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026"/>
  <workbookPr codeName="ThisWorkbook" defaultThemeVersion="166925"/>
  <mc:AlternateContent xmlns:mc="http://schemas.openxmlformats.org/markup-compatibility/2006">
    <mc:Choice Requires="x15">
      <x15ac:absPath xmlns:x15ac="http://schemas.microsoft.com/office/spreadsheetml/2010/11/ac" url="W:\Mijn Documenten\T-diel\schoonmaak\europese aanbesteding\Aanbestedingsdocumenten\240702\"/>
    </mc:Choice>
  </mc:AlternateContent>
  <xr:revisionPtr revIDLastSave="0" documentId="8_{3C8BC222-B2FC-4C04-A1B2-1265A6A78B2F}" xr6:coauthVersionLast="47" xr6:coauthVersionMax="47" xr10:uidLastSave="{00000000-0000-0000-0000-000000000000}"/>
  <bookViews>
    <workbookView xWindow="-120" yWindow="-120" windowWidth="23280" windowHeight="12600" tabRatio="821" activeTab="6" xr2:uid="{F90F6C03-498D-471C-A024-75FB08C87E43}"/>
  </bookViews>
  <sheets>
    <sheet name="basisgegevens" sheetId="1" r:id="rId1"/>
    <sheet name="uurtariefopbouw" sheetId="103" r:id="rId2"/>
    <sheet name="Kwaliteitscontroles" sheetId="2" r:id="rId3"/>
    <sheet name="Totaalblad" sheetId="106" r:id="rId4"/>
    <sheet name="1" sheetId="3" r:id="rId5"/>
    <sheet name="1a" sheetId="4" r:id="rId6"/>
    <sheet name="2" sheetId="107" r:id="rId7"/>
    <sheet name="2a" sheetId="108" r:id="rId8"/>
    <sheet name="3" sheetId="109" state="hidden" r:id="rId9"/>
    <sheet name="3a" sheetId="110" state="hidden" r:id="rId10"/>
    <sheet name="4" sheetId="111" state="hidden" r:id="rId11"/>
    <sheet name="4a" sheetId="112" state="hidden" r:id="rId12"/>
    <sheet name="5" sheetId="113" state="hidden" r:id="rId13"/>
    <sheet name="5a" sheetId="114" state="hidden" r:id="rId14"/>
    <sheet name="6" sheetId="115" state="hidden" r:id="rId15"/>
    <sheet name="6a" sheetId="116" state="hidden" r:id="rId16"/>
    <sheet name="7" sheetId="117" state="hidden" r:id="rId17"/>
    <sheet name="7a" sheetId="118" state="hidden" r:id="rId18"/>
    <sheet name="8" sheetId="119" state="hidden" r:id="rId19"/>
    <sheet name="8a" sheetId="120" state="hidden" r:id="rId20"/>
    <sheet name="9" sheetId="121" state="hidden" r:id="rId21"/>
    <sheet name="9a" sheetId="122" state="hidden" r:id="rId22"/>
    <sheet name="10" sheetId="123" state="hidden" r:id="rId23"/>
    <sheet name="10a" sheetId="124" state="hidden" r:id="rId24"/>
    <sheet name="11" sheetId="125" state="hidden" r:id="rId25"/>
    <sheet name="11a" sheetId="126" state="hidden" r:id="rId26"/>
    <sheet name="12" sheetId="127" state="hidden" r:id="rId27"/>
    <sheet name="12a" sheetId="128" state="hidden" r:id="rId28"/>
    <sheet name="13" sheetId="152" state="hidden" r:id="rId29"/>
    <sheet name="13a" sheetId="129" state="hidden" r:id="rId30"/>
    <sheet name="14" sheetId="130" state="hidden" r:id="rId31"/>
    <sheet name="14a" sheetId="131" state="hidden" r:id="rId32"/>
    <sheet name="15" sheetId="132" state="hidden" r:id="rId33"/>
    <sheet name="15a" sheetId="133" state="hidden" r:id="rId34"/>
    <sheet name="16" sheetId="134" state="hidden" r:id="rId35"/>
    <sheet name="16a" sheetId="135" state="hidden" r:id="rId36"/>
    <sheet name="17" sheetId="136" state="hidden" r:id="rId37"/>
    <sheet name="17a" sheetId="137" state="hidden" r:id="rId38"/>
    <sheet name="18" sheetId="138" state="hidden" r:id="rId39"/>
    <sheet name="18a" sheetId="139" state="hidden" r:id="rId40"/>
    <sheet name="19" sheetId="140" state="hidden" r:id="rId41"/>
    <sheet name="19a" sheetId="141" state="hidden" r:id="rId42"/>
    <sheet name="20" sheetId="142" state="hidden" r:id="rId43"/>
    <sheet name="20a" sheetId="143" state="hidden" r:id="rId44"/>
    <sheet name="21" sheetId="144" state="hidden" r:id="rId45"/>
    <sheet name="21a" sheetId="145" state="hidden" r:id="rId46"/>
    <sheet name="22" sheetId="146" state="hidden" r:id="rId47"/>
    <sheet name="22a" sheetId="147" state="hidden" r:id="rId48"/>
    <sheet name="23" sheetId="148" state="hidden" r:id="rId49"/>
    <sheet name="23a" sheetId="149" state="hidden" r:id="rId50"/>
    <sheet name="24" sheetId="150" state="hidden" r:id="rId51"/>
    <sheet name="24a" sheetId="151" state="hidden" r:id="rId52"/>
    <sheet name="25" sheetId="153" state="hidden" r:id="rId53"/>
    <sheet name="25a" sheetId="154" state="hidden" r:id="rId54"/>
    <sheet name="26" sheetId="155" state="hidden" r:id="rId55"/>
    <sheet name="26a" sheetId="156" state="hidden" r:id="rId56"/>
    <sheet name="27" sheetId="157" state="hidden" r:id="rId57"/>
    <sheet name="27a" sheetId="158" state="hidden" r:id="rId58"/>
    <sheet name="28" sheetId="159" state="hidden" r:id="rId59"/>
    <sheet name="28a" sheetId="160" state="hidden" r:id="rId60"/>
    <sheet name="29" sheetId="161" state="hidden" r:id="rId61"/>
    <sheet name="29a" sheetId="162" state="hidden" r:id="rId62"/>
    <sheet name="30" sheetId="163" state="hidden" r:id="rId63"/>
    <sheet name="30a" sheetId="164" state="hidden" r:id="rId64"/>
    <sheet name="31" sheetId="165" state="hidden" r:id="rId65"/>
    <sheet name="31a" sheetId="166" state="hidden" r:id="rId66"/>
    <sheet name="32" sheetId="167" state="hidden" r:id="rId67"/>
    <sheet name="32a" sheetId="168" state="hidden" r:id="rId68"/>
    <sheet name="33" sheetId="169" state="hidden" r:id="rId69"/>
    <sheet name="33a" sheetId="170" state="hidden" r:id="rId70"/>
    <sheet name="34" sheetId="171" state="hidden" r:id="rId71"/>
    <sheet name="34a" sheetId="172" state="hidden" r:id="rId72"/>
    <sheet name="35" sheetId="173" state="hidden" r:id="rId73"/>
    <sheet name="35a" sheetId="174" state="hidden" r:id="rId74"/>
    <sheet name="36" sheetId="175" state="hidden" r:id="rId75"/>
    <sheet name="36a" sheetId="176" state="hidden" r:id="rId76"/>
    <sheet name="37" sheetId="177" state="hidden" r:id="rId77"/>
    <sheet name="37a" sheetId="178" state="hidden" r:id="rId78"/>
    <sheet name="38" sheetId="179" state="hidden" r:id="rId79"/>
    <sheet name="38a" sheetId="180" state="hidden" r:id="rId80"/>
    <sheet name="39" sheetId="181" state="hidden" r:id="rId81"/>
    <sheet name="39a" sheetId="182" state="hidden" r:id="rId82"/>
    <sheet name="40" sheetId="183" state="hidden" r:id="rId83"/>
    <sheet name="40a" sheetId="184" state="hidden" r:id="rId84"/>
    <sheet name="41" sheetId="185" state="hidden" r:id="rId85"/>
    <sheet name="41a" sheetId="186" state="hidden" r:id="rId86"/>
    <sheet name="42" sheetId="187" state="hidden" r:id="rId87"/>
    <sheet name="42a" sheetId="188" state="hidden" r:id="rId88"/>
    <sheet name="43" sheetId="189" state="hidden" r:id="rId89"/>
    <sheet name="43a" sheetId="190" state="hidden" r:id="rId90"/>
    <sheet name="44" sheetId="191" state="hidden" r:id="rId91"/>
    <sheet name="44a" sheetId="192" state="hidden" r:id="rId92"/>
    <sheet name="45" sheetId="193" state="hidden" r:id="rId93"/>
    <sheet name="45a" sheetId="194" state="hidden" r:id="rId94"/>
    <sheet name="46" sheetId="195" state="hidden" r:id="rId95"/>
    <sheet name="46a" sheetId="196" state="hidden" r:id="rId96"/>
    <sheet name="47" sheetId="197" state="hidden" r:id="rId97"/>
    <sheet name="47a" sheetId="198" state="hidden" r:id="rId98"/>
    <sheet name="48" sheetId="199" state="hidden" r:id="rId99"/>
    <sheet name="48a" sheetId="200" state="hidden" r:id="rId100"/>
    <sheet name="49" sheetId="201" state="hidden" r:id="rId101"/>
    <sheet name="49a" sheetId="202" state="hidden" r:id="rId102"/>
    <sheet name="50" sheetId="203" state="hidden" r:id="rId103"/>
    <sheet name="50a" sheetId="204" state="hidden" r:id="rId104"/>
    <sheet name="51" sheetId="205" state="hidden" r:id="rId105"/>
    <sheet name="51-1" sheetId="211" state="hidden" r:id="rId106"/>
    <sheet name="51-2" sheetId="212" state="hidden" r:id="rId107"/>
    <sheet name="51-3" sheetId="213" state="hidden" r:id="rId108"/>
    <sheet name="51-4" sheetId="214" state="hidden" r:id="rId109"/>
    <sheet name="51-5" sheetId="215" state="hidden" r:id="rId110"/>
    <sheet name="51a" sheetId="206" state="hidden" r:id="rId111"/>
    <sheet name="Factuurblad" sheetId="216" state="hidden" r:id="rId112"/>
    <sheet name="Registratie afkeur" sheetId="217" state="hidden" r:id="rId113"/>
    <sheet name="Wijzigingenblad" sheetId="218" state="hidden" r:id="rId114"/>
  </sheets>
  <externalReferences>
    <externalReference r:id="rId115"/>
    <externalReference r:id="rId116"/>
  </externalReferences>
  <definedNames>
    <definedName name="_xlnm._FilterDatabase" localSheetId="23" hidden="1">'10a'!#REF!</definedName>
    <definedName name="_xlnm._FilterDatabase" localSheetId="25" hidden="1">'11a'!#REF!</definedName>
    <definedName name="_xlnm._FilterDatabase" localSheetId="27" hidden="1">'12a'!#REF!</definedName>
    <definedName name="_xlnm._FilterDatabase" localSheetId="29" hidden="1">'13a'!#REF!</definedName>
    <definedName name="_xlnm._FilterDatabase" localSheetId="31" hidden="1">'14a'!#REF!</definedName>
    <definedName name="_xlnm._FilterDatabase" localSheetId="33" hidden="1">'15a'!#REF!</definedName>
    <definedName name="_xlnm._FilterDatabase" localSheetId="35" hidden="1">'16a'!#REF!</definedName>
    <definedName name="_xlnm._FilterDatabase" localSheetId="37" hidden="1">'17a'!#REF!</definedName>
    <definedName name="_xlnm._FilterDatabase" localSheetId="39" hidden="1">'18a'!#REF!</definedName>
    <definedName name="_xlnm._FilterDatabase" localSheetId="41" hidden="1">'19a'!#REF!</definedName>
    <definedName name="_xlnm._FilterDatabase" localSheetId="5" hidden="1">'1a'!#REF!</definedName>
    <definedName name="_xlnm._FilterDatabase" localSheetId="43" hidden="1">'20a'!#REF!</definedName>
    <definedName name="_xlnm._FilterDatabase" localSheetId="45" hidden="1">'21a'!#REF!</definedName>
    <definedName name="_xlnm._FilterDatabase" localSheetId="47" hidden="1">'22a'!#REF!</definedName>
    <definedName name="_xlnm._FilterDatabase" localSheetId="49" hidden="1">'23a'!#REF!</definedName>
    <definedName name="_xlnm._FilterDatabase" localSheetId="51" hidden="1">'24a'!#REF!</definedName>
    <definedName name="_xlnm._FilterDatabase" localSheetId="53" hidden="1">'25a'!#REF!</definedName>
    <definedName name="_xlnm._FilterDatabase" localSheetId="55" hidden="1">'26a'!#REF!</definedName>
    <definedName name="_xlnm._FilterDatabase" localSheetId="57" hidden="1">'27a'!#REF!</definedName>
    <definedName name="_xlnm._FilterDatabase" localSheetId="59" hidden="1">'28a'!#REF!</definedName>
    <definedName name="_xlnm._FilterDatabase" localSheetId="61" hidden="1">'29a'!#REF!</definedName>
    <definedName name="_xlnm._FilterDatabase" localSheetId="7" hidden="1">'2a'!#REF!</definedName>
    <definedName name="_xlnm._FilterDatabase" localSheetId="63" hidden="1">'30a'!#REF!</definedName>
    <definedName name="_xlnm._FilterDatabase" localSheetId="65" hidden="1">'31a'!#REF!</definedName>
    <definedName name="_xlnm._FilterDatabase" localSheetId="67" hidden="1">'32a'!#REF!</definedName>
    <definedName name="_xlnm._FilterDatabase" localSheetId="69" hidden="1">'33a'!#REF!</definedName>
    <definedName name="_xlnm._FilterDatabase" localSheetId="71" hidden="1">'34a'!#REF!</definedName>
    <definedName name="_xlnm._FilterDatabase" localSheetId="73" hidden="1">'35a'!#REF!</definedName>
    <definedName name="_xlnm._FilterDatabase" localSheetId="75" hidden="1">'36a'!#REF!</definedName>
    <definedName name="_xlnm._FilterDatabase" localSheetId="77" hidden="1">'37a'!#REF!</definedName>
    <definedName name="_xlnm._FilterDatabase" localSheetId="79" hidden="1">'38a'!#REF!</definedName>
    <definedName name="_xlnm._FilterDatabase" localSheetId="81" hidden="1">'39a'!#REF!</definedName>
    <definedName name="_xlnm._FilterDatabase" localSheetId="9" hidden="1">'3a'!#REF!</definedName>
    <definedName name="_xlnm._FilterDatabase" localSheetId="83" hidden="1">'40a'!#REF!</definedName>
    <definedName name="_xlnm._FilterDatabase" localSheetId="85" hidden="1">'41a'!#REF!</definedName>
    <definedName name="_xlnm._FilterDatabase" localSheetId="87" hidden="1">'42a'!#REF!</definedName>
    <definedName name="_xlnm._FilterDatabase" localSheetId="89" hidden="1">'43a'!#REF!</definedName>
    <definedName name="_xlnm._FilterDatabase" localSheetId="91" hidden="1">'44a'!#REF!</definedName>
    <definedName name="_xlnm._FilterDatabase" localSheetId="93" hidden="1">'45a'!#REF!</definedName>
    <definedName name="_xlnm._FilterDatabase" localSheetId="95" hidden="1">'46a'!#REF!</definedName>
    <definedName name="_xlnm._FilterDatabase" localSheetId="97" hidden="1">'47a'!#REF!</definedName>
    <definedName name="_xlnm._FilterDatabase" localSheetId="99" hidden="1">'48a'!#REF!</definedName>
    <definedName name="_xlnm._FilterDatabase" localSheetId="101" hidden="1">'49a'!#REF!</definedName>
    <definedName name="_xlnm._FilterDatabase" localSheetId="11" hidden="1">'4a'!#REF!</definedName>
    <definedName name="_xlnm._FilterDatabase" localSheetId="103" hidden="1">'50a'!#REF!</definedName>
    <definedName name="_xlnm._FilterDatabase" localSheetId="110" hidden="1">'51a'!#REF!</definedName>
    <definedName name="_xlnm._FilterDatabase" localSheetId="13" hidden="1">'5a'!#REF!</definedName>
    <definedName name="_xlnm._FilterDatabase" localSheetId="15" hidden="1">'6a'!#REF!</definedName>
    <definedName name="_xlnm._FilterDatabase" localSheetId="17" hidden="1">'7a'!#REF!</definedName>
    <definedName name="_xlnm._FilterDatabase" localSheetId="19" hidden="1">'8a'!#REF!</definedName>
    <definedName name="_xlnm._FilterDatabase" localSheetId="21" hidden="1">'9a'!#REF!</definedName>
    <definedName name="bestekcontract">[1]verzamelblad!$A$2</definedName>
    <definedName name="besteknr">[1]verzamelblad!$A$3</definedName>
    <definedName name="directtoezicht">[2]uurtariefopbouw!$D$27</definedName>
    <definedName name="frequentie">#REF!</definedName>
    <definedName name="Offertetarief">uurtariefopbouw!$C$19</definedName>
    <definedName name="opdrachtgever">basisgegevens!$B$4</definedName>
    <definedName name="opdrachtnemer">basisgegevens!$B$8</definedName>
    <definedName name="urenperjaar">#REF!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42" i="107" l="1"/>
  <c r="I41" i="107"/>
  <c r="G42" i="107"/>
  <c r="J5" i="2"/>
  <c r="G42" i="3"/>
  <c r="N13" i="214"/>
  <c r="N12" i="214"/>
  <c r="N11" i="214"/>
  <c r="N10" i="214"/>
  <c r="N9" i="214"/>
  <c r="N8" i="214"/>
  <c r="N7" i="214"/>
  <c r="N6" i="214"/>
  <c r="N5" i="214"/>
  <c r="N4" i="214"/>
  <c r="N3" i="214"/>
  <c r="I17" i="214" s="1"/>
  <c r="N13" i="213"/>
  <c r="N12" i="213"/>
  <c r="N11" i="213"/>
  <c r="N10" i="213"/>
  <c r="N9" i="213"/>
  <c r="N8" i="213"/>
  <c r="N7" i="213"/>
  <c r="N6" i="213"/>
  <c r="N5" i="213"/>
  <c r="N4" i="213"/>
  <c r="N3" i="213"/>
  <c r="I17" i="213" s="1"/>
  <c r="N13" i="212"/>
  <c r="N12" i="212"/>
  <c r="N11" i="212"/>
  <c r="N10" i="212"/>
  <c r="N9" i="212"/>
  <c r="N8" i="212"/>
  <c r="N7" i="212"/>
  <c r="N6" i="212"/>
  <c r="N5" i="212"/>
  <c r="N4" i="212"/>
  <c r="N3" i="212"/>
  <c r="I17" i="212" s="1"/>
  <c r="N13" i="211"/>
  <c r="N12" i="211"/>
  <c r="N11" i="211"/>
  <c r="N10" i="211"/>
  <c r="N9" i="211"/>
  <c r="N8" i="211"/>
  <c r="N7" i="211"/>
  <c r="N6" i="211"/>
  <c r="N5" i="211"/>
  <c r="N4" i="211"/>
  <c r="N3" i="211"/>
  <c r="I17" i="211" s="1"/>
  <c r="N13" i="205"/>
  <c r="N12" i="205"/>
  <c r="N11" i="205"/>
  <c r="N10" i="205"/>
  <c r="N9" i="205"/>
  <c r="N8" i="205"/>
  <c r="N7" i="205"/>
  <c r="N6" i="205"/>
  <c r="N5" i="205"/>
  <c r="N4" i="205"/>
  <c r="N3" i="205"/>
  <c r="A1" i="129"/>
  <c r="I42" i="3"/>
  <c r="G6" i="106"/>
  <c r="E41" i="152"/>
  <c r="E34" i="152"/>
  <c r="E33" i="152"/>
  <c r="E32" i="152"/>
  <c r="E31" i="152"/>
  <c r="E30" i="152"/>
  <c r="E29" i="152"/>
  <c r="E6" i="106"/>
  <c r="G29" i="152"/>
  <c r="I29" i="152"/>
  <c r="G30" i="152"/>
  <c r="I30" i="152"/>
  <c r="G31" i="152"/>
  <c r="I31" i="152"/>
  <c r="G32" i="152"/>
  <c r="I32" i="152"/>
  <c r="G33" i="152"/>
  <c r="I33" i="152"/>
  <c r="G34" i="152"/>
  <c r="I34" i="152"/>
  <c r="F55" i="2"/>
  <c r="F54" i="2"/>
  <c r="F53" i="2"/>
  <c r="F52" i="2"/>
  <c r="F51" i="2"/>
  <c r="F50" i="2"/>
  <c r="F49" i="2"/>
  <c r="F48" i="2"/>
  <c r="F47" i="2"/>
  <c r="F46" i="2"/>
  <c r="F45" i="2"/>
  <c r="F44" i="2"/>
  <c r="F43" i="2"/>
  <c r="F42" i="2"/>
  <c r="F41" i="2"/>
  <c r="F40" i="2"/>
  <c r="F39" i="2"/>
  <c r="F38" i="2"/>
  <c r="F37" i="2"/>
  <c r="F36" i="2"/>
  <c r="F35" i="2"/>
  <c r="F34" i="2"/>
  <c r="F33" i="2"/>
  <c r="F32" i="2"/>
  <c r="F31" i="2"/>
  <c r="F30" i="2"/>
  <c r="F29" i="2"/>
  <c r="F28" i="2"/>
  <c r="F27" i="2"/>
  <c r="F26" i="2"/>
  <c r="F25" i="2"/>
  <c r="F24" i="2"/>
  <c r="F23" i="2"/>
  <c r="F22" i="2"/>
  <c r="F21" i="2"/>
  <c r="F20" i="2"/>
  <c r="F19" i="2"/>
  <c r="F18" i="2"/>
  <c r="F16" i="2"/>
  <c r="F15" i="2"/>
  <c r="F14" i="2"/>
  <c r="F13" i="2"/>
  <c r="H55" i="2" a="1"/>
  <c r="H55" i="2" s="1"/>
  <c r="J55" i="2" s="1"/>
  <c r="F6" i="106"/>
  <c r="F13" i="215"/>
  <c r="I52" i="215"/>
  <c r="G34" i="215"/>
  <c r="I34" i="215"/>
  <c r="G33" i="215"/>
  <c r="I33" i="215"/>
  <c r="G32" i="215"/>
  <c r="I32" i="215"/>
  <c r="G31" i="215"/>
  <c r="I31" i="215"/>
  <c r="G30" i="215"/>
  <c r="I30" i="215"/>
  <c r="G29" i="215"/>
  <c r="I29" i="215"/>
  <c r="G27" i="215"/>
  <c r="I27" i="215"/>
  <c r="H13" i="215"/>
  <c r="E8" i="215"/>
  <c r="H5" i="215"/>
  <c r="B4" i="215" s="1"/>
  <c r="N10" i="206"/>
  <c r="O10" i="206"/>
  <c r="N11" i="206"/>
  <c r="P11" i="206"/>
  <c r="O11" i="206"/>
  <c r="N12" i="206"/>
  <c r="O12" i="206"/>
  <c r="P12" i="206"/>
  <c r="N13" i="206"/>
  <c r="O13" i="206"/>
  <c r="P13" i="206"/>
  <c r="N14" i="206"/>
  <c r="P14" i="206"/>
  <c r="O14" i="206"/>
  <c r="N15" i="206"/>
  <c r="P15" i="206"/>
  <c r="O15" i="206"/>
  <c r="N16" i="206"/>
  <c r="O16" i="206"/>
  <c r="P16" i="206"/>
  <c r="N17" i="206"/>
  <c r="O17" i="206"/>
  <c r="P17" i="206"/>
  <c r="N18" i="206"/>
  <c r="O18" i="206"/>
  <c r="N19" i="206"/>
  <c r="O19" i="206"/>
  <c r="N20" i="206"/>
  <c r="O20" i="206"/>
  <c r="P20" i="206"/>
  <c r="N21" i="206"/>
  <c r="O21" i="206"/>
  <c r="P21" i="206"/>
  <c r="N22" i="206"/>
  <c r="P22" i="206"/>
  <c r="O22" i="206"/>
  <c r="N23" i="206"/>
  <c r="P23" i="206"/>
  <c r="O23" i="206"/>
  <c r="N24" i="206"/>
  <c r="O24" i="206"/>
  <c r="P24" i="206"/>
  <c r="N25" i="206"/>
  <c r="O25" i="206"/>
  <c r="P25" i="206"/>
  <c r="N26" i="206"/>
  <c r="O26" i="206"/>
  <c r="N27" i="206"/>
  <c r="O27" i="206"/>
  <c r="N28" i="206"/>
  <c r="O28" i="206"/>
  <c r="P28" i="206"/>
  <c r="N29" i="206"/>
  <c r="O29" i="206"/>
  <c r="P29" i="206"/>
  <c r="N30" i="206"/>
  <c r="O30" i="206"/>
  <c r="N31" i="206"/>
  <c r="P31" i="206"/>
  <c r="O31" i="206"/>
  <c r="N32" i="206"/>
  <c r="O32" i="206"/>
  <c r="P32" i="206"/>
  <c r="N33" i="206"/>
  <c r="O33" i="206"/>
  <c r="P33" i="206"/>
  <c r="N34" i="206"/>
  <c r="P34" i="206"/>
  <c r="O34" i="206"/>
  <c r="N35" i="206"/>
  <c r="O35" i="206"/>
  <c r="N36" i="206"/>
  <c r="O36" i="206"/>
  <c r="P36" i="206"/>
  <c r="N37" i="206"/>
  <c r="O37" i="206"/>
  <c r="P37" i="206"/>
  <c r="N38" i="206"/>
  <c r="P38" i="206"/>
  <c r="O38" i="206"/>
  <c r="N39" i="206"/>
  <c r="O39" i="206"/>
  <c r="N40" i="206"/>
  <c r="O40" i="206"/>
  <c r="P40" i="206"/>
  <c r="N41" i="206"/>
  <c r="O41" i="206"/>
  <c r="P41" i="206"/>
  <c r="N42" i="206"/>
  <c r="O42" i="206"/>
  <c r="N43" i="206"/>
  <c r="P43" i="206"/>
  <c r="O43" i="206"/>
  <c r="N44" i="206"/>
  <c r="O44" i="206"/>
  <c r="P44" i="206"/>
  <c r="N45" i="206"/>
  <c r="O45" i="206"/>
  <c r="P45" i="206"/>
  <c r="N46" i="206"/>
  <c r="P46" i="206"/>
  <c r="O46" i="206"/>
  <c r="N47" i="206"/>
  <c r="P47" i="206"/>
  <c r="O47" i="206"/>
  <c r="N48" i="206"/>
  <c r="O48" i="206"/>
  <c r="P48" i="206"/>
  <c r="N49" i="206"/>
  <c r="O49" i="206"/>
  <c r="P49" i="206"/>
  <c r="N50" i="206"/>
  <c r="O50" i="206"/>
  <c r="N51" i="206"/>
  <c r="O51" i="206"/>
  <c r="N52" i="206"/>
  <c r="O52" i="206"/>
  <c r="P52" i="206"/>
  <c r="N53" i="206"/>
  <c r="O53" i="206"/>
  <c r="P53" i="206"/>
  <c r="N54" i="206"/>
  <c r="P54" i="206"/>
  <c r="O54" i="206"/>
  <c r="N55" i="206"/>
  <c r="P55" i="206"/>
  <c r="O55" i="206"/>
  <c r="N56" i="206"/>
  <c r="O56" i="206"/>
  <c r="P56" i="206"/>
  <c r="N57" i="206"/>
  <c r="O57" i="206"/>
  <c r="P57" i="206"/>
  <c r="N58" i="206"/>
  <c r="O58" i="206"/>
  <c r="N59" i="206"/>
  <c r="O59" i="206"/>
  <c r="N60" i="206"/>
  <c r="O60" i="206"/>
  <c r="P60" i="206"/>
  <c r="N61" i="206"/>
  <c r="O61" i="206"/>
  <c r="P61" i="206"/>
  <c r="N62" i="206"/>
  <c r="O62" i="206"/>
  <c r="N63" i="206"/>
  <c r="P63" i="206"/>
  <c r="O63" i="206"/>
  <c r="N64" i="206"/>
  <c r="O64" i="206"/>
  <c r="P64" i="206"/>
  <c r="N65" i="206"/>
  <c r="O65" i="206"/>
  <c r="P65" i="206"/>
  <c r="N66" i="206"/>
  <c r="P66" i="206"/>
  <c r="O66" i="206"/>
  <c r="N67" i="206"/>
  <c r="O67" i="206"/>
  <c r="N68" i="206"/>
  <c r="O68" i="206"/>
  <c r="P68" i="206"/>
  <c r="N69" i="206"/>
  <c r="O69" i="206"/>
  <c r="P69" i="206"/>
  <c r="N70" i="206"/>
  <c r="P70" i="206"/>
  <c r="O70" i="206"/>
  <c r="N71" i="206"/>
  <c r="O71" i="206"/>
  <c r="N72" i="206"/>
  <c r="O72" i="206"/>
  <c r="P72" i="206"/>
  <c r="N73" i="206"/>
  <c r="O73" i="206"/>
  <c r="P73" i="206"/>
  <c r="N74" i="206"/>
  <c r="O74" i="206"/>
  <c r="N75" i="206"/>
  <c r="P75" i="206"/>
  <c r="O75" i="206"/>
  <c r="N76" i="206"/>
  <c r="O76" i="206"/>
  <c r="P76" i="206"/>
  <c r="N77" i="206"/>
  <c r="O77" i="206"/>
  <c r="P77" i="206"/>
  <c r="N78" i="206"/>
  <c r="P78" i="206"/>
  <c r="O78" i="206"/>
  <c r="N79" i="206"/>
  <c r="P79" i="206"/>
  <c r="O79" i="206"/>
  <c r="N80" i="206"/>
  <c r="O80" i="206"/>
  <c r="P80" i="206"/>
  <c r="N81" i="206"/>
  <c r="O81" i="206"/>
  <c r="P81" i="206"/>
  <c r="N82" i="206"/>
  <c r="O82" i="206"/>
  <c r="N83" i="206"/>
  <c r="O83" i="206"/>
  <c r="N84" i="206"/>
  <c r="O84" i="206"/>
  <c r="P84" i="206"/>
  <c r="N85" i="206"/>
  <c r="O85" i="206"/>
  <c r="P85" i="206"/>
  <c r="N86" i="206"/>
  <c r="P86" i="206"/>
  <c r="O86" i="206"/>
  <c r="N87" i="206"/>
  <c r="P87" i="206"/>
  <c r="O87" i="206"/>
  <c r="N88" i="206"/>
  <c r="O88" i="206"/>
  <c r="P88" i="206"/>
  <c r="N89" i="206"/>
  <c r="O89" i="206"/>
  <c r="P89" i="206"/>
  <c r="N90" i="206"/>
  <c r="O90" i="206"/>
  <c r="N91" i="206"/>
  <c r="O91" i="206"/>
  <c r="N92" i="206"/>
  <c r="O92" i="206"/>
  <c r="P92" i="206"/>
  <c r="N93" i="206"/>
  <c r="O93" i="206"/>
  <c r="P93" i="206"/>
  <c r="N94" i="206"/>
  <c r="O94" i="206"/>
  <c r="N95" i="206"/>
  <c r="P95" i="206"/>
  <c r="O95" i="206"/>
  <c r="N96" i="206"/>
  <c r="O96" i="206"/>
  <c r="P96" i="206"/>
  <c r="N97" i="206"/>
  <c r="O97" i="206"/>
  <c r="P97" i="206"/>
  <c r="N98" i="206"/>
  <c r="P98" i="206"/>
  <c r="O98" i="206"/>
  <c r="N99" i="206"/>
  <c r="O99" i="206"/>
  <c r="N100" i="206"/>
  <c r="O100" i="206"/>
  <c r="P100" i="206"/>
  <c r="N101" i="206"/>
  <c r="O101" i="206"/>
  <c r="P101" i="206"/>
  <c r="N102" i="206"/>
  <c r="P102" i="206"/>
  <c r="O102" i="206"/>
  <c r="N103" i="206"/>
  <c r="O103" i="206"/>
  <c r="N104" i="206"/>
  <c r="O104" i="206"/>
  <c r="P104" i="206"/>
  <c r="N105" i="206"/>
  <c r="O105" i="206"/>
  <c r="P105" i="206"/>
  <c r="N106" i="206"/>
  <c r="O106" i="206"/>
  <c r="N107" i="206"/>
  <c r="P107" i="206"/>
  <c r="O107" i="206"/>
  <c r="N108" i="206"/>
  <c r="O108" i="206"/>
  <c r="P108" i="206"/>
  <c r="N109" i="206"/>
  <c r="O109" i="206"/>
  <c r="P109" i="206"/>
  <c r="N110" i="206"/>
  <c r="P110" i="206"/>
  <c r="O110" i="206"/>
  <c r="N111" i="206"/>
  <c r="P111" i="206"/>
  <c r="O111" i="206"/>
  <c r="N112" i="206"/>
  <c r="O112" i="206"/>
  <c r="P112" i="206"/>
  <c r="N113" i="206"/>
  <c r="O113" i="206"/>
  <c r="P113" i="206"/>
  <c r="N114" i="206"/>
  <c r="O114" i="206"/>
  <c r="N115" i="206"/>
  <c r="O115" i="206"/>
  <c r="N116" i="206"/>
  <c r="O116" i="206"/>
  <c r="P116" i="206"/>
  <c r="N117" i="206"/>
  <c r="O117" i="206"/>
  <c r="P117" i="206"/>
  <c r="N118" i="206"/>
  <c r="P118" i="206"/>
  <c r="O118" i="206"/>
  <c r="N119" i="206"/>
  <c r="P119" i="206"/>
  <c r="O119" i="206"/>
  <c r="N120" i="206"/>
  <c r="O120" i="206"/>
  <c r="P120" i="206"/>
  <c r="N121" i="206"/>
  <c r="O121" i="206"/>
  <c r="P121" i="206"/>
  <c r="N122" i="206"/>
  <c r="O122" i="206"/>
  <c r="N123" i="206"/>
  <c r="O123" i="206"/>
  <c r="N124" i="206"/>
  <c r="O124" i="206"/>
  <c r="P124" i="206"/>
  <c r="N125" i="206"/>
  <c r="O125" i="206"/>
  <c r="P125" i="206"/>
  <c r="N126" i="206"/>
  <c r="O126" i="206"/>
  <c r="N127" i="206"/>
  <c r="P127" i="206"/>
  <c r="O127" i="206"/>
  <c r="N128" i="206"/>
  <c r="O128" i="206"/>
  <c r="P128" i="206"/>
  <c r="N129" i="206"/>
  <c r="O129" i="206"/>
  <c r="P129" i="206"/>
  <c r="N130" i="206"/>
  <c r="P130" i="206"/>
  <c r="O130" i="206"/>
  <c r="N131" i="206"/>
  <c r="O131" i="206"/>
  <c r="N132" i="206"/>
  <c r="O132" i="206"/>
  <c r="P132" i="206"/>
  <c r="N133" i="206"/>
  <c r="O133" i="206"/>
  <c r="P133" i="206"/>
  <c r="N134" i="206"/>
  <c r="P134" i="206"/>
  <c r="O134" i="206"/>
  <c r="N135" i="206"/>
  <c r="O135" i="206"/>
  <c r="N136" i="206"/>
  <c r="O136" i="206"/>
  <c r="P136" i="206"/>
  <c r="N137" i="206"/>
  <c r="O137" i="206"/>
  <c r="P137" i="206"/>
  <c r="N138" i="206"/>
  <c r="O138" i="206"/>
  <c r="N139" i="206"/>
  <c r="P139" i="206"/>
  <c r="O139" i="206"/>
  <c r="N140" i="206"/>
  <c r="O140" i="206"/>
  <c r="P140" i="206"/>
  <c r="N141" i="206"/>
  <c r="O141" i="206"/>
  <c r="P141" i="206"/>
  <c r="N142" i="206"/>
  <c r="P142" i="206"/>
  <c r="O142" i="206"/>
  <c r="N143" i="206"/>
  <c r="P143" i="206"/>
  <c r="O143" i="206"/>
  <c r="N144" i="206"/>
  <c r="O144" i="206"/>
  <c r="P144" i="206"/>
  <c r="N145" i="206"/>
  <c r="O145" i="206"/>
  <c r="P145" i="206"/>
  <c r="N146" i="206"/>
  <c r="O146" i="206"/>
  <c r="N147" i="206"/>
  <c r="O147" i="206"/>
  <c r="N148" i="206"/>
  <c r="O148" i="206"/>
  <c r="P148" i="206"/>
  <c r="N149" i="206"/>
  <c r="O149" i="206"/>
  <c r="P149" i="206"/>
  <c r="N150" i="206"/>
  <c r="P150" i="206"/>
  <c r="O150" i="206"/>
  <c r="N151" i="206"/>
  <c r="P151" i="206"/>
  <c r="O151" i="206"/>
  <c r="N152" i="206"/>
  <c r="O152" i="206"/>
  <c r="P152" i="206"/>
  <c r="N153" i="206"/>
  <c r="O153" i="206"/>
  <c r="P153" i="206"/>
  <c r="N154" i="206"/>
  <c r="O154" i="206"/>
  <c r="N155" i="206"/>
  <c r="O155" i="206"/>
  <c r="N156" i="206"/>
  <c r="O156" i="206"/>
  <c r="P156" i="206"/>
  <c r="N157" i="206"/>
  <c r="O157" i="206"/>
  <c r="P157" i="206"/>
  <c r="N158" i="206"/>
  <c r="O158" i="206"/>
  <c r="N159" i="206"/>
  <c r="O159" i="206"/>
  <c r="P159" i="206"/>
  <c r="N160" i="206"/>
  <c r="O160" i="206"/>
  <c r="P160" i="206"/>
  <c r="N161" i="206"/>
  <c r="O161" i="206"/>
  <c r="N162" i="206"/>
  <c r="P162" i="206"/>
  <c r="O162" i="206"/>
  <c r="N163" i="206"/>
  <c r="O163" i="206"/>
  <c r="N164" i="206"/>
  <c r="O164" i="206"/>
  <c r="P164" i="206"/>
  <c r="N165" i="206"/>
  <c r="O165" i="206"/>
  <c r="P165" i="206"/>
  <c r="N166" i="206"/>
  <c r="P166" i="206"/>
  <c r="O166" i="206"/>
  <c r="N167" i="206"/>
  <c r="O167" i="206"/>
  <c r="P167" i="206"/>
  <c r="N168" i="206"/>
  <c r="O168" i="206"/>
  <c r="P168" i="206"/>
  <c r="N169" i="206"/>
  <c r="P169" i="206"/>
  <c r="O169" i="206"/>
  <c r="N170" i="206"/>
  <c r="O170" i="206"/>
  <c r="N171" i="206"/>
  <c r="P171" i="206"/>
  <c r="O171" i="206"/>
  <c r="N172" i="206"/>
  <c r="O172" i="206"/>
  <c r="P172" i="206"/>
  <c r="N173" i="206"/>
  <c r="O173" i="206"/>
  <c r="P173" i="206"/>
  <c r="N174" i="206"/>
  <c r="P174" i="206"/>
  <c r="O174" i="206"/>
  <c r="N175" i="206"/>
  <c r="O175" i="206"/>
  <c r="P175" i="206"/>
  <c r="N176" i="206"/>
  <c r="O176" i="206"/>
  <c r="P176" i="206"/>
  <c r="N177" i="206"/>
  <c r="O177" i="206"/>
  <c r="N178" i="206"/>
  <c r="O178" i="206"/>
  <c r="N179" i="206"/>
  <c r="O179" i="206"/>
  <c r="N180" i="206"/>
  <c r="O180" i="206"/>
  <c r="P180" i="206"/>
  <c r="N181" i="206"/>
  <c r="O181" i="206"/>
  <c r="P181" i="206"/>
  <c r="N182" i="206"/>
  <c r="P182" i="206"/>
  <c r="O182" i="206"/>
  <c r="N183" i="206"/>
  <c r="O183" i="206"/>
  <c r="P183" i="206"/>
  <c r="N184" i="206"/>
  <c r="O184" i="206"/>
  <c r="P184" i="206"/>
  <c r="N185" i="206"/>
  <c r="O185" i="206"/>
  <c r="N186" i="206"/>
  <c r="O186" i="206"/>
  <c r="N187" i="206"/>
  <c r="O187" i="206"/>
  <c r="N188" i="206"/>
  <c r="O188" i="206"/>
  <c r="P188" i="206"/>
  <c r="N189" i="206"/>
  <c r="O189" i="206"/>
  <c r="P189" i="206"/>
  <c r="N190" i="206"/>
  <c r="O190" i="206"/>
  <c r="N191" i="206"/>
  <c r="O191" i="206"/>
  <c r="P191" i="206"/>
  <c r="N192" i="206"/>
  <c r="O192" i="206"/>
  <c r="P192" i="206"/>
  <c r="N193" i="206"/>
  <c r="O193" i="206"/>
  <c r="N194" i="206"/>
  <c r="P194" i="206"/>
  <c r="O194" i="206"/>
  <c r="N195" i="206"/>
  <c r="O195" i="206"/>
  <c r="N196" i="206"/>
  <c r="O196" i="206"/>
  <c r="P196" i="206"/>
  <c r="N197" i="206"/>
  <c r="O197" i="206"/>
  <c r="P197" i="206"/>
  <c r="N198" i="206"/>
  <c r="P198" i="206"/>
  <c r="O198" i="206"/>
  <c r="N199" i="206"/>
  <c r="O199" i="206"/>
  <c r="P199" i="206"/>
  <c r="N200" i="206"/>
  <c r="O200" i="206"/>
  <c r="P200" i="206"/>
  <c r="N201" i="206"/>
  <c r="P201" i="206"/>
  <c r="O201" i="206"/>
  <c r="N202" i="206"/>
  <c r="O202" i="206"/>
  <c r="N203" i="206"/>
  <c r="P203" i="206"/>
  <c r="O203" i="206"/>
  <c r="N204" i="206"/>
  <c r="O204" i="206"/>
  <c r="P204" i="206"/>
  <c r="N205" i="206"/>
  <c r="O205" i="206"/>
  <c r="P205" i="206"/>
  <c r="N206" i="206"/>
  <c r="P206" i="206"/>
  <c r="O206" i="206"/>
  <c r="N207" i="206"/>
  <c r="O207" i="206"/>
  <c r="P207" i="206"/>
  <c r="N208" i="206"/>
  <c r="O208" i="206"/>
  <c r="P208" i="206"/>
  <c r="N209" i="206"/>
  <c r="O209" i="206"/>
  <c r="N210" i="206"/>
  <c r="O210" i="206"/>
  <c r="N211" i="206"/>
  <c r="O211" i="206"/>
  <c r="N212" i="206"/>
  <c r="O212" i="206"/>
  <c r="P212" i="206"/>
  <c r="N213" i="206"/>
  <c r="O213" i="206"/>
  <c r="P213" i="206"/>
  <c r="N214" i="206"/>
  <c r="P214" i="206"/>
  <c r="O214" i="206"/>
  <c r="N215" i="206"/>
  <c r="O215" i="206"/>
  <c r="P215" i="206"/>
  <c r="N216" i="206"/>
  <c r="O216" i="206"/>
  <c r="P216" i="206"/>
  <c r="N217" i="206"/>
  <c r="O217" i="206"/>
  <c r="N218" i="206"/>
  <c r="O218" i="206"/>
  <c r="N219" i="206"/>
  <c r="O219" i="206"/>
  <c r="N220" i="206"/>
  <c r="O220" i="206"/>
  <c r="P220" i="206"/>
  <c r="N221" i="206"/>
  <c r="O221" i="206"/>
  <c r="P221" i="206"/>
  <c r="N222" i="206"/>
  <c r="O222" i="206"/>
  <c r="N223" i="206"/>
  <c r="O223" i="206"/>
  <c r="P223" i="206"/>
  <c r="N224" i="206"/>
  <c r="O224" i="206"/>
  <c r="P224" i="206"/>
  <c r="N225" i="206"/>
  <c r="O225" i="206"/>
  <c r="N226" i="206"/>
  <c r="P226" i="206"/>
  <c r="O226" i="206"/>
  <c r="N227" i="206"/>
  <c r="O227" i="206"/>
  <c r="N228" i="206"/>
  <c r="O228" i="206"/>
  <c r="P228" i="206"/>
  <c r="N229" i="206"/>
  <c r="O229" i="206"/>
  <c r="P229" i="206"/>
  <c r="N230" i="206"/>
  <c r="P230" i="206"/>
  <c r="O230" i="206"/>
  <c r="N231" i="206"/>
  <c r="O231" i="206"/>
  <c r="P231" i="206"/>
  <c r="N232" i="206"/>
  <c r="O232" i="206"/>
  <c r="P232" i="206"/>
  <c r="N233" i="206"/>
  <c r="P233" i="206"/>
  <c r="O233" i="206"/>
  <c r="N234" i="206"/>
  <c r="O234" i="206"/>
  <c r="N235" i="206"/>
  <c r="P235" i="206"/>
  <c r="O235" i="206"/>
  <c r="N236" i="206"/>
  <c r="O236" i="206"/>
  <c r="P236" i="206"/>
  <c r="N237" i="206"/>
  <c r="O237" i="206"/>
  <c r="P237" i="206"/>
  <c r="N238" i="206"/>
  <c r="P238" i="206"/>
  <c r="O238" i="206"/>
  <c r="N239" i="206"/>
  <c r="O239" i="206"/>
  <c r="P239" i="206"/>
  <c r="N240" i="206"/>
  <c r="O240" i="206"/>
  <c r="P240" i="206"/>
  <c r="N241" i="206"/>
  <c r="O241" i="206"/>
  <c r="N242" i="206"/>
  <c r="O242" i="206"/>
  <c r="N243" i="206"/>
  <c r="O243" i="206"/>
  <c r="N244" i="206"/>
  <c r="O244" i="206"/>
  <c r="P244" i="206"/>
  <c r="N245" i="206"/>
  <c r="O245" i="206"/>
  <c r="P245" i="206"/>
  <c r="N246" i="206"/>
  <c r="O246" i="206"/>
  <c r="N247" i="206"/>
  <c r="P247" i="206"/>
  <c r="O247" i="206"/>
  <c r="N248" i="206"/>
  <c r="O248" i="206"/>
  <c r="P248" i="206"/>
  <c r="N249" i="206"/>
  <c r="O249" i="206"/>
  <c r="P249" i="206"/>
  <c r="N250" i="206"/>
  <c r="O250" i="206"/>
  <c r="N251" i="206"/>
  <c r="O251" i="206"/>
  <c r="P251" i="206"/>
  <c r="N252" i="206"/>
  <c r="O252" i="206"/>
  <c r="P252" i="206"/>
  <c r="N253" i="206"/>
  <c r="O253" i="206"/>
  <c r="N254" i="206"/>
  <c r="O254" i="206"/>
  <c r="N255" i="206"/>
  <c r="O255" i="206"/>
  <c r="P255" i="206"/>
  <c r="N256" i="206"/>
  <c r="O256" i="206"/>
  <c r="P256" i="206"/>
  <c r="N257" i="206"/>
  <c r="P257" i="206"/>
  <c r="O257" i="206"/>
  <c r="N258" i="206"/>
  <c r="P258" i="206"/>
  <c r="O258" i="206"/>
  <c r="N259" i="206"/>
  <c r="P259" i="206"/>
  <c r="O259" i="206"/>
  <c r="N260" i="206"/>
  <c r="O260" i="206"/>
  <c r="P260" i="206"/>
  <c r="N261" i="206"/>
  <c r="O261" i="206"/>
  <c r="P261" i="206"/>
  <c r="N262" i="206"/>
  <c r="O262" i="206"/>
  <c r="N263" i="206"/>
  <c r="O263" i="206"/>
  <c r="N264" i="206"/>
  <c r="O264" i="206"/>
  <c r="P264" i="206"/>
  <c r="N265" i="206"/>
  <c r="O265" i="206"/>
  <c r="P265" i="206"/>
  <c r="N266" i="206"/>
  <c r="O266" i="206"/>
  <c r="N267" i="206"/>
  <c r="O267" i="206"/>
  <c r="P267" i="206"/>
  <c r="N268" i="206"/>
  <c r="O268" i="206"/>
  <c r="P268" i="206"/>
  <c r="N269" i="206"/>
  <c r="P269" i="206"/>
  <c r="O269" i="206"/>
  <c r="N270" i="206"/>
  <c r="O270" i="206"/>
  <c r="N271" i="206"/>
  <c r="O271" i="206"/>
  <c r="P271" i="206"/>
  <c r="N272" i="206"/>
  <c r="O272" i="206"/>
  <c r="P272" i="206"/>
  <c r="N273" i="206"/>
  <c r="O273" i="206"/>
  <c r="N274" i="206"/>
  <c r="O274" i="206"/>
  <c r="N275" i="206"/>
  <c r="O275" i="206"/>
  <c r="N276" i="206"/>
  <c r="O276" i="206"/>
  <c r="P276" i="206"/>
  <c r="N277" i="206"/>
  <c r="O277" i="206"/>
  <c r="P277" i="206"/>
  <c r="N278" i="206"/>
  <c r="O278" i="206"/>
  <c r="N279" i="206"/>
  <c r="O279" i="206"/>
  <c r="N280" i="206"/>
  <c r="O280" i="206"/>
  <c r="P280" i="206"/>
  <c r="N281" i="206"/>
  <c r="O281" i="206"/>
  <c r="P281" i="206"/>
  <c r="N282" i="206"/>
  <c r="O282" i="206"/>
  <c r="N283" i="206"/>
  <c r="O283" i="206"/>
  <c r="P283" i="206"/>
  <c r="N284" i="206"/>
  <c r="O284" i="206"/>
  <c r="P284" i="206"/>
  <c r="N285" i="206"/>
  <c r="P285" i="206"/>
  <c r="O285" i="206"/>
  <c r="N286" i="206"/>
  <c r="O286" i="206"/>
  <c r="N287" i="206"/>
  <c r="O287" i="206"/>
  <c r="P287" i="206"/>
  <c r="N288" i="206"/>
  <c r="O288" i="206"/>
  <c r="P288" i="206"/>
  <c r="N289" i="206"/>
  <c r="O289" i="206"/>
  <c r="N290" i="206"/>
  <c r="O290" i="206"/>
  <c r="N291" i="206"/>
  <c r="O291" i="206"/>
  <c r="N292" i="206"/>
  <c r="O292" i="206"/>
  <c r="P292" i="206"/>
  <c r="N293" i="206"/>
  <c r="O293" i="206"/>
  <c r="P293" i="206"/>
  <c r="N294" i="206"/>
  <c r="O294" i="206"/>
  <c r="N295" i="206"/>
  <c r="P295" i="206"/>
  <c r="O295" i="206"/>
  <c r="N296" i="206"/>
  <c r="O296" i="206"/>
  <c r="P296" i="206"/>
  <c r="N297" i="206"/>
  <c r="O297" i="206"/>
  <c r="P297" i="206"/>
  <c r="N298" i="206"/>
  <c r="P298" i="206"/>
  <c r="O298" i="206"/>
  <c r="N299" i="206"/>
  <c r="O299" i="206"/>
  <c r="P299" i="206"/>
  <c r="N300" i="206"/>
  <c r="O300" i="206"/>
  <c r="P300" i="206"/>
  <c r="N301" i="206"/>
  <c r="O301" i="206"/>
  <c r="N302" i="206"/>
  <c r="O302" i="206"/>
  <c r="N303" i="206"/>
  <c r="O303" i="206"/>
  <c r="P303" i="206"/>
  <c r="N304" i="206"/>
  <c r="O304" i="206"/>
  <c r="P304" i="206"/>
  <c r="N305" i="206"/>
  <c r="P305" i="206"/>
  <c r="O305" i="206"/>
  <c r="N306" i="206"/>
  <c r="P306" i="206"/>
  <c r="O306" i="206"/>
  <c r="N307" i="206"/>
  <c r="P307" i="206"/>
  <c r="O307" i="206"/>
  <c r="N308" i="206"/>
  <c r="O308" i="206"/>
  <c r="P308" i="206"/>
  <c r="N309" i="206"/>
  <c r="O309" i="206"/>
  <c r="P309" i="206"/>
  <c r="N310" i="206"/>
  <c r="O310" i="206"/>
  <c r="N311" i="206"/>
  <c r="O311" i="206"/>
  <c r="N312" i="206"/>
  <c r="O312" i="206"/>
  <c r="P312" i="206"/>
  <c r="N313" i="206"/>
  <c r="O313" i="206"/>
  <c r="P313" i="206"/>
  <c r="N314" i="206"/>
  <c r="O314" i="206"/>
  <c r="N315" i="206"/>
  <c r="O315" i="206"/>
  <c r="P315" i="206"/>
  <c r="N316" i="206"/>
  <c r="O316" i="206"/>
  <c r="P316" i="206"/>
  <c r="N317" i="206"/>
  <c r="P317" i="206"/>
  <c r="O317" i="206"/>
  <c r="N318" i="206"/>
  <c r="O318" i="206"/>
  <c r="N319" i="206"/>
  <c r="O319" i="206"/>
  <c r="P319" i="206"/>
  <c r="N320" i="206"/>
  <c r="O320" i="206"/>
  <c r="P320" i="206"/>
  <c r="N321" i="206"/>
  <c r="O321" i="206"/>
  <c r="N322" i="206"/>
  <c r="O322" i="206"/>
  <c r="N323" i="206"/>
  <c r="O323" i="206"/>
  <c r="N324" i="206"/>
  <c r="O324" i="206"/>
  <c r="P324" i="206"/>
  <c r="N325" i="206"/>
  <c r="O325" i="206"/>
  <c r="P325" i="206"/>
  <c r="N326" i="206"/>
  <c r="O326" i="206"/>
  <c r="N327" i="206"/>
  <c r="P327" i="206"/>
  <c r="O327" i="206"/>
  <c r="N328" i="206"/>
  <c r="O328" i="206"/>
  <c r="P328" i="206"/>
  <c r="N329" i="206"/>
  <c r="O329" i="206"/>
  <c r="P329" i="206"/>
  <c r="N330" i="206"/>
  <c r="P330" i="206"/>
  <c r="O330" i="206"/>
  <c r="N331" i="206"/>
  <c r="O331" i="206"/>
  <c r="P331" i="206"/>
  <c r="N332" i="206"/>
  <c r="O332" i="206"/>
  <c r="P332" i="206"/>
  <c r="N333" i="206"/>
  <c r="O333" i="206"/>
  <c r="N334" i="206"/>
  <c r="O334" i="206"/>
  <c r="N335" i="206"/>
  <c r="O335" i="206"/>
  <c r="P335" i="206"/>
  <c r="N336" i="206"/>
  <c r="O336" i="206"/>
  <c r="P336" i="206"/>
  <c r="N337" i="206"/>
  <c r="P337" i="206"/>
  <c r="O337" i="206"/>
  <c r="N338" i="206"/>
  <c r="P338" i="206"/>
  <c r="O338" i="206"/>
  <c r="N339" i="206"/>
  <c r="P339" i="206"/>
  <c r="O339" i="206"/>
  <c r="N340" i="206"/>
  <c r="O340" i="206"/>
  <c r="P340" i="206"/>
  <c r="N341" i="206"/>
  <c r="O341" i="206"/>
  <c r="P341" i="206"/>
  <c r="N342" i="206"/>
  <c r="O342" i="206"/>
  <c r="N343" i="206"/>
  <c r="O343" i="206"/>
  <c r="N344" i="206"/>
  <c r="O344" i="206"/>
  <c r="P344" i="206"/>
  <c r="N345" i="206"/>
  <c r="O345" i="206"/>
  <c r="P345" i="206"/>
  <c r="N346" i="206"/>
  <c r="O346" i="206"/>
  <c r="N347" i="206"/>
  <c r="O347" i="206"/>
  <c r="P347" i="206"/>
  <c r="N348" i="206"/>
  <c r="O348" i="206"/>
  <c r="P348" i="206"/>
  <c r="N349" i="206"/>
  <c r="P349" i="206"/>
  <c r="O349" i="206"/>
  <c r="N350" i="206"/>
  <c r="P350" i="206"/>
  <c r="O350" i="206"/>
  <c r="N351" i="206"/>
  <c r="O351" i="206"/>
  <c r="P351" i="206"/>
  <c r="N352" i="206"/>
  <c r="O352" i="206"/>
  <c r="P352" i="206"/>
  <c r="N353" i="206"/>
  <c r="O353" i="206"/>
  <c r="N354" i="206"/>
  <c r="O354" i="206"/>
  <c r="N355" i="206"/>
  <c r="O355" i="206"/>
  <c r="P355" i="206"/>
  <c r="N356" i="206"/>
  <c r="O356" i="206"/>
  <c r="P356" i="206"/>
  <c r="N357" i="206"/>
  <c r="P357" i="206"/>
  <c r="O357" i="206"/>
  <c r="N358" i="206"/>
  <c r="P358" i="206"/>
  <c r="O358" i="206"/>
  <c r="N359" i="206"/>
  <c r="O359" i="206"/>
  <c r="P359" i="206"/>
  <c r="N360" i="206"/>
  <c r="O360" i="206"/>
  <c r="P360" i="206"/>
  <c r="N361" i="206"/>
  <c r="O361" i="206"/>
  <c r="N362" i="206"/>
  <c r="O362" i="206"/>
  <c r="N363" i="206"/>
  <c r="O363" i="206"/>
  <c r="P363" i="206"/>
  <c r="N364" i="206"/>
  <c r="O364" i="206"/>
  <c r="P364" i="206"/>
  <c r="N365" i="206"/>
  <c r="P365" i="206"/>
  <c r="O365" i="206"/>
  <c r="N366" i="206"/>
  <c r="P366" i="206"/>
  <c r="O366" i="206"/>
  <c r="N367" i="206"/>
  <c r="O367" i="206"/>
  <c r="P367" i="206"/>
  <c r="N368" i="206"/>
  <c r="O368" i="206"/>
  <c r="P368" i="206"/>
  <c r="N369" i="206"/>
  <c r="O369" i="206"/>
  <c r="N370" i="206"/>
  <c r="O370" i="206"/>
  <c r="N371" i="206"/>
  <c r="O371" i="206"/>
  <c r="P371" i="206"/>
  <c r="N372" i="206"/>
  <c r="O372" i="206"/>
  <c r="P372" i="206"/>
  <c r="N373" i="206"/>
  <c r="P373" i="206"/>
  <c r="O373" i="206"/>
  <c r="N374" i="206"/>
  <c r="P374" i="206"/>
  <c r="O374" i="206"/>
  <c r="N375" i="206"/>
  <c r="O375" i="206"/>
  <c r="P375" i="206"/>
  <c r="N376" i="206"/>
  <c r="O376" i="206"/>
  <c r="P376" i="206"/>
  <c r="N377" i="206"/>
  <c r="O377" i="206"/>
  <c r="N378" i="206"/>
  <c r="O378" i="206"/>
  <c r="N379" i="206"/>
  <c r="O379" i="206"/>
  <c r="P379" i="206"/>
  <c r="N380" i="206"/>
  <c r="O380" i="206"/>
  <c r="P380" i="206"/>
  <c r="N381" i="206"/>
  <c r="P381" i="206"/>
  <c r="O381" i="206"/>
  <c r="N382" i="206"/>
  <c r="P382" i="206"/>
  <c r="O382" i="206"/>
  <c r="N383" i="206"/>
  <c r="O383" i="206"/>
  <c r="P383" i="206"/>
  <c r="N384" i="206"/>
  <c r="O384" i="206"/>
  <c r="P384" i="206"/>
  <c r="N385" i="206"/>
  <c r="O385" i="206"/>
  <c r="N386" i="206"/>
  <c r="O386" i="206"/>
  <c r="N387" i="206"/>
  <c r="O387" i="206"/>
  <c r="P387" i="206"/>
  <c r="N388" i="206"/>
  <c r="O388" i="206"/>
  <c r="P388" i="206"/>
  <c r="N389" i="206"/>
  <c r="P389" i="206"/>
  <c r="O389" i="206"/>
  <c r="N390" i="206"/>
  <c r="P390" i="206"/>
  <c r="O390" i="206"/>
  <c r="N391" i="206"/>
  <c r="O391" i="206"/>
  <c r="P391" i="206"/>
  <c r="N392" i="206"/>
  <c r="O392" i="206"/>
  <c r="P392" i="206"/>
  <c r="N393" i="206"/>
  <c r="O393" i="206"/>
  <c r="N394" i="206"/>
  <c r="O394" i="206"/>
  <c r="N395" i="206"/>
  <c r="O395" i="206"/>
  <c r="P395" i="206"/>
  <c r="N396" i="206"/>
  <c r="O396" i="206"/>
  <c r="P396" i="206"/>
  <c r="N397" i="206"/>
  <c r="P397" i="206"/>
  <c r="O397" i="206"/>
  <c r="N398" i="206"/>
  <c r="P398" i="206"/>
  <c r="O398" i="206"/>
  <c r="N399" i="206"/>
  <c r="O399" i="206"/>
  <c r="P399" i="206"/>
  <c r="N400" i="206"/>
  <c r="O400" i="206"/>
  <c r="P400" i="206"/>
  <c r="N401" i="206"/>
  <c r="O401" i="206"/>
  <c r="N402" i="206"/>
  <c r="O402" i="206"/>
  <c r="N403" i="206"/>
  <c r="O403" i="206"/>
  <c r="P403" i="206"/>
  <c r="N404" i="206"/>
  <c r="O404" i="206"/>
  <c r="P404" i="206"/>
  <c r="N405" i="206"/>
  <c r="P405" i="206"/>
  <c r="O405" i="206"/>
  <c r="N406" i="206"/>
  <c r="P406" i="206"/>
  <c r="O406" i="206"/>
  <c r="N407" i="206"/>
  <c r="O407" i="206"/>
  <c r="P407" i="206"/>
  <c r="N408" i="206"/>
  <c r="O408" i="206"/>
  <c r="P408" i="206"/>
  <c r="N409" i="206"/>
  <c r="P409" i="206"/>
  <c r="O409" i="206"/>
  <c r="N410" i="206"/>
  <c r="P410" i="206"/>
  <c r="O410" i="206"/>
  <c r="N411" i="206"/>
  <c r="O411" i="206"/>
  <c r="P411" i="206"/>
  <c r="N412" i="206"/>
  <c r="O412" i="206"/>
  <c r="P412" i="206"/>
  <c r="N413" i="206"/>
  <c r="P413" i="206"/>
  <c r="O413" i="206"/>
  <c r="N414" i="206"/>
  <c r="P414" i="206"/>
  <c r="O414" i="206"/>
  <c r="N415" i="206"/>
  <c r="O415" i="206"/>
  <c r="P415" i="206"/>
  <c r="N416" i="206"/>
  <c r="O416" i="206"/>
  <c r="P416" i="206"/>
  <c r="N417" i="206"/>
  <c r="P417" i="206"/>
  <c r="O417" i="206"/>
  <c r="N418" i="206"/>
  <c r="P418" i="206"/>
  <c r="O418" i="206"/>
  <c r="N419" i="206"/>
  <c r="O419" i="206"/>
  <c r="P419" i="206"/>
  <c r="N420" i="206"/>
  <c r="O420" i="206"/>
  <c r="P420" i="206"/>
  <c r="N421" i="206"/>
  <c r="P421" i="206"/>
  <c r="O421" i="206"/>
  <c r="N422" i="206"/>
  <c r="P422" i="206"/>
  <c r="O422" i="206"/>
  <c r="N423" i="206"/>
  <c r="O423" i="206"/>
  <c r="P423" i="206"/>
  <c r="N424" i="206"/>
  <c r="O424" i="206"/>
  <c r="P424" i="206"/>
  <c r="N425" i="206"/>
  <c r="P425" i="206"/>
  <c r="O425" i="206"/>
  <c r="N426" i="206"/>
  <c r="P426" i="206"/>
  <c r="O426" i="206"/>
  <c r="N427" i="206"/>
  <c r="O427" i="206"/>
  <c r="P427" i="206"/>
  <c r="N428" i="206"/>
  <c r="O428" i="206"/>
  <c r="P428" i="206"/>
  <c r="N429" i="206"/>
  <c r="P429" i="206"/>
  <c r="O429" i="206"/>
  <c r="N430" i="206"/>
  <c r="P430" i="206"/>
  <c r="O430" i="206"/>
  <c r="N431" i="206"/>
  <c r="O431" i="206"/>
  <c r="P431" i="206"/>
  <c r="N432" i="206"/>
  <c r="O432" i="206"/>
  <c r="P432" i="206"/>
  <c r="N433" i="206"/>
  <c r="P433" i="206"/>
  <c r="O433" i="206"/>
  <c r="N434" i="206"/>
  <c r="P434" i="206"/>
  <c r="O434" i="206"/>
  <c r="N435" i="206"/>
  <c r="O435" i="206"/>
  <c r="P435" i="206"/>
  <c r="N436" i="206"/>
  <c r="O436" i="206"/>
  <c r="P436" i="206"/>
  <c r="N437" i="206"/>
  <c r="P437" i="206"/>
  <c r="O437" i="206"/>
  <c r="N438" i="206"/>
  <c r="P438" i="206"/>
  <c r="O438" i="206"/>
  <c r="N439" i="206"/>
  <c r="O439" i="206"/>
  <c r="P439" i="206"/>
  <c r="N440" i="206"/>
  <c r="O440" i="206"/>
  <c r="P440" i="206"/>
  <c r="N441" i="206"/>
  <c r="P441" i="206"/>
  <c r="O441" i="206"/>
  <c r="N442" i="206"/>
  <c r="P442" i="206"/>
  <c r="O442" i="206"/>
  <c r="N443" i="206"/>
  <c r="O443" i="206"/>
  <c r="P443" i="206"/>
  <c r="N444" i="206"/>
  <c r="O444" i="206"/>
  <c r="P444" i="206"/>
  <c r="N445" i="206"/>
  <c r="P445" i="206"/>
  <c r="O445" i="206"/>
  <c r="N446" i="206"/>
  <c r="P446" i="206"/>
  <c r="O446" i="206"/>
  <c r="N447" i="206"/>
  <c r="O447" i="206"/>
  <c r="P447" i="206"/>
  <c r="N448" i="206"/>
  <c r="O448" i="206"/>
  <c r="P448" i="206"/>
  <c r="N449" i="206"/>
  <c r="P449" i="206"/>
  <c r="O449" i="206"/>
  <c r="N450" i="206"/>
  <c r="P450" i="206"/>
  <c r="O450" i="206"/>
  <c r="N451" i="206"/>
  <c r="O451" i="206"/>
  <c r="P451" i="206"/>
  <c r="N452" i="206"/>
  <c r="O452" i="206"/>
  <c r="P452" i="206"/>
  <c r="N453" i="206"/>
  <c r="P453" i="206"/>
  <c r="O453" i="206"/>
  <c r="N454" i="206"/>
  <c r="P454" i="206"/>
  <c r="O454" i="206"/>
  <c r="N455" i="206"/>
  <c r="O455" i="206"/>
  <c r="P455" i="206"/>
  <c r="N456" i="206"/>
  <c r="O456" i="206"/>
  <c r="P456" i="206"/>
  <c r="N457" i="206"/>
  <c r="P457" i="206"/>
  <c r="O457" i="206"/>
  <c r="N458" i="206"/>
  <c r="P458" i="206"/>
  <c r="O458" i="206"/>
  <c r="N459" i="206"/>
  <c r="O459" i="206"/>
  <c r="P459" i="206"/>
  <c r="N460" i="206"/>
  <c r="O460" i="206"/>
  <c r="P460" i="206"/>
  <c r="N461" i="206"/>
  <c r="P461" i="206"/>
  <c r="O461" i="206"/>
  <c r="N462" i="206"/>
  <c r="P462" i="206"/>
  <c r="O462" i="206"/>
  <c r="N463" i="206"/>
  <c r="O463" i="206"/>
  <c r="P463" i="206"/>
  <c r="N464" i="206"/>
  <c r="O464" i="206"/>
  <c r="P464" i="206"/>
  <c r="N465" i="206"/>
  <c r="P465" i="206"/>
  <c r="O465" i="206"/>
  <c r="N466" i="206"/>
  <c r="P466" i="206"/>
  <c r="O466" i="206"/>
  <c r="N467" i="206"/>
  <c r="O467" i="206"/>
  <c r="P467" i="206"/>
  <c r="N468" i="206"/>
  <c r="O468" i="206"/>
  <c r="P468" i="206"/>
  <c r="N469" i="206"/>
  <c r="P469" i="206"/>
  <c r="O469" i="206"/>
  <c r="N470" i="206"/>
  <c r="P470" i="206"/>
  <c r="O470" i="206"/>
  <c r="N471" i="206"/>
  <c r="O471" i="206"/>
  <c r="P471" i="206"/>
  <c r="N472" i="206"/>
  <c r="O472" i="206"/>
  <c r="P472" i="206"/>
  <c r="N473" i="206"/>
  <c r="P473" i="206"/>
  <c r="O473" i="206"/>
  <c r="N474" i="206"/>
  <c r="P474" i="206"/>
  <c r="O474" i="206"/>
  <c r="N475" i="206"/>
  <c r="O475" i="206"/>
  <c r="P475" i="206"/>
  <c r="N476" i="206"/>
  <c r="O476" i="206"/>
  <c r="P476" i="206"/>
  <c r="N477" i="206"/>
  <c r="P477" i="206"/>
  <c r="O477" i="206"/>
  <c r="N478" i="206"/>
  <c r="P478" i="206"/>
  <c r="O478" i="206"/>
  <c r="N479" i="206"/>
  <c r="O479" i="206"/>
  <c r="P479" i="206"/>
  <c r="N480" i="206"/>
  <c r="O480" i="206"/>
  <c r="P480" i="206"/>
  <c r="N481" i="206"/>
  <c r="P481" i="206"/>
  <c r="O481" i="206"/>
  <c r="N482" i="206"/>
  <c r="P482" i="206"/>
  <c r="O482" i="206"/>
  <c r="N483" i="206"/>
  <c r="O483" i="206"/>
  <c r="P483" i="206"/>
  <c r="N484" i="206"/>
  <c r="O484" i="206"/>
  <c r="P484" i="206"/>
  <c r="N485" i="206"/>
  <c r="P485" i="206"/>
  <c r="O485" i="206"/>
  <c r="N486" i="206"/>
  <c r="P486" i="206"/>
  <c r="O486" i="206"/>
  <c r="N487" i="206"/>
  <c r="O487" i="206"/>
  <c r="P487" i="206"/>
  <c r="N488" i="206"/>
  <c r="O488" i="206"/>
  <c r="P488" i="206"/>
  <c r="N489" i="206"/>
  <c r="P489" i="206"/>
  <c r="O489" i="206"/>
  <c r="N490" i="206"/>
  <c r="P490" i="206"/>
  <c r="O490" i="206"/>
  <c r="N491" i="206"/>
  <c r="O491" i="206"/>
  <c r="P491" i="206"/>
  <c r="N492" i="206"/>
  <c r="O492" i="206"/>
  <c r="P492" i="206"/>
  <c r="N493" i="206"/>
  <c r="P493" i="206"/>
  <c r="O493" i="206"/>
  <c r="N494" i="206"/>
  <c r="P494" i="206"/>
  <c r="O494" i="206"/>
  <c r="L537" i="206" a="1"/>
  <c r="L537" i="206"/>
  <c r="M537" i="206" a="1"/>
  <c r="M537" i="206"/>
  <c r="L538" i="206" a="1"/>
  <c r="L538" i="206"/>
  <c r="M538" i="206" a="1"/>
  <c r="M538" i="206"/>
  <c r="L539" i="206" a="1"/>
  <c r="L539" i="206"/>
  <c r="M539" i="206" a="1"/>
  <c r="M539" i="206"/>
  <c r="L540" i="206" a="1"/>
  <c r="L540" i="206"/>
  <c r="M540" i="206" a="1"/>
  <c r="M540" i="206"/>
  <c r="L541" i="206" a="1"/>
  <c r="L541" i="206"/>
  <c r="M541" i="206" a="1"/>
  <c r="M541" i="206"/>
  <c r="L542" i="206" a="1"/>
  <c r="L542" i="206"/>
  <c r="M542" i="206" a="1"/>
  <c r="M542" i="206"/>
  <c r="L543" i="206" a="1"/>
  <c r="L543" i="206"/>
  <c r="M543" i="206" a="1"/>
  <c r="M543" i="206"/>
  <c r="L544" i="206" a="1"/>
  <c r="L544" i="206"/>
  <c r="M544" i="206" a="1"/>
  <c r="M544" i="206"/>
  <c r="L545" i="206" a="1"/>
  <c r="L545" i="206"/>
  <c r="M545" i="206" a="1"/>
  <c r="M545" i="206"/>
  <c r="L546" i="206" a="1"/>
  <c r="L546" i="206"/>
  <c r="M546" i="206" a="1"/>
  <c r="M546" i="206"/>
  <c r="L547" i="206" a="1"/>
  <c r="L547" i="206"/>
  <c r="M547" i="206" a="1"/>
  <c r="M547" i="206"/>
  <c r="L548" i="206" a="1"/>
  <c r="L548" i="206"/>
  <c r="M548" i="206" a="1"/>
  <c r="M548" i="206"/>
  <c r="M536" i="206" a="1"/>
  <c r="M536" i="206"/>
  <c r="H5" i="211"/>
  <c r="H6" i="211" s="1"/>
  <c r="M612" i="206" a="1"/>
  <c r="M612" i="206"/>
  <c r="L612" i="206" a="1"/>
  <c r="L612" i="206"/>
  <c r="M611" i="206" a="1"/>
  <c r="M611" i="206"/>
  <c r="L611" i="206" a="1"/>
  <c r="L611" i="206"/>
  <c r="M610" i="206" a="1"/>
  <c r="M610" i="206"/>
  <c r="L610" i="206"/>
  <c r="L610" i="206" a="1"/>
  <c r="M609" i="206" a="1"/>
  <c r="M609" i="206"/>
  <c r="L609" i="206"/>
  <c r="L609" i="206" a="1"/>
  <c r="M608" i="206" a="1"/>
  <c r="M608" i="206"/>
  <c r="L608" i="206" a="1"/>
  <c r="L608" i="206"/>
  <c r="M607" i="206" a="1"/>
  <c r="M607" i="206"/>
  <c r="L607" i="206" a="1"/>
  <c r="L607" i="206"/>
  <c r="M606" i="206" a="1"/>
  <c r="M606" i="206"/>
  <c r="L606" i="206"/>
  <c r="L606" i="206" a="1"/>
  <c r="M605" i="206" a="1"/>
  <c r="M605" i="206"/>
  <c r="L605" i="206"/>
  <c r="L605" i="206" a="1"/>
  <c r="M604" i="206" a="1"/>
  <c r="M604" i="206"/>
  <c r="L604" i="206" a="1"/>
  <c r="L604" i="206"/>
  <c r="M603" i="206" a="1"/>
  <c r="M603" i="206"/>
  <c r="L603" i="206" a="1"/>
  <c r="L603" i="206"/>
  <c r="M602" i="206" a="1"/>
  <c r="M602" i="206"/>
  <c r="L602" i="206"/>
  <c r="L602" i="206" a="1"/>
  <c r="M601" i="206" a="1"/>
  <c r="M601" i="206"/>
  <c r="L601" i="206"/>
  <c r="L601" i="206" a="1"/>
  <c r="M600" i="206" a="1"/>
  <c r="M600" i="206"/>
  <c r="M613" i="206"/>
  <c r="L600" i="206" a="1"/>
  <c r="L600" i="206"/>
  <c r="M596" i="206" a="1"/>
  <c r="M596" i="206"/>
  <c r="L596" i="206" a="1"/>
  <c r="L596" i="206"/>
  <c r="M595" i="206" a="1"/>
  <c r="M595" i="206"/>
  <c r="L595" i="206" a="1"/>
  <c r="L595" i="206"/>
  <c r="M594" i="206" a="1"/>
  <c r="M594" i="206"/>
  <c r="L594" i="206"/>
  <c r="L594" i="206" a="1"/>
  <c r="M593" i="206" a="1"/>
  <c r="M593" i="206"/>
  <c r="L593" i="206"/>
  <c r="L593" i="206" a="1"/>
  <c r="M592" i="206"/>
  <c r="M592" i="206" a="1"/>
  <c r="L592" i="206" a="1"/>
  <c r="L592" i="206"/>
  <c r="M591" i="206" a="1"/>
  <c r="M591" i="206"/>
  <c r="L591" i="206" a="1"/>
  <c r="L591" i="206"/>
  <c r="M590" i="206" a="1"/>
  <c r="M590" i="206"/>
  <c r="L590" i="206"/>
  <c r="L590" i="206" a="1"/>
  <c r="M589" i="206" a="1"/>
  <c r="M589" i="206"/>
  <c r="L589" i="206" a="1"/>
  <c r="L589" i="206"/>
  <c r="M588" i="206"/>
  <c r="M588" i="206" a="1"/>
  <c r="L588" i="206" a="1"/>
  <c r="L588" i="206"/>
  <c r="M587" i="206"/>
  <c r="M587" i="206" a="1"/>
  <c r="L587" i="206" a="1"/>
  <c r="L587" i="206"/>
  <c r="M586" i="206" a="1"/>
  <c r="M586" i="206"/>
  <c r="L586" i="206" a="1"/>
  <c r="L586" i="206"/>
  <c r="M585" i="206" a="1"/>
  <c r="M585" i="206"/>
  <c r="L585" i="206" a="1"/>
  <c r="L585" i="206"/>
  <c r="M584" i="206"/>
  <c r="M584" i="206" a="1"/>
  <c r="L584" i="206" a="1"/>
  <c r="L584" i="206"/>
  <c r="M580" i="206" a="1"/>
  <c r="M580" i="206"/>
  <c r="L580" i="206" a="1"/>
  <c r="L580" i="206"/>
  <c r="M579" i="206"/>
  <c r="M579" i="206" a="1"/>
  <c r="L579" i="206" a="1"/>
  <c r="L579" i="206"/>
  <c r="M578" i="206" a="1"/>
  <c r="M578" i="206"/>
  <c r="L578" i="206" a="1"/>
  <c r="L578" i="206"/>
  <c r="M577" i="206" a="1"/>
  <c r="M577" i="206"/>
  <c r="L577" i="206" a="1"/>
  <c r="L577" i="206"/>
  <c r="M576" i="206" a="1"/>
  <c r="M576" i="206"/>
  <c r="L576" i="206" a="1"/>
  <c r="L576" i="206"/>
  <c r="M575" i="206" a="1"/>
  <c r="M575" i="206"/>
  <c r="L575" i="206" a="1"/>
  <c r="L575" i="206"/>
  <c r="M574" i="206" a="1"/>
  <c r="M574" i="206"/>
  <c r="L574" i="206" a="1"/>
  <c r="L574" i="206"/>
  <c r="M573" i="206" a="1"/>
  <c r="M573" i="206"/>
  <c r="L573" i="206" a="1"/>
  <c r="L573" i="206"/>
  <c r="M572" i="206" a="1"/>
  <c r="M572" i="206"/>
  <c r="L572" i="206" a="1"/>
  <c r="L572" i="206"/>
  <c r="M571" i="206" a="1"/>
  <c r="M571" i="206"/>
  <c r="L571" i="206" a="1"/>
  <c r="L571" i="206"/>
  <c r="M570" i="206" a="1"/>
  <c r="M570" i="206"/>
  <c r="L570" i="206" a="1"/>
  <c r="L570" i="206"/>
  <c r="M569" i="206" a="1"/>
  <c r="M569" i="206"/>
  <c r="L569" i="206" a="1"/>
  <c r="L569" i="206"/>
  <c r="M568" i="206" a="1"/>
  <c r="M568" i="206"/>
  <c r="L568" i="206" a="1"/>
  <c r="L568" i="206"/>
  <c r="L581" i="206"/>
  <c r="M564" i="206" a="1"/>
  <c r="M564" i="206"/>
  <c r="L564" i="206" a="1"/>
  <c r="L564" i="206"/>
  <c r="M563" i="206" a="1"/>
  <c r="M563" i="206"/>
  <c r="L563" i="206" a="1"/>
  <c r="L563" i="206"/>
  <c r="M562" i="206" a="1"/>
  <c r="M562" i="206"/>
  <c r="L562" i="206"/>
  <c r="L562" i="206" a="1"/>
  <c r="M561" i="206" a="1"/>
  <c r="M561" i="206"/>
  <c r="L561" i="206" a="1"/>
  <c r="L561" i="206"/>
  <c r="M560" i="206" a="1"/>
  <c r="M560" i="206"/>
  <c r="L560" i="206" a="1"/>
  <c r="L560" i="206"/>
  <c r="M559" i="206" a="1"/>
  <c r="M559" i="206"/>
  <c r="L559" i="206"/>
  <c r="L559" i="206" a="1"/>
  <c r="M558" i="206" a="1"/>
  <c r="M558" i="206"/>
  <c r="L558" i="206" a="1"/>
  <c r="L558" i="206"/>
  <c r="M557" i="206" a="1"/>
  <c r="M557" i="206"/>
  <c r="L557" i="206" a="1"/>
  <c r="L557" i="206"/>
  <c r="M556" i="206" a="1"/>
  <c r="M556" i="206"/>
  <c r="L556" i="206" a="1"/>
  <c r="L556" i="206"/>
  <c r="M555" i="206" a="1"/>
  <c r="M555" i="206"/>
  <c r="L555" i="206" a="1"/>
  <c r="L555" i="206"/>
  <c r="M554" i="206" a="1"/>
  <c r="M554" i="206"/>
  <c r="L554" i="206"/>
  <c r="L554" i="206" a="1"/>
  <c r="M553" i="206" a="1"/>
  <c r="M553" i="206"/>
  <c r="L553" i="206" a="1"/>
  <c r="L553" i="206"/>
  <c r="G553" i="206"/>
  <c r="G553" i="206" a="1"/>
  <c r="M552" i="206" a="1"/>
  <c r="M552" i="206"/>
  <c r="M565" i="206"/>
  <c r="L552" i="206"/>
  <c r="L552" i="206" a="1"/>
  <c r="K552" i="206" a="1"/>
  <c r="K552" i="206"/>
  <c r="G552" i="206" a="1"/>
  <c r="G552" i="206"/>
  <c r="L536" i="206" a="1"/>
  <c r="L536" i="206"/>
  <c r="C602" i="206"/>
  <c r="C603" i="206"/>
  <c r="C604" i="206"/>
  <c r="C605" i="206"/>
  <c r="C606" i="206"/>
  <c r="C607" i="206"/>
  <c r="C608" i="206"/>
  <c r="C609" i="206"/>
  <c r="C610" i="206"/>
  <c r="C611" i="206"/>
  <c r="C612" i="206"/>
  <c r="C601" i="206"/>
  <c r="C600" i="206"/>
  <c r="I52" i="214"/>
  <c r="G27" i="214"/>
  <c r="I27" i="214"/>
  <c r="E8" i="214"/>
  <c r="H5" i="214"/>
  <c r="B4" i="214" s="1"/>
  <c r="I52" i="213"/>
  <c r="G27" i="213"/>
  <c r="I27" i="213"/>
  <c r="E8" i="213"/>
  <c r="H5" i="213"/>
  <c r="I52" i="212"/>
  <c r="G27" i="212"/>
  <c r="I27" i="212"/>
  <c r="E8" i="212"/>
  <c r="H5" i="212"/>
  <c r="B4" i="212" s="1"/>
  <c r="I52" i="211"/>
  <c r="G27" i="211"/>
  <c r="I27" i="211"/>
  <c r="E8" i="211"/>
  <c r="B55" i="2"/>
  <c r="H5" i="205"/>
  <c r="B5" i="205" s="1"/>
  <c r="M514" i="206" a="1"/>
  <c r="M514" i="206"/>
  <c r="L514" i="206" a="1"/>
  <c r="L514" i="206"/>
  <c r="K514" i="206" a="1"/>
  <c r="K514" i="206"/>
  <c r="J514" i="206" a="1"/>
  <c r="J514" i="206"/>
  <c r="I514" i="206" a="1"/>
  <c r="I514" i="206"/>
  <c r="H514" i="206" a="1"/>
  <c r="H514" i="206"/>
  <c r="G514" i="206" a="1"/>
  <c r="G514" i="206"/>
  <c r="F514" i="206" a="1"/>
  <c r="F514" i="206"/>
  <c r="C511" i="206"/>
  <c r="M511" i="206" a="1"/>
  <c r="M511" i="206"/>
  <c r="C510" i="206"/>
  <c r="L510" i="206" a="1"/>
  <c r="L510" i="206"/>
  <c r="C509" i="206"/>
  <c r="L509" i="206" a="1"/>
  <c r="L509" i="206"/>
  <c r="C508" i="206"/>
  <c r="J508" i="206" a="1"/>
  <c r="J508" i="206"/>
  <c r="C507" i="206"/>
  <c r="L507" i="206" a="1"/>
  <c r="L507" i="206"/>
  <c r="C506" i="206"/>
  <c r="H506" i="206" a="1"/>
  <c r="H506" i="206"/>
  <c r="C505" i="206"/>
  <c r="M505" i="206" a="1"/>
  <c r="M505" i="206"/>
  <c r="C504" i="206"/>
  <c r="J504" i="206" a="1"/>
  <c r="J504" i="206"/>
  <c r="C503" i="206"/>
  <c r="L503" i="206" a="1"/>
  <c r="L503" i="206"/>
  <c r="C502" i="206"/>
  <c r="C587" i="206"/>
  <c r="C501" i="206"/>
  <c r="C586" i="206"/>
  <c r="C500" i="206"/>
  <c r="L500" i="206" a="1"/>
  <c r="L500" i="206"/>
  <c r="C499" i="206"/>
  <c r="C552" i="206"/>
  <c r="W495" i="206"/>
  <c r="E34" i="205"/>
  <c r="G34" i="205"/>
  <c r="I34" i="205"/>
  <c r="V495" i="206"/>
  <c r="U495" i="206"/>
  <c r="E32" i="205"/>
  <c r="G32" i="205"/>
  <c r="I32" i="205"/>
  <c r="T495" i="206"/>
  <c r="G31" i="214"/>
  <c r="I31" i="214"/>
  <c r="S495" i="206"/>
  <c r="E29" i="205"/>
  <c r="G29" i="205"/>
  <c r="I29" i="205"/>
  <c r="R495" i="206"/>
  <c r="M495" i="206"/>
  <c r="L495" i="206"/>
  <c r="K495" i="206"/>
  <c r="J495" i="206"/>
  <c r="I495" i="206"/>
  <c r="I556" i="206" a="1"/>
  <c r="I556" i="206"/>
  <c r="H495" i="206"/>
  <c r="H554" i="206" a="1"/>
  <c r="H554" i="206"/>
  <c r="G495" i="206"/>
  <c r="G556" i="206" a="1"/>
  <c r="G556" i="206"/>
  <c r="F495" i="206"/>
  <c r="O9" i="206"/>
  <c r="N9" i="206"/>
  <c r="O8" i="206"/>
  <c r="N8" i="206"/>
  <c r="O7" i="206"/>
  <c r="N7" i="206"/>
  <c r="O6" i="206"/>
  <c r="N6" i="206"/>
  <c r="O5" i="206"/>
  <c r="N5" i="206"/>
  <c r="O4" i="206"/>
  <c r="N4" i="206"/>
  <c r="I52" i="205"/>
  <c r="E31" i="205"/>
  <c r="G31" i="205"/>
  <c r="I31" i="205"/>
  <c r="G27" i="205"/>
  <c r="I27" i="205"/>
  <c r="E8" i="205"/>
  <c r="B6" i="205"/>
  <c r="B4" i="213"/>
  <c r="F539" i="206" a="1"/>
  <c r="F539" i="206"/>
  <c r="F540" i="206" a="1"/>
  <c r="F540" i="206"/>
  <c r="F541" i="206" a="1"/>
  <c r="F541" i="206"/>
  <c r="F542" i="206" a="1"/>
  <c r="F542" i="206"/>
  <c r="F543" i="206" a="1"/>
  <c r="F543" i="206"/>
  <c r="F544" i="206" a="1"/>
  <c r="F544" i="206"/>
  <c r="F545" i="206" a="1"/>
  <c r="F545" i="206"/>
  <c r="F546" i="206" a="1"/>
  <c r="F546" i="206"/>
  <c r="F547" i="206" a="1"/>
  <c r="F547" i="206"/>
  <c r="F548" i="206" a="1"/>
  <c r="F548" i="206"/>
  <c r="F612" i="206" a="1"/>
  <c r="F612" i="206"/>
  <c r="F611" i="206" a="1"/>
  <c r="F611" i="206"/>
  <c r="F610" i="206" a="1"/>
  <c r="F610" i="206"/>
  <c r="F609" i="206" a="1"/>
  <c r="F609" i="206"/>
  <c r="F608" i="206" a="1"/>
  <c r="F608" i="206"/>
  <c r="F607" i="206" a="1"/>
  <c r="F607" i="206"/>
  <c r="F606" i="206" a="1"/>
  <c r="F606" i="206"/>
  <c r="F605" i="206" a="1"/>
  <c r="F605" i="206"/>
  <c r="F604" i="206" a="1"/>
  <c r="F604" i="206"/>
  <c r="F603" i="206" a="1"/>
  <c r="F603" i="206"/>
  <c r="F602" i="206" a="1"/>
  <c r="F602" i="206"/>
  <c r="F601" i="206" a="1"/>
  <c r="F601" i="206"/>
  <c r="F600" i="206" a="1"/>
  <c r="F600" i="206"/>
  <c r="F596" i="206" a="1"/>
  <c r="F596" i="206"/>
  <c r="F595" i="206" a="1"/>
  <c r="F595" i="206"/>
  <c r="F594" i="206" a="1"/>
  <c r="F594" i="206"/>
  <c r="F593" i="206" a="1"/>
  <c r="F593" i="206"/>
  <c r="F537" i="206" a="1"/>
  <c r="F537" i="206"/>
  <c r="F538" i="206" a="1"/>
  <c r="F538" i="206"/>
  <c r="F590" i="206" a="1"/>
  <c r="F590" i="206"/>
  <c r="F589" i="206" a="1"/>
  <c r="F589" i="206"/>
  <c r="F588" i="206" a="1"/>
  <c r="F588" i="206"/>
  <c r="F587" i="206" a="1"/>
  <c r="F587" i="206"/>
  <c r="F586" i="206" a="1"/>
  <c r="F586" i="206"/>
  <c r="F585" i="206" a="1"/>
  <c r="F585" i="206"/>
  <c r="F584" i="206" a="1"/>
  <c r="F584" i="206"/>
  <c r="F580" i="206" a="1"/>
  <c r="F580" i="206"/>
  <c r="F592" i="206" a="1"/>
  <c r="F592" i="206"/>
  <c r="F591" i="206" a="1"/>
  <c r="F591" i="206"/>
  <c r="F578" i="206" a="1"/>
  <c r="F578" i="206"/>
  <c r="F577" i="206" a="1"/>
  <c r="F577" i="206"/>
  <c r="F576" i="206" a="1"/>
  <c r="F576" i="206"/>
  <c r="F575" i="206" a="1"/>
  <c r="F575" i="206"/>
  <c r="F574" i="206" a="1"/>
  <c r="F574" i="206"/>
  <c r="F573" i="206" a="1"/>
  <c r="F573" i="206"/>
  <c r="F572" i="206" a="1"/>
  <c r="F572" i="206"/>
  <c r="F571" i="206" a="1"/>
  <c r="F571" i="206"/>
  <c r="F570" i="206" a="1"/>
  <c r="F570" i="206"/>
  <c r="F569" i="206" a="1"/>
  <c r="F569" i="206"/>
  <c r="F568" i="206" a="1"/>
  <c r="F568" i="206"/>
  <c r="F581" i="206"/>
  <c r="F564" i="206" a="1"/>
  <c r="F564" i="206"/>
  <c r="F579" i="206" a="1"/>
  <c r="F579" i="206"/>
  <c r="F563" i="206" a="1"/>
  <c r="F563" i="206"/>
  <c r="F562" i="206" a="1"/>
  <c r="F562" i="206"/>
  <c r="F561" i="206" a="1"/>
  <c r="F561" i="206"/>
  <c r="F560" i="206" a="1"/>
  <c r="F560" i="206"/>
  <c r="J537" i="206" a="1"/>
  <c r="J537" i="206"/>
  <c r="J538" i="206" a="1"/>
  <c r="J538" i="206"/>
  <c r="J539" i="206" a="1"/>
  <c r="J539" i="206"/>
  <c r="J540" i="206" a="1"/>
  <c r="J540" i="206"/>
  <c r="J541" i="206" a="1"/>
  <c r="J541" i="206"/>
  <c r="J542" i="206" a="1"/>
  <c r="J542" i="206"/>
  <c r="J543" i="206" a="1"/>
  <c r="J543" i="206"/>
  <c r="J544" i="206" a="1"/>
  <c r="J544" i="206"/>
  <c r="J545" i="206" a="1"/>
  <c r="J545" i="206"/>
  <c r="J546" i="206" a="1"/>
  <c r="J546" i="206"/>
  <c r="J547" i="206" a="1"/>
  <c r="J547" i="206"/>
  <c r="J548" i="206" a="1"/>
  <c r="J548" i="206"/>
  <c r="J612" i="206" a="1"/>
  <c r="J612" i="206"/>
  <c r="J611" i="206" a="1"/>
  <c r="J611" i="206"/>
  <c r="J610" i="206" a="1"/>
  <c r="J610" i="206"/>
  <c r="J606" i="206" a="1"/>
  <c r="J606" i="206"/>
  <c r="J594" i="206" a="1"/>
  <c r="J594" i="206"/>
  <c r="J580" i="206" a="1"/>
  <c r="J580" i="206"/>
  <c r="J579" i="206" a="1"/>
  <c r="J579" i="206"/>
  <c r="J578" i="206" a="1"/>
  <c r="J578" i="206"/>
  <c r="J605" i="206" a="1"/>
  <c r="J605" i="206"/>
  <c r="J604" i="206" a="1"/>
  <c r="J604" i="206"/>
  <c r="J603" i="206" a="1"/>
  <c r="J603" i="206"/>
  <c r="J593" i="206" a="1"/>
  <c r="J593" i="206"/>
  <c r="J592" i="206" a="1"/>
  <c r="J592" i="206"/>
  <c r="J602" i="206" a="1"/>
  <c r="J602" i="206"/>
  <c r="J589" i="206" a="1"/>
  <c r="J589" i="206"/>
  <c r="J588" i="206" a="1"/>
  <c r="J588" i="206"/>
  <c r="J587" i="206" a="1"/>
  <c r="J587" i="206"/>
  <c r="J586" i="206" a="1"/>
  <c r="J586" i="206"/>
  <c r="J585" i="206" a="1"/>
  <c r="J585" i="206"/>
  <c r="J584" i="206" a="1"/>
  <c r="J584" i="206"/>
  <c r="J563" i="206" a="1"/>
  <c r="J563" i="206"/>
  <c r="J561" i="206" a="1"/>
  <c r="J561" i="206"/>
  <c r="J609" i="206" a="1"/>
  <c r="J609" i="206"/>
  <c r="J608" i="206" a="1"/>
  <c r="J608" i="206"/>
  <c r="J607" i="206" a="1"/>
  <c r="J607" i="206"/>
  <c r="J601" i="206" a="1"/>
  <c r="J601" i="206"/>
  <c r="J600" i="206" a="1"/>
  <c r="J600" i="206"/>
  <c r="J596" i="206" a="1"/>
  <c r="J596" i="206"/>
  <c r="J595" i="206" a="1"/>
  <c r="J595" i="206"/>
  <c r="J591" i="206" a="1"/>
  <c r="J591" i="206"/>
  <c r="J590" i="206" a="1"/>
  <c r="J590" i="206"/>
  <c r="J577" i="206" a="1"/>
  <c r="J577" i="206"/>
  <c r="J576" i="206" a="1"/>
  <c r="J576" i="206"/>
  <c r="J575" i="206" a="1"/>
  <c r="J575" i="206"/>
  <c r="J574" i="206" a="1"/>
  <c r="J574" i="206"/>
  <c r="J573" i="206" a="1"/>
  <c r="J573" i="206"/>
  <c r="J572" i="206" a="1"/>
  <c r="J572" i="206"/>
  <c r="J571" i="206" a="1"/>
  <c r="J571" i="206"/>
  <c r="J570" i="206" a="1"/>
  <c r="J570" i="206"/>
  <c r="J569" i="206" a="1"/>
  <c r="J569" i="206"/>
  <c r="J568" i="206" a="1"/>
  <c r="J568" i="206"/>
  <c r="J564" i="206" a="1"/>
  <c r="J564" i="206"/>
  <c r="J558" i="206" a="1"/>
  <c r="J558" i="206"/>
  <c r="F536" i="206" a="1"/>
  <c r="F536" i="206"/>
  <c r="J536" i="206" a="1"/>
  <c r="J536" i="206"/>
  <c r="I552" i="206" a="1"/>
  <c r="I552" i="206"/>
  <c r="J553" i="206" a="1"/>
  <c r="J553" i="206"/>
  <c r="G554" i="206" a="1"/>
  <c r="G554" i="206"/>
  <c r="J554" i="206" a="1"/>
  <c r="J554" i="206"/>
  <c r="J556" i="206" a="1"/>
  <c r="J556" i="206"/>
  <c r="F557" i="206" a="1"/>
  <c r="F557" i="206"/>
  <c r="J560" i="206" a="1"/>
  <c r="J560" i="206"/>
  <c r="G612" i="206" a="1"/>
  <c r="G612" i="206"/>
  <c r="G611" i="206" a="1"/>
  <c r="G611" i="206"/>
  <c r="G608" i="206" a="1"/>
  <c r="G608" i="206"/>
  <c r="G607" i="206" a="1"/>
  <c r="G607" i="206"/>
  <c r="G604" i="206" a="1"/>
  <c r="G604" i="206"/>
  <c r="G603" i="206" a="1"/>
  <c r="G603" i="206"/>
  <c r="G600" i="206" a="1"/>
  <c r="G600" i="206"/>
  <c r="G596" i="206" a="1"/>
  <c r="G596" i="206"/>
  <c r="G595" i="206" a="1"/>
  <c r="G595" i="206"/>
  <c r="G539" i="206" a="1"/>
  <c r="G539" i="206"/>
  <c r="G540" i="206" a="1"/>
  <c r="G540" i="206"/>
  <c r="G541" i="206" a="1"/>
  <c r="G541" i="206"/>
  <c r="G542" i="206" a="1"/>
  <c r="G542" i="206"/>
  <c r="G543" i="206" a="1"/>
  <c r="G543" i="206"/>
  <c r="G544" i="206" a="1"/>
  <c r="G544" i="206"/>
  <c r="G545" i="206" a="1"/>
  <c r="G545" i="206"/>
  <c r="G546" i="206" a="1"/>
  <c r="G546" i="206"/>
  <c r="G547" i="206" a="1"/>
  <c r="G547" i="206"/>
  <c r="G548" i="206" a="1"/>
  <c r="G548" i="206"/>
  <c r="G537" i="206" a="1"/>
  <c r="G537" i="206"/>
  <c r="G538" i="206" a="1"/>
  <c r="G538" i="206"/>
  <c r="G610" i="206" a="1"/>
  <c r="G610" i="206"/>
  <c r="G609" i="206" a="1"/>
  <c r="G609" i="206"/>
  <c r="G601" i="206" a="1"/>
  <c r="G601" i="206"/>
  <c r="G592" i="206" a="1"/>
  <c r="G592" i="206"/>
  <c r="G591" i="206" a="1"/>
  <c r="G591" i="206"/>
  <c r="G578" i="206" a="1"/>
  <c r="G578" i="206"/>
  <c r="G575" i="206" a="1"/>
  <c r="G575" i="206"/>
  <c r="G574" i="206" a="1"/>
  <c r="G574" i="206"/>
  <c r="G571" i="206" a="1"/>
  <c r="G571" i="206"/>
  <c r="G570" i="206" a="1"/>
  <c r="G570" i="206"/>
  <c r="G564" i="206" a="1"/>
  <c r="G564" i="206"/>
  <c r="G606" i="206" a="1"/>
  <c r="G606" i="206"/>
  <c r="G594" i="206" a="1"/>
  <c r="G594" i="206"/>
  <c r="G579" i="206" a="1"/>
  <c r="G579" i="206"/>
  <c r="G563" i="206" a="1"/>
  <c r="G563" i="206"/>
  <c r="G561" i="206" a="1"/>
  <c r="G561" i="206"/>
  <c r="G560" i="206" a="1"/>
  <c r="G560" i="206"/>
  <c r="G605" i="206" a="1"/>
  <c r="G605" i="206"/>
  <c r="G589" i="206" a="1"/>
  <c r="G589" i="206"/>
  <c r="G586" i="206" a="1"/>
  <c r="G586" i="206"/>
  <c r="G585" i="206" a="1"/>
  <c r="G585" i="206"/>
  <c r="G602" i="206" a="1"/>
  <c r="G602" i="206"/>
  <c r="G593" i="206" a="1"/>
  <c r="G593" i="206"/>
  <c r="G590" i="206" a="1"/>
  <c r="G590" i="206"/>
  <c r="G588" i="206" a="1"/>
  <c r="G588" i="206"/>
  <c r="G587" i="206" a="1"/>
  <c r="G587" i="206"/>
  <c r="G584" i="206" a="1"/>
  <c r="G584" i="206"/>
  <c r="G580" i="206" a="1"/>
  <c r="G580" i="206"/>
  <c r="G577" i="206" a="1"/>
  <c r="G577" i="206"/>
  <c r="G576" i="206" a="1"/>
  <c r="G576" i="206"/>
  <c r="G573" i="206" a="1"/>
  <c r="G573" i="206"/>
  <c r="G572" i="206" a="1"/>
  <c r="G572" i="206"/>
  <c r="G569" i="206" a="1"/>
  <c r="G569" i="206"/>
  <c r="G568" i="206" a="1"/>
  <c r="G568" i="206"/>
  <c r="K537" i="206" a="1"/>
  <c r="K537" i="206"/>
  <c r="K538" i="206" a="1"/>
  <c r="K538" i="206"/>
  <c r="K539" i="206" a="1"/>
  <c r="K539" i="206"/>
  <c r="K540" i="206" a="1"/>
  <c r="K540" i="206"/>
  <c r="K541" i="206" a="1"/>
  <c r="K541" i="206"/>
  <c r="K542" i="206" a="1"/>
  <c r="K542" i="206"/>
  <c r="K543" i="206" a="1"/>
  <c r="K543" i="206"/>
  <c r="K544" i="206" a="1"/>
  <c r="K544" i="206"/>
  <c r="K545" i="206" a="1"/>
  <c r="K545" i="206"/>
  <c r="K546" i="206" a="1"/>
  <c r="K546" i="206"/>
  <c r="K547" i="206" a="1"/>
  <c r="K547" i="206"/>
  <c r="K548" i="206" a="1"/>
  <c r="K548" i="206"/>
  <c r="K610" i="206" a="1"/>
  <c r="K610" i="206"/>
  <c r="K609" i="206" a="1"/>
  <c r="K609" i="206"/>
  <c r="K606" i="206" a="1"/>
  <c r="K606" i="206"/>
  <c r="K605" i="206" a="1"/>
  <c r="K605" i="206"/>
  <c r="K602" i="206" a="1"/>
  <c r="K602" i="206"/>
  <c r="K601" i="206" a="1"/>
  <c r="K601" i="206"/>
  <c r="K594" i="206" a="1"/>
  <c r="K594" i="206"/>
  <c r="K593" i="206" a="1"/>
  <c r="K593" i="206"/>
  <c r="K612" i="206" a="1"/>
  <c r="K612" i="206"/>
  <c r="K611" i="206" a="1"/>
  <c r="K611" i="206"/>
  <c r="K608" i="206" a="1"/>
  <c r="K608" i="206"/>
  <c r="K607" i="206" a="1"/>
  <c r="K607" i="206"/>
  <c r="K604" i="206" a="1"/>
  <c r="K604" i="206"/>
  <c r="K603" i="206" a="1"/>
  <c r="K603" i="206"/>
  <c r="K600" i="206" a="1"/>
  <c r="K600" i="206"/>
  <c r="K613" i="206"/>
  <c r="K596" i="206" a="1"/>
  <c r="K596" i="206"/>
  <c r="K595" i="206" a="1"/>
  <c r="K595" i="206"/>
  <c r="K592" i="206" a="1"/>
  <c r="K592" i="206"/>
  <c r="K589" i="206" a="1"/>
  <c r="K589" i="206"/>
  <c r="K586" i="206" a="1"/>
  <c r="K586" i="206"/>
  <c r="K585" i="206" a="1"/>
  <c r="K585" i="206"/>
  <c r="K590" i="206" a="1"/>
  <c r="K590" i="206"/>
  <c r="K588" i="206" a="1"/>
  <c r="K588" i="206"/>
  <c r="K587" i="206" a="1"/>
  <c r="K587" i="206"/>
  <c r="K584" i="206" a="1"/>
  <c r="K584" i="206"/>
  <c r="K577" i="206" a="1"/>
  <c r="K577" i="206"/>
  <c r="K576" i="206" a="1"/>
  <c r="K576" i="206"/>
  <c r="K573" i="206" a="1"/>
  <c r="K573" i="206"/>
  <c r="K572" i="206" a="1"/>
  <c r="K572" i="206"/>
  <c r="K569" i="206" a="1"/>
  <c r="K569" i="206"/>
  <c r="K568" i="206" a="1"/>
  <c r="K568" i="206"/>
  <c r="K563" i="206" a="1"/>
  <c r="K563" i="206"/>
  <c r="K561" i="206" a="1"/>
  <c r="K561" i="206"/>
  <c r="K591" i="206" a="1"/>
  <c r="K591" i="206"/>
  <c r="K579" i="206" a="1"/>
  <c r="K579" i="206"/>
  <c r="K575" i="206" a="1"/>
  <c r="K575" i="206"/>
  <c r="K574" i="206" a="1"/>
  <c r="K574" i="206"/>
  <c r="K571" i="206" a="1"/>
  <c r="K571" i="206"/>
  <c r="K570" i="206" a="1"/>
  <c r="K570" i="206"/>
  <c r="K564" i="206" a="1"/>
  <c r="K564" i="206"/>
  <c r="K562" i="206" a="1"/>
  <c r="K562" i="206"/>
  <c r="K559" i="206" a="1"/>
  <c r="K559" i="206"/>
  <c r="K557" i="206" a="1"/>
  <c r="K557" i="206"/>
  <c r="K556" i="206" a="1"/>
  <c r="K556" i="206"/>
  <c r="K554" i="206" a="1"/>
  <c r="K554" i="206"/>
  <c r="K580" i="206" a="1"/>
  <c r="K580" i="206"/>
  <c r="K578" i="206" a="1"/>
  <c r="K578" i="206"/>
  <c r="K560" i="206" a="1"/>
  <c r="K560" i="206"/>
  <c r="G536" i="206" a="1"/>
  <c r="G536" i="206"/>
  <c r="K536" i="206" a="1"/>
  <c r="K536" i="206"/>
  <c r="H553" i="206" a="1"/>
  <c r="H553" i="206"/>
  <c r="K553" i="206" a="1"/>
  <c r="K553" i="206"/>
  <c r="F555" i="206" a="1"/>
  <c r="F555" i="206"/>
  <c r="I555" i="206" a="1"/>
  <c r="I555" i="206"/>
  <c r="G557" i="206" a="1"/>
  <c r="G557" i="206"/>
  <c r="J557" i="206" a="1"/>
  <c r="J557" i="206"/>
  <c r="F558" i="206" a="1"/>
  <c r="F558" i="206"/>
  <c r="I558" i="206" a="1"/>
  <c r="I558" i="206"/>
  <c r="F559" i="206" a="1"/>
  <c r="F559" i="206"/>
  <c r="H537" i="206" a="1"/>
  <c r="H537" i="206"/>
  <c r="H538" i="206" a="1"/>
  <c r="H538" i="206"/>
  <c r="H539" i="206" a="1"/>
  <c r="H539" i="206"/>
  <c r="H540" i="206" a="1"/>
  <c r="H540" i="206"/>
  <c r="H541" i="206" a="1"/>
  <c r="H541" i="206"/>
  <c r="H542" i="206" a="1"/>
  <c r="H542" i="206"/>
  <c r="H543" i="206" a="1"/>
  <c r="H543" i="206"/>
  <c r="H544" i="206" a="1"/>
  <c r="H544" i="206"/>
  <c r="H545" i="206" a="1"/>
  <c r="H545" i="206"/>
  <c r="H546" i="206" a="1"/>
  <c r="H546" i="206"/>
  <c r="H547" i="206" a="1"/>
  <c r="H547" i="206"/>
  <c r="H548" i="206" a="1"/>
  <c r="H548" i="206"/>
  <c r="H612" i="206" a="1"/>
  <c r="H612" i="206"/>
  <c r="H611" i="206" a="1"/>
  <c r="H611" i="206"/>
  <c r="H610" i="206" a="1"/>
  <c r="H610" i="206"/>
  <c r="H609" i="206" a="1"/>
  <c r="H609" i="206"/>
  <c r="H608" i="206" a="1"/>
  <c r="H608" i="206"/>
  <c r="H607" i="206" a="1"/>
  <c r="H607" i="206"/>
  <c r="H606" i="206" a="1"/>
  <c r="H606" i="206"/>
  <c r="H605" i="206" a="1"/>
  <c r="H605" i="206"/>
  <c r="H604" i="206" a="1"/>
  <c r="H604" i="206"/>
  <c r="H603" i="206" a="1"/>
  <c r="H603" i="206"/>
  <c r="H602" i="206" a="1"/>
  <c r="H602" i="206"/>
  <c r="H601" i="206" a="1"/>
  <c r="H601" i="206"/>
  <c r="H600" i="206" a="1"/>
  <c r="H600" i="206"/>
  <c r="H596" i="206" a="1"/>
  <c r="H596" i="206"/>
  <c r="H595" i="206" a="1"/>
  <c r="H595" i="206"/>
  <c r="H594" i="206" a="1"/>
  <c r="H594" i="206"/>
  <c r="H593" i="206" a="1"/>
  <c r="H593" i="206"/>
  <c r="H563" i="206" a="1"/>
  <c r="H563" i="206"/>
  <c r="H589" i="206" a="1"/>
  <c r="H589" i="206"/>
  <c r="H588" i="206" a="1"/>
  <c r="H588" i="206"/>
  <c r="H587" i="206" a="1"/>
  <c r="H587" i="206"/>
  <c r="H586" i="206" a="1"/>
  <c r="H586" i="206"/>
  <c r="H585" i="206" a="1"/>
  <c r="H585" i="206"/>
  <c r="H584" i="206" a="1"/>
  <c r="H584" i="206"/>
  <c r="H591" i="206" a="1"/>
  <c r="H591" i="206"/>
  <c r="H590" i="206" a="1"/>
  <c r="H590" i="206"/>
  <c r="H580" i="206" a="1"/>
  <c r="H580" i="206"/>
  <c r="H577" i="206" a="1"/>
  <c r="H577" i="206"/>
  <c r="H576" i="206" a="1"/>
  <c r="H576" i="206"/>
  <c r="H575" i="206" a="1"/>
  <c r="H575" i="206"/>
  <c r="H574" i="206" a="1"/>
  <c r="H574" i="206"/>
  <c r="H573" i="206" a="1"/>
  <c r="H573" i="206"/>
  <c r="H572" i="206" a="1"/>
  <c r="H572" i="206"/>
  <c r="H571" i="206" a="1"/>
  <c r="H571" i="206"/>
  <c r="H570" i="206" a="1"/>
  <c r="H570" i="206"/>
  <c r="H569" i="206" a="1"/>
  <c r="H569" i="206"/>
  <c r="H568" i="206" a="1"/>
  <c r="H568" i="206"/>
  <c r="H564" i="206" a="1"/>
  <c r="H564" i="206"/>
  <c r="H558" i="206" a="1"/>
  <c r="H558" i="206"/>
  <c r="H557" i="206" a="1"/>
  <c r="H557" i="206"/>
  <c r="H556" i="206" a="1"/>
  <c r="H556" i="206"/>
  <c r="H555" i="206" a="1"/>
  <c r="H555" i="206"/>
  <c r="H592" i="206" a="1"/>
  <c r="H592" i="206"/>
  <c r="H579" i="206" a="1"/>
  <c r="H579" i="206"/>
  <c r="H578" i="206" a="1"/>
  <c r="H578" i="206"/>
  <c r="H562" i="206" a="1"/>
  <c r="H562" i="206"/>
  <c r="H560" i="206" a="1"/>
  <c r="H560" i="206"/>
  <c r="H559" i="206" a="1"/>
  <c r="H559" i="206"/>
  <c r="H536" i="206" a="1"/>
  <c r="H536" i="206"/>
  <c r="H552" i="206" a="1"/>
  <c r="H552" i="206"/>
  <c r="J552" i="206" a="1"/>
  <c r="J552" i="206"/>
  <c r="F553" i="206" a="1"/>
  <c r="F553" i="206"/>
  <c r="I553" i="206" a="1"/>
  <c r="I553" i="206"/>
  <c r="F554" i="206" a="1"/>
  <c r="F554" i="206"/>
  <c r="J555" i="206" a="1"/>
  <c r="J555" i="206"/>
  <c r="K558" i="206" a="1"/>
  <c r="K558" i="206"/>
  <c r="G559" i="206" a="1"/>
  <c r="G559" i="206"/>
  <c r="G562" i="206" a="1"/>
  <c r="G562" i="206"/>
  <c r="I610" i="206" a="1"/>
  <c r="I610" i="206"/>
  <c r="I609" i="206" a="1"/>
  <c r="I609" i="206"/>
  <c r="I606" i="206" a="1"/>
  <c r="I606" i="206"/>
  <c r="I605" i="206" a="1"/>
  <c r="I605" i="206"/>
  <c r="I602" i="206" a="1"/>
  <c r="I602" i="206"/>
  <c r="I601" i="206" a="1"/>
  <c r="I601" i="206"/>
  <c r="I594" i="206" a="1"/>
  <c r="I594" i="206"/>
  <c r="I612" i="206" a="1"/>
  <c r="I612" i="206"/>
  <c r="I611" i="206" a="1"/>
  <c r="I611" i="206"/>
  <c r="I608" i="206" a="1"/>
  <c r="I608" i="206"/>
  <c r="I607" i="206" a="1"/>
  <c r="I607" i="206"/>
  <c r="I604" i="206" a="1"/>
  <c r="I604" i="206"/>
  <c r="I603" i="206" a="1"/>
  <c r="I603" i="206"/>
  <c r="I600" i="206" a="1"/>
  <c r="I600" i="206"/>
  <c r="I613" i="206"/>
  <c r="I596" i="206" a="1"/>
  <c r="I596" i="206"/>
  <c r="I595" i="206" a="1"/>
  <c r="I595" i="206"/>
  <c r="I592" i="206" a="1"/>
  <c r="I592" i="206"/>
  <c r="I537" i="206" a="1"/>
  <c r="I537" i="206"/>
  <c r="I538" i="206" a="1"/>
  <c r="I538" i="206"/>
  <c r="I539" i="206" a="1"/>
  <c r="I539" i="206"/>
  <c r="I540" i="206" a="1"/>
  <c r="I540" i="206"/>
  <c r="I541" i="206" a="1"/>
  <c r="I541" i="206"/>
  <c r="I542" i="206" a="1"/>
  <c r="I542" i="206"/>
  <c r="I543" i="206" a="1"/>
  <c r="I543" i="206"/>
  <c r="I544" i="206" a="1"/>
  <c r="I544" i="206"/>
  <c r="I545" i="206" a="1"/>
  <c r="I545" i="206"/>
  <c r="I546" i="206" a="1"/>
  <c r="I546" i="206"/>
  <c r="I547" i="206" a="1"/>
  <c r="I547" i="206"/>
  <c r="I548" i="206" a="1"/>
  <c r="I548" i="206"/>
  <c r="I590" i="206" a="1"/>
  <c r="I590" i="206"/>
  <c r="I588" i="206" a="1"/>
  <c r="I588" i="206"/>
  <c r="I587" i="206" a="1"/>
  <c r="I587" i="206"/>
  <c r="I584" i="206" a="1"/>
  <c r="I584" i="206"/>
  <c r="I577" i="206" a="1"/>
  <c r="I577" i="206"/>
  <c r="I576" i="206" a="1"/>
  <c r="I576" i="206"/>
  <c r="I573" i="206" a="1"/>
  <c r="I573" i="206"/>
  <c r="I572" i="206" a="1"/>
  <c r="I572" i="206"/>
  <c r="I569" i="206" a="1"/>
  <c r="I569" i="206"/>
  <c r="I568" i="206" a="1"/>
  <c r="I568" i="206"/>
  <c r="I591" i="206" a="1"/>
  <c r="I591" i="206"/>
  <c r="I580" i="206" a="1"/>
  <c r="I580" i="206"/>
  <c r="I575" i="206" a="1"/>
  <c r="I575" i="206"/>
  <c r="I574" i="206" a="1"/>
  <c r="I574" i="206"/>
  <c r="I571" i="206" a="1"/>
  <c r="I571" i="206"/>
  <c r="I570" i="206" a="1"/>
  <c r="I570" i="206"/>
  <c r="I564" i="206" a="1"/>
  <c r="I564" i="206"/>
  <c r="I562" i="206" a="1"/>
  <c r="I562" i="206"/>
  <c r="I559" i="206" a="1"/>
  <c r="I559" i="206"/>
  <c r="I593" i="206" a="1"/>
  <c r="I593" i="206"/>
  <c r="I579" i="206" a="1"/>
  <c r="I579" i="206"/>
  <c r="I578" i="206" a="1"/>
  <c r="I578" i="206"/>
  <c r="I560" i="206" a="1"/>
  <c r="I560" i="206"/>
  <c r="I589" i="206" a="1"/>
  <c r="I589" i="206"/>
  <c r="N589" i="206"/>
  <c r="I586" i="206" a="1"/>
  <c r="I586" i="206"/>
  <c r="I585" i="206" a="1"/>
  <c r="I585" i="206"/>
  <c r="I563" i="206" a="1"/>
  <c r="I563" i="206"/>
  <c r="N563" i="206"/>
  <c r="I561" i="206" a="1"/>
  <c r="I561" i="206"/>
  <c r="I536" i="206" a="1"/>
  <c r="I536" i="206"/>
  <c r="F552" i="206" a="1"/>
  <c r="F552" i="206"/>
  <c r="L565" i="206"/>
  <c r="I554" i="206" a="1"/>
  <c r="I554" i="206"/>
  <c r="G555" i="206" a="1"/>
  <c r="G555" i="206"/>
  <c r="N555" i="206"/>
  <c r="K555" i="206" a="1"/>
  <c r="K555" i="206"/>
  <c r="F556" i="206" a="1"/>
  <c r="F556" i="206"/>
  <c r="N556" i="206"/>
  <c r="I557" i="206" a="1"/>
  <c r="I557" i="206"/>
  <c r="G558" i="206" a="1"/>
  <c r="G558" i="206"/>
  <c r="J559" i="206" a="1"/>
  <c r="J559" i="206"/>
  <c r="H561" i="206" a="1"/>
  <c r="H561" i="206"/>
  <c r="J562" i="206" a="1"/>
  <c r="J562" i="206"/>
  <c r="L597" i="206"/>
  <c r="M581" i="206"/>
  <c r="L549" i="206"/>
  <c r="L613" i="206"/>
  <c r="N536" i="206"/>
  <c r="P402" i="206"/>
  <c r="P393" i="206"/>
  <c r="P386" i="206"/>
  <c r="P377" i="206"/>
  <c r="P370" i="206"/>
  <c r="P361" i="206"/>
  <c r="P354" i="206"/>
  <c r="P333" i="206"/>
  <c r="P323" i="206"/>
  <c r="P321" i="206"/>
  <c r="P314" i="206"/>
  <c r="P311" i="206"/>
  <c r="P290" i="206"/>
  <c r="P242" i="206"/>
  <c r="P222" i="206"/>
  <c r="P187" i="206"/>
  <c r="P185" i="206"/>
  <c r="P178" i="206"/>
  <c r="P158" i="206"/>
  <c r="P123" i="206"/>
  <c r="P114" i="206"/>
  <c r="P103" i="206"/>
  <c r="P94" i="206"/>
  <c r="P59" i="206"/>
  <c r="P50" i="206"/>
  <c r="P39" i="206"/>
  <c r="P30" i="206"/>
  <c r="P401" i="206"/>
  <c r="P394" i="206"/>
  <c r="P385" i="206"/>
  <c r="P378" i="206"/>
  <c r="P369" i="206"/>
  <c r="P362" i="206"/>
  <c r="P353" i="206"/>
  <c r="P346" i="206"/>
  <c r="P343" i="206"/>
  <c r="P322" i="206"/>
  <c r="P301" i="206"/>
  <c r="P291" i="206"/>
  <c r="P289" i="206"/>
  <c r="P282" i="206"/>
  <c r="P279" i="206"/>
  <c r="P275" i="206"/>
  <c r="P273" i="206"/>
  <c r="P266" i="206"/>
  <c r="P263" i="206"/>
  <c r="P250" i="206"/>
  <c r="P219" i="206"/>
  <c r="P217" i="206"/>
  <c r="P210" i="206"/>
  <c r="P190" i="206"/>
  <c r="P155" i="206"/>
  <c r="P146" i="206"/>
  <c r="P135" i="206"/>
  <c r="P126" i="206"/>
  <c r="P91" i="206"/>
  <c r="P82" i="206"/>
  <c r="P71" i="206"/>
  <c r="P62" i="206"/>
  <c r="P27" i="206"/>
  <c r="P18" i="206"/>
  <c r="P274" i="206"/>
  <c r="P253" i="206"/>
  <c r="P243" i="206"/>
  <c r="P241" i="206"/>
  <c r="P234" i="206"/>
  <c r="P227" i="206"/>
  <c r="P225" i="206"/>
  <c r="P218" i="206"/>
  <c r="P211" i="206"/>
  <c r="P209" i="206"/>
  <c r="P202" i="206"/>
  <c r="P195" i="206"/>
  <c r="P193" i="206"/>
  <c r="P186" i="206"/>
  <c r="P179" i="206"/>
  <c r="P177" i="206"/>
  <c r="P170" i="206"/>
  <c r="P163" i="206"/>
  <c r="P161" i="206"/>
  <c r="P154" i="206"/>
  <c r="P147" i="206"/>
  <c r="P138" i="206"/>
  <c r="P131" i="206"/>
  <c r="P122" i="206"/>
  <c r="P115" i="206"/>
  <c r="P106" i="206"/>
  <c r="P99" i="206"/>
  <c r="P90" i="206"/>
  <c r="P83" i="206"/>
  <c r="P74" i="206"/>
  <c r="P67" i="206"/>
  <c r="P58" i="206"/>
  <c r="P51" i="206"/>
  <c r="P42" i="206"/>
  <c r="P35" i="206"/>
  <c r="P26" i="206"/>
  <c r="P19" i="206"/>
  <c r="P10" i="206"/>
  <c r="P342" i="206"/>
  <c r="P326" i="206"/>
  <c r="P310" i="206"/>
  <c r="P294" i="206"/>
  <c r="P278" i="206"/>
  <c r="P262" i="206"/>
  <c r="P246" i="206"/>
  <c r="P334" i="206"/>
  <c r="P318" i="206"/>
  <c r="P302" i="206"/>
  <c r="P286" i="206"/>
  <c r="P270" i="206"/>
  <c r="P254" i="206"/>
  <c r="N548" i="206"/>
  <c r="N547" i="206"/>
  <c r="N546" i="206"/>
  <c r="N545" i="206"/>
  <c r="N544" i="206"/>
  <c r="N543" i="206"/>
  <c r="N542" i="206"/>
  <c r="N541" i="206"/>
  <c r="N540" i="206"/>
  <c r="N539" i="206"/>
  <c r="N538" i="206"/>
  <c r="N537" i="206"/>
  <c r="F613" i="206"/>
  <c r="N600" i="206"/>
  <c r="N607" i="206"/>
  <c r="N608" i="206"/>
  <c r="N611" i="206"/>
  <c r="N612" i="206"/>
  <c r="N601" i="206"/>
  <c r="N602" i="206"/>
  <c r="H597" i="206"/>
  <c r="M597" i="206"/>
  <c r="N591" i="206"/>
  <c r="N593" i="206"/>
  <c r="N594" i="206"/>
  <c r="F597" i="206"/>
  <c r="N584" i="206"/>
  <c r="K597" i="206"/>
  <c r="N587" i="206"/>
  <c r="N588" i="206"/>
  <c r="N590" i="206"/>
  <c r="E41" i="214"/>
  <c r="N585" i="206"/>
  <c r="N586" i="206"/>
  <c r="N573" i="206"/>
  <c r="N571" i="206"/>
  <c r="N575" i="206"/>
  <c r="N578" i="206"/>
  <c r="N568" i="206"/>
  <c r="N558" i="206"/>
  <c r="E41" i="212"/>
  <c r="N552" i="206"/>
  <c r="I565" i="206"/>
  <c r="K565" i="206"/>
  <c r="N553" i="206"/>
  <c r="N560" i="206"/>
  <c r="N561" i="206"/>
  <c r="K499" i="206" a="1"/>
  <c r="K499" i="206"/>
  <c r="P4" i="206"/>
  <c r="C596" i="206"/>
  <c r="C585" i="206"/>
  <c r="C593" i="206"/>
  <c r="C589" i="206"/>
  <c r="C592" i="206"/>
  <c r="C588" i="206"/>
  <c r="F507" i="206" a="1"/>
  <c r="F507" i="206"/>
  <c r="I509" i="206" a="1"/>
  <c r="I509" i="206"/>
  <c r="C595" i="206"/>
  <c r="C591" i="206"/>
  <c r="G507" i="206" a="1"/>
  <c r="G507" i="206"/>
  <c r="C584" i="206"/>
  <c r="C594" i="206"/>
  <c r="C590" i="206"/>
  <c r="K500" i="206" a="1"/>
  <c r="K500" i="206"/>
  <c r="F503" i="206" a="1"/>
  <c r="F503" i="206"/>
  <c r="F508" i="206" a="1"/>
  <c r="F508" i="206"/>
  <c r="G510" i="206" a="1"/>
  <c r="G510" i="206"/>
  <c r="P5" i="206"/>
  <c r="P7" i="206"/>
  <c r="K503" i="206" a="1"/>
  <c r="K503" i="206"/>
  <c r="K507" i="206" a="1"/>
  <c r="K507" i="206"/>
  <c r="K510" i="206" a="1"/>
  <c r="K510" i="206"/>
  <c r="H503" i="206" a="1"/>
  <c r="H503" i="206"/>
  <c r="H507" i="206" a="1"/>
  <c r="H507" i="206"/>
  <c r="H510" i="206" a="1"/>
  <c r="H510" i="206"/>
  <c r="F499" i="206" a="1"/>
  <c r="F499" i="206"/>
  <c r="J499" i="206" a="1"/>
  <c r="J499" i="206"/>
  <c r="H500" i="206" a="1"/>
  <c r="H500" i="206"/>
  <c r="J503" i="206" a="1"/>
  <c r="J503" i="206"/>
  <c r="L505" i="206" a="1"/>
  <c r="L505" i="206"/>
  <c r="K506" i="206" a="1"/>
  <c r="K506" i="206"/>
  <c r="L506" i="206" a="1"/>
  <c r="L506" i="206"/>
  <c r="P9" i="206"/>
  <c r="G499" i="206" a="1"/>
  <c r="G499" i="206"/>
  <c r="M499" i="206" a="1"/>
  <c r="M499" i="206"/>
  <c r="G503" i="206" a="1"/>
  <c r="G503" i="206"/>
  <c r="F505" i="206" a="1"/>
  <c r="F505" i="206"/>
  <c r="G506" i="206" a="1"/>
  <c r="G506" i="206"/>
  <c r="J507" i="206" a="1"/>
  <c r="J507" i="206"/>
  <c r="I508" i="206" a="1"/>
  <c r="I508" i="206"/>
  <c r="I499" i="206" a="1"/>
  <c r="I499" i="206"/>
  <c r="I505" i="206" a="1"/>
  <c r="I505" i="206"/>
  <c r="C520" i="206"/>
  <c r="C570" i="206"/>
  <c r="C538" i="206"/>
  <c r="C554" i="206"/>
  <c r="K501" i="206" a="1"/>
  <c r="K501" i="206"/>
  <c r="G501" i="206" a="1"/>
  <c r="G501" i="206"/>
  <c r="J501" i="206" a="1"/>
  <c r="J501" i="206"/>
  <c r="F501" i="206" a="1"/>
  <c r="F501" i="206"/>
  <c r="M501" i="206" a="1"/>
  <c r="M501" i="206"/>
  <c r="H501" i="206" a="1"/>
  <c r="H501" i="206"/>
  <c r="C571" i="206"/>
  <c r="C539" i="206"/>
  <c r="J502" i="206" a="1"/>
  <c r="J502" i="206"/>
  <c r="F502" i="206" a="1"/>
  <c r="F502" i="206"/>
  <c r="C555" i="206"/>
  <c r="C521" i="206"/>
  <c r="H521" i="206" a="1"/>
  <c r="H521" i="206"/>
  <c r="L502" i="206" a="1"/>
  <c r="L502" i="206"/>
  <c r="G502" i="206" a="1"/>
  <c r="G502" i="206"/>
  <c r="I502" i="206" a="1"/>
  <c r="I502" i="206"/>
  <c r="P6" i="206"/>
  <c r="P8" i="206"/>
  <c r="G32" i="212"/>
  <c r="I32" i="212"/>
  <c r="G32" i="214"/>
  <c r="I32" i="214"/>
  <c r="G32" i="211"/>
  <c r="I32" i="211"/>
  <c r="G32" i="213"/>
  <c r="I32" i="213"/>
  <c r="H502" i="206" a="1"/>
  <c r="H502" i="206"/>
  <c r="E30" i="205"/>
  <c r="G30" i="205"/>
  <c r="I30" i="205"/>
  <c r="G30" i="213"/>
  <c r="I30" i="213"/>
  <c r="G30" i="211"/>
  <c r="I30" i="211"/>
  <c r="G30" i="212"/>
  <c r="I30" i="212"/>
  <c r="G30" i="214"/>
  <c r="I30" i="214"/>
  <c r="E33" i="205"/>
  <c r="G33" i="205"/>
  <c r="I33" i="205"/>
  <c r="G33" i="211"/>
  <c r="I33" i="211"/>
  <c r="G33" i="212"/>
  <c r="I33" i="212"/>
  <c r="G33" i="213"/>
  <c r="I33" i="213"/>
  <c r="G33" i="214"/>
  <c r="I33" i="214"/>
  <c r="I501" i="206" a="1"/>
  <c r="I501" i="206"/>
  <c r="K502" i="206" a="1"/>
  <c r="K502" i="206"/>
  <c r="L501" i="206" a="1"/>
  <c r="L501" i="206"/>
  <c r="M502" i="206" a="1"/>
  <c r="M502" i="206"/>
  <c r="C523" i="206"/>
  <c r="C557" i="206"/>
  <c r="C573" i="206"/>
  <c r="C541" i="206"/>
  <c r="L504" i="206" a="1"/>
  <c r="L504" i="206"/>
  <c r="H504" i="206" a="1"/>
  <c r="H504" i="206"/>
  <c r="I504" i="206" a="1"/>
  <c r="I504" i="206"/>
  <c r="M504" i="206" a="1"/>
  <c r="M504" i="206"/>
  <c r="G504" i="206" a="1"/>
  <c r="G504" i="206"/>
  <c r="K504" i="206" a="1"/>
  <c r="K504" i="206"/>
  <c r="F504" i="206" a="1"/>
  <c r="F504" i="206"/>
  <c r="G29" i="212"/>
  <c r="I29" i="212"/>
  <c r="G29" i="214"/>
  <c r="I29" i="214"/>
  <c r="G29" i="213"/>
  <c r="I29" i="213"/>
  <c r="G29" i="211"/>
  <c r="I29" i="211"/>
  <c r="G34" i="214"/>
  <c r="I34" i="214"/>
  <c r="G34" i="212"/>
  <c r="I34" i="212"/>
  <c r="G34" i="213"/>
  <c r="I34" i="213"/>
  <c r="G34" i="211"/>
  <c r="I34" i="211"/>
  <c r="G500" i="206" a="1"/>
  <c r="G500" i="206"/>
  <c r="H505" i="206" a="1"/>
  <c r="H505" i="206"/>
  <c r="C527" i="206"/>
  <c r="C561" i="206"/>
  <c r="C577" i="206"/>
  <c r="C545" i="206"/>
  <c r="L508" i="206" a="1"/>
  <c r="L508" i="206"/>
  <c r="H508" i="206" a="1"/>
  <c r="H508" i="206"/>
  <c r="K508" i="206" a="1"/>
  <c r="K508" i="206"/>
  <c r="G508" i="206" a="1"/>
  <c r="G508" i="206"/>
  <c r="M508" i="206" a="1"/>
  <c r="M508" i="206"/>
  <c r="C528" i="206"/>
  <c r="C578" i="206"/>
  <c r="C546" i="206"/>
  <c r="C562" i="206"/>
  <c r="K509" i="206" a="1"/>
  <c r="K509" i="206"/>
  <c r="G509" i="206" a="1"/>
  <c r="G509" i="206"/>
  <c r="J509" i="206" a="1"/>
  <c r="J509" i="206"/>
  <c r="F509" i="206" a="1"/>
  <c r="F509" i="206"/>
  <c r="M509" i="206" a="1"/>
  <c r="M509" i="206"/>
  <c r="C519" i="206"/>
  <c r="F519" i="206" a="1"/>
  <c r="F519" i="206"/>
  <c r="C569" i="206"/>
  <c r="C537" i="206"/>
  <c r="C553" i="206"/>
  <c r="M500" i="206" a="1"/>
  <c r="M500" i="206"/>
  <c r="I500" i="206" a="1"/>
  <c r="I500" i="206"/>
  <c r="F500" i="206" a="1"/>
  <c r="F500" i="206"/>
  <c r="N500" i="206"/>
  <c r="J500" i="206" a="1"/>
  <c r="J500" i="206"/>
  <c r="C524" i="206"/>
  <c r="C574" i="206"/>
  <c r="C542" i="206"/>
  <c r="C558" i="206"/>
  <c r="K505" i="206" a="1"/>
  <c r="K505" i="206"/>
  <c r="G505" i="206" a="1"/>
  <c r="G505" i="206"/>
  <c r="J505" i="206" a="1"/>
  <c r="J505" i="206"/>
  <c r="H509" i="206" a="1"/>
  <c r="H509" i="206"/>
  <c r="C564" i="206"/>
  <c r="C580" i="206"/>
  <c r="C548" i="206"/>
  <c r="F511" i="206" a="1"/>
  <c r="F511" i="206"/>
  <c r="J511" i="206" a="1"/>
  <c r="J511" i="206"/>
  <c r="I511" i="206" a="1"/>
  <c r="I511" i="206"/>
  <c r="C575" i="206"/>
  <c r="C543" i="206"/>
  <c r="I506" i="206" a="1"/>
  <c r="I506" i="206"/>
  <c r="M506" i="206" a="1"/>
  <c r="M506" i="206"/>
  <c r="C579" i="206"/>
  <c r="C547" i="206"/>
  <c r="I510" i="206" a="1"/>
  <c r="I510" i="206"/>
  <c r="M510" i="206" a="1"/>
  <c r="M510" i="206"/>
  <c r="G31" i="211"/>
  <c r="I31" i="211"/>
  <c r="G31" i="212"/>
  <c r="I31" i="212"/>
  <c r="C518" i="206"/>
  <c r="C568" i="206"/>
  <c r="C536" i="206"/>
  <c r="H499" i="206" a="1"/>
  <c r="H499" i="206"/>
  <c r="L499" i="206" a="1"/>
  <c r="L499" i="206"/>
  <c r="C522" i="206"/>
  <c r="C556" i="206"/>
  <c r="C572" i="206"/>
  <c r="C540" i="206"/>
  <c r="I503" i="206" a="1"/>
  <c r="I503" i="206"/>
  <c r="M503" i="206" a="1"/>
  <c r="M503" i="206"/>
  <c r="F506" i="206" a="1"/>
  <c r="F506" i="206"/>
  <c r="J506" i="206" a="1"/>
  <c r="J506" i="206"/>
  <c r="C526" i="206"/>
  <c r="C560" i="206"/>
  <c r="C576" i="206"/>
  <c r="C544" i="206"/>
  <c r="I507" i="206" a="1"/>
  <c r="I507" i="206"/>
  <c r="M507" i="206" a="1"/>
  <c r="M507" i="206"/>
  <c r="F510" i="206" a="1"/>
  <c r="F510" i="206"/>
  <c r="J510" i="206" a="1"/>
  <c r="J510" i="206"/>
  <c r="C529" i="206"/>
  <c r="K529" i="206" a="1"/>
  <c r="K529" i="206"/>
  <c r="C525" i="206"/>
  <c r="C563" i="206"/>
  <c r="G31" i="213"/>
  <c r="I31" i="213"/>
  <c r="C559" i="206"/>
  <c r="K523" i="206" a="1"/>
  <c r="K523" i="206"/>
  <c r="H523" i="206" a="1"/>
  <c r="H523" i="206"/>
  <c r="L523" i="206" a="1"/>
  <c r="L523" i="206"/>
  <c r="G523" i="206" a="1"/>
  <c r="G523" i="206"/>
  <c r="F523" i="206" a="1"/>
  <c r="F523" i="206"/>
  <c r="J523" i="206" a="1"/>
  <c r="J523" i="206"/>
  <c r="I523" i="206" a="1"/>
  <c r="I523" i="206"/>
  <c r="P499" i="206" a="1"/>
  <c r="P499" i="206"/>
  <c r="M523" i="206" a="1"/>
  <c r="M523" i="206"/>
  <c r="P500" i="206" a="1"/>
  <c r="P500" i="206"/>
  <c r="L527" i="206" a="1"/>
  <c r="L527" i="206"/>
  <c r="G527" i="206" a="1"/>
  <c r="G527" i="206"/>
  <c r="I527" i="206" a="1"/>
  <c r="I527" i="206"/>
  <c r="F527" i="206" a="1"/>
  <c r="F527" i="206"/>
  <c r="K527" i="206" a="1"/>
  <c r="K527" i="206"/>
  <c r="H527" i="206" a="1"/>
  <c r="H527" i="206"/>
  <c r="M527" i="206" a="1"/>
  <c r="M527" i="206"/>
  <c r="J527" i="206" a="1"/>
  <c r="J527" i="206"/>
  <c r="L519" i="206" a="1"/>
  <c r="L519" i="206"/>
  <c r="G519" i="206" a="1"/>
  <c r="G519" i="206"/>
  <c r="K519" i="206" a="1"/>
  <c r="K519" i="206"/>
  <c r="H519" i="206" a="1"/>
  <c r="H519" i="206"/>
  <c r="M519" i="206" a="1"/>
  <c r="M519" i="206"/>
  <c r="M521" i="206" a="1"/>
  <c r="M521" i="206"/>
  <c r="J521" i="206" a="1"/>
  <c r="J521" i="206"/>
  <c r="I521" i="206" a="1"/>
  <c r="I521" i="206"/>
  <c r="F521" i="206" a="1"/>
  <c r="F521" i="206"/>
  <c r="K521" i="206" a="1"/>
  <c r="K521" i="206"/>
  <c r="P502" i="206" a="1"/>
  <c r="P502" i="206"/>
  <c r="P506" i="206" a="1"/>
  <c r="P506" i="206"/>
  <c r="I519" i="206" a="1"/>
  <c r="I519" i="206"/>
  <c r="G521" i="206" a="1"/>
  <c r="G521" i="206"/>
  <c r="L521" i="206" a="1"/>
  <c r="L521" i="206"/>
  <c r="M529" i="206" a="1"/>
  <c r="M529" i="206"/>
  <c r="J529" i="206" a="1"/>
  <c r="J529" i="206"/>
  <c r="L529" i="206" a="1"/>
  <c r="L529" i="206"/>
  <c r="G529" i="206" a="1"/>
  <c r="G529" i="206"/>
  <c r="I529" i="206" a="1"/>
  <c r="I529" i="206"/>
  <c r="F529" i="206" a="1"/>
  <c r="F529" i="206"/>
  <c r="J519" i="206" a="1"/>
  <c r="J519" i="206"/>
  <c r="H529" i="206" a="1"/>
  <c r="H529" i="206"/>
  <c r="P503" i="206" a="1"/>
  <c r="P503" i="206"/>
  <c r="P504" i="206" a="1"/>
  <c r="P504" i="206"/>
  <c r="P505" i="206" a="1"/>
  <c r="P505" i="206"/>
  <c r="P507" i="206" a="1"/>
  <c r="P507" i="206"/>
  <c r="P508" i="206" a="1"/>
  <c r="P508" i="206"/>
  <c r="P509" i="206" a="1"/>
  <c r="P509" i="206"/>
  <c r="C530" i="206"/>
  <c r="P511" i="206" a="1"/>
  <c r="P511" i="206"/>
  <c r="H511" i="206" a="1"/>
  <c r="H511" i="206"/>
  <c r="K511" i="206" a="1"/>
  <c r="K511" i="206"/>
  <c r="I518" i="206" a="1"/>
  <c r="I518" i="206"/>
  <c r="L518" i="206" a="1"/>
  <c r="L518" i="206"/>
  <c r="G520" i="206" a="1"/>
  <c r="G520" i="206"/>
  <c r="J520" i="206" a="1"/>
  <c r="J520" i="206"/>
  <c r="H522" i="206" a="1"/>
  <c r="H522" i="206"/>
  <c r="M522" i="206" a="1"/>
  <c r="M522" i="206"/>
  <c r="F524" i="206" a="1"/>
  <c r="F524" i="206"/>
  <c r="K524" i="206" a="1"/>
  <c r="K524" i="206"/>
  <c r="J525" i="206" a="1"/>
  <c r="J525" i="206"/>
  <c r="M525" i="206" a="1"/>
  <c r="M525" i="206"/>
  <c r="I526" i="206" a="1"/>
  <c r="I526" i="206"/>
  <c r="L526" i="206" a="1"/>
  <c r="L526" i="206"/>
  <c r="G528" i="206" a="1"/>
  <c r="G528" i="206"/>
  <c r="J528" i="206" a="1"/>
  <c r="J528" i="206"/>
  <c r="H525" i="206" a="1"/>
  <c r="H525" i="206"/>
  <c r="K525" i="206" a="1"/>
  <c r="K525" i="206"/>
  <c r="G526" i="206" a="1"/>
  <c r="G526" i="206"/>
  <c r="J526" i="206" a="1"/>
  <c r="J526" i="206"/>
  <c r="H528" i="206" a="1"/>
  <c r="H528" i="206"/>
  <c r="M528" i="206" a="1"/>
  <c r="M528" i="206"/>
  <c r="P510" i="206" a="1"/>
  <c r="P510" i="206"/>
  <c r="G511" i="206" a="1"/>
  <c r="G511" i="206"/>
  <c r="L511" i="206" a="1"/>
  <c r="L511" i="206"/>
  <c r="H518" i="206" a="1"/>
  <c r="H518" i="206"/>
  <c r="F520" i="206" a="1"/>
  <c r="F520" i="206"/>
  <c r="I522" i="206" a="1"/>
  <c r="I522" i="206"/>
  <c r="G524" i="206" a="1"/>
  <c r="G524" i="206"/>
  <c r="F525" i="206" a="1"/>
  <c r="F525" i="206"/>
  <c r="H526" i="206" a="1"/>
  <c r="H526" i="206"/>
  <c r="F528" i="206" a="1"/>
  <c r="F528" i="206"/>
  <c r="N554" i="206"/>
  <c r="H565" i="206"/>
  <c r="G597" i="206"/>
  <c r="E22" i="214"/>
  <c r="J597" i="206"/>
  <c r="N579" i="206"/>
  <c r="N570" i="206"/>
  <c r="N574" i="206"/>
  <c r="E41" i="213"/>
  <c r="N596" i="206"/>
  <c r="N603" i="206"/>
  <c r="L512" i="206"/>
  <c r="F565" i="206"/>
  <c r="E26" i="212"/>
  <c r="E26" i="214"/>
  <c r="I581" i="206"/>
  <c r="H581" i="206"/>
  <c r="H613" i="206"/>
  <c r="G581" i="206"/>
  <c r="E22" i="213"/>
  <c r="G613" i="206"/>
  <c r="E22" i="215"/>
  <c r="N557" i="206"/>
  <c r="J613" i="206"/>
  <c r="N564" i="206"/>
  <c r="N604" i="206"/>
  <c r="N613" i="206"/>
  <c r="E26" i="215"/>
  <c r="G26" i="215"/>
  <c r="I26" i="215"/>
  <c r="N559" i="206"/>
  <c r="K581" i="206"/>
  <c r="N562" i="206"/>
  <c r="N581" i="206"/>
  <c r="F13" i="213"/>
  <c r="E26" i="213"/>
  <c r="N572" i="206"/>
  <c r="N576" i="206"/>
  <c r="N592" i="206"/>
  <c r="N605" i="206"/>
  <c r="N609" i="206"/>
  <c r="G565" i="206"/>
  <c r="E22" i="212"/>
  <c r="I597" i="206"/>
  <c r="N597" i="206"/>
  <c r="F13" i="214"/>
  <c r="J565" i="206"/>
  <c r="J581" i="206"/>
  <c r="N569" i="206"/>
  <c r="N577" i="206"/>
  <c r="N580" i="206"/>
  <c r="N595" i="206"/>
  <c r="N606" i="206"/>
  <c r="E41" i="215"/>
  <c r="G41" i="215"/>
  <c r="N610" i="206"/>
  <c r="P611" i="206" a="1"/>
  <c r="P611" i="206"/>
  <c r="P607" i="206" a="1"/>
  <c r="P607" i="206"/>
  <c r="N10" i="215"/>
  <c r="P603" i="206" a="1"/>
  <c r="P603" i="206"/>
  <c r="N6" i="215"/>
  <c r="P596" i="206" a="1"/>
  <c r="P596" i="206"/>
  <c r="P592" i="206" a="1"/>
  <c r="P592" i="206"/>
  <c r="P588" i="206" a="1"/>
  <c r="P588" i="206"/>
  <c r="P584" i="206" a="1"/>
  <c r="P584" i="206"/>
  <c r="P577" i="206" a="1"/>
  <c r="P577" i="206"/>
  <c r="P573" i="206" a="1"/>
  <c r="P573" i="206"/>
  <c r="P610" i="206" a="1"/>
  <c r="P610" i="206"/>
  <c r="N13" i="215"/>
  <c r="P606" i="206" a="1"/>
  <c r="P606" i="206"/>
  <c r="N9" i="215"/>
  <c r="P602" i="206" a="1"/>
  <c r="P602" i="206"/>
  <c r="N5" i="215"/>
  <c r="P595" i="206" a="1"/>
  <c r="P595" i="206"/>
  <c r="P591" i="206" a="1"/>
  <c r="P591" i="206"/>
  <c r="P587" i="206" a="1"/>
  <c r="P587" i="206"/>
  <c r="P580" i="206" a="1"/>
  <c r="P580" i="206"/>
  <c r="P576" i="206" a="1"/>
  <c r="P576" i="206"/>
  <c r="P572" i="206" a="1"/>
  <c r="P572" i="206"/>
  <c r="P568" i="206" a="1"/>
  <c r="P568" i="206"/>
  <c r="P562" i="206" a="1"/>
  <c r="P562" i="206"/>
  <c r="P557" i="206" a="1"/>
  <c r="P557" i="206"/>
  <c r="P554" i="206" a="1"/>
  <c r="P554" i="206"/>
  <c r="P609" i="206" a="1"/>
  <c r="P609" i="206"/>
  <c r="N12" i="215"/>
  <c r="P605" i="206" a="1"/>
  <c r="P605" i="206"/>
  <c r="N8" i="215"/>
  <c r="P601" i="206" a="1"/>
  <c r="P601" i="206"/>
  <c r="N4" i="215"/>
  <c r="P594" i="206" a="1"/>
  <c r="P594" i="206"/>
  <c r="P590" i="206" a="1"/>
  <c r="P590" i="206"/>
  <c r="P586" i="206" a="1"/>
  <c r="P586" i="206"/>
  <c r="P579" i="206" a="1"/>
  <c r="P579" i="206"/>
  <c r="P575" i="206" a="1"/>
  <c r="P575" i="206"/>
  <c r="P571" i="206" a="1"/>
  <c r="P571" i="206"/>
  <c r="P564" i="206" a="1"/>
  <c r="P564" i="206"/>
  <c r="P559" i="206" a="1"/>
  <c r="P559" i="206"/>
  <c r="P600" i="206" a="1"/>
  <c r="P600" i="206"/>
  <c r="P578" i="206" a="1"/>
  <c r="P578" i="206"/>
  <c r="P558" i="206" a="1"/>
  <c r="P558" i="206"/>
  <c r="P555" i="206" a="1"/>
  <c r="P555" i="206"/>
  <c r="P539" i="206" a="1"/>
  <c r="P539" i="206"/>
  <c r="P543" i="206" a="1"/>
  <c r="P543" i="206"/>
  <c r="P546" i="206" a="1"/>
  <c r="P546" i="206"/>
  <c r="P612" i="206" a="1"/>
  <c r="P612" i="206"/>
  <c r="P593" i="206" a="1"/>
  <c r="P593" i="206"/>
  <c r="P574" i="206" a="1"/>
  <c r="P574" i="206"/>
  <c r="P563" i="206" a="1"/>
  <c r="P563" i="206"/>
  <c r="P540" i="206" a="1"/>
  <c r="P540" i="206"/>
  <c r="P544" i="206" a="1"/>
  <c r="P544" i="206"/>
  <c r="P547" i="206" a="1"/>
  <c r="P547" i="206"/>
  <c r="P608" i="206" a="1"/>
  <c r="P608" i="206"/>
  <c r="N11" i="215"/>
  <c r="P589" i="206" a="1"/>
  <c r="P589" i="206"/>
  <c r="P570" i="206" a="1"/>
  <c r="P570" i="206"/>
  <c r="P561" i="206" a="1"/>
  <c r="P561" i="206"/>
  <c r="P556" i="206" a="1"/>
  <c r="P556" i="206"/>
  <c r="P553" i="206" a="1"/>
  <c r="P553" i="206"/>
  <c r="P537" i="206" a="1"/>
  <c r="P537" i="206"/>
  <c r="P541" i="206" a="1"/>
  <c r="P541" i="206"/>
  <c r="P548" i="206" a="1"/>
  <c r="P548" i="206"/>
  <c r="P604" i="206" a="1"/>
  <c r="P604" i="206"/>
  <c r="N7" i="215"/>
  <c r="P585" i="206" a="1"/>
  <c r="P585" i="206"/>
  <c r="P569" i="206" a="1"/>
  <c r="P569" i="206"/>
  <c r="P560" i="206" a="1"/>
  <c r="P560" i="206"/>
  <c r="P552" i="206" a="1"/>
  <c r="P552" i="206"/>
  <c r="P538" i="206" a="1"/>
  <c r="P538" i="206"/>
  <c r="P542" i="206" a="1"/>
  <c r="P542" i="206"/>
  <c r="P545" i="206" a="1"/>
  <c r="P545" i="206"/>
  <c r="P536" i="206" a="1"/>
  <c r="P536" i="206"/>
  <c r="N565" i="206"/>
  <c r="F13" i="212"/>
  <c r="M512" i="206"/>
  <c r="N510" i="206"/>
  <c r="F512" i="206"/>
  <c r="K512" i="206"/>
  <c r="H512" i="206"/>
  <c r="N499" i="206"/>
  <c r="P501" i="206" a="1"/>
  <c r="P501" i="206"/>
  <c r="N507" i="206"/>
  <c r="N504" i="206"/>
  <c r="N503" i="206"/>
  <c r="N508" i="206"/>
  <c r="I512" i="206"/>
  <c r="N505" i="206"/>
  <c r="E41" i="205"/>
  <c r="G41" i="205"/>
  <c r="J512" i="206"/>
  <c r="I525" i="206" a="1"/>
  <c r="I525" i="206"/>
  <c r="G525" i="206" a="1"/>
  <c r="G525" i="206"/>
  <c r="L525" i="206" a="1"/>
  <c r="L525" i="206"/>
  <c r="M526" i="206" a="1"/>
  <c r="M526" i="206"/>
  <c r="K526" i="206" a="1"/>
  <c r="K526" i="206"/>
  <c r="F526" i="206" a="1"/>
  <c r="F526" i="206"/>
  <c r="J524" i="206" a="1"/>
  <c r="J524" i="206"/>
  <c r="I524" i="206" a="1"/>
  <c r="I524" i="206"/>
  <c r="H524" i="206" a="1"/>
  <c r="H524" i="206"/>
  <c r="M524" i="206" a="1"/>
  <c r="M524" i="206"/>
  <c r="L524" i="206" a="1"/>
  <c r="L524" i="206"/>
  <c r="N509" i="206"/>
  <c r="N501" i="206"/>
  <c r="N511" i="206"/>
  <c r="G26" i="213"/>
  <c r="I26" i="213"/>
  <c r="G26" i="212"/>
  <c r="I26" i="212"/>
  <c r="G26" i="214"/>
  <c r="I26" i="214"/>
  <c r="K528" i="206" a="1"/>
  <c r="K528" i="206"/>
  <c r="I528" i="206" a="1"/>
  <c r="I528" i="206"/>
  <c r="L528" i="206" a="1"/>
  <c r="L528" i="206"/>
  <c r="N502" i="206"/>
  <c r="K520" i="206" a="1"/>
  <c r="K520" i="206"/>
  <c r="M520" i="206" a="1"/>
  <c r="M520" i="206"/>
  <c r="I520" i="206" a="1"/>
  <c r="I520" i="206"/>
  <c r="H520" i="206" a="1"/>
  <c r="H520" i="206"/>
  <c r="L520" i="206" a="1"/>
  <c r="L520" i="206"/>
  <c r="N525" i="206"/>
  <c r="N506" i="206"/>
  <c r="L522" i="206" a="1"/>
  <c r="L522" i="206"/>
  <c r="G522" i="206" a="1"/>
  <c r="G522" i="206"/>
  <c r="K522" i="206" a="1"/>
  <c r="K522" i="206"/>
  <c r="J522" i="206" a="1"/>
  <c r="J522" i="206"/>
  <c r="F522" i="206" a="1"/>
  <c r="F522" i="206"/>
  <c r="M518" i="206" a="1"/>
  <c r="M518" i="206"/>
  <c r="F518" i="206" a="1"/>
  <c r="F518" i="206"/>
  <c r="J518" i="206" a="1"/>
  <c r="J518" i="206"/>
  <c r="G518" i="206" a="1"/>
  <c r="G518" i="206"/>
  <c r="K518" i="206" a="1"/>
  <c r="K518" i="206"/>
  <c r="E26" i="205"/>
  <c r="G26" i="205"/>
  <c r="I26" i="205"/>
  <c r="L530" i="206" a="1"/>
  <c r="L530" i="206"/>
  <c r="I530" i="206" a="1"/>
  <c r="I530" i="206"/>
  <c r="K530" i="206" a="1"/>
  <c r="K530" i="206"/>
  <c r="F530" i="206" a="1"/>
  <c r="F530" i="206"/>
  <c r="M530" i="206" a="1"/>
  <c r="M530" i="206"/>
  <c r="H530" i="206" a="1"/>
  <c r="H530" i="206"/>
  <c r="J530" i="206" a="1"/>
  <c r="J530" i="206"/>
  <c r="G530" i="206" a="1"/>
  <c r="G530" i="206"/>
  <c r="N521" i="206"/>
  <c r="N527" i="206"/>
  <c r="G512" i="206"/>
  <c r="N524" i="206"/>
  <c r="E41" i="211"/>
  <c r="N529" i="206"/>
  <c r="N523" i="206"/>
  <c r="N519" i="206"/>
  <c r="E23" i="215"/>
  <c r="G23" i="215"/>
  <c r="I23" i="215"/>
  <c r="E24" i="215"/>
  <c r="G24" i="215"/>
  <c r="I24" i="215"/>
  <c r="G22" i="215"/>
  <c r="I22" i="215"/>
  <c r="E25" i="215"/>
  <c r="G25" i="215"/>
  <c r="I25" i="215"/>
  <c r="P581" i="206"/>
  <c r="D17" i="213"/>
  <c r="P597" i="206"/>
  <c r="D17" i="214"/>
  <c r="N3" i="215"/>
  <c r="P613" i="206"/>
  <c r="D17" i="215"/>
  <c r="P549" i="206"/>
  <c r="D17" i="211"/>
  <c r="P565" i="206"/>
  <c r="D17" i="212"/>
  <c r="P512" i="206"/>
  <c r="M549" i="206"/>
  <c r="G549" i="206"/>
  <c r="E22" i="211"/>
  <c r="H549" i="206"/>
  <c r="L531" i="206"/>
  <c r="I531" i="206"/>
  <c r="N526" i="206"/>
  <c r="K531" i="206"/>
  <c r="J531" i="206"/>
  <c r="H531" i="206"/>
  <c r="M531" i="206"/>
  <c r="G531" i="206"/>
  <c r="F531" i="206"/>
  <c r="G41" i="214"/>
  <c r="N518" i="206"/>
  <c r="G41" i="213"/>
  <c r="F549" i="206"/>
  <c r="E26" i="211"/>
  <c r="G26" i="211"/>
  <c r="I26" i="211"/>
  <c r="N520" i="206"/>
  <c r="G41" i="211"/>
  <c r="N522" i="206"/>
  <c r="N528" i="206"/>
  <c r="G41" i="212"/>
  <c r="E22" i="205"/>
  <c r="E25" i="205"/>
  <c r="G25" i="205"/>
  <c r="I25" i="205"/>
  <c r="I549" i="206"/>
  <c r="J549" i="206"/>
  <c r="N530" i="206"/>
  <c r="N512" i="206"/>
  <c r="I38" i="215"/>
  <c r="I17" i="215"/>
  <c r="G17" i="215"/>
  <c r="G17" i="213"/>
  <c r="D17" i="205"/>
  <c r="G17" i="205"/>
  <c r="G22" i="205"/>
  <c r="I22" i="205"/>
  <c r="E23" i="205"/>
  <c r="G23" i="205"/>
  <c r="I23" i="205"/>
  <c r="E24" i="205"/>
  <c r="G24" i="205"/>
  <c r="I24" i="205"/>
  <c r="K549" i="206"/>
  <c r="N549" i="206"/>
  <c r="F13" i="211"/>
  <c r="N531" i="206"/>
  <c r="E24" i="212"/>
  <c r="G24" i="212"/>
  <c r="I24" i="212"/>
  <c r="E25" i="212"/>
  <c r="G25" i="212"/>
  <c r="I25" i="212"/>
  <c r="E23" i="212"/>
  <c r="G23" i="212"/>
  <c r="I23" i="212"/>
  <c r="G22" i="212"/>
  <c r="I22" i="212"/>
  <c r="E24" i="213"/>
  <c r="G24" i="213"/>
  <c r="I24" i="213"/>
  <c r="E25" i="213"/>
  <c r="G25" i="213"/>
  <c r="I25" i="213"/>
  <c r="E23" i="213"/>
  <c r="G23" i="213"/>
  <c r="I23" i="213"/>
  <c r="G22" i="213"/>
  <c r="I22" i="213"/>
  <c r="E23" i="211"/>
  <c r="G23" i="211"/>
  <c r="I23" i="211"/>
  <c r="E24" i="211"/>
  <c r="G24" i="211"/>
  <c r="I24" i="211"/>
  <c r="G22" i="211"/>
  <c r="I22" i="211"/>
  <c r="E25" i="211"/>
  <c r="G25" i="211"/>
  <c r="I25" i="211"/>
  <c r="G17" i="212"/>
  <c r="F13" i="205"/>
  <c r="H13" i="205"/>
  <c r="H13" i="213"/>
  <c r="H13" i="214"/>
  <c r="H13" i="212"/>
  <c r="H13" i="211"/>
  <c r="G17" i="211"/>
  <c r="E24" i="214"/>
  <c r="G24" i="214"/>
  <c r="I24" i="214"/>
  <c r="E23" i="214"/>
  <c r="G23" i="214"/>
  <c r="I23" i="214"/>
  <c r="E25" i="214"/>
  <c r="G25" i="214"/>
  <c r="I25" i="214"/>
  <c r="G22" i="214"/>
  <c r="I22" i="214"/>
  <c r="G17" i="214"/>
  <c r="I38" i="205"/>
  <c r="I38" i="211"/>
  <c r="I38" i="212"/>
  <c r="I38" i="214"/>
  <c r="I38" i="213"/>
  <c r="H5" i="203"/>
  <c r="H6" i="203" s="1"/>
  <c r="H5" i="201"/>
  <c r="A1" i="202" s="1"/>
  <c r="D2" i="202" s="1"/>
  <c r="H5" i="199"/>
  <c r="H6" i="199" s="1"/>
  <c r="H5" i="197"/>
  <c r="D2" i="197" s="1"/>
  <c r="H5" i="195"/>
  <c r="B4" i="195" s="1"/>
  <c r="H5" i="193"/>
  <c r="A1" i="194" s="1"/>
  <c r="H5" i="191"/>
  <c r="B5" i="191" s="1"/>
  <c r="H5" i="189"/>
  <c r="B4" i="189" s="1"/>
  <c r="H5" i="187"/>
  <c r="A1" i="188" s="1"/>
  <c r="H5" i="185"/>
  <c r="H6" i="185" s="1"/>
  <c r="H5" i="183"/>
  <c r="H5" i="181"/>
  <c r="H6" i="181" s="1"/>
  <c r="H5" i="179"/>
  <c r="B6" i="179" s="1"/>
  <c r="H5" i="177"/>
  <c r="H5" i="175"/>
  <c r="B4" i="175" s="1"/>
  <c r="H5" i="173"/>
  <c r="H5" i="171"/>
  <c r="H5" i="169"/>
  <c r="D2" i="169" s="1"/>
  <c r="H5" i="167"/>
  <c r="B4" i="167" s="1"/>
  <c r="H5" i="165"/>
  <c r="B6" i="165" s="1"/>
  <c r="H5" i="163"/>
  <c r="A1" i="164" s="1"/>
  <c r="H5" i="161"/>
  <c r="H6" i="161" s="1"/>
  <c r="H5" i="159"/>
  <c r="B4" i="159" s="1"/>
  <c r="H5" i="157"/>
  <c r="B4" i="157" s="1"/>
  <c r="H5" i="155"/>
  <c r="A1" i="156" s="1"/>
  <c r="K530" i="204"/>
  <c r="K530" i="204" a="1"/>
  <c r="G530" i="204" a="1"/>
  <c r="G530" i="204"/>
  <c r="C530" i="204"/>
  <c r="M530" i="204" a="1"/>
  <c r="M530" i="204"/>
  <c r="I528" i="204" a="1"/>
  <c r="I528" i="204"/>
  <c r="C528" i="204"/>
  <c r="K526" i="204" a="1"/>
  <c r="K526" i="204"/>
  <c r="G526" i="204"/>
  <c r="G526" i="204" a="1"/>
  <c r="C526" i="204"/>
  <c r="M526" i="204" a="1"/>
  <c r="M526" i="204"/>
  <c r="M524" i="204" a="1"/>
  <c r="M524" i="204"/>
  <c r="C524" i="204"/>
  <c r="M514" i="204"/>
  <c r="M514" i="204" a="1"/>
  <c r="L514" i="204"/>
  <c r="L514" i="204" a="1"/>
  <c r="K514" i="204"/>
  <c r="K514" i="204" a="1"/>
  <c r="J514" i="204"/>
  <c r="J514" i="204" a="1"/>
  <c r="I514" i="204"/>
  <c r="I514" i="204" a="1"/>
  <c r="H514" i="204"/>
  <c r="H514" i="204" a="1"/>
  <c r="G514" i="204"/>
  <c r="G514" i="204" a="1"/>
  <c r="F514" i="204"/>
  <c r="F514" i="204" a="1"/>
  <c r="M511" i="204" a="1"/>
  <c r="M511" i="204"/>
  <c r="L511" i="204"/>
  <c r="L511" i="204" a="1"/>
  <c r="K511" i="204" a="1"/>
  <c r="K511" i="204"/>
  <c r="J511" i="204"/>
  <c r="J511" i="204" a="1"/>
  <c r="I511" i="204" a="1"/>
  <c r="I511" i="204"/>
  <c r="H511" i="204"/>
  <c r="N511" i="204"/>
  <c r="H511" i="204" a="1"/>
  <c r="G511" i="204" a="1"/>
  <c r="G511" i="204"/>
  <c r="F511" i="204" a="1"/>
  <c r="F511" i="204"/>
  <c r="C511" i="204"/>
  <c r="M510" i="204" a="1"/>
  <c r="M510" i="204"/>
  <c r="L510" i="204"/>
  <c r="L510" i="204" a="1"/>
  <c r="K510" i="204" a="1"/>
  <c r="K510" i="204"/>
  <c r="J510" i="204"/>
  <c r="J510" i="204" a="1"/>
  <c r="I510" i="204" a="1"/>
  <c r="I510" i="204"/>
  <c r="H510" i="204"/>
  <c r="H510" i="204" a="1"/>
  <c r="G510" i="204" a="1"/>
  <c r="G510" i="204"/>
  <c r="F510" i="204" a="1"/>
  <c r="F510" i="204"/>
  <c r="N510" i="204"/>
  <c r="C510" i="204"/>
  <c r="C529" i="204"/>
  <c r="M509" i="204" a="1"/>
  <c r="M509" i="204"/>
  <c r="L509" i="204" a="1"/>
  <c r="L509" i="204"/>
  <c r="K509" i="204" a="1"/>
  <c r="K509" i="204"/>
  <c r="J509" i="204"/>
  <c r="J509" i="204" a="1"/>
  <c r="I509" i="204" a="1"/>
  <c r="I509" i="204"/>
  <c r="H509" i="204"/>
  <c r="H509" i="204" a="1"/>
  <c r="G509" i="204" a="1"/>
  <c r="G509" i="204"/>
  <c r="F509" i="204" a="1"/>
  <c r="F509" i="204"/>
  <c r="C509" i="204"/>
  <c r="M508" i="204" a="1"/>
  <c r="M508" i="204"/>
  <c r="L508" i="204" a="1"/>
  <c r="L508" i="204"/>
  <c r="K508" i="204" a="1"/>
  <c r="K508" i="204"/>
  <c r="J508" i="204"/>
  <c r="J508" i="204" a="1"/>
  <c r="I508" i="204" a="1"/>
  <c r="I508" i="204"/>
  <c r="H508" i="204"/>
  <c r="H508" i="204" a="1"/>
  <c r="G508" i="204" a="1"/>
  <c r="G508" i="204"/>
  <c r="F508" i="204" a="1"/>
  <c r="F508" i="204"/>
  <c r="C508" i="204"/>
  <c r="C527" i="204"/>
  <c r="M507" i="204" a="1"/>
  <c r="M507" i="204"/>
  <c r="L507" i="204" a="1"/>
  <c r="L507" i="204"/>
  <c r="K507" i="204" a="1"/>
  <c r="K507" i="204"/>
  <c r="J507" i="204"/>
  <c r="J507" i="204" a="1"/>
  <c r="I507" i="204" a="1"/>
  <c r="I507" i="204"/>
  <c r="H507" i="204"/>
  <c r="H507" i="204" a="1"/>
  <c r="G507" i="204" a="1"/>
  <c r="G507" i="204"/>
  <c r="F507" i="204" a="1"/>
  <c r="F507" i="204"/>
  <c r="N507" i="204"/>
  <c r="C507" i="204"/>
  <c r="M506" i="204" a="1"/>
  <c r="M506" i="204"/>
  <c r="K506" i="204"/>
  <c r="K506" i="204" a="1"/>
  <c r="I506" i="204" a="1"/>
  <c r="I506" i="204"/>
  <c r="G506" i="204" a="1"/>
  <c r="G506" i="204"/>
  <c r="C506" i="204"/>
  <c r="M505" i="204" a="1"/>
  <c r="M505" i="204"/>
  <c r="I505" i="204" a="1"/>
  <c r="I505" i="204"/>
  <c r="C505" i="204"/>
  <c r="M504" i="204" a="1"/>
  <c r="M504" i="204"/>
  <c r="K504" i="204"/>
  <c r="K504" i="204" a="1"/>
  <c r="I504" i="204" a="1"/>
  <c r="I504" i="204"/>
  <c r="G504" i="204"/>
  <c r="G504" i="204" a="1"/>
  <c r="C504" i="204"/>
  <c r="M503" i="204" a="1"/>
  <c r="M503" i="204"/>
  <c r="C503" i="204"/>
  <c r="M502" i="204" a="1"/>
  <c r="M502" i="204"/>
  <c r="K502" i="204" a="1"/>
  <c r="K502" i="204"/>
  <c r="I502" i="204" a="1"/>
  <c r="I502" i="204"/>
  <c r="G502" i="204"/>
  <c r="G502" i="204" a="1"/>
  <c r="C502" i="204"/>
  <c r="M501" i="204"/>
  <c r="M501" i="204" a="1"/>
  <c r="K501" i="204" a="1"/>
  <c r="K501" i="204"/>
  <c r="I501" i="204"/>
  <c r="I501" i="204" a="1"/>
  <c r="G501" i="204"/>
  <c r="G501" i="204" a="1"/>
  <c r="F501" i="204" a="1"/>
  <c r="F501" i="204"/>
  <c r="C501" i="204"/>
  <c r="L500" i="204" a="1"/>
  <c r="L500" i="204"/>
  <c r="I500" i="204" a="1"/>
  <c r="I500" i="204"/>
  <c r="H500" i="204" a="1"/>
  <c r="H500" i="204"/>
  <c r="F500" i="204" a="1"/>
  <c r="F500" i="204"/>
  <c r="C500" i="204"/>
  <c r="M499" i="204" a="1"/>
  <c r="M499" i="204"/>
  <c r="I499" i="204" a="1"/>
  <c r="I499" i="204"/>
  <c r="H499" i="204" a="1"/>
  <c r="H499" i="204"/>
  <c r="C499" i="204"/>
  <c r="W495" i="204"/>
  <c r="E34" i="203"/>
  <c r="G34" i="203"/>
  <c r="I34" i="203"/>
  <c r="V495" i="204"/>
  <c r="U495" i="204"/>
  <c r="T495" i="204"/>
  <c r="S495" i="204"/>
  <c r="E29" i="203"/>
  <c r="G29" i="203"/>
  <c r="R495" i="204"/>
  <c r="M495" i="204"/>
  <c r="L495" i="204"/>
  <c r="K495" i="204"/>
  <c r="J495" i="204"/>
  <c r="I495" i="204"/>
  <c r="H495" i="204"/>
  <c r="G495" i="204"/>
  <c r="F495" i="204"/>
  <c r="O494" i="204"/>
  <c r="N494" i="204"/>
  <c r="O493" i="204"/>
  <c r="N493" i="204"/>
  <c r="P493" i="204"/>
  <c r="P492" i="204"/>
  <c r="O492" i="204"/>
  <c r="N492" i="204"/>
  <c r="O491" i="204"/>
  <c r="P491" i="204"/>
  <c r="N491" i="204"/>
  <c r="O490" i="204"/>
  <c r="N490" i="204"/>
  <c r="O489" i="204"/>
  <c r="N489" i="204"/>
  <c r="O488" i="204"/>
  <c r="N488" i="204"/>
  <c r="P488" i="204"/>
  <c r="O487" i="204"/>
  <c r="P487" i="204"/>
  <c r="N487" i="204"/>
  <c r="O486" i="204"/>
  <c r="N486" i="204"/>
  <c r="P486" i="204"/>
  <c r="O485" i="204"/>
  <c r="N485" i="204"/>
  <c r="O484" i="204"/>
  <c r="N484" i="204"/>
  <c r="P484" i="204"/>
  <c r="P483" i="204"/>
  <c r="O483" i="204"/>
  <c r="N483" i="204"/>
  <c r="P482" i="204"/>
  <c r="O482" i="204"/>
  <c r="N482" i="204"/>
  <c r="O481" i="204"/>
  <c r="N481" i="204"/>
  <c r="O480" i="204"/>
  <c r="N480" i="204"/>
  <c r="P480" i="204"/>
  <c r="P479" i="204"/>
  <c r="O479" i="204"/>
  <c r="N479" i="204"/>
  <c r="P478" i="204"/>
  <c r="O478" i="204"/>
  <c r="N478" i="204"/>
  <c r="O477" i="204"/>
  <c r="N477" i="204"/>
  <c r="P477" i="204"/>
  <c r="P476" i="204"/>
  <c r="O476" i="204"/>
  <c r="N476" i="204"/>
  <c r="P475" i="204"/>
  <c r="O475" i="204"/>
  <c r="N475" i="204"/>
  <c r="O474" i="204"/>
  <c r="N474" i="204"/>
  <c r="P474" i="204"/>
  <c r="O473" i="204"/>
  <c r="N473" i="204"/>
  <c r="O472" i="204"/>
  <c r="N472" i="204"/>
  <c r="P472" i="204"/>
  <c r="O471" i="204"/>
  <c r="P471" i="204"/>
  <c r="N471" i="204"/>
  <c r="O470" i="204"/>
  <c r="N470" i="204"/>
  <c r="P470" i="204"/>
  <c r="O469" i="204"/>
  <c r="N469" i="204"/>
  <c r="P469" i="204"/>
  <c r="O468" i="204"/>
  <c r="N468" i="204"/>
  <c r="P468" i="204"/>
  <c r="P467" i="204"/>
  <c r="O467" i="204"/>
  <c r="N467" i="204"/>
  <c r="P466" i="204"/>
  <c r="O466" i="204"/>
  <c r="N466" i="204"/>
  <c r="O465" i="204"/>
  <c r="N465" i="204"/>
  <c r="P465" i="204"/>
  <c r="O464" i="204"/>
  <c r="N464" i="204"/>
  <c r="P464" i="204"/>
  <c r="P463" i="204"/>
  <c r="O463" i="204"/>
  <c r="N463" i="204"/>
  <c r="O462" i="204"/>
  <c r="P462" i="204"/>
  <c r="N462" i="204"/>
  <c r="O461" i="204"/>
  <c r="N461" i="204"/>
  <c r="P461" i="204"/>
  <c r="P460" i="204"/>
  <c r="O460" i="204"/>
  <c r="N460" i="204"/>
  <c r="O459" i="204"/>
  <c r="P459" i="204"/>
  <c r="N459" i="204"/>
  <c r="O458" i="204"/>
  <c r="N458" i="204"/>
  <c r="O457" i="204"/>
  <c r="N457" i="204"/>
  <c r="O456" i="204"/>
  <c r="N456" i="204"/>
  <c r="P456" i="204"/>
  <c r="O455" i="204"/>
  <c r="P455" i="204"/>
  <c r="N455" i="204"/>
  <c r="P454" i="204"/>
  <c r="O454" i="204"/>
  <c r="N454" i="204"/>
  <c r="O453" i="204"/>
  <c r="N453" i="204"/>
  <c r="O452" i="204"/>
  <c r="N452" i="204"/>
  <c r="P452" i="204"/>
  <c r="P451" i="204"/>
  <c r="O451" i="204"/>
  <c r="N451" i="204"/>
  <c r="O450" i="204"/>
  <c r="P450" i="204"/>
  <c r="N450" i="204"/>
  <c r="O449" i="204"/>
  <c r="N449" i="204"/>
  <c r="P448" i="204"/>
  <c r="O448" i="204"/>
  <c r="N448" i="204"/>
  <c r="O447" i="204"/>
  <c r="P447" i="204"/>
  <c r="N447" i="204"/>
  <c r="O446" i="204"/>
  <c r="N446" i="204"/>
  <c r="P446" i="204"/>
  <c r="O445" i="204"/>
  <c r="N445" i="204"/>
  <c r="P445" i="204"/>
  <c r="P444" i="204"/>
  <c r="O444" i="204"/>
  <c r="N444" i="204"/>
  <c r="P443" i="204"/>
  <c r="O443" i="204"/>
  <c r="N443" i="204"/>
  <c r="O442" i="204"/>
  <c r="N442" i="204"/>
  <c r="O441" i="204"/>
  <c r="N441" i="204"/>
  <c r="P440" i="204"/>
  <c r="O440" i="204"/>
  <c r="N440" i="204"/>
  <c r="O439" i="204"/>
  <c r="P439" i="204"/>
  <c r="N439" i="204"/>
  <c r="O438" i="204"/>
  <c r="N438" i="204"/>
  <c r="P438" i="204"/>
  <c r="O437" i="204"/>
  <c r="N437" i="204"/>
  <c r="O436" i="204"/>
  <c r="N436" i="204"/>
  <c r="P436" i="204"/>
  <c r="P435" i="204"/>
  <c r="O435" i="204"/>
  <c r="N435" i="204"/>
  <c r="P434" i="204"/>
  <c r="O434" i="204"/>
  <c r="N434" i="204"/>
  <c r="O433" i="204"/>
  <c r="N433" i="204"/>
  <c r="P433" i="204"/>
  <c r="P432" i="204"/>
  <c r="O432" i="204"/>
  <c r="N432" i="204"/>
  <c r="P431" i="204"/>
  <c r="O431" i="204"/>
  <c r="N431" i="204"/>
  <c r="O430" i="204"/>
  <c r="N430" i="204"/>
  <c r="P430" i="204"/>
  <c r="O429" i="204"/>
  <c r="N429" i="204"/>
  <c r="P429" i="204"/>
  <c r="P428" i="204"/>
  <c r="O428" i="204"/>
  <c r="N428" i="204"/>
  <c r="O427" i="204"/>
  <c r="P427" i="204"/>
  <c r="N427" i="204"/>
  <c r="O426" i="204"/>
  <c r="N426" i="204"/>
  <c r="O425" i="204"/>
  <c r="N425" i="204"/>
  <c r="P424" i="204"/>
  <c r="O424" i="204"/>
  <c r="N424" i="204"/>
  <c r="O423" i="204"/>
  <c r="P423" i="204"/>
  <c r="N423" i="204"/>
  <c r="O422" i="204"/>
  <c r="N422" i="204"/>
  <c r="P422" i="204"/>
  <c r="O421" i="204"/>
  <c r="N421" i="204"/>
  <c r="O420" i="204"/>
  <c r="N420" i="204"/>
  <c r="P420" i="204"/>
  <c r="P419" i="204"/>
  <c r="O419" i="204"/>
  <c r="N419" i="204"/>
  <c r="P418" i="204"/>
  <c r="O418" i="204"/>
  <c r="N418" i="204"/>
  <c r="O417" i="204"/>
  <c r="N417" i="204"/>
  <c r="O416" i="204"/>
  <c r="N416" i="204"/>
  <c r="P416" i="204"/>
  <c r="P415" i="204"/>
  <c r="O415" i="204"/>
  <c r="N415" i="204"/>
  <c r="P414" i="204"/>
  <c r="O414" i="204"/>
  <c r="N414" i="204"/>
  <c r="O413" i="204"/>
  <c r="N413" i="204"/>
  <c r="P413" i="204"/>
  <c r="P412" i="204"/>
  <c r="O412" i="204"/>
  <c r="N412" i="204"/>
  <c r="P411" i="204"/>
  <c r="O411" i="204"/>
  <c r="N411" i="204"/>
  <c r="O410" i="204"/>
  <c r="N410" i="204"/>
  <c r="P410" i="204"/>
  <c r="O409" i="204"/>
  <c r="N409" i="204"/>
  <c r="O408" i="204"/>
  <c r="N408" i="204"/>
  <c r="P408" i="204"/>
  <c r="O407" i="204"/>
  <c r="P407" i="204"/>
  <c r="N407" i="204"/>
  <c r="P406" i="204"/>
  <c r="O406" i="204"/>
  <c r="N406" i="204"/>
  <c r="O405" i="204"/>
  <c r="N405" i="204"/>
  <c r="P405" i="204"/>
  <c r="O404" i="204"/>
  <c r="N404" i="204"/>
  <c r="P404" i="204"/>
  <c r="P403" i="204"/>
  <c r="O403" i="204"/>
  <c r="N403" i="204"/>
  <c r="P402" i="204"/>
  <c r="O402" i="204"/>
  <c r="N402" i="204"/>
  <c r="O401" i="204"/>
  <c r="N401" i="204"/>
  <c r="O400" i="204"/>
  <c r="N400" i="204"/>
  <c r="P400" i="204"/>
  <c r="P399" i="204"/>
  <c r="O399" i="204"/>
  <c r="N399" i="204"/>
  <c r="O398" i="204"/>
  <c r="P398" i="204"/>
  <c r="N398" i="204"/>
  <c r="O397" i="204"/>
  <c r="N397" i="204"/>
  <c r="P397" i="204"/>
  <c r="P396" i="204"/>
  <c r="O396" i="204"/>
  <c r="N396" i="204"/>
  <c r="O395" i="204"/>
  <c r="P395" i="204"/>
  <c r="N395" i="204"/>
  <c r="O394" i="204"/>
  <c r="N394" i="204"/>
  <c r="P394" i="204"/>
  <c r="O393" i="204"/>
  <c r="N393" i="204"/>
  <c r="O392" i="204"/>
  <c r="N392" i="204"/>
  <c r="P392" i="204"/>
  <c r="O391" i="204"/>
  <c r="P391" i="204"/>
  <c r="N391" i="204"/>
  <c r="P390" i="204"/>
  <c r="O390" i="204"/>
  <c r="N390" i="204"/>
  <c r="O389" i="204"/>
  <c r="N389" i="204"/>
  <c r="P389" i="204"/>
  <c r="O388" i="204"/>
  <c r="N388" i="204"/>
  <c r="P388" i="204"/>
  <c r="P387" i="204"/>
  <c r="O387" i="204"/>
  <c r="N387" i="204"/>
  <c r="O386" i="204"/>
  <c r="P386" i="204"/>
  <c r="N386" i="204"/>
  <c r="O385" i="204"/>
  <c r="N385" i="204"/>
  <c r="P384" i="204"/>
  <c r="O384" i="204"/>
  <c r="N384" i="204"/>
  <c r="O383" i="204"/>
  <c r="P383" i="204"/>
  <c r="N383" i="204"/>
  <c r="O382" i="204"/>
  <c r="N382" i="204"/>
  <c r="P382" i="204"/>
  <c r="O381" i="204"/>
  <c r="N381" i="204"/>
  <c r="P381" i="204"/>
  <c r="P380" i="204"/>
  <c r="O380" i="204"/>
  <c r="N380" i="204"/>
  <c r="P379" i="204"/>
  <c r="O379" i="204"/>
  <c r="N379" i="204"/>
  <c r="O378" i="204"/>
  <c r="N378" i="204"/>
  <c r="O377" i="204"/>
  <c r="N377" i="204"/>
  <c r="P376" i="204"/>
  <c r="O376" i="204"/>
  <c r="N376" i="204"/>
  <c r="O375" i="204"/>
  <c r="P375" i="204"/>
  <c r="N375" i="204"/>
  <c r="O374" i="204"/>
  <c r="N374" i="204"/>
  <c r="P374" i="204"/>
  <c r="O373" i="204"/>
  <c r="N373" i="204"/>
  <c r="O372" i="204"/>
  <c r="N372" i="204"/>
  <c r="P372" i="204"/>
  <c r="P371" i="204"/>
  <c r="O371" i="204"/>
  <c r="N371" i="204"/>
  <c r="P370" i="204"/>
  <c r="O370" i="204"/>
  <c r="N370" i="204"/>
  <c r="O369" i="204"/>
  <c r="N369" i="204"/>
  <c r="P369" i="204"/>
  <c r="P368" i="204"/>
  <c r="O368" i="204"/>
  <c r="N368" i="204"/>
  <c r="P367" i="204"/>
  <c r="O367" i="204"/>
  <c r="N367" i="204"/>
  <c r="O366" i="204"/>
  <c r="N366" i="204"/>
  <c r="O365" i="204"/>
  <c r="N365" i="204"/>
  <c r="P365" i="204"/>
  <c r="P364" i="204"/>
  <c r="O364" i="204"/>
  <c r="N364" i="204"/>
  <c r="O363" i="204"/>
  <c r="P363" i="204"/>
  <c r="N363" i="204"/>
  <c r="O362" i="204"/>
  <c r="N362" i="204"/>
  <c r="O361" i="204"/>
  <c r="N361" i="204"/>
  <c r="P360" i="204"/>
  <c r="O360" i="204"/>
  <c r="N360" i="204"/>
  <c r="O359" i="204"/>
  <c r="P359" i="204"/>
  <c r="N359" i="204"/>
  <c r="O358" i="204"/>
  <c r="N358" i="204"/>
  <c r="P358" i="204"/>
  <c r="O357" i="204"/>
  <c r="N357" i="204"/>
  <c r="O356" i="204"/>
  <c r="N356" i="204"/>
  <c r="P356" i="204"/>
  <c r="P355" i="204"/>
  <c r="O355" i="204"/>
  <c r="N355" i="204"/>
  <c r="O354" i="204"/>
  <c r="P354" i="204"/>
  <c r="N354" i="204"/>
  <c r="O353" i="204"/>
  <c r="N353" i="204"/>
  <c r="P352" i="204"/>
  <c r="O352" i="204"/>
  <c r="N352" i="204"/>
  <c r="O351" i="204"/>
  <c r="P351" i="204"/>
  <c r="N351" i="204"/>
  <c r="P350" i="204"/>
  <c r="O350" i="204"/>
  <c r="N350" i="204"/>
  <c r="O349" i="204"/>
  <c r="N349" i="204"/>
  <c r="P349" i="204"/>
  <c r="P348" i="204"/>
  <c r="O348" i="204"/>
  <c r="N348" i="204"/>
  <c r="P347" i="204"/>
  <c r="O347" i="204"/>
  <c r="N347" i="204"/>
  <c r="O346" i="204"/>
  <c r="N346" i="204"/>
  <c r="P346" i="204"/>
  <c r="O345" i="204"/>
  <c r="N345" i="204"/>
  <c r="O344" i="204"/>
  <c r="N344" i="204"/>
  <c r="P344" i="204"/>
  <c r="O343" i="204"/>
  <c r="P343" i="204"/>
  <c r="N343" i="204"/>
  <c r="P342" i="204"/>
  <c r="O342" i="204"/>
  <c r="N342" i="204"/>
  <c r="O341" i="204"/>
  <c r="N341" i="204"/>
  <c r="P341" i="204"/>
  <c r="O340" i="204"/>
  <c r="N340" i="204"/>
  <c r="P340" i="204"/>
  <c r="P339" i="204"/>
  <c r="O339" i="204"/>
  <c r="N339" i="204"/>
  <c r="P338" i="204"/>
  <c r="O338" i="204"/>
  <c r="N338" i="204"/>
  <c r="O337" i="204"/>
  <c r="N337" i="204"/>
  <c r="O336" i="204"/>
  <c r="N336" i="204"/>
  <c r="P336" i="204"/>
  <c r="P335" i="204"/>
  <c r="O335" i="204"/>
  <c r="N335" i="204"/>
  <c r="O334" i="204"/>
  <c r="P334" i="204"/>
  <c r="N334" i="204"/>
  <c r="O333" i="204"/>
  <c r="N333" i="204"/>
  <c r="P333" i="204"/>
  <c r="P332" i="204"/>
  <c r="O332" i="204"/>
  <c r="N332" i="204"/>
  <c r="O331" i="204"/>
  <c r="P331" i="204"/>
  <c r="N331" i="204"/>
  <c r="O330" i="204"/>
  <c r="N330" i="204"/>
  <c r="P330" i="204"/>
  <c r="O329" i="204"/>
  <c r="N329" i="204"/>
  <c r="O328" i="204"/>
  <c r="N328" i="204"/>
  <c r="P328" i="204"/>
  <c r="O327" i="204"/>
  <c r="P327" i="204"/>
  <c r="N327" i="204"/>
  <c r="P326" i="204"/>
  <c r="O326" i="204"/>
  <c r="N326" i="204"/>
  <c r="O325" i="204"/>
  <c r="N325" i="204"/>
  <c r="P325" i="204"/>
  <c r="O324" i="204"/>
  <c r="N324" i="204"/>
  <c r="P324" i="204"/>
  <c r="P323" i="204"/>
  <c r="O323" i="204"/>
  <c r="N323" i="204"/>
  <c r="O322" i="204"/>
  <c r="P322" i="204"/>
  <c r="N322" i="204"/>
  <c r="O321" i="204"/>
  <c r="N321" i="204"/>
  <c r="O320" i="204"/>
  <c r="N320" i="204"/>
  <c r="P320" i="204"/>
  <c r="O319" i="204"/>
  <c r="P319" i="204"/>
  <c r="N319" i="204"/>
  <c r="O318" i="204"/>
  <c r="N318" i="204"/>
  <c r="P318" i="204"/>
  <c r="O317" i="204"/>
  <c r="N317" i="204"/>
  <c r="P317" i="204"/>
  <c r="P316" i="204"/>
  <c r="O316" i="204"/>
  <c r="N316" i="204"/>
  <c r="P315" i="204"/>
  <c r="O315" i="204"/>
  <c r="N315" i="204"/>
  <c r="O314" i="204"/>
  <c r="N314" i="204"/>
  <c r="P314" i="204"/>
  <c r="O313" i="204"/>
  <c r="N313" i="204"/>
  <c r="P312" i="204"/>
  <c r="O312" i="204"/>
  <c r="N312" i="204"/>
  <c r="O311" i="204"/>
  <c r="P311" i="204"/>
  <c r="N311" i="204"/>
  <c r="O310" i="204"/>
  <c r="N310" i="204"/>
  <c r="P310" i="204"/>
  <c r="O309" i="204"/>
  <c r="N309" i="204"/>
  <c r="P309" i="204"/>
  <c r="O308" i="204"/>
  <c r="N308" i="204"/>
  <c r="P308" i="204"/>
  <c r="P307" i="204"/>
  <c r="O307" i="204"/>
  <c r="N307" i="204"/>
  <c r="P306" i="204"/>
  <c r="O306" i="204"/>
  <c r="N306" i="204"/>
  <c r="O305" i="204"/>
  <c r="N305" i="204"/>
  <c r="P305" i="204"/>
  <c r="P304" i="204"/>
  <c r="O304" i="204"/>
  <c r="N304" i="204"/>
  <c r="P303" i="204"/>
  <c r="O303" i="204"/>
  <c r="N303" i="204"/>
  <c r="O302" i="204"/>
  <c r="N302" i="204"/>
  <c r="P302" i="204"/>
  <c r="O301" i="204"/>
  <c r="N301" i="204"/>
  <c r="P301" i="204"/>
  <c r="P300" i="204"/>
  <c r="O300" i="204"/>
  <c r="N300" i="204"/>
  <c r="O299" i="204"/>
  <c r="P299" i="204"/>
  <c r="N299" i="204"/>
  <c r="O298" i="204"/>
  <c r="N298" i="204"/>
  <c r="O297" i="204"/>
  <c r="N297" i="204"/>
  <c r="P296" i="204"/>
  <c r="O296" i="204"/>
  <c r="N296" i="204"/>
  <c r="O295" i="204"/>
  <c r="P295" i="204"/>
  <c r="N295" i="204"/>
  <c r="O294" i="204"/>
  <c r="N294" i="204"/>
  <c r="P294" i="204"/>
  <c r="O293" i="204"/>
  <c r="N293" i="204"/>
  <c r="O292" i="204"/>
  <c r="N292" i="204"/>
  <c r="P292" i="204"/>
  <c r="P291" i="204"/>
  <c r="O291" i="204"/>
  <c r="N291" i="204"/>
  <c r="P290" i="204"/>
  <c r="O290" i="204"/>
  <c r="N290" i="204"/>
  <c r="O289" i="204"/>
  <c r="N289" i="204"/>
  <c r="P289" i="204"/>
  <c r="P288" i="204"/>
  <c r="O288" i="204"/>
  <c r="N288" i="204"/>
  <c r="P287" i="204"/>
  <c r="O287" i="204"/>
  <c r="N287" i="204"/>
  <c r="O286" i="204"/>
  <c r="N286" i="204"/>
  <c r="O285" i="204"/>
  <c r="N285" i="204"/>
  <c r="P285" i="204"/>
  <c r="P284" i="204"/>
  <c r="O284" i="204"/>
  <c r="N284" i="204"/>
  <c r="O283" i="204"/>
  <c r="P283" i="204"/>
  <c r="N283" i="204"/>
  <c r="O282" i="204"/>
  <c r="N282" i="204"/>
  <c r="P282" i="204"/>
  <c r="O281" i="204"/>
  <c r="N281" i="204"/>
  <c r="O280" i="204"/>
  <c r="N280" i="204"/>
  <c r="P280" i="204"/>
  <c r="O279" i="204"/>
  <c r="P279" i="204"/>
  <c r="N279" i="204"/>
  <c r="O278" i="204"/>
  <c r="N278" i="204"/>
  <c r="P278" i="204"/>
  <c r="O277" i="204"/>
  <c r="N277" i="204"/>
  <c r="P277" i="204"/>
  <c r="O276" i="204"/>
  <c r="N276" i="204"/>
  <c r="P276" i="204"/>
  <c r="P275" i="204"/>
  <c r="O275" i="204"/>
  <c r="N275" i="204"/>
  <c r="P274" i="204"/>
  <c r="O274" i="204"/>
  <c r="N274" i="204"/>
  <c r="O273" i="204"/>
  <c r="N273" i="204"/>
  <c r="P273" i="204"/>
  <c r="O272" i="204"/>
  <c r="N272" i="204"/>
  <c r="P272" i="204"/>
  <c r="P271" i="204"/>
  <c r="O271" i="204"/>
  <c r="N271" i="204"/>
  <c r="P270" i="204"/>
  <c r="O270" i="204"/>
  <c r="N270" i="204"/>
  <c r="O269" i="204"/>
  <c r="N269" i="204"/>
  <c r="P269" i="204"/>
  <c r="P268" i="204"/>
  <c r="O268" i="204"/>
  <c r="N268" i="204"/>
  <c r="P267" i="204"/>
  <c r="O267" i="204"/>
  <c r="N267" i="204"/>
  <c r="O266" i="204"/>
  <c r="N266" i="204"/>
  <c r="O265" i="204"/>
  <c r="N265" i="204"/>
  <c r="P264" i="204"/>
  <c r="O264" i="204"/>
  <c r="N264" i="204"/>
  <c r="O263" i="204"/>
  <c r="P263" i="204"/>
  <c r="N263" i="204"/>
  <c r="P262" i="204"/>
  <c r="O262" i="204"/>
  <c r="N262" i="204"/>
  <c r="O261" i="204"/>
  <c r="N261" i="204"/>
  <c r="O260" i="204"/>
  <c r="N260" i="204"/>
  <c r="P260" i="204"/>
  <c r="P259" i="204"/>
  <c r="O259" i="204"/>
  <c r="N259" i="204"/>
  <c r="O258" i="204"/>
  <c r="P258" i="204"/>
  <c r="N258" i="204"/>
  <c r="O257" i="204"/>
  <c r="N257" i="204"/>
  <c r="P256" i="204"/>
  <c r="O256" i="204"/>
  <c r="N256" i="204"/>
  <c r="O255" i="204"/>
  <c r="P255" i="204"/>
  <c r="N255" i="204"/>
  <c r="P254" i="204"/>
  <c r="O254" i="204"/>
  <c r="N254" i="204"/>
  <c r="O253" i="204"/>
  <c r="N253" i="204"/>
  <c r="P253" i="204"/>
  <c r="P252" i="204"/>
  <c r="O252" i="204"/>
  <c r="N252" i="204"/>
  <c r="P251" i="204"/>
  <c r="O251" i="204"/>
  <c r="N251" i="204"/>
  <c r="O250" i="204"/>
  <c r="N250" i="204"/>
  <c r="O249" i="204"/>
  <c r="N249" i="204"/>
  <c r="P248" i="204"/>
  <c r="O248" i="204"/>
  <c r="N248" i="204"/>
  <c r="O247" i="204"/>
  <c r="P247" i="204"/>
  <c r="N247" i="204"/>
  <c r="P246" i="204"/>
  <c r="O246" i="204"/>
  <c r="N246" i="204"/>
  <c r="O245" i="204"/>
  <c r="N245" i="204"/>
  <c r="O244" i="204"/>
  <c r="N244" i="204"/>
  <c r="P244" i="204"/>
  <c r="P243" i="204"/>
  <c r="O243" i="204"/>
  <c r="N243" i="204"/>
  <c r="O242" i="204"/>
  <c r="P242" i="204"/>
  <c r="N242" i="204"/>
  <c r="O241" i="204"/>
  <c r="N241" i="204"/>
  <c r="P241" i="204"/>
  <c r="P240" i="204"/>
  <c r="O240" i="204"/>
  <c r="N240" i="204"/>
  <c r="O239" i="204"/>
  <c r="P239" i="204"/>
  <c r="N239" i="204"/>
  <c r="O238" i="204"/>
  <c r="N238" i="204"/>
  <c r="O237" i="204"/>
  <c r="N237" i="204"/>
  <c r="P237" i="204"/>
  <c r="P236" i="204"/>
  <c r="O236" i="204"/>
  <c r="N236" i="204"/>
  <c r="O235" i="204"/>
  <c r="P235" i="204"/>
  <c r="N235" i="204"/>
  <c r="O234" i="204"/>
  <c r="N234" i="204"/>
  <c r="O233" i="204"/>
  <c r="N233" i="204"/>
  <c r="O232" i="204"/>
  <c r="N232" i="204"/>
  <c r="P232" i="204"/>
  <c r="O231" i="204"/>
  <c r="P231" i="204"/>
  <c r="N231" i="204"/>
  <c r="O230" i="204"/>
  <c r="N230" i="204"/>
  <c r="P230" i="204"/>
  <c r="O229" i="204"/>
  <c r="N229" i="204"/>
  <c r="O228" i="204"/>
  <c r="N228" i="204"/>
  <c r="P228" i="204"/>
  <c r="P227" i="204"/>
  <c r="O227" i="204"/>
  <c r="N227" i="204"/>
  <c r="P226" i="204"/>
  <c r="O226" i="204"/>
  <c r="N226" i="204"/>
  <c r="O225" i="204"/>
  <c r="N225" i="204"/>
  <c r="O224" i="204"/>
  <c r="N224" i="204"/>
  <c r="P224" i="204"/>
  <c r="P223" i="204"/>
  <c r="O223" i="204"/>
  <c r="N223" i="204"/>
  <c r="P222" i="204"/>
  <c r="O222" i="204"/>
  <c r="N222" i="204"/>
  <c r="O221" i="204"/>
  <c r="N221" i="204"/>
  <c r="P221" i="204"/>
  <c r="P220" i="204"/>
  <c r="O220" i="204"/>
  <c r="N220" i="204"/>
  <c r="P219" i="204"/>
  <c r="O219" i="204"/>
  <c r="N219" i="204"/>
  <c r="O218" i="204"/>
  <c r="N218" i="204"/>
  <c r="P218" i="204"/>
  <c r="O217" i="204"/>
  <c r="N217" i="204"/>
  <c r="O216" i="204"/>
  <c r="N216" i="204"/>
  <c r="P216" i="204"/>
  <c r="O215" i="204"/>
  <c r="P215" i="204"/>
  <c r="N215" i="204"/>
  <c r="O214" i="204"/>
  <c r="N214" i="204"/>
  <c r="P214" i="204"/>
  <c r="O213" i="204"/>
  <c r="N213" i="204"/>
  <c r="P213" i="204"/>
  <c r="O212" i="204"/>
  <c r="N212" i="204"/>
  <c r="P212" i="204"/>
  <c r="P211" i="204"/>
  <c r="O211" i="204"/>
  <c r="N211" i="204"/>
  <c r="P210" i="204"/>
  <c r="O210" i="204"/>
  <c r="N210" i="204"/>
  <c r="O209" i="204"/>
  <c r="N209" i="204"/>
  <c r="O208" i="204"/>
  <c r="N208" i="204"/>
  <c r="P208" i="204"/>
  <c r="P207" i="204"/>
  <c r="O207" i="204"/>
  <c r="N207" i="204"/>
  <c r="O206" i="204"/>
  <c r="P206" i="204"/>
  <c r="N206" i="204"/>
  <c r="O205" i="204"/>
  <c r="N205" i="204"/>
  <c r="P205" i="204"/>
  <c r="P204" i="204"/>
  <c r="O204" i="204"/>
  <c r="N204" i="204"/>
  <c r="O203" i="204"/>
  <c r="P203" i="204"/>
  <c r="N203" i="204"/>
  <c r="O202" i="204"/>
  <c r="N202" i="204"/>
  <c r="O201" i="204"/>
  <c r="N201" i="204"/>
  <c r="P200" i="204"/>
  <c r="O200" i="204"/>
  <c r="N200" i="204"/>
  <c r="O199" i="204"/>
  <c r="P199" i="204"/>
  <c r="N199" i="204"/>
  <c r="P198" i="204"/>
  <c r="O198" i="204"/>
  <c r="N198" i="204"/>
  <c r="O197" i="204"/>
  <c r="N197" i="204"/>
  <c r="O196" i="204"/>
  <c r="N196" i="204"/>
  <c r="P196" i="204"/>
  <c r="P195" i="204"/>
  <c r="O195" i="204"/>
  <c r="N195" i="204"/>
  <c r="O194" i="204"/>
  <c r="P194" i="204"/>
  <c r="N194" i="204"/>
  <c r="O193" i="204"/>
  <c r="N193" i="204"/>
  <c r="P192" i="204"/>
  <c r="O192" i="204"/>
  <c r="N192" i="204"/>
  <c r="O191" i="204"/>
  <c r="P191" i="204"/>
  <c r="N191" i="204"/>
  <c r="P190" i="204"/>
  <c r="O190" i="204"/>
  <c r="N190" i="204"/>
  <c r="O189" i="204"/>
  <c r="N189" i="204"/>
  <c r="P189" i="204"/>
  <c r="P188" i="204"/>
  <c r="O188" i="204"/>
  <c r="N188" i="204"/>
  <c r="P187" i="204"/>
  <c r="O187" i="204"/>
  <c r="N187" i="204"/>
  <c r="O186" i="204"/>
  <c r="N186" i="204"/>
  <c r="P186" i="204"/>
  <c r="O185" i="204"/>
  <c r="N185" i="204"/>
  <c r="P184" i="204"/>
  <c r="O184" i="204"/>
  <c r="N184" i="204"/>
  <c r="O183" i="204"/>
  <c r="P183" i="204"/>
  <c r="N183" i="204"/>
  <c r="P182" i="204"/>
  <c r="O182" i="204"/>
  <c r="N182" i="204"/>
  <c r="O181" i="204"/>
  <c r="N181" i="204"/>
  <c r="P181" i="204"/>
  <c r="O180" i="204"/>
  <c r="N180" i="204"/>
  <c r="P180" i="204"/>
  <c r="P179" i="204"/>
  <c r="O179" i="204"/>
  <c r="N179" i="204"/>
  <c r="P178" i="204"/>
  <c r="O178" i="204"/>
  <c r="N178" i="204"/>
  <c r="O177" i="204"/>
  <c r="N177" i="204"/>
  <c r="P177" i="204"/>
  <c r="P176" i="204"/>
  <c r="O176" i="204"/>
  <c r="N176" i="204"/>
  <c r="P175" i="204"/>
  <c r="O175" i="204"/>
  <c r="N175" i="204"/>
  <c r="O174" i="204"/>
  <c r="N174" i="204"/>
  <c r="P174" i="204"/>
  <c r="O173" i="204"/>
  <c r="N173" i="204"/>
  <c r="P173" i="204"/>
  <c r="P172" i="204"/>
  <c r="O172" i="204"/>
  <c r="N172" i="204"/>
  <c r="O171" i="204"/>
  <c r="P171" i="204"/>
  <c r="N171" i="204"/>
  <c r="O170" i="204"/>
  <c r="N170" i="204"/>
  <c r="O169" i="204"/>
  <c r="N169" i="204"/>
  <c r="O168" i="204"/>
  <c r="N168" i="204"/>
  <c r="P168" i="204"/>
  <c r="O167" i="204"/>
  <c r="P167" i="204"/>
  <c r="N167" i="204"/>
  <c r="O166" i="204"/>
  <c r="N166" i="204"/>
  <c r="P166" i="204"/>
  <c r="O165" i="204"/>
  <c r="N165" i="204"/>
  <c r="O164" i="204"/>
  <c r="N164" i="204"/>
  <c r="P164" i="204"/>
  <c r="P163" i="204"/>
  <c r="O163" i="204"/>
  <c r="N163" i="204"/>
  <c r="P162" i="204"/>
  <c r="O162" i="204"/>
  <c r="N162" i="204"/>
  <c r="O161" i="204"/>
  <c r="N161" i="204"/>
  <c r="P161" i="204"/>
  <c r="O160" i="204"/>
  <c r="N160" i="204"/>
  <c r="P160" i="204"/>
  <c r="P159" i="204"/>
  <c r="O159" i="204"/>
  <c r="N159" i="204"/>
  <c r="P158" i="204"/>
  <c r="O158" i="204"/>
  <c r="N158" i="204"/>
  <c r="O157" i="204"/>
  <c r="N157" i="204"/>
  <c r="P157" i="204"/>
  <c r="P156" i="204"/>
  <c r="O156" i="204"/>
  <c r="N156" i="204"/>
  <c r="P155" i="204"/>
  <c r="O155" i="204"/>
  <c r="N155" i="204"/>
  <c r="O154" i="204"/>
  <c r="N154" i="204"/>
  <c r="P154" i="204"/>
  <c r="O153" i="204"/>
  <c r="N153" i="204"/>
  <c r="O152" i="204"/>
  <c r="N152" i="204"/>
  <c r="P152" i="204"/>
  <c r="O151" i="204"/>
  <c r="P151" i="204"/>
  <c r="N151" i="204"/>
  <c r="P150" i="204"/>
  <c r="O150" i="204"/>
  <c r="N150" i="204"/>
  <c r="O149" i="204"/>
  <c r="N149" i="204"/>
  <c r="P149" i="204"/>
  <c r="O148" i="204"/>
  <c r="N148" i="204"/>
  <c r="P148" i="204"/>
  <c r="P147" i="204"/>
  <c r="O147" i="204"/>
  <c r="N147" i="204"/>
  <c r="P146" i="204"/>
  <c r="O146" i="204"/>
  <c r="N146" i="204"/>
  <c r="O145" i="204"/>
  <c r="N145" i="204"/>
  <c r="O144" i="204"/>
  <c r="N144" i="204"/>
  <c r="P144" i="204"/>
  <c r="P143" i="204"/>
  <c r="O143" i="204"/>
  <c r="N143" i="204"/>
  <c r="P142" i="204"/>
  <c r="O142" i="204"/>
  <c r="N142" i="204"/>
  <c r="O141" i="204"/>
  <c r="N141" i="204"/>
  <c r="P141" i="204"/>
  <c r="P140" i="204"/>
  <c r="O140" i="204"/>
  <c r="N140" i="204"/>
  <c r="P139" i="204"/>
  <c r="O139" i="204"/>
  <c r="N139" i="204"/>
  <c r="O138" i="204"/>
  <c r="N138" i="204"/>
  <c r="O137" i="204"/>
  <c r="N137" i="204"/>
  <c r="P137" i="204"/>
  <c r="P136" i="204"/>
  <c r="O136" i="204"/>
  <c r="N136" i="204"/>
  <c r="O135" i="204"/>
  <c r="P135" i="204"/>
  <c r="N135" i="204"/>
  <c r="O134" i="204"/>
  <c r="N134" i="204"/>
  <c r="O133" i="204"/>
  <c r="N133" i="204"/>
  <c r="P132" i="204"/>
  <c r="O132" i="204"/>
  <c r="N132" i="204"/>
  <c r="O131" i="204"/>
  <c r="P131" i="204"/>
  <c r="N131" i="204"/>
  <c r="O130" i="204"/>
  <c r="N130" i="204"/>
  <c r="P130" i="204"/>
  <c r="O129" i="204"/>
  <c r="N129" i="204"/>
  <c r="O128" i="204"/>
  <c r="N128" i="204"/>
  <c r="P128" i="204"/>
  <c r="P127" i="204"/>
  <c r="O127" i="204"/>
  <c r="N127" i="204"/>
  <c r="O126" i="204"/>
  <c r="P126" i="204"/>
  <c r="N126" i="204"/>
  <c r="O125" i="204"/>
  <c r="N125" i="204"/>
  <c r="P124" i="204"/>
  <c r="O124" i="204"/>
  <c r="N124" i="204"/>
  <c r="O123" i="204"/>
  <c r="P123" i="204"/>
  <c r="N123" i="204"/>
  <c r="O122" i="204"/>
  <c r="N122" i="204"/>
  <c r="P122" i="204"/>
  <c r="O121" i="204"/>
  <c r="N121" i="204"/>
  <c r="P121" i="204"/>
  <c r="P120" i="204"/>
  <c r="O120" i="204"/>
  <c r="N120" i="204"/>
  <c r="P119" i="204"/>
  <c r="O119" i="204"/>
  <c r="N119" i="204"/>
  <c r="O118" i="204"/>
  <c r="N118" i="204"/>
  <c r="P118" i="204"/>
  <c r="O117" i="204"/>
  <c r="N117" i="204"/>
  <c r="O116" i="204"/>
  <c r="N116" i="204"/>
  <c r="P116" i="204"/>
  <c r="O115" i="204"/>
  <c r="P115" i="204"/>
  <c r="N115" i="204"/>
  <c r="P114" i="204"/>
  <c r="O114" i="204"/>
  <c r="N114" i="204"/>
  <c r="O113" i="204"/>
  <c r="N113" i="204"/>
  <c r="P113" i="204"/>
  <c r="O112" i="204"/>
  <c r="N112" i="204"/>
  <c r="P112" i="204"/>
  <c r="P111" i="204"/>
  <c r="O111" i="204"/>
  <c r="N111" i="204"/>
  <c r="P110" i="204"/>
  <c r="O110" i="204"/>
  <c r="N110" i="204"/>
  <c r="O109" i="204"/>
  <c r="N109" i="204"/>
  <c r="O108" i="204"/>
  <c r="N108" i="204"/>
  <c r="P108" i="204"/>
  <c r="P107" i="204"/>
  <c r="O107" i="204"/>
  <c r="N107" i="204"/>
  <c r="P106" i="204"/>
  <c r="O106" i="204"/>
  <c r="N106" i="204"/>
  <c r="O105" i="204"/>
  <c r="N105" i="204"/>
  <c r="P105" i="204"/>
  <c r="P104" i="204"/>
  <c r="O104" i="204"/>
  <c r="N104" i="204"/>
  <c r="P103" i="204"/>
  <c r="O103" i="204"/>
  <c r="N103" i="204"/>
  <c r="O102" i="204"/>
  <c r="N102" i="204"/>
  <c r="O101" i="204"/>
  <c r="N101" i="204"/>
  <c r="P100" i="204"/>
  <c r="O100" i="204"/>
  <c r="N100" i="204"/>
  <c r="O99" i="204"/>
  <c r="P99" i="204"/>
  <c r="N99" i="204"/>
  <c r="P98" i="204"/>
  <c r="O98" i="204"/>
  <c r="N98" i="204"/>
  <c r="O97" i="204"/>
  <c r="N97" i="204"/>
  <c r="O96" i="204"/>
  <c r="N96" i="204"/>
  <c r="P96" i="204"/>
  <c r="P95" i="204"/>
  <c r="O95" i="204"/>
  <c r="N95" i="204"/>
  <c r="O94" i="204"/>
  <c r="P94" i="204"/>
  <c r="N94" i="204"/>
  <c r="O93" i="204"/>
  <c r="N93" i="204"/>
  <c r="P92" i="204"/>
  <c r="O92" i="204"/>
  <c r="N92" i="204"/>
  <c r="O91" i="204"/>
  <c r="P91" i="204"/>
  <c r="N91" i="204"/>
  <c r="O90" i="204"/>
  <c r="N90" i="204"/>
  <c r="P90" i="204"/>
  <c r="O89" i="204"/>
  <c r="N89" i="204"/>
  <c r="P89" i="204"/>
  <c r="P88" i="204"/>
  <c r="O88" i="204"/>
  <c r="N88" i="204"/>
  <c r="P87" i="204"/>
  <c r="O87" i="204"/>
  <c r="N87" i="204"/>
  <c r="O86" i="204"/>
  <c r="N86" i="204"/>
  <c r="O85" i="204"/>
  <c r="N85" i="204"/>
  <c r="P84" i="204"/>
  <c r="O84" i="204"/>
  <c r="N84" i="204"/>
  <c r="O83" i="204"/>
  <c r="P83" i="204"/>
  <c r="N83" i="204"/>
  <c r="O82" i="204"/>
  <c r="N82" i="204"/>
  <c r="P82" i="204"/>
  <c r="O81" i="204"/>
  <c r="N81" i="204"/>
  <c r="O80" i="204"/>
  <c r="N80" i="204"/>
  <c r="P80" i="204"/>
  <c r="P79" i="204"/>
  <c r="O79" i="204"/>
  <c r="N79" i="204"/>
  <c r="P78" i="204"/>
  <c r="O78" i="204"/>
  <c r="N78" i="204"/>
  <c r="O77" i="204"/>
  <c r="N77" i="204"/>
  <c r="P77" i="204"/>
  <c r="P76" i="204"/>
  <c r="O76" i="204"/>
  <c r="N76" i="204"/>
  <c r="P75" i="204"/>
  <c r="O75" i="204"/>
  <c r="N75" i="204"/>
  <c r="O74" i="204"/>
  <c r="N74" i="204"/>
  <c r="P74" i="204"/>
  <c r="O73" i="204"/>
  <c r="N73" i="204"/>
  <c r="P73" i="204"/>
  <c r="P72" i="204"/>
  <c r="O72" i="204"/>
  <c r="N72" i="204"/>
  <c r="O71" i="204"/>
  <c r="P71" i="204"/>
  <c r="N71" i="204"/>
  <c r="O70" i="204"/>
  <c r="N70" i="204"/>
  <c r="O69" i="204"/>
  <c r="N69" i="204"/>
  <c r="O68" i="204"/>
  <c r="N68" i="204"/>
  <c r="P68" i="204"/>
  <c r="O67" i="204"/>
  <c r="P67" i="204"/>
  <c r="N67" i="204"/>
  <c r="O66" i="204"/>
  <c r="N66" i="204"/>
  <c r="P66" i="204"/>
  <c r="O65" i="204"/>
  <c r="N65" i="204"/>
  <c r="O64" i="204"/>
  <c r="N64" i="204"/>
  <c r="P64" i="204"/>
  <c r="P63" i="204"/>
  <c r="O63" i="204"/>
  <c r="N63" i="204"/>
  <c r="P62" i="204"/>
  <c r="O62" i="204"/>
  <c r="N62" i="204"/>
  <c r="O61" i="204"/>
  <c r="N61" i="204"/>
  <c r="O60" i="204"/>
  <c r="N60" i="204"/>
  <c r="P60" i="204"/>
  <c r="P59" i="204"/>
  <c r="O59" i="204"/>
  <c r="N59" i="204"/>
  <c r="P58" i="204"/>
  <c r="O58" i="204"/>
  <c r="N58" i="204"/>
  <c r="O57" i="204"/>
  <c r="N57" i="204"/>
  <c r="P57" i="204"/>
  <c r="P56" i="204"/>
  <c r="O56" i="204"/>
  <c r="N56" i="204"/>
  <c r="P55" i="204"/>
  <c r="O55" i="204"/>
  <c r="N55" i="204"/>
  <c r="O54" i="204"/>
  <c r="N54" i="204"/>
  <c r="P54" i="204"/>
  <c r="O53" i="204"/>
  <c r="N53" i="204"/>
  <c r="O52" i="204"/>
  <c r="N52" i="204"/>
  <c r="P52" i="204"/>
  <c r="O51" i="204"/>
  <c r="P51" i="204"/>
  <c r="N51" i="204"/>
  <c r="P50" i="204"/>
  <c r="O50" i="204"/>
  <c r="N50" i="204"/>
  <c r="O49" i="204"/>
  <c r="N49" i="204"/>
  <c r="P49" i="204"/>
  <c r="O48" i="204"/>
  <c r="N48" i="204"/>
  <c r="P48" i="204"/>
  <c r="P47" i="204"/>
  <c r="O47" i="204"/>
  <c r="N47" i="204"/>
  <c r="P46" i="204"/>
  <c r="O46" i="204"/>
  <c r="N46" i="204"/>
  <c r="O45" i="204"/>
  <c r="N45" i="204"/>
  <c r="O44" i="204"/>
  <c r="N44" i="204"/>
  <c r="P44" i="204"/>
  <c r="P43" i="204"/>
  <c r="O43" i="204"/>
  <c r="N43" i="204"/>
  <c r="P42" i="204"/>
  <c r="O42" i="204"/>
  <c r="N42" i="204"/>
  <c r="O41" i="204"/>
  <c r="N41" i="204"/>
  <c r="P41" i="204"/>
  <c r="P40" i="204"/>
  <c r="O40" i="204"/>
  <c r="N40" i="204"/>
  <c r="P39" i="204"/>
  <c r="O39" i="204"/>
  <c r="N39" i="204"/>
  <c r="O38" i="204"/>
  <c r="N38" i="204"/>
  <c r="O37" i="204"/>
  <c r="N37" i="204"/>
  <c r="P36" i="204"/>
  <c r="O36" i="204"/>
  <c r="N36" i="204"/>
  <c r="O35" i="204"/>
  <c r="P35" i="204"/>
  <c r="N35" i="204"/>
  <c r="P34" i="204"/>
  <c r="O34" i="204"/>
  <c r="N34" i="204"/>
  <c r="O33" i="204"/>
  <c r="N33" i="204"/>
  <c r="O32" i="204"/>
  <c r="N32" i="204"/>
  <c r="P32" i="204"/>
  <c r="P31" i="204"/>
  <c r="O31" i="204"/>
  <c r="N31" i="204"/>
  <c r="O30" i="204"/>
  <c r="P30" i="204"/>
  <c r="N30" i="204"/>
  <c r="O29" i="204"/>
  <c r="N29" i="204"/>
  <c r="P28" i="204"/>
  <c r="O28" i="204"/>
  <c r="N28" i="204"/>
  <c r="O27" i="204"/>
  <c r="P27" i="204"/>
  <c r="N27" i="204"/>
  <c r="O26" i="204"/>
  <c r="N26" i="204"/>
  <c r="P26" i="204"/>
  <c r="O25" i="204"/>
  <c r="N25" i="204"/>
  <c r="P25" i="204"/>
  <c r="P24" i="204"/>
  <c r="O24" i="204"/>
  <c r="N24" i="204"/>
  <c r="P23" i="204"/>
  <c r="O23" i="204"/>
  <c r="N23" i="204"/>
  <c r="O22" i="204"/>
  <c r="N22" i="204"/>
  <c r="O21" i="204"/>
  <c r="N21" i="204"/>
  <c r="P20" i="204"/>
  <c r="O20" i="204"/>
  <c r="N20" i="204"/>
  <c r="O19" i="204"/>
  <c r="P19" i="204"/>
  <c r="N19" i="204"/>
  <c r="O18" i="204"/>
  <c r="N18" i="204"/>
  <c r="P18" i="204"/>
  <c r="O17" i="204"/>
  <c r="N17" i="204"/>
  <c r="O16" i="204"/>
  <c r="N16" i="204"/>
  <c r="P16" i="204"/>
  <c r="P15" i="204"/>
  <c r="O15" i="204"/>
  <c r="N15" i="204"/>
  <c r="P14" i="204"/>
  <c r="O14" i="204"/>
  <c r="N14" i="204"/>
  <c r="O13" i="204"/>
  <c r="N13" i="204"/>
  <c r="P13" i="204"/>
  <c r="P12" i="204"/>
  <c r="O12" i="204"/>
  <c r="N12" i="204"/>
  <c r="P11" i="204"/>
  <c r="O11" i="204"/>
  <c r="N11" i="204"/>
  <c r="O10" i="204"/>
  <c r="N10" i="204"/>
  <c r="P10" i="204"/>
  <c r="O9" i="204"/>
  <c r="N9" i="204"/>
  <c r="P9" i="204"/>
  <c r="P8" i="204"/>
  <c r="O8" i="204"/>
  <c r="N8" i="204"/>
  <c r="O7" i="204"/>
  <c r="P7" i="204"/>
  <c r="N7" i="204"/>
  <c r="O6" i="204"/>
  <c r="N6" i="204"/>
  <c r="O5" i="204"/>
  <c r="N5" i="204"/>
  <c r="O4" i="204"/>
  <c r="N4" i="204"/>
  <c r="P4" i="204"/>
  <c r="I52" i="203"/>
  <c r="I33" i="203"/>
  <c r="G33" i="203"/>
  <c r="E33" i="203"/>
  <c r="E32" i="203"/>
  <c r="G32" i="203"/>
  <c r="I32" i="203"/>
  <c r="G31" i="203"/>
  <c r="I31" i="203"/>
  <c r="E31" i="203"/>
  <c r="E30" i="203"/>
  <c r="G30" i="203"/>
  <c r="I30" i="203"/>
  <c r="I29" i="203"/>
  <c r="I27" i="203"/>
  <c r="G27" i="203"/>
  <c r="E8" i="203"/>
  <c r="J529" i="202" a="1"/>
  <c r="J529" i="202"/>
  <c r="F529" i="202" a="1"/>
  <c r="F529" i="202"/>
  <c r="C529" i="202"/>
  <c r="C526" i="202"/>
  <c r="K526" i="202" a="1"/>
  <c r="K526" i="202"/>
  <c r="C524" i="202"/>
  <c r="K524" i="202" a="1"/>
  <c r="K524" i="202"/>
  <c r="J521" i="202"/>
  <c r="J521" i="202" a="1"/>
  <c r="H521" i="202" a="1"/>
  <c r="H521" i="202"/>
  <c r="F521" i="202" a="1"/>
  <c r="F521" i="202"/>
  <c r="C521" i="202"/>
  <c r="M514" i="202"/>
  <c r="M514" i="202" a="1"/>
  <c r="L514" i="202" a="1"/>
  <c r="L514" i="202"/>
  <c r="K514" i="202"/>
  <c r="K514" i="202" a="1"/>
  <c r="J514" i="202" a="1"/>
  <c r="J514" i="202"/>
  <c r="I514" i="202"/>
  <c r="I514" i="202" a="1"/>
  <c r="H514" i="202" a="1"/>
  <c r="H514" i="202"/>
  <c r="G514" i="202" a="1"/>
  <c r="G514" i="202"/>
  <c r="F514" i="202" a="1"/>
  <c r="F514" i="202"/>
  <c r="C511" i="202"/>
  <c r="L510" i="202" a="1"/>
  <c r="L510" i="202"/>
  <c r="J510" i="202" a="1"/>
  <c r="J510" i="202"/>
  <c r="F510" i="202" a="1"/>
  <c r="F510" i="202"/>
  <c r="C510" i="202"/>
  <c r="F509" i="202" a="1"/>
  <c r="F509" i="202"/>
  <c r="C509" i="202"/>
  <c r="C508" i="202"/>
  <c r="H508" i="202" a="1"/>
  <c r="H508" i="202"/>
  <c r="L507" i="202" a="1"/>
  <c r="L507" i="202"/>
  <c r="J507" i="202"/>
  <c r="J507" i="202" a="1"/>
  <c r="H507" i="202" a="1"/>
  <c r="H507" i="202"/>
  <c r="C507" i="202"/>
  <c r="L506" i="202"/>
  <c r="L506" i="202" a="1"/>
  <c r="J506" i="202" a="1"/>
  <c r="J506" i="202"/>
  <c r="F506" i="202" a="1"/>
  <c r="F506" i="202"/>
  <c r="C506" i="202"/>
  <c r="P505" i="202" a="1"/>
  <c r="P505" i="202"/>
  <c r="H505" i="202" a="1"/>
  <c r="H505" i="202"/>
  <c r="F505" i="202" a="1"/>
  <c r="F505" i="202"/>
  <c r="C505" i="202"/>
  <c r="C504" i="202"/>
  <c r="C503" i="202"/>
  <c r="L502" i="202"/>
  <c r="L502" i="202" a="1"/>
  <c r="J502" i="202" a="1"/>
  <c r="J502" i="202"/>
  <c r="F502" i="202" a="1"/>
  <c r="F502" i="202"/>
  <c r="C502" i="202"/>
  <c r="L501" i="202" a="1"/>
  <c r="L501" i="202"/>
  <c r="H501" i="202" a="1"/>
  <c r="H501" i="202"/>
  <c r="F501" i="202" a="1"/>
  <c r="F501" i="202"/>
  <c r="C501" i="202"/>
  <c r="C500" i="202"/>
  <c r="L499" i="202" a="1"/>
  <c r="L499" i="202"/>
  <c r="J499" i="202" a="1"/>
  <c r="J499" i="202"/>
  <c r="F499" i="202"/>
  <c r="F499" i="202" a="1"/>
  <c r="C499" i="202"/>
  <c r="C518" i="202"/>
  <c r="W495" i="202"/>
  <c r="V495" i="202"/>
  <c r="E33" i="201"/>
  <c r="U495" i="202"/>
  <c r="T495" i="202"/>
  <c r="E31" i="201"/>
  <c r="S495" i="202"/>
  <c r="R495" i="202"/>
  <c r="E30" i="201"/>
  <c r="G30" i="201"/>
  <c r="M495" i="202"/>
  <c r="L495" i="202"/>
  <c r="K495" i="202"/>
  <c r="J495" i="202"/>
  <c r="I495" i="202"/>
  <c r="H495" i="202"/>
  <c r="G495" i="202"/>
  <c r="F495" i="202"/>
  <c r="O494" i="202"/>
  <c r="P494" i="202"/>
  <c r="N494" i="202"/>
  <c r="O493" i="202"/>
  <c r="N493" i="202"/>
  <c r="P493" i="202"/>
  <c r="O492" i="202"/>
  <c r="N492" i="202"/>
  <c r="P492" i="202"/>
  <c r="P491" i="202"/>
  <c r="O491" i="202"/>
  <c r="N491" i="202"/>
  <c r="P490" i="202"/>
  <c r="O490" i="202"/>
  <c r="N490" i="202"/>
  <c r="O489" i="202"/>
  <c r="N489" i="202"/>
  <c r="P489" i="202"/>
  <c r="O488" i="202"/>
  <c r="N488" i="202"/>
  <c r="P487" i="202"/>
  <c r="O487" i="202"/>
  <c r="N487" i="202"/>
  <c r="O486" i="202"/>
  <c r="P486" i="202"/>
  <c r="N486" i="202"/>
  <c r="O485" i="202"/>
  <c r="N485" i="202"/>
  <c r="P485" i="202"/>
  <c r="O484" i="202"/>
  <c r="N484" i="202"/>
  <c r="P484" i="202"/>
  <c r="O483" i="202"/>
  <c r="N483" i="202"/>
  <c r="P483" i="202"/>
  <c r="P482" i="202"/>
  <c r="O482" i="202"/>
  <c r="N482" i="202"/>
  <c r="P481" i="202"/>
  <c r="O481" i="202"/>
  <c r="N481" i="202"/>
  <c r="O480" i="202"/>
  <c r="N480" i="202"/>
  <c r="P480" i="202"/>
  <c r="P479" i="202"/>
  <c r="O479" i="202"/>
  <c r="N479" i="202"/>
  <c r="P478" i="202"/>
  <c r="O478" i="202"/>
  <c r="N478" i="202"/>
  <c r="O477" i="202"/>
  <c r="N477" i="202"/>
  <c r="P477" i="202"/>
  <c r="O476" i="202"/>
  <c r="N476" i="202"/>
  <c r="P476" i="202"/>
  <c r="P475" i="202"/>
  <c r="O475" i="202"/>
  <c r="N475" i="202"/>
  <c r="O474" i="202"/>
  <c r="P474" i="202"/>
  <c r="N474" i="202"/>
  <c r="O473" i="202"/>
  <c r="N473" i="202"/>
  <c r="O472" i="202"/>
  <c r="N472" i="202"/>
  <c r="P471" i="202"/>
  <c r="O471" i="202"/>
  <c r="N471" i="202"/>
  <c r="O470" i="202"/>
  <c r="P470" i="202"/>
  <c r="N470" i="202"/>
  <c r="O469" i="202"/>
  <c r="N469" i="202"/>
  <c r="P469" i="202"/>
  <c r="O468" i="202"/>
  <c r="N468" i="202"/>
  <c r="O467" i="202"/>
  <c r="N467" i="202"/>
  <c r="P467" i="202"/>
  <c r="P466" i="202"/>
  <c r="O466" i="202"/>
  <c r="N466" i="202"/>
  <c r="O465" i="202"/>
  <c r="P465" i="202"/>
  <c r="N465" i="202"/>
  <c r="O464" i="202"/>
  <c r="N464" i="202"/>
  <c r="O463" i="202"/>
  <c r="N463" i="202"/>
  <c r="P463" i="202"/>
  <c r="O462" i="202"/>
  <c r="P462" i="202"/>
  <c r="N462" i="202"/>
  <c r="P461" i="202"/>
  <c r="O461" i="202"/>
  <c r="N461" i="202"/>
  <c r="O460" i="202"/>
  <c r="N460" i="202"/>
  <c r="P460" i="202"/>
  <c r="P459" i="202"/>
  <c r="O459" i="202"/>
  <c r="N459" i="202"/>
  <c r="P458" i="202"/>
  <c r="O458" i="202"/>
  <c r="N458" i="202"/>
  <c r="O457" i="202"/>
  <c r="N457" i="202"/>
  <c r="P457" i="202"/>
  <c r="O456" i="202"/>
  <c r="N456" i="202"/>
  <c r="O455" i="202"/>
  <c r="N455" i="202"/>
  <c r="P455" i="202"/>
  <c r="O454" i="202"/>
  <c r="P454" i="202"/>
  <c r="N454" i="202"/>
  <c r="O453" i="202"/>
  <c r="N453" i="202"/>
  <c r="P453" i="202"/>
  <c r="O452" i="202"/>
  <c r="N452" i="202"/>
  <c r="P452" i="202"/>
  <c r="O451" i="202"/>
  <c r="N451" i="202"/>
  <c r="P451" i="202"/>
  <c r="P450" i="202"/>
  <c r="O450" i="202"/>
  <c r="N450" i="202"/>
  <c r="P449" i="202"/>
  <c r="O449" i="202"/>
  <c r="N449" i="202"/>
  <c r="O448" i="202"/>
  <c r="N448" i="202"/>
  <c r="P448" i="202"/>
  <c r="O447" i="202"/>
  <c r="N447" i="202"/>
  <c r="P447" i="202"/>
  <c r="P446" i="202"/>
  <c r="O446" i="202"/>
  <c r="N446" i="202"/>
  <c r="O445" i="202"/>
  <c r="P445" i="202"/>
  <c r="N445" i="202"/>
  <c r="O444" i="202"/>
  <c r="N444" i="202"/>
  <c r="P444" i="202"/>
  <c r="P443" i="202"/>
  <c r="O443" i="202"/>
  <c r="N443" i="202"/>
  <c r="O442" i="202"/>
  <c r="P442" i="202"/>
  <c r="N442" i="202"/>
  <c r="O441" i="202"/>
  <c r="N441" i="202"/>
  <c r="O440" i="202"/>
  <c r="N440" i="202"/>
  <c r="P439" i="202"/>
  <c r="O439" i="202"/>
  <c r="N439" i="202"/>
  <c r="O438" i="202"/>
  <c r="P438" i="202"/>
  <c r="N438" i="202"/>
  <c r="P437" i="202"/>
  <c r="O437" i="202"/>
  <c r="N437" i="202"/>
  <c r="O436" i="202"/>
  <c r="N436" i="202"/>
  <c r="O435" i="202"/>
  <c r="N435" i="202"/>
  <c r="P435" i="202"/>
  <c r="P434" i="202"/>
  <c r="O434" i="202"/>
  <c r="N434" i="202"/>
  <c r="O433" i="202"/>
  <c r="P433" i="202"/>
  <c r="N433" i="202"/>
  <c r="O432" i="202"/>
  <c r="N432" i="202"/>
  <c r="O431" i="202"/>
  <c r="N431" i="202"/>
  <c r="P431" i="202"/>
  <c r="O430" i="202"/>
  <c r="P430" i="202"/>
  <c r="N430" i="202"/>
  <c r="P429" i="202"/>
  <c r="O429" i="202"/>
  <c r="N429" i="202"/>
  <c r="O428" i="202"/>
  <c r="N428" i="202"/>
  <c r="P428" i="202"/>
  <c r="P427" i="202"/>
  <c r="O427" i="202"/>
  <c r="N427" i="202"/>
  <c r="P426" i="202"/>
  <c r="O426" i="202"/>
  <c r="N426" i="202"/>
  <c r="O425" i="202"/>
  <c r="N425" i="202"/>
  <c r="P425" i="202"/>
  <c r="O424" i="202"/>
  <c r="N424" i="202"/>
  <c r="P423" i="202"/>
  <c r="O423" i="202"/>
  <c r="N423" i="202"/>
  <c r="O422" i="202"/>
  <c r="P422" i="202"/>
  <c r="N422" i="202"/>
  <c r="P421" i="202"/>
  <c r="O421" i="202"/>
  <c r="N421" i="202"/>
  <c r="O420" i="202"/>
  <c r="N420" i="202"/>
  <c r="P420" i="202"/>
  <c r="O419" i="202"/>
  <c r="N419" i="202"/>
  <c r="P419" i="202"/>
  <c r="P418" i="202"/>
  <c r="O418" i="202"/>
  <c r="N418" i="202"/>
  <c r="P417" i="202"/>
  <c r="O417" i="202"/>
  <c r="N417" i="202"/>
  <c r="O416" i="202"/>
  <c r="N416" i="202"/>
  <c r="P416" i="202"/>
  <c r="P415" i="202"/>
  <c r="O415" i="202"/>
  <c r="N415" i="202"/>
  <c r="P414" i="202"/>
  <c r="O414" i="202"/>
  <c r="N414" i="202"/>
  <c r="O413" i="202"/>
  <c r="N413" i="202"/>
  <c r="O412" i="202"/>
  <c r="N412" i="202"/>
  <c r="P412" i="202"/>
  <c r="P411" i="202"/>
  <c r="O411" i="202"/>
  <c r="N411" i="202"/>
  <c r="O410" i="202"/>
  <c r="P410" i="202"/>
  <c r="N410" i="202"/>
  <c r="O409" i="202"/>
  <c r="N409" i="202"/>
  <c r="O408" i="202"/>
  <c r="N408" i="202"/>
  <c r="O407" i="202"/>
  <c r="N407" i="202"/>
  <c r="P407" i="202"/>
  <c r="O406" i="202"/>
  <c r="P406" i="202"/>
  <c r="N406" i="202"/>
  <c r="O405" i="202"/>
  <c r="N405" i="202"/>
  <c r="P405" i="202"/>
  <c r="O404" i="202"/>
  <c r="N404" i="202"/>
  <c r="O403" i="202"/>
  <c r="N403" i="202"/>
  <c r="P403" i="202"/>
  <c r="P402" i="202"/>
  <c r="O402" i="202"/>
  <c r="N402" i="202"/>
  <c r="O401" i="202"/>
  <c r="P401" i="202"/>
  <c r="N401" i="202"/>
  <c r="O400" i="202"/>
  <c r="N400" i="202"/>
  <c r="P399" i="202"/>
  <c r="O399" i="202"/>
  <c r="N399" i="202"/>
  <c r="O398" i="202"/>
  <c r="P398" i="202"/>
  <c r="N398" i="202"/>
  <c r="P397" i="202"/>
  <c r="O397" i="202"/>
  <c r="N397" i="202"/>
  <c r="O396" i="202"/>
  <c r="N396" i="202"/>
  <c r="P396" i="202"/>
  <c r="P395" i="202"/>
  <c r="O395" i="202"/>
  <c r="N395" i="202"/>
  <c r="P394" i="202"/>
  <c r="O394" i="202"/>
  <c r="N394" i="202"/>
  <c r="O393" i="202"/>
  <c r="N393" i="202"/>
  <c r="P393" i="202"/>
  <c r="O392" i="202"/>
  <c r="N392" i="202"/>
  <c r="O391" i="202"/>
  <c r="N391" i="202"/>
  <c r="P391" i="202"/>
  <c r="O390" i="202"/>
  <c r="P390" i="202"/>
  <c r="N390" i="202"/>
  <c r="P389" i="202"/>
  <c r="O389" i="202"/>
  <c r="N389" i="202"/>
  <c r="O388" i="202"/>
  <c r="N388" i="202"/>
  <c r="P388" i="202"/>
  <c r="O387" i="202"/>
  <c r="N387" i="202"/>
  <c r="P387" i="202"/>
  <c r="P386" i="202"/>
  <c r="O386" i="202"/>
  <c r="N386" i="202"/>
  <c r="P385" i="202"/>
  <c r="O385" i="202"/>
  <c r="N385" i="202"/>
  <c r="O384" i="202"/>
  <c r="N384" i="202"/>
  <c r="P384" i="202"/>
  <c r="O383" i="202"/>
  <c r="N383" i="202"/>
  <c r="P383" i="202"/>
  <c r="P382" i="202"/>
  <c r="O382" i="202"/>
  <c r="N382" i="202"/>
  <c r="O381" i="202"/>
  <c r="P381" i="202"/>
  <c r="N381" i="202"/>
  <c r="O380" i="202"/>
  <c r="N380" i="202"/>
  <c r="P380" i="202"/>
  <c r="P379" i="202"/>
  <c r="O379" i="202"/>
  <c r="N379" i="202"/>
  <c r="O378" i="202"/>
  <c r="P378" i="202"/>
  <c r="N378" i="202"/>
  <c r="O377" i="202"/>
  <c r="N377" i="202"/>
  <c r="O376" i="202"/>
  <c r="N376" i="202"/>
  <c r="P376" i="202"/>
  <c r="O375" i="202"/>
  <c r="P375" i="202"/>
  <c r="N375" i="202"/>
  <c r="P374" i="202"/>
  <c r="O374" i="202"/>
  <c r="N374" i="202"/>
  <c r="O373" i="202"/>
  <c r="N373" i="202"/>
  <c r="P373" i="202"/>
  <c r="P372" i="202"/>
  <c r="O372" i="202"/>
  <c r="N372" i="202"/>
  <c r="P371" i="202"/>
  <c r="O371" i="202"/>
  <c r="N371" i="202"/>
  <c r="O370" i="202"/>
  <c r="N370" i="202"/>
  <c r="O369" i="202"/>
  <c r="N369" i="202"/>
  <c r="O368" i="202"/>
  <c r="N368" i="202"/>
  <c r="P368" i="202"/>
  <c r="O367" i="202"/>
  <c r="P367" i="202"/>
  <c r="N367" i="202"/>
  <c r="P366" i="202"/>
  <c r="O366" i="202"/>
  <c r="N366" i="202"/>
  <c r="O365" i="202"/>
  <c r="N365" i="202"/>
  <c r="P365" i="202"/>
  <c r="O364" i="202"/>
  <c r="N364" i="202"/>
  <c r="P364" i="202"/>
  <c r="P363" i="202"/>
  <c r="O363" i="202"/>
  <c r="N363" i="202"/>
  <c r="O362" i="202"/>
  <c r="P362" i="202"/>
  <c r="N362" i="202"/>
  <c r="O361" i="202"/>
  <c r="N361" i="202"/>
  <c r="O360" i="202"/>
  <c r="N360" i="202"/>
  <c r="P360" i="202"/>
  <c r="O359" i="202"/>
  <c r="P359" i="202"/>
  <c r="N359" i="202"/>
  <c r="O358" i="202"/>
  <c r="N358" i="202"/>
  <c r="P358" i="202"/>
  <c r="O357" i="202"/>
  <c r="N357" i="202"/>
  <c r="P357" i="202"/>
  <c r="P356" i="202"/>
  <c r="O356" i="202"/>
  <c r="N356" i="202"/>
  <c r="P355" i="202"/>
  <c r="O355" i="202"/>
  <c r="N355" i="202"/>
  <c r="O354" i="202"/>
  <c r="N354" i="202"/>
  <c r="P354" i="202"/>
  <c r="O353" i="202"/>
  <c r="N353" i="202"/>
  <c r="O352" i="202"/>
  <c r="N352" i="202"/>
  <c r="P352" i="202"/>
  <c r="O351" i="202"/>
  <c r="P351" i="202"/>
  <c r="N351" i="202"/>
  <c r="O350" i="202"/>
  <c r="N350" i="202"/>
  <c r="P350" i="202"/>
  <c r="O349" i="202"/>
  <c r="N349" i="202"/>
  <c r="P349" i="202"/>
  <c r="O348" i="202"/>
  <c r="N348" i="202"/>
  <c r="P348" i="202"/>
  <c r="P347" i="202"/>
  <c r="O347" i="202"/>
  <c r="N347" i="202"/>
  <c r="O346" i="202"/>
  <c r="P346" i="202"/>
  <c r="N346" i="202"/>
  <c r="O345" i="202"/>
  <c r="N345" i="202"/>
  <c r="P344" i="202"/>
  <c r="O344" i="202"/>
  <c r="N344" i="202"/>
  <c r="O343" i="202"/>
  <c r="P343" i="202"/>
  <c r="N343" i="202"/>
  <c r="O342" i="202"/>
  <c r="N342" i="202"/>
  <c r="P342" i="202"/>
  <c r="O341" i="202"/>
  <c r="N341" i="202"/>
  <c r="P341" i="202"/>
  <c r="P340" i="202"/>
  <c r="O340" i="202"/>
  <c r="N340" i="202"/>
  <c r="P339" i="202"/>
  <c r="O339" i="202"/>
  <c r="N339" i="202"/>
  <c r="O338" i="202"/>
  <c r="N338" i="202"/>
  <c r="O337" i="202"/>
  <c r="N337" i="202"/>
  <c r="P336" i="202"/>
  <c r="O336" i="202"/>
  <c r="N336" i="202"/>
  <c r="O335" i="202"/>
  <c r="P335" i="202"/>
  <c r="N335" i="202"/>
  <c r="O334" i="202"/>
  <c r="N334" i="202"/>
  <c r="P334" i="202"/>
  <c r="O333" i="202"/>
  <c r="N333" i="202"/>
  <c r="P333" i="202"/>
  <c r="O332" i="202"/>
  <c r="N332" i="202"/>
  <c r="P332" i="202"/>
  <c r="P331" i="202"/>
  <c r="O331" i="202"/>
  <c r="N331" i="202"/>
  <c r="O330" i="202"/>
  <c r="P330" i="202"/>
  <c r="N330" i="202"/>
  <c r="O329" i="202"/>
  <c r="N329" i="202"/>
  <c r="P328" i="202"/>
  <c r="O328" i="202"/>
  <c r="N328" i="202"/>
  <c r="O327" i="202"/>
  <c r="P327" i="202"/>
  <c r="N327" i="202"/>
  <c r="P326" i="202"/>
  <c r="O326" i="202"/>
  <c r="N326" i="202"/>
  <c r="O325" i="202"/>
  <c r="N325" i="202"/>
  <c r="P325" i="202"/>
  <c r="P324" i="202"/>
  <c r="O324" i="202"/>
  <c r="N324" i="202"/>
  <c r="P323" i="202"/>
  <c r="O323" i="202"/>
  <c r="N323" i="202"/>
  <c r="O322" i="202"/>
  <c r="N322" i="202"/>
  <c r="P322" i="202"/>
  <c r="O321" i="202"/>
  <c r="N321" i="202"/>
  <c r="P320" i="202"/>
  <c r="O320" i="202"/>
  <c r="N320" i="202"/>
  <c r="O319" i="202"/>
  <c r="P319" i="202"/>
  <c r="N319" i="202"/>
  <c r="P318" i="202"/>
  <c r="O318" i="202"/>
  <c r="N318" i="202"/>
  <c r="O317" i="202"/>
  <c r="N317" i="202"/>
  <c r="P317" i="202"/>
  <c r="O316" i="202"/>
  <c r="N316" i="202"/>
  <c r="P316" i="202"/>
  <c r="P315" i="202"/>
  <c r="O315" i="202"/>
  <c r="N315" i="202"/>
  <c r="O314" i="202"/>
  <c r="P314" i="202"/>
  <c r="N314" i="202"/>
  <c r="O313" i="202"/>
  <c r="N313" i="202"/>
  <c r="O312" i="202"/>
  <c r="N312" i="202"/>
  <c r="P312" i="202"/>
  <c r="O311" i="202"/>
  <c r="P311" i="202"/>
  <c r="N311" i="202"/>
  <c r="P310" i="202"/>
  <c r="O310" i="202"/>
  <c r="N310" i="202"/>
  <c r="O309" i="202"/>
  <c r="N309" i="202"/>
  <c r="P309" i="202"/>
  <c r="P308" i="202"/>
  <c r="O308" i="202"/>
  <c r="N308" i="202"/>
  <c r="P307" i="202"/>
  <c r="O307" i="202"/>
  <c r="N307" i="202"/>
  <c r="O306" i="202"/>
  <c r="N306" i="202"/>
  <c r="O305" i="202"/>
  <c r="N305" i="202"/>
  <c r="O304" i="202"/>
  <c r="N304" i="202"/>
  <c r="P304" i="202"/>
  <c r="O303" i="202"/>
  <c r="P303" i="202"/>
  <c r="N303" i="202"/>
  <c r="P302" i="202"/>
  <c r="O302" i="202"/>
  <c r="N302" i="202"/>
  <c r="O301" i="202"/>
  <c r="N301" i="202"/>
  <c r="P301" i="202"/>
  <c r="O300" i="202"/>
  <c r="N300" i="202"/>
  <c r="P300" i="202"/>
  <c r="P299" i="202"/>
  <c r="O299" i="202"/>
  <c r="N299" i="202"/>
  <c r="O298" i="202"/>
  <c r="P298" i="202"/>
  <c r="N298" i="202"/>
  <c r="O297" i="202"/>
  <c r="N297" i="202"/>
  <c r="O296" i="202"/>
  <c r="N296" i="202"/>
  <c r="P296" i="202"/>
  <c r="O295" i="202"/>
  <c r="P295" i="202"/>
  <c r="N295" i="202"/>
  <c r="O294" i="202"/>
  <c r="N294" i="202"/>
  <c r="P294" i="202"/>
  <c r="O293" i="202"/>
  <c r="N293" i="202"/>
  <c r="P293" i="202"/>
  <c r="P292" i="202"/>
  <c r="O292" i="202"/>
  <c r="N292" i="202"/>
  <c r="P291" i="202"/>
  <c r="O291" i="202"/>
  <c r="N291" i="202"/>
  <c r="O290" i="202"/>
  <c r="N290" i="202"/>
  <c r="P290" i="202"/>
  <c r="O289" i="202"/>
  <c r="N289" i="202"/>
  <c r="O288" i="202"/>
  <c r="N288" i="202"/>
  <c r="P288" i="202"/>
  <c r="O287" i="202"/>
  <c r="P287" i="202"/>
  <c r="N287" i="202"/>
  <c r="O286" i="202"/>
  <c r="N286" i="202"/>
  <c r="P286" i="202"/>
  <c r="O285" i="202"/>
  <c r="N285" i="202"/>
  <c r="P285" i="202"/>
  <c r="O284" i="202"/>
  <c r="N284" i="202"/>
  <c r="P284" i="202"/>
  <c r="P283" i="202"/>
  <c r="O283" i="202"/>
  <c r="N283" i="202"/>
  <c r="O282" i="202"/>
  <c r="P282" i="202"/>
  <c r="N282" i="202"/>
  <c r="O281" i="202"/>
  <c r="N281" i="202"/>
  <c r="P280" i="202"/>
  <c r="O280" i="202"/>
  <c r="N280" i="202"/>
  <c r="O279" i="202"/>
  <c r="P279" i="202"/>
  <c r="N279" i="202"/>
  <c r="O278" i="202"/>
  <c r="N278" i="202"/>
  <c r="P278" i="202"/>
  <c r="O277" i="202"/>
  <c r="N277" i="202"/>
  <c r="P277" i="202"/>
  <c r="P276" i="202"/>
  <c r="O276" i="202"/>
  <c r="N276" i="202"/>
  <c r="P275" i="202"/>
  <c r="O275" i="202"/>
  <c r="N275" i="202"/>
  <c r="O274" i="202"/>
  <c r="N274" i="202"/>
  <c r="O273" i="202"/>
  <c r="N273" i="202"/>
  <c r="P272" i="202"/>
  <c r="O272" i="202"/>
  <c r="N272" i="202"/>
  <c r="O271" i="202"/>
  <c r="P271" i="202"/>
  <c r="N271" i="202"/>
  <c r="O270" i="202"/>
  <c r="N270" i="202"/>
  <c r="P270" i="202"/>
  <c r="O269" i="202"/>
  <c r="N269" i="202"/>
  <c r="P269" i="202"/>
  <c r="O268" i="202"/>
  <c r="N268" i="202"/>
  <c r="P268" i="202"/>
  <c r="P267" i="202"/>
  <c r="O267" i="202"/>
  <c r="N267" i="202"/>
  <c r="O266" i="202"/>
  <c r="P266" i="202"/>
  <c r="N266" i="202"/>
  <c r="O265" i="202"/>
  <c r="N265" i="202"/>
  <c r="P264" i="202"/>
  <c r="O264" i="202"/>
  <c r="N264" i="202"/>
  <c r="O263" i="202"/>
  <c r="P263" i="202"/>
  <c r="N263" i="202"/>
  <c r="P262" i="202"/>
  <c r="O262" i="202"/>
  <c r="N262" i="202"/>
  <c r="O261" i="202"/>
  <c r="N261" i="202"/>
  <c r="P261" i="202"/>
  <c r="P260" i="202"/>
  <c r="O260" i="202"/>
  <c r="N260" i="202"/>
  <c r="P259" i="202"/>
  <c r="O259" i="202"/>
  <c r="N259" i="202"/>
  <c r="O258" i="202"/>
  <c r="N258" i="202"/>
  <c r="P258" i="202"/>
  <c r="O257" i="202"/>
  <c r="N257" i="202"/>
  <c r="P256" i="202"/>
  <c r="O256" i="202"/>
  <c r="N256" i="202"/>
  <c r="O255" i="202"/>
  <c r="P255" i="202"/>
  <c r="N255" i="202"/>
  <c r="P254" i="202"/>
  <c r="O254" i="202"/>
  <c r="N254" i="202"/>
  <c r="O253" i="202"/>
  <c r="N253" i="202"/>
  <c r="P253" i="202"/>
  <c r="O252" i="202"/>
  <c r="N252" i="202"/>
  <c r="P252" i="202"/>
  <c r="P251" i="202"/>
  <c r="O251" i="202"/>
  <c r="N251" i="202"/>
  <c r="O250" i="202"/>
  <c r="P250" i="202"/>
  <c r="N250" i="202"/>
  <c r="O249" i="202"/>
  <c r="N249" i="202"/>
  <c r="O248" i="202"/>
  <c r="N248" i="202"/>
  <c r="P248" i="202"/>
  <c r="O247" i="202"/>
  <c r="P247" i="202"/>
  <c r="N247" i="202"/>
  <c r="P246" i="202"/>
  <c r="O246" i="202"/>
  <c r="N246" i="202"/>
  <c r="O245" i="202"/>
  <c r="N245" i="202"/>
  <c r="P245" i="202"/>
  <c r="P244" i="202"/>
  <c r="O244" i="202"/>
  <c r="N244" i="202"/>
  <c r="P243" i="202"/>
  <c r="O243" i="202"/>
  <c r="N243" i="202"/>
  <c r="O242" i="202"/>
  <c r="N242" i="202"/>
  <c r="O241" i="202"/>
  <c r="N241" i="202"/>
  <c r="O240" i="202"/>
  <c r="N240" i="202"/>
  <c r="P240" i="202"/>
  <c r="O239" i="202"/>
  <c r="P239" i="202"/>
  <c r="N239" i="202"/>
  <c r="P238" i="202"/>
  <c r="O238" i="202"/>
  <c r="N238" i="202"/>
  <c r="O237" i="202"/>
  <c r="N237" i="202"/>
  <c r="P237" i="202"/>
  <c r="O236" i="202"/>
  <c r="N236" i="202"/>
  <c r="P236" i="202"/>
  <c r="P235" i="202"/>
  <c r="O235" i="202"/>
  <c r="N235" i="202"/>
  <c r="O234" i="202"/>
  <c r="P234" i="202"/>
  <c r="N234" i="202"/>
  <c r="O233" i="202"/>
  <c r="N233" i="202"/>
  <c r="O232" i="202"/>
  <c r="N232" i="202"/>
  <c r="P232" i="202"/>
  <c r="O231" i="202"/>
  <c r="P231" i="202"/>
  <c r="N231" i="202"/>
  <c r="O230" i="202"/>
  <c r="N230" i="202"/>
  <c r="P230" i="202"/>
  <c r="O229" i="202"/>
  <c r="N229" i="202"/>
  <c r="P229" i="202"/>
  <c r="P228" i="202"/>
  <c r="O228" i="202"/>
  <c r="N228" i="202"/>
  <c r="P227" i="202"/>
  <c r="O227" i="202"/>
  <c r="N227" i="202"/>
  <c r="O226" i="202"/>
  <c r="N226" i="202"/>
  <c r="P226" i="202"/>
  <c r="O225" i="202"/>
  <c r="N225" i="202"/>
  <c r="O224" i="202"/>
  <c r="N224" i="202"/>
  <c r="P224" i="202"/>
  <c r="O223" i="202"/>
  <c r="P223" i="202"/>
  <c r="N223" i="202"/>
  <c r="O222" i="202"/>
  <c r="N222" i="202"/>
  <c r="P222" i="202"/>
  <c r="O221" i="202"/>
  <c r="N221" i="202"/>
  <c r="P221" i="202"/>
  <c r="O220" i="202"/>
  <c r="N220" i="202"/>
  <c r="P220" i="202"/>
  <c r="P219" i="202"/>
  <c r="O219" i="202"/>
  <c r="N219" i="202"/>
  <c r="O218" i="202"/>
  <c r="P218" i="202"/>
  <c r="N218" i="202"/>
  <c r="O217" i="202"/>
  <c r="N217" i="202"/>
  <c r="P216" i="202"/>
  <c r="O216" i="202"/>
  <c r="N216" i="202"/>
  <c r="O215" i="202"/>
  <c r="P215" i="202"/>
  <c r="N215" i="202"/>
  <c r="O214" i="202"/>
  <c r="N214" i="202"/>
  <c r="P214" i="202"/>
  <c r="O213" i="202"/>
  <c r="N213" i="202"/>
  <c r="P213" i="202"/>
  <c r="P212" i="202"/>
  <c r="O212" i="202"/>
  <c r="N212" i="202"/>
  <c r="P211" i="202"/>
  <c r="O211" i="202"/>
  <c r="N211" i="202"/>
  <c r="O210" i="202"/>
  <c r="N210" i="202"/>
  <c r="O209" i="202"/>
  <c r="N209" i="202"/>
  <c r="P208" i="202"/>
  <c r="O208" i="202"/>
  <c r="N208" i="202"/>
  <c r="O207" i="202"/>
  <c r="P207" i="202"/>
  <c r="N207" i="202"/>
  <c r="O206" i="202"/>
  <c r="N206" i="202"/>
  <c r="P206" i="202"/>
  <c r="O205" i="202"/>
  <c r="N205" i="202"/>
  <c r="P205" i="202"/>
  <c r="O204" i="202"/>
  <c r="N204" i="202"/>
  <c r="P204" i="202"/>
  <c r="P203" i="202"/>
  <c r="O203" i="202"/>
  <c r="N203" i="202"/>
  <c r="O202" i="202"/>
  <c r="P202" i="202"/>
  <c r="N202" i="202"/>
  <c r="O201" i="202"/>
  <c r="N201" i="202"/>
  <c r="P200" i="202"/>
  <c r="O200" i="202"/>
  <c r="N200" i="202"/>
  <c r="O199" i="202"/>
  <c r="P199" i="202"/>
  <c r="N199" i="202"/>
  <c r="P198" i="202"/>
  <c r="O198" i="202"/>
  <c r="N198" i="202"/>
  <c r="O197" i="202"/>
  <c r="N197" i="202"/>
  <c r="P197" i="202"/>
  <c r="P196" i="202"/>
  <c r="O196" i="202"/>
  <c r="N196" i="202"/>
  <c r="P195" i="202"/>
  <c r="O195" i="202"/>
  <c r="N195" i="202"/>
  <c r="O194" i="202"/>
  <c r="N194" i="202"/>
  <c r="P194" i="202"/>
  <c r="O193" i="202"/>
  <c r="N193" i="202"/>
  <c r="P192" i="202"/>
  <c r="O192" i="202"/>
  <c r="N192" i="202"/>
  <c r="O191" i="202"/>
  <c r="P191" i="202"/>
  <c r="N191" i="202"/>
  <c r="P190" i="202"/>
  <c r="O190" i="202"/>
  <c r="N190" i="202"/>
  <c r="O189" i="202"/>
  <c r="N189" i="202"/>
  <c r="P189" i="202"/>
  <c r="O188" i="202"/>
  <c r="N188" i="202"/>
  <c r="P188" i="202"/>
  <c r="P187" i="202"/>
  <c r="O187" i="202"/>
  <c r="N187" i="202"/>
  <c r="O186" i="202"/>
  <c r="P186" i="202"/>
  <c r="N186" i="202"/>
  <c r="O185" i="202"/>
  <c r="N185" i="202"/>
  <c r="O184" i="202"/>
  <c r="N184" i="202"/>
  <c r="P184" i="202"/>
  <c r="O183" i="202"/>
  <c r="P183" i="202"/>
  <c r="N183" i="202"/>
  <c r="P182" i="202"/>
  <c r="O182" i="202"/>
  <c r="N182" i="202"/>
  <c r="O181" i="202"/>
  <c r="N181" i="202"/>
  <c r="P181" i="202"/>
  <c r="P180" i="202"/>
  <c r="O180" i="202"/>
  <c r="N180" i="202"/>
  <c r="P179" i="202"/>
  <c r="O179" i="202"/>
  <c r="N179" i="202"/>
  <c r="O178" i="202"/>
  <c r="N178" i="202"/>
  <c r="O177" i="202"/>
  <c r="N177" i="202"/>
  <c r="O176" i="202"/>
  <c r="N176" i="202"/>
  <c r="P176" i="202"/>
  <c r="O175" i="202"/>
  <c r="P175" i="202"/>
  <c r="N175" i="202"/>
  <c r="P174" i="202"/>
  <c r="O174" i="202"/>
  <c r="N174" i="202"/>
  <c r="O173" i="202"/>
  <c r="N173" i="202"/>
  <c r="P173" i="202"/>
  <c r="O172" i="202"/>
  <c r="N172" i="202"/>
  <c r="P172" i="202"/>
  <c r="P171" i="202"/>
  <c r="O171" i="202"/>
  <c r="N171" i="202"/>
  <c r="O170" i="202"/>
  <c r="P170" i="202"/>
  <c r="N170" i="202"/>
  <c r="O169" i="202"/>
  <c r="N169" i="202"/>
  <c r="O168" i="202"/>
  <c r="N168" i="202"/>
  <c r="P168" i="202"/>
  <c r="O167" i="202"/>
  <c r="P167" i="202"/>
  <c r="N167" i="202"/>
  <c r="O166" i="202"/>
  <c r="N166" i="202"/>
  <c r="P166" i="202"/>
  <c r="O165" i="202"/>
  <c r="N165" i="202"/>
  <c r="P165" i="202"/>
  <c r="P164" i="202"/>
  <c r="O164" i="202"/>
  <c r="N164" i="202"/>
  <c r="P163" i="202"/>
  <c r="O163" i="202"/>
  <c r="N163" i="202"/>
  <c r="O162" i="202"/>
  <c r="N162" i="202"/>
  <c r="P162" i="202"/>
  <c r="O161" i="202"/>
  <c r="N161" i="202"/>
  <c r="O160" i="202"/>
  <c r="N160" i="202"/>
  <c r="P160" i="202"/>
  <c r="O159" i="202"/>
  <c r="P159" i="202"/>
  <c r="N159" i="202"/>
  <c r="O158" i="202"/>
  <c r="N158" i="202"/>
  <c r="P158" i="202"/>
  <c r="O157" i="202"/>
  <c r="N157" i="202"/>
  <c r="P157" i="202"/>
  <c r="O156" i="202"/>
  <c r="N156" i="202"/>
  <c r="P156" i="202"/>
  <c r="P155" i="202"/>
  <c r="O155" i="202"/>
  <c r="N155" i="202"/>
  <c r="O154" i="202"/>
  <c r="P154" i="202"/>
  <c r="N154" i="202"/>
  <c r="O153" i="202"/>
  <c r="N153" i="202"/>
  <c r="P152" i="202"/>
  <c r="O152" i="202"/>
  <c r="N152" i="202"/>
  <c r="O151" i="202"/>
  <c r="P151" i="202"/>
  <c r="N151" i="202"/>
  <c r="O150" i="202"/>
  <c r="N150" i="202"/>
  <c r="P150" i="202"/>
  <c r="O149" i="202"/>
  <c r="N149" i="202"/>
  <c r="P149" i="202"/>
  <c r="P148" i="202"/>
  <c r="O148" i="202"/>
  <c r="N148" i="202"/>
  <c r="P147" i="202"/>
  <c r="O147" i="202"/>
  <c r="N147" i="202"/>
  <c r="O146" i="202"/>
  <c r="N146" i="202"/>
  <c r="O145" i="202"/>
  <c r="N145" i="202"/>
  <c r="P144" i="202"/>
  <c r="O144" i="202"/>
  <c r="N144" i="202"/>
  <c r="O143" i="202"/>
  <c r="P143" i="202"/>
  <c r="N143" i="202"/>
  <c r="O142" i="202"/>
  <c r="N142" i="202"/>
  <c r="P142" i="202"/>
  <c r="O141" i="202"/>
  <c r="N141" i="202"/>
  <c r="P141" i="202"/>
  <c r="O140" i="202"/>
  <c r="N140" i="202"/>
  <c r="P140" i="202"/>
  <c r="P139" i="202"/>
  <c r="O139" i="202"/>
  <c r="N139" i="202"/>
  <c r="O138" i="202"/>
  <c r="P138" i="202"/>
  <c r="N138" i="202"/>
  <c r="O137" i="202"/>
  <c r="N137" i="202"/>
  <c r="P136" i="202"/>
  <c r="O136" i="202"/>
  <c r="N136" i="202"/>
  <c r="O135" i="202"/>
  <c r="P135" i="202"/>
  <c r="N135" i="202"/>
  <c r="P134" i="202"/>
  <c r="O134" i="202"/>
  <c r="N134" i="202"/>
  <c r="O133" i="202"/>
  <c r="N133" i="202"/>
  <c r="P133" i="202"/>
  <c r="P132" i="202"/>
  <c r="O132" i="202"/>
  <c r="N132" i="202"/>
  <c r="P131" i="202"/>
  <c r="O131" i="202"/>
  <c r="N131" i="202"/>
  <c r="O130" i="202"/>
  <c r="N130" i="202"/>
  <c r="P130" i="202"/>
  <c r="O129" i="202"/>
  <c r="N129" i="202"/>
  <c r="P128" i="202"/>
  <c r="O128" i="202"/>
  <c r="N128" i="202"/>
  <c r="O127" i="202"/>
  <c r="P127" i="202"/>
  <c r="N127" i="202"/>
  <c r="P126" i="202"/>
  <c r="O126" i="202"/>
  <c r="N126" i="202"/>
  <c r="O125" i="202"/>
  <c r="N125" i="202"/>
  <c r="P125" i="202"/>
  <c r="O124" i="202"/>
  <c r="N124" i="202"/>
  <c r="P124" i="202"/>
  <c r="P123" i="202"/>
  <c r="O123" i="202"/>
  <c r="N123" i="202"/>
  <c r="O122" i="202"/>
  <c r="P122" i="202"/>
  <c r="N122" i="202"/>
  <c r="O121" i="202"/>
  <c r="N121" i="202"/>
  <c r="O120" i="202"/>
  <c r="N120" i="202"/>
  <c r="P120" i="202"/>
  <c r="O119" i="202"/>
  <c r="P119" i="202"/>
  <c r="N119" i="202"/>
  <c r="P118" i="202"/>
  <c r="O118" i="202"/>
  <c r="N118" i="202"/>
  <c r="O117" i="202"/>
  <c r="N117" i="202"/>
  <c r="P117" i="202"/>
  <c r="P116" i="202"/>
  <c r="O116" i="202"/>
  <c r="N116" i="202"/>
  <c r="P115" i="202"/>
  <c r="O115" i="202"/>
  <c r="N115" i="202"/>
  <c r="O114" i="202"/>
  <c r="N114" i="202"/>
  <c r="O113" i="202"/>
  <c r="N113" i="202"/>
  <c r="O112" i="202"/>
  <c r="N112" i="202"/>
  <c r="P112" i="202"/>
  <c r="O111" i="202"/>
  <c r="P111" i="202"/>
  <c r="N111" i="202"/>
  <c r="P110" i="202"/>
  <c r="O110" i="202"/>
  <c r="N110" i="202"/>
  <c r="O109" i="202"/>
  <c r="N109" i="202"/>
  <c r="P109" i="202"/>
  <c r="O108" i="202"/>
  <c r="N108" i="202"/>
  <c r="P108" i="202"/>
  <c r="P107" i="202"/>
  <c r="O107" i="202"/>
  <c r="N107" i="202"/>
  <c r="O106" i="202"/>
  <c r="P106" i="202"/>
  <c r="N106" i="202"/>
  <c r="O105" i="202"/>
  <c r="N105" i="202"/>
  <c r="O104" i="202"/>
  <c r="N104" i="202"/>
  <c r="P104" i="202"/>
  <c r="O103" i="202"/>
  <c r="P103" i="202"/>
  <c r="N103" i="202"/>
  <c r="O102" i="202"/>
  <c r="N102" i="202"/>
  <c r="P102" i="202"/>
  <c r="O101" i="202"/>
  <c r="N101" i="202"/>
  <c r="P101" i="202"/>
  <c r="P100" i="202"/>
  <c r="O100" i="202"/>
  <c r="N100" i="202"/>
  <c r="P99" i="202"/>
  <c r="O99" i="202"/>
  <c r="N99" i="202"/>
  <c r="O98" i="202"/>
  <c r="N98" i="202"/>
  <c r="P98" i="202"/>
  <c r="O97" i="202"/>
  <c r="N97" i="202"/>
  <c r="O96" i="202"/>
  <c r="N96" i="202"/>
  <c r="P96" i="202"/>
  <c r="O95" i="202"/>
  <c r="P95" i="202"/>
  <c r="N95" i="202"/>
  <c r="O94" i="202"/>
  <c r="N94" i="202"/>
  <c r="P94" i="202"/>
  <c r="O93" i="202"/>
  <c r="N93" i="202"/>
  <c r="P93" i="202"/>
  <c r="O92" i="202"/>
  <c r="N92" i="202"/>
  <c r="P92" i="202"/>
  <c r="P91" i="202"/>
  <c r="O91" i="202"/>
  <c r="N91" i="202"/>
  <c r="O90" i="202"/>
  <c r="P90" i="202"/>
  <c r="N90" i="202"/>
  <c r="O89" i="202"/>
  <c r="N89" i="202"/>
  <c r="P88" i="202"/>
  <c r="O88" i="202"/>
  <c r="N88" i="202"/>
  <c r="O87" i="202"/>
  <c r="P87" i="202"/>
  <c r="N87" i="202"/>
  <c r="O86" i="202"/>
  <c r="N86" i="202"/>
  <c r="P86" i="202"/>
  <c r="O85" i="202"/>
  <c r="N85" i="202"/>
  <c r="P85" i="202"/>
  <c r="P84" i="202"/>
  <c r="O84" i="202"/>
  <c r="N84" i="202"/>
  <c r="P83" i="202"/>
  <c r="O83" i="202"/>
  <c r="N83" i="202"/>
  <c r="O82" i="202"/>
  <c r="N82" i="202"/>
  <c r="O81" i="202"/>
  <c r="N81" i="202"/>
  <c r="P80" i="202"/>
  <c r="O80" i="202"/>
  <c r="N80" i="202"/>
  <c r="O79" i="202"/>
  <c r="P79" i="202"/>
  <c r="N79" i="202"/>
  <c r="O78" i="202"/>
  <c r="N78" i="202"/>
  <c r="P78" i="202"/>
  <c r="O77" i="202"/>
  <c r="N77" i="202"/>
  <c r="P77" i="202"/>
  <c r="O76" i="202"/>
  <c r="N76" i="202"/>
  <c r="P76" i="202"/>
  <c r="P75" i="202"/>
  <c r="O75" i="202"/>
  <c r="N75" i="202"/>
  <c r="O74" i="202"/>
  <c r="P74" i="202"/>
  <c r="N74" i="202"/>
  <c r="O73" i="202"/>
  <c r="N73" i="202"/>
  <c r="P72" i="202"/>
  <c r="O72" i="202"/>
  <c r="N72" i="202"/>
  <c r="O71" i="202"/>
  <c r="P71" i="202"/>
  <c r="N71" i="202"/>
  <c r="P70" i="202"/>
  <c r="O70" i="202"/>
  <c r="N70" i="202"/>
  <c r="O69" i="202"/>
  <c r="N69" i="202"/>
  <c r="P69" i="202"/>
  <c r="P68" i="202"/>
  <c r="O68" i="202"/>
  <c r="N68" i="202"/>
  <c r="P67" i="202"/>
  <c r="O67" i="202"/>
  <c r="N67" i="202"/>
  <c r="O66" i="202"/>
  <c r="N66" i="202"/>
  <c r="P66" i="202"/>
  <c r="O65" i="202"/>
  <c r="N65" i="202"/>
  <c r="P64" i="202"/>
  <c r="O64" i="202"/>
  <c r="N64" i="202"/>
  <c r="O63" i="202"/>
  <c r="P63" i="202"/>
  <c r="N63" i="202"/>
  <c r="P62" i="202"/>
  <c r="O62" i="202"/>
  <c r="N62" i="202"/>
  <c r="O61" i="202"/>
  <c r="N61" i="202"/>
  <c r="P61" i="202"/>
  <c r="O60" i="202"/>
  <c r="N60" i="202"/>
  <c r="P60" i="202"/>
  <c r="P59" i="202"/>
  <c r="O59" i="202"/>
  <c r="N59" i="202"/>
  <c r="O58" i="202"/>
  <c r="P58" i="202"/>
  <c r="N58" i="202"/>
  <c r="O57" i="202"/>
  <c r="N57" i="202"/>
  <c r="O56" i="202"/>
  <c r="N56" i="202"/>
  <c r="P56" i="202"/>
  <c r="O55" i="202"/>
  <c r="P55" i="202"/>
  <c r="N55" i="202"/>
  <c r="P54" i="202"/>
  <c r="O54" i="202"/>
  <c r="N54" i="202"/>
  <c r="O53" i="202"/>
  <c r="N53" i="202"/>
  <c r="P53" i="202"/>
  <c r="P52" i="202"/>
  <c r="O52" i="202"/>
  <c r="N52" i="202"/>
  <c r="P51" i="202"/>
  <c r="O51" i="202"/>
  <c r="N51" i="202"/>
  <c r="O50" i="202"/>
  <c r="N50" i="202"/>
  <c r="O49" i="202"/>
  <c r="N49" i="202"/>
  <c r="O48" i="202"/>
  <c r="N48" i="202"/>
  <c r="P48" i="202"/>
  <c r="O47" i="202"/>
  <c r="P47" i="202"/>
  <c r="N47" i="202"/>
  <c r="P46" i="202"/>
  <c r="O46" i="202"/>
  <c r="N46" i="202"/>
  <c r="O45" i="202"/>
  <c r="N45" i="202"/>
  <c r="P45" i="202"/>
  <c r="O44" i="202"/>
  <c r="N44" i="202"/>
  <c r="P44" i="202"/>
  <c r="P43" i="202"/>
  <c r="O43" i="202"/>
  <c r="N43" i="202"/>
  <c r="O42" i="202"/>
  <c r="P42" i="202"/>
  <c r="N42" i="202"/>
  <c r="O41" i="202"/>
  <c r="N41" i="202"/>
  <c r="O40" i="202"/>
  <c r="N40" i="202"/>
  <c r="P40" i="202"/>
  <c r="O39" i="202"/>
  <c r="P39" i="202"/>
  <c r="N39" i="202"/>
  <c r="O38" i="202"/>
  <c r="N38" i="202"/>
  <c r="P38" i="202"/>
  <c r="O37" i="202"/>
  <c r="N37" i="202"/>
  <c r="P37" i="202"/>
  <c r="P36" i="202"/>
  <c r="O36" i="202"/>
  <c r="N36" i="202"/>
  <c r="P35" i="202"/>
  <c r="O35" i="202"/>
  <c r="N35" i="202"/>
  <c r="O34" i="202"/>
  <c r="N34" i="202"/>
  <c r="P34" i="202"/>
  <c r="O33" i="202"/>
  <c r="N33" i="202"/>
  <c r="O32" i="202"/>
  <c r="N32" i="202"/>
  <c r="P32" i="202"/>
  <c r="O31" i="202"/>
  <c r="P31" i="202"/>
  <c r="N31" i="202"/>
  <c r="O30" i="202"/>
  <c r="N30" i="202"/>
  <c r="P30" i="202"/>
  <c r="O29" i="202"/>
  <c r="N29" i="202"/>
  <c r="P29" i="202"/>
  <c r="O28" i="202"/>
  <c r="N28" i="202"/>
  <c r="P28" i="202"/>
  <c r="P27" i="202"/>
  <c r="O27" i="202"/>
  <c r="N27" i="202"/>
  <c r="O26" i="202"/>
  <c r="P26" i="202"/>
  <c r="N26" i="202"/>
  <c r="O25" i="202"/>
  <c r="N25" i="202"/>
  <c r="P24" i="202"/>
  <c r="O24" i="202"/>
  <c r="N24" i="202"/>
  <c r="O23" i="202"/>
  <c r="P23" i="202"/>
  <c r="N23" i="202"/>
  <c r="O22" i="202"/>
  <c r="N22" i="202"/>
  <c r="P22" i="202"/>
  <c r="O21" i="202"/>
  <c r="N21" i="202"/>
  <c r="P21" i="202"/>
  <c r="P20" i="202"/>
  <c r="O20" i="202"/>
  <c r="N20" i="202"/>
  <c r="P19" i="202"/>
  <c r="O19" i="202"/>
  <c r="N19" i="202"/>
  <c r="O18" i="202"/>
  <c r="N18" i="202"/>
  <c r="O17" i="202"/>
  <c r="N17" i="202"/>
  <c r="P16" i="202"/>
  <c r="O16" i="202"/>
  <c r="N16" i="202"/>
  <c r="O15" i="202"/>
  <c r="P15" i="202"/>
  <c r="N15" i="202"/>
  <c r="O14" i="202"/>
  <c r="N14" i="202"/>
  <c r="P14" i="202"/>
  <c r="O13" i="202"/>
  <c r="N13" i="202"/>
  <c r="P13" i="202"/>
  <c r="O12" i="202"/>
  <c r="N12" i="202"/>
  <c r="P12" i="202"/>
  <c r="P11" i="202"/>
  <c r="O11" i="202"/>
  <c r="N11" i="202"/>
  <c r="O10" i="202"/>
  <c r="P10" i="202"/>
  <c r="N10" i="202"/>
  <c r="O9" i="202"/>
  <c r="N9" i="202"/>
  <c r="P8" i="202"/>
  <c r="O8" i="202"/>
  <c r="N8" i="202"/>
  <c r="O7" i="202"/>
  <c r="P7" i="202"/>
  <c r="N7" i="202"/>
  <c r="P6" i="202"/>
  <c r="O6" i="202"/>
  <c r="N6" i="202"/>
  <c r="O5" i="202"/>
  <c r="N5" i="202"/>
  <c r="P5" i="202"/>
  <c r="P4" i="202"/>
  <c r="P507" i="202" a="1"/>
  <c r="P507" i="202"/>
  <c r="O4" i="202"/>
  <c r="N4" i="202"/>
  <c r="I52" i="201"/>
  <c r="E34" i="201"/>
  <c r="G34" i="201"/>
  <c r="I34" i="201"/>
  <c r="G33" i="201"/>
  <c r="I33" i="201"/>
  <c r="G32" i="201"/>
  <c r="I32" i="201"/>
  <c r="E32" i="201"/>
  <c r="G31" i="201"/>
  <c r="I31" i="201"/>
  <c r="I30" i="201"/>
  <c r="I29" i="201"/>
  <c r="G29" i="201"/>
  <c r="E29" i="201"/>
  <c r="G27" i="201"/>
  <c r="I27" i="201"/>
  <c r="N11" i="201"/>
  <c r="N9" i="201"/>
  <c r="E8" i="201"/>
  <c r="C530" i="200"/>
  <c r="L529" i="200" a="1"/>
  <c r="L529" i="200"/>
  <c r="G529" i="200" a="1"/>
  <c r="G529" i="200"/>
  <c r="L528" i="200" a="1"/>
  <c r="L528" i="200"/>
  <c r="J528" i="200" a="1"/>
  <c r="J528" i="200"/>
  <c r="H528" i="200" a="1"/>
  <c r="H528" i="200"/>
  <c r="F528" i="200" a="1"/>
  <c r="F528" i="200"/>
  <c r="M527" i="200" a="1"/>
  <c r="M527" i="200"/>
  <c r="K527" i="200" a="1"/>
  <c r="K527" i="200"/>
  <c r="I527" i="200" a="1"/>
  <c r="I527" i="200"/>
  <c r="G527" i="200" a="1"/>
  <c r="G527" i="200"/>
  <c r="L526" i="200" a="1"/>
  <c r="L526" i="200"/>
  <c r="J526" i="200" a="1"/>
  <c r="J526" i="200"/>
  <c r="H526" i="200" a="1"/>
  <c r="H526" i="200"/>
  <c r="F526" i="200" a="1"/>
  <c r="F526" i="200"/>
  <c r="M525" i="200" a="1"/>
  <c r="M525" i="200"/>
  <c r="K525" i="200" a="1"/>
  <c r="K525" i="200"/>
  <c r="I525" i="200" a="1"/>
  <c r="I525" i="200"/>
  <c r="G525" i="200" a="1"/>
  <c r="G525" i="200"/>
  <c r="L524" i="200" a="1"/>
  <c r="L524" i="200"/>
  <c r="J524" i="200" a="1"/>
  <c r="J524" i="200"/>
  <c r="H524" i="200" a="1"/>
  <c r="H524" i="200"/>
  <c r="F524" i="200" a="1"/>
  <c r="F524" i="200"/>
  <c r="M523" i="200" a="1"/>
  <c r="M523" i="200"/>
  <c r="K523" i="200" a="1"/>
  <c r="K523" i="200"/>
  <c r="I523" i="200" a="1"/>
  <c r="I523" i="200"/>
  <c r="G523" i="200" a="1"/>
  <c r="G523" i="200"/>
  <c r="L522" i="200" a="1"/>
  <c r="L522" i="200"/>
  <c r="J522" i="200" a="1"/>
  <c r="J522" i="200"/>
  <c r="H522" i="200" a="1"/>
  <c r="H522" i="200"/>
  <c r="F522" i="200" a="1"/>
  <c r="F522" i="200"/>
  <c r="M521" i="200" a="1"/>
  <c r="M521" i="200"/>
  <c r="K521" i="200" a="1"/>
  <c r="K521" i="200"/>
  <c r="I521" i="200" a="1"/>
  <c r="I521" i="200"/>
  <c r="G521" i="200" a="1"/>
  <c r="G521" i="200"/>
  <c r="L520" i="200" a="1"/>
  <c r="L520" i="200"/>
  <c r="J520" i="200" a="1"/>
  <c r="J520" i="200"/>
  <c r="H520" i="200" a="1"/>
  <c r="H520" i="200"/>
  <c r="F520" i="200" a="1"/>
  <c r="F520" i="200"/>
  <c r="M519" i="200" a="1"/>
  <c r="M519" i="200"/>
  <c r="K519" i="200" a="1"/>
  <c r="K519" i="200"/>
  <c r="I519" i="200" a="1"/>
  <c r="I519" i="200"/>
  <c r="G519" i="200" a="1"/>
  <c r="G519" i="200"/>
  <c r="L518" i="200" a="1"/>
  <c r="L518" i="200"/>
  <c r="J518" i="200" a="1"/>
  <c r="J518" i="200"/>
  <c r="H518" i="200" a="1"/>
  <c r="H518" i="200"/>
  <c r="F518" i="200" a="1"/>
  <c r="F518" i="200"/>
  <c r="M514" i="200"/>
  <c r="M514" i="200" a="1"/>
  <c r="L514" i="200"/>
  <c r="L514" i="200" a="1"/>
  <c r="K514" i="200"/>
  <c r="K514" i="200" a="1"/>
  <c r="J514" i="200"/>
  <c r="J514" i="200" a="1"/>
  <c r="I514" i="200"/>
  <c r="I514" i="200" a="1"/>
  <c r="H514" i="200"/>
  <c r="H514" i="200" a="1"/>
  <c r="G514" i="200"/>
  <c r="G514" i="200" a="1"/>
  <c r="F514" i="200"/>
  <c r="F514" i="200" a="1"/>
  <c r="M512" i="200"/>
  <c r="M511" i="200" a="1"/>
  <c r="M511" i="200"/>
  <c r="L511" i="200"/>
  <c r="L511" i="200" a="1"/>
  <c r="K511" i="200" a="1"/>
  <c r="K511" i="200"/>
  <c r="N511" i="200"/>
  <c r="J511" i="200" a="1"/>
  <c r="J511" i="200"/>
  <c r="I511" i="200" a="1"/>
  <c r="I511" i="200"/>
  <c r="H511" i="200"/>
  <c r="H511" i="200" a="1"/>
  <c r="G511" i="200" a="1"/>
  <c r="G511" i="200"/>
  <c r="F511" i="200" a="1"/>
  <c r="F511" i="200"/>
  <c r="C511" i="200"/>
  <c r="M510" i="200" a="1"/>
  <c r="M510" i="200"/>
  <c r="L510" i="200"/>
  <c r="L510" i="200" a="1"/>
  <c r="K510" i="200" a="1"/>
  <c r="K510" i="200"/>
  <c r="J510" i="200" a="1"/>
  <c r="J510" i="200"/>
  <c r="I510" i="200" a="1"/>
  <c r="I510" i="200"/>
  <c r="H510" i="200"/>
  <c r="N510" i="200"/>
  <c r="H510" i="200" a="1"/>
  <c r="G510" i="200" a="1"/>
  <c r="G510" i="200"/>
  <c r="F510" i="200" a="1"/>
  <c r="F510" i="200"/>
  <c r="C510" i="200"/>
  <c r="C529" i="200"/>
  <c r="H529" i="200" a="1"/>
  <c r="H529" i="200"/>
  <c r="M509" i="200" a="1"/>
  <c r="M509" i="200"/>
  <c r="L509" i="200"/>
  <c r="L509" i="200" a="1"/>
  <c r="K509" i="200" a="1"/>
  <c r="K509" i="200"/>
  <c r="J509" i="200" a="1"/>
  <c r="J509" i="200"/>
  <c r="I509" i="200" a="1"/>
  <c r="I509" i="200"/>
  <c r="H509" i="200"/>
  <c r="H509" i="200" a="1"/>
  <c r="G509" i="200" a="1"/>
  <c r="G509" i="200"/>
  <c r="F509" i="200" a="1"/>
  <c r="F509" i="200"/>
  <c r="C509" i="200"/>
  <c r="C528" i="200"/>
  <c r="K528" i="200" a="1"/>
  <c r="K528" i="200"/>
  <c r="M508" i="200" a="1"/>
  <c r="M508" i="200"/>
  <c r="L508" i="200"/>
  <c r="L508" i="200" a="1"/>
  <c r="K508" i="200" a="1"/>
  <c r="K508" i="200"/>
  <c r="J508" i="200" a="1"/>
  <c r="J508" i="200"/>
  <c r="I508" i="200" a="1"/>
  <c r="I508" i="200"/>
  <c r="H508" i="200"/>
  <c r="H508" i="200" a="1"/>
  <c r="G508" i="200" a="1"/>
  <c r="G508" i="200"/>
  <c r="F508" i="200" a="1"/>
  <c r="F508" i="200"/>
  <c r="N508" i="200"/>
  <c r="C508" i="200"/>
  <c r="C527" i="200"/>
  <c r="L527" i="200" a="1"/>
  <c r="L527" i="200"/>
  <c r="M507" i="200" a="1"/>
  <c r="M507" i="200"/>
  <c r="L507" i="200"/>
  <c r="L507" i="200" a="1"/>
  <c r="K507" i="200" a="1"/>
  <c r="K507" i="200"/>
  <c r="N507" i="200"/>
  <c r="J507" i="200" a="1"/>
  <c r="J507" i="200"/>
  <c r="I507" i="200" a="1"/>
  <c r="I507" i="200"/>
  <c r="H507" i="200"/>
  <c r="H507" i="200" a="1"/>
  <c r="G507" i="200" a="1"/>
  <c r="G507" i="200"/>
  <c r="F507" i="200" a="1"/>
  <c r="F507" i="200"/>
  <c r="C507" i="200"/>
  <c r="C526" i="200"/>
  <c r="M526" i="200" a="1"/>
  <c r="M526" i="200"/>
  <c r="M506" i="200" a="1"/>
  <c r="M506" i="200"/>
  <c r="L506" i="200"/>
  <c r="L506" i="200" a="1"/>
  <c r="K506" i="200" a="1"/>
  <c r="K506" i="200"/>
  <c r="J506" i="200" a="1"/>
  <c r="J506" i="200"/>
  <c r="I506" i="200" a="1"/>
  <c r="I506" i="200"/>
  <c r="H506" i="200"/>
  <c r="N506" i="200"/>
  <c r="H506" i="200" a="1"/>
  <c r="G506" i="200" a="1"/>
  <c r="G506" i="200"/>
  <c r="F506" i="200" a="1"/>
  <c r="F506" i="200"/>
  <c r="C506" i="200"/>
  <c r="C525" i="200"/>
  <c r="J525" i="200" a="1"/>
  <c r="J525" i="200"/>
  <c r="M505" i="200" a="1"/>
  <c r="M505" i="200"/>
  <c r="L505" i="200"/>
  <c r="L505" i="200" a="1"/>
  <c r="K505" i="200" a="1"/>
  <c r="K505" i="200"/>
  <c r="J505" i="200" a="1"/>
  <c r="J505" i="200"/>
  <c r="I505" i="200" a="1"/>
  <c r="I505" i="200"/>
  <c r="H505" i="200"/>
  <c r="H505" i="200" a="1"/>
  <c r="G505" i="200" a="1"/>
  <c r="G505" i="200"/>
  <c r="F505" i="200" a="1"/>
  <c r="F505" i="200"/>
  <c r="C505" i="200"/>
  <c r="C524" i="200"/>
  <c r="K524" i="200" a="1"/>
  <c r="K524" i="200"/>
  <c r="M504" i="200" a="1"/>
  <c r="M504" i="200"/>
  <c r="L504" i="200"/>
  <c r="L504" i="200" a="1"/>
  <c r="K504" i="200" a="1"/>
  <c r="K504" i="200"/>
  <c r="J504" i="200" a="1"/>
  <c r="J504" i="200"/>
  <c r="I504" i="200" a="1"/>
  <c r="I504" i="200"/>
  <c r="H504" i="200"/>
  <c r="H504" i="200" a="1"/>
  <c r="G504" i="200" a="1"/>
  <c r="G504" i="200"/>
  <c r="F504" i="200" a="1"/>
  <c r="F504" i="200"/>
  <c r="N504" i="200"/>
  <c r="C504" i="200"/>
  <c r="C523" i="200"/>
  <c r="L523" i="200" a="1"/>
  <c r="L523" i="200"/>
  <c r="M503" i="200" a="1"/>
  <c r="M503" i="200"/>
  <c r="L503" i="200"/>
  <c r="L503" i="200" a="1"/>
  <c r="K503" i="200" a="1"/>
  <c r="K503" i="200"/>
  <c r="N503" i="200"/>
  <c r="J503" i="200" a="1"/>
  <c r="J503" i="200"/>
  <c r="I503" i="200" a="1"/>
  <c r="I503" i="200"/>
  <c r="H503" i="200"/>
  <c r="H503" i="200" a="1"/>
  <c r="G503" i="200" a="1"/>
  <c r="G503" i="200"/>
  <c r="F503" i="200" a="1"/>
  <c r="F503" i="200"/>
  <c r="C503" i="200"/>
  <c r="C522" i="200"/>
  <c r="M522" i="200" a="1"/>
  <c r="M522" i="200"/>
  <c r="M502" i="200" a="1"/>
  <c r="M502" i="200"/>
  <c r="L502" i="200"/>
  <c r="L502" i="200" a="1"/>
  <c r="K502" i="200" a="1"/>
  <c r="K502" i="200"/>
  <c r="J502" i="200" a="1"/>
  <c r="J502" i="200"/>
  <c r="I502" i="200" a="1"/>
  <c r="I502" i="200"/>
  <c r="H502" i="200"/>
  <c r="N502" i="200"/>
  <c r="H502" i="200" a="1"/>
  <c r="G502" i="200" a="1"/>
  <c r="G502" i="200"/>
  <c r="F502" i="200" a="1"/>
  <c r="F502" i="200"/>
  <c r="C502" i="200"/>
  <c r="C521" i="200"/>
  <c r="J521" i="200" a="1"/>
  <c r="J521" i="200"/>
  <c r="M501" i="200" a="1"/>
  <c r="M501" i="200"/>
  <c r="L501" i="200"/>
  <c r="L501" i="200" a="1"/>
  <c r="K501" i="200" a="1"/>
  <c r="K501" i="200"/>
  <c r="J501" i="200" a="1"/>
  <c r="J501" i="200"/>
  <c r="I501" i="200" a="1"/>
  <c r="I501" i="200"/>
  <c r="H501" i="200"/>
  <c r="H501" i="200" a="1"/>
  <c r="G501" i="200" a="1"/>
  <c r="G501" i="200"/>
  <c r="F501" i="200" a="1"/>
  <c r="F501" i="200"/>
  <c r="C501" i="200"/>
  <c r="C520" i="200"/>
  <c r="K520" i="200" a="1"/>
  <c r="K520" i="200"/>
  <c r="M500" i="200" a="1"/>
  <c r="M500" i="200"/>
  <c r="L500" i="200"/>
  <c r="L500" i="200" a="1"/>
  <c r="K500" i="200" a="1"/>
  <c r="K500" i="200"/>
  <c r="J500" i="200" a="1"/>
  <c r="J500" i="200"/>
  <c r="I500" i="200" a="1"/>
  <c r="I500" i="200"/>
  <c r="H500" i="200"/>
  <c r="H500" i="200" a="1"/>
  <c r="G500" i="200" a="1"/>
  <c r="G500" i="200"/>
  <c r="F500" i="200"/>
  <c r="N500" i="200"/>
  <c r="F500" i="200" a="1"/>
  <c r="C500" i="200"/>
  <c r="C519" i="200"/>
  <c r="L519" i="200" a="1"/>
  <c r="L519" i="200"/>
  <c r="M499" i="200" a="1"/>
  <c r="M499" i="200"/>
  <c r="L499" i="200"/>
  <c r="L499" i="200" a="1"/>
  <c r="K499" i="200" a="1"/>
  <c r="K499" i="200"/>
  <c r="J499" i="200" a="1"/>
  <c r="J499" i="200"/>
  <c r="I499" i="200" a="1"/>
  <c r="I499" i="200"/>
  <c r="H499" i="200"/>
  <c r="H499" i="200" a="1"/>
  <c r="G499" i="200" a="1"/>
  <c r="G499" i="200"/>
  <c r="F499" i="200"/>
  <c r="F499" i="200" a="1"/>
  <c r="C499" i="200"/>
  <c r="C518" i="200"/>
  <c r="M518" i="200" a="1"/>
  <c r="M518" i="200"/>
  <c r="W495" i="200"/>
  <c r="V495" i="200"/>
  <c r="E33" i="199"/>
  <c r="G33" i="199"/>
  <c r="I33" i="199"/>
  <c r="U495" i="200"/>
  <c r="E32" i="199"/>
  <c r="G32" i="199"/>
  <c r="I32" i="199"/>
  <c r="T495" i="200"/>
  <c r="S495" i="200"/>
  <c r="E29" i="199"/>
  <c r="G29" i="199"/>
  <c r="R495" i="200"/>
  <c r="E30" i="199"/>
  <c r="G30" i="199"/>
  <c r="I30" i="199"/>
  <c r="M495" i="200"/>
  <c r="L495" i="200"/>
  <c r="K495" i="200"/>
  <c r="J495" i="200"/>
  <c r="I495" i="200"/>
  <c r="H495" i="200"/>
  <c r="G495" i="200"/>
  <c r="F495" i="200"/>
  <c r="P494" i="200"/>
  <c r="O494" i="200"/>
  <c r="N494" i="200"/>
  <c r="P493" i="200"/>
  <c r="O493" i="200"/>
  <c r="N493" i="200"/>
  <c r="O492" i="200"/>
  <c r="N492" i="200"/>
  <c r="P492" i="200"/>
  <c r="O491" i="200"/>
  <c r="N491" i="200"/>
  <c r="P491" i="200"/>
  <c r="P490" i="200"/>
  <c r="O490" i="200"/>
  <c r="N490" i="200"/>
  <c r="O489" i="200"/>
  <c r="P489" i="200"/>
  <c r="N489" i="200"/>
  <c r="O488" i="200"/>
  <c r="N488" i="200"/>
  <c r="P488" i="200"/>
  <c r="O487" i="200"/>
  <c r="N487" i="200"/>
  <c r="O486" i="200"/>
  <c r="N486" i="200"/>
  <c r="P486" i="200"/>
  <c r="O485" i="200"/>
  <c r="P485" i="200"/>
  <c r="N485" i="200"/>
  <c r="O484" i="200"/>
  <c r="N484" i="200"/>
  <c r="P484" i="200"/>
  <c r="O483" i="200"/>
  <c r="N483" i="200"/>
  <c r="P483" i="200"/>
  <c r="O482" i="200"/>
  <c r="N482" i="200"/>
  <c r="P482" i="200"/>
  <c r="P481" i="200"/>
  <c r="O481" i="200"/>
  <c r="N481" i="200"/>
  <c r="P480" i="200"/>
  <c r="O480" i="200"/>
  <c r="N480" i="200"/>
  <c r="O479" i="200"/>
  <c r="N479" i="200"/>
  <c r="O478" i="200"/>
  <c r="N478" i="200"/>
  <c r="P478" i="200"/>
  <c r="P477" i="200"/>
  <c r="O477" i="200"/>
  <c r="N477" i="200"/>
  <c r="O476" i="200"/>
  <c r="P476" i="200"/>
  <c r="N476" i="200"/>
  <c r="O475" i="200"/>
  <c r="N475" i="200"/>
  <c r="P475" i="200"/>
  <c r="P474" i="200"/>
  <c r="O474" i="200"/>
  <c r="N474" i="200"/>
  <c r="O473" i="200"/>
  <c r="P473" i="200"/>
  <c r="N473" i="200"/>
  <c r="O472" i="200"/>
  <c r="N472" i="200"/>
  <c r="P472" i="200"/>
  <c r="O471" i="200"/>
  <c r="N471" i="200"/>
  <c r="O470" i="200"/>
  <c r="N470" i="200"/>
  <c r="P470" i="200"/>
  <c r="O469" i="200"/>
  <c r="P469" i="200"/>
  <c r="N469" i="200"/>
  <c r="P468" i="200"/>
  <c r="O468" i="200"/>
  <c r="N468" i="200"/>
  <c r="O467" i="200"/>
  <c r="N467" i="200"/>
  <c r="P467" i="200"/>
  <c r="O466" i="200"/>
  <c r="N466" i="200"/>
  <c r="P466" i="200"/>
  <c r="P465" i="200"/>
  <c r="O465" i="200"/>
  <c r="N465" i="200"/>
  <c r="O464" i="200"/>
  <c r="P464" i="200"/>
  <c r="N464" i="200"/>
  <c r="O463" i="200"/>
  <c r="N463" i="200"/>
  <c r="O462" i="200"/>
  <c r="N462" i="200"/>
  <c r="P462" i="200"/>
  <c r="O461" i="200"/>
  <c r="P461" i="200"/>
  <c r="N461" i="200"/>
  <c r="P460" i="200"/>
  <c r="O460" i="200"/>
  <c r="N460" i="200"/>
  <c r="O459" i="200"/>
  <c r="N459" i="200"/>
  <c r="P459" i="200"/>
  <c r="P458" i="200"/>
  <c r="O458" i="200"/>
  <c r="N458" i="200"/>
  <c r="P457" i="200"/>
  <c r="O457" i="200"/>
  <c r="N457" i="200"/>
  <c r="O456" i="200"/>
  <c r="N456" i="200"/>
  <c r="P456" i="200"/>
  <c r="O455" i="200"/>
  <c r="N455" i="200"/>
  <c r="P454" i="200"/>
  <c r="O454" i="200"/>
  <c r="N454" i="200"/>
  <c r="O453" i="200"/>
  <c r="P453" i="200"/>
  <c r="N453" i="200"/>
  <c r="P452" i="200"/>
  <c r="O452" i="200"/>
  <c r="N452" i="200"/>
  <c r="O451" i="200"/>
  <c r="N451" i="200"/>
  <c r="P451" i="200"/>
  <c r="O450" i="200"/>
  <c r="N450" i="200"/>
  <c r="P450" i="200"/>
  <c r="P449" i="200"/>
  <c r="O449" i="200"/>
  <c r="N449" i="200"/>
  <c r="O448" i="200"/>
  <c r="P448" i="200"/>
  <c r="N448" i="200"/>
  <c r="O447" i="200"/>
  <c r="N447" i="200"/>
  <c r="P447" i="200"/>
  <c r="P446" i="200"/>
  <c r="O446" i="200"/>
  <c r="N446" i="200"/>
  <c r="O445" i="200"/>
  <c r="P445" i="200"/>
  <c r="N445" i="200"/>
  <c r="O444" i="200"/>
  <c r="N444" i="200"/>
  <c r="P444" i="200"/>
  <c r="O443" i="200"/>
  <c r="N443" i="200"/>
  <c r="P443" i="200"/>
  <c r="P442" i="200"/>
  <c r="O442" i="200"/>
  <c r="N442" i="200"/>
  <c r="O441" i="200"/>
  <c r="P441" i="200"/>
  <c r="N441" i="200"/>
  <c r="O440" i="200"/>
  <c r="N440" i="200"/>
  <c r="O439" i="200"/>
  <c r="N439" i="200"/>
  <c r="P438" i="200"/>
  <c r="O438" i="200"/>
  <c r="N438" i="200"/>
  <c r="O437" i="200"/>
  <c r="P437" i="200"/>
  <c r="N437" i="200"/>
  <c r="O436" i="200"/>
  <c r="N436" i="200"/>
  <c r="P436" i="200"/>
  <c r="O435" i="200"/>
  <c r="N435" i="200"/>
  <c r="O434" i="200"/>
  <c r="N434" i="200"/>
  <c r="P434" i="200"/>
  <c r="P433" i="200"/>
  <c r="O433" i="200"/>
  <c r="N433" i="200"/>
  <c r="P432" i="200"/>
  <c r="O432" i="200"/>
  <c r="N432" i="200"/>
  <c r="O431" i="200"/>
  <c r="N431" i="200"/>
  <c r="P431" i="200"/>
  <c r="P430" i="200"/>
  <c r="O430" i="200"/>
  <c r="N430" i="200"/>
  <c r="P429" i="200"/>
  <c r="O429" i="200"/>
  <c r="N429" i="200"/>
  <c r="O428" i="200"/>
  <c r="N428" i="200"/>
  <c r="P428" i="200"/>
  <c r="O427" i="200"/>
  <c r="N427" i="200"/>
  <c r="P427" i="200"/>
  <c r="P426" i="200"/>
  <c r="O426" i="200"/>
  <c r="N426" i="200"/>
  <c r="O425" i="200"/>
  <c r="P425" i="200"/>
  <c r="N425" i="200"/>
  <c r="O424" i="200"/>
  <c r="N424" i="200"/>
  <c r="P424" i="200"/>
  <c r="O423" i="200"/>
  <c r="N423" i="200"/>
  <c r="O422" i="200"/>
  <c r="N422" i="200"/>
  <c r="P422" i="200"/>
  <c r="O421" i="200"/>
  <c r="P421" i="200"/>
  <c r="N421" i="200"/>
  <c r="O420" i="200"/>
  <c r="N420" i="200"/>
  <c r="P420" i="200"/>
  <c r="O419" i="200"/>
  <c r="N419" i="200"/>
  <c r="P419" i="200"/>
  <c r="O418" i="200"/>
  <c r="N418" i="200"/>
  <c r="P418" i="200"/>
  <c r="P417" i="200"/>
  <c r="O417" i="200"/>
  <c r="N417" i="200"/>
  <c r="P416" i="200"/>
  <c r="O416" i="200"/>
  <c r="N416" i="200"/>
  <c r="O415" i="200"/>
  <c r="N415" i="200"/>
  <c r="O414" i="200"/>
  <c r="N414" i="200"/>
  <c r="P414" i="200"/>
  <c r="P413" i="200"/>
  <c r="O413" i="200"/>
  <c r="N413" i="200"/>
  <c r="O412" i="200"/>
  <c r="P412" i="200"/>
  <c r="N412" i="200"/>
  <c r="O411" i="200"/>
  <c r="N411" i="200"/>
  <c r="P411" i="200"/>
  <c r="P410" i="200"/>
  <c r="O410" i="200"/>
  <c r="N410" i="200"/>
  <c r="O409" i="200"/>
  <c r="P409" i="200"/>
  <c r="N409" i="200"/>
  <c r="O408" i="200"/>
  <c r="N408" i="200"/>
  <c r="P408" i="200"/>
  <c r="O407" i="200"/>
  <c r="N407" i="200"/>
  <c r="O406" i="200"/>
  <c r="N406" i="200"/>
  <c r="P406" i="200"/>
  <c r="O405" i="200"/>
  <c r="P405" i="200"/>
  <c r="N405" i="200"/>
  <c r="P404" i="200"/>
  <c r="O404" i="200"/>
  <c r="N404" i="200"/>
  <c r="O403" i="200"/>
  <c r="N403" i="200"/>
  <c r="P403" i="200"/>
  <c r="O402" i="200"/>
  <c r="N402" i="200"/>
  <c r="P402" i="200"/>
  <c r="P401" i="200"/>
  <c r="O401" i="200"/>
  <c r="N401" i="200"/>
  <c r="O400" i="200"/>
  <c r="P400" i="200"/>
  <c r="N400" i="200"/>
  <c r="O399" i="200"/>
  <c r="N399" i="200"/>
  <c r="O398" i="200"/>
  <c r="N398" i="200"/>
  <c r="P398" i="200"/>
  <c r="O397" i="200"/>
  <c r="P397" i="200"/>
  <c r="N397" i="200"/>
  <c r="P396" i="200"/>
  <c r="O396" i="200"/>
  <c r="N396" i="200"/>
  <c r="O395" i="200"/>
  <c r="N395" i="200"/>
  <c r="P395" i="200"/>
  <c r="P394" i="200"/>
  <c r="O394" i="200"/>
  <c r="N394" i="200"/>
  <c r="P393" i="200"/>
  <c r="O393" i="200"/>
  <c r="N393" i="200"/>
  <c r="O392" i="200"/>
  <c r="N392" i="200"/>
  <c r="P392" i="200"/>
  <c r="O391" i="200"/>
  <c r="N391" i="200"/>
  <c r="P390" i="200"/>
  <c r="O390" i="200"/>
  <c r="N390" i="200"/>
  <c r="O389" i="200"/>
  <c r="P389" i="200"/>
  <c r="N389" i="200"/>
  <c r="P388" i="200"/>
  <c r="O388" i="200"/>
  <c r="N388" i="200"/>
  <c r="O387" i="200"/>
  <c r="N387" i="200"/>
  <c r="P387" i="200"/>
  <c r="O386" i="200"/>
  <c r="N386" i="200"/>
  <c r="P386" i="200"/>
  <c r="P385" i="200"/>
  <c r="O385" i="200"/>
  <c r="N385" i="200"/>
  <c r="O384" i="200"/>
  <c r="P384" i="200"/>
  <c r="N384" i="200"/>
  <c r="O383" i="200"/>
  <c r="N383" i="200"/>
  <c r="P383" i="200"/>
  <c r="P382" i="200"/>
  <c r="O382" i="200"/>
  <c r="N382" i="200"/>
  <c r="O381" i="200"/>
  <c r="P381" i="200"/>
  <c r="N381" i="200"/>
  <c r="O380" i="200"/>
  <c r="N380" i="200"/>
  <c r="P380" i="200"/>
  <c r="O379" i="200"/>
  <c r="N379" i="200"/>
  <c r="P379" i="200"/>
  <c r="P378" i="200"/>
  <c r="O378" i="200"/>
  <c r="N378" i="200"/>
  <c r="O377" i="200"/>
  <c r="P377" i="200"/>
  <c r="N377" i="200"/>
  <c r="O376" i="200"/>
  <c r="N376" i="200"/>
  <c r="O375" i="200"/>
  <c r="N375" i="200"/>
  <c r="P374" i="200"/>
  <c r="O374" i="200"/>
  <c r="N374" i="200"/>
  <c r="O373" i="200"/>
  <c r="P373" i="200"/>
  <c r="N373" i="200"/>
  <c r="O372" i="200"/>
  <c r="N372" i="200"/>
  <c r="P372" i="200"/>
  <c r="O371" i="200"/>
  <c r="N371" i="200"/>
  <c r="O370" i="200"/>
  <c r="N370" i="200"/>
  <c r="P370" i="200"/>
  <c r="P369" i="200"/>
  <c r="O369" i="200"/>
  <c r="N369" i="200"/>
  <c r="P368" i="200"/>
  <c r="O368" i="200"/>
  <c r="N368" i="200"/>
  <c r="O367" i="200"/>
  <c r="N367" i="200"/>
  <c r="P367" i="200"/>
  <c r="P366" i="200"/>
  <c r="O366" i="200"/>
  <c r="N366" i="200"/>
  <c r="P365" i="200"/>
  <c r="O365" i="200"/>
  <c r="N365" i="200"/>
  <c r="O364" i="200"/>
  <c r="N364" i="200"/>
  <c r="P364" i="200"/>
  <c r="O363" i="200"/>
  <c r="N363" i="200"/>
  <c r="P363" i="200"/>
  <c r="P362" i="200"/>
  <c r="O362" i="200"/>
  <c r="N362" i="200"/>
  <c r="O361" i="200"/>
  <c r="P361" i="200"/>
  <c r="N361" i="200"/>
  <c r="O360" i="200"/>
  <c r="N360" i="200"/>
  <c r="P360" i="200"/>
  <c r="O359" i="200"/>
  <c r="N359" i="200"/>
  <c r="O358" i="200"/>
  <c r="N358" i="200"/>
  <c r="P358" i="200"/>
  <c r="O357" i="200"/>
  <c r="P357" i="200"/>
  <c r="N357" i="200"/>
  <c r="O356" i="200"/>
  <c r="N356" i="200"/>
  <c r="P356" i="200"/>
  <c r="O355" i="200"/>
  <c r="N355" i="200"/>
  <c r="P355" i="200"/>
  <c r="O354" i="200"/>
  <c r="N354" i="200"/>
  <c r="P354" i="200"/>
  <c r="P353" i="200"/>
  <c r="O353" i="200"/>
  <c r="N353" i="200"/>
  <c r="P352" i="200"/>
  <c r="O352" i="200"/>
  <c r="N352" i="200"/>
  <c r="O351" i="200"/>
  <c r="N351" i="200"/>
  <c r="O350" i="200"/>
  <c r="N350" i="200"/>
  <c r="P350" i="200"/>
  <c r="P349" i="200"/>
  <c r="O349" i="200"/>
  <c r="N349" i="200"/>
  <c r="O348" i="200"/>
  <c r="P348" i="200"/>
  <c r="N348" i="200"/>
  <c r="O347" i="200"/>
  <c r="N347" i="200"/>
  <c r="P347" i="200"/>
  <c r="P346" i="200"/>
  <c r="O346" i="200"/>
  <c r="N346" i="200"/>
  <c r="O345" i="200"/>
  <c r="P345" i="200"/>
  <c r="N345" i="200"/>
  <c r="O344" i="200"/>
  <c r="N344" i="200"/>
  <c r="P344" i="200"/>
  <c r="O343" i="200"/>
  <c r="N343" i="200"/>
  <c r="O342" i="200"/>
  <c r="N342" i="200"/>
  <c r="P342" i="200"/>
  <c r="O341" i="200"/>
  <c r="P341" i="200"/>
  <c r="N341" i="200"/>
  <c r="P340" i="200"/>
  <c r="O340" i="200"/>
  <c r="N340" i="200"/>
  <c r="O339" i="200"/>
  <c r="N339" i="200"/>
  <c r="P339" i="200"/>
  <c r="O338" i="200"/>
  <c r="N338" i="200"/>
  <c r="P338" i="200"/>
  <c r="P337" i="200"/>
  <c r="O337" i="200"/>
  <c r="N337" i="200"/>
  <c r="O336" i="200"/>
  <c r="P336" i="200"/>
  <c r="N336" i="200"/>
  <c r="O335" i="200"/>
  <c r="N335" i="200"/>
  <c r="O334" i="200"/>
  <c r="N334" i="200"/>
  <c r="P334" i="200"/>
  <c r="O333" i="200"/>
  <c r="P333" i="200"/>
  <c r="N333" i="200"/>
  <c r="P332" i="200"/>
  <c r="O332" i="200"/>
  <c r="N332" i="200"/>
  <c r="O331" i="200"/>
  <c r="N331" i="200"/>
  <c r="P331" i="200"/>
  <c r="P330" i="200"/>
  <c r="O330" i="200"/>
  <c r="N330" i="200"/>
  <c r="P329" i="200"/>
  <c r="O329" i="200"/>
  <c r="N329" i="200"/>
  <c r="O328" i="200"/>
  <c r="N328" i="200"/>
  <c r="P328" i="200"/>
  <c r="O327" i="200"/>
  <c r="N327" i="200"/>
  <c r="P326" i="200"/>
  <c r="O326" i="200"/>
  <c r="N326" i="200"/>
  <c r="O325" i="200"/>
  <c r="P325" i="200"/>
  <c r="N325" i="200"/>
  <c r="P324" i="200"/>
  <c r="O324" i="200"/>
  <c r="N324" i="200"/>
  <c r="O323" i="200"/>
  <c r="N323" i="200"/>
  <c r="P323" i="200"/>
  <c r="O322" i="200"/>
  <c r="N322" i="200"/>
  <c r="P322" i="200"/>
  <c r="P321" i="200"/>
  <c r="O321" i="200"/>
  <c r="N321" i="200"/>
  <c r="O320" i="200"/>
  <c r="P320" i="200"/>
  <c r="N320" i="200"/>
  <c r="O319" i="200"/>
  <c r="N319" i="200"/>
  <c r="P319" i="200"/>
  <c r="P318" i="200"/>
  <c r="O318" i="200"/>
  <c r="N318" i="200"/>
  <c r="O317" i="200"/>
  <c r="P317" i="200"/>
  <c r="N317" i="200"/>
  <c r="O316" i="200"/>
  <c r="N316" i="200"/>
  <c r="P316" i="200"/>
  <c r="O315" i="200"/>
  <c r="N315" i="200"/>
  <c r="P315" i="200"/>
  <c r="P314" i="200"/>
  <c r="O314" i="200"/>
  <c r="N314" i="200"/>
  <c r="O313" i="200"/>
  <c r="P313" i="200"/>
  <c r="N313" i="200"/>
  <c r="O312" i="200"/>
  <c r="N312" i="200"/>
  <c r="O311" i="200"/>
  <c r="N311" i="200"/>
  <c r="P310" i="200"/>
  <c r="O310" i="200"/>
  <c r="N310" i="200"/>
  <c r="O309" i="200"/>
  <c r="P309" i="200"/>
  <c r="N309" i="200"/>
  <c r="O308" i="200"/>
  <c r="N308" i="200"/>
  <c r="P308" i="200"/>
  <c r="O307" i="200"/>
  <c r="N307" i="200"/>
  <c r="O306" i="200"/>
  <c r="N306" i="200"/>
  <c r="P306" i="200"/>
  <c r="P305" i="200"/>
  <c r="O305" i="200"/>
  <c r="N305" i="200"/>
  <c r="P304" i="200"/>
  <c r="O304" i="200"/>
  <c r="N304" i="200"/>
  <c r="O303" i="200"/>
  <c r="N303" i="200"/>
  <c r="P303" i="200"/>
  <c r="P302" i="200"/>
  <c r="O302" i="200"/>
  <c r="N302" i="200"/>
  <c r="P301" i="200"/>
  <c r="O301" i="200"/>
  <c r="N301" i="200"/>
  <c r="O300" i="200"/>
  <c r="N300" i="200"/>
  <c r="P300" i="200"/>
  <c r="O299" i="200"/>
  <c r="N299" i="200"/>
  <c r="P299" i="200"/>
  <c r="P298" i="200"/>
  <c r="O298" i="200"/>
  <c r="N298" i="200"/>
  <c r="O297" i="200"/>
  <c r="P297" i="200"/>
  <c r="N297" i="200"/>
  <c r="O296" i="200"/>
  <c r="N296" i="200"/>
  <c r="P296" i="200"/>
  <c r="O295" i="200"/>
  <c r="N295" i="200"/>
  <c r="O294" i="200"/>
  <c r="N294" i="200"/>
  <c r="P294" i="200"/>
  <c r="O293" i="200"/>
  <c r="P293" i="200"/>
  <c r="N293" i="200"/>
  <c r="O292" i="200"/>
  <c r="N292" i="200"/>
  <c r="P292" i="200"/>
  <c r="O291" i="200"/>
  <c r="N291" i="200"/>
  <c r="P291" i="200"/>
  <c r="O290" i="200"/>
  <c r="N290" i="200"/>
  <c r="P290" i="200"/>
  <c r="P289" i="200"/>
  <c r="O289" i="200"/>
  <c r="N289" i="200"/>
  <c r="P288" i="200"/>
  <c r="O288" i="200"/>
  <c r="N288" i="200"/>
  <c r="O287" i="200"/>
  <c r="N287" i="200"/>
  <c r="O286" i="200"/>
  <c r="N286" i="200"/>
  <c r="P286" i="200"/>
  <c r="P285" i="200"/>
  <c r="O285" i="200"/>
  <c r="N285" i="200"/>
  <c r="O284" i="200"/>
  <c r="P284" i="200"/>
  <c r="N284" i="200"/>
  <c r="O283" i="200"/>
  <c r="N283" i="200"/>
  <c r="P283" i="200"/>
  <c r="P282" i="200"/>
  <c r="O282" i="200"/>
  <c r="N282" i="200"/>
  <c r="O281" i="200"/>
  <c r="P281" i="200"/>
  <c r="N281" i="200"/>
  <c r="O280" i="200"/>
  <c r="N280" i="200"/>
  <c r="P280" i="200"/>
  <c r="O279" i="200"/>
  <c r="N279" i="200"/>
  <c r="O278" i="200"/>
  <c r="N278" i="200"/>
  <c r="P278" i="200"/>
  <c r="O277" i="200"/>
  <c r="P277" i="200"/>
  <c r="N277" i="200"/>
  <c r="P276" i="200"/>
  <c r="O276" i="200"/>
  <c r="N276" i="200"/>
  <c r="O275" i="200"/>
  <c r="N275" i="200"/>
  <c r="P275" i="200"/>
  <c r="O274" i="200"/>
  <c r="N274" i="200"/>
  <c r="P274" i="200"/>
  <c r="P273" i="200"/>
  <c r="O273" i="200"/>
  <c r="N273" i="200"/>
  <c r="O272" i="200"/>
  <c r="P272" i="200"/>
  <c r="N272" i="200"/>
  <c r="O271" i="200"/>
  <c r="N271" i="200"/>
  <c r="O270" i="200"/>
  <c r="N270" i="200"/>
  <c r="P270" i="200"/>
  <c r="O269" i="200"/>
  <c r="P269" i="200"/>
  <c r="N269" i="200"/>
  <c r="P268" i="200"/>
  <c r="O268" i="200"/>
  <c r="N268" i="200"/>
  <c r="O267" i="200"/>
  <c r="N267" i="200"/>
  <c r="P267" i="200"/>
  <c r="P266" i="200"/>
  <c r="O266" i="200"/>
  <c r="N266" i="200"/>
  <c r="P265" i="200"/>
  <c r="O265" i="200"/>
  <c r="N265" i="200"/>
  <c r="O264" i="200"/>
  <c r="N264" i="200"/>
  <c r="P264" i="200"/>
  <c r="O263" i="200"/>
  <c r="N263" i="200"/>
  <c r="P262" i="200"/>
  <c r="O262" i="200"/>
  <c r="N262" i="200"/>
  <c r="O261" i="200"/>
  <c r="P261" i="200"/>
  <c r="N261" i="200"/>
  <c r="P260" i="200"/>
  <c r="O260" i="200"/>
  <c r="N260" i="200"/>
  <c r="O259" i="200"/>
  <c r="N259" i="200"/>
  <c r="P259" i="200"/>
  <c r="O258" i="200"/>
  <c r="N258" i="200"/>
  <c r="P258" i="200"/>
  <c r="P257" i="200"/>
  <c r="O257" i="200"/>
  <c r="N257" i="200"/>
  <c r="O256" i="200"/>
  <c r="P256" i="200"/>
  <c r="N256" i="200"/>
  <c r="O255" i="200"/>
  <c r="N255" i="200"/>
  <c r="P255" i="200"/>
  <c r="P254" i="200"/>
  <c r="O254" i="200"/>
  <c r="N254" i="200"/>
  <c r="O253" i="200"/>
  <c r="P253" i="200"/>
  <c r="N253" i="200"/>
  <c r="O252" i="200"/>
  <c r="N252" i="200"/>
  <c r="P252" i="200"/>
  <c r="O251" i="200"/>
  <c r="N251" i="200"/>
  <c r="P251" i="200"/>
  <c r="P250" i="200"/>
  <c r="O250" i="200"/>
  <c r="N250" i="200"/>
  <c r="O249" i="200"/>
  <c r="P249" i="200"/>
  <c r="N249" i="200"/>
  <c r="O248" i="200"/>
  <c r="N248" i="200"/>
  <c r="O247" i="200"/>
  <c r="N247" i="200"/>
  <c r="P246" i="200"/>
  <c r="O246" i="200"/>
  <c r="N246" i="200"/>
  <c r="O245" i="200"/>
  <c r="P245" i="200"/>
  <c r="N245" i="200"/>
  <c r="O244" i="200"/>
  <c r="N244" i="200"/>
  <c r="P244" i="200"/>
  <c r="O243" i="200"/>
  <c r="N243" i="200"/>
  <c r="O242" i="200"/>
  <c r="N242" i="200"/>
  <c r="P242" i="200"/>
  <c r="P241" i="200"/>
  <c r="O241" i="200"/>
  <c r="N241" i="200"/>
  <c r="P240" i="200"/>
  <c r="O240" i="200"/>
  <c r="N240" i="200"/>
  <c r="O239" i="200"/>
  <c r="N239" i="200"/>
  <c r="P239" i="200"/>
  <c r="P238" i="200"/>
  <c r="O238" i="200"/>
  <c r="N238" i="200"/>
  <c r="P237" i="200"/>
  <c r="O237" i="200"/>
  <c r="N237" i="200"/>
  <c r="O236" i="200"/>
  <c r="N236" i="200"/>
  <c r="P236" i="200"/>
  <c r="O235" i="200"/>
  <c r="N235" i="200"/>
  <c r="P235" i="200"/>
  <c r="P234" i="200"/>
  <c r="O234" i="200"/>
  <c r="N234" i="200"/>
  <c r="O233" i="200"/>
  <c r="P233" i="200"/>
  <c r="N233" i="200"/>
  <c r="O232" i="200"/>
  <c r="N232" i="200"/>
  <c r="P232" i="200"/>
  <c r="O231" i="200"/>
  <c r="N231" i="200"/>
  <c r="O230" i="200"/>
  <c r="N230" i="200"/>
  <c r="P230" i="200"/>
  <c r="O229" i="200"/>
  <c r="P229" i="200"/>
  <c r="N229" i="200"/>
  <c r="O228" i="200"/>
  <c r="N228" i="200"/>
  <c r="P228" i="200"/>
  <c r="O227" i="200"/>
  <c r="N227" i="200"/>
  <c r="P227" i="200"/>
  <c r="O226" i="200"/>
  <c r="N226" i="200"/>
  <c r="P226" i="200"/>
  <c r="P225" i="200"/>
  <c r="O225" i="200"/>
  <c r="N225" i="200"/>
  <c r="P224" i="200"/>
  <c r="O224" i="200"/>
  <c r="N224" i="200"/>
  <c r="O223" i="200"/>
  <c r="N223" i="200"/>
  <c r="O222" i="200"/>
  <c r="N222" i="200"/>
  <c r="P222" i="200"/>
  <c r="P221" i="200"/>
  <c r="O221" i="200"/>
  <c r="N221" i="200"/>
  <c r="O220" i="200"/>
  <c r="P220" i="200"/>
  <c r="N220" i="200"/>
  <c r="O219" i="200"/>
  <c r="N219" i="200"/>
  <c r="P219" i="200"/>
  <c r="P218" i="200"/>
  <c r="O218" i="200"/>
  <c r="N218" i="200"/>
  <c r="O217" i="200"/>
  <c r="P217" i="200"/>
  <c r="N217" i="200"/>
  <c r="O216" i="200"/>
  <c r="N216" i="200"/>
  <c r="P216" i="200"/>
  <c r="O215" i="200"/>
  <c r="N215" i="200"/>
  <c r="O214" i="200"/>
  <c r="N214" i="200"/>
  <c r="P214" i="200"/>
  <c r="O213" i="200"/>
  <c r="P213" i="200"/>
  <c r="N213" i="200"/>
  <c r="P212" i="200"/>
  <c r="O212" i="200"/>
  <c r="N212" i="200"/>
  <c r="O211" i="200"/>
  <c r="N211" i="200"/>
  <c r="P211" i="200"/>
  <c r="O210" i="200"/>
  <c r="N210" i="200"/>
  <c r="P210" i="200"/>
  <c r="P209" i="200"/>
  <c r="O209" i="200"/>
  <c r="N209" i="200"/>
  <c r="O208" i="200"/>
  <c r="P208" i="200"/>
  <c r="N208" i="200"/>
  <c r="O207" i="200"/>
  <c r="N207" i="200"/>
  <c r="O206" i="200"/>
  <c r="N206" i="200"/>
  <c r="P206" i="200"/>
  <c r="O205" i="200"/>
  <c r="P205" i="200"/>
  <c r="N205" i="200"/>
  <c r="P204" i="200"/>
  <c r="O204" i="200"/>
  <c r="N204" i="200"/>
  <c r="O203" i="200"/>
  <c r="N203" i="200"/>
  <c r="P203" i="200"/>
  <c r="P202" i="200"/>
  <c r="O202" i="200"/>
  <c r="N202" i="200"/>
  <c r="P201" i="200"/>
  <c r="O201" i="200"/>
  <c r="N201" i="200"/>
  <c r="O200" i="200"/>
  <c r="N200" i="200"/>
  <c r="P200" i="200"/>
  <c r="O199" i="200"/>
  <c r="N199" i="200"/>
  <c r="P198" i="200"/>
  <c r="O198" i="200"/>
  <c r="N198" i="200"/>
  <c r="O197" i="200"/>
  <c r="P197" i="200"/>
  <c r="N197" i="200"/>
  <c r="P196" i="200"/>
  <c r="O196" i="200"/>
  <c r="N196" i="200"/>
  <c r="O195" i="200"/>
  <c r="N195" i="200"/>
  <c r="P195" i="200"/>
  <c r="O194" i="200"/>
  <c r="N194" i="200"/>
  <c r="P194" i="200"/>
  <c r="P193" i="200"/>
  <c r="O193" i="200"/>
  <c r="N193" i="200"/>
  <c r="O192" i="200"/>
  <c r="P192" i="200"/>
  <c r="N192" i="200"/>
  <c r="O191" i="200"/>
  <c r="N191" i="200"/>
  <c r="P191" i="200"/>
  <c r="P190" i="200"/>
  <c r="O190" i="200"/>
  <c r="N190" i="200"/>
  <c r="O189" i="200"/>
  <c r="P189" i="200"/>
  <c r="N189" i="200"/>
  <c r="O188" i="200"/>
  <c r="N188" i="200"/>
  <c r="P188" i="200"/>
  <c r="O187" i="200"/>
  <c r="N187" i="200"/>
  <c r="P187" i="200"/>
  <c r="P186" i="200"/>
  <c r="O186" i="200"/>
  <c r="N186" i="200"/>
  <c r="O185" i="200"/>
  <c r="P185" i="200"/>
  <c r="N185" i="200"/>
  <c r="O184" i="200"/>
  <c r="N184" i="200"/>
  <c r="O183" i="200"/>
  <c r="N183" i="200"/>
  <c r="P182" i="200"/>
  <c r="O182" i="200"/>
  <c r="N182" i="200"/>
  <c r="O181" i="200"/>
  <c r="P181" i="200"/>
  <c r="N181" i="200"/>
  <c r="O180" i="200"/>
  <c r="N180" i="200"/>
  <c r="P180" i="200"/>
  <c r="O179" i="200"/>
  <c r="N179" i="200"/>
  <c r="O178" i="200"/>
  <c r="N178" i="200"/>
  <c r="P178" i="200"/>
  <c r="P177" i="200"/>
  <c r="O177" i="200"/>
  <c r="N177" i="200"/>
  <c r="P176" i="200"/>
  <c r="O176" i="200"/>
  <c r="N176" i="200"/>
  <c r="O175" i="200"/>
  <c r="N175" i="200"/>
  <c r="P175" i="200"/>
  <c r="P174" i="200"/>
  <c r="O174" i="200"/>
  <c r="N174" i="200"/>
  <c r="P173" i="200"/>
  <c r="O173" i="200"/>
  <c r="N173" i="200"/>
  <c r="O172" i="200"/>
  <c r="N172" i="200"/>
  <c r="P172" i="200"/>
  <c r="O171" i="200"/>
  <c r="N171" i="200"/>
  <c r="P171" i="200"/>
  <c r="P170" i="200"/>
  <c r="O170" i="200"/>
  <c r="N170" i="200"/>
  <c r="O169" i="200"/>
  <c r="P169" i="200"/>
  <c r="N169" i="200"/>
  <c r="O168" i="200"/>
  <c r="N168" i="200"/>
  <c r="P168" i="200"/>
  <c r="O167" i="200"/>
  <c r="N167" i="200"/>
  <c r="O166" i="200"/>
  <c r="N166" i="200"/>
  <c r="P166" i="200"/>
  <c r="O165" i="200"/>
  <c r="P165" i="200"/>
  <c r="N165" i="200"/>
  <c r="O164" i="200"/>
  <c r="N164" i="200"/>
  <c r="P164" i="200"/>
  <c r="O163" i="200"/>
  <c r="N163" i="200"/>
  <c r="P163" i="200"/>
  <c r="O162" i="200"/>
  <c r="N162" i="200"/>
  <c r="P162" i="200"/>
  <c r="P161" i="200"/>
  <c r="O161" i="200"/>
  <c r="N161" i="200"/>
  <c r="P160" i="200"/>
  <c r="O160" i="200"/>
  <c r="N160" i="200"/>
  <c r="O159" i="200"/>
  <c r="N159" i="200"/>
  <c r="O158" i="200"/>
  <c r="N158" i="200"/>
  <c r="P158" i="200"/>
  <c r="P157" i="200"/>
  <c r="O157" i="200"/>
  <c r="N157" i="200"/>
  <c r="O156" i="200"/>
  <c r="P156" i="200"/>
  <c r="N156" i="200"/>
  <c r="O155" i="200"/>
  <c r="N155" i="200"/>
  <c r="P155" i="200"/>
  <c r="P154" i="200"/>
  <c r="O154" i="200"/>
  <c r="N154" i="200"/>
  <c r="O153" i="200"/>
  <c r="P153" i="200"/>
  <c r="N153" i="200"/>
  <c r="O152" i="200"/>
  <c r="N152" i="200"/>
  <c r="P152" i="200"/>
  <c r="O151" i="200"/>
  <c r="N151" i="200"/>
  <c r="O150" i="200"/>
  <c r="N150" i="200"/>
  <c r="P150" i="200"/>
  <c r="O149" i="200"/>
  <c r="P149" i="200"/>
  <c r="N149" i="200"/>
  <c r="P148" i="200"/>
  <c r="O148" i="200"/>
  <c r="N148" i="200"/>
  <c r="O147" i="200"/>
  <c r="N147" i="200"/>
  <c r="P147" i="200"/>
  <c r="O146" i="200"/>
  <c r="N146" i="200"/>
  <c r="P146" i="200"/>
  <c r="P145" i="200"/>
  <c r="O145" i="200"/>
  <c r="N145" i="200"/>
  <c r="O144" i="200"/>
  <c r="P144" i="200"/>
  <c r="N144" i="200"/>
  <c r="O143" i="200"/>
  <c r="N143" i="200"/>
  <c r="O142" i="200"/>
  <c r="N142" i="200"/>
  <c r="P142" i="200"/>
  <c r="O141" i="200"/>
  <c r="P141" i="200"/>
  <c r="N141" i="200"/>
  <c r="P140" i="200"/>
  <c r="O140" i="200"/>
  <c r="N140" i="200"/>
  <c r="O139" i="200"/>
  <c r="N139" i="200"/>
  <c r="P139" i="200"/>
  <c r="P138" i="200"/>
  <c r="O138" i="200"/>
  <c r="N138" i="200"/>
  <c r="P137" i="200"/>
  <c r="O137" i="200"/>
  <c r="N137" i="200"/>
  <c r="O136" i="200"/>
  <c r="N136" i="200"/>
  <c r="P136" i="200"/>
  <c r="O135" i="200"/>
  <c r="N135" i="200"/>
  <c r="P134" i="200"/>
  <c r="O134" i="200"/>
  <c r="N134" i="200"/>
  <c r="O133" i="200"/>
  <c r="P133" i="200"/>
  <c r="N133" i="200"/>
  <c r="P132" i="200"/>
  <c r="O132" i="200"/>
  <c r="N132" i="200"/>
  <c r="O131" i="200"/>
  <c r="N131" i="200"/>
  <c r="P131" i="200"/>
  <c r="O130" i="200"/>
  <c r="N130" i="200"/>
  <c r="P130" i="200"/>
  <c r="P129" i="200"/>
  <c r="O129" i="200"/>
  <c r="N129" i="200"/>
  <c r="O128" i="200"/>
  <c r="P128" i="200"/>
  <c r="N128" i="200"/>
  <c r="O127" i="200"/>
  <c r="N127" i="200"/>
  <c r="P127" i="200"/>
  <c r="P126" i="200"/>
  <c r="O126" i="200"/>
  <c r="N126" i="200"/>
  <c r="O125" i="200"/>
  <c r="P125" i="200"/>
  <c r="N125" i="200"/>
  <c r="O124" i="200"/>
  <c r="N124" i="200"/>
  <c r="P124" i="200"/>
  <c r="O123" i="200"/>
  <c r="N123" i="200"/>
  <c r="P123" i="200"/>
  <c r="O122" i="200"/>
  <c r="P122" i="200"/>
  <c r="N122" i="200"/>
  <c r="O121" i="200"/>
  <c r="N121" i="200"/>
  <c r="P121" i="200"/>
  <c r="O120" i="200"/>
  <c r="N120" i="200"/>
  <c r="O119" i="200"/>
  <c r="N119" i="200"/>
  <c r="P119" i="200"/>
  <c r="O118" i="200"/>
  <c r="P118" i="200"/>
  <c r="N118" i="200"/>
  <c r="P117" i="200"/>
  <c r="O117" i="200"/>
  <c r="N117" i="200"/>
  <c r="O116" i="200"/>
  <c r="N116" i="200"/>
  <c r="O115" i="200"/>
  <c r="N115" i="200"/>
  <c r="P115" i="200"/>
  <c r="P114" i="200"/>
  <c r="O114" i="200"/>
  <c r="N114" i="200"/>
  <c r="O113" i="200"/>
  <c r="P113" i="200"/>
  <c r="N113" i="200"/>
  <c r="O112" i="200"/>
  <c r="N112" i="200"/>
  <c r="P112" i="200"/>
  <c r="P111" i="200"/>
  <c r="O111" i="200"/>
  <c r="N111" i="200"/>
  <c r="O110" i="200"/>
  <c r="P110" i="200"/>
  <c r="N110" i="200"/>
  <c r="O109" i="200"/>
  <c r="N109" i="200"/>
  <c r="O108" i="200"/>
  <c r="N108" i="200"/>
  <c r="P108" i="200"/>
  <c r="P107" i="200"/>
  <c r="O107" i="200"/>
  <c r="N107" i="200"/>
  <c r="O106" i="200"/>
  <c r="P106" i="200"/>
  <c r="N106" i="200"/>
  <c r="O105" i="200"/>
  <c r="N105" i="200"/>
  <c r="P105" i="200"/>
  <c r="O104" i="200"/>
  <c r="N104" i="200"/>
  <c r="O103" i="200"/>
  <c r="N103" i="200"/>
  <c r="P103" i="200"/>
  <c r="O102" i="200"/>
  <c r="P102" i="200"/>
  <c r="N102" i="200"/>
  <c r="P101" i="200"/>
  <c r="O101" i="200"/>
  <c r="N101" i="200"/>
  <c r="O100" i="200"/>
  <c r="N100" i="200"/>
  <c r="O99" i="200"/>
  <c r="N99" i="200"/>
  <c r="P99" i="200"/>
  <c r="P98" i="200"/>
  <c r="O98" i="200"/>
  <c r="N98" i="200"/>
  <c r="O97" i="200"/>
  <c r="P97" i="200"/>
  <c r="N97" i="200"/>
  <c r="O96" i="200"/>
  <c r="N96" i="200"/>
  <c r="P96" i="200"/>
  <c r="P95" i="200"/>
  <c r="O95" i="200"/>
  <c r="N95" i="200"/>
  <c r="O94" i="200"/>
  <c r="P94" i="200"/>
  <c r="N94" i="200"/>
  <c r="O93" i="200"/>
  <c r="N93" i="200"/>
  <c r="O92" i="200"/>
  <c r="N92" i="200"/>
  <c r="P92" i="200"/>
  <c r="P91" i="200"/>
  <c r="O91" i="200"/>
  <c r="N91" i="200"/>
  <c r="O90" i="200"/>
  <c r="P90" i="200"/>
  <c r="N90" i="200"/>
  <c r="O89" i="200"/>
  <c r="N89" i="200"/>
  <c r="P89" i="200"/>
  <c r="O88" i="200"/>
  <c r="N88" i="200"/>
  <c r="O87" i="200"/>
  <c r="N87" i="200"/>
  <c r="P87" i="200"/>
  <c r="O86" i="200"/>
  <c r="P86" i="200"/>
  <c r="N86" i="200"/>
  <c r="P85" i="200"/>
  <c r="O85" i="200"/>
  <c r="N85" i="200"/>
  <c r="O84" i="200"/>
  <c r="N84" i="200"/>
  <c r="O83" i="200"/>
  <c r="N83" i="200"/>
  <c r="P83" i="200"/>
  <c r="P82" i="200"/>
  <c r="O82" i="200"/>
  <c r="N82" i="200"/>
  <c r="O81" i="200"/>
  <c r="P81" i="200"/>
  <c r="N81" i="200"/>
  <c r="O80" i="200"/>
  <c r="N80" i="200"/>
  <c r="P80" i="200"/>
  <c r="P79" i="200"/>
  <c r="O79" i="200"/>
  <c r="N79" i="200"/>
  <c r="O78" i="200"/>
  <c r="P78" i="200"/>
  <c r="N78" i="200"/>
  <c r="O77" i="200"/>
  <c r="N77" i="200"/>
  <c r="O76" i="200"/>
  <c r="N76" i="200"/>
  <c r="P76" i="200"/>
  <c r="P75" i="200"/>
  <c r="O75" i="200"/>
  <c r="N75" i="200"/>
  <c r="O74" i="200"/>
  <c r="P74" i="200"/>
  <c r="N74" i="200"/>
  <c r="O73" i="200"/>
  <c r="N73" i="200"/>
  <c r="P73" i="200"/>
  <c r="O72" i="200"/>
  <c r="N72" i="200"/>
  <c r="O71" i="200"/>
  <c r="N71" i="200"/>
  <c r="P71" i="200"/>
  <c r="O70" i="200"/>
  <c r="P70" i="200"/>
  <c r="N70" i="200"/>
  <c r="P69" i="200"/>
  <c r="O69" i="200"/>
  <c r="N69" i="200"/>
  <c r="O68" i="200"/>
  <c r="N68" i="200"/>
  <c r="O67" i="200"/>
  <c r="N67" i="200"/>
  <c r="P67" i="200"/>
  <c r="P66" i="200"/>
  <c r="O66" i="200"/>
  <c r="N66" i="200"/>
  <c r="O65" i="200"/>
  <c r="P65" i="200"/>
  <c r="N65" i="200"/>
  <c r="O64" i="200"/>
  <c r="N64" i="200"/>
  <c r="P64" i="200"/>
  <c r="P63" i="200"/>
  <c r="O63" i="200"/>
  <c r="N63" i="200"/>
  <c r="O62" i="200"/>
  <c r="P62" i="200"/>
  <c r="N62" i="200"/>
  <c r="O61" i="200"/>
  <c r="N61" i="200"/>
  <c r="O60" i="200"/>
  <c r="N60" i="200"/>
  <c r="P60" i="200"/>
  <c r="P59" i="200"/>
  <c r="O59" i="200"/>
  <c r="N59" i="200"/>
  <c r="O58" i="200"/>
  <c r="P58" i="200"/>
  <c r="N58" i="200"/>
  <c r="O57" i="200"/>
  <c r="N57" i="200"/>
  <c r="P57" i="200"/>
  <c r="O56" i="200"/>
  <c r="N56" i="200"/>
  <c r="O55" i="200"/>
  <c r="N55" i="200"/>
  <c r="P55" i="200"/>
  <c r="O54" i="200"/>
  <c r="P54" i="200"/>
  <c r="N54" i="200"/>
  <c r="P53" i="200"/>
  <c r="O53" i="200"/>
  <c r="N53" i="200"/>
  <c r="O52" i="200"/>
  <c r="N52" i="200"/>
  <c r="O51" i="200"/>
  <c r="N51" i="200"/>
  <c r="P51" i="200"/>
  <c r="P50" i="200"/>
  <c r="O50" i="200"/>
  <c r="N50" i="200"/>
  <c r="O49" i="200"/>
  <c r="P49" i="200"/>
  <c r="N49" i="200"/>
  <c r="O48" i="200"/>
  <c r="N48" i="200"/>
  <c r="P48" i="200"/>
  <c r="P47" i="200"/>
  <c r="O47" i="200"/>
  <c r="N47" i="200"/>
  <c r="O46" i="200"/>
  <c r="P46" i="200"/>
  <c r="N46" i="200"/>
  <c r="O45" i="200"/>
  <c r="N45" i="200"/>
  <c r="O44" i="200"/>
  <c r="N44" i="200"/>
  <c r="P44" i="200"/>
  <c r="P43" i="200"/>
  <c r="O43" i="200"/>
  <c r="N43" i="200"/>
  <c r="O42" i="200"/>
  <c r="P42" i="200"/>
  <c r="N42" i="200"/>
  <c r="O41" i="200"/>
  <c r="N41" i="200"/>
  <c r="P41" i="200"/>
  <c r="O40" i="200"/>
  <c r="N40" i="200"/>
  <c r="O39" i="200"/>
  <c r="N39" i="200"/>
  <c r="P39" i="200"/>
  <c r="O38" i="200"/>
  <c r="P38" i="200"/>
  <c r="N38" i="200"/>
  <c r="P37" i="200"/>
  <c r="O37" i="200"/>
  <c r="N37" i="200"/>
  <c r="O36" i="200"/>
  <c r="N36" i="200"/>
  <c r="O35" i="200"/>
  <c r="N35" i="200"/>
  <c r="P35" i="200"/>
  <c r="P34" i="200"/>
  <c r="O34" i="200"/>
  <c r="N34" i="200"/>
  <c r="O33" i="200"/>
  <c r="P33" i="200"/>
  <c r="N33" i="200"/>
  <c r="O32" i="200"/>
  <c r="N32" i="200"/>
  <c r="P32" i="200"/>
  <c r="P31" i="200"/>
  <c r="O31" i="200"/>
  <c r="N31" i="200"/>
  <c r="O30" i="200"/>
  <c r="P30" i="200"/>
  <c r="N30" i="200"/>
  <c r="O29" i="200"/>
  <c r="N29" i="200"/>
  <c r="O28" i="200"/>
  <c r="N28" i="200"/>
  <c r="P28" i="200"/>
  <c r="P27" i="200"/>
  <c r="O27" i="200"/>
  <c r="N27" i="200"/>
  <c r="O26" i="200"/>
  <c r="P26" i="200"/>
  <c r="N26" i="200"/>
  <c r="O25" i="200"/>
  <c r="N25" i="200"/>
  <c r="P25" i="200"/>
  <c r="O24" i="200"/>
  <c r="N24" i="200"/>
  <c r="O23" i="200"/>
  <c r="N23" i="200"/>
  <c r="P23" i="200"/>
  <c r="O22" i="200"/>
  <c r="P22" i="200"/>
  <c r="N22" i="200"/>
  <c r="P21" i="200"/>
  <c r="O21" i="200"/>
  <c r="N21" i="200"/>
  <c r="O20" i="200"/>
  <c r="N20" i="200"/>
  <c r="O19" i="200"/>
  <c r="N19" i="200"/>
  <c r="P19" i="200"/>
  <c r="P18" i="200"/>
  <c r="O18" i="200"/>
  <c r="N18" i="200"/>
  <c r="O17" i="200"/>
  <c r="P17" i="200"/>
  <c r="N17" i="200"/>
  <c r="O16" i="200"/>
  <c r="N16" i="200"/>
  <c r="P16" i="200"/>
  <c r="P15" i="200"/>
  <c r="O15" i="200"/>
  <c r="N15" i="200"/>
  <c r="O14" i="200"/>
  <c r="P14" i="200"/>
  <c r="N14" i="200"/>
  <c r="O13" i="200"/>
  <c r="N13" i="200"/>
  <c r="O12" i="200"/>
  <c r="N12" i="200"/>
  <c r="P12" i="200"/>
  <c r="P11" i="200"/>
  <c r="O11" i="200"/>
  <c r="N11" i="200"/>
  <c r="O10" i="200"/>
  <c r="P10" i="200"/>
  <c r="N10" i="200"/>
  <c r="O9" i="200"/>
  <c r="N9" i="200"/>
  <c r="P9" i="200"/>
  <c r="O8" i="200"/>
  <c r="N8" i="200"/>
  <c r="O7" i="200"/>
  <c r="N7" i="200"/>
  <c r="P7" i="200"/>
  <c r="O6" i="200"/>
  <c r="P6" i="200"/>
  <c r="N6" i="200"/>
  <c r="P5" i="200"/>
  <c r="O5" i="200"/>
  <c r="N5" i="200"/>
  <c r="O4" i="200"/>
  <c r="N4" i="200"/>
  <c r="I52" i="199"/>
  <c r="E34" i="199"/>
  <c r="G34" i="199"/>
  <c r="I34" i="199"/>
  <c r="I31" i="199"/>
  <c r="G31" i="199"/>
  <c r="E31" i="199"/>
  <c r="I29" i="199"/>
  <c r="G27" i="199"/>
  <c r="I27" i="199"/>
  <c r="E8" i="199"/>
  <c r="L530" i="198" a="1"/>
  <c r="L530" i="198"/>
  <c r="J530" i="198" a="1"/>
  <c r="J530" i="198"/>
  <c r="H530" i="198" a="1"/>
  <c r="H530" i="198"/>
  <c r="G530" i="198" a="1"/>
  <c r="G530" i="198"/>
  <c r="C530" i="198"/>
  <c r="M528" i="198" a="1"/>
  <c r="M528" i="198"/>
  <c r="L528" i="198" a="1"/>
  <c r="L528" i="198"/>
  <c r="J528" i="198" a="1"/>
  <c r="J528" i="198"/>
  <c r="I528" i="198" a="1"/>
  <c r="I528" i="198"/>
  <c r="G528" i="198" a="1"/>
  <c r="G528" i="198"/>
  <c r="F528" i="198" a="1"/>
  <c r="F528" i="198"/>
  <c r="C528" i="198"/>
  <c r="K528" i="198" a="1"/>
  <c r="K528" i="198"/>
  <c r="K527" i="198" a="1"/>
  <c r="K527" i="198"/>
  <c r="H527" i="198" a="1"/>
  <c r="H527" i="198"/>
  <c r="K526" i="198"/>
  <c r="K526" i="198" a="1"/>
  <c r="H526" i="198" a="1"/>
  <c r="H526" i="198"/>
  <c r="G526" i="198" a="1"/>
  <c r="G526" i="198"/>
  <c r="F526" i="198" a="1"/>
  <c r="F526" i="198"/>
  <c r="C526" i="198"/>
  <c r="L525" i="198" a="1"/>
  <c r="L525" i="198"/>
  <c r="H525" i="198" a="1"/>
  <c r="H525" i="198"/>
  <c r="K524" i="198"/>
  <c r="K524" i="198" a="1"/>
  <c r="J524" i="198" a="1"/>
  <c r="J524" i="198"/>
  <c r="H524" i="198" a="1"/>
  <c r="H524" i="198"/>
  <c r="F524" i="198" a="1"/>
  <c r="F524" i="198"/>
  <c r="C524" i="198"/>
  <c r="L523" i="198" a="1"/>
  <c r="L523" i="198"/>
  <c r="L522" i="198" a="1"/>
  <c r="L522" i="198"/>
  <c r="K522" i="198" a="1"/>
  <c r="K522" i="198"/>
  <c r="J522" i="198" a="1"/>
  <c r="J522" i="198"/>
  <c r="H522" i="198" a="1"/>
  <c r="H522" i="198"/>
  <c r="G522" i="198" a="1"/>
  <c r="G522" i="198"/>
  <c r="C522" i="198"/>
  <c r="L521" i="198" a="1"/>
  <c r="L521" i="198"/>
  <c r="M520" i="198" a="1"/>
  <c r="M520" i="198"/>
  <c r="L520" i="198" a="1"/>
  <c r="L520" i="198"/>
  <c r="J520" i="198" a="1"/>
  <c r="J520" i="198"/>
  <c r="I520" i="198" a="1"/>
  <c r="I520" i="198"/>
  <c r="G520" i="198" a="1"/>
  <c r="G520" i="198"/>
  <c r="F520" i="198" a="1"/>
  <c r="F520" i="198"/>
  <c r="C520" i="198"/>
  <c r="K520" i="198" a="1"/>
  <c r="K520" i="198"/>
  <c r="M519" i="198" a="1"/>
  <c r="M519" i="198"/>
  <c r="J519" i="198" a="1"/>
  <c r="J519" i="198"/>
  <c r="F519" i="198" a="1"/>
  <c r="F519" i="198"/>
  <c r="H518" i="198" a="1"/>
  <c r="H518" i="198"/>
  <c r="F518" i="198" a="1"/>
  <c r="F518" i="198"/>
  <c r="C518" i="198"/>
  <c r="M514" i="198"/>
  <c r="M514" i="198" a="1"/>
  <c r="L514" i="198"/>
  <c r="L514" i="198" a="1"/>
  <c r="K514" i="198"/>
  <c r="K514" i="198" a="1"/>
  <c r="J514" i="198"/>
  <c r="J514" i="198" a="1"/>
  <c r="I514" i="198"/>
  <c r="I514" i="198" a="1"/>
  <c r="H514" i="198"/>
  <c r="H514" i="198" a="1"/>
  <c r="G514" i="198"/>
  <c r="G514" i="198" a="1"/>
  <c r="F514" i="198"/>
  <c r="F514" i="198" a="1"/>
  <c r="M512" i="198"/>
  <c r="M511" i="198" a="1"/>
  <c r="M511" i="198"/>
  <c r="L511" i="198"/>
  <c r="L511" i="198" a="1"/>
  <c r="K511" i="198" a="1"/>
  <c r="K511" i="198"/>
  <c r="J511" i="198" a="1"/>
  <c r="J511" i="198"/>
  <c r="I511" i="198" a="1"/>
  <c r="I511" i="198"/>
  <c r="H511" i="198"/>
  <c r="H511" i="198" a="1"/>
  <c r="G511" i="198" a="1"/>
  <c r="G511" i="198"/>
  <c r="N511" i="198"/>
  <c r="F511" i="198" a="1"/>
  <c r="F511" i="198"/>
  <c r="C511" i="198"/>
  <c r="M510" i="198" a="1"/>
  <c r="M510" i="198"/>
  <c r="L510" i="198"/>
  <c r="L510" i="198" a="1"/>
  <c r="K510" i="198" a="1"/>
  <c r="K510" i="198"/>
  <c r="N510" i="198"/>
  <c r="J510" i="198" a="1"/>
  <c r="J510" i="198"/>
  <c r="I510" i="198" a="1"/>
  <c r="I510" i="198"/>
  <c r="H510" i="198"/>
  <c r="H510" i="198" a="1"/>
  <c r="G510" i="198" a="1"/>
  <c r="G510" i="198"/>
  <c r="F510" i="198" a="1"/>
  <c r="F510" i="198"/>
  <c r="C510" i="198"/>
  <c r="C529" i="198"/>
  <c r="M509" i="198" a="1"/>
  <c r="M509" i="198"/>
  <c r="L509" i="198"/>
  <c r="L509" i="198" a="1"/>
  <c r="K509" i="198" a="1"/>
  <c r="K509" i="198"/>
  <c r="J509" i="198" a="1"/>
  <c r="J509" i="198"/>
  <c r="I509" i="198" a="1"/>
  <c r="I509" i="198"/>
  <c r="H509" i="198"/>
  <c r="H509" i="198" a="1"/>
  <c r="G509" i="198" a="1"/>
  <c r="G509" i="198"/>
  <c r="F509" i="198" a="1"/>
  <c r="F509" i="198"/>
  <c r="C509" i="198"/>
  <c r="M508" i="198" a="1"/>
  <c r="M508" i="198"/>
  <c r="L508" i="198"/>
  <c r="L508" i="198" a="1"/>
  <c r="K508" i="198" a="1"/>
  <c r="K508" i="198"/>
  <c r="J508" i="198" a="1"/>
  <c r="J508" i="198"/>
  <c r="I508" i="198" a="1"/>
  <c r="I508" i="198"/>
  <c r="H508" i="198"/>
  <c r="H508" i="198" a="1"/>
  <c r="G508" i="198" a="1"/>
  <c r="G508" i="198"/>
  <c r="F508" i="198" a="1"/>
  <c r="F508" i="198"/>
  <c r="C508" i="198"/>
  <c r="C527" i="198"/>
  <c r="M507" i="198" a="1"/>
  <c r="M507" i="198"/>
  <c r="L507" i="198"/>
  <c r="L507" i="198" a="1"/>
  <c r="K507" i="198" a="1"/>
  <c r="K507" i="198"/>
  <c r="J507" i="198" a="1"/>
  <c r="J507" i="198"/>
  <c r="I507" i="198" a="1"/>
  <c r="I507" i="198"/>
  <c r="H507" i="198"/>
  <c r="H507" i="198" a="1"/>
  <c r="G507" i="198" a="1"/>
  <c r="G507" i="198"/>
  <c r="F507" i="198" a="1"/>
  <c r="F507" i="198"/>
  <c r="C507" i="198"/>
  <c r="M506" i="198" a="1"/>
  <c r="M506" i="198"/>
  <c r="L506" i="198"/>
  <c r="L506" i="198" a="1"/>
  <c r="K506" i="198" a="1"/>
  <c r="K506" i="198"/>
  <c r="J506" i="198" a="1"/>
  <c r="J506" i="198"/>
  <c r="I506" i="198" a="1"/>
  <c r="I506" i="198"/>
  <c r="H506" i="198"/>
  <c r="H506" i="198" a="1"/>
  <c r="G506" i="198" a="1"/>
  <c r="G506" i="198"/>
  <c r="F506" i="198" a="1"/>
  <c r="F506" i="198"/>
  <c r="C506" i="198"/>
  <c r="C525" i="198"/>
  <c r="M505" i="198" a="1"/>
  <c r="M505" i="198"/>
  <c r="L505" i="198"/>
  <c r="L505" i="198" a="1"/>
  <c r="K505" i="198" a="1"/>
  <c r="K505" i="198"/>
  <c r="J505" i="198" a="1"/>
  <c r="J505" i="198"/>
  <c r="I505" i="198" a="1"/>
  <c r="I505" i="198"/>
  <c r="H505" i="198"/>
  <c r="H505" i="198" a="1"/>
  <c r="G505" i="198" a="1"/>
  <c r="G505" i="198"/>
  <c r="F505" i="198" a="1"/>
  <c r="F505" i="198"/>
  <c r="C505" i="198"/>
  <c r="M504" i="198" a="1"/>
  <c r="M504" i="198"/>
  <c r="L504" i="198"/>
  <c r="L504" i="198" a="1"/>
  <c r="K504" i="198" a="1"/>
  <c r="K504" i="198"/>
  <c r="J504" i="198" a="1"/>
  <c r="J504" i="198"/>
  <c r="I504" i="198" a="1"/>
  <c r="I504" i="198"/>
  <c r="H504" i="198"/>
  <c r="H504" i="198" a="1"/>
  <c r="G504" i="198" a="1"/>
  <c r="G504" i="198"/>
  <c r="F504" i="198" a="1"/>
  <c r="F504" i="198"/>
  <c r="C504" i="198"/>
  <c r="C523" i="198"/>
  <c r="M503" i="198" a="1"/>
  <c r="M503" i="198"/>
  <c r="L503" i="198"/>
  <c r="L503" i="198" a="1"/>
  <c r="K503" i="198" a="1"/>
  <c r="K503" i="198"/>
  <c r="J503" i="198" a="1"/>
  <c r="J503" i="198"/>
  <c r="I503" i="198" a="1"/>
  <c r="I503" i="198"/>
  <c r="H503" i="198"/>
  <c r="H503" i="198" a="1"/>
  <c r="G503" i="198" a="1"/>
  <c r="G503" i="198"/>
  <c r="F503" i="198" a="1"/>
  <c r="F503" i="198"/>
  <c r="C503" i="198"/>
  <c r="M502" i="198" a="1"/>
  <c r="M502" i="198"/>
  <c r="L502" i="198"/>
  <c r="L502" i="198" a="1"/>
  <c r="K502" i="198" a="1"/>
  <c r="K502" i="198"/>
  <c r="J502" i="198" a="1"/>
  <c r="J502" i="198"/>
  <c r="I502" i="198" a="1"/>
  <c r="I502" i="198"/>
  <c r="H502" i="198"/>
  <c r="H502" i="198" a="1"/>
  <c r="G502" i="198" a="1"/>
  <c r="G502" i="198"/>
  <c r="F502" i="198"/>
  <c r="F502" i="198" a="1"/>
  <c r="C502" i="198"/>
  <c r="C521" i="198"/>
  <c r="M501" i="198" a="1"/>
  <c r="M501" i="198"/>
  <c r="L501" i="198"/>
  <c r="L501" i="198" a="1"/>
  <c r="K501" i="198" a="1"/>
  <c r="K501" i="198"/>
  <c r="J501" i="198" a="1"/>
  <c r="J501" i="198"/>
  <c r="I501" i="198" a="1"/>
  <c r="I501" i="198"/>
  <c r="H501" i="198"/>
  <c r="H501" i="198" a="1"/>
  <c r="G501" i="198" a="1"/>
  <c r="G501" i="198"/>
  <c r="F501" i="198"/>
  <c r="F501" i="198" a="1"/>
  <c r="C501" i="198"/>
  <c r="M500" i="198" a="1"/>
  <c r="M500" i="198"/>
  <c r="L500" i="198" a="1"/>
  <c r="L500" i="198"/>
  <c r="K500" i="198" a="1"/>
  <c r="K500" i="198"/>
  <c r="J500" i="198" a="1"/>
  <c r="J500" i="198"/>
  <c r="I500" i="198" a="1"/>
  <c r="I500" i="198"/>
  <c r="H500" i="198"/>
  <c r="H500" i="198" a="1"/>
  <c r="G500" i="198" a="1"/>
  <c r="G500" i="198"/>
  <c r="F500" i="198"/>
  <c r="F500" i="198" a="1"/>
  <c r="C500" i="198"/>
  <c r="C519" i="198"/>
  <c r="M499" i="198" a="1"/>
  <c r="M499" i="198"/>
  <c r="L499" i="198"/>
  <c r="L499" i="198" a="1"/>
  <c r="K499" i="198" a="1"/>
  <c r="K499" i="198"/>
  <c r="J499" i="198" a="1"/>
  <c r="J499" i="198"/>
  <c r="I499" i="198" a="1"/>
  <c r="I499" i="198"/>
  <c r="I512" i="198"/>
  <c r="H499" i="198"/>
  <c r="H512" i="198"/>
  <c r="H499" i="198" a="1"/>
  <c r="G499" i="198" a="1"/>
  <c r="G499" i="198"/>
  <c r="F499" i="198"/>
  <c r="F499" i="198" a="1"/>
  <c r="C499" i="198"/>
  <c r="W495" i="198"/>
  <c r="V495" i="198"/>
  <c r="E33" i="197"/>
  <c r="G33" i="197"/>
  <c r="I33" i="197"/>
  <c r="U495" i="198"/>
  <c r="E32" i="197"/>
  <c r="T495" i="198"/>
  <c r="S495" i="198"/>
  <c r="E29" i="197"/>
  <c r="G29" i="197"/>
  <c r="I29" i="197"/>
  <c r="R495" i="198"/>
  <c r="M495" i="198"/>
  <c r="L495" i="198"/>
  <c r="K495" i="198"/>
  <c r="J495" i="198"/>
  <c r="I495" i="198"/>
  <c r="H495" i="198"/>
  <c r="G495" i="198"/>
  <c r="F495" i="198"/>
  <c r="O494" i="198"/>
  <c r="N494" i="198"/>
  <c r="P494" i="198"/>
  <c r="P493" i="198"/>
  <c r="O493" i="198"/>
  <c r="N493" i="198"/>
  <c r="O492" i="198"/>
  <c r="P492" i="198"/>
  <c r="N492" i="198"/>
  <c r="O491" i="198"/>
  <c r="N491" i="198"/>
  <c r="P491" i="198"/>
  <c r="P490" i="198"/>
  <c r="O490" i="198"/>
  <c r="N490" i="198"/>
  <c r="O489" i="198"/>
  <c r="P489" i="198"/>
  <c r="N489" i="198"/>
  <c r="O488" i="198"/>
  <c r="N488" i="198"/>
  <c r="O487" i="198"/>
  <c r="N487" i="198"/>
  <c r="P486" i="198"/>
  <c r="O486" i="198"/>
  <c r="N486" i="198"/>
  <c r="O485" i="198"/>
  <c r="P485" i="198"/>
  <c r="N485" i="198"/>
  <c r="O484" i="198"/>
  <c r="N484" i="198"/>
  <c r="P484" i="198"/>
  <c r="O483" i="198"/>
  <c r="N483" i="198"/>
  <c r="O482" i="198"/>
  <c r="N482" i="198"/>
  <c r="P482" i="198"/>
  <c r="P481" i="198"/>
  <c r="O481" i="198"/>
  <c r="N481" i="198"/>
  <c r="P480" i="198"/>
  <c r="O480" i="198"/>
  <c r="N480" i="198"/>
  <c r="O479" i="198"/>
  <c r="N479" i="198"/>
  <c r="P479" i="198"/>
  <c r="O478" i="198"/>
  <c r="N478" i="198"/>
  <c r="P478" i="198"/>
  <c r="P477" i="198"/>
  <c r="O477" i="198"/>
  <c r="N477" i="198"/>
  <c r="P476" i="198"/>
  <c r="O476" i="198"/>
  <c r="N476" i="198"/>
  <c r="O475" i="198"/>
  <c r="N475" i="198"/>
  <c r="P475" i="198"/>
  <c r="P474" i="198"/>
  <c r="O474" i="198"/>
  <c r="N474" i="198"/>
  <c r="P473" i="198"/>
  <c r="O473" i="198"/>
  <c r="N473" i="198"/>
  <c r="O472" i="198"/>
  <c r="N472" i="198"/>
  <c r="O471" i="198"/>
  <c r="N471" i="198"/>
  <c r="P471" i="198"/>
  <c r="P470" i="198"/>
  <c r="O470" i="198"/>
  <c r="N470" i="198"/>
  <c r="P469" i="198"/>
  <c r="O469" i="198"/>
  <c r="N469" i="198"/>
  <c r="O468" i="198"/>
  <c r="N468" i="198"/>
  <c r="P468" i="198"/>
  <c r="O467" i="198"/>
  <c r="N467" i="198"/>
  <c r="P467" i="198"/>
  <c r="P466" i="198"/>
  <c r="O466" i="198"/>
  <c r="N466" i="198"/>
  <c r="P465" i="198"/>
  <c r="O465" i="198"/>
  <c r="N465" i="198"/>
  <c r="O464" i="198"/>
  <c r="N464" i="198"/>
  <c r="O463" i="198"/>
  <c r="N463" i="198"/>
  <c r="P463" i="198"/>
  <c r="P462" i="198"/>
  <c r="O462" i="198"/>
  <c r="N462" i="198"/>
  <c r="P461" i="198"/>
  <c r="O461" i="198"/>
  <c r="N461" i="198"/>
  <c r="O460" i="198"/>
  <c r="N460" i="198"/>
  <c r="P460" i="198"/>
  <c r="O459" i="198"/>
  <c r="N459" i="198"/>
  <c r="P459" i="198"/>
  <c r="P458" i="198"/>
  <c r="O458" i="198"/>
  <c r="N458" i="198"/>
  <c r="P457" i="198"/>
  <c r="O457" i="198"/>
  <c r="N457" i="198"/>
  <c r="O456" i="198"/>
  <c r="N456" i="198"/>
  <c r="O455" i="198"/>
  <c r="N455" i="198"/>
  <c r="P455" i="198"/>
  <c r="P454" i="198"/>
  <c r="O454" i="198"/>
  <c r="N454" i="198"/>
  <c r="P453" i="198"/>
  <c r="O453" i="198"/>
  <c r="N453" i="198"/>
  <c r="O452" i="198"/>
  <c r="N452" i="198"/>
  <c r="P452" i="198"/>
  <c r="O451" i="198"/>
  <c r="N451" i="198"/>
  <c r="P451" i="198"/>
  <c r="P450" i="198"/>
  <c r="O450" i="198"/>
  <c r="N450" i="198"/>
  <c r="P449" i="198"/>
  <c r="O449" i="198"/>
  <c r="N449" i="198"/>
  <c r="O448" i="198"/>
  <c r="N448" i="198"/>
  <c r="O447" i="198"/>
  <c r="N447" i="198"/>
  <c r="P447" i="198"/>
  <c r="P446" i="198"/>
  <c r="O446" i="198"/>
  <c r="N446" i="198"/>
  <c r="P445" i="198"/>
  <c r="O445" i="198"/>
  <c r="N445" i="198"/>
  <c r="O444" i="198"/>
  <c r="N444" i="198"/>
  <c r="P444" i="198"/>
  <c r="O443" i="198"/>
  <c r="N443" i="198"/>
  <c r="P443" i="198"/>
  <c r="P442" i="198"/>
  <c r="O442" i="198"/>
  <c r="N442" i="198"/>
  <c r="P441" i="198"/>
  <c r="O441" i="198"/>
  <c r="N441" i="198"/>
  <c r="O440" i="198"/>
  <c r="N440" i="198"/>
  <c r="O439" i="198"/>
  <c r="N439" i="198"/>
  <c r="P439" i="198"/>
  <c r="P438" i="198"/>
  <c r="O438" i="198"/>
  <c r="N438" i="198"/>
  <c r="P437" i="198"/>
  <c r="O437" i="198"/>
  <c r="N437" i="198"/>
  <c r="O436" i="198"/>
  <c r="N436" i="198"/>
  <c r="P436" i="198"/>
  <c r="O435" i="198"/>
  <c r="N435" i="198"/>
  <c r="P435" i="198"/>
  <c r="P434" i="198"/>
  <c r="O434" i="198"/>
  <c r="N434" i="198"/>
  <c r="P433" i="198"/>
  <c r="O433" i="198"/>
  <c r="N433" i="198"/>
  <c r="O432" i="198"/>
  <c r="N432" i="198"/>
  <c r="O431" i="198"/>
  <c r="N431" i="198"/>
  <c r="P431" i="198"/>
  <c r="P430" i="198"/>
  <c r="O430" i="198"/>
  <c r="N430" i="198"/>
  <c r="P429" i="198"/>
  <c r="O429" i="198"/>
  <c r="N429" i="198"/>
  <c r="O428" i="198"/>
  <c r="N428" i="198"/>
  <c r="P428" i="198"/>
  <c r="O427" i="198"/>
  <c r="N427" i="198"/>
  <c r="P427" i="198"/>
  <c r="P426" i="198"/>
  <c r="O426" i="198"/>
  <c r="N426" i="198"/>
  <c r="P425" i="198"/>
  <c r="O425" i="198"/>
  <c r="N425" i="198"/>
  <c r="O424" i="198"/>
  <c r="N424" i="198"/>
  <c r="O423" i="198"/>
  <c r="N423" i="198"/>
  <c r="P423" i="198"/>
  <c r="P422" i="198"/>
  <c r="O422" i="198"/>
  <c r="N422" i="198"/>
  <c r="P421" i="198"/>
  <c r="O421" i="198"/>
  <c r="N421" i="198"/>
  <c r="O420" i="198"/>
  <c r="N420" i="198"/>
  <c r="P420" i="198"/>
  <c r="O419" i="198"/>
  <c r="N419" i="198"/>
  <c r="P419" i="198"/>
  <c r="P418" i="198"/>
  <c r="O418" i="198"/>
  <c r="N418" i="198"/>
  <c r="P417" i="198"/>
  <c r="O417" i="198"/>
  <c r="N417" i="198"/>
  <c r="O416" i="198"/>
  <c r="N416" i="198"/>
  <c r="O415" i="198"/>
  <c r="N415" i="198"/>
  <c r="P415" i="198"/>
  <c r="P414" i="198"/>
  <c r="O414" i="198"/>
  <c r="N414" i="198"/>
  <c r="P413" i="198"/>
  <c r="O413" i="198"/>
  <c r="N413" i="198"/>
  <c r="O412" i="198"/>
  <c r="N412" i="198"/>
  <c r="P412" i="198"/>
  <c r="O411" i="198"/>
  <c r="N411" i="198"/>
  <c r="P411" i="198"/>
  <c r="P410" i="198"/>
  <c r="O410" i="198"/>
  <c r="N410" i="198"/>
  <c r="P409" i="198"/>
  <c r="O409" i="198"/>
  <c r="N409" i="198"/>
  <c r="O408" i="198"/>
  <c r="N408" i="198"/>
  <c r="O407" i="198"/>
  <c r="N407" i="198"/>
  <c r="P407" i="198"/>
  <c r="P406" i="198"/>
  <c r="O406" i="198"/>
  <c r="N406" i="198"/>
  <c r="P405" i="198"/>
  <c r="O405" i="198"/>
  <c r="N405" i="198"/>
  <c r="O404" i="198"/>
  <c r="N404" i="198"/>
  <c r="P404" i="198"/>
  <c r="O403" i="198"/>
  <c r="N403" i="198"/>
  <c r="P403" i="198"/>
  <c r="P402" i="198"/>
  <c r="O402" i="198"/>
  <c r="N402" i="198"/>
  <c r="P401" i="198"/>
  <c r="O401" i="198"/>
  <c r="N401" i="198"/>
  <c r="O400" i="198"/>
  <c r="N400" i="198"/>
  <c r="O399" i="198"/>
  <c r="N399" i="198"/>
  <c r="P399" i="198"/>
  <c r="P398" i="198"/>
  <c r="O398" i="198"/>
  <c r="N398" i="198"/>
  <c r="P397" i="198"/>
  <c r="O397" i="198"/>
  <c r="N397" i="198"/>
  <c r="O396" i="198"/>
  <c r="N396" i="198"/>
  <c r="P396" i="198"/>
  <c r="O395" i="198"/>
  <c r="N395" i="198"/>
  <c r="P395" i="198"/>
  <c r="P394" i="198"/>
  <c r="O394" i="198"/>
  <c r="N394" i="198"/>
  <c r="P393" i="198"/>
  <c r="O393" i="198"/>
  <c r="N393" i="198"/>
  <c r="O392" i="198"/>
  <c r="N392" i="198"/>
  <c r="O391" i="198"/>
  <c r="N391" i="198"/>
  <c r="P391" i="198"/>
  <c r="P390" i="198"/>
  <c r="O390" i="198"/>
  <c r="N390" i="198"/>
  <c r="P389" i="198"/>
  <c r="O389" i="198"/>
  <c r="N389" i="198"/>
  <c r="O388" i="198"/>
  <c r="N388" i="198"/>
  <c r="P388" i="198"/>
  <c r="O387" i="198"/>
  <c r="N387" i="198"/>
  <c r="P387" i="198"/>
  <c r="P386" i="198"/>
  <c r="O386" i="198"/>
  <c r="N386" i="198"/>
  <c r="P385" i="198"/>
  <c r="O385" i="198"/>
  <c r="N385" i="198"/>
  <c r="O384" i="198"/>
  <c r="N384" i="198"/>
  <c r="O383" i="198"/>
  <c r="N383" i="198"/>
  <c r="P383" i="198"/>
  <c r="P382" i="198"/>
  <c r="O382" i="198"/>
  <c r="N382" i="198"/>
  <c r="P381" i="198"/>
  <c r="O381" i="198"/>
  <c r="N381" i="198"/>
  <c r="O380" i="198"/>
  <c r="N380" i="198"/>
  <c r="P380" i="198"/>
  <c r="O379" i="198"/>
  <c r="N379" i="198"/>
  <c r="P379" i="198"/>
  <c r="P378" i="198"/>
  <c r="O378" i="198"/>
  <c r="N378" i="198"/>
  <c r="P377" i="198"/>
  <c r="O377" i="198"/>
  <c r="N377" i="198"/>
  <c r="O376" i="198"/>
  <c r="N376" i="198"/>
  <c r="O375" i="198"/>
  <c r="N375" i="198"/>
  <c r="P375" i="198"/>
  <c r="P374" i="198"/>
  <c r="O374" i="198"/>
  <c r="N374" i="198"/>
  <c r="P373" i="198"/>
  <c r="O373" i="198"/>
  <c r="N373" i="198"/>
  <c r="O372" i="198"/>
  <c r="N372" i="198"/>
  <c r="P372" i="198"/>
  <c r="O371" i="198"/>
  <c r="N371" i="198"/>
  <c r="P371" i="198"/>
  <c r="P370" i="198"/>
  <c r="O370" i="198"/>
  <c r="N370" i="198"/>
  <c r="P369" i="198"/>
  <c r="O369" i="198"/>
  <c r="N369" i="198"/>
  <c r="O368" i="198"/>
  <c r="N368" i="198"/>
  <c r="O367" i="198"/>
  <c r="N367" i="198"/>
  <c r="P367" i="198"/>
  <c r="P366" i="198"/>
  <c r="O366" i="198"/>
  <c r="N366" i="198"/>
  <c r="P365" i="198"/>
  <c r="O365" i="198"/>
  <c r="N365" i="198"/>
  <c r="O364" i="198"/>
  <c r="N364" i="198"/>
  <c r="P364" i="198"/>
  <c r="O363" i="198"/>
  <c r="N363" i="198"/>
  <c r="P363" i="198"/>
  <c r="P362" i="198"/>
  <c r="O362" i="198"/>
  <c r="N362" i="198"/>
  <c r="P361" i="198"/>
  <c r="O361" i="198"/>
  <c r="N361" i="198"/>
  <c r="O360" i="198"/>
  <c r="N360" i="198"/>
  <c r="O359" i="198"/>
  <c r="N359" i="198"/>
  <c r="P359" i="198"/>
  <c r="P358" i="198"/>
  <c r="O358" i="198"/>
  <c r="N358" i="198"/>
  <c r="P357" i="198"/>
  <c r="O357" i="198"/>
  <c r="N357" i="198"/>
  <c r="O356" i="198"/>
  <c r="N356" i="198"/>
  <c r="P356" i="198"/>
  <c r="O355" i="198"/>
  <c r="N355" i="198"/>
  <c r="P355" i="198"/>
  <c r="P354" i="198"/>
  <c r="O354" i="198"/>
  <c r="N354" i="198"/>
  <c r="P353" i="198"/>
  <c r="O353" i="198"/>
  <c r="N353" i="198"/>
  <c r="O352" i="198"/>
  <c r="N352" i="198"/>
  <c r="O351" i="198"/>
  <c r="N351" i="198"/>
  <c r="P351" i="198"/>
  <c r="P350" i="198"/>
  <c r="O350" i="198"/>
  <c r="N350" i="198"/>
  <c r="P349" i="198"/>
  <c r="O349" i="198"/>
  <c r="N349" i="198"/>
  <c r="O348" i="198"/>
  <c r="N348" i="198"/>
  <c r="P348" i="198"/>
  <c r="O347" i="198"/>
  <c r="N347" i="198"/>
  <c r="P347" i="198"/>
  <c r="P346" i="198"/>
  <c r="O346" i="198"/>
  <c r="N346" i="198"/>
  <c r="P345" i="198"/>
  <c r="O345" i="198"/>
  <c r="N345" i="198"/>
  <c r="O344" i="198"/>
  <c r="N344" i="198"/>
  <c r="O343" i="198"/>
  <c r="N343" i="198"/>
  <c r="P343" i="198"/>
  <c r="P342" i="198"/>
  <c r="O342" i="198"/>
  <c r="N342" i="198"/>
  <c r="P341" i="198"/>
  <c r="O341" i="198"/>
  <c r="N341" i="198"/>
  <c r="O340" i="198"/>
  <c r="N340" i="198"/>
  <c r="P340" i="198"/>
  <c r="O339" i="198"/>
  <c r="N339" i="198"/>
  <c r="P339" i="198"/>
  <c r="P338" i="198"/>
  <c r="O338" i="198"/>
  <c r="N338" i="198"/>
  <c r="P337" i="198"/>
  <c r="O337" i="198"/>
  <c r="N337" i="198"/>
  <c r="O336" i="198"/>
  <c r="N336" i="198"/>
  <c r="O335" i="198"/>
  <c r="N335" i="198"/>
  <c r="P335" i="198"/>
  <c r="P334" i="198"/>
  <c r="O334" i="198"/>
  <c r="N334" i="198"/>
  <c r="P333" i="198"/>
  <c r="O333" i="198"/>
  <c r="N333" i="198"/>
  <c r="O332" i="198"/>
  <c r="N332" i="198"/>
  <c r="P332" i="198"/>
  <c r="O331" i="198"/>
  <c r="N331" i="198"/>
  <c r="P331" i="198"/>
  <c r="P330" i="198"/>
  <c r="O330" i="198"/>
  <c r="N330" i="198"/>
  <c r="P329" i="198"/>
  <c r="O329" i="198"/>
  <c r="N329" i="198"/>
  <c r="O328" i="198"/>
  <c r="N328" i="198"/>
  <c r="O327" i="198"/>
  <c r="N327" i="198"/>
  <c r="P327" i="198"/>
  <c r="P326" i="198"/>
  <c r="O326" i="198"/>
  <c r="N326" i="198"/>
  <c r="P325" i="198"/>
  <c r="O325" i="198"/>
  <c r="N325" i="198"/>
  <c r="O324" i="198"/>
  <c r="N324" i="198"/>
  <c r="P324" i="198"/>
  <c r="O323" i="198"/>
  <c r="N323" i="198"/>
  <c r="P323" i="198"/>
  <c r="P322" i="198"/>
  <c r="O322" i="198"/>
  <c r="N322" i="198"/>
  <c r="P321" i="198"/>
  <c r="O321" i="198"/>
  <c r="N321" i="198"/>
  <c r="O320" i="198"/>
  <c r="N320" i="198"/>
  <c r="O319" i="198"/>
  <c r="N319" i="198"/>
  <c r="P319" i="198"/>
  <c r="P318" i="198"/>
  <c r="O318" i="198"/>
  <c r="N318" i="198"/>
  <c r="P317" i="198"/>
  <c r="O317" i="198"/>
  <c r="N317" i="198"/>
  <c r="O316" i="198"/>
  <c r="N316" i="198"/>
  <c r="P316" i="198"/>
  <c r="O315" i="198"/>
  <c r="N315" i="198"/>
  <c r="P315" i="198"/>
  <c r="P314" i="198"/>
  <c r="O314" i="198"/>
  <c r="N314" i="198"/>
  <c r="P313" i="198"/>
  <c r="O313" i="198"/>
  <c r="N313" i="198"/>
  <c r="O312" i="198"/>
  <c r="N312" i="198"/>
  <c r="O311" i="198"/>
  <c r="N311" i="198"/>
  <c r="P311" i="198"/>
  <c r="P310" i="198"/>
  <c r="O310" i="198"/>
  <c r="N310" i="198"/>
  <c r="P309" i="198"/>
  <c r="O309" i="198"/>
  <c r="N309" i="198"/>
  <c r="O308" i="198"/>
  <c r="N308" i="198"/>
  <c r="P308" i="198"/>
  <c r="O307" i="198"/>
  <c r="N307" i="198"/>
  <c r="P307" i="198"/>
  <c r="P306" i="198"/>
  <c r="O306" i="198"/>
  <c r="N306" i="198"/>
  <c r="P305" i="198"/>
  <c r="O305" i="198"/>
  <c r="N305" i="198"/>
  <c r="O304" i="198"/>
  <c r="N304" i="198"/>
  <c r="O303" i="198"/>
  <c r="N303" i="198"/>
  <c r="P303" i="198"/>
  <c r="P302" i="198"/>
  <c r="O302" i="198"/>
  <c r="N302" i="198"/>
  <c r="P301" i="198"/>
  <c r="O301" i="198"/>
  <c r="N301" i="198"/>
  <c r="O300" i="198"/>
  <c r="N300" i="198"/>
  <c r="P300" i="198"/>
  <c r="O299" i="198"/>
  <c r="N299" i="198"/>
  <c r="P299" i="198"/>
  <c r="P298" i="198"/>
  <c r="O298" i="198"/>
  <c r="N298" i="198"/>
  <c r="P297" i="198"/>
  <c r="O297" i="198"/>
  <c r="N297" i="198"/>
  <c r="O296" i="198"/>
  <c r="N296" i="198"/>
  <c r="O295" i="198"/>
  <c r="N295" i="198"/>
  <c r="P295" i="198"/>
  <c r="P294" i="198"/>
  <c r="O294" i="198"/>
  <c r="N294" i="198"/>
  <c r="P293" i="198"/>
  <c r="O293" i="198"/>
  <c r="N293" i="198"/>
  <c r="O292" i="198"/>
  <c r="N292" i="198"/>
  <c r="P292" i="198"/>
  <c r="O291" i="198"/>
  <c r="N291" i="198"/>
  <c r="P291" i="198"/>
  <c r="P290" i="198"/>
  <c r="O290" i="198"/>
  <c r="N290" i="198"/>
  <c r="P289" i="198"/>
  <c r="O289" i="198"/>
  <c r="N289" i="198"/>
  <c r="O288" i="198"/>
  <c r="N288" i="198"/>
  <c r="O287" i="198"/>
  <c r="N287" i="198"/>
  <c r="P287" i="198"/>
  <c r="P286" i="198"/>
  <c r="O286" i="198"/>
  <c r="N286" i="198"/>
  <c r="P285" i="198"/>
  <c r="O285" i="198"/>
  <c r="N285" i="198"/>
  <c r="O284" i="198"/>
  <c r="N284" i="198"/>
  <c r="P284" i="198"/>
  <c r="O283" i="198"/>
  <c r="N283" i="198"/>
  <c r="P283" i="198"/>
  <c r="P282" i="198"/>
  <c r="O282" i="198"/>
  <c r="N282" i="198"/>
  <c r="P281" i="198"/>
  <c r="O281" i="198"/>
  <c r="N281" i="198"/>
  <c r="O280" i="198"/>
  <c r="N280" i="198"/>
  <c r="O279" i="198"/>
  <c r="N279" i="198"/>
  <c r="P279" i="198"/>
  <c r="P278" i="198"/>
  <c r="O278" i="198"/>
  <c r="N278" i="198"/>
  <c r="P277" i="198"/>
  <c r="O277" i="198"/>
  <c r="N277" i="198"/>
  <c r="O276" i="198"/>
  <c r="N276" i="198"/>
  <c r="P276" i="198"/>
  <c r="O275" i="198"/>
  <c r="N275" i="198"/>
  <c r="P275" i="198"/>
  <c r="P274" i="198"/>
  <c r="O274" i="198"/>
  <c r="N274" i="198"/>
  <c r="P273" i="198"/>
  <c r="O273" i="198"/>
  <c r="N273" i="198"/>
  <c r="O272" i="198"/>
  <c r="N272" i="198"/>
  <c r="O271" i="198"/>
  <c r="N271" i="198"/>
  <c r="P271" i="198"/>
  <c r="P270" i="198"/>
  <c r="O270" i="198"/>
  <c r="N270" i="198"/>
  <c r="P269" i="198"/>
  <c r="O269" i="198"/>
  <c r="N269" i="198"/>
  <c r="O268" i="198"/>
  <c r="N268" i="198"/>
  <c r="P268" i="198"/>
  <c r="O267" i="198"/>
  <c r="N267" i="198"/>
  <c r="P267" i="198"/>
  <c r="P266" i="198"/>
  <c r="O266" i="198"/>
  <c r="N266" i="198"/>
  <c r="P265" i="198"/>
  <c r="O265" i="198"/>
  <c r="N265" i="198"/>
  <c r="O264" i="198"/>
  <c r="N264" i="198"/>
  <c r="O263" i="198"/>
  <c r="N263" i="198"/>
  <c r="P263" i="198"/>
  <c r="P262" i="198"/>
  <c r="O262" i="198"/>
  <c r="N262" i="198"/>
  <c r="P261" i="198"/>
  <c r="O261" i="198"/>
  <c r="N261" i="198"/>
  <c r="O260" i="198"/>
  <c r="N260" i="198"/>
  <c r="P260" i="198"/>
  <c r="O259" i="198"/>
  <c r="N259" i="198"/>
  <c r="P259" i="198"/>
  <c r="P258" i="198"/>
  <c r="O258" i="198"/>
  <c r="N258" i="198"/>
  <c r="P257" i="198"/>
  <c r="O257" i="198"/>
  <c r="N257" i="198"/>
  <c r="O256" i="198"/>
  <c r="N256" i="198"/>
  <c r="O255" i="198"/>
  <c r="N255" i="198"/>
  <c r="P255" i="198"/>
  <c r="P254" i="198"/>
  <c r="O254" i="198"/>
  <c r="N254" i="198"/>
  <c r="P253" i="198"/>
  <c r="O253" i="198"/>
  <c r="N253" i="198"/>
  <c r="O252" i="198"/>
  <c r="N252" i="198"/>
  <c r="P252" i="198"/>
  <c r="O251" i="198"/>
  <c r="N251" i="198"/>
  <c r="P251" i="198"/>
  <c r="P250" i="198"/>
  <c r="O250" i="198"/>
  <c r="N250" i="198"/>
  <c r="P249" i="198"/>
  <c r="O249" i="198"/>
  <c r="N249" i="198"/>
  <c r="O248" i="198"/>
  <c r="N248" i="198"/>
  <c r="O247" i="198"/>
  <c r="N247" i="198"/>
  <c r="P247" i="198"/>
  <c r="P246" i="198"/>
  <c r="O246" i="198"/>
  <c r="N246" i="198"/>
  <c r="P245" i="198"/>
  <c r="O245" i="198"/>
  <c r="N245" i="198"/>
  <c r="O244" i="198"/>
  <c r="N244" i="198"/>
  <c r="P244" i="198"/>
  <c r="O243" i="198"/>
  <c r="N243" i="198"/>
  <c r="P243" i="198"/>
  <c r="P242" i="198"/>
  <c r="O242" i="198"/>
  <c r="N242" i="198"/>
  <c r="P241" i="198"/>
  <c r="O241" i="198"/>
  <c r="N241" i="198"/>
  <c r="O240" i="198"/>
  <c r="N240" i="198"/>
  <c r="O239" i="198"/>
  <c r="N239" i="198"/>
  <c r="P239" i="198"/>
  <c r="P238" i="198"/>
  <c r="O238" i="198"/>
  <c r="N238" i="198"/>
  <c r="P237" i="198"/>
  <c r="O237" i="198"/>
  <c r="N237" i="198"/>
  <c r="O236" i="198"/>
  <c r="N236" i="198"/>
  <c r="P236" i="198"/>
  <c r="O235" i="198"/>
  <c r="N235" i="198"/>
  <c r="P235" i="198"/>
  <c r="P234" i="198"/>
  <c r="O234" i="198"/>
  <c r="N234" i="198"/>
  <c r="P233" i="198"/>
  <c r="O233" i="198"/>
  <c r="N233" i="198"/>
  <c r="O232" i="198"/>
  <c r="N232" i="198"/>
  <c r="O231" i="198"/>
  <c r="N231" i="198"/>
  <c r="P231" i="198"/>
  <c r="P230" i="198"/>
  <c r="O230" i="198"/>
  <c r="N230" i="198"/>
  <c r="P229" i="198"/>
  <c r="O229" i="198"/>
  <c r="N229" i="198"/>
  <c r="O228" i="198"/>
  <c r="N228" i="198"/>
  <c r="P228" i="198"/>
  <c r="O227" i="198"/>
  <c r="N227" i="198"/>
  <c r="P227" i="198"/>
  <c r="P226" i="198"/>
  <c r="O226" i="198"/>
  <c r="N226" i="198"/>
  <c r="P225" i="198"/>
  <c r="O225" i="198"/>
  <c r="N225" i="198"/>
  <c r="O224" i="198"/>
  <c r="N224" i="198"/>
  <c r="O223" i="198"/>
  <c r="N223" i="198"/>
  <c r="P223" i="198"/>
  <c r="P222" i="198"/>
  <c r="O222" i="198"/>
  <c r="N222" i="198"/>
  <c r="P221" i="198"/>
  <c r="O221" i="198"/>
  <c r="N221" i="198"/>
  <c r="O220" i="198"/>
  <c r="N220" i="198"/>
  <c r="P220" i="198"/>
  <c r="O219" i="198"/>
  <c r="N219" i="198"/>
  <c r="P219" i="198"/>
  <c r="P218" i="198"/>
  <c r="O218" i="198"/>
  <c r="N218" i="198"/>
  <c r="P217" i="198"/>
  <c r="O217" i="198"/>
  <c r="N217" i="198"/>
  <c r="O216" i="198"/>
  <c r="N216" i="198"/>
  <c r="O215" i="198"/>
  <c r="N215" i="198"/>
  <c r="P215" i="198"/>
  <c r="P214" i="198"/>
  <c r="O214" i="198"/>
  <c r="N214" i="198"/>
  <c r="P213" i="198"/>
  <c r="O213" i="198"/>
  <c r="N213" i="198"/>
  <c r="O212" i="198"/>
  <c r="N212" i="198"/>
  <c r="P212" i="198"/>
  <c r="O211" i="198"/>
  <c r="N211" i="198"/>
  <c r="P211" i="198"/>
  <c r="P210" i="198"/>
  <c r="O210" i="198"/>
  <c r="N210" i="198"/>
  <c r="P209" i="198"/>
  <c r="O209" i="198"/>
  <c r="N209" i="198"/>
  <c r="O208" i="198"/>
  <c r="N208" i="198"/>
  <c r="O207" i="198"/>
  <c r="N207" i="198"/>
  <c r="P207" i="198"/>
  <c r="P206" i="198"/>
  <c r="O206" i="198"/>
  <c r="N206" i="198"/>
  <c r="P205" i="198"/>
  <c r="O205" i="198"/>
  <c r="N205" i="198"/>
  <c r="O204" i="198"/>
  <c r="N204" i="198"/>
  <c r="P204" i="198"/>
  <c r="O203" i="198"/>
  <c r="N203" i="198"/>
  <c r="P203" i="198"/>
  <c r="P202" i="198"/>
  <c r="O202" i="198"/>
  <c r="N202" i="198"/>
  <c r="P201" i="198"/>
  <c r="O201" i="198"/>
  <c r="N201" i="198"/>
  <c r="O200" i="198"/>
  <c r="N200" i="198"/>
  <c r="O199" i="198"/>
  <c r="N199" i="198"/>
  <c r="P199" i="198"/>
  <c r="P198" i="198"/>
  <c r="O198" i="198"/>
  <c r="N198" i="198"/>
  <c r="P197" i="198"/>
  <c r="O197" i="198"/>
  <c r="N197" i="198"/>
  <c r="O196" i="198"/>
  <c r="N196" i="198"/>
  <c r="P196" i="198"/>
  <c r="O195" i="198"/>
  <c r="N195" i="198"/>
  <c r="P195" i="198"/>
  <c r="P194" i="198"/>
  <c r="O194" i="198"/>
  <c r="N194" i="198"/>
  <c r="P193" i="198"/>
  <c r="O193" i="198"/>
  <c r="N193" i="198"/>
  <c r="O192" i="198"/>
  <c r="N192" i="198"/>
  <c r="O191" i="198"/>
  <c r="N191" i="198"/>
  <c r="P191" i="198"/>
  <c r="P190" i="198"/>
  <c r="O190" i="198"/>
  <c r="N190" i="198"/>
  <c r="P189" i="198"/>
  <c r="O189" i="198"/>
  <c r="N189" i="198"/>
  <c r="O188" i="198"/>
  <c r="N188" i="198"/>
  <c r="P188" i="198"/>
  <c r="O187" i="198"/>
  <c r="N187" i="198"/>
  <c r="P187" i="198"/>
  <c r="P186" i="198"/>
  <c r="O186" i="198"/>
  <c r="N186" i="198"/>
  <c r="P185" i="198"/>
  <c r="O185" i="198"/>
  <c r="N185" i="198"/>
  <c r="O184" i="198"/>
  <c r="N184" i="198"/>
  <c r="O183" i="198"/>
  <c r="N183" i="198"/>
  <c r="P183" i="198"/>
  <c r="P182" i="198"/>
  <c r="O182" i="198"/>
  <c r="N182" i="198"/>
  <c r="P181" i="198"/>
  <c r="O181" i="198"/>
  <c r="N181" i="198"/>
  <c r="O180" i="198"/>
  <c r="N180" i="198"/>
  <c r="P180" i="198"/>
  <c r="O179" i="198"/>
  <c r="N179" i="198"/>
  <c r="P179" i="198"/>
  <c r="P178" i="198"/>
  <c r="O178" i="198"/>
  <c r="N178" i="198"/>
  <c r="P177" i="198"/>
  <c r="O177" i="198"/>
  <c r="N177" i="198"/>
  <c r="O176" i="198"/>
  <c r="N176" i="198"/>
  <c r="O175" i="198"/>
  <c r="N175" i="198"/>
  <c r="P175" i="198"/>
  <c r="P174" i="198"/>
  <c r="O174" i="198"/>
  <c r="N174" i="198"/>
  <c r="P173" i="198"/>
  <c r="O173" i="198"/>
  <c r="N173" i="198"/>
  <c r="O172" i="198"/>
  <c r="N172" i="198"/>
  <c r="P172" i="198"/>
  <c r="O171" i="198"/>
  <c r="N171" i="198"/>
  <c r="P171" i="198"/>
  <c r="P170" i="198"/>
  <c r="O170" i="198"/>
  <c r="N170" i="198"/>
  <c r="P169" i="198"/>
  <c r="O169" i="198"/>
  <c r="N169" i="198"/>
  <c r="O168" i="198"/>
  <c r="N168" i="198"/>
  <c r="O167" i="198"/>
  <c r="N167" i="198"/>
  <c r="P167" i="198"/>
  <c r="P166" i="198"/>
  <c r="O166" i="198"/>
  <c r="N166" i="198"/>
  <c r="P165" i="198"/>
  <c r="O165" i="198"/>
  <c r="N165" i="198"/>
  <c r="O164" i="198"/>
  <c r="N164" i="198"/>
  <c r="P164" i="198"/>
  <c r="O163" i="198"/>
  <c r="N163" i="198"/>
  <c r="P163" i="198"/>
  <c r="P162" i="198"/>
  <c r="O162" i="198"/>
  <c r="N162" i="198"/>
  <c r="P161" i="198"/>
  <c r="O161" i="198"/>
  <c r="N161" i="198"/>
  <c r="O160" i="198"/>
  <c r="N160" i="198"/>
  <c r="O159" i="198"/>
  <c r="N159" i="198"/>
  <c r="P159" i="198"/>
  <c r="P158" i="198"/>
  <c r="O158" i="198"/>
  <c r="N158" i="198"/>
  <c r="P157" i="198"/>
  <c r="O157" i="198"/>
  <c r="N157" i="198"/>
  <c r="O156" i="198"/>
  <c r="N156" i="198"/>
  <c r="P156" i="198"/>
  <c r="O155" i="198"/>
  <c r="N155" i="198"/>
  <c r="P155" i="198"/>
  <c r="P154" i="198"/>
  <c r="O154" i="198"/>
  <c r="N154" i="198"/>
  <c r="P153" i="198"/>
  <c r="O153" i="198"/>
  <c r="N153" i="198"/>
  <c r="O152" i="198"/>
  <c r="N152" i="198"/>
  <c r="O151" i="198"/>
  <c r="N151" i="198"/>
  <c r="P151" i="198"/>
  <c r="P150" i="198"/>
  <c r="O150" i="198"/>
  <c r="N150" i="198"/>
  <c r="P149" i="198"/>
  <c r="O149" i="198"/>
  <c r="N149" i="198"/>
  <c r="O148" i="198"/>
  <c r="N148" i="198"/>
  <c r="P148" i="198"/>
  <c r="O147" i="198"/>
  <c r="N147" i="198"/>
  <c r="P147" i="198"/>
  <c r="P146" i="198"/>
  <c r="O146" i="198"/>
  <c r="N146" i="198"/>
  <c r="P145" i="198"/>
  <c r="O145" i="198"/>
  <c r="N145" i="198"/>
  <c r="O144" i="198"/>
  <c r="N144" i="198"/>
  <c r="O143" i="198"/>
  <c r="N143" i="198"/>
  <c r="P143" i="198"/>
  <c r="P142" i="198"/>
  <c r="O142" i="198"/>
  <c r="N142" i="198"/>
  <c r="P141" i="198"/>
  <c r="O141" i="198"/>
  <c r="N141" i="198"/>
  <c r="O140" i="198"/>
  <c r="N140" i="198"/>
  <c r="P140" i="198"/>
  <c r="O139" i="198"/>
  <c r="N139" i="198"/>
  <c r="P139" i="198"/>
  <c r="P138" i="198"/>
  <c r="O138" i="198"/>
  <c r="N138" i="198"/>
  <c r="P137" i="198"/>
  <c r="O137" i="198"/>
  <c r="N137" i="198"/>
  <c r="O136" i="198"/>
  <c r="N136" i="198"/>
  <c r="O135" i="198"/>
  <c r="N135" i="198"/>
  <c r="P135" i="198"/>
  <c r="P134" i="198"/>
  <c r="O134" i="198"/>
  <c r="N134" i="198"/>
  <c r="P133" i="198"/>
  <c r="O133" i="198"/>
  <c r="N133" i="198"/>
  <c r="O132" i="198"/>
  <c r="N132" i="198"/>
  <c r="P132" i="198"/>
  <c r="O131" i="198"/>
  <c r="N131" i="198"/>
  <c r="P131" i="198"/>
  <c r="P130" i="198"/>
  <c r="O130" i="198"/>
  <c r="N130" i="198"/>
  <c r="P129" i="198"/>
  <c r="O129" i="198"/>
  <c r="N129" i="198"/>
  <c r="O128" i="198"/>
  <c r="N128" i="198"/>
  <c r="O127" i="198"/>
  <c r="N127" i="198"/>
  <c r="P127" i="198"/>
  <c r="P126" i="198"/>
  <c r="O126" i="198"/>
  <c r="N126" i="198"/>
  <c r="P125" i="198"/>
  <c r="O125" i="198"/>
  <c r="N125" i="198"/>
  <c r="O124" i="198"/>
  <c r="N124" i="198"/>
  <c r="P124" i="198"/>
  <c r="O123" i="198"/>
  <c r="N123" i="198"/>
  <c r="P123" i="198"/>
  <c r="P122" i="198"/>
  <c r="O122" i="198"/>
  <c r="N122" i="198"/>
  <c r="P121" i="198"/>
  <c r="O121" i="198"/>
  <c r="N121" i="198"/>
  <c r="O120" i="198"/>
  <c r="N120" i="198"/>
  <c r="O119" i="198"/>
  <c r="N119" i="198"/>
  <c r="P119" i="198"/>
  <c r="P118" i="198"/>
  <c r="O118" i="198"/>
  <c r="N118" i="198"/>
  <c r="P117" i="198"/>
  <c r="O117" i="198"/>
  <c r="N117" i="198"/>
  <c r="O116" i="198"/>
  <c r="N116" i="198"/>
  <c r="P116" i="198"/>
  <c r="O115" i="198"/>
  <c r="N115" i="198"/>
  <c r="P115" i="198"/>
  <c r="P114" i="198"/>
  <c r="O114" i="198"/>
  <c r="N114" i="198"/>
  <c r="P113" i="198"/>
  <c r="O113" i="198"/>
  <c r="N113" i="198"/>
  <c r="O112" i="198"/>
  <c r="N112" i="198"/>
  <c r="O111" i="198"/>
  <c r="N111" i="198"/>
  <c r="P111" i="198"/>
  <c r="P110" i="198"/>
  <c r="O110" i="198"/>
  <c r="N110" i="198"/>
  <c r="P109" i="198"/>
  <c r="O109" i="198"/>
  <c r="N109" i="198"/>
  <c r="O108" i="198"/>
  <c r="N108" i="198"/>
  <c r="P108" i="198"/>
  <c r="O107" i="198"/>
  <c r="N107" i="198"/>
  <c r="P107" i="198"/>
  <c r="P106" i="198"/>
  <c r="O106" i="198"/>
  <c r="N106" i="198"/>
  <c r="P105" i="198"/>
  <c r="O105" i="198"/>
  <c r="N105" i="198"/>
  <c r="O104" i="198"/>
  <c r="N104" i="198"/>
  <c r="O103" i="198"/>
  <c r="N103" i="198"/>
  <c r="P103" i="198"/>
  <c r="P102" i="198"/>
  <c r="O102" i="198"/>
  <c r="N102" i="198"/>
  <c r="P101" i="198"/>
  <c r="O101" i="198"/>
  <c r="N101" i="198"/>
  <c r="O100" i="198"/>
  <c r="N100" i="198"/>
  <c r="P100" i="198"/>
  <c r="O99" i="198"/>
  <c r="N99" i="198"/>
  <c r="P99" i="198"/>
  <c r="P98" i="198"/>
  <c r="O98" i="198"/>
  <c r="N98" i="198"/>
  <c r="P97" i="198"/>
  <c r="O97" i="198"/>
  <c r="N97" i="198"/>
  <c r="O96" i="198"/>
  <c r="N96" i="198"/>
  <c r="O95" i="198"/>
  <c r="N95" i="198"/>
  <c r="P95" i="198"/>
  <c r="P94" i="198"/>
  <c r="O94" i="198"/>
  <c r="N94" i="198"/>
  <c r="P93" i="198"/>
  <c r="O93" i="198"/>
  <c r="N93" i="198"/>
  <c r="O92" i="198"/>
  <c r="N92" i="198"/>
  <c r="P92" i="198"/>
  <c r="O91" i="198"/>
  <c r="N91" i="198"/>
  <c r="P91" i="198"/>
  <c r="P90" i="198"/>
  <c r="O90" i="198"/>
  <c r="N90" i="198"/>
  <c r="P89" i="198"/>
  <c r="O89" i="198"/>
  <c r="N89" i="198"/>
  <c r="O88" i="198"/>
  <c r="N88" i="198"/>
  <c r="O87" i="198"/>
  <c r="N87" i="198"/>
  <c r="P87" i="198"/>
  <c r="P86" i="198"/>
  <c r="O86" i="198"/>
  <c r="N86" i="198"/>
  <c r="P85" i="198"/>
  <c r="O85" i="198"/>
  <c r="N85" i="198"/>
  <c r="O84" i="198"/>
  <c r="N84" i="198"/>
  <c r="P84" i="198"/>
  <c r="O83" i="198"/>
  <c r="N83" i="198"/>
  <c r="P83" i="198"/>
  <c r="P82" i="198"/>
  <c r="O82" i="198"/>
  <c r="N82" i="198"/>
  <c r="P81" i="198"/>
  <c r="O81" i="198"/>
  <c r="N81" i="198"/>
  <c r="O80" i="198"/>
  <c r="N80" i="198"/>
  <c r="O79" i="198"/>
  <c r="N79" i="198"/>
  <c r="P79" i="198"/>
  <c r="P78" i="198"/>
  <c r="O78" i="198"/>
  <c r="N78" i="198"/>
  <c r="P77" i="198"/>
  <c r="O77" i="198"/>
  <c r="N77" i="198"/>
  <c r="O76" i="198"/>
  <c r="N76" i="198"/>
  <c r="P76" i="198"/>
  <c r="O75" i="198"/>
  <c r="N75" i="198"/>
  <c r="P75" i="198"/>
  <c r="P74" i="198"/>
  <c r="O74" i="198"/>
  <c r="N74" i="198"/>
  <c r="P73" i="198"/>
  <c r="O73" i="198"/>
  <c r="N73" i="198"/>
  <c r="O72" i="198"/>
  <c r="N72" i="198"/>
  <c r="O71" i="198"/>
  <c r="N71" i="198"/>
  <c r="P71" i="198"/>
  <c r="P70" i="198"/>
  <c r="O70" i="198"/>
  <c r="N70" i="198"/>
  <c r="P69" i="198"/>
  <c r="O69" i="198"/>
  <c r="N69" i="198"/>
  <c r="O68" i="198"/>
  <c r="N68" i="198"/>
  <c r="P68" i="198"/>
  <c r="O67" i="198"/>
  <c r="N67" i="198"/>
  <c r="P67" i="198"/>
  <c r="P66" i="198"/>
  <c r="O66" i="198"/>
  <c r="N66" i="198"/>
  <c r="P65" i="198"/>
  <c r="O65" i="198"/>
  <c r="N65" i="198"/>
  <c r="O64" i="198"/>
  <c r="N64" i="198"/>
  <c r="O63" i="198"/>
  <c r="N63" i="198"/>
  <c r="P63" i="198"/>
  <c r="P62" i="198"/>
  <c r="O62" i="198"/>
  <c r="N62" i="198"/>
  <c r="P61" i="198"/>
  <c r="O61" i="198"/>
  <c r="N61" i="198"/>
  <c r="O60" i="198"/>
  <c r="N60" i="198"/>
  <c r="P60" i="198"/>
  <c r="O59" i="198"/>
  <c r="N59" i="198"/>
  <c r="P59" i="198"/>
  <c r="P58" i="198"/>
  <c r="O58" i="198"/>
  <c r="N58" i="198"/>
  <c r="P57" i="198"/>
  <c r="O57" i="198"/>
  <c r="N57" i="198"/>
  <c r="O56" i="198"/>
  <c r="N56" i="198"/>
  <c r="O55" i="198"/>
  <c r="N55" i="198"/>
  <c r="P55" i="198"/>
  <c r="P54" i="198"/>
  <c r="O54" i="198"/>
  <c r="N54" i="198"/>
  <c r="P53" i="198"/>
  <c r="O53" i="198"/>
  <c r="N53" i="198"/>
  <c r="O52" i="198"/>
  <c r="N52" i="198"/>
  <c r="P52" i="198"/>
  <c r="O51" i="198"/>
  <c r="N51" i="198"/>
  <c r="P51" i="198"/>
  <c r="P50" i="198"/>
  <c r="O50" i="198"/>
  <c r="N50" i="198"/>
  <c r="P49" i="198"/>
  <c r="O49" i="198"/>
  <c r="N49" i="198"/>
  <c r="O48" i="198"/>
  <c r="N48" i="198"/>
  <c r="O47" i="198"/>
  <c r="N47" i="198"/>
  <c r="P47" i="198"/>
  <c r="P46" i="198"/>
  <c r="O46" i="198"/>
  <c r="N46" i="198"/>
  <c r="P45" i="198"/>
  <c r="O45" i="198"/>
  <c r="N45" i="198"/>
  <c r="O44" i="198"/>
  <c r="N44" i="198"/>
  <c r="P44" i="198"/>
  <c r="O43" i="198"/>
  <c r="N43" i="198"/>
  <c r="P43" i="198"/>
  <c r="P42" i="198"/>
  <c r="O42" i="198"/>
  <c r="N42" i="198"/>
  <c r="P41" i="198"/>
  <c r="O41" i="198"/>
  <c r="N41" i="198"/>
  <c r="O40" i="198"/>
  <c r="N40" i="198"/>
  <c r="O39" i="198"/>
  <c r="N39" i="198"/>
  <c r="P39" i="198"/>
  <c r="P38" i="198"/>
  <c r="O38" i="198"/>
  <c r="N38" i="198"/>
  <c r="P37" i="198"/>
  <c r="O37" i="198"/>
  <c r="N37" i="198"/>
  <c r="O36" i="198"/>
  <c r="N36" i="198"/>
  <c r="P36" i="198"/>
  <c r="O35" i="198"/>
  <c r="N35" i="198"/>
  <c r="P35" i="198"/>
  <c r="P34" i="198"/>
  <c r="O34" i="198"/>
  <c r="N34" i="198"/>
  <c r="P33" i="198"/>
  <c r="O33" i="198"/>
  <c r="N33" i="198"/>
  <c r="O32" i="198"/>
  <c r="N32" i="198"/>
  <c r="O31" i="198"/>
  <c r="N31" i="198"/>
  <c r="P31" i="198"/>
  <c r="P30" i="198"/>
  <c r="O30" i="198"/>
  <c r="N30" i="198"/>
  <c r="P29" i="198"/>
  <c r="O29" i="198"/>
  <c r="N29" i="198"/>
  <c r="O28" i="198"/>
  <c r="N28" i="198"/>
  <c r="P28" i="198"/>
  <c r="O27" i="198"/>
  <c r="N27" i="198"/>
  <c r="P27" i="198"/>
  <c r="P26" i="198"/>
  <c r="O26" i="198"/>
  <c r="N26" i="198"/>
  <c r="P25" i="198"/>
  <c r="O25" i="198"/>
  <c r="N25" i="198"/>
  <c r="O24" i="198"/>
  <c r="N24" i="198"/>
  <c r="O23" i="198"/>
  <c r="N23" i="198"/>
  <c r="P23" i="198"/>
  <c r="P22" i="198"/>
  <c r="O22" i="198"/>
  <c r="N22" i="198"/>
  <c r="P21" i="198"/>
  <c r="O21" i="198"/>
  <c r="N21" i="198"/>
  <c r="O20" i="198"/>
  <c r="N20" i="198"/>
  <c r="P20" i="198"/>
  <c r="O19" i="198"/>
  <c r="N19" i="198"/>
  <c r="P19" i="198"/>
  <c r="P18" i="198"/>
  <c r="O18" i="198"/>
  <c r="N18" i="198"/>
  <c r="P17" i="198"/>
  <c r="O17" i="198"/>
  <c r="N17" i="198"/>
  <c r="O16" i="198"/>
  <c r="N16" i="198"/>
  <c r="O15" i="198"/>
  <c r="N15" i="198"/>
  <c r="P15" i="198"/>
  <c r="P14" i="198"/>
  <c r="O14" i="198"/>
  <c r="N14" i="198"/>
  <c r="P13" i="198"/>
  <c r="O13" i="198"/>
  <c r="N13" i="198"/>
  <c r="O12" i="198"/>
  <c r="N12" i="198"/>
  <c r="P12" i="198"/>
  <c r="P11" i="198"/>
  <c r="O11" i="198"/>
  <c r="N11" i="198"/>
  <c r="P10" i="198"/>
  <c r="O10" i="198"/>
  <c r="N10" i="198"/>
  <c r="O9" i="198"/>
  <c r="N9" i="198"/>
  <c r="O8" i="198"/>
  <c r="N8" i="198"/>
  <c r="P7" i="198"/>
  <c r="O7" i="198"/>
  <c r="N7" i="198"/>
  <c r="O6" i="198"/>
  <c r="P6" i="198"/>
  <c r="N6" i="198"/>
  <c r="O5" i="198"/>
  <c r="N5" i="198"/>
  <c r="P5" i="198"/>
  <c r="O4" i="198"/>
  <c r="N4" i="198"/>
  <c r="I52" i="197"/>
  <c r="E34" i="197"/>
  <c r="G34" i="197"/>
  <c r="I34" i="197"/>
  <c r="G32" i="197"/>
  <c r="I32" i="197"/>
  <c r="I31" i="197"/>
  <c r="G31" i="197"/>
  <c r="E31" i="197"/>
  <c r="G30" i="197"/>
  <c r="I30" i="197"/>
  <c r="E30" i="197"/>
  <c r="I27" i="197"/>
  <c r="G27" i="197"/>
  <c r="E8" i="197"/>
  <c r="K530" i="196" a="1"/>
  <c r="K530" i="196"/>
  <c r="H530" i="196" a="1"/>
  <c r="H530" i="196"/>
  <c r="C530" i="196"/>
  <c r="I529" i="196" a="1"/>
  <c r="I529" i="196"/>
  <c r="M528" i="196" a="1"/>
  <c r="M528" i="196"/>
  <c r="L528" i="196" a="1"/>
  <c r="L528" i="196"/>
  <c r="J528" i="196" a="1"/>
  <c r="J528" i="196"/>
  <c r="I528" i="196"/>
  <c r="I528" i="196" a="1"/>
  <c r="G528" i="196"/>
  <c r="G528" i="196" a="1"/>
  <c r="F528" i="196" a="1"/>
  <c r="F528" i="196"/>
  <c r="C528" i="196"/>
  <c r="K528" i="196" a="1"/>
  <c r="K528" i="196"/>
  <c r="K527" i="196" a="1"/>
  <c r="K527" i="196"/>
  <c r="L526" i="196" a="1"/>
  <c r="L526" i="196"/>
  <c r="I526" i="196"/>
  <c r="I526" i="196" a="1"/>
  <c r="G526" i="196" a="1"/>
  <c r="G526" i="196"/>
  <c r="F526" i="196" a="1"/>
  <c r="F526" i="196"/>
  <c r="C526" i="196"/>
  <c r="K526" i="196" a="1"/>
  <c r="K526" i="196"/>
  <c r="I524" i="196" a="1"/>
  <c r="I524" i="196"/>
  <c r="F524" i="196" a="1"/>
  <c r="F524" i="196"/>
  <c r="C524" i="196"/>
  <c r="K524" i="196" a="1"/>
  <c r="K524" i="196"/>
  <c r="K522" i="196" a="1"/>
  <c r="K522" i="196"/>
  <c r="C522" i="196"/>
  <c r="M520" i="196" a="1"/>
  <c r="M520" i="196"/>
  <c r="L520" i="196" a="1"/>
  <c r="L520" i="196"/>
  <c r="J520" i="196" a="1"/>
  <c r="J520" i="196"/>
  <c r="I520" i="196"/>
  <c r="I520" i="196" a="1"/>
  <c r="G520" i="196"/>
  <c r="G520" i="196" a="1"/>
  <c r="F520" i="196" a="1"/>
  <c r="F520" i="196"/>
  <c r="C520" i="196"/>
  <c r="K520" i="196" a="1"/>
  <c r="K520" i="196"/>
  <c r="L518" i="196" a="1"/>
  <c r="L518" i="196"/>
  <c r="I518" i="196"/>
  <c r="I518" i="196" a="1"/>
  <c r="G518" i="196" a="1"/>
  <c r="G518" i="196"/>
  <c r="F518" i="196" a="1"/>
  <c r="F518" i="196"/>
  <c r="C518" i="196"/>
  <c r="K518" i="196" a="1"/>
  <c r="K518" i="196"/>
  <c r="M514" i="196"/>
  <c r="M514" i="196" a="1"/>
  <c r="L514" i="196"/>
  <c r="L514" i="196" a="1"/>
  <c r="K514" i="196"/>
  <c r="K514" i="196" a="1"/>
  <c r="J514" i="196"/>
  <c r="J514" i="196" a="1"/>
  <c r="I514" i="196"/>
  <c r="I514" i="196" a="1"/>
  <c r="H514" i="196"/>
  <c r="H514" i="196" a="1"/>
  <c r="G514" i="196"/>
  <c r="G514" i="196" a="1"/>
  <c r="F514" i="196"/>
  <c r="F514" i="196" a="1"/>
  <c r="G512" i="196"/>
  <c r="M511" i="196" a="1"/>
  <c r="M511" i="196"/>
  <c r="L511" i="196"/>
  <c r="L511" i="196" a="1"/>
  <c r="K511" i="196" a="1"/>
  <c r="K511" i="196"/>
  <c r="J511" i="196"/>
  <c r="J511" i="196" a="1"/>
  <c r="I511" i="196" a="1"/>
  <c r="I511" i="196"/>
  <c r="H511" i="196" a="1"/>
  <c r="H511" i="196"/>
  <c r="G511" i="196" a="1"/>
  <c r="G511" i="196"/>
  <c r="F511" i="196" a="1"/>
  <c r="F511" i="196"/>
  <c r="N511" i="196"/>
  <c r="C511" i="196"/>
  <c r="M510" i="196" a="1"/>
  <c r="M510" i="196"/>
  <c r="L510" i="196"/>
  <c r="L510" i="196" a="1"/>
  <c r="K510" i="196" a="1"/>
  <c r="K510" i="196"/>
  <c r="J510" i="196"/>
  <c r="J510" i="196" a="1"/>
  <c r="I510" i="196" a="1"/>
  <c r="I510" i="196"/>
  <c r="H510" i="196" a="1"/>
  <c r="H510" i="196"/>
  <c r="N510" i="196"/>
  <c r="G510" i="196" a="1"/>
  <c r="G510" i="196"/>
  <c r="F510" i="196" a="1"/>
  <c r="F510" i="196"/>
  <c r="C510" i="196"/>
  <c r="C529" i="196"/>
  <c r="M509" i="196" a="1"/>
  <c r="M509" i="196"/>
  <c r="L509" i="196"/>
  <c r="L509" i="196" a="1"/>
  <c r="K509" i="196" a="1"/>
  <c r="K509" i="196"/>
  <c r="J509" i="196"/>
  <c r="J509" i="196" a="1"/>
  <c r="I509" i="196" a="1"/>
  <c r="I509" i="196"/>
  <c r="H509" i="196"/>
  <c r="N509" i="196"/>
  <c r="H509" i="196" a="1"/>
  <c r="G509" i="196" a="1"/>
  <c r="G509" i="196"/>
  <c r="F509" i="196" a="1"/>
  <c r="F509" i="196"/>
  <c r="C509" i="196"/>
  <c r="M508" i="196" a="1"/>
  <c r="M508" i="196"/>
  <c r="L508" i="196"/>
  <c r="L508" i="196" a="1"/>
  <c r="K508" i="196" a="1"/>
  <c r="K508" i="196"/>
  <c r="J508" i="196"/>
  <c r="J508" i="196" a="1"/>
  <c r="I508" i="196" a="1"/>
  <c r="I508" i="196"/>
  <c r="H508" i="196"/>
  <c r="H508" i="196" a="1"/>
  <c r="G508" i="196" a="1"/>
  <c r="G508" i="196"/>
  <c r="F508" i="196" a="1"/>
  <c r="F508" i="196"/>
  <c r="N508" i="196"/>
  <c r="C508" i="196"/>
  <c r="C527" i="196"/>
  <c r="F527" i="196" a="1"/>
  <c r="F527" i="196"/>
  <c r="M507" i="196" a="1"/>
  <c r="M507" i="196"/>
  <c r="L507" i="196"/>
  <c r="L507" i="196" a="1"/>
  <c r="K507" i="196" a="1"/>
  <c r="K507" i="196"/>
  <c r="J507" i="196"/>
  <c r="J507" i="196" a="1"/>
  <c r="I507" i="196" a="1"/>
  <c r="I507" i="196"/>
  <c r="H507" i="196" a="1"/>
  <c r="H507" i="196"/>
  <c r="H512" i="196"/>
  <c r="G507" i="196" a="1"/>
  <c r="G507" i="196"/>
  <c r="F507" i="196" a="1"/>
  <c r="F507" i="196"/>
  <c r="C507" i="196"/>
  <c r="M506" i="196" a="1"/>
  <c r="M506" i="196"/>
  <c r="L506" i="196"/>
  <c r="L506" i="196" a="1"/>
  <c r="K506" i="196" a="1"/>
  <c r="K506" i="196"/>
  <c r="J506" i="196"/>
  <c r="J506" i="196" a="1"/>
  <c r="I506" i="196" a="1"/>
  <c r="I506" i="196"/>
  <c r="H506" i="196" a="1"/>
  <c r="H506" i="196"/>
  <c r="G506" i="196" a="1"/>
  <c r="G506" i="196"/>
  <c r="F506" i="196" a="1"/>
  <c r="F506" i="196"/>
  <c r="C506" i="196"/>
  <c r="C525" i="196"/>
  <c r="M505" i="196" a="1"/>
  <c r="M505" i="196"/>
  <c r="L505" i="196"/>
  <c r="L505" i="196" a="1"/>
  <c r="K505" i="196" a="1"/>
  <c r="K505" i="196"/>
  <c r="J505" i="196"/>
  <c r="J505" i="196" a="1"/>
  <c r="I505" i="196" a="1"/>
  <c r="I505" i="196"/>
  <c r="H505" i="196"/>
  <c r="N505" i="196"/>
  <c r="E41" i="195"/>
  <c r="G41" i="195"/>
  <c r="H505" i="196" a="1"/>
  <c r="G505" i="196" a="1"/>
  <c r="G505" i="196"/>
  <c r="F505" i="196" a="1"/>
  <c r="F505" i="196"/>
  <c r="C505" i="196"/>
  <c r="M504" i="196" a="1"/>
  <c r="M504" i="196"/>
  <c r="L504" i="196" a="1"/>
  <c r="L504" i="196"/>
  <c r="K504" i="196" a="1"/>
  <c r="K504" i="196"/>
  <c r="J504" i="196"/>
  <c r="J504" i="196" a="1"/>
  <c r="I504" i="196" a="1"/>
  <c r="I504" i="196"/>
  <c r="H504" i="196"/>
  <c r="N504" i="196"/>
  <c r="H504" i="196" a="1"/>
  <c r="G504" i="196" a="1"/>
  <c r="G504" i="196"/>
  <c r="F504" i="196" a="1"/>
  <c r="F504" i="196"/>
  <c r="C504" i="196"/>
  <c r="C523" i="196"/>
  <c r="M503" i="196" a="1"/>
  <c r="M503" i="196"/>
  <c r="L503" i="196" a="1"/>
  <c r="L503" i="196"/>
  <c r="K503" i="196" a="1"/>
  <c r="K503" i="196"/>
  <c r="J503" i="196"/>
  <c r="J503" i="196" a="1"/>
  <c r="I503" i="196" a="1"/>
  <c r="I503" i="196"/>
  <c r="H503" i="196"/>
  <c r="N503" i="196"/>
  <c r="H503" i="196" a="1"/>
  <c r="G503" i="196" a="1"/>
  <c r="G503" i="196"/>
  <c r="F503" i="196" a="1"/>
  <c r="F503" i="196"/>
  <c r="C503" i="196"/>
  <c r="M502" i="196" a="1"/>
  <c r="M502" i="196"/>
  <c r="L502" i="196" a="1"/>
  <c r="L502" i="196"/>
  <c r="K502" i="196" a="1"/>
  <c r="K502" i="196"/>
  <c r="J502" i="196"/>
  <c r="J502" i="196" a="1"/>
  <c r="I502" i="196" a="1"/>
  <c r="I502" i="196"/>
  <c r="H502" i="196"/>
  <c r="N502" i="196"/>
  <c r="H502" i="196" a="1"/>
  <c r="G502" i="196" a="1"/>
  <c r="G502" i="196"/>
  <c r="F502" i="196" a="1"/>
  <c r="F502" i="196"/>
  <c r="C502" i="196"/>
  <c r="C521" i="196"/>
  <c r="M501" i="196" a="1"/>
  <c r="M501" i="196"/>
  <c r="L501" i="196" a="1"/>
  <c r="L501" i="196"/>
  <c r="K501" i="196" a="1"/>
  <c r="K501" i="196"/>
  <c r="J501" i="196"/>
  <c r="J501" i="196" a="1"/>
  <c r="I501" i="196" a="1"/>
  <c r="I501" i="196"/>
  <c r="H501" i="196"/>
  <c r="H501" i="196" a="1"/>
  <c r="G501" i="196" a="1"/>
  <c r="G501" i="196"/>
  <c r="F501" i="196" a="1"/>
  <c r="F501" i="196"/>
  <c r="C501" i="196"/>
  <c r="M500" i="196" a="1"/>
  <c r="M500" i="196"/>
  <c r="L500" i="196" a="1"/>
  <c r="L500" i="196"/>
  <c r="K500" i="196" a="1"/>
  <c r="K500" i="196"/>
  <c r="J500" i="196"/>
  <c r="J500" i="196" a="1"/>
  <c r="I500" i="196" a="1"/>
  <c r="I500" i="196"/>
  <c r="H500" i="196" a="1"/>
  <c r="H500" i="196"/>
  <c r="G500" i="196" a="1"/>
  <c r="G500" i="196"/>
  <c r="F500" i="196"/>
  <c r="N500" i="196"/>
  <c r="F500" i="196" a="1"/>
  <c r="C500" i="196"/>
  <c r="C519" i="196"/>
  <c r="P499" i="196" a="1"/>
  <c r="P499" i="196"/>
  <c r="M499" i="196" a="1"/>
  <c r="M499" i="196"/>
  <c r="L499" i="196" a="1"/>
  <c r="L499" i="196"/>
  <c r="L512" i="196"/>
  <c r="K499" i="196" a="1"/>
  <c r="K499" i="196"/>
  <c r="J499" i="196"/>
  <c r="J499" i="196" a="1"/>
  <c r="I499" i="196" a="1"/>
  <c r="I499" i="196"/>
  <c r="H499" i="196"/>
  <c r="H499" i="196" a="1"/>
  <c r="G499" i="196" a="1"/>
  <c r="G499" i="196"/>
  <c r="F499" i="196" a="1"/>
  <c r="F499" i="196"/>
  <c r="C499" i="196"/>
  <c r="W495" i="196"/>
  <c r="V495" i="196"/>
  <c r="U495" i="196"/>
  <c r="T495" i="196"/>
  <c r="S495" i="196"/>
  <c r="R495" i="196"/>
  <c r="E30" i="195"/>
  <c r="G30" i="195"/>
  <c r="I30" i="195"/>
  <c r="M495" i="196"/>
  <c r="L495" i="196"/>
  <c r="K495" i="196"/>
  <c r="J495" i="196"/>
  <c r="I495" i="196"/>
  <c r="H495" i="196"/>
  <c r="G495" i="196"/>
  <c r="F495" i="196"/>
  <c r="P494" i="196"/>
  <c r="O494" i="196"/>
  <c r="N494" i="196"/>
  <c r="O493" i="196"/>
  <c r="P493" i="196"/>
  <c r="N493" i="196"/>
  <c r="O492" i="196"/>
  <c r="N492" i="196"/>
  <c r="P492" i="196"/>
  <c r="O491" i="196"/>
  <c r="N491" i="196"/>
  <c r="O490" i="196"/>
  <c r="N490" i="196"/>
  <c r="P490" i="196"/>
  <c r="O489" i="196"/>
  <c r="P489" i="196"/>
  <c r="N489" i="196"/>
  <c r="O488" i="196"/>
  <c r="N488" i="196"/>
  <c r="P488" i="196"/>
  <c r="O487" i="196"/>
  <c r="N487" i="196"/>
  <c r="P487" i="196"/>
  <c r="O486" i="196"/>
  <c r="N486" i="196"/>
  <c r="P486" i="196"/>
  <c r="P485" i="196"/>
  <c r="O485" i="196"/>
  <c r="N485" i="196"/>
  <c r="P484" i="196"/>
  <c r="O484" i="196"/>
  <c r="N484" i="196"/>
  <c r="O483" i="196"/>
  <c r="N483" i="196"/>
  <c r="O482" i="196"/>
  <c r="N482" i="196"/>
  <c r="P482" i="196"/>
  <c r="P481" i="196"/>
  <c r="O481" i="196"/>
  <c r="N481" i="196"/>
  <c r="P480" i="196"/>
  <c r="O480" i="196"/>
  <c r="N480" i="196"/>
  <c r="O479" i="196"/>
  <c r="N479" i="196"/>
  <c r="P479" i="196"/>
  <c r="P478" i="196"/>
  <c r="O478" i="196"/>
  <c r="N478" i="196"/>
  <c r="P477" i="196"/>
  <c r="O477" i="196"/>
  <c r="N477" i="196"/>
  <c r="O476" i="196"/>
  <c r="N476" i="196"/>
  <c r="P476" i="196"/>
  <c r="O475" i="196"/>
  <c r="N475" i="196"/>
  <c r="O474" i="196"/>
  <c r="N474" i="196"/>
  <c r="P474" i="196"/>
  <c r="O473" i="196"/>
  <c r="P473" i="196"/>
  <c r="N473" i="196"/>
  <c r="P472" i="196"/>
  <c r="O472" i="196"/>
  <c r="N472" i="196"/>
  <c r="O471" i="196"/>
  <c r="N471" i="196"/>
  <c r="P471" i="196"/>
  <c r="O470" i="196"/>
  <c r="N470" i="196"/>
  <c r="P470" i="196"/>
  <c r="P469" i="196"/>
  <c r="O469" i="196"/>
  <c r="N469" i="196"/>
  <c r="O468" i="196"/>
  <c r="P468" i="196"/>
  <c r="N468" i="196"/>
  <c r="O467" i="196"/>
  <c r="N467" i="196"/>
  <c r="O466" i="196"/>
  <c r="N466" i="196"/>
  <c r="P466" i="196"/>
  <c r="O465" i="196"/>
  <c r="P465" i="196"/>
  <c r="N465" i="196"/>
  <c r="P464" i="196"/>
  <c r="O464" i="196"/>
  <c r="N464" i="196"/>
  <c r="O463" i="196"/>
  <c r="N463" i="196"/>
  <c r="P463" i="196"/>
  <c r="P462" i="196"/>
  <c r="O462" i="196"/>
  <c r="N462" i="196"/>
  <c r="P461" i="196"/>
  <c r="O461" i="196"/>
  <c r="N461" i="196"/>
  <c r="O460" i="196"/>
  <c r="N460" i="196"/>
  <c r="O459" i="196"/>
  <c r="N459" i="196"/>
  <c r="P458" i="196"/>
  <c r="O458" i="196"/>
  <c r="N458" i="196"/>
  <c r="O457" i="196"/>
  <c r="P457" i="196"/>
  <c r="N457" i="196"/>
  <c r="P456" i="196"/>
  <c r="O456" i="196"/>
  <c r="N456" i="196"/>
  <c r="O455" i="196"/>
  <c r="N455" i="196"/>
  <c r="O454" i="196"/>
  <c r="N454" i="196"/>
  <c r="P454" i="196"/>
  <c r="P453" i="196"/>
  <c r="O453" i="196"/>
  <c r="N453" i="196"/>
  <c r="O452" i="196"/>
  <c r="P452" i="196"/>
  <c r="N452" i="196"/>
  <c r="O451" i="196"/>
  <c r="N451" i="196"/>
  <c r="P451" i="196"/>
  <c r="P450" i="196"/>
  <c r="O450" i="196"/>
  <c r="N450" i="196"/>
  <c r="O449" i="196"/>
  <c r="P449" i="196"/>
  <c r="N449" i="196"/>
  <c r="O448" i="196"/>
  <c r="N448" i="196"/>
  <c r="P448" i="196"/>
  <c r="O447" i="196"/>
  <c r="N447" i="196"/>
  <c r="P447" i="196"/>
  <c r="P446" i="196"/>
  <c r="O446" i="196"/>
  <c r="N446" i="196"/>
  <c r="O445" i="196"/>
  <c r="P445" i="196"/>
  <c r="N445" i="196"/>
  <c r="O444" i="196"/>
  <c r="N444" i="196"/>
  <c r="O443" i="196"/>
  <c r="N443" i="196"/>
  <c r="P442" i="196"/>
  <c r="O442" i="196"/>
  <c r="N442" i="196"/>
  <c r="O441" i="196"/>
  <c r="P441" i="196"/>
  <c r="N441" i="196"/>
  <c r="O440" i="196"/>
  <c r="N440" i="196"/>
  <c r="P440" i="196"/>
  <c r="O439" i="196"/>
  <c r="N439" i="196"/>
  <c r="O438" i="196"/>
  <c r="N438" i="196"/>
  <c r="P438" i="196"/>
  <c r="P437" i="196"/>
  <c r="O437" i="196"/>
  <c r="N437" i="196"/>
  <c r="P436" i="196"/>
  <c r="O436" i="196"/>
  <c r="N436" i="196"/>
  <c r="O435" i="196"/>
  <c r="N435" i="196"/>
  <c r="P435" i="196"/>
  <c r="P434" i="196"/>
  <c r="O434" i="196"/>
  <c r="N434" i="196"/>
  <c r="P433" i="196"/>
  <c r="O433" i="196"/>
  <c r="N433" i="196"/>
  <c r="O432" i="196"/>
  <c r="N432" i="196"/>
  <c r="P432" i="196"/>
  <c r="O431" i="196"/>
  <c r="N431" i="196"/>
  <c r="P431" i="196"/>
  <c r="P430" i="196"/>
  <c r="O430" i="196"/>
  <c r="N430" i="196"/>
  <c r="O429" i="196"/>
  <c r="P429" i="196"/>
  <c r="N429" i="196"/>
  <c r="O428" i="196"/>
  <c r="N428" i="196"/>
  <c r="P428" i="196"/>
  <c r="O427" i="196"/>
  <c r="N427" i="196"/>
  <c r="O426" i="196"/>
  <c r="N426" i="196"/>
  <c r="P426" i="196"/>
  <c r="O425" i="196"/>
  <c r="P425" i="196"/>
  <c r="N425" i="196"/>
  <c r="O424" i="196"/>
  <c r="N424" i="196"/>
  <c r="P424" i="196"/>
  <c r="O423" i="196"/>
  <c r="N423" i="196"/>
  <c r="P423" i="196"/>
  <c r="O422" i="196"/>
  <c r="N422" i="196"/>
  <c r="P422" i="196"/>
  <c r="P421" i="196"/>
  <c r="O421" i="196"/>
  <c r="N421" i="196"/>
  <c r="P420" i="196"/>
  <c r="O420" i="196"/>
  <c r="N420" i="196"/>
  <c r="O419" i="196"/>
  <c r="N419" i="196"/>
  <c r="O418" i="196"/>
  <c r="N418" i="196"/>
  <c r="P418" i="196"/>
  <c r="P417" i="196"/>
  <c r="O417" i="196"/>
  <c r="N417" i="196"/>
  <c r="P416" i="196"/>
  <c r="O416" i="196"/>
  <c r="N416" i="196"/>
  <c r="O415" i="196"/>
  <c r="N415" i="196"/>
  <c r="P415" i="196"/>
  <c r="P414" i="196"/>
  <c r="O414" i="196"/>
  <c r="N414" i="196"/>
  <c r="P413" i="196"/>
  <c r="O413" i="196"/>
  <c r="N413" i="196"/>
  <c r="O412" i="196"/>
  <c r="N412" i="196"/>
  <c r="P412" i="196"/>
  <c r="O411" i="196"/>
  <c r="N411" i="196"/>
  <c r="O410" i="196"/>
  <c r="N410" i="196"/>
  <c r="P410" i="196"/>
  <c r="O409" i="196"/>
  <c r="P409" i="196"/>
  <c r="N409" i="196"/>
  <c r="P408" i="196"/>
  <c r="O408" i="196"/>
  <c r="N408" i="196"/>
  <c r="O407" i="196"/>
  <c r="N407" i="196"/>
  <c r="P407" i="196"/>
  <c r="O406" i="196"/>
  <c r="N406" i="196"/>
  <c r="P406" i="196"/>
  <c r="P405" i="196"/>
  <c r="O405" i="196"/>
  <c r="N405" i="196"/>
  <c r="O404" i="196"/>
  <c r="P404" i="196"/>
  <c r="N404" i="196"/>
  <c r="O403" i="196"/>
  <c r="N403" i="196"/>
  <c r="O402" i="196"/>
  <c r="N402" i="196"/>
  <c r="P402" i="196"/>
  <c r="O401" i="196"/>
  <c r="P401" i="196"/>
  <c r="N401" i="196"/>
  <c r="P400" i="196"/>
  <c r="O400" i="196"/>
  <c r="N400" i="196"/>
  <c r="O399" i="196"/>
  <c r="N399" i="196"/>
  <c r="P399" i="196"/>
  <c r="P398" i="196"/>
  <c r="O398" i="196"/>
  <c r="N398" i="196"/>
  <c r="P397" i="196"/>
  <c r="O397" i="196"/>
  <c r="N397" i="196"/>
  <c r="O396" i="196"/>
  <c r="N396" i="196"/>
  <c r="O395" i="196"/>
  <c r="N395" i="196"/>
  <c r="P394" i="196"/>
  <c r="O394" i="196"/>
  <c r="N394" i="196"/>
  <c r="O393" i="196"/>
  <c r="P393" i="196"/>
  <c r="N393" i="196"/>
  <c r="P392" i="196"/>
  <c r="O392" i="196"/>
  <c r="N392" i="196"/>
  <c r="O391" i="196"/>
  <c r="N391" i="196"/>
  <c r="O390" i="196"/>
  <c r="N390" i="196"/>
  <c r="P390" i="196"/>
  <c r="P389" i="196"/>
  <c r="O389" i="196"/>
  <c r="N389" i="196"/>
  <c r="O388" i="196"/>
  <c r="P388" i="196"/>
  <c r="N388" i="196"/>
  <c r="O387" i="196"/>
  <c r="N387" i="196"/>
  <c r="P387" i="196"/>
  <c r="P386" i="196"/>
  <c r="O386" i="196"/>
  <c r="N386" i="196"/>
  <c r="O385" i="196"/>
  <c r="P385" i="196"/>
  <c r="N385" i="196"/>
  <c r="O384" i="196"/>
  <c r="N384" i="196"/>
  <c r="P384" i="196"/>
  <c r="O383" i="196"/>
  <c r="N383" i="196"/>
  <c r="P383" i="196"/>
  <c r="P382" i="196"/>
  <c r="O382" i="196"/>
  <c r="N382" i="196"/>
  <c r="O381" i="196"/>
  <c r="P381" i="196"/>
  <c r="N381" i="196"/>
  <c r="O380" i="196"/>
  <c r="N380" i="196"/>
  <c r="O379" i="196"/>
  <c r="N379" i="196"/>
  <c r="P378" i="196"/>
  <c r="O378" i="196"/>
  <c r="N378" i="196"/>
  <c r="O377" i="196"/>
  <c r="P377" i="196"/>
  <c r="N377" i="196"/>
  <c r="O376" i="196"/>
  <c r="N376" i="196"/>
  <c r="P376" i="196"/>
  <c r="O375" i="196"/>
  <c r="N375" i="196"/>
  <c r="O374" i="196"/>
  <c r="N374" i="196"/>
  <c r="P374" i="196"/>
  <c r="P373" i="196"/>
  <c r="O373" i="196"/>
  <c r="N373" i="196"/>
  <c r="P372" i="196"/>
  <c r="O372" i="196"/>
  <c r="N372" i="196"/>
  <c r="O371" i="196"/>
  <c r="N371" i="196"/>
  <c r="P371" i="196"/>
  <c r="P370" i="196"/>
  <c r="O370" i="196"/>
  <c r="N370" i="196"/>
  <c r="P369" i="196"/>
  <c r="O369" i="196"/>
  <c r="N369" i="196"/>
  <c r="O368" i="196"/>
  <c r="N368" i="196"/>
  <c r="P368" i="196"/>
  <c r="O367" i="196"/>
  <c r="N367" i="196"/>
  <c r="P367" i="196"/>
  <c r="P366" i="196"/>
  <c r="O366" i="196"/>
  <c r="N366" i="196"/>
  <c r="O365" i="196"/>
  <c r="P365" i="196"/>
  <c r="N365" i="196"/>
  <c r="O364" i="196"/>
  <c r="N364" i="196"/>
  <c r="P364" i="196"/>
  <c r="O363" i="196"/>
  <c r="N363" i="196"/>
  <c r="O362" i="196"/>
  <c r="N362" i="196"/>
  <c r="P362" i="196"/>
  <c r="O361" i="196"/>
  <c r="P361" i="196"/>
  <c r="N361" i="196"/>
  <c r="O360" i="196"/>
  <c r="N360" i="196"/>
  <c r="P360" i="196"/>
  <c r="O359" i="196"/>
  <c r="N359" i="196"/>
  <c r="P359" i="196"/>
  <c r="O358" i="196"/>
  <c r="N358" i="196"/>
  <c r="P358" i="196"/>
  <c r="P357" i="196"/>
  <c r="O357" i="196"/>
  <c r="N357" i="196"/>
  <c r="P356" i="196"/>
  <c r="O356" i="196"/>
  <c r="N356" i="196"/>
  <c r="O355" i="196"/>
  <c r="N355" i="196"/>
  <c r="O354" i="196"/>
  <c r="N354" i="196"/>
  <c r="P354" i="196"/>
  <c r="P353" i="196"/>
  <c r="O353" i="196"/>
  <c r="N353" i="196"/>
  <c r="P352" i="196"/>
  <c r="O352" i="196"/>
  <c r="N352" i="196"/>
  <c r="O351" i="196"/>
  <c r="N351" i="196"/>
  <c r="P351" i="196"/>
  <c r="P350" i="196"/>
  <c r="O350" i="196"/>
  <c r="N350" i="196"/>
  <c r="P349" i="196"/>
  <c r="O349" i="196"/>
  <c r="N349" i="196"/>
  <c r="O348" i="196"/>
  <c r="N348" i="196"/>
  <c r="P348" i="196"/>
  <c r="O347" i="196"/>
  <c r="N347" i="196"/>
  <c r="O346" i="196"/>
  <c r="N346" i="196"/>
  <c r="P346" i="196"/>
  <c r="O345" i="196"/>
  <c r="P345" i="196"/>
  <c r="N345" i="196"/>
  <c r="P344" i="196"/>
  <c r="O344" i="196"/>
  <c r="N344" i="196"/>
  <c r="O343" i="196"/>
  <c r="N343" i="196"/>
  <c r="P343" i="196"/>
  <c r="O342" i="196"/>
  <c r="N342" i="196"/>
  <c r="P342" i="196"/>
  <c r="P341" i="196"/>
  <c r="O341" i="196"/>
  <c r="N341" i="196"/>
  <c r="O340" i="196"/>
  <c r="P340" i="196"/>
  <c r="N340" i="196"/>
  <c r="O339" i="196"/>
  <c r="N339" i="196"/>
  <c r="O338" i="196"/>
  <c r="N338" i="196"/>
  <c r="P338" i="196"/>
  <c r="O337" i="196"/>
  <c r="P337" i="196"/>
  <c r="N337" i="196"/>
  <c r="P336" i="196"/>
  <c r="O336" i="196"/>
  <c r="N336" i="196"/>
  <c r="O335" i="196"/>
  <c r="N335" i="196"/>
  <c r="P335" i="196"/>
  <c r="P334" i="196"/>
  <c r="O334" i="196"/>
  <c r="N334" i="196"/>
  <c r="P333" i="196"/>
  <c r="O333" i="196"/>
  <c r="N333" i="196"/>
  <c r="O332" i="196"/>
  <c r="N332" i="196"/>
  <c r="O331" i="196"/>
  <c r="N331" i="196"/>
  <c r="P330" i="196"/>
  <c r="O330" i="196"/>
  <c r="N330" i="196"/>
  <c r="O329" i="196"/>
  <c r="P329" i="196"/>
  <c r="N329" i="196"/>
  <c r="P328" i="196"/>
  <c r="O328" i="196"/>
  <c r="N328" i="196"/>
  <c r="O327" i="196"/>
  <c r="N327" i="196"/>
  <c r="O326" i="196"/>
  <c r="N326" i="196"/>
  <c r="P326" i="196"/>
  <c r="P325" i="196"/>
  <c r="O325" i="196"/>
  <c r="N325" i="196"/>
  <c r="O324" i="196"/>
  <c r="P324" i="196"/>
  <c r="N324" i="196"/>
  <c r="O323" i="196"/>
  <c r="N323" i="196"/>
  <c r="P323" i="196"/>
  <c r="P322" i="196"/>
  <c r="O322" i="196"/>
  <c r="N322" i="196"/>
  <c r="O321" i="196"/>
  <c r="P321" i="196"/>
  <c r="N321" i="196"/>
  <c r="O320" i="196"/>
  <c r="N320" i="196"/>
  <c r="P320" i="196"/>
  <c r="O319" i="196"/>
  <c r="N319" i="196"/>
  <c r="P319" i="196"/>
  <c r="P318" i="196"/>
  <c r="O318" i="196"/>
  <c r="N318" i="196"/>
  <c r="O317" i="196"/>
  <c r="P317" i="196"/>
  <c r="N317" i="196"/>
  <c r="O316" i="196"/>
  <c r="N316" i="196"/>
  <c r="O315" i="196"/>
  <c r="N315" i="196"/>
  <c r="P314" i="196"/>
  <c r="O314" i="196"/>
  <c r="N314" i="196"/>
  <c r="O313" i="196"/>
  <c r="P313" i="196"/>
  <c r="N313" i="196"/>
  <c r="O312" i="196"/>
  <c r="N312" i="196"/>
  <c r="P312" i="196"/>
  <c r="O311" i="196"/>
  <c r="N311" i="196"/>
  <c r="O310" i="196"/>
  <c r="N310" i="196"/>
  <c r="P310" i="196"/>
  <c r="P309" i="196"/>
  <c r="O309" i="196"/>
  <c r="N309" i="196"/>
  <c r="P308" i="196"/>
  <c r="O308" i="196"/>
  <c r="N308" i="196"/>
  <c r="O307" i="196"/>
  <c r="N307" i="196"/>
  <c r="P307" i="196"/>
  <c r="P306" i="196"/>
  <c r="O306" i="196"/>
  <c r="N306" i="196"/>
  <c r="P305" i="196"/>
  <c r="O305" i="196"/>
  <c r="N305" i="196"/>
  <c r="O304" i="196"/>
  <c r="N304" i="196"/>
  <c r="P304" i="196"/>
  <c r="O303" i="196"/>
  <c r="N303" i="196"/>
  <c r="P303" i="196"/>
  <c r="P302" i="196"/>
  <c r="O302" i="196"/>
  <c r="N302" i="196"/>
  <c r="O301" i="196"/>
  <c r="P301" i="196"/>
  <c r="N301" i="196"/>
  <c r="O300" i="196"/>
  <c r="N300" i="196"/>
  <c r="P300" i="196"/>
  <c r="O299" i="196"/>
  <c r="N299" i="196"/>
  <c r="O298" i="196"/>
  <c r="N298" i="196"/>
  <c r="P298" i="196"/>
  <c r="O297" i="196"/>
  <c r="P297" i="196"/>
  <c r="N297" i="196"/>
  <c r="O296" i="196"/>
  <c r="N296" i="196"/>
  <c r="P296" i="196"/>
  <c r="O295" i="196"/>
  <c r="N295" i="196"/>
  <c r="P295" i="196"/>
  <c r="O294" i="196"/>
  <c r="N294" i="196"/>
  <c r="P294" i="196"/>
  <c r="P293" i="196"/>
  <c r="O293" i="196"/>
  <c r="N293" i="196"/>
  <c r="P292" i="196"/>
  <c r="O292" i="196"/>
  <c r="N292" i="196"/>
  <c r="O291" i="196"/>
  <c r="N291" i="196"/>
  <c r="O290" i="196"/>
  <c r="N290" i="196"/>
  <c r="P290" i="196"/>
  <c r="P289" i="196"/>
  <c r="O289" i="196"/>
  <c r="N289" i="196"/>
  <c r="P288" i="196"/>
  <c r="O288" i="196"/>
  <c r="N288" i="196"/>
  <c r="O287" i="196"/>
  <c r="N287" i="196"/>
  <c r="P287" i="196"/>
  <c r="P286" i="196"/>
  <c r="O286" i="196"/>
  <c r="N286" i="196"/>
  <c r="P285" i="196"/>
  <c r="O285" i="196"/>
  <c r="N285" i="196"/>
  <c r="O284" i="196"/>
  <c r="N284" i="196"/>
  <c r="P284" i="196"/>
  <c r="O283" i="196"/>
  <c r="N283" i="196"/>
  <c r="O282" i="196"/>
  <c r="N282" i="196"/>
  <c r="P282" i="196"/>
  <c r="O281" i="196"/>
  <c r="P281" i="196"/>
  <c r="N281" i="196"/>
  <c r="P280" i="196"/>
  <c r="O280" i="196"/>
  <c r="N280" i="196"/>
  <c r="O279" i="196"/>
  <c r="N279" i="196"/>
  <c r="P279" i="196"/>
  <c r="O278" i="196"/>
  <c r="N278" i="196"/>
  <c r="P278" i="196"/>
  <c r="P277" i="196"/>
  <c r="O277" i="196"/>
  <c r="N277" i="196"/>
  <c r="O276" i="196"/>
  <c r="P276" i="196"/>
  <c r="N276" i="196"/>
  <c r="O275" i="196"/>
  <c r="N275" i="196"/>
  <c r="O274" i="196"/>
  <c r="N274" i="196"/>
  <c r="P274" i="196"/>
  <c r="O273" i="196"/>
  <c r="P273" i="196"/>
  <c r="N273" i="196"/>
  <c r="P272" i="196"/>
  <c r="O272" i="196"/>
  <c r="N272" i="196"/>
  <c r="O271" i="196"/>
  <c r="N271" i="196"/>
  <c r="P271" i="196"/>
  <c r="P270" i="196"/>
  <c r="O270" i="196"/>
  <c r="N270" i="196"/>
  <c r="P269" i="196"/>
  <c r="O269" i="196"/>
  <c r="N269" i="196"/>
  <c r="O268" i="196"/>
  <c r="N268" i="196"/>
  <c r="O267" i="196"/>
  <c r="N267" i="196"/>
  <c r="P266" i="196"/>
  <c r="O266" i="196"/>
  <c r="N266" i="196"/>
  <c r="O265" i="196"/>
  <c r="P265" i="196"/>
  <c r="N265" i="196"/>
  <c r="P264" i="196"/>
  <c r="O264" i="196"/>
  <c r="N264" i="196"/>
  <c r="O263" i="196"/>
  <c r="N263" i="196"/>
  <c r="O262" i="196"/>
  <c r="N262" i="196"/>
  <c r="P262" i="196"/>
  <c r="P261" i="196"/>
  <c r="O261" i="196"/>
  <c r="N261" i="196"/>
  <c r="O260" i="196"/>
  <c r="P260" i="196"/>
  <c r="N260" i="196"/>
  <c r="O259" i="196"/>
  <c r="N259" i="196"/>
  <c r="P259" i="196"/>
  <c r="P258" i="196"/>
  <c r="O258" i="196"/>
  <c r="N258" i="196"/>
  <c r="O257" i="196"/>
  <c r="P257" i="196"/>
  <c r="N257" i="196"/>
  <c r="O256" i="196"/>
  <c r="N256" i="196"/>
  <c r="P256" i="196"/>
  <c r="O255" i="196"/>
  <c r="N255" i="196"/>
  <c r="P255" i="196"/>
  <c r="P254" i="196"/>
  <c r="O254" i="196"/>
  <c r="N254" i="196"/>
  <c r="O253" i="196"/>
  <c r="P253" i="196"/>
  <c r="N253" i="196"/>
  <c r="O252" i="196"/>
  <c r="N252" i="196"/>
  <c r="O251" i="196"/>
  <c r="N251" i="196"/>
  <c r="P250" i="196"/>
  <c r="O250" i="196"/>
  <c r="N250" i="196"/>
  <c r="O249" i="196"/>
  <c r="P249" i="196"/>
  <c r="N249" i="196"/>
  <c r="O248" i="196"/>
  <c r="N248" i="196"/>
  <c r="P248" i="196"/>
  <c r="O247" i="196"/>
  <c r="N247" i="196"/>
  <c r="O246" i="196"/>
  <c r="N246" i="196"/>
  <c r="P246" i="196"/>
  <c r="P245" i="196"/>
  <c r="O245" i="196"/>
  <c r="N245" i="196"/>
  <c r="P244" i="196"/>
  <c r="O244" i="196"/>
  <c r="N244" i="196"/>
  <c r="O243" i="196"/>
  <c r="N243" i="196"/>
  <c r="P243" i="196"/>
  <c r="P242" i="196"/>
  <c r="O242" i="196"/>
  <c r="N242" i="196"/>
  <c r="P241" i="196"/>
  <c r="O241" i="196"/>
  <c r="N241" i="196"/>
  <c r="O240" i="196"/>
  <c r="N240" i="196"/>
  <c r="P240" i="196"/>
  <c r="O239" i="196"/>
  <c r="N239" i="196"/>
  <c r="P239" i="196"/>
  <c r="P238" i="196"/>
  <c r="O238" i="196"/>
  <c r="N238" i="196"/>
  <c r="O237" i="196"/>
  <c r="P237" i="196"/>
  <c r="N237" i="196"/>
  <c r="O236" i="196"/>
  <c r="N236" i="196"/>
  <c r="P236" i="196"/>
  <c r="O235" i="196"/>
  <c r="N235" i="196"/>
  <c r="O234" i="196"/>
  <c r="N234" i="196"/>
  <c r="P234" i="196"/>
  <c r="O233" i="196"/>
  <c r="P233" i="196"/>
  <c r="N233" i="196"/>
  <c r="O232" i="196"/>
  <c r="N232" i="196"/>
  <c r="P232" i="196"/>
  <c r="O231" i="196"/>
  <c r="N231" i="196"/>
  <c r="P231" i="196"/>
  <c r="O230" i="196"/>
  <c r="N230" i="196"/>
  <c r="P230" i="196"/>
  <c r="P229" i="196"/>
  <c r="O229" i="196"/>
  <c r="N229" i="196"/>
  <c r="P228" i="196"/>
  <c r="O228" i="196"/>
  <c r="N228" i="196"/>
  <c r="O227" i="196"/>
  <c r="N227" i="196"/>
  <c r="O226" i="196"/>
  <c r="N226" i="196"/>
  <c r="P226" i="196"/>
  <c r="P225" i="196"/>
  <c r="O225" i="196"/>
  <c r="N225" i="196"/>
  <c r="P224" i="196"/>
  <c r="O224" i="196"/>
  <c r="N224" i="196"/>
  <c r="O223" i="196"/>
  <c r="N223" i="196"/>
  <c r="P223" i="196"/>
  <c r="P222" i="196"/>
  <c r="O222" i="196"/>
  <c r="N222" i="196"/>
  <c r="P221" i="196"/>
  <c r="O221" i="196"/>
  <c r="N221" i="196"/>
  <c r="O220" i="196"/>
  <c r="N220" i="196"/>
  <c r="P220" i="196"/>
  <c r="O219" i="196"/>
  <c r="N219" i="196"/>
  <c r="O218" i="196"/>
  <c r="N218" i="196"/>
  <c r="P218" i="196"/>
  <c r="O217" i="196"/>
  <c r="P217" i="196"/>
  <c r="N217" i="196"/>
  <c r="P216" i="196"/>
  <c r="O216" i="196"/>
  <c r="N216" i="196"/>
  <c r="O215" i="196"/>
  <c r="N215" i="196"/>
  <c r="P215" i="196"/>
  <c r="O214" i="196"/>
  <c r="N214" i="196"/>
  <c r="P214" i="196"/>
  <c r="P213" i="196"/>
  <c r="O213" i="196"/>
  <c r="N213" i="196"/>
  <c r="O212" i="196"/>
  <c r="P212" i="196"/>
  <c r="N212" i="196"/>
  <c r="O211" i="196"/>
  <c r="N211" i="196"/>
  <c r="O210" i="196"/>
  <c r="N210" i="196"/>
  <c r="P210" i="196"/>
  <c r="O209" i="196"/>
  <c r="P209" i="196"/>
  <c r="N209" i="196"/>
  <c r="P208" i="196"/>
  <c r="O208" i="196"/>
  <c r="N208" i="196"/>
  <c r="O207" i="196"/>
  <c r="N207" i="196"/>
  <c r="P207" i="196"/>
  <c r="P206" i="196"/>
  <c r="O206" i="196"/>
  <c r="N206" i="196"/>
  <c r="P205" i="196"/>
  <c r="O205" i="196"/>
  <c r="N205" i="196"/>
  <c r="O204" i="196"/>
  <c r="N204" i="196"/>
  <c r="O203" i="196"/>
  <c r="N203" i="196"/>
  <c r="P202" i="196"/>
  <c r="O202" i="196"/>
  <c r="N202" i="196"/>
  <c r="O201" i="196"/>
  <c r="P201" i="196"/>
  <c r="N201" i="196"/>
  <c r="P200" i="196"/>
  <c r="O200" i="196"/>
  <c r="N200" i="196"/>
  <c r="O199" i="196"/>
  <c r="N199" i="196"/>
  <c r="O198" i="196"/>
  <c r="N198" i="196"/>
  <c r="P198" i="196"/>
  <c r="P197" i="196"/>
  <c r="O197" i="196"/>
  <c r="N197" i="196"/>
  <c r="O196" i="196"/>
  <c r="P196" i="196"/>
  <c r="N196" i="196"/>
  <c r="O195" i="196"/>
  <c r="N195" i="196"/>
  <c r="P195" i="196"/>
  <c r="P194" i="196"/>
  <c r="O194" i="196"/>
  <c r="N194" i="196"/>
  <c r="O193" i="196"/>
  <c r="P193" i="196"/>
  <c r="N193" i="196"/>
  <c r="O192" i="196"/>
  <c r="N192" i="196"/>
  <c r="P192" i="196"/>
  <c r="O191" i="196"/>
  <c r="N191" i="196"/>
  <c r="P191" i="196"/>
  <c r="P190" i="196"/>
  <c r="O190" i="196"/>
  <c r="N190" i="196"/>
  <c r="O189" i="196"/>
  <c r="P189" i="196"/>
  <c r="N189" i="196"/>
  <c r="O188" i="196"/>
  <c r="N188" i="196"/>
  <c r="O187" i="196"/>
  <c r="N187" i="196"/>
  <c r="P186" i="196"/>
  <c r="O186" i="196"/>
  <c r="N186" i="196"/>
  <c r="O185" i="196"/>
  <c r="P185" i="196"/>
  <c r="N185" i="196"/>
  <c r="O184" i="196"/>
  <c r="N184" i="196"/>
  <c r="P184" i="196"/>
  <c r="O183" i="196"/>
  <c r="N183" i="196"/>
  <c r="O182" i="196"/>
  <c r="N182" i="196"/>
  <c r="P182" i="196"/>
  <c r="P181" i="196"/>
  <c r="O181" i="196"/>
  <c r="N181" i="196"/>
  <c r="P180" i="196"/>
  <c r="O180" i="196"/>
  <c r="N180" i="196"/>
  <c r="O179" i="196"/>
  <c r="N179" i="196"/>
  <c r="P179" i="196"/>
  <c r="P178" i="196"/>
  <c r="O178" i="196"/>
  <c r="N178" i="196"/>
  <c r="P177" i="196"/>
  <c r="O177" i="196"/>
  <c r="N177" i="196"/>
  <c r="O176" i="196"/>
  <c r="N176" i="196"/>
  <c r="P176" i="196"/>
  <c r="O175" i="196"/>
  <c r="N175" i="196"/>
  <c r="P175" i="196"/>
  <c r="P174" i="196"/>
  <c r="O174" i="196"/>
  <c r="N174" i="196"/>
  <c r="O173" i="196"/>
  <c r="P173" i="196"/>
  <c r="N173" i="196"/>
  <c r="O172" i="196"/>
  <c r="N172" i="196"/>
  <c r="P172" i="196"/>
  <c r="O171" i="196"/>
  <c r="N171" i="196"/>
  <c r="O170" i="196"/>
  <c r="N170" i="196"/>
  <c r="P170" i="196"/>
  <c r="O169" i="196"/>
  <c r="P169" i="196"/>
  <c r="N169" i="196"/>
  <c r="O168" i="196"/>
  <c r="N168" i="196"/>
  <c r="P168" i="196"/>
  <c r="O167" i="196"/>
  <c r="N167" i="196"/>
  <c r="P167" i="196"/>
  <c r="O166" i="196"/>
  <c r="N166" i="196"/>
  <c r="P166" i="196"/>
  <c r="P165" i="196"/>
  <c r="O165" i="196"/>
  <c r="N165" i="196"/>
  <c r="P164" i="196"/>
  <c r="O164" i="196"/>
  <c r="N164" i="196"/>
  <c r="O163" i="196"/>
  <c r="N163" i="196"/>
  <c r="O162" i="196"/>
  <c r="N162" i="196"/>
  <c r="P162" i="196"/>
  <c r="P161" i="196"/>
  <c r="O161" i="196"/>
  <c r="N161" i="196"/>
  <c r="P160" i="196"/>
  <c r="O160" i="196"/>
  <c r="N160" i="196"/>
  <c r="O159" i="196"/>
  <c r="N159" i="196"/>
  <c r="P159" i="196"/>
  <c r="P158" i="196"/>
  <c r="O158" i="196"/>
  <c r="N158" i="196"/>
  <c r="P157" i="196"/>
  <c r="O157" i="196"/>
  <c r="N157" i="196"/>
  <c r="O156" i="196"/>
  <c r="N156" i="196"/>
  <c r="P156" i="196"/>
  <c r="O155" i="196"/>
  <c r="N155" i="196"/>
  <c r="O154" i="196"/>
  <c r="N154" i="196"/>
  <c r="P154" i="196"/>
  <c r="O153" i="196"/>
  <c r="P153" i="196"/>
  <c r="N153" i="196"/>
  <c r="P152" i="196"/>
  <c r="O152" i="196"/>
  <c r="N152" i="196"/>
  <c r="O151" i="196"/>
  <c r="N151" i="196"/>
  <c r="P151" i="196"/>
  <c r="O150" i="196"/>
  <c r="N150" i="196"/>
  <c r="P150" i="196"/>
  <c r="P149" i="196"/>
  <c r="O149" i="196"/>
  <c r="N149" i="196"/>
  <c r="O148" i="196"/>
  <c r="P148" i="196"/>
  <c r="N148" i="196"/>
  <c r="O147" i="196"/>
  <c r="N147" i="196"/>
  <c r="O146" i="196"/>
  <c r="N146" i="196"/>
  <c r="P146" i="196"/>
  <c r="O145" i="196"/>
  <c r="P145" i="196"/>
  <c r="N145" i="196"/>
  <c r="P144" i="196"/>
  <c r="O144" i="196"/>
  <c r="N144" i="196"/>
  <c r="O143" i="196"/>
  <c r="N143" i="196"/>
  <c r="P143" i="196"/>
  <c r="P142" i="196"/>
  <c r="O142" i="196"/>
  <c r="N142" i="196"/>
  <c r="P141" i="196"/>
  <c r="O141" i="196"/>
  <c r="N141" i="196"/>
  <c r="O140" i="196"/>
  <c r="N140" i="196"/>
  <c r="O139" i="196"/>
  <c r="N139" i="196"/>
  <c r="P138" i="196"/>
  <c r="O138" i="196"/>
  <c r="N138" i="196"/>
  <c r="O137" i="196"/>
  <c r="P137" i="196"/>
  <c r="N137" i="196"/>
  <c r="P136" i="196"/>
  <c r="O136" i="196"/>
  <c r="N136" i="196"/>
  <c r="O135" i="196"/>
  <c r="N135" i="196"/>
  <c r="O134" i="196"/>
  <c r="N134" i="196"/>
  <c r="P134" i="196"/>
  <c r="P133" i="196"/>
  <c r="O133" i="196"/>
  <c r="N133" i="196"/>
  <c r="O132" i="196"/>
  <c r="P132" i="196"/>
  <c r="N132" i="196"/>
  <c r="O131" i="196"/>
  <c r="N131" i="196"/>
  <c r="P131" i="196"/>
  <c r="P130" i="196"/>
  <c r="O130" i="196"/>
  <c r="N130" i="196"/>
  <c r="O129" i="196"/>
  <c r="P129" i="196"/>
  <c r="N129" i="196"/>
  <c r="O128" i="196"/>
  <c r="N128" i="196"/>
  <c r="P128" i="196"/>
  <c r="O127" i="196"/>
  <c r="N127" i="196"/>
  <c r="P127" i="196"/>
  <c r="P126" i="196"/>
  <c r="O126" i="196"/>
  <c r="N126" i="196"/>
  <c r="O125" i="196"/>
  <c r="P125" i="196"/>
  <c r="N125" i="196"/>
  <c r="O124" i="196"/>
  <c r="N124" i="196"/>
  <c r="O123" i="196"/>
  <c r="N123" i="196"/>
  <c r="P122" i="196"/>
  <c r="O122" i="196"/>
  <c r="N122" i="196"/>
  <c r="O121" i="196"/>
  <c r="P121" i="196"/>
  <c r="N121" i="196"/>
  <c r="O120" i="196"/>
  <c r="N120" i="196"/>
  <c r="P120" i="196"/>
  <c r="O119" i="196"/>
  <c r="N119" i="196"/>
  <c r="O118" i="196"/>
  <c r="N118" i="196"/>
  <c r="P118" i="196"/>
  <c r="P117" i="196"/>
  <c r="O117" i="196"/>
  <c r="N117" i="196"/>
  <c r="P116" i="196"/>
  <c r="O116" i="196"/>
  <c r="N116" i="196"/>
  <c r="O115" i="196"/>
  <c r="N115" i="196"/>
  <c r="P115" i="196"/>
  <c r="P114" i="196"/>
  <c r="O114" i="196"/>
  <c r="N114" i="196"/>
  <c r="P113" i="196"/>
  <c r="O113" i="196"/>
  <c r="N113" i="196"/>
  <c r="O112" i="196"/>
  <c r="N112" i="196"/>
  <c r="P112" i="196"/>
  <c r="O111" i="196"/>
  <c r="N111" i="196"/>
  <c r="P111" i="196"/>
  <c r="P110" i="196"/>
  <c r="O110" i="196"/>
  <c r="N110" i="196"/>
  <c r="O109" i="196"/>
  <c r="P109" i="196"/>
  <c r="N109" i="196"/>
  <c r="O108" i="196"/>
  <c r="N108" i="196"/>
  <c r="P108" i="196"/>
  <c r="O107" i="196"/>
  <c r="N107" i="196"/>
  <c r="O106" i="196"/>
  <c r="N106" i="196"/>
  <c r="P106" i="196"/>
  <c r="O105" i="196"/>
  <c r="P105" i="196"/>
  <c r="N105" i="196"/>
  <c r="O104" i="196"/>
  <c r="N104" i="196"/>
  <c r="P104" i="196"/>
  <c r="O103" i="196"/>
  <c r="N103" i="196"/>
  <c r="P103" i="196"/>
  <c r="O102" i="196"/>
  <c r="N102" i="196"/>
  <c r="P102" i="196"/>
  <c r="P101" i="196"/>
  <c r="O101" i="196"/>
  <c r="N101" i="196"/>
  <c r="P100" i="196"/>
  <c r="O100" i="196"/>
  <c r="N100" i="196"/>
  <c r="O99" i="196"/>
  <c r="N99" i="196"/>
  <c r="O98" i="196"/>
  <c r="N98" i="196"/>
  <c r="P98" i="196"/>
  <c r="P97" i="196"/>
  <c r="O97" i="196"/>
  <c r="N97" i="196"/>
  <c r="P96" i="196"/>
  <c r="O96" i="196"/>
  <c r="N96" i="196"/>
  <c r="O95" i="196"/>
  <c r="N95" i="196"/>
  <c r="P95" i="196"/>
  <c r="P94" i="196"/>
  <c r="O94" i="196"/>
  <c r="N94" i="196"/>
  <c r="P93" i="196"/>
  <c r="O93" i="196"/>
  <c r="N93" i="196"/>
  <c r="O92" i="196"/>
  <c r="N92" i="196"/>
  <c r="P92" i="196"/>
  <c r="O91" i="196"/>
  <c r="N91" i="196"/>
  <c r="O90" i="196"/>
  <c r="N90" i="196"/>
  <c r="P90" i="196"/>
  <c r="O89" i="196"/>
  <c r="P89" i="196"/>
  <c r="N89" i="196"/>
  <c r="P88" i="196"/>
  <c r="O88" i="196"/>
  <c r="N88" i="196"/>
  <c r="O87" i="196"/>
  <c r="N87" i="196"/>
  <c r="P87" i="196"/>
  <c r="O86" i="196"/>
  <c r="N86" i="196"/>
  <c r="P86" i="196"/>
  <c r="P85" i="196"/>
  <c r="O85" i="196"/>
  <c r="N85" i="196"/>
  <c r="O84" i="196"/>
  <c r="P84" i="196"/>
  <c r="N84" i="196"/>
  <c r="O83" i="196"/>
  <c r="N83" i="196"/>
  <c r="O82" i="196"/>
  <c r="N82" i="196"/>
  <c r="P82" i="196"/>
  <c r="O81" i="196"/>
  <c r="P81" i="196"/>
  <c r="N81" i="196"/>
  <c r="P80" i="196"/>
  <c r="O80" i="196"/>
  <c r="N80" i="196"/>
  <c r="O79" i="196"/>
  <c r="N79" i="196"/>
  <c r="P79" i="196"/>
  <c r="P78" i="196"/>
  <c r="O78" i="196"/>
  <c r="N78" i="196"/>
  <c r="P77" i="196"/>
  <c r="O77" i="196"/>
  <c r="N77" i="196"/>
  <c r="O76" i="196"/>
  <c r="N76" i="196"/>
  <c r="O75" i="196"/>
  <c r="N75" i="196"/>
  <c r="P74" i="196"/>
  <c r="O74" i="196"/>
  <c r="N74" i="196"/>
  <c r="O73" i="196"/>
  <c r="P73" i="196"/>
  <c r="N73" i="196"/>
  <c r="P72" i="196"/>
  <c r="O72" i="196"/>
  <c r="N72" i="196"/>
  <c r="O71" i="196"/>
  <c r="N71" i="196"/>
  <c r="O70" i="196"/>
  <c r="N70" i="196"/>
  <c r="P70" i="196"/>
  <c r="P69" i="196"/>
  <c r="O69" i="196"/>
  <c r="N69" i="196"/>
  <c r="O68" i="196"/>
  <c r="P68" i="196"/>
  <c r="N68" i="196"/>
  <c r="O67" i="196"/>
  <c r="N67" i="196"/>
  <c r="P67" i="196"/>
  <c r="P66" i="196"/>
  <c r="O66" i="196"/>
  <c r="N66" i="196"/>
  <c r="O65" i="196"/>
  <c r="P65" i="196"/>
  <c r="N65" i="196"/>
  <c r="O64" i="196"/>
  <c r="N64" i="196"/>
  <c r="P64" i="196"/>
  <c r="O63" i="196"/>
  <c r="N63" i="196"/>
  <c r="P63" i="196"/>
  <c r="P62" i="196"/>
  <c r="O62" i="196"/>
  <c r="N62" i="196"/>
  <c r="O61" i="196"/>
  <c r="P61" i="196"/>
  <c r="N61" i="196"/>
  <c r="O60" i="196"/>
  <c r="N60" i="196"/>
  <c r="O59" i="196"/>
  <c r="N59" i="196"/>
  <c r="P58" i="196"/>
  <c r="O58" i="196"/>
  <c r="N58" i="196"/>
  <c r="O57" i="196"/>
  <c r="P57" i="196"/>
  <c r="N57" i="196"/>
  <c r="O56" i="196"/>
  <c r="N56" i="196"/>
  <c r="P56" i="196"/>
  <c r="O55" i="196"/>
  <c r="N55" i="196"/>
  <c r="O54" i="196"/>
  <c r="N54" i="196"/>
  <c r="P54" i="196"/>
  <c r="P53" i="196"/>
  <c r="O53" i="196"/>
  <c r="N53" i="196"/>
  <c r="P52" i="196"/>
  <c r="O52" i="196"/>
  <c r="N52" i="196"/>
  <c r="O51" i="196"/>
  <c r="N51" i="196"/>
  <c r="P51" i="196"/>
  <c r="P50" i="196"/>
  <c r="O50" i="196"/>
  <c r="N50" i="196"/>
  <c r="P49" i="196"/>
  <c r="O49" i="196"/>
  <c r="N49" i="196"/>
  <c r="O48" i="196"/>
  <c r="N48" i="196"/>
  <c r="P48" i="196"/>
  <c r="O47" i="196"/>
  <c r="N47" i="196"/>
  <c r="P47" i="196"/>
  <c r="P46" i="196"/>
  <c r="O46" i="196"/>
  <c r="N46" i="196"/>
  <c r="O45" i="196"/>
  <c r="P45" i="196"/>
  <c r="N45" i="196"/>
  <c r="O44" i="196"/>
  <c r="N44" i="196"/>
  <c r="P44" i="196"/>
  <c r="O43" i="196"/>
  <c r="N43" i="196"/>
  <c r="O42" i="196"/>
  <c r="N42" i="196"/>
  <c r="P42" i="196"/>
  <c r="O41" i="196"/>
  <c r="P41" i="196"/>
  <c r="N41" i="196"/>
  <c r="O40" i="196"/>
  <c r="N40" i="196"/>
  <c r="P40" i="196"/>
  <c r="O39" i="196"/>
  <c r="N39" i="196"/>
  <c r="P39" i="196"/>
  <c r="O38" i="196"/>
  <c r="N38" i="196"/>
  <c r="P38" i="196"/>
  <c r="P37" i="196"/>
  <c r="O37" i="196"/>
  <c r="N37" i="196"/>
  <c r="P36" i="196"/>
  <c r="O36" i="196"/>
  <c r="N36" i="196"/>
  <c r="O35" i="196"/>
  <c r="N35" i="196"/>
  <c r="O34" i="196"/>
  <c r="N34" i="196"/>
  <c r="P34" i="196"/>
  <c r="P33" i="196"/>
  <c r="O33" i="196"/>
  <c r="N33" i="196"/>
  <c r="P32" i="196"/>
  <c r="O32" i="196"/>
  <c r="N32" i="196"/>
  <c r="O31" i="196"/>
  <c r="N31" i="196"/>
  <c r="P31" i="196"/>
  <c r="P30" i="196"/>
  <c r="O30" i="196"/>
  <c r="N30" i="196"/>
  <c r="P29" i="196"/>
  <c r="O29" i="196"/>
  <c r="N29" i="196"/>
  <c r="O28" i="196"/>
  <c r="N28" i="196"/>
  <c r="P28" i="196"/>
  <c r="O27" i="196"/>
  <c r="N27" i="196"/>
  <c r="O26" i="196"/>
  <c r="N26" i="196"/>
  <c r="P26" i="196"/>
  <c r="O25" i="196"/>
  <c r="P25" i="196"/>
  <c r="N25" i="196"/>
  <c r="P24" i="196"/>
  <c r="O24" i="196"/>
  <c r="N24" i="196"/>
  <c r="O23" i="196"/>
  <c r="N23" i="196"/>
  <c r="P23" i="196"/>
  <c r="O22" i="196"/>
  <c r="N22" i="196"/>
  <c r="P22" i="196"/>
  <c r="P21" i="196"/>
  <c r="O21" i="196"/>
  <c r="N21" i="196"/>
  <c r="O20" i="196"/>
  <c r="P20" i="196"/>
  <c r="N20" i="196"/>
  <c r="O19" i="196"/>
  <c r="N19" i="196"/>
  <c r="O18" i="196"/>
  <c r="N18" i="196"/>
  <c r="P18" i="196"/>
  <c r="O17" i="196"/>
  <c r="P17" i="196"/>
  <c r="N17" i="196"/>
  <c r="P16" i="196"/>
  <c r="O16" i="196"/>
  <c r="N16" i="196"/>
  <c r="O15" i="196"/>
  <c r="N15" i="196"/>
  <c r="P15" i="196"/>
  <c r="P14" i="196"/>
  <c r="O14" i="196"/>
  <c r="N14" i="196"/>
  <c r="P13" i="196"/>
  <c r="O13" i="196"/>
  <c r="N13" i="196"/>
  <c r="O12" i="196"/>
  <c r="N12" i="196"/>
  <c r="O11" i="196"/>
  <c r="N11" i="196"/>
  <c r="P10" i="196"/>
  <c r="O10" i="196"/>
  <c r="N10" i="196"/>
  <c r="O9" i="196"/>
  <c r="P9" i="196"/>
  <c r="N9" i="196"/>
  <c r="P8" i="196"/>
  <c r="O8" i="196"/>
  <c r="N8" i="196"/>
  <c r="O7" i="196"/>
  <c r="N7" i="196"/>
  <c r="O6" i="196"/>
  <c r="N6" i="196"/>
  <c r="P6" i="196"/>
  <c r="P5" i="196"/>
  <c r="O5" i="196"/>
  <c r="N5" i="196"/>
  <c r="O4" i="196"/>
  <c r="P4" i="196"/>
  <c r="N4" i="196"/>
  <c r="I52" i="195"/>
  <c r="I34" i="195"/>
  <c r="E34" i="195"/>
  <c r="G34" i="195"/>
  <c r="E33" i="195"/>
  <c r="G33" i="195"/>
  <c r="I33" i="195"/>
  <c r="E32" i="195"/>
  <c r="G32" i="195"/>
  <c r="I32" i="195"/>
  <c r="I31" i="195"/>
  <c r="G31" i="195"/>
  <c r="E31" i="195"/>
  <c r="E29" i="195"/>
  <c r="G29" i="195"/>
  <c r="I29" i="195"/>
  <c r="I27" i="195"/>
  <c r="G27" i="195"/>
  <c r="I22" i="195"/>
  <c r="G22" i="195"/>
  <c r="E22" i="195"/>
  <c r="E8" i="195"/>
  <c r="C529" i="194"/>
  <c r="K529" i="194" a="1"/>
  <c r="K529" i="194"/>
  <c r="L528" i="194" a="1"/>
  <c r="L528" i="194"/>
  <c r="H528" i="194" a="1"/>
  <c r="H528" i="194"/>
  <c r="C528" i="194"/>
  <c r="C524" i="194"/>
  <c r="C522" i="194"/>
  <c r="C520" i="194"/>
  <c r="M514" i="194" a="1"/>
  <c r="M514" i="194"/>
  <c r="L514" i="194" a="1"/>
  <c r="L514" i="194"/>
  <c r="K514" i="194" a="1"/>
  <c r="K514" i="194"/>
  <c r="J514" i="194"/>
  <c r="J514" i="194" a="1"/>
  <c r="I514" i="194" a="1"/>
  <c r="I514" i="194"/>
  <c r="H514" i="194" a="1"/>
  <c r="H514" i="194"/>
  <c r="G514" i="194" a="1"/>
  <c r="G514" i="194"/>
  <c r="F514" i="194"/>
  <c r="F514" i="194" a="1"/>
  <c r="M511" i="194" a="1"/>
  <c r="M511" i="194"/>
  <c r="I511" i="194" a="1"/>
  <c r="I511" i="194"/>
  <c r="C511" i="194"/>
  <c r="K510" i="194" a="1"/>
  <c r="K510" i="194"/>
  <c r="C510" i="194"/>
  <c r="M509" i="194" a="1"/>
  <c r="M509" i="194"/>
  <c r="I509" i="194" a="1"/>
  <c r="I509" i="194"/>
  <c r="G509" i="194"/>
  <c r="G509" i="194" a="1"/>
  <c r="C509" i="194"/>
  <c r="K508" i="194"/>
  <c r="K508" i="194" a="1"/>
  <c r="G508" i="194" a="1"/>
  <c r="G508" i="194"/>
  <c r="C508" i="194"/>
  <c r="I507" i="194" a="1"/>
  <c r="I507" i="194"/>
  <c r="C507" i="194"/>
  <c r="M507" i="194" a="1"/>
  <c r="M507" i="194"/>
  <c r="C506" i="194"/>
  <c r="M505" i="194" a="1"/>
  <c r="M505" i="194"/>
  <c r="G505" i="194"/>
  <c r="G505" i="194" a="1"/>
  <c r="C505" i="194"/>
  <c r="M504" i="194" a="1"/>
  <c r="M504" i="194"/>
  <c r="I504" i="194" a="1"/>
  <c r="I504" i="194"/>
  <c r="G504" i="194" a="1"/>
  <c r="G504" i="194"/>
  <c r="C504" i="194"/>
  <c r="I503" i="194" a="1"/>
  <c r="I503" i="194"/>
  <c r="C503" i="194"/>
  <c r="C502" i="194"/>
  <c r="M501" i="194" a="1"/>
  <c r="M501" i="194"/>
  <c r="G501" i="194" a="1"/>
  <c r="G501" i="194"/>
  <c r="C501" i="194"/>
  <c r="M500" i="194" a="1"/>
  <c r="M500" i="194"/>
  <c r="I500" i="194" a="1"/>
  <c r="I500" i="194"/>
  <c r="G500" i="194" a="1"/>
  <c r="G500" i="194"/>
  <c r="C500" i="194"/>
  <c r="I499" i="194" a="1"/>
  <c r="I499" i="194"/>
  <c r="C499" i="194"/>
  <c r="W495" i="194"/>
  <c r="V495" i="194"/>
  <c r="U495" i="194"/>
  <c r="T495" i="194"/>
  <c r="E31" i="193"/>
  <c r="G31" i="193"/>
  <c r="S495" i="194"/>
  <c r="R495" i="194"/>
  <c r="M495" i="194"/>
  <c r="L495" i="194"/>
  <c r="K495" i="194"/>
  <c r="J495" i="194"/>
  <c r="I495" i="194"/>
  <c r="H495" i="194"/>
  <c r="G495" i="194"/>
  <c r="F495" i="194"/>
  <c r="O494" i="194"/>
  <c r="N494" i="194"/>
  <c r="P494" i="194"/>
  <c r="O493" i="194"/>
  <c r="N493" i="194"/>
  <c r="P493" i="194"/>
  <c r="P492" i="194"/>
  <c r="O492" i="194"/>
  <c r="N492" i="194"/>
  <c r="P491" i="194"/>
  <c r="O491" i="194"/>
  <c r="N491" i="194"/>
  <c r="O490" i="194"/>
  <c r="N490" i="194"/>
  <c r="P490" i="194"/>
  <c r="P489" i="194"/>
  <c r="O489" i="194"/>
  <c r="N489" i="194"/>
  <c r="P488" i="194"/>
  <c r="O488" i="194"/>
  <c r="N488" i="194"/>
  <c r="O487" i="194"/>
  <c r="N487" i="194"/>
  <c r="P487" i="194"/>
  <c r="O486" i="194"/>
  <c r="N486" i="194"/>
  <c r="P486" i="194"/>
  <c r="P485" i="194"/>
  <c r="O485" i="194"/>
  <c r="N485" i="194"/>
  <c r="O484" i="194"/>
  <c r="P484" i="194"/>
  <c r="N484" i="194"/>
  <c r="O483" i="194"/>
  <c r="N483" i="194"/>
  <c r="P483" i="194"/>
  <c r="O482" i="194"/>
  <c r="N482" i="194"/>
  <c r="O481" i="194"/>
  <c r="N481" i="194"/>
  <c r="P481" i="194"/>
  <c r="O480" i="194"/>
  <c r="P480" i="194"/>
  <c r="N480" i="194"/>
  <c r="P479" i="194"/>
  <c r="O479" i="194"/>
  <c r="N479" i="194"/>
  <c r="O478" i="194"/>
  <c r="N478" i="194"/>
  <c r="P478" i="194"/>
  <c r="O477" i="194"/>
  <c r="N477" i="194"/>
  <c r="P477" i="194"/>
  <c r="P476" i="194"/>
  <c r="O476" i="194"/>
  <c r="N476" i="194"/>
  <c r="O475" i="194"/>
  <c r="P475" i="194"/>
  <c r="N475" i="194"/>
  <c r="O474" i="194"/>
  <c r="N474" i="194"/>
  <c r="P474" i="194"/>
  <c r="P473" i="194"/>
  <c r="O473" i="194"/>
  <c r="N473" i="194"/>
  <c r="O472" i="194"/>
  <c r="P472" i="194"/>
  <c r="N472" i="194"/>
  <c r="O471" i="194"/>
  <c r="N471" i="194"/>
  <c r="P471" i="194"/>
  <c r="O470" i="194"/>
  <c r="N470" i="194"/>
  <c r="P470" i="194"/>
  <c r="P469" i="194"/>
  <c r="O469" i="194"/>
  <c r="N469" i="194"/>
  <c r="O468" i="194"/>
  <c r="P468" i="194"/>
  <c r="N468" i="194"/>
  <c r="O467" i="194"/>
  <c r="N467" i="194"/>
  <c r="P467" i="194"/>
  <c r="O466" i="194"/>
  <c r="N466" i="194"/>
  <c r="O465" i="194"/>
  <c r="N465" i="194"/>
  <c r="P465" i="194"/>
  <c r="O464" i="194"/>
  <c r="P464" i="194"/>
  <c r="N464" i="194"/>
  <c r="P463" i="194"/>
  <c r="O463" i="194"/>
  <c r="N463" i="194"/>
  <c r="O462" i="194"/>
  <c r="N462" i="194"/>
  <c r="P462" i="194"/>
  <c r="O461" i="194"/>
  <c r="N461" i="194"/>
  <c r="P461" i="194"/>
  <c r="P460" i="194"/>
  <c r="O460" i="194"/>
  <c r="N460" i="194"/>
  <c r="P459" i="194"/>
  <c r="O459" i="194"/>
  <c r="N459" i="194"/>
  <c r="O458" i="194"/>
  <c r="N458" i="194"/>
  <c r="P458" i="194"/>
  <c r="P457" i="194"/>
  <c r="O457" i="194"/>
  <c r="N457" i="194"/>
  <c r="P456" i="194"/>
  <c r="O456" i="194"/>
  <c r="N456" i="194"/>
  <c r="O455" i="194"/>
  <c r="N455" i="194"/>
  <c r="P455" i="194"/>
  <c r="O454" i="194"/>
  <c r="N454" i="194"/>
  <c r="P454" i="194"/>
  <c r="P453" i="194"/>
  <c r="O453" i="194"/>
  <c r="N453" i="194"/>
  <c r="O452" i="194"/>
  <c r="P452" i="194"/>
  <c r="N452" i="194"/>
  <c r="O451" i="194"/>
  <c r="N451" i="194"/>
  <c r="P451" i="194"/>
  <c r="O450" i="194"/>
  <c r="N450" i="194"/>
  <c r="O449" i="194"/>
  <c r="N449" i="194"/>
  <c r="P449" i="194"/>
  <c r="O448" i="194"/>
  <c r="P448" i="194"/>
  <c r="N448" i="194"/>
  <c r="P447" i="194"/>
  <c r="O447" i="194"/>
  <c r="N447" i="194"/>
  <c r="O446" i="194"/>
  <c r="N446" i="194"/>
  <c r="P446" i="194"/>
  <c r="O445" i="194"/>
  <c r="N445" i="194"/>
  <c r="P445" i="194"/>
  <c r="P444" i="194"/>
  <c r="O444" i="194"/>
  <c r="N444" i="194"/>
  <c r="O443" i="194"/>
  <c r="P443" i="194"/>
  <c r="N443" i="194"/>
  <c r="O442" i="194"/>
  <c r="N442" i="194"/>
  <c r="P442" i="194"/>
  <c r="P441" i="194"/>
  <c r="O441" i="194"/>
  <c r="N441" i="194"/>
  <c r="O440" i="194"/>
  <c r="P440" i="194"/>
  <c r="N440" i="194"/>
  <c r="O439" i="194"/>
  <c r="N439" i="194"/>
  <c r="P439" i="194"/>
  <c r="O438" i="194"/>
  <c r="N438" i="194"/>
  <c r="P438" i="194"/>
  <c r="P437" i="194"/>
  <c r="O437" i="194"/>
  <c r="N437" i="194"/>
  <c r="O436" i="194"/>
  <c r="P436" i="194"/>
  <c r="N436" i="194"/>
  <c r="O435" i="194"/>
  <c r="N435" i="194"/>
  <c r="P435" i="194"/>
  <c r="O434" i="194"/>
  <c r="N434" i="194"/>
  <c r="O433" i="194"/>
  <c r="N433" i="194"/>
  <c r="P433" i="194"/>
  <c r="O432" i="194"/>
  <c r="P432" i="194"/>
  <c r="N432" i="194"/>
  <c r="P431" i="194"/>
  <c r="O431" i="194"/>
  <c r="N431" i="194"/>
  <c r="O430" i="194"/>
  <c r="N430" i="194"/>
  <c r="P430" i="194"/>
  <c r="O429" i="194"/>
  <c r="N429" i="194"/>
  <c r="P429" i="194"/>
  <c r="P428" i="194"/>
  <c r="O428" i="194"/>
  <c r="N428" i="194"/>
  <c r="P427" i="194"/>
  <c r="O427" i="194"/>
  <c r="N427" i="194"/>
  <c r="O426" i="194"/>
  <c r="N426" i="194"/>
  <c r="P426" i="194"/>
  <c r="P425" i="194"/>
  <c r="O425" i="194"/>
  <c r="N425" i="194"/>
  <c r="P424" i="194"/>
  <c r="O424" i="194"/>
  <c r="N424" i="194"/>
  <c r="O423" i="194"/>
  <c r="N423" i="194"/>
  <c r="P423" i="194"/>
  <c r="O422" i="194"/>
  <c r="N422" i="194"/>
  <c r="P422" i="194"/>
  <c r="P421" i="194"/>
  <c r="O421" i="194"/>
  <c r="N421" i="194"/>
  <c r="O420" i="194"/>
  <c r="P420" i="194"/>
  <c r="N420" i="194"/>
  <c r="O419" i="194"/>
  <c r="N419" i="194"/>
  <c r="P419" i="194"/>
  <c r="O418" i="194"/>
  <c r="N418" i="194"/>
  <c r="O417" i="194"/>
  <c r="N417" i="194"/>
  <c r="P417" i="194"/>
  <c r="O416" i="194"/>
  <c r="P416" i="194"/>
  <c r="N416" i="194"/>
  <c r="P415" i="194"/>
  <c r="O415" i="194"/>
  <c r="N415" i="194"/>
  <c r="O414" i="194"/>
  <c r="N414" i="194"/>
  <c r="P414" i="194"/>
  <c r="O413" i="194"/>
  <c r="N413" i="194"/>
  <c r="P413" i="194"/>
  <c r="P412" i="194"/>
  <c r="O412" i="194"/>
  <c r="N412" i="194"/>
  <c r="O411" i="194"/>
  <c r="P411" i="194"/>
  <c r="N411" i="194"/>
  <c r="O410" i="194"/>
  <c r="N410" i="194"/>
  <c r="P410" i="194"/>
  <c r="P409" i="194"/>
  <c r="O409" i="194"/>
  <c r="N409" i="194"/>
  <c r="O408" i="194"/>
  <c r="P408" i="194"/>
  <c r="N408" i="194"/>
  <c r="O407" i="194"/>
  <c r="N407" i="194"/>
  <c r="P407" i="194"/>
  <c r="O406" i="194"/>
  <c r="N406" i="194"/>
  <c r="P406" i="194"/>
  <c r="P405" i="194"/>
  <c r="O405" i="194"/>
  <c r="N405" i="194"/>
  <c r="O404" i="194"/>
  <c r="P404" i="194"/>
  <c r="N404" i="194"/>
  <c r="O403" i="194"/>
  <c r="N403" i="194"/>
  <c r="P403" i="194"/>
  <c r="O402" i="194"/>
  <c r="N402" i="194"/>
  <c r="O401" i="194"/>
  <c r="N401" i="194"/>
  <c r="P401" i="194"/>
  <c r="O400" i="194"/>
  <c r="P400" i="194"/>
  <c r="N400" i="194"/>
  <c r="P399" i="194"/>
  <c r="O399" i="194"/>
  <c r="N399" i="194"/>
  <c r="O398" i="194"/>
  <c r="N398" i="194"/>
  <c r="P398" i="194"/>
  <c r="O397" i="194"/>
  <c r="N397" i="194"/>
  <c r="P397" i="194"/>
  <c r="P396" i="194"/>
  <c r="O396" i="194"/>
  <c r="N396" i="194"/>
  <c r="P395" i="194"/>
  <c r="O395" i="194"/>
  <c r="N395" i="194"/>
  <c r="O394" i="194"/>
  <c r="N394" i="194"/>
  <c r="P394" i="194"/>
  <c r="P393" i="194"/>
  <c r="O393" i="194"/>
  <c r="N393" i="194"/>
  <c r="P392" i="194"/>
  <c r="O392" i="194"/>
  <c r="N392" i="194"/>
  <c r="O391" i="194"/>
  <c r="N391" i="194"/>
  <c r="P391" i="194"/>
  <c r="O390" i="194"/>
  <c r="N390" i="194"/>
  <c r="P390" i="194"/>
  <c r="P389" i="194"/>
  <c r="O389" i="194"/>
  <c r="N389" i="194"/>
  <c r="O388" i="194"/>
  <c r="P388" i="194"/>
  <c r="N388" i="194"/>
  <c r="O387" i="194"/>
  <c r="N387" i="194"/>
  <c r="P387" i="194"/>
  <c r="O386" i="194"/>
  <c r="N386" i="194"/>
  <c r="O385" i="194"/>
  <c r="N385" i="194"/>
  <c r="P385" i="194"/>
  <c r="O384" i="194"/>
  <c r="P384" i="194"/>
  <c r="N384" i="194"/>
  <c r="P383" i="194"/>
  <c r="O383" i="194"/>
  <c r="N383" i="194"/>
  <c r="O382" i="194"/>
  <c r="N382" i="194"/>
  <c r="P382" i="194"/>
  <c r="O381" i="194"/>
  <c r="N381" i="194"/>
  <c r="P381" i="194"/>
  <c r="P380" i="194"/>
  <c r="O380" i="194"/>
  <c r="N380" i="194"/>
  <c r="O379" i="194"/>
  <c r="P379" i="194"/>
  <c r="N379" i="194"/>
  <c r="O378" i="194"/>
  <c r="N378" i="194"/>
  <c r="P378" i="194"/>
  <c r="P377" i="194"/>
  <c r="O377" i="194"/>
  <c r="N377" i="194"/>
  <c r="O376" i="194"/>
  <c r="P376" i="194"/>
  <c r="N376" i="194"/>
  <c r="O375" i="194"/>
  <c r="N375" i="194"/>
  <c r="P375" i="194"/>
  <c r="O374" i="194"/>
  <c r="N374" i="194"/>
  <c r="P374" i="194"/>
  <c r="P373" i="194"/>
  <c r="O373" i="194"/>
  <c r="N373" i="194"/>
  <c r="O372" i="194"/>
  <c r="N372" i="194"/>
  <c r="O371" i="194"/>
  <c r="N371" i="194"/>
  <c r="P371" i="194"/>
  <c r="P370" i="194"/>
  <c r="O370" i="194"/>
  <c r="N370" i="194"/>
  <c r="O369" i="194"/>
  <c r="P369" i="194"/>
  <c r="N369" i="194"/>
  <c r="O368" i="194"/>
  <c r="N368" i="194"/>
  <c r="P368" i="194"/>
  <c r="O367" i="194"/>
  <c r="N367" i="194"/>
  <c r="P367" i="194"/>
  <c r="P366" i="194"/>
  <c r="O366" i="194"/>
  <c r="N366" i="194"/>
  <c r="O365" i="194"/>
  <c r="P365" i="194"/>
  <c r="N365" i="194"/>
  <c r="O364" i="194"/>
  <c r="N364" i="194"/>
  <c r="O363" i="194"/>
  <c r="N363" i="194"/>
  <c r="P363" i="194"/>
  <c r="P362" i="194"/>
  <c r="O362" i="194"/>
  <c r="N362" i="194"/>
  <c r="O361" i="194"/>
  <c r="P361" i="194"/>
  <c r="N361" i="194"/>
  <c r="O360" i="194"/>
  <c r="N360" i="194"/>
  <c r="P360" i="194"/>
  <c r="O359" i="194"/>
  <c r="N359" i="194"/>
  <c r="P359" i="194"/>
  <c r="P358" i="194"/>
  <c r="O358" i="194"/>
  <c r="N358" i="194"/>
  <c r="O357" i="194"/>
  <c r="P357" i="194"/>
  <c r="N357" i="194"/>
  <c r="O356" i="194"/>
  <c r="N356" i="194"/>
  <c r="O355" i="194"/>
  <c r="N355" i="194"/>
  <c r="P355" i="194"/>
  <c r="P354" i="194"/>
  <c r="O354" i="194"/>
  <c r="N354" i="194"/>
  <c r="O353" i="194"/>
  <c r="P353" i="194"/>
  <c r="N353" i="194"/>
  <c r="O352" i="194"/>
  <c r="N352" i="194"/>
  <c r="P352" i="194"/>
  <c r="O351" i="194"/>
  <c r="N351" i="194"/>
  <c r="P351" i="194"/>
  <c r="P350" i="194"/>
  <c r="O350" i="194"/>
  <c r="N350" i="194"/>
  <c r="O349" i="194"/>
  <c r="P349" i="194"/>
  <c r="N349" i="194"/>
  <c r="O348" i="194"/>
  <c r="N348" i="194"/>
  <c r="O347" i="194"/>
  <c r="N347" i="194"/>
  <c r="P347" i="194"/>
  <c r="P346" i="194"/>
  <c r="O346" i="194"/>
  <c r="N346" i="194"/>
  <c r="O345" i="194"/>
  <c r="P345" i="194"/>
  <c r="N345" i="194"/>
  <c r="O344" i="194"/>
  <c r="N344" i="194"/>
  <c r="P344" i="194"/>
  <c r="O343" i="194"/>
  <c r="N343" i="194"/>
  <c r="P343" i="194"/>
  <c r="P342" i="194"/>
  <c r="O342" i="194"/>
  <c r="N342" i="194"/>
  <c r="O341" i="194"/>
  <c r="P341" i="194"/>
  <c r="N341" i="194"/>
  <c r="O340" i="194"/>
  <c r="N340" i="194"/>
  <c r="O339" i="194"/>
  <c r="N339" i="194"/>
  <c r="P339" i="194"/>
  <c r="P338" i="194"/>
  <c r="O338" i="194"/>
  <c r="N338" i="194"/>
  <c r="O337" i="194"/>
  <c r="P337" i="194"/>
  <c r="N337" i="194"/>
  <c r="O336" i="194"/>
  <c r="N336" i="194"/>
  <c r="P336" i="194"/>
  <c r="O335" i="194"/>
  <c r="N335" i="194"/>
  <c r="P335" i="194"/>
  <c r="P334" i="194"/>
  <c r="O334" i="194"/>
  <c r="N334" i="194"/>
  <c r="O333" i="194"/>
  <c r="P333" i="194"/>
  <c r="N333" i="194"/>
  <c r="O332" i="194"/>
  <c r="N332" i="194"/>
  <c r="O331" i="194"/>
  <c r="N331" i="194"/>
  <c r="P331" i="194"/>
  <c r="P330" i="194"/>
  <c r="O330" i="194"/>
  <c r="N330" i="194"/>
  <c r="O329" i="194"/>
  <c r="P329" i="194"/>
  <c r="N329" i="194"/>
  <c r="O328" i="194"/>
  <c r="N328" i="194"/>
  <c r="P328" i="194"/>
  <c r="O327" i="194"/>
  <c r="N327" i="194"/>
  <c r="P327" i="194"/>
  <c r="P326" i="194"/>
  <c r="O326" i="194"/>
  <c r="N326" i="194"/>
  <c r="O325" i="194"/>
  <c r="P325" i="194"/>
  <c r="N325" i="194"/>
  <c r="O324" i="194"/>
  <c r="N324" i="194"/>
  <c r="O323" i="194"/>
  <c r="N323" i="194"/>
  <c r="P323" i="194"/>
  <c r="P322" i="194"/>
  <c r="O322" i="194"/>
  <c r="N322" i="194"/>
  <c r="O321" i="194"/>
  <c r="P321" i="194"/>
  <c r="N321" i="194"/>
  <c r="O320" i="194"/>
  <c r="N320" i="194"/>
  <c r="P320" i="194"/>
  <c r="O319" i="194"/>
  <c r="N319" i="194"/>
  <c r="P319" i="194"/>
  <c r="P318" i="194"/>
  <c r="O318" i="194"/>
  <c r="N318" i="194"/>
  <c r="O317" i="194"/>
  <c r="P317" i="194"/>
  <c r="N317" i="194"/>
  <c r="O316" i="194"/>
  <c r="N316" i="194"/>
  <c r="O315" i="194"/>
  <c r="N315" i="194"/>
  <c r="P315" i="194"/>
  <c r="P314" i="194"/>
  <c r="O314" i="194"/>
  <c r="N314" i="194"/>
  <c r="O313" i="194"/>
  <c r="P313" i="194"/>
  <c r="N313" i="194"/>
  <c r="O312" i="194"/>
  <c r="N312" i="194"/>
  <c r="P312" i="194"/>
  <c r="O311" i="194"/>
  <c r="N311" i="194"/>
  <c r="P311" i="194"/>
  <c r="P310" i="194"/>
  <c r="O310" i="194"/>
  <c r="N310" i="194"/>
  <c r="O309" i="194"/>
  <c r="P309" i="194"/>
  <c r="N309" i="194"/>
  <c r="O308" i="194"/>
  <c r="N308" i="194"/>
  <c r="O307" i="194"/>
  <c r="N307" i="194"/>
  <c r="P307" i="194"/>
  <c r="P306" i="194"/>
  <c r="O306" i="194"/>
  <c r="N306" i="194"/>
  <c r="O305" i="194"/>
  <c r="P305" i="194"/>
  <c r="N305" i="194"/>
  <c r="O304" i="194"/>
  <c r="N304" i="194"/>
  <c r="P304" i="194"/>
  <c r="O303" i="194"/>
  <c r="N303" i="194"/>
  <c r="P303" i="194"/>
  <c r="P302" i="194"/>
  <c r="O302" i="194"/>
  <c r="N302" i="194"/>
  <c r="O301" i="194"/>
  <c r="P301" i="194"/>
  <c r="N301" i="194"/>
  <c r="O300" i="194"/>
  <c r="N300" i="194"/>
  <c r="O299" i="194"/>
  <c r="N299" i="194"/>
  <c r="P299" i="194"/>
  <c r="P298" i="194"/>
  <c r="O298" i="194"/>
  <c r="N298" i="194"/>
  <c r="O297" i="194"/>
  <c r="P297" i="194"/>
  <c r="N297" i="194"/>
  <c r="O296" i="194"/>
  <c r="N296" i="194"/>
  <c r="P296" i="194"/>
  <c r="O295" i="194"/>
  <c r="N295" i="194"/>
  <c r="P295" i="194"/>
  <c r="P294" i="194"/>
  <c r="O294" i="194"/>
  <c r="N294" i="194"/>
  <c r="O293" i="194"/>
  <c r="P293" i="194"/>
  <c r="N293" i="194"/>
  <c r="O292" i="194"/>
  <c r="N292" i="194"/>
  <c r="O291" i="194"/>
  <c r="N291" i="194"/>
  <c r="P291" i="194"/>
  <c r="P290" i="194"/>
  <c r="O290" i="194"/>
  <c r="N290" i="194"/>
  <c r="O289" i="194"/>
  <c r="P289" i="194"/>
  <c r="N289" i="194"/>
  <c r="O288" i="194"/>
  <c r="N288" i="194"/>
  <c r="P288" i="194"/>
  <c r="O287" i="194"/>
  <c r="N287" i="194"/>
  <c r="P287" i="194"/>
  <c r="P286" i="194"/>
  <c r="O286" i="194"/>
  <c r="N286" i="194"/>
  <c r="O285" i="194"/>
  <c r="P285" i="194"/>
  <c r="N285" i="194"/>
  <c r="O284" i="194"/>
  <c r="N284" i="194"/>
  <c r="O283" i="194"/>
  <c r="N283" i="194"/>
  <c r="P283" i="194"/>
  <c r="P282" i="194"/>
  <c r="O282" i="194"/>
  <c r="N282" i="194"/>
  <c r="O281" i="194"/>
  <c r="P281" i="194"/>
  <c r="N281" i="194"/>
  <c r="O280" i="194"/>
  <c r="N280" i="194"/>
  <c r="P280" i="194"/>
  <c r="O279" i="194"/>
  <c r="N279" i="194"/>
  <c r="P279" i="194"/>
  <c r="P278" i="194"/>
  <c r="O278" i="194"/>
  <c r="N278" i="194"/>
  <c r="O277" i="194"/>
  <c r="P277" i="194"/>
  <c r="N277" i="194"/>
  <c r="O276" i="194"/>
  <c r="N276" i="194"/>
  <c r="O275" i="194"/>
  <c r="N275" i="194"/>
  <c r="P275" i="194"/>
  <c r="P274" i="194"/>
  <c r="O274" i="194"/>
  <c r="N274" i="194"/>
  <c r="O273" i="194"/>
  <c r="P273" i="194"/>
  <c r="N273" i="194"/>
  <c r="O272" i="194"/>
  <c r="N272" i="194"/>
  <c r="P272" i="194"/>
  <c r="O271" i="194"/>
  <c r="N271" i="194"/>
  <c r="P271" i="194"/>
  <c r="P270" i="194"/>
  <c r="O270" i="194"/>
  <c r="N270" i="194"/>
  <c r="O269" i="194"/>
  <c r="P269" i="194"/>
  <c r="N269" i="194"/>
  <c r="O268" i="194"/>
  <c r="N268" i="194"/>
  <c r="O267" i="194"/>
  <c r="N267" i="194"/>
  <c r="P267" i="194"/>
  <c r="P266" i="194"/>
  <c r="O266" i="194"/>
  <c r="N266" i="194"/>
  <c r="O265" i="194"/>
  <c r="P265" i="194"/>
  <c r="N265" i="194"/>
  <c r="O264" i="194"/>
  <c r="N264" i="194"/>
  <c r="P264" i="194"/>
  <c r="O263" i="194"/>
  <c r="N263" i="194"/>
  <c r="P263" i="194"/>
  <c r="P262" i="194"/>
  <c r="O262" i="194"/>
  <c r="N262" i="194"/>
  <c r="O261" i="194"/>
  <c r="P261" i="194"/>
  <c r="N261" i="194"/>
  <c r="O260" i="194"/>
  <c r="N260" i="194"/>
  <c r="O259" i="194"/>
  <c r="N259" i="194"/>
  <c r="P259" i="194"/>
  <c r="P258" i="194"/>
  <c r="O258" i="194"/>
  <c r="N258" i="194"/>
  <c r="O257" i="194"/>
  <c r="P257" i="194"/>
  <c r="N257" i="194"/>
  <c r="O256" i="194"/>
  <c r="N256" i="194"/>
  <c r="P256" i="194"/>
  <c r="O255" i="194"/>
  <c r="N255" i="194"/>
  <c r="P255" i="194"/>
  <c r="P254" i="194"/>
  <c r="O254" i="194"/>
  <c r="N254" i="194"/>
  <c r="O253" i="194"/>
  <c r="P253" i="194"/>
  <c r="N253" i="194"/>
  <c r="O252" i="194"/>
  <c r="N252" i="194"/>
  <c r="O251" i="194"/>
  <c r="N251" i="194"/>
  <c r="P251" i="194"/>
  <c r="P250" i="194"/>
  <c r="O250" i="194"/>
  <c r="N250" i="194"/>
  <c r="O249" i="194"/>
  <c r="P249" i="194"/>
  <c r="N249" i="194"/>
  <c r="O248" i="194"/>
  <c r="N248" i="194"/>
  <c r="P248" i="194"/>
  <c r="O247" i="194"/>
  <c r="N247" i="194"/>
  <c r="P247" i="194"/>
  <c r="P246" i="194"/>
  <c r="O246" i="194"/>
  <c r="N246" i="194"/>
  <c r="O245" i="194"/>
  <c r="P245" i="194"/>
  <c r="N245" i="194"/>
  <c r="O244" i="194"/>
  <c r="N244" i="194"/>
  <c r="O243" i="194"/>
  <c r="N243" i="194"/>
  <c r="P243" i="194"/>
  <c r="P242" i="194"/>
  <c r="O242" i="194"/>
  <c r="N242" i="194"/>
  <c r="O241" i="194"/>
  <c r="P241" i="194"/>
  <c r="N241" i="194"/>
  <c r="O240" i="194"/>
  <c r="N240" i="194"/>
  <c r="P240" i="194"/>
  <c r="O239" i="194"/>
  <c r="N239" i="194"/>
  <c r="P239" i="194"/>
  <c r="P238" i="194"/>
  <c r="O238" i="194"/>
  <c r="N238" i="194"/>
  <c r="O237" i="194"/>
  <c r="P237" i="194"/>
  <c r="N237" i="194"/>
  <c r="O236" i="194"/>
  <c r="N236" i="194"/>
  <c r="O235" i="194"/>
  <c r="N235" i="194"/>
  <c r="P235" i="194"/>
  <c r="P234" i="194"/>
  <c r="O234" i="194"/>
  <c r="N234" i="194"/>
  <c r="O233" i="194"/>
  <c r="P233" i="194"/>
  <c r="N233" i="194"/>
  <c r="O232" i="194"/>
  <c r="N232" i="194"/>
  <c r="P232" i="194"/>
  <c r="O231" i="194"/>
  <c r="N231" i="194"/>
  <c r="P231" i="194"/>
  <c r="P230" i="194"/>
  <c r="O230" i="194"/>
  <c r="N230" i="194"/>
  <c r="O229" i="194"/>
  <c r="P229" i="194"/>
  <c r="N229" i="194"/>
  <c r="O228" i="194"/>
  <c r="N228" i="194"/>
  <c r="O227" i="194"/>
  <c r="N227" i="194"/>
  <c r="P227" i="194"/>
  <c r="P226" i="194"/>
  <c r="O226" i="194"/>
  <c r="N226" i="194"/>
  <c r="O225" i="194"/>
  <c r="P225" i="194"/>
  <c r="N225" i="194"/>
  <c r="O224" i="194"/>
  <c r="N224" i="194"/>
  <c r="P224" i="194"/>
  <c r="O223" i="194"/>
  <c r="N223" i="194"/>
  <c r="P223" i="194"/>
  <c r="P222" i="194"/>
  <c r="O222" i="194"/>
  <c r="N222" i="194"/>
  <c r="O221" i="194"/>
  <c r="P221" i="194"/>
  <c r="N221" i="194"/>
  <c r="O220" i="194"/>
  <c r="N220" i="194"/>
  <c r="O219" i="194"/>
  <c r="N219" i="194"/>
  <c r="P219" i="194"/>
  <c r="P218" i="194"/>
  <c r="O218" i="194"/>
  <c r="N218" i="194"/>
  <c r="O217" i="194"/>
  <c r="P217" i="194"/>
  <c r="N217" i="194"/>
  <c r="O216" i="194"/>
  <c r="N216" i="194"/>
  <c r="P216" i="194"/>
  <c r="O215" i="194"/>
  <c r="N215" i="194"/>
  <c r="P215" i="194"/>
  <c r="P214" i="194"/>
  <c r="O214" i="194"/>
  <c r="N214" i="194"/>
  <c r="O213" i="194"/>
  <c r="P213" i="194"/>
  <c r="N213" i="194"/>
  <c r="O212" i="194"/>
  <c r="N212" i="194"/>
  <c r="O211" i="194"/>
  <c r="N211" i="194"/>
  <c r="P211" i="194"/>
  <c r="P210" i="194"/>
  <c r="O210" i="194"/>
  <c r="N210" i="194"/>
  <c r="O209" i="194"/>
  <c r="P209" i="194"/>
  <c r="N209" i="194"/>
  <c r="O208" i="194"/>
  <c r="N208" i="194"/>
  <c r="P208" i="194"/>
  <c r="O207" i="194"/>
  <c r="N207" i="194"/>
  <c r="P207" i="194"/>
  <c r="P206" i="194"/>
  <c r="O206" i="194"/>
  <c r="N206" i="194"/>
  <c r="O205" i="194"/>
  <c r="P205" i="194"/>
  <c r="N205" i="194"/>
  <c r="O204" i="194"/>
  <c r="N204" i="194"/>
  <c r="O203" i="194"/>
  <c r="N203" i="194"/>
  <c r="P203" i="194"/>
  <c r="P202" i="194"/>
  <c r="O202" i="194"/>
  <c r="N202" i="194"/>
  <c r="O201" i="194"/>
  <c r="P201" i="194"/>
  <c r="N201" i="194"/>
  <c r="O200" i="194"/>
  <c r="N200" i="194"/>
  <c r="P200" i="194"/>
  <c r="O199" i="194"/>
  <c r="N199" i="194"/>
  <c r="P199" i="194"/>
  <c r="P198" i="194"/>
  <c r="O198" i="194"/>
  <c r="N198" i="194"/>
  <c r="O197" i="194"/>
  <c r="P197" i="194"/>
  <c r="N197" i="194"/>
  <c r="O196" i="194"/>
  <c r="N196" i="194"/>
  <c r="O195" i="194"/>
  <c r="N195" i="194"/>
  <c r="P195" i="194"/>
  <c r="P194" i="194"/>
  <c r="O194" i="194"/>
  <c r="N194" i="194"/>
  <c r="O193" i="194"/>
  <c r="P193" i="194"/>
  <c r="N193" i="194"/>
  <c r="O192" i="194"/>
  <c r="N192" i="194"/>
  <c r="P192" i="194"/>
  <c r="O191" i="194"/>
  <c r="N191" i="194"/>
  <c r="P191" i="194"/>
  <c r="P190" i="194"/>
  <c r="O190" i="194"/>
  <c r="N190" i="194"/>
  <c r="O189" i="194"/>
  <c r="P189" i="194"/>
  <c r="N189" i="194"/>
  <c r="O188" i="194"/>
  <c r="N188" i="194"/>
  <c r="O187" i="194"/>
  <c r="N187" i="194"/>
  <c r="P187" i="194"/>
  <c r="P186" i="194"/>
  <c r="O186" i="194"/>
  <c r="N186" i="194"/>
  <c r="O185" i="194"/>
  <c r="P185" i="194"/>
  <c r="N185" i="194"/>
  <c r="O184" i="194"/>
  <c r="N184" i="194"/>
  <c r="P184" i="194"/>
  <c r="O183" i="194"/>
  <c r="N183" i="194"/>
  <c r="P183" i="194"/>
  <c r="P182" i="194"/>
  <c r="O182" i="194"/>
  <c r="N182" i="194"/>
  <c r="O181" i="194"/>
  <c r="P181" i="194"/>
  <c r="N181" i="194"/>
  <c r="O180" i="194"/>
  <c r="N180" i="194"/>
  <c r="O179" i="194"/>
  <c r="N179" i="194"/>
  <c r="P179" i="194"/>
  <c r="P178" i="194"/>
  <c r="O178" i="194"/>
  <c r="N178" i="194"/>
  <c r="O177" i="194"/>
  <c r="P177" i="194"/>
  <c r="N177" i="194"/>
  <c r="O176" i="194"/>
  <c r="N176" i="194"/>
  <c r="P176" i="194"/>
  <c r="O175" i="194"/>
  <c r="N175" i="194"/>
  <c r="P175" i="194"/>
  <c r="P174" i="194"/>
  <c r="O174" i="194"/>
  <c r="N174" i="194"/>
  <c r="O173" i="194"/>
  <c r="P173" i="194"/>
  <c r="N173" i="194"/>
  <c r="O172" i="194"/>
  <c r="N172" i="194"/>
  <c r="O171" i="194"/>
  <c r="N171" i="194"/>
  <c r="P171" i="194"/>
  <c r="P170" i="194"/>
  <c r="O170" i="194"/>
  <c r="N170" i="194"/>
  <c r="O169" i="194"/>
  <c r="P169" i="194"/>
  <c r="N169" i="194"/>
  <c r="O168" i="194"/>
  <c r="N168" i="194"/>
  <c r="P168" i="194"/>
  <c r="O167" i="194"/>
  <c r="N167" i="194"/>
  <c r="P167" i="194"/>
  <c r="P166" i="194"/>
  <c r="O166" i="194"/>
  <c r="N166" i="194"/>
  <c r="O165" i="194"/>
  <c r="P165" i="194"/>
  <c r="N165" i="194"/>
  <c r="O164" i="194"/>
  <c r="N164" i="194"/>
  <c r="O163" i="194"/>
  <c r="N163" i="194"/>
  <c r="P163" i="194"/>
  <c r="P162" i="194"/>
  <c r="O162" i="194"/>
  <c r="N162" i="194"/>
  <c r="O161" i="194"/>
  <c r="P161" i="194"/>
  <c r="N161" i="194"/>
  <c r="O160" i="194"/>
  <c r="N160" i="194"/>
  <c r="P160" i="194"/>
  <c r="O159" i="194"/>
  <c r="N159" i="194"/>
  <c r="P159" i="194"/>
  <c r="P158" i="194"/>
  <c r="O158" i="194"/>
  <c r="N158" i="194"/>
  <c r="O157" i="194"/>
  <c r="P157" i="194"/>
  <c r="N157" i="194"/>
  <c r="O156" i="194"/>
  <c r="N156" i="194"/>
  <c r="O155" i="194"/>
  <c r="N155" i="194"/>
  <c r="P155" i="194"/>
  <c r="P154" i="194"/>
  <c r="O154" i="194"/>
  <c r="N154" i="194"/>
  <c r="O153" i="194"/>
  <c r="P153" i="194"/>
  <c r="N153" i="194"/>
  <c r="O152" i="194"/>
  <c r="N152" i="194"/>
  <c r="P152" i="194"/>
  <c r="O151" i="194"/>
  <c r="N151" i="194"/>
  <c r="P151" i="194"/>
  <c r="P150" i="194"/>
  <c r="O150" i="194"/>
  <c r="N150" i="194"/>
  <c r="O149" i="194"/>
  <c r="P149" i="194"/>
  <c r="N149" i="194"/>
  <c r="O148" i="194"/>
  <c r="N148" i="194"/>
  <c r="O147" i="194"/>
  <c r="N147" i="194"/>
  <c r="P147" i="194"/>
  <c r="P146" i="194"/>
  <c r="O146" i="194"/>
  <c r="N146" i="194"/>
  <c r="O145" i="194"/>
  <c r="P145" i="194"/>
  <c r="N145" i="194"/>
  <c r="O144" i="194"/>
  <c r="N144" i="194"/>
  <c r="P144" i="194"/>
  <c r="O143" i="194"/>
  <c r="N143" i="194"/>
  <c r="P143" i="194"/>
  <c r="P142" i="194"/>
  <c r="O142" i="194"/>
  <c r="N142" i="194"/>
  <c r="O141" i="194"/>
  <c r="P141" i="194"/>
  <c r="N141" i="194"/>
  <c r="O140" i="194"/>
  <c r="N140" i="194"/>
  <c r="O139" i="194"/>
  <c r="N139" i="194"/>
  <c r="P139" i="194"/>
  <c r="P138" i="194"/>
  <c r="O138" i="194"/>
  <c r="N138" i="194"/>
  <c r="O137" i="194"/>
  <c r="P137" i="194"/>
  <c r="N137" i="194"/>
  <c r="O136" i="194"/>
  <c r="N136" i="194"/>
  <c r="P136" i="194"/>
  <c r="O135" i="194"/>
  <c r="N135" i="194"/>
  <c r="P135" i="194"/>
  <c r="P134" i="194"/>
  <c r="O134" i="194"/>
  <c r="N134" i="194"/>
  <c r="O133" i="194"/>
  <c r="P133" i="194"/>
  <c r="N133" i="194"/>
  <c r="O132" i="194"/>
  <c r="N132" i="194"/>
  <c r="O131" i="194"/>
  <c r="N131" i="194"/>
  <c r="P131" i="194"/>
  <c r="P130" i="194"/>
  <c r="O130" i="194"/>
  <c r="N130" i="194"/>
  <c r="O129" i="194"/>
  <c r="P129" i="194"/>
  <c r="N129" i="194"/>
  <c r="O128" i="194"/>
  <c r="N128" i="194"/>
  <c r="P128" i="194"/>
  <c r="O127" i="194"/>
  <c r="N127" i="194"/>
  <c r="P127" i="194"/>
  <c r="P126" i="194"/>
  <c r="O126" i="194"/>
  <c r="N126" i="194"/>
  <c r="O125" i="194"/>
  <c r="P125" i="194"/>
  <c r="N125" i="194"/>
  <c r="O124" i="194"/>
  <c r="N124" i="194"/>
  <c r="O123" i="194"/>
  <c r="N123" i="194"/>
  <c r="P123" i="194"/>
  <c r="P122" i="194"/>
  <c r="O122" i="194"/>
  <c r="N122" i="194"/>
  <c r="O121" i="194"/>
  <c r="P121" i="194"/>
  <c r="N121" i="194"/>
  <c r="O120" i="194"/>
  <c r="N120" i="194"/>
  <c r="P120" i="194"/>
  <c r="O119" i="194"/>
  <c r="N119" i="194"/>
  <c r="P119" i="194"/>
  <c r="P118" i="194"/>
  <c r="O118" i="194"/>
  <c r="N118" i="194"/>
  <c r="O117" i="194"/>
  <c r="P117" i="194"/>
  <c r="N117" i="194"/>
  <c r="O116" i="194"/>
  <c r="N116" i="194"/>
  <c r="O115" i="194"/>
  <c r="N115" i="194"/>
  <c r="P115" i="194"/>
  <c r="P114" i="194"/>
  <c r="O114" i="194"/>
  <c r="N114" i="194"/>
  <c r="O113" i="194"/>
  <c r="P113" i="194"/>
  <c r="N113" i="194"/>
  <c r="O112" i="194"/>
  <c r="N112" i="194"/>
  <c r="P112" i="194"/>
  <c r="O111" i="194"/>
  <c r="N111" i="194"/>
  <c r="P111" i="194"/>
  <c r="P110" i="194"/>
  <c r="O110" i="194"/>
  <c r="N110" i="194"/>
  <c r="O109" i="194"/>
  <c r="P109" i="194"/>
  <c r="N109" i="194"/>
  <c r="O108" i="194"/>
  <c r="N108" i="194"/>
  <c r="O107" i="194"/>
  <c r="N107" i="194"/>
  <c r="P107" i="194"/>
  <c r="P106" i="194"/>
  <c r="O106" i="194"/>
  <c r="N106" i="194"/>
  <c r="O105" i="194"/>
  <c r="P105" i="194"/>
  <c r="N105" i="194"/>
  <c r="O104" i="194"/>
  <c r="N104" i="194"/>
  <c r="P104" i="194"/>
  <c r="O103" i="194"/>
  <c r="N103" i="194"/>
  <c r="P103" i="194"/>
  <c r="P102" i="194"/>
  <c r="O102" i="194"/>
  <c r="N102" i="194"/>
  <c r="O101" i="194"/>
  <c r="P101" i="194"/>
  <c r="N101" i="194"/>
  <c r="O100" i="194"/>
  <c r="N100" i="194"/>
  <c r="O99" i="194"/>
  <c r="N99" i="194"/>
  <c r="P99" i="194"/>
  <c r="P98" i="194"/>
  <c r="O98" i="194"/>
  <c r="N98" i="194"/>
  <c r="O97" i="194"/>
  <c r="P97" i="194"/>
  <c r="N97" i="194"/>
  <c r="O96" i="194"/>
  <c r="N96" i="194"/>
  <c r="P96" i="194"/>
  <c r="O95" i="194"/>
  <c r="N95" i="194"/>
  <c r="P95" i="194"/>
  <c r="P94" i="194"/>
  <c r="O94" i="194"/>
  <c r="N94" i="194"/>
  <c r="O93" i="194"/>
  <c r="P93" i="194"/>
  <c r="N93" i="194"/>
  <c r="O92" i="194"/>
  <c r="N92" i="194"/>
  <c r="O91" i="194"/>
  <c r="N91" i="194"/>
  <c r="P91" i="194"/>
  <c r="P90" i="194"/>
  <c r="O90" i="194"/>
  <c r="N90" i="194"/>
  <c r="O89" i="194"/>
  <c r="P89" i="194"/>
  <c r="N89" i="194"/>
  <c r="O88" i="194"/>
  <c r="N88" i="194"/>
  <c r="P88" i="194"/>
  <c r="O87" i="194"/>
  <c r="N87" i="194"/>
  <c r="P87" i="194"/>
  <c r="P86" i="194"/>
  <c r="O86" i="194"/>
  <c r="N86" i="194"/>
  <c r="O85" i="194"/>
  <c r="P85" i="194"/>
  <c r="N85" i="194"/>
  <c r="O84" i="194"/>
  <c r="N84" i="194"/>
  <c r="O83" i="194"/>
  <c r="N83" i="194"/>
  <c r="P83" i="194"/>
  <c r="P82" i="194"/>
  <c r="O82" i="194"/>
  <c r="N82" i="194"/>
  <c r="O81" i="194"/>
  <c r="P81" i="194"/>
  <c r="N81" i="194"/>
  <c r="O80" i="194"/>
  <c r="N80" i="194"/>
  <c r="P80" i="194"/>
  <c r="O79" i="194"/>
  <c r="N79" i="194"/>
  <c r="P79" i="194"/>
  <c r="P78" i="194"/>
  <c r="O78" i="194"/>
  <c r="N78" i="194"/>
  <c r="O77" i="194"/>
  <c r="P77" i="194"/>
  <c r="N77" i="194"/>
  <c r="O76" i="194"/>
  <c r="N76" i="194"/>
  <c r="O75" i="194"/>
  <c r="N75" i="194"/>
  <c r="P75" i="194"/>
  <c r="P74" i="194"/>
  <c r="O74" i="194"/>
  <c r="N74" i="194"/>
  <c r="O73" i="194"/>
  <c r="P73" i="194"/>
  <c r="N73" i="194"/>
  <c r="O72" i="194"/>
  <c r="N72" i="194"/>
  <c r="P72" i="194"/>
  <c r="O71" i="194"/>
  <c r="N71" i="194"/>
  <c r="P71" i="194"/>
  <c r="P70" i="194"/>
  <c r="O70" i="194"/>
  <c r="N70" i="194"/>
  <c r="O69" i="194"/>
  <c r="P69" i="194"/>
  <c r="N69" i="194"/>
  <c r="O68" i="194"/>
  <c r="N68" i="194"/>
  <c r="O67" i="194"/>
  <c r="N67" i="194"/>
  <c r="P67" i="194"/>
  <c r="P66" i="194"/>
  <c r="O66" i="194"/>
  <c r="N66" i="194"/>
  <c r="O65" i="194"/>
  <c r="P65" i="194"/>
  <c r="N65" i="194"/>
  <c r="O64" i="194"/>
  <c r="N64" i="194"/>
  <c r="P64" i="194"/>
  <c r="O63" i="194"/>
  <c r="N63" i="194"/>
  <c r="P63" i="194"/>
  <c r="P62" i="194"/>
  <c r="O62" i="194"/>
  <c r="N62" i="194"/>
  <c r="O61" i="194"/>
  <c r="P61" i="194"/>
  <c r="N61" i="194"/>
  <c r="O60" i="194"/>
  <c r="N60" i="194"/>
  <c r="O59" i="194"/>
  <c r="N59" i="194"/>
  <c r="P59" i="194"/>
  <c r="P58" i="194"/>
  <c r="O58" i="194"/>
  <c r="N58" i="194"/>
  <c r="O57" i="194"/>
  <c r="P57" i="194"/>
  <c r="N57" i="194"/>
  <c r="O56" i="194"/>
  <c r="N56" i="194"/>
  <c r="P56" i="194"/>
  <c r="O55" i="194"/>
  <c r="N55" i="194"/>
  <c r="P55" i="194"/>
  <c r="P54" i="194"/>
  <c r="O54" i="194"/>
  <c r="N54" i="194"/>
  <c r="O53" i="194"/>
  <c r="P53" i="194"/>
  <c r="N53" i="194"/>
  <c r="O52" i="194"/>
  <c r="N52" i="194"/>
  <c r="O51" i="194"/>
  <c r="N51" i="194"/>
  <c r="P51" i="194"/>
  <c r="P50" i="194"/>
  <c r="O50" i="194"/>
  <c r="N50" i="194"/>
  <c r="O49" i="194"/>
  <c r="P49" i="194"/>
  <c r="N49" i="194"/>
  <c r="O48" i="194"/>
  <c r="N48" i="194"/>
  <c r="P48" i="194"/>
  <c r="O47" i="194"/>
  <c r="N47" i="194"/>
  <c r="P47" i="194"/>
  <c r="P46" i="194"/>
  <c r="O46" i="194"/>
  <c r="N46" i="194"/>
  <c r="O45" i="194"/>
  <c r="P45" i="194"/>
  <c r="N45" i="194"/>
  <c r="O44" i="194"/>
  <c r="N44" i="194"/>
  <c r="O43" i="194"/>
  <c r="N43" i="194"/>
  <c r="P43" i="194"/>
  <c r="P42" i="194"/>
  <c r="O42" i="194"/>
  <c r="N42" i="194"/>
  <c r="O41" i="194"/>
  <c r="P41" i="194"/>
  <c r="N41" i="194"/>
  <c r="O40" i="194"/>
  <c r="N40" i="194"/>
  <c r="P40" i="194"/>
  <c r="O39" i="194"/>
  <c r="N39" i="194"/>
  <c r="P39" i="194"/>
  <c r="P38" i="194"/>
  <c r="O38" i="194"/>
  <c r="N38" i="194"/>
  <c r="O37" i="194"/>
  <c r="P37" i="194"/>
  <c r="N37" i="194"/>
  <c r="O36" i="194"/>
  <c r="N36" i="194"/>
  <c r="O35" i="194"/>
  <c r="N35" i="194"/>
  <c r="P35" i="194"/>
  <c r="P34" i="194"/>
  <c r="O34" i="194"/>
  <c r="N34" i="194"/>
  <c r="O33" i="194"/>
  <c r="P33" i="194"/>
  <c r="N33" i="194"/>
  <c r="O32" i="194"/>
  <c r="N32" i="194"/>
  <c r="P32" i="194"/>
  <c r="O31" i="194"/>
  <c r="N31" i="194"/>
  <c r="P31" i="194"/>
  <c r="P30" i="194"/>
  <c r="O30" i="194"/>
  <c r="N30" i="194"/>
  <c r="O29" i="194"/>
  <c r="P29" i="194"/>
  <c r="N29" i="194"/>
  <c r="O28" i="194"/>
  <c r="N28" i="194"/>
  <c r="O27" i="194"/>
  <c r="N27" i="194"/>
  <c r="P27" i="194"/>
  <c r="P26" i="194"/>
  <c r="O26" i="194"/>
  <c r="N26" i="194"/>
  <c r="O25" i="194"/>
  <c r="P25" i="194"/>
  <c r="N25" i="194"/>
  <c r="O24" i="194"/>
  <c r="N24" i="194"/>
  <c r="P24" i="194"/>
  <c r="O23" i="194"/>
  <c r="N23" i="194"/>
  <c r="P23" i="194"/>
  <c r="P22" i="194"/>
  <c r="O22" i="194"/>
  <c r="N22" i="194"/>
  <c r="O21" i="194"/>
  <c r="P21" i="194"/>
  <c r="N21" i="194"/>
  <c r="O20" i="194"/>
  <c r="N20" i="194"/>
  <c r="O19" i="194"/>
  <c r="N19" i="194"/>
  <c r="P19" i="194"/>
  <c r="P18" i="194"/>
  <c r="O18" i="194"/>
  <c r="N18" i="194"/>
  <c r="O17" i="194"/>
  <c r="P17" i="194"/>
  <c r="N17" i="194"/>
  <c r="O16" i="194"/>
  <c r="N16" i="194"/>
  <c r="P16" i="194"/>
  <c r="O15" i="194"/>
  <c r="N15" i="194"/>
  <c r="P15" i="194"/>
  <c r="P14" i="194"/>
  <c r="O14" i="194"/>
  <c r="N14" i="194"/>
  <c r="O13" i="194"/>
  <c r="P13" i="194"/>
  <c r="N13" i="194"/>
  <c r="O12" i="194"/>
  <c r="N12" i="194"/>
  <c r="O11" i="194"/>
  <c r="N11" i="194"/>
  <c r="P11" i="194"/>
  <c r="P10" i="194"/>
  <c r="O10" i="194"/>
  <c r="N10" i="194"/>
  <c r="O9" i="194"/>
  <c r="P9" i="194"/>
  <c r="N9" i="194"/>
  <c r="O8" i="194"/>
  <c r="N8" i="194"/>
  <c r="P8" i="194"/>
  <c r="O7" i="194"/>
  <c r="N7" i="194"/>
  <c r="P7" i="194"/>
  <c r="P6" i="194"/>
  <c r="O6" i="194"/>
  <c r="N6" i="194"/>
  <c r="O5" i="194"/>
  <c r="P5" i="194"/>
  <c r="N5" i="194"/>
  <c r="O4" i="194"/>
  <c r="N4" i="194"/>
  <c r="I52" i="193"/>
  <c r="E34" i="193"/>
  <c r="G34" i="193"/>
  <c r="I34" i="193"/>
  <c r="E33" i="193"/>
  <c r="G33" i="193"/>
  <c r="I33" i="193"/>
  <c r="E32" i="193"/>
  <c r="G32" i="193"/>
  <c r="I32" i="193"/>
  <c r="I31" i="193"/>
  <c r="E30" i="193"/>
  <c r="G30" i="193"/>
  <c r="I30" i="193"/>
  <c r="E29" i="193"/>
  <c r="G29" i="193"/>
  <c r="I29" i="193"/>
  <c r="I27" i="193"/>
  <c r="G27" i="193"/>
  <c r="E8" i="193"/>
  <c r="L530" i="192" a="1"/>
  <c r="L530" i="192"/>
  <c r="J530" i="192" a="1"/>
  <c r="J530" i="192"/>
  <c r="H530" i="192" a="1"/>
  <c r="H530" i="192"/>
  <c r="F530" i="192" a="1"/>
  <c r="F530" i="192"/>
  <c r="C530" i="192"/>
  <c r="L528" i="192" a="1"/>
  <c r="L528" i="192"/>
  <c r="H528" i="192" a="1"/>
  <c r="H528" i="192"/>
  <c r="C528" i="192"/>
  <c r="L526" i="192" a="1"/>
  <c r="L526" i="192"/>
  <c r="J526" i="192" a="1"/>
  <c r="J526" i="192"/>
  <c r="H526" i="192" a="1"/>
  <c r="H526" i="192"/>
  <c r="F526" i="192" a="1"/>
  <c r="F526" i="192"/>
  <c r="C526" i="192"/>
  <c r="L524" i="192" a="1"/>
  <c r="L524" i="192"/>
  <c r="H524" i="192" a="1"/>
  <c r="H524" i="192"/>
  <c r="C524" i="192"/>
  <c r="L522" i="192" a="1"/>
  <c r="L522" i="192"/>
  <c r="J522" i="192" a="1"/>
  <c r="J522" i="192"/>
  <c r="H522" i="192" a="1"/>
  <c r="H522" i="192"/>
  <c r="F522" i="192" a="1"/>
  <c r="F522" i="192"/>
  <c r="C522" i="192"/>
  <c r="L520" i="192" a="1"/>
  <c r="L520" i="192"/>
  <c r="H520" i="192" a="1"/>
  <c r="H520" i="192"/>
  <c r="C520" i="192"/>
  <c r="L518" i="192" a="1"/>
  <c r="L518" i="192"/>
  <c r="J518" i="192" a="1"/>
  <c r="J518" i="192"/>
  <c r="H518" i="192" a="1"/>
  <c r="H518" i="192"/>
  <c r="F518" i="192" a="1"/>
  <c r="F518" i="192"/>
  <c r="C518" i="192"/>
  <c r="M514" i="192" a="1"/>
  <c r="M514" i="192"/>
  <c r="L514" i="192" a="1"/>
  <c r="L514" i="192"/>
  <c r="K514" i="192" a="1"/>
  <c r="K514" i="192"/>
  <c r="J514" i="192" a="1"/>
  <c r="J514" i="192"/>
  <c r="I514" i="192" a="1"/>
  <c r="I514" i="192"/>
  <c r="H514" i="192" a="1"/>
  <c r="H514" i="192"/>
  <c r="G514" i="192" a="1"/>
  <c r="G514" i="192"/>
  <c r="F514" i="192"/>
  <c r="F514" i="192" a="1"/>
  <c r="I512" i="192"/>
  <c r="M511" i="192" a="1"/>
  <c r="M511" i="192"/>
  <c r="K511" i="192" a="1"/>
  <c r="K511" i="192"/>
  <c r="I511" i="192" a="1"/>
  <c r="I511" i="192"/>
  <c r="G511" i="192" a="1"/>
  <c r="G511" i="192"/>
  <c r="C511" i="192"/>
  <c r="L511" i="192" a="1"/>
  <c r="L511" i="192"/>
  <c r="M510" i="192" a="1"/>
  <c r="M510" i="192"/>
  <c r="L510" i="192"/>
  <c r="K510" i="192" a="1"/>
  <c r="K510" i="192"/>
  <c r="I510" i="192" a="1"/>
  <c r="I510" i="192"/>
  <c r="G510" i="192" a="1"/>
  <c r="G510" i="192"/>
  <c r="C510" i="192"/>
  <c r="L510" i="192" a="1"/>
  <c r="M509" i="192" a="1"/>
  <c r="M509" i="192"/>
  <c r="L509" i="192"/>
  <c r="K509" i="192" a="1"/>
  <c r="K509" i="192"/>
  <c r="I509" i="192" a="1"/>
  <c r="I509" i="192"/>
  <c r="G509" i="192" a="1"/>
  <c r="G509" i="192"/>
  <c r="C509" i="192"/>
  <c r="L509" i="192" a="1"/>
  <c r="P508" i="192" a="1"/>
  <c r="P508" i="192"/>
  <c r="N12" i="191"/>
  <c r="M508" i="192" a="1"/>
  <c r="M508" i="192"/>
  <c r="L508" i="192"/>
  <c r="K508" i="192" a="1"/>
  <c r="K508" i="192"/>
  <c r="I508" i="192" a="1"/>
  <c r="I508" i="192"/>
  <c r="G508" i="192" a="1"/>
  <c r="G508" i="192"/>
  <c r="C508" i="192"/>
  <c r="L508" i="192" a="1"/>
  <c r="M507" i="192" a="1"/>
  <c r="M507" i="192"/>
  <c r="K507" i="192" a="1"/>
  <c r="K507" i="192"/>
  <c r="I507" i="192" a="1"/>
  <c r="I507" i="192"/>
  <c r="G507" i="192" a="1"/>
  <c r="G507" i="192"/>
  <c r="C507" i="192"/>
  <c r="L507" i="192" a="1"/>
  <c r="L507" i="192"/>
  <c r="M506" i="192" a="1"/>
  <c r="M506" i="192"/>
  <c r="L506" i="192"/>
  <c r="K506" i="192" a="1"/>
  <c r="K506" i="192"/>
  <c r="I506" i="192" a="1"/>
  <c r="I506" i="192"/>
  <c r="G506" i="192" a="1"/>
  <c r="G506" i="192"/>
  <c r="C506" i="192"/>
  <c r="L506" i="192" a="1"/>
  <c r="M505" i="192" a="1"/>
  <c r="M505" i="192"/>
  <c r="L505" i="192"/>
  <c r="K505" i="192" a="1"/>
  <c r="K505" i="192"/>
  <c r="I505" i="192" a="1"/>
  <c r="I505" i="192"/>
  <c r="G505" i="192" a="1"/>
  <c r="G505" i="192"/>
  <c r="C505" i="192"/>
  <c r="L505" i="192" a="1"/>
  <c r="M504" i="192" a="1"/>
  <c r="M504" i="192"/>
  <c r="L504" i="192"/>
  <c r="K504" i="192" a="1"/>
  <c r="K504" i="192"/>
  <c r="I504" i="192" a="1"/>
  <c r="I504" i="192"/>
  <c r="G504" i="192" a="1"/>
  <c r="G504" i="192"/>
  <c r="C504" i="192"/>
  <c r="L504" i="192" a="1"/>
  <c r="M503" i="192" a="1"/>
  <c r="M503" i="192"/>
  <c r="K503" i="192" a="1"/>
  <c r="K503" i="192"/>
  <c r="I503" i="192" a="1"/>
  <c r="I503" i="192"/>
  <c r="G503" i="192" a="1"/>
  <c r="G503" i="192"/>
  <c r="C503" i="192"/>
  <c r="L503" i="192" a="1"/>
  <c r="L503" i="192"/>
  <c r="M502" i="192" a="1"/>
  <c r="M502" i="192"/>
  <c r="K502" i="192" a="1"/>
  <c r="K502" i="192"/>
  <c r="I502" i="192" a="1"/>
  <c r="I502" i="192"/>
  <c r="G502" i="192" a="1"/>
  <c r="G502" i="192"/>
  <c r="C502" i="192"/>
  <c r="L502" i="192" a="1"/>
  <c r="L502" i="192"/>
  <c r="M501" i="192" a="1"/>
  <c r="M501" i="192"/>
  <c r="L501" i="192"/>
  <c r="K501" i="192" a="1"/>
  <c r="K501" i="192"/>
  <c r="I501" i="192" a="1"/>
  <c r="I501" i="192"/>
  <c r="G501" i="192" a="1"/>
  <c r="G501" i="192"/>
  <c r="C501" i="192"/>
  <c r="L501" i="192" a="1"/>
  <c r="M500" i="192" a="1"/>
  <c r="M500" i="192"/>
  <c r="L500" i="192"/>
  <c r="K500" i="192" a="1"/>
  <c r="K500" i="192"/>
  <c r="I500" i="192" a="1"/>
  <c r="I500" i="192"/>
  <c r="G500" i="192" a="1"/>
  <c r="G500" i="192"/>
  <c r="C500" i="192"/>
  <c r="L500" i="192" a="1"/>
  <c r="M499" i="192" a="1"/>
  <c r="M499" i="192"/>
  <c r="M512" i="192"/>
  <c r="K499" i="192" a="1"/>
  <c r="K499" i="192"/>
  <c r="I499" i="192" a="1"/>
  <c r="I499" i="192"/>
  <c r="G499" i="192" a="1"/>
  <c r="G499" i="192"/>
  <c r="G512" i="192"/>
  <c r="E22" i="191"/>
  <c r="E23" i="191"/>
  <c r="G23" i="191"/>
  <c r="I23" i="191"/>
  <c r="C499" i="192"/>
  <c r="L499" i="192" a="1"/>
  <c r="L499" i="192"/>
  <c r="L512" i="192"/>
  <c r="W495" i="192"/>
  <c r="E34" i="191"/>
  <c r="V495" i="192"/>
  <c r="U495" i="192"/>
  <c r="T495" i="192"/>
  <c r="S495" i="192"/>
  <c r="R495" i="192"/>
  <c r="E30" i="191"/>
  <c r="M495" i="192"/>
  <c r="L495" i="192"/>
  <c r="K495" i="192"/>
  <c r="J495" i="192"/>
  <c r="I495" i="192"/>
  <c r="H495" i="192"/>
  <c r="G495" i="192"/>
  <c r="F495" i="192"/>
  <c r="O494" i="192"/>
  <c r="N494" i="192"/>
  <c r="P494" i="192"/>
  <c r="P493" i="192"/>
  <c r="O493" i="192"/>
  <c r="N493" i="192"/>
  <c r="P492" i="192"/>
  <c r="O492" i="192"/>
  <c r="N492" i="192"/>
  <c r="O491" i="192"/>
  <c r="N491" i="192"/>
  <c r="P491" i="192"/>
  <c r="O490" i="192"/>
  <c r="N490" i="192"/>
  <c r="P490" i="192"/>
  <c r="P489" i="192"/>
  <c r="O489" i="192"/>
  <c r="N489" i="192"/>
  <c r="P488" i="192"/>
  <c r="O488" i="192"/>
  <c r="N488" i="192"/>
  <c r="O487" i="192"/>
  <c r="N487" i="192"/>
  <c r="P487" i="192"/>
  <c r="O486" i="192"/>
  <c r="N486" i="192"/>
  <c r="P486" i="192"/>
  <c r="P485" i="192"/>
  <c r="O485" i="192"/>
  <c r="N485" i="192"/>
  <c r="P484" i="192"/>
  <c r="O484" i="192"/>
  <c r="N484" i="192"/>
  <c r="O483" i="192"/>
  <c r="N483" i="192"/>
  <c r="P483" i="192"/>
  <c r="O482" i="192"/>
  <c r="N482" i="192"/>
  <c r="P482" i="192"/>
  <c r="P481" i="192"/>
  <c r="O481" i="192"/>
  <c r="N481" i="192"/>
  <c r="P480" i="192"/>
  <c r="O480" i="192"/>
  <c r="N480" i="192"/>
  <c r="O479" i="192"/>
  <c r="N479" i="192"/>
  <c r="P479" i="192"/>
  <c r="O478" i="192"/>
  <c r="N478" i="192"/>
  <c r="P478" i="192"/>
  <c r="P477" i="192"/>
  <c r="O477" i="192"/>
  <c r="N477" i="192"/>
  <c r="P476" i="192"/>
  <c r="O476" i="192"/>
  <c r="N476" i="192"/>
  <c r="O475" i="192"/>
  <c r="N475" i="192"/>
  <c r="P475" i="192"/>
  <c r="O474" i="192"/>
  <c r="N474" i="192"/>
  <c r="P474" i="192"/>
  <c r="P473" i="192"/>
  <c r="O473" i="192"/>
  <c r="N473" i="192"/>
  <c r="P472" i="192"/>
  <c r="O472" i="192"/>
  <c r="N472" i="192"/>
  <c r="O471" i="192"/>
  <c r="N471" i="192"/>
  <c r="P471" i="192"/>
  <c r="O470" i="192"/>
  <c r="N470" i="192"/>
  <c r="P470" i="192"/>
  <c r="P469" i="192"/>
  <c r="O469" i="192"/>
  <c r="N469" i="192"/>
  <c r="P468" i="192"/>
  <c r="O468" i="192"/>
  <c r="N468" i="192"/>
  <c r="O467" i="192"/>
  <c r="N467" i="192"/>
  <c r="P467" i="192"/>
  <c r="O466" i="192"/>
  <c r="N466" i="192"/>
  <c r="P466" i="192"/>
  <c r="P465" i="192"/>
  <c r="O465" i="192"/>
  <c r="N465" i="192"/>
  <c r="P464" i="192"/>
  <c r="O464" i="192"/>
  <c r="N464" i="192"/>
  <c r="O463" i="192"/>
  <c r="N463" i="192"/>
  <c r="P463" i="192"/>
  <c r="O462" i="192"/>
  <c r="N462" i="192"/>
  <c r="P462" i="192"/>
  <c r="P461" i="192"/>
  <c r="O461" i="192"/>
  <c r="N461" i="192"/>
  <c r="P460" i="192"/>
  <c r="O460" i="192"/>
  <c r="N460" i="192"/>
  <c r="O459" i="192"/>
  <c r="N459" i="192"/>
  <c r="P459" i="192"/>
  <c r="O458" i="192"/>
  <c r="N458" i="192"/>
  <c r="P458" i="192"/>
  <c r="P457" i="192"/>
  <c r="O457" i="192"/>
  <c r="N457" i="192"/>
  <c r="P456" i="192"/>
  <c r="O456" i="192"/>
  <c r="N456" i="192"/>
  <c r="O455" i="192"/>
  <c r="N455" i="192"/>
  <c r="P455" i="192"/>
  <c r="O454" i="192"/>
  <c r="N454" i="192"/>
  <c r="P454" i="192"/>
  <c r="P453" i="192"/>
  <c r="O453" i="192"/>
  <c r="N453" i="192"/>
  <c r="P452" i="192"/>
  <c r="O452" i="192"/>
  <c r="N452" i="192"/>
  <c r="O451" i="192"/>
  <c r="N451" i="192"/>
  <c r="P451" i="192"/>
  <c r="O450" i="192"/>
  <c r="N450" i="192"/>
  <c r="P450" i="192"/>
  <c r="P449" i="192"/>
  <c r="O449" i="192"/>
  <c r="N449" i="192"/>
  <c r="P448" i="192"/>
  <c r="O448" i="192"/>
  <c r="N448" i="192"/>
  <c r="O447" i="192"/>
  <c r="N447" i="192"/>
  <c r="P447" i="192"/>
  <c r="O446" i="192"/>
  <c r="N446" i="192"/>
  <c r="P446" i="192"/>
  <c r="P445" i="192"/>
  <c r="O445" i="192"/>
  <c r="N445" i="192"/>
  <c r="P444" i="192"/>
  <c r="O444" i="192"/>
  <c r="N444" i="192"/>
  <c r="O443" i="192"/>
  <c r="N443" i="192"/>
  <c r="P443" i="192"/>
  <c r="O442" i="192"/>
  <c r="N442" i="192"/>
  <c r="P442" i="192"/>
  <c r="P441" i="192"/>
  <c r="O441" i="192"/>
  <c r="N441" i="192"/>
  <c r="P440" i="192"/>
  <c r="O440" i="192"/>
  <c r="N440" i="192"/>
  <c r="O439" i="192"/>
  <c r="N439" i="192"/>
  <c r="P439" i="192"/>
  <c r="O438" i="192"/>
  <c r="N438" i="192"/>
  <c r="P438" i="192"/>
  <c r="P437" i="192"/>
  <c r="O437" i="192"/>
  <c r="N437" i="192"/>
  <c r="P436" i="192"/>
  <c r="O436" i="192"/>
  <c r="N436" i="192"/>
  <c r="O435" i="192"/>
  <c r="N435" i="192"/>
  <c r="P435" i="192"/>
  <c r="O434" i="192"/>
  <c r="N434" i="192"/>
  <c r="P434" i="192"/>
  <c r="P433" i="192"/>
  <c r="O433" i="192"/>
  <c r="N433" i="192"/>
  <c r="P432" i="192"/>
  <c r="O432" i="192"/>
  <c r="N432" i="192"/>
  <c r="O431" i="192"/>
  <c r="N431" i="192"/>
  <c r="P431" i="192"/>
  <c r="O430" i="192"/>
  <c r="N430" i="192"/>
  <c r="P430" i="192"/>
  <c r="P429" i="192"/>
  <c r="O429" i="192"/>
  <c r="N429" i="192"/>
  <c r="P428" i="192"/>
  <c r="O428" i="192"/>
  <c r="N428" i="192"/>
  <c r="O427" i="192"/>
  <c r="N427" i="192"/>
  <c r="P427" i="192"/>
  <c r="O426" i="192"/>
  <c r="N426" i="192"/>
  <c r="P426" i="192"/>
  <c r="P425" i="192"/>
  <c r="O425" i="192"/>
  <c r="N425" i="192"/>
  <c r="P424" i="192"/>
  <c r="O424" i="192"/>
  <c r="N424" i="192"/>
  <c r="O423" i="192"/>
  <c r="N423" i="192"/>
  <c r="P423" i="192"/>
  <c r="O422" i="192"/>
  <c r="N422" i="192"/>
  <c r="P422" i="192"/>
  <c r="P421" i="192"/>
  <c r="O421" i="192"/>
  <c r="N421" i="192"/>
  <c r="P420" i="192"/>
  <c r="O420" i="192"/>
  <c r="N420" i="192"/>
  <c r="O419" i="192"/>
  <c r="N419" i="192"/>
  <c r="P419" i="192"/>
  <c r="O418" i="192"/>
  <c r="N418" i="192"/>
  <c r="P418" i="192"/>
  <c r="P417" i="192"/>
  <c r="O417" i="192"/>
  <c r="N417" i="192"/>
  <c r="P416" i="192"/>
  <c r="O416" i="192"/>
  <c r="N416" i="192"/>
  <c r="O415" i="192"/>
  <c r="N415" i="192"/>
  <c r="P415" i="192"/>
  <c r="O414" i="192"/>
  <c r="N414" i="192"/>
  <c r="P414" i="192"/>
  <c r="P413" i="192"/>
  <c r="O413" i="192"/>
  <c r="N413" i="192"/>
  <c r="P412" i="192"/>
  <c r="O412" i="192"/>
  <c r="N412" i="192"/>
  <c r="O411" i="192"/>
  <c r="N411" i="192"/>
  <c r="P411" i="192"/>
  <c r="O410" i="192"/>
  <c r="N410" i="192"/>
  <c r="P410" i="192"/>
  <c r="P409" i="192"/>
  <c r="O409" i="192"/>
  <c r="N409" i="192"/>
  <c r="P408" i="192"/>
  <c r="O408" i="192"/>
  <c r="N408" i="192"/>
  <c r="O407" i="192"/>
  <c r="N407" i="192"/>
  <c r="P407" i="192"/>
  <c r="O406" i="192"/>
  <c r="N406" i="192"/>
  <c r="P406" i="192"/>
  <c r="P405" i="192"/>
  <c r="O405" i="192"/>
  <c r="N405" i="192"/>
  <c r="P404" i="192"/>
  <c r="O404" i="192"/>
  <c r="N404" i="192"/>
  <c r="O403" i="192"/>
  <c r="N403" i="192"/>
  <c r="P403" i="192"/>
  <c r="O402" i="192"/>
  <c r="N402" i="192"/>
  <c r="P402" i="192"/>
  <c r="P401" i="192"/>
  <c r="O401" i="192"/>
  <c r="N401" i="192"/>
  <c r="P400" i="192"/>
  <c r="O400" i="192"/>
  <c r="N400" i="192"/>
  <c r="O399" i="192"/>
  <c r="N399" i="192"/>
  <c r="P399" i="192"/>
  <c r="O398" i="192"/>
  <c r="N398" i="192"/>
  <c r="P398" i="192"/>
  <c r="P397" i="192"/>
  <c r="O397" i="192"/>
  <c r="N397" i="192"/>
  <c r="P396" i="192"/>
  <c r="O396" i="192"/>
  <c r="N396" i="192"/>
  <c r="O395" i="192"/>
  <c r="N395" i="192"/>
  <c r="P395" i="192"/>
  <c r="O394" i="192"/>
  <c r="N394" i="192"/>
  <c r="P394" i="192"/>
  <c r="P393" i="192"/>
  <c r="O393" i="192"/>
  <c r="N393" i="192"/>
  <c r="P392" i="192"/>
  <c r="O392" i="192"/>
  <c r="N392" i="192"/>
  <c r="O391" i="192"/>
  <c r="N391" i="192"/>
  <c r="P391" i="192"/>
  <c r="O390" i="192"/>
  <c r="N390" i="192"/>
  <c r="P390" i="192"/>
  <c r="P389" i="192"/>
  <c r="O389" i="192"/>
  <c r="N389" i="192"/>
  <c r="P388" i="192"/>
  <c r="O388" i="192"/>
  <c r="N388" i="192"/>
  <c r="O387" i="192"/>
  <c r="N387" i="192"/>
  <c r="P387" i="192"/>
  <c r="O386" i="192"/>
  <c r="N386" i="192"/>
  <c r="P386" i="192"/>
  <c r="P385" i="192"/>
  <c r="O385" i="192"/>
  <c r="N385" i="192"/>
  <c r="P384" i="192"/>
  <c r="O384" i="192"/>
  <c r="N384" i="192"/>
  <c r="O383" i="192"/>
  <c r="N383" i="192"/>
  <c r="P383" i="192"/>
  <c r="O382" i="192"/>
  <c r="N382" i="192"/>
  <c r="P382" i="192"/>
  <c r="P381" i="192"/>
  <c r="O381" i="192"/>
  <c r="N381" i="192"/>
  <c r="P380" i="192"/>
  <c r="O380" i="192"/>
  <c r="N380" i="192"/>
  <c r="O379" i="192"/>
  <c r="N379" i="192"/>
  <c r="P379" i="192"/>
  <c r="O378" i="192"/>
  <c r="N378" i="192"/>
  <c r="P378" i="192"/>
  <c r="P377" i="192"/>
  <c r="O377" i="192"/>
  <c r="N377" i="192"/>
  <c r="P376" i="192"/>
  <c r="O376" i="192"/>
  <c r="N376" i="192"/>
  <c r="O375" i="192"/>
  <c r="N375" i="192"/>
  <c r="P375" i="192"/>
  <c r="O374" i="192"/>
  <c r="N374" i="192"/>
  <c r="P374" i="192"/>
  <c r="P373" i="192"/>
  <c r="O373" i="192"/>
  <c r="N373" i="192"/>
  <c r="P372" i="192"/>
  <c r="O372" i="192"/>
  <c r="N372" i="192"/>
  <c r="O371" i="192"/>
  <c r="N371" i="192"/>
  <c r="P371" i="192"/>
  <c r="O370" i="192"/>
  <c r="N370" i="192"/>
  <c r="P370" i="192"/>
  <c r="P369" i="192"/>
  <c r="O369" i="192"/>
  <c r="N369" i="192"/>
  <c r="P368" i="192"/>
  <c r="O368" i="192"/>
  <c r="N368" i="192"/>
  <c r="O367" i="192"/>
  <c r="N367" i="192"/>
  <c r="P367" i="192"/>
  <c r="O366" i="192"/>
  <c r="N366" i="192"/>
  <c r="P366" i="192"/>
  <c r="P365" i="192"/>
  <c r="O365" i="192"/>
  <c r="N365" i="192"/>
  <c r="P364" i="192"/>
  <c r="O364" i="192"/>
  <c r="N364" i="192"/>
  <c r="O363" i="192"/>
  <c r="N363" i="192"/>
  <c r="P363" i="192"/>
  <c r="O362" i="192"/>
  <c r="N362" i="192"/>
  <c r="P362" i="192"/>
  <c r="P361" i="192"/>
  <c r="O361" i="192"/>
  <c r="N361" i="192"/>
  <c r="P360" i="192"/>
  <c r="O360" i="192"/>
  <c r="N360" i="192"/>
  <c r="O359" i="192"/>
  <c r="N359" i="192"/>
  <c r="P359" i="192"/>
  <c r="O358" i="192"/>
  <c r="N358" i="192"/>
  <c r="P358" i="192"/>
  <c r="P357" i="192"/>
  <c r="O357" i="192"/>
  <c r="N357" i="192"/>
  <c r="P356" i="192"/>
  <c r="O356" i="192"/>
  <c r="N356" i="192"/>
  <c r="O355" i="192"/>
  <c r="N355" i="192"/>
  <c r="P355" i="192"/>
  <c r="O354" i="192"/>
  <c r="N354" i="192"/>
  <c r="P354" i="192"/>
  <c r="P353" i="192"/>
  <c r="O353" i="192"/>
  <c r="N353" i="192"/>
  <c r="P352" i="192"/>
  <c r="O352" i="192"/>
  <c r="N352" i="192"/>
  <c r="O351" i="192"/>
  <c r="N351" i="192"/>
  <c r="P351" i="192"/>
  <c r="O350" i="192"/>
  <c r="N350" i="192"/>
  <c r="P350" i="192"/>
  <c r="P349" i="192"/>
  <c r="O349" i="192"/>
  <c r="N349" i="192"/>
  <c r="P348" i="192"/>
  <c r="O348" i="192"/>
  <c r="N348" i="192"/>
  <c r="O347" i="192"/>
  <c r="N347" i="192"/>
  <c r="P347" i="192"/>
  <c r="O346" i="192"/>
  <c r="N346" i="192"/>
  <c r="P346" i="192"/>
  <c r="P345" i="192"/>
  <c r="O345" i="192"/>
  <c r="N345" i="192"/>
  <c r="P344" i="192"/>
  <c r="O344" i="192"/>
  <c r="N344" i="192"/>
  <c r="O343" i="192"/>
  <c r="N343" i="192"/>
  <c r="P343" i="192"/>
  <c r="O342" i="192"/>
  <c r="N342" i="192"/>
  <c r="P342" i="192"/>
  <c r="P341" i="192"/>
  <c r="O341" i="192"/>
  <c r="N341" i="192"/>
  <c r="P340" i="192"/>
  <c r="O340" i="192"/>
  <c r="N340" i="192"/>
  <c r="O339" i="192"/>
  <c r="N339" i="192"/>
  <c r="P339" i="192"/>
  <c r="O338" i="192"/>
  <c r="N338" i="192"/>
  <c r="P338" i="192"/>
  <c r="P337" i="192"/>
  <c r="O337" i="192"/>
  <c r="N337" i="192"/>
  <c r="P336" i="192"/>
  <c r="O336" i="192"/>
  <c r="N336" i="192"/>
  <c r="O335" i="192"/>
  <c r="N335" i="192"/>
  <c r="P335" i="192"/>
  <c r="O334" i="192"/>
  <c r="N334" i="192"/>
  <c r="P334" i="192"/>
  <c r="P333" i="192"/>
  <c r="O333" i="192"/>
  <c r="N333" i="192"/>
  <c r="P332" i="192"/>
  <c r="O332" i="192"/>
  <c r="N332" i="192"/>
  <c r="O331" i="192"/>
  <c r="N331" i="192"/>
  <c r="P331" i="192"/>
  <c r="O330" i="192"/>
  <c r="N330" i="192"/>
  <c r="P330" i="192"/>
  <c r="P329" i="192"/>
  <c r="O329" i="192"/>
  <c r="N329" i="192"/>
  <c r="P328" i="192"/>
  <c r="O328" i="192"/>
  <c r="N328" i="192"/>
  <c r="O327" i="192"/>
  <c r="N327" i="192"/>
  <c r="P327" i="192"/>
  <c r="O326" i="192"/>
  <c r="N326" i="192"/>
  <c r="P326" i="192"/>
  <c r="P325" i="192"/>
  <c r="O325" i="192"/>
  <c r="N325" i="192"/>
  <c r="P324" i="192"/>
  <c r="O324" i="192"/>
  <c r="N324" i="192"/>
  <c r="O323" i="192"/>
  <c r="N323" i="192"/>
  <c r="P323" i="192"/>
  <c r="O322" i="192"/>
  <c r="N322" i="192"/>
  <c r="P322" i="192"/>
  <c r="P321" i="192"/>
  <c r="O321" i="192"/>
  <c r="N321" i="192"/>
  <c r="P320" i="192"/>
  <c r="O320" i="192"/>
  <c r="N320" i="192"/>
  <c r="O319" i="192"/>
  <c r="N319" i="192"/>
  <c r="P319" i="192"/>
  <c r="O318" i="192"/>
  <c r="N318" i="192"/>
  <c r="P318" i="192"/>
  <c r="P317" i="192"/>
  <c r="O317" i="192"/>
  <c r="N317" i="192"/>
  <c r="P316" i="192"/>
  <c r="O316" i="192"/>
  <c r="N316" i="192"/>
  <c r="O315" i="192"/>
  <c r="N315" i="192"/>
  <c r="P315" i="192"/>
  <c r="O314" i="192"/>
  <c r="N314" i="192"/>
  <c r="P314" i="192"/>
  <c r="P313" i="192"/>
  <c r="O313" i="192"/>
  <c r="N313" i="192"/>
  <c r="P312" i="192"/>
  <c r="O312" i="192"/>
  <c r="N312" i="192"/>
  <c r="O311" i="192"/>
  <c r="N311" i="192"/>
  <c r="P311" i="192"/>
  <c r="O310" i="192"/>
  <c r="N310" i="192"/>
  <c r="P310" i="192"/>
  <c r="P309" i="192"/>
  <c r="O309" i="192"/>
  <c r="N309" i="192"/>
  <c r="P308" i="192"/>
  <c r="O308" i="192"/>
  <c r="N308" i="192"/>
  <c r="O307" i="192"/>
  <c r="N307" i="192"/>
  <c r="P307" i="192"/>
  <c r="O306" i="192"/>
  <c r="N306" i="192"/>
  <c r="P306" i="192"/>
  <c r="P305" i="192"/>
  <c r="O305" i="192"/>
  <c r="N305" i="192"/>
  <c r="P304" i="192"/>
  <c r="O304" i="192"/>
  <c r="N304" i="192"/>
  <c r="O303" i="192"/>
  <c r="N303" i="192"/>
  <c r="P303" i="192"/>
  <c r="O302" i="192"/>
  <c r="N302" i="192"/>
  <c r="P302" i="192"/>
  <c r="P301" i="192"/>
  <c r="O301" i="192"/>
  <c r="N301" i="192"/>
  <c r="P300" i="192"/>
  <c r="O300" i="192"/>
  <c r="N300" i="192"/>
  <c r="O299" i="192"/>
  <c r="N299" i="192"/>
  <c r="P299" i="192"/>
  <c r="O298" i="192"/>
  <c r="N298" i="192"/>
  <c r="P298" i="192"/>
  <c r="P297" i="192"/>
  <c r="O297" i="192"/>
  <c r="N297" i="192"/>
  <c r="P296" i="192"/>
  <c r="O296" i="192"/>
  <c r="N296" i="192"/>
  <c r="O295" i="192"/>
  <c r="N295" i="192"/>
  <c r="P295" i="192"/>
  <c r="O294" i="192"/>
  <c r="N294" i="192"/>
  <c r="P294" i="192"/>
  <c r="P293" i="192"/>
  <c r="O293" i="192"/>
  <c r="N293" i="192"/>
  <c r="P292" i="192"/>
  <c r="O292" i="192"/>
  <c r="N292" i="192"/>
  <c r="O291" i="192"/>
  <c r="N291" i="192"/>
  <c r="P291" i="192"/>
  <c r="O290" i="192"/>
  <c r="N290" i="192"/>
  <c r="P290" i="192"/>
  <c r="P289" i="192"/>
  <c r="O289" i="192"/>
  <c r="N289" i="192"/>
  <c r="P288" i="192"/>
  <c r="O288" i="192"/>
  <c r="N288" i="192"/>
  <c r="O287" i="192"/>
  <c r="N287" i="192"/>
  <c r="P287" i="192"/>
  <c r="O286" i="192"/>
  <c r="N286" i="192"/>
  <c r="P286" i="192"/>
  <c r="P285" i="192"/>
  <c r="O285" i="192"/>
  <c r="N285" i="192"/>
  <c r="P284" i="192"/>
  <c r="O284" i="192"/>
  <c r="N284" i="192"/>
  <c r="O283" i="192"/>
  <c r="N283" i="192"/>
  <c r="P283" i="192"/>
  <c r="O282" i="192"/>
  <c r="N282" i="192"/>
  <c r="P282" i="192"/>
  <c r="P281" i="192"/>
  <c r="O281" i="192"/>
  <c r="N281" i="192"/>
  <c r="P280" i="192"/>
  <c r="O280" i="192"/>
  <c r="N280" i="192"/>
  <c r="O279" i="192"/>
  <c r="N279" i="192"/>
  <c r="P279" i="192"/>
  <c r="O278" i="192"/>
  <c r="N278" i="192"/>
  <c r="P278" i="192"/>
  <c r="P277" i="192"/>
  <c r="O277" i="192"/>
  <c r="N277" i="192"/>
  <c r="P276" i="192"/>
  <c r="O276" i="192"/>
  <c r="N276" i="192"/>
  <c r="O275" i="192"/>
  <c r="N275" i="192"/>
  <c r="P275" i="192"/>
  <c r="O274" i="192"/>
  <c r="N274" i="192"/>
  <c r="P274" i="192"/>
  <c r="P273" i="192"/>
  <c r="O273" i="192"/>
  <c r="N273" i="192"/>
  <c r="P272" i="192"/>
  <c r="O272" i="192"/>
  <c r="N272" i="192"/>
  <c r="O271" i="192"/>
  <c r="N271" i="192"/>
  <c r="P271" i="192"/>
  <c r="O270" i="192"/>
  <c r="N270" i="192"/>
  <c r="P270" i="192"/>
  <c r="P269" i="192"/>
  <c r="O269" i="192"/>
  <c r="N269" i="192"/>
  <c r="P268" i="192"/>
  <c r="O268" i="192"/>
  <c r="N268" i="192"/>
  <c r="O267" i="192"/>
  <c r="N267" i="192"/>
  <c r="P267" i="192"/>
  <c r="O266" i="192"/>
  <c r="N266" i="192"/>
  <c r="P266" i="192"/>
  <c r="P265" i="192"/>
  <c r="O265" i="192"/>
  <c r="N265" i="192"/>
  <c r="P264" i="192"/>
  <c r="O264" i="192"/>
  <c r="N264" i="192"/>
  <c r="O263" i="192"/>
  <c r="N263" i="192"/>
  <c r="P263" i="192"/>
  <c r="O262" i="192"/>
  <c r="N262" i="192"/>
  <c r="P262" i="192"/>
  <c r="P261" i="192"/>
  <c r="O261" i="192"/>
  <c r="N261" i="192"/>
  <c r="P260" i="192"/>
  <c r="O260" i="192"/>
  <c r="N260" i="192"/>
  <c r="O259" i="192"/>
  <c r="N259" i="192"/>
  <c r="P259" i="192"/>
  <c r="O258" i="192"/>
  <c r="N258" i="192"/>
  <c r="P258" i="192"/>
  <c r="P257" i="192"/>
  <c r="O257" i="192"/>
  <c r="N257" i="192"/>
  <c r="P256" i="192"/>
  <c r="O256" i="192"/>
  <c r="N256" i="192"/>
  <c r="O255" i="192"/>
  <c r="N255" i="192"/>
  <c r="P255" i="192"/>
  <c r="O254" i="192"/>
  <c r="N254" i="192"/>
  <c r="P254" i="192"/>
  <c r="P253" i="192"/>
  <c r="O253" i="192"/>
  <c r="N253" i="192"/>
  <c r="P252" i="192"/>
  <c r="O252" i="192"/>
  <c r="N252" i="192"/>
  <c r="O251" i="192"/>
  <c r="N251" i="192"/>
  <c r="P251" i="192"/>
  <c r="O250" i="192"/>
  <c r="N250" i="192"/>
  <c r="P250" i="192"/>
  <c r="P249" i="192"/>
  <c r="O249" i="192"/>
  <c r="N249" i="192"/>
  <c r="P248" i="192"/>
  <c r="O248" i="192"/>
  <c r="N248" i="192"/>
  <c r="O247" i="192"/>
  <c r="N247" i="192"/>
  <c r="P247" i="192"/>
  <c r="O246" i="192"/>
  <c r="N246" i="192"/>
  <c r="P246" i="192"/>
  <c r="P245" i="192"/>
  <c r="O245" i="192"/>
  <c r="N245" i="192"/>
  <c r="P244" i="192"/>
  <c r="O244" i="192"/>
  <c r="N244" i="192"/>
  <c r="O243" i="192"/>
  <c r="N243" i="192"/>
  <c r="P243" i="192"/>
  <c r="O242" i="192"/>
  <c r="N242" i="192"/>
  <c r="P242" i="192"/>
  <c r="P241" i="192"/>
  <c r="O241" i="192"/>
  <c r="N241" i="192"/>
  <c r="P240" i="192"/>
  <c r="O240" i="192"/>
  <c r="N240" i="192"/>
  <c r="O239" i="192"/>
  <c r="N239" i="192"/>
  <c r="P239" i="192"/>
  <c r="O238" i="192"/>
  <c r="N238" i="192"/>
  <c r="P238" i="192"/>
  <c r="P237" i="192"/>
  <c r="O237" i="192"/>
  <c r="N237" i="192"/>
  <c r="P236" i="192"/>
  <c r="O236" i="192"/>
  <c r="N236" i="192"/>
  <c r="O235" i="192"/>
  <c r="N235" i="192"/>
  <c r="P235" i="192"/>
  <c r="O234" i="192"/>
  <c r="N234" i="192"/>
  <c r="P234" i="192"/>
  <c r="P233" i="192"/>
  <c r="O233" i="192"/>
  <c r="N233" i="192"/>
  <c r="P232" i="192"/>
  <c r="O232" i="192"/>
  <c r="N232" i="192"/>
  <c r="O231" i="192"/>
  <c r="N231" i="192"/>
  <c r="P231" i="192"/>
  <c r="O230" i="192"/>
  <c r="N230" i="192"/>
  <c r="P230" i="192"/>
  <c r="P229" i="192"/>
  <c r="O229" i="192"/>
  <c r="N229" i="192"/>
  <c r="P228" i="192"/>
  <c r="O228" i="192"/>
  <c r="N228" i="192"/>
  <c r="O227" i="192"/>
  <c r="N227" i="192"/>
  <c r="P227" i="192"/>
  <c r="O226" i="192"/>
  <c r="N226" i="192"/>
  <c r="P226" i="192"/>
  <c r="P225" i="192"/>
  <c r="O225" i="192"/>
  <c r="N225" i="192"/>
  <c r="P224" i="192"/>
  <c r="O224" i="192"/>
  <c r="N224" i="192"/>
  <c r="O223" i="192"/>
  <c r="N223" i="192"/>
  <c r="P223" i="192"/>
  <c r="O222" i="192"/>
  <c r="N222" i="192"/>
  <c r="P222" i="192"/>
  <c r="P221" i="192"/>
  <c r="O221" i="192"/>
  <c r="N221" i="192"/>
  <c r="P220" i="192"/>
  <c r="O220" i="192"/>
  <c r="N220" i="192"/>
  <c r="O219" i="192"/>
  <c r="P219" i="192"/>
  <c r="N219" i="192"/>
  <c r="O218" i="192"/>
  <c r="N218" i="192"/>
  <c r="P217" i="192"/>
  <c r="O217" i="192"/>
  <c r="N217" i="192"/>
  <c r="O216" i="192"/>
  <c r="P216" i="192"/>
  <c r="N216" i="192"/>
  <c r="O215" i="192"/>
  <c r="N215" i="192"/>
  <c r="P215" i="192"/>
  <c r="O214" i="192"/>
  <c r="N214" i="192"/>
  <c r="P214" i="192"/>
  <c r="P213" i="192"/>
  <c r="O213" i="192"/>
  <c r="N213" i="192"/>
  <c r="P212" i="192"/>
  <c r="O212" i="192"/>
  <c r="N212" i="192"/>
  <c r="O211" i="192"/>
  <c r="N211" i="192"/>
  <c r="P211" i="192"/>
  <c r="O210" i="192"/>
  <c r="N210" i="192"/>
  <c r="O209" i="192"/>
  <c r="N209" i="192"/>
  <c r="P209" i="192"/>
  <c r="O208" i="192"/>
  <c r="P208" i="192"/>
  <c r="N208" i="192"/>
  <c r="O207" i="192"/>
  <c r="N207" i="192"/>
  <c r="P207" i="192"/>
  <c r="O206" i="192"/>
  <c r="N206" i="192"/>
  <c r="P206" i="192"/>
  <c r="O205" i="192"/>
  <c r="N205" i="192"/>
  <c r="P205" i="192"/>
  <c r="P204" i="192"/>
  <c r="O204" i="192"/>
  <c r="N204" i="192"/>
  <c r="P203" i="192"/>
  <c r="O203" i="192"/>
  <c r="N203" i="192"/>
  <c r="O202" i="192"/>
  <c r="N202" i="192"/>
  <c r="P202" i="192"/>
  <c r="O201" i="192"/>
  <c r="N201" i="192"/>
  <c r="P201" i="192"/>
  <c r="P200" i="192"/>
  <c r="O200" i="192"/>
  <c r="N200" i="192"/>
  <c r="O199" i="192"/>
  <c r="P199" i="192"/>
  <c r="N199" i="192"/>
  <c r="O198" i="192"/>
  <c r="N198" i="192"/>
  <c r="P198" i="192"/>
  <c r="P197" i="192"/>
  <c r="O197" i="192"/>
  <c r="N197" i="192"/>
  <c r="O196" i="192"/>
  <c r="P196" i="192"/>
  <c r="N196" i="192"/>
  <c r="O195" i="192"/>
  <c r="N195" i="192"/>
  <c r="O194" i="192"/>
  <c r="N194" i="192"/>
  <c r="O193" i="192"/>
  <c r="N193" i="192"/>
  <c r="P193" i="192"/>
  <c r="O192" i="192"/>
  <c r="P192" i="192"/>
  <c r="N192" i="192"/>
  <c r="P191" i="192"/>
  <c r="O191" i="192"/>
  <c r="N191" i="192"/>
  <c r="O190" i="192"/>
  <c r="N190" i="192"/>
  <c r="O189" i="192"/>
  <c r="N189" i="192"/>
  <c r="P189" i="192"/>
  <c r="P188" i="192"/>
  <c r="O188" i="192"/>
  <c r="N188" i="192"/>
  <c r="O187" i="192"/>
  <c r="P187" i="192"/>
  <c r="N187" i="192"/>
  <c r="O186" i="192"/>
  <c r="N186" i="192"/>
  <c r="O185" i="192"/>
  <c r="N185" i="192"/>
  <c r="P185" i="192"/>
  <c r="O184" i="192"/>
  <c r="P184" i="192"/>
  <c r="N184" i="192"/>
  <c r="P183" i="192"/>
  <c r="O183" i="192"/>
  <c r="N183" i="192"/>
  <c r="O182" i="192"/>
  <c r="N182" i="192"/>
  <c r="P182" i="192"/>
  <c r="P181" i="192"/>
  <c r="O181" i="192"/>
  <c r="N181" i="192"/>
  <c r="P180" i="192"/>
  <c r="O180" i="192"/>
  <c r="N180" i="192"/>
  <c r="O179" i="192"/>
  <c r="N179" i="192"/>
  <c r="P179" i="192"/>
  <c r="O178" i="192"/>
  <c r="N178" i="192"/>
  <c r="P177" i="192"/>
  <c r="O177" i="192"/>
  <c r="N177" i="192"/>
  <c r="O176" i="192"/>
  <c r="P176" i="192"/>
  <c r="N176" i="192"/>
  <c r="P175" i="192"/>
  <c r="O175" i="192"/>
  <c r="N175" i="192"/>
  <c r="O174" i="192"/>
  <c r="N174" i="192"/>
  <c r="P174" i="192"/>
  <c r="O173" i="192"/>
  <c r="N173" i="192"/>
  <c r="P173" i="192"/>
  <c r="P172" i="192"/>
  <c r="O172" i="192"/>
  <c r="N172" i="192"/>
  <c r="P171" i="192"/>
  <c r="O171" i="192"/>
  <c r="N171" i="192"/>
  <c r="O170" i="192"/>
  <c r="N170" i="192"/>
  <c r="P170" i="192"/>
  <c r="P169" i="192"/>
  <c r="O169" i="192"/>
  <c r="N169" i="192"/>
  <c r="P168" i="192"/>
  <c r="O168" i="192"/>
  <c r="N168" i="192"/>
  <c r="O167" i="192"/>
  <c r="N167" i="192"/>
  <c r="P167" i="192"/>
  <c r="O166" i="192"/>
  <c r="N166" i="192"/>
  <c r="P166" i="192"/>
  <c r="P165" i="192"/>
  <c r="O165" i="192"/>
  <c r="N165" i="192"/>
  <c r="O164" i="192"/>
  <c r="P164" i="192"/>
  <c r="N164" i="192"/>
  <c r="O163" i="192"/>
  <c r="N163" i="192"/>
  <c r="O162" i="192"/>
  <c r="N162" i="192"/>
  <c r="P161" i="192"/>
  <c r="O161" i="192"/>
  <c r="N161" i="192"/>
  <c r="O160" i="192"/>
  <c r="P160" i="192"/>
  <c r="N160" i="192"/>
  <c r="O159" i="192"/>
  <c r="N159" i="192"/>
  <c r="P159" i="192"/>
  <c r="O158" i="192"/>
  <c r="N158" i="192"/>
  <c r="O157" i="192"/>
  <c r="N157" i="192"/>
  <c r="P157" i="192"/>
  <c r="P156" i="192"/>
  <c r="O156" i="192"/>
  <c r="N156" i="192"/>
  <c r="O155" i="192"/>
  <c r="P155" i="192"/>
  <c r="N155" i="192"/>
  <c r="O154" i="192"/>
  <c r="N154" i="192"/>
  <c r="P153" i="192"/>
  <c r="O153" i="192"/>
  <c r="N153" i="192"/>
  <c r="O152" i="192"/>
  <c r="P152" i="192"/>
  <c r="N152" i="192"/>
  <c r="O151" i="192"/>
  <c r="N151" i="192"/>
  <c r="P151" i="192"/>
  <c r="O150" i="192"/>
  <c r="N150" i="192"/>
  <c r="P150" i="192"/>
  <c r="P149" i="192"/>
  <c r="O149" i="192"/>
  <c r="N149" i="192"/>
  <c r="P148" i="192"/>
  <c r="O148" i="192"/>
  <c r="N148" i="192"/>
  <c r="O147" i="192"/>
  <c r="N147" i="192"/>
  <c r="P147" i="192"/>
  <c r="O146" i="192"/>
  <c r="N146" i="192"/>
  <c r="O145" i="192"/>
  <c r="N145" i="192"/>
  <c r="P145" i="192"/>
  <c r="O144" i="192"/>
  <c r="P144" i="192"/>
  <c r="N144" i="192"/>
  <c r="O143" i="192"/>
  <c r="N143" i="192"/>
  <c r="P143" i="192"/>
  <c r="O142" i="192"/>
  <c r="N142" i="192"/>
  <c r="P142" i="192"/>
  <c r="O141" i="192"/>
  <c r="N141" i="192"/>
  <c r="P141" i="192"/>
  <c r="P140" i="192"/>
  <c r="O140" i="192"/>
  <c r="N140" i="192"/>
  <c r="P139" i="192"/>
  <c r="O139" i="192"/>
  <c r="N139" i="192"/>
  <c r="O138" i="192"/>
  <c r="N138" i="192"/>
  <c r="P138" i="192"/>
  <c r="O137" i="192"/>
  <c r="N137" i="192"/>
  <c r="P137" i="192"/>
  <c r="P136" i="192"/>
  <c r="O136" i="192"/>
  <c r="N136" i="192"/>
  <c r="O135" i="192"/>
  <c r="P135" i="192"/>
  <c r="N135" i="192"/>
  <c r="O134" i="192"/>
  <c r="N134" i="192"/>
  <c r="P134" i="192"/>
  <c r="P133" i="192"/>
  <c r="O133" i="192"/>
  <c r="N133" i="192"/>
  <c r="O132" i="192"/>
  <c r="P132" i="192"/>
  <c r="N132" i="192"/>
  <c r="O131" i="192"/>
  <c r="N131" i="192"/>
  <c r="O130" i="192"/>
  <c r="N130" i="192"/>
  <c r="O129" i="192"/>
  <c r="N129" i="192"/>
  <c r="P129" i="192"/>
  <c r="O128" i="192"/>
  <c r="P128" i="192"/>
  <c r="N128" i="192"/>
  <c r="P127" i="192"/>
  <c r="O127" i="192"/>
  <c r="N127" i="192"/>
  <c r="O126" i="192"/>
  <c r="N126" i="192"/>
  <c r="O125" i="192"/>
  <c r="N125" i="192"/>
  <c r="P125" i="192"/>
  <c r="P124" i="192"/>
  <c r="O124" i="192"/>
  <c r="N124" i="192"/>
  <c r="O123" i="192"/>
  <c r="P123" i="192"/>
  <c r="N123" i="192"/>
  <c r="O122" i="192"/>
  <c r="N122" i="192"/>
  <c r="O121" i="192"/>
  <c r="N121" i="192"/>
  <c r="P121" i="192"/>
  <c r="O120" i="192"/>
  <c r="P120" i="192"/>
  <c r="N120" i="192"/>
  <c r="P119" i="192"/>
  <c r="O119" i="192"/>
  <c r="N119" i="192"/>
  <c r="O118" i="192"/>
  <c r="N118" i="192"/>
  <c r="P118" i="192"/>
  <c r="P117" i="192"/>
  <c r="O117" i="192"/>
  <c r="N117" i="192"/>
  <c r="P116" i="192"/>
  <c r="O116" i="192"/>
  <c r="N116" i="192"/>
  <c r="O115" i="192"/>
  <c r="N115" i="192"/>
  <c r="P115" i="192"/>
  <c r="O114" i="192"/>
  <c r="N114" i="192"/>
  <c r="P113" i="192"/>
  <c r="O113" i="192"/>
  <c r="N113" i="192"/>
  <c r="O112" i="192"/>
  <c r="P112" i="192"/>
  <c r="N112" i="192"/>
  <c r="P111" i="192"/>
  <c r="O111" i="192"/>
  <c r="N111" i="192"/>
  <c r="O110" i="192"/>
  <c r="N110" i="192"/>
  <c r="P110" i="192"/>
  <c r="O109" i="192"/>
  <c r="N109" i="192"/>
  <c r="P109" i="192"/>
  <c r="P108" i="192"/>
  <c r="O108" i="192"/>
  <c r="N108" i="192"/>
  <c r="P107" i="192"/>
  <c r="O107" i="192"/>
  <c r="N107" i="192"/>
  <c r="O106" i="192"/>
  <c r="N106" i="192"/>
  <c r="P106" i="192"/>
  <c r="P105" i="192"/>
  <c r="O105" i="192"/>
  <c r="N105" i="192"/>
  <c r="P104" i="192"/>
  <c r="O104" i="192"/>
  <c r="N104" i="192"/>
  <c r="O103" i="192"/>
  <c r="N103" i="192"/>
  <c r="P103" i="192"/>
  <c r="O102" i="192"/>
  <c r="N102" i="192"/>
  <c r="P102" i="192"/>
  <c r="P101" i="192"/>
  <c r="O101" i="192"/>
  <c r="N101" i="192"/>
  <c r="O100" i="192"/>
  <c r="P100" i="192"/>
  <c r="N100" i="192"/>
  <c r="O99" i="192"/>
  <c r="N99" i="192"/>
  <c r="O98" i="192"/>
  <c r="N98" i="192"/>
  <c r="P97" i="192"/>
  <c r="O97" i="192"/>
  <c r="N97" i="192"/>
  <c r="O96" i="192"/>
  <c r="P96" i="192"/>
  <c r="N96" i="192"/>
  <c r="O95" i="192"/>
  <c r="N95" i="192"/>
  <c r="P95" i="192"/>
  <c r="O94" i="192"/>
  <c r="N94" i="192"/>
  <c r="O93" i="192"/>
  <c r="N93" i="192"/>
  <c r="P93" i="192"/>
  <c r="P92" i="192"/>
  <c r="O92" i="192"/>
  <c r="N92" i="192"/>
  <c r="O91" i="192"/>
  <c r="P91" i="192"/>
  <c r="N91" i="192"/>
  <c r="O90" i="192"/>
  <c r="N90" i="192"/>
  <c r="P89" i="192"/>
  <c r="O89" i="192"/>
  <c r="N89" i="192"/>
  <c r="O88" i="192"/>
  <c r="P88" i="192"/>
  <c r="N88" i="192"/>
  <c r="O87" i="192"/>
  <c r="N87" i="192"/>
  <c r="P87" i="192"/>
  <c r="O86" i="192"/>
  <c r="N86" i="192"/>
  <c r="P86" i="192"/>
  <c r="P85" i="192"/>
  <c r="O85" i="192"/>
  <c r="N85" i="192"/>
  <c r="P84" i="192"/>
  <c r="O84" i="192"/>
  <c r="N84" i="192"/>
  <c r="O83" i="192"/>
  <c r="N83" i="192"/>
  <c r="P83" i="192"/>
  <c r="O82" i="192"/>
  <c r="N82" i="192"/>
  <c r="O81" i="192"/>
  <c r="N81" i="192"/>
  <c r="P81" i="192"/>
  <c r="O80" i="192"/>
  <c r="P80" i="192"/>
  <c r="N80" i="192"/>
  <c r="O79" i="192"/>
  <c r="N79" i="192"/>
  <c r="P79" i="192"/>
  <c r="O78" i="192"/>
  <c r="N78" i="192"/>
  <c r="P78" i="192"/>
  <c r="O77" i="192"/>
  <c r="N77" i="192"/>
  <c r="P77" i="192"/>
  <c r="P76" i="192"/>
  <c r="O76" i="192"/>
  <c r="N76" i="192"/>
  <c r="P75" i="192"/>
  <c r="O75" i="192"/>
  <c r="N75" i="192"/>
  <c r="O74" i="192"/>
  <c r="N74" i="192"/>
  <c r="P74" i="192"/>
  <c r="O73" i="192"/>
  <c r="N73" i="192"/>
  <c r="P73" i="192"/>
  <c r="P72" i="192"/>
  <c r="O72" i="192"/>
  <c r="N72" i="192"/>
  <c r="O71" i="192"/>
  <c r="P71" i="192"/>
  <c r="N71" i="192"/>
  <c r="O70" i="192"/>
  <c r="N70" i="192"/>
  <c r="P70" i="192"/>
  <c r="P69" i="192"/>
  <c r="O69" i="192"/>
  <c r="N69" i="192"/>
  <c r="O68" i="192"/>
  <c r="P68" i="192"/>
  <c r="N68" i="192"/>
  <c r="O67" i="192"/>
  <c r="N67" i="192"/>
  <c r="O66" i="192"/>
  <c r="N66" i="192"/>
  <c r="O65" i="192"/>
  <c r="N65" i="192"/>
  <c r="P65" i="192"/>
  <c r="O64" i="192"/>
  <c r="P64" i="192"/>
  <c r="N64" i="192"/>
  <c r="P63" i="192"/>
  <c r="O63" i="192"/>
  <c r="N63" i="192"/>
  <c r="O62" i="192"/>
  <c r="N62" i="192"/>
  <c r="O61" i="192"/>
  <c r="N61" i="192"/>
  <c r="P61" i="192"/>
  <c r="P60" i="192"/>
  <c r="O60" i="192"/>
  <c r="N60" i="192"/>
  <c r="O59" i="192"/>
  <c r="P59" i="192"/>
  <c r="N59" i="192"/>
  <c r="O58" i="192"/>
  <c r="N58" i="192"/>
  <c r="O57" i="192"/>
  <c r="N57" i="192"/>
  <c r="P57" i="192"/>
  <c r="O56" i="192"/>
  <c r="P56" i="192"/>
  <c r="N56" i="192"/>
  <c r="P55" i="192"/>
  <c r="O55" i="192"/>
  <c r="N55" i="192"/>
  <c r="O54" i="192"/>
  <c r="N54" i="192"/>
  <c r="P54" i="192"/>
  <c r="P53" i="192"/>
  <c r="O53" i="192"/>
  <c r="N53" i="192"/>
  <c r="P52" i="192"/>
  <c r="O52" i="192"/>
  <c r="N52" i="192"/>
  <c r="O51" i="192"/>
  <c r="N51" i="192"/>
  <c r="P51" i="192"/>
  <c r="O50" i="192"/>
  <c r="N50" i="192"/>
  <c r="P49" i="192"/>
  <c r="O49" i="192"/>
  <c r="N49" i="192"/>
  <c r="O48" i="192"/>
  <c r="P48" i="192"/>
  <c r="N48" i="192"/>
  <c r="P47" i="192"/>
  <c r="O47" i="192"/>
  <c r="N47" i="192"/>
  <c r="O46" i="192"/>
  <c r="N46" i="192"/>
  <c r="P46" i="192"/>
  <c r="O45" i="192"/>
  <c r="N45" i="192"/>
  <c r="P45" i="192"/>
  <c r="P44" i="192"/>
  <c r="O44" i="192"/>
  <c r="N44" i="192"/>
  <c r="P43" i="192"/>
  <c r="O43" i="192"/>
  <c r="N43" i="192"/>
  <c r="O42" i="192"/>
  <c r="N42" i="192"/>
  <c r="P42" i="192"/>
  <c r="P41" i="192"/>
  <c r="O41" i="192"/>
  <c r="N41" i="192"/>
  <c r="P40" i="192"/>
  <c r="O40" i="192"/>
  <c r="N40" i="192"/>
  <c r="O39" i="192"/>
  <c r="N39" i="192"/>
  <c r="P39" i="192"/>
  <c r="O38" i="192"/>
  <c r="N38" i="192"/>
  <c r="P38" i="192"/>
  <c r="P37" i="192"/>
  <c r="O37" i="192"/>
  <c r="N37" i="192"/>
  <c r="O36" i="192"/>
  <c r="P36" i="192"/>
  <c r="N36" i="192"/>
  <c r="O35" i="192"/>
  <c r="N35" i="192"/>
  <c r="O34" i="192"/>
  <c r="N34" i="192"/>
  <c r="P33" i="192"/>
  <c r="O33" i="192"/>
  <c r="N33" i="192"/>
  <c r="O32" i="192"/>
  <c r="P32" i="192"/>
  <c r="N32" i="192"/>
  <c r="O31" i="192"/>
  <c r="N31" i="192"/>
  <c r="P31" i="192"/>
  <c r="O30" i="192"/>
  <c r="N30" i="192"/>
  <c r="O29" i="192"/>
  <c r="N29" i="192"/>
  <c r="P29" i="192"/>
  <c r="P28" i="192"/>
  <c r="O28" i="192"/>
  <c r="N28" i="192"/>
  <c r="O27" i="192"/>
  <c r="P27" i="192"/>
  <c r="N27" i="192"/>
  <c r="O26" i="192"/>
  <c r="N26" i="192"/>
  <c r="P25" i="192"/>
  <c r="O25" i="192"/>
  <c r="N25" i="192"/>
  <c r="O24" i="192"/>
  <c r="P24" i="192"/>
  <c r="N24" i="192"/>
  <c r="O23" i="192"/>
  <c r="N23" i="192"/>
  <c r="P23" i="192"/>
  <c r="O22" i="192"/>
  <c r="N22" i="192"/>
  <c r="P22" i="192"/>
  <c r="P21" i="192"/>
  <c r="O21" i="192"/>
  <c r="N21" i="192"/>
  <c r="P20" i="192"/>
  <c r="O20" i="192"/>
  <c r="N20" i="192"/>
  <c r="O19" i="192"/>
  <c r="N19" i="192"/>
  <c r="P19" i="192"/>
  <c r="O18" i="192"/>
  <c r="N18" i="192"/>
  <c r="O17" i="192"/>
  <c r="N17" i="192"/>
  <c r="P17" i="192"/>
  <c r="O16" i="192"/>
  <c r="P16" i="192"/>
  <c r="N16" i="192"/>
  <c r="O15" i="192"/>
  <c r="N15" i="192"/>
  <c r="P15" i="192"/>
  <c r="O14" i="192"/>
  <c r="N14" i="192"/>
  <c r="P14" i="192"/>
  <c r="O13" i="192"/>
  <c r="N13" i="192"/>
  <c r="P13" i="192"/>
  <c r="P12" i="192"/>
  <c r="O12" i="192"/>
  <c r="N12" i="192"/>
  <c r="P11" i="192"/>
  <c r="O11" i="192"/>
  <c r="N11" i="192"/>
  <c r="O10" i="192"/>
  <c r="N10" i="192"/>
  <c r="P10" i="192"/>
  <c r="O9" i="192"/>
  <c r="N9" i="192"/>
  <c r="P9" i="192"/>
  <c r="P8" i="192"/>
  <c r="O8" i="192"/>
  <c r="N8" i="192"/>
  <c r="O7" i="192"/>
  <c r="P7" i="192"/>
  <c r="N7" i="192"/>
  <c r="O6" i="192"/>
  <c r="N6" i="192"/>
  <c r="P6" i="192"/>
  <c r="P5" i="192"/>
  <c r="O5" i="192"/>
  <c r="N5" i="192"/>
  <c r="O4" i="192"/>
  <c r="P4" i="192"/>
  <c r="N4" i="192"/>
  <c r="I52" i="191"/>
  <c r="I34" i="191"/>
  <c r="G34" i="191"/>
  <c r="E33" i="191"/>
  <c r="G33" i="191"/>
  <c r="I33" i="191"/>
  <c r="E32" i="191"/>
  <c r="G32" i="191"/>
  <c r="I32" i="191"/>
  <c r="I31" i="191"/>
  <c r="E31" i="191"/>
  <c r="G31" i="191"/>
  <c r="G30" i="191"/>
  <c r="I30" i="191"/>
  <c r="G29" i="191"/>
  <c r="I29" i="191"/>
  <c r="E29" i="191"/>
  <c r="G27" i="191"/>
  <c r="I27" i="191"/>
  <c r="E25" i="191"/>
  <c r="G25" i="191"/>
  <c r="I25" i="191"/>
  <c r="E8" i="191"/>
  <c r="D2" i="191"/>
  <c r="J529" i="190" a="1"/>
  <c r="J529" i="190"/>
  <c r="H529" i="190" a="1"/>
  <c r="H529" i="190"/>
  <c r="F529" i="190" a="1"/>
  <c r="F529" i="190"/>
  <c r="C529" i="190"/>
  <c r="M524" i="190" a="1"/>
  <c r="M524" i="190"/>
  <c r="K524" i="190" a="1"/>
  <c r="K524" i="190"/>
  <c r="J524" i="190"/>
  <c r="J524" i="190" a="1"/>
  <c r="H524" i="190"/>
  <c r="H524" i="190" a="1"/>
  <c r="G524" i="190" a="1"/>
  <c r="G524" i="190"/>
  <c r="F524" i="190" a="1"/>
  <c r="F524" i="190"/>
  <c r="L523" i="190" a="1"/>
  <c r="L523" i="190"/>
  <c r="I523" i="190" a="1"/>
  <c r="I523" i="190"/>
  <c r="C523" i="190"/>
  <c r="M522" i="190" a="1"/>
  <c r="M522" i="190"/>
  <c r="L522" i="190"/>
  <c r="L522" i="190" a="1"/>
  <c r="J522" i="190"/>
  <c r="J522" i="190" a="1"/>
  <c r="I522" i="190" a="1"/>
  <c r="I522" i="190"/>
  <c r="H522" i="190" a="1"/>
  <c r="H522" i="190"/>
  <c r="G522" i="190" a="1"/>
  <c r="G522" i="190"/>
  <c r="M521" i="190" a="1"/>
  <c r="M521" i="190"/>
  <c r="C521" i="190"/>
  <c r="L520" i="190"/>
  <c r="L520" i="190" a="1"/>
  <c r="K520" i="190" a="1"/>
  <c r="K520" i="190"/>
  <c r="J520" i="190" a="1"/>
  <c r="J520" i="190"/>
  <c r="I520" i="190" a="1"/>
  <c r="I520" i="190"/>
  <c r="G520" i="190" a="1"/>
  <c r="G520" i="190"/>
  <c r="F520" i="190" a="1"/>
  <c r="F520" i="190"/>
  <c r="C519" i="190"/>
  <c r="M518" i="190" a="1"/>
  <c r="M518" i="190"/>
  <c r="L518" i="190" a="1"/>
  <c r="L518" i="190"/>
  <c r="K518" i="190" a="1"/>
  <c r="K518" i="190"/>
  <c r="I518" i="190" a="1"/>
  <c r="I518" i="190"/>
  <c r="H518" i="190" a="1"/>
  <c r="H518" i="190"/>
  <c r="F518" i="190" a="1"/>
  <c r="F518" i="190"/>
  <c r="M514" i="190"/>
  <c r="M514" i="190" a="1"/>
  <c r="L514" i="190"/>
  <c r="L514" i="190" a="1"/>
  <c r="K514" i="190"/>
  <c r="K514" i="190" a="1"/>
  <c r="J514" i="190"/>
  <c r="J514" i="190" a="1"/>
  <c r="I514" i="190"/>
  <c r="I514" i="190" a="1"/>
  <c r="H514" i="190"/>
  <c r="H514" i="190" a="1"/>
  <c r="G514" i="190"/>
  <c r="G514" i="190" a="1"/>
  <c r="F514" i="190"/>
  <c r="F514" i="190" a="1"/>
  <c r="L511" i="190" a="1"/>
  <c r="L511" i="190"/>
  <c r="K511" i="190" a="1"/>
  <c r="K511" i="190"/>
  <c r="J511" i="190" a="1"/>
  <c r="J511" i="190"/>
  <c r="H511" i="190" a="1"/>
  <c r="H511" i="190"/>
  <c r="G511" i="190" a="1"/>
  <c r="G511" i="190"/>
  <c r="C511" i="190"/>
  <c r="M510" i="190" a="1"/>
  <c r="M510" i="190"/>
  <c r="L510" i="190" a="1"/>
  <c r="L510" i="190"/>
  <c r="J510" i="190" a="1"/>
  <c r="J510" i="190"/>
  <c r="I510" i="190"/>
  <c r="I510" i="190" a="1"/>
  <c r="G510" i="190"/>
  <c r="G510" i="190" a="1"/>
  <c r="F510" i="190" a="1"/>
  <c r="F510" i="190"/>
  <c r="C510" i="190"/>
  <c r="K509" i="190"/>
  <c r="K509" i="190" a="1"/>
  <c r="H509" i="190" a="1"/>
  <c r="H509" i="190"/>
  <c r="G509" i="190" a="1"/>
  <c r="G509" i="190"/>
  <c r="F509" i="190" a="1"/>
  <c r="F509" i="190"/>
  <c r="C509" i="190"/>
  <c r="K508" i="190" a="1"/>
  <c r="K508" i="190"/>
  <c r="C508" i="190"/>
  <c r="C527" i="190"/>
  <c r="L507" i="190" a="1"/>
  <c r="L507" i="190"/>
  <c r="J507" i="190" a="1"/>
  <c r="J507" i="190"/>
  <c r="H507" i="190" a="1"/>
  <c r="H507" i="190"/>
  <c r="G507" i="190" a="1"/>
  <c r="G507" i="190"/>
  <c r="C507" i="190"/>
  <c r="K507" i="190" a="1"/>
  <c r="K507" i="190"/>
  <c r="M506" i="190" a="1"/>
  <c r="M506" i="190"/>
  <c r="L506" i="190" a="1"/>
  <c r="L506" i="190"/>
  <c r="K506" i="190" a="1"/>
  <c r="K506" i="190"/>
  <c r="J506" i="190"/>
  <c r="J506" i="190" a="1"/>
  <c r="I506" i="190" a="1"/>
  <c r="I506" i="190"/>
  <c r="H506" i="190" a="1"/>
  <c r="H506" i="190"/>
  <c r="G506" i="190" a="1"/>
  <c r="G506" i="190"/>
  <c r="F506" i="190"/>
  <c r="F506" i="190" a="1"/>
  <c r="C506" i="190"/>
  <c r="M505" i="190" a="1"/>
  <c r="M505" i="190"/>
  <c r="L505" i="190" a="1"/>
  <c r="L505" i="190"/>
  <c r="K505" i="190" a="1"/>
  <c r="K505" i="190"/>
  <c r="J505" i="190"/>
  <c r="J505" i="190" a="1"/>
  <c r="I505" i="190" a="1"/>
  <c r="I505" i="190"/>
  <c r="H505" i="190" a="1"/>
  <c r="H505" i="190"/>
  <c r="G505" i="190" a="1"/>
  <c r="G505" i="190"/>
  <c r="F505" i="190"/>
  <c r="F505" i="190" a="1"/>
  <c r="C505" i="190"/>
  <c r="C524" i="190"/>
  <c r="L524" i="190" a="1"/>
  <c r="L524" i="190"/>
  <c r="M504" i="190" a="1"/>
  <c r="M504" i="190"/>
  <c r="L504" i="190" a="1"/>
  <c r="L504" i="190"/>
  <c r="K504" i="190" a="1"/>
  <c r="K504" i="190"/>
  <c r="J504" i="190"/>
  <c r="J504" i="190" a="1"/>
  <c r="I504" i="190" a="1"/>
  <c r="I504" i="190"/>
  <c r="H504" i="190" a="1"/>
  <c r="H504" i="190"/>
  <c r="G504" i="190" a="1"/>
  <c r="G504" i="190"/>
  <c r="F504" i="190"/>
  <c r="F504" i="190" a="1"/>
  <c r="C504" i="190"/>
  <c r="M503" i="190" a="1"/>
  <c r="M503" i="190"/>
  <c r="L503" i="190" a="1"/>
  <c r="L503" i="190"/>
  <c r="K503" i="190" a="1"/>
  <c r="K503" i="190"/>
  <c r="J503" i="190"/>
  <c r="J503" i="190" a="1"/>
  <c r="I503" i="190" a="1"/>
  <c r="I503" i="190"/>
  <c r="H503" i="190" a="1"/>
  <c r="H503" i="190"/>
  <c r="G503" i="190" a="1"/>
  <c r="G503" i="190"/>
  <c r="F503" i="190"/>
  <c r="N503" i="190"/>
  <c r="F503" i="190" a="1"/>
  <c r="C503" i="190"/>
  <c r="C522" i="190"/>
  <c r="K522" i="190" a="1"/>
  <c r="K522" i="190"/>
  <c r="M502" i="190" a="1"/>
  <c r="M502" i="190"/>
  <c r="L502" i="190" a="1"/>
  <c r="L502" i="190"/>
  <c r="K502" i="190" a="1"/>
  <c r="K502" i="190"/>
  <c r="J502" i="190"/>
  <c r="J502" i="190" a="1"/>
  <c r="I502" i="190" a="1"/>
  <c r="I502" i="190"/>
  <c r="H502" i="190" a="1"/>
  <c r="H502" i="190"/>
  <c r="G502" i="190" a="1"/>
  <c r="G502" i="190"/>
  <c r="F502" i="190"/>
  <c r="N502" i="190"/>
  <c r="F502" i="190" a="1"/>
  <c r="C502" i="190"/>
  <c r="M501" i="190" a="1"/>
  <c r="M501" i="190"/>
  <c r="L501" i="190" a="1"/>
  <c r="L501" i="190"/>
  <c r="K501" i="190" a="1"/>
  <c r="K501" i="190"/>
  <c r="J501" i="190"/>
  <c r="J501" i="190" a="1"/>
  <c r="I501" i="190" a="1"/>
  <c r="I501" i="190"/>
  <c r="H501" i="190" a="1"/>
  <c r="H501" i="190"/>
  <c r="G501" i="190" a="1"/>
  <c r="G501" i="190"/>
  <c r="F501" i="190"/>
  <c r="N501" i="190"/>
  <c r="F501" i="190" a="1"/>
  <c r="C501" i="190"/>
  <c r="C520" i="190"/>
  <c r="M520" i="190" a="1"/>
  <c r="M520" i="190"/>
  <c r="M500" i="190" a="1"/>
  <c r="M500" i="190"/>
  <c r="L500" i="190" a="1"/>
  <c r="L500" i="190"/>
  <c r="K500" i="190" a="1"/>
  <c r="K500" i="190"/>
  <c r="J500" i="190"/>
  <c r="J500" i="190" a="1"/>
  <c r="I500" i="190" a="1"/>
  <c r="I500" i="190"/>
  <c r="H500" i="190" a="1"/>
  <c r="H500" i="190"/>
  <c r="G500" i="190" a="1"/>
  <c r="G500" i="190"/>
  <c r="F500" i="190"/>
  <c r="N500" i="190"/>
  <c r="F500" i="190" a="1"/>
  <c r="C500" i="190"/>
  <c r="M499" i="190" a="1"/>
  <c r="M499" i="190"/>
  <c r="L499" i="190" a="1"/>
  <c r="L499" i="190"/>
  <c r="K499" i="190" a="1"/>
  <c r="K499" i="190"/>
  <c r="J499" i="190"/>
  <c r="J499" i="190" a="1"/>
  <c r="I499" i="190" a="1"/>
  <c r="I499" i="190"/>
  <c r="H499" i="190" a="1"/>
  <c r="H499" i="190"/>
  <c r="G499" i="190" a="1"/>
  <c r="G499" i="190"/>
  <c r="F499" i="190"/>
  <c r="N499" i="190"/>
  <c r="F499" i="190" a="1"/>
  <c r="C499" i="190"/>
  <c r="C518" i="190"/>
  <c r="J518" i="190" a="1"/>
  <c r="J518" i="190"/>
  <c r="W495" i="190"/>
  <c r="V495" i="190"/>
  <c r="U495" i="190"/>
  <c r="T495" i="190"/>
  <c r="S495" i="190"/>
  <c r="R495" i="190"/>
  <c r="E30" i="189"/>
  <c r="G30" i="189"/>
  <c r="M495" i="190"/>
  <c r="L495" i="190"/>
  <c r="K495" i="190"/>
  <c r="J495" i="190"/>
  <c r="I495" i="190"/>
  <c r="H495" i="190"/>
  <c r="G495" i="190"/>
  <c r="F495" i="190"/>
  <c r="O494" i="190"/>
  <c r="N494" i="190"/>
  <c r="P494" i="190"/>
  <c r="P493" i="190"/>
  <c r="O493" i="190"/>
  <c r="N493" i="190"/>
  <c r="O492" i="190"/>
  <c r="P492" i="190"/>
  <c r="N492" i="190"/>
  <c r="O491" i="190"/>
  <c r="N491" i="190"/>
  <c r="O490" i="190"/>
  <c r="N490" i="190"/>
  <c r="P490" i="190"/>
  <c r="O489" i="190"/>
  <c r="P489" i="190"/>
  <c r="N489" i="190"/>
  <c r="O488" i="190"/>
  <c r="N488" i="190"/>
  <c r="P488" i="190"/>
  <c r="O487" i="190"/>
  <c r="N487" i="190"/>
  <c r="P487" i="190"/>
  <c r="P486" i="190"/>
  <c r="O486" i="190"/>
  <c r="N486" i="190"/>
  <c r="P485" i="190"/>
  <c r="O485" i="190"/>
  <c r="N485" i="190"/>
  <c r="O484" i="190"/>
  <c r="N484" i="190"/>
  <c r="O483" i="190"/>
  <c r="N483" i="190"/>
  <c r="O482" i="190"/>
  <c r="N482" i="190"/>
  <c r="P482" i="190"/>
  <c r="O481" i="190"/>
  <c r="P481" i="190"/>
  <c r="N481" i="190"/>
  <c r="O480" i="190"/>
  <c r="N480" i="190"/>
  <c r="P480" i="190"/>
  <c r="O479" i="190"/>
  <c r="N479" i="190"/>
  <c r="P479" i="190"/>
  <c r="O478" i="190"/>
  <c r="N478" i="190"/>
  <c r="P478" i="190"/>
  <c r="P477" i="190"/>
  <c r="O477" i="190"/>
  <c r="N477" i="190"/>
  <c r="O476" i="190"/>
  <c r="P476" i="190"/>
  <c r="N476" i="190"/>
  <c r="O475" i="190"/>
  <c r="N475" i="190"/>
  <c r="P474" i="190"/>
  <c r="O474" i="190"/>
  <c r="N474" i="190"/>
  <c r="O473" i="190"/>
  <c r="P473" i="190"/>
  <c r="N473" i="190"/>
  <c r="O472" i="190"/>
  <c r="N472" i="190"/>
  <c r="P472" i="190"/>
  <c r="O471" i="190"/>
  <c r="N471" i="190"/>
  <c r="P471" i="190"/>
  <c r="P470" i="190"/>
  <c r="O470" i="190"/>
  <c r="N470" i="190"/>
  <c r="P469" i="190"/>
  <c r="O469" i="190"/>
  <c r="N469" i="190"/>
  <c r="O468" i="190"/>
  <c r="N468" i="190"/>
  <c r="O467" i="190"/>
  <c r="N467" i="190"/>
  <c r="P466" i="190"/>
  <c r="O466" i="190"/>
  <c r="N466" i="190"/>
  <c r="O465" i="190"/>
  <c r="P465" i="190"/>
  <c r="N465" i="190"/>
  <c r="O464" i="190"/>
  <c r="N464" i="190"/>
  <c r="P464" i="190"/>
  <c r="O463" i="190"/>
  <c r="N463" i="190"/>
  <c r="P463" i="190"/>
  <c r="O462" i="190"/>
  <c r="N462" i="190"/>
  <c r="P462" i="190"/>
  <c r="P461" i="190"/>
  <c r="O461" i="190"/>
  <c r="N461" i="190"/>
  <c r="O460" i="190"/>
  <c r="P460" i="190"/>
  <c r="N460" i="190"/>
  <c r="O459" i="190"/>
  <c r="N459" i="190"/>
  <c r="P458" i="190"/>
  <c r="O458" i="190"/>
  <c r="N458" i="190"/>
  <c r="O457" i="190"/>
  <c r="P457" i="190"/>
  <c r="N457" i="190"/>
  <c r="P456" i="190"/>
  <c r="O456" i="190"/>
  <c r="N456" i="190"/>
  <c r="O455" i="190"/>
  <c r="N455" i="190"/>
  <c r="P455" i="190"/>
  <c r="P454" i="190"/>
  <c r="O454" i="190"/>
  <c r="N454" i="190"/>
  <c r="P453" i="190"/>
  <c r="O453" i="190"/>
  <c r="N453" i="190"/>
  <c r="O452" i="190"/>
  <c r="N452" i="190"/>
  <c r="O451" i="190"/>
  <c r="N451" i="190"/>
  <c r="P450" i="190"/>
  <c r="O450" i="190"/>
  <c r="N450" i="190"/>
  <c r="O449" i="190"/>
  <c r="P449" i="190"/>
  <c r="N449" i="190"/>
  <c r="P448" i="190"/>
  <c r="O448" i="190"/>
  <c r="N448" i="190"/>
  <c r="O447" i="190"/>
  <c r="N447" i="190"/>
  <c r="P447" i="190"/>
  <c r="O446" i="190"/>
  <c r="N446" i="190"/>
  <c r="P446" i="190"/>
  <c r="P445" i="190"/>
  <c r="O445" i="190"/>
  <c r="N445" i="190"/>
  <c r="O444" i="190"/>
  <c r="P444" i="190"/>
  <c r="N444" i="190"/>
  <c r="O443" i="190"/>
  <c r="N443" i="190"/>
  <c r="O442" i="190"/>
  <c r="N442" i="190"/>
  <c r="P442" i="190"/>
  <c r="O441" i="190"/>
  <c r="P441" i="190"/>
  <c r="N441" i="190"/>
  <c r="P440" i="190"/>
  <c r="O440" i="190"/>
  <c r="N440" i="190"/>
  <c r="O439" i="190"/>
  <c r="N439" i="190"/>
  <c r="P439" i="190"/>
  <c r="P438" i="190"/>
  <c r="O438" i="190"/>
  <c r="N438" i="190"/>
  <c r="P437" i="190"/>
  <c r="O437" i="190"/>
  <c r="N437" i="190"/>
  <c r="O436" i="190"/>
  <c r="N436" i="190"/>
  <c r="P436" i="190"/>
  <c r="O435" i="190"/>
  <c r="N435" i="190"/>
  <c r="O434" i="190"/>
  <c r="N434" i="190"/>
  <c r="P434" i="190"/>
  <c r="O433" i="190"/>
  <c r="P433" i="190"/>
  <c r="N433" i="190"/>
  <c r="P432" i="190"/>
  <c r="O432" i="190"/>
  <c r="N432" i="190"/>
  <c r="O431" i="190"/>
  <c r="N431" i="190"/>
  <c r="P431" i="190"/>
  <c r="O430" i="190"/>
  <c r="N430" i="190"/>
  <c r="P430" i="190"/>
  <c r="P429" i="190"/>
  <c r="O429" i="190"/>
  <c r="N429" i="190"/>
  <c r="O428" i="190"/>
  <c r="P428" i="190"/>
  <c r="N428" i="190"/>
  <c r="O427" i="190"/>
  <c r="N427" i="190"/>
  <c r="O426" i="190"/>
  <c r="N426" i="190"/>
  <c r="P426" i="190"/>
  <c r="O425" i="190"/>
  <c r="P425" i="190"/>
  <c r="N425" i="190"/>
  <c r="O424" i="190"/>
  <c r="N424" i="190"/>
  <c r="P424" i="190"/>
  <c r="O423" i="190"/>
  <c r="N423" i="190"/>
  <c r="P423" i="190"/>
  <c r="P422" i="190"/>
  <c r="O422" i="190"/>
  <c r="N422" i="190"/>
  <c r="P421" i="190"/>
  <c r="O421" i="190"/>
  <c r="N421" i="190"/>
  <c r="O420" i="190"/>
  <c r="N420" i="190"/>
  <c r="O419" i="190"/>
  <c r="N419" i="190"/>
  <c r="O418" i="190"/>
  <c r="N418" i="190"/>
  <c r="P418" i="190"/>
  <c r="O417" i="190"/>
  <c r="P417" i="190"/>
  <c r="N417" i="190"/>
  <c r="O416" i="190"/>
  <c r="N416" i="190"/>
  <c r="P416" i="190"/>
  <c r="O415" i="190"/>
  <c r="N415" i="190"/>
  <c r="P415" i="190"/>
  <c r="O414" i="190"/>
  <c r="N414" i="190"/>
  <c r="P414" i="190"/>
  <c r="P413" i="190"/>
  <c r="O413" i="190"/>
  <c r="N413" i="190"/>
  <c r="O412" i="190"/>
  <c r="P412" i="190"/>
  <c r="N412" i="190"/>
  <c r="O411" i="190"/>
  <c r="N411" i="190"/>
  <c r="P410" i="190"/>
  <c r="O410" i="190"/>
  <c r="N410" i="190"/>
  <c r="O409" i="190"/>
  <c r="P409" i="190"/>
  <c r="N409" i="190"/>
  <c r="O408" i="190"/>
  <c r="N408" i="190"/>
  <c r="P408" i="190"/>
  <c r="O407" i="190"/>
  <c r="N407" i="190"/>
  <c r="P407" i="190"/>
  <c r="P406" i="190"/>
  <c r="O406" i="190"/>
  <c r="N406" i="190"/>
  <c r="P405" i="190"/>
  <c r="O405" i="190"/>
  <c r="N405" i="190"/>
  <c r="O404" i="190"/>
  <c r="N404" i="190"/>
  <c r="O403" i="190"/>
  <c r="N403" i="190"/>
  <c r="P402" i="190"/>
  <c r="O402" i="190"/>
  <c r="N402" i="190"/>
  <c r="O401" i="190"/>
  <c r="P401" i="190"/>
  <c r="N401" i="190"/>
  <c r="O400" i="190"/>
  <c r="N400" i="190"/>
  <c r="P400" i="190"/>
  <c r="O399" i="190"/>
  <c r="N399" i="190"/>
  <c r="P399" i="190"/>
  <c r="O398" i="190"/>
  <c r="N398" i="190"/>
  <c r="P398" i="190"/>
  <c r="P397" i="190"/>
  <c r="O397" i="190"/>
  <c r="N397" i="190"/>
  <c r="O396" i="190"/>
  <c r="P396" i="190"/>
  <c r="N396" i="190"/>
  <c r="O395" i="190"/>
  <c r="N395" i="190"/>
  <c r="P394" i="190"/>
  <c r="O394" i="190"/>
  <c r="N394" i="190"/>
  <c r="O393" i="190"/>
  <c r="P393" i="190"/>
  <c r="N393" i="190"/>
  <c r="P392" i="190"/>
  <c r="O392" i="190"/>
  <c r="N392" i="190"/>
  <c r="O391" i="190"/>
  <c r="N391" i="190"/>
  <c r="P391" i="190"/>
  <c r="P390" i="190"/>
  <c r="O390" i="190"/>
  <c r="N390" i="190"/>
  <c r="P389" i="190"/>
  <c r="O389" i="190"/>
  <c r="N389" i="190"/>
  <c r="O388" i="190"/>
  <c r="N388" i="190"/>
  <c r="O387" i="190"/>
  <c r="N387" i="190"/>
  <c r="P386" i="190"/>
  <c r="O386" i="190"/>
  <c r="N386" i="190"/>
  <c r="O385" i="190"/>
  <c r="P385" i="190"/>
  <c r="N385" i="190"/>
  <c r="P384" i="190"/>
  <c r="O384" i="190"/>
  <c r="N384" i="190"/>
  <c r="O383" i="190"/>
  <c r="N383" i="190"/>
  <c r="P383" i="190"/>
  <c r="O382" i="190"/>
  <c r="N382" i="190"/>
  <c r="P382" i="190"/>
  <c r="P381" i="190"/>
  <c r="O381" i="190"/>
  <c r="N381" i="190"/>
  <c r="O380" i="190"/>
  <c r="P380" i="190"/>
  <c r="N380" i="190"/>
  <c r="O379" i="190"/>
  <c r="N379" i="190"/>
  <c r="O378" i="190"/>
  <c r="N378" i="190"/>
  <c r="P378" i="190"/>
  <c r="O377" i="190"/>
  <c r="P377" i="190"/>
  <c r="N377" i="190"/>
  <c r="P376" i="190"/>
  <c r="O376" i="190"/>
  <c r="N376" i="190"/>
  <c r="O375" i="190"/>
  <c r="N375" i="190"/>
  <c r="P375" i="190"/>
  <c r="P374" i="190"/>
  <c r="O374" i="190"/>
  <c r="N374" i="190"/>
  <c r="P373" i="190"/>
  <c r="O373" i="190"/>
  <c r="N373" i="190"/>
  <c r="O372" i="190"/>
  <c r="N372" i="190"/>
  <c r="P372" i="190"/>
  <c r="O371" i="190"/>
  <c r="N371" i="190"/>
  <c r="O370" i="190"/>
  <c r="N370" i="190"/>
  <c r="P370" i="190"/>
  <c r="O369" i="190"/>
  <c r="P369" i="190"/>
  <c r="N369" i="190"/>
  <c r="P368" i="190"/>
  <c r="O368" i="190"/>
  <c r="N368" i="190"/>
  <c r="O367" i="190"/>
  <c r="N367" i="190"/>
  <c r="P367" i="190"/>
  <c r="O366" i="190"/>
  <c r="N366" i="190"/>
  <c r="P366" i="190"/>
  <c r="P365" i="190"/>
  <c r="O365" i="190"/>
  <c r="N365" i="190"/>
  <c r="O364" i="190"/>
  <c r="P364" i="190"/>
  <c r="N364" i="190"/>
  <c r="O363" i="190"/>
  <c r="N363" i="190"/>
  <c r="O362" i="190"/>
  <c r="N362" i="190"/>
  <c r="P362" i="190"/>
  <c r="O361" i="190"/>
  <c r="P361" i="190"/>
  <c r="N361" i="190"/>
  <c r="O360" i="190"/>
  <c r="N360" i="190"/>
  <c r="P360" i="190"/>
  <c r="O359" i="190"/>
  <c r="N359" i="190"/>
  <c r="P359" i="190"/>
  <c r="P358" i="190"/>
  <c r="O358" i="190"/>
  <c r="N358" i="190"/>
  <c r="P357" i="190"/>
  <c r="O357" i="190"/>
  <c r="N357" i="190"/>
  <c r="O356" i="190"/>
  <c r="N356" i="190"/>
  <c r="O355" i="190"/>
  <c r="N355" i="190"/>
  <c r="O354" i="190"/>
  <c r="N354" i="190"/>
  <c r="P354" i="190"/>
  <c r="O353" i="190"/>
  <c r="P353" i="190"/>
  <c r="N353" i="190"/>
  <c r="O352" i="190"/>
  <c r="N352" i="190"/>
  <c r="P352" i="190"/>
  <c r="O351" i="190"/>
  <c r="N351" i="190"/>
  <c r="P351" i="190"/>
  <c r="O350" i="190"/>
  <c r="N350" i="190"/>
  <c r="P350" i="190"/>
  <c r="P349" i="190"/>
  <c r="O349" i="190"/>
  <c r="N349" i="190"/>
  <c r="O348" i="190"/>
  <c r="P348" i="190"/>
  <c r="N348" i="190"/>
  <c r="O347" i="190"/>
  <c r="N347" i="190"/>
  <c r="P346" i="190"/>
  <c r="O346" i="190"/>
  <c r="N346" i="190"/>
  <c r="O345" i="190"/>
  <c r="P345" i="190"/>
  <c r="N345" i="190"/>
  <c r="O344" i="190"/>
  <c r="N344" i="190"/>
  <c r="P344" i="190"/>
  <c r="O343" i="190"/>
  <c r="N343" i="190"/>
  <c r="P343" i="190"/>
  <c r="P342" i="190"/>
  <c r="O342" i="190"/>
  <c r="N342" i="190"/>
  <c r="P341" i="190"/>
  <c r="O341" i="190"/>
  <c r="N341" i="190"/>
  <c r="O340" i="190"/>
  <c r="N340" i="190"/>
  <c r="O339" i="190"/>
  <c r="N339" i="190"/>
  <c r="P338" i="190"/>
  <c r="O338" i="190"/>
  <c r="N338" i="190"/>
  <c r="O337" i="190"/>
  <c r="P337" i="190"/>
  <c r="N337" i="190"/>
  <c r="O336" i="190"/>
  <c r="N336" i="190"/>
  <c r="P336" i="190"/>
  <c r="O335" i="190"/>
  <c r="N335" i="190"/>
  <c r="P335" i="190"/>
  <c r="O334" i="190"/>
  <c r="N334" i="190"/>
  <c r="P334" i="190"/>
  <c r="P333" i="190"/>
  <c r="O333" i="190"/>
  <c r="N333" i="190"/>
  <c r="O332" i="190"/>
  <c r="P332" i="190"/>
  <c r="N332" i="190"/>
  <c r="O331" i="190"/>
  <c r="N331" i="190"/>
  <c r="P330" i="190"/>
  <c r="O330" i="190"/>
  <c r="N330" i="190"/>
  <c r="O329" i="190"/>
  <c r="P329" i="190"/>
  <c r="N329" i="190"/>
  <c r="P328" i="190"/>
  <c r="O328" i="190"/>
  <c r="N328" i="190"/>
  <c r="O327" i="190"/>
  <c r="N327" i="190"/>
  <c r="P327" i="190"/>
  <c r="P326" i="190"/>
  <c r="O326" i="190"/>
  <c r="N326" i="190"/>
  <c r="P325" i="190"/>
  <c r="O325" i="190"/>
  <c r="N325" i="190"/>
  <c r="O324" i="190"/>
  <c r="N324" i="190"/>
  <c r="O323" i="190"/>
  <c r="N323" i="190"/>
  <c r="P322" i="190"/>
  <c r="O322" i="190"/>
  <c r="N322" i="190"/>
  <c r="O321" i="190"/>
  <c r="P321" i="190"/>
  <c r="N321" i="190"/>
  <c r="P320" i="190"/>
  <c r="O320" i="190"/>
  <c r="N320" i="190"/>
  <c r="O319" i="190"/>
  <c r="N319" i="190"/>
  <c r="P319" i="190"/>
  <c r="O318" i="190"/>
  <c r="N318" i="190"/>
  <c r="P318" i="190"/>
  <c r="P317" i="190"/>
  <c r="O317" i="190"/>
  <c r="N317" i="190"/>
  <c r="O316" i="190"/>
  <c r="P316" i="190"/>
  <c r="N316" i="190"/>
  <c r="O315" i="190"/>
  <c r="N315" i="190"/>
  <c r="O314" i="190"/>
  <c r="N314" i="190"/>
  <c r="P314" i="190"/>
  <c r="O313" i="190"/>
  <c r="P313" i="190"/>
  <c r="N313" i="190"/>
  <c r="P312" i="190"/>
  <c r="O312" i="190"/>
  <c r="N312" i="190"/>
  <c r="O311" i="190"/>
  <c r="N311" i="190"/>
  <c r="P311" i="190"/>
  <c r="P310" i="190"/>
  <c r="O310" i="190"/>
  <c r="N310" i="190"/>
  <c r="P309" i="190"/>
  <c r="O309" i="190"/>
  <c r="N309" i="190"/>
  <c r="O308" i="190"/>
  <c r="N308" i="190"/>
  <c r="P308" i="190"/>
  <c r="O307" i="190"/>
  <c r="N307" i="190"/>
  <c r="O306" i="190"/>
  <c r="N306" i="190"/>
  <c r="P306" i="190"/>
  <c r="O305" i="190"/>
  <c r="P305" i="190"/>
  <c r="N305" i="190"/>
  <c r="P304" i="190"/>
  <c r="O304" i="190"/>
  <c r="N304" i="190"/>
  <c r="O303" i="190"/>
  <c r="N303" i="190"/>
  <c r="P303" i="190"/>
  <c r="O302" i="190"/>
  <c r="N302" i="190"/>
  <c r="P302" i="190"/>
  <c r="P301" i="190"/>
  <c r="O301" i="190"/>
  <c r="N301" i="190"/>
  <c r="O300" i="190"/>
  <c r="P300" i="190"/>
  <c r="N300" i="190"/>
  <c r="O299" i="190"/>
  <c r="N299" i="190"/>
  <c r="O298" i="190"/>
  <c r="N298" i="190"/>
  <c r="P298" i="190"/>
  <c r="O297" i="190"/>
  <c r="P297" i="190"/>
  <c r="N297" i="190"/>
  <c r="O296" i="190"/>
  <c r="N296" i="190"/>
  <c r="P296" i="190"/>
  <c r="O295" i="190"/>
  <c r="N295" i="190"/>
  <c r="P295" i="190"/>
  <c r="P294" i="190"/>
  <c r="O294" i="190"/>
  <c r="N294" i="190"/>
  <c r="P293" i="190"/>
  <c r="O293" i="190"/>
  <c r="N293" i="190"/>
  <c r="O292" i="190"/>
  <c r="N292" i="190"/>
  <c r="O291" i="190"/>
  <c r="N291" i="190"/>
  <c r="O290" i="190"/>
  <c r="N290" i="190"/>
  <c r="P290" i="190"/>
  <c r="O289" i="190"/>
  <c r="P289" i="190"/>
  <c r="N289" i="190"/>
  <c r="O288" i="190"/>
  <c r="N288" i="190"/>
  <c r="P288" i="190"/>
  <c r="O287" i="190"/>
  <c r="N287" i="190"/>
  <c r="P287" i="190"/>
  <c r="O286" i="190"/>
  <c r="N286" i="190"/>
  <c r="P286" i="190"/>
  <c r="P285" i="190"/>
  <c r="O285" i="190"/>
  <c r="N285" i="190"/>
  <c r="O284" i="190"/>
  <c r="P284" i="190"/>
  <c r="N284" i="190"/>
  <c r="O283" i="190"/>
  <c r="N283" i="190"/>
  <c r="P282" i="190"/>
  <c r="O282" i="190"/>
  <c r="N282" i="190"/>
  <c r="O281" i="190"/>
  <c r="P281" i="190"/>
  <c r="N281" i="190"/>
  <c r="O280" i="190"/>
  <c r="N280" i="190"/>
  <c r="P280" i="190"/>
  <c r="O279" i="190"/>
  <c r="N279" i="190"/>
  <c r="P279" i="190"/>
  <c r="P278" i="190"/>
  <c r="O278" i="190"/>
  <c r="N278" i="190"/>
  <c r="P277" i="190"/>
  <c r="O277" i="190"/>
  <c r="N277" i="190"/>
  <c r="O276" i="190"/>
  <c r="N276" i="190"/>
  <c r="O275" i="190"/>
  <c r="N275" i="190"/>
  <c r="P274" i="190"/>
  <c r="O274" i="190"/>
  <c r="N274" i="190"/>
  <c r="O273" i="190"/>
  <c r="P273" i="190"/>
  <c r="N273" i="190"/>
  <c r="O272" i="190"/>
  <c r="N272" i="190"/>
  <c r="P272" i="190"/>
  <c r="O271" i="190"/>
  <c r="N271" i="190"/>
  <c r="P271" i="190"/>
  <c r="O270" i="190"/>
  <c r="N270" i="190"/>
  <c r="P270" i="190"/>
  <c r="P269" i="190"/>
  <c r="O269" i="190"/>
  <c r="N269" i="190"/>
  <c r="O268" i="190"/>
  <c r="P268" i="190"/>
  <c r="N268" i="190"/>
  <c r="O267" i="190"/>
  <c r="N267" i="190"/>
  <c r="P266" i="190"/>
  <c r="O266" i="190"/>
  <c r="N266" i="190"/>
  <c r="O265" i="190"/>
  <c r="P265" i="190"/>
  <c r="N265" i="190"/>
  <c r="P264" i="190"/>
  <c r="O264" i="190"/>
  <c r="N264" i="190"/>
  <c r="O263" i="190"/>
  <c r="N263" i="190"/>
  <c r="P263" i="190"/>
  <c r="P262" i="190"/>
  <c r="O262" i="190"/>
  <c r="N262" i="190"/>
  <c r="P261" i="190"/>
  <c r="O261" i="190"/>
  <c r="N261" i="190"/>
  <c r="O260" i="190"/>
  <c r="N260" i="190"/>
  <c r="O259" i="190"/>
  <c r="N259" i="190"/>
  <c r="P258" i="190"/>
  <c r="O258" i="190"/>
  <c r="N258" i="190"/>
  <c r="O257" i="190"/>
  <c r="P257" i="190"/>
  <c r="N257" i="190"/>
  <c r="P256" i="190"/>
  <c r="O256" i="190"/>
  <c r="N256" i="190"/>
  <c r="O255" i="190"/>
  <c r="N255" i="190"/>
  <c r="P255" i="190"/>
  <c r="O254" i="190"/>
  <c r="N254" i="190"/>
  <c r="P254" i="190"/>
  <c r="P253" i="190"/>
  <c r="O253" i="190"/>
  <c r="N253" i="190"/>
  <c r="O252" i="190"/>
  <c r="P252" i="190"/>
  <c r="N252" i="190"/>
  <c r="O251" i="190"/>
  <c r="N251" i="190"/>
  <c r="O250" i="190"/>
  <c r="N250" i="190"/>
  <c r="P250" i="190"/>
  <c r="O249" i="190"/>
  <c r="P249" i="190"/>
  <c r="N249" i="190"/>
  <c r="P248" i="190"/>
  <c r="O248" i="190"/>
  <c r="N248" i="190"/>
  <c r="O247" i="190"/>
  <c r="N247" i="190"/>
  <c r="P247" i="190"/>
  <c r="P246" i="190"/>
  <c r="O246" i="190"/>
  <c r="N246" i="190"/>
  <c r="P245" i="190"/>
  <c r="O245" i="190"/>
  <c r="N245" i="190"/>
  <c r="O244" i="190"/>
  <c r="N244" i="190"/>
  <c r="P244" i="190"/>
  <c r="O243" i="190"/>
  <c r="N243" i="190"/>
  <c r="O242" i="190"/>
  <c r="N242" i="190"/>
  <c r="P242" i="190"/>
  <c r="O241" i="190"/>
  <c r="P241" i="190"/>
  <c r="N241" i="190"/>
  <c r="P240" i="190"/>
  <c r="O240" i="190"/>
  <c r="N240" i="190"/>
  <c r="O239" i="190"/>
  <c r="N239" i="190"/>
  <c r="P239" i="190"/>
  <c r="O238" i="190"/>
  <c r="N238" i="190"/>
  <c r="P238" i="190"/>
  <c r="P237" i="190"/>
  <c r="O237" i="190"/>
  <c r="N237" i="190"/>
  <c r="O236" i="190"/>
  <c r="P236" i="190"/>
  <c r="N236" i="190"/>
  <c r="O235" i="190"/>
  <c r="N235" i="190"/>
  <c r="O234" i="190"/>
  <c r="N234" i="190"/>
  <c r="P234" i="190"/>
  <c r="O233" i="190"/>
  <c r="P233" i="190"/>
  <c r="N233" i="190"/>
  <c r="O232" i="190"/>
  <c r="N232" i="190"/>
  <c r="P232" i="190"/>
  <c r="O231" i="190"/>
  <c r="N231" i="190"/>
  <c r="P231" i="190"/>
  <c r="P230" i="190"/>
  <c r="O230" i="190"/>
  <c r="N230" i="190"/>
  <c r="P229" i="190"/>
  <c r="O229" i="190"/>
  <c r="N229" i="190"/>
  <c r="O228" i="190"/>
  <c r="N228" i="190"/>
  <c r="O227" i="190"/>
  <c r="N227" i="190"/>
  <c r="O226" i="190"/>
  <c r="N226" i="190"/>
  <c r="P226" i="190"/>
  <c r="O225" i="190"/>
  <c r="P225" i="190"/>
  <c r="N225" i="190"/>
  <c r="O224" i="190"/>
  <c r="N224" i="190"/>
  <c r="P224" i="190"/>
  <c r="O223" i="190"/>
  <c r="N223" i="190"/>
  <c r="P223" i="190"/>
  <c r="O222" i="190"/>
  <c r="N222" i="190"/>
  <c r="P222" i="190"/>
  <c r="P221" i="190"/>
  <c r="O221" i="190"/>
  <c r="N221" i="190"/>
  <c r="O220" i="190"/>
  <c r="P220" i="190"/>
  <c r="N220" i="190"/>
  <c r="O219" i="190"/>
  <c r="N219" i="190"/>
  <c r="P218" i="190"/>
  <c r="O218" i="190"/>
  <c r="N218" i="190"/>
  <c r="O217" i="190"/>
  <c r="P217" i="190"/>
  <c r="N217" i="190"/>
  <c r="O216" i="190"/>
  <c r="N216" i="190"/>
  <c r="P216" i="190"/>
  <c r="O215" i="190"/>
  <c r="N215" i="190"/>
  <c r="P215" i="190"/>
  <c r="P214" i="190"/>
  <c r="O214" i="190"/>
  <c r="N214" i="190"/>
  <c r="P213" i="190"/>
  <c r="O213" i="190"/>
  <c r="N213" i="190"/>
  <c r="O212" i="190"/>
  <c r="N212" i="190"/>
  <c r="O211" i="190"/>
  <c r="N211" i="190"/>
  <c r="P210" i="190"/>
  <c r="O210" i="190"/>
  <c r="N210" i="190"/>
  <c r="O209" i="190"/>
  <c r="P209" i="190"/>
  <c r="N209" i="190"/>
  <c r="O208" i="190"/>
  <c r="N208" i="190"/>
  <c r="P208" i="190"/>
  <c r="O207" i="190"/>
  <c r="N207" i="190"/>
  <c r="P207" i="190"/>
  <c r="O206" i="190"/>
  <c r="N206" i="190"/>
  <c r="P206" i="190"/>
  <c r="P205" i="190"/>
  <c r="O205" i="190"/>
  <c r="N205" i="190"/>
  <c r="O204" i="190"/>
  <c r="P204" i="190"/>
  <c r="N204" i="190"/>
  <c r="O203" i="190"/>
  <c r="N203" i="190"/>
  <c r="P202" i="190"/>
  <c r="O202" i="190"/>
  <c r="N202" i="190"/>
  <c r="O201" i="190"/>
  <c r="P201" i="190"/>
  <c r="N201" i="190"/>
  <c r="P200" i="190"/>
  <c r="O200" i="190"/>
  <c r="N200" i="190"/>
  <c r="O199" i="190"/>
  <c r="N199" i="190"/>
  <c r="P199" i="190"/>
  <c r="P198" i="190"/>
  <c r="O198" i="190"/>
  <c r="N198" i="190"/>
  <c r="P197" i="190"/>
  <c r="O197" i="190"/>
  <c r="N197" i="190"/>
  <c r="O196" i="190"/>
  <c r="N196" i="190"/>
  <c r="O195" i="190"/>
  <c r="N195" i="190"/>
  <c r="P194" i="190"/>
  <c r="O194" i="190"/>
  <c r="N194" i="190"/>
  <c r="O193" i="190"/>
  <c r="P193" i="190"/>
  <c r="N193" i="190"/>
  <c r="P192" i="190"/>
  <c r="O192" i="190"/>
  <c r="N192" i="190"/>
  <c r="O191" i="190"/>
  <c r="N191" i="190"/>
  <c r="P191" i="190"/>
  <c r="O190" i="190"/>
  <c r="N190" i="190"/>
  <c r="P190" i="190"/>
  <c r="P189" i="190"/>
  <c r="O189" i="190"/>
  <c r="N189" i="190"/>
  <c r="O188" i="190"/>
  <c r="P188" i="190"/>
  <c r="N188" i="190"/>
  <c r="O187" i="190"/>
  <c r="N187" i="190"/>
  <c r="O186" i="190"/>
  <c r="N186" i="190"/>
  <c r="P186" i="190"/>
  <c r="O185" i="190"/>
  <c r="P185" i="190"/>
  <c r="N185" i="190"/>
  <c r="P184" i="190"/>
  <c r="O184" i="190"/>
  <c r="N184" i="190"/>
  <c r="O183" i="190"/>
  <c r="N183" i="190"/>
  <c r="P183" i="190"/>
  <c r="P182" i="190"/>
  <c r="O182" i="190"/>
  <c r="N182" i="190"/>
  <c r="P181" i="190"/>
  <c r="O181" i="190"/>
  <c r="N181" i="190"/>
  <c r="O180" i="190"/>
  <c r="N180" i="190"/>
  <c r="P180" i="190"/>
  <c r="O179" i="190"/>
  <c r="N179" i="190"/>
  <c r="O178" i="190"/>
  <c r="N178" i="190"/>
  <c r="P178" i="190"/>
  <c r="O177" i="190"/>
  <c r="P177" i="190"/>
  <c r="N177" i="190"/>
  <c r="P176" i="190"/>
  <c r="O176" i="190"/>
  <c r="N176" i="190"/>
  <c r="O175" i="190"/>
  <c r="N175" i="190"/>
  <c r="P175" i="190"/>
  <c r="O174" i="190"/>
  <c r="N174" i="190"/>
  <c r="P174" i="190"/>
  <c r="P173" i="190"/>
  <c r="O173" i="190"/>
  <c r="N173" i="190"/>
  <c r="O172" i="190"/>
  <c r="P172" i="190"/>
  <c r="N172" i="190"/>
  <c r="O171" i="190"/>
  <c r="N171" i="190"/>
  <c r="O170" i="190"/>
  <c r="N170" i="190"/>
  <c r="P170" i="190"/>
  <c r="O169" i="190"/>
  <c r="P169" i="190"/>
  <c r="N169" i="190"/>
  <c r="O168" i="190"/>
  <c r="N168" i="190"/>
  <c r="P168" i="190"/>
  <c r="O167" i="190"/>
  <c r="N167" i="190"/>
  <c r="P167" i="190"/>
  <c r="P166" i="190"/>
  <c r="O166" i="190"/>
  <c r="N166" i="190"/>
  <c r="P165" i="190"/>
  <c r="O165" i="190"/>
  <c r="N165" i="190"/>
  <c r="O164" i="190"/>
  <c r="N164" i="190"/>
  <c r="O163" i="190"/>
  <c r="N163" i="190"/>
  <c r="O162" i="190"/>
  <c r="N162" i="190"/>
  <c r="P162" i="190"/>
  <c r="O161" i="190"/>
  <c r="P161" i="190"/>
  <c r="N161" i="190"/>
  <c r="O160" i="190"/>
  <c r="N160" i="190"/>
  <c r="P160" i="190"/>
  <c r="O159" i="190"/>
  <c r="N159" i="190"/>
  <c r="P159" i="190"/>
  <c r="O158" i="190"/>
  <c r="N158" i="190"/>
  <c r="P158" i="190"/>
  <c r="P157" i="190"/>
  <c r="O157" i="190"/>
  <c r="N157" i="190"/>
  <c r="O156" i="190"/>
  <c r="P156" i="190"/>
  <c r="N156" i="190"/>
  <c r="O155" i="190"/>
  <c r="N155" i="190"/>
  <c r="P154" i="190"/>
  <c r="O154" i="190"/>
  <c r="N154" i="190"/>
  <c r="O153" i="190"/>
  <c r="P153" i="190"/>
  <c r="N153" i="190"/>
  <c r="O152" i="190"/>
  <c r="N152" i="190"/>
  <c r="P152" i="190"/>
  <c r="O151" i="190"/>
  <c r="N151" i="190"/>
  <c r="P151" i="190"/>
  <c r="P150" i="190"/>
  <c r="O150" i="190"/>
  <c r="N150" i="190"/>
  <c r="P149" i="190"/>
  <c r="O149" i="190"/>
  <c r="N149" i="190"/>
  <c r="O148" i="190"/>
  <c r="N148" i="190"/>
  <c r="O147" i="190"/>
  <c r="N147" i="190"/>
  <c r="P146" i="190"/>
  <c r="O146" i="190"/>
  <c r="N146" i="190"/>
  <c r="O145" i="190"/>
  <c r="P145" i="190"/>
  <c r="N145" i="190"/>
  <c r="O144" i="190"/>
  <c r="N144" i="190"/>
  <c r="P144" i="190"/>
  <c r="O143" i="190"/>
  <c r="N143" i="190"/>
  <c r="P143" i="190"/>
  <c r="O142" i="190"/>
  <c r="N142" i="190"/>
  <c r="P142" i="190"/>
  <c r="P141" i="190"/>
  <c r="O141" i="190"/>
  <c r="N141" i="190"/>
  <c r="O140" i="190"/>
  <c r="P140" i="190"/>
  <c r="N140" i="190"/>
  <c r="O139" i="190"/>
  <c r="N139" i="190"/>
  <c r="P138" i="190"/>
  <c r="O138" i="190"/>
  <c r="N138" i="190"/>
  <c r="O137" i="190"/>
  <c r="P137" i="190"/>
  <c r="N137" i="190"/>
  <c r="P136" i="190"/>
  <c r="O136" i="190"/>
  <c r="N136" i="190"/>
  <c r="O135" i="190"/>
  <c r="N135" i="190"/>
  <c r="P135" i="190"/>
  <c r="P134" i="190"/>
  <c r="O134" i="190"/>
  <c r="N134" i="190"/>
  <c r="P133" i="190"/>
  <c r="O133" i="190"/>
  <c r="N133" i="190"/>
  <c r="O132" i="190"/>
  <c r="N132" i="190"/>
  <c r="O131" i="190"/>
  <c r="N131" i="190"/>
  <c r="P130" i="190"/>
  <c r="O130" i="190"/>
  <c r="N130" i="190"/>
  <c r="O129" i="190"/>
  <c r="P129" i="190"/>
  <c r="N129" i="190"/>
  <c r="P128" i="190"/>
  <c r="O128" i="190"/>
  <c r="N128" i="190"/>
  <c r="O127" i="190"/>
  <c r="N127" i="190"/>
  <c r="P127" i="190"/>
  <c r="O126" i="190"/>
  <c r="N126" i="190"/>
  <c r="P126" i="190"/>
  <c r="P125" i="190"/>
  <c r="O125" i="190"/>
  <c r="N125" i="190"/>
  <c r="O124" i="190"/>
  <c r="P124" i="190"/>
  <c r="N124" i="190"/>
  <c r="O123" i="190"/>
  <c r="N123" i="190"/>
  <c r="O122" i="190"/>
  <c r="N122" i="190"/>
  <c r="P122" i="190"/>
  <c r="O121" i="190"/>
  <c r="P121" i="190"/>
  <c r="N121" i="190"/>
  <c r="P120" i="190"/>
  <c r="O120" i="190"/>
  <c r="N120" i="190"/>
  <c r="O119" i="190"/>
  <c r="N119" i="190"/>
  <c r="P119" i="190"/>
  <c r="P118" i="190"/>
  <c r="O118" i="190"/>
  <c r="N118" i="190"/>
  <c r="P117" i="190"/>
  <c r="O117" i="190"/>
  <c r="N117" i="190"/>
  <c r="O116" i="190"/>
  <c r="N116" i="190"/>
  <c r="P116" i="190"/>
  <c r="O115" i="190"/>
  <c r="N115" i="190"/>
  <c r="O114" i="190"/>
  <c r="N114" i="190"/>
  <c r="P114" i="190"/>
  <c r="O113" i="190"/>
  <c r="P113" i="190"/>
  <c r="N113" i="190"/>
  <c r="P112" i="190"/>
  <c r="O112" i="190"/>
  <c r="N112" i="190"/>
  <c r="O111" i="190"/>
  <c r="N111" i="190"/>
  <c r="P111" i="190"/>
  <c r="O110" i="190"/>
  <c r="N110" i="190"/>
  <c r="P110" i="190"/>
  <c r="P109" i="190"/>
  <c r="O109" i="190"/>
  <c r="N109" i="190"/>
  <c r="O108" i="190"/>
  <c r="P108" i="190"/>
  <c r="N108" i="190"/>
  <c r="O107" i="190"/>
  <c r="N107" i="190"/>
  <c r="O106" i="190"/>
  <c r="N106" i="190"/>
  <c r="P106" i="190"/>
  <c r="O105" i="190"/>
  <c r="P105" i="190"/>
  <c r="N105" i="190"/>
  <c r="O104" i="190"/>
  <c r="N104" i="190"/>
  <c r="P104" i="190"/>
  <c r="O103" i="190"/>
  <c r="N103" i="190"/>
  <c r="P103" i="190"/>
  <c r="P102" i="190"/>
  <c r="O102" i="190"/>
  <c r="N102" i="190"/>
  <c r="P101" i="190"/>
  <c r="O101" i="190"/>
  <c r="N101" i="190"/>
  <c r="O100" i="190"/>
  <c r="N100" i="190"/>
  <c r="O99" i="190"/>
  <c r="N99" i="190"/>
  <c r="O98" i="190"/>
  <c r="N98" i="190"/>
  <c r="P98" i="190"/>
  <c r="O97" i="190"/>
  <c r="P97" i="190"/>
  <c r="N97" i="190"/>
  <c r="O96" i="190"/>
  <c r="N96" i="190"/>
  <c r="P96" i="190"/>
  <c r="O95" i="190"/>
  <c r="N95" i="190"/>
  <c r="P95" i="190"/>
  <c r="O94" i="190"/>
  <c r="N94" i="190"/>
  <c r="P94" i="190"/>
  <c r="P93" i="190"/>
  <c r="O93" i="190"/>
  <c r="N93" i="190"/>
  <c r="O92" i="190"/>
  <c r="P92" i="190"/>
  <c r="N92" i="190"/>
  <c r="O91" i="190"/>
  <c r="N91" i="190"/>
  <c r="P90" i="190"/>
  <c r="O90" i="190"/>
  <c r="N90" i="190"/>
  <c r="O89" i="190"/>
  <c r="P89" i="190"/>
  <c r="N89" i="190"/>
  <c r="O88" i="190"/>
  <c r="N88" i="190"/>
  <c r="P88" i="190"/>
  <c r="O87" i="190"/>
  <c r="N87" i="190"/>
  <c r="P87" i="190"/>
  <c r="P86" i="190"/>
  <c r="O86" i="190"/>
  <c r="N86" i="190"/>
  <c r="P85" i="190"/>
  <c r="O85" i="190"/>
  <c r="N85" i="190"/>
  <c r="O84" i="190"/>
  <c r="N84" i="190"/>
  <c r="O83" i="190"/>
  <c r="N83" i="190"/>
  <c r="P82" i="190"/>
  <c r="O82" i="190"/>
  <c r="N82" i="190"/>
  <c r="O81" i="190"/>
  <c r="P81" i="190"/>
  <c r="N81" i="190"/>
  <c r="O80" i="190"/>
  <c r="N80" i="190"/>
  <c r="P80" i="190"/>
  <c r="O79" i="190"/>
  <c r="N79" i="190"/>
  <c r="P79" i="190"/>
  <c r="O78" i="190"/>
  <c r="N78" i="190"/>
  <c r="P78" i="190"/>
  <c r="P77" i="190"/>
  <c r="O77" i="190"/>
  <c r="N77" i="190"/>
  <c r="O76" i="190"/>
  <c r="P76" i="190"/>
  <c r="N76" i="190"/>
  <c r="O75" i="190"/>
  <c r="N75" i="190"/>
  <c r="P74" i="190"/>
  <c r="O74" i="190"/>
  <c r="N74" i="190"/>
  <c r="O73" i="190"/>
  <c r="P73" i="190"/>
  <c r="N73" i="190"/>
  <c r="P72" i="190"/>
  <c r="O72" i="190"/>
  <c r="N72" i="190"/>
  <c r="O71" i="190"/>
  <c r="N71" i="190"/>
  <c r="P71" i="190"/>
  <c r="P70" i="190"/>
  <c r="O70" i="190"/>
  <c r="N70" i="190"/>
  <c r="P69" i="190"/>
  <c r="O69" i="190"/>
  <c r="N69" i="190"/>
  <c r="O68" i="190"/>
  <c r="N68" i="190"/>
  <c r="O67" i="190"/>
  <c r="N67" i="190"/>
  <c r="P66" i="190"/>
  <c r="O66" i="190"/>
  <c r="N66" i="190"/>
  <c r="O65" i="190"/>
  <c r="P65" i="190"/>
  <c r="N65" i="190"/>
  <c r="P64" i="190"/>
  <c r="O64" i="190"/>
  <c r="N64" i="190"/>
  <c r="O63" i="190"/>
  <c r="N63" i="190"/>
  <c r="P63" i="190"/>
  <c r="O62" i="190"/>
  <c r="N62" i="190"/>
  <c r="P62" i="190"/>
  <c r="P61" i="190"/>
  <c r="O61" i="190"/>
  <c r="N61" i="190"/>
  <c r="O60" i="190"/>
  <c r="P60" i="190"/>
  <c r="N60" i="190"/>
  <c r="O59" i="190"/>
  <c r="N59" i="190"/>
  <c r="O58" i="190"/>
  <c r="N58" i="190"/>
  <c r="P58" i="190"/>
  <c r="O57" i="190"/>
  <c r="P57" i="190"/>
  <c r="N57" i="190"/>
  <c r="P56" i="190"/>
  <c r="O56" i="190"/>
  <c r="N56" i="190"/>
  <c r="O55" i="190"/>
  <c r="N55" i="190"/>
  <c r="P55" i="190"/>
  <c r="P54" i="190"/>
  <c r="O54" i="190"/>
  <c r="N54" i="190"/>
  <c r="P53" i="190"/>
  <c r="O53" i="190"/>
  <c r="N53" i="190"/>
  <c r="O52" i="190"/>
  <c r="N52" i="190"/>
  <c r="P52" i="190"/>
  <c r="O51" i="190"/>
  <c r="N51" i="190"/>
  <c r="O50" i="190"/>
  <c r="N50" i="190"/>
  <c r="P50" i="190"/>
  <c r="O49" i="190"/>
  <c r="P49" i="190"/>
  <c r="N49" i="190"/>
  <c r="P48" i="190"/>
  <c r="O48" i="190"/>
  <c r="N48" i="190"/>
  <c r="O47" i="190"/>
  <c r="N47" i="190"/>
  <c r="P47" i="190"/>
  <c r="O46" i="190"/>
  <c r="N46" i="190"/>
  <c r="P46" i="190"/>
  <c r="P45" i="190"/>
  <c r="O45" i="190"/>
  <c r="N45" i="190"/>
  <c r="O44" i="190"/>
  <c r="P44" i="190"/>
  <c r="N44" i="190"/>
  <c r="O43" i="190"/>
  <c r="N43" i="190"/>
  <c r="O42" i="190"/>
  <c r="N42" i="190"/>
  <c r="P42" i="190"/>
  <c r="O41" i="190"/>
  <c r="P41" i="190"/>
  <c r="N41" i="190"/>
  <c r="O40" i="190"/>
  <c r="N40" i="190"/>
  <c r="P40" i="190"/>
  <c r="O39" i="190"/>
  <c r="N39" i="190"/>
  <c r="P39" i="190"/>
  <c r="P38" i="190"/>
  <c r="O38" i="190"/>
  <c r="N38" i="190"/>
  <c r="P37" i="190"/>
  <c r="O37" i="190"/>
  <c r="N37" i="190"/>
  <c r="O36" i="190"/>
  <c r="N36" i="190"/>
  <c r="O35" i="190"/>
  <c r="N35" i="190"/>
  <c r="O34" i="190"/>
  <c r="N34" i="190"/>
  <c r="P34" i="190"/>
  <c r="O33" i="190"/>
  <c r="P33" i="190"/>
  <c r="N33" i="190"/>
  <c r="O32" i="190"/>
  <c r="N32" i="190"/>
  <c r="P32" i="190"/>
  <c r="O31" i="190"/>
  <c r="N31" i="190"/>
  <c r="P31" i="190"/>
  <c r="O30" i="190"/>
  <c r="N30" i="190"/>
  <c r="P30" i="190"/>
  <c r="P29" i="190"/>
  <c r="O29" i="190"/>
  <c r="N29" i="190"/>
  <c r="O28" i="190"/>
  <c r="P28" i="190"/>
  <c r="N28" i="190"/>
  <c r="O27" i="190"/>
  <c r="N27" i="190"/>
  <c r="P26" i="190"/>
  <c r="O26" i="190"/>
  <c r="N26" i="190"/>
  <c r="O25" i="190"/>
  <c r="P25" i="190"/>
  <c r="N25" i="190"/>
  <c r="O24" i="190"/>
  <c r="N24" i="190"/>
  <c r="P24" i="190"/>
  <c r="O23" i="190"/>
  <c r="N23" i="190"/>
  <c r="P23" i="190"/>
  <c r="P22" i="190"/>
  <c r="O22" i="190"/>
  <c r="N22" i="190"/>
  <c r="P21" i="190"/>
  <c r="O21" i="190"/>
  <c r="N21" i="190"/>
  <c r="O20" i="190"/>
  <c r="N20" i="190"/>
  <c r="O19" i="190"/>
  <c r="N19" i="190"/>
  <c r="P18" i="190"/>
  <c r="O18" i="190"/>
  <c r="N18" i="190"/>
  <c r="O17" i="190"/>
  <c r="P17" i="190"/>
  <c r="N17" i="190"/>
  <c r="O16" i="190"/>
  <c r="N16" i="190"/>
  <c r="P16" i="190"/>
  <c r="O15" i="190"/>
  <c r="N15" i="190"/>
  <c r="P15" i="190"/>
  <c r="O14" i="190"/>
  <c r="N14" i="190"/>
  <c r="P14" i="190"/>
  <c r="P13" i="190"/>
  <c r="O13" i="190"/>
  <c r="N13" i="190"/>
  <c r="O12" i="190"/>
  <c r="P12" i="190"/>
  <c r="N12" i="190"/>
  <c r="O11" i="190"/>
  <c r="N11" i="190"/>
  <c r="P10" i="190"/>
  <c r="O10" i="190"/>
  <c r="N10" i="190"/>
  <c r="O9" i="190"/>
  <c r="P9" i="190"/>
  <c r="N9" i="190"/>
  <c r="P8" i="190"/>
  <c r="O8" i="190"/>
  <c r="N8" i="190"/>
  <c r="O7" i="190"/>
  <c r="N7" i="190"/>
  <c r="P7" i="190"/>
  <c r="P6" i="190"/>
  <c r="O6" i="190"/>
  <c r="N6" i="190"/>
  <c r="P5" i="190"/>
  <c r="O5" i="190"/>
  <c r="N5" i="190"/>
  <c r="O4" i="190"/>
  <c r="N4" i="190"/>
  <c r="I52" i="189"/>
  <c r="I34" i="189"/>
  <c r="E34" i="189"/>
  <c r="G34" i="189"/>
  <c r="E33" i="189"/>
  <c r="G33" i="189"/>
  <c r="I33" i="189"/>
  <c r="E32" i="189"/>
  <c r="G32" i="189"/>
  <c r="I32" i="189"/>
  <c r="G31" i="189"/>
  <c r="I31" i="189"/>
  <c r="E31" i="189"/>
  <c r="I30" i="189"/>
  <c r="E29" i="189"/>
  <c r="G29" i="189"/>
  <c r="I29" i="189"/>
  <c r="I27" i="189"/>
  <c r="G27" i="189"/>
  <c r="E8" i="189"/>
  <c r="L528" i="188" a="1"/>
  <c r="L528" i="188"/>
  <c r="H528" i="188" a="1"/>
  <c r="H528" i="188"/>
  <c r="C528" i="188"/>
  <c r="J526" i="188"/>
  <c r="J526" i="188" a="1"/>
  <c r="H526" i="188" a="1"/>
  <c r="H526" i="188"/>
  <c r="F526" i="188" a="1"/>
  <c r="F526" i="188"/>
  <c r="C526" i="188"/>
  <c r="L524" i="188" a="1"/>
  <c r="L524" i="188"/>
  <c r="H524" i="188" a="1"/>
  <c r="H524" i="188"/>
  <c r="C520" i="188"/>
  <c r="C518" i="188"/>
  <c r="M514" i="188" a="1"/>
  <c r="M514" i="188"/>
  <c r="L514" i="188" a="1"/>
  <c r="L514" i="188"/>
  <c r="K514" i="188" a="1"/>
  <c r="K514" i="188"/>
  <c r="J514" i="188"/>
  <c r="J514" i="188" a="1"/>
  <c r="I514" i="188" a="1"/>
  <c r="I514" i="188"/>
  <c r="H514" i="188" a="1"/>
  <c r="H514" i="188"/>
  <c r="G514" i="188" a="1"/>
  <c r="G514" i="188"/>
  <c r="F514" i="188"/>
  <c r="F514" i="188" a="1"/>
  <c r="M511" i="188" a="1"/>
  <c r="M511" i="188"/>
  <c r="I511" i="188" a="1"/>
  <c r="I511" i="188"/>
  <c r="G511" i="188"/>
  <c r="G511" i="188" a="1"/>
  <c r="C511" i="188"/>
  <c r="I510" i="188" a="1"/>
  <c r="I510" i="188"/>
  <c r="C510" i="188"/>
  <c r="K509" i="188"/>
  <c r="K509" i="188" a="1"/>
  <c r="C509" i="188"/>
  <c r="K508" i="188" a="1"/>
  <c r="K508" i="188"/>
  <c r="G508" i="188"/>
  <c r="G508" i="188" a="1"/>
  <c r="C508" i="188"/>
  <c r="M507" i="188" a="1"/>
  <c r="M507" i="188"/>
  <c r="I507" i="188"/>
  <c r="I507" i="188" a="1"/>
  <c r="G507" i="188" a="1"/>
  <c r="G507" i="188"/>
  <c r="C507" i="188"/>
  <c r="K506" i="188" a="1"/>
  <c r="K506" i="188"/>
  <c r="G506" i="188" a="1"/>
  <c r="G506" i="188"/>
  <c r="C506" i="188"/>
  <c r="C505" i="188"/>
  <c r="C524" i="188"/>
  <c r="C504" i="188"/>
  <c r="M503" i="188" a="1"/>
  <c r="M503" i="188"/>
  <c r="I503" i="188" a="1"/>
  <c r="I503" i="188"/>
  <c r="G503" i="188"/>
  <c r="G503" i="188" a="1"/>
  <c r="C503" i="188"/>
  <c r="I502" i="188" a="1"/>
  <c r="I502" i="188"/>
  <c r="C502" i="188"/>
  <c r="K501" i="188"/>
  <c r="K501" i="188" a="1"/>
  <c r="C501" i="188"/>
  <c r="K500" i="188" a="1"/>
  <c r="K500" i="188"/>
  <c r="G500" i="188"/>
  <c r="G500" i="188" a="1"/>
  <c r="C500" i="188"/>
  <c r="M499" i="188" a="1"/>
  <c r="M499" i="188"/>
  <c r="I499" i="188"/>
  <c r="I499" i="188" a="1"/>
  <c r="G499" i="188" a="1"/>
  <c r="G499" i="188"/>
  <c r="C499" i="188"/>
  <c r="W495" i="188"/>
  <c r="V495" i="188"/>
  <c r="E33" i="187"/>
  <c r="G33" i="187"/>
  <c r="U495" i="188"/>
  <c r="T495" i="188"/>
  <c r="S495" i="188"/>
  <c r="E29" i="187"/>
  <c r="R495" i="188"/>
  <c r="M495" i="188"/>
  <c r="L495" i="188"/>
  <c r="K495" i="188"/>
  <c r="J495" i="188"/>
  <c r="I495" i="188"/>
  <c r="H495" i="188"/>
  <c r="G495" i="188"/>
  <c r="F495" i="188"/>
  <c r="O494" i="188"/>
  <c r="N494" i="188"/>
  <c r="O493" i="188"/>
  <c r="N493" i="188"/>
  <c r="P493" i="188"/>
  <c r="O492" i="188"/>
  <c r="P492" i="188"/>
  <c r="N492" i="188"/>
  <c r="P491" i="188"/>
  <c r="O491" i="188"/>
  <c r="N491" i="188"/>
  <c r="O490" i="188"/>
  <c r="N490" i="188"/>
  <c r="P490" i="188"/>
  <c r="O489" i="188"/>
  <c r="N489" i="188"/>
  <c r="P489" i="188"/>
  <c r="P488" i="188"/>
  <c r="O488" i="188"/>
  <c r="N488" i="188"/>
  <c r="P487" i="188"/>
  <c r="O487" i="188"/>
  <c r="N487" i="188"/>
  <c r="O486" i="188"/>
  <c r="N486" i="188"/>
  <c r="O485" i="188"/>
  <c r="N485" i="188"/>
  <c r="P485" i="188"/>
  <c r="P484" i="188"/>
  <c r="O484" i="188"/>
  <c r="N484" i="188"/>
  <c r="P483" i="188"/>
  <c r="O483" i="188"/>
  <c r="N483" i="188"/>
  <c r="O482" i="188"/>
  <c r="N482" i="188"/>
  <c r="P482" i="188"/>
  <c r="P481" i="188"/>
  <c r="O481" i="188"/>
  <c r="N481" i="188"/>
  <c r="P480" i="188"/>
  <c r="O480" i="188"/>
  <c r="N480" i="188"/>
  <c r="O479" i="188"/>
  <c r="N479" i="188"/>
  <c r="O478" i="188"/>
  <c r="N478" i="188"/>
  <c r="P477" i="188"/>
  <c r="O477" i="188"/>
  <c r="N477" i="188"/>
  <c r="O476" i="188"/>
  <c r="P476" i="188"/>
  <c r="N476" i="188"/>
  <c r="P475" i="188"/>
  <c r="O475" i="188"/>
  <c r="N475" i="188"/>
  <c r="O474" i="188"/>
  <c r="N474" i="188"/>
  <c r="O473" i="188"/>
  <c r="N473" i="188"/>
  <c r="P473" i="188"/>
  <c r="P472" i="188"/>
  <c r="O472" i="188"/>
  <c r="N472" i="188"/>
  <c r="O471" i="188"/>
  <c r="P471" i="188"/>
  <c r="N471" i="188"/>
  <c r="O470" i="188"/>
  <c r="N470" i="188"/>
  <c r="P469" i="188"/>
  <c r="O469" i="188"/>
  <c r="N469" i="188"/>
  <c r="O468" i="188"/>
  <c r="P468" i="188"/>
  <c r="N468" i="188"/>
  <c r="O467" i="188"/>
  <c r="N467" i="188"/>
  <c r="P467" i="188"/>
  <c r="O466" i="188"/>
  <c r="N466" i="188"/>
  <c r="P466" i="188"/>
  <c r="P465" i="188"/>
  <c r="O465" i="188"/>
  <c r="N465" i="188"/>
  <c r="P464" i="188"/>
  <c r="O464" i="188"/>
  <c r="N464" i="188"/>
  <c r="O463" i="188"/>
  <c r="N463" i="188"/>
  <c r="O462" i="188"/>
  <c r="N462" i="188"/>
  <c r="P461" i="188"/>
  <c r="O461" i="188"/>
  <c r="N461" i="188"/>
  <c r="O460" i="188"/>
  <c r="P460" i="188"/>
  <c r="N460" i="188"/>
  <c r="O459" i="188"/>
  <c r="N459" i="188"/>
  <c r="P459" i="188"/>
  <c r="O458" i="188"/>
  <c r="N458" i="188"/>
  <c r="O457" i="188"/>
  <c r="N457" i="188"/>
  <c r="P457" i="188"/>
  <c r="P456" i="188"/>
  <c r="O456" i="188"/>
  <c r="N456" i="188"/>
  <c r="P455" i="188"/>
  <c r="O455" i="188"/>
  <c r="N455" i="188"/>
  <c r="O454" i="188"/>
  <c r="N454" i="188"/>
  <c r="P454" i="188"/>
  <c r="P453" i="188"/>
  <c r="O453" i="188"/>
  <c r="N453" i="188"/>
  <c r="P452" i="188"/>
  <c r="O452" i="188"/>
  <c r="N452" i="188"/>
  <c r="O451" i="188"/>
  <c r="N451" i="188"/>
  <c r="O450" i="188"/>
  <c r="N450" i="188"/>
  <c r="P450" i="188"/>
  <c r="P449" i="188"/>
  <c r="O449" i="188"/>
  <c r="N449" i="188"/>
  <c r="O448" i="188"/>
  <c r="P448" i="188"/>
  <c r="N448" i="188"/>
  <c r="O447" i="188"/>
  <c r="N447" i="188"/>
  <c r="O446" i="188"/>
  <c r="N446" i="188"/>
  <c r="O445" i="188"/>
  <c r="N445" i="188"/>
  <c r="P445" i="188"/>
  <c r="O444" i="188"/>
  <c r="P444" i="188"/>
  <c r="N444" i="188"/>
  <c r="O443" i="188"/>
  <c r="N443" i="188"/>
  <c r="P443" i="188"/>
  <c r="O442" i="188"/>
  <c r="N442" i="188"/>
  <c r="O441" i="188"/>
  <c r="N441" i="188"/>
  <c r="P441" i="188"/>
  <c r="P440" i="188"/>
  <c r="O440" i="188"/>
  <c r="N440" i="188"/>
  <c r="P439" i="188"/>
  <c r="O439" i="188"/>
  <c r="N439" i="188"/>
  <c r="O438" i="188"/>
  <c r="N438" i="188"/>
  <c r="O437" i="188"/>
  <c r="N437" i="188"/>
  <c r="P437" i="188"/>
  <c r="P436" i="188"/>
  <c r="O436" i="188"/>
  <c r="N436" i="188"/>
  <c r="P435" i="188"/>
  <c r="O435" i="188"/>
  <c r="N435" i="188"/>
  <c r="O434" i="188"/>
  <c r="N434" i="188"/>
  <c r="P434" i="188"/>
  <c r="P433" i="188"/>
  <c r="O433" i="188"/>
  <c r="N433" i="188"/>
  <c r="P432" i="188"/>
  <c r="O432" i="188"/>
  <c r="N432" i="188"/>
  <c r="O431" i="188"/>
  <c r="N431" i="188"/>
  <c r="P431" i="188"/>
  <c r="O430" i="188"/>
  <c r="N430" i="188"/>
  <c r="O429" i="188"/>
  <c r="N429" i="188"/>
  <c r="P429" i="188"/>
  <c r="O428" i="188"/>
  <c r="P428" i="188"/>
  <c r="N428" i="188"/>
  <c r="P427" i="188"/>
  <c r="O427" i="188"/>
  <c r="N427" i="188"/>
  <c r="O426" i="188"/>
  <c r="N426" i="188"/>
  <c r="P426" i="188"/>
  <c r="O425" i="188"/>
  <c r="N425" i="188"/>
  <c r="P425" i="188"/>
  <c r="P424" i="188"/>
  <c r="O424" i="188"/>
  <c r="N424" i="188"/>
  <c r="P423" i="188"/>
  <c r="O423" i="188"/>
  <c r="N423" i="188"/>
  <c r="O422" i="188"/>
  <c r="N422" i="188"/>
  <c r="O421" i="188"/>
  <c r="N421" i="188"/>
  <c r="P421" i="188"/>
  <c r="P420" i="188"/>
  <c r="O420" i="188"/>
  <c r="N420" i="188"/>
  <c r="P419" i="188"/>
  <c r="O419" i="188"/>
  <c r="N419" i="188"/>
  <c r="O418" i="188"/>
  <c r="N418" i="188"/>
  <c r="P418" i="188"/>
  <c r="P417" i="188"/>
  <c r="O417" i="188"/>
  <c r="N417" i="188"/>
  <c r="P416" i="188"/>
  <c r="O416" i="188"/>
  <c r="N416" i="188"/>
  <c r="O415" i="188"/>
  <c r="N415" i="188"/>
  <c r="O414" i="188"/>
  <c r="N414" i="188"/>
  <c r="P413" i="188"/>
  <c r="O413" i="188"/>
  <c r="N413" i="188"/>
  <c r="O412" i="188"/>
  <c r="P412" i="188"/>
  <c r="N412" i="188"/>
  <c r="P411" i="188"/>
  <c r="O411" i="188"/>
  <c r="N411" i="188"/>
  <c r="O410" i="188"/>
  <c r="N410" i="188"/>
  <c r="O409" i="188"/>
  <c r="N409" i="188"/>
  <c r="P409" i="188"/>
  <c r="P408" i="188"/>
  <c r="O408" i="188"/>
  <c r="N408" i="188"/>
  <c r="O407" i="188"/>
  <c r="P407" i="188"/>
  <c r="N407" i="188"/>
  <c r="O406" i="188"/>
  <c r="N406" i="188"/>
  <c r="P405" i="188"/>
  <c r="O405" i="188"/>
  <c r="N405" i="188"/>
  <c r="O404" i="188"/>
  <c r="P404" i="188"/>
  <c r="N404" i="188"/>
  <c r="O403" i="188"/>
  <c r="N403" i="188"/>
  <c r="P403" i="188"/>
  <c r="O402" i="188"/>
  <c r="N402" i="188"/>
  <c r="P402" i="188"/>
  <c r="P401" i="188"/>
  <c r="O401" i="188"/>
  <c r="N401" i="188"/>
  <c r="P400" i="188"/>
  <c r="O400" i="188"/>
  <c r="N400" i="188"/>
  <c r="O399" i="188"/>
  <c r="N399" i="188"/>
  <c r="O398" i="188"/>
  <c r="N398" i="188"/>
  <c r="P397" i="188"/>
  <c r="O397" i="188"/>
  <c r="N397" i="188"/>
  <c r="O396" i="188"/>
  <c r="P396" i="188"/>
  <c r="N396" i="188"/>
  <c r="O395" i="188"/>
  <c r="N395" i="188"/>
  <c r="P395" i="188"/>
  <c r="O394" i="188"/>
  <c r="N394" i="188"/>
  <c r="O393" i="188"/>
  <c r="N393" i="188"/>
  <c r="P393" i="188"/>
  <c r="P392" i="188"/>
  <c r="O392" i="188"/>
  <c r="N392" i="188"/>
  <c r="P391" i="188"/>
  <c r="O391" i="188"/>
  <c r="N391" i="188"/>
  <c r="O390" i="188"/>
  <c r="N390" i="188"/>
  <c r="P390" i="188"/>
  <c r="P389" i="188"/>
  <c r="O389" i="188"/>
  <c r="N389" i="188"/>
  <c r="P388" i="188"/>
  <c r="O388" i="188"/>
  <c r="N388" i="188"/>
  <c r="O387" i="188"/>
  <c r="N387" i="188"/>
  <c r="O386" i="188"/>
  <c r="N386" i="188"/>
  <c r="P386" i="188"/>
  <c r="P385" i="188"/>
  <c r="O385" i="188"/>
  <c r="N385" i="188"/>
  <c r="O384" i="188"/>
  <c r="P384" i="188"/>
  <c r="N384" i="188"/>
  <c r="O383" i="188"/>
  <c r="N383" i="188"/>
  <c r="O382" i="188"/>
  <c r="N382" i="188"/>
  <c r="O381" i="188"/>
  <c r="N381" i="188"/>
  <c r="P381" i="188"/>
  <c r="O380" i="188"/>
  <c r="P380" i="188"/>
  <c r="N380" i="188"/>
  <c r="O379" i="188"/>
  <c r="N379" i="188"/>
  <c r="P379" i="188"/>
  <c r="O378" i="188"/>
  <c r="N378" i="188"/>
  <c r="O377" i="188"/>
  <c r="N377" i="188"/>
  <c r="P377" i="188"/>
  <c r="P376" i="188"/>
  <c r="O376" i="188"/>
  <c r="N376" i="188"/>
  <c r="P375" i="188"/>
  <c r="O375" i="188"/>
  <c r="N375" i="188"/>
  <c r="O374" i="188"/>
  <c r="N374" i="188"/>
  <c r="O373" i="188"/>
  <c r="N373" i="188"/>
  <c r="P373" i="188"/>
  <c r="P372" i="188"/>
  <c r="O372" i="188"/>
  <c r="N372" i="188"/>
  <c r="P371" i="188"/>
  <c r="O371" i="188"/>
  <c r="N371" i="188"/>
  <c r="O370" i="188"/>
  <c r="N370" i="188"/>
  <c r="P370" i="188"/>
  <c r="P369" i="188"/>
  <c r="O369" i="188"/>
  <c r="N369" i="188"/>
  <c r="P368" i="188"/>
  <c r="O368" i="188"/>
  <c r="N368" i="188"/>
  <c r="O367" i="188"/>
  <c r="N367" i="188"/>
  <c r="P367" i="188"/>
  <c r="O366" i="188"/>
  <c r="N366" i="188"/>
  <c r="O365" i="188"/>
  <c r="N365" i="188"/>
  <c r="P365" i="188"/>
  <c r="O364" i="188"/>
  <c r="P364" i="188"/>
  <c r="N364" i="188"/>
  <c r="P363" i="188"/>
  <c r="O363" i="188"/>
  <c r="N363" i="188"/>
  <c r="O362" i="188"/>
  <c r="N362" i="188"/>
  <c r="P362" i="188"/>
  <c r="O361" i="188"/>
  <c r="N361" i="188"/>
  <c r="P361" i="188"/>
  <c r="P360" i="188"/>
  <c r="O360" i="188"/>
  <c r="N360" i="188"/>
  <c r="P359" i="188"/>
  <c r="O359" i="188"/>
  <c r="N359" i="188"/>
  <c r="O358" i="188"/>
  <c r="N358" i="188"/>
  <c r="O357" i="188"/>
  <c r="N357" i="188"/>
  <c r="P357" i="188"/>
  <c r="P356" i="188"/>
  <c r="O356" i="188"/>
  <c r="N356" i="188"/>
  <c r="P355" i="188"/>
  <c r="O355" i="188"/>
  <c r="N355" i="188"/>
  <c r="O354" i="188"/>
  <c r="N354" i="188"/>
  <c r="P354" i="188"/>
  <c r="P353" i="188"/>
  <c r="O353" i="188"/>
  <c r="N353" i="188"/>
  <c r="P352" i="188"/>
  <c r="O352" i="188"/>
  <c r="N352" i="188"/>
  <c r="O351" i="188"/>
  <c r="N351" i="188"/>
  <c r="O350" i="188"/>
  <c r="N350" i="188"/>
  <c r="P349" i="188"/>
  <c r="O349" i="188"/>
  <c r="N349" i="188"/>
  <c r="O348" i="188"/>
  <c r="P348" i="188"/>
  <c r="N348" i="188"/>
  <c r="P347" i="188"/>
  <c r="O347" i="188"/>
  <c r="N347" i="188"/>
  <c r="O346" i="188"/>
  <c r="N346" i="188"/>
  <c r="O345" i="188"/>
  <c r="N345" i="188"/>
  <c r="P345" i="188"/>
  <c r="P344" i="188"/>
  <c r="O344" i="188"/>
  <c r="N344" i="188"/>
  <c r="O343" i="188"/>
  <c r="P343" i="188"/>
  <c r="N343" i="188"/>
  <c r="O342" i="188"/>
  <c r="N342" i="188"/>
  <c r="P341" i="188"/>
  <c r="O341" i="188"/>
  <c r="N341" i="188"/>
  <c r="O340" i="188"/>
  <c r="P340" i="188"/>
  <c r="N340" i="188"/>
  <c r="O339" i="188"/>
  <c r="N339" i="188"/>
  <c r="P339" i="188"/>
  <c r="O338" i="188"/>
  <c r="N338" i="188"/>
  <c r="P338" i="188"/>
  <c r="P337" i="188"/>
  <c r="O337" i="188"/>
  <c r="N337" i="188"/>
  <c r="P336" i="188"/>
  <c r="O336" i="188"/>
  <c r="N336" i="188"/>
  <c r="O335" i="188"/>
  <c r="N335" i="188"/>
  <c r="O334" i="188"/>
  <c r="N334" i="188"/>
  <c r="P333" i="188"/>
  <c r="O333" i="188"/>
  <c r="N333" i="188"/>
  <c r="O332" i="188"/>
  <c r="P332" i="188"/>
  <c r="N332" i="188"/>
  <c r="O331" i="188"/>
  <c r="N331" i="188"/>
  <c r="P331" i="188"/>
  <c r="O330" i="188"/>
  <c r="N330" i="188"/>
  <c r="O329" i="188"/>
  <c r="N329" i="188"/>
  <c r="P329" i="188"/>
  <c r="P328" i="188"/>
  <c r="O328" i="188"/>
  <c r="N328" i="188"/>
  <c r="P327" i="188"/>
  <c r="O327" i="188"/>
  <c r="N327" i="188"/>
  <c r="O326" i="188"/>
  <c r="N326" i="188"/>
  <c r="P326" i="188"/>
  <c r="P325" i="188"/>
  <c r="O325" i="188"/>
  <c r="N325" i="188"/>
  <c r="P324" i="188"/>
  <c r="O324" i="188"/>
  <c r="N324" i="188"/>
  <c r="O323" i="188"/>
  <c r="N323" i="188"/>
  <c r="P323" i="188"/>
  <c r="O322" i="188"/>
  <c r="N322" i="188"/>
  <c r="P322" i="188"/>
  <c r="P321" i="188"/>
  <c r="O321" i="188"/>
  <c r="N321" i="188"/>
  <c r="O320" i="188"/>
  <c r="P320" i="188"/>
  <c r="N320" i="188"/>
  <c r="O319" i="188"/>
  <c r="N319" i="188"/>
  <c r="O318" i="188"/>
  <c r="N318" i="188"/>
  <c r="O317" i="188"/>
  <c r="N317" i="188"/>
  <c r="P317" i="188"/>
  <c r="O316" i="188"/>
  <c r="P316" i="188"/>
  <c r="N316" i="188"/>
  <c r="O315" i="188"/>
  <c r="N315" i="188"/>
  <c r="P315" i="188"/>
  <c r="O314" i="188"/>
  <c r="N314" i="188"/>
  <c r="O313" i="188"/>
  <c r="N313" i="188"/>
  <c r="P313" i="188"/>
  <c r="P312" i="188"/>
  <c r="O312" i="188"/>
  <c r="N312" i="188"/>
  <c r="P311" i="188"/>
  <c r="O311" i="188"/>
  <c r="N311" i="188"/>
  <c r="O310" i="188"/>
  <c r="N310" i="188"/>
  <c r="O309" i="188"/>
  <c r="N309" i="188"/>
  <c r="P309" i="188"/>
  <c r="P308" i="188"/>
  <c r="O308" i="188"/>
  <c r="N308" i="188"/>
  <c r="P307" i="188"/>
  <c r="O307" i="188"/>
  <c r="N307" i="188"/>
  <c r="O306" i="188"/>
  <c r="N306" i="188"/>
  <c r="P306" i="188"/>
  <c r="P305" i="188"/>
  <c r="O305" i="188"/>
  <c r="N305" i="188"/>
  <c r="P304" i="188"/>
  <c r="O304" i="188"/>
  <c r="N304" i="188"/>
  <c r="O303" i="188"/>
  <c r="N303" i="188"/>
  <c r="P303" i="188"/>
  <c r="O302" i="188"/>
  <c r="N302" i="188"/>
  <c r="O301" i="188"/>
  <c r="N301" i="188"/>
  <c r="P301" i="188"/>
  <c r="O300" i="188"/>
  <c r="P300" i="188"/>
  <c r="N300" i="188"/>
  <c r="P299" i="188"/>
  <c r="O299" i="188"/>
  <c r="N299" i="188"/>
  <c r="O298" i="188"/>
  <c r="N298" i="188"/>
  <c r="P298" i="188"/>
  <c r="O297" i="188"/>
  <c r="N297" i="188"/>
  <c r="P297" i="188"/>
  <c r="P296" i="188"/>
  <c r="O296" i="188"/>
  <c r="N296" i="188"/>
  <c r="P295" i="188"/>
  <c r="O295" i="188"/>
  <c r="N295" i="188"/>
  <c r="O294" i="188"/>
  <c r="N294" i="188"/>
  <c r="O293" i="188"/>
  <c r="N293" i="188"/>
  <c r="P293" i="188"/>
  <c r="P292" i="188"/>
  <c r="O292" i="188"/>
  <c r="N292" i="188"/>
  <c r="P291" i="188"/>
  <c r="O291" i="188"/>
  <c r="N291" i="188"/>
  <c r="O290" i="188"/>
  <c r="N290" i="188"/>
  <c r="P290" i="188"/>
  <c r="P289" i="188"/>
  <c r="O289" i="188"/>
  <c r="N289" i="188"/>
  <c r="P288" i="188"/>
  <c r="O288" i="188"/>
  <c r="N288" i="188"/>
  <c r="O287" i="188"/>
  <c r="N287" i="188"/>
  <c r="O286" i="188"/>
  <c r="N286" i="188"/>
  <c r="P285" i="188"/>
  <c r="O285" i="188"/>
  <c r="N285" i="188"/>
  <c r="O284" i="188"/>
  <c r="P284" i="188"/>
  <c r="N284" i="188"/>
  <c r="P283" i="188"/>
  <c r="O283" i="188"/>
  <c r="N283" i="188"/>
  <c r="O282" i="188"/>
  <c r="N282" i="188"/>
  <c r="O281" i="188"/>
  <c r="N281" i="188"/>
  <c r="P281" i="188"/>
  <c r="P280" i="188"/>
  <c r="O280" i="188"/>
  <c r="N280" i="188"/>
  <c r="O279" i="188"/>
  <c r="P279" i="188"/>
  <c r="N279" i="188"/>
  <c r="O278" i="188"/>
  <c r="N278" i="188"/>
  <c r="P277" i="188"/>
  <c r="O277" i="188"/>
  <c r="N277" i="188"/>
  <c r="O276" i="188"/>
  <c r="P276" i="188"/>
  <c r="N276" i="188"/>
  <c r="O275" i="188"/>
  <c r="N275" i="188"/>
  <c r="P275" i="188"/>
  <c r="O274" i="188"/>
  <c r="N274" i="188"/>
  <c r="P274" i="188"/>
  <c r="P273" i="188"/>
  <c r="O273" i="188"/>
  <c r="N273" i="188"/>
  <c r="P272" i="188"/>
  <c r="O272" i="188"/>
  <c r="N272" i="188"/>
  <c r="O271" i="188"/>
  <c r="N271" i="188"/>
  <c r="O270" i="188"/>
  <c r="N270" i="188"/>
  <c r="P269" i="188"/>
  <c r="O269" i="188"/>
  <c r="N269" i="188"/>
  <c r="O268" i="188"/>
  <c r="P268" i="188"/>
  <c r="N268" i="188"/>
  <c r="O267" i="188"/>
  <c r="N267" i="188"/>
  <c r="P267" i="188"/>
  <c r="O266" i="188"/>
  <c r="N266" i="188"/>
  <c r="O265" i="188"/>
  <c r="N265" i="188"/>
  <c r="P265" i="188"/>
  <c r="P264" i="188"/>
  <c r="O264" i="188"/>
  <c r="N264" i="188"/>
  <c r="P263" i="188"/>
  <c r="O263" i="188"/>
  <c r="N263" i="188"/>
  <c r="O262" i="188"/>
  <c r="N262" i="188"/>
  <c r="P262" i="188"/>
  <c r="P261" i="188"/>
  <c r="O261" i="188"/>
  <c r="N261" i="188"/>
  <c r="P260" i="188"/>
  <c r="O260" i="188"/>
  <c r="N260" i="188"/>
  <c r="O259" i="188"/>
  <c r="N259" i="188"/>
  <c r="P259" i="188"/>
  <c r="O258" i="188"/>
  <c r="N258" i="188"/>
  <c r="P258" i="188"/>
  <c r="P257" i="188"/>
  <c r="O257" i="188"/>
  <c r="N257" i="188"/>
  <c r="O256" i="188"/>
  <c r="P256" i="188"/>
  <c r="N256" i="188"/>
  <c r="O255" i="188"/>
  <c r="N255" i="188"/>
  <c r="O254" i="188"/>
  <c r="N254" i="188"/>
  <c r="O253" i="188"/>
  <c r="N253" i="188"/>
  <c r="P253" i="188"/>
  <c r="O252" i="188"/>
  <c r="P252" i="188"/>
  <c r="N252" i="188"/>
  <c r="O251" i="188"/>
  <c r="N251" i="188"/>
  <c r="P251" i="188"/>
  <c r="O250" i="188"/>
  <c r="N250" i="188"/>
  <c r="O249" i="188"/>
  <c r="N249" i="188"/>
  <c r="P249" i="188"/>
  <c r="P248" i="188"/>
  <c r="O248" i="188"/>
  <c r="N248" i="188"/>
  <c r="P247" i="188"/>
  <c r="O247" i="188"/>
  <c r="N247" i="188"/>
  <c r="O246" i="188"/>
  <c r="N246" i="188"/>
  <c r="O245" i="188"/>
  <c r="N245" i="188"/>
  <c r="P245" i="188"/>
  <c r="P244" i="188"/>
  <c r="O244" i="188"/>
  <c r="N244" i="188"/>
  <c r="P243" i="188"/>
  <c r="O243" i="188"/>
  <c r="N243" i="188"/>
  <c r="O242" i="188"/>
  <c r="N242" i="188"/>
  <c r="P242" i="188"/>
  <c r="P241" i="188"/>
  <c r="O241" i="188"/>
  <c r="N241" i="188"/>
  <c r="P240" i="188"/>
  <c r="O240" i="188"/>
  <c r="N240" i="188"/>
  <c r="O239" i="188"/>
  <c r="N239" i="188"/>
  <c r="P239" i="188"/>
  <c r="O238" i="188"/>
  <c r="N238" i="188"/>
  <c r="O237" i="188"/>
  <c r="N237" i="188"/>
  <c r="P237" i="188"/>
  <c r="O236" i="188"/>
  <c r="P236" i="188"/>
  <c r="N236" i="188"/>
  <c r="P235" i="188"/>
  <c r="O235" i="188"/>
  <c r="N235" i="188"/>
  <c r="O234" i="188"/>
  <c r="N234" i="188"/>
  <c r="P234" i="188"/>
  <c r="O233" i="188"/>
  <c r="N233" i="188"/>
  <c r="P233" i="188"/>
  <c r="P232" i="188"/>
  <c r="O232" i="188"/>
  <c r="N232" i="188"/>
  <c r="P231" i="188"/>
  <c r="O231" i="188"/>
  <c r="N231" i="188"/>
  <c r="O230" i="188"/>
  <c r="N230" i="188"/>
  <c r="O229" i="188"/>
  <c r="N229" i="188"/>
  <c r="P229" i="188"/>
  <c r="P228" i="188"/>
  <c r="O228" i="188"/>
  <c r="N228" i="188"/>
  <c r="P227" i="188"/>
  <c r="O227" i="188"/>
  <c r="N227" i="188"/>
  <c r="O226" i="188"/>
  <c r="N226" i="188"/>
  <c r="P226" i="188"/>
  <c r="P225" i="188"/>
  <c r="O225" i="188"/>
  <c r="N225" i="188"/>
  <c r="P224" i="188"/>
  <c r="O224" i="188"/>
  <c r="N224" i="188"/>
  <c r="O223" i="188"/>
  <c r="N223" i="188"/>
  <c r="O222" i="188"/>
  <c r="N222" i="188"/>
  <c r="P221" i="188"/>
  <c r="O221" i="188"/>
  <c r="N221" i="188"/>
  <c r="O220" i="188"/>
  <c r="P220" i="188"/>
  <c r="N220" i="188"/>
  <c r="P219" i="188"/>
  <c r="O219" i="188"/>
  <c r="N219" i="188"/>
  <c r="O218" i="188"/>
  <c r="N218" i="188"/>
  <c r="O217" i="188"/>
  <c r="N217" i="188"/>
  <c r="P217" i="188"/>
  <c r="P216" i="188"/>
  <c r="O216" i="188"/>
  <c r="N216" i="188"/>
  <c r="O215" i="188"/>
  <c r="P215" i="188"/>
  <c r="N215" i="188"/>
  <c r="O214" i="188"/>
  <c r="N214" i="188"/>
  <c r="P213" i="188"/>
  <c r="O213" i="188"/>
  <c r="N213" i="188"/>
  <c r="O212" i="188"/>
  <c r="P212" i="188"/>
  <c r="N212" i="188"/>
  <c r="O211" i="188"/>
  <c r="N211" i="188"/>
  <c r="P211" i="188"/>
  <c r="O210" i="188"/>
  <c r="N210" i="188"/>
  <c r="P210" i="188"/>
  <c r="P209" i="188"/>
  <c r="O209" i="188"/>
  <c r="N209" i="188"/>
  <c r="P208" i="188"/>
  <c r="O208" i="188"/>
  <c r="N208" i="188"/>
  <c r="O207" i="188"/>
  <c r="N207" i="188"/>
  <c r="O206" i="188"/>
  <c r="N206" i="188"/>
  <c r="P205" i="188"/>
  <c r="O205" i="188"/>
  <c r="N205" i="188"/>
  <c r="O204" i="188"/>
  <c r="P204" i="188"/>
  <c r="N204" i="188"/>
  <c r="O203" i="188"/>
  <c r="N203" i="188"/>
  <c r="P203" i="188"/>
  <c r="O202" i="188"/>
  <c r="N202" i="188"/>
  <c r="O201" i="188"/>
  <c r="N201" i="188"/>
  <c r="P201" i="188"/>
  <c r="P200" i="188"/>
  <c r="O200" i="188"/>
  <c r="N200" i="188"/>
  <c r="P199" i="188"/>
  <c r="O199" i="188"/>
  <c r="N199" i="188"/>
  <c r="O198" i="188"/>
  <c r="N198" i="188"/>
  <c r="O197" i="188"/>
  <c r="N197" i="188"/>
  <c r="P196" i="188"/>
  <c r="O196" i="188"/>
  <c r="N196" i="188"/>
  <c r="O195" i="188"/>
  <c r="P195" i="188"/>
  <c r="N195" i="188"/>
  <c r="O194" i="188"/>
  <c r="N194" i="188"/>
  <c r="P194" i="188"/>
  <c r="O193" i="188"/>
  <c r="N193" i="188"/>
  <c r="O192" i="188"/>
  <c r="N192" i="188"/>
  <c r="P192" i="188"/>
  <c r="P191" i="188"/>
  <c r="O191" i="188"/>
  <c r="N191" i="188"/>
  <c r="P190" i="188"/>
  <c r="O190" i="188"/>
  <c r="N190" i="188"/>
  <c r="O189" i="188"/>
  <c r="N189" i="188"/>
  <c r="O188" i="188"/>
  <c r="N188" i="188"/>
  <c r="P188" i="188"/>
  <c r="P187" i="188"/>
  <c r="O187" i="188"/>
  <c r="N187" i="188"/>
  <c r="P186" i="188"/>
  <c r="O186" i="188"/>
  <c r="N186" i="188"/>
  <c r="O185" i="188"/>
  <c r="N185" i="188"/>
  <c r="P185" i="188"/>
  <c r="P184" i="188"/>
  <c r="O184" i="188"/>
  <c r="N184" i="188"/>
  <c r="P183" i="188"/>
  <c r="O183" i="188"/>
  <c r="N183" i="188"/>
  <c r="O182" i="188"/>
  <c r="N182" i="188"/>
  <c r="P182" i="188"/>
  <c r="O181" i="188"/>
  <c r="N181" i="188"/>
  <c r="P180" i="188"/>
  <c r="O180" i="188"/>
  <c r="N180" i="188"/>
  <c r="O179" i="188"/>
  <c r="P179" i="188"/>
  <c r="N179" i="188"/>
  <c r="O178" i="188"/>
  <c r="N178" i="188"/>
  <c r="P178" i="188"/>
  <c r="O177" i="188"/>
  <c r="N177" i="188"/>
  <c r="O176" i="188"/>
  <c r="N176" i="188"/>
  <c r="P176" i="188"/>
  <c r="P175" i="188"/>
  <c r="O175" i="188"/>
  <c r="N175" i="188"/>
  <c r="P174" i="188"/>
  <c r="O174" i="188"/>
  <c r="N174" i="188"/>
  <c r="O173" i="188"/>
  <c r="N173" i="188"/>
  <c r="O172" i="188"/>
  <c r="N172" i="188"/>
  <c r="P172" i="188"/>
  <c r="P171" i="188"/>
  <c r="O171" i="188"/>
  <c r="N171" i="188"/>
  <c r="P170" i="188"/>
  <c r="O170" i="188"/>
  <c r="N170" i="188"/>
  <c r="O169" i="188"/>
  <c r="N169" i="188"/>
  <c r="P169" i="188"/>
  <c r="P168" i="188"/>
  <c r="O168" i="188"/>
  <c r="N168" i="188"/>
  <c r="P167" i="188"/>
  <c r="O167" i="188"/>
  <c r="N167" i="188"/>
  <c r="O166" i="188"/>
  <c r="N166" i="188"/>
  <c r="P166" i="188"/>
  <c r="O165" i="188"/>
  <c r="N165" i="188"/>
  <c r="P164" i="188"/>
  <c r="O164" i="188"/>
  <c r="N164" i="188"/>
  <c r="O163" i="188"/>
  <c r="P163" i="188"/>
  <c r="N163" i="188"/>
  <c r="O162" i="188"/>
  <c r="N162" i="188"/>
  <c r="P162" i="188"/>
  <c r="O161" i="188"/>
  <c r="N161" i="188"/>
  <c r="O160" i="188"/>
  <c r="N160" i="188"/>
  <c r="P160" i="188"/>
  <c r="P159" i="188"/>
  <c r="O159" i="188"/>
  <c r="N159" i="188"/>
  <c r="P158" i="188"/>
  <c r="O158" i="188"/>
  <c r="N158" i="188"/>
  <c r="O157" i="188"/>
  <c r="N157" i="188"/>
  <c r="O156" i="188"/>
  <c r="N156" i="188"/>
  <c r="P156" i="188"/>
  <c r="P155" i="188"/>
  <c r="O155" i="188"/>
  <c r="N155" i="188"/>
  <c r="P154" i="188"/>
  <c r="O154" i="188"/>
  <c r="N154" i="188"/>
  <c r="O153" i="188"/>
  <c r="N153" i="188"/>
  <c r="P153" i="188"/>
  <c r="P152" i="188"/>
  <c r="O152" i="188"/>
  <c r="N152" i="188"/>
  <c r="P151" i="188"/>
  <c r="O151" i="188"/>
  <c r="N151" i="188"/>
  <c r="O150" i="188"/>
  <c r="N150" i="188"/>
  <c r="O149" i="188"/>
  <c r="N149" i="188"/>
  <c r="P148" i="188"/>
  <c r="O148" i="188"/>
  <c r="N148" i="188"/>
  <c r="O147" i="188"/>
  <c r="P147" i="188"/>
  <c r="N147" i="188"/>
  <c r="O146" i="188"/>
  <c r="N146" i="188"/>
  <c r="P146" i="188"/>
  <c r="O145" i="188"/>
  <c r="N145" i="188"/>
  <c r="O144" i="188"/>
  <c r="N144" i="188"/>
  <c r="P144" i="188"/>
  <c r="P143" i="188"/>
  <c r="O143" i="188"/>
  <c r="N143" i="188"/>
  <c r="P142" i="188"/>
  <c r="O142" i="188"/>
  <c r="N142" i="188"/>
  <c r="O141" i="188"/>
  <c r="N141" i="188"/>
  <c r="O140" i="188"/>
  <c r="N140" i="188"/>
  <c r="P140" i="188"/>
  <c r="P139" i="188"/>
  <c r="O139" i="188"/>
  <c r="N139" i="188"/>
  <c r="P138" i="188"/>
  <c r="O138" i="188"/>
  <c r="N138" i="188"/>
  <c r="O137" i="188"/>
  <c r="N137" i="188"/>
  <c r="P137" i="188"/>
  <c r="P136" i="188"/>
  <c r="O136" i="188"/>
  <c r="N136" i="188"/>
  <c r="P135" i="188"/>
  <c r="O135" i="188"/>
  <c r="N135" i="188"/>
  <c r="O134" i="188"/>
  <c r="N134" i="188"/>
  <c r="O133" i="188"/>
  <c r="N133" i="188"/>
  <c r="P132" i="188"/>
  <c r="O132" i="188"/>
  <c r="N132" i="188"/>
  <c r="O131" i="188"/>
  <c r="P131" i="188"/>
  <c r="N131" i="188"/>
  <c r="O130" i="188"/>
  <c r="N130" i="188"/>
  <c r="P130" i="188"/>
  <c r="O129" i="188"/>
  <c r="N129" i="188"/>
  <c r="O128" i="188"/>
  <c r="N128" i="188"/>
  <c r="P128" i="188"/>
  <c r="P127" i="188"/>
  <c r="O127" i="188"/>
  <c r="N127" i="188"/>
  <c r="P126" i="188"/>
  <c r="O126" i="188"/>
  <c r="N126" i="188"/>
  <c r="O125" i="188"/>
  <c r="N125" i="188"/>
  <c r="O124" i="188"/>
  <c r="N124" i="188"/>
  <c r="P124" i="188"/>
  <c r="P123" i="188"/>
  <c r="O123" i="188"/>
  <c r="N123" i="188"/>
  <c r="P122" i="188"/>
  <c r="O122" i="188"/>
  <c r="N122" i="188"/>
  <c r="O121" i="188"/>
  <c r="N121" i="188"/>
  <c r="P121" i="188"/>
  <c r="P120" i="188"/>
  <c r="O120" i="188"/>
  <c r="N120" i="188"/>
  <c r="P119" i="188"/>
  <c r="O119" i="188"/>
  <c r="N119" i="188"/>
  <c r="O118" i="188"/>
  <c r="N118" i="188"/>
  <c r="P118" i="188"/>
  <c r="O117" i="188"/>
  <c r="N117" i="188"/>
  <c r="P116" i="188"/>
  <c r="O116" i="188"/>
  <c r="N116" i="188"/>
  <c r="O115" i="188"/>
  <c r="P115" i="188"/>
  <c r="N115" i="188"/>
  <c r="O114" i="188"/>
  <c r="N114" i="188"/>
  <c r="P114" i="188"/>
  <c r="O113" i="188"/>
  <c r="N113" i="188"/>
  <c r="O112" i="188"/>
  <c r="N112" i="188"/>
  <c r="P112" i="188"/>
  <c r="P111" i="188"/>
  <c r="O111" i="188"/>
  <c r="N111" i="188"/>
  <c r="P110" i="188"/>
  <c r="O110" i="188"/>
  <c r="N110" i="188"/>
  <c r="O109" i="188"/>
  <c r="N109" i="188"/>
  <c r="O108" i="188"/>
  <c r="N108" i="188"/>
  <c r="P108" i="188"/>
  <c r="P107" i="188"/>
  <c r="O107" i="188"/>
  <c r="N107" i="188"/>
  <c r="P106" i="188"/>
  <c r="O106" i="188"/>
  <c r="N106" i="188"/>
  <c r="O105" i="188"/>
  <c r="N105" i="188"/>
  <c r="P105" i="188"/>
  <c r="P104" i="188"/>
  <c r="O104" i="188"/>
  <c r="N104" i="188"/>
  <c r="P103" i="188"/>
  <c r="O103" i="188"/>
  <c r="N103" i="188"/>
  <c r="O102" i="188"/>
  <c r="N102" i="188"/>
  <c r="P102" i="188"/>
  <c r="O101" i="188"/>
  <c r="N101" i="188"/>
  <c r="P100" i="188"/>
  <c r="O100" i="188"/>
  <c r="N100" i="188"/>
  <c r="O99" i="188"/>
  <c r="P99" i="188"/>
  <c r="N99" i="188"/>
  <c r="O98" i="188"/>
  <c r="N98" i="188"/>
  <c r="P98" i="188"/>
  <c r="O97" i="188"/>
  <c r="N97" i="188"/>
  <c r="O96" i="188"/>
  <c r="N96" i="188"/>
  <c r="P96" i="188"/>
  <c r="P95" i="188"/>
  <c r="O95" i="188"/>
  <c r="N95" i="188"/>
  <c r="P94" i="188"/>
  <c r="O94" i="188"/>
  <c r="N94" i="188"/>
  <c r="O93" i="188"/>
  <c r="N93" i="188"/>
  <c r="O92" i="188"/>
  <c r="N92" i="188"/>
  <c r="P92" i="188"/>
  <c r="P91" i="188"/>
  <c r="O91" i="188"/>
  <c r="N91" i="188"/>
  <c r="P90" i="188"/>
  <c r="O90" i="188"/>
  <c r="N90" i="188"/>
  <c r="O89" i="188"/>
  <c r="N89" i="188"/>
  <c r="P89" i="188"/>
  <c r="P88" i="188"/>
  <c r="O88" i="188"/>
  <c r="N88" i="188"/>
  <c r="P87" i="188"/>
  <c r="O87" i="188"/>
  <c r="N87" i="188"/>
  <c r="O86" i="188"/>
  <c r="N86" i="188"/>
  <c r="O85" i="188"/>
  <c r="N85" i="188"/>
  <c r="P84" i="188"/>
  <c r="O84" i="188"/>
  <c r="N84" i="188"/>
  <c r="O83" i="188"/>
  <c r="P83" i="188"/>
  <c r="N83" i="188"/>
  <c r="O82" i="188"/>
  <c r="N82" i="188"/>
  <c r="P82" i="188"/>
  <c r="O81" i="188"/>
  <c r="N81" i="188"/>
  <c r="O80" i="188"/>
  <c r="N80" i="188"/>
  <c r="P80" i="188"/>
  <c r="P79" i="188"/>
  <c r="O79" i="188"/>
  <c r="N79" i="188"/>
  <c r="P78" i="188"/>
  <c r="O78" i="188"/>
  <c r="N78" i="188"/>
  <c r="O77" i="188"/>
  <c r="N77" i="188"/>
  <c r="O76" i="188"/>
  <c r="N76" i="188"/>
  <c r="P76" i="188"/>
  <c r="P75" i="188"/>
  <c r="O75" i="188"/>
  <c r="N75" i="188"/>
  <c r="P74" i="188"/>
  <c r="O74" i="188"/>
  <c r="N74" i="188"/>
  <c r="O73" i="188"/>
  <c r="N73" i="188"/>
  <c r="P73" i="188"/>
  <c r="P72" i="188"/>
  <c r="O72" i="188"/>
  <c r="N72" i="188"/>
  <c r="P71" i="188"/>
  <c r="O71" i="188"/>
  <c r="N71" i="188"/>
  <c r="O70" i="188"/>
  <c r="N70" i="188"/>
  <c r="O69" i="188"/>
  <c r="N69" i="188"/>
  <c r="P68" i="188"/>
  <c r="O68" i="188"/>
  <c r="N68" i="188"/>
  <c r="O67" i="188"/>
  <c r="P67" i="188"/>
  <c r="N67" i="188"/>
  <c r="O66" i="188"/>
  <c r="N66" i="188"/>
  <c r="P66" i="188"/>
  <c r="O65" i="188"/>
  <c r="N65" i="188"/>
  <c r="O64" i="188"/>
  <c r="N64" i="188"/>
  <c r="P64" i="188"/>
  <c r="P63" i="188"/>
  <c r="O63" i="188"/>
  <c r="N63" i="188"/>
  <c r="P62" i="188"/>
  <c r="O62" i="188"/>
  <c r="N62" i="188"/>
  <c r="O61" i="188"/>
  <c r="N61" i="188"/>
  <c r="O60" i="188"/>
  <c r="N60" i="188"/>
  <c r="P60" i="188"/>
  <c r="P59" i="188"/>
  <c r="O59" i="188"/>
  <c r="N59" i="188"/>
  <c r="P58" i="188"/>
  <c r="O58" i="188"/>
  <c r="N58" i="188"/>
  <c r="O57" i="188"/>
  <c r="N57" i="188"/>
  <c r="P57" i="188"/>
  <c r="P56" i="188"/>
  <c r="O56" i="188"/>
  <c r="N56" i="188"/>
  <c r="P55" i="188"/>
  <c r="O55" i="188"/>
  <c r="N55" i="188"/>
  <c r="O54" i="188"/>
  <c r="N54" i="188"/>
  <c r="P54" i="188"/>
  <c r="O53" i="188"/>
  <c r="N53" i="188"/>
  <c r="P52" i="188"/>
  <c r="O52" i="188"/>
  <c r="N52" i="188"/>
  <c r="O51" i="188"/>
  <c r="P51" i="188"/>
  <c r="N51" i="188"/>
  <c r="O50" i="188"/>
  <c r="N50" i="188"/>
  <c r="P50" i="188"/>
  <c r="O49" i="188"/>
  <c r="N49" i="188"/>
  <c r="O48" i="188"/>
  <c r="N48" i="188"/>
  <c r="P48" i="188"/>
  <c r="P47" i="188"/>
  <c r="O47" i="188"/>
  <c r="N47" i="188"/>
  <c r="P46" i="188"/>
  <c r="O46" i="188"/>
  <c r="N46" i="188"/>
  <c r="O45" i="188"/>
  <c r="N45" i="188"/>
  <c r="O44" i="188"/>
  <c r="N44" i="188"/>
  <c r="P44" i="188"/>
  <c r="P43" i="188"/>
  <c r="O43" i="188"/>
  <c r="N43" i="188"/>
  <c r="P42" i="188"/>
  <c r="O42" i="188"/>
  <c r="N42" i="188"/>
  <c r="O41" i="188"/>
  <c r="N41" i="188"/>
  <c r="P41" i="188"/>
  <c r="P40" i="188"/>
  <c r="O40" i="188"/>
  <c r="N40" i="188"/>
  <c r="P39" i="188"/>
  <c r="O39" i="188"/>
  <c r="N39" i="188"/>
  <c r="O38" i="188"/>
  <c r="N38" i="188"/>
  <c r="P38" i="188"/>
  <c r="O37" i="188"/>
  <c r="N37" i="188"/>
  <c r="P36" i="188"/>
  <c r="O36" i="188"/>
  <c r="N36" i="188"/>
  <c r="O35" i="188"/>
  <c r="P35" i="188"/>
  <c r="N35" i="188"/>
  <c r="O34" i="188"/>
  <c r="N34" i="188"/>
  <c r="P34" i="188"/>
  <c r="O33" i="188"/>
  <c r="N33" i="188"/>
  <c r="O32" i="188"/>
  <c r="N32" i="188"/>
  <c r="P32" i="188"/>
  <c r="P31" i="188"/>
  <c r="O31" i="188"/>
  <c r="N31" i="188"/>
  <c r="P30" i="188"/>
  <c r="O30" i="188"/>
  <c r="N30" i="188"/>
  <c r="O29" i="188"/>
  <c r="N29" i="188"/>
  <c r="O28" i="188"/>
  <c r="N28" i="188"/>
  <c r="P28" i="188"/>
  <c r="P27" i="188"/>
  <c r="O27" i="188"/>
  <c r="N27" i="188"/>
  <c r="P26" i="188"/>
  <c r="O26" i="188"/>
  <c r="N26" i="188"/>
  <c r="O25" i="188"/>
  <c r="N25" i="188"/>
  <c r="P25" i="188"/>
  <c r="P24" i="188"/>
  <c r="O24" i="188"/>
  <c r="N24" i="188"/>
  <c r="P23" i="188"/>
  <c r="O23" i="188"/>
  <c r="N23" i="188"/>
  <c r="O22" i="188"/>
  <c r="N22" i="188"/>
  <c r="O21" i="188"/>
  <c r="N21" i="188"/>
  <c r="P20" i="188"/>
  <c r="O20" i="188"/>
  <c r="N20" i="188"/>
  <c r="O19" i="188"/>
  <c r="P19" i="188"/>
  <c r="N19" i="188"/>
  <c r="O18" i="188"/>
  <c r="N18" i="188"/>
  <c r="P18" i="188"/>
  <c r="O17" i="188"/>
  <c r="N17" i="188"/>
  <c r="O16" i="188"/>
  <c r="N16" i="188"/>
  <c r="P16" i="188"/>
  <c r="P15" i="188"/>
  <c r="O15" i="188"/>
  <c r="N15" i="188"/>
  <c r="P14" i="188"/>
  <c r="O14" i="188"/>
  <c r="N14" i="188"/>
  <c r="O13" i="188"/>
  <c r="N13" i="188"/>
  <c r="O12" i="188"/>
  <c r="N12" i="188"/>
  <c r="P12" i="188"/>
  <c r="P11" i="188"/>
  <c r="O11" i="188"/>
  <c r="N11" i="188"/>
  <c r="P10" i="188"/>
  <c r="O10" i="188"/>
  <c r="N10" i="188"/>
  <c r="O9" i="188"/>
  <c r="N9" i="188"/>
  <c r="P9" i="188"/>
  <c r="P8" i="188"/>
  <c r="O8" i="188"/>
  <c r="N8" i="188"/>
  <c r="P7" i="188"/>
  <c r="O7" i="188"/>
  <c r="N7" i="188"/>
  <c r="O6" i="188"/>
  <c r="N6" i="188"/>
  <c r="O5" i="188"/>
  <c r="N5" i="188"/>
  <c r="P4" i="188"/>
  <c r="O4" i="188"/>
  <c r="N4" i="188"/>
  <c r="I52" i="187"/>
  <c r="I34" i="187"/>
  <c r="E34" i="187"/>
  <c r="G34" i="187"/>
  <c r="I33" i="187"/>
  <c r="E32" i="187"/>
  <c r="G32" i="187"/>
  <c r="I32" i="187"/>
  <c r="G31" i="187"/>
  <c r="I31" i="187"/>
  <c r="E31" i="187"/>
  <c r="E30" i="187"/>
  <c r="G30" i="187"/>
  <c r="I30" i="187"/>
  <c r="I29" i="187"/>
  <c r="G29" i="187"/>
  <c r="G27" i="187"/>
  <c r="I27" i="187"/>
  <c r="E8" i="187"/>
  <c r="I530" i="186"/>
  <c r="I530" i="186" a="1"/>
  <c r="G530" i="186" a="1"/>
  <c r="G530" i="186"/>
  <c r="C530" i="186"/>
  <c r="M530" i="186" a="1"/>
  <c r="M530" i="186"/>
  <c r="H529" i="186" a="1"/>
  <c r="H529" i="186"/>
  <c r="C529" i="186"/>
  <c r="C526" i="186"/>
  <c r="I522" i="186"/>
  <c r="I522" i="186" a="1"/>
  <c r="G522" i="186" a="1"/>
  <c r="G522" i="186"/>
  <c r="C522" i="186"/>
  <c r="M522" i="186" a="1"/>
  <c r="M522" i="186"/>
  <c r="H521" i="186" a="1"/>
  <c r="H521" i="186"/>
  <c r="C521" i="186"/>
  <c r="C518" i="186"/>
  <c r="M514" i="186"/>
  <c r="M514" i="186" a="1"/>
  <c r="L514" i="186" a="1"/>
  <c r="L514" i="186"/>
  <c r="K514" i="186"/>
  <c r="K514" i="186" a="1"/>
  <c r="J514" i="186" a="1"/>
  <c r="J514" i="186"/>
  <c r="I514" i="186" a="1"/>
  <c r="I514" i="186"/>
  <c r="H514" i="186" a="1"/>
  <c r="H514" i="186"/>
  <c r="G514" i="186"/>
  <c r="G514" i="186" a="1"/>
  <c r="F514" i="186" a="1"/>
  <c r="F514" i="186"/>
  <c r="L511" i="186"/>
  <c r="L511" i="186" a="1"/>
  <c r="J511" i="186" a="1"/>
  <c r="J511" i="186"/>
  <c r="F511" i="186"/>
  <c r="F511" i="186" a="1"/>
  <c r="C511" i="186"/>
  <c r="L510" i="186" a="1"/>
  <c r="L510" i="186"/>
  <c r="F510" i="186" a="1"/>
  <c r="F510" i="186"/>
  <c r="C510" i="186"/>
  <c r="J510" i="186" a="1"/>
  <c r="J510" i="186"/>
  <c r="H509" i="186" a="1"/>
  <c r="H509" i="186"/>
  <c r="F509" i="186" a="1"/>
  <c r="F509" i="186"/>
  <c r="C509" i="186"/>
  <c r="C508" i="186"/>
  <c r="L507" i="186" a="1"/>
  <c r="L507" i="186"/>
  <c r="J507" i="186" a="1"/>
  <c r="J507" i="186"/>
  <c r="F507" i="186"/>
  <c r="F507" i="186" a="1"/>
  <c r="C507" i="186"/>
  <c r="L506" i="186" a="1"/>
  <c r="L506" i="186"/>
  <c r="F506" i="186"/>
  <c r="F506" i="186" a="1"/>
  <c r="C506" i="186"/>
  <c r="J506" i="186" a="1"/>
  <c r="J506" i="186"/>
  <c r="H505" i="186" a="1"/>
  <c r="H505" i="186"/>
  <c r="C505" i="186"/>
  <c r="J504" i="186" a="1"/>
  <c r="J504" i="186"/>
  <c r="H504" i="186" a="1"/>
  <c r="H504" i="186"/>
  <c r="C504" i="186"/>
  <c r="L503" i="186" a="1"/>
  <c r="L503" i="186"/>
  <c r="J503" i="186" a="1"/>
  <c r="J503" i="186"/>
  <c r="F503" i="186"/>
  <c r="F503" i="186" a="1"/>
  <c r="C503" i="186"/>
  <c r="L502" i="186" a="1"/>
  <c r="L502" i="186"/>
  <c r="F502" i="186" a="1"/>
  <c r="F502" i="186"/>
  <c r="C502" i="186"/>
  <c r="J502" i="186" a="1"/>
  <c r="J502" i="186"/>
  <c r="C501" i="186"/>
  <c r="J500" i="186" a="1"/>
  <c r="J500" i="186"/>
  <c r="H500" i="186" a="1"/>
  <c r="H500" i="186"/>
  <c r="C500" i="186"/>
  <c r="L499" i="186"/>
  <c r="L499" i="186" a="1"/>
  <c r="J499" i="186" a="1"/>
  <c r="J499" i="186"/>
  <c r="F499" i="186"/>
  <c r="F499" i="186" a="1"/>
  <c r="C499" i="186"/>
  <c r="W495" i="186"/>
  <c r="V495" i="186"/>
  <c r="U495" i="186"/>
  <c r="E32" i="185"/>
  <c r="T495" i="186"/>
  <c r="S495" i="186"/>
  <c r="R495" i="186"/>
  <c r="M495" i="186"/>
  <c r="L495" i="186"/>
  <c r="K495" i="186"/>
  <c r="J495" i="186"/>
  <c r="I495" i="186"/>
  <c r="H495" i="186"/>
  <c r="G495" i="186"/>
  <c r="F495" i="186"/>
  <c r="P494" i="186"/>
  <c r="O494" i="186"/>
  <c r="N494" i="186"/>
  <c r="O493" i="186"/>
  <c r="P493" i="186"/>
  <c r="N493" i="186"/>
  <c r="O492" i="186"/>
  <c r="N492" i="186"/>
  <c r="O491" i="186"/>
  <c r="N491" i="186"/>
  <c r="P491" i="186"/>
  <c r="O490" i="186"/>
  <c r="P490" i="186"/>
  <c r="N490" i="186"/>
  <c r="P489" i="186"/>
  <c r="O489" i="186"/>
  <c r="N489" i="186"/>
  <c r="O488" i="186"/>
  <c r="N488" i="186"/>
  <c r="P488" i="186"/>
  <c r="P487" i="186"/>
  <c r="O487" i="186"/>
  <c r="N487" i="186"/>
  <c r="P486" i="186"/>
  <c r="O486" i="186"/>
  <c r="N486" i="186"/>
  <c r="O485" i="186"/>
  <c r="N485" i="186"/>
  <c r="P485" i="186"/>
  <c r="O484" i="186"/>
  <c r="N484" i="186"/>
  <c r="P483" i="186"/>
  <c r="O483" i="186"/>
  <c r="N483" i="186"/>
  <c r="O482" i="186"/>
  <c r="P482" i="186"/>
  <c r="N482" i="186"/>
  <c r="P481" i="186"/>
  <c r="O481" i="186"/>
  <c r="N481" i="186"/>
  <c r="O480" i="186"/>
  <c r="N480" i="186"/>
  <c r="P480" i="186"/>
  <c r="O479" i="186"/>
  <c r="N479" i="186"/>
  <c r="P479" i="186"/>
  <c r="P478" i="186"/>
  <c r="O478" i="186"/>
  <c r="N478" i="186"/>
  <c r="P477" i="186"/>
  <c r="O477" i="186"/>
  <c r="N477" i="186"/>
  <c r="O476" i="186"/>
  <c r="N476" i="186"/>
  <c r="P476" i="186"/>
  <c r="P475" i="186"/>
  <c r="O475" i="186"/>
  <c r="N475" i="186"/>
  <c r="P474" i="186"/>
  <c r="O474" i="186"/>
  <c r="N474" i="186"/>
  <c r="O473" i="186"/>
  <c r="N473" i="186"/>
  <c r="P473" i="186"/>
  <c r="O472" i="186"/>
  <c r="N472" i="186"/>
  <c r="P472" i="186"/>
  <c r="P471" i="186"/>
  <c r="O471" i="186"/>
  <c r="N471" i="186"/>
  <c r="O470" i="186"/>
  <c r="P470" i="186"/>
  <c r="N470" i="186"/>
  <c r="O469" i="186"/>
  <c r="N469" i="186"/>
  <c r="O468" i="186"/>
  <c r="N468" i="186"/>
  <c r="P467" i="186"/>
  <c r="O467" i="186"/>
  <c r="N467" i="186"/>
  <c r="O466" i="186"/>
  <c r="P466" i="186"/>
  <c r="N466" i="186"/>
  <c r="O465" i="186"/>
  <c r="N465" i="186"/>
  <c r="P465" i="186"/>
  <c r="O464" i="186"/>
  <c r="N464" i="186"/>
  <c r="O463" i="186"/>
  <c r="N463" i="186"/>
  <c r="P463" i="186"/>
  <c r="P462" i="186"/>
  <c r="O462" i="186"/>
  <c r="N462" i="186"/>
  <c r="O461" i="186"/>
  <c r="P461" i="186"/>
  <c r="N461" i="186"/>
  <c r="O460" i="186"/>
  <c r="N460" i="186"/>
  <c r="P459" i="186"/>
  <c r="O459" i="186"/>
  <c r="N459" i="186"/>
  <c r="O458" i="186"/>
  <c r="P458" i="186"/>
  <c r="N458" i="186"/>
  <c r="O457" i="186"/>
  <c r="N457" i="186"/>
  <c r="P457" i="186"/>
  <c r="O456" i="186"/>
  <c r="N456" i="186"/>
  <c r="P456" i="186"/>
  <c r="P455" i="186"/>
  <c r="O455" i="186"/>
  <c r="N455" i="186"/>
  <c r="P454" i="186"/>
  <c r="O454" i="186"/>
  <c r="N454" i="186"/>
  <c r="O453" i="186"/>
  <c r="N453" i="186"/>
  <c r="P453" i="186"/>
  <c r="O452" i="186"/>
  <c r="N452" i="186"/>
  <c r="O451" i="186"/>
  <c r="N451" i="186"/>
  <c r="P451" i="186"/>
  <c r="O450" i="186"/>
  <c r="P450" i="186"/>
  <c r="N450" i="186"/>
  <c r="O449" i="186"/>
  <c r="N449" i="186"/>
  <c r="P449" i="186"/>
  <c r="O448" i="186"/>
  <c r="N448" i="186"/>
  <c r="P448" i="186"/>
  <c r="O447" i="186"/>
  <c r="N447" i="186"/>
  <c r="P447" i="186"/>
  <c r="P446" i="186"/>
  <c r="O446" i="186"/>
  <c r="N446" i="186"/>
  <c r="P445" i="186"/>
  <c r="O445" i="186"/>
  <c r="N445" i="186"/>
  <c r="O444" i="186"/>
  <c r="N444" i="186"/>
  <c r="P444" i="186"/>
  <c r="O443" i="186"/>
  <c r="N443" i="186"/>
  <c r="P443" i="186"/>
  <c r="P442" i="186"/>
  <c r="O442" i="186"/>
  <c r="N442" i="186"/>
  <c r="O441" i="186"/>
  <c r="P441" i="186"/>
  <c r="N441" i="186"/>
  <c r="O440" i="186"/>
  <c r="N440" i="186"/>
  <c r="P440" i="186"/>
  <c r="P439" i="186"/>
  <c r="O439" i="186"/>
  <c r="N439" i="186"/>
  <c r="O438" i="186"/>
  <c r="P438" i="186"/>
  <c r="N438" i="186"/>
  <c r="O437" i="186"/>
  <c r="N437" i="186"/>
  <c r="O436" i="186"/>
  <c r="N436" i="186"/>
  <c r="O435" i="186"/>
  <c r="N435" i="186"/>
  <c r="P435" i="186"/>
  <c r="O434" i="186"/>
  <c r="P434" i="186"/>
  <c r="N434" i="186"/>
  <c r="P433" i="186"/>
  <c r="O433" i="186"/>
  <c r="N433" i="186"/>
  <c r="O432" i="186"/>
  <c r="N432" i="186"/>
  <c r="O431" i="186"/>
  <c r="N431" i="186"/>
  <c r="P431" i="186"/>
  <c r="P430" i="186"/>
  <c r="O430" i="186"/>
  <c r="N430" i="186"/>
  <c r="O429" i="186"/>
  <c r="P429" i="186"/>
  <c r="N429" i="186"/>
  <c r="O428" i="186"/>
  <c r="N428" i="186"/>
  <c r="O427" i="186"/>
  <c r="N427" i="186"/>
  <c r="P427" i="186"/>
  <c r="O426" i="186"/>
  <c r="P426" i="186"/>
  <c r="N426" i="186"/>
  <c r="P425" i="186"/>
  <c r="O425" i="186"/>
  <c r="N425" i="186"/>
  <c r="O424" i="186"/>
  <c r="N424" i="186"/>
  <c r="P424" i="186"/>
  <c r="P423" i="186"/>
  <c r="O423" i="186"/>
  <c r="N423" i="186"/>
  <c r="P422" i="186"/>
  <c r="O422" i="186"/>
  <c r="N422" i="186"/>
  <c r="O421" i="186"/>
  <c r="N421" i="186"/>
  <c r="P421" i="186"/>
  <c r="O420" i="186"/>
  <c r="N420" i="186"/>
  <c r="P419" i="186"/>
  <c r="O419" i="186"/>
  <c r="N419" i="186"/>
  <c r="O418" i="186"/>
  <c r="P418" i="186"/>
  <c r="N418" i="186"/>
  <c r="P417" i="186"/>
  <c r="O417" i="186"/>
  <c r="N417" i="186"/>
  <c r="O416" i="186"/>
  <c r="N416" i="186"/>
  <c r="P416" i="186"/>
  <c r="O415" i="186"/>
  <c r="N415" i="186"/>
  <c r="P415" i="186"/>
  <c r="P414" i="186"/>
  <c r="O414" i="186"/>
  <c r="N414" i="186"/>
  <c r="P413" i="186"/>
  <c r="O413" i="186"/>
  <c r="N413" i="186"/>
  <c r="O412" i="186"/>
  <c r="N412" i="186"/>
  <c r="P412" i="186"/>
  <c r="P411" i="186"/>
  <c r="O411" i="186"/>
  <c r="N411" i="186"/>
  <c r="P410" i="186"/>
  <c r="O410" i="186"/>
  <c r="N410" i="186"/>
  <c r="O409" i="186"/>
  <c r="N409" i="186"/>
  <c r="P409" i="186"/>
  <c r="O408" i="186"/>
  <c r="N408" i="186"/>
  <c r="P408" i="186"/>
  <c r="P407" i="186"/>
  <c r="O407" i="186"/>
  <c r="N407" i="186"/>
  <c r="O406" i="186"/>
  <c r="P406" i="186"/>
  <c r="N406" i="186"/>
  <c r="O405" i="186"/>
  <c r="N405" i="186"/>
  <c r="O404" i="186"/>
  <c r="N404" i="186"/>
  <c r="P403" i="186"/>
  <c r="O403" i="186"/>
  <c r="N403" i="186"/>
  <c r="O402" i="186"/>
  <c r="P402" i="186"/>
  <c r="N402" i="186"/>
  <c r="O401" i="186"/>
  <c r="N401" i="186"/>
  <c r="P401" i="186"/>
  <c r="O400" i="186"/>
  <c r="N400" i="186"/>
  <c r="O399" i="186"/>
  <c r="N399" i="186"/>
  <c r="P399" i="186"/>
  <c r="P398" i="186"/>
  <c r="O398" i="186"/>
  <c r="N398" i="186"/>
  <c r="O397" i="186"/>
  <c r="P397" i="186"/>
  <c r="N397" i="186"/>
  <c r="O396" i="186"/>
  <c r="N396" i="186"/>
  <c r="P395" i="186"/>
  <c r="O395" i="186"/>
  <c r="N395" i="186"/>
  <c r="O394" i="186"/>
  <c r="P394" i="186"/>
  <c r="N394" i="186"/>
  <c r="O393" i="186"/>
  <c r="N393" i="186"/>
  <c r="P393" i="186"/>
  <c r="O392" i="186"/>
  <c r="N392" i="186"/>
  <c r="P392" i="186"/>
  <c r="P391" i="186"/>
  <c r="O391" i="186"/>
  <c r="N391" i="186"/>
  <c r="P390" i="186"/>
  <c r="O390" i="186"/>
  <c r="N390" i="186"/>
  <c r="O389" i="186"/>
  <c r="N389" i="186"/>
  <c r="P389" i="186"/>
  <c r="O388" i="186"/>
  <c r="N388" i="186"/>
  <c r="O387" i="186"/>
  <c r="N387" i="186"/>
  <c r="P387" i="186"/>
  <c r="O386" i="186"/>
  <c r="P386" i="186"/>
  <c r="N386" i="186"/>
  <c r="O385" i="186"/>
  <c r="N385" i="186"/>
  <c r="P385" i="186"/>
  <c r="O384" i="186"/>
  <c r="N384" i="186"/>
  <c r="P384" i="186"/>
  <c r="O383" i="186"/>
  <c r="N383" i="186"/>
  <c r="P383" i="186"/>
  <c r="P382" i="186"/>
  <c r="O382" i="186"/>
  <c r="N382" i="186"/>
  <c r="P381" i="186"/>
  <c r="O381" i="186"/>
  <c r="N381" i="186"/>
  <c r="O380" i="186"/>
  <c r="N380" i="186"/>
  <c r="P380" i="186"/>
  <c r="O379" i="186"/>
  <c r="N379" i="186"/>
  <c r="P379" i="186"/>
  <c r="P378" i="186"/>
  <c r="O378" i="186"/>
  <c r="N378" i="186"/>
  <c r="O377" i="186"/>
  <c r="P377" i="186"/>
  <c r="N377" i="186"/>
  <c r="O376" i="186"/>
  <c r="N376" i="186"/>
  <c r="P376" i="186"/>
  <c r="P375" i="186"/>
  <c r="O375" i="186"/>
  <c r="N375" i="186"/>
  <c r="O374" i="186"/>
  <c r="P374" i="186"/>
  <c r="N374" i="186"/>
  <c r="O373" i="186"/>
  <c r="N373" i="186"/>
  <c r="O372" i="186"/>
  <c r="N372" i="186"/>
  <c r="O371" i="186"/>
  <c r="N371" i="186"/>
  <c r="P371" i="186"/>
  <c r="O370" i="186"/>
  <c r="P370" i="186"/>
  <c r="N370" i="186"/>
  <c r="P369" i="186"/>
  <c r="O369" i="186"/>
  <c r="N369" i="186"/>
  <c r="O368" i="186"/>
  <c r="N368" i="186"/>
  <c r="O367" i="186"/>
  <c r="N367" i="186"/>
  <c r="P367" i="186"/>
  <c r="P366" i="186"/>
  <c r="O366" i="186"/>
  <c r="N366" i="186"/>
  <c r="O365" i="186"/>
  <c r="P365" i="186"/>
  <c r="N365" i="186"/>
  <c r="O364" i="186"/>
  <c r="N364" i="186"/>
  <c r="O363" i="186"/>
  <c r="N363" i="186"/>
  <c r="P363" i="186"/>
  <c r="O362" i="186"/>
  <c r="P362" i="186"/>
  <c r="N362" i="186"/>
  <c r="P361" i="186"/>
  <c r="O361" i="186"/>
  <c r="N361" i="186"/>
  <c r="O360" i="186"/>
  <c r="N360" i="186"/>
  <c r="P360" i="186"/>
  <c r="P359" i="186"/>
  <c r="O359" i="186"/>
  <c r="N359" i="186"/>
  <c r="P358" i="186"/>
  <c r="O358" i="186"/>
  <c r="N358" i="186"/>
  <c r="O357" i="186"/>
  <c r="N357" i="186"/>
  <c r="P357" i="186"/>
  <c r="O356" i="186"/>
  <c r="N356" i="186"/>
  <c r="P355" i="186"/>
  <c r="O355" i="186"/>
  <c r="N355" i="186"/>
  <c r="O354" i="186"/>
  <c r="P354" i="186"/>
  <c r="N354" i="186"/>
  <c r="P353" i="186"/>
  <c r="O353" i="186"/>
  <c r="N353" i="186"/>
  <c r="O352" i="186"/>
  <c r="N352" i="186"/>
  <c r="P352" i="186"/>
  <c r="O351" i="186"/>
  <c r="N351" i="186"/>
  <c r="P351" i="186"/>
  <c r="P350" i="186"/>
  <c r="O350" i="186"/>
  <c r="N350" i="186"/>
  <c r="P349" i="186"/>
  <c r="O349" i="186"/>
  <c r="N349" i="186"/>
  <c r="O348" i="186"/>
  <c r="N348" i="186"/>
  <c r="P348" i="186"/>
  <c r="P347" i="186"/>
  <c r="O347" i="186"/>
  <c r="N347" i="186"/>
  <c r="P346" i="186"/>
  <c r="O346" i="186"/>
  <c r="N346" i="186"/>
  <c r="O345" i="186"/>
  <c r="N345" i="186"/>
  <c r="P345" i="186"/>
  <c r="O344" i="186"/>
  <c r="N344" i="186"/>
  <c r="P344" i="186"/>
  <c r="P343" i="186"/>
  <c r="O343" i="186"/>
  <c r="N343" i="186"/>
  <c r="O342" i="186"/>
  <c r="P342" i="186"/>
  <c r="N342" i="186"/>
  <c r="O341" i="186"/>
  <c r="N341" i="186"/>
  <c r="O340" i="186"/>
  <c r="N340" i="186"/>
  <c r="P339" i="186"/>
  <c r="O339" i="186"/>
  <c r="N339" i="186"/>
  <c r="O338" i="186"/>
  <c r="P338" i="186"/>
  <c r="N338" i="186"/>
  <c r="O337" i="186"/>
  <c r="N337" i="186"/>
  <c r="P337" i="186"/>
  <c r="O336" i="186"/>
  <c r="N336" i="186"/>
  <c r="O335" i="186"/>
  <c r="N335" i="186"/>
  <c r="P335" i="186"/>
  <c r="P334" i="186"/>
  <c r="O334" i="186"/>
  <c r="N334" i="186"/>
  <c r="O333" i="186"/>
  <c r="P333" i="186"/>
  <c r="N333" i="186"/>
  <c r="O332" i="186"/>
  <c r="N332" i="186"/>
  <c r="P331" i="186"/>
  <c r="O331" i="186"/>
  <c r="N331" i="186"/>
  <c r="O330" i="186"/>
  <c r="P330" i="186"/>
  <c r="N330" i="186"/>
  <c r="O329" i="186"/>
  <c r="N329" i="186"/>
  <c r="P329" i="186"/>
  <c r="O328" i="186"/>
  <c r="N328" i="186"/>
  <c r="P328" i="186"/>
  <c r="P327" i="186"/>
  <c r="O327" i="186"/>
  <c r="N327" i="186"/>
  <c r="P326" i="186"/>
  <c r="O326" i="186"/>
  <c r="N326" i="186"/>
  <c r="O325" i="186"/>
  <c r="N325" i="186"/>
  <c r="P325" i="186"/>
  <c r="O324" i="186"/>
  <c r="N324" i="186"/>
  <c r="O323" i="186"/>
  <c r="N323" i="186"/>
  <c r="P323" i="186"/>
  <c r="O322" i="186"/>
  <c r="P322" i="186"/>
  <c r="N322" i="186"/>
  <c r="O321" i="186"/>
  <c r="N321" i="186"/>
  <c r="P321" i="186"/>
  <c r="O320" i="186"/>
  <c r="N320" i="186"/>
  <c r="P320" i="186"/>
  <c r="O319" i="186"/>
  <c r="N319" i="186"/>
  <c r="P319" i="186"/>
  <c r="P318" i="186"/>
  <c r="O318" i="186"/>
  <c r="N318" i="186"/>
  <c r="P317" i="186"/>
  <c r="O317" i="186"/>
  <c r="N317" i="186"/>
  <c r="O316" i="186"/>
  <c r="N316" i="186"/>
  <c r="P316" i="186"/>
  <c r="O315" i="186"/>
  <c r="N315" i="186"/>
  <c r="P315" i="186"/>
  <c r="P314" i="186"/>
  <c r="O314" i="186"/>
  <c r="N314" i="186"/>
  <c r="O313" i="186"/>
  <c r="P313" i="186"/>
  <c r="N313" i="186"/>
  <c r="O312" i="186"/>
  <c r="N312" i="186"/>
  <c r="P312" i="186"/>
  <c r="P311" i="186"/>
  <c r="O311" i="186"/>
  <c r="N311" i="186"/>
  <c r="O310" i="186"/>
  <c r="P310" i="186"/>
  <c r="N310" i="186"/>
  <c r="O309" i="186"/>
  <c r="N309" i="186"/>
  <c r="O308" i="186"/>
  <c r="N308" i="186"/>
  <c r="O307" i="186"/>
  <c r="N307" i="186"/>
  <c r="P307" i="186"/>
  <c r="O306" i="186"/>
  <c r="P306" i="186"/>
  <c r="N306" i="186"/>
  <c r="P305" i="186"/>
  <c r="O305" i="186"/>
  <c r="N305" i="186"/>
  <c r="O304" i="186"/>
  <c r="N304" i="186"/>
  <c r="O303" i="186"/>
  <c r="N303" i="186"/>
  <c r="P303" i="186"/>
  <c r="P302" i="186"/>
  <c r="O302" i="186"/>
  <c r="N302" i="186"/>
  <c r="O301" i="186"/>
  <c r="P301" i="186"/>
  <c r="N301" i="186"/>
  <c r="O300" i="186"/>
  <c r="N300" i="186"/>
  <c r="O299" i="186"/>
  <c r="N299" i="186"/>
  <c r="P299" i="186"/>
  <c r="O298" i="186"/>
  <c r="P298" i="186"/>
  <c r="N298" i="186"/>
  <c r="P297" i="186"/>
  <c r="O297" i="186"/>
  <c r="N297" i="186"/>
  <c r="O296" i="186"/>
  <c r="N296" i="186"/>
  <c r="P296" i="186"/>
  <c r="P295" i="186"/>
  <c r="O295" i="186"/>
  <c r="N295" i="186"/>
  <c r="P294" i="186"/>
  <c r="O294" i="186"/>
  <c r="N294" i="186"/>
  <c r="O293" i="186"/>
  <c r="N293" i="186"/>
  <c r="P293" i="186"/>
  <c r="O292" i="186"/>
  <c r="N292" i="186"/>
  <c r="P291" i="186"/>
  <c r="O291" i="186"/>
  <c r="N291" i="186"/>
  <c r="O290" i="186"/>
  <c r="P290" i="186"/>
  <c r="N290" i="186"/>
  <c r="P289" i="186"/>
  <c r="O289" i="186"/>
  <c r="N289" i="186"/>
  <c r="O288" i="186"/>
  <c r="N288" i="186"/>
  <c r="P288" i="186"/>
  <c r="O287" i="186"/>
  <c r="N287" i="186"/>
  <c r="P287" i="186"/>
  <c r="P286" i="186"/>
  <c r="O286" i="186"/>
  <c r="N286" i="186"/>
  <c r="P285" i="186"/>
  <c r="O285" i="186"/>
  <c r="N285" i="186"/>
  <c r="O284" i="186"/>
  <c r="N284" i="186"/>
  <c r="P284" i="186"/>
  <c r="P283" i="186"/>
  <c r="O283" i="186"/>
  <c r="N283" i="186"/>
  <c r="P282" i="186"/>
  <c r="O282" i="186"/>
  <c r="N282" i="186"/>
  <c r="O281" i="186"/>
  <c r="N281" i="186"/>
  <c r="P281" i="186"/>
  <c r="O280" i="186"/>
  <c r="N280" i="186"/>
  <c r="P280" i="186"/>
  <c r="P279" i="186"/>
  <c r="O279" i="186"/>
  <c r="N279" i="186"/>
  <c r="O278" i="186"/>
  <c r="P278" i="186"/>
  <c r="N278" i="186"/>
  <c r="O277" i="186"/>
  <c r="N277" i="186"/>
  <c r="O276" i="186"/>
  <c r="N276" i="186"/>
  <c r="P275" i="186"/>
  <c r="O275" i="186"/>
  <c r="N275" i="186"/>
  <c r="O274" i="186"/>
  <c r="P274" i="186"/>
  <c r="N274" i="186"/>
  <c r="O273" i="186"/>
  <c r="N273" i="186"/>
  <c r="P273" i="186"/>
  <c r="O272" i="186"/>
  <c r="N272" i="186"/>
  <c r="O271" i="186"/>
  <c r="N271" i="186"/>
  <c r="P271" i="186"/>
  <c r="P270" i="186"/>
  <c r="O270" i="186"/>
  <c r="N270" i="186"/>
  <c r="O269" i="186"/>
  <c r="P269" i="186"/>
  <c r="N269" i="186"/>
  <c r="O268" i="186"/>
  <c r="N268" i="186"/>
  <c r="P267" i="186"/>
  <c r="O267" i="186"/>
  <c r="N267" i="186"/>
  <c r="O266" i="186"/>
  <c r="P266" i="186"/>
  <c r="N266" i="186"/>
  <c r="O265" i="186"/>
  <c r="N265" i="186"/>
  <c r="P265" i="186"/>
  <c r="O264" i="186"/>
  <c r="N264" i="186"/>
  <c r="P264" i="186"/>
  <c r="P263" i="186"/>
  <c r="O263" i="186"/>
  <c r="N263" i="186"/>
  <c r="P262" i="186"/>
  <c r="O262" i="186"/>
  <c r="N262" i="186"/>
  <c r="O261" i="186"/>
  <c r="N261" i="186"/>
  <c r="P261" i="186"/>
  <c r="O260" i="186"/>
  <c r="N260" i="186"/>
  <c r="O259" i="186"/>
  <c r="N259" i="186"/>
  <c r="P259" i="186"/>
  <c r="O258" i="186"/>
  <c r="P258" i="186"/>
  <c r="N258" i="186"/>
  <c r="O257" i="186"/>
  <c r="N257" i="186"/>
  <c r="P257" i="186"/>
  <c r="O256" i="186"/>
  <c r="N256" i="186"/>
  <c r="P256" i="186"/>
  <c r="O255" i="186"/>
  <c r="N255" i="186"/>
  <c r="P255" i="186"/>
  <c r="P254" i="186"/>
  <c r="O254" i="186"/>
  <c r="N254" i="186"/>
  <c r="P253" i="186"/>
  <c r="O253" i="186"/>
  <c r="N253" i="186"/>
  <c r="O252" i="186"/>
  <c r="N252" i="186"/>
  <c r="P252" i="186"/>
  <c r="O251" i="186"/>
  <c r="N251" i="186"/>
  <c r="P251" i="186"/>
  <c r="P250" i="186"/>
  <c r="O250" i="186"/>
  <c r="N250" i="186"/>
  <c r="O249" i="186"/>
  <c r="P249" i="186"/>
  <c r="N249" i="186"/>
  <c r="O248" i="186"/>
  <c r="N248" i="186"/>
  <c r="P248" i="186"/>
  <c r="P247" i="186"/>
  <c r="O247" i="186"/>
  <c r="N247" i="186"/>
  <c r="O246" i="186"/>
  <c r="P246" i="186"/>
  <c r="N246" i="186"/>
  <c r="O245" i="186"/>
  <c r="N245" i="186"/>
  <c r="O244" i="186"/>
  <c r="N244" i="186"/>
  <c r="O243" i="186"/>
  <c r="N243" i="186"/>
  <c r="P243" i="186"/>
  <c r="O242" i="186"/>
  <c r="P242" i="186"/>
  <c r="N242" i="186"/>
  <c r="P241" i="186"/>
  <c r="O241" i="186"/>
  <c r="N241" i="186"/>
  <c r="O240" i="186"/>
  <c r="N240" i="186"/>
  <c r="O239" i="186"/>
  <c r="N239" i="186"/>
  <c r="P239" i="186"/>
  <c r="P238" i="186"/>
  <c r="O238" i="186"/>
  <c r="N238" i="186"/>
  <c r="O237" i="186"/>
  <c r="P237" i="186"/>
  <c r="N237" i="186"/>
  <c r="O236" i="186"/>
  <c r="N236" i="186"/>
  <c r="O235" i="186"/>
  <c r="N235" i="186"/>
  <c r="P235" i="186"/>
  <c r="O234" i="186"/>
  <c r="P234" i="186"/>
  <c r="N234" i="186"/>
  <c r="P233" i="186"/>
  <c r="O233" i="186"/>
  <c r="N233" i="186"/>
  <c r="O232" i="186"/>
  <c r="N232" i="186"/>
  <c r="P232" i="186"/>
  <c r="P231" i="186"/>
  <c r="O231" i="186"/>
  <c r="N231" i="186"/>
  <c r="P230" i="186"/>
  <c r="O230" i="186"/>
  <c r="N230" i="186"/>
  <c r="O229" i="186"/>
  <c r="N229" i="186"/>
  <c r="P229" i="186"/>
  <c r="O228" i="186"/>
  <c r="N228" i="186"/>
  <c r="P227" i="186"/>
  <c r="O227" i="186"/>
  <c r="N227" i="186"/>
  <c r="O226" i="186"/>
  <c r="P226" i="186"/>
  <c r="N226" i="186"/>
  <c r="P225" i="186"/>
  <c r="O225" i="186"/>
  <c r="N225" i="186"/>
  <c r="O224" i="186"/>
  <c r="N224" i="186"/>
  <c r="P224" i="186"/>
  <c r="O223" i="186"/>
  <c r="N223" i="186"/>
  <c r="P223" i="186"/>
  <c r="P222" i="186"/>
  <c r="O222" i="186"/>
  <c r="N222" i="186"/>
  <c r="P221" i="186"/>
  <c r="O221" i="186"/>
  <c r="N221" i="186"/>
  <c r="O220" i="186"/>
  <c r="N220" i="186"/>
  <c r="P220" i="186"/>
  <c r="P219" i="186"/>
  <c r="O219" i="186"/>
  <c r="N219" i="186"/>
  <c r="P218" i="186"/>
  <c r="O218" i="186"/>
  <c r="N218" i="186"/>
  <c r="O217" i="186"/>
  <c r="N217" i="186"/>
  <c r="P217" i="186"/>
  <c r="O216" i="186"/>
  <c r="N216" i="186"/>
  <c r="P216" i="186"/>
  <c r="P215" i="186"/>
  <c r="O215" i="186"/>
  <c r="N215" i="186"/>
  <c r="O214" i="186"/>
  <c r="P214" i="186"/>
  <c r="N214" i="186"/>
  <c r="O213" i="186"/>
  <c r="N213" i="186"/>
  <c r="O212" i="186"/>
  <c r="N212" i="186"/>
  <c r="P211" i="186"/>
  <c r="O211" i="186"/>
  <c r="N211" i="186"/>
  <c r="O210" i="186"/>
  <c r="P210" i="186"/>
  <c r="N210" i="186"/>
  <c r="O209" i="186"/>
  <c r="N209" i="186"/>
  <c r="P209" i="186"/>
  <c r="O208" i="186"/>
  <c r="N208" i="186"/>
  <c r="O207" i="186"/>
  <c r="N207" i="186"/>
  <c r="P207" i="186"/>
  <c r="P206" i="186"/>
  <c r="O206" i="186"/>
  <c r="N206" i="186"/>
  <c r="O205" i="186"/>
  <c r="P205" i="186"/>
  <c r="N205" i="186"/>
  <c r="O204" i="186"/>
  <c r="N204" i="186"/>
  <c r="P203" i="186"/>
  <c r="O203" i="186"/>
  <c r="N203" i="186"/>
  <c r="O202" i="186"/>
  <c r="P202" i="186"/>
  <c r="N202" i="186"/>
  <c r="O201" i="186"/>
  <c r="N201" i="186"/>
  <c r="P201" i="186"/>
  <c r="O200" i="186"/>
  <c r="N200" i="186"/>
  <c r="P200" i="186"/>
  <c r="P199" i="186"/>
  <c r="O199" i="186"/>
  <c r="N199" i="186"/>
  <c r="P198" i="186"/>
  <c r="O198" i="186"/>
  <c r="N198" i="186"/>
  <c r="O197" i="186"/>
  <c r="N197" i="186"/>
  <c r="P197" i="186"/>
  <c r="O196" i="186"/>
  <c r="N196" i="186"/>
  <c r="O195" i="186"/>
  <c r="N195" i="186"/>
  <c r="P195" i="186"/>
  <c r="O194" i="186"/>
  <c r="P194" i="186"/>
  <c r="N194" i="186"/>
  <c r="P193" i="186"/>
  <c r="O193" i="186"/>
  <c r="N193" i="186"/>
  <c r="O192" i="186"/>
  <c r="N192" i="186"/>
  <c r="P192" i="186"/>
  <c r="O191" i="186"/>
  <c r="N191" i="186"/>
  <c r="P191" i="186"/>
  <c r="P190" i="186"/>
  <c r="O190" i="186"/>
  <c r="N190" i="186"/>
  <c r="O189" i="186"/>
  <c r="P189" i="186"/>
  <c r="N189" i="186"/>
  <c r="O188" i="186"/>
  <c r="N188" i="186"/>
  <c r="P187" i="186"/>
  <c r="O187" i="186"/>
  <c r="N187" i="186"/>
  <c r="O186" i="186"/>
  <c r="P186" i="186"/>
  <c r="N186" i="186"/>
  <c r="O185" i="186"/>
  <c r="N185" i="186"/>
  <c r="P185" i="186"/>
  <c r="O184" i="186"/>
  <c r="N184" i="186"/>
  <c r="P184" i="186"/>
  <c r="P183" i="186"/>
  <c r="O183" i="186"/>
  <c r="N183" i="186"/>
  <c r="P182" i="186"/>
  <c r="O182" i="186"/>
  <c r="N182" i="186"/>
  <c r="O181" i="186"/>
  <c r="N181" i="186"/>
  <c r="P181" i="186"/>
  <c r="O180" i="186"/>
  <c r="N180" i="186"/>
  <c r="O179" i="186"/>
  <c r="N179" i="186"/>
  <c r="P179" i="186"/>
  <c r="O178" i="186"/>
  <c r="P178" i="186"/>
  <c r="N178" i="186"/>
  <c r="P177" i="186"/>
  <c r="O177" i="186"/>
  <c r="N177" i="186"/>
  <c r="O176" i="186"/>
  <c r="N176" i="186"/>
  <c r="P176" i="186"/>
  <c r="O175" i="186"/>
  <c r="N175" i="186"/>
  <c r="P175" i="186"/>
  <c r="P174" i="186"/>
  <c r="O174" i="186"/>
  <c r="N174" i="186"/>
  <c r="O173" i="186"/>
  <c r="P173" i="186"/>
  <c r="N173" i="186"/>
  <c r="O172" i="186"/>
  <c r="N172" i="186"/>
  <c r="P171" i="186"/>
  <c r="O171" i="186"/>
  <c r="N171" i="186"/>
  <c r="O170" i="186"/>
  <c r="P170" i="186"/>
  <c r="N170" i="186"/>
  <c r="O169" i="186"/>
  <c r="N169" i="186"/>
  <c r="P169" i="186"/>
  <c r="O168" i="186"/>
  <c r="N168" i="186"/>
  <c r="P168" i="186"/>
  <c r="P167" i="186"/>
  <c r="O167" i="186"/>
  <c r="N167" i="186"/>
  <c r="P166" i="186"/>
  <c r="O166" i="186"/>
  <c r="N166" i="186"/>
  <c r="O165" i="186"/>
  <c r="N165" i="186"/>
  <c r="P165" i="186"/>
  <c r="O164" i="186"/>
  <c r="N164" i="186"/>
  <c r="O163" i="186"/>
  <c r="N163" i="186"/>
  <c r="P163" i="186"/>
  <c r="O162" i="186"/>
  <c r="P162" i="186"/>
  <c r="N162" i="186"/>
  <c r="P161" i="186"/>
  <c r="O161" i="186"/>
  <c r="N161" i="186"/>
  <c r="O160" i="186"/>
  <c r="N160" i="186"/>
  <c r="P160" i="186"/>
  <c r="O159" i="186"/>
  <c r="N159" i="186"/>
  <c r="P159" i="186"/>
  <c r="P158" i="186"/>
  <c r="O158" i="186"/>
  <c r="N158" i="186"/>
  <c r="O157" i="186"/>
  <c r="P157" i="186"/>
  <c r="N157" i="186"/>
  <c r="O156" i="186"/>
  <c r="N156" i="186"/>
  <c r="P155" i="186"/>
  <c r="O155" i="186"/>
  <c r="N155" i="186"/>
  <c r="O154" i="186"/>
  <c r="P154" i="186"/>
  <c r="N154" i="186"/>
  <c r="O153" i="186"/>
  <c r="N153" i="186"/>
  <c r="P153" i="186"/>
  <c r="O152" i="186"/>
  <c r="N152" i="186"/>
  <c r="P152" i="186"/>
  <c r="P151" i="186"/>
  <c r="O151" i="186"/>
  <c r="N151" i="186"/>
  <c r="P150" i="186"/>
  <c r="O150" i="186"/>
  <c r="N150" i="186"/>
  <c r="O149" i="186"/>
  <c r="N149" i="186"/>
  <c r="P149" i="186"/>
  <c r="O148" i="186"/>
  <c r="N148" i="186"/>
  <c r="O147" i="186"/>
  <c r="N147" i="186"/>
  <c r="P147" i="186"/>
  <c r="O146" i="186"/>
  <c r="P146" i="186"/>
  <c r="N146" i="186"/>
  <c r="P145" i="186"/>
  <c r="O145" i="186"/>
  <c r="N145" i="186"/>
  <c r="O144" i="186"/>
  <c r="N144" i="186"/>
  <c r="P144" i="186"/>
  <c r="O143" i="186"/>
  <c r="N143" i="186"/>
  <c r="P143" i="186"/>
  <c r="P142" i="186"/>
  <c r="O142" i="186"/>
  <c r="N142" i="186"/>
  <c r="O141" i="186"/>
  <c r="P141" i="186"/>
  <c r="N141" i="186"/>
  <c r="O140" i="186"/>
  <c r="N140" i="186"/>
  <c r="P139" i="186"/>
  <c r="O139" i="186"/>
  <c r="N139" i="186"/>
  <c r="O138" i="186"/>
  <c r="P138" i="186"/>
  <c r="N138" i="186"/>
  <c r="O137" i="186"/>
  <c r="N137" i="186"/>
  <c r="P137" i="186"/>
  <c r="O136" i="186"/>
  <c r="N136" i="186"/>
  <c r="P136" i="186"/>
  <c r="P135" i="186"/>
  <c r="O135" i="186"/>
  <c r="N135" i="186"/>
  <c r="P134" i="186"/>
  <c r="O134" i="186"/>
  <c r="N134" i="186"/>
  <c r="O133" i="186"/>
  <c r="N133" i="186"/>
  <c r="P133" i="186"/>
  <c r="O132" i="186"/>
  <c r="N132" i="186"/>
  <c r="O131" i="186"/>
  <c r="N131" i="186"/>
  <c r="P131" i="186"/>
  <c r="O130" i="186"/>
  <c r="P130" i="186"/>
  <c r="N130" i="186"/>
  <c r="P129" i="186"/>
  <c r="O129" i="186"/>
  <c r="N129" i="186"/>
  <c r="O128" i="186"/>
  <c r="N128" i="186"/>
  <c r="P128" i="186"/>
  <c r="O127" i="186"/>
  <c r="N127" i="186"/>
  <c r="P127" i="186"/>
  <c r="P126" i="186"/>
  <c r="O126" i="186"/>
  <c r="N126" i="186"/>
  <c r="O125" i="186"/>
  <c r="P125" i="186"/>
  <c r="N125" i="186"/>
  <c r="O124" i="186"/>
  <c r="N124" i="186"/>
  <c r="P123" i="186"/>
  <c r="O123" i="186"/>
  <c r="N123" i="186"/>
  <c r="O122" i="186"/>
  <c r="P122" i="186"/>
  <c r="N122" i="186"/>
  <c r="O121" i="186"/>
  <c r="N121" i="186"/>
  <c r="P121" i="186"/>
  <c r="O120" i="186"/>
  <c r="N120" i="186"/>
  <c r="P120" i="186"/>
  <c r="P119" i="186"/>
  <c r="O119" i="186"/>
  <c r="N119" i="186"/>
  <c r="P118" i="186"/>
  <c r="O118" i="186"/>
  <c r="N118" i="186"/>
  <c r="O117" i="186"/>
  <c r="N117" i="186"/>
  <c r="P117" i="186"/>
  <c r="O116" i="186"/>
  <c r="N116" i="186"/>
  <c r="O115" i="186"/>
  <c r="N115" i="186"/>
  <c r="P115" i="186"/>
  <c r="O114" i="186"/>
  <c r="P114" i="186"/>
  <c r="N114" i="186"/>
  <c r="P113" i="186"/>
  <c r="O113" i="186"/>
  <c r="N113" i="186"/>
  <c r="O112" i="186"/>
  <c r="N112" i="186"/>
  <c r="P112" i="186"/>
  <c r="O111" i="186"/>
  <c r="N111" i="186"/>
  <c r="P111" i="186"/>
  <c r="P110" i="186"/>
  <c r="O110" i="186"/>
  <c r="N110" i="186"/>
  <c r="O109" i="186"/>
  <c r="P109" i="186"/>
  <c r="N109" i="186"/>
  <c r="O108" i="186"/>
  <c r="N108" i="186"/>
  <c r="P107" i="186"/>
  <c r="O107" i="186"/>
  <c r="N107" i="186"/>
  <c r="O106" i="186"/>
  <c r="P106" i="186"/>
  <c r="N106" i="186"/>
  <c r="O105" i="186"/>
  <c r="N105" i="186"/>
  <c r="P105" i="186"/>
  <c r="O104" i="186"/>
  <c r="N104" i="186"/>
  <c r="P104" i="186"/>
  <c r="P103" i="186"/>
  <c r="O103" i="186"/>
  <c r="N103" i="186"/>
  <c r="P102" i="186"/>
  <c r="O102" i="186"/>
  <c r="N102" i="186"/>
  <c r="O101" i="186"/>
  <c r="N101" i="186"/>
  <c r="P101" i="186"/>
  <c r="O100" i="186"/>
  <c r="N100" i="186"/>
  <c r="O99" i="186"/>
  <c r="N99" i="186"/>
  <c r="P99" i="186"/>
  <c r="O98" i="186"/>
  <c r="P98" i="186"/>
  <c r="N98" i="186"/>
  <c r="P97" i="186"/>
  <c r="O97" i="186"/>
  <c r="N97" i="186"/>
  <c r="O96" i="186"/>
  <c r="N96" i="186"/>
  <c r="P96" i="186"/>
  <c r="O95" i="186"/>
  <c r="N95" i="186"/>
  <c r="P95" i="186"/>
  <c r="P94" i="186"/>
  <c r="O94" i="186"/>
  <c r="N94" i="186"/>
  <c r="O93" i="186"/>
  <c r="P93" i="186"/>
  <c r="N93" i="186"/>
  <c r="O92" i="186"/>
  <c r="N92" i="186"/>
  <c r="P91" i="186"/>
  <c r="O91" i="186"/>
  <c r="N91" i="186"/>
  <c r="O90" i="186"/>
  <c r="P90" i="186"/>
  <c r="N90" i="186"/>
  <c r="O89" i="186"/>
  <c r="N89" i="186"/>
  <c r="P89" i="186"/>
  <c r="O88" i="186"/>
  <c r="N88" i="186"/>
  <c r="P88" i="186"/>
  <c r="P87" i="186"/>
  <c r="O87" i="186"/>
  <c r="N87" i="186"/>
  <c r="P86" i="186"/>
  <c r="O86" i="186"/>
  <c r="N86" i="186"/>
  <c r="O85" i="186"/>
  <c r="N85" i="186"/>
  <c r="P85" i="186"/>
  <c r="O84" i="186"/>
  <c r="N84" i="186"/>
  <c r="O83" i="186"/>
  <c r="N83" i="186"/>
  <c r="P83" i="186"/>
  <c r="O82" i="186"/>
  <c r="P82" i="186"/>
  <c r="N82" i="186"/>
  <c r="P81" i="186"/>
  <c r="O81" i="186"/>
  <c r="N81" i="186"/>
  <c r="O80" i="186"/>
  <c r="N80" i="186"/>
  <c r="P80" i="186"/>
  <c r="O79" i="186"/>
  <c r="N79" i="186"/>
  <c r="P79" i="186"/>
  <c r="P78" i="186"/>
  <c r="O78" i="186"/>
  <c r="N78" i="186"/>
  <c r="O77" i="186"/>
  <c r="P77" i="186"/>
  <c r="N77" i="186"/>
  <c r="O76" i="186"/>
  <c r="N76" i="186"/>
  <c r="P75" i="186"/>
  <c r="O75" i="186"/>
  <c r="N75" i="186"/>
  <c r="O74" i="186"/>
  <c r="P74" i="186"/>
  <c r="N74" i="186"/>
  <c r="O73" i="186"/>
  <c r="N73" i="186"/>
  <c r="P73" i="186"/>
  <c r="O72" i="186"/>
  <c r="N72" i="186"/>
  <c r="P72" i="186"/>
  <c r="P71" i="186"/>
  <c r="O71" i="186"/>
  <c r="N71" i="186"/>
  <c r="P70" i="186"/>
  <c r="O70" i="186"/>
  <c r="N70" i="186"/>
  <c r="O69" i="186"/>
  <c r="N69" i="186"/>
  <c r="P69" i="186"/>
  <c r="O68" i="186"/>
  <c r="N68" i="186"/>
  <c r="O67" i="186"/>
  <c r="N67" i="186"/>
  <c r="P67" i="186"/>
  <c r="O66" i="186"/>
  <c r="P66" i="186"/>
  <c r="N66" i="186"/>
  <c r="P65" i="186"/>
  <c r="O65" i="186"/>
  <c r="N65" i="186"/>
  <c r="O64" i="186"/>
  <c r="N64" i="186"/>
  <c r="P64" i="186"/>
  <c r="O63" i="186"/>
  <c r="N63" i="186"/>
  <c r="P63" i="186"/>
  <c r="P62" i="186"/>
  <c r="O62" i="186"/>
  <c r="N62" i="186"/>
  <c r="O61" i="186"/>
  <c r="P61" i="186"/>
  <c r="N61" i="186"/>
  <c r="O60" i="186"/>
  <c r="N60" i="186"/>
  <c r="P59" i="186"/>
  <c r="O59" i="186"/>
  <c r="N59" i="186"/>
  <c r="O58" i="186"/>
  <c r="P58" i="186"/>
  <c r="N58" i="186"/>
  <c r="O57" i="186"/>
  <c r="N57" i="186"/>
  <c r="P57" i="186"/>
  <c r="O56" i="186"/>
  <c r="N56" i="186"/>
  <c r="P56" i="186"/>
  <c r="P55" i="186"/>
  <c r="O55" i="186"/>
  <c r="N55" i="186"/>
  <c r="P54" i="186"/>
  <c r="O54" i="186"/>
  <c r="N54" i="186"/>
  <c r="O53" i="186"/>
  <c r="N53" i="186"/>
  <c r="P53" i="186"/>
  <c r="O52" i="186"/>
  <c r="N52" i="186"/>
  <c r="O51" i="186"/>
  <c r="N51" i="186"/>
  <c r="P51" i="186"/>
  <c r="O50" i="186"/>
  <c r="P50" i="186"/>
  <c r="N50" i="186"/>
  <c r="P49" i="186"/>
  <c r="O49" i="186"/>
  <c r="N49" i="186"/>
  <c r="O48" i="186"/>
  <c r="N48" i="186"/>
  <c r="P48" i="186"/>
  <c r="O47" i="186"/>
  <c r="N47" i="186"/>
  <c r="P47" i="186"/>
  <c r="P46" i="186"/>
  <c r="O46" i="186"/>
  <c r="N46" i="186"/>
  <c r="O45" i="186"/>
  <c r="P45" i="186"/>
  <c r="N45" i="186"/>
  <c r="O44" i="186"/>
  <c r="N44" i="186"/>
  <c r="P43" i="186"/>
  <c r="O43" i="186"/>
  <c r="N43" i="186"/>
  <c r="O42" i="186"/>
  <c r="P42" i="186"/>
  <c r="N42" i="186"/>
  <c r="O41" i="186"/>
  <c r="N41" i="186"/>
  <c r="P41" i="186"/>
  <c r="O40" i="186"/>
  <c r="N40" i="186"/>
  <c r="P40" i="186"/>
  <c r="P39" i="186"/>
  <c r="O39" i="186"/>
  <c r="N39" i="186"/>
  <c r="P38" i="186"/>
  <c r="O38" i="186"/>
  <c r="N38" i="186"/>
  <c r="O37" i="186"/>
  <c r="N37" i="186"/>
  <c r="P37" i="186"/>
  <c r="O36" i="186"/>
  <c r="N36" i="186"/>
  <c r="O35" i="186"/>
  <c r="N35" i="186"/>
  <c r="P35" i="186"/>
  <c r="O34" i="186"/>
  <c r="P34" i="186"/>
  <c r="N34" i="186"/>
  <c r="P33" i="186"/>
  <c r="O33" i="186"/>
  <c r="N33" i="186"/>
  <c r="O32" i="186"/>
  <c r="N32" i="186"/>
  <c r="P32" i="186"/>
  <c r="O31" i="186"/>
  <c r="N31" i="186"/>
  <c r="P31" i="186"/>
  <c r="P30" i="186"/>
  <c r="O30" i="186"/>
  <c r="N30" i="186"/>
  <c r="O29" i="186"/>
  <c r="P29" i="186"/>
  <c r="N29" i="186"/>
  <c r="O28" i="186"/>
  <c r="N28" i="186"/>
  <c r="P27" i="186"/>
  <c r="O27" i="186"/>
  <c r="N27" i="186"/>
  <c r="O26" i="186"/>
  <c r="P26" i="186"/>
  <c r="N26" i="186"/>
  <c r="O25" i="186"/>
  <c r="N25" i="186"/>
  <c r="P25" i="186"/>
  <c r="O24" i="186"/>
  <c r="N24" i="186"/>
  <c r="P24" i="186"/>
  <c r="P23" i="186"/>
  <c r="O23" i="186"/>
  <c r="N23" i="186"/>
  <c r="P22" i="186"/>
  <c r="O22" i="186"/>
  <c r="N22" i="186"/>
  <c r="O21" i="186"/>
  <c r="N21" i="186"/>
  <c r="P21" i="186"/>
  <c r="O20" i="186"/>
  <c r="N20" i="186"/>
  <c r="O19" i="186"/>
  <c r="N19" i="186"/>
  <c r="P19" i="186"/>
  <c r="O18" i="186"/>
  <c r="P18" i="186"/>
  <c r="N18" i="186"/>
  <c r="P17" i="186"/>
  <c r="O17" i="186"/>
  <c r="N17" i="186"/>
  <c r="O16" i="186"/>
  <c r="N16" i="186"/>
  <c r="P16" i="186"/>
  <c r="O15" i="186"/>
  <c r="N15" i="186"/>
  <c r="P15" i="186"/>
  <c r="P14" i="186"/>
  <c r="O14" i="186"/>
  <c r="N14" i="186"/>
  <c r="O13" i="186"/>
  <c r="P13" i="186"/>
  <c r="N13" i="186"/>
  <c r="O12" i="186"/>
  <c r="N12" i="186"/>
  <c r="P11" i="186"/>
  <c r="O11" i="186"/>
  <c r="N11" i="186"/>
  <c r="O10" i="186"/>
  <c r="P10" i="186"/>
  <c r="N10" i="186"/>
  <c r="O9" i="186"/>
  <c r="N9" i="186"/>
  <c r="P9" i="186"/>
  <c r="O8" i="186"/>
  <c r="N8" i="186"/>
  <c r="P8" i="186"/>
  <c r="P7" i="186"/>
  <c r="O7" i="186"/>
  <c r="N7" i="186"/>
  <c r="P6" i="186"/>
  <c r="O6" i="186"/>
  <c r="N6" i="186"/>
  <c r="O5" i="186"/>
  <c r="N5" i="186"/>
  <c r="P5" i="186"/>
  <c r="O4" i="186"/>
  <c r="N4" i="186"/>
  <c r="I52" i="185"/>
  <c r="G34" i="185"/>
  <c r="I34" i="185"/>
  <c r="E34" i="185"/>
  <c r="I33" i="185"/>
  <c r="E33" i="185"/>
  <c r="G33" i="185"/>
  <c r="I32" i="185"/>
  <c r="G32" i="185"/>
  <c r="I31" i="185"/>
  <c r="E31" i="185"/>
  <c r="G31" i="185"/>
  <c r="E30" i="185"/>
  <c r="G30" i="185"/>
  <c r="I30" i="185"/>
  <c r="E29" i="185"/>
  <c r="G29" i="185"/>
  <c r="I29" i="185"/>
  <c r="G27" i="185"/>
  <c r="I27" i="185"/>
  <c r="E8" i="185"/>
  <c r="M530" i="184" a="1"/>
  <c r="M530" i="184"/>
  <c r="J530" i="184" a="1"/>
  <c r="J530" i="184"/>
  <c r="I530" i="184" a="1"/>
  <c r="I530" i="184"/>
  <c r="F530" i="184" a="1"/>
  <c r="F530" i="184"/>
  <c r="C530" i="184"/>
  <c r="L530" i="184" a="1"/>
  <c r="L530" i="184"/>
  <c r="L528" i="184" a="1"/>
  <c r="L528" i="184"/>
  <c r="I528" i="184"/>
  <c r="G528" i="184" a="1"/>
  <c r="G528" i="184"/>
  <c r="C528" i="184"/>
  <c r="I528" i="184" a="1"/>
  <c r="M527" i="184" a="1"/>
  <c r="M527" i="184"/>
  <c r="M526" i="184" a="1"/>
  <c r="M526" i="184"/>
  <c r="L526" i="184" a="1"/>
  <c r="L526" i="184"/>
  <c r="J526" i="184" a="1"/>
  <c r="J526" i="184"/>
  <c r="I526" i="184" a="1"/>
  <c r="I526" i="184"/>
  <c r="G526" i="184"/>
  <c r="G526" i="184" a="1"/>
  <c r="F526" i="184" a="1"/>
  <c r="F526" i="184"/>
  <c r="C526" i="184"/>
  <c r="K526" i="184" a="1"/>
  <c r="K526" i="184"/>
  <c r="K524" i="184" a="1"/>
  <c r="K524" i="184"/>
  <c r="C524" i="184"/>
  <c r="H524" i="184" a="1"/>
  <c r="H524" i="184"/>
  <c r="L523" i="184" a="1"/>
  <c r="L523" i="184"/>
  <c r="I523" i="184" a="1"/>
  <c r="I523" i="184"/>
  <c r="M522" i="184" a="1"/>
  <c r="M522" i="184"/>
  <c r="J522" i="184" a="1"/>
  <c r="J522" i="184"/>
  <c r="I522" i="184" a="1"/>
  <c r="I522" i="184"/>
  <c r="F522" i="184" a="1"/>
  <c r="F522" i="184"/>
  <c r="C522" i="184"/>
  <c r="L522" i="184" a="1"/>
  <c r="L522" i="184"/>
  <c r="L520" i="184" a="1"/>
  <c r="L520" i="184"/>
  <c r="G520" i="184" a="1"/>
  <c r="G520" i="184"/>
  <c r="C520" i="184"/>
  <c r="I520" i="184" a="1"/>
  <c r="I520" i="184"/>
  <c r="M518" i="184" a="1"/>
  <c r="M518" i="184"/>
  <c r="L518" i="184" a="1"/>
  <c r="L518" i="184"/>
  <c r="J518" i="184" a="1"/>
  <c r="J518" i="184"/>
  <c r="I518" i="184" a="1"/>
  <c r="I518" i="184"/>
  <c r="G518" i="184"/>
  <c r="G518" i="184" a="1"/>
  <c r="F518" i="184" a="1"/>
  <c r="F518" i="184"/>
  <c r="C518" i="184"/>
  <c r="K518" i="184" a="1"/>
  <c r="K518" i="184"/>
  <c r="M514" i="184"/>
  <c r="M514" i="184" a="1"/>
  <c r="L514" i="184"/>
  <c r="L514" i="184" a="1"/>
  <c r="K514" i="184"/>
  <c r="K514" i="184" a="1"/>
  <c r="J514" i="184"/>
  <c r="J514" i="184" a="1"/>
  <c r="I514" i="184"/>
  <c r="I514" i="184" a="1"/>
  <c r="H514" i="184"/>
  <c r="H514" i="184" a="1"/>
  <c r="G514" i="184"/>
  <c r="G514" i="184" a="1"/>
  <c r="F514" i="184"/>
  <c r="F514" i="184" a="1"/>
  <c r="G512" i="184"/>
  <c r="M511" i="184" a="1"/>
  <c r="M511" i="184"/>
  <c r="L511" i="184" a="1"/>
  <c r="L511" i="184"/>
  <c r="K511" i="184" a="1"/>
  <c r="K511" i="184"/>
  <c r="J511" i="184"/>
  <c r="J511" i="184" a="1"/>
  <c r="I511" i="184" a="1"/>
  <c r="I511" i="184"/>
  <c r="H511" i="184" a="1"/>
  <c r="H511" i="184"/>
  <c r="G511" i="184" a="1"/>
  <c r="G511" i="184"/>
  <c r="F511" i="184"/>
  <c r="F511" i="184" a="1"/>
  <c r="C511" i="184"/>
  <c r="M510" i="184" a="1"/>
  <c r="M510" i="184"/>
  <c r="L510" i="184" a="1"/>
  <c r="L510" i="184"/>
  <c r="K510" i="184" a="1"/>
  <c r="K510" i="184"/>
  <c r="J510" i="184"/>
  <c r="J510" i="184" a="1"/>
  <c r="I510" i="184" a="1"/>
  <c r="I510" i="184"/>
  <c r="H510" i="184" a="1"/>
  <c r="H510" i="184"/>
  <c r="G510" i="184" a="1"/>
  <c r="G510" i="184"/>
  <c r="F510" i="184"/>
  <c r="F510" i="184" a="1"/>
  <c r="C510" i="184"/>
  <c r="C529" i="184"/>
  <c r="M509" i="184" a="1"/>
  <c r="M509" i="184"/>
  <c r="L509" i="184" a="1"/>
  <c r="L509" i="184"/>
  <c r="K509" i="184" a="1"/>
  <c r="K509" i="184"/>
  <c r="J509" i="184"/>
  <c r="J509" i="184" a="1"/>
  <c r="I509" i="184" a="1"/>
  <c r="I509" i="184"/>
  <c r="H509" i="184" a="1"/>
  <c r="H509" i="184"/>
  <c r="G509" i="184" a="1"/>
  <c r="G509" i="184"/>
  <c r="F509" i="184"/>
  <c r="F509" i="184" a="1"/>
  <c r="C509" i="184"/>
  <c r="M508" i="184" a="1"/>
  <c r="M508" i="184"/>
  <c r="L508" i="184" a="1"/>
  <c r="L508" i="184"/>
  <c r="K508" i="184" a="1"/>
  <c r="K508" i="184"/>
  <c r="J508" i="184"/>
  <c r="J508" i="184" a="1"/>
  <c r="I508" i="184" a="1"/>
  <c r="I508" i="184"/>
  <c r="H508" i="184" a="1"/>
  <c r="H508" i="184"/>
  <c r="G508" i="184" a="1"/>
  <c r="G508" i="184"/>
  <c r="F508" i="184"/>
  <c r="N508" i="184"/>
  <c r="F508" i="184" a="1"/>
  <c r="C508" i="184"/>
  <c r="C527" i="184"/>
  <c r="H527" i="184" a="1"/>
  <c r="H527" i="184"/>
  <c r="M507" i="184" a="1"/>
  <c r="M507" i="184"/>
  <c r="L507" i="184" a="1"/>
  <c r="L507" i="184"/>
  <c r="K507" i="184" a="1"/>
  <c r="K507" i="184"/>
  <c r="J507" i="184"/>
  <c r="J507" i="184" a="1"/>
  <c r="I507" i="184" a="1"/>
  <c r="I507" i="184"/>
  <c r="H507" i="184" a="1"/>
  <c r="H507" i="184"/>
  <c r="G507" i="184" a="1"/>
  <c r="G507" i="184"/>
  <c r="F507" i="184"/>
  <c r="F507" i="184" a="1"/>
  <c r="C507" i="184"/>
  <c r="M506" i="184" a="1"/>
  <c r="M506" i="184"/>
  <c r="L506" i="184" a="1"/>
  <c r="L506" i="184"/>
  <c r="K506" i="184" a="1"/>
  <c r="K506" i="184"/>
  <c r="J506" i="184"/>
  <c r="J506" i="184" a="1"/>
  <c r="I506" i="184" a="1"/>
  <c r="I506" i="184"/>
  <c r="H506" i="184" a="1"/>
  <c r="H506" i="184"/>
  <c r="G506" i="184" a="1"/>
  <c r="G506" i="184"/>
  <c r="F506" i="184"/>
  <c r="F506" i="184" a="1"/>
  <c r="C506" i="184"/>
  <c r="C525" i="184"/>
  <c r="J525" i="184" a="1"/>
  <c r="J525" i="184"/>
  <c r="M505" i="184" a="1"/>
  <c r="M505" i="184"/>
  <c r="L505" i="184" a="1"/>
  <c r="L505" i="184"/>
  <c r="K505" i="184" a="1"/>
  <c r="K505" i="184"/>
  <c r="J505" i="184"/>
  <c r="J505" i="184" a="1"/>
  <c r="I505" i="184" a="1"/>
  <c r="I505" i="184"/>
  <c r="H505" i="184" a="1"/>
  <c r="H505" i="184"/>
  <c r="G505" i="184" a="1"/>
  <c r="G505" i="184"/>
  <c r="F505" i="184"/>
  <c r="F505" i="184" a="1"/>
  <c r="C505" i="184"/>
  <c r="M504" i="184" a="1"/>
  <c r="M504" i="184"/>
  <c r="L504" i="184" a="1"/>
  <c r="L504" i="184"/>
  <c r="K504" i="184" a="1"/>
  <c r="K504" i="184"/>
  <c r="J504" i="184"/>
  <c r="J504" i="184" a="1"/>
  <c r="I504" i="184" a="1"/>
  <c r="I504" i="184"/>
  <c r="H504" i="184" a="1"/>
  <c r="H504" i="184"/>
  <c r="G504" i="184" a="1"/>
  <c r="G504" i="184"/>
  <c r="F504" i="184"/>
  <c r="N504" i="184"/>
  <c r="F504" i="184" a="1"/>
  <c r="C504" i="184"/>
  <c r="C523" i="184"/>
  <c r="M503" i="184" a="1"/>
  <c r="M503" i="184"/>
  <c r="L503" i="184" a="1"/>
  <c r="L503" i="184"/>
  <c r="K503" i="184" a="1"/>
  <c r="K503" i="184"/>
  <c r="J503" i="184"/>
  <c r="J503" i="184" a="1"/>
  <c r="I503" i="184" a="1"/>
  <c r="I503" i="184"/>
  <c r="H503" i="184" a="1"/>
  <c r="H503" i="184"/>
  <c r="G503" i="184" a="1"/>
  <c r="G503" i="184"/>
  <c r="F503" i="184"/>
  <c r="F503" i="184" a="1"/>
  <c r="C503" i="184"/>
  <c r="M502" i="184" a="1"/>
  <c r="M502" i="184"/>
  <c r="L502" i="184" a="1"/>
  <c r="L502" i="184"/>
  <c r="K502" i="184" a="1"/>
  <c r="K502" i="184"/>
  <c r="J502" i="184"/>
  <c r="J502" i="184" a="1"/>
  <c r="I502" i="184" a="1"/>
  <c r="I502" i="184"/>
  <c r="H502" i="184" a="1"/>
  <c r="H502" i="184"/>
  <c r="G502" i="184" a="1"/>
  <c r="G502" i="184"/>
  <c r="F502" i="184"/>
  <c r="F502" i="184" a="1"/>
  <c r="C502" i="184"/>
  <c r="C521" i="184"/>
  <c r="K521" i="184" a="1"/>
  <c r="K521" i="184"/>
  <c r="M501" i="184" a="1"/>
  <c r="M501" i="184"/>
  <c r="L501" i="184" a="1"/>
  <c r="L501" i="184"/>
  <c r="K501" i="184" a="1"/>
  <c r="K501" i="184"/>
  <c r="J501" i="184"/>
  <c r="J501" i="184" a="1"/>
  <c r="I501" i="184" a="1"/>
  <c r="I501" i="184"/>
  <c r="H501" i="184" a="1"/>
  <c r="H501" i="184"/>
  <c r="G501" i="184" a="1"/>
  <c r="G501" i="184"/>
  <c r="F501" i="184"/>
  <c r="F501" i="184" a="1"/>
  <c r="C501" i="184"/>
  <c r="M500" i="184" a="1"/>
  <c r="M500" i="184"/>
  <c r="L500" i="184" a="1"/>
  <c r="L500" i="184"/>
  <c r="K500" i="184" a="1"/>
  <c r="K500" i="184"/>
  <c r="J500" i="184"/>
  <c r="J500" i="184" a="1"/>
  <c r="I500" i="184" a="1"/>
  <c r="I500" i="184"/>
  <c r="H500" i="184" a="1"/>
  <c r="H500" i="184"/>
  <c r="G500" i="184" a="1"/>
  <c r="G500" i="184"/>
  <c r="F500" i="184"/>
  <c r="F500" i="184" a="1"/>
  <c r="C500" i="184"/>
  <c r="C519" i="184"/>
  <c r="M499" i="184" a="1"/>
  <c r="M499" i="184"/>
  <c r="L499" i="184" a="1"/>
  <c r="L499" i="184"/>
  <c r="L512" i="184"/>
  <c r="K499" i="184" a="1"/>
  <c r="K499" i="184"/>
  <c r="K512" i="184"/>
  <c r="J499" i="184"/>
  <c r="J499" i="184" a="1"/>
  <c r="I499" i="184" a="1"/>
  <c r="I499" i="184"/>
  <c r="I512" i="184"/>
  <c r="H499" i="184" a="1"/>
  <c r="H499" i="184"/>
  <c r="H512" i="184"/>
  <c r="G499" i="184" a="1"/>
  <c r="G499" i="184"/>
  <c r="F499" i="184"/>
  <c r="F499" i="184" a="1"/>
  <c r="C499" i="184"/>
  <c r="W495" i="184"/>
  <c r="V495" i="184"/>
  <c r="U495" i="184"/>
  <c r="T495" i="184"/>
  <c r="S495" i="184"/>
  <c r="R495" i="184"/>
  <c r="M495" i="184"/>
  <c r="L495" i="184"/>
  <c r="K495" i="184"/>
  <c r="J495" i="184"/>
  <c r="I495" i="184"/>
  <c r="H495" i="184"/>
  <c r="G495" i="184"/>
  <c r="F495" i="184"/>
  <c r="P494" i="184"/>
  <c r="O494" i="184"/>
  <c r="N494" i="184"/>
  <c r="P493" i="184"/>
  <c r="O493" i="184"/>
  <c r="N493" i="184"/>
  <c r="O492" i="184"/>
  <c r="N492" i="184"/>
  <c r="P492" i="184"/>
  <c r="O491" i="184"/>
  <c r="N491" i="184"/>
  <c r="O490" i="184"/>
  <c r="N490" i="184"/>
  <c r="P490" i="184"/>
  <c r="O489" i="184"/>
  <c r="P489" i="184"/>
  <c r="N489" i="184"/>
  <c r="O488" i="184"/>
  <c r="N488" i="184"/>
  <c r="P488" i="184"/>
  <c r="O487" i="184"/>
  <c r="N487" i="184"/>
  <c r="P487" i="184"/>
  <c r="O486" i="184"/>
  <c r="N486" i="184"/>
  <c r="P486" i="184"/>
  <c r="P485" i="184"/>
  <c r="O485" i="184"/>
  <c r="N485" i="184"/>
  <c r="O484" i="184"/>
  <c r="P484" i="184"/>
  <c r="N484" i="184"/>
  <c r="O483" i="184"/>
  <c r="N483" i="184"/>
  <c r="P482" i="184"/>
  <c r="O482" i="184"/>
  <c r="N482" i="184"/>
  <c r="O481" i="184"/>
  <c r="P481" i="184"/>
  <c r="N481" i="184"/>
  <c r="O480" i="184"/>
  <c r="N480" i="184"/>
  <c r="P480" i="184"/>
  <c r="O479" i="184"/>
  <c r="N479" i="184"/>
  <c r="P479" i="184"/>
  <c r="P478" i="184"/>
  <c r="O478" i="184"/>
  <c r="N478" i="184"/>
  <c r="P477" i="184"/>
  <c r="O477" i="184"/>
  <c r="N477" i="184"/>
  <c r="O476" i="184"/>
  <c r="N476" i="184"/>
  <c r="O475" i="184"/>
  <c r="N475" i="184"/>
  <c r="P474" i="184"/>
  <c r="O474" i="184"/>
  <c r="N474" i="184"/>
  <c r="O473" i="184"/>
  <c r="P473" i="184"/>
  <c r="N473" i="184"/>
  <c r="O472" i="184"/>
  <c r="N472" i="184"/>
  <c r="P472" i="184"/>
  <c r="O471" i="184"/>
  <c r="N471" i="184"/>
  <c r="P471" i="184"/>
  <c r="O470" i="184"/>
  <c r="N470" i="184"/>
  <c r="P470" i="184"/>
  <c r="P469" i="184"/>
  <c r="O469" i="184"/>
  <c r="N469" i="184"/>
  <c r="O468" i="184"/>
  <c r="P468" i="184"/>
  <c r="N468" i="184"/>
  <c r="O467" i="184"/>
  <c r="N467" i="184"/>
  <c r="P466" i="184"/>
  <c r="O466" i="184"/>
  <c r="N466" i="184"/>
  <c r="O465" i="184"/>
  <c r="P465" i="184"/>
  <c r="N465" i="184"/>
  <c r="P464" i="184"/>
  <c r="O464" i="184"/>
  <c r="N464" i="184"/>
  <c r="O463" i="184"/>
  <c r="N463" i="184"/>
  <c r="P463" i="184"/>
  <c r="P462" i="184"/>
  <c r="O462" i="184"/>
  <c r="N462" i="184"/>
  <c r="P461" i="184"/>
  <c r="O461" i="184"/>
  <c r="N461" i="184"/>
  <c r="O460" i="184"/>
  <c r="N460" i="184"/>
  <c r="P460" i="184"/>
  <c r="O459" i="184"/>
  <c r="N459" i="184"/>
  <c r="P458" i="184"/>
  <c r="O458" i="184"/>
  <c r="N458" i="184"/>
  <c r="O457" i="184"/>
  <c r="P457" i="184"/>
  <c r="N457" i="184"/>
  <c r="P456" i="184"/>
  <c r="O456" i="184"/>
  <c r="N456" i="184"/>
  <c r="O455" i="184"/>
  <c r="N455" i="184"/>
  <c r="P455" i="184"/>
  <c r="O454" i="184"/>
  <c r="N454" i="184"/>
  <c r="P454" i="184"/>
  <c r="P453" i="184"/>
  <c r="O453" i="184"/>
  <c r="N453" i="184"/>
  <c r="O452" i="184"/>
  <c r="P452" i="184"/>
  <c r="N452" i="184"/>
  <c r="O451" i="184"/>
  <c r="N451" i="184"/>
  <c r="O450" i="184"/>
  <c r="N450" i="184"/>
  <c r="P450" i="184"/>
  <c r="O449" i="184"/>
  <c r="P449" i="184"/>
  <c r="N449" i="184"/>
  <c r="P448" i="184"/>
  <c r="O448" i="184"/>
  <c r="N448" i="184"/>
  <c r="O447" i="184"/>
  <c r="N447" i="184"/>
  <c r="P447" i="184"/>
  <c r="P446" i="184"/>
  <c r="O446" i="184"/>
  <c r="N446" i="184"/>
  <c r="P445" i="184"/>
  <c r="O445" i="184"/>
  <c r="N445" i="184"/>
  <c r="O444" i="184"/>
  <c r="N444" i="184"/>
  <c r="P444" i="184"/>
  <c r="O443" i="184"/>
  <c r="N443" i="184"/>
  <c r="O442" i="184"/>
  <c r="N442" i="184"/>
  <c r="P442" i="184"/>
  <c r="O441" i="184"/>
  <c r="P441" i="184"/>
  <c r="N441" i="184"/>
  <c r="P440" i="184"/>
  <c r="O440" i="184"/>
  <c r="N440" i="184"/>
  <c r="O439" i="184"/>
  <c r="N439" i="184"/>
  <c r="P439" i="184"/>
  <c r="O438" i="184"/>
  <c r="N438" i="184"/>
  <c r="P438" i="184"/>
  <c r="P437" i="184"/>
  <c r="O437" i="184"/>
  <c r="N437" i="184"/>
  <c r="O436" i="184"/>
  <c r="P436" i="184"/>
  <c r="N436" i="184"/>
  <c r="O435" i="184"/>
  <c r="N435" i="184"/>
  <c r="O434" i="184"/>
  <c r="N434" i="184"/>
  <c r="P434" i="184"/>
  <c r="O433" i="184"/>
  <c r="P433" i="184"/>
  <c r="N433" i="184"/>
  <c r="O432" i="184"/>
  <c r="N432" i="184"/>
  <c r="P432" i="184"/>
  <c r="O431" i="184"/>
  <c r="N431" i="184"/>
  <c r="P431" i="184"/>
  <c r="P430" i="184"/>
  <c r="O430" i="184"/>
  <c r="N430" i="184"/>
  <c r="P429" i="184"/>
  <c r="O429" i="184"/>
  <c r="N429" i="184"/>
  <c r="O428" i="184"/>
  <c r="N428" i="184"/>
  <c r="P428" i="184"/>
  <c r="O427" i="184"/>
  <c r="N427" i="184"/>
  <c r="O426" i="184"/>
  <c r="N426" i="184"/>
  <c r="P426" i="184"/>
  <c r="O425" i="184"/>
  <c r="P425" i="184"/>
  <c r="N425" i="184"/>
  <c r="O424" i="184"/>
  <c r="N424" i="184"/>
  <c r="P424" i="184"/>
  <c r="O423" i="184"/>
  <c r="N423" i="184"/>
  <c r="P423" i="184"/>
  <c r="O422" i="184"/>
  <c r="N422" i="184"/>
  <c r="P422" i="184"/>
  <c r="P421" i="184"/>
  <c r="O421" i="184"/>
  <c r="N421" i="184"/>
  <c r="O420" i="184"/>
  <c r="P420" i="184"/>
  <c r="N420" i="184"/>
  <c r="O419" i="184"/>
  <c r="N419" i="184"/>
  <c r="P418" i="184"/>
  <c r="O418" i="184"/>
  <c r="N418" i="184"/>
  <c r="O417" i="184"/>
  <c r="P417" i="184"/>
  <c r="N417" i="184"/>
  <c r="O416" i="184"/>
  <c r="N416" i="184"/>
  <c r="P416" i="184"/>
  <c r="O415" i="184"/>
  <c r="N415" i="184"/>
  <c r="P415" i="184"/>
  <c r="P414" i="184"/>
  <c r="O414" i="184"/>
  <c r="N414" i="184"/>
  <c r="P413" i="184"/>
  <c r="O413" i="184"/>
  <c r="N413" i="184"/>
  <c r="O412" i="184"/>
  <c r="N412" i="184"/>
  <c r="O411" i="184"/>
  <c r="N411" i="184"/>
  <c r="P410" i="184"/>
  <c r="O410" i="184"/>
  <c r="N410" i="184"/>
  <c r="O409" i="184"/>
  <c r="P409" i="184"/>
  <c r="N409" i="184"/>
  <c r="O408" i="184"/>
  <c r="N408" i="184"/>
  <c r="P408" i="184"/>
  <c r="O407" i="184"/>
  <c r="N407" i="184"/>
  <c r="P407" i="184"/>
  <c r="O406" i="184"/>
  <c r="N406" i="184"/>
  <c r="P406" i="184"/>
  <c r="P405" i="184"/>
  <c r="O405" i="184"/>
  <c r="N405" i="184"/>
  <c r="O404" i="184"/>
  <c r="P404" i="184"/>
  <c r="N404" i="184"/>
  <c r="O403" i="184"/>
  <c r="N403" i="184"/>
  <c r="P402" i="184"/>
  <c r="O402" i="184"/>
  <c r="N402" i="184"/>
  <c r="O401" i="184"/>
  <c r="P401" i="184"/>
  <c r="N401" i="184"/>
  <c r="P400" i="184"/>
  <c r="O400" i="184"/>
  <c r="N400" i="184"/>
  <c r="O399" i="184"/>
  <c r="N399" i="184"/>
  <c r="P399" i="184"/>
  <c r="P398" i="184"/>
  <c r="O398" i="184"/>
  <c r="N398" i="184"/>
  <c r="P397" i="184"/>
  <c r="O397" i="184"/>
  <c r="N397" i="184"/>
  <c r="O396" i="184"/>
  <c r="N396" i="184"/>
  <c r="P396" i="184"/>
  <c r="O395" i="184"/>
  <c r="N395" i="184"/>
  <c r="P394" i="184"/>
  <c r="O394" i="184"/>
  <c r="N394" i="184"/>
  <c r="O393" i="184"/>
  <c r="P393" i="184"/>
  <c r="N393" i="184"/>
  <c r="P392" i="184"/>
  <c r="O392" i="184"/>
  <c r="N392" i="184"/>
  <c r="O391" i="184"/>
  <c r="N391" i="184"/>
  <c r="P391" i="184"/>
  <c r="O390" i="184"/>
  <c r="N390" i="184"/>
  <c r="P390" i="184"/>
  <c r="P389" i="184"/>
  <c r="O389" i="184"/>
  <c r="N389" i="184"/>
  <c r="O388" i="184"/>
  <c r="P388" i="184"/>
  <c r="N388" i="184"/>
  <c r="O387" i="184"/>
  <c r="N387" i="184"/>
  <c r="O386" i="184"/>
  <c r="N386" i="184"/>
  <c r="P386" i="184"/>
  <c r="O385" i="184"/>
  <c r="P385" i="184"/>
  <c r="N385" i="184"/>
  <c r="P384" i="184"/>
  <c r="O384" i="184"/>
  <c r="N384" i="184"/>
  <c r="O383" i="184"/>
  <c r="N383" i="184"/>
  <c r="P383" i="184"/>
  <c r="P382" i="184"/>
  <c r="O382" i="184"/>
  <c r="N382" i="184"/>
  <c r="P381" i="184"/>
  <c r="O381" i="184"/>
  <c r="N381" i="184"/>
  <c r="O380" i="184"/>
  <c r="N380" i="184"/>
  <c r="P380" i="184"/>
  <c r="O379" i="184"/>
  <c r="N379" i="184"/>
  <c r="O378" i="184"/>
  <c r="N378" i="184"/>
  <c r="P378" i="184"/>
  <c r="O377" i="184"/>
  <c r="P377" i="184"/>
  <c r="N377" i="184"/>
  <c r="P376" i="184"/>
  <c r="O376" i="184"/>
  <c r="N376" i="184"/>
  <c r="O375" i="184"/>
  <c r="N375" i="184"/>
  <c r="P375" i="184"/>
  <c r="O374" i="184"/>
  <c r="N374" i="184"/>
  <c r="P374" i="184"/>
  <c r="P373" i="184"/>
  <c r="O373" i="184"/>
  <c r="N373" i="184"/>
  <c r="O372" i="184"/>
  <c r="P372" i="184"/>
  <c r="N372" i="184"/>
  <c r="O371" i="184"/>
  <c r="N371" i="184"/>
  <c r="O370" i="184"/>
  <c r="N370" i="184"/>
  <c r="P370" i="184"/>
  <c r="O369" i="184"/>
  <c r="P369" i="184"/>
  <c r="N369" i="184"/>
  <c r="O368" i="184"/>
  <c r="N368" i="184"/>
  <c r="P368" i="184"/>
  <c r="O367" i="184"/>
  <c r="N367" i="184"/>
  <c r="P367" i="184"/>
  <c r="P366" i="184"/>
  <c r="O366" i="184"/>
  <c r="N366" i="184"/>
  <c r="P365" i="184"/>
  <c r="O365" i="184"/>
  <c r="N365" i="184"/>
  <c r="O364" i="184"/>
  <c r="N364" i="184"/>
  <c r="P364" i="184"/>
  <c r="O363" i="184"/>
  <c r="N363" i="184"/>
  <c r="O362" i="184"/>
  <c r="N362" i="184"/>
  <c r="P362" i="184"/>
  <c r="O361" i="184"/>
  <c r="P361" i="184"/>
  <c r="N361" i="184"/>
  <c r="O360" i="184"/>
  <c r="N360" i="184"/>
  <c r="P360" i="184"/>
  <c r="O359" i="184"/>
  <c r="N359" i="184"/>
  <c r="P359" i="184"/>
  <c r="O358" i="184"/>
  <c r="N358" i="184"/>
  <c r="P358" i="184"/>
  <c r="P357" i="184"/>
  <c r="O357" i="184"/>
  <c r="N357" i="184"/>
  <c r="O356" i="184"/>
  <c r="P356" i="184"/>
  <c r="N356" i="184"/>
  <c r="O355" i="184"/>
  <c r="N355" i="184"/>
  <c r="P354" i="184"/>
  <c r="O354" i="184"/>
  <c r="N354" i="184"/>
  <c r="O353" i="184"/>
  <c r="P353" i="184"/>
  <c r="N353" i="184"/>
  <c r="O352" i="184"/>
  <c r="N352" i="184"/>
  <c r="P352" i="184"/>
  <c r="O351" i="184"/>
  <c r="N351" i="184"/>
  <c r="P351" i="184"/>
  <c r="P350" i="184"/>
  <c r="O350" i="184"/>
  <c r="N350" i="184"/>
  <c r="P349" i="184"/>
  <c r="O349" i="184"/>
  <c r="N349" i="184"/>
  <c r="O348" i="184"/>
  <c r="N348" i="184"/>
  <c r="O347" i="184"/>
  <c r="N347" i="184"/>
  <c r="P346" i="184"/>
  <c r="O346" i="184"/>
  <c r="N346" i="184"/>
  <c r="O345" i="184"/>
  <c r="P345" i="184"/>
  <c r="N345" i="184"/>
  <c r="O344" i="184"/>
  <c r="N344" i="184"/>
  <c r="P344" i="184"/>
  <c r="O343" i="184"/>
  <c r="N343" i="184"/>
  <c r="P343" i="184"/>
  <c r="O342" i="184"/>
  <c r="N342" i="184"/>
  <c r="P342" i="184"/>
  <c r="P341" i="184"/>
  <c r="O341" i="184"/>
  <c r="N341" i="184"/>
  <c r="O340" i="184"/>
  <c r="P340" i="184"/>
  <c r="N340" i="184"/>
  <c r="O339" i="184"/>
  <c r="N339" i="184"/>
  <c r="P338" i="184"/>
  <c r="O338" i="184"/>
  <c r="N338" i="184"/>
  <c r="O337" i="184"/>
  <c r="P337" i="184"/>
  <c r="N337" i="184"/>
  <c r="P336" i="184"/>
  <c r="O336" i="184"/>
  <c r="N336" i="184"/>
  <c r="O335" i="184"/>
  <c r="N335" i="184"/>
  <c r="P335" i="184"/>
  <c r="P334" i="184"/>
  <c r="O334" i="184"/>
  <c r="N334" i="184"/>
  <c r="P333" i="184"/>
  <c r="O333" i="184"/>
  <c r="N333" i="184"/>
  <c r="O332" i="184"/>
  <c r="N332" i="184"/>
  <c r="P332" i="184"/>
  <c r="O331" i="184"/>
  <c r="N331" i="184"/>
  <c r="P330" i="184"/>
  <c r="O330" i="184"/>
  <c r="N330" i="184"/>
  <c r="O329" i="184"/>
  <c r="P329" i="184"/>
  <c r="N329" i="184"/>
  <c r="P328" i="184"/>
  <c r="O328" i="184"/>
  <c r="N328" i="184"/>
  <c r="O327" i="184"/>
  <c r="N327" i="184"/>
  <c r="P327" i="184"/>
  <c r="O326" i="184"/>
  <c r="N326" i="184"/>
  <c r="P326" i="184"/>
  <c r="P325" i="184"/>
  <c r="O325" i="184"/>
  <c r="N325" i="184"/>
  <c r="O324" i="184"/>
  <c r="P324" i="184"/>
  <c r="N324" i="184"/>
  <c r="O323" i="184"/>
  <c r="N323" i="184"/>
  <c r="O322" i="184"/>
  <c r="N322" i="184"/>
  <c r="P322" i="184"/>
  <c r="O321" i="184"/>
  <c r="P321" i="184"/>
  <c r="N321" i="184"/>
  <c r="P320" i="184"/>
  <c r="O320" i="184"/>
  <c r="N320" i="184"/>
  <c r="O319" i="184"/>
  <c r="N319" i="184"/>
  <c r="P319" i="184"/>
  <c r="P318" i="184"/>
  <c r="O318" i="184"/>
  <c r="N318" i="184"/>
  <c r="P317" i="184"/>
  <c r="O317" i="184"/>
  <c r="N317" i="184"/>
  <c r="O316" i="184"/>
  <c r="N316" i="184"/>
  <c r="P316" i="184"/>
  <c r="O315" i="184"/>
  <c r="N315" i="184"/>
  <c r="O314" i="184"/>
  <c r="N314" i="184"/>
  <c r="P314" i="184"/>
  <c r="O313" i="184"/>
  <c r="P313" i="184"/>
  <c r="N313" i="184"/>
  <c r="P312" i="184"/>
  <c r="O312" i="184"/>
  <c r="N312" i="184"/>
  <c r="O311" i="184"/>
  <c r="N311" i="184"/>
  <c r="P311" i="184"/>
  <c r="O310" i="184"/>
  <c r="N310" i="184"/>
  <c r="P310" i="184"/>
  <c r="P309" i="184"/>
  <c r="O309" i="184"/>
  <c r="N309" i="184"/>
  <c r="O308" i="184"/>
  <c r="P308" i="184"/>
  <c r="N308" i="184"/>
  <c r="O307" i="184"/>
  <c r="N307" i="184"/>
  <c r="O306" i="184"/>
  <c r="N306" i="184"/>
  <c r="P306" i="184"/>
  <c r="O305" i="184"/>
  <c r="P305" i="184"/>
  <c r="N305" i="184"/>
  <c r="O304" i="184"/>
  <c r="N304" i="184"/>
  <c r="P304" i="184"/>
  <c r="O303" i="184"/>
  <c r="N303" i="184"/>
  <c r="P303" i="184"/>
  <c r="P302" i="184"/>
  <c r="O302" i="184"/>
  <c r="N302" i="184"/>
  <c r="P301" i="184"/>
  <c r="O301" i="184"/>
  <c r="N301" i="184"/>
  <c r="O300" i="184"/>
  <c r="N300" i="184"/>
  <c r="P300" i="184"/>
  <c r="O299" i="184"/>
  <c r="N299" i="184"/>
  <c r="O298" i="184"/>
  <c r="N298" i="184"/>
  <c r="P298" i="184"/>
  <c r="O297" i="184"/>
  <c r="P297" i="184"/>
  <c r="N297" i="184"/>
  <c r="O296" i="184"/>
  <c r="N296" i="184"/>
  <c r="P296" i="184"/>
  <c r="O295" i="184"/>
  <c r="N295" i="184"/>
  <c r="P295" i="184"/>
  <c r="O294" i="184"/>
  <c r="N294" i="184"/>
  <c r="P294" i="184"/>
  <c r="P293" i="184"/>
  <c r="O293" i="184"/>
  <c r="N293" i="184"/>
  <c r="O292" i="184"/>
  <c r="P292" i="184"/>
  <c r="N292" i="184"/>
  <c r="O291" i="184"/>
  <c r="N291" i="184"/>
  <c r="P290" i="184"/>
  <c r="O290" i="184"/>
  <c r="N290" i="184"/>
  <c r="O289" i="184"/>
  <c r="P289" i="184"/>
  <c r="N289" i="184"/>
  <c r="O288" i="184"/>
  <c r="N288" i="184"/>
  <c r="P288" i="184"/>
  <c r="O287" i="184"/>
  <c r="N287" i="184"/>
  <c r="P287" i="184"/>
  <c r="P286" i="184"/>
  <c r="O286" i="184"/>
  <c r="N286" i="184"/>
  <c r="P285" i="184"/>
  <c r="O285" i="184"/>
  <c r="N285" i="184"/>
  <c r="O284" i="184"/>
  <c r="N284" i="184"/>
  <c r="O283" i="184"/>
  <c r="N283" i="184"/>
  <c r="P282" i="184"/>
  <c r="O282" i="184"/>
  <c r="N282" i="184"/>
  <c r="O281" i="184"/>
  <c r="P281" i="184"/>
  <c r="N281" i="184"/>
  <c r="O280" i="184"/>
  <c r="N280" i="184"/>
  <c r="P280" i="184"/>
  <c r="O279" i="184"/>
  <c r="N279" i="184"/>
  <c r="P279" i="184"/>
  <c r="O278" i="184"/>
  <c r="N278" i="184"/>
  <c r="P278" i="184"/>
  <c r="P277" i="184"/>
  <c r="O277" i="184"/>
  <c r="N277" i="184"/>
  <c r="O276" i="184"/>
  <c r="P276" i="184"/>
  <c r="N276" i="184"/>
  <c r="O275" i="184"/>
  <c r="N275" i="184"/>
  <c r="P274" i="184"/>
  <c r="O274" i="184"/>
  <c r="N274" i="184"/>
  <c r="O273" i="184"/>
  <c r="P273" i="184"/>
  <c r="N273" i="184"/>
  <c r="P272" i="184"/>
  <c r="O272" i="184"/>
  <c r="N272" i="184"/>
  <c r="O271" i="184"/>
  <c r="N271" i="184"/>
  <c r="P271" i="184"/>
  <c r="P270" i="184"/>
  <c r="O270" i="184"/>
  <c r="N270" i="184"/>
  <c r="P269" i="184"/>
  <c r="O269" i="184"/>
  <c r="N269" i="184"/>
  <c r="O268" i="184"/>
  <c r="N268" i="184"/>
  <c r="P268" i="184"/>
  <c r="O267" i="184"/>
  <c r="N267" i="184"/>
  <c r="P266" i="184"/>
  <c r="O266" i="184"/>
  <c r="N266" i="184"/>
  <c r="O265" i="184"/>
  <c r="P265" i="184"/>
  <c r="N265" i="184"/>
  <c r="P264" i="184"/>
  <c r="O264" i="184"/>
  <c r="N264" i="184"/>
  <c r="O263" i="184"/>
  <c r="N263" i="184"/>
  <c r="P263" i="184"/>
  <c r="O262" i="184"/>
  <c r="N262" i="184"/>
  <c r="P262" i="184"/>
  <c r="P261" i="184"/>
  <c r="O261" i="184"/>
  <c r="N261" i="184"/>
  <c r="O260" i="184"/>
  <c r="P260" i="184"/>
  <c r="N260" i="184"/>
  <c r="O259" i="184"/>
  <c r="N259" i="184"/>
  <c r="O258" i="184"/>
  <c r="N258" i="184"/>
  <c r="P258" i="184"/>
  <c r="O257" i="184"/>
  <c r="P257" i="184"/>
  <c r="N257" i="184"/>
  <c r="P256" i="184"/>
  <c r="O256" i="184"/>
  <c r="N256" i="184"/>
  <c r="O255" i="184"/>
  <c r="N255" i="184"/>
  <c r="P255" i="184"/>
  <c r="P254" i="184"/>
  <c r="O254" i="184"/>
  <c r="N254" i="184"/>
  <c r="P253" i="184"/>
  <c r="O253" i="184"/>
  <c r="N253" i="184"/>
  <c r="O252" i="184"/>
  <c r="N252" i="184"/>
  <c r="P252" i="184"/>
  <c r="O251" i="184"/>
  <c r="N251" i="184"/>
  <c r="O250" i="184"/>
  <c r="N250" i="184"/>
  <c r="P250" i="184"/>
  <c r="O249" i="184"/>
  <c r="P249" i="184"/>
  <c r="N249" i="184"/>
  <c r="P248" i="184"/>
  <c r="O248" i="184"/>
  <c r="N248" i="184"/>
  <c r="O247" i="184"/>
  <c r="N247" i="184"/>
  <c r="P247" i="184"/>
  <c r="O246" i="184"/>
  <c r="N246" i="184"/>
  <c r="P246" i="184"/>
  <c r="P245" i="184"/>
  <c r="O245" i="184"/>
  <c r="N245" i="184"/>
  <c r="O244" i="184"/>
  <c r="P244" i="184"/>
  <c r="N244" i="184"/>
  <c r="O243" i="184"/>
  <c r="N243" i="184"/>
  <c r="O242" i="184"/>
  <c r="N242" i="184"/>
  <c r="P242" i="184"/>
  <c r="O241" i="184"/>
  <c r="P241" i="184"/>
  <c r="N241" i="184"/>
  <c r="O240" i="184"/>
  <c r="N240" i="184"/>
  <c r="P240" i="184"/>
  <c r="O239" i="184"/>
  <c r="N239" i="184"/>
  <c r="P239" i="184"/>
  <c r="P238" i="184"/>
  <c r="O238" i="184"/>
  <c r="N238" i="184"/>
  <c r="P237" i="184"/>
  <c r="O237" i="184"/>
  <c r="N237" i="184"/>
  <c r="O236" i="184"/>
  <c r="N236" i="184"/>
  <c r="P236" i="184"/>
  <c r="O235" i="184"/>
  <c r="N235" i="184"/>
  <c r="O234" i="184"/>
  <c r="N234" i="184"/>
  <c r="P234" i="184"/>
  <c r="O233" i="184"/>
  <c r="P233" i="184"/>
  <c r="N233" i="184"/>
  <c r="O232" i="184"/>
  <c r="N232" i="184"/>
  <c r="P232" i="184"/>
  <c r="O231" i="184"/>
  <c r="N231" i="184"/>
  <c r="P231" i="184"/>
  <c r="O230" i="184"/>
  <c r="N230" i="184"/>
  <c r="P230" i="184"/>
  <c r="P229" i="184"/>
  <c r="O229" i="184"/>
  <c r="N229" i="184"/>
  <c r="O228" i="184"/>
  <c r="P228" i="184"/>
  <c r="N228" i="184"/>
  <c r="O227" i="184"/>
  <c r="N227" i="184"/>
  <c r="P226" i="184"/>
  <c r="O226" i="184"/>
  <c r="N226" i="184"/>
  <c r="O225" i="184"/>
  <c r="P225" i="184"/>
  <c r="N225" i="184"/>
  <c r="O224" i="184"/>
  <c r="N224" i="184"/>
  <c r="P224" i="184"/>
  <c r="O223" i="184"/>
  <c r="N223" i="184"/>
  <c r="P223" i="184"/>
  <c r="P222" i="184"/>
  <c r="O222" i="184"/>
  <c r="N222" i="184"/>
  <c r="P221" i="184"/>
  <c r="O221" i="184"/>
  <c r="N221" i="184"/>
  <c r="O220" i="184"/>
  <c r="N220" i="184"/>
  <c r="O219" i="184"/>
  <c r="N219" i="184"/>
  <c r="P218" i="184"/>
  <c r="O218" i="184"/>
  <c r="N218" i="184"/>
  <c r="O217" i="184"/>
  <c r="P217" i="184"/>
  <c r="N217" i="184"/>
  <c r="O216" i="184"/>
  <c r="N216" i="184"/>
  <c r="P216" i="184"/>
  <c r="O215" i="184"/>
  <c r="N215" i="184"/>
  <c r="P215" i="184"/>
  <c r="O214" i="184"/>
  <c r="N214" i="184"/>
  <c r="P214" i="184"/>
  <c r="P213" i="184"/>
  <c r="O213" i="184"/>
  <c r="N213" i="184"/>
  <c r="O212" i="184"/>
  <c r="P212" i="184"/>
  <c r="N212" i="184"/>
  <c r="O211" i="184"/>
  <c r="N211" i="184"/>
  <c r="P210" i="184"/>
  <c r="O210" i="184"/>
  <c r="N210" i="184"/>
  <c r="O209" i="184"/>
  <c r="P209" i="184"/>
  <c r="N209" i="184"/>
  <c r="P208" i="184"/>
  <c r="O208" i="184"/>
  <c r="N208" i="184"/>
  <c r="O207" i="184"/>
  <c r="N207" i="184"/>
  <c r="P207" i="184"/>
  <c r="P206" i="184"/>
  <c r="O206" i="184"/>
  <c r="N206" i="184"/>
  <c r="P205" i="184"/>
  <c r="O205" i="184"/>
  <c r="N205" i="184"/>
  <c r="O204" i="184"/>
  <c r="N204" i="184"/>
  <c r="P204" i="184"/>
  <c r="O203" i="184"/>
  <c r="N203" i="184"/>
  <c r="P202" i="184"/>
  <c r="O202" i="184"/>
  <c r="N202" i="184"/>
  <c r="O201" i="184"/>
  <c r="P201" i="184"/>
  <c r="N201" i="184"/>
  <c r="P200" i="184"/>
  <c r="O200" i="184"/>
  <c r="N200" i="184"/>
  <c r="O199" i="184"/>
  <c r="N199" i="184"/>
  <c r="P199" i="184"/>
  <c r="O198" i="184"/>
  <c r="N198" i="184"/>
  <c r="P198" i="184"/>
  <c r="P197" i="184"/>
  <c r="O197" i="184"/>
  <c r="N197" i="184"/>
  <c r="O196" i="184"/>
  <c r="P196" i="184"/>
  <c r="N196" i="184"/>
  <c r="O195" i="184"/>
  <c r="N195" i="184"/>
  <c r="O194" i="184"/>
  <c r="N194" i="184"/>
  <c r="P194" i="184"/>
  <c r="O193" i="184"/>
  <c r="P193" i="184"/>
  <c r="N193" i="184"/>
  <c r="P192" i="184"/>
  <c r="O192" i="184"/>
  <c r="N192" i="184"/>
  <c r="O191" i="184"/>
  <c r="N191" i="184"/>
  <c r="P191" i="184"/>
  <c r="P190" i="184"/>
  <c r="O190" i="184"/>
  <c r="N190" i="184"/>
  <c r="P189" i="184"/>
  <c r="O189" i="184"/>
  <c r="N189" i="184"/>
  <c r="O188" i="184"/>
  <c r="N188" i="184"/>
  <c r="P188" i="184"/>
  <c r="O187" i="184"/>
  <c r="N187" i="184"/>
  <c r="O186" i="184"/>
  <c r="N186" i="184"/>
  <c r="P186" i="184"/>
  <c r="O185" i="184"/>
  <c r="P185" i="184"/>
  <c r="N185" i="184"/>
  <c r="P184" i="184"/>
  <c r="O184" i="184"/>
  <c r="N184" i="184"/>
  <c r="O183" i="184"/>
  <c r="N183" i="184"/>
  <c r="P183" i="184"/>
  <c r="O182" i="184"/>
  <c r="N182" i="184"/>
  <c r="P182" i="184"/>
  <c r="P181" i="184"/>
  <c r="O181" i="184"/>
  <c r="N181" i="184"/>
  <c r="O180" i="184"/>
  <c r="P180" i="184"/>
  <c r="N180" i="184"/>
  <c r="O179" i="184"/>
  <c r="N179" i="184"/>
  <c r="O178" i="184"/>
  <c r="N178" i="184"/>
  <c r="P178" i="184"/>
  <c r="O177" i="184"/>
  <c r="P177" i="184"/>
  <c r="N177" i="184"/>
  <c r="O176" i="184"/>
  <c r="N176" i="184"/>
  <c r="P176" i="184"/>
  <c r="O175" i="184"/>
  <c r="N175" i="184"/>
  <c r="P175" i="184"/>
  <c r="P174" i="184"/>
  <c r="O174" i="184"/>
  <c r="N174" i="184"/>
  <c r="P173" i="184"/>
  <c r="O173" i="184"/>
  <c r="N173" i="184"/>
  <c r="O172" i="184"/>
  <c r="N172" i="184"/>
  <c r="P172" i="184"/>
  <c r="O171" i="184"/>
  <c r="N171" i="184"/>
  <c r="O170" i="184"/>
  <c r="N170" i="184"/>
  <c r="P170" i="184"/>
  <c r="O169" i="184"/>
  <c r="P169" i="184"/>
  <c r="N169" i="184"/>
  <c r="O168" i="184"/>
  <c r="N168" i="184"/>
  <c r="P168" i="184"/>
  <c r="O167" i="184"/>
  <c r="N167" i="184"/>
  <c r="P167" i="184"/>
  <c r="O166" i="184"/>
  <c r="N166" i="184"/>
  <c r="P166" i="184"/>
  <c r="P165" i="184"/>
  <c r="O165" i="184"/>
  <c r="N165" i="184"/>
  <c r="O164" i="184"/>
  <c r="P164" i="184"/>
  <c r="N164" i="184"/>
  <c r="O163" i="184"/>
  <c r="N163" i="184"/>
  <c r="P162" i="184"/>
  <c r="O162" i="184"/>
  <c r="N162" i="184"/>
  <c r="O161" i="184"/>
  <c r="P161" i="184"/>
  <c r="N161" i="184"/>
  <c r="O160" i="184"/>
  <c r="N160" i="184"/>
  <c r="P160" i="184"/>
  <c r="O159" i="184"/>
  <c r="N159" i="184"/>
  <c r="P159" i="184"/>
  <c r="P158" i="184"/>
  <c r="O158" i="184"/>
  <c r="N158" i="184"/>
  <c r="P157" i="184"/>
  <c r="O157" i="184"/>
  <c r="N157" i="184"/>
  <c r="O156" i="184"/>
  <c r="N156" i="184"/>
  <c r="O155" i="184"/>
  <c r="N155" i="184"/>
  <c r="P154" i="184"/>
  <c r="O154" i="184"/>
  <c r="N154" i="184"/>
  <c r="O153" i="184"/>
  <c r="P153" i="184"/>
  <c r="N153" i="184"/>
  <c r="O152" i="184"/>
  <c r="N152" i="184"/>
  <c r="P152" i="184"/>
  <c r="O151" i="184"/>
  <c r="N151" i="184"/>
  <c r="P151" i="184"/>
  <c r="O150" i="184"/>
  <c r="N150" i="184"/>
  <c r="P150" i="184"/>
  <c r="P149" i="184"/>
  <c r="O149" i="184"/>
  <c r="N149" i="184"/>
  <c r="O148" i="184"/>
  <c r="P148" i="184"/>
  <c r="N148" i="184"/>
  <c r="O147" i="184"/>
  <c r="N147" i="184"/>
  <c r="P146" i="184"/>
  <c r="O146" i="184"/>
  <c r="N146" i="184"/>
  <c r="O145" i="184"/>
  <c r="P145" i="184"/>
  <c r="N145" i="184"/>
  <c r="P144" i="184"/>
  <c r="O144" i="184"/>
  <c r="N144" i="184"/>
  <c r="O143" i="184"/>
  <c r="N143" i="184"/>
  <c r="P143" i="184"/>
  <c r="P142" i="184"/>
  <c r="O142" i="184"/>
  <c r="N142" i="184"/>
  <c r="P141" i="184"/>
  <c r="O141" i="184"/>
  <c r="N141" i="184"/>
  <c r="O140" i="184"/>
  <c r="N140" i="184"/>
  <c r="P140" i="184"/>
  <c r="O139" i="184"/>
  <c r="N139" i="184"/>
  <c r="P138" i="184"/>
  <c r="O138" i="184"/>
  <c r="N138" i="184"/>
  <c r="O137" i="184"/>
  <c r="P137" i="184"/>
  <c r="N137" i="184"/>
  <c r="P136" i="184"/>
  <c r="O136" i="184"/>
  <c r="N136" i="184"/>
  <c r="O135" i="184"/>
  <c r="N135" i="184"/>
  <c r="P135" i="184"/>
  <c r="O134" i="184"/>
  <c r="N134" i="184"/>
  <c r="P134" i="184"/>
  <c r="P133" i="184"/>
  <c r="O133" i="184"/>
  <c r="N133" i="184"/>
  <c r="O132" i="184"/>
  <c r="P132" i="184"/>
  <c r="N132" i="184"/>
  <c r="O131" i="184"/>
  <c r="N131" i="184"/>
  <c r="O130" i="184"/>
  <c r="N130" i="184"/>
  <c r="P130" i="184"/>
  <c r="O129" i="184"/>
  <c r="P129" i="184"/>
  <c r="N129" i="184"/>
  <c r="P128" i="184"/>
  <c r="O128" i="184"/>
  <c r="N128" i="184"/>
  <c r="O127" i="184"/>
  <c r="N127" i="184"/>
  <c r="P127" i="184"/>
  <c r="P126" i="184"/>
  <c r="O126" i="184"/>
  <c r="N126" i="184"/>
  <c r="P125" i="184"/>
  <c r="O125" i="184"/>
  <c r="N125" i="184"/>
  <c r="O124" i="184"/>
  <c r="N124" i="184"/>
  <c r="P124" i="184"/>
  <c r="O123" i="184"/>
  <c r="N123" i="184"/>
  <c r="O122" i="184"/>
  <c r="N122" i="184"/>
  <c r="P122" i="184"/>
  <c r="O121" i="184"/>
  <c r="P121" i="184"/>
  <c r="N121" i="184"/>
  <c r="P120" i="184"/>
  <c r="O120" i="184"/>
  <c r="N120" i="184"/>
  <c r="O119" i="184"/>
  <c r="N119" i="184"/>
  <c r="P119" i="184"/>
  <c r="O118" i="184"/>
  <c r="N118" i="184"/>
  <c r="P118" i="184"/>
  <c r="P117" i="184"/>
  <c r="O117" i="184"/>
  <c r="N117" i="184"/>
  <c r="O116" i="184"/>
  <c r="P116" i="184"/>
  <c r="N116" i="184"/>
  <c r="O115" i="184"/>
  <c r="N115" i="184"/>
  <c r="O114" i="184"/>
  <c r="N114" i="184"/>
  <c r="P114" i="184"/>
  <c r="O113" i="184"/>
  <c r="P113" i="184"/>
  <c r="N113" i="184"/>
  <c r="O112" i="184"/>
  <c r="N112" i="184"/>
  <c r="P112" i="184"/>
  <c r="O111" i="184"/>
  <c r="N111" i="184"/>
  <c r="P111" i="184"/>
  <c r="P110" i="184"/>
  <c r="O110" i="184"/>
  <c r="N110" i="184"/>
  <c r="P109" i="184"/>
  <c r="O109" i="184"/>
  <c r="N109" i="184"/>
  <c r="O108" i="184"/>
  <c r="N108" i="184"/>
  <c r="P108" i="184"/>
  <c r="O107" i="184"/>
  <c r="N107" i="184"/>
  <c r="O106" i="184"/>
  <c r="N106" i="184"/>
  <c r="P106" i="184"/>
  <c r="O105" i="184"/>
  <c r="P105" i="184"/>
  <c r="N105" i="184"/>
  <c r="O104" i="184"/>
  <c r="N104" i="184"/>
  <c r="P104" i="184"/>
  <c r="O103" i="184"/>
  <c r="N103" i="184"/>
  <c r="P103" i="184"/>
  <c r="O102" i="184"/>
  <c r="N102" i="184"/>
  <c r="P102" i="184"/>
  <c r="P101" i="184"/>
  <c r="O101" i="184"/>
  <c r="N101" i="184"/>
  <c r="O100" i="184"/>
  <c r="P100" i="184"/>
  <c r="N100" i="184"/>
  <c r="O99" i="184"/>
  <c r="N99" i="184"/>
  <c r="P98" i="184"/>
  <c r="O98" i="184"/>
  <c r="N98" i="184"/>
  <c r="O97" i="184"/>
  <c r="P97" i="184"/>
  <c r="N97" i="184"/>
  <c r="O96" i="184"/>
  <c r="N96" i="184"/>
  <c r="P96" i="184"/>
  <c r="O95" i="184"/>
  <c r="N95" i="184"/>
  <c r="P95" i="184"/>
  <c r="P94" i="184"/>
  <c r="O94" i="184"/>
  <c r="N94" i="184"/>
  <c r="P93" i="184"/>
  <c r="O93" i="184"/>
  <c r="N93" i="184"/>
  <c r="O92" i="184"/>
  <c r="N92" i="184"/>
  <c r="O91" i="184"/>
  <c r="N91" i="184"/>
  <c r="P90" i="184"/>
  <c r="O90" i="184"/>
  <c r="N90" i="184"/>
  <c r="O89" i="184"/>
  <c r="P89" i="184"/>
  <c r="N89" i="184"/>
  <c r="O88" i="184"/>
  <c r="N88" i="184"/>
  <c r="P88" i="184"/>
  <c r="O87" i="184"/>
  <c r="N87" i="184"/>
  <c r="P87" i="184"/>
  <c r="O86" i="184"/>
  <c r="N86" i="184"/>
  <c r="P86" i="184"/>
  <c r="P85" i="184"/>
  <c r="O85" i="184"/>
  <c r="N85" i="184"/>
  <c r="O84" i="184"/>
  <c r="P84" i="184"/>
  <c r="N84" i="184"/>
  <c r="O83" i="184"/>
  <c r="N83" i="184"/>
  <c r="P82" i="184"/>
  <c r="O82" i="184"/>
  <c r="N82" i="184"/>
  <c r="O81" i="184"/>
  <c r="P81" i="184"/>
  <c r="N81" i="184"/>
  <c r="P80" i="184"/>
  <c r="O80" i="184"/>
  <c r="N80" i="184"/>
  <c r="O79" i="184"/>
  <c r="N79" i="184"/>
  <c r="P79" i="184"/>
  <c r="P78" i="184"/>
  <c r="O78" i="184"/>
  <c r="N78" i="184"/>
  <c r="P77" i="184"/>
  <c r="O77" i="184"/>
  <c r="N77" i="184"/>
  <c r="O76" i="184"/>
  <c r="N76" i="184"/>
  <c r="P76" i="184"/>
  <c r="O75" i="184"/>
  <c r="N75" i="184"/>
  <c r="P74" i="184"/>
  <c r="O74" i="184"/>
  <c r="N74" i="184"/>
  <c r="O73" i="184"/>
  <c r="P73" i="184"/>
  <c r="N73" i="184"/>
  <c r="P72" i="184"/>
  <c r="O72" i="184"/>
  <c r="N72" i="184"/>
  <c r="O71" i="184"/>
  <c r="N71" i="184"/>
  <c r="P71" i="184"/>
  <c r="O70" i="184"/>
  <c r="N70" i="184"/>
  <c r="P70" i="184"/>
  <c r="P69" i="184"/>
  <c r="O69" i="184"/>
  <c r="N69" i="184"/>
  <c r="O68" i="184"/>
  <c r="P68" i="184"/>
  <c r="N68" i="184"/>
  <c r="O67" i="184"/>
  <c r="N67" i="184"/>
  <c r="O66" i="184"/>
  <c r="N66" i="184"/>
  <c r="P66" i="184"/>
  <c r="O65" i="184"/>
  <c r="P65" i="184"/>
  <c r="N65" i="184"/>
  <c r="P64" i="184"/>
  <c r="O64" i="184"/>
  <c r="N64" i="184"/>
  <c r="O63" i="184"/>
  <c r="N63" i="184"/>
  <c r="P63" i="184"/>
  <c r="P62" i="184"/>
  <c r="O62" i="184"/>
  <c r="N62" i="184"/>
  <c r="P61" i="184"/>
  <c r="O61" i="184"/>
  <c r="N61" i="184"/>
  <c r="O60" i="184"/>
  <c r="N60" i="184"/>
  <c r="P60" i="184"/>
  <c r="O59" i="184"/>
  <c r="N59" i="184"/>
  <c r="O58" i="184"/>
  <c r="N58" i="184"/>
  <c r="P58" i="184"/>
  <c r="O57" i="184"/>
  <c r="P57" i="184"/>
  <c r="N57" i="184"/>
  <c r="P56" i="184"/>
  <c r="O56" i="184"/>
  <c r="N56" i="184"/>
  <c r="O55" i="184"/>
  <c r="N55" i="184"/>
  <c r="P55" i="184"/>
  <c r="O54" i="184"/>
  <c r="N54" i="184"/>
  <c r="P54" i="184"/>
  <c r="P53" i="184"/>
  <c r="O53" i="184"/>
  <c r="N53" i="184"/>
  <c r="O52" i="184"/>
  <c r="P52" i="184"/>
  <c r="N52" i="184"/>
  <c r="O51" i="184"/>
  <c r="N51" i="184"/>
  <c r="O50" i="184"/>
  <c r="N50" i="184"/>
  <c r="P50" i="184"/>
  <c r="O49" i="184"/>
  <c r="P49" i="184"/>
  <c r="N49" i="184"/>
  <c r="O48" i="184"/>
  <c r="N48" i="184"/>
  <c r="P48" i="184"/>
  <c r="O47" i="184"/>
  <c r="N47" i="184"/>
  <c r="P47" i="184"/>
  <c r="P46" i="184"/>
  <c r="O46" i="184"/>
  <c r="N46" i="184"/>
  <c r="P45" i="184"/>
  <c r="O45" i="184"/>
  <c r="N45" i="184"/>
  <c r="O44" i="184"/>
  <c r="N44" i="184"/>
  <c r="P44" i="184"/>
  <c r="O43" i="184"/>
  <c r="N43" i="184"/>
  <c r="O42" i="184"/>
  <c r="N42" i="184"/>
  <c r="P42" i="184"/>
  <c r="O41" i="184"/>
  <c r="P41" i="184"/>
  <c r="N41" i="184"/>
  <c r="O40" i="184"/>
  <c r="N40" i="184"/>
  <c r="P40" i="184"/>
  <c r="O39" i="184"/>
  <c r="N39" i="184"/>
  <c r="P39" i="184"/>
  <c r="O38" i="184"/>
  <c r="N38" i="184"/>
  <c r="P38" i="184"/>
  <c r="P37" i="184"/>
  <c r="O37" i="184"/>
  <c r="N37" i="184"/>
  <c r="O36" i="184"/>
  <c r="P36" i="184"/>
  <c r="N36" i="184"/>
  <c r="O35" i="184"/>
  <c r="N35" i="184"/>
  <c r="P34" i="184"/>
  <c r="O34" i="184"/>
  <c r="N34" i="184"/>
  <c r="O33" i="184"/>
  <c r="P33" i="184"/>
  <c r="N33" i="184"/>
  <c r="O32" i="184"/>
  <c r="N32" i="184"/>
  <c r="P32" i="184"/>
  <c r="O31" i="184"/>
  <c r="N31" i="184"/>
  <c r="P31" i="184"/>
  <c r="P30" i="184"/>
  <c r="O30" i="184"/>
  <c r="N30" i="184"/>
  <c r="P29" i="184"/>
  <c r="O29" i="184"/>
  <c r="N29" i="184"/>
  <c r="O28" i="184"/>
  <c r="N28" i="184"/>
  <c r="O27" i="184"/>
  <c r="N27" i="184"/>
  <c r="P26" i="184"/>
  <c r="O26" i="184"/>
  <c r="N26" i="184"/>
  <c r="O25" i="184"/>
  <c r="P25" i="184"/>
  <c r="N25" i="184"/>
  <c r="O24" i="184"/>
  <c r="N24" i="184"/>
  <c r="P24" i="184"/>
  <c r="O23" i="184"/>
  <c r="N23" i="184"/>
  <c r="P23" i="184"/>
  <c r="O22" i="184"/>
  <c r="N22" i="184"/>
  <c r="P22" i="184"/>
  <c r="P21" i="184"/>
  <c r="O21" i="184"/>
  <c r="N21" i="184"/>
  <c r="O20" i="184"/>
  <c r="P20" i="184"/>
  <c r="N20" i="184"/>
  <c r="O19" i="184"/>
  <c r="N19" i="184"/>
  <c r="P18" i="184"/>
  <c r="O18" i="184"/>
  <c r="N18" i="184"/>
  <c r="O17" i="184"/>
  <c r="P17" i="184"/>
  <c r="N17" i="184"/>
  <c r="P16" i="184"/>
  <c r="O16" i="184"/>
  <c r="N16" i="184"/>
  <c r="O15" i="184"/>
  <c r="N15" i="184"/>
  <c r="P15" i="184"/>
  <c r="P14" i="184"/>
  <c r="O14" i="184"/>
  <c r="N14" i="184"/>
  <c r="P13" i="184"/>
  <c r="O13" i="184"/>
  <c r="N13" i="184"/>
  <c r="O12" i="184"/>
  <c r="N12" i="184"/>
  <c r="P12" i="184"/>
  <c r="O11" i="184"/>
  <c r="N11" i="184"/>
  <c r="P10" i="184"/>
  <c r="O10" i="184"/>
  <c r="N10" i="184"/>
  <c r="O9" i="184"/>
  <c r="P9" i="184"/>
  <c r="N9" i="184"/>
  <c r="P8" i="184"/>
  <c r="O8" i="184"/>
  <c r="N8" i="184"/>
  <c r="O7" i="184"/>
  <c r="N7" i="184"/>
  <c r="P7" i="184"/>
  <c r="O6" i="184"/>
  <c r="N6" i="184"/>
  <c r="P6" i="184"/>
  <c r="P5" i="184"/>
  <c r="O5" i="184"/>
  <c r="N5" i="184"/>
  <c r="O4" i="184"/>
  <c r="P4" i="184"/>
  <c r="P501" i="184" a="1"/>
  <c r="P501" i="184"/>
  <c r="N5" i="183"/>
  <c r="N4" i="184"/>
  <c r="I52" i="183"/>
  <c r="I34" i="183"/>
  <c r="E34" i="183"/>
  <c r="G34" i="183"/>
  <c r="E33" i="183"/>
  <c r="G33" i="183"/>
  <c r="I33" i="183"/>
  <c r="E32" i="183"/>
  <c r="G32" i="183"/>
  <c r="I32" i="183"/>
  <c r="G31" i="183"/>
  <c r="I31" i="183"/>
  <c r="E31" i="183"/>
  <c r="E30" i="183"/>
  <c r="G30" i="183"/>
  <c r="I30" i="183"/>
  <c r="E29" i="183"/>
  <c r="G29" i="183"/>
  <c r="I29" i="183"/>
  <c r="I27" i="183"/>
  <c r="G27" i="183"/>
  <c r="E22" i="183"/>
  <c r="E8" i="183"/>
  <c r="H528" i="182" a="1"/>
  <c r="H528" i="182"/>
  <c r="C528" i="182"/>
  <c r="L528" i="182" a="1"/>
  <c r="L528" i="182"/>
  <c r="L524" i="182" a="1"/>
  <c r="L524" i="182"/>
  <c r="H524" i="182" a="1"/>
  <c r="H524" i="182"/>
  <c r="C524" i="182"/>
  <c r="C520" i="182"/>
  <c r="M514" i="182" a="1"/>
  <c r="M514" i="182"/>
  <c r="L514" i="182" a="1"/>
  <c r="L514" i="182"/>
  <c r="K514" i="182" a="1"/>
  <c r="K514" i="182"/>
  <c r="J514" i="182"/>
  <c r="J514" i="182" a="1"/>
  <c r="I514" i="182" a="1"/>
  <c r="I514" i="182"/>
  <c r="H514" i="182" a="1"/>
  <c r="H514" i="182"/>
  <c r="G514" i="182" a="1"/>
  <c r="G514" i="182"/>
  <c r="F514" i="182"/>
  <c r="F514" i="182" a="1"/>
  <c r="M511" i="182" a="1"/>
  <c r="M511" i="182"/>
  <c r="I511" i="182" a="1"/>
  <c r="I511" i="182"/>
  <c r="C511" i="182"/>
  <c r="C510" i="182"/>
  <c r="M509" i="182" a="1"/>
  <c r="M509" i="182"/>
  <c r="I509" i="182" a="1"/>
  <c r="I509" i="182"/>
  <c r="G509" i="182"/>
  <c r="G509" i="182" a="1"/>
  <c r="C509" i="182"/>
  <c r="C508" i="182"/>
  <c r="M507" i="182" a="1"/>
  <c r="M507" i="182"/>
  <c r="I507" i="182" a="1"/>
  <c r="I507" i="182"/>
  <c r="C507" i="182"/>
  <c r="C506" i="182"/>
  <c r="M505" i="182" a="1"/>
  <c r="M505" i="182"/>
  <c r="I505" i="182" a="1"/>
  <c r="I505" i="182"/>
  <c r="G505" i="182"/>
  <c r="G505" i="182" a="1"/>
  <c r="C505" i="182"/>
  <c r="G504" i="182" a="1"/>
  <c r="G504" i="182"/>
  <c r="C504" i="182"/>
  <c r="M503" i="182" a="1"/>
  <c r="M503" i="182"/>
  <c r="I503" i="182" a="1"/>
  <c r="I503" i="182"/>
  <c r="C503" i="182"/>
  <c r="G502" i="182" a="1"/>
  <c r="G502" i="182"/>
  <c r="C502" i="182"/>
  <c r="M501" i="182" a="1"/>
  <c r="M501" i="182"/>
  <c r="I501" i="182" a="1"/>
  <c r="I501" i="182"/>
  <c r="G501" i="182"/>
  <c r="G501" i="182" a="1"/>
  <c r="C501" i="182"/>
  <c r="C500" i="182"/>
  <c r="G500" i="182" a="1"/>
  <c r="G500" i="182"/>
  <c r="M499" i="182" a="1"/>
  <c r="M499" i="182"/>
  <c r="I499" i="182" a="1"/>
  <c r="I499" i="182"/>
  <c r="C499" i="182"/>
  <c r="W495" i="182"/>
  <c r="E34" i="181"/>
  <c r="G34" i="181"/>
  <c r="I34" i="181"/>
  <c r="V495" i="182"/>
  <c r="U495" i="182"/>
  <c r="T495" i="182"/>
  <c r="S495" i="182"/>
  <c r="R495" i="182"/>
  <c r="E30" i="181"/>
  <c r="M495" i="182"/>
  <c r="L495" i="182"/>
  <c r="K495" i="182"/>
  <c r="J495" i="182"/>
  <c r="I495" i="182"/>
  <c r="H495" i="182"/>
  <c r="G495" i="182"/>
  <c r="F495" i="182"/>
  <c r="O494" i="182"/>
  <c r="N494" i="182"/>
  <c r="P493" i="182"/>
  <c r="O493" i="182"/>
  <c r="N493" i="182"/>
  <c r="O492" i="182"/>
  <c r="P492" i="182"/>
  <c r="N492" i="182"/>
  <c r="P491" i="182"/>
  <c r="O491" i="182"/>
  <c r="N491" i="182"/>
  <c r="O490" i="182"/>
  <c r="N490" i="182"/>
  <c r="P490" i="182"/>
  <c r="P489" i="182"/>
  <c r="O489" i="182"/>
  <c r="N489" i="182"/>
  <c r="P488" i="182"/>
  <c r="O488" i="182"/>
  <c r="N488" i="182"/>
  <c r="O487" i="182"/>
  <c r="N487" i="182"/>
  <c r="P487" i="182"/>
  <c r="O486" i="182"/>
  <c r="N486" i="182"/>
  <c r="P485" i="182"/>
  <c r="O485" i="182"/>
  <c r="N485" i="182"/>
  <c r="O484" i="182"/>
  <c r="P484" i="182"/>
  <c r="N484" i="182"/>
  <c r="P483" i="182"/>
  <c r="O483" i="182"/>
  <c r="N483" i="182"/>
  <c r="O482" i="182"/>
  <c r="N482" i="182"/>
  <c r="P482" i="182"/>
  <c r="O481" i="182"/>
  <c r="N481" i="182"/>
  <c r="P481" i="182"/>
  <c r="P480" i="182"/>
  <c r="O480" i="182"/>
  <c r="N480" i="182"/>
  <c r="O479" i="182"/>
  <c r="P479" i="182"/>
  <c r="N479" i="182"/>
  <c r="O478" i="182"/>
  <c r="N478" i="182"/>
  <c r="O477" i="182"/>
  <c r="N477" i="182"/>
  <c r="P477" i="182"/>
  <c r="O476" i="182"/>
  <c r="P476" i="182"/>
  <c r="N476" i="182"/>
  <c r="P475" i="182"/>
  <c r="O475" i="182"/>
  <c r="N475" i="182"/>
  <c r="O474" i="182"/>
  <c r="N474" i="182"/>
  <c r="P474" i="182"/>
  <c r="P473" i="182"/>
  <c r="O473" i="182"/>
  <c r="N473" i="182"/>
  <c r="P472" i="182"/>
  <c r="O472" i="182"/>
  <c r="N472" i="182"/>
  <c r="O471" i="182"/>
  <c r="N471" i="182"/>
  <c r="P471" i="182"/>
  <c r="O470" i="182"/>
  <c r="N470" i="182"/>
  <c r="O469" i="182"/>
  <c r="N469" i="182"/>
  <c r="P469" i="182"/>
  <c r="O468" i="182"/>
  <c r="P468" i="182"/>
  <c r="N468" i="182"/>
  <c r="P467" i="182"/>
  <c r="O467" i="182"/>
  <c r="N467" i="182"/>
  <c r="O466" i="182"/>
  <c r="N466" i="182"/>
  <c r="P466" i="182"/>
  <c r="O465" i="182"/>
  <c r="N465" i="182"/>
  <c r="P465" i="182"/>
  <c r="P464" i="182"/>
  <c r="O464" i="182"/>
  <c r="N464" i="182"/>
  <c r="O463" i="182"/>
  <c r="P463" i="182"/>
  <c r="N463" i="182"/>
  <c r="O462" i="182"/>
  <c r="N462" i="182"/>
  <c r="O461" i="182"/>
  <c r="N461" i="182"/>
  <c r="P461" i="182"/>
  <c r="O460" i="182"/>
  <c r="P460" i="182"/>
  <c r="N460" i="182"/>
  <c r="O459" i="182"/>
  <c r="N459" i="182"/>
  <c r="P459" i="182"/>
  <c r="O458" i="182"/>
  <c r="N458" i="182"/>
  <c r="P458" i="182"/>
  <c r="P457" i="182"/>
  <c r="O457" i="182"/>
  <c r="N457" i="182"/>
  <c r="P456" i="182"/>
  <c r="O456" i="182"/>
  <c r="N456" i="182"/>
  <c r="O455" i="182"/>
  <c r="N455" i="182"/>
  <c r="P455" i="182"/>
  <c r="O454" i="182"/>
  <c r="N454" i="182"/>
  <c r="O453" i="182"/>
  <c r="N453" i="182"/>
  <c r="P453" i="182"/>
  <c r="O452" i="182"/>
  <c r="P452" i="182"/>
  <c r="N452" i="182"/>
  <c r="O451" i="182"/>
  <c r="N451" i="182"/>
  <c r="P451" i="182"/>
  <c r="O450" i="182"/>
  <c r="N450" i="182"/>
  <c r="P450" i="182"/>
  <c r="O449" i="182"/>
  <c r="N449" i="182"/>
  <c r="P449" i="182"/>
  <c r="P448" i="182"/>
  <c r="O448" i="182"/>
  <c r="N448" i="182"/>
  <c r="O447" i="182"/>
  <c r="P447" i="182"/>
  <c r="N447" i="182"/>
  <c r="O446" i="182"/>
  <c r="N446" i="182"/>
  <c r="P445" i="182"/>
  <c r="O445" i="182"/>
  <c r="N445" i="182"/>
  <c r="O444" i="182"/>
  <c r="P444" i="182"/>
  <c r="N444" i="182"/>
  <c r="O443" i="182"/>
  <c r="N443" i="182"/>
  <c r="P443" i="182"/>
  <c r="O442" i="182"/>
  <c r="N442" i="182"/>
  <c r="P442" i="182"/>
  <c r="P441" i="182"/>
  <c r="O441" i="182"/>
  <c r="N441" i="182"/>
  <c r="P440" i="182"/>
  <c r="O440" i="182"/>
  <c r="N440" i="182"/>
  <c r="O439" i="182"/>
  <c r="N439" i="182"/>
  <c r="O438" i="182"/>
  <c r="N438" i="182"/>
  <c r="P437" i="182"/>
  <c r="O437" i="182"/>
  <c r="N437" i="182"/>
  <c r="O436" i="182"/>
  <c r="P436" i="182"/>
  <c r="N436" i="182"/>
  <c r="O435" i="182"/>
  <c r="N435" i="182"/>
  <c r="P435" i="182"/>
  <c r="O434" i="182"/>
  <c r="N434" i="182"/>
  <c r="P434" i="182"/>
  <c r="O433" i="182"/>
  <c r="N433" i="182"/>
  <c r="P433" i="182"/>
  <c r="P432" i="182"/>
  <c r="O432" i="182"/>
  <c r="N432" i="182"/>
  <c r="O431" i="182"/>
  <c r="P431" i="182"/>
  <c r="N431" i="182"/>
  <c r="O430" i="182"/>
  <c r="N430" i="182"/>
  <c r="P429" i="182"/>
  <c r="O429" i="182"/>
  <c r="N429" i="182"/>
  <c r="O428" i="182"/>
  <c r="P428" i="182"/>
  <c r="N428" i="182"/>
  <c r="P427" i="182"/>
  <c r="O427" i="182"/>
  <c r="N427" i="182"/>
  <c r="O426" i="182"/>
  <c r="N426" i="182"/>
  <c r="P426" i="182"/>
  <c r="P425" i="182"/>
  <c r="O425" i="182"/>
  <c r="N425" i="182"/>
  <c r="P424" i="182"/>
  <c r="O424" i="182"/>
  <c r="N424" i="182"/>
  <c r="O423" i="182"/>
  <c r="N423" i="182"/>
  <c r="P423" i="182"/>
  <c r="O422" i="182"/>
  <c r="N422" i="182"/>
  <c r="P421" i="182"/>
  <c r="O421" i="182"/>
  <c r="N421" i="182"/>
  <c r="O420" i="182"/>
  <c r="P420" i="182"/>
  <c r="N420" i="182"/>
  <c r="P419" i="182"/>
  <c r="O419" i="182"/>
  <c r="N419" i="182"/>
  <c r="O418" i="182"/>
  <c r="N418" i="182"/>
  <c r="P418" i="182"/>
  <c r="O417" i="182"/>
  <c r="N417" i="182"/>
  <c r="P417" i="182"/>
  <c r="P416" i="182"/>
  <c r="O416" i="182"/>
  <c r="N416" i="182"/>
  <c r="O415" i="182"/>
  <c r="P415" i="182"/>
  <c r="N415" i="182"/>
  <c r="O414" i="182"/>
  <c r="N414" i="182"/>
  <c r="O413" i="182"/>
  <c r="N413" i="182"/>
  <c r="P413" i="182"/>
  <c r="O412" i="182"/>
  <c r="P412" i="182"/>
  <c r="N412" i="182"/>
  <c r="P411" i="182"/>
  <c r="O411" i="182"/>
  <c r="N411" i="182"/>
  <c r="O410" i="182"/>
  <c r="N410" i="182"/>
  <c r="P410" i="182"/>
  <c r="P409" i="182"/>
  <c r="O409" i="182"/>
  <c r="N409" i="182"/>
  <c r="P408" i="182"/>
  <c r="O408" i="182"/>
  <c r="N408" i="182"/>
  <c r="O407" i="182"/>
  <c r="N407" i="182"/>
  <c r="P407" i="182"/>
  <c r="O406" i="182"/>
  <c r="N406" i="182"/>
  <c r="O405" i="182"/>
  <c r="N405" i="182"/>
  <c r="P405" i="182"/>
  <c r="O404" i="182"/>
  <c r="P404" i="182"/>
  <c r="N404" i="182"/>
  <c r="P403" i="182"/>
  <c r="O403" i="182"/>
  <c r="N403" i="182"/>
  <c r="O402" i="182"/>
  <c r="N402" i="182"/>
  <c r="P402" i="182"/>
  <c r="O401" i="182"/>
  <c r="N401" i="182"/>
  <c r="P401" i="182"/>
  <c r="P400" i="182"/>
  <c r="O400" i="182"/>
  <c r="N400" i="182"/>
  <c r="O399" i="182"/>
  <c r="P399" i="182"/>
  <c r="N399" i="182"/>
  <c r="O398" i="182"/>
  <c r="N398" i="182"/>
  <c r="O397" i="182"/>
  <c r="N397" i="182"/>
  <c r="P397" i="182"/>
  <c r="O396" i="182"/>
  <c r="P396" i="182"/>
  <c r="N396" i="182"/>
  <c r="O395" i="182"/>
  <c r="N395" i="182"/>
  <c r="P395" i="182"/>
  <c r="O394" i="182"/>
  <c r="N394" i="182"/>
  <c r="P394" i="182"/>
  <c r="P393" i="182"/>
  <c r="O393" i="182"/>
  <c r="N393" i="182"/>
  <c r="P392" i="182"/>
  <c r="O392" i="182"/>
  <c r="N392" i="182"/>
  <c r="O391" i="182"/>
  <c r="N391" i="182"/>
  <c r="P391" i="182"/>
  <c r="O390" i="182"/>
  <c r="N390" i="182"/>
  <c r="O389" i="182"/>
  <c r="N389" i="182"/>
  <c r="P389" i="182"/>
  <c r="O388" i="182"/>
  <c r="P388" i="182"/>
  <c r="N388" i="182"/>
  <c r="O387" i="182"/>
  <c r="N387" i="182"/>
  <c r="P387" i="182"/>
  <c r="O386" i="182"/>
  <c r="N386" i="182"/>
  <c r="P386" i="182"/>
  <c r="O385" i="182"/>
  <c r="N385" i="182"/>
  <c r="P385" i="182"/>
  <c r="P384" i="182"/>
  <c r="O384" i="182"/>
  <c r="N384" i="182"/>
  <c r="O383" i="182"/>
  <c r="P383" i="182"/>
  <c r="N383" i="182"/>
  <c r="O382" i="182"/>
  <c r="N382" i="182"/>
  <c r="P381" i="182"/>
  <c r="O381" i="182"/>
  <c r="N381" i="182"/>
  <c r="O380" i="182"/>
  <c r="P380" i="182"/>
  <c r="N380" i="182"/>
  <c r="O379" i="182"/>
  <c r="N379" i="182"/>
  <c r="P379" i="182"/>
  <c r="O378" i="182"/>
  <c r="N378" i="182"/>
  <c r="P378" i="182"/>
  <c r="P377" i="182"/>
  <c r="O377" i="182"/>
  <c r="N377" i="182"/>
  <c r="P376" i="182"/>
  <c r="O376" i="182"/>
  <c r="N376" i="182"/>
  <c r="O375" i="182"/>
  <c r="N375" i="182"/>
  <c r="O374" i="182"/>
  <c r="N374" i="182"/>
  <c r="P373" i="182"/>
  <c r="O373" i="182"/>
  <c r="N373" i="182"/>
  <c r="O372" i="182"/>
  <c r="P372" i="182"/>
  <c r="N372" i="182"/>
  <c r="O371" i="182"/>
  <c r="N371" i="182"/>
  <c r="P371" i="182"/>
  <c r="O370" i="182"/>
  <c r="N370" i="182"/>
  <c r="P370" i="182"/>
  <c r="O369" i="182"/>
  <c r="N369" i="182"/>
  <c r="P369" i="182"/>
  <c r="P368" i="182"/>
  <c r="O368" i="182"/>
  <c r="N368" i="182"/>
  <c r="O367" i="182"/>
  <c r="P367" i="182"/>
  <c r="N367" i="182"/>
  <c r="O366" i="182"/>
  <c r="N366" i="182"/>
  <c r="P365" i="182"/>
  <c r="O365" i="182"/>
  <c r="N365" i="182"/>
  <c r="O364" i="182"/>
  <c r="P364" i="182"/>
  <c r="N364" i="182"/>
  <c r="P363" i="182"/>
  <c r="O363" i="182"/>
  <c r="N363" i="182"/>
  <c r="O362" i="182"/>
  <c r="N362" i="182"/>
  <c r="P362" i="182"/>
  <c r="P361" i="182"/>
  <c r="O361" i="182"/>
  <c r="N361" i="182"/>
  <c r="P360" i="182"/>
  <c r="O360" i="182"/>
  <c r="N360" i="182"/>
  <c r="O359" i="182"/>
  <c r="N359" i="182"/>
  <c r="P359" i="182"/>
  <c r="O358" i="182"/>
  <c r="N358" i="182"/>
  <c r="P357" i="182"/>
  <c r="O357" i="182"/>
  <c r="N357" i="182"/>
  <c r="O356" i="182"/>
  <c r="P356" i="182"/>
  <c r="N356" i="182"/>
  <c r="P355" i="182"/>
  <c r="O355" i="182"/>
  <c r="N355" i="182"/>
  <c r="O354" i="182"/>
  <c r="N354" i="182"/>
  <c r="P354" i="182"/>
  <c r="O353" i="182"/>
  <c r="N353" i="182"/>
  <c r="P353" i="182"/>
  <c r="P352" i="182"/>
  <c r="O352" i="182"/>
  <c r="N352" i="182"/>
  <c r="O351" i="182"/>
  <c r="P351" i="182"/>
  <c r="N351" i="182"/>
  <c r="O350" i="182"/>
  <c r="N350" i="182"/>
  <c r="O349" i="182"/>
  <c r="N349" i="182"/>
  <c r="P349" i="182"/>
  <c r="O348" i="182"/>
  <c r="P348" i="182"/>
  <c r="N348" i="182"/>
  <c r="P347" i="182"/>
  <c r="O347" i="182"/>
  <c r="N347" i="182"/>
  <c r="O346" i="182"/>
  <c r="N346" i="182"/>
  <c r="P346" i="182"/>
  <c r="P345" i="182"/>
  <c r="O345" i="182"/>
  <c r="N345" i="182"/>
  <c r="P344" i="182"/>
  <c r="O344" i="182"/>
  <c r="N344" i="182"/>
  <c r="O343" i="182"/>
  <c r="N343" i="182"/>
  <c r="P343" i="182"/>
  <c r="O342" i="182"/>
  <c r="N342" i="182"/>
  <c r="O341" i="182"/>
  <c r="N341" i="182"/>
  <c r="P341" i="182"/>
  <c r="O340" i="182"/>
  <c r="P340" i="182"/>
  <c r="N340" i="182"/>
  <c r="P339" i="182"/>
  <c r="O339" i="182"/>
  <c r="N339" i="182"/>
  <c r="O338" i="182"/>
  <c r="N338" i="182"/>
  <c r="P338" i="182"/>
  <c r="O337" i="182"/>
  <c r="N337" i="182"/>
  <c r="P337" i="182"/>
  <c r="P336" i="182"/>
  <c r="O336" i="182"/>
  <c r="N336" i="182"/>
  <c r="O335" i="182"/>
  <c r="P335" i="182"/>
  <c r="N335" i="182"/>
  <c r="O334" i="182"/>
  <c r="N334" i="182"/>
  <c r="O333" i="182"/>
  <c r="N333" i="182"/>
  <c r="P333" i="182"/>
  <c r="O332" i="182"/>
  <c r="P332" i="182"/>
  <c r="N332" i="182"/>
  <c r="O331" i="182"/>
  <c r="N331" i="182"/>
  <c r="P331" i="182"/>
  <c r="O330" i="182"/>
  <c r="N330" i="182"/>
  <c r="P330" i="182"/>
  <c r="P329" i="182"/>
  <c r="O329" i="182"/>
  <c r="N329" i="182"/>
  <c r="P328" i="182"/>
  <c r="O328" i="182"/>
  <c r="N328" i="182"/>
  <c r="O327" i="182"/>
  <c r="N327" i="182"/>
  <c r="P327" i="182"/>
  <c r="O326" i="182"/>
  <c r="N326" i="182"/>
  <c r="O325" i="182"/>
  <c r="N325" i="182"/>
  <c r="P325" i="182"/>
  <c r="O324" i="182"/>
  <c r="P324" i="182"/>
  <c r="N324" i="182"/>
  <c r="O323" i="182"/>
  <c r="N323" i="182"/>
  <c r="P323" i="182"/>
  <c r="O322" i="182"/>
  <c r="N322" i="182"/>
  <c r="P322" i="182"/>
  <c r="O321" i="182"/>
  <c r="N321" i="182"/>
  <c r="P321" i="182"/>
  <c r="P320" i="182"/>
  <c r="O320" i="182"/>
  <c r="N320" i="182"/>
  <c r="O319" i="182"/>
  <c r="P319" i="182"/>
  <c r="N319" i="182"/>
  <c r="O318" i="182"/>
  <c r="N318" i="182"/>
  <c r="P317" i="182"/>
  <c r="O317" i="182"/>
  <c r="N317" i="182"/>
  <c r="O316" i="182"/>
  <c r="P316" i="182"/>
  <c r="N316" i="182"/>
  <c r="O315" i="182"/>
  <c r="N315" i="182"/>
  <c r="P315" i="182"/>
  <c r="O314" i="182"/>
  <c r="N314" i="182"/>
  <c r="P314" i="182"/>
  <c r="P313" i="182"/>
  <c r="O313" i="182"/>
  <c r="N313" i="182"/>
  <c r="P312" i="182"/>
  <c r="O312" i="182"/>
  <c r="N312" i="182"/>
  <c r="O311" i="182"/>
  <c r="N311" i="182"/>
  <c r="O310" i="182"/>
  <c r="N310" i="182"/>
  <c r="P309" i="182"/>
  <c r="O309" i="182"/>
  <c r="N309" i="182"/>
  <c r="O308" i="182"/>
  <c r="P308" i="182"/>
  <c r="N308" i="182"/>
  <c r="O307" i="182"/>
  <c r="N307" i="182"/>
  <c r="P307" i="182"/>
  <c r="O306" i="182"/>
  <c r="N306" i="182"/>
  <c r="P306" i="182"/>
  <c r="O305" i="182"/>
  <c r="N305" i="182"/>
  <c r="P305" i="182"/>
  <c r="P304" i="182"/>
  <c r="O304" i="182"/>
  <c r="N304" i="182"/>
  <c r="O303" i="182"/>
  <c r="P303" i="182"/>
  <c r="N303" i="182"/>
  <c r="O302" i="182"/>
  <c r="N302" i="182"/>
  <c r="P301" i="182"/>
  <c r="O301" i="182"/>
  <c r="N301" i="182"/>
  <c r="O300" i="182"/>
  <c r="P300" i="182"/>
  <c r="N300" i="182"/>
  <c r="P299" i="182"/>
  <c r="O299" i="182"/>
  <c r="N299" i="182"/>
  <c r="O298" i="182"/>
  <c r="N298" i="182"/>
  <c r="P298" i="182"/>
  <c r="P297" i="182"/>
  <c r="O297" i="182"/>
  <c r="N297" i="182"/>
  <c r="P296" i="182"/>
  <c r="O296" i="182"/>
  <c r="N296" i="182"/>
  <c r="O295" i="182"/>
  <c r="N295" i="182"/>
  <c r="P295" i="182"/>
  <c r="O294" i="182"/>
  <c r="N294" i="182"/>
  <c r="P293" i="182"/>
  <c r="O293" i="182"/>
  <c r="N293" i="182"/>
  <c r="O292" i="182"/>
  <c r="P292" i="182"/>
  <c r="N292" i="182"/>
  <c r="P291" i="182"/>
  <c r="O291" i="182"/>
  <c r="N291" i="182"/>
  <c r="O290" i="182"/>
  <c r="N290" i="182"/>
  <c r="P290" i="182"/>
  <c r="O289" i="182"/>
  <c r="N289" i="182"/>
  <c r="P289" i="182"/>
  <c r="P288" i="182"/>
  <c r="O288" i="182"/>
  <c r="N288" i="182"/>
  <c r="O287" i="182"/>
  <c r="P287" i="182"/>
  <c r="N287" i="182"/>
  <c r="O286" i="182"/>
  <c r="N286" i="182"/>
  <c r="O285" i="182"/>
  <c r="N285" i="182"/>
  <c r="P285" i="182"/>
  <c r="O284" i="182"/>
  <c r="P284" i="182"/>
  <c r="N284" i="182"/>
  <c r="P283" i="182"/>
  <c r="O283" i="182"/>
  <c r="N283" i="182"/>
  <c r="O282" i="182"/>
  <c r="N282" i="182"/>
  <c r="P282" i="182"/>
  <c r="P281" i="182"/>
  <c r="O281" i="182"/>
  <c r="N281" i="182"/>
  <c r="P280" i="182"/>
  <c r="O280" i="182"/>
  <c r="N280" i="182"/>
  <c r="O279" i="182"/>
  <c r="N279" i="182"/>
  <c r="P279" i="182"/>
  <c r="O278" i="182"/>
  <c r="N278" i="182"/>
  <c r="O277" i="182"/>
  <c r="N277" i="182"/>
  <c r="P277" i="182"/>
  <c r="O276" i="182"/>
  <c r="P276" i="182"/>
  <c r="N276" i="182"/>
  <c r="P275" i="182"/>
  <c r="O275" i="182"/>
  <c r="N275" i="182"/>
  <c r="O274" i="182"/>
  <c r="N274" i="182"/>
  <c r="P274" i="182"/>
  <c r="O273" i="182"/>
  <c r="N273" i="182"/>
  <c r="P273" i="182"/>
  <c r="P272" i="182"/>
  <c r="O272" i="182"/>
  <c r="N272" i="182"/>
  <c r="O271" i="182"/>
  <c r="P271" i="182"/>
  <c r="N271" i="182"/>
  <c r="O270" i="182"/>
  <c r="N270" i="182"/>
  <c r="O269" i="182"/>
  <c r="N269" i="182"/>
  <c r="P269" i="182"/>
  <c r="O268" i="182"/>
  <c r="P268" i="182"/>
  <c r="N268" i="182"/>
  <c r="O267" i="182"/>
  <c r="N267" i="182"/>
  <c r="P267" i="182"/>
  <c r="O266" i="182"/>
  <c r="N266" i="182"/>
  <c r="P266" i="182"/>
  <c r="P265" i="182"/>
  <c r="O265" i="182"/>
  <c r="N265" i="182"/>
  <c r="P264" i="182"/>
  <c r="O264" i="182"/>
  <c r="N264" i="182"/>
  <c r="O263" i="182"/>
  <c r="N263" i="182"/>
  <c r="P263" i="182"/>
  <c r="O262" i="182"/>
  <c r="N262" i="182"/>
  <c r="O261" i="182"/>
  <c r="N261" i="182"/>
  <c r="P261" i="182"/>
  <c r="O260" i="182"/>
  <c r="P260" i="182"/>
  <c r="N260" i="182"/>
  <c r="O259" i="182"/>
  <c r="N259" i="182"/>
  <c r="P259" i="182"/>
  <c r="O258" i="182"/>
  <c r="N258" i="182"/>
  <c r="P258" i="182"/>
  <c r="O257" i="182"/>
  <c r="N257" i="182"/>
  <c r="P257" i="182"/>
  <c r="P256" i="182"/>
  <c r="O256" i="182"/>
  <c r="N256" i="182"/>
  <c r="O255" i="182"/>
  <c r="P255" i="182"/>
  <c r="N255" i="182"/>
  <c r="O254" i="182"/>
  <c r="N254" i="182"/>
  <c r="P253" i="182"/>
  <c r="O253" i="182"/>
  <c r="N253" i="182"/>
  <c r="O252" i="182"/>
  <c r="P252" i="182"/>
  <c r="N252" i="182"/>
  <c r="O251" i="182"/>
  <c r="N251" i="182"/>
  <c r="P251" i="182"/>
  <c r="O250" i="182"/>
  <c r="N250" i="182"/>
  <c r="P250" i="182"/>
  <c r="P249" i="182"/>
  <c r="O249" i="182"/>
  <c r="N249" i="182"/>
  <c r="P248" i="182"/>
  <c r="O248" i="182"/>
  <c r="N248" i="182"/>
  <c r="O247" i="182"/>
  <c r="N247" i="182"/>
  <c r="O246" i="182"/>
  <c r="N246" i="182"/>
  <c r="P245" i="182"/>
  <c r="O245" i="182"/>
  <c r="N245" i="182"/>
  <c r="O244" i="182"/>
  <c r="P244" i="182"/>
  <c r="N244" i="182"/>
  <c r="O243" i="182"/>
  <c r="N243" i="182"/>
  <c r="P243" i="182"/>
  <c r="O242" i="182"/>
  <c r="N242" i="182"/>
  <c r="P242" i="182"/>
  <c r="O241" i="182"/>
  <c r="N241" i="182"/>
  <c r="P241" i="182"/>
  <c r="P240" i="182"/>
  <c r="O240" i="182"/>
  <c r="N240" i="182"/>
  <c r="O239" i="182"/>
  <c r="P239" i="182"/>
  <c r="N239" i="182"/>
  <c r="O238" i="182"/>
  <c r="N238" i="182"/>
  <c r="P237" i="182"/>
  <c r="O237" i="182"/>
  <c r="N237" i="182"/>
  <c r="O236" i="182"/>
  <c r="P236" i="182"/>
  <c r="N236" i="182"/>
  <c r="P235" i="182"/>
  <c r="O235" i="182"/>
  <c r="N235" i="182"/>
  <c r="O234" i="182"/>
  <c r="N234" i="182"/>
  <c r="P234" i="182"/>
  <c r="P233" i="182"/>
  <c r="O233" i="182"/>
  <c r="N233" i="182"/>
  <c r="P232" i="182"/>
  <c r="O232" i="182"/>
  <c r="N232" i="182"/>
  <c r="O231" i="182"/>
  <c r="N231" i="182"/>
  <c r="P231" i="182"/>
  <c r="O230" i="182"/>
  <c r="N230" i="182"/>
  <c r="P229" i="182"/>
  <c r="O229" i="182"/>
  <c r="N229" i="182"/>
  <c r="O228" i="182"/>
  <c r="P228" i="182"/>
  <c r="N228" i="182"/>
  <c r="P227" i="182"/>
  <c r="O227" i="182"/>
  <c r="N227" i="182"/>
  <c r="O226" i="182"/>
  <c r="N226" i="182"/>
  <c r="P226" i="182"/>
  <c r="O225" i="182"/>
  <c r="N225" i="182"/>
  <c r="P225" i="182"/>
  <c r="P224" i="182"/>
  <c r="O224" i="182"/>
  <c r="N224" i="182"/>
  <c r="O223" i="182"/>
  <c r="P223" i="182"/>
  <c r="N223" i="182"/>
  <c r="O222" i="182"/>
  <c r="N222" i="182"/>
  <c r="O221" i="182"/>
  <c r="N221" i="182"/>
  <c r="P221" i="182"/>
  <c r="O220" i="182"/>
  <c r="P220" i="182"/>
  <c r="N220" i="182"/>
  <c r="P219" i="182"/>
  <c r="O219" i="182"/>
  <c r="N219" i="182"/>
  <c r="O218" i="182"/>
  <c r="N218" i="182"/>
  <c r="P218" i="182"/>
  <c r="P217" i="182"/>
  <c r="O217" i="182"/>
  <c r="N217" i="182"/>
  <c r="P216" i="182"/>
  <c r="O216" i="182"/>
  <c r="N216" i="182"/>
  <c r="O215" i="182"/>
  <c r="N215" i="182"/>
  <c r="P215" i="182"/>
  <c r="O214" i="182"/>
  <c r="N214" i="182"/>
  <c r="O213" i="182"/>
  <c r="N213" i="182"/>
  <c r="P213" i="182"/>
  <c r="O212" i="182"/>
  <c r="P212" i="182"/>
  <c r="N212" i="182"/>
  <c r="P211" i="182"/>
  <c r="O211" i="182"/>
  <c r="N211" i="182"/>
  <c r="O210" i="182"/>
  <c r="N210" i="182"/>
  <c r="P210" i="182"/>
  <c r="O209" i="182"/>
  <c r="N209" i="182"/>
  <c r="P209" i="182"/>
  <c r="P208" i="182"/>
  <c r="O208" i="182"/>
  <c r="N208" i="182"/>
  <c r="O207" i="182"/>
  <c r="P207" i="182"/>
  <c r="N207" i="182"/>
  <c r="O206" i="182"/>
  <c r="N206" i="182"/>
  <c r="O205" i="182"/>
  <c r="N205" i="182"/>
  <c r="P205" i="182"/>
  <c r="O204" i="182"/>
  <c r="P204" i="182"/>
  <c r="N204" i="182"/>
  <c r="O203" i="182"/>
  <c r="N203" i="182"/>
  <c r="P203" i="182"/>
  <c r="O202" i="182"/>
  <c r="N202" i="182"/>
  <c r="P202" i="182"/>
  <c r="P201" i="182"/>
  <c r="O201" i="182"/>
  <c r="N201" i="182"/>
  <c r="P200" i="182"/>
  <c r="O200" i="182"/>
  <c r="N200" i="182"/>
  <c r="O199" i="182"/>
  <c r="N199" i="182"/>
  <c r="P199" i="182"/>
  <c r="O198" i="182"/>
  <c r="N198" i="182"/>
  <c r="O197" i="182"/>
  <c r="N197" i="182"/>
  <c r="P197" i="182"/>
  <c r="O196" i="182"/>
  <c r="P196" i="182"/>
  <c r="N196" i="182"/>
  <c r="O195" i="182"/>
  <c r="N195" i="182"/>
  <c r="P195" i="182"/>
  <c r="O194" i="182"/>
  <c r="N194" i="182"/>
  <c r="P194" i="182"/>
  <c r="O193" i="182"/>
  <c r="N193" i="182"/>
  <c r="P193" i="182"/>
  <c r="P192" i="182"/>
  <c r="O192" i="182"/>
  <c r="N192" i="182"/>
  <c r="O191" i="182"/>
  <c r="P191" i="182"/>
  <c r="N191" i="182"/>
  <c r="O190" i="182"/>
  <c r="N190" i="182"/>
  <c r="P189" i="182"/>
  <c r="O189" i="182"/>
  <c r="N189" i="182"/>
  <c r="O188" i="182"/>
  <c r="P188" i="182"/>
  <c r="N188" i="182"/>
  <c r="O187" i="182"/>
  <c r="N187" i="182"/>
  <c r="P187" i="182"/>
  <c r="O186" i="182"/>
  <c r="N186" i="182"/>
  <c r="P186" i="182"/>
  <c r="P185" i="182"/>
  <c r="O185" i="182"/>
  <c r="N185" i="182"/>
  <c r="P184" i="182"/>
  <c r="O184" i="182"/>
  <c r="N184" i="182"/>
  <c r="O183" i="182"/>
  <c r="N183" i="182"/>
  <c r="O182" i="182"/>
  <c r="N182" i="182"/>
  <c r="P181" i="182"/>
  <c r="O181" i="182"/>
  <c r="N181" i="182"/>
  <c r="O180" i="182"/>
  <c r="P180" i="182"/>
  <c r="N180" i="182"/>
  <c r="O179" i="182"/>
  <c r="N179" i="182"/>
  <c r="P179" i="182"/>
  <c r="O178" i="182"/>
  <c r="N178" i="182"/>
  <c r="P178" i="182"/>
  <c r="O177" i="182"/>
  <c r="N177" i="182"/>
  <c r="P177" i="182"/>
  <c r="P176" i="182"/>
  <c r="O176" i="182"/>
  <c r="N176" i="182"/>
  <c r="O175" i="182"/>
  <c r="P175" i="182"/>
  <c r="N175" i="182"/>
  <c r="O174" i="182"/>
  <c r="N174" i="182"/>
  <c r="P173" i="182"/>
  <c r="O173" i="182"/>
  <c r="N173" i="182"/>
  <c r="O172" i="182"/>
  <c r="P172" i="182"/>
  <c r="N172" i="182"/>
  <c r="P171" i="182"/>
  <c r="O171" i="182"/>
  <c r="N171" i="182"/>
  <c r="O170" i="182"/>
  <c r="N170" i="182"/>
  <c r="P170" i="182"/>
  <c r="P169" i="182"/>
  <c r="O169" i="182"/>
  <c r="N169" i="182"/>
  <c r="P168" i="182"/>
  <c r="O168" i="182"/>
  <c r="N168" i="182"/>
  <c r="O167" i="182"/>
  <c r="N167" i="182"/>
  <c r="P167" i="182"/>
  <c r="O166" i="182"/>
  <c r="N166" i="182"/>
  <c r="P165" i="182"/>
  <c r="O165" i="182"/>
  <c r="N165" i="182"/>
  <c r="O164" i="182"/>
  <c r="P164" i="182"/>
  <c r="N164" i="182"/>
  <c r="P163" i="182"/>
  <c r="O163" i="182"/>
  <c r="N163" i="182"/>
  <c r="O162" i="182"/>
  <c r="N162" i="182"/>
  <c r="P162" i="182"/>
  <c r="O161" i="182"/>
  <c r="N161" i="182"/>
  <c r="P161" i="182"/>
  <c r="P160" i="182"/>
  <c r="O160" i="182"/>
  <c r="N160" i="182"/>
  <c r="O159" i="182"/>
  <c r="P159" i="182"/>
  <c r="N159" i="182"/>
  <c r="O158" i="182"/>
  <c r="N158" i="182"/>
  <c r="O157" i="182"/>
  <c r="N157" i="182"/>
  <c r="P157" i="182"/>
  <c r="O156" i="182"/>
  <c r="P156" i="182"/>
  <c r="N156" i="182"/>
  <c r="P155" i="182"/>
  <c r="O155" i="182"/>
  <c r="N155" i="182"/>
  <c r="O154" i="182"/>
  <c r="N154" i="182"/>
  <c r="P154" i="182"/>
  <c r="P153" i="182"/>
  <c r="O153" i="182"/>
  <c r="N153" i="182"/>
  <c r="P152" i="182"/>
  <c r="O152" i="182"/>
  <c r="N152" i="182"/>
  <c r="O151" i="182"/>
  <c r="N151" i="182"/>
  <c r="P151" i="182"/>
  <c r="O150" i="182"/>
  <c r="N150" i="182"/>
  <c r="O149" i="182"/>
  <c r="N149" i="182"/>
  <c r="P149" i="182"/>
  <c r="O148" i="182"/>
  <c r="P148" i="182"/>
  <c r="N148" i="182"/>
  <c r="P147" i="182"/>
  <c r="O147" i="182"/>
  <c r="N147" i="182"/>
  <c r="O146" i="182"/>
  <c r="N146" i="182"/>
  <c r="P146" i="182"/>
  <c r="O145" i="182"/>
  <c r="N145" i="182"/>
  <c r="P145" i="182"/>
  <c r="P144" i="182"/>
  <c r="O144" i="182"/>
  <c r="N144" i="182"/>
  <c r="O143" i="182"/>
  <c r="P143" i="182"/>
  <c r="N143" i="182"/>
  <c r="O142" i="182"/>
  <c r="N142" i="182"/>
  <c r="O141" i="182"/>
  <c r="N141" i="182"/>
  <c r="P141" i="182"/>
  <c r="O140" i="182"/>
  <c r="P140" i="182"/>
  <c r="N140" i="182"/>
  <c r="O139" i="182"/>
  <c r="N139" i="182"/>
  <c r="P139" i="182"/>
  <c r="O138" i="182"/>
  <c r="N138" i="182"/>
  <c r="P138" i="182"/>
  <c r="P137" i="182"/>
  <c r="O137" i="182"/>
  <c r="N137" i="182"/>
  <c r="P136" i="182"/>
  <c r="O136" i="182"/>
  <c r="N136" i="182"/>
  <c r="O135" i="182"/>
  <c r="N135" i="182"/>
  <c r="P135" i="182"/>
  <c r="O134" i="182"/>
  <c r="N134" i="182"/>
  <c r="O133" i="182"/>
  <c r="N133" i="182"/>
  <c r="P133" i="182"/>
  <c r="O132" i="182"/>
  <c r="P132" i="182"/>
  <c r="N132" i="182"/>
  <c r="O131" i="182"/>
  <c r="N131" i="182"/>
  <c r="P131" i="182"/>
  <c r="O130" i="182"/>
  <c r="N130" i="182"/>
  <c r="P130" i="182"/>
  <c r="O129" i="182"/>
  <c r="N129" i="182"/>
  <c r="P129" i="182"/>
  <c r="P128" i="182"/>
  <c r="O128" i="182"/>
  <c r="N128" i="182"/>
  <c r="O127" i="182"/>
  <c r="P127" i="182"/>
  <c r="N127" i="182"/>
  <c r="O126" i="182"/>
  <c r="N126" i="182"/>
  <c r="P125" i="182"/>
  <c r="O125" i="182"/>
  <c r="N125" i="182"/>
  <c r="O124" i="182"/>
  <c r="P124" i="182"/>
  <c r="N124" i="182"/>
  <c r="O123" i="182"/>
  <c r="N123" i="182"/>
  <c r="P123" i="182"/>
  <c r="O122" i="182"/>
  <c r="N122" i="182"/>
  <c r="P122" i="182"/>
  <c r="P121" i="182"/>
  <c r="O121" i="182"/>
  <c r="N121" i="182"/>
  <c r="P120" i="182"/>
  <c r="O120" i="182"/>
  <c r="N120" i="182"/>
  <c r="O119" i="182"/>
  <c r="N119" i="182"/>
  <c r="O118" i="182"/>
  <c r="N118" i="182"/>
  <c r="P117" i="182"/>
  <c r="O117" i="182"/>
  <c r="N117" i="182"/>
  <c r="O116" i="182"/>
  <c r="P116" i="182"/>
  <c r="N116" i="182"/>
  <c r="O115" i="182"/>
  <c r="N115" i="182"/>
  <c r="P115" i="182"/>
  <c r="O114" i="182"/>
  <c r="N114" i="182"/>
  <c r="P114" i="182"/>
  <c r="O113" i="182"/>
  <c r="N113" i="182"/>
  <c r="P113" i="182"/>
  <c r="P112" i="182"/>
  <c r="O112" i="182"/>
  <c r="N112" i="182"/>
  <c r="O111" i="182"/>
  <c r="P111" i="182"/>
  <c r="N111" i="182"/>
  <c r="O110" i="182"/>
  <c r="N110" i="182"/>
  <c r="P109" i="182"/>
  <c r="O109" i="182"/>
  <c r="N109" i="182"/>
  <c r="O108" i="182"/>
  <c r="P108" i="182"/>
  <c r="N108" i="182"/>
  <c r="P107" i="182"/>
  <c r="O107" i="182"/>
  <c r="N107" i="182"/>
  <c r="O106" i="182"/>
  <c r="N106" i="182"/>
  <c r="P106" i="182"/>
  <c r="P105" i="182"/>
  <c r="O105" i="182"/>
  <c r="N105" i="182"/>
  <c r="P104" i="182"/>
  <c r="O104" i="182"/>
  <c r="N104" i="182"/>
  <c r="O103" i="182"/>
  <c r="N103" i="182"/>
  <c r="P103" i="182"/>
  <c r="O102" i="182"/>
  <c r="N102" i="182"/>
  <c r="P101" i="182"/>
  <c r="O101" i="182"/>
  <c r="N101" i="182"/>
  <c r="O100" i="182"/>
  <c r="P100" i="182"/>
  <c r="N100" i="182"/>
  <c r="P99" i="182"/>
  <c r="O99" i="182"/>
  <c r="N99" i="182"/>
  <c r="O98" i="182"/>
  <c r="N98" i="182"/>
  <c r="P98" i="182"/>
  <c r="O97" i="182"/>
  <c r="N97" i="182"/>
  <c r="P97" i="182"/>
  <c r="P96" i="182"/>
  <c r="O96" i="182"/>
  <c r="N96" i="182"/>
  <c r="O95" i="182"/>
  <c r="P95" i="182"/>
  <c r="N95" i="182"/>
  <c r="O94" i="182"/>
  <c r="N94" i="182"/>
  <c r="O93" i="182"/>
  <c r="N93" i="182"/>
  <c r="P93" i="182"/>
  <c r="O92" i="182"/>
  <c r="P92" i="182"/>
  <c r="N92" i="182"/>
  <c r="P91" i="182"/>
  <c r="O91" i="182"/>
  <c r="N91" i="182"/>
  <c r="O90" i="182"/>
  <c r="N90" i="182"/>
  <c r="P90" i="182"/>
  <c r="P89" i="182"/>
  <c r="O89" i="182"/>
  <c r="N89" i="182"/>
  <c r="P88" i="182"/>
  <c r="O88" i="182"/>
  <c r="N88" i="182"/>
  <c r="O87" i="182"/>
  <c r="N87" i="182"/>
  <c r="P87" i="182"/>
  <c r="O86" i="182"/>
  <c r="N86" i="182"/>
  <c r="O85" i="182"/>
  <c r="N85" i="182"/>
  <c r="P85" i="182"/>
  <c r="O84" i="182"/>
  <c r="P84" i="182"/>
  <c r="N84" i="182"/>
  <c r="P83" i="182"/>
  <c r="O83" i="182"/>
  <c r="N83" i="182"/>
  <c r="O82" i="182"/>
  <c r="N82" i="182"/>
  <c r="P82" i="182"/>
  <c r="O81" i="182"/>
  <c r="N81" i="182"/>
  <c r="P81" i="182"/>
  <c r="P80" i="182"/>
  <c r="O80" i="182"/>
  <c r="N80" i="182"/>
  <c r="O79" i="182"/>
  <c r="P79" i="182"/>
  <c r="N79" i="182"/>
  <c r="O78" i="182"/>
  <c r="N78" i="182"/>
  <c r="O77" i="182"/>
  <c r="N77" i="182"/>
  <c r="P77" i="182"/>
  <c r="O76" i="182"/>
  <c r="P76" i="182"/>
  <c r="N76" i="182"/>
  <c r="O75" i="182"/>
  <c r="N75" i="182"/>
  <c r="P75" i="182"/>
  <c r="O74" i="182"/>
  <c r="N74" i="182"/>
  <c r="P74" i="182"/>
  <c r="P73" i="182"/>
  <c r="O73" i="182"/>
  <c r="N73" i="182"/>
  <c r="P72" i="182"/>
  <c r="O72" i="182"/>
  <c r="N72" i="182"/>
  <c r="O71" i="182"/>
  <c r="N71" i="182"/>
  <c r="P71" i="182"/>
  <c r="O70" i="182"/>
  <c r="N70" i="182"/>
  <c r="O69" i="182"/>
  <c r="N69" i="182"/>
  <c r="P69" i="182"/>
  <c r="O68" i="182"/>
  <c r="P68" i="182"/>
  <c r="N68" i="182"/>
  <c r="O67" i="182"/>
  <c r="N67" i="182"/>
  <c r="P67" i="182"/>
  <c r="O66" i="182"/>
  <c r="N66" i="182"/>
  <c r="P66" i="182"/>
  <c r="O65" i="182"/>
  <c r="N65" i="182"/>
  <c r="P65" i="182"/>
  <c r="P64" i="182"/>
  <c r="O64" i="182"/>
  <c r="N64" i="182"/>
  <c r="O63" i="182"/>
  <c r="P63" i="182"/>
  <c r="N63" i="182"/>
  <c r="O62" i="182"/>
  <c r="N62" i="182"/>
  <c r="P61" i="182"/>
  <c r="O61" i="182"/>
  <c r="N61" i="182"/>
  <c r="O60" i="182"/>
  <c r="P60" i="182"/>
  <c r="N60" i="182"/>
  <c r="O59" i="182"/>
  <c r="N59" i="182"/>
  <c r="P59" i="182"/>
  <c r="O58" i="182"/>
  <c r="N58" i="182"/>
  <c r="P58" i="182"/>
  <c r="P57" i="182"/>
  <c r="O57" i="182"/>
  <c r="N57" i="182"/>
  <c r="P56" i="182"/>
  <c r="O56" i="182"/>
  <c r="N56" i="182"/>
  <c r="O55" i="182"/>
  <c r="N55" i="182"/>
  <c r="O54" i="182"/>
  <c r="N54" i="182"/>
  <c r="P53" i="182"/>
  <c r="O53" i="182"/>
  <c r="N53" i="182"/>
  <c r="O52" i="182"/>
  <c r="P52" i="182"/>
  <c r="N52" i="182"/>
  <c r="O51" i="182"/>
  <c r="N51" i="182"/>
  <c r="P51" i="182"/>
  <c r="O50" i="182"/>
  <c r="N50" i="182"/>
  <c r="P50" i="182"/>
  <c r="O49" i="182"/>
  <c r="N49" i="182"/>
  <c r="P49" i="182"/>
  <c r="P48" i="182"/>
  <c r="O48" i="182"/>
  <c r="N48" i="182"/>
  <c r="O47" i="182"/>
  <c r="P47" i="182"/>
  <c r="N47" i="182"/>
  <c r="O46" i="182"/>
  <c r="N46" i="182"/>
  <c r="P45" i="182"/>
  <c r="O45" i="182"/>
  <c r="N45" i="182"/>
  <c r="O44" i="182"/>
  <c r="P44" i="182"/>
  <c r="N44" i="182"/>
  <c r="P43" i="182"/>
  <c r="O43" i="182"/>
  <c r="N43" i="182"/>
  <c r="O42" i="182"/>
  <c r="N42" i="182"/>
  <c r="P42" i="182"/>
  <c r="P41" i="182"/>
  <c r="O41" i="182"/>
  <c r="N41" i="182"/>
  <c r="P40" i="182"/>
  <c r="O40" i="182"/>
  <c r="N40" i="182"/>
  <c r="O39" i="182"/>
  <c r="N39" i="182"/>
  <c r="P39" i="182"/>
  <c r="O38" i="182"/>
  <c r="N38" i="182"/>
  <c r="P37" i="182"/>
  <c r="O37" i="182"/>
  <c r="N37" i="182"/>
  <c r="O36" i="182"/>
  <c r="P36" i="182"/>
  <c r="N36" i="182"/>
  <c r="P35" i="182"/>
  <c r="O35" i="182"/>
  <c r="N35" i="182"/>
  <c r="O34" i="182"/>
  <c r="N34" i="182"/>
  <c r="P34" i="182"/>
  <c r="O33" i="182"/>
  <c r="N33" i="182"/>
  <c r="P33" i="182"/>
  <c r="P32" i="182"/>
  <c r="O32" i="182"/>
  <c r="N32" i="182"/>
  <c r="O31" i="182"/>
  <c r="P31" i="182"/>
  <c r="N31" i="182"/>
  <c r="O30" i="182"/>
  <c r="N30" i="182"/>
  <c r="O29" i="182"/>
  <c r="N29" i="182"/>
  <c r="P29" i="182"/>
  <c r="O28" i="182"/>
  <c r="P28" i="182"/>
  <c r="N28" i="182"/>
  <c r="P27" i="182"/>
  <c r="O27" i="182"/>
  <c r="N27" i="182"/>
  <c r="O26" i="182"/>
  <c r="N26" i="182"/>
  <c r="P26" i="182"/>
  <c r="P25" i="182"/>
  <c r="O25" i="182"/>
  <c r="N25" i="182"/>
  <c r="P24" i="182"/>
  <c r="O24" i="182"/>
  <c r="N24" i="182"/>
  <c r="O23" i="182"/>
  <c r="N23" i="182"/>
  <c r="P23" i="182"/>
  <c r="O22" i="182"/>
  <c r="N22" i="182"/>
  <c r="O21" i="182"/>
  <c r="N21" i="182"/>
  <c r="P21" i="182"/>
  <c r="O20" i="182"/>
  <c r="P20" i="182"/>
  <c r="N20" i="182"/>
  <c r="P19" i="182"/>
  <c r="O19" i="182"/>
  <c r="N19" i="182"/>
  <c r="O18" i="182"/>
  <c r="N18" i="182"/>
  <c r="P18" i="182"/>
  <c r="O17" i="182"/>
  <c r="N17" i="182"/>
  <c r="P17" i="182"/>
  <c r="P16" i="182"/>
  <c r="O16" i="182"/>
  <c r="N16" i="182"/>
  <c r="O15" i="182"/>
  <c r="P15" i="182"/>
  <c r="N15" i="182"/>
  <c r="O14" i="182"/>
  <c r="N14" i="182"/>
  <c r="O13" i="182"/>
  <c r="N13" i="182"/>
  <c r="P13" i="182"/>
  <c r="O12" i="182"/>
  <c r="P12" i="182"/>
  <c r="N12" i="182"/>
  <c r="O11" i="182"/>
  <c r="N11" i="182"/>
  <c r="P11" i="182"/>
  <c r="O10" i="182"/>
  <c r="N10" i="182"/>
  <c r="P10" i="182"/>
  <c r="P9" i="182"/>
  <c r="O9" i="182"/>
  <c r="N9" i="182"/>
  <c r="P8" i="182"/>
  <c r="O8" i="182"/>
  <c r="N8" i="182"/>
  <c r="O7" i="182"/>
  <c r="N7" i="182"/>
  <c r="P7" i="182"/>
  <c r="O6" i="182"/>
  <c r="N6" i="182"/>
  <c r="O5" i="182"/>
  <c r="N5" i="182"/>
  <c r="P5" i="182"/>
  <c r="O4" i="182"/>
  <c r="P4" i="182"/>
  <c r="P503" i="182" a="1"/>
  <c r="P503" i="182"/>
  <c r="N7" i="181"/>
  <c r="N4" i="182"/>
  <c r="A1" i="182"/>
  <c r="D2" i="182" s="1"/>
  <c r="I52" i="181"/>
  <c r="G33" i="181"/>
  <c r="I33" i="181"/>
  <c r="E33" i="181"/>
  <c r="G32" i="181"/>
  <c r="I32" i="181"/>
  <c r="E32" i="181"/>
  <c r="I31" i="181"/>
  <c r="E31" i="181"/>
  <c r="G31" i="181"/>
  <c r="I30" i="181"/>
  <c r="G30" i="181"/>
  <c r="E29" i="181"/>
  <c r="G29" i="181"/>
  <c r="I29" i="181"/>
  <c r="G27" i="181"/>
  <c r="I27" i="181"/>
  <c r="E8" i="181"/>
  <c r="B6" i="181"/>
  <c r="B5" i="181"/>
  <c r="B4" i="181"/>
  <c r="D2" i="181"/>
  <c r="C521" i="180"/>
  <c r="M514" i="180" a="1"/>
  <c r="M514" i="180"/>
  <c r="L514" i="180"/>
  <c r="L514" i="180" a="1"/>
  <c r="K514" i="180" a="1"/>
  <c r="K514" i="180"/>
  <c r="J514" i="180"/>
  <c r="J514" i="180" a="1"/>
  <c r="I514" i="180" a="1"/>
  <c r="I514" i="180"/>
  <c r="H514" i="180"/>
  <c r="H514" i="180" a="1"/>
  <c r="G514" i="180" a="1"/>
  <c r="G514" i="180"/>
  <c r="F514" i="180"/>
  <c r="F514" i="180" a="1"/>
  <c r="M511" i="180" a="1"/>
  <c r="M511" i="180"/>
  <c r="L511" i="180" a="1"/>
  <c r="L511" i="180"/>
  <c r="J511" i="180" a="1"/>
  <c r="J511" i="180"/>
  <c r="I511" i="180" a="1"/>
  <c r="I511" i="180"/>
  <c r="G511" i="180"/>
  <c r="G511" i="180" a="1"/>
  <c r="F511" i="180" a="1"/>
  <c r="F511" i="180"/>
  <c r="C511" i="180"/>
  <c r="H510" i="180" a="1"/>
  <c r="H510" i="180"/>
  <c r="C510" i="180"/>
  <c r="L510" i="180" a="1"/>
  <c r="L510" i="180"/>
  <c r="M509" i="180" a="1"/>
  <c r="M509" i="180"/>
  <c r="J509" i="180" a="1"/>
  <c r="J509" i="180"/>
  <c r="I509" i="180" a="1"/>
  <c r="I509" i="180"/>
  <c r="F509" i="180" a="1"/>
  <c r="F509" i="180"/>
  <c r="C509" i="180"/>
  <c r="H508" i="180" a="1"/>
  <c r="H508" i="180"/>
  <c r="C508" i="180"/>
  <c r="L508" i="180" a="1"/>
  <c r="L508" i="180"/>
  <c r="M507" i="180" a="1"/>
  <c r="M507" i="180"/>
  <c r="L507" i="180" a="1"/>
  <c r="L507" i="180"/>
  <c r="J507" i="180" a="1"/>
  <c r="J507" i="180"/>
  <c r="I507" i="180" a="1"/>
  <c r="I507" i="180"/>
  <c r="G507" i="180"/>
  <c r="G507" i="180" a="1"/>
  <c r="F507" i="180" a="1"/>
  <c r="F507" i="180"/>
  <c r="C507" i="180"/>
  <c r="C506" i="180"/>
  <c r="C525" i="180"/>
  <c r="M505" i="180" a="1"/>
  <c r="M505" i="180"/>
  <c r="J505" i="180" a="1"/>
  <c r="J505" i="180"/>
  <c r="I505" i="180" a="1"/>
  <c r="I505" i="180"/>
  <c r="F505" i="180" a="1"/>
  <c r="F505" i="180"/>
  <c r="C505" i="180"/>
  <c r="C504" i="180"/>
  <c r="M503" i="180" a="1"/>
  <c r="M503" i="180"/>
  <c r="L503" i="180" a="1"/>
  <c r="L503" i="180"/>
  <c r="J503" i="180" a="1"/>
  <c r="J503" i="180"/>
  <c r="I503" i="180" a="1"/>
  <c r="I503" i="180"/>
  <c r="G503" i="180"/>
  <c r="G503" i="180" a="1"/>
  <c r="F503" i="180" a="1"/>
  <c r="F503" i="180"/>
  <c r="C503" i="180"/>
  <c r="H502" i="180" a="1"/>
  <c r="H502" i="180"/>
  <c r="C502" i="180"/>
  <c r="L502" i="180" a="1"/>
  <c r="L502" i="180"/>
  <c r="M501" i="180" a="1"/>
  <c r="M501" i="180"/>
  <c r="J501" i="180" a="1"/>
  <c r="J501" i="180"/>
  <c r="I501" i="180" a="1"/>
  <c r="I501" i="180"/>
  <c r="F501" i="180" a="1"/>
  <c r="F501" i="180"/>
  <c r="C501" i="180"/>
  <c r="H500" i="180" a="1"/>
  <c r="H500" i="180"/>
  <c r="C500" i="180"/>
  <c r="L500" i="180" a="1"/>
  <c r="L500" i="180"/>
  <c r="M499" i="180" a="1"/>
  <c r="M499" i="180"/>
  <c r="L499" i="180" a="1"/>
  <c r="L499" i="180"/>
  <c r="J499" i="180" a="1"/>
  <c r="J499" i="180"/>
  <c r="I499" i="180" a="1"/>
  <c r="I499" i="180"/>
  <c r="G499" i="180"/>
  <c r="G499" i="180" a="1"/>
  <c r="F499" i="180" a="1"/>
  <c r="F499" i="180"/>
  <c r="C499" i="180"/>
  <c r="W495" i="180"/>
  <c r="V495" i="180"/>
  <c r="U495" i="180"/>
  <c r="T495" i="180"/>
  <c r="S495" i="180"/>
  <c r="R495" i="180"/>
  <c r="M495" i="180"/>
  <c r="L495" i="180"/>
  <c r="K495" i="180"/>
  <c r="J495" i="180"/>
  <c r="I495" i="180"/>
  <c r="H495" i="180"/>
  <c r="G495" i="180"/>
  <c r="F495" i="180"/>
  <c r="P494" i="180"/>
  <c r="O494" i="180"/>
  <c r="N494" i="180"/>
  <c r="O493" i="180"/>
  <c r="N493" i="180"/>
  <c r="P493" i="180"/>
  <c r="O492" i="180"/>
  <c r="N492" i="180"/>
  <c r="P492" i="180"/>
  <c r="P491" i="180"/>
  <c r="O491" i="180"/>
  <c r="N491" i="180"/>
  <c r="O490" i="180"/>
  <c r="P490" i="180"/>
  <c r="N490" i="180"/>
  <c r="O489" i="180"/>
  <c r="N489" i="180"/>
  <c r="O488" i="180"/>
  <c r="N488" i="180"/>
  <c r="P488" i="180"/>
  <c r="O487" i="180"/>
  <c r="P487" i="180"/>
  <c r="N487" i="180"/>
  <c r="O486" i="180"/>
  <c r="N486" i="180"/>
  <c r="P486" i="180"/>
  <c r="O485" i="180"/>
  <c r="N485" i="180"/>
  <c r="P485" i="180"/>
  <c r="P484" i="180"/>
  <c r="O484" i="180"/>
  <c r="N484" i="180"/>
  <c r="P483" i="180"/>
  <c r="O483" i="180"/>
  <c r="N483" i="180"/>
  <c r="O482" i="180"/>
  <c r="N482" i="180"/>
  <c r="P482" i="180"/>
  <c r="O481" i="180"/>
  <c r="N481" i="180"/>
  <c r="O480" i="180"/>
  <c r="N480" i="180"/>
  <c r="P480" i="180"/>
  <c r="O479" i="180"/>
  <c r="P479" i="180"/>
  <c r="N479" i="180"/>
  <c r="O478" i="180"/>
  <c r="N478" i="180"/>
  <c r="P478" i="180"/>
  <c r="O477" i="180"/>
  <c r="N477" i="180"/>
  <c r="P477" i="180"/>
  <c r="O476" i="180"/>
  <c r="N476" i="180"/>
  <c r="P476" i="180"/>
  <c r="P475" i="180"/>
  <c r="O475" i="180"/>
  <c r="N475" i="180"/>
  <c r="O474" i="180"/>
  <c r="P474" i="180"/>
  <c r="N474" i="180"/>
  <c r="O473" i="180"/>
  <c r="N473" i="180"/>
  <c r="P472" i="180"/>
  <c r="O472" i="180"/>
  <c r="N472" i="180"/>
  <c r="O471" i="180"/>
  <c r="P471" i="180"/>
  <c r="N471" i="180"/>
  <c r="O470" i="180"/>
  <c r="N470" i="180"/>
  <c r="P470" i="180"/>
  <c r="O469" i="180"/>
  <c r="N469" i="180"/>
  <c r="P469" i="180"/>
  <c r="P468" i="180"/>
  <c r="O468" i="180"/>
  <c r="N468" i="180"/>
  <c r="P467" i="180"/>
  <c r="O467" i="180"/>
  <c r="N467" i="180"/>
  <c r="O466" i="180"/>
  <c r="N466" i="180"/>
  <c r="O465" i="180"/>
  <c r="N465" i="180"/>
  <c r="P464" i="180"/>
  <c r="O464" i="180"/>
  <c r="N464" i="180"/>
  <c r="O463" i="180"/>
  <c r="P463" i="180"/>
  <c r="N463" i="180"/>
  <c r="O462" i="180"/>
  <c r="N462" i="180"/>
  <c r="P462" i="180"/>
  <c r="O461" i="180"/>
  <c r="N461" i="180"/>
  <c r="P461" i="180"/>
  <c r="O460" i="180"/>
  <c r="N460" i="180"/>
  <c r="P460" i="180"/>
  <c r="P459" i="180"/>
  <c r="O459" i="180"/>
  <c r="N459" i="180"/>
  <c r="O458" i="180"/>
  <c r="P458" i="180"/>
  <c r="N458" i="180"/>
  <c r="O457" i="180"/>
  <c r="N457" i="180"/>
  <c r="P456" i="180"/>
  <c r="O456" i="180"/>
  <c r="N456" i="180"/>
  <c r="O455" i="180"/>
  <c r="P455" i="180"/>
  <c r="N455" i="180"/>
  <c r="P454" i="180"/>
  <c r="O454" i="180"/>
  <c r="N454" i="180"/>
  <c r="O453" i="180"/>
  <c r="N453" i="180"/>
  <c r="P453" i="180"/>
  <c r="P452" i="180"/>
  <c r="O452" i="180"/>
  <c r="N452" i="180"/>
  <c r="P451" i="180"/>
  <c r="O451" i="180"/>
  <c r="N451" i="180"/>
  <c r="O450" i="180"/>
  <c r="N450" i="180"/>
  <c r="P450" i="180"/>
  <c r="O449" i="180"/>
  <c r="N449" i="180"/>
  <c r="P448" i="180"/>
  <c r="O448" i="180"/>
  <c r="N448" i="180"/>
  <c r="O447" i="180"/>
  <c r="P447" i="180"/>
  <c r="N447" i="180"/>
  <c r="P446" i="180"/>
  <c r="O446" i="180"/>
  <c r="N446" i="180"/>
  <c r="O445" i="180"/>
  <c r="N445" i="180"/>
  <c r="P445" i="180"/>
  <c r="O444" i="180"/>
  <c r="N444" i="180"/>
  <c r="P444" i="180"/>
  <c r="P443" i="180"/>
  <c r="O443" i="180"/>
  <c r="N443" i="180"/>
  <c r="O442" i="180"/>
  <c r="P442" i="180"/>
  <c r="N442" i="180"/>
  <c r="O441" i="180"/>
  <c r="N441" i="180"/>
  <c r="O440" i="180"/>
  <c r="N440" i="180"/>
  <c r="P440" i="180"/>
  <c r="O439" i="180"/>
  <c r="P439" i="180"/>
  <c r="N439" i="180"/>
  <c r="P438" i="180"/>
  <c r="O438" i="180"/>
  <c r="N438" i="180"/>
  <c r="O437" i="180"/>
  <c r="N437" i="180"/>
  <c r="P437" i="180"/>
  <c r="P436" i="180"/>
  <c r="O436" i="180"/>
  <c r="N436" i="180"/>
  <c r="P435" i="180"/>
  <c r="O435" i="180"/>
  <c r="N435" i="180"/>
  <c r="O434" i="180"/>
  <c r="N434" i="180"/>
  <c r="P434" i="180"/>
  <c r="O433" i="180"/>
  <c r="N433" i="180"/>
  <c r="O432" i="180"/>
  <c r="N432" i="180"/>
  <c r="P432" i="180"/>
  <c r="O431" i="180"/>
  <c r="P431" i="180"/>
  <c r="N431" i="180"/>
  <c r="P430" i="180"/>
  <c r="O430" i="180"/>
  <c r="N430" i="180"/>
  <c r="O429" i="180"/>
  <c r="N429" i="180"/>
  <c r="P429" i="180"/>
  <c r="O428" i="180"/>
  <c r="N428" i="180"/>
  <c r="P428" i="180"/>
  <c r="P427" i="180"/>
  <c r="O427" i="180"/>
  <c r="N427" i="180"/>
  <c r="O426" i="180"/>
  <c r="P426" i="180"/>
  <c r="N426" i="180"/>
  <c r="O425" i="180"/>
  <c r="N425" i="180"/>
  <c r="O424" i="180"/>
  <c r="N424" i="180"/>
  <c r="P424" i="180"/>
  <c r="O423" i="180"/>
  <c r="P423" i="180"/>
  <c r="N423" i="180"/>
  <c r="O422" i="180"/>
  <c r="N422" i="180"/>
  <c r="P422" i="180"/>
  <c r="O421" i="180"/>
  <c r="N421" i="180"/>
  <c r="P421" i="180"/>
  <c r="P420" i="180"/>
  <c r="O420" i="180"/>
  <c r="N420" i="180"/>
  <c r="P419" i="180"/>
  <c r="O419" i="180"/>
  <c r="N419" i="180"/>
  <c r="O418" i="180"/>
  <c r="N418" i="180"/>
  <c r="P418" i="180"/>
  <c r="O417" i="180"/>
  <c r="N417" i="180"/>
  <c r="O416" i="180"/>
  <c r="N416" i="180"/>
  <c r="P416" i="180"/>
  <c r="O415" i="180"/>
  <c r="P415" i="180"/>
  <c r="N415" i="180"/>
  <c r="O414" i="180"/>
  <c r="N414" i="180"/>
  <c r="P414" i="180"/>
  <c r="O413" i="180"/>
  <c r="N413" i="180"/>
  <c r="P413" i="180"/>
  <c r="O412" i="180"/>
  <c r="N412" i="180"/>
  <c r="P412" i="180"/>
  <c r="P411" i="180"/>
  <c r="O411" i="180"/>
  <c r="N411" i="180"/>
  <c r="O410" i="180"/>
  <c r="P410" i="180"/>
  <c r="N410" i="180"/>
  <c r="O409" i="180"/>
  <c r="N409" i="180"/>
  <c r="P408" i="180"/>
  <c r="O408" i="180"/>
  <c r="N408" i="180"/>
  <c r="O407" i="180"/>
  <c r="P407" i="180"/>
  <c r="N407" i="180"/>
  <c r="O406" i="180"/>
  <c r="N406" i="180"/>
  <c r="P406" i="180"/>
  <c r="O405" i="180"/>
  <c r="N405" i="180"/>
  <c r="P405" i="180"/>
  <c r="P404" i="180"/>
  <c r="O404" i="180"/>
  <c r="N404" i="180"/>
  <c r="P403" i="180"/>
  <c r="O403" i="180"/>
  <c r="N403" i="180"/>
  <c r="O402" i="180"/>
  <c r="N402" i="180"/>
  <c r="O401" i="180"/>
  <c r="N401" i="180"/>
  <c r="P400" i="180"/>
  <c r="O400" i="180"/>
  <c r="N400" i="180"/>
  <c r="O399" i="180"/>
  <c r="P399" i="180"/>
  <c r="N399" i="180"/>
  <c r="O398" i="180"/>
  <c r="N398" i="180"/>
  <c r="P398" i="180"/>
  <c r="O397" i="180"/>
  <c r="N397" i="180"/>
  <c r="P397" i="180"/>
  <c r="O396" i="180"/>
  <c r="N396" i="180"/>
  <c r="P396" i="180"/>
  <c r="P395" i="180"/>
  <c r="O395" i="180"/>
  <c r="N395" i="180"/>
  <c r="O394" i="180"/>
  <c r="P394" i="180"/>
  <c r="N394" i="180"/>
  <c r="O393" i="180"/>
  <c r="N393" i="180"/>
  <c r="P392" i="180"/>
  <c r="O392" i="180"/>
  <c r="N392" i="180"/>
  <c r="O391" i="180"/>
  <c r="P391" i="180"/>
  <c r="N391" i="180"/>
  <c r="P390" i="180"/>
  <c r="O390" i="180"/>
  <c r="N390" i="180"/>
  <c r="O389" i="180"/>
  <c r="N389" i="180"/>
  <c r="P389" i="180"/>
  <c r="P388" i="180"/>
  <c r="O388" i="180"/>
  <c r="N388" i="180"/>
  <c r="P387" i="180"/>
  <c r="O387" i="180"/>
  <c r="N387" i="180"/>
  <c r="O386" i="180"/>
  <c r="N386" i="180"/>
  <c r="P386" i="180"/>
  <c r="O385" i="180"/>
  <c r="N385" i="180"/>
  <c r="P384" i="180"/>
  <c r="O384" i="180"/>
  <c r="N384" i="180"/>
  <c r="O383" i="180"/>
  <c r="P383" i="180"/>
  <c r="N383" i="180"/>
  <c r="P382" i="180"/>
  <c r="O382" i="180"/>
  <c r="N382" i="180"/>
  <c r="O381" i="180"/>
  <c r="N381" i="180"/>
  <c r="P381" i="180"/>
  <c r="O380" i="180"/>
  <c r="N380" i="180"/>
  <c r="P380" i="180"/>
  <c r="P379" i="180"/>
  <c r="O379" i="180"/>
  <c r="N379" i="180"/>
  <c r="O378" i="180"/>
  <c r="P378" i="180"/>
  <c r="N378" i="180"/>
  <c r="O377" i="180"/>
  <c r="N377" i="180"/>
  <c r="O376" i="180"/>
  <c r="N376" i="180"/>
  <c r="P376" i="180"/>
  <c r="O375" i="180"/>
  <c r="P375" i="180"/>
  <c r="N375" i="180"/>
  <c r="P374" i="180"/>
  <c r="O374" i="180"/>
  <c r="N374" i="180"/>
  <c r="O373" i="180"/>
  <c r="N373" i="180"/>
  <c r="P373" i="180"/>
  <c r="P372" i="180"/>
  <c r="O372" i="180"/>
  <c r="N372" i="180"/>
  <c r="P371" i="180"/>
  <c r="O371" i="180"/>
  <c r="N371" i="180"/>
  <c r="O370" i="180"/>
  <c r="N370" i="180"/>
  <c r="P370" i="180"/>
  <c r="O369" i="180"/>
  <c r="N369" i="180"/>
  <c r="O368" i="180"/>
  <c r="N368" i="180"/>
  <c r="P368" i="180"/>
  <c r="O367" i="180"/>
  <c r="P367" i="180"/>
  <c r="N367" i="180"/>
  <c r="P366" i="180"/>
  <c r="O366" i="180"/>
  <c r="N366" i="180"/>
  <c r="O365" i="180"/>
  <c r="N365" i="180"/>
  <c r="P365" i="180"/>
  <c r="O364" i="180"/>
  <c r="N364" i="180"/>
  <c r="P364" i="180"/>
  <c r="P363" i="180"/>
  <c r="O363" i="180"/>
  <c r="N363" i="180"/>
  <c r="O362" i="180"/>
  <c r="P362" i="180"/>
  <c r="N362" i="180"/>
  <c r="O361" i="180"/>
  <c r="N361" i="180"/>
  <c r="O360" i="180"/>
  <c r="N360" i="180"/>
  <c r="P360" i="180"/>
  <c r="O359" i="180"/>
  <c r="P359" i="180"/>
  <c r="N359" i="180"/>
  <c r="O358" i="180"/>
  <c r="N358" i="180"/>
  <c r="P358" i="180"/>
  <c r="O357" i="180"/>
  <c r="N357" i="180"/>
  <c r="P357" i="180"/>
  <c r="P356" i="180"/>
  <c r="O356" i="180"/>
  <c r="N356" i="180"/>
  <c r="P355" i="180"/>
  <c r="O355" i="180"/>
  <c r="N355" i="180"/>
  <c r="O354" i="180"/>
  <c r="N354" i="180"/>
  <c r="P354" i="180"/>
  <c r="O353" i="180"/>
  <c r="N353" i="180"/>
  <c r="O352" i="180"/>
  <c r="N352" i="180"/>
  <c r="P352" i="180"/>
  <c r="O351" i="180"/>
  <c r="P351" i="180"/>
  <c r="N351" i="180"/>
  <c r="O350" i="180"/>
  <c r="N350" i="180"/>
  <c r="P350" i="180"/>
  <c r="O349" i="180"/>
  <c r="N349" i="180"/>
  <c r="P349" i="180"/>
  <c r="O348" i="180"/>
  <c r="N348" i="180"/>
  <c r="P348" i="180"/>
  <c r="P347" i="180"/>
  <c r="O347" i="180"/>
  <c r="N347" i="180"/>
  <c r="O346" i="180"/>
  <c r="P346" i="180"/>
  <c r="N346" i="180"/>
  <c r="O345" i="180"/>
  <c r="N345" i="180"/>
  <c r="P344" i="180"/>
  <c r="O344" i="180"/>
  <c r="N344" i="180"/>
  <c r="O343" i="180"/>
  <c r="P343" i="180"/>
  <c r="N343" i="180"/>
  <c r="O342" i="180"/>
  <c r="N342" i="180"/>
  <c r="P342" i="180"/>
  <c r="O341" i="180"/>
  <c r="N341" i="180"/>
  <c r="P341" i="180"/>
  <c r="P340" i="180"/>
  <c r="O340" i="180"/>
  <c r="N340" i="180"/>
  <c r="P339" i="180"/>
  <c r="O339" i="180"/>
  <c r="N339" i="180"/>
  <c r="O338" i="180"/>
  <c r="N338" i="180"/>
  <c r="O337" i="180"/>
  <c r="N337" i="180"/>
  <c r="P336" i="180"/>
  <c r="O336" i="180"/>
  <c r="N336" i="180"/>
  <c r="O335" i="180"/>
  <c r="P335" i="180"/>
  <c r="N335" i="180"/>
  <c r="O334" i="180"/>
  <c r="N334" i="180"/>
  <c r="P334" i="180"/>
  <c r="O333" i="180"/>
  <c r="N333" i="180"/>
  <c r="P333" i="180"/>
  <c r="O332" i="180"/>
  <c r="N332" i="180"/>
  <c r="P332" i="180"/>
  <c r="P331" i="180"/>
  <c r="O331" i="180"/>
  <c r="N331" i="180"/>
  <c r="O330" i="180"/>
  <c r="P330" i="180"/>
  <c r="N330" i="180"/>
  <c r="O329" i="180"/>
  <c r="N329" i="180"/>
  <c r="P328" i="180"/>
  <c r="O328" i="180"/>
  <c r="N328" i="180"/>
  <c r="O327" i="180"/>
  <c r="P327" i="180"/>
  <c r="N327" i="180"/>
  <c r="P326" i="180"/>
  <c r="O326" i="180"/>
  <c r="N326" i="180"/>
  <c r="O325" i="180"/>
  <c r="N325" i="180"/>
  <c r="P325" i="180"/>
  <c r="P324" i="180"/>
  <c r="O324" i="180"/>
  <c r="N324" i="180"/>
  <c r="P323" i="180"/>
  <c r="O323" i="180"/>
  <c r="N323" i="180"/>
  <c r="O322" i="180"/>
  <c r="N322" i="180"/>
  <c r="P322" i="180"/>
  <c r="O321" i="180"/>
  <c r="N321" i="180"/>
  <c r="P320" i="180"/>
  <c r="O320" i="180"/>
  <c r="N320" i="180"/>
  <c r="O319" i="180"/>
  <c r="P319" i="180"/>
  <c r="N319" i="180"/>
  <c r="P318" i="180"/>
  <c r="O318" i="180"/>
  <c r="N318" i="180"/>
  <c r="O317" i="180"/>
  <c r="N317" i="180"/>
  <c r="P317" i="180"/>
  <c r="O316" i="180"/>
  <c r="N316" i="180"/>
  <c r="P316" i="180"/>
  <c r="P315" i="180"/>
  <c r="O315" i="180"/>
  <c r="N315" i="180"/>
  <c r="O314" i="180"/>
  <c r="P314" i="180"/>
  <c r="N314" i="180"/>
  <c r="O313" i="180"/>
  <c r="N313" i="180"/>
  <c r="O312" i="180"/>
  <c r="N312" i="180"/>
  <c r="P312" i="180"/>
  <c r="O311" i="180"/>
  <c r="P311" i="180"/>
  <c r="N311" i="180"/>
  <c r="P310" i="180"/>
  <c r="O310" i="180"/>
  <c r="N310" i="180"/>
  <c r="O309" i="180"/>
  <c r="N309" i="180"/>
  <c r="P309" i="180"/>
  <c r="P308" i="180"/>
  <c r="O308" i="180"/>
  <c r="N308" i="180"/>
  <c r="P307" i="180"/>
  <c r="O307" i="180"/>
  <c r="N307" i="180"/>
  <c r="O306" i="180"/>
  <c r="N306" i="180"/>
  <c r="P306" i="180"/>
  <c r="O305" i="180"/>
  <c r="N305" i="180"/>
  <c r="O304" i="180"/>
  <c r="N304" i="180"/>
  <c r="P304" i="180"/>
  <c r="O303" i="180"/>
  <c r="P303" i="180"/>
  <c r="N303" i="180"/>
  <c r="P302" i="180"/>
  <c r="O302" i="180"/>
  <c r="N302" i="180"/>
  <c r="O301" i="180"/>
  <c r="N301" i="180"/>
  <c r="P301" i="180"/>
  <c r="O300" i="180"/>
  <c r="N300" i="180"/>
  <c r="P300" i="180"/>
  <c r="P299" i="180"/>
  <c r="O299" i="180"/>
  <c r="N299" i="180"/>
  <c r="O298" i="180"/>
  <c r="P298" i="180"/>
  <c r="N298" i="180"/>
  <c r="O297" i="180"/>
  <c r="N297" i="180"/>
  <c r="O296" i="180"/>
  <c r="N296" i="180"/>
  <c r="P296" i="180"/>
  <c r="O295" i="180"/>
  <c r="P295" i="180"/>
  <c r="N295" i="180"/>
  <c r="O294" i="180"/>
  <c r="N294" i="180"/>
  <c r="P294" i="180"/>
  <c r="O293" i="180"/>
  <c r="N293" i="180"/>
  <c r="P293" i="180"/>
  <c r="P292" i="180"/>
  <c r="O292" i="180"/>
  <c r="N292" i="180"/>
  <c r="P291" i="180"/>
  <c r="O291" i="180"/>
  <c r="N291" i="180"/>
  <c r="O290" i="180"/>
  <c r="N290" i="180"/>
  <c r="P290" i="180"/>
  <c r="O289" i="180"/>
  <c r="N289" i="180"/>
  <c r="O288" i="180"/>
  <c r="N288" i="180"/>
  <c r="P288" i="180"/>
  <c r="O287" i="180"/>
  <c r="P287" i="180"/>
  <c r="N287" i="180"/>
  <c r="O286" i="180"/>
  <c r="N286" i="180"/>
  <c r="P286" i="180"/>
  <c r="O285" i="180"/>
  <c r="N285" i="180"/>
  <c r="P285" i="180"/>
  <c r="O284" i="180"/>
  <c r="N284" i="180"/>
  <c r="P284" i="180"/>
  <c r="P283" i="180"/>
  <c r="O283" i="180"/>
  <c r="N283" i="180"/>
  <c r="O282" i="180"/>
  <c r="P282" i="180"/>
  <c r="N282" i="180"/>
  <c r="O281" i="180"/>
  <c r="N281" i="180"/>
  <c r="P280" i="180"/>
  <c r="O280" i="180"/>
  <c r="N280" i="180"/>
  <c r="O279" i="180"/>
  <c r="P279" i="180"/>
  <c r="N279" i="180"/>
  <c r="O278" i="180"/>
  <c r="N278" i="180"/>
  <c r="P278" i="180"/>
  <c r="O277" i="180"/>
  <c r="N277" i="180"/>
  <c r="P277" i="180"/>
  <c r="P276" i="180"/>
  <c r="O276" i="180"/>
  <c r="N276" i="180"/>
  <c r="P275" i="180"/>
  <c r="O275" i="180"/>
  <c r="N275" i="180"/>
  <c r="O274" i="180"/>
  <c r="N274" i="180"/>
  <c r="O273" i="180"/>
  <c r="N273" i="180"/>
  <c r="P272" i="180"/>
  <c r="O272" i="180"/>
  <c r="N272" i="180"/>
  <c r="O271" i="180"/>
  <c r="P271" i="180"/>
  <c r="N271" i="180"/>
  <c r="O270" i="180"/>
  <c r="N270" i="180"/>
  <c r="P270" i="180"/>
  <c r="O269" i="180"/>
  <c r="N269" i="180"/>
  <c r="P269" i="180"/>
  <c r="O268" i="180"/>
  <c r="N268" i="180"/>
  <c r="P268" i="180"/>
  <c r="P267" i="180"/>
  <c r="O267" i="180"/>
  <c r="N267" i="180"/>
  <c r="O266" i="180"/>
  <c r="P266" i="180"/>
  <c r="N266" i="180"/>
  <c r="O265" i="180"/>
  <c r="N265" i="180"/>
  <c r="P264" i="180"/>
  <c r="O264" i="180"/>
  <c r="N264" i="180"/>
  <c r="O263" i="180"/>
  <c r="P263" i="180"/>
  <c r="N263" i="180"/>
  <c r="P262" i="180"/>
  <c r="O262" i="180"/>
  <c r="N262" i="180"/>
  <c r="O261" i="180"/>
  <c r="N261" i="180"/>
  <c r="P261" i="180"/>
  <c r="P260" i="180"/>
  <c r="O260" i="180"/>
  <c r="N260" i="180"/>
  <c r="P259" i="180"/>
  <c r="O259" i="180"/>
  <c r="N259" i="180"/>
  <c r="O258" i="180"/>
  <c r="N258" i="180"/>
  <c r="P258" i="180"/>
  <c r="O257" i="180"/>
  <c r="N257" i="180"/>
  <c r="P256" i="180"/>
  <c r="O256" i="180"/>
  <c r="N256" i="180"/>
  <c r="O255" i="180"/>
  <c r="P255" i="180"/>
  <c r="N255" i="180"/>
  <c r="P254" i="180"/>
  <c r="O254" i="180"/>
  <c r="N254" i="180"/>
  <c r="O253" i="180"/>
  <c r="N253" i="180"/>
  <c r="P253" i="180"/>
  <c r="O252" i="180"/>
  <c r="N252" i="180"/>
  <c r="P252" i="180"/>
  <c r="P251" i="180"/>
  <c r="O251" i="180"/>
  <c r="N251" i="180"/>
  <c r="O250" i="180"/>
  <c r="P250" i="180"/>
  <c r="N250" i="180"/>
  <c r="O249" i="180"/>
  <c r="N249" i="180"/>
  <c r="O248" i="180"/>
  <c r="N248" i="180"/>
  <c r="P248" i="180"/>
  <c r="O247" i="180"/>
  <c r="P247" i="180"/>
  <c r="N247" i="180"/>
  <c r="P246" i="180"/>
  <c r="O246" i="180"/>
  <c r="N246" i="180"/>
  <c r="O245" i="180"/>
  <c r="N245" i="180"/>
  <c r="P245" i="180"/>
  <c r="P244" i="180"/>
  <c r="O244" i="180"/>
  <c r="N244" i="180"/>
  <c r="P243" i="180"/>
  <c r="O243" i="180"/>
  <c r="N243" i="180"/>
  <c r="O242" i="180"/>
  <c r="N242" i="180"/>
  <c r="P242" i="180"/>
  <c r="O241" i="180"/>
  <c r="N241" i="180"/>
  <c r="O240" i="180"/>
  <c r="N240" i="180"/>
  <c r="P240" i="180"/>
  <c r="O239" i="180"/>
  <c r="P239" i="180"/>
  <c r="N239" i="180"/>
  <c r="P238" i="180"/>
  <c r="O238" i="180"/>
  <c r="N238" i="180"/>
  <c r="O237" i="180"/>
  <c r="N237" i="180"/>
  <c r="P237" i="180"/>
  <c r="O236" i="180"/>
  <c r="N236" i="180"/>
  <c r="P236" i="180"/>
  <c r="P235" i="180"/>
  <c r="O235" i="180"/>
  <c r="N235" i="180"/>
  <c r="O234" i="180"/>
  <c r="P234" i="180"/>
  <c r="N234" i="180"/>
  <c r="O233" i="180"/>
  <c r="N233" i="180"/>
  <c r="O232" i="180"/>
  <c r="N232" i="180"/>
  <c r="P232" i="180"/>
  <c r="O231" i="180"/>
  <c r="P231" i="180"/>
  <c r="N231" i="180"/>
  <c r="O230" i="180"/>
  <c r="N230" i="180"/>
  <c r="P230" i="180"/>
  <c r="O229" i="180"/>
  <c r="N229" i="180"/>
  <c r="P229" i="180"/>
  <c r="P228" i="180"/>
  <c r="O228" i="180"/>
  <c r="N228" i="180"/>
  <c r="P227" i="180"/>
  <c r="O227" i="180"/>
  <c r="N227" i="180"/>
  <c r="O226" i="180"/>
  <c r="N226" i="180"/>
  <c r="P226" i="180"/>
  <c r="O225" i="180"/>
  <c r="N225" i="180"/>
  <c r="O224" i="180"/>
  <c r="N224" i="180"/>
  <c r="P224" i="180"/>
  <c r="O223" i="180"/>
  <c r="P223" i="180"/>
  <c r="N223" i="180"/>
  <c r="O222" i="180"/>
  <c r="N222" i="180"/>
  <c r="P222" i="180"/>
  <c r="O221" i="180"/>
  <c r="N221" i="180"/>
  <c r="P221" i="180"/>
  <c r="O220" i="180"/>
  <c r="N220" i="180"/>
  <c r="P220" i="180"/>
  <c r="P219" i="180"/>
  <c r="O219" i="180"/>
  <c r="N219" i="180"/>
  <c r="O218" i="180"/>
  <c r="P218" i="180"/>
  <c r="N218" i="180"/>
  <c r="O217" i="180"/>
  <c r="N217" i="180"/>
  <c r="P216" i="180"/>
  <c r="O216" i="180"/>
  <c r="N216" i="180"/>
  <c r="O215" i="180"/>
  <c r="P215" i="180"/>
  <c r="N215" i="180"/>
  <c r="O214" i="180"/>
  <c r="N214" i="180"/>
  <c r="P214" i="180"/>
  <c r="O213" i="180"/>
  <c r="N213" i="180"/>
  <c r="P213" i="180"/>
  <c r="P212" i="180"/>
  <c r="O212" i="180"/>
  <c r="N212" i="180"/>
  <c r="P211" i="180"/>
  <c r="O211" i="180"/>
  <c r="N211" i="180"/>
  <c r="O210" i="180"/>
  <c r="N210" i="180"/>
  <c r="O209" i="180"/>
  <c r="N209" i="180"/>
  <c r="P208" i="180"/>
  <c r="O208" i="180"/>
  <c r="N208" i="180"/>
  <c r="O207" i="180"/>
  <c r="P207" i="180"/>
  <c r="N207" i="180"/>
  <c r="O206" i="180"/>
  <c r="N206" i="180"/>
  <c r="P206" i="180"/>
  <c r="O205" i="180"/>
  <c r="N205" i="180"/>
  <c r="P205" i="180"/>
  <c r="O204" i="180"/>
  <c r="N204" i="180"/>
  <c r="P204" i="180"/>
  <c r="P203" i="180"/>
  <c r="O203" i="180"/>
  <c r="N203" i="180"/>
  <c r="O202" i="180"/>
  <c r="P202" i="180"/>
  <c r="N202" i="180"/>
  <c r="O201" i="180"/>
  <c r="N201" i="180"/>
  <c r="P200" i="180"/>
  <c r="O200" i="180"/>
  <c r="N200" i="180"/>
  <c r="O199" i="180"/>
  <c r="P199" i="180"/>
  <c r="N199" i="180"/>
  <c r="P198" i="180"/>
  <c r="O198" i="180"/>
  <c r="N198" i="180"/>
  <c r="O197" i="180"/>
  <c r="N197" i="180"/>
  <c r="P197" i="180"/>
  <c r="P196" i="180"/>
  <c r="O196" i="180"/>
  <c r="N196" i="180"/>
  <c r="P195" i="180"/>
  <c r="O195" i="180"/>
  <c r="N195" i="180"/>
  <c r="O194" i="180"/>
  <c r="N194" i="180"/>
  <c r="P194" i="180"/>
  <c r="O193" i="180"/>
  <c r="N193" i="180"/>
  <c r="P192" i="180"/>
  <c r="O192" i="180"/>
  <c r="N192" i="180"/>
  <c r="O191" i="180"/>
  <c r="P191" i="180"/>
  <c r="N191" i="180"/>
  <c r="P190" i="180"/>
  <c r="O190" i="180"/>
  <c r="N190" i="180"/>
  <c r="O189" i="180"/>
  <c r="N189" i="180"/>
  <c r="P189" i="180"/>
  <c r="O188" i="180"/>
  <c r="N188" i="180"/>
  <c r="P188" i="180"/>
  <c r="P187" i="180"/>
  <c r="O187" i="180"/>
  <c r="N187" i="180"/>
  <c r="O186" i="180"/>
  <c r="P186" i="180"/>
  <c r="N186" i="180"/>
  <c r="O185" i="180"/>
  <c r="N185" i="180"/>
  <c r="O184" i="180"/>
  <c r="N184" i="180"/>
  <c r="P184" i="180"/>
  <c r="O183" i="180"/>
  <c r="P183" i="180"/>
  <c r="N183" i="180"/>
  <c r="P182" i="180"/>
  <c r="O182" i="180"/>
  <c r="N182" i="180"/>
  <c r="O181" i="180"/>
  <c r="N181" i="180"/>
  <c r="P181" i="180"/>
  <c r="P180" i="180"/>
  <c r="O180" i="180"/>
  <c r="N180" i="180"/>
  <c r="P179" i="180"/>
  <c r="O179" i="180"/>
  <c r="N179" i="180"/>
  <c r="O178" i="180"/>
  <c r="N178" i="180"/>
  <c r="P178" i="180"/>
  <c r="O177" i="180"/>
  <c r="N177" i="180"/>
  <c r="O176" i="180"/>
  <c r="N176" i="180"/>
  <c r="P176" i="180"/>
  <c r="O175" i="180"/>
  <c r="P175" i="180"/>
  <c r="N175" i="180"/>
  <c r="P174" i="180"/>
  <c r="O174" i="180"/>
  <c r="N174" i="180"/>
  <c r="O173" i="180"/>
  <c r="N173" i="180"/>
  <c r="P173" i="180"/>
  <c r="O172" i="180"/>
  <c r="N172" i="180"/>
  <c r="P172" i="180"/>
  <c r="P171" i="180"/>
  <c r="O171" i="180"/>
  <c r="N171" i="180"/>
  <c r="O170" i="180"/>
  <c r="P170" i="180"/>
  <c r="N170" i="180"/>
  <c r="O169" i="180"/>
  <c r="N169" i="180"/>
  <c r="O168" i="180"/>
  <c r="N168" i="180"/>
  <c r="P168" i="180"/>
  <c r="O167" i="180"/>
  <c r="P167" i="180"/>
  <c r="N167" i="180"/>
  <c r="O166" i="180"/>
  <c r="N166" i="180"/>
  <c r="P166" i="180"/>
  <c r="O165" i="180"/>
  <c r="N165" i="180"/>
  <c r="P165" i="180"/>
  <c r="P164" i="180"/>
  <c r="O164" i="180"/>
  <c r="N164" i="180"/>
  <c r="P163" i="180"/>
  <c r="O163" i="180"/>
  <c r="N163" i="180"/>
  <c r="O162" i="180"/>
  <c r="N162" i="180"/>
  <c r="P162" i="180"/>
  <c r="O161" i="180"/>
  <c r="N161" i="180"/>
  <c r="O160" i="180"/>
  <c r="N160" i="180"/>
  <c r="P160" i="180"/>
  <c r="O159" i="180"/>
  <c r="P159" i="180"/>
  <c r="N159" i="180"/>
  <c r="O158" i="180"/>
  <c r="N158" i="180"/>
  <c r="P158" i="180"/>
  <c r="O157" i="180"/>
  <c r="N157" i="180"/>
  <c r="P157" i="180"/>
  <c r="O156" i="180"/>
  <c r="N156" i="180"/>
  <c r="P156" i="180"/>
  <c r="P155" i="180"/>
  <c r="O155" i="180"/>
  <c r="N155" i="180"/>
  <c r="O154" i="180"/>
  <c r="P154" i="180"/>
  <c r="N154" i="180"/>
  <c r="O153" i="180"/>
  <c r="N153" i="180"/>
  <c r="P152" i="180"/>
  <c r="O152" i="180"/>
  <c r="N152" i="180"/>
  <c r="O151" i="180"/>
  <c r="P151" i="180"/>
  <c r="N151" i="180"/>
  <c r="O150" i="180"/>
  <c r="N150" i="180"/>
  <c r="P150" i="180"/>
  <c r="O149" i="180"/>
  <c r="N149" i="180"/>
  <c r="P149" i="180"/>
  <c r="P148" i="180"/>
  <c r="O148" i="180"/>
  <c r="N148" i="180"/>
  <c r="P147" i="180"/>
  <c r="O147" i="180"/>
  <c r="N147" i="180"/>
  <c r="O146" i="180"/>
  <c r="N146" i="180"/>
  <c r="O145" i="180"/>
  <c r="N145" i="180"/>
  <c r="P144" i="180"/>
  <c r="O144" i="180"/>
  <c r="N144" i="180"/>
  <c r="O143" i="180"/>
  <c r="P143" i="180"/>
  <c r="N143" i="180"/>
  <c r="O142" i="180"/>
  <c r="N142" i="180"/>
  <c r="P142" i="180"/>
  <c r="O141" i="180"/>
  <c r="N141" i="180"/>
  <c r="P141" i="180"/>
  <c r="O140" i="180"/>
  <c r="N140" i="180"/>
  <c r="P140" i="180"/>
  <c r="P139" i="180"/>
  <c r="O139" i="180"/>
  <c r="N139" i="180"/>
  <c r="O138" i="180"/>
  <c r="P138" i="180"/>
  <c r="N138" i="180"/>
  <c r="O137" i="180"/>
  <c r="N137" i="180"/>
  <c r="P136" i="180"/>
  <c r="O136" i="180"/>
  <c r="N136" i="180"/>
  <c r="O135" i="180"/>
  <c r="P135" i="180"/>
  <c r="N135" i="180"/>
  <c r="P134" i="180"/>
  <c r="O134" i="180"/>
  <c r="N134" i="180"/>
  <c r="O133" i="180"/>
  <c r="N133" i="180"/>
  <c r="P133" i="180"/>
  <c r="P132" i="180"/>
  <c r="O132" i="180"/>
  <c r="N132" i="180"/>
  <c r="P131" i="180"/>
  <c r="O131" i="180"/>
  <c r="N131" i="180"/>
  <c r="O130" i="180"/>
  <c r="N130" i="180"/>
  <c r="P130" i="180"/>
  <c r="O129" i="180"/>
  <c r="N129" i="180"/>
  <c r="P128" i="180"/>
  <c r="O128" i="180"/>
  <c r="N128" i="180"/>
  <c r="O127" i="180"/>
  <c r="P127" i="180"/>
  <c r="N127" i="180"/>
  <c r="P126" i="180"/>
  <c r="O126" i="180"/>
  <c r="N126" i="180"/>
  <c r="O125" i="180"/>
  <c r="N125" i="180"/>
  <c r="P125" i="180"/>
  <c r="O124" i="180"/>
  <c r="N124" i="180"/>
  <c r="P124" i="180"/>
  <c r="P123" i="180"/>
  <c r="O123" i="180"/>
  <c r="N123" i="180"/>
  <c r="O122" i="180"/>
  <c r="P122" i="180"/>
  <c r="N122" i="180"/>
  <c r="O121" i="180"/>
  <c r="N121" i="180"/>
  <c r="O120" i="180"/>
  <c r="N120" i="180"/>
  <c r="P120" i="180"/>
  <c r="O119" i="180"/>
  <c r="P119" i="180"/>
  <c r="N119" i="180"/>
  <c r="P118" i="180"/>
  <c r="O118" i="180"/>
  <c r="N118" i="180"/>
  <c r="O117" i="180"/>
  <c r="N117" i="180"/>
  <c r="P117" i="180"/>
  <c r="P116" i="180"/>
  <c r="O116" i="180"/>
  <c r="N116" i="180"/>
  <c r="P115" i="180"/>
  <c r="O115" i="180"/>
  <c r="N115" i="180"/>
  <c r="O114" i="180"/>
  <c r="N114" i="180"/>
  <c r="P114" i="180"/>
  <c r="O113" i="180"/>
  <c r="N113" i="180"/>
  <c r="O112" i="180"/>
  <c r="N112" i="180"/>
  <c r="P112" i="180"/>
  <c r="O111" i="180"/>
  <c r="P111" i="180"/>
  <c r="N111" i="180"/>
  <c r="P110" i="180"/>
  <c r="O110" i="180"/>
  <c r="N110" i="180"/>
  <c r="O109" i="180"/>
  <c r="N109" i="180"/>
  <c r="P109" i="180"/>
  <c r="O108" i="180"/>
  <c r="N108" i="180"/>
  <c r="P108" i="180"/>
  <c r="P107" i="180"/>
  <c r="O107" i="180"/>
  <c r="N107" i="180"/>
  <c r="O106" i="180"/>
  <c r="P106" i="180"/>
  <c r="N106" i="180"/>
  <c r="O105" i="180"/>
  <c r="N105" i="180"/>
  <c r="O104" i="180"/>
  <c r="N104" i="180"/>
  <c r="P104" i="180"/>
  <c r="O103" i="180"/>
  <c r="P103" i="180"/>
  <c r="N103" i="180"/>
  <c r="O102" i="180"/>
  <c r="N102" i="180"/>
  <c r="P102" i="180"/>
  <c r="O101" i="180"/>
  <c r="N101" i="180"/>
  <c r="P101" i="180"/>
  <c r="P100" i="180"/>
  <c r="O100" i="180"/>
  <c r="N100" i="180"/>
  <c r="P99" i="180"/>
  <c r="O99" i="180"/>
  <c r="N99" i="180"/>
  <c r="O98" i="180"/>
  <c r="N98" i="180"/>
  <c r="P98" i="180"/>
  <c r="O97" i="180"/>
  <c r="N97" i="180"/>
  <c r="O96" i="180"/>
  <c r="N96" i="180"/>
  <c r="P96" i="180"/>
  <c r="O95" i="180"/>
  <c r="P95" i="180"/>
  <c r="N95" i="180"/>
  <c r="O94" i="180"/>
  <c r="N94" i="180"/>
  <c r="P94" i="180"/>
  <c r="O93" i="180"/>
  <c r="N93" i="180"/>
  <c r="P93" i="180"/>
  <c r="O92" i="180"/>
  <c r="N92" i="180"/>
  <c r="P92" i="180"/>
  <c r="P91" i="180"/>
  <c r="O91" i="180"/>
  <c r="N91" i="180"/>
  <c r="O90" i="180"/>
  <c r="P90" i="180"/>
  <c r="N90" i="180"/>
  <c r="O89" i="180"/>
  <c r="N89" i="180"/>
  <c r="P88" i="180"/>
  <c r="O88" i="180"/>
  <c r="N88" i="180"/>
  <c r="O87" i="180"/>
  <c r="P87" i="180"/>
  <c r="N87" i="180"/>
  <c r="O86" i="180"/>
  <c r="N86" i="180"/>
  <c r="P86" i="180"/>
  <c r="O85" i="180"/>
  <c r="N85" i="180"/>
  <c r="P85" i="180"/>
  <c r="P84" i="180"/>
  <c r="O84" i="180"/>
  <c r="N84" i="180"/>
  <c r="P83" i="180"/>
  <c r="O83" i="180"/>
  <c r="N83" i="180"/>
  <c r="O82" i="180"/>
  <c r="N82" i="180"/>
  <c r="O81" i="180"/>
  <c r="N81" i="180"/>
  <c r="P80" i="180"/>
  <c r="O80" i="180"/>
  <c r="N80" i="180"/>
  <c r="O79" i="180"/>
  <c r="P79" i="180"/>
  <c r="N79" i="180"/>
  <c r="O78" i="180"/>
  <c r="N78" i="180"/>
  <c r="P78" i="180"/>
  <c r="O77" i="180"/>
  <c r="N77" i="180"/>
  <c r="P77" i="180"/>
  <c r="O76" i="180"/>
  <c r="N76" i="180"/>
  <c r="P76" i="180"/>
  <c r="P75" i="180"/>
  <c r="O75" i="180"/>
  <c r="N75" i="180"/>
  <c r="O74" i="180"/>
  <c r="P74" i="180"/>
  <c r="N74" i="180"/>
  <c r="O73" i="180"/>
  <c r="N73" i="180"/>
  <c r="P72" i="180"/>
  <c r="O72" i="180"/>
  <c r="N72" i="180"/>
  <c r="O71" i="180"/>
  <c r="P71" i="180"/>
  <c r="N71" i="180"/>
  <c r="P70" i="180"/>
  <c r="O70" i="180"/>
  <c r="N70" i="180"/>
  <c r="O69" i="180"/>
  <c r="N69" i="180"/>
  <c r="P69" i="180"/>
  <c r="P68" i="180"/>
  <c r="O68" i="180"/>
  <c r="N68" i="180"/>
  <c r="P67" i="180"/>
  <c r="O67" i="180"/>
  <c r="N67" i="180"/>
  <c r="O66" i="180"/>
  <c r="N66" i="180"/>
  <c r="P66" i="180"/>
  <c r="O65" i="180"/>
  <c r="N65" i="180"/>
  <c r="P64" i="180"/>
  <c r="O64" i="180"/>
  <c r="N64" i="180"/>
  <c r="O63" i="180"/>
  <c r="P63" i="180"/>
  <c r="N63" i="180"/>
  <c r="P62" i="180"/>
  <c r="O62" i="180"/>
  <c r="N62" i="180"/>
  <c r="O61" i="180"/>
  <c r="N61" i="180"/>
  <c r="P61" i="180"/>
  <c r="O60" i="180"/>
  <c r="N60" i="180"/>
  <c r="P60" i="180"/>
  <c r="P59" i="180"/>
  <c r="O59" i="180"/>
  <c r="N59" i="180"/>
  <c r="O58" i="180"/>
  <c r="P58" i="180"/>
  <c r="N58" i="180"/>
  <c r="O57" i="180"/>
  <c r="N57" i="180"/>
  <c r="O56" i="180"/>
  <c r="N56" i="180"/>
  <c r="P56" i="180"/>
  <c r="O55" i="180"/>
  <c r="P55" i="180"/>
  <c r="N55" i="180"/>
  <c r="P54" i="180"/>
  <c r="O54" i="180"/>
  <c r="N54" i="180"/>
  <c r="O53" i="180"/>
  <c r="N53" i="180"/>
  <c r="P53" i="180"/>
  <c r="P52" i="180"/>
  <c r="O52" i="180"/>
  <c r="N52" i="180"/>
  <c r="P51" i="180"/>
  <c r="O51" i="180"/>
  <c r="N51" i="180"/>
  <c r="O50" i="180"/>
  <c r="N50" i="180"/>
  <c r="P50" i="180"/>
  <c r="O49" i="180"/>
  <c r="N49" i="180"/>
  <c r="O48" i="180"/>
  <c r="N48" i="180"/>
  <c r="P48" i="180"/>
  <c r="O47" i="180"/>
  <c r="P47" i="180"/>
  <c r="N47" i="180"/>
  <c r="P46" i="180"/>
  <c r="O46" i="180"/>
  <c r="N46" i="180"/>
  <c r="O45" i="180"/>
  <c r="N45" i="180"/>
  <c r="P45" i="180"/>
  <c r="O44" i="180"/>
  <c r="N44" i="180"/>
  <c r="P44" i="180"/>
  <c r="P43" i="180"/>
  <c r="O43" i="180"/>
  <c r="N43" i="180"/>
  <c r="O42" i="180"/>
  <c r="P42" i="180"/>
  <c r="N42" i="180"/>
  <c r="O41" i="180"/>
  <c r="N41" i="180"/>
  <c r="O40" i="180"/>
  <c r="N40" i="180"/>
  <c r="P40" i="180"/>
  <c r="O39" i="180"/>
  <c r="P39" i="180"/>
  <c r="N39" i="180"/>
  <c r="O38" i="180"/>
  <c r="N38" i="180"/>
  <c r="P38" i="180"/>
  <c r="O37" i="180"/>
  <c r="N37" i="180"/>
  <c r="P37" i="180"/>
  <c r="P36" i="180"/>
  <c r="O36" i="180"/>
  <c r="N36" i="180"/>
  <c r="P35" i="180"/>
  <c r="O35" i="180"/>
  <c r="N35" i="180"/>
  <c r="O34" i="180"/>
  <c r="N34" i="180"/>
  <c r="P34" i="180"/>
  <c r="O33" i="180"/>
  <c r="N33" i="180"/>
  <c r="O32" i="180"/>
  <c r="N32" i="180"/>
  <c r="P32" i="180"/>
  <c r="O31" i="180"/>
  <c r="P31" i="180"/>
  <c r="N31" i="180"/>
  <c r="O30" i="180"/>
  <c r="N30" i="180"/>
  <c r="P30" i="180"/>
  <c r="O29" i="180"/>
  <c r="N29" i="180"/>
  <c r="P29" i="180"/>
  <c r="O28" i="180"/>
  <c r="N28" i="180"/>
  <c r="P28" i="180"/>
  <c r="P27" i="180"/>
  <c r="O27" i="180"/>
  <c r="N27" i="180"/>
  <c r="O26" i="180"/>
  <c r="P26" i="180"/>
  <c r="N26" i="180"/>
  <c r="O25" i="180"/>
  <c r="N25" i="180"/>
  <c r="P24" i="180"/>
  <c r="O24" i="180"/>
  <c r="N24" i="180"/>
  <c r="O23" i="180"/>
  <c r="P23" i="180"/>
  <c r="N23" i="180"/>
  <c r="O22" i="180"/>
  <c r="N22" i="180"/>
  <c r="P22" i="180"/>
  <c r="O21" i="180"/>
  <c r="N21" i="180"/>
  <c r="P21" i="180"/>
  <c r="P20" i="180"/>
  <c r="O20" i="180"/>
  <c r="N20" i="180"/>
  <c r="P19" i="180"/>
  <c r="O19" i="180"/>
  <c r="N19" i="180"/>
  <c r="O18" i="180"/>
  <c r="N18" i="180"/>
  <c r="O17" i="180"/>
  <c r="N17" i="180"/>
  <c r="P16" i="180"/>
  <c r="O16" i="180"/>
  <c r="N16" i="180"/>
  <c r="O15" i="180"/>
  <c r="P15" i="180"/>
  <c r="N15" i="180"/>
  <c r="O14" i="180"/>
  <c r="N14" i="180"/>
  <c r="P14" i="180"/>
  <c r="O13" i="180"/>
  <c r="N13" i="180"/>
  <c r="P13" i="180"/>
  <c r="O12" i="180"/>
  <c r="N12" i="180"/>
  <c r="P12" i="180"/>
  <c r="P11" i="180"/>
  <c r="O11" i="180"/>
  <c r="N11" i="180"/>
  <c r="O10" i="180"/>
  <c r="P10" i="180"/>
  <c r="N10" i="180"/>
  <c r="O9" i="180"/>
  <c r="N9" i="180"/>
  <c r="P8" i="180"/>
  <c r="O8" i="180"/>
  <c r="N8" i="180"/>
  <c r="O7" i="180"/>
  <c r="P7" i="180"/>
  <c r="N7" i="180"/>
  <c r="P6" i="180"/>
  <c r="O6" i="180"/>
  <c r="N6" i="180"/>
  <c r="O5" i="180"/>
  <c r="N5" i="180"/>
  <c r="P5" i="180"/>
  <c r="P4" i="180"/>
  <c r="O4" i="180"/>
  <c r="N4" i="180"/>
  <c r="I52" i="179"/>
  <c r="I27" i="179"/>
  <c r="G27" i="179"/>
  <c r="E8" i="179"/>
  <c r="C525" i="178"/>
  <c r="H525" i="178" a="1"/>
  <c r="H525" i="178"/>
  <c r="M514" i="178" a="1"/>
  <c r="M514" i="178"/>
  <c r="L514" i="178"/>
  <c r="L514" i="178" a="1"/>
  <c r="K514" i="178" a="1"/>
  <c r="K514" i="178"/>
  <c r="J514" i="178"/>
  <c r="J514" i="178" a="1"/>
  <c r="I514" i="178" a="1"/>
  <c r="I514" i="178"/>
  <c r="H514" i="178"/>
  <c r="H514" i="178" a="1"/>
  <c r="G514" i="178" a="1"/>
  <c r="G514" i="178"/>
  <c r="F514" i="178"/>
  <c r="F514" i="178" a="1"/>
  <c r="M511" i="178" a="1"/>
  <c r="M511" i="178"/>
  <c r="L511" i="178" a="1"/>
  <c r="L511" i="178"/>
  <c r="J511" i="178" a="1"/>
  <c r="J511" i="178"/>
  <c r="I511" i="178" a="1"/>
  <c r="I511" i="178"/>
  <c r="G511" i="178" a="1"/>
  <c r="G511" i="178"/>
  <c r="F511" i="178" a="1"/>
  <c r="F511" i="178"/>
  <c r="C511" i="178"/>
  <c r="L510" i="178" a="1"/>
  <c r="L510" i="178"/>
  <c r="I510" i="178" a="1"/>
  <c r="I510" i="178"/>
  <c r="C510" i="178"/>
  <c r="H509" i="178" a="1"/>
  <c r="H509" i="178"/>
  <c r="C509" i="178"/>
  <c r="K509" i="178" a="1"/>
  <c r="K509" i="178"/>
  <c r="L508" i="178" a="1"/>
  <c r="L508" i="178"/>
  <c r="K508" i="178" a="1"/>
  <c r="K508" i="178"/>
  <c r="H508" i="178" a="1"/>
  <c r="H508" i="178"/>
  <c r="C508" i="178"/>
  <c r="J508" i="178" a="1"/>
  <c r="J508" i="178"/>
  <c r="M507" i="178" a="1"/>
  <c r="M507" i="178"/>
  <c r="L507" i="178" a="1"/>
  <c r="L507" i="178"/>
  <c r="J507" i="178" a="1"/>
  <c r="J507" i="178"/>
  <c r="I507" i="178" a="1"/>
  <c r="I507" i="178"/>
  <c r="G507" i="178" a="1"/>
  <c r="G507" i="178"/>
  <c r="F507" i="178" a="1"/>
  <c r="F507" i="178"/>
  <c r="C507" i="178"/>
  <c r="K506" i="178" a="1"/>
  <c r="K506" i="178"/>
  <c r="H506" i="178" a="1"/>
  <c r="H506" i="178"/>
  <c r="G506" i="178" a="1"/>
  <c r="G506" i="178"/>
  <c r="C506" i="178"/>
  <c r="F506" i="178" a="1"/>
  <c r="F506" i="178"/>
  <c r="K505" i="178" a="1"/>
  <c r="K505" i="178"/>
  <c r="J505" i="178" a="1"/>
  <c r="J505" i="178"/>
  <c r="H505" i="178" a="1"/>
  <c r="H505" i="178"/>
  <c r="F505" i="178" a="1"/>
  <c r="F505" i="178"/>
  <c r="C505" i="178"/>
  <c r="C504" i="178"/>
  <c r="M503" i="178" a="1"/>
  <c r="M503" i="178"/>
  <c r="L503" i="178" a="1"/>
  <c r="L503" i="178"/>
  <c r="J503" i="178" a="1"/>
  <c r="J503" i="178"/>
  <c r="I503" i="178" a="1"/>
  <c r="I503" i="178"/>
  <c r="G503" i="178" a="1"/>
  <c r="G503" i="178"/>
  <c r="F503" i="178" a="1"/>
  <c r="F503" i="178"/>
  <c r="C503" i="178"/>
  <c r="C502" i="178"/>
  <c r="K502" i="178" a="1"/>
  <c r="K502" i="178"/>
  <c r="M501" i="178" a="1"/>
  <c r="M501" i="178"/>
  <c r="J501" i="178" a="1"/>
  <c r="J501" i="178"/>
  <c r="C501" i="178"/>
  <c r="L501" i="178" a="1"/>
  <c r="L501" i="178"/>
  <c r="M500" i="178" a="1"/>
  <c r="M500" i="178"/>
  <c r="L500" i="178" a="1"/>
  <c r="L500" i="178"/>
  <c r="J500" i="178" a="1"/>
  <c r="J500" i="178"/>
  <c r="I500" i="178"/>
  <c r="G500" i="178" a="1"/>
  <c r="G500" i="178"/>
  <c r="C500" i="178"/>
  <c r="I500" i="178" a="1"/>
  <c r="M499" i="178" a="1"/>
  <c r="M499" i="178"/>
  <c r="L499" i="178" a="1"/>
  <c r="L499" i="178"/>
  <c r="J499" i="178" a="1"/>
  <c r="J499" i="178"/>
  <c r="I499" i="178" a="1"/>
  <c r="I499" i="178"/>
  <c r="G499" i="178" a="1"/>
  <c r="G499" i="178"/>
  <c r="F499" i="178" a="1"/>
  <c r="F499" i="178"/>
  <c r="C499" i="178"/>
  <c r="W495" i="178"/>
  <c r="V495" i="178"/>
  <c r="U495" i="178"/>
  <c r="T495" i="178"/>
  <c r="S495" i="178"/>
  <c r="E29" i="177"/>
  <c r="R495" i="178"/>
  <c r="M495" i="178"/>
  <c r="L495" i="178"/>
  <c r="K495" i="178"/>
  <c r="J495" i="178"/>
  <c r="I495" i="178"/>
  <c r="H495" i="178"/>
  <c r="G495" i="178"/>
  <c r="F495" i="178"/>
  <c r="P494" i="178"/>
  <c r="O494" i="178"/>
  <c r="N494" i="178"/>
  <c r="O493" i="178"/>
  <c r="N493" i="178"/>
  <c r="P493" i="178"/>
  <c r="O492" i="178"/>
  <c r="N492" i="178"/>
  <c r="P492" i="178"/>
  <c r="P491" i="178"/>
  <c r="O491" i="178"/>
  <c r="N491" i="178"/>
  <c r="O490" i="178"/>
  <c r="P490" i="178"/>
  <c r="N490" i="178"/>
  <c r="O489" i="178"/>
  <c r="N489" i="178"/>
  <c r="P489" i="178"/>
  <c r="P488" i="178"/>
  <c r="O488" i="178"/>
  <c r="N488" i="178"/>
  <c r="O487" i="178"/>
  <c r="P487" i="178"/>
  <c r="N487" i="178"/>
  <c r="O486" i="178"/>
  <c r="N486" i="178"/>
  <c r="P486" i="178"/>
  <c r="O485" i="178"/>
  <c r="N485" i="178"/>
  <c r="P485" i="178"/>
  <c r="P484" i="178"/>
  <c r="O484" i="178"/>
  <c r="N484" i="178"/>
  <c r="O483" i="178"/>
  <c r="P483" i="178"/>
  <c r="N483" i="178"/>
  <c r="O482" i="178"/>
  <c r="N482" i="178"/>
  <c r="P482" i="178"/>
  <c r="O481" i="178"/>
  <c r="N481" i="178"/>
  <c r="O480" i="178"/>
  <c r="N480" i="178"/>
  <c r="P480" i="178"/>
  <c r="O479" i="178"/>
  <c r="P479" i="178"/>
  <c r="N479" i="178"/>
  <c r="P478" i="178"/>
  <c r="O478" i="178"/>
  <c r="N478" i="178"/>
  <c r="O477" i="178"/>
  <c r="N477" i="178"/>
  <c r="P477" i="178"/>
  <c r="O476" i="178"/>
  <c r="N476" i="178"/>
  <c r="P476" i="178"/>
  <c r="P475" i="178"/>
  <c r="O475" i="178"/>
  <c r="N475" i="178"/>
  <c r="O474" i="178"/>
  <c r="P474" i="178"/>
  <c r="N474" i="178"/>
  <c r="O473" i="178"/>
  <c r="N473" i="178"/>
  <c r="P473" i="178"/>
  <c r="P472" i="178"/>
  <c r="O472" i="178"/>
  <c r="N472" i="178"/>
  <c r="O471" i="178"/>
  <c r="P471" i="178"/>
  <c r="N471" i="178"/>
  <c r="O470" i="178"/>
  <c r="N470" i="178"/>
  <c r="P470" i="178"/>
  <c r="O469" i="178"/>
  <c r="N469" i="178"/>
  <c r="P469" i="178"/>
  <c r="P468" i="178"/>
  <c r="O468" i="178"/>
  <c r="N468" i="178"/>
  <c r="O467" i="178"/>
  <c r="P467" i="178"/>
  <c r="N467" i="178"/>
  <c r="O466" i="178"/>
  <c r="N466" i="178"/>
  <c r="P466" i="178"/>
  <c r="O465" i="178"/>
  <c r="N465" i="178"/>
  <c r="O464" i="178"/>
  <c r="N464" i="178"/>
  <c r="P464" i="178"/>
  <c r="O463" i="178"/>
  <c r="P463" i="178"/>
  <c r="N463" i="178"/>
  <c r="P462" i="178"/>
  <c r="O462" i="178"/>
  <c r="N462" i="178"/>
  <c r="O461" i="178"/>
  <c r="N461" i="178"/>
  <c r="P461" i="178"/>
  <c r="O460" i="178"/>
  <c r="N460" i="178"/>
  <c r="P460" i="178"/>
  <c r="P459" i="178"/>
  <c r="O459" i="178"/>
  <c r="N459" i="178"/>
  <c r="O458" i="178"/>
  <c r="P458" i="178"/>
  <c r="N458" i="178"/>
  <c r="O457" i="178"/>
  <c r="N457" i="178"/>
  <c r="P457" i="178"/>
  <c r="P456" i="178"/>
  <c r="O456" i="178"/>
  <c r="N456" i="178"/>
  <c r="O455" i="178"/>
  <c r="P455" i="178"/>
  <c r="N455" i="178"/>
  <c r="O454" i="178"/>
  <c r="N454" i="178"/>
  <c r="P454" i="178"/>
  <c r="O453" i="178"/>
  <c r="N453" i="178"/>
  <c r="P453" i="178"/>
  <c r="P452" i="178"/>
  <c r="O452" i="178"/>
  <c r="N452" i="178"/>
  <c r="O451" i="178"/>
  <c r="P451" i="178"/>
  <c r="N451" i="178"/>
  <c r="O450" i="178"/>
  <c r="N450" i="178"/>
  <c r="P450" i="178"/>
  <c r="O449" i="178"/>
  <c r="N449" i="178"/>
  <c r="O448" i="178"/>
  <c r="N448" i="178"/>
  <c r="P448" i="178"/>
  <c r="O447" i="178"/>
  <c r="P447" i="178"/>
  <c r="N447" i="178"/>
  <c r="P446" i="178"/>
  <c r="O446" i="178"/>
  <c r="N446" i="178"/>
  <c r="O445" i="178"/>
  <c r="N445" i="178"/>
  <c r="P445" i="178"/>
  <c r="O444" i="178"/>
  <c r="N444" i="178"/>
  <c r="P444" i="178"/>
  <c r="P443" i="178"/>
  <c r="O443" i="178"/>
  <c r="N443" i="178"/>
  <c r="O442" i="178"/>
  <c r="P442" i="178"/>
  <c r="N442" i="178"/>
  <c r="O441" i="178"/>
  <c r="N441" i="178"/>
  <c r="P441" i="178"/>
  <c r="P440" i="178"/>
  <c r="O440" i="178"/>
  <c r="N440" i="178"/>
  <c r="O439" i="178"/>
  <c r="P439" i="178"/>
  <c r="N439" i="178"/>
  <c r="O438" i="178"/>
  <c r="N438" i="178"/>
  <c r="P438" i="178"/>
  <c r="O437" i="178"/>
  <c r="N437" i="178"/>
  <c r="P437" i="178"/>
  <c r="P436" i="178"/>
  <c r="O436" i="178"/>
  <c r="N436" i="178"/>
  <c r="O435" i="178"/>
  <c r="P435" i="178"/>
  <c r="N435" i="178"/>
  <c r="O434" i="178"/>
  <c r="N434" i="178"/>
  <c r="P434" i="178"/>
  <c r="O433" i="178"/>
  <c r="N433" i="178"/>
  <c r="O432" i="178"/>
  <c r="N432" i="178"/>
  <c r="P432" i="178"/>
  <c r="O431" i="178"/>
  <c r="P431" i="178"/>
  <c r="N431" i="178"/>
  <c r="P430" i="178"/>
  <c r="O430" i="178"/>
  <c r="N430" i="178"/>
  <c r="O429" i="178"/>
  <c r="N429" i="178"/>
  <c r="P429" i="178"/>
  <c r="O428" i="178"/>
  <c r="N428" i="178"/>
  <c r="P428" i="178"/>
  <c r="P427" i="178"/>
  <c r="O427" i="178"/>
  <c r="N427" i="178"/>
  <c r="O426" i="178"/>
  <c r="P426" i="178"/>
  <c r="N426" i="178"/>
  <c r="O425" i="178"/>
  <c r="N425" i="178"/>
  <c r="P425" i="178"/>
  <c r="P424" i="178"/>
  <c r="O424" i="178"/>
  <c r="N424" i="178"/>
  <c r="O423" i="178"/>
  <c r="P423" i="178"/>
  <c r="N423" i="178"/>
  <c r="O422" i="178"/>
  <c r="N422" i="178"/>
  <c r="P422" i="178"/>
  <c r="O421" i="178"/>
  <c r="N421" i="178"/>
  <c r="P421" i="178"/>
  <c r="P420" i="178"/>
  <c r="O420" i="178"/>
  <c r="N420" i="178"/>
  <c r="O419" i="178"/>
  <c r="P419" i="178"/>
  <c r="N419" i="178"/>
  <c r="O418" i="178"/>
  <c r="N418" i="178"/>
  <c r="P418" i="178"/>
  <c r="O417" i="178"/>
  <c r="N417" i="178"/>
  <c r="O416" i="178"/>
  <c r="N416" i="178"/>
  <c r="P416" i="178"/>
  <c r="O415" i="178"/>
  <c r="P415" i="178"/>
  <c r="N415" i="178"/>
  <c r="P414" i="178"/>
  <c r="O414" i="178"/>
  <c r="N414" i="178"/>
  <c r="O413" i="178"/>
  <c r="N413" i="178"/>
  <c r="P413" i="178"/>
  <c r="O412" i="178"/>
  <c r="N412" i="178"/>
  <c r="P412" i="178"/>
  <c r="P411" i="178"/>
  <c r="O411" i="178"/>
  <c r="N411" i="178"/>
  <c r="O410" i="178"/>
  <c r="P410" i="178"/>
  <c r="N410" i="178"/>
  <c r="O409" i="178"/>
  <c r="N409" i="178"/>
  <c r="P409" i="178"/>
  <c r="P408" i="178"/>
  <c r="O408" i="178"/>
  <c r="N408" i="178"/>
  <c r="O407" i="178"/>
  <c r="P407" i="178"/>
  <c r="N407" i="178"/>
  <c r="O406" i="178"/>
  <c r="N406" i="178"/>
  <c r="P406" i="178"/>
  <c r="O405" i="178"/>
  <c r="N405" i="178"/>
  <c r="P405" i="178"/>
  <c r="P404" i="178"/>
  <c r="O404" i="178"/>
  <c r="N404" i="178"/>
  <c r="O403" i="178"/>
  <c r="P403" i="178"/>
  <c r="N403" i="178"/>
  <c r="O402" i="178"/>
  <c r="N402" i="178"/>
  <c r="P402" i="178"/>
  <c r="O401" i="178"/>
  <c r="N401" i="178"/>
  <c r="O400" i="178"/>
  <c r="N400" i="178"/>
  <c r="P400" i="178"/>
  <c r="O399" i="178"/>
  <c r="P399" i="178"/>
  <c r="N399" i="178"/>
  <c r="P398" i="178"/>
  <c r="O398" i="178"/>
  <c r="N398" i="178"/>
  <c r="O397" i="178"/>
  <c r="N397" i="178"/>
  <c r="P397" i="178"/>
  <c r="O396" i="178"/>
  <c r="N396" i="178"/>
  <c r="P396" i="178"/>
  <c r="P395" i="178"/>
  <c r="O395" i="178"/>
  <c r="N395" i="178"/>
  <c r="O394" i="178"/>
  <c r="P394" i="178"/>
  <c r="N394" i="178"/>
  <c r="O393" i="178"/>
  <c r="N393" i="178"/>
  <c r="P393" i="178"/>
  <c r="P392" i="178"/>
  <c r="O392" i="178"/>
  <c r="N392" i="178"/>
  <c r="O391" i="178"/>
  <c r="P391" i="178"/>
  <c r="N391" i="178"/>
  <c r="O390" i="178"/>
  <c r="N390" i="178"/>
  <c r="P390" i="178"/>
  <c r="O389" i="178"/>
  <c r="N389" i="178"/>
  <c r="P389" i="178"/>
  <c r="P388" i="178"/>
  <c r="O388" i="178"/>
  <c r="N388" i="178"/>
  <c r="O387" i="178"/>
  <c r="P387" i="178"/>
  <c r="N387" i="178"/>
  <c r="O386" i="178"/>
  <c r="N386" i="178"/>
  <c r="P386" i="178"/>
  <c r="O385" i="178"/>
  <c r="N385" i="178"/>
  <c r="O384" i="178"/>
  <c r="N384" i="178"/>
  <c r="P384" i="178"/>
  <c r="O383" i="178"/>
  <c r="P383" i="178"/>
  <c r="N383" i="178"/>
  <c r="P382" i="178"/>
  <c r="O382" i="178"/>
  <c r="N382" i="178"/>
  <c r="O381" i="178"/>
  <c r="N381" i="178"/>
  <c r="P381" i="178"/>
  <c r="O380" i="178"/>
  <c r="N380" i="178"/>
  <c r="P380" i="178"/>
  <c r="P379" i="178"/>
  <c r="O379" i="178"/>
  <c r="N379" i="178"/>
  <c r="O378" i="178"/>
  <c r="P378" i="178"/>
  <c r="N378" i="178"/>
  <c r="O377" i="178"/>
  <c r="N377" i="178"/>
  <c r="P377" i="178"/>
  <c r="P376" i="178"/>
  <c r="O376" i="178"/>
  <c r="N376" i="178"/>
  <c r="O375" i="178"/>
  <c r="P375" i="178"/>
  <c r="N375" i="178"/>
  <c r="O374" i="178"/>
  <c r="N374" i="178"/>
  <c r="P374" i="178"/>
  <c r="O373" i="178"/>
  <c r="N373" i="178"/>
  <c r="P373" i="178"/>
  <c r="P372" i="178"/>
  <c r="O372" i="178"/>
  <c r="N372" i="178"/>
  <c r="O371" i="178"/>
  <c r="P371" i="178"/>
  <c r="N371" i="178"/>
  <c r="O370" i="178"/>
  <c r="N370" i="178"/>
  <c r="P370" i="178"/>
  <c r="O369" i="178"/>
  <c r="N369" i="178"/>
  <c r="O368" i="178"/>
  <c r="N368" i="178"/>
  <c r="P368" i="178"/>
  <c r="O367" i="178"/>
  <c r="P367" i="178"/>
  <c r="N367" i="178"/>
  <c r="P366" i="178"/>
  <c r="O366" i="178"/>
  <c r="N366" i="178"/>
  <c r="O365" i="178"/>
  <c r="N365" i="178"/>
  <c r="P365" i="178"/>
  <c r="O364" i="178"/>
  <c r="N364" i="178"/>
  <c r="P364" i="178"/>
  <c r="P363" i="178"/>
  <c r="O363" i="178"/>
  <c r="N363" i="178"/>
  <c r="O362" i="178"/>
  <c r="P362" i="178"/>
  <c r="N362" i="178"/>
  <c r="O361" i="178"/>
  <c r="N361" i="178"/>
  <c r="P361" i="178"/>
  <c r="P360" i="178"/>
  <c r="O360" i="178"/>
  <c r="N360" i="178"/>
  <c r="O359" i="178"/>
  <c r="P359" i="178"/>
  <c r="N359" i="178"/>
  <c r="O358" i="178"/>
  <c r="N358" i="178"/>
  <c r="P358" i="178"/>
  <c r="O357" i="178"/>
  <c r="N357" i="178"/>
  <c r="P357" i="178"/>
  <c r="P356" i="178"/>
  <c r="O356" i="178"/>
  <c r="N356" i="178"/>
  <c r="O355" i="178"/>
  <c r="P355" i="178"/>
  <c r="N355" i="178"/>
  <c r="O354" i="178"/>
  <c r="N354" i="178"/>
  <c r="P354" i="178"/>
  <c r="O353" i="178"/>
  <c r="N353" i="178"/>
  <c r="O352" i="178"/>
  <c r="N352" i="178"/>
  <c r="P352" i="178"/>
  <c r="O351" i="178"/>
  <c r="P351" i="178"/>
  <c r="N351" i="178"/>
  <c r="P350" i="178"/>
  <c r="O350" i="178"/>
  <c r="N350" i="178"/>
  <c r="O349" i="178"/>
  <c r="N349" i="178"/>
  <c r="P349" i="178"/>
  <c r="O348" i="178"/>
  <c r="N348" i="178"/>
  <c r="P348" i="178"/>
  <c r="P347" i="178"/>
  <c r="O347" i="178"/>
  <c r="N347" i="178"/>
  <c r="O346" i="178"/>
  <c r="P346" i="178"/>
  <c r="N346" i="178"/>
  <c r="O345" i="178"/>
  <c r="N345" i="178"/>
  <c r="P345" i="178"/>
  <c r="P344" i="178"/>
  <c r="O344" i="178"/>
  <c r="N344" i="178"/>
  <c r="O343" i="178"/>
  <c r="P343" i="178"/>
  <c r="N343" i="178"/>
  <c r="O342" i="178"/>
  <c r="N342" i="178"/>
  <c r="P342" i="178"/>
  <c r="O341" i="178"/>
  <c r="N341" i="178"/>
  <c r="P341" i="178"/>
  <c r="P340" i="178"/>
  <c r="O340" i="178"/>
  <c r="N340" i="178"/>
  <c r="O339" i="178"/>
  <c r="P339" i="178"/>
  <c r="N339" i="178"/>
  <c r="O338" i="178"/>
  <c r="N338" i="178"/>
  <c r="P338" i="178"/>
  <c r="O337" i="178"/>
  <c r="N337" i="178"/>
  <c r="O336" i="178"/>
  <c r="N336" i="178"/>
  <c r="P336" i="178"/>
  <c r="O335" i="178"/>
  <c r="P335" i="178"/>
  <c r="N335" i="178"/>
  <c r="P334" i="178"/>
  <c r="O334" i="178"/>
  <c r="N334" i="178"/>
  <c r="O333" i="178"/>
  <c r="N333" i="178"/>
  <c r="P333" i="178"/>
  <c r="O332" i="178"/>
  <c r="N332" i="178"/>
  <c r="P332" i="178"/>
  <c r="P331" i="178"/>
  <c r="O331" i="178"/>
  <c r="N331" i="178"/>
  <c r="O330" i="178"/>
  <c r="P330" i="178"/>
  <c r="N330" i="178"/>
  <c r="O329" i="178"/>
  <c r="N329" i="178"/>
  <c r="P329" i="178"/>
  <c r="P328" i="178"/>
  <c r="O328" i="178"/>
  <c r="N328" i="178"/>
  <c r="O327" i="178"/>
  <c r="P327" i="178"/>
  <c r="N327" i="178"/>
  <c r="O326" i="178"/>
  <c r="N326" i="178"/>
  <c r="P326" i="178"/>
  <c r="O325" i="178"/>
  <c r="N325" i="178"/>
  <c r="P325" i="178"/>
  <c r="P324" i="178"/>
  <c r="O324" i="178"/>
  <c r="N324" i="178"/>
  <c r="O323" i="178"/>
  <c r="P323" i="178"/>
  <c r="N323" i="178"/>
  <c r="O322" i="178"/>
  <c r="N322" i="178"/>
  <c r="P322" i="178"/>
  <c r="O321" i="178"/>
  <c r="N321" i="178"/>
  <c r="O320" i="178"/>
  <c r="N320" i="178"/>
  <c r="P320" i="178"/>
  <c r="O319" i="178"/>
  <c r="P319" i="178"/>
  <c r="N319" i="178"/>
  <c r="P318" i="178"/>
  <c r="O318" i="178"/>
  <c r="N318" i="178"/>
  <c r="O317" i="178"/>
  <c r="N317" i="178"/>
  <c r="P317" i="178"/>
  <c r="O316" i="178"/>
  <c r="N316" i="178"/>
  <c r="P316" i="178"/>
  <c r="P315" i="178"/>
  <c r="O315" i="178"/>
  <c r="N315" i="178"/>
  <c r="O314" i="178"/>
  <c r="P314" i="178"/>
  <c r="N314" i="178"/>
  <c r="O313" i="178"/>
  <c r="N313" i="178"/>
  <c r="P313" i="178"/>
  <c r="P312" i="178"/>
  <c r="O312" i="178"/>
  <c r="N312" i="178"/>
  <c r="O311" i="178"/>
  <c r="P311" i="178"/>
  <c r="N311" i="178"/>
  <c r="O310" i="178"/>
  <c r="N310" i="178"/>
  <c r="P310" i="178"/>
  <c r="O309" i="178"/>
  <c r="N309" i="178"/>
  <c r="P309" i="178"/>
  <c r="P308" i="178"/>
  <c r="O308" i="178"/>
  <c r="N308" i="178"/>
  <c r="O307" i="178"/>
  <c r="P307" i="178"/>
  <c r="N307" i="178"/>
  <c r="O306" i="178"/>
  <c r="N306" i="178"/>
  <c r="P306" i="178"/>
  <c r="O305" i="178"/>
  <c r="N305" i="178"/>
  <c r="O304" i="178"/>
  <c r="N304" i="178"/>
  <c r="P304" i="178"/>
  <c r="O303" i="178"/>
  <c r="P303" i="178"/>
  <c r="N303" i="178"/>
  <c r="P302" i="178"/>
  <c r="O302" i="178"/>
  <c r="N302" i="178"/>
  <c r="O301" i="178"/>
  <c r="N301" i="178"/>
  <c r="P301" i="178"/>
  <c r="O300" i="178"/>
  <c r="N300" i="178"/>
  <c r="P300" i="178"/>
  <c r="P299" i="178"/>
  <c r="O299" i="178"/>
  <c r="N299" i="178"/>
  <c r="O298" i="178"/>
  <c r="P298" i="178"/>
  <c r="N298" i="178"/>
  <c r="O297" i="178"/>
  <c r="N297" i="178"/>
  <c r="P297" i="178"/>
  <c r="P296" i="178"/>
  <c r="O296" i="178"/>
  <c r="N296" i="178"/>
  <c r="O295" i="178"/>
  <c r="P295" i="178"/>
  <c r="N295" i="178"/>
  <c r="O294" i="178"/>
  <c r="N294" i="178"/>
  <c r="P294" i="178"/>
  <c r="O293" i="178"/>
  <c r="N293" i="178"/>
  <c r="P293" i="178"/>
  <c r="P292" i="178"/>
  <c r="O292" i="178"/>
  <c r="N292" i="178"/>
  <c r="O291" i="178"/>
  <c r="P291" i="178"/>
  <c r="N291" i="178"/>
  <c r="O290" i="178"/>
  <c r="N290" i="178"/>
  <c r="P290" i="178"/>
  <c r="O289" i="178"/>
  <c r="N289" i="178"/>
  <c r="O288" i="178"/>
  <c r="N288" i="178"/>
  <c r="P288" i="178"/>
  <c r="O287" i="178"/>
  <c r="P287" i="178"/>
  <c r="N287" i="178"/>
  <c r="P286" i="178"/>
  <c r="O286" i="178"/>
  <c r="N286" i="178"/>
  <c r="O285" i="178"/>
  <c r="N285" i="178"/>
  <c r="P285" i="178"/>
  <c r="O284" i="178"/>
  <c r="N284" i="178"/>
  <c r="P284" i="178"/>
  <c r="P283" i="178"/>
  <c r="O283" i="178"/>
  <c r="N283" i="178"/>
  <c r="O282" i="178"/>
  <c r="P282" i="178"/>
  <c r="N282" i="178"/>
  <c r="O281" i="178"/>
  <c r="N281" i="178"/>
  <c r="P281" i="178"/>
  <c r="P280" i="178"/>
  <c r="O280" i="178"/>
  <c r="N280" i="178"/>
  <c r="O279" i="178"/>
  <c r="P279" i="178"/>
  <c r="N279" i="178"/>
  <c r="O278" i="178"/>
  <c r="N278" i="178"/>
  <c r="P278" i="178"/>
  <c r="O277" i="178"/>
  <c r="N277" i="178"/>
  <c r="P277" i="178"/>
  <c r="P276" i="178"/>
  <c r="O276" i="178"/>
  <c r="N276" i="178"/>
  <c r="O275" i="178"/>
  <c r="P275" i="178"/>
  <c r="N275" i="178"/>
  <c r="O274" i="178"/>
  <c r="N274" i="178"/>
  <c r="P274" i="178"/>
  <c r="O273" i="178"/>
  <c r="N273" i="178"/>
  <c r="O272" i="178"/>
  <c r="N272" i="178"/>
  <c r="P272" i="178"/>
  <c r="O271" i="178"/>
  <c r="P271" i="178"/>
  <c r="N271" i="178"/>
  <c r="P270" i="178"/>
  <c r="O270" i="178"/>
  <c r="N270" i="178"/>
  <c r="O269" i="178"/>
  <c r="N269" i="178"/>
  <c r="P269" i="178"/>
  <c r="O268" i="178"/>
  <c r="N268" i="178"/>
  <c r="P268" i="178"/>
  <c r="P267" i="178"/>
  <c r="O267" i="178"/>
  <c r="N267" i="178"/>
  <c r="O266" i="178"/>
  <c r="P266" i="178"/>
  <c r="N266" i="178"/>
  <c r="O265" i="178"/>
  <c r="N265" i="178"/>
  <c r="P265" i="178"/>
  <c r="P264" i="178"/>
  <c r="O264" i="178"/>
  <c r="N264" i="178"/>
  <c r="O263" i="178"/>
  <c r="P263" i="178"/>
  <c r="N263" i="178"/>
  <c r="O262" i="178"/>
  <c r="N262" i="178"/>
  <c r="P262" i="178"/>
  <c r="O261" i="178"/>
  <c r="N261" i="178"/>
  <c r="P261" i="178"/>
  <c r="P260" i="178"/>
  <c r="O260" i="178"/>
  <c r="N260" i="178"/>
  <c r="O259" i="178"/>
  <c r="P259" i="178"/>
  <c r="N259" i="178"/>
  <c r="O258" i="178"/>
  <c r="N258" i="178"/>
  <c r="P258" i="178"/>
  <c r="O257" i="178"/>
  <c r="N257" i="178"/>
  <c r="O256" i="178"/>
  <c r="N256" i="178"/>
  <c r="P256" i="178"/>
  <c r="O255" i="178"/>
  <c r="P255" i="178"/>
  <c r="N255" i="178"/>
  <c r="P254" i="178"/>
  <c r="O254" i="178"/>
  <c r="N254" i="178"/>
  <c r="O253" i="178"/>
  <c r="N253" i="178"/>
  <c r="P253" i="178"/>
  <c r="O252" i="178"/>
  <c r="N252" i="178"/>
  <c r="P252" i="178"/>
  <c r="P251" i="178"/>
  <c r="O251" i="178"/>
  <c r="N251" i="178"/>
  <c r="O250" i="178"/>
  <c r="P250" i="178"/>
  <c r="N250" i="178"/>
  <c r="O249" i="178"/>
  <c r="N249" i="178"/>
  <c r="P249" i="178"/>
  <c r="P248" i="178"/>
  <c r="O248" i="178"/>
  <c r="N248" i="178"/>
  <c r="O247" i="178"/>
  <c r="P247" i="178"/>
  <c r="N247" i="178"/>
  <c r="O246" i="178"/>
  <c r="N246" i="178"/>
  <c r="P246" i="178"/>
  <c r="O245" i="178"/>
  <c r="N245" i="178"/>
  <c r="P245" i="178"/>
  <c r="P244" i="178"/>
  <c r="O244" i="178"/>
  <c r="N244" i="178"/>
  <c r="O243" i="178"/>
  <c r="P243" i="178"/>
  <c r="N243" i="178"/>
  <c r="O242" i="178"/>
  <c r="N242" i="178"/>
  <c r="P242" i="178"/>
  <c r="O241" i="178"/>
  <c r="N241" i="178"/>
  <c r="O240" i="178"/>
  <c r="N240" i="178"/>
  <c r="P240" i="178"/>
  <c r="O239" i="178"/>
  <c r="P239" i="178"/>
  <c r="N239" i="178"/>
  <c r="P238" i="178"/>
  <c r="O238" i="178"/>
  <c r="N238" i="178"/>
  <c r="O237" i="178"/>
  <c r="N237" i="178"/>
  <c r="P237" i="178"/>
  <c r="O236" i="178"/>
  <c r="N236" i="178"/>
  <c r="P236" i="178"/>
  <c r="P235" i="178"/>
  <c r="O235" i="178"/>
  <c r="N235" i="178"/>
  <c r="O234" i="178"/>
  <c r="P234" i="178"/>
  <c r="N234" i="178"/>
  <c r="O233" i="178"/>
  <c r="N233" i="178"/>
  <c r="P233" i="178"/>
  <c r="P232" i="178"/>
  <c r="O232" i="178"/>
  <c r="N232" i="178"/>
  <c r="O231" i="178"/>
  <c r="P231" i="178"/>
  <c r="N231" i="178"/>
  <c r="O230" i="178"/>
  <c r="N230" i="178"/>
  <c r="P230" i="178"/>
  <c r="O229" i="178"/>
  <c r="N229" i="178"/>
  <c r="P229" i="178"/>
  <c r="P228" i="178"/>
  <c r="O228" i="178"/>
  <c r="N228" i="178"/>
  <c r="O227" i="178"/>
  <c r="P227" i="178"/>
  <c r="N227" i="178"/>
  <c r="O226" i="178"/>
  <c r="N226" i="178"/>
  <c r="P226" i="178"/>
  <c r="O225" i="178"/>
  <c r="N225" i="178"/>
  <c r="O224" i="178"/>
  <c r="N224" i="178"/>
  <c r="P224" i="178"/>
  <c r="O223" i="178"/>
  <c r="P223" i="178"/>
  <c r="N223" i="178"/>
  <c r="P222" i="178"/>
  <c r="O222" i="178"/>
  <c r="N222" i="178"/>
  <c r="O221" i="178"/>
  <c r="N221" i="178"/>
  <c r="P221" i="178"/>
  <c r="O220" i="178"/>
  <c r="N220" i="178"/>
  <c r="P220" i="178"/>
  <c r="P219" i="178"/>
  <c r="O219" i="178"/>
  <c r="N219" i="178"/>
  <c r="O218" i="178"/>
  <c r="P218" i="178"/>
  <c r="N218" i="178"/>
  <c r="O217" i="178"/>
  <c r="N217" i="178"/>
  <c r="P217" i="178"/>
  <c r="P216" i="178"/>
  <c r="O216" i="178"/>
  <c r="N216" i="178"/>
  <c r="O215" i="178"/>
  <c r="P215" i="178"/>
  <c r="N215" i="178"/>
  <c r="O214" i="178"/>
  <c r="N214" i="178"/>
  <c r="P214" i="178"/>
  <c r="O213" i="178"/>
  <c r="N213" i="178"/>
  <c r="P213" i="178"/>
  <c r="P212" i="178"/>
  <c r="O212" i="178"/>
  <c r="N212" i="178"/>
  <c r="O211" i="178"/>
  <c r="P211" i="178"/>
  <c r="N211" i="178"/>
  <c r="O210" i="178"/>
  <c r="N210" i="178"/>
  <c r="P210" i="178"/>
  <c r="O209" i="178"/>
  <c r="N209" i="178"/>
  <c r="O208" i="178"/>
  <c r="N208" i="178"/>
  <c r="P208" i="178"/>
  <c r="O207" i="178"/>
  <c r="P207" i="178"/>
  <c r="N207" i="178"/>
  <c r="P206" i="178"/>
  <c r="O206" i="178"/>
  <c r="N206" i="178"/>
  <c r="O205" i="178"/>
  <c r="N205" i="178"/>
  <c r="P205" i="178"/>
  <c r="O204" i="178"/>
  <c r="N204" i="178"/>
  <c r="P204" i="178"/>
  <c r="P203" i="178"/>
  <c r="O203" i="178"/>
  <c r="N203" i="178"/>
  <c r="O202" i="178"/>
  <c r="P202" i="178"/>
  <c r="N202" i="178"/>
  <c r="O201" i="178"/>
  <c r="N201" i="178"/>
  <c r="P201" i="178"/>
  <c r="P200" i="178"/>
  <c r="O200" i="178"/>
  <c r="N200" i="178"/>
  <c r="O199" i="178"/>
  <c r="P199" i="178"/>
  <c r="N199" i="178"/>
  <c r="O198" i="178"/>
  <c r="N198" i="178"/>
  <c r="P198" i="178"/>
  <c r="O197" i="178"/>
  <c r="N197" i="178"/>
  <c r="P197" i="178"/>
  <c r="P196" i="178"/>
  <c r="O196" i="178"/>
  <c r="N196" i="178"/>
  <c r="O195" i="178"/>
  <c r="P195" i="178"/>
  <c r="N195" i="178"/>
  <c r="O194" i="178"/>
  <c r="N194" i="178"/>
  <c r="P194" i="178"/>
  <c r="O193" i="178"/>
  <c r="N193" i="178"/>
  <c r="O192" i="178"/>
  <c r="N192" i="178"/>
  <c r="P192" i="178"/>
  <c r="O191" i="178"/>
  <c r="P191" i="178"/>
  <c r="N191" i="178"/>
  <c r="P190" i="178"/>
  <c r="O190" i="178"/>
  <c r="N190" i="178"/>
  <c r="O189" i="178"/>
  <c r="N189" i="178"/>
  <c r="P189" i="178"/>
  <c r="O188" i="178"/>
  <c r="N188" i="178"/>
  <c r="P188" i="178"/>
  <c r="P187" i="178"/>
  <c r="O187" i="178"/>
  <c r="N187" i="178"/>
  <c r="O186" i="178"/>
  <c r="P186" i="178"/>
  <c r="N186" i="178"/>
  <c r="O185" i="178"/>
  <c r="N185" i="178"/>
  <c r="P185" i="178"/>
  <c r="P184" i="178"/>
  <c r="O184" i="178"/>
  <c r="N184" i="178"/>
  <c r="O183" i="178"/>
  <c r="P183" i="178"/>
  <c r="N183" i="178"/>
  <c r="O182" i="178"/>
  <c r="N182" i="178"/>
  <c r="P182" i="178"/>
  <c r="O181" i="178"/>
  <c r="N181" i="178"/>
  <c r="P181" i="178"/>
  <c r="P180" i="178"/>
  <c r="O180" i="178"/>
  <c r="N180" i="178"/>
  <c r="O179" i="178"/>
  <c r="P179" i="178"/>
  <c r="N179" i="178"/>
  <c r="O178" i="178"/>
  <c r="N178" i="178"/>
  <c r="P178" i="178"/>
  <c r="O177" i="178"/>
  <c r="N177" i="178"/>
  <c r="O176" i="178"/>
  <c r="N176" i="178"/>
  <c r="P176" i="178"/>
  <c r="O175" i="178"/>
  <c r="P175" i="178"/>
  <c r="N175" i="178"/>
  <c r="P174" i="178"/>
  <c r="O174" i="178"/>
  <c r="N174" i="178"/>
  <c r="O173" i="178"/>
  <c r="N173" i="178"/>
  <c r="P173" i="178"/>
  <c r="O172" i="178"/>
  <c r="N172" i="178"/>
  <c r="P172" i="178"/>
  <c r="P171" i="178"/>
  <c r="O171" i="178"/>
  <c r="N171" i="178"/>
  <c r="O170" i="178"/>
  <c r="P170" i="178"/>
  <c r="N170" i="178"/>
  <c r="O169" i="178"/>
  <c r="N169" i="178"/>
  <c r="P169" i="178"/>
  <c r="P168" i="178"/>
  <c r="O168" i="178"/>
  <c r="N168" i="178"/>
  <c r="O167" i="178"/>
  <c r="P167" i="178"/>
  <c r="N167" i="178"/>
  <c r="O166" i="178"/>
  <c r="N166" i="178"/>
  <c r="P166" i="178"/>
  <c r="O165" i="178"/>
  <c r="N165" i="178"/>
  <c r="P165" i="178"/>
  <c r="P164" i="178"/>
  <c r="O164" i="178"/>
  <c r="N164" i="178"/>
  <c r="O163" i="178"/>
  <c r="P163" i="178"/>
  <c r="N163" i="178"/>
  <c r="O162" i="178"/>
  <c r="N162" i="178"/>
  <c r="P162" i="178"/>
  <c r="O161" i="178"/>
  <c r="N161" i="178"/>
  <c r="O160" i="178"/>
  <c r="N160" i="178"/>
  <c r="P160" i="178"/>
  <c r="O159" i="178"/>
  <c r="P159" i="178"/>
  <c r="N159" i="178"/>
  <c r="P158" i="178"/>
  <c r="O158" i="178"/>
  <c r="N158" i="178"/>
  <c r="O157" i="178"/>
  <c r="N157" i="178"/>
  <c r="P157" i="178"/>
  <c r="O156" i="178"/>
  <c r="N156" i="178"/>
  <c r="P156" i="178"/>
  <c r="P155" i="178"/>
  <c r="O155" i="178"/>
  <c r="N155" i="178"/>
  <c r="O154" i="178"/>
  <c r="P154" i="178"/>
  <c r="N154" i="178"/>
  <c r="O153" i="178"/>
  <c r="N153" i="178"/>
  <c r="P153" i="178"/>
  <c r="P152" i="178"/>
  <c r="O152" i="178"/>
  <c r="N152" i="178"/>
  <c r="O151" i="178"/>
  <c r="P151" i="178"/>
  <c r="N151" i="178"/>
  <c r="O150" i="178"/>
  <c r="N150" i="178"/>
  <c r="P150" i="178"/>
  <c r="O149" i="178"/>
  <c r="N149" i="178"/>
  <c r="P149" i="178"/>
  <c r="P148" i="178"/>
  <c r="O148" i="178"/>
  <c r="N148" i="178"/>
  <c r="O147" i="178"/>
  <c r="P147" i="178"/>
  <c r="N147" i="178"/>
  <c r="O146" i="178"/>
  <c r="N146" i="178"/>
  <c r="P146" i="178"/>
  <c r="O145" i="178"/>
  <c r="N145" i="178"/>
  <c r="O144" i="178"/>
  <c r="N144" i="178"/>
  <c r="P144" i="178"/>
  <c r="O143" i="178"/>
  <c r="P143" i="178"/>
  <c r="N143" i="178"/>
  <c r="P142" i="178"/>
  <c r="O142" i="178"/>
  <c r="N142" i="178"/>
  <c r="O141" i="178"/>
  <c r="N141" i="178"/>
  <c r="P141" i="178"/>
  <c r="O140" i="178"/>
  <c r="N140" i="178"/>
  <c r="P140" i="178"/>
  <c r="P139" i="178"/>
  <c r="O139" i="178"/>
  <c r="N139" i="178"/>
  <c r="O138" i="178"/>
  <c r="P138" i="178"/>
  <c r="N138" i="178"/>
  <c r="O137" i="178"/>
  <c r="N137" i="178"/>
  <c r="P137" i="178"/>
  <c r="P136" i="178"/>
  <c r="O136" i="178"/>
  <c r="N136" i="178"/>
  <c r="O135" i="178"/>
  <c r="P135" i="178"/>
  <c r="N135" i="178"/>
  <c r="O134" i="178"/>
  <c r="N134" i="178"/>
  <c r="P134" i="178"/>
  <c r="O133" i="178"/>
  <c r="N133" i="178"/>
  <c r="P133" i="178"/>
  <c r="P132" i="178"/>
  <c r="O132" i="178"/>
  <c r="N132" i="178"/>
  <c r="O131" i="178"/>
  <c r="P131" i="178"/>
  <c r="N131" i="178"/>
  <c r="O130" i="178"/>
  <c r="N130" i="178"/>
  <c r="P130" i="178"/>
  <c r="O129" i="178"/>
  <c r="N129" i="178"/>
  <c r="O128" i="178"/>
  <c r="N128" i="178"/>
  <c r="P128" i="178"/>
  <c r="O127" i="178"/>
  <c r="P127" i="178"/>
  <c r="N127" i="178"/>
  <c r="P126" i="178"/>
  <c r="O126" i="178"/>
  <c r="N126" i="178"/>
  <c r="O125" i="178"/>
  <c r="N125" i="178"/>
  <c r="P125" i="178"/>
  <c r="O124" i="178"/>
  <c r="N124" i="178"/>
  <c r="P124" i="178"/>
  <c r="P123" i="178"/>
  <c r="O123" i="178"/>
  <c r="N123" i="178"/>
  <c r="O122" i="178"/>
  <c r="P122" i="178"/>
  <c r="N122" i="178"/>
  <c r="O121" i="178"/>
  <c r="N121" i="178"/>
  <c r="P121" i="178"/>
  <c r="P120" i="178"/>
  <c r="O120" i="178"/>
  <c r="N120" i="178"/>
  <c r="O119" i="178"/>
  <c r="P119" i="178"/>
  <c r="N119" i="178"/>
  <c r="O118" i="178"/>
  <c r="N118" i="178"/>
  <c r="P118" i="178"/>
  <c r="O117" i="178"/>
  <c r="N117" i="178"/>
  <c r="P117" i="178"/>
  <c r="P116" i="178"/>
  <c r="O116" i="178"/>
  <c r="N116" i="178"/>
  <c r="O115" i="178"/>
  <c r="P115" i="178"/>
  <c r="N115" i="178"/>
  <c r="O114" i="178"/>
  <c r="N114" i="178"/>
  <c r="P114" i="178"/>
  <c r="O113" i="178"/>
  <c r="N113" i="178"/>
  <c r="O112" i="178"/>
  <c r="N112" i="178"/>
  <c r="P112" i="178"/>
  <c r="O111" i="178"/>
  <c r="P111" i="178"/>
  <c r="N111" i="178"/>
  <c r="P110" i="178"/>
  <c r="O110" i="178"/>
  <c r="N110" i="178"/>
  <c r="O109" i="178"/>
  <c r="N109" i="178"/>
  <c r="P109" i="178"/>
  <c r="O108" i="178"/>
  <c r="N108" i="178"/>
  <c r="P108" i="178"/>
  <c r="P107" i="178"/>
  <c r="O107" i="178"/>
  <c r="N107" i="178"/>
  <c r="O106" i="178"/>
  <c r="P106" i="178"/>
  <c r="N106" i="178"/>
  <c r="O105" i="178"/>
  <c r="N105" i="178"/>
  <c r="P105" i="178"/>
  <c r="P104" i="178"/>
  <c r="O104" i="178"/>
  <c r="N104" i="178"/>
  <c r="O103" i="178"/>
  <c r="P103" i="178"/>
  <c r="N103" i="178"/>
  <c r="O102" i="178"/>
  <c r="N102" i="178"/>
  <c r="P102" i="178"/>
  <c r="O101" i="178"/>
  <c r="N101" i="178"/>
  <c r="P101" i="178"/>
  <c r="P100" i="178"/>
  <c r="O100" i="178"/>
  <c r="N100" i="178"/>
  <c r="O99" i="178"/>
  <c r="P99" i="178"/>
  <c r="N99" i="178"/>
  <c r="O98" i="178"/>
  <c r="N98" i="178"/>
  <c r="P98" i="178"/>
  <c r="O97" i="178"/>
  <c r="N97" i="178"/>
  <c r="O96" i="178"/>
  <c r="N96" i="178"/>
  <c r="P96" i="178"/>
  <c r="O95" i="178"/>
  <c r="P95" i="178"/>
  <c r="N95" i="178"/>
  <c r="P94" i="178"/>
  <c r="O94" i="178"/>
  <c r="N94" i="178"/>
  <c r="O93" i="178"/>
  <c r="N93" i="178"/>
  <c r="P93" i="178"/>
  <c r="O92" i="178"/>
  <c r="N92" i="178"/>
  <c r="P92" i="178"/>
  <c r="P91" i="178"/>
  <c r="O91" i="178"/>
  <c r="N91" i="178"/>
  <c r="O90" i="178"/>
  <c r="P90" i="178"/>
  <c r="N90" i="178"/>
  <c r="O89" i="178"/>
  <c r="N89" i="178"/>
  <c r="P89" i="178"/>
  <c r="P88" i="178"/>
  <c r="O88" i="178"/>
  <c r="N88" i="178"/>
  <c r="O87" i="178"/>
  <c r="P87" i="178"/>
  <c r="N87" i="178"/>
  <c r="O86" i="178"/>
  <c r="N86" i="178"/>
  <c r="P86" i="178"/>
  <c r="O85" i="178"/>
  <c r="N85" i="178"/>
  <c r="P85" i="178"/>
  <c r="P84" i="178"/>
  <c r="O84" i="178"/>
  <c r="N84" i="178"/>
  <c r="O83" i="178"/>
  <c r="P83" i="178"/>
  <c r="N83" i="178"/>
  <c r="O82" i="178"/>
  <c r="N82" i="178"/>
  <c r="P82" i="178"/>
  <c r="O81" i="178"/>
  <c r="N81" i="178"/>
  <c r="O80" i="178"/>
  <c r="N80" i="178"/>
  <c r="P80" i="178"/>
  <c r="O79" i="178"/>
  <c r="P79" i="178"/>
  <c r="N79" i="178"/>
  <c r="P78" i="178"/>
  <c r="O78" i="178"/>
  <c r="N78" i="178"/>
  <c r="O77" i="178"/>
  <c r="N77" i="178"/>
  <c r="P77" i="178"/>
  <c r="O76" i="178"/>
  <c r="N76" i="178"/>
  <c r="P76" i="178"/>
  <c r="P75" i="178"/>
  <c r="O75" i="178"/>
  <c r="N75" i="178"/>
  <c r="O74" i="178"/>
  <c r="P74" i="178"/>
  <c r="N74" i="178"/>
  <c r="O73" i="178"/>
  <c r="N73" i="178"/>
  <c r="P73" i="178"/>
  <c r="P72" i="178"/>
  <c r="O72" i="178"/>
  <c r="N72" i="178"/>
  <c r="O71" i="178"/>
  <c r="P71" i="178"/>
  <c r="N71" i="178"/>
  <c r="O70" i="178"/>
  <c r="N70" i="178"/>
  <c r="P70" i="178"/>
  <c r="O69" i="178"/>
  <c r="N69" i="178"/>
  <c r="P69" i="178"/>
  <c r="P68" i="178"/>
  <c r="O68" i="178"/>
  <c r="N68" i="178"/>
  <c r="O67" i="178"/>
  <c r="P67" i="178"/>
  <c r="N67" i="178"/>
  <c r="O66" i="178"/>
  <c r="N66" i="178"/>
  <c r="P66" i="178"/>
  <c r="O65" i="178"/>
  <c r="N65" i="178"/>
  <c r="O64" i="178"/>
  <c r="N64" i="178"/>
  <c r="P64" i="178"/>
  <c r="O63" i="178"/>
  <c r="P63" i="178"/>
  <c r="N63" i="178"/>
  <c r="P62" i="178"/>
  <c r="O62" i="178"/>
  <c r="N62" i="178"/>
  <c r="O61" i="178"/>
  <c r="N61" i="178"/>
  <c r="P61" i="178"/>
  <c r="O60" i="178"/>
  <c r="N60" i="178"/>
  <c r="P60" i="178"/>
  <c r="P59" i="178"/>
  <c r="O59" i="178"/>
  <c r="N59" i="178"/>
  <c r="O58" i="178"/>
  <c r="P58" i="178"/>
  <c r="N58" i="178"/>
  <c r="O57" i="178"/>
  <c r="N57" i="178"/>
  <c r="P57" i="178"/>
  <c r="P56" i="178"/>
  <c r="O56" i="178"/>
  <c r="N56" i="178"/>
  <c r="O55" i="178"/>
  <c r="P55" i="178"/>
  <c r="N55" i="178"/>
  <c r="O54" i="178"/>
  <c r="N54" i="178"/>
  <c r="P54" i="178"/>
  <c r="O53" i="178"/>
  <c r="N53" i="178"/>
  <c r="P53" i="178"/>
  <c r="P52" i="178"/>
  <c r="O52" i="178"/>
  <c r="N52" i="178"/>
  <c r="O51" i="178"/>
  <c r="P51" i="178"/>
  <c r="N51" i="178"/>
  <c r="O50" i="178"/>
  <c r="N50" i="178"/>
  <c r="P50" i="178"/>
  <c r="O49" i="178"/>
  <c r="N49" i="178"/>
  <c r="O48" i="178"/>
  <c r="N48" i="178"/>
  <c r="P48" i="178"/>
  <c r="O47" i="178"/>
  <c r="P47" i="178"/>
  <c r="N47" i="178"/>
  <c r="P46" i="178"/>
  <c r="O46" i="178"/>
  <c r="N46" i="178"/>
  <c r="O45" i="178"/>
  <c r="N45" i="178"/>
  <c r="P45" i="178"/>
  <c r="O44" i="178"/>
  <c r="N44" i="178"/>
  <c r="P44" i="178"/>
  <c r="P43" i="178"/>
  <c r="O43" i="178"/>
  <c r="N43" i="178"/>
  <c r="O42" i="178"/>
  <c r="P42" i="178"/>
  <c r="N42" i="178"/>
  <c r="O41" i="178"/>
  <c r="N41" i="178"/>
  <c r="P41" i="178"/>
  <c r="P40" i="178"/>
  <c r="O40" i="178"/>
  <c r="N40" i="178"/>
  <c r="O39" i="178"/>
  <c r="P39" i="178"/>
  <c r="N39" i="178"/>
  <c r="O38" i="178"/>
  <c r="N38" i="178"/>
  <c r="P38" i="178"/>
  <c r="O37" i="178"/>
  <c r="N37" i="178"/>
  <c r="P37" i="178"/>
  <c r="P36" i="178"/>
  <c r="O36" i="178"/>
  <c r="N36" i="178"/>
  <c r="O35" i="178"/>
  <c r="P35" i="178"/>
  <c r="N35" i="178"/>
  <c r="O34" i="178"/>
  <c r="N34" i="178"/>
  <c r="P34" i="178"/>
  <c r="O33" i="178"/>
  <c r="N33" i="178"/>
  <c r="O32" i="178"/>
  <c r="N32" i="178"/>
  <c r="P32" i="178"/>
  <c r="O31" i="178"/>
  <c r="P31" i="178"/>
  <c r="N31" i="178"/>
  <c r="P30" i="178"/>
  <c r="O30" i="178"/>
  <c r="N30" i="178"/>
  <c r="O29" i="178"/>
  <c r="N29" i="178"/>
  <c r="P29" i="178"/>
  <c r="O28" i="178"/>
  <c r="N28" i="178"/>
  <c r="P28" i="178"/>
  <c r="P27" i="178"/>
  <c r="O27" i="178"/>
  <c r="N27" i="178"/>
  <c r="O26" i="178"/>
  <c r="P26" i="178"/>
  <c r="N26" i="178"/>
  <c r="O25" i="178"/>
  <c r="N25" i="178"/>
  <c r="P25" i="178"/>
  <c r="P24" i="178"/>
  <c r="O24" i="178"/>
  <c r="N24" i="178"/>
  <c r="O23" i="178"/>
  <c r="P23" i="178"/>
  <c r="N23" i="178"/>
  <c r="O22" i="178"/>
  <c r="N22" i="178"/>
  <c r="P22" i="178"/>
  <c r="O21" i="178"/>
  <c r="N21" i="178"/>
  <c r="P21" i="178"/>
  <c r="P20" i="178"/>
  <c r="O20" i="178"/>
  <c r="N20" i="178"/>
  <c r="O19" i="178"/>
  <c r="P19" i="178"/>
  <c r="N19" i="178"/>
  <c r="O18" i="178"/>
  <c r="N18" i="178"/>
  <c r="P18" i="178"/>
  <c r="O17" i="178"/>
  <c r="N17" i="178"/>
  <c r="O16" i="178"/>
  <c r="N16" i="178"/>
  <c r="P16" i="178"/>
  <c r="O15" i="178"/>
  <c r="P15" i="178"/>
  <c r="N15" i="178"/>
  <c r="P14" i="178"/>
  <c r="O14" i="178"/>
  <c r="N14" i="178"/>
  <c r="O13" i="178"/>
  <c r="N13" i="178"/>
  <c r="P13" i="178"/>
  <c r="O12" i="178"/>
  <c r="N12" i="178"/>
  <c r="P12" i="178"/>
  <c r="P11" i="178"/>
  <c r="O11" i="178"/>
  <c r="N11" i="178"/>
  <c r="O10" i="178"/>
  <c r="P10" i="178"/>
  <c r="N10" i="178"/>
  <c r="O9" i="178"/>
  <c r="N9" i="178"/>
  <c r="P9" i="178"/>
  <c r="P8" i="178"/>
  <c r="O8" i="178"/>
  <c r="N8" i="178"/>
  <c r="O7" i="178"/>
  <c r="P7" i="178"/>
  <c r="N7" i="178"/>
  <c r="O6" i="178"/>
  <c r="N6" i="178"/>
  <c r="P6" i="178"/>
  <c r="O5" i="178"/>
  <c r="N5" i="178"/>
  <c r="P5" i="178"/>
  <c r="P4" i="178"/>
  <c r="O4" i="178"/>
  <c r="N4" i="178"/>
  <c r="I52" i="177"/>
  <c r="E34" i="177"/>
  <c r="G34" i="177"/>
  <c r="I34" i="177"/>
  <c r="G33" i="177"/>
  <c r="I33" i="177"/>
  <c r="E33" i="177"/>
  <c r="E32" i="177"/>
  <c r="G32" i="177"/>
  <c r="I32" i="177"/>
  <c r="E31" i="177"/>
  <c r="G31" i="177"/>
  <c r="I31" i="177"/>
  <c r="E30" i="177"/>
  <c r="G30" i="177"/>
  <c r="I30" i="177"/>
  <c r="G29" i="177"/>
  <c r="I29" i="177"/>
  <c r="G27" i="177"/>
  <c r="I27" i="177"/>
  <c r="E8" i="177"/>
  <c r="C529" i="176"/>
  <c r="H529" i="176" a="1"/>
  <c r="H529" i="176"/>
  <c r="C526" i="176"/>
  <c r="M524" i="176" a="1"/>
  <c r="M524" i="176"/>
  <c r="C524" i="176"/>
  <c r="G524" i="176" a="1"/>
  <c r="G524" i="176"/>
  <c r="C521" i="176"/>
  <c r="H521" i="176" a="1"/>
  <c r="H521" i="176"/>
  <c r="C518" i="176"/>
  <c r="M514" i="176" a="1"/>
  <c r="M514" i="176"/>
  <c r="L514" i="176" a="1"/>
  <c r="L514" i="176"/>
  <c r="K514" i="176"/>
  <c r="K514" i="176" a="1"/>
  <c r="J514" i="176" a="1"/>
  <c r="J514" i="176"/>
  <c r="I514" i="176" a="1"/>
  <c r="I514" i="176"/>
  <c r="H514" i="176" a="1"/>
  <c r="H514" i="176"/>
  <c r="G514" i="176" a="1"/>
  <c r="G514" i="176"/>
  <c r="F514" i="176" a="1"/>
  <c r="F514" i="176"/>
  <c r="J511" i="176" a="1"/>
  <c r="J511" i="176"/>
  <c r="C511" i="176"/>
  <c r="P511" i="176" a="1"/>
  <c r="P511" i="176"/>
  <c r="P510" i="176" a="1"/>
  <c r="P510" i="176"/>
  <c r="L510" i="176" a="1"/>
  <c r="L510" i="176"/>
  <c r="J510" i="176" a="1"/>
  <c r="J510" i="176"/>
  <c r="F510" i="176"/>
  <c r="C510" i="176"/>
  <c r="F510" i="176" a="1"/>
  <c r="L509" i="176" a="1"/>
  <c r="L509" i="176"/>
  <c r="J509" i="176" a="1"/>
  <c r="J509" i="176"/>
  <c r="F509" i="176" a="1"/>
  <c r="F509" i="176"/>
  <c r="C509" i="176"/>
  <c r="H508" i="176" a="1"/>
  <c r="H508" i="176"/>
  <c r="C508" i="176"/>
  <c r="J507" i="176" a="1"/>
  <c r="J507" i="176"/>
  <c r="C507" i="176"/>
  <c r="P507" i="176" a="1"/>
  <c r="P507" i="176"/>
  <c r="P506" i="176" a="1"/>
  <c r="P506" i="176"/>
  <c r="N10" i="175"/>
  <c r="L506" i="176" a="1"/>
  <c r="L506" i="176"/>
  <c r="J506" i="176" a="1"/>
  <c r="J506" i="176"/>
  <c r="C506" i="176"/>
  <c r="F506" i="176" a="1"/>
  <c r="F506" i="176"/>
  <c r="L505" i="176" a="1"/>
  <c r="L505" i="176"/>
  <c r="J505" i="176" a="1"/>
  <c r="J505" i="176"/>
  <c r="F505" i="176" a="1"/>
  <c r="F505" i="176"/>
  <c r="C505" i="176"/>
  <c r="H504" i="176" a="1"/>
  <c r="H504" i="176"/>
  <c r="C504" i="176"/>
  <c r="J503" i="176" a="1"/>
  <c r="J503" i="176"/>
  <c r="C503" i="176"/>
  <c r="P503" i="176" a="1"/>
  <c r="P503" i="176"/>
  <c r="N7" i="175"/>
  <c r="P502" i="176" a="1"/>
  <c r="P502" i="176"/>
  <c r="N6" i="175"/>
  <c r="L502" i="176" a="1"/>
  <c r="L502" i="176"/>
  <c r="J502" i="176" a="1"/>
  <c r="J502" i="176"/>
  <c r="C502" i="176"/>
  <c r="F502" i="176" a="1"/>
  <c r="F502" i="176"/>
  <c r="L501" i="176" a="1"/>
  <c r="L501" i="176"/>
  <c r="J501" i="176" a="1"/>
  <c r="J501" i="176"/>
  <c r="F501" i="176" a="1"/>
  <c r="F501" i="176"/>
  <c r="C501" i="176"/>
  <c r="C500" i="176"/>
  <c r="H500" i="176" a="1"/>
  <c r="H500" i="176"/>
  <c r="J499" i="176" a="1"/>
  <c r="J499" i="176"/>
  <c r="C499" i="176"/>
  <c r="P499" i="176" a="1"/>
  <c r="P499" i="176"/>
  <c r="P512" i="176"/>
  <c r="D17" i="175"/>
  <c r="W495" i="176"/>
  <c r="V495" i="176"/>
  <c r="U495" i="176"/>
  <c r="E32" i="175"/>
  <c r="G32" i="175"/>
  <c r="T495" i="176"/>
  <c r="S495" i="176"/>
  <c r="R495" i="176"/>
  <c r="M495" i="176"/>
  <c r="L495" i="176"/>
  <c r="K495" i="176"/>
  <c r="J495" i="176"/>
  <c r="I495" i="176"/>
  <c r="H495" i="176"/>
  <c r="G495" i="176"/>
  <c r="F495" i="176"/>
  <c r="O494" i="176"/>
  <c r="P494" i="176"/>
  <c r="N494" i="176"/>
  <c r="O493" i="176"/>
  <c r="N493" i="176"/>
  <c r="P493" i="176"/>
  <c r="O492" i="176"/>
  <c r="N492" i="176"/>
  <c r="O491" i="176"/>
  <c r="N491" i="176"/>
  <c r="P491" i="176"/>
  <c r="O490" i="176"/>
  <c r="P490" i="176"/>
  <c r="N490" i="176"/>
  <c r="P489" i="176"/>
  <c r="O489" i="176"/>
  <c r="N489" i="176"/>
  <c r="O488" i="176"/>
  <c r="N488" i="176"/>
  <c r="P488" i="176"/>
  <c r="O487" i="176"/>
  <c r="N487" i="176"/>
  <c r="P487" i="176"/>
  <c r="P486" i="176"/>
  <c r="O486" i="176"/>
  <c r="N486" i="176"/>
  <c r="O485" i="176"/>
  <c r="P485" i="176"/>
  <c r="N485" i="176"/>
  <c r="O484" i="176"/>
  <c r="N484" i="176"/>
  <c r="P484" i="176"/>
  <c r="P483" i="176"/>
  <c r="O483" i="176"/>
  <c r="N483" i="176"/>
  <c r="O482" i="176"/>
  <c r="P482" i="176"/>
  <c r="N482" i="176"/>
  <c r="O481" i="176"/>
  <c r="N481" i="176"/>
  <c r="P481" i="176"/>
  <c r="O480" i="176"/>
  <c r="N480" i="176"/>
  <c r="P480" i="176"/>
  <c r="P479" i="176"/>
  <c r="O479" i="176"/>
  <c r="N479" i="176"/>
  <c r="O478" i="176"/>
  <c r="P478" i="176"/>
  <c r="N478" i="176"/>
  <c r="O477" i="176"/>
  <c r="N477" i="176"/>
  <c r="P477" i="176"/>
  <c r="O476" i="176"/>
  <c r="N476" i="176"/>
  <c r="O475" i="176"/>
  <c r="N475" i="176"/>
  <c r="P475" i="176"/>
  <c r="O474" i="176"/>
  <c r="P474" i="176"/>
  <c r="N474" i="176"/>
  <c r="P473" i="176"/>
  <c r="O473" i="176"/>
  <c r="N473" i="176"/>
  <c r="O472" i="176"/>
  <c r="N472" i="176"/>
  <c r="P472" i="176"/>
  <c r="O471" i="176"/>
  <c r="N471" i="176"/>
  <c r="P471" i="176"/>
  <c r="P470" i="176"/>
  <c r="O470" i="176"/>
  <c r="N470" i="176"/>
  <c r="O469" i="176"/>
  <c r="P469" i="176"/>
  <c r="N469" i="176"/>
  <c r="O468" i="176"/>
  <c r="N468" i="176"/>
  <c r="P468" i="176"/>
  <c r="P467" i="176"/>
  <c r="O467" i="176"/>
  <c r="N467" i="176"/>
  <c r="O466" i="176"/>
  <c r="P466" i="176"/>
  <c r="N466" i="176"/>
  <c r="O465" i="176"/>
  <c r="N465" i="176"/>
  <c r="P465" i="176"/>
  <c r="O464" i="176"/>
  <c r="N464" i="176"/>
  <c r="P464" i="176"/>
  <c r="P463" i="176"/>
  <c r="O463" i="176"/>
  <c r="N463" i="176"/>
  <c r="O462" i="176"/>
  <c r="P462" i="176"/>
  <c r="N462" i="176"/>
  <c r="O461" i="176"/>
  <c r="N461" i="176"/>
  <c r="P461" i="176"/>
  <c r="O460" i="176"/>
  <c r="N460" i="176"/>
  <c r="O459" i="176"/>
  <c r="N459" i="176"/>
  <c r="P459" i="176"/>
  <c r="O458" i="176"/>
  <c r="P458" i="176"/>
  <c r="N458" i="176"/>
  <c r="P457" i="176"/>
  <c r="O457" i="176"/>
  <c r="N457" i="176"/>
  <c r="O456" i="176"/>
  <c r="N456" i="176"/>
  <c r="P456" i="176"/>
  <c r="O455" i="176"/>
  <c r="N455" i="176"/>
  <c r="P455" i="176"/>
  <c r="P454" i="176"/>
  <c r="O454" i="176"/>
  <c r="N454" i="176"/>
  <c r="O453" i="176"/>
  <c r="P453" i="176"/>
  <c r="N453" i="176"/>
  <c r="O452" i="176"/>
  <c r="N452" i="176"/>
  <c r="P452" i="176"/>
  <c r="P451" i="176"/>
  <c r="O451" i="176"/>
  <c r="N451" i="176"/>
  <c r="O450" i="176"/>
  <c r="P450" i="176"/>
  <c r="N450" i="176"/>
  <c r="O449" i="176"/>
  <c r="N449" i="176"/>
  <c r="P449" i="176"/>
  <c r="O448" i="176"/>
  <c r="N448" i="176"/>
  <c r="P448" i="176"/>
  <c r="P447" i="176"/>
  <c r="O447" i="176"/>
  <c r="N447" i="176"/>
  <c r="O446" i="176"/>
  <c r="P446" i="176"/>
  <c r="N446" i="176"/>
  <c r="O445" i="176"/>
  <c r="N445" i="176"/>
  <c r="P445" i="176"/>
  <c r="O444" i="176"/>
  <c r="N444" i="176"/>
  <c r="O443" i="176"/>
  <c r="N443" i="176"/>
  <c r="P443" i="176"/>
  <c r="O442" i="176"/>
  <c r="P442" i="176"/>
  <c r="N442" i="176"/>
  <c r="P441" i="176"/>
  <c r="O441" i="176"/>
  <c r="N441" i="176"/>
  <c r="O440" i="176"/>
  <c r="N440" i="176"/>
  <c r="P440" i="176"/>
  <c r="O439" i="176"/>
  <c r="N439" i="176"/>
  <c r="P439" i="176"/>
  <c r="P438" i="176"/>
  <c r="O438" i="176"/>
  <c r="N438" i="176"/>
  <c r="O437" i="176"/>
  <c r="P437" i="176"/>
  <c r="N437" i="176"/>
  <c r="O436" i="176"/>
  <c r="N436" i="176"/>
  <c r="P436" i="176"/>
  <c r="P435" i="176"/>
  <c r="O435" i="176"/>
  <c r="N435" i="176"/>
  <c r="O434" i="176"/>
  <c r="P434" i="176"/>
  <c r="N434" i="176"/>
  <c r="O433" i="176"/>
  <c r="N433" i="176"/>
  <c r="P433" i="176"/>
  <c r="O432" i="176"/>
  <c r="N432" i="176"/>
  <c r="P432" i="176"/>
  <c r="P431" i="176"/>
  <c r="O431" i="176"/>
  <c r="N431" i="176"/>
  <c r="O430" i="176"/>
  <c r="P430" i="176"/>
  <c r="N430" i="176"/>
  <c r="O429" i="176"/>
  <c r="N429" i="176"/>
  <c r="P429" i="176"/>
  <c r="O428" i="176"/>
  <c r="N428" i="176"/>
  <c r="O427" i="176"/>
  <c r="N427" i="176"/>
  <c r="P427" i="176"/>
  <c r="O426" i="176"/>
  <c r="P426" i="176"/>
  <c r="N426" i="176"/>
  <c r="P425" i="176"/>
  <c r="O425" i="176"/>
  <c r="N425" i="176"/>
  <c r="O424" i="176"/>
  <c r="N424" i="176"/>
  <c r="P424" i="176"/>
  <c r="O423" i="176"/>
  <c r="N423" i="176"/>
  <c r="P423" i="176"/>
  <c r="P422" i="176"/>
  <c r="O422" i="176"/>
  <c r="N422" i="176"/>
  <c r="O421" i="176"/>
  <c r="P421" i="176"/>
  <c r="N421" i="176"/>
  <c r="O420" i="176"/>
  <c r="N420" i="176"/>
  <c r="P420" i="176"/>
  <c r="P419" i="176"/>
  <c r="O419" i="176"/>
  <c r="N419" i="176"/>
  <c r="O418" i="176"/>
  <c r="P418" i="176"/>
  <c r="N418" i="176"/>
  <c r="O417" i="176"/>
  <c r="N417" i="176"/>
  <c r="P417" i="176"/>
  <c r="O416" i="176"/>
  <c r="N416" i="176"/>
  <c r="P416" i="176"/>
  <c r="P415" i="176"/>
  <c r="O415" i="176"/>
  <c r="N415" i="176"/>
  <c r="O414" i="176"/>
  <c r="P414" i="176"/>
  <c r="N414" i="176"/>
  <c r="O413" i="176"/>
  <c r="N413" i="176"/>
  <c r="P413" i="176"/>
  <c r="O412" i="176"/>
  <c r="N412" i="176"/>
  <c r="O411" i="176"/>
  <c r="N411" i="176"/>
  <c r="P411" i="176"/>
  <c r="O410" i="176"/>
  <c r="P410" i="176"/>
  <c r="N410" i="176"/>
  <c r="P409" i="176"/>
  <c r="O409" i="176"/>
  <c r="N409" i="176"/>
  <c r="O408" i="176"/>
  <c r="N408" i="176"/>
  <c r="P408" i="176"/>
  <c r="O407" i="176"/>
  <c r="N407" i="176"/>
  <c r="P407" i="176"/>
  <c r="P406" i="176"/>
  <c r="O406" i="176"/>
  <c r="N406" i="176"/>
  <c r="O405" i="176"/>
  <c r="P405" i="176"/>
  <c r="N405" i="176"/>
  <c r="O404" i="176"/>
  <c r="N404" i="176"/>
  <c r="P404" i="176"/>
  <c r="P403" i="176"/>
  <c r="O403" i="176"/>
  <c r="N403" i="176"/>
  <c r="O402" i="176"/>
  <c r="P402" i="176"/>
  <c r="N402" i="176"/>
  <c r="O401" i="176"/>
  <c r="N401" i="176"/>
  <c r="P401" i="176"/>
  <c r="O400" i="176"/>
  <c r="N400" i="176"/>
  <c r="P400" i="176"/>
  <c r="P399" i="176"/>
  <c r="O399" i="176"/>
  <c r="N399" i="176"/>
  <c r="O398" i="176"/>
  <c r="P398" i="176"/>
  <c r="N398" i="176"/>
  <c r="O397" i="176"/>
  <c r="N397" i="176"/>
  <c r="P397" i="176"/>
  <c r="O396" i="176"/>
  <c r="N396" i="176"/>
  <c r="O395" i="176"/>
  <c r="N395" i="176"/>
  <c r="P395" i="176"/>
  <c r="O394" i="176"/>
  <c r="P394" i="176"/>
  <c r="N394" i="176"/>
  <c r="P393" i="176"/>
  <c r="O393" i="176"/>
  <c r="N393" i="176"/>
  <c r="O392" i="176"/>
  <c r="N392" i="176"/>
  <c r="P392" i="176"/>
  <c r="O391" i="176"/>
  <c r="N391" i="176"/>
  <c r="P391" i="176"/>
  <c r="P390" i="176"/>
  <c r="O390" i="176"/>
  <c r="N390" i="176"/>
  <c r="O389" i="176"/>
  <c r="P389" i="176"/>
  <c r="N389" i="176"/>
  <c r="O388" i="176"/>
  <c r="N388" i="176"/>
  <c r="P388" i="176"/>
  <c r="P387" i="176"/>
  <c r="O387" i="176"/>
  <c r="N387" i="176"/>
  <c r="O386" i="176"/>
  <c r="P386" i="176"/>
  <c r="N386" i="176"/>
  <c r="O385" i="176"/>
  <c r="N385" i="176"/>
  <c r="P385" i="176"/>
  <c r="O384" i="176"/>
  <c r="N384" i="176"/>
  <c r="P384" i="176"/>
  <c r="P383" i="176"/>
  <c r="O383" i="176"/>
  <c r="N383" i="176"/>
  <c r="O382" i="176"/>
  <c r="P382" i="176"/>
  <c r="N382" i="176"/>
  <c r="O381" i="176"/>
  <c r="N381" i="176"/>
  <c r="P381" i="176"/>
  <c r="O380" i="176"/>
  <c r="N380" i="176"/>
  <c r="O379" i="176"/>
  <c r="N379" i="176"/>
  <c r="P379" i="176"/>
  <c r="O378" i="176"/>
  <c r="P378" i="176"/>
  <c r="N378" i="176"/>
  <c r="P377" i="176"/>
  <c r="O377" i="176"/>
  <c r="N377" i="176"/>
  <c r="O376" i="176"/>
  <c r="N376" i="176"/>
  <c r="P376" i="176"/>
  <c r="O375" i="176"/>
  <c r="N375" i="176"/>
  <c r="P375" i="176"/>
  <c r="P374" i="176"/>
  <c r="O374" i="176"/>
  <c r="N374" i="176"/>
  <c r="O373" i="176"/>
  <c r="P373" i="176"/>
  <c r="N373" i="176"/>
  <c r="O372" i="176"/>
  <c r="N372" i="176"/>
  <c r="P372" i="176"/>
  <c r="P371" i="176"/>
  <c r="O371" i="176"/>
  <c r="N371" i="176"/>
  <c r="O370" i="176"/>
  <c r="P370" i="176"/>
  <c r="N370" i="176"/>
  <c r="O369" i="176"/>
  <c r="N369" i="176"/>
  <c r="P369" i="176"/>
  <c r="O368" i="176"/>
  <c r="N368" i="176"/>
  <c r="P368" i="176"/>
  <c r="P367" i="176"/>
  <c r="O367" i="176"/>
  <c r="N367" i="176"/>
  <c r="O366" i="176"/>
  <c r="P366" i="176"/>
  <c r="N366" i="176"/>
  <c r="O365" i="176"/>
  <c r="N365" i="176"/>
  <c r="P365" i="176"/>
  <c r="O364" i="176"/>
  <c r="N364" i="176"/>
  <c r="O363" i="176"/>
  <c r="N363" i="176"/>
  <c r="P363" i="176"/>
  <c r="O362" i="176"/>
  <c r="P362" i="176"/>
  <c r="N362" i="176"/>
  <c r="P361" i="176"/>
  <c r="O361" i="176"/>
  <c r="N361" i="176"/>
  <c r="O360" i="176"/>
  <c r="N360" i="176"/>
  <c r="P360" i="176"/>
  <c r="O359" i="176"/>
  <c r="N359" i="176"/>
  <c r="P359" i="176"/>
  <c r="P358" i="176"/>
  <c r="O358" i="176"/>
  <c r="N358" i="176"/>
  <c r="O357" i="176"/>
  <c r="P357" i="176"/>
  <c r="N357" i="176"/>
  <c r="O356" i="176"/>
  <c r="N356" i="176"/>
  <c r="P356" i="176"/>
  <c r="P355" i="176"/>
  <c r="O355" i="176"/>
  <c r="N355" i="176"/>
  <c r="O354" i="176"/>
  <c r="P354" i="176"/>
  <c r="N354" i="176"/>
  <c r="O353" i="176"/>
  <c r="N353" i="176"/>
  <c r="P353" i="176"/>
  <c r="O352" i="176"/>
  <c r="N352" i="176"/>
  <c r="P352" i="176"/>
  <c r="P351" i="176"/>
  <c r="O351" i="176"/>
  <c r="N351" i="176"/>
  <c r="O350" i="176"/>
  <c r="P350" i="176"/>
  <c r="N350" i="176"/>
  <c r="O349" i="176"/>
  <c r="N349" i="176"/>
  <c r="P349" i="176"/>
  <c r="O348" i="176"/>
  <c r="N348" i="176"/>
  <c r="O347" i="176"/>
  <c r="N347" i="176"/>
  <c r="P347" i="176"/>
  <c r="O346" i="176"/>
  <c r="P346" i="176"/>
  <c r="N346" i="176"/>
  <c r="P345" i="176"/>
  <c r="O345" i="176"/>
  <c r="N345" i="176"/>
  <c r="O344" i="176"/>
  <c r="N344" i="176"/>
  <c r="P344" i="176"/>
  <c r="O343" i="176"/>
  <c r="N343" i="176"/>
  <c r="P343" i="176"/>
  <c r="P342" i="176"/>
  <c r="O342" i="176"/>
  <c r="N342" i="176"/>
  <c r="O341" i="176"/>
  <c r="P341" i="176"/>
  <c r="N341" i="176"/>
  <c r="O340" i="176"/>
  <c r="N340" i="176"/>
  <c r="P340" i="176"/>
  <c r="P339" i="176"/>
  <c r="O339" i="176"/>
  <c r="N339" i="176"/>
  <c r="O338" i="176"/>
  <c r="P338" i="176"/>
  <c r="N338" i="176"/>
  <c r="O337" i="176"/>
  <c r="N337" i="176"/>
  <c r="P337" i="176"/>
  <c r="O336" i="176"/>
  <c r="N336" i="176"/>
  <c r="P336" i="176"/>
  <c r="P335" i="176"/>
  <c r="O335" i="176"/>
  <c r="N335" i="176"/>
  <c r="O334" i="176"/>
  <c r="P334" i="176"/>
  <c r="N334" i="176"/>
  <c r="O333" i="176"/>
  <c r="N333" i="176"/>
  <c r="P333" i="176"/>
  <c r="O332" i="176"/>
  <c r="N332" i="176"/>
  <c r="O331" i="176"/>
  <c r="N331" i="176"/>
  <c r="P331" i="176"/>
  <c r="O330" i="176"/>
  <c r="P330" i="176"/>
  <c r="N330" i="176"/>
  <c r="P329" i="176"/>
  <c r="O329" i="176"/>
  <c r="N329" i="176"/>
  <c r="O328" i="176"/>
  <c r="N328" i="176"/>
  <c r="P328" i="176"/>
  <c r="O327" i="176"/>
  <c r="N327" i="176"/>
  <c r="P327" i="176"/>
  <c r="P326" i="176"/>
  <c r="O326" i="176"/>
  <c r="N326" i="176"/>
  <c r="O325" i="176"/>
  <c r="P325" i="176"/>
  <c r="N325" i="176"/>
  <c r="O324" i="176"/>
  <c r="N324" i="176"/>
  <c r="P324" i="176"/>
  <c r="P323" i="176"/>
  <c r="O323" i="176"/>
  <c r="N323" i="176"/>
  <c r="O322" i="176"/>
  <c r="P322" i="176"/>
  <c r="N322" i="176"/>
  <c r="O321" i="176"/>
  <c r="N321" i="176"/>
  <c r="P321" i="176"/>
  <c r="O320" i="176"/>
  <c r="N320" i="176"/>
  <c r="P320" i="176"/>
  <c r="P319" i="176"/>
  <c r="O319" i="176"/>
  <c r="N319" i="176"/>
  <c r="O318" i="176"/>
  <c r="P318" i="176"/>
  <c r="N318" i="176"/>
  <c r="O317" i="176"/>
  <c r="N317" i="176"/>
  <c r="P317" i="176"/>
  <c r="O316" i="176"/>
  <c r="N316" i="176"/>
  <c r="O315" i="176"/>
  <c r="N315" i="176"/>
  <c r="P315" i="176"/>
  <c r="O314" i="176"/>
  <c r="P314" i="176"/>
  <c r="N314" i="176"/>
  <c r="P313" i="176"/>
  <c r="O313" i="176"/>
  <c r="N313" i="176"/>
  <c r="O312" i="176"/>
  <c r="N312" i="176"/>
  <c r="P312" i="176"/>
  <c r="O311" i="176"/>
  <c r="N311" i="176"/>
  <c r="P311" i="176"/>
  <c r="P310" i="176"/>
  <c r="O310" i="176"/>
  <c r="N310" i="176"/>
  <c r="O309" i="176"/>
  <c r="P309" i="176"/>
  <c r="N309" i="176"/>
  <c r="O308" i="176"/>
  <c r="N308" i="176"/>
  <c r="P308" i="176"/>
  <c r="P307" i="176"/>
  <c r="O307" i="176"/>
  <c r="N307" i="176"/>
  <c r="O306" i="176"/>
  <c r="P306" i="176"/>
  <c r="N306" i="176"/>
  <c r="O305" i="176"/>
  <c r="N305" i="176"/>
  <c r="P305" i="176"/>
  <c r="O304" i="176"/>
  <c r="N304" i="176"/>
  <c r="P304" i="176"/>
  <c r="P303" i="176"/>
  <c r="O303" i="176"/>
  <c r="N303" i="176"/>
  <c r="O302" i="176"/>
  <c r="P302" i="176"/>
  <c r="N302" i="176"/>
  <c r="O301" i="176"/>
  <c r="N301" i="176"/>
  <c r="P301" i="176"/>
  <c r="O300" i="176"/>
  <c r="N300" i="176"/>
  <c r="O299" i="176"/>
  <c r="N299" i="176"/>
  <c r="P299" i="176"/>
  <c r="O298" i="176"/>
  <c r="P298" i="176"/>
  <c r="N298" i="176"/>
  <c r="P297" i="176"/>
  <c r="O297" i="176"/>
  <c r="N297" i="176"/>
  <c r="O296" i="176"/>
  <c r="N296" i="176"/>
  <c r="P296" i="176"/>
  <c r="O295" i="176"/>
  <c r="N295" i="176"/>
  <c r="P295" i="176"/>
  <c r="P294" i="176"/>
  <c r="O294" i="176"/>
  <c r="N294" i="176"/>
  <c r="O293" i="176"/>
  <c r="P293" i="176"/>
  <c r="N293" i="176"/>
  <c r="O292" i="176"/>
  <c r="N292" i="176"/>
  <c r="P292" i="176"/>
  <c r="P291" i="176"/>
  <c r="O291" i="176"/>
  <c r="N291" i="176"/>
  <c r="O290" i="176"/>
  <c r="P290" i="176"/>
  <c r="N290" i="176"/>
  <c r="O289" i="176"/>
  <c r="N289" i="176"/>
  <c r="P289" i="176"/>
  <c r="O288" i="176"/>
  <c r="N288" i="176"/>
  <c r="P288" i="176"/>
  <c r="P287" i="176"/>
  <c r="O287" i="176"/>
  <c r="N287" i="176"/>
  <c r="O286" i="176"/>
  <c r="P286" i="176"/>
  <c r="N286" i="176"/>
  <c r="O285" i="176"/>
  <c r="N285" i="176"/>
  <c r="P285" i="176"/>
  <c r="O284" i="176"/>
  <c r="N284" i="176"/>
  <c r="O283" i="176"/>
  <c r="N283" i="176"/>
  <c r="P283" i="176"/>
  <c r="O282" i="176"/>
  <c r="P282" i="176"/>
  <c r="N282" i="176"/>
  <c r="P281" i="176"/>
  <c r="O281" i="176"/>
  <c r="N281" i="176"/>
  <c r="O280" i="176"/>
  <c r="N280" i="176"/>
  <c r="P280" i="176"/>
  <c r="O279" i="176"/>
  <c r="N279" i="176"/>
  <c r="P279" i="176"/>
  <c r="P278" i="176"/>
  <c r="O278" i="176"/>
  <c r="N278" i="176"/>
  <c r="O277" i="176"/>
  <c r="P277" i="176"/>
  <c r="N277" i="176"/>
  <c r="O276" i="176"/>
  <c r="N276" i="176"/>
  <c r="P276" i="176"/>
  <c r="P275" i="176"/>
  <c r="O275" i="176"/>
  <c r="N275" i="176"/>
  <c r="O274" i="176"/>
  <c r="P274" i="176"/>
  <c r="N274" i="176"/>
  <c r="O273" i="176"/>
  <c r="N273" i="176"/>
  <c r="P273" i="176"/>
  <c r="O272" i="176"/>
  <c r="N272" i="176"/>
  <c r="P272" i="176"/>
  <c r="P271" i="176"/>
  <c r="O271" i="176"/>
  <c r="N271" i="176"/>
  <c r="O270" i="176"/>
  <c r="P270" i="176"/>
  <c r="N270" i="176"/>
  <c r="O269" i="176"/>
  <c r="N269" i="176"/>
  <c r="P269" i="176"/>
  <c r="O268" i="176"/>
  <c r="N268" i="176"/>
  <c r="O267" i="176"/>
  <c r="N267" i="176"/>
  <c r="P267" i="176"/>
  <c r="O266" i="176"/>
  <c r="P266" i="176"/>
  <c r="N266" i="176"/>
  <c r="P265" i="176"/>
  <c r="O265" i="176"/>
  <c r="N265" i="176"/>
  <c r="O264" i="176"/>
  <c r="N264" i="176"/>
  <c r="P264" i="176"/>
  <c r="O263" i="176"/>
  <c r="N263" i="176"/>
  <c r="P263" i="176"/>
  <c r="P262" i="176"/>
  <c r="O262" i="176"/>
  <c r="N262" i="176"/>
  <c r="O261" i="176"/>
  <c r="P261" i="176"/>
  <c r="N261" i="176"/>
  <c r="O260" i="176"/>
  <c r="N260" i="176"/>
  <c r="P260" i="176"/>
  <c r="P259" i="176"/>
  <c r="O259" i="176"/>
  <c r="N259" i="176"/>
  <c r="O258" i="176"/>
  <c r="P258" i="176"/>
  <c r="N258" i="176"/>
  <c r="O257" i="176"/>
  <c r="N257" i="176"/>
  <c r="P257" i="176"/>
  <c r="O256" i="176"/>
  <c r="N256" i="176"/>
  <c r="P256" i="176"/>
  <c r="P255" i="176"/>
  <c r="O255" i="176"/>
  <c r="N255" i="176"/>
  <c r="O254" i="176"/>
  <c r="P254" i="176"/>
  <c r="N254" i="176"/>
  <c r="O253" i="176"/>
  <c r="N253" i="176"/>
  <c r="P253" i="176"/>
  <c r="O252" i="176"/>
  <c r="N252" i="176"/>
  <c r="O251" i="176"/>
  <c r="N251" i="176"/>
  <c r="P251" i="176"/>
  <c r="O250" i="176"/>
  <c r="P250" i="176"/>
  <c r="N250" i="176"/>
  <c r="P249" i="176"/>
  <c r="O249" i="176"/>
  <c r="N249" i="176"/>
  <c r="O248" i="176"/>
  <c r="N248" i="176"/>
  <c r="P248" i="176"/>
  <c r="O247" i="176"/>
  <c r="N247" i="176"/>
  <c r="P247" i="176"/>
  <c r="P246" i="176"/>
  <c r="O246" i="176"/>
  <c r="N246" i="176"/>
  <c r="O245" i="176"/>
  <c r="P245" i="176"/>
  <c r="N245" i="176"/>
  <c r="O244" i="176"/>
  <c r="N244" i="176"/>
  <c r="P244" i="176"/>
  <c r="P243" i="176"/>
  <c r="O243" i="176"/>
  <c r="N243" i="176"/>
  <c r="O242" i="176"/>
  <c r="P242" i="176"/>
  <c r="N242" i="176"/>
  <c r="O241" i="176"/>
  <c r="N241" i="176"/>
  <c r="P241" i="176"/>
  <c r="O240" i="176"/>
  <c r="N240" i="176"/>
  <c r="P240" i="176"/>
  <c r="P239" i="176"/>
  <c r="O239" i="176"/>
  <c r="N239" i="176"/>
  <c r="O238" i="176"/>
  <c r="P238" i="176"/>
  <c r="N238" i="176"/>
  <c r="O237" i="176"/>
  <c r="N237" i="176"/>
  <c r="P237" i="176"/>
  <c r="O236" i="176"/>
  <c r="N236" i="176"/>
  <c r="O235" i="176"/>
  <c r="N235" i="176"/>
  <c r="P235" i="176"/>
  <c r="O234" i="176"/>
  <c r="P234" i="176"/>
  <c r="N234" i="176"/>
  <c r="P233" i="176"/>
  <c r="O233" i="176"/>
  <c r="N233" i="176"/>
  <c r="O232" i="176"/>
  <c r="N232" i="176"/>
  <c r="P232" i="176"/>
  <c r="O231" i="176"/>
  <c r="N231" i="176"/>
  <c r="P231" i="176"/>
  <c r="P230" i="176"/>
  <c r="O230" i="176"/>
  <c r="N230" i="176"/>
  <c r="O229" i="176"/>
  <c r="P229" i="176"/>
  <c r="N229" i="176"/>
  <c r="O228" i="176"/>
  <c r="N228" i="176"/>
  <c r="P228" i="176"/>
  <c r="P227" i="176"/>
  <c r="O227" i="176"/>
  <c r="N227" i="176"/>
  <c r="O226" i="176"/>
  <c r="P226" i="176"/>
  <c r="N226" i="176"/>
  <c r="O225" i="176"/>
  <c r="N225" i="176"/>
  <c r="P225" i="176"/>
  <c r="O224" i="176"/>
  <c r="N224" i="176"/>
  <c r="P224" i="176"/>
  <c r="P223" i="176"/>
  <c r="O223" i="176"/>
  <c r="N223" i="176"/>
  <c r="O222" i="176"/>
  <c r="P222" i="176"/>
  <c r="N222" i="176"/>
  <c r="O221" i="176"/>
  <c r="N221" i="176"/>
  <c r="P221" i="176"/>
  <c r="O220" i="176"/>
  <c r="N220" i="176"/>
  <c r="O219" i="176"/>
  <c r="N219" i="176"/>
  <c r="P219" i="176"/>
  <c r="O218" i="176"/>
  <c r="P218" i="176"/>
  <c r="N218" i="176"/>
  <c r="P217" i="176"/>
  <c r="O217" i="176"/>
  <c r="N217" i="176"/>
  <c r="O216" i="176"/>
  <c r="N216" i="176"/>
  <c r="P216" i="176"/>
  <c r="O215" i="176"/>
  <c r="N215" i="176"/>
  <c r="P215" i="176"/>
  <c r="P214" i="176"/>
  <c r="O214" i="176"/>
  <c r="N214" i="176"/>
  <c r="O213" i="176"/>
  <c r="P213" i="176"/>
  <c r="N213" i="176"/>
  <c r="O212" i="176"/>
  <c r="N212" i="176"/>
  <c r="P212" i="176"/>
  <c r="P211" i="176"/>
  <c r="O211" i="176"/>
  <c r="N211" i="176"/>
  <c r="O210" i="176"/>
  <c r="P210" i="176"/>
  <c r="N210" i="176"/>
  <c r="O209" i="176"/>
  <c r="N209" i="176"/>
  <c r="P209" i="176"/>
  <c r="O208" i="176"/>
  <c r="N208" i="176"/>
  <c r="P208" i="176"/>
  <c r="P207" i="176"/>
  <c r="O207" i="176"/>
  <c r="N207" i="176"/>
  <c r="O206" i="176"/>
  <c r="P206" i="176"/>
  <c r="N206" i="176"/>
  <c r="O205" i="176"/>
  <c r="N205" i="176"/>
  <c r="P205" i="176"/>
  <c r="O204" i="176"/>
  <c r="N204" i="176"/>
  <c r="O203" i="176"/>
  <c r="N203" i="176"/>
  <c r="P203" i="176"/>
  <c r="O202" i="176"/>
  <c r="P202" i="176"/>
  <c r="N202" i="176"/>
  <c r="P201" i="176"/>
  <c r="O201" i="176"/>
  <c r="N201" i="176"/>
  <c r="O200" i="176"/>
  <c r="N200" i="176"/>
  <c r="P200" i="176"/>
  <c r="O199" i="176"/>
  <c r="N199" i="176"/>
  <c r="P199" i="176"/>
  <c r="P198" i="176"/>
  <c r="O198" i="176"/>
  <c r="N198" i="176"/>
  <c r="O197" i="176"/>
  <c r="P197" i="176"/>
  <c r="N197" i="176"/>
  <c r="O196" i="176"/>
  <c r="N196" i="176"/>
  <c r="P196" i="176"/>
  <c r="P195" i="176"/>
  <c r="O195" i="176"/>
  <c r="N195" i="176"/>
  <c r="O194" i="176"/>
  <c r="P194" i="176"/>
  <c r="N194" i="176"/>
  <c r="O193" i="176"/>
  <c r="N193" i="176"/>
  <c r="P193" i="176"/>
  <c r="O192" i="176"/>
  <c r="N192" i="176"/>
  <c r="P192" i="176"/>
  <c r="P191" i="176"/>
  <c r="O191" i="176"/>
  <c r="N191" i="176"/>
  <c r="O190" i="176"/>
  <c r="P190" i="176"/>
  <c r="N190" i="176"/>
  <c r="O189" i="176"/>
  <c r="N189" i="176"/>
  <c r="P189" i="176"/>
  <c r="O188" i="176"/>
  <c r="N188" i="176"/>
  <c r="O187" i="176"/>
  <c r="N187" i="176"/>
  <c r="P187" i="176"/>
  <c r="O186" i="176"/>
  <c r="P186" i="176"/>
  <c r="N186" i="176"/>
  <c r="P185" i="176"/>
  <c r="O185" i="176"/>
  <c r="N185" i="176"/>
  <c r="O184" i="176"/>
  <c r="N184" i="176"/>
  <c r="P184" i="176"/>
  <c r="O183" i="176"/>
  <c r="N183" i="176"/>
  <c r="P183" i="176"/>
  <c r="P182" i="176"/>
  <c r="O182" i="176"/>
  <c r="N182" i="176"/>
  <c r="O181" i="176"/>
  <c r="P181" i="176"/>
  <c r="N181" i="176"/>
  <c r="O180" i="176"/>
  <c r="N180" i="176"/>
  <c r="P180" i="176"/>
  <c r="P179" i="176"/>
  <c r="O179" i="176"/>
  <c r="N179" i="176"/>
  <c r="O178" i="176"/>
  <c r="P178" i="176"/>
  <c r="N178" i="176"/>
  <c r="O177" i="176"/>
  <c r="N177" i="176"/>
  <c r="P177" i="176"/>
  <c r="O176" i="176"/>
  <c r="N176" i="176"/>
  <c r="P176" i="176"/>
  <c r="P175" i="176"/>
  <c r="O175" i="176"/>
  <c r="N175" i="176"/>
  <c r="O174" i="176"/>
  <c r="P174" i="176"/>
  <c r="N174" i="176"/>
  <c r="O173" i="176"/>
  <c r="N173" i="176"/>
  <c r="P173" i="176"/>
  <c r="O172" i="176"/>
  <c r="N172" i="176"/>
  <c r="O171" i="176"/>
  <c r="N171" i="176"/>
  <c r="P171" i="176"/>
  <c r="O170" i="176"/>
  <c r="P170" i="176"/>
  <c r="N170" i="176"/>
  <c r="P169" i="176"/>
  <c r="O169" i="176"/>
  <c r="N169" i="176"/>
  <c r="O168" i="176"/>
  <c r="N168" i="176"/>
  <c r="P168" i="176"/>
  <c r="O167" i="176"/>
  <c r="N167" i="176"/>
  <c r="P167" i="176"/>
  <c r="P166" i="176"/>
  <c r="O166" i="176"/>
  <c r="N166" i="176"/>
  <c r="O165" i="176"/>
  <c r="P165" i="176"/>
  <c r="N165" i="176"/>
  <c r="O164" i="176"/>
  <c r="N164" i="176"/>
  <c r="P164" i="176"/>
  <c r="P163" i="176"/>
  <c r="O163" i="176"/>
  <c r="N163" i="176"/>
  <c r="O162" i="176"/>
  <c r="P162" i="176"/>
  <c r="N162" i="176"/>
  <c r="O161" i="176"/>
  <c r="N161" i="176"/>
  <c r="P161" i="176"/>
  <c r="O160" i="176"/>
  <c r="N160" i="176"/>
  <c r="P160" i="176"/>
  <c r="P159" i="176"/>
  <c r="O159" i="176"/>
  <c r="N159" i="176"/>
  <c r="O158" i="176"/>
  <c r="P158" i="176"/>
  <c r="N158" i="176"/>
  <c r="O157" i="176"/>
  <c r="N157" i="176"/>
  <c r="P157" i="176"/>
  <c r="O156" i="176"/>
  <c r="N156" i="176"/>
  <c r="O155" i="176"/>
  <c r="N155" i="176"/>
  <c r="P155" i="176"/>
  <c r="O154" i="176"/>
  <c r="P154" i="176"/>
  <c r="N154" i="176"/>
  <c r="P153" i="176"/>
  <c r="O153" i="176"/>
  <c r="N153" i="176"/>
  <c r="O152" i="176"/>
  <c r="N152" i="176"/>
  <c r="P152" i="176"/>
  <c r="O151" i="176"/>
  <c r="N151" i="176"/>
  <c r="P151" i="176"/>
  <c r="P150" i="176"/>
  <c r="O150" i="176"/>
  <c r="N150" i="176"/>
  <c r="O149" i="176"/>
  <c r="P149" i="176"/>
  <c r="N149" i="176"/>
  <c r="O148" i="176"/>
  <c r="N148" i="176"/>
  <c r="P148" i="176"/>
  <c r="P147" i="176"/>
  <c r="O147" i="176"/>
  <c r="N147" i="176"/>
  <c r="O146" i="176"/>
  <c r="P146" i="176"/>
  <c r="N146" i="176"/>
  <c r="O145" i="176"/>
  <c r="N145" i="176"/>
  <c r="P145" i="176"/>
  <c r="O144" i="176"/>
  <c r="N144" i="176"/>
  <c r="P144" i="176"/>
  <c r="P143" i="176"/>
  <c r="O143" i="176"/>
  <c r="N143" i="176"/>
  <c r="O142" i="176"/>
  <c r="P142" i="176"/>
  <c r="N142" i="176"/>
  <c r="O141" i="176"/>
  <c r="N141" i="176"/>
  <c r="P141" i="176"/>
  <c r="O140" i="176"/>
  <c r="N140" i="176"/>
  <c r="O139" i="176"/>
  <c r="N139" i="176"/>
  <c r="P139" i="176"/>
  <c r="O138" i="176"/>
  <c r="P138" i="176"/>
  <c r="N138" i="176"/>
  <c r="P137" i="176"/>
  <c r="O137" i="176"/>
  <c r="N137" i="176"/>
  <c r="O136" i="176"/>
  <c r="N136" i="176"/>
  <c r="P136" i="176"/>
  <c r="O135" i="176"/>
  <c r="N135" i="176"/>
  <c r="P135" i="176"/>
  <c r="P134" i="176"/>
  <c r="O134" i="176"/>
  <c r="N134" i="176"/>
  <c r="O133" i="176"/>
  <c r="P133" i="176"/>
  <c r="N133" i="176"/>
  <c r="O132" i="176"/>
  <c r="N132" i="176"/>
  <c r="P132" i="176"/>
  <c r="P131" i="176"/>
  <c r="O131" i="176"/>
  <c r="N131" i="176"/>
  <c r="O130" i="176"/>
  <c r="P130" i="176"/>
  <c r="N130" i="176"/>
  <c r="O129" i="176"/>
  <c r="N129" i="176"/>
  <c r="P129" i="176"/>
  <c r="O128" i="176"/>
  <c r="N128" i="176"/>
  <c r="P128" i="176"/>
  <c r="P127" i="176"/>
  <c r="O127" i="176"/>
  <c r="N127" i="176"/>
  <c r="O126" i="176"/>
  <c r="P126" i="176"/>
  <c r="N126" i="176"/>
  <c r="O125" i="176"/>
  <c r="N125" i="176"/>
  <c r="P125" i="176"/>
  <c r="O124" i="176"/>
  <c r="N124" i="176"/>
  <c r="O123" i="176"/>
  <c r="N123" i="176"/>
  <c r="P123" i="176"/>
  <c r="O122" i="176"/>
  <c r="P122" i="176"/>
  <c r="N122" i="176"/>
  <c r="P121" i="176"/>
  <c r="O121" i="176"/>
  <c r="N121" i="176"/>
  <c r="O120" i="176"/>
  <c r="N120" i="176"/>
  <c r="P120" i="176"/>
  <c r="O119" i="176"/>
  <c r="N119" i="176"/>
  <c r="P119" i="176"/>
  <c r="P118" i="176"/>
  <c r="O118" i="176"/>
  <c r="N118" i="176"/>
  <c r="O117" i="176"/>
  <c r="P117" i="176"/>
  <c r="N117" i="176"/>
  <c r="O116" i="176"/>
  <c r="N116" i="176"/>
  <c r="P116" i="176"/>
  <c r="P115" i="176"/>
  <c r="O115" i="176"/>
  <c r="N115" i="176"/>
  <c r="O114" i="176"/>
  <c r="P114" i="176"/>
  <c r="N114" i="176"/>
  <c r="O113" i="176"/>
  <c r="N113" i="176"/>
  <c r="P113" i="176"/>
  <c r="O112" i="176"/>
  <c r="N112" i="176"/>
  <c r="P112" i="176"/>
  <c r="P111" i="176"/>
  <c r="O111" i="176"/>
  <c r="N111" i="176"/>
  <c r="O110" i="176"/>
  <c r="P110" i="176"/>
  <c r="N110" i="176"/>
  <c r="O109" i="176"/>
  <c r="N109" i="176"/>
  <c r="P109" i="176"/>
  <c r="O108" i="176"/>
  <c r="N108" i="176"/>
  <c r="O107" i="176"/>
  <c r="N107" i="176"/>
  <c r="P107" i="176"/>
  <c r="O106" i="176"/>
  <c r="P106" i="176"/>
  <c r="N106" i="176"/>
  <c r="P105" i="176"/>
  <c r="O105" i="176"/>
  <c r="N105" i="176"/>
  <c r="O104" i="176"/>
  <c r="N104" i="176"/>
  <c r="P104" i="176"/>
  <c r="O103" i="176"/>
  <c r="N103" i="176"/>
  <c r="P103" i="176"/>
  <c r="P102" i="176"/>
  <c r="O102" i="176"/>
  <c r="N102" i="176"/>
  <c r="O101" i="176"/>
  <c r="P101" i="176"/>
  <c r="N101" i="176"/>
  <c r="O100" i="176"/>
  <c r="N100" i="176"/>
  <c r="P100" i="176"/>
  <c r="P99" i="176"/>
  <c r="O99" i="176"/>
  <c r="N99" i="176"/>
  <c r="O98" i="176"/>
  <c r="P98" i="176"/>
  <c r="N98" i="176"/>
  <c r="O97" i="176"/>
  <c r="N97" i="176"/>
  <c r="P97" i="176"/>
  <c r="O96" i="176"/>
  <c r="N96" i="176"/>
  <c r="P96" i="176"/>
  <c r="P95" i="176"/>
  <c r="O95" i="176"/>
  <c r="N95" i="176"/>
  <c r="O94" i="176"/>
  <c r="P94" i="176"/>
  <c r="N94" i="176"/>
  <c r="O93" i="176"/>
  <c r="N93" i="176"/>
  <c r="P93" i="176"/>
  <c r="O92" i="176"/>
  <c r="N92" i="176"/>
  <c r="O91" i="176"/>
  <c r="N91" i="176"/>
  <c r="P91" i="176"/>
  <c r="O90" i="176"/>
  <c r="P90" i="176"/>
  <c r="N90" i="176"/>
  <c r="P89" i="176"/>
  <c r="O89" i="176"/>
  <c r="N89" i="176"/>
  <c r="O88" i="176"/>
  <c r="N88" i="176"/>
  <c r="P88" i="176"/>
  <c r="O87" i="176"/>
  <c r="N87" i="176"/>
  <c r="P87" i="176"/>
  <c r="P86" i="176"/>
  <c r="O86" i="176"/>
  <c r="N86" i="176"/>
  <c r="O85" i="176"/>
  <c r="P85" i="176"/>
  <c r="N85" i="176"/>
  <c r="O84" i="176"/>
  <c r="N84" i="176"/>
  <c r="P84" i="176"/>
  <c r="P83" i="176"/>
  <c r="O83" i="176"/>
  <c r="N83" i="176"/>
  <c r="O82" i="176"/>
  <c r="P82" i="176"/>
  <c r="N82" i="176"/>
  <c r="O81" i="176"/>
  <c r="N81" i="176"/>
  <c r="P81" i="176"/>
  <c r="O80" i="176"/>
  <c r="N80" i="176"/>
  <c r="P80" i="176"/>
  <c r="P79" i="176"/>
  <c r="O79" i="176"/>
  <c r="N79" i="176"/>
  <c r="O78" i="176"/>
  <c r="P78" i="176"/>
  <c r="N78" i="176"/>
  <c r="O77" i="176"/>
  <c r="N77" i="176"/>
  <c r="P77" i="176"/>
  <c r="O76" i="176"/>
  <c r="N76" i="176"/>
  <c r="O75" i="176"/>
  <c r="N75" i="176"/>
  <c r="P75" i="176"/>
  <c r="O74" i="176"/>
  <c r="P74" i="176"/>
  <c r="N74" i="176"/>
  <c r="P73" i="176"/>
  <c r="O73" i="176"/>
  <c r="N73" i="176"/>
  <c r="O72" i="176"/>
  <c r="N72" i="176"/>
  <c r="P72" i="176"/>
  <c r="O71" i="176"/>
  <c r="N71" i="176"/>
  <c r="P71" i="176"/>
  <c r="P70" i="176"/>
  <c r="O70" i="176"/>
  <c r="N70" i="176"/>
  <c r="O69" i="176"/>
  <c r="P69" i="176"/>
  <c r="N69" i="176"/>
  <c r="O68" i="176"/>
  <c r="N68" i="176"/>
  <c r="P68" i="176"/>
  <c r="P67" i="176"/>
  <c r="O67" i="176"/>
  <c r="N67" i="176"/>
  <c r="O66" i="176"/>
  <c r="P66" i="176"/>
  <c r="N66" i="176"/>
  <c r="O65" i="176"/>
  <c r="N65" i="176"/>
  <c r="P65" i="176"/>
  <c r="O64" i="176"/>
  <c r="N64" i="176"/>
  <c r="P64" i="176"/>
  <c r="P63" i="176"/>
  <c r="O63" i="176"/>
  <c r="N63" i="176"/>
  <c r="O62" i="176"/>
  <c r="P62" i="176"/>
  <c r="N62" i="176"/>
  <c r="O61" i="176"/>
  <c r="N61" i="176"/>
  <c r="P61" i="176"/>
  <c r="O60" i="176"/>
  <c r="N60" i="176"/>
  <c r="O59" i="176"/>
  <c r="N59" i="176"/>
  <c r="P59" i="176"/>
  <c r="O58" i="176"/>
  <c r="P58" i="176"/>
  <c r="N58" i="176"/>
  <c r="P57" i="176"/>
  <c r="O57" i="176"/>
  <c r="N57" i="176"/>
  <c r="O56" i="176"/>
  <c r="N56" i="176"/>
  <c r="P56" i="176"/>
  <c r="O55" i="176"/>
  <c r="N55" i="176"/>
  <c r="P55" i="176"/>
  <c r="P54" i="176"/>
  <c r="O54" i="176"/>
  <c r="N54" i="176"/>
  <c r="O53" i="176"/>
  <c r="P53" i="176"/>
  <c r="N53" i="176"/>
  <c r="O52" i="176"/>
  <c r="N52" i="176"/>
  <c r="P52" i="176"/>
  <c r="P51" i="176"/>
  <c r="O51" i="176"/>
  <c r="N51" i="176"/>
  <c r="O50" i="176"/>
  <c r="P50" i="176"/>
  <c r="N50" i="176"/>
  <c r="O49" i="176"/>
  <c r="N49" i="176"/>
  <c r="P49" i="176"/>
  <c r="O48" i="176"/>
  <c r="N48" i="176"/>
  <c r="P48" i="176"/>
  <c r="P47" i="176"/>
  <c r="O47" i="176"/>
  <c r="N47" i="176"/>
  <c r="O46" i="176"/>
  <c r="P46" i="176"/>
  <c r="N46" i="176"/>
  <c r="O45" i="176"/>
  <c r="N45" i="176"/>
  <c r="P45" i="176"/>
  <c r="O44" i="176"/>
  <c r="N44" i="176"/>
  <c r="O43" i="176"/>
  <c r="N43" i="176"/>
  <c r="P43" i="176"/>
  <c r="O42" i="176"/>
  <c r="P42" i="176"/>
  <c r="N42" i="176"/>
  <c r="P41" i="176"/>
  <c r="O41" i="176"/>
  <c r="N41" i="176"/>
  <c r="O40" i="176"/>
  <c r="N40" i="176"/>
  <c r="P40" i="176"/>
  <c r="O39" i="176"/>
  <c r="N39" i="176"/>
  <c r="P39" i="176"/>
  <c r="P38" i="176"/>
  <c r="O38" i="176"/>
  <c r="N38" i="176"/>
  <c r="O37" i="176"/>
  <c r="P37" i="176"/>
  <c r="N37" i="176"/>
  <c r="O36" i="176"/>
  <c r="N36" i="176"/>
  <c r="P36" i="176"/>
  <c r="P35" i="176"/>
  <c r="O35" i="176"/>
  <c r="N35" i="176"/>
  <c r="O34" i="176"/>
  <c r="P34" i="176"/>
  <c r="N34" i="176"/>
  <c r="O33" i="176"/>
  <c r="N33" i="176"/>
  <c r="P33" i="176"/>
  <c r="O32" i="176"/>
  <c r="N32" i="176"/>
  <c r="P32" i="176"/>
  <c r="P31" i="176"/>
  <c r="O31" i="176"/>
  <c r="N31" i="176"/>
  <c r="O30" i="176"/>
  <c r="P30" i="176"/>
  <c r="N30" i="176"/>
  <c r="O29" i="176"/>
  <c r="N29" i="176"/>
  <c r="P29" i="176"/>
  <c r="O28" i="176"/>
  <c r="N28" i="176"/>
  <c r="O27" i="176"/>
  <c r="N27" i="176"/>
  <c r="P27" i="176"/>
  <c r="O26" i="176"/>
  <c r="P26" i="176"/>
  <c r="N26" i="176"/>
  <c r="P25" i="176"/>
  <c r="O25" i="176"/>
  <c r="N25" i="176"/>
  <c r="O24" i="176"/>
  <c r="N24" i="176"/>
  <c r="P24" i="176"/>
  <c r="O23" i="176"/>
  <c r="N23" i="176"/>
  <c r="P23" i="176"/>
  <c r="P22" i="176"/>
  <c r="O22" i="176"/>
  <c r="N22" i="176"/>
  <c r="O21" i="176"/>
  <c r="P21" i="176"/>
  <c r="N21" i="176"/>
  <c r="O20" i="176"/>
  <c r="N20" i="176"/>
  <c r="P20" i="176"/>
  <c r="P19" i="176"/>
  <c r="O19" i="176"/>
  <c r="N19" i="176"/>
  <c r="O18" i="176"/>
  <c r="P18" i="176"/>
  <c r="N18" i="176"/>
  <c r="O17" i="176"/>
  <c r="N17" i="176"/>
  <c r="P17" i="176"/>
  <c r="O16" i="176"/>
  <c r="N16" i="176"/>
  <c r="P16" i="176"/>
  <c r="P15" i="176"/>
  <c r="O15" i="176"/>
  <c r="N15" i="176"/>
  <c r="O14" i="176"/>
  <c r="P14" i="176"/>
  <c r="N14" i="176"/>
  <c r="O13" i="176"/>
  <c r="N13" i="176"/>
  <c r="P13" i="176"/>
  <c r="O12" i="176"/>
  <c r="N12" i="176"/>
  <c r="O11" i="176"/>
  <c r="N11" i="176"/>
  <c r="P11" i="176"/>
  <c r="O10" i="176"/>
  <c r="P10" i="176"/>
  <c r="N10" i="176"/>
  <c r="P9" i="176"/>
  <c r="O9" i="176"/>
  <c r="N9" i="176"/>
  <c r="O8" i="176"/>
  <c r="N8" i="176"/>
  <c r="P8" i="176"/>
  <c r="O7" i="176"/>
  <c r="N7" i="176"/>
  <c r="P7" i="176"/>
  <c r="P6" i="176"/>
  <c r="O6" i="176"/>
  <c r="N6" i="176"/>
  <c r="O5" i="176"/>
  <c r="P5" i="176"/>
  <c r="N5" i="176"/>
  <c r="O4" i="176"/>
  <c r="N4" i="176"/>
  <c r="P4" i="176"/>
  <c r="P509" i="176" a="1"/>
  <c r="P509" i="176"/>
  <c r="N13" i="175"/>
  <c r="I52" i="175"/>
  <c r="G34" i="175"/>
  <c r="I34" i="175"/>
  <c r="E34" i="175"/>
  <c r="E33" i="175"/>
  <c r="G33" i="175"/>
  <c r="I33" i="175"/>
  <c r="I32" i="175"/>
  <c r="E31" i="175"/>
  <c r="G31" i="175"/>
  <c r="I31" i="175"/>
  <c r="E30" i="175"/>
  <c r="G30" i="175"/>
  <c r="I30" i="175"/>
  <c r="E29" i="175"/>
  <c r="G29" i="175"/>
  <c r="I29" i="175"/>
  <c r="G27" i="175"/>
  <c r="I27" i="175"/>
  <c r="N11" i="175"/>
  <c r="E8" i="175"/>
  <c r="N3" i="175"/>
  <c r="I530" i="174" a="1"/>
  <c r="I530" i="174"/>
  <c r="F530" i="174" a="1"/>
  <c r="F530" i="174"/>
  <c r="M529" i="174" a="1"/>
  <c r="M529" i="174"/>
  <c r="K529" i="174" a="1"/>
  <c r="K529" i="174"/>
  <c r="J529" i="174" a="1"/>
  <c r="J529" i="174"/>
  <c r="H529" i="174" a="1"/>
  <c r="H529" i="174"/>
  <c r="G529" i="174" a="1"/>
  <c r="G529" i="174"/>
  <c r="F529" i="174" a="1"/>
  <c r="F529" i="174"/>
  <c r="C528" i="174"/>
  <c r="K528" i="174" a="1"/>
  <c r="K528" i="174"/>
  <c r="M527" i="174" a="1"/>
  <c r="M527" i="174"/>
  <c r="L527" i="174" a="1"/>
  <c r="L527" i="174"/>
  <c r="J527" i="174" a="1"/>
  <c r="J527" i="174"/>
  <c r="I527" i="174" a="1"/>
  <c r="I527" i="174"/>
  <c r="H527" i="174" a="1"/>
  <c r="H527" i="174"/>
  <c r="G527" i="174" a="1"/>
  <c r="G527" i="174"/>
  <c r="M526" i="174" a="1"/>
  <c r="M526" i="174"/>
  <c r="J526" i="174" a="1"/>
  <c r="J526" i="174"/>
  <c r="C526" i="174"/>
  <c r="I526" i="174" a="1"/>
  <c r="I526" i="174"/>
  <c r="L525" i="174" a="1"/>
  <c r="L525" i="174"/>
  <c r="K525" i="174" a="1"/>
  <c r="K525" i="174"/>
  <c r="J525" i="174" a="1"/>
  <c r="J525" i="174"/>
  <c r="I525" i="174" a="1"/>
  <c r="I525" i="174"/>
  <c r="G525" i="174" a="1"/>
  <c r="G525" i="174"/>
  <c r="F525" i="174" a="1"/>
  <c r="F525" i="174"/>
  <c r="M524" i="174" a="1"/>
  <c r="M524" i="174"/>
  <c r="L524" i="174" a="1"/>
  <c r="L524" i="174"/>
  <c r="J524" i="174" a="1"/>
  <c r="J524" i="174"/>
  <c r="G524" i="174" a="1"/>
  <c r="G524" i="174"/>
  <c r="C524" i="174"/>
  <c r="K524" i="174" a="1"/>
  <c r="K524" i="174"/>
  <c r="M522" i="174" a="1"/>
  <c r="M522" i="174"/>
  <c r="K522" i="174" a="1"/>
  <c r="K522" i="174"/>
  <c r="I522" i="174" a="1"/>
  <c r="I522" i="174"/>
  <c r="G522" i="174" a="1"/>
  <c r="G522" i="174"/>
  <c r="C522" i="174"/>
  <c r="L522" i="174" a="1"/>
  <c r="L522" i="174"/>
  <c r="M520" i="174" a="1"/>
  <c r="M520" i="174"/>
  <c r="K520" i="174" a="1"/>
  <c r="K520" i="174"/>
  <c r="I520" i="174" a="1"/>
  <c r="I520" i="174"/>
  <c r="G520" i="174" a="1"/>
  <c r="G520" i="174"/>
  <c r="C520" i="174"/>
  <c r="L520" i="174" a="1"/>
  <c r="L520" i="174"/>
  <c r="M518" i="174" a="1"/>
  <c r="M518" i="174"/>
  <c r="K518" i="174" a="1"/>
  <c r="K518" i="174"/>
  <c r="I518" i="174" a="1"/>
  <c r="I518" i="174"/>
  <c r="G518" i="174" a="1"/>
  <c r="G518" i="174"/>
  <c r="C518" i="174"/>
  <c r="L518" i="174" a="1"/>
  <c r="L518" i="174"/>
  <c r="M514" i="174"/>
  <c r="M514" i="174" a="1"/>
  <c r="L514" i="174" a="1"/>
  <c r="L514" i="174"/>
  <c r="K514" i="174"/>
  <c r="K514" i="174" a="1"/>
  <c r="J514" i="174" a="1"/>
  <c r="J514" i="174"/>
  <c r="I514" i="174"/>
  <c r="I514" i="174" a="1"/>
  <c r="H514" i="174" a="1"/>
  <c r="H514" i="174"/>
  <c r="G514" i="174"/>
  <c r="G514" i="174" a="1"/>
  <c r="F514" i="174" a="1"/>
  <c r="F514" i="174"/>
  <c r="M511" i="174" a="1"/>
  <c r="M511" i="174"/>
  <c r="L511" i="174" a="1"/>
  <c r="L511" i="174"/>
  <c r="K511" i="174" a="1"/>
  <c r="K511" i="174"/>
  <c r="J511" i="174" a="1"/>
  <c r="J511" i="174"/>
  <c r="I511" i="174" a="1"/>
  <c r="I511" i="174"/>
  <c r="H511" i="174"/>
  <c r="H511" i="174" a="1"/>
  <c r="G511" i="174" a="1"/>
  <c r="G511" i="174"/>
  <c r="F511" i="174"/>
  <c r="N511" i="174"/>
  <c r="F511" i="174" a="1"/>
  <c r="C511" i="174"/>
  <c r="C530" i="174"/>
  <c r="M510" i="174" a="1"/>
  <c r="M510" i="174"/>
  <c r="L510" i="174" a="1"/>
  <c r="L510" i="174"/>
  <c r="K510" i="174" a="1"/>
  <c r="K510" i="174"/>
  <c r="J510" i="174"/>
  <c r="J510" i="174" a="1"/>
  <c r="I510" i="174" a="1"/>
  <c r="I510" i="174"/>
  <c r="H510" i="174"/>
  <c r="H510" i="174" a="1"/>
  <c r="G510" i="174" a="1"/>
  <c r="G510" i="174"/>
  <c r="F510" i="174" a="1"/>
  <c r="F510" i="174"/>
  <c r="N510" i="174"/>
  <c r="C510" i="174"/>
  <c r="C529" i="174"/>
  <c r="L529" i="174" a="1"/>
  <c r="L529" i="174"/>
  <c r="M509" i="174" a="1"/>
  <c r="M509" i="174"/>
  <c r="L509" i="174"/>
  <c r="L509" i="174" a="1"/>
  <c r="K509" i="174" a="1"/>
  <c r="K509" i="174"/>
  <c r="J509" i="174"/>
  <c r="J509" i="174" a="1"/>
  <c r="I509" i="174" a="1"/>
  <c r="I509" i="174"/>
  <c r="H509" i="174" a="1"/>
  <c r="H509" i="174"/>
  <c r="G509" i="174" a="1"/>
  <c r="G509" i="174"/>
  <c r="F509" i="174" a="1"/>
  <c r="F509" i="174"/>
  <c r="C509" i="174"/>
  <c r="M508" i="174" a="1"/>
  <c r="M508" i="174"/>
  <c r="L508" i="174"/>
  <c r="L508" i="174" a="1"/>
  <c r="K508" i="174" a="1"/>
  <c r="K508" i="174"/>
  <c r="J508" i="174" a="1"/>
  <c r="J508" i="174"/>
  <c r="I508" i="174" a="1"/>
  <c r="I508" i="174"/>
  <c r="H508" i="174" a="1"/>
  <c r="H508" i="174"/>
  <c r="G508" i="174" a="1"/>
  <c r="G508" i="174"/>
  <c r="F508" i="174"/>
  <c r="N508" i="174"/>
  <c r="F508" i="174" a="1"/>
  <c r="C508" i="174"/>
  <c r="C527" i="174"/>
  <c r="K527" i="174" a="1"/>
  <c r="K527" i="174"/>
  <c r="M507" i="174" a="1"/>
  <c r="M507" i="174"/>
  <c r="L507" i="174" a="1"/>
  <c r="L507" i="174"/>
  <c r="K507" i="174" a="1"/>
  <c r="K507" i="174"/>
  <c r="J507" i="174" a="1"/>
  <c r="J507" i="174"/>
  <c r="I507" i="174" a="1"/>
  <c r="I507" i="174"/>
  <c r="H507" i="174"/>
  <c r="H507" i="174" a="1"/>
  <c r="G507" i="174" a="1"/>
  <c r="G507" i="174"/>
  <c r="F507" i="174"/>
  <c r="N507" i="174"/>
  <c r="F507" i="174" a="1"/>
  <c r="C507" i="174"/>
  <c r="M506" i="174" a="1"/>
  <c r="M506" i="174"/>
  <c r="L506" i="174" a="1"/>
  <c r="L506" i="174"/>
  <c r="K506" i="174" a="1"/>
  <c r="K506" i="174"/>
  <c r="J506" i="174"/>
  <c r="J506" i="174" a="1"/>
  <c r="I506" i="174" a="1"/>
  <c r="I506" i="174"/>
  <c r="H506" i="174"/>
  <c r="H506" i="174" a="1"/>
  <c r="G506" i="174" a="1"/>
  <c r="G506" i="174"/>
  <c r="F506" i="174" a="1"/>
  <c r="F506" i="174"/>
  <c r="N506" i="174"/>
  <c r="C506" i="174"/>
  <c r="C525" i="174"/>
  <c r="M525" i="174" a="1"/>
  <c r="M525" i="174"/>
  <c r="M505" i="174" a="1"/>
  <c r="M505" i="174"/>
  <c r="L505" i="174"/>
  <c r="L505" i="174" a="1"/>
  <c r="K505" i="174" a="1"/>
  <c r="K505" i="174"/>
  <c r="J505" i="174"/>
  <c r="J505" i="174" a="1"/>
  <c r="I505" i="174" a="1"/>
  <c r="I505" i="174"/>
  <c r="H505" i="174" a="1"/>
  <c r="H505" i="174"/>
  <c r="G505" i="174" a="1"/>
  <c r="G505" i="174"/>
  <c r="F505" i="174" a="1"/>
  <c r="F505" i="174"/>
  <c r="C505" i="174"/>
  <c r="M504" i="174" a="1"/>
  <c r="M504" i="174"/>
  <c r="L504" i="174"/>
  <c r="L504" i="174" a="1"/>
  <c r="K504" i="174" a="1"/>
  <c r="K504" i="174"/>
  <c r="J504" i="174"/>
  <c r="J504" i="174" a="1"/>
  <c r="I504" i="174" a="1"/>
  <c r="I504" i="174"/>
  <c r="H504" i="174" a="1"/>
  <c r="H504" i="174"/>
  <c r="G504" i="174" a="1"/>
  <c r="G504" i="174"/>
  <c r="F504" i="174" a="1"/>
  <c r="F504" i="174"/>
  <c r="N504" i="174"/>
  <c r="C504" i="174"/>
  <c r="C523" i="174"/>
  <c r="F523" i="174" a="1"/>
  <c r="F523" i="174"/>
  <c r="M503" i="174" a="1"/>
  <c r="M503" i="174"/>
  <c r="L503" i="174"/>
  <c r="L503" i="174" a="1"/>
  <c r="K503" i="174" a="1"/>
  <c r="K503" i="174"/>
  <c r="J503" i="174"/>
  <c r="J503" i="174" a="1"/>
  <c r="I503" i="174" a="1"/>
  <c r="I503" i="174"/>
  <c r="H503" i="174" a="1"/>
  <c r="H503" i="174"/>
  <c r="G503" i="174" a="1"/>
  <c r="G503" i="174"/>
  <c r="F503" i="174" a="1"/>
  <c r="F503" i="174"/>
  <c r="C503" i="174"/>
  <c r="M502" i="174" a="1"/>
  <c r="M502" i="174"/>
  <c r="L502" i="174"/>
  <c r="L502" i="174" a="1"/>
  <c r="K502" i="174" a="1"/>
  <c r="K502" i="174"/>
  <c r="J502" i="174"/>
  <c r="J502" i="174" a="1"/>
  <c r="I502" i="174" a="1"/>
  <c r="I502" i="174"/>
  <c r="H502" i="174" a="1"/>
  <c r="H502" i="174"/>
  <c r="G502" i="174" a="1"/>
  <c r="G502" i="174"/>
  <c r="F502" i="174"/>
  <c r="F502" i="174" a="1"/>
  <c r="C502" i="174"/>
  <c r="C521" i="174"/>
  <c r="M501" i="174" a="1"/>
  <c r="M501" i="174"/>
  <c r="L501" i="174"/>
  <c r="L501" i="174" a="1"/>
  <c r="K501" i="174" a="1"/>
  <c r="K501" i="174"/>
  <c r="J501" i="174"/>
  <c r="J501" i="174" a="1"/>
  <c r="I501" i="174" a="1"/>
  <c r="I501" i="174"/>
  <c r="H501" i="174" a="1"/>
  <c r="H501" i="174"/>
  <c r="G501" i="174" a="1"/>
  <c r="G501" i="174"/>
  <c r="F501" i="174"/>
  <c r="F501" i="174" a="1"/>
  <c r="C501" i="174"/>
  <c r="M500" i="174" a="1"/>
  <c r="M500" i="174"/>
  <c r="L500" i="174"/>
  <c r="L500" i="174" a="1"/>
  <c r="K500" i="174" a="1"/>
  <c r="K500" i="174"/>
  <c r="J500" i="174"/>
  <c r="J500" i="174" a="1"/>
  <c r="I500" i="174" a="1"/>
  <c r="I500" i="174"/>
  <c r="H500" i="174" a="1"/>
  <c r="H500" i="174"/>
  <c r="G500" i="174" a="1"/>
  <c r="G500" i="174"/>
  <c r="F500" i="174"/>
  <c r="F500" i="174" a="1"/>
  <c r="C500" i="174"/>
  <c r="C519" i="174"/>
  <c r="M499" i="174" a="1"/>
  <c r="M499" i="174"/>
  <c r="M512" i="174"/>
  <c r="L499" i="174"/>
  <c r="L512" i="174"/>
  <c r="L499" i="174" a="1"/>
  <c r="K499" i="174" a="1"/>
  <c r="K499" i="174"/>
  <c r="K512" i="174"/>
  <c r="J499" i="174"/>
  <c r="J512" i="174"/>
  <c r="J499" i="174" a="1"/>
  <c r="I499" i="174" a="1"/>
  <c r="I499" i="174"/>
  <c r="I512" i="174"/>
  <c r="H499" i="174" a="1"/>
  <c r="H499" i="174"/>
  <c r="H512" i="174"/>
  <c r="G499" i="174" a="1"/>
  <c r="G499" i="174"/>
  <c r="G512" i="174"/>
  <c r="F499" i="174"/>
  <c r="F499" i="174" a="1"/>
  <c r="C499" i="174"/>
  <c r="W495" i="174"/>
  <c r="V495" i="174"/>
  <c r="U495" i="174"/>
  <c r="T495" i="174"/>
  <c r="S495" i="174"/>
  <c r="R495" i="174"/>
  <c r="M495" i="174"/>
  <c r="L495" i="174"/>
  <c r="K495" i="174"/>
  <c r="J495" i="174"/>
  <c r="I495" i="174"/>
  <c r="H495" i="174"/>
  <c r="G495" i="174"/>
  <c r="F495" i="174"/>
  <c r="O494" i="174"/>
  <c r="N494" i="174"/>
  <c r="P494" i="174"/>
  <c r="P493" i="174"/>
  <c r="O493" i="174"/>
  <c r="N493" i="174"/>
  <c r="P492" i="174"/>
  <c r="O492" i="174"/>
  <c r="N492" i="174"/>
  <c r="O491" i="174"/>
  <c r="N491" i="174"/>
  <c r="O490" i="174"/>
  <c r="N490" i="174"/>
  <c r="P490" i="174"/>
  <c r="P489" i="174"/>
  <c r="O489" i="174"/>
  <c r="N489" i="174"/>
  <c r="P488" i="174"/>
  <c r="O488" i="174"/>
  <c r="N488" i="174"/>
  <c r="O487" i="174"/>
  <c r="N487" i="174"/>
  <c r="P487" i="174"/>
  <c r="P486" i="174"/>
  <c r="O486" i="174"/>
  <c r="N486" i="174"/>
  <c r="P485" i="174"/>
  <c r="O485" i="174"/>
  <c r="N485" i="174"/>
  <c r="O484" i="174"/>
  <c r="N484" i="174"/>
  <c r="O483" i="174"/>
  <c r="N483" i="174"/>
  <c r="P482" i="174"/>
  <c r="O482" i="174"/>
  <c r="N482" i="174"/>
  <c r="O481" i="174"/>
  <c r="P481" i="174"/>
  <c r="N481" i="174"/>
  <c r="O480" i="174"/>
  <c r="N480" i="174"/>
  <c r="P480" i="174"/>
  <c r="O479" i="174"/>
  <c r="N479" i="174"/>
  <c r="O478" i="174"/>
  <c r="N478" i="174"/>
  <c r="P478" i="174"/>
  <c r="P477" i="174"/>
  <c r="O477" i="174"/>
  <c r="N477" i="174"/>
  <c r="P476" i="174"/>
  <c r="O476" i="174"/>
  <c r="N476" i="174"/>
  <c r="O475" i="174"/>
  <c r="N475" i="174"/>
  <c r="O474" i="174"/>
  <c r="N474" i="174"/>
  <c r="P474" i="174"/>
  <c r="P473" i="174"/>
  <c r="O473" i="174"/>
  <c r="N473" i="174"/>
  <c r="P472" i="174"/>
  <c r="O472" i="174"/>
  <c r="N472" i="174"/>
  <c r="O471" i="174"/>
  <c r="N471" i="174"/>
  <c r="P471" i="174"/>
  <c r="P470" i="174"/>
  <c r="O470" i="174"/>
  <c r="N470" i="174"/>
  <c r="P469" i="174"/>
  <c r="O469" i="174"/>
  <c r="N469" i="174"/>
  <c r="O468" i="174"/>
  <c r="N468" i="174"/>
  <c r="O467" i="174"/>
  <c r="N467" i="174"/>
  <c r="P466" i="174"/>
  <c r="O466" i="174"/>
  <c r="N466" i="174"/>
  <c r="O465" i="174"/>
  <c r="P465" i="174"/>
  <c r="N465" i="174"/>
  <c r="O464" i="174"/>
  <c r="N464" i="174"/>
  <c r="P464" i="174"/>
  <c r="O463" i="174"/>
  <c r="N463" i="174"/>
  <c r="O462" i="174"/>
  <c r="N462" i="174"/>
  <c r="P462" i="174"/>
  <c r="P461" i="174"/>
  <c r="O461" i="174"/>
  <c r="N461" i="174"/>
  <c r="P460" i="174"/>
  <c r="O460" i="174"/>
  <c r="N460" i="174"/>
  <c r="O459" i="174"/>
  <c r="N459" i="174"/>
  <c r="O458" i="174"/>
  <c r="N458" i="174"/>
  <c r="P458" i="174"/>
  <c r="P457" i="174"/>
  <c r="O457" i="174"/>
  <c r="N457" i="174"/>
  <c r="P456" i="174"/>
  <c r="O456" i="174"/>
  <c r="N456" i="174"/>
  <c r="O455" i="174"/>
  <c r="N455" i="174"/>
  <c r="P455" i="174"/>
  <c r="P454" i="174"/>
  <c r="O454" i="174"/>
  <c r="N454" i="174"/>
  <c r="P453" i="174"/>
  <c r="O453" i="174"/>
  <c r="N453" i="174"/>
  <c r="O452" i="174"/>
  <c r="N452" i="174"/>
  <c r="P452" i="174"/>
  <c r="O451" i="174"/>
  <c r="N451" i="174"/>
  <c r="P450" i="174"/>
  <c r="O450" i="174"/>
  <c r="N450" i="174"/>
  <c r="O449" i="174"/>
  <c r="P449" i="174"/>
  <c r="N449" i="174"/>
  <c r="O448" i="174"/>
  <c r="N448" i="174"/>
  <c r="P448" i="174"/>
  <c r="O447" i="174"/>
  <c r="N447" i="174"/>
  <c r="O446" i="174"/>
  <c r="N446" i="174"/>
  <c r="P446" i="174"/>
  <c r="P445" i="174"/>
  <c r="O445" i="174"/>
  <c r="N445" i="174"/>
  <c r="P444" i="174"/>
  <c r="O444" i="174"/>
  <c r="N444" i="174"/>
  <c r="O443" i="174"/>
  <c r="N443" i="174"/>
  <c r="O442" i="174"/>
  <c r="N442" i="174"/>
  <c r="P442" i="174"/>
  <c r="P441" i="174"/>
  <c r="O441" i="174"/>
  <c r="N441" i="174"/>
  <c r="P440" i="174"/>
  <c r="O440" i="174"/>
  <c r="N440" i="174"/>
  <c r="O439" i="174"/>
  <c r="N439" i="174"/>
  <c r="P439" i="174"/>
  <c r="P438" i="174"/>
  <c r="O438" i="174"/>
  <c r="N438" i="174"/>
  <c r="P437" i="174"/>
  <c r="O437" i="174"/>
  <c r="N437" i="174"/>
  <c r="O436" i="174"/>
  <c r="N436" i="174"/>
  <c r="O435" i="174"/>
  <c r="N435" i="174"/>
  <c r="P434" i="174"/>
  <c r="O434" i="174"/>
  <c r="N434" i="174"/>
  <c r="O433" i="174"/>
  <c r="P433" i="174"/>
  <c r="N433" i="174"/>
  <c r="O432" i="174"/>
  <c r="N432" i="174"/>
  <c r="P432" i="174"/>
  <c r="O431" i="174"/>
  <c r="N431" i="174"/>
  <c r="O430" i="174"/>
  <c r="N430" i="174"/>
  <c r="P430" i="174"/>
  <c r="P429" i="174"/>
  <c r="O429" i="174"/>
  <c r="N429" i="174"/>
  <c r="P428" i="174"/>
  <c r="O428" i="174"/>
  <c r="N428" i="174"/>
  <c r="O427" i="174"/>
  <c r="N427" i="174"/>
  <c r="O426" i="174"/>
  <c r="N426" i="174"/>
  <c r="P426" i="174"/>
  <c r="P425" i="174"/>
  <c r="O425" i="174"/>
  <c r="N425" i="174"/>
  <c r="P424" i="174"/>
  <c r="O424" i="174"/>
  <c r="N424" i="174"/>
  <c r="O423" i="174"/>
  <c r="N423" i="174"/>
  <c r="P423" i="174"/>
  <c r="P422" i="174"/>
  <c r="O422" i="174"/>
  <c r="N422" i="174"/>
  <c r="P421" i="174"/>
  <c r="O421" i="174"/>
  <c r="N421" i="174"/>
  <c r="O420" i="174"/>
  <c r="N420" i="174"/>
  <c r="O419" i="174"/>
  <c r="N419" i="174"/>
  <c r="P418" i="174"/>
  <c r="O418" i="174"/>
  <c r="N418" i="174"/>
  <c r="O417" i="174"/>
  <c r="P417" i="174"/>
  <c r="N417" i="174"/>
  <c r="O416" i="174"/>
  <c r="N416" i="174"/>
  <c r="P416" i="174"/>
  <c r="O415" i="174"/>
  <c r="N415" i="174"/>
  <c r="O414" i="174"/>
  <c r="N414" i="174"/>
  <c r="P414" i="174"/>
  <c r="P413" i="174"/>
  <c r="O413" i="174"/>
  <c r="N413" i="174"/>
  <c r="P412" i="174"/>
  <c r="O412" i="174"/>
  <c r="N412" i="174"/>
  <c r="O411" i="174"/>
  <c r="N411" i="174"/>
  <c r="O410" i="174"/>
  <c r="N410" i="174"/>
  <c r="P410" i="174"/>
  <c r="P409" i="174"/>
  <c r="O409" i="174"/>
  <c r="N409" i="174"/>
  <c r="P408" i="174"/>
  <c r="O408" i="174"/>
  <c r="N408" i="174"/>
  <c r="O407" i="174"/>
  <c r="N407" i="174"/>
  <c r="P407" i="174"/>
  <c r="P406" i="174"/>
  <c r="O406" i="174"/>
  <c r="N406" i="174"/>
  <c r="P405" i="174"/>
  <c r="O405" i="174"/>
  <c r="N405" i="174"/>
  <c r="O404" i="174"/>
  <c r="N404" i="174"/>
  <c r="O403" i="174"/>
  <c r="N403" i="174"/>
  <c r="P402" i="174"/>
  <c r="O402" i="174"/>
  <c r="N402" i="174"/>
  <c r="O401" i="174"/>
  <c r="P401" i="174"/>
  <c r="N401" i="174"/>
  <c r="O400" i="174"/>
  <c r="N400" i="174"/>
  <c r="P400" i="174"/>
  <c r="O399" i="174"/>
  <c r="N399" i="174"/>
  <c r="O398" i="174"/>
  <c r="N398" i="174"/>
  <c r="P398" i="174"/>
  <c r="P397" i="174"/>
  <c r="O397" i="174"/>
  <c r="N397" i="174"/>
  <c r="P396" i="174"/>
  <c r="O396" i="174"/>
  <c r="N396" i="174"/>
  <c r="O395" i="174"/>
  <c r="N395" i="174"/>
  <c r="O394" i="174"/>
  <c r="N394" i="174"/>
  <c r="P394" i="174"/>
  <c r="P393" i="174"/>
  <c r="O393" i="174"/>
  <c r="N393" i="174"/>
  <c r="P392" i="174"/>
  <c r="O392" i="174"/>
  <c r="N392" i="174"/>
  <c r="O391" i="174"/>
  <c r="N391" i="174"/>
  <c r="P391" i="174"/>
  <c r="P390" i="174"/>
  <c r="O390" i="174"/>
  <c r="N390" i="174"/>
  <c r="P389" i="174"/>
  <c r="O389" i="174"/>
  <c r="N389" i="174"/>
  <c r="O388" i="174"/>
  <c r="N388" i="174"/>
  <c r="P388" i="174"/>
  <c r="O387" i="174"/>
  <c r="N387" i="174"/>
  <c r="P386" i="174"/>
  <c r="O386" i="174"/>
  <c r="N386" i="174"/>
  <c r="O385" i="174"/>
  <c r="P385" i="174"/>
  <c r="N385" i="174"/>
  <c r="O384" i="174"/>
  <c r="N384" i="174"/>
  <c r="P384" i="174"/>
  <c r="O383" i="174"/>
  <c r="N383" i="174"/>
  <c r="O382" i="174"/>
  <c r="N382" i="174"/>
  <c r="P382" i="174"/>
  <c r="P381" i="174"/>
  <c r="O381" i="174"/>
  <c r="N381" i="174"/>
  <c r="P380" i="174"/>
  <c r="O380" i="174"/>
  <c r="N380" i="174"/>
  <c r="O379" i="174"/>
  <c r="N379" i="174"/>
  <c r="O378" i="174"/>
  <c r="N378" i="174"/>
  <c r="P378" i="174"/>
  <c r="P377" i="174"/>
  <c r="O377" i="174"/>
  <c r="N377" i="174"/>
  <c r="P376" i="174"/>
  <c r="O376" i="174"/>
  <c r="N376" i="174"/>
  <c r="O375" i="174"/>
  <c r="N375" i="174"/>
  <c r="P375" i="174"/>
  <c r="P374" i="174"/>
  <c r="O374" i="174"/>
  <c r="N374" i="174"/>
  <c r="P373" i="174"/>
  <c r="O373" i="174"/>
  <c r="N373" i="174"/>
  <c r="O372" i="174"/>
  <c r="N372" i="174"/>
  <c r="O371" i="174"/>
  <c r="N371" i="174"/>
  <c r="P370" i="174"/>
  <c r="O370" i="174"/>
  <c r="N370" i="174"/>
  <c r="O369" i="174"/>
  <c r="P369" i="174"/>
  <c r="N369" i="174"/>
  <c r="O368" i="174"/>
  <c r="N368" i="174"/>
  <c r="P368" i="174"/>
  <c r="O367" i="174"/>
  <c r="N367" i="174"/>
  <c r="O366" i="174"/>
  <c r="N366" i="174"/>
  <c r="P366" i="174"/>
  <c r="P365" i="174"/>
  <c r="O365" i="174"/>
  <c r="N365" i="174"/>
  <c r="P364" i="174"/>
  <c r="O364" i="174"/>
  <c r="N364" i="174"/>
  <c r="O363" i="174"/>
  <c r="N363" i="174"/>
  <c r="O362" i="174"/>
  <c r="N362" i="174"/>
  <c r="P362" i="174"/>
  <c r="P361" i="174"/>
  <c r="O361" i="174"/>
  <c r="N361" i="174"/>
  <c r="P360" i="174"/>
  <c r="O360" i="174"/>
  <c r="N360" i="174"/>
  <c r="O359" i="174"/>
  <c r="N359" i="174"/>
  <c r="P359" i="174"/>
  <c r="P358" i="174"/>
  <c r="O358" i="174"/>
  <c r="N358" i="174"/>
  <c r="P357" i="174"/>
  <c r="O357" i="174"/>
  <c r="N357" i="174"/>
  <c r="O356" i="174"/>
  <c r="N356" i="174"/>
  <c r="O355" i="174"/>
  <c r="N355" i="174"/>
  <c r="P354" i="174"/>
  <c r="O354" i="174"/>
  <c r="N354" i="174"/>
  <c r="O353" i="174"/>
  <c r="P353" i="174"/>
  <c r="N353" i="174"/>
  <c r="O352" i="174"/>
  <c r="N352" i="174"/>
  <c r="P352" i="174"/>
  <c r="O351" i="174"/>
  <c r="N351" i="174"/>
  <c r="O350" i="174"/>
  <c r="N350" i="174"/>
  <c r="P350" i="174"/>
  <c r="P349" i="174"/>
  <c r="O349" i="174"/>
  <c r="N349" i="174"/>
  <c r="P348" i="174"/>
  <c r="O348" i="174"/>
  <c r="N348" i="174"/>
  <c r="O347" i="174"/>
  <c r="N347" i="174"/>
  <c r="O346" i="174"/>
  <c r="N346" i="174"/>
  <c r="P346" i="174"/>
  <c r="P345" i="174"/>
  <c r="O345" i="174"/>
  <c r="N345" i="174"/>
  <c r="P344" i="174"/>
  <c r="O344" i="174"/>
  <c r="N344" i="174"/>
  <c r="O343" i="174"/>
  <c r="N343" i="174"/>
  <c r="P343" i="174"/>
  <c r="P342" i="174"/>
  <c r="O342" i="174"/>
  <c r="N342" i="174"/>
  <c r="P341" i="174"/>
  <c r="O341" i="174"/>
  <c r="N341" i="174"/>
  <c r="O340" i="174"/>
  <c r="N340" i="174"/>
  <c r="O339" i="174"/>
  <c r="N339" i="174"/>
  <c r="P338" i="174"/>
  <c r="O338" i="174"/>
  <c r="N338" i="174"/>
  <c r="O337" i="174"/>
  <c r="P337" i="174"/>
  <c r="N337" i="174"/>
  <c r="O336" i="174"/>
  <c r="N336" i="174"/>
  <c r="P336" i="174"/>
  <c r="O335" i="174"/>
  <c r="N335" i="174"/>
  <c r="O334" i="174"/>
  <c r="N334" i="174"/>
  <c r="P334" i="174"/>
  <c r="P333" i="174"/>
  <c r="O333" i="174"/>
  <c r="N333" i="174"/>
  <c r="P332" i="174"/>
  <c r="O332" i="174"/>
  <c r="N332" i="174"/>
  <c r="O331" i="174"/>
  <c r="N331" i="174"/>
  <c r="O330" i="174"/>
  <c r="N330" i="174"/>
  <c r="P330" i="174"/>
  <c r="P329" i="174"/>
  <c r="O329" i="174"/>
  <c r="N329" i="174"/>
  <c r="P328" i="174"/>
  <c r="O328" i="174"/>
  <c r="N328" i="174"/>
  <c r="O327" i="174"/>
  <c r="N327" i="174"/>
  <c r="P327" i="174"/>
  <c r="P326" i="174"/>
  <c r="O326" i="174"/>
  <c r="N326" i="174"/>
  <c r="P325" i="174"/>
  <c r="O325" i="174"/>
  <c r="N325" i="174"/>
  <c r="O324" i="174"/>
  <c r="N324" i="174"/>
  <c r="P324" i="174"/>
  <c r="O323" i="174"/>
  <c r="N323" i="174"/>
  <c r="P322" i="174"/>
  <c r="O322" i="174"/>
  <c r="N322" i="174"/>
  <c r="O321" i="174"/>
  <c r="P321" i="174"/>
  <c r="N321" i="174"/>
  <c r="O320" i="174"/>
  <c r="N320" i="174"/>
  <c r="P320" i="174"/>
  <c r="O319" i="174"/>
  <c r="N319" i="174"/>
  <c r="O318" i="174"/>
  <c r="N318" i="174"/>
  <c r="P318" i="174"/>
  <c r="P317" i="174"/>
  <c r="O317" i="174"/>
  <c r="N317" i="174"/>
  <c r="P316" i="174"/>
  <c r="O316" i="174"/>
  <c r="N316" i="174"/>
  <c r="O315" i="174"/>
  <c r="N315" i="174"/>
  <c r="O314" i="174"/>
  <c r="N314" i="174"/>
  <c r="P314" i="174"/>
  <c r="P313" i="174"/>
  <c r="O313" i="174"/>
  <c r="N313" i="174"/>
  <c r="P312" i="174"/>
  <c r="O312" i="174"/>
  <c r="N312" i="174"/>
  <c r="O311" i="174"/>
  <c r="N311" i="174"/>
  <c r="P311" i="174"/>
  <c r="P310" i="174"/>
  <c r="O310" i="174"/>
  <c r="N310" i="174"/>
  <c r="P309" i="174"/>
  <c r="O309" i="174"/>
  <c r="N309" i="174"/>
  <c r="O308" i="174"/>
  <c r="N308" i="174"/>
  <c r="O307" i="174"/>
  <c r="N307" i="174"/>
  <c r="P306" i="174"/>
  <c r="O306" i="174"/>
  <c r="N306" i="174"/>
  <c r="O305" i="174"/>
  <c r="P305" i="174"/>
  <c r="N305" i="174"/>
  <c r="O304" i="174"/>
  <c r="N304" i="174"/>
  <c r="P304" i="174"/>
  <c r="O303" i="174"/>
  <c r="N303" i="174"/>
  <c r="O302" i="174"/>
  <c r="N302" i="174"/>
  <c r="P302" i="174"/>
  <c r="P301" i="174"/>
  <c r="O301" i="174"/>
  <c r="N301" i="174"/>
  <c r="P300" i="174"/>
  <c r="O300" i="174"/>
  <c r="N300" i="174"/>
  <c r="O299" i="174"/>
  <c r="N299" i="174"/>
  <c r="O298" i="174"/>
  <c r="N298" i="174"/>
  <c r="P298" i="174"/>
  <c r="P297" i="174"/>
  <c r="O297" i="174"/>
  <c r="N297" i="174"/>
  <c r="P296" i="174"/>
  <c r="O296" i="174"/>
  <c r="N296" i="174"/>
  <c r="O295" i="174"/>
  <c r="N295" i="174"/>
  <c r="P295" i="174"/>
  <c r="P294" i="174"/>
  <c r="O294" i="174"/>
  <c r="N294" i="174"/>
  <c r="P293" i="174"/>
  <c r="O293" i="174"/>
  <c r="N293" i="174"/>
  <c r="O292" i="174"/>
  <c r="N292" i="174"/>
  <c r="O291" i="174"/>
  <c r="N291" i="174"/>
  <c r="P290" i="174"/>
  <c r="O290" i="174"/>
  <c r="N290" i="174"/>
  <c r="O289" i="174"/>
  <c r="P289" i="174"/>
  <c r="N289" i="174"/>
  <c r="O288" i="174"/>
  <c r="N288" i="174"/>
  <c r="P288" i="174"/>
  <c r="O287" i="174"/>
  <c r="N287" i="174"/>
  <c r="O286" i="174"/>
  <c r="N286" i="174"/>
  <c r="P286" i="174"/>
  <c r="P285" i="174"/>
  <c r="O285" i="174"/>
  <c r="N285" i="174"/>
  <c r="P284" i="174"/>
  <c r="O284" i="174"/>
  <c r="N284" i="174"/>
  <c r="O283" i="174"/>
  <c r="N283" i="174"/>
  <c r="O282" i="174"/>
  <c r="N282" i="174"/>
  <c r="P282" i="174"/>
  <c r="P281" i="174"/>
  <c r="O281" i="174"/>
  <c r="N281" i="174"/>
  <c r="P280" i="174"/>
  <c r="O280" i="174"/>
  <c r="N280" i="174"/>
  <c r="O279" i="174"/>
  <c r="N279" i="174"/>
  <c r="P279" i="174"/>
  <c r="P278" i="174"/>
  <c r="O278" i="174"/>
  <c r="N278" i="174"/>
  <c r="P277" i="174"/>
  <c r="O277" i="174"/>
  <c r="N277" i="174"/>
  <c r="O276" i="174"/>
  <c r="N276" i="174"/>
  <c r="O275" i="174"/>
  <c r="N275" i="174"/>
  <c r="P274" i="174"/>
  <c r="O274" i="174"/>
  <c r="N274" i="174"/>
  <c r="O273" i="174"/>
  <c r="P273" i="174"/>
  <c r="N273" i="174"/>
  <c r="O272" i="174"/>
  <c r="N272" i="174"/>
  <c r="P272" i="174"/>
  <c r="O271" i="174"/>
  <c r="N271" i="174"/>
  <c r="O270" i="174"/>
  <c r="N270" i="174"/>
  <c r="P270" i="174"/>
  <c r="P269" i="174"/>
  <c r="O269" i="174"/>
  <c r="N269" i="174"/>
  <c r="P268" i="174"/>
  <c r="O268" i="174"/>
  <c r="N268" i="174"/>
  <c r="O267" i="174"/>
  <c r="N267" i="174"/>
  <c r="O266" i="174"/>
  <c r="N266" i="174"/>
  <c r="P266" i="174"/>
  <c r="P265" i="174"/>
  <c r="O265" i="174"/>
  <c r="N265" i="174"/>
  <c r="P264" i="174"/>
  <c r="O264" i="174"/>
  <c r="N264" i="174"/>
  <c r="O263" i="174"/>
  <c r="N263" i="174"/>
  <c r="P263" i="174"/>
  <c r="P262" i="174"/>
  <c r="O262" i="174"/>
  <c r="N262" i="174"/>
  <c r="P261" i="174"/>
  <c r="O261" i="174"/>
  <c r="N261" i="174"/>
  <c r="O260" i="174"/>
  <c r="N260" i="174"/>
  <c r="P260" i="174"/>
  <c r="O259" i="174"/>
  <c r="N259" i="174"/>
  <c r="P258" i="174"/>
  <c r="O258" i="174"/>
  <c r="N258" i="174"/>
  <c r="O257" i="174"/>
  <c r="P257" i="174"/>
  <c r="N257" i="174"/>
  <c r="O256" i="174"/>
  <c r="N256" i="174"/>
  <c r="P256" i="174"/>
  <c r="O255" i="174"/>
  <c r="N255" i="174"/>
  <c r="O254" i="174"/>
  <c r="N254" i="174"/>
  <c r="P254" i="174"/>
  <c r="P253" i="174"/>
  <c r="O253" i="174"/>
  <c r="N253" i="174"/>
  <c r="P252" i="174"/>
  <c r="O252" i="174"/>
  <c r="N252" i="174"/>
  <c r="O251" i="174"/>
  <c r="N251" i="174"/>
  <c r="O250" i="174"/>
  <c r="N250" i="174"/>
  <c r="P250" i="174"/>
  <c r="P249" i="174"/>
  <c r="O249" i="174"/>
  <c r="N249" i="174"/>
  <c r="P248" i="174"/>
  <c r="O248" i="174"/>
  <c r="N248" i="174"/>
  <c r="O247" i="174"/>
  <c r="N247" i="174"/>
  <c r="P247" i="174"/>
  <c r="P246" i="174"/>
  <c r="O246" i="174"/>
  <c r="N246" i="174"/>
  <c r="P245" i="174"/>
  <c r="O245" i="174"/>
  <c r="N245" i="174"/>
  <c r="O244" i="174"/>
  <c r="N244" i="174"/>
  <c r="O243" i="174"/>
  <c r="N243" i="174"/>
  <c r="P242" i="174"/>
  <c r="O242" i="174"/>
  <c r="N242" i="174"/>
  <c r="O241" i="174"/>
  <c r="P241" i="174"/>
  <c r="N241" i="174"/>
  <c r="O240" i="174"/>
  <c r="N240" i="174"/>
  <c r="P240" i="174"/>
  <c r="O239" i="174"/>
  <c r="N239" i="174"/>
  <c r="O238" i="174"/>
  <c r="N238" i="174"/>
  <c r="P238" i="174"/>
  <c r="P237" i="174"/>
  <c r="O237" i="174"/>
  <c r="N237" i="174"/>
  <c r="P236" i="174"/>
  <c r="O236" i="174"/>
  <c r="N236" i="174"/>
  <c r="O235" i="174"/>
  <c r="N235" i="174"/>
  <c r="O234" i="174"/>
  <c r="N234" i="174"/>
  <c r="P234" i="174"/>
  <c r="P233" i="174"/>
  <c r="O233" i="174"/>
  <c r="N233" i="174"/>
  <c r="P232" i="174"/>
  <c r="O232" i="174"/>
  <c r="N232" i="174"/>
  <c r="O231" i="174"/>
  <c r="N231" i="174"/>
  <c r="P231" i="174"/>
  <c r="P230" i="174"/>
  <c r="O230" i="174"/>
  <c r="N230" i="174"/>
  <c r="P229" i="174"/>
  <c r="O229" i="174"/>
  <c r="N229" i="174"/>
  <c r="O228" i="174"/>
  <c r="N228" i="174"/>
  <c r="O227" i="174"/>
  <c r="N227" i="174"/>
  <c r="P226" i="174"/>
  <c r="O226" i="174"/>
  <c r="N226" i="174"/>
  <c r="O225" i="174"/>
  <c r="P225" i="174"/>
  <c r="N225" i="174"/>
  <c r="O224" i="174"/>
  <c r="N224" i="174"/>
  <c r="P224" i="174"/>
  <c r="O223" i="174"/>
  <c r="N223" i="174"/>
  <c r="O222" i="174"/>
  <c r="N222" i="174"/>
  <c r="P222" i="174"/>
  <c r="P221" i="174"/>
  <c r="O221" i="174"/>
  <c r="N221" i="174"/>
  <c r="P220" i="174"/>
  <c r="O220" i="174"/>
  <c r="N220" i="174"/>
  <c r="O219" i="174"/>
  <c r="N219" i="174"/>
  <c r="O218" i="174"/>
  <c r="N218" i="174"/>
  <c r="P218" i="174"/>
  <c r="P217" i="174"/>
  <c r="O217" i="174"/>
  <c r="N217" i="174"/>
  <c r="P216" i="174"/>
  <c r="O216" i="174"/>
  <c r="N216" i="174"/>
  <c r="O215" i="174"/>
  <c r="N215" i="174"/>
  <c r="P215" i="174"/>
  <c r="P214" i="174"/>
  <c r="O214" i="174"/>
  <c r="N214" i="174"/>
  <c r="P213" i="174"/>
  <c r="O213" i="174"/>
  <c r="N213" i="174"/>
  <c r="O212" i="174"/>
  <c r="N212" i="174"/>
  <c r="O211" i="174"/>
  <c r="N211" i="174"/>
  <c r="P210" i="174"/>
  <c r="O210" i="174"/>
  <c r="N210" i="174"/>
  <c r="O209" i="174"/>
  <c r="P209" i="174"/>
  <c r="N209" i="174"/>
  <c r="O208" i="174"/>
  <c r="N208" i="174"/>
  <c r="P208" i="174"/>
  <c r="O207" i="174"/>
  <c r="N207" i="174"/>
  <c r="O206" i="174"/>
  <c r="N206" i="174"/>
  <c r="P206" i="174"/>
  <c r="P205" i="174"/>
  <c r="O205" i="174"/>
  <c r="N205" i="174"/>
  <c r="P204" i="174"/>
  <c r="O204" i="174"/>
  <c r="N204" i="174"/>
  <c r="O203" i="174"/>
  <c r="N203" i="174"/>
  <c r="O202" i="174"/>
  <c r="N202" i="174"/>
  <c r="P202" i="174"/>
  <c r="P201" i="174"/>
  <c r="O201" i="174"/>
  <c r="N201" i="174"/>
  <c r="P200" i="174"/>
  <c r="O200" i="174"/>
  <c r="N200" i="174"/>
  <c r="O199" i="174"/>
  <c r="N199" i="174"/>
  <c r="P199" i="174"/>
  <c r="P198" i="174"/>
  <c r="O198" i="174"/>
  <c r="N198" i="174"/>
  <c r="P197" i="174"/>
  <c r="O197" i="174"/>
  <c r="N197" i="174"/>
  <c r="O196" i="174"/>
  <c r="N196" i="174"/>
  <c r="P196" i="174"/>
  <c r="O195" i="174"/>
  <c r="N195" i="174"/>
  <c r="P194" i="174"/>
  <c r="O194" i="174"/>
  <c r="N194" i="174"/>
  <c r="O193" i="174"/>
  <c r="P193" i="174"/>
  <c r="N193" i="174"/>
  <c r="O192" i="174"/>
  <c r="N192" i="174"/>
  <c r="P192" i="174"/>
  <c r="O191" i="174"/>
  <c r="N191" i="174"/>
  <c r="O190" i="174"/>
  <c r="N190" i="174"/>
  <c r="P190" i="174"/>
  <c r="P189" i="174"/>
  <c r="O189" i="174"/>
  <c r="N189" i="174"/>
  <c r="P188" i="174"/>
  <c r="O188" i="174"/>
  <c r="N188" i="174"/>
  <c r="O187" i="174"/>
  <c r="N187" i="174"/>
  <c r="O186" i="174"/>
  <c r="N186" i="174"/>
  <c r="P186" i="174"/>
  <c r="P185" i="174"/>
  <c r="O185" i="174"/>
  <c r="N185" i="174"/>
  <c r="P184" i="174"/>
  <c r="O184" i="174"/>
  <c r="N184" i="174"/>
  <c r="O183" i="174"/>
  <c r="N183" i="174"/>
  <c r="P183" i="174"/>
  <c r="P182" i="174"/>
  <c r="O182" i="174"/>
  <c r="N182" i="174"/>
  <c r="P181" i="174"/>
  <c r="O181" i="174"/>
  <c r="N181" i="174"/>
  <c r="O180" i="174"/>
  <c r="N180" i="174"/>
  <c r="O179" i="174"/>
  <c r="N179" i="174"/>
  <c r="P178" i="174"/>
  <c r="O178" i="174"/>
  <c r="N178" i="174"/>
  <c r="O177" i="174"/>
  <c r="P177" i="174"/>
  <c r="N177" i="174"/>
  <c r="O176" i="174"/>
  <c r="N176" i="174"/>
  <c r="P176" i="174"/>
  <c r="O175" i="174"/>
  <c r="N175" i="174"/>
  <c r="O174" i="174"/>
  <c r="N174" i="174"/>
  <c r="P174" i="174"/>
  <c r="P173" i="174"/>
  <c r="O173" i="174"/>
  <c r="N173" i="174"/>
  <c r="P172" i="174"/>
  <c r="O172" i="174"/>
  <c r="N172" i="174"/>
  <c r="O171" i="174"/>
  <c r="N171" i="174"/>
  <c r="O170" i="174"/>
  <c r="N170" i="174"/>
  <c r="P170" i="174"/>
  <c r="P169" i="174"/>
  <c r="O169" i="174"/>
  <c r="N169" i="174"/>
  <c r="P168" i="174"/>
  <c r="O168" i="174"/>
  <c r="N168" i="174"/>
  <c r="O167" i="174"/>
  <c r="N167" i="174"/>
  <c r="P167" i="174"/>
  <c r="P166" i="174"/>
  <c r="O166" i="174"/>
  <c r="N166" i="174"/>
  <c r="P165" i="174"/>
  <c r="O165" i="174"/>
  <c r="N165" i="174"/>
  <c r="O164" i="174"/>
  <c r="N164" i="174"/>
  <c r="O163" i="174"/>
  <c r="N163" i="174"/>
  <c r="P162" i="174"/>
  <c r="O162" i="174"/>
  <c r="N162" i="174"/>
  <c r="O161" i="174"/>
  <c r="P161" i="174"/>
  <c r="N161" i="174"/>
  <c r="O160" i="174"/>
  <c r="N160" i="174"/>
  <c r="P160" i="174"/>
  <c r="O159" i="174"/>
  <c r="N159" i="174"/>
  <c r="O158" i="174"/>
  <c r="N158" i="174"/>
  <c r="P158" i="174"/>
  <c r="P157" i="174"/>
  <c r="O157" i="174"/>
  <c r="N157" i="174"/>
  <c r="P156" i="174"/>
  <c r="O156" i="174"/>
  <c r="N156" i="174"/>
  <c r="O155" i="174"/>
  <c r="N155" i="174"/>
  <c r="O154" i="174"/>
  <c r="N154" i="174"/>
  <c r="P154" i="174"/>
  <c r="P153" i="174"/>
  <c r="O153" i="174"/>
  <c r="N153" i="174"/>
  <c r="P152" i="174"/>
  <c r="O152" i="174"/>
  <c r="N152" i="174"/>
  <c r="O151" i="174"/>
  <c r="N151" i="174"/>
  <c r="P151" i="174"/>
  <c r="P150" i="174"/>
  <c r="O150" i="174"/>
  <c r="N150" i="174"/>
  <c r="P149" i="174"/>
  <c r="O149" i="174"/>
  <c r="N149" i="174"/>
  <c r="O148" i="174"/>
  <c r="N148" i="174"/>
  <c r="O147" i="174"/>
  <c r="N147" i="174"/>
  <c r="P146" i="174"/>
  <c r="O146" i="174"/>
  <c r="N146" i="174"/>
  <c r="O145" i="174"/>
  <c r="P145" i="174"/>
  <c r="N145" i="174"/>
  <c r="O144" i="174"/>
  <c r="N144" i="174"/>
  <c r="P144" i="174"/>
  <c r="O143" i="174"/>
  <c r="N143" i="174"/>
  <c r="O142" i="174"/>
  <c r="N142" i="174"/>
  <c r="P142" i="174"/>
  <c r="P141" i="174"/>
  <c r="O141" i="174"/>
  <c r="N141" i="174"/>
  <c r="P140" i="174"/>
  <c r="O140" i="174"/>
  <c r="N140" i="174"/>
  <c r="O139" i="174"/>
  <c r="N139" i="174"/>
  <c r="O138" i="174"/>
  <c r="N138" i="174"/>
  <c r="P138" i="174"/>
  <c r="P137" i="174"/>
  <c r="O137" i="174"/>
  <c r="N137" i="174"/>
  <c r="P136" i="174"/>
  <c r="O136" i="174"/>
  <c r="N136" i="174"/>
  <c r="O135" i="174"/>
  <c r="N135" i="174"/>
  <c r="P135" i="174"/>
  <c r="P134" i="174"/>
  <c r="O134" i="174"/>
  <c r="N134" i="174"/>
  <c r="P133" i="174"/>
  <c r="O133" i="174"/>
  <c r="N133" i="174"/>
  <c r="O132" i="174"/>
  <c r="N132" i="174"/>
  <c r="P132" i="174"/>
  <c r="O131" i="174"/>
  <c r="N131" i="174"/>
  <c r="P130" i="174"/>
  <c r="O130" i="174"/>
  <c r="N130" i="174"/>
  <c r="O129" i="174"/>
  <c r="P129" i="174"/>
  <c r="N129" i="174"/>
  <c r="O128" i="174"/>
  <c r="N128" i="174"/>
  <c r="P128" i="174"/>
  <c r="O127" i="174"/>
  <c r="N127" i="174"/>
  <c r="O126" i="174"/>
  <c r="N126" i="174"/>
  <c r="P126" i="174"/>
  <c r="P125" i="174"/>
  <c r="O125" i="174"/>
  <c r="N125" i="174"/>
  <c r="P124" i="174"/>
  <c r="O124" i="174"/>
  <c r="N124" i="174"/>
  <c r="O123" i="174"/>
  <c r="N123" i="174"/>
  <c r="O122" i="174"/>
  <c r="N122" i="174"/>
  <c r="P122" i="174"/>
  <c r="P121" i="174"/>
  <c r="O121" i="174"/>
  <c r="N121" i="174"/>
  <c r="P120" i="174"/>
  <c r="O120" i="174"/>
  <c r="N120" i="174"/>
  <c r="O119" i="174"/>
  <c r="N119" i="174"/>
  <c r="P119" i="174"/>
  <c r="P118" i="174"/>
  <c r="O118" i="174"/>
  <c r="N118" i="174"/>
  <c r="P117" i="174"/>
  <c r="O117" i="174"/>
  <c r="N117" i="174"/>
  <c r="O116" i="174"/>
  <c r="N116" i="174"/>
  <c r="O115" i="174"/>
  <c r="N115" i="174"/>
  <c r="P114" i="174"/>
  <c r="O114" i="174"/>
  <c r="N114" i="174"/>
  <c r="O113" i="174"/>
  <c r="P113" i="174"/>
  <c r="N113" i="174"/>
  <c r="O112" i="174"/>
  <c r="N112" i="174"/>
  <c r="P112" i="174"/>
  <c r="O111" i="174"/>
  <c r="N111" i="174"/>
  <c r="O110" i="174"/>
  <c r="N110" i="174"/>
  <c r="P110" i="174"/>
  <c r="P109" i="174"/>
  <c r="O109" i="174"/>
  <c r="N109" i="174"/>
  <c r="P108" i="174"/>
  <c r="O108" i="174"/>
  <c r="N108" i="174"/>
  <c r="O107" i="174"/>
  <c r="N107" i="174"/>
  <c r="O106" i="174"/>
  <c r="N106" i="174"/>
  <c r="P106" i="174"/>
  <c r="P105" i="174"/>
  <c r="O105" i="174"/>
  <c r="N105" i="174"/>
  <c r="P104" i="174"/>
  <c r="O104" i="174"/>
  <c r="N104" i="174"/>
  <c r="O103" i="174"/>
  <c r="N103" i="174"/>
  <c r="P103" i="174"/>
  <c r="P102" i="174"/>
  <c r="O102" i="174"/>
  <c r="N102" i="174"/>
  <c r="P101" i="174"/>
  <c r="O101" i="174"/>
  <c r="N101" i="174"/>
  <c r="O100" i="174"/>
  <c r="N100" i="174"/>
  <c r="O99" i="174"/>
  <c r="N99" i="174"/>
  <c r="P98" i="174"/>
  <c r="O98" i="174"/>
  <c r="N98" i="174"/>
  <c r="O97" i="174"/>
  <c r="P97" i="174"/>
  <c r="N97" i="174"/>
  <c r="O96" i="174"/>
  <c r="N96" i="174"/>
  <c r="P96" i="174"/>
  <c r="O95" i="174"/>
  <c r="N95" i="174"/>
  <c r="O94" i="174"/>
  <c r="N94" i="174"/>
  <c r="P94" i="174"/>
  <c r="P93" i="174"/>
  <c r="O93" i="174"/>
  <c r="N93" i="174"/>
  <c r="P92" i="174"/>
  <c r="O92" i="174"/>
  <c r="N92" i="174"/>
  <c r="O91" i="174"/>
  <c r="N91" i="174"/>
  <c r="O90" i="174"/>
  <c r="N90" i="174"/>
  <c r="P90" i="174"/>
  <c r="P89" i="174"/>
  <c r="O89" i="174"/>
  <c r="N89" i="174"/>
  <c r="P88" i="174"/>
  <c r="O88" i="174"/>
  <c r="N88" i="174"/>
  <c r="O87" i="174"/>
  <c r="N87" i="174"/>
  <c r="P87" i="174"/>
  <c r="P86" i="174"/>
  <c r="O86" i="174"/>
  <c r="N86" i="174"/>
  <c r="P85" i="174"/>
  <c r="O85" i="174"/>
  <c r="N85" i="174"/>
  <c r="O84" i="174"/>
  <c r="N84" i="174"/>
  <c r="O83" i="174"/>
  <c r="N83" i="174"/>
  <c r="P82" i="174"/>
  <c r="O82" i="174"/>
  <c r="N82" i="174"/>
  <c r="O81" i="174"/>
  <c r="P81" i="174"/>
  <c r="N81" i="174"/>
  <c r="O80" i="174"/>
  <c r="N80" i="174"/>
  <c r="P80" i="174"/>
  <c r="O79" i="174"/>
  <c r="N79" i="174"/>
  <c r="O78" i="174"/>
  <c r="N78" i="174"/>
  <c r="P78" i="174"/>
  <c r="P77" i="174"/>
  <c r="O77" i="174"/>
  <c r="N77" i="174"/>
  <c r="P76" i="174"/>
  <c r="O76" i="174"/>
  <c r="N76" i="174"/>
  <c r="O75" i="174"/>
  <c r="N75" i="174"/>
  <c r="O74" i="174"/>
  <c r="N74" i="174"/>
  <c r="P74" i="174"/>
  <c r="P73" i="174"/>
  <c r="O73" i="174"/>
  <c r="N73" i="174"/>
  <c r="P72" i="174"/>
  <c r="O72" i="174"/>
  <c r="N72" i="174"/>
  <c r="O71" i="174"/>
  <c r="N71" i="174"/>
  <c r="P71" i="174"/>
  <c r="P70" i="174"/>
  <c r="O70" i="174"/>
  <c r="N70" i="174"/>
  <c r="P69" i="174"/>
  <c r="O69" i="174"/>
  <c r="N69" i="174"/>
  <c r="O68" i="174"/>
  <c r="N68" i="174"/>
  <c r="P68" i="174"/>
  <c r="O67" i="174"/>
  <c r="N67" i="174"/>
  <c r="P66" i="174"/>
  <c r="O66" i="174"/>
  <c r="N66" i="174"/>
  <c r="O65" i="174"/>
  <c r="P65" i="174"/>
  <c r="N65" i="174"/>
  <c r="O64" i="174"/>
  <c r="N64" i="174"/>
  <c r="P64" i="174"/>
  <c r="O63" i="174"/>
  <c r="N63" i="174"/>
  <c r="O62" i="174"/>
  <c r="N62" i="174"/>
  <c r="P62" i="174"/>
  <c r="P61" i="174"/>
  <c r="O61" i="174"/>
  <c r="N61" i="174"/>
  <c r="P60" i="174"/>
  <c r="O60" i="174"/>
  <c r="N60" i="174"/>
  <c r="O59" i="174"/>
  <c r="N59" i="174"/>
  <c r="O58" i="174"/>
  <c r="N58" i="174"/>
  <c r="P58" i="174"/>
  <c r="P57" i="174"/>
  <c r="O57" i="174"/>
  <c r="N57" i="174"/>
  <c r="P56" i="174"/>
  <c r="O56" i="174"/>
  <c r="N56" i="174"/>
  <c r="O55" i="174"/>
  <c r="N55" i="174"/>
  <c r="P55" i="174"/>
  <c r="P54" i="174"/>
  <c r="O54" i="174"/>
  <c r="N54" i="174"/>
  <c r="P53" i="174"/>
  <c r="O53" i="174"/>
  <c r="N53" i="174"/>
  <c r="O52" i="174"/>
  <c r="N52" i="174"/>
  <c r="O51" i="174"/>
  <c r="N51" i="174"/>
  <c r="P50" i="174"/>
  <c r="O50" i="174"/>
  <c r="N50" i="174"/>
  <c r="O49" i="174"/>
  <c r="P49" i="174"/>
  <c r="N49" i="174"/>
  <c r="O48" i="174"/>
  <c r="N48" i="174"/>
  <c r="P48" i="174"/>
  <c r="O47" i="174"/>
  <c r="N47" i="174"/>
  <c r="O46" i="174"/>
  <c r="N46" i="174"/>
  <c r="P46" i="174"/>
  <c r="P45" i="174"/>
  <c r="O45" i="174"/>
  <c r="N45" i="174"/>
  <c r="P44" i="174"/>
  <c r="O44" i="174"/>
  <c r="N44" i="174"/>
  <c r="O43" i="174"/>
  <c r="N43" i="174"/>
  <c r="O42" i="174"/>
  <c r="N42" i="174"/>
  <c r="P42" i="174"/>
  <c r="P41" i="174"/>
  <c r="O41" i="174"/>
  <c r="N41" i="174"/>
  <c r="P40" i="174"/>
  <c r="O40" i="174"/>
  <c r="N40" i="174"/>
  <c r="O39" i="174"/>
  <c r="N39" i="174"/>
  <c r="P39" i="174"/>
  <c r="P38" i="174"/>
  <c r="O38" i="174"/>
  <c r="N38" i="174"/>
  <c r="P37" i="174"/>
  <c r="O37" i="174"/>
  <c r="N37" i="174"/>
  <c r="O36" i="174"/>
  <c r="N36" i="174"/>
  <c r="O35" i="174"/>
  <c r="N35" i="174"/>
  <c r="P34" i="174"/>
  <c r="O34" i="174"/>
  <c r="N34" i="174"/>
  <c r="O33" i="174"/>
  <c r="P33" i="174"/>
  <c r="N33" i="174"/>
  <c r="O32" i="174"/>
  <c r="N32" i="174"/>
  <c r="P32" i="174"/>
  <c r="O31" i="174"/>
  <c r="N31" i="174"/>
  <c r="O30" i="174"/>
  <c r="N30" i="174"/>
  <c r="P30" i="174"/>
  <c r="P29" i="174"/>
  <c r="O29" i="174"/>
  <c r="N29" i="174"/>
  <c r="P28" i="174"/>
  <c r="O28" i="174"/>
  <c r="N28" i="174"/>
  <c r="O27" i="174"/>
  <c r="N27" i="174"/>
  <c r="O26" i="174"/>
  <c r="N26" i="174"/>
  <c r="P26" i="174"/>
  <c r="P25" i="174"/>
  <c r="O25" i="174"/>
  <c r="N25" i="174"/>
  <c r="P24" i="174"/>
  <c r="O24" i="174"/>
  <c r="N24" i="174"/>
  <c r="O23" i="174"/>
  <c r="N23" i="174"/>
  <c r="P23" i="174"/>
  <c r="P22" i="174"/>
  <c r="O22" i="174"/>
  <c r="N22" i="174"/>
  <c r="P21" i="174"/>
  <c r="O21" i="174"/>
  <c r="N21" i="174"/>
  <c r="O20" i="174"/>
  <c r="N20" i="174"/>
  <c r="O19" i="174"/>
  <c r="N19" i="174"/>
  <c r="P18" i="174"/>
  <c r="O18" i="174"/>
  <c r="N18" i="174"/>
  <c r="O17" i="174"/>
  <c r="P17" i="174"/>
  <c r="N17" i="174"/>
  <c r="O16" i="174"/>
  <c r="N16" i="174"/>
  <c r="P16" i="174"/>
  <c r="O15" i="174"/>
  <c r="N15" i="174"/>
  <c r="O14" i="174"/>
  <c r="N14" i="174"/>
  <c r="P14" i="174"/>
  <c r="P13" i="174"/>
  <c r="O13" i="174"/>
  <c r="N13" i="174"/>
  <c r="P12" i="174"/>
  <c r="O12" i="174"/>
  <c r="N12" i="174"/>
  <c r="O11" i="174"/>
  <c r="N11" i="174"/>
  <c r="O10" i="174"/>
  <c r="N10" i="174"/>
  <c r="P10" i="174"/>
  <c r="P9" i="174"/>
  <c r="O9" i="174"/>
  <c r="N9" i="174"/>
  <c r="P8" i="174"/>
  <c r="O8" i="174"/>
  <c r="N8" i="174"/>
  <c r="O7" i="174"/>
  <c r="N7" i="174"/>
  <c r="P7" i="174"/>
  <c r="P6" i="174"/>
  <c r="O6" i="174"/>
  <c r="N6" i="174"/>
  <c r="P5" i="174"/>
  <c r="O5" i="174"/>
  <c r="N5" i="174"/>
  <c r="O4" i="174"/>
  <c r="N4" i="174"/>
  <c r="P4" i="174"/>
  <c r="I52" i="173"/>
  <c r="I34" i="173"/>
  <c r="G34" i="173"/>
  <c r="E34" i="173"/>
  <c r="E33" i="173"/>
  <c r="G33" i="173"/>
  <c r="I33" i="173"/>
  <c r="I32" i="173"/>
  <c r="E32" i="173"/>
  <c r="G32" i="173"/>
  <c r="G31" i="173"/>
  <c r="I31" i="173"/>
  <c r="E31" i="173"/>
  <c r="E30" i="173"/>
  <c r="G30" i="173"/>
  <c r="I30" i="173"/>
  <c r="G29" i="173"/>
  <c r="I29" i="173"/>
  <c r="E29" i="173"/>
  <c r="I27" i="173"/>
  <c r="G27" i="173"/>
  <c r="E22" i="173"/>
  <c r="E8" i="173"/>
  <c r="K529" i="172" a="1"/>
  <c r="K529" i="172"/>
  <c r="C529" i="172"/>
  <c r="F526" i="172" a="1"/>
  <c r="F526" i="172"/>
  <c r="C526" i="172"/>
  <c r="J526" i="172" a="1"/>
  <c r="J526" i="172"/>
  <c r="F518" i="172" a="1"/>
  <c r="F518" i="172"/>
  <c r="C518" i="172"/>
  <c r="J518" i="172" a="1"/>
  <c r="J518" i="172"/>
  <c r="M514" i="172" a="1"/>
  <c r="M514" i="172"/>
  <c r="L514" i="172" a="1"/>
  <c r="L514" i="172"/>
  <c r="K514" i="172" a="1"/>
  <c r="K514" i="172"/>
  <c r="J514" i="172"/>
  <c r="J514" i="172" a="1"/>
  <c r="I514" i="172" a="1"/>
  <c r="I514" i="172"/>
  <c r="H514" i="172"/>
  <c r="H514" i="172" a="1"/>
  <c r="G514" i="172" a="1"/>
  <c r="G514" i="172"/>
  <c r="F514" i="172"/>
  <c r="F514" i="172" a="1"/>
  <c r="M511" i="172" a="1"/>
  <c r="M511" i="172"/>
  <c r="I511" i="172" a="1"/>
  <c r="I511" i="172"/>
  <c r="G511" i="172"/>
  <c r="G511" i="172" a="1"/>
  <c r="C511" i="172"/>
  <c r="I510" i="172"/>
  <c r="I510" i="172" a="1"/>
  <c r="G510" i="172" a="1"/>
  <c r="G510" i="172"/>
  <c r="C510" i="172"/>
  <c r="C509" i="172"/>
  <c r="P509" i="172" a="1"/>
  <c r="P509" i="172"/>
  <c r="K508" i="172" a="1"/>
  <c r="K508" i="172"/>
  <c r="C508" i="172"/>
  <c r="M507" i="172" a="1"/>
  <c r="M507" i="172"/>
  <c r="I507" i="172"/>
  <c r="I507" i="172" a="1"/>
  <c r="G507" i="172"/>
  <c r="G507" i="172" a="1"/>
  <c r="C507" i="172"/>
  <c r="K506" i="172"/>
  <c r="K506" i="172" a="1"/>
  <c r="G506" i="172" a="1"/>
  <c r="G506" i="172"/>
  <c r="C506" i="172"/>
  <c r="P505" i="172" a="1"/>
  <c r="P505" i="172"/>
  <c r="N9" i="171"/>
  <c r="K505" i="172" a="1"/>
  <c r="K505" i="172"/>
  <c r="C505" i="172"/>
  <c r="G504" i="172" a="1"/>
  <c r="G504" i="172"/>
  <c r="C504" i="172"/>
  <c r="K504" i="172" a="1"/>
  <c r="K504" i="172"/>
  <c r="M503" i="172" a="1"/>
  <c r="M503" i="172"/>
  <c r="I503" i="172"/>
  <c r="I503" i="172" a="1"/>
  <c r="G503" i="172"/>
  <c r="G503" i="172" a="1"/>
  <c r="C503" i="172"/>
  <c r="C502" i="172"/>
  <c r="C521" i="172"/>
  <c r="I501" i="172" a="1"/>
  <c r="I501" i="172"/>
  <c r="C501" i="172"/>
  <c r="M501" i="172" a="1"/>
  <c r="M501" i="172"/>
  <c r="K500" i="172" a="1"/>
  <c r="K500" i="172"/>
  <c r="G500" i="172"/>
  <c r="G500" i="172" a="1"/>
  <c r="C500" i="172"/>
  <c r="M499" i="172" a="1"/>
  <c r="M499" i="172"/>
  <c r="I499" i="172"/>
  <c r="I499" i="172" a="1"/>
  <c r="G499" i="172"/>
  <c r="G499" i="172" a="1"/>
  <c r="C499" i="172"/>
  <c r="W495" i="172"/>
  <c r="E34" i="171"/>
  <c r="G34" i="171"/>
  <c r="I34" i="171"/>
  <c r="V495" i="172"/>
  <c r="E33" i="171"/>
  <c r="U495" i="172"/>
  <c r="T495" i="172"/>
  <c r="S495" i="172"/>
  <c r="R495" i="172"/>
  <c r="E30" i="171"/>
  <c r="G30" i="171"/>
  <c r="I30" i="171"/>
  <c r="M495" i="172"/>
  <c r="L495" i="172"/>
  <c r="K495" i="172"/>
  <c r="J495" i="172"/>
  <c r="I495" i="172"/>
  <c r="H495" i="172"/>
  <c r="G495" i="172"/>
  <c r="F495" i="172"/>
  <c r="O494" i="172"/>
  <c r="N494" i="172"/>
  <c r="P493" i="172"/>
  <c r="O493" i="172"/>
  <c r="N493" i="172"/>
  <c r="O492" i="172"/>
  <c r="P492" i="172"/>
  <c r="N492" i="172"/>
  <c r="P491" i="172"/>
  <c r="O491" i="172"/>
  <c r="N491" i="172"/>
  <c r="O490" i="172"/>
  <c r="N490" i="172"/>
  <c r="O489" i="172"/>
  <c r="N489" i="172"/>
  <c r="P489" i="172"/>
  <c r="P488" i="172"/>
  <c r="O488" i="172"/>
  <c r="N488" i="172"/>
  <c r="O487" i="172"/>
  <c r="P487" i="172"/>
  <c r="N487" i="172"/>
  <c r="O486" i="172"/>
  <c r="N486" i="172"/>
  <c r="P485" i="172"/>
  <c r="O485" i="172"/>
  <c r="N485" i="172"/>
  <c r="O484" i="172"/>
  <c r="P484" i="172"/>
  <c r="N484" i="172"/>
  <c r="O483" i="172"/>
  <c r="N483" i="172"/>
  <c r="P483" i="172"/>
  <c r="O482" i="172"/>
  <c r="N482" i="172"/>
  <c r="P482" i="172"/>
  <c r="P481" i="172"/>
  <c r="O481" i="172"/>
  <c r="N481" i="172"/>
  <c r="P480" i="172"/>
  <c r="O480" i="172"/>
  <c r="N480" i="172"/>
  <c r="O479" i="172"/>
  <c r="N479" i="172"/>
  <c r="O478" i="172"/>
  <c r="N478" i="172"/>
  <c r="P477" i="172"/>
  <c r="O477" i="172"/>
  <c r="N477" i="172"/>
  <c r="O476" i="172"/>
  <c r="P476" i="172"/>
  <c r="N476" i="172"/>
  <c r="O475" i="172"/>
  <c r="N475" i="172"/>
  <c r="P475" i="172"/>
  <c r="O474" i="172"/>
  <c r="N474" i="172"/>
  <c r="O473" i="172"/>
  <c r="N473" i="172"/>
  <c r="P473" i="172"/>
  <c r="P472" i="172"/>
  <c r="O472" i="172"/>
  <c r="N472" i="172"/>
  <c r="P471" i="172"/>
  <c r="O471" i="172"/>
  <c r="N471" i="172"/>
  <c r="O470" i="172"/>
  <c r="N470" i="172"/>
  <c r="P470" i="172"/>
  <c r="P469" i="172"/>
  <c r="O469" i="172"/>
  <c r="N469" i="172"/>
  <c r="P468" i="172"/>
  <c r="O468" i="172"/>
  <c r="N468" i="172"/>
  <c r="O467" i="172"/>
  <c r="N467" i="172"/>
  <c r="P467" i="172"/>
  <c r="O466" i="172"/>
  <c r="N466" i="172"/>
  <c r="P466" i="172"/>
  <c r="P465" i="172"/>
  <c r="O465" i="172"/>
  <c r="N465" i="172"/>
  <c r="O464" i="172"/>
  <c r="P464" i="172"/>
  <c r="N464" i="172"/>
  <c r="O463" i="172"/>
  <c r="N463" i="172"/>
  <c r="O462" i="172"/>
  <c r="N462" i="172"/>
  <c r="O461" i="172"/>
  <c r="N461" i="172"/>
  <c r="P461" i="172"/>
  <c r="O460" i="172"/>
  <c r="P460" i="172"/>
  <c r="N460" i="172"/>
  <c r="O459" i="172"/>
  <c r="N459" i="172"/>
  <c r="P459" i="172"/>
  <c r="O458" i="172"/>
  <c r="N458" i="172"/>
  <c r="O457" i="172"/>
  <c r="N457" i="172"/>
  <c r="P457" i="172"/>
  <c r="P456" i="172"/>
  <c r="O456" i="172"/>
  <c r="N456" i="172"/>
  <c r="P455" i="172"/>
  <c r="O455" i="172"/>
  <c r="N455" i="172"/>
  <c r="O454" i="172"/>
  <c r="N454" i="172"/>
  <c r="O453" i="172"/>
  <c r="N453" i="172"/>
  <c r="P453" i="172"/>
  <c r="P452" i="172"/>
  <c r="O452" i="172"/>
  <c r="N452" i="172"/>
  <c r="P451" i="172"/>
  <c r="O451" i="172"/>
  <c r="N451" i="172"/>
  <c r="O450" i="172"/>
  <c r="N450" i="172"/>
  <c r="P450" i="172"/>
  <c r="P449" i="172"/>
  <c r="O449" i="172"/>
  <c r="N449" i="172"/>
  <c r="P448" i="172"/>
  <c r="O448" i="172"/>
  <c r="N448" i="172"/>
  <c r="O447" i="172"/>
  <c r="N447" i="172"/>
  <c r="P447" i="172"/>
  <c r="O446" i="172"/>
  <c r="N446" i="172"/>
  <c r="O445" i="172"/>
  <c r="N445" i="172"/>
  <c r="P445" i="172"/>
  <c r="O444" i="172"/>
  <c r="P444" i="172"/>
  <c r="N444" i="172"/>
  <c r="P443" i="172"/>
  <c r="O443" i="172"/>
  <c r="N443" i="172"/>
  <c r="O442" i="172"/>
  <c r="N442" i="172"/>
  <c r="P442" i="172"/>
  <c r="O441" i="172"/>
  <c r="N441" i="172"/>
  <c r="P441" i="172"/>
  <c r="P440" i="172"/>
  <c r="O440" i="172"/>
  <c r="N440" i="172"/>
  <c r="P439" i="172"/>
  <c r="O439" i="172"/>
  <c r="N439" i="172"/>
  <c r="O438" i="172"/>
  <c r="N438" i="172"/>
  <c r="O437" i="172"/>
  <c r="N437" i="172"/>
  <c r="P437" i="172"/>
  <c r="P436" i="172"/>
  <c r="O436" i="172"/>
  <c r="N436" i="172"/>
  <c r="P435" i="172"/>
  <c r="O435" i="172"/>
  <c r="N435" i="172"/>
  <c r="O434" i="172"/>
  <c r="N434" i="172"/>
  <c r="P434" i="172"/>
  <c r="P433" i="172"/>
  <c r="O433" i="172"/>
  <c r="N433" i="172"/>
  <c r="P432" i="172"/>
  <c r="O432" i="172"/>
  <c r="N432" i="172"/>
  <c r="O431" i="172"/>
  <c r="N431" i="172"/>
  <c r="O430" i="172"/>
  <c r="N430" i="172"/>
  <c r="P429" i="172"/>
  <c r="O429" i="172"/>
  <c r="N429" i="172"/>
  <c r="O428" i="172"/>
  <c r="P428" i="172"/>
  <c r="N428" i="172"/>
  <c r="P427" i="172"/>
  <c r="O427" i="172"/>
  <c r="N427" i="172"/>
  <c r="O426" i="172"/>
  <c r="N426" i="172"/>
  <c r="O425" i="172"/>
  <c r="N425" i="172"/>
  <c r="P425" i="172"/>
  <c r="P424" i="172"/>
  <c r="O424" i="172"/>
  <c r="N424" i="172"/>
  <c r="O423" i="172"/>
  <c r="P423" i="172"/>
  <c r="N423" i="172"/>
  <c r="O422" i="172"/>
  <c r="N422" i="172"/>
  <c r="P421" i="172"/>
  <c r="O421" i="172"/>
  <c r="N421" i="172"/>
  <c r="O420" i="172"/>
  <c r="P420" i="172"/>
  <c r="N420" i="172"/>
  <c r="O419" i="172"/>
  <c r="N419" i="172"/>
  <c r="P419" i="172"/>
  <c r="O418" i="172"/>
  <c r="N418" i="172"/>
  <c r="P418" i="172"/>
  <c r="P417" i="172"/>
  <c r="O417" i="172"/>
  <c r="N417" i="172"/>
  <c r="P416" i="172"/>
  <c r="O416" i="172"/>
  <c r="N416" i="172"/>
  <c r="O415" i="172"/>
  <c r="N415" i="172"/>
  <c r="O414" i="172"/>
  <c r="N414" i="172"/>
  <c r="P413" i="172"/>
  <c r="O413" i="172"/>
  <c r="N413" i="172"/>
  <c r="O412" i="172"/>
  <c r="P412" i="172"/>
  <c r="N412" i="172"/>
  <c r="O411" i="172"/>
  <c r="N411" i="172"/>
  <c r="P411" i="172"/>
  <c r="O410" i="172"/>
  <c r="N410" i="172"/>
  <c r="O409" i="172"/>
  <c r="N409" i="172"/>
  <c r="P409" i="172"/>
  <c r="P408" i="172"/>
  <c r="O408" i="172"/>
  <c r="N408" i="172"/>
  <c r="P407" i="172"/>
  <c r="O407" i="172"/>
  <c r="N407" i="172"/>
  <c r="O406" i="172"/>
  <c r="N406" i="172"/>
  <c r="P406" i="172"/>
  <c r="P405" i="172"/>
  <c r="O405" i="172"/>
  <c r="N405" i="172"/>
  <c r="P404" i="172"/>
  <c r="O404" i="172"/>
  <c r="N404" i="172"/>
  <c r="O403" i="172"/>
  <c r="N403" i="172"/>
  <c r="O402" i="172"/>
  <c r="N402" i="172"/>
  <c r="P402" i="172"/>
  <c r="P401" i="172"/>
  <c r="O401" i="172"/>
  <c r="N401" i="172"/>
  <c r="O400" i="172"/>
  <c r="P400" i="172"/>
  <c r="N400" i="172"/>
  <c r="O399" i="172"/>
  <c r="N399" i="172"/>
  <c r="O398" i="172"/>
  <c r="N398" i="172"/>
  <c r="O397" i="172"/>
  <c r="N397" i="172"/>
  <c r="P397" i="172"/>
  <c r="O396" i="172"/>
  <c r="P396" i="172"/>
  <c r="N396" i="172"/>
  <c r="O395" i="172"/>
  <c r="N395" i="172"/>
  <c r="P395" i="172"/>
  <c r="O394" i="172"/>
  <c r="N394" i="172"/>
  <c r="O393" i="172"/>
  <c r="N393" i="172"/>
  <c r="P393" i="172"/>
  <c r="P392" i="172"/>
  <c r="O392" i="172"/>
  <c r="N392" i="172"/>
  <c r="P391" i="172"/>
  <c r="O391" i="172"/>
  <c r="N391" i="172"/>
  <c r="O390" i="172"/>
  <c r="N390" i="172"/>
  <c r="O389" i="172"/>
  <c r="N389" i="172"/>
  <c r="P389" i="172"/>
  <c r="P388" i="172"/>
  <c r="O388" i="172"/>
  <c r="N388" i="172"/>
  <c r="P387" i="172"/>
  <c r="O387" i="172"/>
  <c r="N387" i="172"/>
  <c r="O386" i="172"/>
  <c r="N386" i="172"/>
  <c r="P386" i="172"/>
  <c r="P385" i="172"/>
  <c r="O385" i="172"/>
  <c r="N385" i="172"/>
  <c r="P384" i="172"/>
  <c r="O384" i="172"/>
  <c r="N384" i="172"/>
  <c r="O383" i="172"/>
  <c r="N383" i="172"/>
  <c r="P383" i="172"/>
  <c r="O382" i="172"/>
  <c r="N382" i="172"/>
  <c r="O381" i="172"/>
  <c r="N381" i="172"/>
  <c r="P381" i="172"/>
  <c r="O380" i="172"/>
  <c r="P380" i="172"/>
  <c r="N380" i="172"/>
  <c r="P379" i="172"/>
  <c r="O379" i="172"/>
  <c r="N379" i="172"/>
  <c r="O378" i="172"/>
  <c r="N378" i="172"/>
  <c r="P378" i="172"/>
  <c r="O377" i="172"/>
  <c r="N377" i="172"/>
  <c r="P377" i="172"/>
  <c r="P376" i="172"/>
  <c r="O376" i="172"/>
  <c r="N376" i="172"/>
  <c r="P375" i="172"/>
  <c r="O375" i="172"/>
  <c r="N375" i="172"/>
  <c r="O374" i="172"/>
  <c r="N374" i="172"/>
  <c r="O373" i="172"/>
  <c r="N373" i="172"/>
  <c r="P373" i="172"/>
  <c r="P372" i="172"/>
  <c r="O372" i="172"/>
  <c r="N372" i="172"/>
  <c r="P371" i="172"/>
  <c r="O371" i="172"/>
  <c r="N371" i="172"/>
  <c r="O370" i="172"/>
  <c r="N370" i="172"/>
  <c r="P370" i="172"/>
  <c r="P369" i="172"/>
  <c r="O369" i="172"/>
  <c r="N369" i="172"/>
  <c r="P368" i="172"/>
  <c r="O368" i="172"/>
  <c r="N368" i="172"/>
  <c r="O367" i="172"/>
  <c r="N367" i="172"/>
  <c r="O366" i="172"/>
  <c r="N366" i="172"/>
  <c r="P365" i="172"/>
  <c r="O365" i="172"/>
  <c r="N365" i="172"/>
  <c r="O364" i="172"/>
  <c r="P364" i="172"/>
  <c r="N364" i="172"/>
  <c r="P363" i="172"/>
  <c r="O363" i="172"/>
  <c r="N363" i="172"/>
  <c r="O362" i="172"/>
  <c r="N362" i="172"/>
  <c r="O361" i="172"/>
  <c r="N361" i="172"/>
  <c r="P361" i="172"/>
  <c r="P360" i="172"/>
  <c r="O360" i="172"/>
  <c r="N360" i="172"/>
  <c r="O359" i="172"/>
  <c r="P359" i="172"/>
  <c r="N359" i="172"/>
  <c r="O358" i="172"/>
  <c r="N358" i="172"/>
  <c r="P357" i="172"/>
  <c r="O357" i="172"/>
  <c r="N357" i="172"/>
  <c r="O356" i="172"/>
  <c r="P356" i="172"/>
  <c r="N356" i="172"/>
  <c r="O355" i="172"/>
  <c r="N355" i="172"/>
  <c r="P355" i="172"/>
  <c r="O354" i="172"/>
  <c r="N354" i="172"/>
  <c r="P354" i="172"/>
  <c r="P353" i="172"/>
  <c r="O353" i="172"/>
  <c r="N353" i="172"/>
  <c r="P352" i="172"/>
  <c r="O352" i="172"/>
  <c r="N352" i="172"/>
  <c r="O351" i="172"/>
  <c r="N351" i="172"/>
  <c r="O350" i="172"/>
  <c r="N350" i="172"/>
  <c r="P349" i="172"/>
  <c r="O349" i="172"/>
  <c r="N349" i="172"/>
  <c r="O348" i="172"/>
  <c r="P348" i="172"/>
  <c r="N348" i="172"/>
  <c r="O347" i="172"/>
  <c r="N347" i="172"/>
  <c r="P347" i="172"/>
  <c r="O346" i="172"/>
  <c r="N346" i="172"/>
  <c r="O345" i="172"/>
  <c r="N345" i="172"/>
  <c r="P345" i="172"/>
  <c r="P344" i="172"/>
  <c r="O344" i="172"/>
  <c r="N344" i="172"/>
  <c r="P343" i="172"/>
  <c r="O343" i="172"/>
  <c r="N343" i="172"/>
  <c r="O342" i="172"/>
  <c r="N342" i="172"/>
  <c r="P342" i="172"/>
  <c r="P341" i="172"/>
  <c r="O341" i="172"/>
  <c r="N341" i="172"/>
  <c r="P340" i="172"/>
  <c r="O340" i="172"/>
  <c r="N340" i="172"/>
  <c r="O339" i="172"/>
  <c r="N339" i="172"/>
  <c r="O338" i="172"/>
  <c r="N338" i="172"/>
  <c r="P338" i="172"/>
  <c r="P337" i="172"/>
  <c r="O337" i="172"/>
  <c r="N337" i="172"/>
  <c r="O336" i="172"/>
  <c r="P336" i="172"/>
  <c r="N336" i="172"/>
  <c r="O335" i="172"/>
  <c r="N335" i="172"/>
  <c r="O334" i="172"/>
  <c r="N334" i="172"/>
  <c r="O333" i="172"/>
  <c r="N333" i="172"/>
  <c r="P333" i="172"/>
  <c r="O332" i="172"/>
  <c r="P332" i="172"/>
  <c r="N332" i="172"/>
  <c r="O331" i="172"/>
  <c r="N331" i="172"/>
  <c r="P331" i="172"/>
  <c r="O330" i="172"/>
  <c r="N330" i="172"/>
  <c r="O329" i="172"/>
  <c r="N329" i="172"/>
  <c r="P329" i="172"/>
  <c r="P328" i="172"/>
  <c r="O328" i="172"/>
  <c r="N328" i="172"/>
  <c r="P327" i="172"/>
  <c r="O327" i="172"/>
  <c r="N327" i="172"/>
  <c r="O326" i="172"/>
  <c r="N326" i="172"/>
  <c r="O325" i="172"/>
  <c r="N325" i="172"/>
  <c r="P325" i="172"/>
  <c r="P324" i="172"/>
  <c r="O324" i="172"/>
  <c r="N324" i="172"/>
  <c r="P323" i="172"/>
  <c r="O323" i="172"/>
  <c r="N323" i="172"/>
  <c r="O322" i="172"/>
  <c r="N322" i="172"/>
  <c r="P322" i="172"/>
  <c r="P321" i="172"/>
  <c r="O321" i="172"/>
  <c r="N321" i="172"/>
  <c r="P320" i="172"/>
  <c r="O320" i="172"/>
  <c r="N320" i="172"/>
  <c r="O319" i="172"/>
  <c r="N319" i="172"/>
  <c r="P319" i="172"/>
  <c r="O318" i="172"/>
  <c r="N318" i="172"/>
  <c r="O317" i="172"/>
  <c r="N317" i="172"/>
  <c r="P317" i="172"/>
  <c r="O316" i="172"/>
  <c r="P316" i="172"/>
  <c r="N316" i="172"/>
  <c r="P315" i="172"/>
  <c r="O315" i="172"/>
  <c r="N315" i="172"/>
  <c r="O314" i="172"/>
  <c r="N314" i="172"/>
  <c r="P314" i="172"/>
  <c r="O313" i="172"/>
  <c r="N313" i="172"/>
  <c r="P313" i="172"/>
  <c r="P312" i="172"/>
  <c r="O312" i="172"/>
  <c r="N312" i="172"/>
  <c r="P311" i="172"/>
  <c r="O311" i="172"/>
  <c r="N311" i="172"/>
  <c r="O310" i="172"/>
  <c r="N310" i="172"/>
  <c r="O309" i="172"/>
  <c r="N309" i="172"/>
  <c r="P309" i="172"/>
  <c r="P308" i="172"/>
  <c r="O308" i="172"/>
  <c r="N308" i="172"/>
  <c r="P307" i="172"/>
  <c r="O307" i="172"/>
  <c r="N307" i="172"/>
  <c r="O306" i="172"/>
  <c r="N306" i="172"/>
  <c r="P306" i="172"/>
  <c r="P305" i="172"/>
  <c r="O305" i="172"/>
  <c r="N305" i="172"/>
  <c r="P304" i="172"/>
  <c r="O304" i="172"/>
  <c r="N304" i="172"/>
  <c r="O303" i="172"/>
  <c r="N303" i="172"/>
  <c r="O302" i="172"/>
  <c r="N302" i="172"/>
  <c r="P301" i="172"/>
  <c r="O301" i="172"/>
  <c r="N301" i="172"/>
  <c r="O300" i="172"/>
  <c r="P300" i="172"/>
  <c r="N300" i="172"/>
  <c r="P299" i="172"/>
  <c r="O299" i="172"/>
  <c r="N299" i="172"/>
  <c r="O298" i="172"/>
  <c r="N298" i="172"/>
  <c r="O297" i="172"/>
  <c r="N297" i="172"/>
  <c r="P297" i="172"/>
  <c r="P296" i="172"/>
  <c r="O296" i="172"/>
  <c r="N296" i="172"/>
  <c r="O295" i="172"/>
  <c r="P295" i="172"/>
  <c r="N295" i="172"/>
  <c r="O294" i="172"/>
  <c r="N294" i="172"/>
  <c r="P293" i="172"/>
  <c r="O293" i="172"/>
  <c r="N293" i="172"/>
  <c r="O292" i="172"/>
  <c r="P292" i="172"/>
  <c r="N292" i="172"/>
  <c r="O291" i="172"/>
  <c r="N291" i="172"/>
  <c r="P291" i="172"/>
  <c r="O290" i="172"/>
  <c r="N290" i="172"/>
  <c r="P290" i="172"/>
  <c r="P289" i="172"/>
  <c r="O289" i="172"/>
  <c r="N289" i="172"/>
  <c r="P288" i="172"/>
  <c r="O288" i="172"/>
  <c r="N288" i="172"/>
  <c r="O287" i="172"/>
  <c r="N287" i="172"/>
  <c r="O286" i="172"/>
  <c r="N286" i="172"/>
  <c r="P285" i="172"/>
  <c r="O285" i="172"/>
  <c r="N285" i="172"/>
  <c r="O284" i="172"/>
  <c r="P284" i="172"/>
  <c r="N284" i="172"/>
  <c r="O283" i="172"/>
  <c r="N283" i="172"/>
  <c r="P283" i="172"/>
  <c r="O282" i="172"/>
  <c r="N282" i="172"/>
  <c r="O281" i="172"/>
  <c r="N281" i="172"/>
  <c r="P281" i="172"/>
  <c r="P280" i="172"/>
  <c r="O280" i="172"/>
  <c r="N280" i="172"/>
  <c r="P279" i="172"/>
  <c r="O279" i="172"/>
  <c r="N279" i="172"/>
  <c r="O278" i="172"/>
  <c r="N278" i="172"/>
  <c r="P278" i="172"/>
  <c r="P277" i="172"/>
  <c r="O277" i="172"/>
  <c r="N277" i="172"/>
  <c r="P276" i="172"/>
  <c r="O276" i="172"/>
  <c r="N276" i="172"/>
  <c r="O275" i="172"/>
  <c r="N275" i="172"/>
  <c r="P275" i="172"/>
  <c r="O274" i="172"/>
  <c r="N274" i="172"/>
  <c r="P274" i="172"/>
  <c r="P273" i="172"/>
  <c r="O273" i="172"/>
  <c r="N273" i="172"/>
  <c r="O272" i="172"/>
  <c r="P272" i="172"/>
  <c r="N272" i="172"/>
  <c r="O271" i="172"/>
  <c r="N271" i="172"/>
  <c r="O270" i="172"/>
  <c r="N270" i="172"/>
  <c r="O269" i="172"/>
  <c r="N269" i="172"/>
  <c r="P269" i="172"/>
  <c r="O268" i="172"/>
  <c r="P268" i="172"/>
  <c r="N268" i="172"/>
  <c r="O267" i="172"/>
  <c r="N267" i="172"/>
  <c r="P267" i="172"/>
  <c r="O266" i="172"/>
  <c r="N266" i="172"/>
  <c r="O265" i="172"/>
  <c r="N265" i="172"/>
  <c r="P265" i="172"/>
  <c r="P264" i="172"/>
  <c r="O264" i="172"/>
  <c r="N264" i="172"/>
  <c r="P263" i="172"/>
  <c r="O263" i="172"/>
  <c r="N263" i="172"/>
  <c r="O262" i="172"/>
  <c r="N262" i="172"/>
  <c r="O261" i="172"/>
  <c r="N261" i="172"/>
  <c r="P261" i="172"/>
  <c r="P260" i="172"/>
  <c r="O260" i="172"/>
  <c r="N260" i="172"/>
  <c r="P259" i="172"/>
  <c r="O259" i="172"/>
  <c r="N259" i="172"/>
  <c r="O258" i="172"/>
  <c r="N258" i="172"/>
  <c r="P258" i="172"/>
  <c r="P257" i="172"/>
  <c r="O257" i="172"/>
  <c r="N257" i="172"/>
  <c r="P256" i="172"/>
  <c r="O256" i="172"/>
  <c r="N256" i="172"/>
  <c r="O255" i="172"/>
  <c r="N255" i="172"/>
  <c r="P255" i="172"/>
  <c r="O254" i="172"/>
  <c r="N254" i="172"/>
  <c r="O253" i="172"/>
  <c r="N253" i="172"/>
  <c r="P253" i="172"/>
  <c r="O252" i="172"/>
  <c r="P252" i="172"/>
  <c r="N252" i="172"/>
  <c r="P251" i="172"/>
  <c r="O251" i="172"/>
  <c r="N251" i="172"/>
  <c r="O250" i="172"/>
  <c r="N250" i="172"/>
  <c r="P250" i="172"/>
  <c r="O249" i="172"/>
  <c r="N249" i="172"/>
  <c r="P249" i="172"/>
  <c r="P248" i="172"/>
  <c r="O248" i="172"/>
  <c r="N248" i="172"/>
  <c r="P247" i="172"/>
  <c r="O247" i="172"/>
  <c r="N247" i="172"/>
  <c r="O246" i="172"/>
  <c r="N246" i="172"/>
  <c r="O245" i="172"/>
  <c r="N245" i="172"/>
  <c r="P245" i="172"/>
  <c r="P244" i="172"/>
  <c r="O244" i="172"/>
  <c r="N244" i="172"/>
  <c r="P243" i="172"/>
  <c r="O243" i="172"/>
  <c r="N243" i="172"/>
  <c r="O242" i="172"/>
  <c r="N242" i="172"/>
  <c r="P242" i="172"/>
  <c r="P241" i="172"/>
  <c r="O241" i="172"/>
  <c r="N241" i="172"/>
  <c r="P240" i="172"/>
  <c r="O240" i="172"/>
  <c r="N240" i="172"/>
  <c r="O239" i="172"/>
  <c r="N239" i="172"/>
  <c r="O238" i="172"/>
  <c r="N238" i="172"/>
  <c r="P237" i="172"/>
  <c r="O237" i="172"/>
  <c r="N237" i="172"/>
  <c r="O236" i="172"/>
  <c r="P236" i="172"/>
  <c r="N236" i="172"/>
  <c r="P235" i="172"/>
  <c r="O235" i="172"/>
  <c r="N235" i="172"/>
  <c r="O234" i="172"/>
  <c r="N234" i="172"/>
  <c r="O233" i="172"/>
  <c r="N233" i="172"/>
  <c r="P233" i="172"/>
  <c r="P232" i="172"/>
  <c r="O232" i="172"/>
  <c r="N232" i="172"/>
  <c r="O231" i="172"/>
  <c r="P231" i="172"/>
  <c r="N231" i="172"/>
  <c r="O230" i="172"/>
  <c r="N230" i="172"/>
  <c r="P229" i="172"/>
  <c r="O229" i="172"/>
  <c r="N229" i="172"/>
  <c r="O228" i="172"/>
  <c r="P228" i="172"/>
  <c r="N228" i="172"/>
  <c r="O227" i="172"/>
  <c r="N227" i="172"/>
  <c r="P227" i="172"/>
  <c r="O226" i="172"/>
  <c r="N226" i="172"/>
  <c r="P226" i="172"/>
  <c r="P225" i="172"/>
  <c r="O225" i="172"/>
  <c r="N225" i="172"/>
  <c r="P224" i="172"/>
  <c r="O224" i="172"/>
  <c r="N224" i="172"/>
  <c r="O223" i="172"/>
  <c r="N223" i="172"/>
  <c r="O222" i="172"/>
  <c r="N222" i="172"/>
  <c r="P221" i="172"/>
  <c r="O221" i="172"/>
  <c r="N221" i="172"/>
  <c r="O220" i="172"/>
  <c r="P220" i="172"/>
  <c r="N220" i="172"/>
  <c r="O219" i="172"/>
  <c r="N219" i="172"/>
  <c r="P219" i="172"/>
  <c r="O218" i="172"/>
  <c r="N218" i="172"/>
  <c r="O217" i="172"/>
  <c r="N217" i="172"/>
  <c r="P217" i="172"/>
  <c r="P216" i="172"/>
  <c r="O216" i="172"/>
  <c r="N216" i="172"/>
  <c r="P215" i="172"/>
  <c r="O215" i="172"/>
  <c r="N215" i="172"/>
  <c r="O214" i="172"/>
  <c r="N214" i="172"/>
  <c r="P214" i="172"/>
  <c r="P213" i="172"/>
  <c r="O213" i="172"/>
  <c r="N213" i="172"/>
  <c r="P212" i="172"/>
  <c r="O212" i="172"/>
  <c r="N212" i="172"/>
  <c r="O211" i="172"/>
  <c r="N211" i="172"/>
  <c r="P211" i="172"/>
  <c r="O210" i="172"/>
  <c r="N210" i="172"/>
  <c r="P210" i="172"/>
  <c r="P209" i="172"/>
  <c r="O209" i="172"/>
  <c r="N209" i="172"/>
  <c r="O208" i="172"/>
  <c r="P208" i="172"/>
  <c r="N208" i="172"/>
  <c r="O207" i="172"/>
  <c r="N207" i="172"/>
  <c r="O206" i="172"/>
  <c r="N206" i="172"/>
  <c r="O205" i="172"/>
  <c r="N205" i="172"/>
  <c r="P205" i="172"/>
  <c r="O204" i="172"/>
  <c r="P204" i="172"/>
  <c r="N204" i="172"/>
  <c r="O203" i="172"/>
  <c r="N203" i="172"/>
  <c r="P203" i="172"/>
  <c r="O202" i="172"/>
  <c r="N202" i="172"/>
  <c r="O201" i="172"/>
  <c r="N201" i="172"/>
  <c r="P201" i="172"/>
  <c r="P200" i="172"/>
  <c r="O200" i="172"/>
  <c r="N200" i="172"/>
  <c r="P199" i="172"/>
  <c r="O199" i="172"/>
  <c r="N199" i="172"/>
  <c r="O198" i="172"/>
  <c r="N198" i="172"/>
  <c r="O197" i="172"/>
  <c r="N197" i="172"/>
  <c r="P197" i="172"/>
  <c r="P196" i="172"/>
  <c r="O196" i="172"/>
  <c r="N196" i="172"/>
  <c r="P195" i="172"/>
  <c r="O195" i="172"/>
  <c r="N195" i="172"/>
  <c r="O194" i="172"/>
  <c r="N194" i="172"/>
  <c r="P194" i="172"/>
  <c r="P193" i="172"/>
  <c r="O193" i="172"/>
  <c r="N193" i="172"/>
  <c r="P192" i="172"/>
  <c r="O192" i="172"/>
  <c r="N192" i="172"/>
  <c r="O191" i="172"/>
  <c r="N191" i="172"/>
  <c r="P191" i="172"/>
  <c r="O190" i="172"/>
  <c r="N190" i="172"/>
  <c r="O189" i="172"/>
  <c r="N189" i="172"/>
  <c r="P189" i="172"/>
  <c r="O188" i="172"/>
  <c r="P188" i="172"/>
  <c r="N188" i="172"/>
  <c r="P187" i="172"/>
  <c r="O187" i="172"/>
  <c r="N187" i="172"/>
  <c r="O186" i="172"/>
  <c r="N186" i="172"/>
  <c r="P186" i="172"/>
  <c r="O185" i="172"/>
  <c r="N185" i="172"/>
  <c r="P185" i="172"/>
  <c r="P184" i="172"/>
  <c r="O184" i="172"/>
  <c r="N184" i="172"/>
  <c r="P183" i="172"/>
  <c r="O183" i="172"/>
  <c r="N183" i="172"/>
  <c r="O182" i="172"/>
  <c r="N182" i="172"/>
  <c r="O181" i="172"/>
  <c r="N181" i="172"/>
  <c r="P181" i="172"/>
  <c r="P180" i="172"/>
  <c r="O180" i="172"/>
  <c r="N180" i="172"/>
  <c r="P179" i="172"/>
  <c r="O179" i="172"/>
  <c r="N179" i="172"/>
  <c r="O178" i="172"/>
  <c r="N178" i="172"/>
  <c r="P178" i="172"/>
  <c r="P177" i="172"/>
  <c r="O177" i="172"/>
  <c r="N177" i="172"/>
  <c r="P176" i="172"/>
  <c r="O176" i="172"/>
  <c r="N176" i="172"/>
  <c r="O175" i="172"/>
  <c r="N175" i="172"/>
  <c r="O174" i="172"/>
  <c r="N174" i="172"/>
  <c r="P173" i="172"/>
  <c r="O173" i="172"/>
  <c r="N173" i="172"/>
  <c r="O172" i="172"/>
  <c r="P172" i="172"/>
  <c r="N172" i="172"/>
  <c r="P171" i="172"/>
  <c r="O171" i="172"/>
  <c r="N171" i="172"/>
  <c r="O170" i="172"/>
  <c r="N170" i="172"/>
  <c r="O169" i="172"/>
  <c r="N169" i="172"/>
  <c r="P169" i="172"/>
  <c r="P168" i="172"/>
  <c r="O168" i="172"/>
  <c r="N168" i="172"/>
  <c r="O167" i="172"/>
  <c r="P167" i="172"/>
  <c r="N167" i="172"/>
  <c r="O166" i="172"/>
  <c r="N166" i="172"/>
  <c r="P165" i="172"/>
  <c r="O165" i="172"/>
  <c r="N165" i="172"/>
  <c r="O164" i="172"/>
  <c r="P164" i="172"/>
  <c r="N164" i="172"/>
  <c r="O163" i="172"/>
  <c r="N163" i="172"/>
  <c r="P163" i="172"/>
  <c r="O162" i="172"/>
  <c r="N162" i="172"/>
  <c r="P162" i="172"/>
  <c r="P161" i="172"/>
  <c r="O161" i="172"/>
  <c r="N161" i="172"/>
  <c r="P160" i="172"/>
  <c r="O160" i="172"/>
  <c r="N160" i="172"/>
  <c r="O159" i="172"/>
  <c r="N159" i="172"/>
  <c r="O158" i="172"/>
  <c r="N158" i="172"/>
  <c r="P157" i="172"/>
  <c r="O157" i="172"/>
  <c r="N157" i="172"/>
  <c r="O156" i="172"/>
  <c r="P156" i="172"/>
  <c r="N156" i="172"/>
  <c r="O155" i="172"/>
  <c r="N155" i="172"/>
  <c r="P155" i="172"/>
  <c r="O154" i="172"/>
  <c r="N154" i="172"/>
  <c r="O153" i="172"/>
  <c r="N153" i="172"/>
  <c r="P153" i="172"/>
  <c r="P152" i="172"/>
  <c r="O152" i="172"/>
  <c r="N152" i="172"/>
  <c r="P151" i="172"/>
  <c r="O151" i="172"/>
  <c r="N151" i="172"/>
  <c r="O150" i="172"/>
  <c r="N150" i="172"/>
  <c r="P150" i="172"/>
  <c r="P149" i="172"/>
  <c r="O149" i="172"/>
  <c r="N149" i="172"/>
  <c r="P148" i="172"/>
  <c r="O148" i="172"/>
  <c r="N148" i="172"/>
  <c r="O147" i="172"/>
  <c r="N147" i="172"/>
  <c r="O146" i="172"/>
  <c r="N146" i="172"/>
  <c r="P146" i="172"/>
  <c r="P145" i="172"/>
  <c r="O145" i="172"/>
  <c r="N145" i="172"/>
  <c r="O144" i="172"/>
  <c r="P144" i="172"/>
  <c r="N144" i="172"/>
  <c r="O143" i="172"/>
  <c r="N143" i="172"/>
  <c r="O142" i="172"/>
  <c r="N142" i="172"/>
  <c r="O141" i="172"/>
  <c r="N141" i="172"/>
  <c r="P141" i="172"/>
  <c r="O140" i="172"/>
  <c r="P140" i="172"/>
  <c r="N140" i="172"/>
  <c r="O139" i="172"/>
  <c r="N139" i="172"/>
  <c r="P139" i="172"/>
  <c r="O138" i="172"/>
  <c r="N138" i="172"/>
  <c r="O137" i="172"/>
  <c r="N137" i="172"/>
  <c r="P137" i="172"/>
  <c r="P136" i="172"/>
  <c r="O136" i="172"/>
  <c r="N136" i="172"/>
  <c r="P135" i="172"/>
  <c r="O135" i="172"/>
  <c r="N135" i="172"/>
  <c r="O134" i="172"/>
  <c r="N134" i="172"/>
  <c r="O133" i="172"/>
  <c r="N133" i="172"/>
  <c r="P133" i="172"/>
  <c r="P132" i="172"/>
  <c r="O132" i="172"/>
  <c r="N132" i="172"/>
  <c r="P131" i="172"/>
  <c r="O131" i="172"/>
  <c r="N131" i="172"/>
  <c r="O130" i="172"/>
  <c r="N130" i="172"/>
  <c r="P130" i="172"/>
  <c r="P129" i="172"/>
  <c r="O129" i="172"/>
  <c r="N129" i="172"/>
  <c r="P128" i="172"/>
  <c r="O128" i="172"/>
  <c r="N128" i="172"/>
  <c r="O127" i="172"/>
  <c r="N127" i="172"/>
  <c r="P127" i="172"/>
  <c r="O126" i="172"/>
  <c r="N126" i="172"/>
  <c r="O125" i="172"/>
  <c r="N125" i="172"/>
  <c r="P125" i="172"/>
  <c r="O124" i="172"/>
  <c r="P124" i="172"/>
  <c r="N124" i="172"/>
  <c r="P123" i="172"/>
  <c r="O123" i="172"/>
  <c r="N123" i="172"/>
  <c r="O122" i="172"/>
  <c r="N122" i="172"/>
  <c r="P122" i="172"/>
  <c r="O121" i="172"/>
  <c r="N121" i="172"/>
  <c r="P121" i="172"/>
  <c r="P120" i="172"/>
  <c r="O120" i="172"/>
  <c r="N120" i="172"/>
  <c r="P119" i="172"/>
  <c r="O119" i="172"/>
  <c r="N119" i="172"/>
  <c r="O118" i="172"/>
  <c r="N118" i="172"/>
  <c r="O117" i="172"/>
  <c r="N117" i="172"/>
  <c r="P117" i="172"/>
  <c r="P116" i="172"/>
  <c r="O116" i="172"/>
  <c r="N116" i="172"/>
  <c r="P115" i="172"/>
  <c r="O115" i="172"/>
  <c r="N115" i="172"/>
  <c r="O114" i="172"/>
  <c r="N114" i="172"/>
  <c r="P114" i="172"/>
  <c r="P113" i="172"/>
  <c r="O113" i="172"/>
  <c r="N113" i="172"/>
  <c r="P112" i="172"/>
  <c r="O112" i="172"/>
  <c r="N112" i="172"/>
  <c r="O111" i="172"/>
  <c r="N111" i="172"/>
  <c r="O110" i="172"/>
  <c r="N110" i="172"/>
  <c r="P109" i="172"/>
  <c r="O109" i="172"/>
  <c r="N109" i="172"/>
  <c r="O108" i="172"/>
  <c r="P108" i="172"/>
  <c r="N108" i="172"/>
  <c r="P107" i="172"/>
  <c r="O107" i="172"/>
  <c r="N107" i="172"/>
  <c r="O106" i="172"/>
  <c r="N106" i="172"/>
  <c r="O105" i="172"/>
  <c r="N105" i="172"/>
  <c r="P105" i="172"/>
  <c r="P104" i="172"/>
  <c r="O104" i="172"/>
  <c r="N104" i="172"/>
  <c r="O103" i="172"/>
  <c r="P103" i="172"/>
  <c r="N103" i="172"/>
  <c r="O102" i="172"/>
  <c r="N102" i="172"/>
  <c r="P101" i="172"/>
  <c r="O101" i="172"/>
  <c r="N101" i="172"/>
  <c r="O100" i="172"/>
  <c r="P100" i="172"/>
  <c r="N100" i="172"/>
  <c r="O99" i="172"/>
  <c r="N99" i="172"/>
  <c r="P99" i="172"/>
  <c r="O98" i="172"/>
  <c r="N98" i="172"/>
  <c r="P98" i="172"/>
  <c r="P97" i="172"/>
  <c r="O97" i="172"/>
  <c r="N97" i="172"/>
  <c r="P96" i="172"/>
  <c r="O96" i="172"/>
  <c r="N96" i="172"/>
  <c r="O95" i="172"/>
  <c r="N95" i="172"/>
  <c r="O94" i="172"/>
  <c r="N94" i="172"/>
  <c r="P93" i="172"/>
  <c r="O93" i="172"/>
  <c r="N93" i="172"/>
  <c r="O92" i="172"/>
  <c r="P92" i="172"/>
  <c r="N92" i="172"/>
  <c r="O91" i="172"/>
  <c r="N91" i="172"/>
  <c r="P91" i="172"/>
  <c r="O90" i="172"/>
  <c r="N90" i="172"/>
  <c r="O89" i="172"/>
  <c r="N89" i="172"/>
  <c r="P89" i="172"/>
  <c r="P88" i="172"/>
  <c r="O88" i="172"/>
  <c r="N88" i="172"/>
  <c r="P87" i="172"/>
  <c r="O87" i="172"/>
  <c r="N87" i="172"/>
  <c r="O86" i="172"/>
  <c r="N86" i="172"/>
  <c r="P86" i="172"/>
  <c r="P85" i="172"/>
  <c r="O85" i="172"/>
  <c r="N85" i="172"/>
  <c r="P84" i="172"/>
  <c r="O84" i="172"/>
  <c r="N84" i="172"/>
  <c r="O83" i="172"/>
  <c r="N83" i="172"/>
  <c r="O82" i="172"/>
  <c r="N82" i="172"/>
  <c r="P82" i="172"/>
  <c r="P81" i="172"/>
  <c r="O81" i="172"/>
  <c r="N81" i="172"/>
  <c r="O80" i="172"/>
  <c r="P80" i="172"/>
  <c r="N80" i="172"/>
  <c r="O79" i="172"/>
  <c r="N79" i="172"/>
  <c r="O78" i="172"/>
  <c r="N78" i="172"/>
  <c r="O77" i="172"/>
  <c r="N77" i="172"/>
  <c r="P77" i="172"/>
  <c r="O76" i="172"/>
  <c r="P76" i="172"/>
  <c r="N76" i="172"/>
  <c r="O75" i="172"/>
  <c r="N75" i="172"/>
  <c r="P75" i="172"/>
  <c r="O74" i="172"/>
  <c r="N74" i="172"/>
  <c r="O73" i="172"/>
  <c r="N73" i="172"/>
  <c r="P73" i="172"/>
  <c r="P72" i="172"/>
  <c r="O72" i="172"/>
  <c r="N72" i="172"/>
  <c r="P71" i="172"/>
  <c r="O71" i="172"/>
  <c r="N71" i="172"/>
  <c r="O70" i="172"/>
  <c r="N70" i="172"/>
  <c r="O69" i="172"/>
  <c r="N69" i="172"/>
  <c r="P69" i="172"/>
  <c r="P68" i="172"/>
  <c r="O68" i="172"/>
  <c r="N68" i="172"/>
  <c r="P67" i="172"/>
  <c r="O67" i="172"/>
  <c r="N67" i="172"/>
  <c r="O66" i="172"/>
  <c r="N66" i="172"/>
  <c r="P66" i="172"/>
  <c r="P65" i="172"/>
  <c r="O65" i="172"/>
  <c r="N65" i="172"/>
  <c r="P64" i="172"/>
  <c r="O64" i="172"/>
  <c r="N64" i="172"/>
  <c r="O63" i="172"/>
  <c r="N63" i="172"/>
  <c r="P63" i="172"/>
  <c r="O62" i="172"/>
  <c r="N62" i="172"/>
  <c r="O61" i="172"/>
  <c r="N61" i="172"/>
  <c r="P61" i="172"/>
  <c r="O60" i="172"/>
  <c r="P60" i="172"/>
  <c r="N60" i="172"/>
  <c r="P59" i="172"/>
  <c r="O59" i="172"/>
  <c r="N59" i="172"/>
  <c r="O58" i="172"/>
  <c r="N58" i="172"/>
  <c r="P58" i="172"/>
  <c r="O57" i="172"/>
  <c r="N57" i="172"/>
  <c r="P57" i="172"/>
  <c r="P56" i="172"/>
  <c r="O56" i="172"/>
  <c r="N56" i="172"/>
  <c r="P55" i="172"/>
  <c r="O55" i="172"/>
  <c r="N55" i="172"/>
  <c r="O54" i="172"/>
  <c r="N54" i="172"/>
  <c r="O53" i="172"/>
  <c r="N53" i="172"/>
  <c r="P53" i="172"/>
  <c r="P52" i="172"/>
  <c r="O52" i="172"/>
  <c r="N52" i="172"/>
  <c r="P51" i="172"/>
  <c r="O51" i="172"/>
  <c r="N51" i="172"/>
  <c r="O50" i="172"/>
  <c r="N50" i="172"/>
  <c r="P50" i="172"/>
  <c r="P49" i="172"/>
  <c r="O49" i="172"/>
  <c r="N49" i="172"/>
  <c r="P48" i="172"/>
  <c r="O48" i="172"/>
  <c r="N48" i="172"/>
  <c r="O47" i="172"/>
  <c r="N47" i="172"/>
  <c r="O46" i="172"/>
  <c r="N46" i="172"/>
  <c r="P45" i="172"/>
  <c r="O45" i="172"/>
  <c r="N45" i="172"/>
  <c r="O44" i="172"/>
  <c r="P44" i="172"/>
  <c r="N44" i="172"/>
  <c r="P43" i="172"/>
  <c r="O43" i="172"/>
  <c r="N43" i="172"/>
  <c r="O42" i="172"/>
  <c r="N42" i="172"/>
  <c r="O41" i="172"/>
  <c r="N41" i="172"/>
  <c r="P41" i="172"/>
  <c r="P40" i="172"/>
  <c r="O40" i="172"/>
  <c r="N40" i="172"/>
  <c r="O39" i="172"/>
  <c r="P39" i="172"/>
  <c r="N39" i="172"/>
  <c r="O38" i="172"/>
  <c r="N38" i="172"/>
  <c r="P37" i="172"/>
  <c r="O37" i="172"/>
  <c r="N37" i="172"/>
  <c r="O36" i="172"/>
  <c r="P36" i="172"/>
  <c r="N36" i="172"/>
  <c r="O35" i="172"/>
  <c r="N35" i="172"/>
  <c r="P35" i="172"/>
  <c r="O34" i="172"/>
  <c r="N34" i="172"/>
  <c r="P34" i="172"/>
  <c r="P33" i="172"/>
  <c r="O33" i="172"/>
  <c r="N33" i="172"/>
  <c r="P32" i="172"/>
  <c r="O32" i="172"/>
  <c r="N32" i="172"/>
  <c r="O31" i="172"/>
  <c r="N31" i="172"/>
  <c r="O30" i="172"/>
  <c r="N30" i="172"/>
  <c r="P29" i="172"/>
  <c r="O29" i="172"/>
  <c r="N29" i="172"/>
  <c r="O28" i="172"/>
  <c r="P28" i="172"/>
  <c r="N28" i="172"/>
  <c r="O27" i="172"/>
  <c r="N27" i="172"/>
  <c r="P27" i="172"/>
  <c r="O26" i="172"/>
  <c r="N26" i="172"/>
  <c r="O25" i="172"/>
  <c r="N25" i="172"/>
  <c r="P25" i="172"/>
  <c r="P24" i="172"/>
  <c r="O24" i="172"/>
  <c r="N24" i="172"/>
  <c r="P23" i="172"/>
  <c r="O23" i="172"/>
  <c r="N23" i="172"/>
  <c r="O22" i="172"/>
  <c r="N22" i="172"/>
  <c r="P22" i="172"/>
  <c r="P21" i="172"/>
  <c r="O21" i="172"/>
  <c r="N21" i="172"/>
  <c r="P20" i="172"/>
  <c r="O20" i="172"/>
  <c r="N20" i="172"/>
  <c r="O19" i="172"/>
  <c r="N19" i="172"/>
  <c r="P19" i="172"/>
  <c r="O18" i="172"/>
  <c r="N18" i="172"/>
  <c r="P18" i="172"/>
  <c r="P17" i="172"/>
  <c r="O17" i="172"/>
  <c r="N17" i="172"/>
  <c r="O16" i="172"/>
  <c r="P16" i="172"/>
  <c r="N16" i="172"/>
  <c r="O15" i="172"/>
  <c r="N15" i="172"/>
  <c r="O14" i="172"/>
  <c r="N14" i="172"/>
  <c r="O13" i="172"/>
  <c r="N13" i="172"/>
  <c r="P13" i="172"/>
  <c r="O12" i="172"/>
  <c r="P12" i="172"/>
  <c r="N12" i="172"/>
  <c r="O11" i="172"/>
  <c r="N11" i="172"/>
  <c r="P11" i="172"/>
  <c r="O10" i="172"/>
  <c r="N10" i="172"/>
  <c r="O9" i="172"/>
  <c r="N9" i="172"/>
  <c r="P9" i="172"/>
  <c r="P8" i="172"/>
  <c r="O8" i="172"/>
  <c r="N8" i="172"/>
  <c r="P7" i="172"/>
  <c r="O7" i="172"/>
  <c r="N7" i="172"/>
  <c r="O6" i="172"/>
  <c r="N6" i="172"/>
  <c r="O5" i="172"/>
  <c r="N5" i="172"/>
  <c r="P5" i="172"/>
  <c r="P4" i="172"/>
  <c r="P503" i="172" a="1"/>
  <c r="P503" i="172"/>
  <c r="N7" i="171"/>
  <c r="O4" i="172"/>
  <c r="N4" i="172"/>
  <c r="I52" i="171"/>
  <c r="G33" i="171"/>
  <c r="I33" i="171"/>
  <c r="G32" i="171"/>
  <c r="I32" i="171"/>
  <c r="E32" i="171"/>
  <c r="I31" i="171"/>
  <c r="E31" i="171"/>
  <c r="G31" i="171"/>
  <c r="E29" i="171"/>
  <c r="G29" i="171"/>
  <c r="I29" i="171"/>
  <c r="G27" i="171"/>
  <c r="I27" i="171"/>
  <c r="N13" i="171"/>
  <c r="E8" i="171"/>
  <c r="C529" i="170"/>
  <c r="M527" i="170" a="1"/>
  <c r="M527" i="170"/>
  <c r="I527" i="170" a="1"/>
  <c r="I527" i="170"/>
  <c r="C527" i="170"/>
  <c r="M525" i="170" a="1"/>
  <c r="M525" i="170"/>
  <c r="C525" i="170"/>
  <c r="F521" i="170" a="1"/>
  <c r="F521" i="170"/>
  <c r="C521" i="170"/>
  <c r="H521" i="170" a="1"/>
  <c r="H521" i="170"/>
  <c r="J519" i="170" a="1"/>
  <c r="J519" i="170"/>
  <c r="F519" i="170" a="1"/>
  <c r="F519" i="170"/>
  <c r="C519" i="170"/>
  <c r="H519" i="170" a="1"/>
  <c r="H519" i="170"/>
  <c r="M514" i="170" a="1"/>
  <c r="M514" i="170"/>
  <c r="L514" i="170"/>
  <c r="L514" i="170" a="1"/>
  <c r="K514" i="170" a="1"/>
  <c r="K514" i="170"/>
  <c r="J514" i="170"/>
  <c r="J514" i="170" a="1"/>
  <c r="I514" i="170" a="1"/>
  <c r="I514" i="170"/>
  <c r="H514" i="170"/>
  <c r="H514" i="170" a="1"/>
  <c r="G514" i="170" a="1"/>
  <c r="G514" i="170"/>
  <c r="F514" i="170"/>
  <c r="F514" i="170" a="1"/>
  <c r="M511" i="170" a="1"/>
  <c r="M511" i="170"/>
  <c r="I511" i="170" a="1"/>
  <c r="I511" i="170"/>
  <c r="C511" i="170"/>
  <c r="L510" i="170" a="1"/>
  <c r="L510" i="170"/>
  <c r="K510" i="170" a="1"/>
  <c r="K510" i="170"/>
  <c r="J510" i="170" a="1"/>
  <c r="J510" i="170"/>
  <c r="H510" i="170" a="1"/>
  <c r="H510" i="170"/>
  <c r="G510" i="170"/>
  <c r="G510" i="170" a="1"/>
  <c r="C510" i="170"/>
  <c r="M509" i="170" a="1"/>
  <c r="M509" i="170"/>
  <c r="L509" i="170" a="1"/>
  <c r="L509" i="170"/>
  <c r="J509" i="170" a="1"/>
  <c r="J509" i="170"/>
  <c r="I509" i="170"/>
  <c r="I509" i="170" a="1"/>
  <c r="G509" i="170"/>
  <c r="G509" i="170" a="1"/>
  <c r="F509" i="170" a="1"/>
  <c r="F509" i="170"/>
  <c r="C509" i="170"/>
  <c r="K508" i="170"/>
  <c r="K508" i="170" a="1"/>
  <c r="H508" i="170" a="1"/>
  <c r="H508" i="170"/>
  <c r="G508" i="170" a="1"/>
  <c r="G508" i="170"/>
  <c r="F508" i="170" a="1"/>
  <c r="F508" i="170"/>
  <c r="C508" i="170"/>
  <c r="K507" i="170" a="1"/>
  <c r="K507" i="170"/>
  <c r="J507" i="170" a="1"/>
  <c r="J507" i="170"/>
  <c r="F507" i="170" a="1"/>
  <c r="F507" i="170"/>
  <c r="C507" i="170"/>
  <c r="H507" i="170" a="1"/>
  <c r="H507" i="170"/>
  <c r="J506" i="170" a="1"/>
  <c r="J506" i="170"/>
  <c r="G506" i="170" a="1"/>
  <c r="G506" i="170"/>
  <c r="C506" i="170"/>
  <c r="L506" i="170" a="1"/>
  <c r="L506" i="170"/>
  <c r="M505" i="170" a="1"/>
  <c r="M505" i="170"/>
  <c r="L505" i="170" a="1"/>
  <c r="L505" i="170"/>
  <c r="J505" i="170" a="1"/>
  <c r="J505" i="170"/>
  <c r="I505" i="170"/>
  <c r="I505" i="170" a="1"/>
  <c r="G505" i="170"/>
  <c r="G505" i="170" a="1"/>
  <c r="F505" i="170" a="1"/>
  <c r="F505" i="170"/>
  <c r="C505" i="170"/>
  <c r="F504" i="170" a="1"/>
  <c r="F504" i="170"/>
  <c r="C504" i="170"/>
  <c r="H504" i="170" a="1"/>
  <c r="H504" i="170"/>
  <c r="I503" i="170" a="1"/>
  <c r="I503" i="170"/>
  <c r="C503" i="170"/>
  <c r="M503" i="170" a="1"/>
  <c r="M503" i="170"/>
  <c r="L502" i="170" a="1"/>
  <c r="L502" i="170"/>
  <c r="K502" i="170" a="1"/>
  <c r="K502" i="170"/>
  <c r="J502" i="170" a="1"/>
  <c r="J502" i="170"/>
  <c r="H502" i="170" a="1"/>
  <c r="H502" i="170"/>
  <c r="G502" i="170"/>
  <c r="G502" i="170" a="1"/>
  <c r="C502" i="170"/>
  <c r="M501" i="170" a="1"/>
  <c r="M501" i="170"/>
  <c r="L501" i="170" a="1"/>
  <c r="L501" i="170"/>
  <c r="J501" i="170" a="1"/>
  <c r="J501" i="170"/>
  <c r="I501" i="170"/>
  <c r="I501" i="170" a="1"/>
  <c r="G501" i="170"/>
  <c r="G501" i="170" a="1"/>
  <c r="F501" i="170" a="1"/>
  <c r="F501" i="170"/>
  <c r="C501" i="170"/>
  <c r="K500" i="170"/>
  <c r="K500" i="170" a="1"/>
  <c r="H500" i="170" a="1"/>
  <c r="H500" i="170"/>
  <c r="G500" i="170" a="1"/>
  <c r="G500" i="170"/>
  <c r="F500" i="170" a="1"/>
  <c r="F500" i="170"/>
  <c r="C500" i="170"/>
  <c r="K499" i="170" a="1"/>
  <c r="K499" i="170"/>
  <c r="J499" i="170" a="1"/>
  <c r="J499" i="170"/>
  <c r="F499" i="170" a="1"/>
  <c r="F499" i="170"/>
  <c r="C499" i="170"/>
  <c r="H499" i="170" a="1"/>
  <c r="H499" i="170"/>
  <c r="W495" i="170"/>
  <c r="V495" i="170"/>
  <c r="U495" i="170"/>
  <c r="T495" i="170"/>
  <c r="S495" i="170"/>
  <c r="E29" i="169"/>
  <c r="R495" i="170"/>
  <c r="M495" i="170"/>
  <c r="L495" i="170"/>
  <c r="K495" i="170"/>
  <c r="J495" i="170"/>
  <c r="I495" i="170"/>
  <c r="H495" i="170"/>
  <c r="G495" i="170"/>
  <c r="F495" i="170"/>
  <c r="P494" i="170"/>
  <c r="O494" i="170"/>
  <c r="N494" i="170"/>
  <c r="O493" i="170"/>
  <c r="N493" i="170"/>
  <c r="P493" i="170"/>
  <c r="P492" i="170"/>
  <c r="O492" i="170"/>
  <c r="N492" i="170"/>
  <c r="P491" i="170"/>
  <c r="O491" i="170"/>
  <c r="N491" i="170"/>
  <c r="O490" i="170"/>
  <c r="N490" i="170"/>
  <c r="O489" i="170"/>
  <c r="N489" i="170"/>
  <c r="P488" i="170"/>
  <c r="O488" i="170"/>
  <c r="N488" i="170"/>
  <c r="O487" i="170"/>
  <c r="P487" i="170"/>
  <c r="N487" i="170"/>
  <c r="P486" i="170"/>
  <c r="O486" i="170"/>
  <c r="N486" i="170"/>
  <c r="O485" i="170"/>
  <c r="N485" i="170"/>
  <c r="O484" i="170"/>
  <c r="N484" i="170"/>
  <c r="P484" i="170"/>
  <c r="P483" i="170"/>
  <c r="O483" i="170"/>
  <c r="N483" i="170"/>
  <c r="O482" i="170"/>
  <c r="P482" i="170"/>
  <c r="N482" i="170"/>
  <c r="O481" i="170"/>
  <c r="N481" i="170"/>
  <c r="P480" i="170"/>
  <c r="O480" i="170"/>
  <c r="N480" i="170"/>
  <c r="O479" i="170"/>
  <c r="P479" i="170"/>
  <c r="N479" i="170"/>
  <c r="O478" i="170"/>
  <c r="N478" i="170"/>
  <c r="P478" i="170"/>
  <c r="O477" i="170"/>
  <c r="N477" i="170"/>
  <c r="P477" i="170"/>
  <c r="P476" i="170"/>
  <c r="O476" i="170"/>
  <c r="N476" i="170"/>
  <c r="P475" i="170"/>
  <c r="O475" i="170"/>
  <c r="N475" i="170"/>
  <c r="O474" i="170"/>
  <c r="N474" i="170"/>
  <c r="O473" i="170"/>
  <c r="N473" i="170"/>
  <c r="P472" i="170"/>
  <c r="O472" i="170"/>
  <c r="N472" i="170"/>
  <c r="O471" i="170"/>
  <c r="P471" i="170"/>
  <c r="N471" i="170"/>
  <c r="O470" i="170"/>
  <c r="N470" i="170"/>
  <c r="P470" i="170"/>
  <c r="O469" i="170"/>
  <c r="N469" i="170"/>
  <c r="O468" i="170"/>
  <c r="N468" i="170"/>
  <c r="P468" i="170"/>
  <c r="P467" i="170"/>
  <c r="O467" i="170"/>
  <c r="N467" i="170"/>
  <c r="P466" i="170"/>
  <c r="O466" i="170"/>
  <c r="N466" i="170"/>
  <c r="O465" i="170"/>
  <c r="N465" i="170"/>
  <c r="P465" i="170"/>
  <c r="P464" i="170"/>
  <c r="O464" i="170"/>
  <c r="N464" i="170"/>
  <c r="P463" i="170"/>
  <c r="O463" i="170"/>
  <c r="N463" i="170"/>
  <c r="O462" i="170"/>
  <c r="N462" i="170"/>
  <c r="O461" i="170"/>
  <c r="N461" i="170"/>
  <c r="P461" i="170"/>
  <c r="P460" i="170"/>
  <c r="O460" i="170"/>
  <c r="N460" i="170"/>
  <c r="O459" i="170"/>
  <c r="P459" i="170"/>
  <c r="N459" i="170"/>
  <c r="O458" i="170"/>
  <c r="N458" i="170"/>
  <c r="O457" i="170"/>
  <c r="N457" i="170"/>
  <c r="O456" i="170"/>
  <c r="N456" i="170"/>
  <c r="P456" i="170"/>
  <c r="O455" i="170"/>
  <c r="P455" i="170"/>
  <c r="N455" i="170"/>
  <c r="O454" i="170"/>
  <c r="N454" i="170"/>
  <c r="P454" i="170"/>
  <c r="O453" i="170"/>
  <c r="N453" i="170"/>
  <c r="O452" i="170"/>
  <c r="N452" i="170"/>
  <c r="P452" i="170"/>
  <c r="P451" i="170"/>
  <c r="O451" i="170"/>
  <c r="N451" i="170"/>
  <c r="P450" i="170"/>
  <c r="O450" i="170"/>
  <c r="N450" i="170"/>
  <c r="O449" i="170"/>
  <c r="N449" i="170"/>
  <c r="O448" i="170"/>
  <c r="N448" i="170"/>
  <c r="P448" i="170"/>
  <c r="P447" i="170"/>
  <c r="O447" i="170"/>
  <c r="N447" i="170"/>
  <c r="P446" i="170"/>
  <c r="O446" i="170"/>
  <c r="N446" i="170"/>
  <c r="O445" i="170"/>
  <c r="N445" i="170"/>
  <c r="P445" i="170"/>
  <c r="P444" i="170"/>
  <c r="O444" i="170"/>
  <c r="N444" i="170"/>
  <c r="P443" i="170"/>
  <c r="O443" i="170"/>
  <c r="N443" i="170"/>
  <c r="O442" i="170"/>
  <c r="N442" i="170"/>
  <c r="P442" i="170"/>
  <c r="O441" i="170"/>
  <c r="N441" i="170"/>
  <c r="O440" i="170"/>
  <c r="N440" i="170"/>
  <c r="P440" i="170"/>
  <c r="O439" i="170"/>
  <c r="P439" i="170"/>
  <c r="N439" i="170"/>
  <c r="P438" i="170"/>
  <c r="O438" i="170"/>
  <c r="N438" i="170"/>
  <c r="O437" i="170"/>
  <c r="N437" i="170"/>
  <c r="P437" i="170"/>
  <c r="O436" i="170"/>
  <c r="N436" i="170"/>
  <c r="P436" i="170"/>
  <c r="P435" i="170"/>
  <c r="O435" i="170"/>
  <c r="N435" i="170"/>
  <c r="P434" i="170"/>
  <c r="O434" i="170"/>
  <c r="N434" i="170"/>
  <c r="O433" i="170"/>
  <c r="N433" i="170"/>
  <c r="O432" i="170"/>
  <c r="N432" i="170"/>
  <c r="P432" i="170"/>
  <c r="P431" i="170"/>
  <c r="O431" i="170"/>
  <c r="N431" i="170"/>
  <c r="P430" i="170"/>
  <c r="O430" i="170"/>
  <c r="N430" i="170"/>
  <c r="O429" i="170"/>
  <c r="N429" i="170"/>
  <c r="P429" i="170"/>
  <c r="P428" i="170"/>
  <c r="O428" i="170"/>
  <c r="N428" i="170"/>
  <c r="P427" i="170"/>
  <c r="O427" i="170"/>
  <c r="N427" i="170"/>
  <c r="O426" i="170"/>
  <c r="N426" i="170"/>
  <c r="O425" i="170"/>
  <c r="N425" i="170"/>
  <c r="P424" i="170"/>
  <c r="O424" i="170"/>
  <c r="N424" i="170"/>
  <c r="O423" i="170"/>
  <c r="P423" i="170"/>
  <c r="N423" i="170"/>
  <c r="P422" i="170"/>
  <c r="O422" i="170"/>
  <c r="N422" i="170"/>
  <c r="O421" i="170"/>
  <c r="N421" i="170"/>
  <c r="O420" i="170"/>
  <c r="N420" i="170"/>
  <c r="P420" i="170"/>
  <c r="P419" i="170"/>
  <c r="O419" i="170"/>
  <c r="N419" i="170"/>
  <c r="O418" i="170"/>
  <c r="P418" i="170"/>
  <c r="N418" i="170"/>
  <c r="O417" i="170"/>
  <c r="N417" i="170"/>
  <c r="P416" i="170"/>
  <c r="O416" i="170"/>
  <c r="N416" i="170"/>
  <c r="O415" i="170"/>
  <c r="P415" i="170"/>
  <c r="N415" i="170"/>
  <c r="O414" i="170"/>
  <c r="N414" i="170"/>
  <c r="P414" i="170"/>
  <c r="O413" i="170"/>
  <c r="N413" i="170"/>
  <c r="P413" i="170"/>
  <c r="P412" i="170"/>
  <c r="O412" i="170"/>
  <c r="N412" i="170"/>
  <c r="P411" i="170"/>
  <c r="O411" i="170"/>
  <c r="N411" i="170"/>
  <c r="O410" i="170"/>
  <c r="N410" i="170"/>
  <c r="O409" i="170"/>
  <c r="N409" i="170"/>
  <c r="P408" i="170"/>
  <c r="O408" i="170"/>
  <c r="N408" i="170"/>
  <c r="O407" i="170"/>
  <c r="P407" i="170"/>
  <c r="N407" i="170"/>
  <c r="O406" i="170"/>
  <c r="N406" i="170"/>
  <c r="P406" i="170"/>
  <c r="O405" i="170"/>
  <c r="N405" i="170"/>
  <c r="O404" i="170"/>
  <c r="N404" i="170"/>
  <c r="P404" i="170"/>
  <c r="P403" i="170"/>
  <c r="O403" i="170"/>
  <c r="N403" i="170"/>
  <c r="P402" i="170"/>
  <c r="O402" i="170"/>
  <c r="N402" i="170"/>
  <c r="O401" i="170"/>
  <c r="N401" i="170"/>
  <c r="P401" i="170"/>
  <c r="P400" i="170"/>
  <c r="O400" i="170"/>
  <c r="N400" i="170"/>
  <c r="P399" i="170"/>
  <c r="O399" i="170"/>
  <c r="N399" i="170"/>
  <c r="O398" i="170"/>
  <c r="N398" i="170"/>
  <c r="P398" i="170"/>
  <c r="O397" i="170"/>
  <c r="N397" i="170"/>
  <c r="P397" i="170"/>
  <c r="P396" i="170"/>
  <c r="O396" i="170"/>
  <c r="N396" i="170"/>
  <c r="O395" i="170"/>
  <c r="P395" i="170"/>
  <c r="N395" i="170"/>
  <c r="O394" i="170"/>
  <c r="N394" i="170"/>
  <c r="O393" i="170"/>
  <c r="N393" i="170"/>
  <c r="O392" i="170"/>
  <c r="N392" i="170"/>
  <c r="P392" i="170"/>
  <c r="O391" i="170"/>
  <c r="P391" i="170"/>
  <c r="N391" i="170"/>
  <c r="O390" i="170"/>
  <c r="N390" i="170"/>
  <c r="P390" i="170"/>
  <c r="O389" i="170"/>
  <c r="N389" i="170"/>
  <c r="O388" i="170"/>
  <c r="N388" i="170"/>
  <c r="P388" i="170"/>
  <c r="P387" i="170"/>
  <c r="O387" i="170"/>
  <c r="N387" i="170"/>
  <c r="P386" i="170"/>
  <c r="O386" i="170"/>
  <c r="N386" i="170"/>
  <c r="O385" i="170"/>
  <c r="N385" i="170"/>
  <c r="O384" i="170"/>
  <c r="N384" i="170"/>
  <c r="P384" i="170"/>
  <c r="P383" i="170"/>
  <c r="O383" i="170"/>
  <c r="N383" i="170"/>
  <c r="P382" i="170"/>
  <c r="O382" i="170"/>
  <c r="N382" i="170"/>
  <c r="O381" i="170"/>
  <c r="N381" i="170"/>
  <c r="P381" i="170"/>
  <c r="P380" i="170"/>
  <c r="O380" i="170"/>
  <c r="N380" i="170"/>
  <c r="P379" i="170"/>
  <c r="O379" i="170"/>
  <c r="N379" i="170"/>
  <c r="O378" i="170"/>
  <c r="N378" i="170"/>
  <c r="P378" i="170"/>
  <c r="O377" i="170"/>
  <c r="N377" i="170"/>
  <c r="O376" i="170"/>
  <c r="N376" i="170"/>
  <c r="P376" i="170"/>
  <c r="O375" i="170"/>
  <c r="P375" i="170"/>
  <c r="N375" i="170"/>
  <c r="P374" i="170"/>
  <c r="O374" i="170"/>
  <c r="N374" i="170"/>
  <c r="O373" i="170"/>
  <c r="N373" i="170"/>
  <c r="P373" i="170"/>
  <c r="O372" i="170"/>
  <c r="N372" i="170"/>
  <c r="P372" i="170"/>
  <c r="P371" i="170"/>
  <c r="O371" i="170"/>
  <c r="N371" i="170"/>
  <c r="P370" i="170"/>
  <c r="O370" i="170"/>
  <c r="N370" i="170"/>
  <c r="O369" i="170"/>
  <c r="N369" i="170"/>
  <c r="O368" i="170"/>
  <c r="N368" i="170"/>
  <c r="P368" i="170"/>
  <c r="P367" i="170"/>
  <c r="O367" i="170"/>
  <c r="N367" i="170"/>
  <c r="P366" i="170"/>
  <c r="O366" i="170"/>
  <c r="N366" i="170"/>
  <c r="O365" i="170"/>
  <c r="N365" i="170"/>
  <c r="P365" i="170"/>
  <c r="P364" i="170"/>
  <c r="O364" i="170"/>
  <c r="N364" i="170"/>
  <c r="P363" i="170"/>
  <c r="O363" i="170"/>
  <c r="N363" i="170"/>
  <c r="O362" i="170"/>
  <c r="N362" i="170"/>
  <c r="O361" i="170"/>
  <c r="N361" i="170"/>
  <c r="P360" i="170"/>
  <c r="O360" i="170"/>
  <c r="N360" i="170"/>
  <c r="O359" i="170"/>
  <c r="P359" i="170"/>
  <c r="N359" i="170"/>
  <c r="P358" i="170"/>
  <c r="O358" i="170"/>
  <c r="N358" i="170"/>
  <c r="O357" i="170"/>
  <c r="N357" i="170"/>
  <c r="O356" i="170"/>
  <c r="N356" i="170"/>
  <c r="P356" i="170"/>
  <c r="P355" i="170"/>
  <c r="O355" i="170"/>
  <c r="N355" i="170"/>
  <c r="O354" i="170"/>
  <c r="P354" i="170"/>
  <c r="N354" i="170"/>
  <c r="O353" i="170"/>
  <c r="N353" i="170"/>
  <c r="P352" i="170"/>
  <c r="O352" i="170"/>
  <c r="N352" i="170"/>
  <c r="O351" i="170"/>
  <c r="P351" i="170"/>
  <c r="N351" i="170"/>
  <c r="O350" i="170"/>
  <c r="N350" i="170"/>
  <c r="P350" i="170"/>
  <c r="O349" i="170"/>
  <c r="N349" i="170"/>
  <c r="P349" i="170"/>
  <c r="P348" i="170"/>
  <c r="O348" i="170"/>
  <c r="N348" i="170"/>
  <c r="P347" i="170"/>
  <c r="O347" i="170"/>
  <c r="N347" i="170"/>
  <c r="O346" i="170"/>
  <c r="N346" i="170"/>
  <c r="O345" i="170"/>
  <c r="N345" i="170"/>
  <c r="P344" i="170"/>
  <c r="O344" i="170"/>
  <c r="N344" i="170"/>
  <c r="O343" i="170"/>
  <c r="P343" i="170"/>
  <c r="N343" i="170"/>
  <c r="O342" i="170"/>
  <c r="N342" i="170"/>
  <c r="P342" i="170"/>
  <c r="O341" i="170"/>
  <c r="N341" i="170"/>
  <c r="O340" i="170"/>
  <c r="N340" i="170"/>
  <c r="P340" i="170"/>
  <c r="P339" i="170"/>
  <c r="O339" i="170"/>
  <c r="N339" i="170"/>
  <c r="P338" i="170"/>
  <c r="O338" i="170"/>
  <c r="N338" i="170"/>
  <c r="O337" i="170"/>
  <c r="N337" i="170"/>
  <c r="P337" i="170"/>
  <c r="P336" i="170"/>
  <c r="O336" i="170"/>
  <c r="N336" i="170"/>
  <c r="P335" i="170"/>
  <c r="O335" i="170"/>
  <c r="N335" i="170"/>
  <c r="O334" i="170"/>
  <c r="N334" i="170"/>
  <c r="P334" i="170"/>
  <c r="O333" i="170"/>
  <c r="N333" i="170"/>
  <c r="P333" i="170"/>
  <c r="P332" i="170"/>
  <c r="O332" i="170"/>
  <c r="N332" i="170"/>
  <c r="O331" i="170"/>
  <c r="P331" i="170"/>
  <c r="N331" i="170"/>
  <c r="O330" i="170"/>
  <c r="N330" i="170"/>
  <c r="O329" i="170"/>
  <c r="N329" i="170"/>
  <c r="O328" i="170"/>
  <c r="N328" i="170"/>
  <c r="P328" i="170"/>
  <c r="O327" i="170"/>
  <c r="P327" i="170"/>
  <c r="N327" i="170"/>
  <c r="O326" i="170"/>
  <c r="N326" i="170"/>
  <c r="P326" i="170"/>
  <c r="O325" i="170"/>
  <c r="N325" i="170"/>
  <c r="O324" i="170"/>
  <c r="N324" i="170"/>
  <c r="P324" i="170"/>
  <c r="P323" i="170"/>
  <c r="O323" i="170"/>
  <c r="N323" i="170"/>
  <c r="P322" i="170"/>
  <c r="O322" i="170"/>
  <c r="N322" i="170"/>
  <c r="O321" i="170"/>
  <c r="N321" i="170"/>
  <c r="O320" i="170"/>
  <c r="N320" i="170"/>
  <c r="P320" i="170"/>
  <c r="P319" i="170"/>
  <c r="O319" i="170"/>
  <c r="N319" i="170"/>
  <c r="P318" i="170"/>
  <c r="O318" i="170"/>
  <c r="N318" i="170"/>
  <c r="O317" i="170"/>
  <c r="N317" i="170"/>
  <c r="P317" i="170"/>
  <c r="P316" i="170"/>
  <c r="O316" i="170"/>
  <c r="N316" i="170"/>
  <c r="P315" i="170"/>
  <c r="O315" i="170"/>
  <c r="N315" i="170"/>
  <c r="O314" i="170"/>
  <c r="N314" i="170"/>
  <c r="P314" i="170"/>
  <c r="O313" i="170"/>
  <c r="N313" i="170"/>
  <c r="O312" i="170"/>
  <c r="N312" i="170"/>
  <c r="P312" i="170"/>
  <c r="O311" i="170"/>
  <c r="P311" i="170"/>
  <c r="N311" i="170"/>
  <c r="P310" i="170"/>
  <c r="O310" i="170"/>
  <c r="N310" i="170"/>
  <c r="O309" i="170"/>
  <c r="N309" i="170"/>
  <c r="P309" i="170"/>
  <c r="O308" i="170"/>
  <c r="N308" i="170"/>
  <c r="P308" i="170"/>
  <c r="P307" i="170"/>
  <c r="O307" i="170"/>
  <c r="N307" i="170"/>
  <c r="P306" i="170"/>
  <c r="O306" i="170"/>
  <c r="N306" i="170"/>
  <c r="O305" i="170"/>
  <c r="N305" i="170"/>
  <c r="O304" i="170"/>
  <c r="N304" i="170"/>
  <c r="P304" i="170"/>
  <c r="P303" i="170"/>
  <c r="O303" i="170"/>
  <c r="N303" i="170"/>
  <c r="P302" i="170"/>
  <c r="O302" i="170"/>
  <c r="N302" i="170"/>
  <c r="O301" i="170"/>
  <c r="N301" i="170"/>
  <c r="P301" i="170"/>
  <c r="P300" i="170"/>
  <c r="O300" i="170"/>
  <c r="N300" i="170"/>
  <c r="P299" i="170"/>
  <c r="O299" i="170"/>
  <c r="N299" i="170"/>
  <c r="O298" i="170"/>
  <c r="N298" i="170"/>
  <c r="O297" i="170"/>
  <c r="N297" i="170"/>
  <c r="P296" i="170"/>
  <c r="O296" i="170"/>
  <c r="N296" i="170"/>
  <c r="O295" i="170"/>
  <c r="P295" i="170"/>
  <c r="N295" i="170"/>
  <c r="P294" i="170"/>
  <c r="O294" i="170"/>
  <c r="N294" i="170"/>
  <c r="O293" i="170"/>
  <c r="N293" i="170"/>
  <c r="O292" i="170"/>
  <c r="N292" i="170"/>
  <c r="P292" i="170"/>
  <c r="P291" i="170"/>
  <c r="O291" i="170"/>
  <c r="N291" i="170"/>
  <c r="O290" i="170"/>
  <c r="P290" i="170"/>
  <c r="N290" i="170"/>
  <c r="O289" i="170"/>
  <c r="N289" i="170"/>
  <c r="P288" i="170"/>
  <c r="O288" i="170"/>
  <c r="N288" i="170"/>
  <c r="O287" i="170"/>
  <c r="P287" i="170"/>
  <c r="N287" i="170"/>
  <c r="O286" i="170"/>
  <c r="N286" i="170"/>
  <c r="P286" i="170"/>
  <c r="O285" i="170"/>
  <c r="N285" i="170"/>
  <c r="P285" i="170"/>
  <c r="P284" i="170"/>
  <c r="O284" i="170"/>
  <c r="N284" i="170"/>
  <c r="P283" i="170"/>
  <c r="O283" i="170"/>
  <c r="N283" i="170"/>
  <c r="O282" i="170"/>
  <c r="N282" i="170"/>
  <c r="O281" i="170"/>
  <c r="N281" i="170"/>
  <c r="P280" i="170"/>
  <c r="O280" i="170"/>
  <c r="N280" i="170"/>
  <c r="O279" i="170"/>
  <c r="P279" i="170"/>
  <c r="N279" i="170"/>
  <c r="O278" i="170"/>
  <c r="N278" i="170"/>
  <c r="P278" i="170"/>
  <c r="O277" i="170"/>
  <c r="N277" i="170"/>
  <c r="O276" i="170"/>
  <c r="N276" i="170"/>
  <c r="P276" i="170"/>
  <c r="P275" i="170"/>
  <c r="O275" i="170"/>
  <c r="N275" i="170"/>
  <c r="P274" i="170"/>
  <c r="O274" i="170"/>
  <c r="N274" i="170"/>
  <c r="O273" i="170"/>
  <c r="N273" i="170"/>
  <c r="P273" i="170"/>
  <c r="P272" i="170"/>
  <c r="O272" i="170"/>
  <c r="N272" i="170"/>
  <c r="P271" i="170"/>
  <c r="O271" i="170"/>
  <c r="N271" i="170"/>
  <c r="O270" i="170"/>
  <c r="N270" i="170"/>
  <c r="O269" i="170"/>
  <c r="N269" i="170"/>
  <c r="P269" i="170"/>
  <c r="P268" i="170"/>
  <c r="O268" i="170"/>
  <c r="N268" i="170"/>
  <c r="O267" i="170"/>
  <c r="P267" i="170"/>
  <c r="N267" i="170"/>
  <c r="O266" i="170"/>
  <c r="N266" i="170"/>
  <c r="O265" i="170"/>
  <c r="N265" i="170"/>
  <c r="O264" i="170"/>
  <c r="N264" i="170"/>
  <c r="P264" i="170"/>
  <c r="O263" i="170"/>
  <c r="P263" i="170"/>
  <c r="N263" i="170"/>
  <c r="O262" i="170"/>
  <c r="N262" i="170"/>
  <c r="P262" i="170"/>
  <c r="O261" i="170"/>
  <c r="N261" i="170"/>
  <c r="O260" i="170"/>
  <c r="N260" i="170"/>
  <c r="P260" i="170"/>
  <c r="P259" i="170"/>
  <c r="O259" i="170"/>
  <c r="N259" i="170"/>
  <c r="P258" i="170"/>
  <c r="O258" i="170"/>
  <c r="N258" i="170"/>
  <c r="O257" i="170"/>
  <c r="N257" i="170"/>
  <c r="O256" i="170"/>
  <c r="N256" i="170"/>
  <c r="P256" i="170"/>
  <c r="P255" i="170"/>
  <c r="O255" i="170"/>
  <c r="N255" i="170"/>
  <c r="P254" i="170"/>
  <c r="O254" i="170"/>
  <c r="N254" i="170"/>
  <c r="O253" i="170"/>
  <c r="N253" i="170"/>
  <c r="P253" i="170"/>
  <c r="P252" i="170"/>
  <c r="O252" i="170"/>
  <c r="N252" i="170"/>
  <c r="P251" i="170"/>
  <c r="O251" i="170"/>
  <c r="N251" i="170"/>
  <c r="O250" i="170"/>
  <c r="N250" i="170"/>
  <c r="P250" i="170"/>
  <c r="O249" i="170"/>
  <c r="N249" i="170"/>
  <c r="O248" i="170"/>
  <c r="N248" i="170"/>
  <c r="P248" i="170"/>
  <c r="O247" i="170"/>
  <c r="P247" i="170"/>
  <c r="N247" i="170"/>
  <c r="P246" i="170"/>
  <c r="O246" i="170"/>
  <c r="N246" i="170"/>
  <c r="O245" i="170"/>
  <c r="N245" i="170"/>
  <c r="P245" i="170"/>
  <c r="O244" i="170"/>
  <c r="N244" i="170"/>
  <c r="P244" i="170"/>
  <c r="P243" i="170"/>
  <c r="O243" i="170"/>
  <c r="N243" i="170"/>
  <c r="P242" i="170"/>
  <c r="O242" i="170"/>
  <c r="N242" i="170"/>
  <c r="O241" i="170"/>
  <c r="N241" i="170"/>
  <c r="O240" i="170"/>
  <c r="N240" i="170"/>
  <c r="P240" i="170"/>
  <c r="P239" i="170"/>
  <c r="O239" i="170"/>
  <c r="N239" i="170"/>
  <c r="P238" i="170"/>
  <c r="O238" i="170"/>
  <c r="N238" i="170"/>
  <c r="O237" i="170"/>
  <c r="N237" i="170"/>
  <c r="P237" i="170"/>
  <c r="P236" i="170"/>
  <c r="O236" i="170"/>
  <c r="N236" i="170"/>
  <c r="P235" i="170"/>
  <c r="O235" i="170"/>
  <c r="N235" i="170"/>
  <c r="O234" i="170"/>
  <c r="N234" i="170"/>
  <c r="O233" i="170"/>
  <c r="N233" i="170"/>
  <c r="P232" i="170"/>
  <c r="O232" i="170"/>
  <c r="N232" i="170"/>
  <c r="O231" i="170"/>
  <c r="P231" i="170"/>
  <c r="N231" i="170"/>
  <c r="P230" i="170"/>
  <c r="O230" i="170"/>
  <c r="N230" i="170"/>
  <c r="O229" i="170"/>
  <c r="N229" i="170"/>
  <c r="O228" i="170"/>
  <c r="N228" i="170"/>
  <c r="P228" i="170"/>
  <c r="P227" i="170"/>
  <c r="O227" i="170"/>
  <c r="N227" i="170"/>
  <c r="O226" i="170"/>
  <c r="P226" i="170"/>
  <c r="N226" i="170"/>
  <c r="O225" i="170"/>
  <c r="N225" i="170"/>
  <c r="P224" i="170"/>
  <c r="O224" i="170"/>
  <c r="N224" i="170"/>
  <c r="O223" i="170"/>
  <c r="P223" i="170"/>
  <c r="N223" i="170"/>
  <c r="O222" i="170"/>
  <c r="N222" i="170"/>
  <c r="P222" i="170"/>
  <c r="O221" i="170"/>
  <c r="N221" i="170"/>
  <c r="P221" i="170"/>
  <c r="P220" i="170"/>
  <c r="O220" i="170"/>
  <c r="N220" i="170"/>
  <c r="P219" i="170"/>
  <c r="O219" i="170"/>
  <c r="N219" i="170"/>
  <c r="O218" i="170"/>
  <c r="N218" i="170"/>
  <c r="O217" i="170"/>
  <c r="N217" i="170"/>
  <c r="P216" i="170"/>
  <c r="O216" i="170"/>
  <c r="N216" i="170"/>
  <c r="O215" i="170"/>
  <c r="P215" i="170"/>
  <c r="N215" i="170"/>
  <c r="O214" i="170"/>
  <c r="N214" i="170"/>
  <c r="P214" i="170"/>
  <c r="O213" i="170"/>
  <c r="N213" i="170"/>
  <c r="O212" i="170"/>
  <c r="N212" i="170"/>
  <c r="P212" i="170"/>
  <c r="P211" i="170"/>
  <c r="O211" i="170"/>
  <c r="N211" i="170"/>
  <c r="P210" i="170"/>
  <c r="O210" i="170"/>
  <c r="N210" i="170"/>
  <c r="O209" i="170"/>
  <c r="N209" i="170"/>
  <c r="P209" i="170"/>
  <c r="P208" i="170"/>
  <c r="O208" i="170"/>
  <c r="N208" i="170"/>
  <c r="P207" i="170"/>
  <c r="O207" i="170"/>
  <c r="N207" i="170"/>
  <c r="O206" i="170"/>
  <c r="N206" i="170"/>
  <c r="O205" i="170"/>
  <c r="N205" i="170"/>
  <c r="P205" i="170"/>
  <c r="P204" i="170"/>
  <c r="O204" i="170"/>
  <c r="N204" i="170"/>
  <c r="O203" i="170"/>
  <c r="P203" i="170"/>
  <c r="N203" i="170"/>
  <c r="O202" i="170"/>
  <c r="N202" i="170"/>
  <c r="O201" i="170"/>
  <c r="N201" i="170"/>
  <c r="O200" i="170"/>
  <c r="N200" i="170"/>
  <c r="P200" i="170"/>
  <c r="O199" i="170"/>
  <c r="P199" i="170"/>
  <c r="N199" i="170"/>
  <c r="O198" i="170"/>
  <c r="N198" i="170"/>
  <c r="P198" i="170"/>
  <c r="O197" i="170"/>
  <c r="N197" i="170"/>
  <c r="O196" i="170"/>
  <c r="N196" i="170"/>
  <c r="P196" i="170"/>
  <c r="P195" i="170"/>
  <c r="O195" i="170"/>
  <c r="N195" i="170"/>
  <c r="P194" i="170"/>
  <c r="O194" i="170"/>
  <c r="N194" i="170"/>
  <c r="O193" i="170"/>
  <c r="N193" i="170"/>
  <c r="O192" i="170"/>
  <c r="N192" i="170"/>
  <c r="P192" i="170"/>
  <c r="P191" i="170"/>
  <c r="O191" i="170"/>
  <c r="N191" i="170"/>
  <c r="P190" i="170"/>
  <c r="O190" i="170"/>
  <c r="N190" i="170"/>
  <c r="O189" i="170"/>
  <c r="N189" i="170"/>
  <c r="P189" i="170"/>
  <c r="P188" i="170"/>
  <c r="O188" i="170"/>
  <c r="N188" i="170"/>
  <c r="P187" i="170"/>
  <c r="O187" i="170"/>
  <c r="N187" i="170"/>
  <c r="O186" i="170"/>
  <c r="N186" i="170"/>
  <c r="P186" i="170"/>
  <c r="O185" i="170"/>
  <c r="N185" i="170"/>
  <c r="O184" i="170"/>
  <c r="N184" i="170"/>
  <c r="P184" i="170"/>
  <c r="O183" i="170"/>
  <c r="P183" i="170"/>
  <c r="N183" i="170"/>
  <c r="P182" i="170"/>
  <c r="O182" i="170"/>
  <c r="N182" i="170"/>
  <c r="O181" i="170"/>
  <c r="N181" i="170"/>
  <c r="P181" i="170"/>
  <c r="O180" i="170"/>
  <c r="N180" i="170"/>
  <c r="P180" i="170"/>
  <c r="P179" i="170"/>
  <c r="O179" i="170"/>
  <c r="N179" i="170"/>
  <c r="P178" i="170"/>
  <c r="O178" i="170"/>
  <c r="N178" i="170"/>
  <c r="O177" i="170"/>
  <c r="N177" i="170"/>
  <c r="O176" i="170"/>
  <c r="N176" i="170"/>
  <c r="P176" i="170"/>
  <c r="P175" i="170"/>
  <c r="O175" i="170"/>
  <c r="N175" i="170"/>
  <c r="P174" i="170"/>
  <c r="O174" i="170"/>
  <c r="N174" i="170"/>
  <c r="O173" i="170"/>
  <c r="N173" i="170"/>
  <c r="P173" i="170"/>
  <c r="P172" i="170"/>
  <c r="O172" i="170"/>
  <c r="N172" i="170"/>
  <c r="P171" i="170"/>
  <c r="O171" i="170"/>
  <c r="N171" i="170"/>
  <c r="O170" i="170"/>
  <c r="N170" i="170"/>
  <c r="O169" i="170"/>
  <c r="N169" i="170"/>
  <c r="P168" i="170"/>
  <c r="O168" i="170"/>
  <c r="N168" i="170"/>
  <c r="O167" i="170"/>
  <c r="P167" i="170"/>
  <c r="N167" i="170"/>
  <c r="P166" i="170"/>
  <c r="O166" i="170"/>
  <c r="N166" i="170"/>
  <c r="O165" i="170"/>
  <c r="N165" i="170"/>
  <c r="O164" i="170"/>
  <c r="N164" i="170"/>
  <c r="P164" i="170"/>
  <c r="P163" i="170"/>
  <c r="O163" i="170"/>
  <c r="N163" i="170"/>
  <c r="O162" i="170"/>
  <c r="P162" i="170"/>
  <c r="N162" i="170"/>
  <c r="O161" i="170"/>
  <c r="N161" i="170"/>
  <c r="P160" i="170"/>
  <c r="O160" i="170"/>
  <c r="N160" i="170"/>
  <c r="O159" i="170"/>
  <c r="P159" i="170"/>
  <c r="N159" i="170"/>
  <c r="O158" i="170"/>
  <c r="N158" i="170"/>
  <c r="P158" i="170"/>
  <c r="O157" i="170"/>
  <c r="N157" i="170"/>
  <c r="P157" i="170"/>
  <c r="P156" i="170"/>
  <c r="O156" i="170"/>
  <c r="N156" i="170"/>
  <c r="P155" i="170"/>
  <c r="O155" i="170"/>
  <c r="N155" i="170"/>
  <c r="O154" i="170"/>
  <c r="N154" i="170"/>
  <c r="O153" i="170"/>
  <c r="N153" i="170"/>
  <c r="P152" i="170"/>
  <c r="O152" i="170"/>
  <c r="N152" i="170"/>
  <c r="O151" i="170"/>
  <c r="P151" i="170"/>
  <c r="N151" i="170"/>
  <c r="O150" i="170"/>
  <c r="N150" i="170"/>
  <c r="P150" i="170"/>
  <c r="O149" i="170"/>
  <c r="N149" i="170"/>
  <c r="O148" i="170"/>
  <c r="N148" i="170"/>
  <c r="P148" i="170"/>
  <c r="P147" i="170"/>
  <c r="O147" i="170"/>
  <c r="N147" i="170"/>
  <c r="P146" i="170"/>
  <c r="O146" i="170"/>
  <c r="N146" i="170"/>
  <c r="O145" i="170"/>
  <c r="N145" i="170"/>
  <c r="P145" i="170"/>
  <c r="P144" i="170"/>
  <c r="O144" i="170"/>
  <c r="N144" i="170"/>
  <c r="P143" i="170"/>
  <c r="O143" i="170"/>
  <c r="N143" i="170"/>
  <c r="O142" i="170"/>
  <c r="N142" i="170"/>
  <c r="P142" i="170"/>
  <c r="O141" i="170"/>
  <c r="N141" i="170"/>
  <c r="P141" i="170"/>
  <c r="P140" i="170"/>
  <c r="O140" i="170"/>
  <c r="N140" i="170"/>
  <c r="O139" i="170"/>
  <c r="P139" i="170"/>
  <c r="N139" i="170"/>
  <c r="O138" i="170"/>
  <c r="N138" i="170"/>
  <c r="O137" i="170"/>
  <c r="N137" i="170"/>
  <c r="O136" i="170"/>
  <c r="N136" i="170"/>
  <c r="P136" i="170"/>
  <c r="O135" i="170"/>
  <c r="P135" i="170"/>
  <c r="N135" i="170"/>
  <c r="O134" i="170"/>
  <c r="N134" i="170"/>
  <c r="P134" i="170"/>
  <c r="O133" i="170"/>
  <c r="N133" i="170"/>
  <c r="O132" i="170"/>
  <c r="N132" i="170"/>
  <c r="P132" i="170"/>
  <c r="P131" i="170"/>
  <c r="O131" i="170"/>
  <c r="N131" i="170"/>
  <c r="P130" i="170"/>
  <c r="O130" i="170"/>
  <c r="N130" i="170"/>
  <c r="O129" i="170"/>
  <c r="N129" i="170"/>
  <c r="O128" i="170"/>
  <c r="N128" i="170"/>
  <c r="P128" i="170"/>
  <c r="P127" i="170"/>
  <c r="O127" i="170"/>
  <c r="N127" i="170"/>
  <c r="P126" i="170"/>
  <c r="O126" i="170"/>
  <c r="N126" i="170"/>
  <c r="O125" i="170"/>
  <c r="N125" i="170"/>
  <c r="P125" i="170"/>
  <c r="P124" i="170"/>
  <c r="O124" i="170"/>
  <c r="N124" i="170"/>
  <c r="P123" i="170"/>
  <c r="O123" i="170"/>
  <c r="N123" i="170"/>
  <c r="O122" i="170"/>
  <c r="N122" i="170"/>
  <c r="P122" i="170"/>
  <c r="O121" i="170"/>
  <c r="N121" i="170"/>
  <c r="O120" i="170"/>
  <c r="N120" i="170"/>
  <c r="P120" i="170"/>
  <c r="O119" i="170"/>
  <c r="P119" i="170"/>
  <c r="N119" i="170"/>
  <c r="P118" i="170"/>
  <c r="O118" i="170"/>
  <c r="N118" i="170"/>
  <c r="O117" i="170"/>
  <c r="N117" i="170"/>
  <c r="P117" i="170"/>
  <c r="O116" i="170"/>
  <c r="N116" i="170"/>
  <c r="P116" i="170"/>
  <c r="P115" i="170"/>
  <c r="O115" i="170"/>
  <c r="N115" i="170"/>
  <c r="P114" i="170"/>
  <c r="O114" i="170"/>
  <c r="N114" i="170"/>
  <c r="O113" i="170"/>
  <c r="N113" i="170"/>
  <c r="O112" i="170"/>
  <c r="N112" i="170"/>
  <c r="P112" i="170"/>
  <c r="P111" i="170"/>
  <c r="O111" i="170"/>
  <c r="N111" i="170"/>
  <c r="P110" i="170"/>
  <c r="O110" i="170"/>
  <c r="N110" i="170"/>
  <c r="O109" i="170"/>
  <c r="N109" i="170"/>
  <c r="P109" i="170"/>
  <c r="P108" i="170"/>
  <c r="O108" i="170"/>
  <c r="N108" i="170"/>
  <c r="P107" i="170"/>
  <c r="O107" i="170"/>
  <c r="N107" i="170"/>
  <c r="O106" i="170"/>
  <c r="N106" i="170"/>
  <c r="O105" i="170"/>
  <c r="N105" i="170"/>
  <c r="P104" i="170"/>
  <c r="O104" i="170"/>
  <c r="N104" i="170"/>
  <c r="O103" i="170"/>
  <c r="P103" i="170"/>
  <c r="N103" i="170"/>
  <c r="P102" i="170"/>
  <c r="O102" i="170"/>
  <c r="N102" i="170"/>
  <c r="O101" i="170"/>
  <c r="N101" i="170"/>
  <c r="O100" i="170"/>
  <c r="N100" i="170"/>
  <c r="P100" i="170"/>
  <c r="P99" i="170"/>
  <c r="O99" i="170"/>
  <c r="N99" i="170"/>
  <c r="O98" i="170"/>
  <c r="P98" i="170"/>
  <c r="N98" i="170"/>
  <c r="O97" i="170"/>
  <c r="N97" i="170"/>
  <c r="P96" i="170"/>
  <c r="O96" i="170"/>
  <c r="N96" i="170"/>
  <c r="O95" i="170"/>
  <c r="P95" i="170"/>
  <c r="N95" i="170"/>
  <c r="O94" i="170"/>
  <c r="N94" i="170"/>
  <c r="P94" i="170"/>
  <c r="O93" i="170"/>
  <c r="N93" i="170"/>
  <c r="P93" i="170"/>
  <c r="P92" i="170"/>
  <c r="O92" i="170"/>
  <c r="N92" i="170"/>
  <c r="P91" i="170"/>
  <c r="O91" i="170"/>
  <c r="N91" i="170"/>
  <c r="O90" i="170"/>
  <c r="N90" i="170"/>
  <c r="O89" i="170"/>
  <c r="N89" i="170"/>
  <c r="P88" i="170"/>
  <c r="O88" i="170"/>
  <c r="N88" i="170"/>
  <c r="O87" i="170"/>
  <c r="P87" i="170"/>
  <c r="N87" i="170"/>
  <c r="O86" i="170"/>
  <c r="N86" i="170"/>
  <c r="P86" i="170"/>
  <c r="O85" i="170"/>
  <c r="N85" i="170"/>
  <c r="O84" i="170"/>
  <c r="N84" i="170"/>
  <c r="P84" i="170"/>
  <c r="P83" i="170"/>
  <c r="O83" i="170"/>
  <c r="N83" i="170"/>
  <c r="P82" i="170"/>
  <c r="O82" i="170"/>
  <c r="N82" i="170"/>
  <c r="O81" i="170"/>
  <c r="N81" i="170"/>
  <c r="P81" i="170"/>
  <c r="P80" i="170"/>
  <c r="O80" i="170"/>
  <c r="N80" i="170"/>
  <c r="P79" i="170"/>
  <c r="O79" i="170"/>
  <c r="N79" i="170"/>
  <c r="O78" i="170"/>
  <c r="N78" i="170"/>
  <c r="P78" i="170"/>
  <c r="O77" i="170"/>
  <c r="N77" i="170"/>
  <c r="P77" i="170"/>
  <c r="P76" i="170"/>
  <c r="O76" i="170"/>
  <c r="N76" i="170"/>
  <c r="O75" i="170"/>
  <c r="P75" i="170"/>
  <c r="N75" i="170"/>
  <c r="O74" i="170"/>
  <c r="N74" i="170"/>
  <c r="O73" i="170"/>
  <c r="N73" i="170"/>
  <c r="O72" i="170"/>
  <c r="N72" i="170"/>
  <c r="P72" i="170"/>
  <c r="O71" i="170"/>
  <c r="P71" i="170"/>
  <c r="N71" i="170"/>
  <c r="O70" i="170"/>
  <c r="N70" i="170"/>
  <c r="P70" i="170"/>
  <c r="O69" i="170"/>
  <c r="N69" i="170"/>
  <c r="O68" i="170"/>
  <c r="N68" i="170"/>
  <c r="P68" i="170"/>
  <c r="P67" i="170"/>
  <c r="O67" i="170"/>
  <c r="N67" i="170"/>
  <c r="P66" i="170"/>
  <c r="O66" i="170"/>
  <c r="N66" i="170"/>
  <c r="O65" i="170"/>
  <c r="N65" i="170"/>
  <c r="O64" i="170"/>
  <c r="N64" i="170"/>
  <c r="P64" i="170"/>
  <c r="P63" i="170"/>
  <c r="O63" i="170"/>
  <c r="N63" i="170"/>
  <c r="P62" i="170"/>
  <c r="O62" i="170"/>
  <c r="N62" i="170"/>
  <c r="O61" i="170"/>
  <c r="N61" i="170"/>
  <c r="P61" i="170"/>
  <c r="P60" i="170"/>
  <c r="O60" i="170"/>
  <c r="N60" i="170"/>
  <c r="P59" i="170"/>
  <c r="O59" i="170"/>
  <c r="N59" i="170"/>
  <c r="O58" i="170"/>
  <c r="N58" i="170"/>
  <c r="P58" i="170"/>
  <c r="O57" i="170"/>
  <c r="N57" i="170"/>
  <c r="O56" i="170"/>
  <c r="N56" i="170"/>
  <c r="P56" i="170"/>
  <c r="O55" i="170"/>
  <c r="P55" i="170"/>
  <c r="N55" i="170"/>
  <c r="P54" i="170"/>
  <c r="O54" i="170"/>
  <c r="N54" i="170"/>
  <c r="O53" i="170"/>
  <c r="N53" i="170"/>
  <c r="P53" i="170"/>
  <c r="O52" i="170"/>
  <c r="N52" i="170"/>
  <c r="P52" i="170"/>
  <c r="P51" i="170"/>
  <c r="O51" i="170"/>
  <c r="N51" i="170"/>
  <c r="P50" i="170"/>
  <c r="O50" i="170"/>
  <c r="N50" i="170"/>
  <c r="O49" i="170"/>
  <c r="N49" i="170"/>
  <c r="O48" i="170"/>
  <c r="N48" i="170"/>
  <c r="P48" i="170"/>
  <c r="P47" i="170"/>
  <c r="O47" i="170"/>
  <c r="N47" i="170"/>
  <c r="P46" i="170"/>
  <c r="O46" i="170"/>
  <c r="N46" i="170"/>
  <c r="O45" i="170"/>
  <c r="N45" i="170"/>
  <c r="P45" i="170"/>
  <c r="P44" i="170"/>
  <c r="O44" i="170"/>
  <c r="N44" i="170"/>
  <c r="P43" i="170"/>
  <c r="O43" i="170"/>
  <c r="N43" i="170"/>
  <c r="O42" i="170"/>
  <c r="N42" i="170"/>
  <c r="O41" i="170"/>
  <c r="N41" i="170"/>
  <c r="P40" i="170"/>
  <c r="O40" i="170"/>
  <c r="N40" i="170"/>
  <c r="O39" i="170"/>
  <c r="P39" i="170"/>
  <c r="N39" i="170"/>
  <c r="P38" i="170"/>
  <c r="O38" i="170"/>
  <c r="N38" i="170"/>
  <c r="O37" i="170"/>
  <c r="N37" i="170"/>
  <c r="O36" i="170"/>
  <c r="N36" i="170"/>
  <c r="P36" i="170"/>
  <c r="P35" i="170"/>
  <c r="O35" i="170"/>
  <c r="N35" i="170"/>
  <c r="O34" i="170"/>
  <c r="P34" i="170"/>
  <c r="N34" i="170"/>
  <c r="O33" i="170"/>
  <c r="N33" i="170"/>
  <c r="P32" i="170"/>
  <c r="O32" i="170"/>
  <c r="N32" i="170"/>
  <c r="O31" i="170"/>
  <c r="P31" i="170"/>
  <c r="N31" i="170"/>
  <c r="O30" i="170"/>
  <c r="N30" i="170"/>
  <c r="P30" i="170"/>
  <c r="O29" i="170"/>
  <c r="N29" i="170"/>
  <c r="P29" i="170"/>
  <c r="P28" i="170"/>
  <c r="O28" i="170"/>
  <c r="N28" i="170"/>
  <c r="P27" i="170"/>
  <c r="O27" i="170"/>
  <c r="N27" i="170"/>
  <c r="O26" i="170"/>
  <c r="N26" i="170"/>
  <c r="O25" i="170"/>
  <c r="N25" i="170"/>
  <c r="P24" i="170"/>
  <c r="O24" i="170"/>
  <c r="N24" i="170"/>
  <c r="O23" i="170"/>
  <c r="P23" i="170"/>
  <c r="N23" i="170"/>
  <c r="O22" i="170"/>
  <c r="N22" i="170"/>
  <c r="P22" i="170"/>
  <c r="O21" i="170"/>
  <c r="N21" i="170"/>
  <c r="O20" i="170"/>
  <c r="N20" i="170"/>
  <c r="P20" i="170"/>
  <c r="P19" i="170"/>
  <c r="O19" i="170"/>
  <c r="N19" i="170"/>
  <c r="P18" i="170"/>
  <c r="O18" i="170"/>
  <c r="N18" i="170"/>
  <c r="O17" i="170"/>
  <c r="N17" i="170"/>
  <c r="P17" i="170"/>
  <c r="P16" i="170"/>
  <c r="O16" i="170"/>
  <c r="N16" i="170"/>
  <c r="P15" i="170"/>
  <c r="O15" i="170"/>
  <c r="N15" i="170"/>
  <c r="O14" i="170"/>
  <c r="N14" i="170"/>
  <c r="O13" i="170"/>
  <c r="N13" i="170"/>
  <c r="P13" i="170"/>
  <c r="P12" i="170"/>
  <c r="O12" i="170"/>
  <c r="N12" i="170"/>
  <c r="O11" i="170"/>
  <c r="P11" i="170"/>
  <c r="N11" i="170"/>
  <c r="O10" i="170"/>
  <c r="N10" i="170"/>
  <c r="O9" i="170"/>
  <c r="N9" i="170"/>
  <c r="O8" i="170"/>
  <c r="N8" i="170"/>
  <c r="P8" i="170"/>
  <c r="O7" i="170"/>
  <c r="P7" i="170"/>
  <c r="N7" i="170"/>
  <c r="O6" i="170"/>
  <c r="N6" i="170"/>
  <c r="P6" i="170"/>
  <c r="O5" i="170"/>
  <c r="N5" i="170"/>
  <c r="O4" i="170"/>
  <c r="N4" i="170"/>
  <c r="P4" i="170"/>
  <c r="I52" i="169"/>
  <c r="E34" i="169"/>
  <c r="G34" i="169"/>
  <c r="I34" i="169"/>
  <c r="G33" i="169"/>
  <c r="I33" i="169"/>
  <c r="E33" i="169"/>
  <c r="E32" i="169"/>
  <c r="G32" i="169"/>
  <c r="I32" i="169"/>
  <c r="G31" i="169"/>
  <c r="I31" i="169"/>
  <c r="E31" i="169"/>
  <c r="E30" i="169"/>
  <c r="G30" i="169"/>
  <c r="I30" i="169"/>
  <c r="I29" i="169"/>
  <c r="G29" i="169"/>
  <c r="G27" i="169"/>
  <c r="I27" i="169"/>
  <c r="E8" i="169"/>
  <c r="C530" i="168"/>
  <c r="I528" i="168" a="1"/>
  <c r="I528" i="168"/>
  <c r="C528" i="168"/>
  <c r="M528" i="168" a="1"/>
  <c r="M528" i="168"/>
  <c r="M526" i="168" a="1"/>
  <c r="M526" i="168"/>
  <c r="I524" i="168" a="1"/>
  <c r="I524" i="168"/>
  <c r="C524" i="168"/>
  <c r="M524" i="168" a="1"/>
  <c r="M524" i="168"/>
  <c r="C522" i="168"/>
  <c r="K522" i="168" a="1"/>
  <c r="K522" i="168"/>
  <c r="F519" i="168" a="1"/>
  <c r="F519" i="168"/>
  <c r="C519" i="168"/>
  <c r="J519" i="168" a="1"/>
  <c r="J519" i="168"/>
  <c r="M514" i="168" a="1"/>
  <c r="M514" i="168"/>
  <c r="L514" i="168" a="1"/>
  <c r="L514" i="168"/>
  <c r="K514" i="168"/>
  <c r="K514" i="168" a="1"/>
  <c r="J514" i="168" a="1"/>
  <c r="J514" i="168"/>
  <c r="I514" i="168"/>
  <c r="I514" i="168" a="1"/>
  <c r="H514" i="168" a="1"/>
  <c r="H514" i="168"/>
  <c r="G514" i="168"/>
  <c r="G514" i="168" a="1"/>
  <c r="F514" i="168" a="1"/>
  <c r="F514" i="168"/>
  <c r="F511" i="168" a="1"/>
  <c r="F511" i="168"/>
  <c r="C511" i="168"/>
  <c r="J511" i="168" a="1"/>
  <c r="J511" i="168"/>
  <c r="H510" i="168" a="1"/>
  <c r="H510" i="168"/>
  <c r="C510" i="168"/>
  <c r="L509" i="168"/>
  <c r="L509" i="168" a="1"/>
  <c r="J509" i="168" a="1"/>
  <c r="J509" i="168"/>
  <c r="F509" i="168"/>
  <c r="F509" i="168" a="1"/>
  <c r="C509" i="168"/>
  <c r="L508" i="168" a="1"/>
  <c r="L508" i="168"/>
  <c r="F508" i="168"/>
  <c r="F508" i="168" a="1"/>
  <c r="C508" i="168"/>
  <c r="J508" i="168" a="1"/>
  <c r="J508" i="168"/>
  <c r="F507" i="168" a="1"/>
  <c r="F507" i="168"/>
  <c r="C507" i="168"/>
  <c r="C526" i="168"/>
  <c r="C506" i="168"/>
  <c r="L505" i="168"/>
  <c r="L505" i="168" a="1"/>
  <c r="J505" i="168" a="1"/>
  <c r="J505" i="168"/>
  <c r="F505" i="168"/>
  <c r="F505" i="168" a="1"/>
  <c r="C505" i="168"/>
  <c r="L504" i="168" a="1"/>
  <c r="L504" i="168"/>
  <c r="F504" i="168"/>
  <c r="F504" i="168" a="1"/>
  <c r="C504" i="168"/>
  <c r="C523" i="168"/>
  <c r="F503" i="168" a="1"/>
  <c r="F503" i="168"/>
  <c r="C503" i="168"/>
  <c r="J503" i="168" a="1"/>
  <c r="J503" i="168"/>
  <c r="H502" i="168" a="1"/>
  <c r="H502" i="168"/>
  <c r="C502" i="168"/>
  <c r="L501" i="168" a="1"/>
  <c r="L501" i="168"/>
  <c r="J501" i="168" a="1"/>
  <c r="J501" i="168"/>
  <c r="F501" i="168"/>
  <c r="F501" i="168" a="1"/>
  <c r="C501" i="168"/>
  <c r="L500" i="168" a="1"/>
  <c r="L500" i="168"/>
  <c r="F500" i="168"/>
  <c r="F500" i="168" a="1"/>
  <c r="C500" i="168"/>
  <c r="J500" i="168" a="1"/>
  <c r="J500" i="168"/>
  <c r="H499" i="168" a="1"/>
  <c r="H499" i="168"/>
  <c r="F499" i="168" a="1"/>
  <c r="F499" i="168"/>
  <c r="C499" i="168"/>
  <c r="W495" i="168"/>
  <c r="V495" i="168"/>
  <c r="U495" i="168"/>
  <c r="E32" i="167"/>
  <c r="G32" i="167"/>
  <c r="I32" i="167"/>
  <c r="T495" i="168"/>
  <c r="E31" i="167"/>
  <c r="S495" i="168"/>
  <c r="R495" i="168"/>
  <c r="M495" i="168"/>
  <c r="L495" i="168"/>
  <c r="K495" i="168"/>
  <c r="J495" i="168"/>
  <c r="I495" i="168"/>
  <c r="H495" i="168"/>
  <c r="G495" i="168"/>
  <c r="F495" i="168"/>
  <c r="P494" i="168"/>
  <c r="O494" i="168"/>
  <c r="N494" i="168"/>
  <c r="O493" i="168"/>
  <c r="N493" i="168"/>
  <c r="O492" i="168"/>
  <c r="N492" i="168"/>
  <c r="P491" i="168"/>
  <c r="O491" i="168"/>
  <c r="N491" i="168"/>
  <c r="O490" i="168"/>
  <c r="P490" i="168"/>
  <c r="N490" i="168"/>
  <c r="O489" i="168"/>
  <c r="N489" i="168"/>
  <c r="P489" i="168"/>
  <c r="O488" i="168"/>
  <c r="N488" i="168"/>
  <c r="O487" i="168"/>
  <c r="N487" i="168"/>
  <c r="P487" i="168"/>
  <c r="P486" i="168"/>
  <c r="O486" i="168"/>
  <c r="N486" i="168"/>
  <c r="P485" i="168"/>
  <c r="O485" i="168"/>
  <c r="N485" i="168"/>
  <c r="O484" i="168"/>
  <c r="N484" i="168"/>
  <c r="O483" i="168"/>
  <c r="N483" i="168"/>
  <c r="P483" i="168"/>
  <c r="P482" i="168"/>
  <c r="O482" i="168"/>
  <c r="N482" i="168"/>
  <c r="P481" i="168"/>
  <c r="O481" i="168"/>
  <c r="N481" i="168"/>
  <c r="O480" i="168"/>
  <c r="N480" i="168"/>
  <c r="P480" i="168"/>
  <c r="P479" i="168"/>
  <c r="O479" i="168"/>
  <c r="N479" i="168"/>
  <c r="P478" i="168"/>
  <c r="O478" i="168"/>
  <c r="N478" i="168"/>
  <c r="O477" i="168"/>
  <c r="N477" i="168"/>
  <c r="P477" i="168"/>
  <c r="O476" i="168"/>
  <c r="N476" i="168"/>
  <c r="P475" i="168"/>
  <c r="O475" i="168"/>
  <c r="N475" i="168"/>
  <c r="O474" i="168"/>
  <c r="P474" i="168"/>
  <c r="N474" i="168"/>
  <c r="O473" i="168"/>
  <c r="N473" i="168"/>
  <c r="P473" i="168"/>
  <c r="O472" i="168"/>
  <c r="N472" i="168"/>
  <c r="O471" i="168"/>
  <c r="N471" i="168"/>
  <c r="P471" i="168"/>
  <c r="P470" i="168"/>
  <c r="O470" i="168"/>
  <c r="N470" i="168"/>
  <c r="P469" i="168"/>
  <c r="O469" i="168"/>
  <c r="N469" i="168"/>
  <c r="O468" i="168"/>
  <c r="N468" i="168"/>
  <c r="O467" i="168"/>
  <c r="N467" i="168"/>
  <c r="P467" i="168"/>
  <c r="P466" i="168"/>
  <c r="O466" i="168"/>
  <c r="N466" i="168"/>
  <c r="O465" i="168"/>
  <c r="P465" i="168"/>
  <c r="N465" i="168"/>
  <c r="O464" i="168"/>
  <c r="N464" i="168"/>
  <c r="P464" i="168"/>
  <c r="P463" i="168"/>
  <c r="O463" i="168"/>
  <c r="N463" i="168"/>
  <c r="O462" i="168"/>
  <c r="P462" i="168"/>
  <c r="N462" i="168"/>
  <c r="O461" i="168"/>
  <c r="N461" i="168"/>
  <c r="O460" i="168"/>
  <c r="N460" i="168"/>
  <c r="P459" i="168"/>
  <c r="O459" i="168"/>
  <c r="N459" i="168"/>
  <c r="O458" i="168"/>
  <c r="P458" i="168"/>
  <c r="N458" i="168"/>
  <c r="O457" i="168"/>
  <c r="N457" i="168"/>
  <c r="P457" i="168"/>
  <c r="O456" i="168"/>
  <c r="N456" i="168"/>
  <c r="O455" i="168"/>
  <c r="N455" i="168"/>
  <c r="P455" i="168"/>
  <c r="P454" i="168"/>
  <c r="O454" i="168"/>
  <c r="N454" i="168"/>
  <c r="P453" i="168"/>
  <c r="O453" i="168"/>
  <c r="N453" i="168"/>
  <c r="O452" i="168"/>
  <c r="N452" i="168"/>
  <c r="P452" i="168"/>
  <c r="O451" i="168"/>
  <c r="N451" i="168"/>
  <c r="P451" i="168"/>
  <c r="P450" i="168"/>
  <c r="O450" i="168"/>
  <c r="N450" i="168"/>
  <c r="P449" i="168"/>
  <c r="O449" i="168"/>
  <c r="N449" i="168"/>
  <c r="O448" i="168"/>
  <c r="N448" i="168"/>
  <c r="P448" i="168"/>
  <c r="P447" i="168"/>
  <c r="O447" i="168"/>
  <c r="N447" i="168"/>
  <c r="P446" i="168"/>
  <c r="O446" i="168"/>
  <c r="N446" i="168"/>
  <c r="O445" i="168"/>
  <c r="N445" i="168"/>
  <c r="O444" i="168"/>
  <c r="N444" i="168"/>
  <c r="P443" i="168"/>
  <c r="O443" i="168"/>
  <c r="N443" i="168"/>
  <c r="O442" i="168"/>
  <c r="P442" i="168"/>
  <c r="N442" i="168"/>
  <c r="O441" i="168"/>
  <c r="N441" i="168"/>
  <c r="P441" i="168"/>
  <c r="O440" i="168"/>
  <c r="N440" i="168"/>
  <c r="O439" i="168"/>
  <c r="N439" i="168"/>
  <c r="P439" i="168"/>
  <c r="P438" i="168"/>
  <c r="O438" i="168"/>
  <c r="N438" i="168"/>
  <c r="P437" i="168"/>
  <c r="O437" i="168"/>
  <c r="N437" i="168"/>
  <c r="O436" i="168"/>
  <c r="N436" i="168"/>
  <c r="O435" i="168"/>
  <c r="N435" i="168"/>
  <c r="P435" i="168"/>
  <c r="P434" i="168"/>
  <c r="O434" i="168"/>
  <c r="N434" i="168"/>
  <c r="P433" i="168"/>
  <c r="O433" i="168"/>
  <c r="N433" i="168"/>
  <c r="O432" i="168"/>
  <c r="N432" i="168"/>
  <c r="P432" i="168"/>
  <c r="P431" i="168"/>
  <c r="O431" i="168"/>
  <c r="N431" i="168"/>
  <c r="P430" i="168"/>
  <c r="O430" i="168"/>
  <c r="N430" i="168"/>
  <c r="O429" i="168"/>
  <c r="N429" i="168"/>
  <c r="O428" i="168"/>
  <c r="N428" i="168"/>
  <c r="P427" i="168"/>
  <c r="O427" i="168"/>
  <c r="N427" i="168"/>
  <c r="O426" i="168"/>
  <c r="P426" i="168"/>
  <c r="N426" i="168"/>
  <c r="O425" i="168"/>
  <c r="N425" i="168"/>
  <c r="P425" i="168"/>
  <c r="O424" i="168"/>
  <c r="N424" i="168"/>
  <c r="O423" i="168"/>
  <c r="N423" i="168"/>
  <c r="P423" i="168"/>
  <c r="P422" i="168"/>
  <c r="O422" i="168"/>
  <c r="N422" i="168"/>
  <c r="P421" i="168"/>
  <c r="O421" i="168"/>
  <c r="N421" i="168"/>
  <c r="O420" i="168"/>
  <c r="N420" i="168"/>
  <c r="O419" i="168"/>
  <c r="N419" i="168"/>
  <c r="P419" i="168"/>
  <c r="P418" i="168"/>
  <c r="O418" i="168"/>
  <c r="N418" i="168"/>
  <c r="P417" i="168"/>
  <c r="O417" i="168"/>
  <c r="N417" i="168"/>
  <c r="O416" i="168"/>
  <c r="N416" i="168"/>
  <c r="P416" i="168"/>
  <c r="P415" i="168"/>
  <c r="O415" i="168"/>
  <c r="N415" i="168"/>
  <c r="P414" i="168"/>
  <c r="O414" i="168"/>
  <c r="N414" i="168"/>
  <c r="O413" i="168"/>
  <c r="N413" i="168"/>
  <c r="P413" i="168"/>
  <c r="O412" i="168"/>
  <c r="N412" i="168"/>
  <c r="P411" i="168"/>
  <c r="O411" i="168"/>
  <c r="N411" i="168"/>
  <c r="O410" i="168"/>
  <c r="P410" i="168"/>
  <c r="N410" i="168"/>
  <c r="O409" i="168"/>
  <c r="N409" i="168"/>
  <c r="P409" i="168"/>
  <c r="O408" i="168"/>
  <c r="N408" i="168"/>
  <c r="O407" i="168"/>
  <c r="N407" i="168"/>
  <c r="P407" i="168"/>
  <c r="P406" i="168"/>
  <c r="O406" i="168"/>
  <c r="N406" i="168"/>
  <c r="P405" i="168"/>
  <c r="O405" i="168"/>
  <c r="N405" i="168"/>
  <c r="O404" i="168"/>
  <c r="N404" i="168"/>
  <c r="O403" i="168"/>
  <c r="N403" i="168"/>
  <c r="P403" i="168"/>
  <c r="P402" i="168"/>
  <c r="O402" i="168"/>
  <c r="N402" i="168"/>
  <c r="O401" i="168"/>
  <c r="P401" i="168"/>
  <c r="N401" i="168"/>
  <c r="O400" i="168"/>
  <c r="N400" i="168"/>
  <c r="P400" i="168"/>
  <c r="P399" i="168"/>
  <c r="O399" i="168"/>
  <c r="N399" i="168"/>
  <c r="O398" i="168"/>
  <c r="P398" i="168"/>
  <c r="N398" i="168"/>
  <c r="O397" i="168"/>
  <c r="N397" i="168"/>
  <c r="O396" i="168"/>
  <c r="N396" i="168"/>
  <c r="P395" i="168"/>
  <c r="O395" i="168"/>
  <c r="N395" i="168"/>
  <c r="O394" i="168"/>
  <c r="P394" i="168"/>
  <c r="N394" i="168"/>
  <c r="O393" i="168"/>
  <c r="N393" i="168"/>
  <c r="P393" i="168"/>
  <c r="O392" i="168"/>
  <c r="N392" i="168"/>
  <c r="O391" i="168"/>
  <c r="N391" i="168"/>
  <c r="P391" i="168"/>
  <c r="P390" i="168"/>
  <c r="O390" i="168"/>
  <c r="N390" i="168"/>
  <c r="P389" i="168"/>
  <c r="O389" i="168"/>
  <c r="N389" i="168"/>
  <c r="O388" i="168"/>
  <c r="N388" i="168"/>
  <c r="P388" i="168"/>
  <c r="O387" i="168"/>
  <c r="N387" i="168"/>
  <c r="P387" i="168"/>
  <c r="P386" i="168"/>
  <c r="O386" i="168"/>
  <c r="N386" i="168"/>
  <c r="P385" i="168"/>
  <c r="O385" i="168"/>
  <c r="N385" i="168"/>
  <c r="O384" i="168"/>
  <c r="N384" i="168"/>
  <c r="P384" i="168"/>
  <c r="P383" i="168"/>
  <c r="O383" i="168"/>
  <c r="N383" i="168"/>
  <c r="P382" i="168"/>
  <c r="O382" i="168"/>
  <c r="N382" i="168"/>
  <c r="O381" i="168"/>
  <c r="N381" i="168"/>
  <c r="O380" i="168"/>
  <c r="N380" i="168"/>
  <c r="P379" i="168"/>
  <c r="O379" i="168"/>
  <c r="N379" i="168"/>
  <c r="O378" i="168"/>
  <c r="P378" i="168"/>
  <c r="N378" i="168"/>
  <c r="O377" i="168"/>
  <c r="N377" i="168"/>
  <c r="P377" i="168"/>
  <c r="O376" i="168"/>
  <c r="N376" i="168"/>
  <c r="O375" i="168"/>
  <c r="N375" i="168"/>
  <c r="P375" i="168"/>
  <c r="P374" i="168"/>
  <c r="O374" i="168"/>
  <c r="N374" i="168"/>
  <c r="P373" i="168"/>
  <c r="O373" i="168"/>
  <c r="N373" i="168"/>
  <c r="O372" i="168"/>
  <c r="N372" i="168"/>
  <c r="O371" i="168"/>
  <c r="N371" i="168"/>
  <c r="P371" i="168"/>
  <c r="P370" i="168"/>
  <c r="O370" i="168"/>
  <c r="N370" i="168"/>
  <c r="P369" i="168"/>
  <c r="O369" i="168"/>
  <c r="N369" i="168"/>
  <c r="O368" i="168"/>
  <c r="N368" i="168"/>
  <c r="P368" i="168"/>
  <c r="P367" i="168"/>
  <c r="O367" i="168"/>
  <c r="N367" i="168"/>
  <c r="P366" i="168"/>
  <c r="O366" i="168"/>
  <c r="N366" i="168"/>
  <c r="O365" i="168"/>
  <c r="N365" i="168"/>
  <c r="O364" i="168"/>
  <c r="N364" i="168"/>
  <c r="P363" i="168"/>
  <c r="O363" i="168"/>
  <c r="N363" i="168"/>
  <c r="O362" i="168"/>
  <c r="P362" i="168"/>
  <c r="N362" i="168"/>
  <c r="O361" i="168"/>
  <c r="N361" i="168"/>
  <c r="P361" i="168"/>
  <c r="O360" i="168"/>
  <c r="N360" i="168"/>
  <c r="O359" i="168"/>
  <c r="N359" i="168"/>
  <c r="P359" i="168"/>
  <c r="P358" i="168"/>
  <c r="O358" i="168"/>
  <c r="N358" i="168"/>
  <c r="P357" i="168"/>
  <c r="O357" i="168"/>
  <c r="N357" i="168"/>
  <c r="O356" i="168"/>
  <c r="N356" i="168"/>
  <c r="O355" i="168"/>
  <c r="N355" i="168"/>
  <c r="P355" i="168"/>
  <c r="P354" i="168"/>
  <c r="O354" i="168"/>
  <c r="N354" i="168"/>
  <c r="P353" i="168"/>
  <c r="O353" i="168"/>
  <c r="N353" i="168"/>
  <c r="O352" i="168"/>
  <c r="N352" i="168"/>
  <c r="P352" i="168"/>
  <c r="P351" i="168"/>
  <c r="O351" i="168"/>
  <c r="N351" i="168"/>
  <c r="P350" i="168"/>
  <c r="O350" i="168"/>
  <c r="N350" i="168"/>
  <c r="O349" i="168"/>
  <c r="N349" i="168"/>
  <c r="P349" i="168"/>
  <c r="O348" i="168"/>
  <c r="N348" i="168"/>
  <c r="P347" i="168"/>
  <c r="O347" i="168"/>
  <c r="N347" i="168"/>
  <c r="O346" i="168"/>
  <c r="P346" i="168"/>
  <c r="N346" i="168"/>
  <c r="O345" i="168"/>
  <c r="N345" i="168"/>
  <c r="P345" i="168"/>
  <c r="O344" i="168"/>
  <c r="N344" i="168"/>
  <c r="O343" i="168"/>
  <c r="N343" i="168"/>
  <c r="P343" i="168"/>
  <c r="P342" i="168"/>
  <c r="O342" i="168"/>
  <c r="N342" i="168"/>
  <c r="P341" i="168"/>
  <c r="O341" i="168"/>
  <c r="N341" i="168"/>
  <c r="O340" i="168"/>
  <c r="N340" i="168"/>
  <c r="O339" i="168"/>
  <c r="N339" i="168"/>
  <c r="P339" i="168"/>
  <c r="P338" i="168"/>
  <c r="O338" i="168"/>
  <c r="N338" i="168"/>
  <c r="O337" i="168"/>
  <c r="P337" i="168"/>
  <c r="N337" i="168"/>
  <c r="O336" i="168"/>
  <c r="N336" i="168"/>
  <c r="P336" i="168"/>
  <c r="P335" i="168"/>
  <c r="O335" i="168"/>
  <c r="N335" i="168"/>
  <c r="O334" i="168"/>
  <c r="P334" i="168"/>
  <c r="N334" i="168"/>
  <c r="O333" i="168"/>
  <c r="N333" i="168"/>
  <c r="O332" i="168"/>
  <c r="N332" i="168"/>
  <c r="P331" i="168"/>
  <c r="O331" i="168"/>
  <c r="N331" i="168"/>
  <c r="O330" i="168"/>
  <c r="P330" i="168"/>
  <c r="N330" i="168"/>
  <c r="O329" i="168"/>
  <c r="N329" i="168"/>
  <c r="P329" i="168"/>
  <c r="O328" i="168"/>
  <c r="N328" i="168"/>
  <c r="O327" i="168"/>
  <c r="N327" i="168"/>
  <c r="P327" i="168"/>
  <c r="P326" i="168"/>
  <c r="O326" i="168"/>
  <c r="N326" i="168"/>
  <c r="P325" i="168"/>
  <c r="O325" i="168"/>
  <c r="N325" i="168"/>
  <c r="O324" i="168"/>
  <c r="N324" i="168"/>
  <c r="P324" i="168"/>
  <c r="O323" i="168"/>
  <c r="N323" i="168"/>
  <c r="P323" i="168"/>
  <c r="P322" i="168"/>
  <c r="O322" i="168"/>
  <c r="N322" i="168"/>
  <c r="P321" i="168"/>
  <c r="O321" i="168"/>
  <c r="N321" i="168"/>
  <c r="O320" i="168"/>
  <c r="N320" i="168"/>
  <c r="P320" i="168"/>
  <c r="P319" i="168"/>
  <c r="O319" i="168"/>
  <c r="N319" i="168"/>
  <c r="P318" i="168"/>
  <c r="O318" i="168"/>
  <c r="N318" i="168"/>
  <c r="O317" i="168"/>
  <c r="N317" i="168"/>
  <c r="O316" i="168"/>
  <c r="N316" i="168"/>
  <c r="P315" i="168"/>
  <c r="O315" i="168"/>
  <c r="N315" i="168"/>
  <c r="O314" i="168"/>
  <c r="P314" i="168"/>
  <c r="N314" i="168"/>
  <c r="O313" i="168"/>
  <c r="N313" i="168"/>
  <c r="P313" i="168"/>
  <c r="O312" i="168"/>
  <c r="N312" i="168"/>
  <c r="O311" i="168"/>
  <c r="N311" i="168"/>
  <c r="P311" i="168"/>
  <c r="P310" i="168"/>
  <c r="O310" i="168"/>
  <c r="N310" i="168"/>
  <c r="P309" i="168"/>
  <c r="O309" i="168"/>
  <c r="N309" i="168"/>
  <c r="O308" i="168"/>
  <c r="N308" i="168"/>
  <c r="O307" i="168"/>
  <c r="N307" i="168"/>
  <c r="P307" i="168"/>
  <c r="P306" i="168"/>
  <c r="O306" i="168"/>
  <c r="N306" i="168"/>
  <c r="P305" i="168"/>
  <c r="O305" i="168"/>
  <c r="N305" i="168"/>
  <c r="O304" i="168"/>
  <c r="N304" i="168"/>
  <c r="P304" i="168"/>
  <c r="P303" i="168"/>
  <c r="O303" i="168"/>
  <c r="N303" i="168"/>
  <c r="P302" i="168"/>
  <c r="O302" i="168"/>
  <c r="N302" i="168"/>
  <c r="O301" i="168"/>
  <c r="N301" i="168"/>
  <c r="O300" i="168"/>
  <c r="N300" i="168"/>
  <c r="P299" i="168"/>
  <c r="O299" i="168"/>
  <c r="N299" i="168"/>
  <c r="O298" i="168"/>
  <c r="P298" i="168"/>
  <c r="N298" i="168"/>
  <c r="O297" i="168"/>
  <c r="N297" i="168"/>
  <c r="P297" i="168"/>
  <c r="O296" i="168"/>
  <c r="N296" i="168"/>
  <c r="O295" i="168"/>
  <c r="N295" i="168"/>
  <c r="P295" i="168"/>
  <c r="P294" i="168"/>
  <c r="O294" i="168"/>
  <c r="N294" i="168"/>
  <c r="P293" i="168"/>
  <c r="O293" i="168"/>
  <c r="N293" i="168"/>
  <c r="O292" i="168"/>
  <c r="N292" i="168"/>
  <c r="O291" i="168"/>
  <c r="N291" i="168"/>
  <c r="P291" i="168"/>
  <c r="P290" i="168"/>
  <c r="O290" i="168"/>
  <c r="N290" i="168"/>
  <c r="P289" i="168"/>
  <c r="O289" i="168"/>
  <c r="N289" i="168"/>
  <c r="O288" i="168"/>
  <c r="N288" i="168"/>
  <c r="P288" i="168"/>
  <c r="P287" i="168"/>
  <c r="O287" i="168"/>
  <c r="N287" i="168"/>
  <c r="P286" i="168"/>
  <c r="O286" i="168"/>
  <c r="N286" i="168"/>
  <c r="O285" i="168"/>
  <c r="N285" i="168"/>
  <c r="P285" i="168"/>
  <c r="O284" i="168"/>
  <c r="N284" i="168"/>
  <c r="P283" i="168"/>
  <c r="O283" i="168"/>
  <c r="N283" i="168"/>
  <c r="O282" i="168"/>
  <c r="P282" i="168"/>
  <c r="N282" i="168"/>
  <c r="O281" i="168"/>
  <c r="N281" i="168"/>
  <c r="P281" i="168"/>
  <c r="O280" i="168"/>
  <c r="N280" i="168"/>
  <c r="O279" i="168"/>
  <c r="N279" i="168"/>
  <c r="P279" i="168"/>
  <c r="P278" i="168"/>
  <c r="O278" i="168"/>
  <c r="N278" i="168"/>
  <c r="P277" i="168"/>
  <c r="O277" i="168"/>
  <c r="N277" i="168"/>
  <c r="O276" i="168"/>
  <c r="N276" i="168"/>
  <c r="O275" i="168"/>
  <c r="N275" i="168"/>
  <c r="P275" i="168"/>
  <c r="P274" i="168"/>
  <c r="O274" i="168"/>
  <c r="N274" i="168"/>
  <c r="O273" i="168"/>
  <c r="P273" i="168"/>
  <c r="N273" i="168"/>
  <c r="O272" i="168"/>
  <c r="N272" i="168"/>
  <c r="P272" i="168"/>
  <c r="P271" i="168"/>
  <c r="O271" i="168"/>
  <c r="N271" i="168"/>
  <c r="O270" i="168"/>
  <c r="P270" i="168"/>
  <c r="N270" i="168"/>
  <c r="O269" i="168"/>
  <c r="N269" i="168"/>
  <c r="O268" i="168"/>
  <c r="N268" i="168"/>
  <c r="P267" i="168"/>
  <c r="O267" i="168"/>
  <c r="N267" i="168"/>
  <c r="O266" i="168"/>
  <c r="P266" i="168"/>
  <c r="N266" i="168"/>
  <c r="O265" i="168"/>
  <c r="N265" i="168"/>
  <c r="P265" i="168"/>
  <c r="O264" i="168"/>
  <c r="N264" i="168"/>
  <c r="O263" i="168"/>
  <c r="N263" i="168"/>
  <c r="P263" i="168"/>
  <c r="P262" i="168"/>
  <c r="O262" i="168"/>
  <c r="N262" i="168"/>
  <c r="P261" i="168"/>
  <c r="O261" i="168"/>
  <c r="N261" i="168"/>
  <c r="O260" i="168"/>
  <c r="N260" i="168"/>
  <c r="P260" i="168"/>
  <c r="O259" i="168"/>
  <c r="N259" i="168"/>
  <c r="P259" i="168"/>
  <c r="P258" i="168"/>
  <c r="O258" i="168"/>
  <c r="N258" i="168"/>
  <c r="P257" i="168"/>
  <c r="O257" i="168"/>
  <c r="N257" i="168"/>
  <c r="O256" i="168"/>
  <c r="N256" i="168"/>
  <c r="P256" i="168"/>
  <c r="P255" i="168"/>
  <c r="O255" i="168"/>
  <c r="N255" i="168"/>
  <c r="P254" i="168"/>
  <c r="O254" i="168"/>
  <c r="N254" i="168"/>
  <c r="O253" i="168"/>
  <c r="N253" i="168"/>
  <c r="O252" i="168"/>
  <c r="N252" i="168"/>
  <c r="P251" i="168"/>
  <c r="O251" i="168"/>
  <c r="N251" i="168"/>
  <c r="O250" i="168"/>
  <c r="P250" i="168"/>
  <c r="N250" i="168"/>
  <c r="O249" i="168"/>
  <c r="N249" i="168"/>
  <c r="P249" i="168"/>
  <c r="O248" i="168"/>
  <c r="N248" i="168"/>
  <c r="O247" i="168"/>
  <c r="N247" i="168"/>
  <c r="P247" i="168"/>
  <c r="P246" i="168"/>
  <c r="O246" i="168"/>
  <c r="N246" i="168"/>
  <c r="P245" i="168"/>
  <c r="O245" i="168"/>
  <c r="N245" i="168"/>
  <c r="O244" i="168"/>
  <c r="N244" i="168"/>
  <c r="O243" i="168"/>
  <c r="N243" i="168"/>
  <c r="P243" i="168"/>
  <c r="P242" i="168"/>
  <c r="O242" i="168"/>
  <c r="N242" i="168"/>
  <c r="P241" i="168"/>
  <c r="O241" i="168"/>
  <c r="N241" i="168"/>
  <c r="O240" i="168"/>
  <c r="N240" i="168"/>
  <c r="P240" i="168"/>
  <c r="P239" i="168"/>
  <c r="O239" i="168"/>
  <c r="N239" i="168"/>
  <c r="P238" i="168"/>
  <c r="O238" i="168"/>
  <c r="N238" i="168"/>
  <c r="O237" i="168"/>
  <c r="N237" i="168"/>
  <c r="O236" i="168"/>
  <c r="N236" i="168"/>
  <c r="P235" i="168"/>
  <c r="O235" i="168"/>
  <c r="N235" i="168"/>
  <c r="O234" i="168"/>
  <c r="P234" i="168"/>
  <c r="N234" i="168"/>
  <c r="O233" i="168"/>
  <c r="N233" i="168"/>
  <c r="P233" i="168"/>
  <c r="O232" i="168"/>
  <c r="N232" i="168"/>
  <c r="O231" i="168"/>
  <c r="N231" i="168"/>
  <c r="P231" i="168"/>
  <c r="P230" i="168"/>
  <c r="O230" i="168"/>
  <c r="N230" i="168"/>
  <c r="P229" i="168"/>
  <c r="O229" i="168"/>
  <c r="N229" i="168"/>
  <c r="O228" i="168"/>
  <c r="N228" i="168"/>
  <c r="O227" i="168"/>
  <c r="N227" i="168"/>
  <c r="P227" i="168"/>
  <c r="P226" i="168"/>
  <c r="O226" i="168"/>
  <c r="N226" i="168"/>
  <c r="P225" i="168"/>
  <c r="O225" i="168"/>
  <c r="N225" i="168"/>
  <c r="O224" i="168"/>
  <c r="N224" i="168"/>
  <c r="P224" i="168"/>
  <c r="P223" i="168"/>
  <c r="O223" i="168"/>
  <c r="N223" i="168"/>
  <c r="P222" i="168"/>
  <c r="O222" i="168"/>
  <c r="N222" i="168"/>
  <c r="O221" i="168"/>
  <c r="N221" i="168"/>
  <c r="P221" i="168"/>
  <c r="O220" i="168"/>
  <c r="N220" i="168"/>
  <c r="P219" i="168"/>
  <c r="O219" i="168"/>
  <c r="N219" i="168"/>
  <c r="O218" i="168"/>
  <c r="P218" i="168"/>
  <c r="N218" i="168"/>
  <c r="O217" i="168"/>
  <c r="N217" i="168"/>
  <c r="P217" i="168"/>
  <c r="O216" i="168"/>
  <c r="N216" i="168"/>
  <c r="O215" i="168"/>
  <c r="N215" i="168"/>
  <c r="P215" i="168"/>
  <c r="P214" i="168"/>
  <c r="O214" i="168"/>
  <c r="N214" i="168"/>
  <c r="P213" i="168"/>
  <c r="O213" i="168"/>
  <c r="N213" i="168"/>
  <c r="O212" i="168"/>
  <c r="N212" i="168"/>
  <c r="O211" i="168"/>
  <c r="N211" i="168"/>
  <c r="P211" i="168"/>
  <c r="P210" i="168"/>
  <c r="O210" i="168"/>
  <c r="N210" i="168"/>
  <c r="O209" i="168"/>
  <c r="P209" i="168"/>
  <c r="N209" i="168"/>
  <c r="O208" i="168"/>
  <c r="N208" i="168"/>
  <c r="P208" i="168"/>
  <c r="P207" i="168"/>
  <c r="O207" i="168"/>
  <c r="N207" i="168"/>
  <c r="O206" i="168"/>
  <c r="P206" i="168"/>
  <c r="N206" i="168"/>
  <c r="O205" i="168"/>
  <c r="N205" i="168"/>
  <c r="O204" i="168"/>
  <c r="N204" i="168"/>
  <c r="P203" i="168"/>
  <c r="O203" i="168"/>
  <c r="N203" i="168"/>
  <c r="O202" i="168"/>
  <c r="P202" i="168"/>
  <c r="N202" i="168"/>
  <c r="O201" i="168"/>
  <c r="N201" i="168"/>
  <c r="P201" i="168"/>
  <c r="O200" i="168"/>
  <c r="N200" i="168"/>
  <c r="O199" i="168"/>
  <c r="N199" i="168"/>
  <c r="P199" i="168"/>
  <c r="P198" i="168"/>
  <c r="O198" i="168"/>
  <c r="N198" i="168"/>
  <c r="P197" i="168"/>
  <c r="O197" i="168"/>
  <c r="N197" i="168"/>
  <c r="O196" i="168"/>
  <c r="N196" i="168"/>
  <c r="P196" i="168"/>
  <c r="O195" i="168"/>
  <c r="N195" i="168"/>
  <c r="P195" i="168"/>
  <c r="P194" i="168"/>
  <c r="O194" i="168"/>
  <c r="N194" i="168"/>
  <c r="P193" i="168"/>
  <c r="O193" i="168"/>
  <c r="N193" i="168"/>
  <c r="O192" i="168"/>
  <c r="N192" i="168"/>
  <c r="P192" i="168"/>
  <c r="P191" i="168"/>
  <c r="O191" i="168"/>
  <c r="N191" i="168"/>
  <c r="P190" i="168"/>
  <c r="O190" i="168"/>
  <c r="N190" i="168"/>
  <c r="O189" i="168"/>
  <c r="N189" i="168"/>
  <c r="O188" i="168"/>
  <c r="N188" i="168"/>
  <c r="P187" i="168"/>
  <c r="O187" i="168"/>
  <c r="N187" i="168"/>
  <c r="O186" i="168"/>
  <c r="P186" i="168"/>
  <c r="N186" i="168"/>
  <c r="O185" i="168"/>
  <c r="N185" i="168"/>
  <c r="P185" i="168"/>
  <c r="O184" i="168"/>
  <c r="N184" i="168"/>
  <c r="O183" i="168"/>
  <c r="N183" i="168"/>
  <c r="P183" i="168"/>
  <c r="P182" i="168"/>
  <c r="O182" i="168"/>
  <c r="N182" i="168"/>
  <c r="P181" i="168"/>
  <c r="O181" i="168"/>
  <c r="N181" i="168"/>
  <c r="O180" i="168"/>
  <c r="N180" i="168"/>
  <c r="O179" i="168"/>
  <c r="N179" i="168"/>
  <c r="P179" i="168"/>
  <c r="P178" i="168"/>
  <c r="O178" i="168"/>
  <c r="N178" i="168"/>
  <c r="P177" i="168"/>
  <c r="O177" i="168"/>
  <c r="N177" i="168"/>
  <c r="O176" i="168"/>
  <c r="N176" i="168"/>
  <c r="P176" i="168"/>
  <c r="P175" i="168"/>
  <c r="O175" i="168"/>
  <c r="N175" i="168"/>
  <c r="P174" i="168"/>
  <c r="O174" i="168"/>
  <c r="N174" i="168"/>
  <c r="O173" i="168"/>
  <c r="N173" i="168"/>
  <c r="O172" i="168"/>
  <c r="N172" i="168"/>
  <c r="P171" i="168"/>
  <c r="O171" i="168"/>
  <c r="N171" i="168"/>
  <c r="O170" i="168"/>
  <c r="P170" i="168"/>
  <c r="N170" i="168"/>
  <c r="O169" i="168"/>
  <c r="N169" i="168"/>
  <c r="P169" i="168"/>
  <c r="O168" i="168"/>
  <c r="N168" i="168"/>
  <c r="O167" i="168"/>
  <c r="N167" i="168"/>
  <c r="P167" i="168"/>
  <c r="P166" i="168"/>
  <c r="O166" i="168"/>
  <c r="N166" i="168"/>
  <c r="P165" i="168"/>
  <c r="O165" i="168"/>
  <c r="N165" i="168"/>
  <c r="O164" i="168"/>
  <c r="N164" i="168"/>
  <c r="O163" i="168"/>
  <c r="N163" i="168"/>
  <c r="P163" i="168"/>
  <c r="P162" i="168"/>
  <c r="O162" i="168"/>
  <c r="N162" i="168"/>
  <c r="P161" i="168"/>
  <c r="O161" i="168"/>
  <c r="N161" i="168"/>
  <c r="O160" i="168"/>
  <c r="N160" i="168"/>
  <c r="P160" i="168"/>
  <c r="P159" i="168"/>
  <c r="O159" i="168"/>
  <c r="N159" i="168"/>
  <c r="P158" i="168"/>
  <c r="O158" i="168"/>
  <c r="N158" i="168"/>
  <c r="O157" i="168"/>
  <c r="N157" i="168"/>
  <c r="P157" i="168"/>
  <c r="O156" i="168"/>
  <c r="N156" i="168"/>
  <c r="P155" i="168"/>
  <c r="O155" i="168"/>
  <c r="N155" i="168"/>
  <c r="O154" i="168"/>
  <c r="P154" i="168"/>
  <c r="N154" i="168"/>
  <c r="O153" i="168"/>
  <c r="N153" i="168"/>
  <c r="P153" i="168"/>
  <c r="O152" i="168"/>
  <c r="N152" i="168"/>
  <c r="O151" i="168"/>
  <c r="N151" i="168"/>
  <c r="P151" i="168"/>
  <c r="P150" i="168"/>
  <c r="O150" i="168"/>
  <c r="N150" i="168"/>
  <c r="P149" i="168"/>
  <c r="O149" i="168"/>
  <c r="N149" i="168"/>
  <c r="O148" i="168"/>
  <c r="N148" i="168"/>
  <c r="O147" i="168"/>
  <c r="N147" i="168"/>
  <c r="P147" i="168"/>
  <c r="P146" i="168"/>
  <c r="O146" i="168"/>
  <c r="N146" i="168"/>
  <c r="O145" i="168"/>
  <c r="P145" i="168"/>
  <c r="N145" i="168"/>
  <c r="O144" i="168"/>
  <c r="N144" i="168"/>
  <c r="P144" i="168"/>
  <c r="P143" i="168"/>
  <c r="O143" i="168"/>
  <c r="N143" i="168"/>
  <c r="O142" i="168"/>
  <c r="P142" i="168"/>
  <c r="N142" i="168"/>
  <c r="O141" i="168"/>
  <c r="N141" i="168"/>
  <c r="O140" i="168"/>
  <c r="N140" i="168"/>
  <c r="P139" i="168"/>
  <c r="O139" i="168"/>
  <c r="N139" i="168"/>
  <c r="O138" i="168"/>
  <c r="P138" i="168"/>
  <c r="N138" i="168"/>
  <c r="O137" i="168"/>
  <c r="N137" i="168"/>
  <c r="P137" i="168"/>
  <c r="O136" i="168"/>
  <c r="N136" i="168"/>
  <c r="O135" i="168"/>
  <c r="N135" i="168"/>
  <c r="P135" i="168"/>
  <c r="P134" i="168"/>
  <c r="O134" i="168"/>
  <c r="N134" i="168"/>
  <c r="P133" i="168"/>
  <c r="O133" i="168"/>
  <c r="N133" i="168"/>
  <c r="O132" i="168"/>
  <c r="N132" i="168"/>
  <c r="P132" i="168"/>
  <c r="O131" i="168"/>
  <c r="N131" i="168"/>
  <c r="P131" i="168"/>
  <c r="P130" i="168"/>
  <c r="O130" i="168"/>
  <c r="N130" i="168"/>
  <c r="P129" i="168"/>
  <c r="O129" i="168"/>
  <c r="N129" i="168"/>
  <c r="O128" i="168"/>
  <c r="N128" i="168"/>
  <c r="P128" i="168"/>
  <c r="P127" i="168"/>
  <c r="O127" i="168"/>
  <c r="N127" i="168"/>
  <c r="P126" i="168"/>
  <c r="O126" i="168"/>
  <c r="N126" i="168"/>
  <c r="O125" i="168"/>
  <c r="N125" i="168"/>
  <c r="O124" i="168"/>
  <c r="N124" i="168"/>
  <c r="P123" i="168"/>
  <c r="O123" i="168"/>
  <c r="N123" i="168"/>
  <c r="O122" i="168"/>
  <c r="P122" i="168"/>
  <c r="N122" i="168"/>
  <c r="O121" i="168"/>
  <c r="N121" i="168"/>
  <c r="P121" i="168"/>
  <c r="O120" i="168"/>
  <c r="N120" i="168"/>
  <c r="O119" i="168"/>
  <c r="N119" i="168"/>
  <c r="P119" i="168"/>
  <c r="P118" i="168"/>
  <c r="O118" i="168"/>
  <c r="N118" i="168"/>
  <c r="P117" i="168"/>
  <c r="O117" i="168"/>
  <c r="N117" i="168"/>
  <c r="O116" i="168"/>
  <c r="N116" i="168"/>
  <c r="O115" i="168"/>
  <c r="N115" i="168"/>
  <c r="P115" i="168"/>
  <c r="P114" i="168"/>
  <c r="O114" i="168"/>
  <c r="N114" i="168"/>
  <c r="P113" i="168"/>
  <c r="O113" i="168"/>
  <c r="N113" i="168"/>
  <c r="O112" i="168"/>
  <c r="N112" i="168"/>
  <c r="P112" i="168"/>
  <c r="P111" i="168"/>
  <c r="O111" i="168"/>
  <c r="N111" i="168"/>
  <c r="P110" i="168"/>
  <c r="O110" i="168"/>
  <c r="N110" i="168"/>
  <c r="O109" i="168"/>
  <c r="N109" i="168"/>
  <c r="O108" i="168"/>
  <c r="N108" i="168"/>
  <c r="P107" i="168"/>
  <c r="O107" i="168"/>
  <c r="N107" i="168"/>
  <c r="O106" i="168"/>
  <c r="P106" i="168"/>
  <c r="N106" i="168"/>
  <c r="O105" i="168"/>
  <c r="N105" i="168"/>
  <c r="P105" i="168"/>
  <c r="O104" i="168"/>
  <c r="N104" i="168"/>
  <c r="O103" i="168"/>
  <c r="N103" i="168"/>
  <c r="P103" i="168"/>
  <c r="P102" i="168"/>
  <c r="O102" i="168"/>
  <c r="N102" i="168"/>
  <c r="P101" i="168"/>
  <c r="O101" i="168"/>
  <c r="N101" i="168"/>
  <c r="O100" i="168"/>
  <c r="N100" i="168"/>
  <c r="O99" i="168"/>
  <c r="N99" i="168"/>
  <c r="P99" i="168"/>
  <c r="P98" i="168"/>
  <c r="O98" i="168"/>
  <c r="N98" i="168"/>
  <c r="P97" i="168"/>
  <c r="O97" i="168"/>
  <c r="N97" i="168"/>
  <c r="O96" i="168"/>
  <c r="N96" i="168"/>
  <c r="P96" i="168"/>
  <c r="P95" i="168"/>
  <c r="O95" i="168"/>
  <c r="N95" i="168"/>
  <c r="P94" i="168"/>
  <c r="O94" i="168"/>
  <c r="N94" i="168"/>
  <c r="O93" i="168"/>
  <c r="N93" i="168"/>
  <c r="P93" i="168"/>
  <c r="O92" i="168"/>
  <c r="N92" i="168"/>
  <c r="P91" i="168"/>
  <c r="O91" i="168"/>
  <c r="N91" i="168"/>
  <c r="O90" i="168"/>
  <c r="P90" i="168"/>
  <c r="N90" i="168"/>
  <c r="O89" i="168"/>
  <c r="N89" i="168"/>
  <c r="P89" i="168"/>
  <c r="O88" i="168"/>
  <c r="N88" i="168"/>
  <c r="O87" i="168"/>
  <c r="N87" i="168"/>
  <c r="P87" i="168"/>
  <c r="P86" i="168"/>
  <c r="O86" i="168"/>
  <c r="N86" i="168"/>
  <c r="P85" i="168"/>
  <c r="O85" i="168"/>
  <c r="N85" i="168"/>
  <c r="O84" i="168"/>
  <c r="N84" i="168"/>
  <c r="O83" i="168"/>
  <c r="N83" i="168"/>
  <c r="P83" i="168"/>
  <c r="P82" i="168"/>
  <c r="O82" i="168"/>
  <c r="N82" i="168"/>
  <c r="O81" i="168"/>
  <c r="P81" i="168"/>
  <c r="N81" i="168"/>
  <c r="O80" i="168"/>
  <c r="N80" i="168"/>
  <c r="P80" i="168"/>
  <c r="P79" i="168"/>
  <c r="O79" i="168"/>
  <c r="N79" i="168"/>
  <c r="O78" i="168"/>
  <c r="P78" i="168"/>
  <c r="N78" i="168"/>
  <c r="O77" i="168"/>
  <c r="N77" i="168"/>
  <c r="O76" i="168"/>
  <c r="N76" i="168"/>
  <c r="P75" i="168"/>
  <c r="O75" i="168"/>
  <c r="N75" i="168"/>
  <c r="O74" i="168"/>
  <c r="P74" i="168"/>
  <c r="N74" i="168"/>
  <c r="O73" i="168"/>
  <c r="N73" i="168"/>
  <c r="P73" i="168"/>
  <c r="O72" i="168"/>
  <c r="N72" i="168"/>
  <c r="O71" i="168"/>
  <c r="N71" i="168"/>
  <c r="P71" i="168"/>
  <c r="P70" i="168"/>
  <c r="O70" i="168"/>
  <c r="N70" i="168"/>
  <c r="P69" i="168"/>
  <c r="O69" i="168"/>
  <c r="N69" i="168"/>
  <c r="O68" i="168"/>
  <c r="N68" i="168"/>
  <c r="P68" i="168"/>
  <c r="O67" i="168"/>
  <c r="N67" i="168"/>
  <c r="P67" i="168"/>
  <c r="P66" i="168"/>
  <c r="O66" i="168"/>
  <c r="N66" i="168"/>
  <c r="P65" i="168"/>
  <c r="O65" i="168"/>
  <c r="N65" i="168"/>
  <c r="O64" i="168"/>
  <c r="N64" i="168"/>
  <c r="P64" i="168"/>
  <c r="P63" i="168"/>
  <c r="O63" i="168"/>
  <c r="N63" i="168"/>
  <c r="P62" i="168"/>
  <c r="O62" i="168"/>
  <c r="N62" i="168"/>
  <c r="O61" i="168"/>
  <c r="N61" i="168"/>
  <c r="O60" i="168"/>
  <c r="N60" i="168"/>
  <c r="P59" i="168"/>
  <c r="O59" i="168"/>
  <c r="N59" i="168"/>
  <c r="O58" i="168"/>
  <c r="P58" i="168"/>
  <c r="N58" i="168"/>
  <c r="O57" i="168"/>
  <c r="N57" i="168"/>
  <c r="P57" i="168"/>
  <c r="O56" i="168"/>
  <c r="N56" i="168"/>
  <c r="O55" i="168"/>
  <c r="N55" i="168"/>
  <c r="P55" i="168"/>
  <c r="P54" i="168"/>
  <c r="O54" i="168"/>
  <c r="N54" i="168"/>
  <c r="P53" i="168"/>
  <c r="O53" i="168"/>
  <c r="N53" i="168"/>
  <c r="O52" i="168"/>
  <c r="N52" i="168"/>
  <c r="O51" i="168"/>
  <c r="N51" i="168"/>
  <c r="P51" i="168"/>
  <c r="P50" i="168"/>
  <c r="O50" i="168"/>
  <c r="N50" i="168"/>
  <c r="P49" i="168"/>
  <c r="O49" i="168"/>
  <c r="N49" i="168"/>
  <c r="O48" i="168"/>
  <c r="N48" i="168"/>
  <c r="P48" i="168"/>
  <c r="P47" i="168"/>
  <c r="O47" i="168"/>
  <c r="N47" i="168"/>
  <c r="P46" i="168"/>
  <c r="O46" i="168"/>
  <c r="N46" i="168"/>
  <c r="O45" i="168"/>
  <c r="N45" i="168"/>
  <c r="O44" i="168"/>
  <c r="N44" i="168"/>
  <c r="P43" i="168"/>
  <c r="O43" i="168"/>
  <c r="N43" i="168"/>
  <c r="O42" i="168"/>
  <c r="P42" i="168"/>
  <c r="N42" i="168"/>
  <c r="O41" i="168"/>
  <c r="N41" i="168"/>
  <c r="P41" i="168"/>
  <c r="O40" i="168"/>
  <c r="N40" i="168"/>
  <c r="O39" i="168"/>
  <c r="N39" i="168"/>
  <c r="P39" i="168"/>
  <c r="P38" i="168"/>
  <c r="O38" i="168"/>
  <c r="N38" i="168"/>
  <c r="P37" i="168"/>
  <c r="O37" i="168"/>
  <c r="N37" i="168"/>
  <c r="O36" i="168"/>
  <c r="N36" i="168"/>
  <c r="O35" i="168"/>
  <c r="N35" i="168"/>
  <c r="P35" i="168"/>
  <c r="P34" i="168"/>
  <c r="O34" i="168"/>
  <c r="N34" i="168"/>
  <c r="P33" i="168"/>
  <c r="O33" i="168"/>
  <c r="N33" i="168"/>
  <c r="O32" i="168"/>
  <c r="N32" i="168"/>
  <c r="P32" i="168"/>
  <c r="P31" i="168"/>
  <c r="O31" i="168"/>
  <c r="N31" i="168"/>
  <c r="P30" i="168"/>
  <c r="O30" i="168"/>
  <c r="N30" i="168"/>
  <c r="O29" i="168"/>
  <c r="N29" i="168"/>
  <c r="P29" i="168"/>
  <c r="O28" i="168"/>
  <c r="N28" i="168"/>
  <c r="P27" i="168"/>
  <c r="O27" i="168"/>
  <c r="N27" i="168"/>
  <c r="O26" i="168"/>
  <c r="P26" i="168"/>
  <c r="N26" i="168"/>
  <c r="O25" i="168"/>
  <c r="N25" i="168"/>
  <c r="P25" i="168"/>
  <c r="O24" i="168"/>
  <c r="N24" i="168"/>
  <c r="O23" i="168"/>
  <c r="N23" i="168"/>
  <c r="P23" i="168"/>
  <c r="P22" i="168"/>
  <c r="O22" i="168"/>
  <c r="N22" i="168"/>
  <c r="P21" i="168"/>
  <c r="O21" i="168"/>
  <c r="N21" i="168"/>
  <c r="O20" i="168"/>
  <c r="N20" i="168"/>
  <c r="O19" i="168"/>
  <c r="N19" i="168"/>
  <c r="P19" i="168"/>
  <c r="P18" i="168"/>
  <c r="O18" i="168"/>
  <c r="N18" i="168"/>
  <c r="O17" i="168"/>
  <c r="P17" i="168"/>
  <c r="N17" i="168"/>
  <c r="O16" i="168"/>
  <c r="N16" i="168"/>
  <c r="P16" i="168"/>
  <c r="P15" i="168"/>
  <c r="O15" i="168"/>
  <c r="N15" i="168"/>
  <c r="O14" i="168"/>
  <c r="P14" i="168"/>
  <c r="N14" i="168"/>
  <c r="O13" i="168"/>
  <c r="N13" i="168"/>
  <c r="O12" i="168"/>
  <c r="N12" i="168"/>
  <c r="P11" i="168"/>
  <c r="O11" i="168"/>
  <c r="N11" i="168"/>
  <c r="O10" i="168"/>
  <c r="P10" i="168"/>
  <c r="N10" i="168"/>
  <c r="O9" i="168"/>
  <c r="N9" i="168"/>
  <c r="P9" i="168"/>
  <c r="O8" i="168"/>
  <c r="N8" i="168"/>
  <c r="O7" i="168"/>
  <c r="N7" i="168"/>
  <c r="P7" i="168"/>
  <c r="P6" i="168"/>
  <c r="O6" i="168"/>
  <c r="N6" i="168"/>
  <c r="P5" i="168"/>
  <c r="O5" i="168"/>
  <c r="N5" i="168"/>
  <c r="O4" i="168"/>
  <c r="N4" i="168"/>
  <c r="P4" i="168"/>
  <c r="I52" i="167"/>
  <c r="G34" i="167"/>
  <c r="I34" i="167"/>
  <c r="E34" i="167"/>
  <c r="I33" i="167"/>
  <c r="E33" i="167"/>
  <c r="G33" i="167"/>
  <c r="I31" i="167"/>
  <c r="G31" i="167"/>
  <c r="E30" i="167"/>
  <c r="G30" i="167"/>
  <c r="I30" i="167"/>
  <c r="I29" i="167"/>
  <c r="E29" i="167"/>
  <c r="G29" i="167"/>
  <c r="G27" i="167"/>
  <c r="I27" i="167"/>
  <c r="E8" i="167"/>
  <c r="B6" i="167"/>
  <c r="B5" i="167"/>
  <c r="M530" i="166" a="1"/>
  <c r="M530" i="166"/>
  <c r="L530" i="166" a="1"/>
  <c r="L530" i="166"/>
  <c r="J530" i="166" a="1"/>
  <c r="J530" i="166"/>
  <c r="I530" i="166"/>
  <c r="I530" i="166" a="1"/>
  <c r="G530" i="166" a="1"/>
  <c r="G530" i="166"/>
  <c r="F530" i="166" a="1"/>
  <c r="F530" i="166"/>
  <c r="C530" i="166"/>
  <c r="K530" i="166" a="1"/>
  <c r="K530" i="166"/>
  <c r="M529" i="166" a="1"/>
  <c r="M529" i="166"/>
  <c r="H529" i="166" a="1"/>
  <c r="H529" i="166"/>
  <c r="L528" i="166" a="1"/>
  <c r="L528" i="166"/>
  <c r="K528" i="166"/>
  <c r="I528" i="166"/>
  <c r="I528" i="166" a="1"/>
  <c r="G528" i="166" a="1"/>
  <c r="G528" i="166"/>
  <c r="F528" i="166" a="1"/>
  <c r="F528" i="166"/>
  <c r="C528" i="166"/>
  <c r="K528" i="166" a="1"/>
  <c r="I526" i="166" a="1"/>
  <c r="I526" i="166"/>
  <c r="H526" i="166" a="1"/>
  <c r="H526" i="166"/>
  <c r="F526" i="166" a="1"/>
  <c r="F526" i="166"/>
  <c r="C526" i="166"/>
  <c r="G525" i="166" a="1"/>
  <c r="G525" i="166"/>
  <c r="C524" i="166"/>
  <c r="M522" i="166" a="1"/>
  <c r="M522" i="166"/>
  <c r="L522" i="166" a="1"/>
  <c r="L522" i="166"/>
  <c r="J522" i="166" a="1"/>
  <c r="J522" i="166"/>
  <c r="I522" i="166"/>
  <c r="I522" i="166" a="1"/>
  <c r="G522" i="166" a="1"/>
  <c r="G522" i="166"/>
  <c r="F522" i="166" a="1"/>
  <c r="F522" i="166"/>
  <c r="C522" i="166"/>
  <c r="K522" i="166" a="1"/>
  <c r="K522" i="166"/>
  <c r="L520" i="166" a="1"/>
  <c r="L520" i="166"/>
  <c r="K520" i="166"/>
  <c r="I520" i="166" a="1"/>
  <c r="I520" i="166"/>
  <c r="G520" i="166" a="1"/>
  <c r="G520" i="166"/>
  <c r="F520" i="166" a="1"/>
  <c r="F520" i="166"/>
  <c r="C520" i="166"/>
  <c r="K520" i="166" a="1"/>
  <c r="F518" i="166" a="1"/>
  <c r="F518" i="166"/>
  <c r="C518" i="166"/>
  <c r="I518" i="166" a="1"/>
  <c r="I518" i="166"/>
  <c r="M514" i="166"/>
  <c r="M514" i="166" a="1"/>
  <c r="L514" i="166"/>
  <c r="L514" i="166" a="1"/>
  <c r="K514" i="166"/>
  <c r="K514" i="166" a="1"/>
  <c r="J514" i="166"/>
  <c r="J514" i="166" a="1"/>
  <c r="I514" i="166"/>
  <c r="I514" i="166" a="1"/>
  <c r="H514" i="166"/>
  <c r="H514" i="166" a="1"/>
  <c r="G514" i="166"/>
  <c r="G514" i="166" a="1"/>
  <c r="F514" i="166"/>
  <c r="F514" i="166" a="1"/>
  <c r="K512" i="166"/>
  <c r="M511" i="166" a="1"/>
  <c r="M511" i="166"/>
  <c r="L511" i="166"/>
  <c r="L511" i="166" a="1"/>
  <c r="K511" i="166" a="1"/>
  <c r="K511" i="166"/>
  <c r="J511" i="166"/>
  <c r="J511" i="166" a="1"/>
  <c r="I511" i="166" a="1"/>
  <c r="I511" i="166"/>
  <c r="H511" i="166" a="1"/>
  <c r="H511" i="166"/>
  <c r="G511" i="166" a="1"/>
  <c r="G511" i="166"/>
  <c r="F511" i="166"/>
  <c r="F511" i="166" a="1"/>
  <c r="C511" i="166"/>
  <c r="M510" i="166" a="1"/>
  <c r="M510" i="166"/>
  <c r="L510" i="166"/>
  <c r="L510" i="166" a="1"/>
  <c r="K510" i="166" a="1"/>
  <c r="K510" i="166"/>
  <c r="J510" i="166" a="1"/>
  <c r="J510" i="166"/>
  <c r="I510" i="166" a="1"/>
  <c r="I510" i="166"/>
  <c r="H510" i="166" a="1"/>
  <c r="H510" i="166"/>
  <c r="G510" i="166" a="1"/>
  <c r="G510" i="166"/>
  <c r="F510" i="166"/>
  <c r="F510" i="166" a="1"/>
  <c r="C510" i="166"/>
  <c r="C529" i="166"/>
  <c r="M509" i="166" a="1"/>
  <c r="M509" i="166"/>
  <c r="L509" i="166"/>
  <c r="L509" i="166" a="1"/>
  <c r="K509" i="166" a="1"/>
  <c r="K509" i="166"/>
  <c r="J509" i="166"/>
  <c r="J509" i="166" a="1"/>
  <c r="I509" i="166" a="1"/>
  <c r="I509" i="166"/>
  <c r="H509" i="166" a="1"/>
  <c r="H509" i="166"/>
  <c r="G509" i="166" a="1"/>
  <c r="G509" i="166"/>
  <c r="F509" i="166"/>
  <c r="F509" i="166" a="1"/>
  <c r="C509" i="166"/>
  <c r="M508" i="166" a="1"/>
  <c r="M508" i="166"/>
  <c r="L508" i="166"/>
  <c r="L508" i="166" a="1"/>
  <c r="K508" i="166" a="1"/>
  <c r="K508" i="166"/>
  <c r="J508" i="166"/>
  <c r="J508" i="166" a="1"/>
  <c r="I508" i="166" a="1"/>
  <c r="I508" i="166"/>
  <c r="H508" i="166" a="1"/>
  <c r="H508" i="166"/>
  <c r="G508" i="166" a="1"/>
  <c r="G508" i="166"/>
  <c r="F508" i="166"/>
  <c r="F508" i="166" a="1"/>
  <c r="C508" i="166"/>
  <c r="C527" i="166"/>
  <c r="M507" i="166" a="1"/>
  <c r="M507" i="166"/>
  <c r="L507" i="166"/>
  <c r="L507" i="166" a="1"/>
  <c r="K507" i="166" a="1"/>
  <c r="K507" i="166"/>
  <c r="J507" i="166"/>
  <c r="J507" i="166" a="1"/>
  <c r="I507" i="166" a="1"/>
  <c r="I507" i="166"/>
  <c r="H507" i="166" a="1"/>
  <c r="H507" i="166"/>
  <c r="G507" i="166" a="1"/>
  <c r="G507" i="166"/>
  <c r="F507" i="166"/>
  <c r="F507" i="166" a="1"/>
  <c r="C507" i="166"/>
  <c r="M506" i="166" a="1"/>
  <c r="M506" i="166"/>
  <c r="L506" i="166"/>
  <c r="L506" i="166" a="1"/>
  <c r="K506" i="166" a="1"/>
  <c r="K506" i="166"/>
  <c r="J506" i="166" a="1"/>
  <c r="J506" i="166"/>
  <c r="I506" i="166" a="1"/>
  <c r="I506" i="166"/>
  <c r="H506" i="166" a="1"/>
  <c r="H506" i="166"/>
  <c r="G506" i="166" a="1"/>
  <c r="G506" i="166"/>
  <c r="F506" i="166"/>
  <c r="F506" i="166" a="1"/>
  <c r="C506" i="166"/>
  <c r="C525" i="166"/>
  <c r="I525" i="166" a="1"/>
  <c r="I525" i="166"/>
  <c r="M505" i="166" a="1"/>
  <c r="M505" i="166"/>
  <c r="L505" i="166"/>
  <c r="L505" i="166" a="1"/>
  <c r="K505" i="166" a="1"/>
  <c r="K505" i="166"/>
  <c r="J505" i="166"/>
  <c r="J505" i="166" a="1"/>
  <c r="I505" i="166" a="1"/>
  <c r="I505" i="166"/>
  <c r="H505" i="166" a="1"/>
  <c r="H505" i="166"/>
  <c r="G505" i="166" a="1"/>
  <c r="G505" i="166"/>
  <c r="G512" i="166"/>
  <c r="E22" i="165"/>
  <c r="F505" i="166"/>
  <c r="F505" i="166" a="1"/>
  <c r="C505" i="166"/>
  <c r="M504" i="166" a="1"/>
  <c r="M504" i="166"/>
  <c r="L504" i="166"/>
  <c r="L504" i="166" a="1"/>
  <c r="K504" i="166" a="1"/>
  <c r="K504" i="166"/>
  <c r="J504" i="166"/>
  <c r="J504" i="166" a="1"/>
  <c r="I504" i="166" a="1"/>
  <c r="I504" i="166"/>
  <c r="H504" i="166" a="1"/>
  <c r="H504" i="166"/>
  <c r="G504" i="166" a="1"/>
  <c r="G504" i="166"/>
  <c r="F504" i="166"/>
  <c r="F504" i="166" a="1"/>
  <c r="C504" i="166"/>
  <c r="C523" i="166"/>
  <c r="M503" i="166" a="1"/>
  <c r="M503" i="166"/>
  <c r="L503" i="166"/>
  <c r="L503" i="166" a="1"/>
  <c r="K503" i="166" a="1"/>
  <c r="K503" i="166"/>
  <c r="J503" i="166" a="1"/>
  <c r="J503" i="166"/>
  <c r="I503" i="166" a="1"/>
  <c r="I503" i="166"/>
  <c r="H503" i="166" a="1"/>
  <c r="H503" i="166"/>
  <c r="G503" i="166" a="1"/>
  <c r="G503" i="166"/>
  <c r="F503" i="166"/>
  <c r="F503" i="166" a="1"/>
  <c r="C503" i="166"/>
  <c r="M502" i="166" a="1"/>
  <c r="M502" i="166"/>
  <c r="L502" i="166"/>
  <c r="L502" i="166" a="1"/>
  <c r="K502" i="166" a="1"/>
  <c r="K502" i="166"/>
  <c r="J502" i="166"/>
  <c r="J502" i="166" a="1"/>
  <c r="I502" i="166" a="1"/>
  <c r="I502" i="166"/>
  <c r="H502" i="166" a="1"/>
  <c r="H502" i="166"/>
  <c r="G502" i="166" a="1"/>
  <c r="G502" i="166"/>
  <c r="F502" i="166"/>
  <c r="F502" i="166" a="1"/>
  <c r="C502" i="166"/>
  <c r="C521" i="166"/>
  <c r="M501" i="166" a="1"/>
  <c r="M501" i="166"/>
  <c r="L501" i="166"/>
  <c r="L501" i="166" a="1"/>
  <c r="K501" i="166" a="1"/>
  <c r="K501" i="166"/>
  <c r="J501" i="166" a="1"/>
  <c r="J501" i="166"/>
  <c r="I501" i="166" a="1"/>
  <c r="I501" i="166"/>
  <c r="H501" i="166" a="1"/>
  <c r="H501" i="166"/>
  <c r="G501" i="166" a="1"/>
  <c r="G501" i="166"/>
  <c r="F501" i="166"/>
  <c r="F501" i="166" a="1"/>
  <c r="C501" i="166"/>
  <c r="M500" i="166" a="1"/>
  <c r="M500" i="166"/>
  <c r="L500" i="166"/>
  <c r="L500" i="166" a="1"/>
  <c r="K500" i="166" a="1"/>
  <c r="K500" i="166"/>
  <c r="J500" i="166"/>
  <c r="J500" i="166" a="1"/>
  <c r="I500" i="166" a="1"/>
  <c r="I500" i="166"/>
  <c r="H500" i="166" a="1"/>
  <c r="H500" i="166"/>
  <c r="G500" i="166" a="1"/>
  <c r="G500" i="166"/>
  <c r="F500" i="166"/>
  <c r="F500" i="166" a="1"/>
  <c r="C500" i="166"/>
  <c r="C519" i="166"/>
  <c r="M499" i="166" a="1"/>
  <c r="M499" i="166"/>
  <c r="L499" i="166"/>
  <c r="L512" i="166"/>
  <c r="L499" i="166" a="1"/>
  <c r="K499" i="166" a="1"/>
  <c r="K499" i="166"/>
  <c r="J499" i="166" a="1"/>
  <c r="J499" i="166"/>
  <c r="J512" i="166"/>
  <c r="I499" i="166" a="1"/>
  <c r="I499" i="166"/>
  <c r="I512" i="166"/>
  <c r="H499" i="166" a="1"/>
  <c r="H499" i="166"/>
  <c r="G499" i="166" a="1"/>
  <c r="G499" i="166"/>
  <c r="F499" i="166"/>
  <c r="F499" i="166" a="1"/>
  <c r="C499" i="166"/>
  <c r="W495" i="166"/>
  <c r="V495" i="166"/>
  <c r="E33" i="165"/>
  <c r="G33" i="165"/>
  <c r="I33" i="165"/>
  <c r="U495" i="166"/>
  <c r="T495" i="166"/>
  <c r="S495" i="166"/>
  <c r="R495" i="166"/>
  <c r="E30" i="165"/>
  <c r="G30" i="165"/>
  <c r="I30" i="165"/>
  <c r="M495" i="166"/>
  <c r="L495" i="166"/>
  <c r="K495" i="166"/>
  <c r="J495" i="166"/>
  <c r="I495" i="166"/>
  <c r="H495" i="166"/>
  <c r="G495" i="166"/>
  <c r="F495" i="166"/>
  <c r="O494" i="166"/>
  <c r="N494" i="166"/>
  <c r="P494" i="166"/>
  <c r="P493" i="166"/>
  <c r="O493" i="166"/>
  <c r="N493" i="166"/>
  <c r="P492" i="166"/>
  <c r="O492" i="166"/>
  <c r="N492" i="166"/>
  <c r="O491" i="166"/>
  <c r="N491" i="166"/>
  <c r="O490" i="166"/>
  <c r="N490" i="166"/>
  <c r="P490" i="166"/>
  <c r="P489" i="166"/>
  <c r="O489" i="166"/>
  <c r="N489" i="166"/>
  <c r="P488" i="166"/>
  <c r="O488" i="166"/>
  <c r="N488" i="166"/>
  <c r="O487" i="166"/>
  <c r="N487" i="166"/>
  <c r="P487" i="166"/>
  <c r="P486" i="166"/>
  <c r="O486" i="166"/>
  <c r="N486" i="166"/>
  <c r="P485" i="166"/>
  <c r="O485" i="166"/>
  <c r="N485" i="166"/>
  <c r="O484" i="166"/>
  <c r="N484" i="166"/>
  <c r="O483" i="166"/>
  <c r="N483" i="166"/>
  <c r="P482" i="166"/>
  <c r="O482" i="166"/>
  <c r="N482" i="166"/>
  <c r="O481" i="166"/>
  <c r="P481" i="166"/>
  <c r="N481" i="166"/>
  <c r="P480" i="166"/>
  <c r="O480" i="166"/>
  <c r="N480" i="166"/>
  <c r="O479" i="166"/>
  <c r="N479" i="166"/>
  <c r="O478" i="166"/>
  <c r="N478" i="166"/>
  <c r="P478" i="166"/>
  <c r="P477" i="166"/>
  <c r="O477" i="166"/>
  <c r="N477" i="166"/>
  <c r="O476" i="166"/>
  <c r="P476" i="166"/>
  <c r="N476" i="166"/>
  <c r="O475" i="166"/>
  <c r="N475" i="166"/>
  <c r="P474" i="166"/>
  <c r="O474" i="166"/>
  <c r="N474" i="166"/>
  <c r="O473" i="166"/>
  <c r="P473" i="166"/>
  <c r="N473" i="166"/>
  <c r="O472" i="166"/>
  <c r="N472" i="166"/>
  <c r="P472" i="166"/>
  <c r="O471" i="166"/>
  <c r="N471" i="166"/>
  <c r="P471" i="166"/>
  <c r="P470" i="166"/>
  <c r="O470" i="166"/>
  <c r="N470" i="166"/>
  <c r="P469" i="166"/>
  <c r="O469" i="166"/>
  <c r="N469" i="166"/>
  <c r="O468" i="166"/>
  <c r="N468" i="166"/>
  <c r="O467" i="166"/>
  <c r="N467" i="166"/>
  <c r="P466" i="166"/>
  <c r="O466" i="166"/>
  <c r="N466" i="166"/>
  <c r="O465" i="166"/>
  <c r="P465" i="166"/>
  <c r="N465" i="166"/>
  <c r="O464" i="166"/>
  <c r="N464" i="166"/>
  <c r="P464" i="166"/>
  <c r="O463" i="166"/>
  <c r="N463" i="166"/>
  <c r="O462" i="166"/>
  <c r="N462" i="166"/>
  <c r="P462" i="166"/>
  <c r="P461" i="166"/>
  <c r="O461" i="166"/>
  <c r="N461" i="166"/>
  <c r="P460" i="166"/>
  <c r="O460" i="166"/>
  <c r="N460" i="166"/>
  <c r="O459" i="166"/>
  <c r="N459" i="166"/>
  <c r="P459" i="166"/>
  <c r="P458" i="166"/>
  <c r="O458" i="166"/>
  <c r="N458" i="166"/>
  <c r="P457" i="166"/>
  <c r="O457" i="166"/>
  <c r="N457" i="166"/>
  <c r="O456" i="166"/>
  <c r="N456" i="166"/>
  <c r="P456" i="166"/>
  <c r="O455" i="166"/>
  <c r="N455" i="166"/>
  <c r="P455" i="166"/>
  <c r="P454" i="166"/>
  <c r="O454" i="166"/>
  <c r="N454" i="166"/>
  <c r="O453" i="166"/>
  <c r="P453" i="166"/>
  <c r="N453" i="166"/>
  <c r="O452" i="166"/>
  <c r="N452" i="166"/>
  <c r="O451" i="166"/>
  <c r="N451" i="166"/>
  <c r="O450" i="166"/>
  <c r="N450" i="166"/>
  <c r="P450" i="166"/>
  <c r="O449" i="166"/>
  <c r="P449" i="166"/>
  <c r="N449" i="166"/>
  <c r="O448" i="166"/>
  <c r="N448" i="166"/>
  <c r="P448" i="166"/>
  <c r="O447" i="166"/>
  <c r="N447" i="166"/>
  <c r="O446" i="166"/>
  <c r="N446" i="166"/>
  <c r="P446" i="166"/>
  <c r="P445" i="166"/>
  <c r="O445" i="166"/>
  <c r="N445" i="166"/>
  <c r="P444" i="166"/>
  <c r="O444" i="166"/>
  <c r="N444" i="166"/>
  <c r="O443" i="166"/>
  <c r="N443" i="166"/>
  <c r="O442" i="166"/>
  <c r="N442" i="166"/>
  <c r="P442" i="166"/>
  <c r="P441" i="166"/>
  <c r="O441" i="166"/>
  <c r="N441" i="166"/>
  <c r="P440" i="166"/>
  <c r="O440" i="166"/>
  <c r="N440" i="166"/>
  <c r="O439" i="166"/>
  <c r="N439" i="166"/>
  <c r="P439" i="166"/>
  <c r="P438" i="166"/>
  <c r="O438" i="166"/>
  <c r="N438" i="166"/>
  <c r="P437" i="166"/>
  <c r="O437" i="166"/>
  <c r="N437" i="166"/>
  <c r="O436" i="166"/>
  <c r="N436" i="166"/>
  <c r="P436" i="166"/>
  <c r="O435" i="166"/>
  <c r="N435" i="166"/>
  <c r="O434" i="166"/>
  <c r="N434" i="166"/>
  <c r="P434" i="166"/>
  <c r="O433" i="166"/>
  <c r="P433" i="166"/>
  <c r="N433" i="166"/>
  <c r="P432" i="166"/>
  <c r="O432" i="166"/>
  <c r="N432" i="166"/>
  <c r="O431" i="166"/>
  <c r="N431" i="166"/>
  <c r="P431" i="166"/>
  <c r="O430" i="166"/>
  <c r="N430" i="166"/>
  <c r="P430" i="166"/>
  <c r="P429" i="166"/>
  <c r="O429" i="166"/>
  <c r="N429" i="166"/>
  <c r="P428" i="166"/>
  <c r="O428" i="166"/>
  <c r="N428" i="166"/>
  <c r="O427" i="166"/>
  <c r="N427" i="166"/>
  <c r="O426" i="166"/>
  <c r="N426" i="166"/>
  <c r="P426" i="166"/>
  <c r="P425" i="166"/>
  <c r="O425" i="166"/>
  <c r="N425" i="166"/>
  <c r="P424" i="166"/>
  <c r="O424" i="166"/>
  <c r="N424" i="166"/>
  <c r="O423" i="166"/>
  <c r="N423" i="166"/>
  <c r="P423" i="166"/>
  <c r="P422" i="166"/>
  <c r="O422" i="166"/>
  <c r="N422" i="166"/>
  <c r="P421" i="166"/>
  <c r="O421" i="166"/>
  <c r="N421" i="166"/>
  <c r="O420" i="166"/>
  <c r="N420" i="166"/>
  <c r="O419" i="166"/>
  <c r="N419" i="166"/>
  <c r="P418" i="166"/>
  <c r="O418" i="166"/>
  <c r="N418" i="166"/>
  <c r="O417" i="166"/>
  <c r="P417" i="166"/>
  <c r="N417" i="166"/>
  <c r="P416" i="166"/>
  <c r="O416" i="166"/>
  <c r="N416" i="166"/>
  <c r="O415" i="166"/>
  <c r="N415" i="166"/>
  <c r="O414" i="166"/>
  <c r="N414" i="166"/>
  <c r="P414" i="166"/>
  <c r="P413" i="166"/>
  <c r="O413" i="166"/>
  <c r="N413" i="166"/>
  <c r="O412" i="166"/>
  <c r="P412" i="166"/>
  <c r="N412" i="166"/>
  <c r="O411" i="166"/>
  <c r="N411" i="166"/>
  <c r="P410" i="166"/>
  <c r="O410" i="166"/>
  <c r="N410" i="166"/>
  <c r="O409" i="166"/>
  <c r="P409" i="166"/>
  <c r="N409" i="166"/>
  <c r="O408" i="166"/>
  <c r="N408" i="166"/>
  <c r="P408" i="166"/>
  <c r="O407" i="166"/>
  <c r="N407" i="166"/>
  <c r="P407" i="166"/>
  <c r="P406" i="166"/>
  <c r="O406" i="166"/>
  <c r="N406" i="166"/>
  <c r="P405" i="166"/>
  <c r="O405" i="166"/>
  <c r="N405" i="166"/>
  <c r="O404" i="166"/>
  <c r="N404" i="166"/>
  <c r="O403" i="166"/>
  <c r="N403" i="166"/>
  <c r="P402" i="166"/>
  <c r="O402" i="166"/>
  <c r="N402" i="166"/>
  <c r="O401" i="166"/>
  <c r="P401" i="166"/>
  <c r="N401" i="166"/>
  <c r="O400" i="166"/>
  <c r="N400" i="166"/>
  <c r="P400" i="166"/>
  <c r="O399" i="166"/>
  <c r="N399" i="166"/>
  <c r="O398" i="166"/>
  <c r="N398" i="166"/>
  <c r="P398" i="166"/>
  <c r="P397" i="166"/>
  <c r="O397" i="166"/>
  <c r="N397" i="166"/>
  <c r="P396" i="166"/>
  <c r="O396" i="166"/>
  <c r="N396" i="166"/>
  <c r="O395" i="166"/>
  <c r="N395" i="166"/>
  <c r="P395" i="166"/>
  <c r="P394" i="166"/>
  <c r="O394" i="166"/>
  <c r="N394" i="166"/>
  <c r="P393" i="166"/>
  <c r="O393" i="166"/>
  <c r="N393" i="166"/>
  <c r="O392" i="166"/>
  <c r="N392" i="166"/>
  <c r="P392" i="166"/>
  <c r="O391" i="166"/>
  <c r="N391" i="166"/>
  <c r="P391" i="166"/>
  <c r="P390" i="166"/>
  <c r="O390" i="166"/>
  <c r="N390" i="166"/>
  <c r="O389" i="166"/>
  <c r="P389" i="166"/>
  <c r="N389" i="166"/>
  <c r="O388" i="166"/>
  <c r="N388" i="166"/>
  <c r="O387" i="166"/>
  <c r="N387" i="166"/>
  <c r="O386" i="166"/>
  <c r="N386" i="166"/>
  <c r="P386" i="166"/>
  <c r="O385" i="166"/>
  <c r="P385" i="166"/>
  <c r="N385" i="166"/>
  <c r="O384" i="166"/>
  <c r="N384" i="166"/>
  <c r="P384" i="166"/>
  <c r="O383" i="166"/>
  <c r="N383" i="166"/>
  <c r="O382" i="166"/>
  <c r="N382" i="166"/>
  <c r="P382" i="166"/>
  <c r="P381" i="166"/>
  <c r="O381" i="166"/>
  <c r="N381" i="166"/>
  <c r="P380" i="166"/>
  <c r="O380" i="166"/>
  <c r="N380" i="166"/>
  <c r="O379" i="166"/>
  <c r="N379" i="166"/>
  <c r="O378" i="166"/>
  <c r="N378" i="166"/>
  <c r="P378" i="166"/>
  <c r="P377" i="166"/>
  <c r="O377" i="166"/>
  <c r="N377" i="166"/>
  <c r="P376" i="166"/>
  <c r="O376" i="166"/>
  <c r="N376" i="166"/>
  <c r="O375" i="166"/>
  <c r="N375" i="166"/>
  <c r="P375" i="166"/>
  <c r="P374" i="166"/>
  <c r="O374" i="166"/>
  <c r="N374" i="166"/>
  <c r="P373" i="166"/>
  <c r="O373" i="166"/>
  <c r="N373" i="166"/>
  <c r="O372" i="166"/>
  <c r="N372" i="166"/>
  <c r="P372" i="166"/>
  <c r="O371" i="166"/>
  <c r="N371" i="166"/>
  <c r="O370" i="166"/>
  <c r="N370" i="166"/>
  <c r="P370" i="166"/>
  <c r="O369" i="166"/>
  <c r="P369" i="166"/>
  <c r="N369" i="166"/>
  <c r="P368" i="166"/>
  <c r="O368" i="166"/>
  <c r="N368" i="166"/>
  <c r="O367" i="166"/>
  <c r="N367" i="166"/>
  <c r="P367" i="166"/>
  <c r="O366" i="166"/>
  <c r="N366" i="166"/>
  <c r="P366" i="166"/>
  <c r="P365" i="166"/>
  <c r="O365" i="166"/>
  <c r="N365" i="166"/>
  <c r="P364" i="166"/>
  <c r="O364" i="166"/>
  <c r="N364" i="166"/>
  <c r="O363" i="166"/>
  <c r="N363" i="166"/>
  <c r="O362" i="166"/>
  <c r="N362" i="166"/>
  <c r="P362" i="166"/>
  <c r="P361" i="166"/>
  <c r="O361" i="166"/>
  <c r="N361" i="166"/>
  <c r="P360" i="166"/>
  <c r="O360" i="166"/>
  <c r="N360" i="166"/>
  <c r="O359" i="166"/>
  <c r="N359" i="166"/>
  <c r="P359" i="166"/>
  <c r="P358" i="166"/>
  <c r="O358" i="166"/>
  <c r="N358" i="166"/>
  <c r="P357" i="166"/>
  <c r="O357" i="166"/>
  <c r="N357" i="166"/>
  <c r="O356" i="166"/>
  <c r="N356" i="166"/>
  <c r="O355" i="166"/>
  <c r="N355" i="166"/>
  <c r="P354" i="166"/>
  <c r="O354" i="166"/>
  <c r="N354" i="166"/>
  <c r="O353" i="166"/>
  <c r="P353" i="166"/>
  <c r="N353" i="166"/>
  <c r="P352" i="166"/>
  <c r="O352" i="166"/>
  <c r="N352" i="166"/>
  <c r="O351" i="166"/>
  <c r="N351" i="166"/>
  <c r="O350" i="166"/>
  <c r="N350" i="166"/>
  <c r="P350" i="166"/>
  <c r="P349" i="166"/>
  <c r="O349" i="166"/>
  <c r="N349" i="166"/>
  <c r="O348" i="166"/>
  <c r="P348" i="166"/>
  <c r="N348" i="166"/>
  <c r="O347" i="166"/>
  <c r="N347" i="166"/>
  <c r="P346" i="166"/>
  <c r="O346" i="166"/>
  <c r="N346" i="166"/>
  <c r="O345" i="166"/>
  <c r="P345" i="166"/>
  <c r="N345" i="166"/>
  <c r="O344" i="166"/>
  <c r="N344" i="166"/>
  <c r="P344" i="166"/>
  <c r="O343" i="166"/>
  <c r="N343" i="166"/>
  <c r="P343" i="166"/>
  <c r="P342" i="166"/>
  <c r="O342" i="166"/>
  <c r="N342" i="166"/>
  <c r="P341" i="166"/>
  <c r="O341" i="166"/>
  <c r="N341" i="166"/>
  <c r="O340" i="166"/>
  <c r="N340" i="166"/>
  <c r="O339" i="166"/>
  <c r="N339" i="166"/>
  <c r="P338" i="166"/>
  <c r="O338" i="166"/>
  <c r="N338" i="166"/>
  <c r="O337" i="166"/>
  <c r="P337" i="166"/>
  <c r="N337" i="166"/>
  <c r="O336" i="166"/>
  <c r="N336" i="166"/>
  <c r="P336" i="166"/>
  <c r="O335" i="166"/>
  <c r="N335" i="166"/>
  <c r="O334" i="166"/>
  <c r="N334" i="166"/>
  <c r="P334" i="166"/>
  <c r="P333" i="166"/>
  <c r="O333" i="166"/>
  <c r="N333" i="166"/>
  <c r="P332" i="166"/>
  <c r="O332" i="166"/>
  <c r="N332" i="166"/>
  <c r="O331" i="166"/>
  <c r="N331" i="166"/>
  <c r="P331" i="166"/>
  <c r="P330" i="166"/>
  <c r="O330" i="166"/>
  <c r="N330" i="166"/>
  <c r="P329" i="166"/>
  <c r="O329" i="166"/>
  <c r="N329" i="166"/>
  <c r="O328" i="166"/>
  <c r="N328" i="166"/>
  <c r="P328" i="166"/>
  <c r="O327" i="166"/>
  <c r="N327" i="166"/>
  <c r="P327" i="166"/>
  <c r="P326" i="166"/>
  <c r="O326" i="166"/>
  <c r="N326" i="166"/>
  <c r="O325" i="166"/>
  <c r="P325" i="166"/>
  <c r="N325" i="166"/>
  <c r="O324" i="166"/>
  <c r="N324" i="166"/>
  <c r="O323" i="166"/>
  <c r="N323" i="166"/>
  <c r="O322" i="166"/>
  <c r="N322" i="166"/>
  <c r="P322" i="166"/>
  <c r="O321" i="166"/>
  <c r="P321" i="166"/>
  <c r="N321" i="166"/>
  <c r="O320" i="166"/>
  <c r="N320" i="166"/>
  <c r="P320" i="166"/>
  <c r="O319" i="166"/>
  <c r="N319" i="166"/>
  <c r="O318" i="166"/>
  <c r="N318" i="166"/>
  <c r="P318" i="166"/>
  <c r="P317" i="166"/>
  <c r="O317" i="166"/>
  <c r="N317" i="166"/>
  <c r="P316" i="166"/>
  <c r="O316" i="166"/>
  <c r="N316" i="166"/>
  <c r="O315" i="166"/>
  <c r="N315" i="166"/>
  <c r="O314" i="166"/>
  <c r="N314" i="166"/>
  <c r="P314" i="166"/>
  <c r="P313" i="166"/>
  <c r="O313" i="166"/>
  <c r="N313" i="166"/>
  <c r="P312" i="166"/>
  <c r="O312" i="166"/>
  <c r="N312" i="166"/>
  <c r="O311" i="166"/>
  <c r="N311" i="166"/>
  <c r="P311" i="166"/>
  <c r="P310" i="166"/>
  <c r="O310" i="166"/>
  <c r="N310" i="166"/>
  <c r="P309" i="166"/>
  <c r="O309" i="166"/>
  <c r="N309" i="166"/>
  <c r="O308" i="166"/>
  <c r="N308" i="166"/>
  <c r="P308" i="166"/>
  <c r="O307" i="166"/>
  <c r="N307" i="166"/>
  <c r="O306" i="166"/>
  <c r="N306" i="166"/>
  <c r="P306" i="166"/>
  <c r="O305" i="166"/>
  <c r="P305" i="166"/>
  <c r="N305" i="166"/>
  <c r="P304" i="166"/>
  <c r="O304" i="166"/>
  <c r="N304" i="166"/>
  <c r="O303" i="166"/>
  <c r="N303" i="166"/>
  <c r="P303" i="166"/>
  <c r="O302" i="166"/>
  <c r="N302" i="166"/>
  <c r="P302" i="166"/>
  <c r="P301" i="166"/>
  <c r="O301" i="166"/>
  <c r="N301" i="166"/>
  <c r="P300" i="166"/>
  <c r="O300" i="166"/>
  <c r="N300" i="166"/>
  <c r="O299" i="166"/>
  <c r="N299" i="166"/>
  <c r="O298" i="166"/>
  <c r="N298" i="166"/>
  <c r="P298" i="166"/>
  <c r="P297" i="166"/>
  <c r="O297" i="166"/>
  <c r="N297" i="166"/>
  <c r="P296" i="166"/>
  <c r="O296" i="166"/>
  <c r="N296" i="166"/>
  <c r="O295" i="166"/>
  <c r="N295" i="166"/>
  <c r="P295" i="166"/>
  <c r="P294" i="166"/>
  <c r="O294" i="166"/>
  <c r="N294" i="166"/>
  <c r="P293" i="166"/>
  <c r="O293" i="166"/>
  <c r="N293" i="166"/>
  <c r="O292" i="166"/>
  <c r="N292" i="166"/>
  <c r="O291" i="166"/>
  <c r="N291" i="166"/>
  <c r="P290" i="166"/>
  <c r="O290" i="166"/>
  <c r="N290" i="166"/>
  <c r="O289" i="166"/>
  <c r="P289" i="166"/>
  <c r="N289" i="166"/>
  <c r="P288" i="166"/>
  <c r="O288" i="166"/>
  <c r="N288" i="166"/>
  <c r="O287" i="166"/>
  <c r="N287" i="166"/>
  <c r="O286" i="166"/>
  <c r="N286" i="166"/>
  <c r="P286" i="166"/>
  <c r="P285" i="166"/>
  <c r="O285" i="166"/>
  <c r="N285" i="166"/>
  <c r="O284" i="166"/>
  <c r="P284" i="166"/>
  <c r="N284" i="166"/>
  <c r="O283" i="166"/>
  <c r="N283" i="166"/>
  <c r="P282" i="166"/>
  <c r="O282" i="166"/>
  <c r="N282" i="166"/>
  <c r="O281" i="166"/>
  <c r="P281" i="166"/>
  <c r="N281" i="166"/>
  <c r="O280" i="166"/>
  <c r="N280" i="166"/>
  <c r="P280" i="166"/>
  <c r="O279" i="166"/>
  <c r="N279" i="166"/>
  <c r="P279" i="166"/>
  <c r="P278" i="166"/>
  <c r="O278" i="166"/>
  <c r="N278" i="166"/>
  <c r="P277" i="166"/>
  <c r="O277" i="166"/>
  <c r="N277" i="166"/>
  <c r="O276" i="166"/>
  <c r="N276" i="166"/>
  <c r="O275" i="166"/>
  <c r="N275" i="166"/>
  <c r="P274" i="166"/>
  <c r="O274" i="166"/>
  <c r="N274" i="166"/>
  <c r="O273" i="166"/>
  <c r="P273" i="166"/>
  <c r="N273" i="166"/>
  <c r="O272" i="166"/>
  <c r="N272" i="166"/>
  <c r="P272" i="166"/>
  <c r="O271" i="166"/>
  <c r="N271" i="166"/>
  <c r="O270" i="166"/>
  <c r="N270" i="166"/>
  <c r="P270" i="166"/>
  <c r="P269" i="166"/>
  <c r="O269" i="166"/>
  <c r="N269" i="166"/>
  <c r="P268" i="166"/>
  <c r="O268" i="166"/>
  <c r="N268" i="166"/>
  <c r="O267" i="166"/>
  <c r="N267" i="166"/>
  <c r="P267" i="166"/>
  <c r="P266" i="166"/>
  <c r="O266" i="166"/>
  <c r="N266" i="166"/>
  <c r="P265" i="166"/>
  <c r="O265" i="166"/>
  <c r="N265" i="166"/>
  <c r="O264" i="166"/>
  <c r="N264" i="166"/>
  <c r="P264" i="166"/>
  <c r="O263" i="166"/>
  <c r="N263" i="166"/>
  <c r="P263" i="166"/>
  <c r="P262" i="166"/>
  <c r="O262" i="166"/>
  <c r="N262" i="166"/>
  <c r="O261" i="166"/>
  <c r="P261" i="166"/>
  <c r="N261" i="166"/>
  <c r="O260" i="166"/>
  <c r="N260" i="166"/>
  <c r="O259" i="166"/>
  <c r="N259" i="166"/>
  <c r="O258" i="166"/>
  <c r="N258" i="166"/>
  <c r="P258" i="166"/>
  <c r="O257" i="166"/>
  <c r="P257" i="166"/>
  <c r="N257" i="166"/>
  <c r="O256" i="166"/>
  <c r="N256" i="166"/>
  <c r="P256" i="166"/>
  <c r="O255" i="166"/>
  <c r="N255" i="166"/>
  <c r="O254" i="166"/>
  <c r="N254" i="166"/>
  <c r="P254" i="166"/>
  <c r="P253" i="166"/>
  <c r="O253" i="166"/>
  <c r="N253" i="166"/>
  <c r="P252" i="166"/>
  <c r="O252" i="166"/>
  <c r="N252" i="166"/>
  <c r="O251" i="166"/>
  <c r="N251" i="166"/>
  <c r="O250" i="166"/>
  <c r="N250" i="166"/>
  <c r="P250" i="166"/>
  <c r="P249" i="166"/>
  <c r="O249" i="166"/>
  <c r="N249" i="166"/>
  <c r="P248" i="166"/>
  <c r="O248" i="166"/>
  <c r="N248" i="166"/>
  <c r="O247" i="166"/>
  <c r="N247" i="166"/>
  <c r="P247" i="166"/>
  <c r="P246" i="166"/>
  <c r="O246" i="166"/>
  <c r="N246" i="166"/>
  <c r="P245" i="166"/>
  <c r="O245" i="166"/>
  <c r="N245" i="166"/>
  <c r="O244" i="166"/>
  <c r="N244" i="166"/>
  <c r="P244" i="166"/>
  <c r="O243" i="166"/>
  <c r="N243" i="166"/>
  <c r="O242" i="166"/>
  <c r="N242" i="166"/>
  <c r="P242" i="166"/>
  <c r="O241" i="166"/>
  <c r="P241" i="166"/>
  <c r="N241" i="166"/>
  <c r="P240" i="166"/>
  <c r="O240" i="166"/>
  <c r="N240" i="166"/>
  <c r="O239" i="166"/>
  <c r="N239" i="166"/>
  <c r="P239" i="166"/>
  <c r="O238" i="166"/>
  <c r="N238" i="166"/>
  <c r="P238" i="166"/>
  <c r="P237" i="166"/>
  <c r="O237" i="166"/>
  <c r="N237" i="166"/>
  <c r="P236" i="166"/>
  <c r="O236" i="166"/>
  <c r="N236" i="166"/>
  <c r="O235" i="166"/>
  <c r="N235" i="166"/>
  <c r="O234" i="166"/>
  <c r="N234" i="166"/>
  <c r="P234" i="166"/>
  <c r="P233" i="166"/>
  <c r="O233" i="166"/>
  <c r="N233" i="166"/>
  <c r="P232" i="166"/>
  <c r="O232" i="166"/>
  <c r="N232" i="166"/>
  <c r="O231" i="166"/>
  <c r="N231" i="166"/>
  <c r="P231" i="166"/>
  <c r="P230" i="166"/>
  <c r="O230" i="166"/>
  <c r="N230" i="166"/>
  <c r="P229" i="166"/>
  <c r="O229" i="166"/>
  <c r="N229" i="166"/>
  <c r="O228" i="166"/>
  <c r="N228" i="166"/>
  <c r="O227" i="166"/>
  <c r="N227" i="166"/>
  <c r="P226" i="166"/>
  <c r="O226" i="166"/>
  <c r="N226" i="166"/>
  <c r="O225" i="166"/>
  <c r="P225" i="166"/>
  <c r="N225" i="166"/>
  <c r="P224" i="166"/>
  <c r="O224" i="166"/>
  <c r="N224" i="166"/>
  <c r="O223" i="166"/>
  <c r="N223" i="166"/>
  <c r="O222" i="166"/>
  <c r="N222" i="166"/>
  <c r="P222" i="166"/>
  <c r="P221" i="166"/>
  <c r="O221" i="166"/>
  <c r="N221" i="166"/>
  <c r="O220" i="166"/>
  <c r="P220" i="166"/>
  <c r="N220" i="166"/>
  <c r="O219" i="166"/>
  <c r="N219" i="166"/>
  <c r="P218" i="166"/>
  <c r="O218" i="166"/>
  <c r="N218" i="166"/>
  <c r="O217" i="166"/>
  <c r="P217" i="166"/>
  <c r="N217" i="166"/>
  <c r="O216" i="166"/>
  <c r="N216" i="166"/>
  <c r="P216" i="166"/>
  <c r="O215" i="166"/>
  <c r="N215" i="166"/>
  <c r="P215" i="166"/>
  <c r="P214" i="166"/>
  <c r="O214" i="166"/>
  <c r="N214" i="166"/>
  <c r="P213" i="166"/>
  <c r="O213" i="166"/>
  <c r="N213" i="166"/>
  <c r="O212" i="166"/>
  <c r="N212" i="166"/>
  <c r="O211" i="166"/>
  <c r="N211" i="166"/>
  <c r="P210" i="166"/>
  <c r="O210" i="166"/>
  <c r="N210" i="166"/>
  <c r="O209" i="166"/>
  <c r="P209" i="166"/>
  <c r="N209" i="166"/>
  <c r="O208" i="166"/>
  <c r="N208" i="166"/>
  <c r="P208" i="166"/>
  <c r="O207" i="166"/>
  <c r="N207" i="166"/>
  <c r="O206" i="166"/>
  <c r="N206" i="166"/>
  <c r="P206" i="166"/>
  <c r="P205" i="166"/>
  <c r="O205" i="166"/>
  <c r="N205" i="166"/>
  <c r="P204" i="166"/>
  <c r="O204" i="166"/>
  <c r="N204" i="166"/>
  <c r="O203" i="166"/>
  <c r="N203" i="166"/>
  <c r="P203" i="166"/>
  <c r="P202" i="166"/>
  <c r="O202" i="166"/>
  <c r="N202" i="166"/>
  <c r="P201" i="166"/>
  <c r="O201" i="166"/>
  <c r="N201" i="166"/>
  <c r="O200" i="166"/>
  <c r="N200" i="166"/>
  <c r="P200" i="166"/>
  <c r="O199" i="166"/>
  <c r="N199" i="166"/>
  <c r="P199" i="166"/>
  <c r="P198" i="166"/>
  <c r="O198" i="166"/>
  <c r="N198" i="166"/>
  <c r="O197" i="166"/>
  <c r="P197" i="166"/>
  <c r="N197" i="166"/>
  <c r="O196" i="166"/>
  <c r="N196" i="166"/>
  <c r="O195" i="166"/>
  <c r="N195" i="166"/>
  <c r="O194" i="166"/>
  <c r="N194" i="166"/>
  <c r="P194" i="166"/>
  <c r="O193" i="166"/>
  <c r="P193" i="166"/>
  <c r="N193" i="166"/>
  <c r="O192" i="166"/>
  <c r="N192" i="166"/>
  <c r="P192" i="166"/>
  <c r="O191" i="166"/>
  <c r="N191" i="166"/>
  <c r="O190" i="166"/>
  <c r="N190" i="166"/>
  <c r="P190" i="166"/>
  <c r="P189" i="166"/>
  <c r="O189" i="166"/>
  <c r="N189" i="166"/>
  <c r="P188" i="166"/>
  <c r="O188" i="166"/>
  <c r="N188" i="166"/>
  <c r="O187" i="166"/>
  <c r="N187" i="166"/>
  <c r="O186" i="166"/>
  <c r="N186" i="166"/>
  <c r="P186" i="166"/>
  <c r="P185" i="166"/>
  <c r="O185" i="166"/>
  <c r="N185" i="166"/>
  <c r="P184" i="166"/>
  <c r="O184" i="166"/>
  <c r="N184" i="166"/>
  <c r="O183" i="166"/>
  <c r="N183" i="166"/>
  <c r="P183" i="166"/>
  <c r="P182" i="166"/>
  <c r="O182" i="166"/>
  <c r="N182" i="166"/>
  <c r="P181" i="166"/>
  <c r="O181" i="166"/>
  <c r="N181" i="166"/>
  <c r="O180" i="166"/>
  <c r="N180" i="166"/>
  <c r="P180" i="166"/>
  <c r="O179" i="166"/>
  <c r="N179" i="166"/>
  <c r="O178" i="166"/>
  <c r="N178" i="166"/>
  <c r="P178" i="166"/>
  <c r="O177" i="166"/>
  <c r="P177" i="166"/>
  <c r="N177" i="166"/>
  <c r="P176" i="166"/>
  <c r="O176" i="166"/>
  <c r="N176" i="166"/>
  <c r="O175" i="166"/>
  <c r="N175" i="166"/>
  <c r="P175" i="166"/>
  <c r="O174" i="166"/>
  <c r="N174" i="166"/>
  <c r="P174" i="166"/>
  <c r="P173" i="166"/>
  <c r="O173" i="166"/>
  <c r="N173" i="166"/>
  <c r="P172" i="166"/>
  <c r="O172" i="166"/>
  <c r="N172" i="166"/>
  <c r="O171" i="166"/>
  <c r="N171" i="166"/>
  <c r="O170" i="166"/>
  <c r="N170" i="166"/>
  <c r="P170" i="166"/>
  <c r="P169" i="166"/>
  <c r="O169" i="166"/>
  <c r="N169" i="166"/>
  <c r="P168" i="166"/>
  <c r="O168" i="166"/>
  <c r="N168" i="166"/>
  <c r="O167" i="166"/>
  <c r="N167" i="166"/>
  <c r="P167" i="166"/>
  <c r="P166" i="166"/>
  <c r="O166" i="166"/>
  <c r="N166" i="166"/>
  <c r="P165" i="166"/>
  <c r="O165" i="166"/>
  <c r="N165" i="166"/>
  <c r="O164" i="166"/>
  <c r="N164" i="166"/>
  <c r="O163" i="166"/>
  <c r="N163" i="166"/>
  <c r="P162" i="166"/>
  <c r="O162" i="166"/>
  <c r="N162" i="166"/>
  <c r="O161" i="166"/>
  <c r="P161" i="166"/>
  <c r="N161" i="166"/>
  <c r="P160" i="166"/>
  <c r="O160" i="166"/>
  <c r="N160" i="166"/>
  <c r="O159" i="166"/>
  <c r="N159" i="166"/>
  <c r="O158" i="166"/>
  <c r="N158" i="166"/>
  <c r="P158" i="166"/>
  <c r="P157" i="166"/>
  <c r="O157" i="166"/>
  <c r="N157" i="166"/>
  <c r="O156" i="166"/>
  <c r="P156" i="166"/>
  <c r="N156" i="166"/>
  <c r="O155" i="166"/>
  <c r="N155" i="166"/>
  <c r="P154" i="166"/>
  <c r="O154" i="166"/>
  <c r="N154" i="166"/>
  <c r="O153" i="166"/>
  <c r="P153" i="166"/>
  <c r="N153" i="166"/>
  <c r="O152" i="166"/>
  <c r="N152" i="166"/>
  <c r="P152" i="166"/>
  <c r="O151" i="166"/>
  <c r="N151" i="166"/>
  <c r="P151" i="166"/>
  <c r="P150" i="166"/>
  <c r="O150" i="166"/>
  <c r="N150" i="166"/>
  <c r="P149" i="166"/>
  <c r="O149" i="166"/>
  <c r="N149" i="166"/>
  <c r="O148" i="166"/>
  <c r="N148" i="166"/>
  <c r="O147" i="166"/>
  <c r="N147" i="166"/>
  <c r="P146" i="166"/>
  <c r="O146" i="166"/>
  <c r="N146" i="166"/>
  <c r="O145" i="166"/>
  <c r="P145" i="166"/>
  <c r="N145" i="166"/>
  <c r="O144" i="166"/>
  <c r="N144" i="166"/>
  <c r="P144" i="166"/>
  <c r="O143" i="166"/>
  <c r="N143" i="166"/>
  <c r="O142" i="166"/>
  <c r="N142" i="166"/>
  <c r="P142" i="166"/>
  <c r="P141" i="166"/>
  <c r="O141" i="166"/>
  <c r="N141" i="166"/>
  <c r="P140" i="166"/>
  <c r="O140" i="166"/>
  <c r="N140" i="166"/>
  <c r="O139" i="166"/>
  <c r="N139" i="166"/>
  <c r="P139" i="166"/>
  <c r="P138" i="166"/>
  <c r="O138" i="166"/>
  <c r="N138" i="166"/>
  <c r="P137" i="166"/>
  <c r="O137" i="166"/>
  <c r="N137" i="166"/>
  <c r="O136" i="166"/>
  <c r="N136" i="166"/>
  <c r="P136" i="166"/>
  <c r="O135" i="166"/>
  <c r="N135" i="166"/>
  <c r="P135" i="166"/>
  <c r="P134" i="166"/>
  <c r="O134" i="166"/>
  <c r="N134" i="166"/>
  <c r="O133" i="166"/>
  <c r="P133" i="166"/>
  <c r="N133" i="166"/>
  <c r="O132" i="166"/>
  <c r="N132" i="166"/>
  <c r="O131" i="166"/>
  <c r="N131" i="166"/>
  <c r="O130" i="166"/>
  <c r="N130" i="166"/>
  <c r="P130" i="166"/>
  <c r="O129" i="166"/>
  <c r="P129" i="166"/>
  <c r="N129" i="166"/>
  <c r="O128" i="166"/>
  <c r="N128" i="166"/>
  <c r="P128" i="166"/>
  <c r="O127" i="166"/>
  <c r="N127" i="166"/>
  <c r="O126" i="166"/>
  <c r="N126" i="166"/>
  <c r="P126" i="166"/>
  <c r="P125" i="166"/>
  <c r="O125" i="166"/>
  <c r="N125" i="166"/>
  <c r="P124" i="166"/>
  <c r="O124" i="166"/>
  <c r="N124" i="166"/>
  <c r="O123" i="166"/>
  <c r="N123" i="166"/>
  <c r="O122" i="166"/>
  <c r="N122" i="166"/>
  <c r="P122" i="166"/>
  <c r="P121" i="166"/>
  <c r="O121" i="166"/>
  <c r="N121" i="166"/>
  <c r="P120" i="166"/>
  <c r="O120" i="166"/>
  <c r="N120" i="166"/>
  <c r="O119" i="166"/>
  <c r="N119" i="166"/>
  <c r="P119" i="166"/>
  <c r="P118" i="166"/>
  <c r="O118" i="166"/>
  <c r="N118" i="166"/>
  <c r="P117" i="166"/>
  <c r="O117" i="166"/>
  <c r="N117" i="166"/>
  <c r="O116" i="166"/>
  <c r="N116" i="166"/>
  <c r="P116" i="166"/>
  <c r="O115" i="166"/>
  <c r="N115" i="166"/>
  <c r="O114" i="166"/>
  <c r="N114" i="166"/>
  <c r="P114" i="166"/>
  <c r="O113" i="166"/>
  <c r="P113" i="166"/>
  <c r="N113" i="166"/>
  <c r="P112" i="166"/>
  <c r="O112" i="166"/>
  <c r="N112" i="166"/>
  <c r="O111" i="166"/>
  <c r="N111" i="166"/>
  <c r="P111" i="166"/>
  <c r="O110" i="166"/>
  <c r="N110" i="166"/>
  <c r="P110" i="166"/>
  <c r="P109" i="166"/>
  <c r="O109" i="166"/>
  <c r="N109" i="166"/>
  <c r="P108" i="166"/>
  <c r="O108" i="166"/>
  <c r="N108" i="166"/>
  <c r="O107" i="166"/>
  <c r="N107" i="166"/>
  <c r="O106" i="166"/>
  <c r="N106" i="166"/>
  <c r="P106" i="166"/>
  <c r="P105" i="166"/>
  <c r="O105" i="166"/>
  <c r="N105" i="166"/>
  <c r="P104" i="166"/>
  <c r="O104" i="166"/>
  <c r="N104" i="166"/>
  <c r="O103" i="166"/>
  <c r="N103" i="166"/>
  <c r="P103" i="166"/>
  <c r="P102" i="166"/>
  <c r="O102" i="166"/>
  <c r="N102" i="166"/>
  <c r="P101" i="166"/>
  <c r="O101" i="166"/>
  <c r="N101" i="166"/>
  <c r="O100" i="166"/>
  <c r="N100" i="166"/>
  <c r="O99" i="166"/>
  <c r="N99" i="166"/>
  <c r="P98" i="166"/>
  <c r="O98" i="166"/>
  <c r="N98" i="166"/>
  <c r="O97" i="166"/>
  <c r="P97" i="166"/>
  <c r="N97" i="166"/>
  <c r="P96" i="166"/>
  <c r="O96" i="166"/>
  <c r="N96" i="166"/>
  <c r="O95" i="166"/>
  <c r="N95" i="166"/>
  <c r="O94" i="166"/>
  <c r="N94" i="166"/>
  <c r="P94" i="166"/>
  <c r="P93" i="166"/>
  <c r="O93" i="166"/>
  <c r="N93" i="166"/>
  <c r="O92" i="166"/>
  <c r="P92" i="166"/>
  <c r="N92" i="166"/>
  <c r="O91" i="166"/>
  <c r="N91" i="166"/>
  <c r="P90" i="166"/>
  <c r="O90" i="166"/>
  <c r="N90" i="166"/>
  <c r="O89" i="166"/>
  <c r="P89" i="166"/>
  <c r="N89" i="166"/>
  <c r="O88" i="166"/>
  <c r="N88" i="166"/>
  <c r="P88" i="166"/>
  <c r="O87" i="166"/>
  <c r="N87" i="166"/>
  <c r="P87" i="166"/>
  <c r="P86" i="166"/>
  <c r="O86" i="166"/>
  <c r="N86" i="166"/>
  <c r="P85" i="166"/>
  <c r="O85" i="166"/>
  <c r="N85" i="166"/>
  <c r="O84" i="166"/>
  <c r="N84" i="166"/>
  <c r="O83" i="166"/>
  <c r="N83" i="166"/>
  <c r="P82" i="166"/>
  <c r="O82" i="166"/>
  <c r="N82" i="166"/>
  <c r="O81" i="166"/>
  <c r="P81" i="166"/>
  <c r="N81" i="166"/>
  <c r="O80" i="166"/>
  <c r="N80" i="166"/>
  <c r="P80" i="166"/>
  <c r="O79" i="166"/>
  <c r="N79" i="166"/>
  <c r="O78" i="166"/>
  <c r="N78" i="166"/>
  <c r="P78" i="166"/>
  <c r="P77" i="166"/>
  <c r="O77" i="166"/>
  <c r="N77" i="166"/>
  <c r="P76" i="166"/>
  <c r="O76" i="166"/>
  <c r="N76" i="166"/>
  <c r="O75" i="166"/>
  <c r="N75" i="166"/>
  <c r="P75" i="166"/>
  <c r="P74" i="166"/>
  <c r="O74" i="166"/>
  <c r="N74" i="166"/>
  <c r="P73" i="166"/>
  <c r="O73" i="166"/>
  <c r="N73" i="166"/>
  <c r="O72" i="166"/>
  <c r="N72" i="166"/>
  <c r="P72" i="166"/>
  <c r="O71" i="166"/>
  <c r="N71" i="166"/>
  <c r="P71" i="166"/>
  <c r="P70" i="166"/>
  <c r="O70" i="166"/>
  <c r="N70" i="166"/>
  <c r="O69" i="166"/>
  <c r="P69" i="166"/>
  <c r="N69" i="166"/>
  <c r="O68" i="166"/>
  <c r="N68" i="166"/>
  <c r="O67" i="166"/>
  <c r="N67" i="166"/>
  <c r="O66" i="166"/>
  <c r="N66" i="166"/>
  <c r="P66" i="166"/>
  <c r="O65" i="166"/>
  <c r="P65" i="166"/>
  <c r="N65" i="166"/>
  <c r="O64" i="166"/>
  <c r="N64" i="166"/>
  <c r="P64" i="166"/>
  <c r="O63" i="166"/>
  <c r="N63" i="166"/>
  <c r="O62" i="166"/>
  <c r="N62" i="166"/>
  <c r="P62" i="166"/>
  <c r="P61" i="166"/>
  <c r="O61" i="166"/>
  <c r="N61" i="166"/>
  <c r="P60" i="166"/>
  <c r="O60" i="166"/>
  <c r="N60" i="166"/>
  <c r="O59" i="166"/>
  <c r="N59" i="166"/>
  <c r="O58" i="166"/>
  <c r="N58" i="166"/>
  <c r="P58" i="166"/>
  <c r="P57" i="166"/>
  <c r="O57" i="166"/>
  <c r="N57" i="166"/>
  <c r="P56" i="166"/>
  <c r="O56" i="166"/>
  <c r="N56" i="166"/>
  <c r="O55" i="166"/>
  <c r="N55" i="166"/>
  <c r="P55" i="166"/>
  <c r="P54" i="166"/>
  <c r="O54" i="166"/>
  <c r="N54" i="166"/>
  <c r="P53" i="166"/>
  <c r="O53" i="166"/>
  <c r="N53" i="166"/>
  <c r="O52" i="166"/>
  <c r="N52" i="166"/>
  <c r="P52" i="166"/>
  <c r="O51" i="166"/>
  <c r="N51" i="166"/>
  <c r="O50" i="166"/>
  <c r="N50" i="166"/>
  <c r="P50" i="166"/>
  <c r="O49" i="166"/>
  <c r="P49" i="166"/>
  <c r="N49" i="166"/>
  <c r="P48" i="166"/>
  <c r="O48" i="166"/>
  <c r="N48" i="166"/>
  <c r="O47" i="166"/>
  <c r="N47" i="166"/>
  <c r="P47" i="166"/>
  <c r="O46" i="166"/>
  <c r="N46" i="166"/>
  <c r="P46" i="166"/>
  <c r="P45" i="166"/>
  <c r="O45" i="166"/>
  <c r="N45" i="166"/>
  <c r="P44" i="166"/>
  <c r="O44" i="166"/>
  <c r="N44" i="166"/>
  <c r="O43" i="166"/>
  <c r="N43" i="166"/>
  <c r="O42" i="166"/>
  <c r="N42" i="166"/>
  <c r="P42" i="166"/>
  <c r="P41" i="166"/>
  <c r="O41" i="166"/>
  <c r="N41" i="166"/>
  <c r="P40" i="166"/>
  <c r="O40" i="166"/>
  <c r="N40" i="166"/>
  <c r="O39" i="166"/>
  <c r="N39" i="166"/>
  <c r="P39" i="166"/>
  <c r="P38" i="166"/>
  <c r="O38" i="166"/>
  <c r="N38" i="166"/>
  <c r="P37" i="166"/>
  <c r="O37" i="166"/>
  <c r="N37" i="166"/>
  <c r="O36" i="166"/>
  <c r="N36" i="166"/>
  <c r="O35" i="166"/>
  <c r="N35" i="166"/>
  <c r="P34" i="166"/>
  <c r="O34" i="166"/>
  <c r="N34" i="166"/>
  <c r="O33" i="166"/>
  <c r="P33" i="166"/>
  <c r="N33" i="166"/>
  <c r="P32" i="166"/>
  <c r="O32" i="166"/>
  <c r="N32" i="166"/>
  <c r="O31" i="166"/>
  <c r="N31" i="166"/>
  <c r="O30" i="166"/>
  <c r="N30" i="166"/>
  <c r="P30" i="166"/>
  <c r="P29" i="166"/>
  <c r="O29" i="166"/>
  <c r="N29" i="166"/>
  <c r="O28" i="166"/>
  <c r="P28" i="166"/>
  <c r="N28" i="166"/>
  <c r="O27" i="166"/>
  <c r="N27" i="166"/>
  <c r="P26" i="166"/>
  <c r="O26" i="166"/>
  <c r="N26" i="166"/>
  <c r="O25" i="166"/>
  <c r="P25" i="166"/>
  <c r="N25" i="166"/>
  <c r="O24" i="166"/>
  <c r="N24" i="166"/>
  <c r="P24" i="166"/>
  <c r="O23" i="166"/>
  <c r="N23" i="166"/>
  <c r="P23" i="166"/>
  <c r="P22" i="166"/>
  <c r="O22" i="166"/>
  <c r="N22" i="166"/>
  <c r="P21" i="166"/>
  <c r="O21" i="166"/>
  <c r="N21" i="166"/>
  <c r="O20" i="166"/>
  <c r="N20" i="166"/>
  <c r="O19" i="166"/>
  <c r="N19" i="166"/>
  <c r="P18" i="166"/>
  <c r="O18" i="166"/>
  <c r="N18" i="166"/>
  <c r="O17" i="166"/>
  <c r="P17" i="166"/>
  <c r="N17" i="166"/>
  <c r="O16" i="166"/>
  <c r="N16" i="166"/>
  <c r="P16" i="166"/>
  <c r="O15" i="166"/>
  <c r="N15" i="166"/>
  <c r="O14" i="166"/>
  <c r="N14" i="166"/>
  <c r="P14" i="166"/>
  <c r="P13" i="166"/>
  <c r="O13" i="166"/>
  <c r="N13" i="166"/>
  <c r="P12" i="166"/>
  <c r="O12" i="166"/>
  <c r="N12" i="166"/>
  <c r="O11" i="166"/>
  <c r="N11" i="166"/>
  <c r="P11" i="166"/>
  <c r="P10" i="166"/>
  <c r="O10" i="166"/>
  <c r="N10" i="166"/>
  <c r="P9" i="166"/>
  <c r="O9" i="166"/>
  <c r="N9" i="166"/>
  <c r="O8" i="166"/>
  <c r="N8" i="166"/>
  <c r="P8" i="166"/>
  <c r="O7" i="166"/>
  <c r="N7" i="166"/>
  <c r="P7" i="166"/>
  <c r="P6" i="166"/>
  <c r="O6" i="166"/>
  <c r="N6" i="166"/>
  <c r="O5" i="166"/>
  <c r="P5" i="166"/>
  <c r="N5" i="166"/>
  <c r="O4" i="166"/>
  <c r="N4" i="166"/>
  <c r="I52" i="165"/>
  <c r="I34" i="165"/>
  <c r="G34" i="165"/>
  <c r="E34" i="165"/>
  <c r="I32" i="165"/>
  <c r="E32" i="165"/>
  <c r="G32" i="165"/>
  <c r="G31" i="165"/>
  <c r="I31" i="165"/>
  <c r="E31" i="165"/>
  <c r="G29" i="165"/>
  <c r="I29" i="165"/>
  <c r="E29" i="165"/>
  <c r="I27" i="165"/>
  <c r="G27" i="165"/>
  <c r="E8" i="165"/>
  <c r="J526" i="164" a="1"/>
  <c r="J526" i="164"/>
  <c r="F526" i="164" a="1"/>
  <c r="F526" i="164"/>
  <c r="C526" i="164"/>
  <c r="H526" i="164" a="1"/>
  <c r="H526" i="164"/>
  <c r="J524" i="164" a="1"/>
  <c r="J524" i="164"/>
  <c r="C524" i="164"/>
  <c r="L524" i="164" a="1"/>
  <c r="L524" i="164"/>
  <c r="J518" i="164"/>
  <c r="J518" i="164" a="1"/>
  <c r="F518" i="164" a="1"/>
  <c r="F518" i="164"/>
  <c r="C518" i="164"/>
  <c r="H518" i="164" a="1"/>
  <c r="H518" i="164"/>
  <c r="M514" i="164" a="1"/>
  <c r="M514" i="164"/>
  <c r="L514" i="164" a="1"/>
  <c r="L514" i="164"/>
  <c r="K514" i="164" a="1"/>
  <c r="K514" i="164"/>
  <c r="J514" i="164"/>
  <c r="J514" i="164" a="1"/>
  <c r="I514" i="164" a="1"/>
  <c r="I514" i="164"/>
  <c r="H514" i="164"/>
  <c r="H514" i="164" a="1"/>
  <c r="G514" i="164" a="1"/>
  <c r="G514" i="164"/>
  <c r="F514" i="164"/>
  <c r="F514" i="164" a="1"/>
  <c r="P511" i="164" a="1"/>
  <c r="P511" i="164"/>
  <c r="M511" i="164" a="1"/>
  <c r="M511" i="164"/>
  <c r="I511" i="164"/>
  <c r="I511" i="164" a="1"/>
  <c r="G511" i="164" a="1"/>
  <c r="G511" i="164"/>
  <c r="C511" i="164"/>
  <c r="P510" i="164" a="1"/>
  <c r="P510" i="164"/>
  <c r="K510" i="164" a="1"/>
  <c r="K510" i="164"/>
  <c r="G510" i="164" a="1"/>
  <c r="G510" i="164"/>
  <c r="C510" i="164"/>
  <c r="C509" i="164"/>
  <c r="P509" i="164" a="1"/>
  <c r="P509" i="164"/>
  <c r="N13" i="163"/>
  <c r="C508" i="164"/>
  <c r="M507" i="164" a="1"/>
  <c r="M507" i="164"/>
  <c r="I507" i="164" a="1"/>
  <c r="I507" i="164"/>
  <c r="G507" i="164"/>
  <c r="G507" i="164" a="1"/>
  <c r="C507" i="164"/>
  <c r="C506" i="164"/>
  <c r="K505" i="164"/>
  <c r="K505" i="164" a="1"/>
  <c r="C505" i="164"/>
  <c r="K504" i="164" a="1"/>
  <c r="K504" i="164"/>
  <c r="G504" i="164"/>
  <c r="G504" i="164" a="1"/>
  <c r="C504" i="164"/>
  <c r="C523" i="164"/>
  <c r="P503" i="164" a="1"/>
  <c r="P503" i="164"/>
  <c r="N7" i="163"/>
  <c r="M503" i="164" a="1"/>
  <c r="M503" i="164"/>
  <c r="I503" i="164"/>
  <c r="I503" i="164" a="1"/>
  <c r="G503" i="164" a="1"/>
  <c r="G503" i="164"/>
  <c r="C503" i="164"/>
  <c r="P502" i="164" a="1"/>
  <c r="P502" i="164"/>
  <c r="N6" i="163"/>
  <c r="K502" i="164" a="1"/>
  <c r="K502" i="164"/>
  <c r="G502" i="164" a="1"/>
  <c r="G502" i="164"/>
  <c r="C502" i="164"/>
  <c r="C521" i="164"/>
  <c r="C501" i="164"/>
  <c r="C520" i="164"/>
  <c r="C500" i="164"/>
  <c r="M499" i="164" a="1"/>
  <c r="M499" i="164"/>
  <c r="I499" i="164" a="1"/>
  <c r="I499" i="164"/>
  <c r="G499" i="164"/>
  <c r="G499" i="164" a="1"/>
  <c r="C499" i="164"/>
  <c r="W495" i="164"/>
  <c r="E34" i="163"/>
  <c r="G34" i="163"/>
  <c r="I34" i="163"/>
  <c r="V495" i="164"/>
  <c r="E33" i="163"/>
  <c r="U495" i="164"/>
  <c r="T495" i="164"/>
  <c r="S495" i="164"/>
  <c r="R495" i="164"/>
  <c r="E30" i="163"/>
  <c r="G30" i="163"/>
  <c r="I30" i="163"/>
  <c r="M495" i="164"/>
  <c r="L495" i="164"/>
  <c r="K495" i="164"/>
  <c r="J495" i="164"/>
  <c r="I495" i="164"/>
  <c r="H495" i="164"/>
  <c r="G495" i="164"/>
  <c r="F495" i="164"/>
  <c r="O494" i="164"/>
  <c r="N494" i="164"/>
  <c r="P493" i="164"/>
  <c r="O493" i="164"/>
  <c r="N493" i="164"/>
  <c r="O492" i="164"/>
  <c r="P492" i="164"/>
  <c r="N492" i="164"/>
  <c r="O491" i="164"/>
  <c r="N491" i="164"/>
  <c r="P491" i="164"/>
  <c r="O490" i="164"/>
  <c r="N490" i="164"/>
  <c r="O489" i="164"/>
  <c r="N489" i="164"/>
  <c r="P489" i="164"/>
  <c r="P488" i="164"/>
  <c r="O488" i="164"/>
  <c r="N488" i="164"/>
  <c r="P487" i="164"/>
  <c r="O487" i="164"/>
  <c r="N487" i="164"/>
  <c r="O486" i="164"/>
  <c r="N486" i="164"/>
  <c r="P486" i="164"/>
  <c r="P485" i="164"/>
  <c r="O485" i="164"/>
  <c r="N485" i="164"/>
  <c r="P484" i="164"/>
  <c r="O484" i="164"/>
  <c r="N484" i="164"/>
  <c r="O483" i="164"/>
  <c r="N483" i="164"/>
  <c r="P483" i="164"/>
  <c r="O482" i="164"/>
  <c r="N482" i="164"/>
  <c r="P482" i="164"/>
  <c r="P481" i="164"/>
  <c r="O481" i="164"/>
  <c r="N481" i="164"/>
  <c r="O480" i="164"/>
  <c r="P480" i="164"/>
  <c r="N480" i="164"/>
  <c r="O479" i="164"/>
  <c r="N479" i="164"/>
  <c r="O478" i="164"/>
  <c r="N478" i="164"/>
  <c r="O477" i="164"/>
  <c r="N477" i="164"/>
  <c r="P477" i="164"/>
  <c r="O476" i="164"/>
  <c r="P476" i="164"/>
  <c r="N476" i="164"/>
  <c r="O475" i="164"/>
  <c r="N475" i="164"/>
  <c r="P475" i="164"/>
  <c r="O474" i="164"/>
  <c r="N474" i="164"/>
  <c r="O473" i="164"/>
  <c r="N473" i="164"/>
  <c r="P473" i="164"/>
  <c r="P472" i="164"/>
  <c r="O472" i="164"/>
  <c r="N472" i="164"/>
  <c r="P471" i="164"/>
  <c r="O471" i="164"/>
  <c r="N471" i="164"/>
  <c r="O470" i="164"/>
  <c r="N470" i="164"/>
  <c r="O469" i="164"/>
  <c r="N469" i="164"/>
  <c r="P469" i="164"/>
  <c r="P468" i="164"/>
  <c r="O468" i="164"/>
  <c r="N468" i="164"/>
  <c r="P467" i="164"/>
  <c r="O467" i="164"/>
  <c r="N467" i="164"/>
  <c r="O466" i="164"/>
  <c r="N466" i="164"/>
  <c r="P466" i="164"/>
  <c r="P465" i="164"/>
  <c r="O465" i="164"/>
  <c r="N465" i="164"/>
  <c r="P464" i="164"/>
  <c r="O464" i="164"/>
  <c r="N464" i="164"/>
  <c r="O463" i="164"/>
  <c r="N463" i="164"/>
  <c r="P463" i="164"/>
  <c r="O462" i="164"/>
  <c r="N462" i="164"/>
  <c r="O461" i="164"/>
  <c r="N461" i="164"/>
  <c r="P461" i="164"/>
  <c r="O460" i="164"/>
  <c r="P460" i="164"/>
  <c r="N460" i="164"/>
  <c r="P459" i="164"/>
  <c r="O459" i="164"/>
  <c r="N459" i="164"/>
  <c r="O458" i="164"/>
  <c r="N458" i="164"/>
  <c r="P458" i="164"/>
  <c r="O457" i="164"/>
  <c r="N457" i="164"/>
  <c r="P457" i="164"/>
  <c r="P456" i="164"/>
  <c r="O456" i="164"/>
  <c r="N456" i="164"/>
  <c r="P455" i="164"/>
  <c r="O455" i="164"/>
  <c r="N455" i="164"/>
  <c r="O454" i="164"/>
  <c r="N454" i="164"/>
  <c r="O453" i="164"/>
  <c r="N453" i="164"/>
  <c r="P453" i="164"/>
  <c r="P452" i="164"/>
  <c r="O452" i="164"/>
  <c r="N452" i="164"/>
  <c r="P451" i="164"/>
  <c r="O451" i="164"/>
  <c r="N451" i="164"/>
  <c r="O450" i="164"/>
  <c r="N450" i="164"/>
  <c r="P450" i="164"/>
  <c r="P449" i="164"/>
  <c r="O449" i="164"/>
  <c r="N449" i="164"/>
  <c r="P448" i="164"/>
  <c r="O448" i="164"/>
  <c r="N448" i="164"/>
  <c r="O447" i="164"/>
  <c r="N447" i="164"/>
  <c r="O446" i="164"/>
  <c r="N446" i="164"/>
  <c r="P445" i="164"/>
  <c r="O445" i="164"/>
  <c r="N445" i="164"/>
  <c r="O444" i="164"/>
  <c r="P444" i="164"/>
  <c r="N444" i="164"/>
  <c r="P443" i="164"/>
  <c r="O443" i="164"/>
  <c r="N443" i="164"/>
  <c r="O442" i="164"/>
  <c r="N442" i="164"/>
  <c r="O441" i="164"/>
  <c r="N441" i="164"/>
  <c r="P441" i="164"/>
  <c r="P440" i="164"/>
  <c r="O440" i="164"/>
  <c r="N440" i="164"/>
  <c r="O439" i="164"/>
  <c r="P439" i="164"/>
  <c r="N439" i="164"/>
  <c r="O438" i="164"/>
  <c r="N438" i="164"/>
  <c r="P437" i="164"/>
  <c r="O437" i="164"/>
  <c r="N437" i="164"/>
  <c r="O436" i="164"/>
  <c r="P436" i="164"/>
  <c r="N436" i="164"/>
  <c r="O435" i="164"/>
  <c r="N435" i="164"/>
  <c r="P435" i="164"/>
  <c r="O434" i="164"/>
  <c r="N434" i="164"/>
  <c r="P434" i="164"/>
  <c r="P433" i="164"/>
  <c r="O433" i="164"/>
  <c r="N433" i="164"/>
  <c r="P432" i="164"/>
  <c r="O432" i="164"/>
  <c r="N432" i="164"/>
  <c r="O431" i="164"/>
  <c r="N431" i="164"/>
  <c r="O430" i="164"/>
  <c r="N430" i="164"/>
  <c r="P429" i="164"/>
  <c r="O429" i="164"/>
  <c r="N429" i="164"/>
  <c r="O428" i="164"/>
  <c r="P428" i="164"/>
  <c r="N428" i="164"/>
  <c r="O427" i="164"/>
  <c r="N427" i="164"/>
  <c r="P427" i="164"/>
  <c r="O426" i="164"/>
  <c r="N426" i="164"/>
  <c r="O425" i="164"/>
  <c r="N425" i="164"/>
  <c r="P425" i="164"/>
  <c r="P424" i="164"/>
  <c r="O424" i="164"/>
  <c r="N424" i="164"/>
  <c r="P423" i="164"/>
  <c r="O423" i="164"/>
  <c r="N423" i="164"/>
  <c r="O422" i="164"/>
  <c r="N422" i="164"/>
  <c r="P422" i="164"/>
  <c r="P421" i="164"/>
  <c r="O421" i="164"/>
  <c r="N421" i="164"/>
  <c r="P420" i="164"/>
  <c r="O420" i="164"/>
  <c r="N420" i="164"/>
  <c r="O419" i="164"/>
  <c r="N419" i="164"/>
  <c r="P419" i="164"/>
  <c r="O418" i="164"/>
  <c r="N418" i="164"/>
  <c r="P418" i="164"/>
  <c r="P417" i="164"/>
  <c r="O417" i="164"/>
  <c r="N417" i="164"/>
  <c r="O416" i="164"/>
  <c r="P416" i="164"/>
  <c r="N416" i="164"/>
  <c r="O415" i="164"/>
  <c r="N415" i="164"/>
  <c r="O414" i="164"/>
  <c r="N414" i="164"/>
  <c r="O413" i="164"/>
  <c r="N413" i="164"/>
  <c r="P413" i="164"/>
  <c r="O412" i="164"/>
  <c r="P412" i="164"/>
  <c r="N412" i="164"/>
  <c r="O411" i="164"/>
  <c r="N411" i="164"/>
  <c r="P411" i="164"/>
  <c r="O410" i="164"/>
  <c r="N410" i="164"/>
  <c r="O409" i="164"/>
  <c r="N409" i="164"/>
  <c r="P409" i="164"/>
  <c r="P408" i="164"/>
  <c r="O408" i="164"/>
  <c r="N408" i="164"/>
  <c r="P407" i="164"/>
  <c r="O407" i="164"/>
  <c r="N407" i="164"/>
  <c r="O406" i="164"/>
  <c r="N406" i="164"/>
  <c r="O405" i="164"/>
  <c r="N405" i="164"/>
  <c r="P405" i="164"/>
  <c r="P404" i="164"/>
  <c r="O404" i="164"/>
  <c r="N404" i="164"/>
  <c r="P403" i="164"/>
  <c r="O403" i="164"/>
  <c r="N403" i="164"/>
  <c r="O402" i="164"/>
  <c r="N402" i="164"/>
  <c r="P402" i="164"/>
  <c r="P401" i="164"/>
  <c r="O401" i="164"/>
  <c r="N401" i="164"/>
  <c r="P400" i="164"/>
  <c r="O400" i="164"/>
  <c r="N400" i="164"/>
  <c r="O399" i="164"/>
  <c r="N399" i="164"/>
  <c r="P399" i="164"/>
  <c r="O398" i="164"/>
  <c r="N398" i="164"/>
  <c r="O397" i="164"/>
  <c r="N397" i="164"/>
  <c r="P397" i="164"/>
  <c r="O396" i="164"/>
  <c r="P396" i="164"/>
  <c r="N396" i="164"/>
  <c r="P395" i="164"/>
  <c r="O395" i="164"/>
  <c r="N395" i="164"/>
  <c r="O394" i="164"/>
  <c r="N394" i="164"/>
  <c r="P394" i="164"/>
  <c r="O393" i="164"/>
  <c r="N393" i="164"/>
  <c r="P393" i="164"/>
  <c r="P392" i="164"/>
  <c r="O392" i="164"/>
  <c r="N392" i="164"/>
  <c r="P391" i="164"/>
  <c r="O391" i="164"/>
  <c r="N391" i="164"/>
  <c r="O390" i="164"/>
  <c r="N390" i="164"/>
  <c r="O389" i="164"/>
  <c r="N389" i="164"/>
  <c r="P389" i="164"/>
  <c r="P388" i="164"/>
  <c r="O388" i="164"/>
  <c r="N388" i="164"/>
  <c r="P387" i="164"/>
  <c r="O387" i="164"/>
  <c r="N387" i="164"/>
  <c r="O386" i="164"/>
  <c r="N386" i="164"/>
  <c r="P386" i="164"/>
  <c r="P385" i="164"/>
  <c r="O385" i="164"/>
  <c r="N385" i="164"/>
  <c r="P384" i="164"/>
  <c r="O384" i="164"/>
  <c r="N384" i="164"/>
  <c r="O383" i="164"/>
  <c r="N383" i="164"/>
  <c r="O382" i="164"/>
  <c r="N382" i="164"/>
  <c r="P381" i="164"/>
  <c r="O381" i="164"/>
  <c r="N381" i="164"/>
  <c r="O380" i="164"/>
  <c r="P380" i="164"/>
  <c r="N380" i="164"/>
  <c r="P379" i="164"/>
  <c r="O379" i="164"/>
  <c r="N379" i="164"/>
  <c r="O378" i="164"/>
  <c r="N378" i="164"/>
  <c r="O377" i="164"/>
  <c r="N377" i="164"/>
  <c r="P377" i="164"/>
  <c r="P376" i="164"/>
  <c r="O376" i="164"/>
  <c r="N376" i="164"/>
  <c r="O375" i="164"/>
  <c r="P375" i="164"/>
  <c r="N375" i="164"/>
  <c r="O374" i="164"/>
  <c r="N374" i="164"/>
  <c r="P373" i="164"/>
  <c r="O373" i="164"/>
  <c r="N373" i="164"/>
  <c r="O372" i="164"/>
  <c r="P372" i="164"/>
  <c r="N372" i="164"/>
  <c r="O371" i="164"/>
  <c r="N371" i="164"/>
  <c r="P371" i="164"/>
  <c r="O370" i="164"/>
  <c r="N370" i="164"/>
  <c r="P370" i="164"/>
  <c r="P369" i="164"/>
  <c r="O369" i="164"/>
  <c r="N369" i="164"/>
  <c r="P368" i="164"/>
  <c r="O368" i="164"/>
  <c r="N368" i="164"/>
  <c r="O367" i="164"/>
  <c r="N367" i="164"/>
  <c r="O366" i="164"/>
  <c r="N366" i="164"/>
  <c r="P365" i="164"/>
  <c r="O365" i="164"/>
  <c r="N365" i="164"/>
  <c r="O364" i="164"/>
  <c r="P364" i="164"/>
  <c r="N364" i="164"/>
  <c r="O363" i="164"/>
  <c r="N363" i="164"/>
  <c r="P363" i="164"/>
  <c r="O362" i="164"/>
  <c r="N362" i="164"/>
  <c r="O361" i="164"/>
  <c r="N361" i="164"/>
  <c r="P361" i="164"/>
  <c r="P360" i="164"/>
  <c r="O360" i="164"/>
  <c r="N360" i="164"/>
  <c r="P359" i="164"/>
  <c r="O359" i="164"/>
  <c r="N359" i="164"/>
  <c r="O358" i="164"/>
  <c r="N358" i="164"/>
  <c r="P358" i="164"/>
  <c r="P357" i="164"/>
  <c r="O357" i="164"/>
  <c r="N357" i="164"/>
  <c r="P356" i="164"/>
  <c r="O356" i="164"/>
  <c r="N356" i="164"/>
  <c r="O355" i="164"/>
  <c r="N355" i="164"/>
  <c r="P355" i="164"/>
  <c r="O354" i="164"/>
  <c r="N354" i="164"/>
  <c r="P354" i="164"/>
  <c r="P353" i="164"/>
  <c r="O353" i="164"/>
  <c r="N353" i="164"/>
  <c r="O352" i="164"/>
  <c r="P352" i="164"/>
  <c r="N352" i="164"/>
  <c r="O351" i="164"/>
  <c r="N351" i="164"/>
  <c r="O350" i="164"/>
  <c r="N350" i="164"/>
  <c r="O349" i="164"/>
  <c r="N349" i="164"/>
  <c r="P349" i="164"/>
  <c r="O348" i="164"/>
  <c r="P348" i="164"/>
  <c r="N348" i="164"/>
  <c r="O347" i="164"/>
  <c r="N347" i="164"/>
  <c r="P347" i="164"/>
  <c r="O346" i="164"/>
  <c r="N346" i="164"/>
  <c r="O345" i="164"/>
  <c r="N345" i="164"/>
  <c r="P345" i="164"/>
  <c r="P344" i="164"/>
  <c r="O344" i="164"/>
  <c r="N344" i="164"/>
  <c r="P343" i="164"/>
  <c r="O343" i="164"/>
  <c r="N343" i="164"/>
  <c r="O342" i="164"/>
  <c r="N342" i="164"/>
  <c r="O341" i="164"/>
  <c r="N341" i="164"/>
  <c r="P341" i="164"/>
  <c r="P340" i="164"/>
  <c r="O340" i="164"/>
  <c r="N340" i="164"/>
  <c r="P339" i="164"/>
  <c r="O339" i="164"/>
  <c r="N339" i="164"/>
  <c r="O338" i="164"/>
  <c r="N338" i="164"/>
  <c r="P338" i="164"/>
  <c r="P337" i="164"/>
  <c r="O337" i="164"/>
  <c r="N337" i="164"/>
  <c r="P336" i="164"/>
  <c r="O336" i="164"/>
  <c r="N336" i="164"/>
  <c r="O335" i="164"/>
  <c r="N335" i="164"/>
  <c r="P335" i="164"/>
  <c r="O334" i="164"/>
  <c r="N334" i="164"/>
  <c r="O333" i="164"/>
  <c r="N333" i="164"/>
  <c r="P333" i="164"/>
  <c r="O332" i="164"/>
  <c r="P332" i="164"/>
  <c r="N332" i="164"/>
  <c r="P331" i="164"/>
  <c r="O331" i="164"/>
  <c r="N331" i="164"/>
  <c r="O330" i="164"/>
  <c r="N330" i="164"/>
  <c r="P330" i="164"/>
  <c r="O329" i="164"/>
  <c r="N329" i="164"/>
  <c r="P329" i="164"/>
  <c r="P328" i="164"/>
  <c r="O328" i="164"/>
  <c r="N328" i="164"/>
  <c r="P327" i="164"/>
  <c r="O327" i="164"/>
  <c r="N327" i="164"/>
  <c r="O326" i="164"/>
  <c r="N326" i="164"/>
  <c r="O325" i="164"/>
  <c r="N325" i="164"/>
  <c r="P325" i="164"/>
  <c r="P324" i="164"/>
  <c r="O324" i="164"/>
  <c r="N324" i="164"/>
  <c r="P323" i="164"/>
  <c r="O323" i="164"/>
  <c r="N323" i="164"/>
  <c r="O322" i="164"/>
  <c r="N322" i="164"/>
  <c r="P322" i="164"/>
  <c r="P321" i="164"/>
  <c r="O321" i="164"/>
  <c r="N321" i="164"/>
  <c r="P320" i="164"/>
  <c r="O320" i="164"/>
  <c r="N320" i="164"/>
  <c r="O319" i="164"/>
  <c r="N319" i="164"/>
  <c r="O318" i="164"/>
  <c r="N318" i="164"/>
  <c r="P317" i="164"/>
  <c r="O317" i="164"/>
  <c r="N317" i="164"/>
  <c r="O316" i="164"/>
  <c r="P316" i="164"/>
  <c r="N316" i="164"/>
  <c r="P315" i="164"/>
  <c r="O315" i="164"/>
  <c r="N315" i="164"/>
  <c r="O314" i="164"/>
  <c r="N314" i="164"/>
  <c r="O313" i="164"/>
  <c r="N313" i="164"/>
  <c r="P313" i="164"/>
  <c r="P312" i="164"/>
  <c r="O312" i="164"/>
  <c r="N312" i="164"/>
  <c r="O311" i="164"/>
  <c r="P311" i="164"/>
  <c r="N311" i="164"/>
  <c r="O310" i="164"/>
  <c r="N310" i="164"/>
  <c r="P309" i="164"/>
  <c r="O309" i="164"/>
  <c r="N309" i="164"/>
  <c r="O308" i="164"/>
  <c r="P308" i="164"/>
  <c r="N308" i="164"/>
  <c r="O307" i="164"/>
  <c r="N307" i="164"/>
  <c r="P307" i="164"/>
  <c r="O306" i="164"/>
  <c r="N306" i="164"/>
  <c r="P306" i="164"/>
  <c r="P305" i="164"/>
  <c r="O305" i="164"/>
  <c r="N305" i="164"/>
  <c r="P304" i="164"/>
  <c r="O304" i="164"/>
  <c r="N304" i="164"/>
  <c r="O303" i="164"/>
  <c r="N303" i="164"/>
  <c r="O302" i="164"/>
  <c r="N302" i="164"/>
  <c r="P301" i="164"/>
  <c r="O301" i="164"/>
  <c r="N301" i="164"/>
  <c r="O300" i="164"/>
  <c r="P300" i="164"/>
  <c r="N300" i="164"/>
  <c r="O299" i="164"/>
  <c r="N299" i="164"/>
  <c r="P299" i="164"/>
  <c r="O298" i="164"/>
  <c r="N298" i="164"/>
  <c r="O297" i="164"/>
  <c r="N297" i="164"/>
  <c r="P297" i="164"/>
  <c r="P296" i="164"/>
  <c r="O296" i="164"/>
  <c r="N296" i="164"/>
  <c r="P295" i="164"/>
  <c r="O295" i="164"/>
  <c r="N295" i="164"/>
  <c r="O294" i="164"/>
  <c r="N294" i="164"/>
  <c r="P294" i="164"/>
  <c r="P293" i="164"/>
  <c r="O293" i="164"/>
  <c r="N293" i="164"/>
  <c r="P292" i="164"/>
  <c r="O292" i="164"/>
  <c r="N292" i="164"/>
  <c r="O291" i="164"/>
  <c r="N291" i="164"/>
  <c r="P291" i="164"/>
  <c r="O290" i="164"/>
  <c r="N290" i="164"/>
  <c r="P290" i="164"/>
  <c r="P289" i="164"/>
  <c r="O289" i="164"/>
  <c r="N289" i="164"/>
  <c r="O288" i="164"/>
  <c r="P288" i="164"/>
  <c r="N288" i="164"/>
  <c r="O287" i="164"/>
  <c r="N287" i="164"/>
  <c r="O286" i="164"/>
  <c r="N286" i="164"/>
  <c r="O285" i="164"/>
  <c r="N285" i="164"/>
  <c r="P285" i="164"/>
  <c r="O284" i="164"/>
  <c r="P284" i="164"/>
  <c r="N284" i="164"/>
  <c r="O283" i="164"/>
  <c r="N283" i="164"/>
  <c r="P283" i="164"/>
  <c r="O282" i="164"/>
  <c r="N282" i="164"/>
  <c r="O281" i="164"/>
  <c r="N281" i="164"/>
  <c r="P281" i="164"/>
  <c r="P280" i="164"/>
  <c r="O280" i="164"/>
  <c r="N280" i="164"/>
  <c r="P279" i="164"/>
  <c r="O279" i="164"/>
  <c r="N279" i="164"/>
  <c r="O278" i="164"/>
  <c r="N278" i="164"/>
  <c r="O277" i="164"/>
  <c r="N277" i="164"/>
  <c r="P277" i="164"/>
  <c r="P276" i="164"/>
  <c r="O276" i="164"/>
  <c r="N276" i="164"/>
  <c r="P275" i="164"/>
  <c r="O275" i="164"/>
  <c r="N275" i="164"/>
  <c r="O274" i="164"/>
  <c r="N274" i="164"/>
  <c r="P274" i="164"/>
  <c r="P273" i="164"/>
  <c r="O273" i="164"/>
  <c r="N273" i="164"/>
  <c r="P272" i="164"/>
  <c r="O272" i="164"/>
  <c r="N272" i="164"/>
  <c r="O271" i="164"/>
  <c r="N271" i="164"/>
  <c r="P271" i="164"/>
  <c r="O270" i="164"/>
  <c r="N270" i="164"/>
  <c r="O269" i="164"/>
  <c r="N269" i="164"/>
  <c r="P269" i="164"/>
  <c r="O268" i="164"/>
  <c r="P268" i="164"/>
  <c r="N268" i="164"/>
  <c r="P267" i="164"/>
  <c r="O267" i="164"/>
  <c r="N267" i="164"/>
  <c r="O266" i="164"/>
  <c r="N266" i="164"/>
  <c r="P266" i="164"/>
  <c r="O265" i="164"/>
  <c r="N265" i="164"/>
  <c r="P265" i="164"/>
  <c r="P264" i="164"/>
  <c r="O264" i="164"/>
  <c r="N264" i="164"/>
  <c r="P263" i="164"/>
  <c r="O263" i="164"/>
  <c r="N263" i="164"/>
  <c r="O262" i="164"/>
  <c r="N262" i="164"/>
  <c r="O261" i="164"/>
  <c r="N261" i="164"/>
  <c r="P261" i="164"/>
  <c r="P260" i="164"/>
  <c r="O260" i="164"/>
  <c r="N260" i="164"/>
  <c r="P259" i="164"/>
  <c r="O259" i="164"/>
  <c r="N259" i="164"/>
  <c r="O258" i="164"/>
  <c r="N258" i="164"/>
  <c r="P258" i="164"/>
  <c r="P257" i="164"/>
  <c r="O257" i="164"/>
  <c r="N257" i="164"/>
  <c r="P256" i="164"/>
  <c r="O256" i="164"/>
  <c r="N256" i="164"/>
  <c r="O255" i="164"/>
  <c r="N255" i="164"/>
  <c r="O254" i="164"/>
  <c r="N254" i="164"/>
  <c r="P253" i="164"/>
  <c r="O253" i="164"/>
  <c r="N253" i="164"/>
  <c r="O252" i="164"/>
  <c r="P252" i="164"/>
  <c r="N252" i="164"/>
  <c r="P251" i="164"/>
  <c r="O251" i="164"/>
  <c r="N251" i="164"/>
  <c r="O250" i="164"/>
  <c r="N250" i="164"/>
  <c r="O249" i="164"/>
  <c r="N249" i="164"/>
  <c r="P249" i="164"/>
  <c r="P248" i="164"/>
  <c r="O248" i="164"/>
  <c r="N248" i="164"/>
  <c r="O247" i="164"/>
  <c r="P247" i="164"/>
  <c r="N247" i="164"/>
  <c r="O246" i="164"/>
  <c r="N246" i="164"/>
  <c r="P245" i="164"/>
  <c r="O245" i="164"/>
  <c r="N245" i="164"/>
  <c r="O244" i="164"/>
  <c r="P244" i="164"/>
  <c r="N244" i="164"/>
  <c r="O243" i="164"/>
  <c r="N243" i="164"/>
  <c r="P243" i="164"/>
  <c r="O242" i="164"/>
  <c r="N242" i="164"/>
  <c r="P242" i="164"/>
  <c r="P241" i="164"/>
  <c r="O241" i="164"/>
  <c r="N241" i="164"/>
  <c r="P240" i="164"/>
  <c r="O240" i="164"/>
  <c r="N240" i="164"/>
  <c r="O239" i="164"/>
  <c r="N239" i="164"/>
  <c r="O238" i="164"/>
  <c r="N238" i="164"/>
  <c r="P237" i="164"/>
  <c r="O237" i="164"/>
  <c r="N237" i="164"/>
  <c r="O236" i="164"/>
  <c r="P236" i="164"/>
  <c r="N236" i="164"/>
  <c r="O235" i="164"/>
  <c r="N235" i="164"/>
  <c r="P235" i="164"/>
  <c r="O234" i="164"/>
  <c r="N234" i="164"/>
  <c r="O233" i="164"/>
  <c r="N233" i="164"/>
  <c r="P233" i="164"/>
  <c r="P232" i="164"/>
  <c r="O232" i="164"/>
  <c r="N232" i="164"/>
  <c r="P231" i="164"/>
  <c r="O231" i="164"/>
  <c r="N231" i="164"/>
  <c r="O230" i="164"/>
  <c r="N230" i="164"/>
  <c r="P230" i="164"/>
  <c r="P229" i="164"/>
  <c r="O229" i="164"/>
  <c r="N229" i="164"/>
  <c r="P228" i="164"/>
  <c r="O228" i="164"/>
  <c r="N228" i="164"/>
  <c r="O227" i="164"/>
  <c r="N227" i="164"/>
  <c r="P227" i="164"/>
  <c r="O226" i="164"/>
  <c r="N226" i="164"/>
  <c r="P226" i="164"/>
  <c r="P225" i="164"/>
  <c r="O225" i="164"/>
  <c r="N225" i="164"/>
  <c r="O224" i="164"/>
  <c r="P224" i="164"/>
  <c r="N224" i="164"/>
  <c r="O223" i="164"/>
  <c r="N223" i="164"/>
  <c r="O222" i="164"/>
  <c r="N222" i="164"/>
  <c r="O221" i="164"/>
  <c r="N221" i="164"/>
  <c r="P221" i="164"/>
  <c r="O220" i="164"/>
  <c r="P220" i="164"/>
  <c r="N220" i="164"/>
  <c r="O219" i="164"/>
  <c r="N219" i="164"/>
  <c r="P219" i="164"/>
  <c r="O218" i="164"/>
  <c r="N218" i="164"/>
  <c r="O217" i="164"/>
  <c r="N217" i="164"/>
  <c r="P217" i="164"/>
  <c r="P216" i="164"/>
  <c r="O216" i="164"/>
  <c r="N216" i="164"/>
  <c r="P215" i="164"/>
  <c r="O215" i="164"/>
  <c r="N215" i="164"/>
  <c r="O214" i="164"/>
  <c r="N214" i="164"/>
  <c r="O213" i="164"/>
  <c r="N213" i="164"/>
  <c r="P213" i="164"/>
  <c r="P212" i="164"/>
  <c r="O212" i="164"/>
  <c r="N212" i="164"/>
  <c r="P211" i="164"/>
  <c r="O211" i="164"/>
  <c r="N211" i="164"/>
  <c r="O210" i="164"/>
  <c r="N210" i="164"/>
  <c r="P210" i="164"/>
  <c r="P209" i="164"/>
  <c r="O209" i="164"/>
  <c r="N209" i="164"/>
  <c r="P208" i="164"/>
  <c r="O208" i="164"/>
  <c r="N208" i="164"/>
  <c r="O207" i="164"/>
  <c r="N207" i="164"/>
  <c r="P207" i="164"/>
  <c r="O206" i="164"/>
  <c r="N206" i="164"/>
  <c r="O205" i="164"/>
  <c r="N205" i="164"/>
  <c r="P205" i="164"/>
  <c r="O204" i="164"/>
  <c r="P204" i="164"/>
  <c r="N204" i="164"/>
  <c r="P203" i="164"/>
  <c r="O203" i="164"/>
  <c r="N203" i="164"/>
  <c r="O202" i="164"/>
  <c r="N202" i="164"/>
  <c r="P202" i="164"/>
  <c r="O201" i="164"/>
  <c r="N201" i="164"/>
  <c r="P201" i="164"/>
  <c r="P200" i="164"/>
  <c r="O200" i="164"/>
  <c r="N200" i="164"/>
  <c r="P199" i="164"/>
  <c r="O199" i="164"/>
  <c r="N199" i="164"/>
  <c r="O198" i="164"/>
  <c r="N198" i="164"/>
  <c r="O197" i="164"/>
  <c r="N197" i="164"/>
  <c r="P197" i="164"/>
  <c r="P196" i="164"/>
  <c r="O196" i="164"/>
  <c r="N196" i="164"/>
  <c r="P195" i="164"/>
  <c r="O195" i="164"/>
  <c r="N195" i="164"/>
  <c r="O194" i="164"/>
  <c r="N194" i="164"/>
  <c r="P194" i="164"/>
  <c r="P193" i="164"/>
  <c r="O193" i="164"/>
  <c r="N193" i="164"/>
  <c r="P192" i="164"/>
  <c r="O192" i="164"/>
  <c r="N192" i="164"/>
  <c r="O191" i="164"/>
  <c r="N191" i="164"/>
  <c r="O190" i="164"/>
  <c r="N190" i="164"/>
  <c r="P189" i="164"/>
  <c r="O189" i="164"/>
  <c r="N189" i="164"/>
  <c r="O188" i="164"/>
  <c r="P188" i="164"/>
  <c r="N188" i="164"/>
  <c r="P187" i="164"/>
  <c r="O187" i="164"/>
  <c r="N187" i="164"/>
  <c r="O186" i="164"/>
  <c r="N186" i="164"/>
  <c r="O185" i="164"/>
  <c r="N185" i="164"/>
  <c r="P185" i="164"/>
  <c r="P184" i="164"/>
  <c r="O184" i="164"/>
  <c r="N184" i="164"/>
  <c r="O183" i="164"/>
  <c r="P183" i="164"/>
  <c r="N183" i="164"/>
  <c r="O182" i="164"/>
  <c r="N182" i="164"/>
  <c r="P181" i="164"/>
  <c r="O181" i="164"/>
  <c r="N181" i="164"/>
  <c r="O180" i="164"/>
  <c r="P180" i="164"/>
  <c r="N180" i="164"/>
  <c r="O179" i="164"/>
  <c r="N179" i="164"/>
  <c r="P179" i="164"/>
  <c r="O178" i="164"/>
  <c r="N178" i="164"/>
  <c r="P178" i="164"/>
  <c r="P177" i="164"/>
  <c r="O177" i="164"/>
  <c r="N177" i="164"/>
  <c r="P176" i="164"/>
  <c r="O176" i="164"/>
  <c r="N176" i="164"/>
  <c r="O175" i="164"/>
  <c r="N175" i="164"/>
  <c r="O174" i="164"/>
  <c r="N174" i="164"/>
  <c r="P173" i="164"/>
  <c r="O173" i="164"/>
  <c r="N173" i="164"/>
  <c r="O172" i="164"/>
  <c r="P172" i="164"/>
  <c r="N172" i="164"/>
  <c r="O171" i="164"/>
  <c r="N171" i="164"/>
  <c r="P171" i="164"/>
  <c r="O170" i="164"/>
  <c r="N170" i="164"/>
  <c r="O169" i="164"/>
  <c r="N169" i="164"/>
  <c r="P169" i="164"/>
  <c r="P168" i="164"/>
  <c r="O168" i="164"/>
  <c r="N168" i="164"/>
  <c r="P167" i="164"/>
  <c r="O167" i="164"/>
  <c r="N167" i="164"/>
  <c r="O166" i="164"/>
  <c r="N166" i="164"/>
  <c r="P166" i="164"/>
  <c r="P165" i="164"/>
  <c r="O165" i="164"/>
  <c r="N165" i="164"/>
  <c r="P164" i="164"/>
  <c r="O164" i="164"/>
  <c r="N164" i="164"/>
  <c r="O163" i="164"/>
  <c r="N163" i="164"/>
  <c r="P163" i="164"/>
  <c r="O162" i="164"/>
  <c r="N162" i="164"/>
  <c r="P162" i="164"/>
  <c r="P161" i="164"/>
  <c r="O161" i="164"/>
  <c r="N161" i="164"/>
  <c r="O160" i="164"/>
  <c r="P160" i="164"/>
  <c r="N160" i="164"/>
  <c r="O159" i="164"/>
  <c r="N159" i="164"/>
  <c r="O158" i="164"/>
  <c r="N158" i="164"/>
  <c r="O157" i="164"/>
  <c r="N157" i="164"/>
  <c r="P157" i="164"/>
  <c r="O156" i="164"/>
  <c r="P156" i="164"/>
  <c r="N156" i="164"/>
  <c r="O155" i="164"/>
  <c r="N155" i="164"/>
  <c r="P155" i="164"/>
  <c r="O154" i="164"/>
  <c r="N154" i="164"/>
  <c r="O153" i="164"/>
  <c r="N153" i="164"/>
  <c r="P153" i="164"/>
  <c r="P152" i="164"/>
  <c r="O152" i="164"/>
  <c r="N152" i="164"/>
  <c r="P151" i="164"/>
  <c r="O151" i="164"/>
  <c r="N151" i="164"/>
  <c r="O150" i="164"/>
  <c r="N150" i="164"/>
  <c r="O149" i="164"/>
  <c r="N149" i="164"/>
  <c r="P149" i="164"/>
  <c r="P148" i="164"/>
  <c r="O148" i="164"/>
  <c r="N148" i="164"/>
  <c r="P147" i="164"/>
  <c r="O147" i="164"/>
  <c r="N147" i="164"/>
  <c r="O146" i="164"/>
  <c r="N146" i="164"/>
  <c r="P146" i="164"/>
  <c r="P145" i="164"/>
  <c r="O145" i="164"/>
  <c r="N145" i="164"/>
  <c r="P144" i="164"/>
  <c r="O144" i="164"/>
  <c r="N144" i="164"/>
  <c r="O143" i="164"/>
  <c r="N143" i="164"/>
  <c r="P143" i="164"/>
  <c r="O142" i="164"/>
  <c r="N142" i="164"/>
  <c r="O141" i="164"/>
  <c r="N141" i="164"/>
  <c r="P141" i="164"/>
  <c r="O140" i="164"/>
  <c r="P140" i="164"/>
  <c r="N140" i="164"/>
  <c r="P139" i="164"/>
  <c r="O139" i="164"/>
  <c r="N139" i="164"/>
  <c r="O138" i="164"/>
  <c r="N138" i="164"/>
  <c r="P138" i="164"/>
  <c r="O137" i="164"/>
  <c r="N137" i="164"/>
  <c r="P137" i="164"/>
  <c r="P136" i="164"/>
  <c r="O136" i="164"/>
  <c r="N136" i="164"/>
  <c r="P135" i="164"/>
  <c r="O135" i="164"/>
  <c r="N135" i="164"/>
  <c r="O134" i="164"/>
  <c r="N134" i="164"/>
  <c r="O133" i="164"/>
  <c r="N133" i="164"/>
  <c r="P133" i="164"/>
  <c r="P132" i="164"/>
  <c r="O132" i="164"/>
  <c r="N132" i="164"/>
  <c r="P131" i="164"/>
  <c r="O131" i="164"/>
  <c r="N131" i="164"/>
  <c r="O130" i="164"/>
  <c r="N130" i="164"/>
  <c r="P130" i="164"/>
  <c r="P129" i="164"/>
  <c r="O129" i="164"/>
  <c r="N129" i="164"/>
  <c r="P128" i="164"/>
  <c r="O128" i="164"/>
  <c r="N128" i="164"/>
  <c r="O127" i="164"/>
  <c r="N127" i="164"/>
  <c r="O126" i="164"/>
  <c r="N126" i="164"/>
  <c r="P125" i="164"/>
  <c r="O125" i="164"/>
  <c r="N125" i="164"/>
  <c r="O124" i="164"/>
  <c r="P124" i="164"/>
  <c r="N124" i="164"/>
  <c r="P123" i="164"/>
  <c r="O123" i="164"/>
  <c r="N123" i="164"/>
  <c r="O122" i="164"/>
  <c r="N122" i="164"/>
  <c r="O121" i="164"/>
  <c r="N121" i="164"/>
  <c r="P121" i="164"/>
  <c r="P120" i="164"/>
  <c r="O120" i="164"/>
  <c r="N120" i="164"/>
  <c r="O119" i="164"/>
  <c r="P119" i="164"/>
  <c r="N119" i="164"/>
  <c r="O118" i="164"/>
  <c r="N118" i="164"/>
  <c r="P117" i="164"/>
  <c r="O117" i="164"/>
  <c r="N117" i="164"/>
  <c r="O116" i="164"/>
  <c r="P116" i="164"/>
  <c r="N116" i="164"/>
  <c r="O115" i="164"/>
  <c r="N115" i="164"/>
  <c r="P115" i="164"/>
  <c r="O114" i="164"/>
  <c r="N114" i="164"/>
  <c r="P114" i="164"/>
  <c r="P113" i="164"/>
  <c r="O113" i="164"/>
  <c r="N113" i="164"/>
  <c r="P112" i="164"/>
  <c r="O112" i="164"/>
  <c r="N112" i="164"/>
  <c r="O111" i="164"/>
  <c r="N111" i="164"/>
  <c r="O110" i="164"/>
  <c r="N110" i="164"/>
  <c r="P109" i="164"/>
  <c r="O109" i="164"/>
  <c r="N109" i="164"/>
  <c r="O108" i="164"/>
  <c r="P108" i="164"/>
  <c r="N108" i="164"/>
  <c r="O107" i="164"/>
  <c r="N107" i="164"/>
  <c r="P107" i="164"/>
  <c r="O106" i="164"/>
  <c r="N106" i="164"/>
  <c r="O105" i="164"/>
  <c r="N105" i="164"/>
  <c r="P105" i="164"/>
  <c r="P104" i="164"/>
  <c r="O104" i="164"/>
  <c r="N104" i="164"/>
  <c r="P103" i="164"/>
  <c r="O103" i="164"/>
  <c r="N103" i="164"/>
  <c r="O102" i="164"/>
  <c r="N102" i="164"/>
  <c r="P102" i="164"/>
  <c r="P101" i="164"/>
  <c r="O101" i="164"/>
  <c r="N101" i="164"/>
  <c r="P100" i="164"/>
  <c r="O100" i="164"/>
  <c r="N100" i="164"/>
  <c r="O99" i="164"/>
  <c r="N99" i="164"/>
  <c r="P99" i="164"/>
  <c r="O98" i="164"/>
  <c r="N98" i="164"/>
  <c r="P98" i="164"/>
  <c r="P97" i="164"/>
  <c r="O97" i="164"/>
  <c r="N97" i="164"/>
  <c r="O96" i="164"/>
  <c r="P96" i="164"/>
  <c r="N96" i="164"/>
  <c r="O95" i="164"/>
  <c r="N95" i="164"/>
  <c r="O94" i="164"/>
  <c r="N94" i="164"/>
  <c r="O93" i="164"/>
  <c r="N93" i="164"/>
  <c r="P93" i="164"/>
  <c r="O92" i="164"/>
  <c r="P92" i="164"/>
  <c r="N92" i="164"/>
  <c r="O91" i="164"/>
  <c r="N91" i="164"/>
  <c r="P91" i="164"/>
  <c r="O90" i="164"/>
  <c r="N90" i="164"/>
  <c r="O89" i="164"/>
  <c r="N89" i="164"/>
  <c r="P89" i="164"/>
  <c r="P88" i="164"/>
  <c r="O88" i="164"/>
  <c r="N88" i="164"/>
  <c r="P87" i="164"/>
  <c r="O87" i="164"/>
  <c r="N87" i="164"/>
  <c r="O86" i="164"/>
  <c r="N86" i="164"/>
  <c r="O85" i="164"/>
  <c r="N85" i="164"/>
  <c r="P85" i="164"/>
  <c r="P84" i="164"/>
  <c r="O84" i="164"/>
  <c r="N84" i="164"/>
  <c r="P83" i="164"/>
  <c r="O83" i="164"/>
  <c r="N83" i="164"/>
  <c r="O82" i="164"/>
  <c r="N82" i="164"/>
  <c r="P82" i="164"/>
  <c r="P81" i="164"/>
  <c r="O81" i="164"/>
  <c r="N81" i="164"/>
  <c r="P80" i="164"/>
  <c r="O80" i="164"/>
  <c r="N80" i="164"/>
  <c r="O79" i="164"/>
  <c r="N79" i="164"/>
  <c r="P79" i="164"/>
  <c r="O78" i="164"/>
  <c r="N78" i="164"/>
  <c r="O77" i="164"/>
  <c r="N77" i="164"/>
  <c r="P77" i="164"/>
  <c r="O76" i="164"/>
  <c r="P76" i="164"/>
  <c r="N76" i="164"/>
  <c r="P75" i="164"/>
  <c r="O75" i="164"/>
  <c r="N75" i="164"/>
  <c r="O74" i="164"/>
  <c r="N74" i="164"/>
  <c r="P74" i="164"/>
  <c r="O73" i="164"/>
  <c r="N73" i="164"/>
  <c r="P73" i="164"/>
  <c r="P72" i="164"/>
  <c r="O72" i="164"/>
  <c r="N72" i="164"/>
  <c r="P71" i="164"/>
  <c r="O71" i="164"/>
  <c r="N71" i="164"/>
  <c r="O70" i="164"/>
  <c r="N70" i="164"/>
  <c r="O69" i="164"/>
  <c r="N69" i="164"/>
  <c r="P69" i="164"/>
  <c r="P68" i="164"/>
  <c r="O68" i="164"/>
  <c r="N68" i="164"/>
  <c r="P67" i="164"/>
  <c r="O67" i="164"/>
  <c r="N67" i="164"/>
  <c r="O66" i="164"/>
  <c r="N66" i="164"/>
  <c r="P66" i="164"/>
  <c r="P65" i="164"/>
  <c r="O65" i="164"/>
  <c r="N65" i="164"/>
  <c r="P64" i="164"/>
  <c r="O64" i="164"/>
  <c r="N64" i="164"/>
  <c r="O63" i="164"/>
  <c r="N63" i="164"/>
  <c r="O62" i="164"/>
  <c r="N62" i="164"/>
  <c r="P61" i="164"/>
  <c r="O61" i="164"/>
  <c r="N61" i="164"/>
  <c r="O60" i="164"/>
  <c r="P60" i="164"/>
  <c r="N60" i="164"/>
  <c r="P59" i="164"/>
  <c r="O59" i="164"/>
  <c r="N59" i="164"/>
  <c r="O58" i="164"/>
  <c r="N58" i="164"/>
  <c r="O57" i="164"/>
  <c r="N57" i="164"/>
  <c r="P57" i="164"/>
  <c r="P56" i="164"/>
  <c r="O56" i="164"/>
  <c r="N56" i="164"/>
  <c r="O55" i="164"/>
  <c r="P55" i="164"/>
  <c r="N55" i="164"/>
  <c r="O54" i="164"/>
  <c r="N54" i="164"/>
  <c r="P53" i="164"/>
  <c r="O53" i="164"/>
  <c r="N53" i="164"/>
  <c r="O52" i="164"/>
  <c r="P52" i="164"/>
  <c r="N52" i="164"/>
  <c r="O51" i="164"/>
  <c r="N51" i="164"/>
  <c r="P51" i="164"/>
  <c r="O50" i="164"/>
  <c r="N50" i="164"/>
  <c r="P50" i="164"/>
  <c r="P49" i="164"/>
  <c r="O49" i="164"/>
  <c r="N49" i="164"/>
  <c r="P48" i="164"/>
  <c r="O48" i="164"/>
  <c r="N48" i="164"/>
  <c r="O47" i="164"/>
  <c r="N47" i="164"/>
  <c r="O46" i="164"/>
  <c r="N46" i="164"/>
  <c r="P45" i="164"/>
  <c r="O45" i="164"/>
  <c r="N45" i="164"/>
  <c r="O44" i="164"/>
  <c r="P44" i="164"/>
  <c r="N44" i="164"/>
  <c r="O43" i="164"/>
  <c r="N43" i="164"/>
  <c r="P43" i="164"/>
  <c r="O42" i="164"/>
  <c r="N42" i="164"/>
  <c r="O41" i="164"/>
  <c r="N41" i="164"/>
  <c r="P41" i="164"/>
  <c r="P40" i="164"/>
  <c r="O40" i="164"/>
  <c r="N40" i="164"/>
  <c r="P39" i="164"/>
  <c r="O39" i="164"/>
  <c r="N39" i="164"/>
  <c r="O38" i="164"/>
  <c r="N38" i="164"/>
  <c r="P38" i="164"/>
  <c r="P37" i="164"/>
  <c r="O37" i="164"/>
  <c r="N37" i="164"/>
  <c r="P36" i="164"/>
  <c r="O36" i="164"/>
  <c r="N36" i="164"/>
  <c r="O35" i="164"/>
  <c r="N35" i="164"/>
  <c r="P35" i="164"/>
  <c r="O34" i="164"/>
  <c r="N34" i="164"/>
  <c r="P34" i="164"/>
  <c r="P33" i="164"/>
  <c r="O33" i="164"/>
  <c r="N33" i="164"/>
  <c r="O32" i="164"/>
  <c r="P32" i="164"/>
  <c r="N32" i="164"/>
  <c r="O31" i="164"/>
  <c r="N31" i="164"/>
  <c r="O30" i="164"/>
  <c r="N30" i="164"/>
  <c r="O29" i="164"/>
  <c r="N29" i="164"/>
  <c r="P29" i="164"/>
  <c r="O28" i="164"/>
  <c r="P28" i="164"/>
  <c r="N28" i="164"/>
  <c r="O27" i="164"/>
  <c r="N27" i="164"/>
  <c r="P27" i="164"/>
  <c r="O26" i="164"/>
  <c r="N26" i="164"/>
  <c r="O25" i="164"/>
  <c r="N25" i="164"/>
  <c r="P25" i="164"/>
  <c r="P24" i="164"/>
  <c r="O24" i="164"/>
  <c r="N24" i="164"/>
  <c r="P23" i="164"/>
  <c r="O23" i="164"/>
  <c r="N23" i="164"/>
  <c r="O22" i="164"/>
  <c r="N22" i="164"/>
  <c r="O21" i="164"/>
  <c r="N21" i="164"/>
  <c r="P21" i="164"/>
  <c r="P20" i="164"/>
  <c r="O20" i="164"/>
  <c r="N20" i="164"/>
  <c r="P19" i="164"/>
  <c r="O19" i="164"/>
  <c r="N19" i="164"/>
  <c r="O18" i="164"/>
  <c r="N18" i="164"/>
  <c r="P18" i="164"/>
  <c r="P17" i="164"/>
  <c r="O17" i="164"/>
  <c r="N17" i="164"/>
  <c r="P16" i="164"/>
  <c r="O16" i="164"/>
  <c r="N16" i="164"/>
  <c r="O15" i="164"/>
  <c r="N15" i="164"/>
  <c r="P15" i="164"/>
  <c r="O14" i="164"/>
  <c r="N14" i="164"/>
  <c r="O13" i="164"/>
  <c r="N13" i="164"/>
  <c r="P13" i="164"/>
  <c r="O12" i="164"/>
  <c r="P12" i="164"/>
  <c r="N12" i="164"/>
  <c r="P11" i="164"/>
  <c r="O11" i="164"/>
  <c r="N11" i="164"/>
  <c r="O10" i="164"/>
  <c r="N10" i="164"/>
  <c r="P10" i="164"/>
  <c r="O9" i="164"/>
  <c r="N9" i="164"/>
  <c r="P9" i="164"/>
  <c r="P8" i="164"/>
  <c r="O8" i="164"/>
  <c r="N8" i="164"/>
  <c r="P7" i="164"/>
  <c r="O7" i="164"/>
  <c r="N7" i="164"/>
  <c r="O6" i="164"/>
  <c r="N6" i="164"/>
  <c r="O5" i="164"/>
  <c r="N5" i="164"/>
  <c r="P5" i="164"/>
  <c r="P4" i="164"/>
  <c r="P505" i="164" a="1"/>
  <c r="P505" i="164"/>
  <c r="N9" i="163"/>
  <c r="O4" i="164"/>
  <c r="N4" i="164"/>
  <c r="I52" i="163"/>
  <c r="I33" i="163"/>
  <c r="G33" i="163"/>
  <c r="G32" i="163"/>
  <c r="I32" i="163"/>
  <c r="E32" i="163"/>
  <c r="I31" i="163"/>
  <c r="E31" i="163"/>
  <c r="G31" i="163"/>
  <c r="I29" i="163"/>
  <c r="E29" i="163"/>
  <c r="G29" i="163"/>
  <c r="G27" i="163"/>
  <c r="I27" i="163"/>
  <c r="E8" i="163"/>
  <c r="M514" i="162" a="1"/>
  <c r="M514" i="162"/>
  <c r="L514" i="162"/>
  <c r="L514" i="162" a="1"/>
  <c r="K514" i="162" a="1"/>
  <c r="K514" i="162"/>
  <c r="J514" i="162"/>
  <c r="J514" i="162" a="1"/>
  <c r="I514" i="162" a="1"/>
  <c r="I514" i="162"/>
  <c r="H514" i="162"/>
  <c r="H514" i="162" a="1"/>
  <c r="G514" i="162" a="1"/>
  <c r="G514" i="162"/>
  <c r="F514" i="162"/>
  <c r="F514" i="162" a="1"/>
  <c r="J511" i="162" a="1"/>
  <c r="J511" i="162"/>
  <c r="F511" i="162" a="1"/>
  <c r="F511" i="162"/>
  <c r="C511" i="162"/>
  <c r="H511" i="162" a="1"/>
  <c r="H511" i="162"/>
  <c r="C510" i="162"/>
  <c r="M509" i="162" a="1"/>
  <c r="M509" i="162"/>
  <c r="L509" i="162" a="1"/>
  <c r="L509" i="162"/>
  <c r="J509" i="162" a="1"/>
  <c r="J509" i="162"/>
  <c r="I509" i="162" a="1"/>
  <c r="I509" i="162"/>
  <c r="G509" i="162"/>
  <c r="G509" i="162" a="1"/>
  <c r="F509" i="162" a="1"/>
  <c r="F509" i="162"/>
  <c r="C509" i="162"/>
  <c r="C508" i="162"/>
  <c r="K507" i="162"/>
  <c r="K507" i="162" a="1"/>
  <c r="J507" i="162" a="1"/>
  <c r="J507" i="162"/>
  <c r="H507" i="162" a="1"/>
  <c r="H507" i="162"/>
  <c r="F507" i="162" a="1"/>
  <c r="F507" i="162"/>
  <c r="C507" i="162"/>
  <c r="K506" i="162" a="1"/>
  <c r="K506" i="162"/>
  <c r="J506" i="162" a="1"/>
  <c r="J506" i="162"/>
  <c r="G506" i="162"/>
  <c r="G506" i="162" a="1"/>
  <c r="C506" i="162"/>
  <c r="L506" i="162" a="1"/>
  <c r="L506" i="162"/>
  <c r="M505" i="162" a="1"/>
  <c r="M505" i="162"/>
  <c r="L505" i="162" a="1"/>
  <c r="L505" i="162"/>
  <c r="J505" i="162" a="1"/>
  <c r="J505" i="162"/>
  <c r="I505" i="162"/>
  <c r="I505" i="162" a="1"/>
  <c r="G505" i="162" a="1"/>
  <c r="G505" i="162"/>
  <c r="F505" i="162" a="1"/>
  <c r="F505" i="162"/>
  <c r="C505" i="162"/>
  <c r="K504" i="162" a="1"/>
  <c r="K504" i="162"/>
  <c r="G504" i="162" a="1"/>
  <c r="G504" i="162"/>
  <c r="F504" i="162" a="1"/>
  <c r="F504" i="162"/>
  <c r="C504" i="162"/>
  <c r="H504" i="162" a="1"/>
  <c r="H504" i="162"/>
  <c r="J503" i="162" a="1"/>
  <c r="J503" i="162"/>
  <c r="F503" i="162" a="1"/>
  <c r="F503" i="162"/>
  <c r="C503" i="162"/>
  <c r="H503" i="162" a="1"/>
  <c r="H503" i="162"/>
  <c r="C502" i="162"/>
  <c r="M501" i="162" a="1"/>
  <c r="M501" i="162"/>
  <c r="L501" i="162" a="1"/>
  <c r="L501" i="162"/>
  <c r="J501" i="162" a="1"/>
  <c r="J501" i="162"/>
  <c r="I501" i="162" a="1"/>
  <c r="I501" i="162"/>
  <c r="G501" i="162"/>
  <c r="G501" i="162" a="1"/>
  <c r="F501" i="162" a="1"/>
  <c r="F501" i="162"/>
  <c r="C501" i="162"/>
  <c r="C500" i="162"/>
  <c r="K499" i="162"/>
  <c r="K499" i="162" a="1"/>
  <c r="J499" i="162" a="1"/>
  <c r="J499" i="162"/>
  <c r="H499" i="162" a="1"/>
  <c r="H499" i="162"/>
  <c r="F499" i="162" a="1"/>
  <c r="F499" i="162"/>
  <c r="C499" i="162"/>
  <c r="W495" i="162"/>
  <c r="E34" i="161"/>
  <c r="G34" i="161"/>
  <c r="I34" i="161"/>
  <c r="V495" i="162"/>
  <c r="U495" i="162"/>
  <c r="T495" i="162"/>
  <c r="S495" i="162"/>
  <c r="E29" i="161"/>
  <c r="G29" i="161"/>
  <c r="I29" i="161"/>
  <c r="R495" i="162"/>
  <c r="M495" i="162"/>
  <c r="L495" i="162"/>
  <c r="K495" i="162"/>
  <c r="J495" i="162"/>
  <c r="I495" i="162"/>
  <c r="H495" i="162"/>
  <c r="G495" i="162"/>
  <c r="F495" i="162"/>
  <c r="O494" i="162"/>
  <c r="N494" i="162"/>
  <c r="P494" i="162"/>
  <c r="O493" i="162"/>
  <c r="N493" i="162"/>
  <c r="P493" i="162"/>
  <c r="P492" i="162"/>
  <c r="O492" i="162"/>
  <c r="N492" i="162"/>
  <c r="P491" i="162"/>
  <c r="O491" i="162"/>
  <c r="N491" i="162"/>
  <c r="O490" i="162"/>
  <c r="N490" i="162"/>
  <c r="O489" i="162"/>
  <c r="N489" i="162"/>
  <c r="P488" i="162"/>
  <c r="O488" i="162"/>
  <c r="N488" i="162"/>
  <c r="O487" i="162"/>
  <c r="P487" i="162"/>
  <c r="N487" i="162"/>
  <c r="O486" i="162"/>
  <c r="N486" i="162"/>
  <c r="P486" i="162"/>
  <c r="O485" i="162"/>
  <c r="N485" i="162"/>
  <c r="O484" i="162"/>
  <c r="N484" i="162"/>
  <c r="P484" i="162"/>
  <c r="P483" i="162"/>
  <c r="O483" i="162"/>
  <c r="N483" i="162"/>
  <c r="P482" i="162"/>
  <c r="O482" i="162"/>
  <c r="N482" i="162"/>
  <c r="O481" i="162"/>
  <c r="N481" i="162"/>
  <c r="P481" i="162"/>
  <c r="P480" i="162"/>
  <c r="O480" i="162"/>
  <c r="N480" i="162"/>
  <c r="P479" i="162"/>
  <c r="O479" i="162"/>
  <c r="N479" i="162"/>
  <c r="O478" i="162"/>
  <c r="N478" i="162"/>
  <c r="P478" i="162"/>
  <c r="O477" i="162"/>
  <c r="N477" i="162"/>
  <c r="P477" i="162"/>
  <c r="P476" i="162"/>
  <c r="O476" i="162"/>
  <c r="N476" i="162"/>
  <c r="O475" i="162"/>
  <c r="P475" i="162"/>
  <c r="N475" i="162"/>
  <c r="O474" i="162"/>
  <c r="N474" i="162"/>
  <c r="O473" i="162"/>
  <c r="N473" i="162"/>
  <c r="O472" i="162"/>
  <c r="N472" i="162"/>
  <c r="P472" i="162"/>
  <c r="O471" i="162"/>
  <c r="P471" i="162"/>
  <c r="N471" i="162"/>
  <c r="O470" i="162"/>
  <c r="N470" i="162"/>
  <c r="P470" i="162"/>
  <c r="O469" i="162"/>
  <c r="N469" i="162"/>
  <c r="O468" i="162"/>
  <c r="N468" i="162"/>
  <c r="P468" i="162"/>
  <c r="P467" i="162"/>
  <c r="O467" i="162"/>
  <c r="N467" i="162"/>
  <c r="P466" i="162"/>
  <c r="O466" i="162"/>
  <c r="N466" i="162"/>
  <c r="O465" i="162"/>
  <c r="N465" i="162"/>
  <c r="O464" i="162"/>
  <c r="N464" i="162"/>
  <c r="P464" i="162"/>
  <c r="P463" i="162"/>
  <c r="O463" i="162"/>
  <c r="N463" i="162"/>
  <c r="P462" i="162"/>
  <c r="O462" i="162"/>
  <c r="N462" i="162"/>
  <c r="O461" i="162"/>
  <c r="N461" i="162"/>
  <c r="P461" i="162"/>
  <c r="P460" i="162"/>
  <c r="O460" i="162"/>
  <c r="N460" i="162"/>
  <c r="P459" i="162"/>
  <c r="O459" i="162"/>
  <c r="N459" i="162"/>
  <c r="O458" i="162"/>
  <c r="N458" i="162"/>
  <c r="P458" i="162"/>
  <c r="O457" i="162"/>
  <c r="N457" i="162"/>
  <c r="O456" i="162"/>
  <c r="N456" i="162"/>
  <c r="P456" i="162"/>
  <c r="O455" i="162"/>
  <c r="P455" i="162"/>
  <c r="N455" i="162"/>
  <c r="P454" i="162"/>
  <c r="O454" i="162"/>
  <c r="N454" i="162"/>
  <c r="O453" i="162"/>
  <c r="N453" i="162"/>
  <c r="P453" i="162"/>
  <c r="O452" i="162"/>
  <c r="N452" i="162"/>
  <c r="P452" i="162"/>
  <c r="P451" i="162"/>
  <c r="O451" i="162"/>
  <c r="N451" i="162"/>
  <c r="P450" i="162"/>
  <c r="O450" i="162"/>
  <c r="N450" i="162"/>
  <c r="O449" i="162"/>
  <c r="N449" i="162"/>
  <c r="O448" i="162"/>
  <c r="N448" i="162"/>
  <c r="P448" i="162"/>
  <c r="P447" i="162"/>
  <c r="O447" i="162"/>
  <c r="N447" i="162"/>
  <c r="P446" i="162"/>
  <c r="O446" i="162"/>
  <c r="N446" i="162"/>
  <c r="O445" i="162"/>
  <c r="N445" i="162"/>
  <c r="P445" i="162"/>
  <c r="P444" i="162"/>
  <c r="O444" i="162"/>
  <c r="N444" i="162"/>
  <c r="P443" i="162"/>
  <c r="O443" i="162"/>
  <c r="N443" i="162"/>
  <c r="O442" i="162"/>
  <c r="N442" i="162"/>
  <c r="O441" i="162"/>
  <c r="N441" i="162"/>
  <c r="P440" i="162"/>
  <c r="O440" i="162"/>
  <c r="N440" i="162"/>
  <c r="O439" i="162"/>
  <c r="P439" i="162"/>
  <c r="N439" i="162"/>
  <c r="P438" i="162"/>
  <c r="O438" i="162"/>
  <c r="N438" i="162"/>
  <c r="O437" i="162"/>
  <c r="N437" i="162"/>
  <c r="O436" i="162"/>
  <c r="N436" i="162"/>
  <c r="P436" i="162"/>
  <c r="P435" i="162"/>
  <c r="O435" i="162"/>
  <c r="N435" i="162"/>
  <c r="O434" i="162"/>
  <c r="P434" i="162"/>
  <c r="N434" i="162"/>
  <c r="O433" i="162"/>
  <c r="N433" i="162"/>
  <c r="P432" i="162"/>
  <c r="O432" i="162"/>
  <c r="N432" i="162"/>
  <c r="O431" i="162"/>
  <c r="P431" i="162"/>
  <c r="N431" i="162"/>
  <c r="O430" i="162"/>
  <c r="N430" i="162"/>
  <c r="P430" i="162"/>
  <c r="O429" i="162"/>
  <c r="N429" i="162"/>
  <c r="P429" i="162"/>
  <c r="P428" i="162"/>
  <c r="O428" i="162"/>
  <c r="N428" i="162"/>
  <c r="P427" i="162"/>
  <c r="O427" i="162"/>
  <c r="N427" i="162"/>
  <c r="O426" i="162"/>
  <c r="N426" i="162"/>
  <c r="O425" i="162"/>
  <c r="N425" i="162"/>
  <c r="P424" i="162"/>
  <c r="O424" i="162"/>
  <c r="N424" i="162"/>
  <c r="O423" i="162"/>
  <c r="P423" i="162"/>
  <c r="N423" i="162"/>
  <c r="O422" i="162"/>
  <c r="N422" i="162"/>
  <c r="P422" i="162"/>
  <c r="O421" i="162"/>
  <c r="N421" i="162"/>
  <c r="O420" i="162"/>
  <c r="N420" i="162"/>
  <c r="P420" i="162"/>
  <c r="P419" i="162"/>
  <c r="O419" i="162"/>
  <c r="N419" i="162"/>
  <c r="P418" i="162"/>
  <c r="O418" i="162"/>
  <c r="N418" i="162"/>
  <c r="O417" i="162"/>
  <c r="N417" i="162"/>
  <c r="P417" i="162"/>
  <c r="P416" i="162"/>
  <c r="O416" i="162"/>
  <c r="N416" i="162"/>
  <c r="P415" i="162"/>
  <c r="O415" i="162"/>
  <c r="N415" i="162"/>
  <c r="O414" i="162"/>
  <c r="N414" i="162"/>
  <c r="P414" i="162"/>
  <c r="O413" i="162"/>
  <c r="N413" i="162"/>
  <c r="P413" i="162"/>
  <c r="P412" i="162"/>
  <c r="O412" i="162"/>
  <c r="N412" i="162"/>
  <c r="O411" i="162"/>
  <c r="P411" i="162"/>
  <c r="N411" i="162"/>
  <c r="O410" i="162"/>
  <c r="N410" i="162"/>
  <c r="O409" i="162"/>
  <c r="N409" i="162"/>
  <c r="O408" i="162"/>
  <c r="N408" i="162"/>
  <c r="P408" i="162"/>
  <c r="O407" i="162"/>
  <c r="P407" i="162"/>
  <c r="N407" i="162"/>
  <c r="O406" i="162"/>
  <c r="N406" i="162"/>
  <c r="P406" i="162"/>
  <c r="O405" i="162"/>
  <c r="N405" i="162"/>
  <c r="O404" i="162"/>
  <c r="N404" i="162"/>
  <c r="P404" i="162"/>
  <c r="P403" i="162"/>
  <c r="O403" i="162"/>
  <c r="N403" i="162"/>
  <c r="P402" i="162"/>
  <c r="O402" i="162"/>
  <c r="N402" i="162"/>
  <c r="O401" i="162"/>
  <c r="N401" i="162"/>
  <c r="O400" i="162"/>
  <c r="N400" i="162"/>
  <c r="P400" i="162"/>
  <c r="P399" i="162"/>
  <c r="O399" i="162"/>
  <c r="N399" i="162"/>
  <c r="P398" i="162"/>
  <c r="O398" i="162"/>
  <c r="N398" i="162"/>
  <c r="O397" i="162"/>
  <c r="N397" i="162"/>
  <c r="P397" i="162"/>
  <c r="P396" i="162"/>
  <c r="O396" i="162"/>
  <c r="N396" i="162"/>
  <c r="P395" i="162"/>
  <c r="O395" i="162"/>
  <c r="N395" i="162"/>
  <c r="O394" i="162"/>
  <c r="N394" i="162"/>
  <c r="P394" i="162"/>
  <c r="O393" i="162"/>
  <c r="N393" i="162"/>
  <c r="O392" i="162"/>
  <c r="N392" i="162"/>
  <c r="P392" i="162"/>
  <c r="O391" i="162"/>
  <c r="P391" i="162"/>
  <c r="N391" i="162"/>
  <c r="P390" i="162"/>
  <c r="O390" i="162"/>
  <c r="N390" i="162"/>
  <c r="O389" i="162"/>
  <c r="N389" i="162"/>
  <c r="P389" i="162"/>
  <c r="O388" i="162"/>
  <c r="N388" i="162"/>
  <c r="P388" i="162"/>
  <c r="P387" i="162"/>
  <c r="O387" i="162"/>
  <c r="N387" i="162"/>
  <c r="P386" i="162"/>
  <c r="O386" i="162"/>
  <c r="N386" i="162"/>
  <c r="O385" i="162"/>
  <c r="N385" i="162"/>
  <c r="O384" i="162"/>
  <c r="N384" i="162"/>
  <c r="P384" i="162"/>
  <c r="P383" i="162"/>
  <c r="O383" i="162"/>
  <c r="N383" i="162"/>
  <c r="P382" i="162"/>
  <c r="O382" i="162"/>
  <c r="N382" i="162"/>
  <c r="O381" i="162"/>
  <c r="N381" i="162"/>
  <c r="P381" i="162"/>
  <c r="P380" i="162"/>
  <c r="O380" i="162"/>
  <c r="N380" i="162"/>
  <c r="P379" i="162"/>
  <c r="O379" i="162"/>
  <c r="N379" i="162"/>
  <c r="O378" i="162"/>
  <c r="N378" i="162"/>
  <c r="O377" i="162"/>
  <c r="N377" i="162"/>
  <c r="P376" i="162"/>
  <c r="O376" i="162"/>
  <c r="N376" i="162"/>
  <c r="O375" i="162"/>
  <c r="P375" i="162"/>
  <c r="N375" i="162"/>
  <c r="P374" i="162"/>
  <c r="O374" i="162"/>
  <c r="N374" i="162"/>
  <c r="O373" i="162"/>
  <c r="N373" i="162"/>
  <c r="O372" i="162"/>
  <c r="N372" i="162"/>
  <c r="P372" i="162"/>
  <c r="P371" i="162"/>
  <c r="O371" i="162"/>
  <c r="N371" i="162"/>
  <c r="O370" i="162"/>
  <c r="P370" i="162"/>
  <c r="N370" i="162"/>
  <c r="O369" i="162"/>
  <c r="N369" i="162"/>
  <c r="P368" i="162"/>
  <c r="O368" i="162"/>
  <c r="N368" i="162"/>
  <c r="O367" i="162"/>
  <c r="P367" i="162"/>
  <c r="N367" i="162"/>
  <c r="O366" i="162"/>
  <c r="N366" i="162"/>
  <c r="P366" i="162"/>
  <c r="O365" i="162"/>
  <c r="N365" i="162"/>
  <c r="P365" i="162"/>
  <c r="P364" i="162"/>
  <c r="O364" i="162"/>
  <c r="N364" i="162"/>
  <c r="P363" i="162"/>
  <c r="O363" i="162"/>
  <c r="N363" i="162"/>
  <c r="O362" i="162"/>
  <c r="N362" i="162"/>
  <c r="O361" i="162"/>
  <c r="N361" i="162"/>
  <c r="P360" i="162"/>
  <c r="O360" i="162"/>
  <c r="N360" i="162"/>
  <c r="O359" i="162"/>
  <c r="P359" i="162"/>
  <c r="N359" i="162"/>
  <c r="O358" i="162"/>
  <c r="N358" i="162"/>
  <c r="P358" i="162"/>
  <c r="O357" i="162"/>
  <c r="N357" i="162"/>
  <c r="O356" i="162"/>
  <c r="N356" i="162"/>
  <c r="P356" i="162"/>
  <c r="P355" i="162"/>
  <c r="O355" i="162"/>
  <c r="N355" i="162"/>
  <c r="P354" i="162"/>
  <c r="O354" i="162"/>
  <c r="N354" i="162"/>
  <c r="O353" i="162"/>
  <c r="N353" i="162"/>
  <c r="P353" i="162"/>
  <c r="P352" i="162"/>
  <c r="O352" i="162"/>
  <c r="N352" i="162"/>
  <c r="P351" i="162"/>
  <c r="O351" i="162"/>
  <c r="N351" i="162"/>
  <c r="O350" i="162"/>
  <c r="N350" i="162"/>
  <c r="P350" i="162"/>
  <c r="O349" i="162"/>
  <c r="N349" i="162"/>
  <c r="P349" i="162"/>
  <c r="P348" i="162"/>
  <c r="O348" i="162"/>
  <c r="N348" i="162"/>
  <c r="O347" i="162"/>
  <c r="P347" i="162"/>
  <c r="N347" i="162"/>
  <c r="O346" i="162"/>
  <c r="N346" i="162"/>
  <c r="O345" i="162"/>
  <c r="N345" i="162"/>
  <c r="O344" i="162"/>
  <c r="N344" i="162"/>
  <c r="P344" i="162"/>
  <c r="O343" i="162"/>
  <c r="P343" i="162"/>
  <c r="N343" i="162"/>
  <c r="O342" i="162"/>
  <c r="N342" i="162"/>
  <c r="P342" i="162"/>
  <c r="O341" i="162"/>
  <c r="N341" i="162"/>
  <c r="O340" i="162"/>
  <c r="N340" i="162"/>
  <c r="P340" i="162"/>
  <c r="P339" i="162"/>
  <c r="O339" i="162"/>
  <c r="N339" i="162"/>
  <c r="P338" i="162"/>
  <c r="O338" i="162"/>
  <c r="N338" i="162"/>
  <c r="O337" i="162"/>
  <c r="N337" i="162"/>
  <c r="O336" i="162"/>
  <c r="N336" i="162"/>
  <c r="P336" i="162"/>
  <c r="P335" i="162"/>
  <c r="O335" i="162"/>
  <c r="N335" i="162"/>
  <c r="P334" i="162"/>
  <c r="O334" i="162"/>
  <c r="N334" i="162"/>
  <c r="O333" i="162"/>
  <c r="N333" i="162"/>
  <c r="P333" i="162"/>
  <c r="P332" i="162"/>
  <c r="O332" i="162"/>
  <c r="N332" i="162"/>
  <c r="P331" i="162"/>
  <c r="O331" i="162"/>
  <c r="N331" i="162"/>
  <c r="O330" i="162"/>
  <c r="N330" i="162"/>
  <c r="P330" i="162"/>
  <c r="O329" i="162"/>
  <c r="N329" i="162"/>
  <c r="O328" i="162"/>
  <c r="N328" i="162"/>
  <c r="P328" i="162"/>
  <c r="O327" i="162"/>
  <c r="P327" i="162"/>
  <c r="N327" i="162"/>
  <c r="P326" i="162"/>
  <c r="O326" i="162"/>
  <c r="N326" i="162"/>
  <c r="O325" i="162"/>
  <c r="N325" i="162"/>
  <c r="P325" i="162"/>
  <c r="O324" i="162"/>
  <c r="N324" i="162"/>
  <c r="P324" i="162"/>
  <c r="P323" i="162"/>
  <c r="O323" i="162"/>
  <c r="N323" i="162"/>
  <c r="P322" i="162"/>
  <c r="O322" i="162"/>
  <c r="N322" i="162"/>
  <c r="O321" i="162"/>
  <c r="N321" i="162"/>
  <c r="O320" i="162"/>
  <c r="N320" i="162"/>
  <c r="P320" i="162"/>
  <c r="P319" i="162"/>
  <c r="O319" i="162"/>
  <c r="N319" i="162"/>
  <c r="P318" i="162"/>
  <c r="O318" i="162"/>
  <c r="N318" i="162"/>
  <c r="O317" i="162"/>
  <c r="N317" i="162"/>
  <c r="P317" i="162"/>
  <c r="P316" i="162"/>
  <c r="O316" i="162"/>
  <c r="N316" i="162"/>
  <c r="P315" i="162"/>
  <c r="O315" i="162"/>
  <c r="N315" i="162"/>
  <c r="O314" i="162"/>
  <c r="N314" i="162"/>
  <c r="O313" i="162"/>
  <c r="N313" i="162"/>
  <c r="P312" i="162"/>
  <c r="O312" i="162"/>
  <c r="N312" i="162"/>
  <c r="O311" i="162"/>
  <c r="P311" i="162"/>
  <c r="N311" i="162"/>
  <c r="P310" i="162"/>
  <c r="O310" i="162"/>
  <c r="N310" i="162"/>
  <c r="O309" i="162"/>
  <c r="N309" i="162"/>
  <c r="O308" i="162"/>
  <c r="N308" i="162"/>
  <c r="P308" i="162"/>
  <c r="P307" i="162"/>
  <c r="O307" i="162"/>
  <c r="N307" i="162"/>
  <c r="O306" i="162"/>
  <c r="P306" i="162"/>
  <c r="N306" i="162"/>
  <c r="O305" i="162"/>
  <c r="N305" i="162"/>
  <c r="P304" i="162"/>
  <c r="O304" i="162"/>
  <c r="N304" i="162"/>
  <c r="O303" i="162"/>
  <c r="P303" i="162"/>
  <c r="N303" i="162"/>
  <c r="O302" i="162"/>
  <c r="N302" i="162"/>
  <c r="P302" i="162"/>
  <c r="O301" i="162"/>
  <c r="N301" i="162"/>
  <c r="P301" i="162"/>
  <c r="P300" i="162"/>
  <c r="O300" i="162"/>
  <c r="N300" i="162"/>
  <c r="P299" i="162"/>
  <c r="O299" i="162"/>
  <c r="N299" i="162"/>
  <c r="O298" i="162"/>
  <c r="N298" i="162"/>
  <c r="O297" i="162"/>
  <c r="N297" i="162"/>
  <c r="P296" i="162"/>
  <c r="O296" i="162"/>
  <c r="N296" i="162"/>
  <c r="O295" i="162"/>
  <c r="P295" i="162"/>
  <c r="N295" i="162"/>
  <c r="O294" i="162"/>
  <c r="N294" i="162"/>
  <c r="P294" i="162"/>
  <c r="O293" i="162"/>
  <c r="N293" i="162"/>
  <c r="O292" i="162"/>
  <c r="N292" i="162"/>
  <c r="P292" i="162"/>
  <c r="P291" i="162"/>
  <c r="O291" i="162"/>
  <c r="N291" i="162"/>
  <c r="P290" i="162"/>
  <c r="O290" i="162"/>
  <c r="N290" i="162"/>
  <c r="O289" i="162"/>
  <c r="N289" i="162"/>
  <c r="P289" i="162"/>
  <c r="P288" i="162"/>
  <c r="O288" i="162"/>
  <c r="N288" i="162"/>
  <c r="P287" i="162"/>
  <c r="O287" i="162"/>
  <c r="N287" i="162"/>
  <c r="O286" i="162"/>
  <c r="N286" i="162"/>
  <c r="P286" i="162"/>
  <c r="O285" i="162"/>
  <c r="N285" i="162"/>
  <c r="P285" i="162"/>
  <c r="P284" i="162"/>
  <c r="O284" i="162"/>
  <c r="N284" i="162"/>
  <c r="O283" i="162"/>
  <c r="P283" i="162"/>
  <c r="N283" i="162"/>
  <c r="O282" i="162"/>
  <c r="N282" i="162"/>
  <c r="O281" i="162"/>
  <c r="N281" i="162"/>
  <c r="O280" i="162"/>
  <c r="N280" i="162"/>
  <c r="P280" i="162"/>
  <c r="O279" i="162"/>
  <c r="P279" i="162"/>
  <c r="N279" i="162"/>
  <c r="O278" i="162"/>
  <c r="N278" i="162"/>
  <c r="P278" i="162"/>
  <c r="O277" i="162"/>
  <c r="N277" i="162"/>
  <c r="O276" i="162"/>
  <c r="N276" i="162"/>
  <c r="P276" i="162"/>
  <c r="P275" i="162"/>
  <c r="O275" i="162"/>
  <c r="N275" i="162"/>
  <c r="P274" i="162"/>
  <c r="O274" i="162"/>
  <c r="N274" i="162"/>
  <c r="O273" i="162"/>
  <c r="N273" i="162"/>
  <c r="O272" i="162"/>
  <c r="N272" i="162"/>
  <c r="P272" i="162"/>
  <c r="P271" i="162"/>
  <c r="O271" i="162"/>
  <c r="N271" i="162"/>
  <c r="P270" i="162"/>
  <c r="O270" i="162"/>
  <c r="N270" i="162"/>
  <c r="O269" i="162"/>
  <c r="N269" i="162"/>
  <c r="P269" i="162"/>
  <c r="P268" i="162"/>
  <c r="O268" i="162"/>
  <c r="N268" i="162"/>
  <c r="P267" i="162"/>
  <c r="O267" i="162"/>
  <c r="N267" i="162"/>
  <c r="O266" i="162"/>
  <c r="N266" i="162"/>
  <c r="P266" i="162"/>
  <c r="O265" i="162"/>
  <c r="N265" i="162"/>
  <c r="O264" i="162"/>
  <c r="N264" i="162"/>
  <c r="P264" i="162"/>
  <c r="O263" i="162"/>
  <c r="P263" i="162"/>
  <c r="N263" i="162"/>
  <c r="P262" i="162"/>
  <c r="O262" i="162"/>
  <c r="N262" i="162"/>
  <c r="O261" i="162"/>
  <c r="N261" i="162"/>
  <c r="P261" i="162"/>
  <c r="O260" i="162"/>
  <c r="N260" i="162"/>
  <c r="P260" i="162"/>
  <c r="P259" i="162"/>
  <c r="O259" i="162"/>
  <c r="N259" i="162"/>
  <c r="P258" i="162"/>
  <c r="O258" i="162"/>
  <c r="N258" i="162"/>
  <c r="O257" i="162"/>
  <c r="N257" i="162"/>
  <c r="O256" i="162"/>
  <c r="N256" i="162"/>
  <c r="P256" i="162"/>
  <c r="P255" i="162"/>
  <c r="O255" i="162"/>
  <c r="N255" i="162"/>
  <c r="P254" i="162"/>
  <c r="O254" i="162"/>
  <c r="N254" i="162"/>
  <c r="O253" i="162"/>
  <c r="N253" i="162"/>
  <c r="P253" i="162"/>
  <c r="P252" i="162"/>
  <c r="O252" i="162"/>
  <c r="N252" i="162"/>
  <c r="P251" i="162"/>
  <c r="O251" i="162"/>
  <c r="N251" i="162"/>
  <c r="O250" i="162"/>
  <c r="N250" i="162"/>
  <c r="O249" i="162"/>
  <c r="N249" i="162"/>
  <c r="P248" i="162"/>
  <c r="O248" i="162"/>
  <c r="N248" i="162"/>
  <c r="O247" i="162"/>
  <c r="P247" i="162"/>
  <c r="N247" i="162"/>
  <c r="P246" i="162"/>
  <c r="O246" i="162"/>
  <c r="N246" i="162"/>
  <c r="O245" i="162"/>
  <c r="N245" i="162"/>
  <c r="O244" i="162"/>
  <c r="N244" i="162"/>
  <c r="P244" i="162"/>
  <c r="P243" i="162"/>
  <c r="O243" i="162"/>
  <c r="N243" i="162"/>
  <c r="O242" i="162"/>
  <c r="P242" i="162"/>
  <c r="N242" i="162"/>
  <c r="O241" i="162"/>
  <c r="N241" i="162"/>
  <c r="P240" i="162"/>
  <c r="O240" i="162"/>
  <c r="N240" i="162"/>
  <c r="O239" i="162"/>
  <c r="P239" i="162"/>
  <c r="N239" i="162"/>
  <c r="O238" i="162"/>
  <c r="N238" i="162"/>
  <c r="P238" i="162"/>
  <c r="O237" i="162"/>
  <c r="N237" i="162"/>
  <c r="P237" i="162"/>
  <c r="P236" i="162"/>
  <c r="O236" i="162"/>
  <c r="N236" i="162"/>
  <c r="P235" i="162"/>
  <c r="O235" i="162"/>
  <c r="N235" i="162"/>
  <c r="O234" i="162"/>
  <c r="N234" i="162"/>
  <c r="O233" i="162"/>
  <c r="N233" i="162"/>
  <c r="P232" i="162"/>
  <c r="O232" i="162"/>
  <c r="N232" i="162"/>
  <c r="O231" i="162"/>
  <c r="P231" i="162"/>
  <c r="N231" i="162"/>
  <c r="O230" i="162"/>
  <c r="N230" i="162"/>
  <c r="P230" i="162"/>
  <c r="O229" i="162"/>
  <c r="N229" i="162"/>
  <c r="O228" i="162"/>
  <c r="N228" i="162"/>
  <c r="P228" i="162"/>
  <c r="P227" i="162"/>
  <c r="O227" i="162"/>
  <c r="N227" i="162"/>
  <c r="P226" i="162"/>
  <c r="O226" i="162"/>
  <c r="N226" i="162"/>
  <c r="O225" i="162"/>
  <c r="N225" i="162"/>
  <c r="P225" i="162"/>
  <c r="P224" i="162"/>
  <c r="O224" i="162"/>
  <c r="N224" i="162"/>
  <c r="P223" i="162"/>
  <c r="O223" i="162"/>
  <c r="N223" i="162"/>
  <c r="O222" i="162"/>
  <c r="N222" i="162"/>
  <c r="P222" i="162"/>
  <c r="O221" i="162"/>
  <c r="N221" i="162"/>
  <c r="P221" i="162"/>
  <c r="P220" i="162"/>
  <c r="O220" i="162"/>
  <c r="N220" i="162"/>
  <c r="O219" i="162"/>
  <c r="P219" i="162"/>
  <c r="N219" i="162"/>
  <c r="O218" i="162"/>
  <c r="N218" i="162"/>
  <c r="O217" i="162"/>
  <c r="N217" i="162"/>
  <c r="O216" i="162"/>
  <c r="N216" i="162"/>
  <c r="P216" i="162"/>
  <c r="O215" i="162"/>
  <c r="P215" i="162"/>
  <c r="N215" i="162"/>
  <c r="O214" i="162"/>
  <c r="N214" i="162"/>
  <c r="P214" i="162"/>
  <c r="O213" i="162"/>
  <c r="N213" i="162"/>
  <c r="O212" i="162"/>
  <c r="N212" i="162"/>
  <c r="P212" i="162"/>
  <c r="P211" i="162"/>
  <c r="O211" i="162"/>
  <c r="N211" i="162"/>
  <c r="P210" i="162"/>
  <c r="O210" i="162"/>
  <c r="N210" i="162"/>
  <c r="O209" i="162"/>
  <c r="N209" i="162"/>
  <c r="O208" i="162"/>
  <c r="N208" i="162"/>
  <c r="P208" i="162"/>
  <c r="P207" i="162"/>
  <c r="O207" i="162"/>
  <c r="N207" i="162"/>
  <c r="P206" i="162"/>
  <c r="O206" i="162"/>
  <c r="N206" i="162"/>
  <c r="O205" i="162"/>
  <c r="N205" i="162"/>
  <c r="P205" i="162"/>
  <c r="P204" i="162"/>
  <c r="O204" i="162"/>
  <c r="N204" i="162"/>
  <c r="P203" i="162"/>
  <c r="O203" i="162"/>
  <c r="N203" i="162"/>
  <c r="O202" i="162"/>
  <c r="N202" i="162"/>
  <c r="P202" i="162"/>
  <c r="O201" i="162"/>
  <c r="N201" i="162"/>
  <c r="O200" i="162"/>
  <c r="N200" i="162"/>
  <c r="P200" i="162"/>
  <c r="O199" i="162"/>
  <c r="P199" i="162"/>
  <c r="N199" i="162"/>
  <c r="P198" i="162"/>
  <c r="O198" i="162"/>
  <c r="N198" i="162"/>
  <c r="O197" i="162"/>
  <c r="N197" i="162"/>
  <c r="P197" i="162"/>
  <c r="O196" i="162"/>
  <c r="N196" i="162"/>
  <c r="P196" i="162"/>
  <c r="P195" i="162"/>
  <c r="O195" i="162"/>
  <c r="N195" i="162"/>
  <c r="P194" i="162"/>
  <c r="O194" i="162"/>
  <c r="N194" i="162"/>
  <c r="O193" i="162"/>
  <c r="N193" i="162"/>
  <c r="O192" i="162"/>
  <c r="N192" i="162"/>
  <c r="P192" i="162"/>
  <c r="P191" i="162"/>
  <c r="O191" i="162"/>
  <c r="N191" i="162"/>
  <c r="P190" i="162"/>
  <c r="O190" i="162"/>
  <c r="N190" i="162"/>
  <c r="O189" i="162"/>
  <c r="N189" i="162"/>
  <c r="P189" i="162"/>
  <c r="P188" i="162"/>
  <c r="O188" i="162"/>
  <c r="N188" i="162"/>
  <c r="P187" i="162"/>
  <c r="O187" i="162"/>
  <c r="N187" i="162"/>
  <c r="O186" i="162"/>
  <c r="N186" i="162"/>
  <c r="O185" i="162"/>
  <c r="N185" i="162"/>
  <c r="P184" i="162"/>
  <c r="O184" i="162"/>
  <c r="N184" i="162"/>
  <c r="O183" i="162"/>
  <c r="P183" i="162"/>
  <c r="N183" i="162"/>
  <c r="P182" i="162"/>
  <c r="O182" i="162"/>
  <c r="N182" i="162"/>
  <c r="O181" i="162"/>
  <c r="N181" i="162"/>
  <c r="O180" i="162"/>
  <c r="N180" i="162"/>
  <c r="P180" i="162"/>
  <c r="P179" i="162"/>
  <c r="O179" i="162"/>
  <c r="N179" i="162"/>
  <c r="O178" i="162"/>
  <c r="P178" i="162"/>
  <c r="N178" i="162"/>
  <c r="O177" i="162"/>
  <c r="N177" i="162"/>
  <c r="P176" i="162"/>
  <c r="O176" i="162"/>
  <c r="N176" i="162"/>
  <c r="O175" i="162"/>
  <c r="P175" i="162"/>
  <c r="N175" i="162"/>
  <c r="O174" i="162"/>
  <c r="N174" i="162"/>
  <c r="P174" i="162"/>
  <c r="O173" i="162"/>
  <c r="N173" i="162"/>
  <c r="P173" i="162"/>
  <c r="P172" i="162"/>
  <c r="O172" i="162"/>
  <c r="N172" i="162"/>
  <c r="P171" i="162"/>
  <c r="O171" i="162"/>
  <c r="N171" i="162"/>
  <c r="O170" i="162"/>
  <c r="N170" i="162"/>
  <c r="O169" i="162"/>
  <c r="N169" i="162"/>
  <c r="P168" i="162"/>
  <c r="O168" i="162"/>
  <c r="N168" i="162"/>
  <c r="O167" i="162"/>
  <c r="P167" i="162"/>
  <c r="N167" i="162"/>
  <c r="O166" i="162"/>
  <c r="N166" i="162"/>
  <c r="P166" i="162"/>
  <c r="O165" i="162"/>
  <c r="N165" i="162"/>
  <c r="O164" i="162"/>
  <c r="N164" i="162"/>
  <c r="P164" i="162"/>
  <c r="P163" i="162"/>
  <c r="O163" i="162"/>
  <c r="N163" i="162"/>
  <c r="P162" i="162"/>
  <c r="O162" i="162"/>
  <c r="N162" i="162"/>
  <c r="O161" i="162"/>
  <c r="N161" i="162"/>
  <c r="P161" i="162"/>
  <c r="P160" i="162"/>
  <c r="O160" i="162"/>
  <c r="N160" i="162"/>
  <c r="P159" i="162"/>
  <c r="O159" i="162"/>
  <c r="N159" i="162"/>
  <c r="O158" i="162"/>
  <c r="N158" i="162"/>
  <c r="P158" i="162"/>
  <c r="O157" i="162"/>
  <c r="N157" i="162"/>
  <c r="P157" i="162"/>
  <c r="P156" i="162"/>
  <c r="O156" i="162"/>
  <c r="N156" i="162"/>
  <c r="O155" i="162"/>
  <c r="P155" i="162"/>
  <c r="N155" i="162"/>
  <c r="O154" i="162"/>
  <c r="N154" i="162"/>
  <c r="O153" i="162"/>
  <c r="N153" i="162"/>
  <c r="O152" i="162"/>
  <c r="N152" i="162"/>
  <c r="P152" i="162"/>
  <c r="O151" i="162"/>
  <c r="P151" i="162"/>
  <c r="N151" i="162"/>
  <c r="O150" i="162"/>
  <c r="N150" i="162"/>
  <c r="P150" i="162"/>
  <c r="O149" i="162"/>
  <c r="N149" i="162"/>
  <c r="O148" i="162"/>
  <c r="N148" i="162"/>
  <c r="P148" i="162"/>
  <c r="P147" i="162"/>
  <c r="O147" i="162"/>
  <c r="N147" i="162"/>
  <c r="P146" i="162"/>
  <c r="O146" i="162"/>
  <c r="N146" i="162"/>
  <c r="O145" i="162"/>
  <c r="N145" i="162"/>
  <c r="O144" i="162"/>
  <c r="N144" i="162"/>
  <c r="P144" i="162"/>
  <c r="P143" i="162"/>
  <c r="O143" i="162"/>
  <c r="N143" i="162"/>
  <c r="P142" i="162"/>
  <c r="O142" i="162"/>
  <c r="N142" i="162"/>
  <c r="O141" i="162"/>
  <c r="N141" i="162"/>
  <c r="P141" i="162"/>
  <c r="P140" i="162"/>
  <c r="O140" i="162"/>
  <c r="N140" i="162"/>
  <c r="P139" i="162"/>
  <c r="O139" i="162"/>
  <c r="N139" i="162"/>
  <c r="O138" i="162"/>
  <c r="N138" i="162"/>
  <c r="P138" i="162"/>
  <c r="O137" i="162"/>
  <c r="N137" i="162"/>
  <c r="O136" i="162"/>
  <c r="N136" i="162"/>
  <c r="P136" i="162"/>
  <c r="O135" i="162"/>
  <c r="P135" i="162"/>
  <c r="N135" i="162"/>
  <c r="P134" i="162"/>
  <c r="O134" i="162"/>
  <c r="N134" i="162"/>
  <c r="O133" i="162"/>
  <c r="N133" i="162"/>
  <c r="P133" i="162"/>
  <c r="O132" i="162"/>
  <c r="N132" i="162"/>
  <c r="P132" i="162"/>
  <c r="P131" i="162"/>
  <c r="O131" i="162"/>
  <c r="N131" i="162"/>
  <c r="P130" i="162"/>
  <c r="O130" i="162"/>
  <c r="N130" i="162"/>
  <c r="O129" i="162"/>
  <c r="N129" i="162"/>
  <c r="O128" i="162"/>
  <c r="N128" i="162"/>
  <c r="P128" i="162"/>
  <c r="P127" i="162"/>
  <c r="O127" i="162"/>
  <c r="N127" i="162"/>
  <c r="P126" i="162"/>
  <c r="O126" i="162"/>
  <c r="N126" i="162"/>
  <c r="O125" i="162"/>
  <c r="N125" i="162"/>
  <c r="P125" i="162"/>
  <c r="P124" i="162"/>
  <c r="O124" i="162"/>
  <c r="N124" i="162"/>
  <c r="P123" i="162"/>
  <c r="O123" i="162"/>
  <c r="N123" i="162"/>
  <c r="O122" i="162"/>
  <c r="N122" i="162"/>
  <c r="O121" i="162"/>
  <c r="N121" i="162"/>
  <c r="P120" i="162"/>
  <c r="O120" i="162"/>
  <c r="N120" i="162"/>
  <c r="O119" i="162"/>
  <c r="P119" i="162"/>
  <c r="N119" i="162"/>
  <c r="P118" i="162"/>
  <c r="O118" i="162"/>
  <c r="N118" i="162"/>
  <c r="O117" i="162"/>
  <c r="N117" i="162"/>
  <c r="O116" i="162"/>
  <c r="N116" i="162"/>
  <c r="P116" i="162"/>
  <c r="P115" i="162"/>
  <c r="O115" i="162"/>
  <c r="N115" i="162"/>
  <c r="O114" i="162"/>
  <c r="P114" i="162"/>
  <c r="N114" i="162"/>
  <c r="O113" i="162"/>
  <c r="N113" i="162"/>
  <c r="P112" i="162"/>
  <c r="O112" i="162"/>
  <c r="N112" i="162"/>
  <c r="O111" i="162"/>
  <c r="P111" i="162"/>
  <c r="N111" i="162"/>
  <c r="O110" i="162"/>
  <c r="N110" i="162"/>
  <c r="P110" i="162"/>
  <c r="O109" i="162"/>
  <c r="N109" i="162"/>
  <c r="P109" i="162"/>
  <c r="P108" i="162"/>
  <c r="O108" i="162"/>
  <c r="N108" i="162"/>
  <c r="P107" i="162"/>
  <c r="O107" i="162"/>
  <c r="N107" i="162"/>
  <c r="O106" i="162"/>
  <c r="N106" i="162"/>
  <c r="O105" i="162"/>
  <c r="N105" i="162"/>
  <c r="P104" i="162"/>
  <c r="O104" i="162"/>
  <c r="N104" i="162"/>
  <c r="O103" i="162"/>
  <c r="P103" i="162"/>
  <c r="N103" i="162"/>
  <c r="O102" i="162"/>
  <c r="N102" i="162"/>
  <c r="P102" i="162"/>
  <c r="O101" i="162"/>
  <c r="N101" i="162"/>
  <c r="O100" i="162"/>
  <c r="N100" i="162"/>
  <c r="P100" i="162"/>
  <c r="P99" i="162"/>
  <c r="O99" i="162"/>
  <c r="N99" i="162"/>
  <c r="P98" i="162"/>
  <c r="O98" i="162"/>
  <c r="N98" i="162"/>
  <c r="O97" i="162"/>
  <c r="N97" i="162"/>
  <c r="P97" i="162"/>
  <c r="P96" i="162"/>
  <c r="O96" i="162"/>
  <c r="N96" i="162"/>
  <c r="P95" i="162"/>
  <c r="O95" i="162"/>
  <c r="N95" i="162"/>
  <c r="O94" i="162"/>
  <c r="N94" i="162"/>
  <c r="P94" i="162"/>
  <c r="O93" i="162"/>
  <c r="N93" i="162"/>
  <c r="P93" i="162"/>
  <c r="P92" i="162"/>
  <c r="O92" i="162"/>
  <c r="N92" i="162"/>
  <c r="O91" i="162"/>
  <c r="P91" i="162"/>
  <c r="N91" i="162"/>
  <c r="O90" i="162"/>
  <c r="N90" i="162"/>
  <c r="O89" i="162"/>
  <c r="N89" i="162"/>
  <c r="O88" i="162"/>
  <c r="N88" i="162"/>
  <c r="P88" i="162"/>
  <c r="O87" i="162"/>
  <c r="P87" i="162"/>
  <c r="N87" i="162"/>
  <c r="O86" i="162"/>
  <c r="N86" i="162"/>
  <c r="P86" i="162"/>
  <c r="O85" i="162"/>
  <c r="N85" i="162"/>
  <c r="O84" i="162"/>
  <c r="N84" i="162"/>
  <c r="P84" i="162"/>
  <c r="P83" i="162"/>
  <c r="O83" i="162"/>
  <c r="N83" i="162"/>
  <c r="P82" i="162"/>
  <c r="O82" i="162"/>
  <c r="N82" i="162"/>
  <c r="O81" i="162"/>
  <c r="N81" i="162"/>
  <c r="O80" i="162"/>
  <c r="N80" i="162"/>
  <c r="P80" i="162"/>
  <c r="P79" i="162"/>
  <c r="O79" i="162"/>
  <c r="N79" i="162"/>
  <c r="P78" i="162"/>
  <c r="O78" i="162"/>
  <c r="N78" i="162"/>
  <c r="O77" i="162"/>
  <c r="N77" i="162"/>
  <c r="P77" i="162"/>
  <c r="P76" i="162"/>
  <c r="O76" i="162"/>
  <c r="N76" i="162"/>
  <c r="P75" i="162"/>
  <c r="O75" i="162"/>
  <c r="N75" i="162"/>
  <c r="O74" i="162"/>
  <c r="N74" i="162"/>
  <c r="P74" i="162"/>
  <c r="O73" i="162"/>
  <c r="N73" i="162"/>
  <c r="O72" i="162"/>
  <c r="N72" i="162"/>
  <c r="P72" i="162"/>
  <c r="O71" i="162"/>
  <c r="P71" i="162"/>
  <c r="N71" i="162"/>
  <c r="P70" i="162"/>
  <c r="O70" i="162"/>
  <c r="N70" i="162"/>
  <c r="O69" i="162"/>
  <c r="N69" i="162"/>
  <c r="P69" i="162"/>
  <c r="O68" i="162"/>
  <c r="N68" i="162"/>
  <c r="P68" i="162"/>
  <c r="P67" i="162"/>
  <c r="O67" i="162"/>
  <c r="N67" i="162"/>
  <c r="P66" i="162"/>
  <c r="O66" i="162"/>
  <c r="N66" i="162"/>
  <c r="O65" i="162"/>
  <c r="N65" i="162"/>
  <c r="O64" i="162"/>
  <c r="N64" i="162"/>
  <c r="P64" i="162"/>
  <c r="P63" i="162"/>
  <c r="O63" i="162"/>
  <c r="N63" i="162"/>
  <c r="P62" i="162"/>
  <c r="O62" i="162"/>
  <c r="N62" i="162"/>
  <c r="O61" i="162"/>
  <c r="N61" i="162"/>
  <c r="P61" i="162"/>
  <c r="P60" i="162"/>
  <c r="O60" i="162"/>
  <c r="N60" i="162"/>
  <c r="P59" i="162"/>
  <c r="O59" i="162"/>
  <c r="N59" i="162"/>
  <c r="O58" i="162"/>
  <c r="N58" i="162"/>
  <c r="O57" i="162"/>
  <c r="N57" i="162"/>
  <c r="P56" i="162"/>
  <c r="O56" i="162"/>
  <c r="N56" i="162"/>
  <c r="O55" i="162"/>
  <c r="P55" i="162"/>
  <c r="N55" i="162"/>
  <c r="P54" i="162"/>
  <c r="O54" i="162"/>
  <c r="N54" i="162"/>
  <c r="O53" i="162"/>
  <c r="N53" i="162"/>
  <c r="O52" i="162"/>
  <c r="N52" i="162"/>
  <c r="P52" i="162"/>
  <c r="P51" i="162"/>
  <c r="O51" i="162"/>
  <c r="N51" i="162"/>
  <c r="O50" i="162"/>
  <c r="P50" i="162"/>
  <c r="N50" i="162"/>
  <c r="O49" i="162"/>
  <c r="N49" i="162"/>
  <c r="P48" i="162"/>
  <c r="O48" i="162"/>
  <c r="N48" i="162"/>
  <c r="O47" i="162"/>
  <c r="P47" i="162"/>
  <c r="N47" i="162"/>
  <c r="O46" i="162"/>
  <c r="N46" i="162"/>
  <c r="P46" i="162"/>
  <c r="O45" i="162"/>
  <c r="N45" i="162"/>
  <c r="P45" i="162"/>
  <c r="P44" i="162"/>
  <c r="O44" i="162"/>
  <c r="N44" i="162"/>
  <c r="P43" i="162"/>
  <c r="O43" i="162"/>
  <c r="N43" i="162"/>
  <c r="O42" i="162"/>
  <c r="N42" i="162"/>
  <c r="O41" i="162"/>
  <c r="N41" i="162"/>
  <c r="P40" i="162"/>
  <c r="O40" i="162"/>
  <c r="N40" i="162"/>
  <c r="O39" i="162"/>
  <c r="P39" i="162"/>
  <c r="N39" i="162"/>
  <c r="O38" i="162"/>
  <c r="N38" i="162"/>
  <c r="P38" i="162"/>
  <c r="O37" i="162"/>
  <c r="N37" i="162"/>
  <c r="O36" i="162"/>
  <c r="N36" i="162"/>
  <c r="P36" i="162"/>
  <c r="P35" i="162"/>
  <c r="O35" i="162"/>
  <c r="N35" i="162"/>
  <c r="P34" i="162"/>
  <c r="O34" i="162"/>
  <c r="N34" i="162"/>
  <c r="O33" i="162"/>
  <c r="N33" i="162"/>
  <c r="P33" i="162"/>
  <c r="P32" i="162"/>
  <c r="O32" i="162"/>
  <c r="N32" i="162"/>
  <c r="P31" i="162"/>
  <c r="O31" i="162"/>
  <c r="N31" i="162"/>
  <c r="O30" i="162"/>
  <c r="N30" i="162"/>
  <c r="P30" i="162"/>
  <c r="O29" i="162"/>
  <c r="N29" i="162"/>
  <c r="P29" i="162"/>
  <c r="P28" i="162"/>
  <c r="O28" i="162"/>
  <c r="N28" i="162"/>
  <c r="O27" i="162"/>
  <c r="P27" i="162"/>
  <c r="N27" i="162"/>
  <c r="O26" i="162"/>
  <c r="N26" i="162"/>
  <c r="O25" i="162"/>
  <c r="N25" i="162"/>
  <c r="O24" i="162"/>
  <c r="N24" i="162"/>
  <c r="P24" i="162"/>
  <c r="O23" i="162"/>
  <c r="P23" i="162"/>
  <c r="N23" i="162"/>
  <c r="O22" i="162"/>
  <c r="N22" i="162"/>
  <c r="P22" i="162"/>
  <c r="O21" i="162"/>
  <c r="N21" i="162"/>
  <c r="O20" i="162"/>
  <c r="N20" i="162"/>
  <c r="P20" i="162"/>
  <c r="P19" i="162"/>
  <c r="O19" i="162"/>
  <c r="N19" i="162"/>
  <c r="P18" i="162"/>
  <c r="O18" i="162"/>
  <c r="N18" i="162"/>
  <c r="O17" i="162"/>
  <c r="N17" i="162"/>
  <c r="O16" i="162"/>
  <c r="N16" i="162"/>
  <c r="P16" i="162"/>
  <c r="P15" i="162"/>
  <c r="O15" i="162"/>
  <c r="N15" i="162"/>
  <c r="P14" i="162"/>
  <c r="O14" i="162"/>
  <c r="N14" i="162"/>
  <c r="O13" i="162"/>
  <c r="N13" i="162"/>
  <c r="P13" i="162"/>
  <c r="P12" i="162"/>
  <c r="O12" i="162"/>
  <c r="N12" i="162"/>
  <c r="P11" i="162"/>
  <c r="O11" i="162"/>
  <c r="N11" i="162"/>
  <c r="O10" i="162"/>
  <c r="N10" i="162"/>
  <c r="P10" i="162"/>
  <c r="O9" i="162"/>
  <c r="N9" i="162"/>
  <c r="O8" i="162"/>
  <c r="N8" i="162"/>
  <c r="P8" i="162"/>
  <c r="O7" i="162"/>
  <c r="P7" i="162"/>
  <c r="N7" i="162"/>
  <c r="P6" i="162"/>
  <c r="O6" i="162"/>
  <c r="N6" i="162"/>
  <c r="O5" i="162"/>
  <c r="N5" i="162"/>
  <c r="P5" i="162"/>
  <c r="O4" i="162"/>
  <c r="N4" i="162"/>
  <c r="P4" i="162"/>
  <c r="I52" i="161"/>
  <c r="G33" i="161"/>
  <c r="I33" i="161"/>
  <c r="E33" i="161"/>
  <c r="I32" i="161"/>
  <c r="E32" i="161"/>
  <c r="G32" i="161"/>
  <c r="G31" i="161"/>
  <c r="I31" i="161"/>
  <c r="E31" i="161"/>
  <c r="E30" i="161"/>
  <c r="G30" i="161"/>
  <c r="I30" i="161"/>
  <c r="G27" i="161"/>
  <c r="I27" i="161"/>
  <c r="E8" i="161"/>
  <c r="C530" i="160"/>
  <c r="K530" i="160" a="1"/>
  <c r="K530" i="160"/>
  <c r="G526" i="160" a="1"/>
  <c r="G526" i="160"/>
  <c r="C526" i="160"/>
  <c r="K526" i="160" a="1"/>
  <c r="K526" i="160"/>
  <c r="C525" i="160"/>
  <c r="C523" i="160"/>
  <c r="K522" i="160" a="1"/>
  <c r="K522" i="160"/>
  <c r="G522" i="160" a="1"/>
  <c r="G522" i="160"/>
  <c r="C522" i="160"/>
  <c r="C521" i="160"/>
  <c r="K518" i="160" a="1"/>
  <c r="K518" i="160"/>
  <c r="G518" i="160"/>
  <c r="G518" i="160" a="1"/>
  <c r="C518" i="160"/>
  <c r="M514" i="160" a="1"/>
  <c r="M514" i="160"/>
  <c r="L514" i="160" a="1"/>
  <c r="L514" i="160"/>
  <c r="K514" i="160"/>
  <c r="K514" i="160" a="1"/>
  <c r="J514" i="160" a="1"/>
  <c r="J514" i="160"/>
  <c r="I514" i="160" a="1"/>
  <c r="I514" i="160"/>
  <c r="H514" i="160" a="1"/>
  <c r="H514" i="160"/>
  <c r="G514" i="160"/>
  <c r="G514" i="160" a="1"/>
  <c r="F514" i="160" a="1"/>
  <c r="F514" i="160"/>
  <c r="P511" i="160" a="1"/>
  <c r="P511" i="160"/>
  <c r="L511" i="160"/>
  <c r="L511" i="160" a="1"/>
  <c r="J511" i="160" a="1"/>
  <c r="J511" i="160"/>
  <c r="F511" i="160"/>
  <c r="F511" i="160" a="1"/>
  <c r="C511" i="160"/>
  <c r="P510" i="160" a="1"/>
  <c r="P510" i="160"/>
  <c r="H510" i="160" a="1"/>
  <c r="H510" i="160"/>
  <c r="F510" i="160"/>
  <c r="F510" i="160" a="1"/>
  <c r="C510" i="160"/>
  <c r="J509" i="160"/>
  <c r="J509" i="160" a="1"/>
  <c r="F509" i="160" a="1"/>
  <c r="F509" i="160"/>
  <c r="C509" i="160"/>
  <c r="H509" i="160" a="1"/>
  <c r="H509" i="160"/>
  <c r="J508" i="160" a="1"/>
  <c r="J508" i="160"/>
  <c r="C508" i="160"/>
  <c r="L508" i="160" a="1"/>
  <c r="L508" i="160"/>
  <c r="L507" i="160"/>
  <c r="L507" i="160" a="1"/>
  <c r="J507" i="160" a="1"/>
  <c r="J507" i="160"/>
  <c r="F507" i="160" a="1"/>
  <c r="F507" i="160"/>
  <c r="C507" i="160"/>
  <c r="F506" i="160" a="1"/>
  <c r="F506" i="160"/>
  <c r="C506" i="160"/>
  <c r="P506" i="160" a="1"/>
  <c r="P506" i="160"/>
  <c r="N10" i="159"/>
  <c r="C505" i="160"/>
  <c r="L504" i="160" a="1"/>
  <c r="L504" i="160"/>
  <c r="J504" i="160"/>
  <c r="J504" i="160" a="1"/>
  <c r="H504" i="160" a="1"/>
  <c r="H504" i="160"/>
  <c r="C504" i="160"/>
  <c r="P503" i="160" a="1"/>
  <c r="P503" i="160"/>
  <c r="N7" i="159"/>
  <c r="L503" i="160"/>
  <c r="L503" i="160" a="1"/>
  <c r="J503" i="160" a="1"/>
  <c r="J503" i="160"/>
  <c r="F503" i="160"/>
  <c r="F503" i="160" a="1"/>
  <c r="C503" i="160"/>
  <c r="P502" i="160" a="1"/>
  <c r="P502" i="160"/>
  <c r="N6" i="159"/>
  <c r="H502" i="160" a="1"/>
  <c r="H502" i="160"/>
  <c r="F502" i="160"/>
  <c r="F502" i="160" a="1"/>
  <c r="C502" i="160"/>
  <c r="J501" i="160"/>
  <c r="J501" i="160" a="1"/>
  <c r="F501" i="160" a="1"/>
  <c r="F501" i="160"/>
  <c r="C501" i="160"/>
  <c r="H501" i="160" a="1"/>
  <c r="H501" i="160"/>
  <c r="J500" i="160" a="1"/>
  <c r="J500" i="160"/>
  <c r="C500" i="160"/>
  <c r="L500" i="160" a="1"/>
  <c r="L500" i="160"/>
  <c r="L499" i="160"/>
  <c r="L499" i="160" a="1"/>
  <c r="J499" i="160" a="1"/>
  <c r="J499" i="160"/>
  <c r="F499" i="160" a="1"/>
  <c r="F499" i="160"/>
  <c r="C499" i="160"/>
  <c r="W495" i="160"/>
  <c r="V495" i="160"/>
  <c r="U495" i="160"/>
  <c r="E32" i="159"/>
  <c r="G32" i="159"/>
  <c r="I32" i="159"/>
  <c r="T495" i="160"/>
  <c r="S495" i="160"/>
  <c r="R495" i="160"/>
  <c r="M495" i="160"/>
  <c r="L495" i="160"/>
  <c r="K495" i="160"/>
  <c r="J495" i="160"/>
  <c r="I495" i="160"/>
  <c r="H495" i="160"/>
  <c r="G495" i="160"/>
  <c r="F495" i="160"/>
  <c r="P494" i="160"/>
  <c r="O494" i="160"/>
  <c r="N494" i="160"/>
  <c r="O493" i="160"/>
  <c r="P493" i="160"/>
  <c r="N493" i="160"/>
  <c r="O492" i="160"/>
  <c r="N492" i="160"/>
  <c r="P491" i="160"/>
  <c r="O491" i="160"/>
  <c r="N491" i="160"/>
  <c r="O490" i="160"/>
  <c r="P490" i="160"/>
  <c r="N490" i="160"/>
  <c r="O489" i="160"/>
  <c r="N489" i="160"/>
  <c r="P489" i="160"/>
  <c r="O488" i="160"/>
  <c r="N488" i="160"/>
  <c r="P488" i="160"/>
  <c r="P487" i="160"/>
  <c r="O487" i="160"/>
  <c r="N487" i="160"/>
  <c r="P486" i="160"/>
  <c r="O486" i="160"/>
  <c r="N486" i="160"/>
  <c r="O485" i="160"/>
  <c r="N485" i="160"/>
  <c r="O484" i="160"/>
  <c r="N484" i="160"/>
  <c r="P483" i="160"/>
  <c r="O483" i="160"/>
  <c r="N483" i="160"/>
  <c r="O482" i="160"/>
  <c r="P482" i="160"/>
  <c r="N482" i="160"/>
  <c r="O481" i="160"/>
  <c r="N481" i="160"/>
  <c r="P481" i="160"/>
  <c r="O480" i="160"/>
  <c r="N480" i="160"/>
  <c r="O479" i="160"/>
  <c r="N479" i="160"/>
  <c r="P479" i="160"/>
  <c r="P478" i="160"/>
  <c r="O478" i="160"/>
  <c r="N478" i="160"/>
  <c r="P477" i="160"/>
  <c r="O477" i="160"/>
  <c r="N477" i="160"/>
  <c r="O476" i="160"/>
  <c r="N476" i="160"/>
  <c r="P476" i="160"/>
  <c r="P475" i="160"/>
  <c r="O475" i="160"/>
  <c r="N475" i="160"/>
  <c r="P474" i="160"/>
  <c r="O474" i="160"/>
  <c r="N474" i="160"/>
  <c r="O473" i="160"/>
  <c r="N473" i="160"/>
  <c r="P473" i="160"/>
  <c r="O472" i="160"/>
  <c r="N472" i="160"/>
  <c r="P472" i="160"/>
  <c r="P471" i="160"/>
  <c r="O471" i="160"/>
  <c r="N471" i="160"/>
  <c r="O470" i="160"/>
  <c r="P470" i="160"/>
  <c r="N470" i="160"/>
  <c r="O469" i="160"/>
  <c r="N469" i="160"/>
  <c r="O468" i="160"/>
  <c r="N468" i="160"/>
  <c r="O467" i="160"/>
  <c r="N467" i="160"/>
  <c r="P467" i="160"/>
  <c r="O466" i="160"/>
  <c r="P466" i="160"/>
  <c r="N466" i="160"/>
  <c r="O465" i="160"/>
  <c r="N465" i="160"/>
  <c r="P465" i="160"/>
  <c r="O464" i="160"/>
  <c r="N464" i="160"/>
  <c r="O463" i="160"/>
  <c r="N463" i="160"/>
  <c r="P463" i="160"/>
  <c r="P462" i="160"/>
  <c r="O462" i="160"/>
  <c r="N462" i="160"/>
  <c r="P461" i="160"/>
  <c r="O461" i="160"/>
  <c r="N461" i="160"/>
  <c r="O460" i="160"/>
  <c r="N460" i="160"/>
  <c r="O459" i="160"/>
  <c r="N459" i="160"/>
  <c r="P459" i="160"/>
  <c r="P458" i="160"/>
  <c r="O458" i="160"/>
  <c r="N458" i="160"/>
  <c r="P457" i="160"/>
  <c r="O457" i="160"/>
  <c r="N457" i="160"/>
  <c r="O456" i="160"/>
  <c r="N456" i="160"/>
  <c r="P456" i="160"/>
  <c r="P455" i="160"/>
  <c r="O455" i="160"/>
  <c r="N455" i="160"/>
  <c r="P454" i="160"/>
  <c r="O454" i="160"/>
  <c r="N454" i="160"/>
  <c r="O453" i="160"/>
  <c r="N453" i="160"/>
  <c r="P453" i="160"/>
  <c r="O452" i="160"/>
  <c r="N452" i="160"/>
  <c r="O451" i="160"/>
  <c r="N451" i="160"/>
  <c r="P451" i="160"/>
  <c r="O450" i="160"/>
  <c r="P450" i="160"/>
  <c r="N450" i="160"/>
  <c r="P449" i="160"/>
  <c r="O449" i="160"/>
  <c r="N449" i="160"/>
  <c r="O448" i="160"/>
  <c r="N448" i="160"/>
  <c r="P448" i="160"/>
  <c r="O447" i="160"/>
  <c r="N447" i="160"/>
  <c r="P447" i="160"/>
  <c r="P446" i="160"/>
  <c r="O446" i="160"/>
  <c r="N446" i="160"/>
  <c r="P445" i="160"/>
  <c r="O445" i="160"/>
  <c r="N445" i="160"/>
  <c r="O444" i="160"/>
  <c r="N444" i="160"/>
  <c r="O443" i="160"/>
  <c r="N443" i="160"/>
  <c r="P443" i="160"/>
  <c r="P442" i="160"/>
  <c r="O442" i="160"/>
  <c r="N442" i="160"/>
  <c r="P441" i="160"/>
  <c r="O441" i="160"/>
  <c r="N441" i="160"/>
  <c r="O440" i="160"/>
  <c r="N440" i="160"/>
  <c r="P440" i="160"/>
  <c r="P439" i="160"/>
  <c r="O439" i="160"/>
  <c r="N439" i="160"/>
  <c r="P438" i="160"/>
  <c r="O438" i="160"/>
  <c r="N438" i="160"/>
  <c r="O437" i="160"/>
  <c r="N437" i="160"/>
  <c r="O436" i="160"/>
  <c r="N436" i="160"/>
  <c r="P435" i="160"/>
  <c r="O435" i="160"/>
  <c r="N435" i="160"/>
  <c r="O434" i="160"/>
  <c r="P434" i="160"/>
  <c r="N434" i="160"/>
  <c r="P433" i="160"/>
  <c r="O433" i="160"/>
  <c r="N433" i="160"/>
  <c r="O432" i="160"/>
  <c r="N432" i="160"/>
  <c r="O431" i="160"/>
  <c r="N431" i="160"/>
  <c r="P431" i="160"/>
  <c r="P430" i="160"/>
  <c r="O430" i="160"/>
  <c r="N430" i="160"/>
  <c r="O429" i="160"/>
  <c r="P429" i="160"/>
  <c r="N429" i="160"/>
  <c r="O428" i="160"/>
  <c r="N428" i="160"/>
  <c r="P427" i="160"/>
  <c r="O427" i="160"/>
  <c r="N427" i="160"/>
  <c r="O426" i="160"/>
  <c r="P426" i="160"/>
  <c r="N426" i="160"/>
  <c r="O425" i="160"/>
  <c r="N425" i="160"/>
  <c r="P425" i="160"/>
  <c r="O424" i="160"/>
  <c r="N424" i="160"/>
  <c r="P424" i="160"/>
  <c r="P423" i="160"/>
  <c r="O423" i="160"/>
  <c r="N423" i="160"/>
  <c r="P422" i="160"/>
  <c r="O422" i="160"/>
  <c r="N422" i="160"/>
  <c r="O421" i="160"/>
  <c r="N421" i="160"/>
  <c r="O420" i="160"/>
  <c r="N420" i="160"/>
  <c r="P419" i="160"/>
  <c r="O419" i="160"/>
  <c r="N419" i="160"/>
  <c r="O418" i="160"/>
  <c r="P418" i="160"/>
  <c r="N418" i="160"/>
  <c r="O417" i="160"/>
  <c r="N417" i="160"/>
  <c r="P417" i="160"/>
  <c r="O416" i="160"/>
  <c r="N416" i="160"/>
  <c r="O415" i="160"/>
  <c r="N415" i="160"/>
  <c r="P415" i="160"/>
  <c r="P414" i="160"/>
  <c r="O414" i="160"/>
  <c r="N414" i="160"/>
  <c r="P413" i="160"/>
  <c r="O413" i="160"/>
  <c r="N413" i="160"/>
  <c r="O412" i="160"/>
  <c r="N412" i="160"/>
  <c r="P412" i="160"/>
  <c r="P411" i="160"/>
  <c r="O411" i="160"/>
  <c r="N411" i="160"/>
  <c r="P410" i="160"/>
  <c r="O410" i="160"/>
  <c r="N410" i="160"/>
  <c r="O409" i="160"/>
  <c r="N409" i="160"/>
  <c r="P409" i="160"/>
  <c r="O408" i="160"/>
  <c r="N408" i="160"/>
  <c r="P408" i="160"/>
  <c r="P407" i="160"/>
  <c r="O407" i="160"/>
  <c r="N407" i="160"/>
  <c r="O406" i="160"/>
  <c r="P406" i="160"/>
  <c r="N406" i="160"/>
  <c r="O405" i="160"/>
  <c r="N405" i="160"/>
  <c r="O404" i="160"/>
  <c r="N404" i="160"/>
  <c r="O403" i="160"/>
  <c r="N403" i="160"/>
  <c r="P403" i="160"/>
  <c r="O402" i="160"/>
  <c r="P402" i="160"/>
  <c r="N402" i="160"/>
  <c r="O401" i="160"/>
  <c r="N401" i="160"/>
  <c r="P401" i="160"/>
  <c r="O400" i="160"/>
  <c r="N400" i="160"/>
  <c r="O399" i="160"/>
  <c r="N399" i="160"/>
  <c r="P399" i="160"/>
  <c r="P398" i="160"/>
  <c r="O398" i="160"/>
  <c r="N398" i="160"/>
  <c r="P397" i="160"/>
  <c r="O397" i="160"/>
  <c r="N397" i="160"/>
  <c r="O396" i="160"/>
  <c r="N396" i="160"/>
  <c r="O395" i="160"/>
  <c r="N395" i="160"/>
  <c r="P395" i="160"/>
  <c r="P394" i="160"/>
  <c r="O394" i="160"/>
  <c r="N394" i="160"/>
  <c r="P393" i="160"/>
  <c r="O393" i="160"/>
  <c r="N393" i="160"/>
  <c r="O392" i="160"/>
  <c r="N392" i="160"/>
  <c r="P392" i="160"/>
  <c r="P391" i="160"/>
  <c r="O391" i="160"/>
  <c r="N391" i="160"/>
  <c r="P390" i="160"/>
  <c r="O390" i="160"/>
  <c r="N390" i="160"/>
  <c r="O389" i="160"/>
  <c r="N389" i="160"/>
  <c r="P389" i="160"/>
  <c r="O388" i="160"/>
  <c r="N388" i="160"/>
  <c r="O387" i="160"/>
  <c r="N387" i="160"/>
  <c r="P387" i="160"/>
  <c r="O386" i="160"/>
  <c r="P386" i="160"/>
  <c r="N386" i="160"/>
  <c r="P385" i="160"/>
  <c r="O385" i="160"/>
  <c r="N385" i="160"/>
  <c r="O384" i="160"/>
  <c r="N384" i="160"/>
  <c r="P384" i="160"/>
  <c r="O383" i="160"/>
  <c r="N383" i="160"/>
  <c r="P383" i="160"/>
  <c r="P382" i="160"/>
  <c r="O382" i="160"/>
  <c r="N382" i="160"/>
  <c r="P381" i="160"/>
  <c r="O381" i="160"/>
  <c r="N381" i="160"/>
  <c r="O380" i="160"/>
  <c r="N380" i="160"/>
  <c r="O379" i="160"/>
  <c r="N379" i="160"/>
  <c r="P379" i="160"/>
  <c r="P378" i="160"/>
  <c r="O378" i="160"/>
  <c r="N378" i="160"/>
  <c r="P377" i="160"/>
  <c r="O377" i="160"/>
  <c r="N377" i="160"/>
  <c r="O376" i="160"/>
  <c r="N376" i="160"/>
  <c r="P376" i="160"/>
  <c r="P375" i="160"/>
  <c r="O375" i="160"/>
  <c r="N375" i="160"/>
  <c r="P374" i="160"/>
  <c r="O374" i="160"/>
  <c r="N374" i="160"/>
  <c r="O373" i="160"/>
  <c r="N373" i="160"/>
  <c r="O372" i="160"/>
  <c r="N372" i="160"/>
  <c r="P371" i="160"/>
  <c r="O371" i="160"/>
  <c r="N371" i="160"/>
  <c r="O370" i="160"/>
  <c r="P370" i="160"/>
  <c r="N370" i="160"/>
  <c r="P369" i="160"/>
  <c r="O369" i="160"/>
  <c r="N369" i="160"/>
  <c r="O368" i="160"/>
  <c r="N368" i="160"/>
  <c r="O367" i="160"/>
  <c r="N367" i="160"/>
  <c r="P367" i="160"/>
  <c r="P366" i="160"/>
  <c r="O366" i="160"/>
  <c r="N366" i="160"/>
  <c r="O365" i="160"/>
  <c r="P365" i="160"/>
  <c r="N365" i="160"/>
  <c r="O364" i="160"/>
  <c r="N364" i="160"/>
  <c r="P363" i="160"/>
  <c r="O363" i="160"/>
  <c r="N363" i="160"/>
  <c r="O362" i="160"/>
  <c r="P362" i="160"/>
  <c r="N362" i="160"/>
  <c r="O361" i="160"/>
  <c r="N361" i="160"/>
  <c r="P361" i="160"/>
  <c r="O360" i="160"/>
  <c r="N360" i="160"/>
  <c r="P360" i="160"/>
  <c r="P359" i="160"/>
  <c r="O359" i="160"/>
  <c r="N359" i="160"/>
  <c r="P358" i="160"/>
  <c r="O358" i="160"/>
  <c r="N358" i="160"/>
  <c r="O357" i="160"/>
  <c r="N357" i="160"/>
  <c r="O356" i="160"/>
  <c r="N356" i="160"/>
  <c r="P355" i="160"/>
  <c r="O355" i="160"/>
  <c r="N355" i="160"/>
  <c r="O354" i="160"/>
  <c r="P354" i="160"/>
  <c r="N354" i="160"/>
  <c r="O353" i="160"/>
  <c r="N353" i="160"/>
  <c r="P353" i="160"/>
  <c r="O352" i="160"/>
  <c r="N352" i="160"/>
  <c r="O351" i="160"/>
  <c r="N351" i="160"/>
  <c r="P351" i="160"/>
  <c r="P350" i="160"/>
  <c r="O350" i="160"/>
  <c r="N350" i="160"/>
  <c r="P349" i="160"/>
  <c r="O349" i="160"/>
  <c r="N349" i="160"/>
  <c r="O348" i="160"/>
  <c r="N348" i="160"/>
  <c r="P348" i="160"/>
  <c r="P347" i="160"/>
  <c r="O347" i="160"/>
  <c r="N347" i="160"/>
  <c r="P346" i="160"/>
  <c r="O346" i="160"/>
  <c r="N346" i="160"/>
  <c r="O345" i="160"/>
  <c r="N345" i="160"/>
  <c r="P345" i="160"/>
  <c r="O344" i="160"/>
  <c r="N344" i="160"/>
  <c r="P344" i="160"/>
  <c r="P343" i="160"/>
  <c r="O343" i="160"/>
  <c r="N343" i="160"/>
  <c r="O342" i="160"/>
  <c r="P342" i="160"/>
  <c r="N342" i="160"/>
  <c r="O341" i="160"/>
  <c r="N341" i="160"/>
  <c r="O340" i="160"/>
  <c r="N340" i="160"/>
  <c r="O339" i="160"/>
  <c r="N339" i="160"/>
  <c r="P339" i="160"/>
  <c r="O338" i="160"/>
  <c r="P338" i="160"/>
  <c r="N338" i="160"/>
  <c r="O337" i="160"/>
  <c r="N337" i="160"/>
  <c r="P337" i="160"/>
  <c r="O336" i="160"/>
  <c r="N336" i="160"/>
  <c r="O335" i="160"/>
  <c r="N335" i="160"/>
  <c r="P335" i="160"/>
  <c r="P334" i="160"/>
  <c r="O334" i="160"/>
  <c r="N334" i="160"/>
  <c r="P333" i="160"/>
  <c r="O333" i="160"/>
  <c r="N333" i="160"/>
  <c r="O332" i="160"/>
  <c r="N332" i="160"/>
  <c r="O331" i="160"/>
  <c r="N331" i="160"/>
  <c r="P331" i="160"/>
  <c r="P330" i="160"/>
  <c r="O330" i="160"/>
  <c r="N330" i="160"/>
  <c r="P329" i="160"/>
  <c r="O329" i="160"/>
  <c r="N329" i="160"/>
  <c r="O328" i="160"/>
  <c r="N328" i="160"/>
  <c r="P328" i="160"/>
  <c r="P327" i="160"/>
  <c r="O327" i="160"/>
  <c r="N327" i="160"/>
  <c r="P326" i="160"/>
  <c r="O326" i="160"/>
  <c r="N326" i="160"/>
  <c r="O325" i="160"/>
  <c r="N325" i="160"/>
  <c r="P325" i="160"/>
  <c r="O324" i="160"/>
  <c r="N324" i="160"/>
  <c r="O323" i="160"/>
  <c r="N323" i="160"/>
  <c r="P323" i="160"/>
  <c r="O322" i="160"/>
  <c r="P322" i="160"/>
  <c r="N322" i="160"/>
  <c r="P321" i="160"/>
  <c r="O321" i="160"/>
  <c r="N321" i="160"/>
  <c r="O320" i="160"/>
  <c r="N320" i="160"/>
  <c r="P320" i="160"/>
  <c r="O319" i="160"/>
  <c r="N319" i="160"/>
  <c r="P319" i="160"/>
  <c r="P318" i="160"/>
  <c r="O318" i="160"/>
  <c r="N318" i="160"/>
  <c r="P317" i="160"/>
  <c r="O317" i="160"/>
  <c r="N317" i="160"/>
  <c r="O316" i="160"/>
  <c r="N316" i="160"/>
  <c r="O315" i="160"/>
  <c r="N315" i="160"/>
  <c r="P315" i="160"/>
  <c r="P314" i="160"/>
  <c r="O314" i="160"/>
  <c r="N314" i="160"/>
  <c r="P313" i="160"/>
  <c r="O313" i="160"/>
  <c r="N313" i="160"/>
  <c r="O312" i="160"/>
  <c r="N312" i="160"/>
  <c r="P312" i="160"/>
  <c r="P311" i="160"/>
  <c r="O311" i="160"/>
  <c r="N311" i="160"/>
  <c r="P310" i="160"/>
  <c r="O310" i="160"/>
  <c r="N310" i="160"/>
  <c r="O309" i="160"/>
  <c r="N309" i="160"/>
  <c r="O308" i="160"/>
  <c r="N308" i="160"/>
  <c r="P307" i="160"/>
  <c r="O307" i="160"/>
  <c r="N307" i="160"/>
  <c r="O306" i="160"/>
  <c r="P306" i="160"/>
  <c r="N306" i="160"/>
  <c r="P305" i="160"/>
  <c r="O305" i="160"/>
  <c r="N305" i="160"/>
  <c r="O304" i="160"/>
  <c r="N304" i="160"/>
  <c r="O303" i="160"/>
  <c r="N303" i="160"/>
  <c r="P303" i="160"/>
  <c r="P302" i="160"/>
  <c r="O302" i="160"/>
  <c r="N302" i="160"/>
  <c r="O301" i="160"/>
  <c r="P301" i="160"/>
  <c r="N301" i="160"/>
  <c r="O300" i="160"/>
  <c r="N300" i="160"/>
  <c r="P299" i="160"/>
  <c r="O299" i="160"/>
  <c r="N299" i="160"/>
  <c r="O298" i="160"/>
  <c r="P298" i="160"/>
  <c r="N298" i="160"/>
  <c r="O297" i="160"/>
  <c r="N297" i="160"/>
  <c r="P297" i="160"/>
  <c r="O296" i="160"/>
  <c r="N296" i="160"/>
  <c r="P296" i="160"/>
  <c r="P295" i="160"/>
  <c r="O295" i="160"/>
  <c r="N295" i="160"/>
  <c r="P294" i="160"/>
  <c r="O294" i="160"/>
  <c r="N294" i="160"/>
  <c r="O293" i="160"/>
  <c r="N293" i="160"/>
  <c r="O292" i="160"/>
  <c r="N292" i="160"/>
  <c r="P291" i="160"/>
  <c r="O291" i="160"/>
  <c r="N291" i="160"/>
  <c r="O290" i="160"/>
  <c r="P290" i="160"/>
  <c r="N290" i="160"/>
  <c r="O289" i="160"/>
  <c r="N289" i="160"/>
  <c r="P289" i="160"/>
  <c r="O288" i="160"/>
  <c r="N288" i="160"/>
  <c r="O287" i="160"/>
  <c r="N287" i="160"/>
  <c r="P287" i="160"/>
  <c r="P286" i="160"/>
  <c r="O286" i="160"/>
  <c r="N286" i="160"/>
  <c r="P285" i="160"/>
  <c r="O285" i="160"/>
  <c r="N285" i="160"/>
  <c r="O284" i="160"/>
  <c r="N284" i="160"/>
  <c r="P284" i="160"/>
  <c r="P283" i="160"/>
  <c r="O283" i="160"/>
  <c r="N283" i="160"/>
  <c r="P282" i="160"/>
  <c r="O282" i="160"/>
  <c r="N282" i="160"/>
  <c r="O281" i="160"/>
  <c r="N281" i="160"/>
  <c r="P281" i="160"/>
  <c r="O280" i="160"/>
  <c r="N280" i="160"/>
  <c r="P280" i="160"/>
  <c r="P279" i="160"/>
  <c r="O279" i="160"/>
  <c r="N279" i="160"/>
  <c r="O278" i="160"/>
  <c r="P278" i="160"/>
  <c r="N278" i="160"/>
  <c r="O277" i="160"/>
  <c r="N277" i="160"/>
  <c r="O276" i="160"/>
  <c r="N276" i="160"/>
  <c r="O275" i="160"/>
  <c r="N275" i="160"/>
  <c r="P275" i="160"/>
  <c r="O274" i="160"/>
  <c r="P274" i="160"/>
  <c r="N274" i="160"/>
  <c r="O273" i="160"/>
  <c r="N273" i="160"/>
  <c r="P273" i="160"/>
  <c r="O272" i="160"/>
  <c r="N272" i="160"/>
  <c r="O271" i="160"/>
  <c r="N271" i="160"/>
  <c r="P271" i="160"/>
  <c r="P270" i="160"/>
  <c r="O270" i="160"/>
  <c r="N270" i="160"/>
  <c r="P269" i="160"/>
  <c r="O269" i="160"/>
  <c r="N269" i="160"/>
  <c r="O268" i="160"/>
  <c r="N268" i="160"/>
  <c r="O267" i="160"/>
  <c r="N267" i="160"/>
  <c r="P267" i="160"/>
  <c r="P266" i="160"/>
  <c r="O266" i="160"/>
  <c r="N266" i="160"/>
  <c r="P265" i="160"/>
  <c r="O265" i="160"/>
  <c r="N265" i="160"/>
  <c r="O264" i="160"/>
  <c r="N264" i="160"/>
  <c r="P264" i="160"/>
  <c r="P263" i="160"/>
  <c r="O263" i="160"/>
  <c r="N263" i="160"/>
  <c r="P262" i="160"/>
  <c r="O262" i="160"/>
  <c r="N262" i="160"/>
  <c r="O261" i="160"/>
  <c r="N261" i="160"/>
  <c r="P261" i="160"/>
  <c r="O260" i="160"/>
  <c r="N260" i="160"/>
  <c r="O259" i="160"/>
  <c r="N259" i="160"/>
  <c r="P259" i="160"/>
  <c r="O258" i="160"/>
  <c r="P258" i="160"/>
  <c r="N258" i="160"/>
  <c r="P257" i="160"/>
  <c r="O257" i="160"/>
  <c r="N257" i="160"/>
  <c r="O256" i="160"/>
  <c r="N256" i="160"/>
  <c r="P256" i="160"/>
  <c r="O255" i="160"/>
  <c r="N255" i="160"/>
  <c r="P255" i="160"/>
  <c r="P254" i="160"/>
  <c r="O254" i="160"/>
  <c r="N254" i="160"/>
  <c r="P253" i="160"/>
  <c r="O253" i="160"/>
  <c r="N253" i="160"/>
  <c r="O252" i="160"/>
  <c r="N252" i="160"/>
  <c r="O251" i="160"/>
  <c r="N251" i="160"/>
  <c r="P251" i="160"/>
  <c r="P250" i="160"/>
  <c r="O250" i="160"/>
  <c r="N250" i="160"/>
  <c r="P249" i="160"/>
  <c r="O249" i="160"/>
  <c r="N249" i="160"/>
  <c r="O248" i="160"/>
  <c r="N248" i="160"/>
  <c r="P248" i="160"/>
  <c r="P247" i="160"/>
  <c r="O247" i="160"/>
  <c r="N247" i="160"/>
  <c r="P246" i="160"/>
  <c r="O246" i="160"/>
  <c r="N246" i="160"/>
  <c r="O245" i="160"/>
  <c r="N245" i="160"/>
  <c r="O244" i="160"/>
  <c r="N244" i="160"/>
  <c r="P243" i="160"/>
  <c r="O243" i="160"/>
  <c r="N243" i="160"/>
  <c r="O242" i="160"/>
  <c r="P242" i="160"/>
  <c r="N242" i="160"/>
  <c r="P241" i="160"/>
  <c r="O241" i="160"/>
  <c r="N241" i="160"/>
  <c r="O240" i="160"/>
  <c r="N240" i="160"/>
  <c r="O239" i="160"/>
  <c r="N239" i="160"/>
  <c r="P239" i="160"/>
  <c r="P238" i="160"/>
  <c r="O238" i="160"/>
  <c r="N238" i="160"/>
  <c r="O237" i="160"/>
  <c r="P237" i="160"/>
  <c r="N237" i="160"/>
  <c r="O236" i="160"/>
  <c r="N236" i="160"/>
  <c r="P235" i="160"/>
  <c r="O235" i="160"/>
  <c r="N235" i="160"/>
  <c r="O234" i="160"/>
  <c r="P234" i="160"/>
  <c r="N234" i="160"/>
  <c r="O233" i="160"/>
  <c r="N233" i="160"/>
  <c r="P233" i="160"/>
  <c r="O232" i="160"/>
  <c r="N232" i="160"/>
  <c r="P232" i="160"/>
  <c r="P231" i="160"/>
  <c r="O231" i="160"/>
  <c r="N231" i="160"/>
  <c r="P230" i="160"/>
  <c r="O230" i="160"/>
  <c r="N230" i="160"/>
  <c r="O229" i="160"/>
  <c r="N229" i="160"/>
  <c r="O228" i="160"/>
  <c r="N228" i="160"/>
  <c r="P227" i="160"/>
  <c r="O227" i="160"/>
  <c r="N227" i="160"/>
  <c r="O226" i="160"/>
  <c r="P226" i="160"/>
  <c r="N226" i="160"/>
  <c r="O225" i="160"/>
  <c r="N225" i="160"/>
  <c r="P225" i="160"/>
  <c r="O224" i="160"/>
  <c r="N224" i="160"/>
  <c r="O223" i="160"/>
  <c r="N223" i="160"/>
  <c r="P223" i="160"/>
  <c r="P222" i="160"/>
  <c r="O222" i="160"/>
  <c r="N222" i="160"/>
  <c r="P221" i="160"/>
  <c r="O221" i="160"/>
  <c r="N221" i="160"/>
  <c r="O220" i="160"/>
  <c r="N220" i="160"/>
  <c r="P220" i="160"/>
  <c r="P219" i="160"/>
  <c r="O219" i="160"/>
  <c r="N219" i="160"/>
  <c r="P218" i="160"/>
  <c r="O218" i="160"/>
  <c r="N218" i="160"/>
  <c r="O217" i="160"/>
  <c r="N217" i="160"/>
  <c r="P217" i="160"/>
  <c r="O216" i="160"/>
  <c r="N216" i="160"/>
  <c r="P216" i="160"/>
  <c r="P215" i="160"/>
  <c r="O215" i="160"/>
  <c r="N215" i="160"/>
  <c r="O214" i="160"/>
  <c r="P214" i="160"/>
  <c r="N214" i="160"/>
  <c r="O213" i="160"/>
  <c r="N213" i="160"/>
  <c r="O212" i="160"/>
  <c r="N212" i="160"/>
  <c r="O211" i="160"/>
  <c r="N211" i="160"/>
  <c r="P211" i="160"/>
  <c r="O210" i="160"/>
  <c r="P210" i="160"/>
  <c r="N210" i="160"/>
  <c r="O209" i="160"/>
  <c r="N209" i="160"/>
  <c r="P209" i="160"/>
  <c r="O208" i="160"/>
  <c r="N208" i="160"/>
  <c r="O207" i="160"/>
  <c r="N207" i="160"/>
  <c r="P207" i="160"/>
  <c r="P206" i="160"/>
  <c r="O206" i="160"/>
  <c r="N206" i="160"/>
  <c r="P205" i="160"/>
  <c r="O205" i="160"/>
  <c r="N205" i="160"/>
  <c r="O204" i="160"/>
  <c r="N204" i="160"/>
  <c r="O203" i="160"/>
  <c r="N203" i="160"/>
  <c r="P203" i="160"/>
  <c r="P202" i="160"/>
  <c r="O202" i="160"/>
  <c r="N202" i="160"/>
  <c r="P201" i="160"/>
  <c r="O201" i="160"/>
  <c r="N201" i="160"/>
  <c r="O200" i="160"/>
  <c r="N200" i="160"/>
  <c r="P200" i="160"/>
  <c r="P199" i="160"/>
  <c r="O199" i="160"/>
  <c r="N199" i="160"/>
  <c r="P198" i="160"/>
  <c r="O198" i="160"/>
  <c r="N198" i="160"/>
  <c r="O197" i="160"/>
  <c r="N197" i="160"/>
  <c r="P197" i="160"/>
  <c r="O196" i="160"/>
  <c r="N196" i="160"/>
  <c r="P195" i="160"/>
  <c r="O195" i="160"/>
  <c r="N195" i="160"/>
  <c r="O194" i="160"/>
  <c r="P194" i="160"/>
  <c r="N194" i="160"/>
  <c r="O193" i="160"/>
  <c r="N193" i="160"/>
  <c r="P193" i="160"/>
  <c r="O192" i="160"/>
  <c r="N192" i="160"/>
  <c r="O191" i="160"/>
  <c r="N191" i="160"/>
  <c r="P191" i="160"/>
  <c r="P190" i="160"/>
  <c r="O190" i="160"/>
  <c r="N190" i="160"/>
  <c r="P189" i="160"/>
  <c r="O189" i="160"/>
  <c r="N189" i="160"/>
  <c r="O188" i="160"/>
  <c r="N188" i="160"/>
  <c r="O187" i="160"/>
  <c r="N187" i="160"/>
  <c r="P187" i="160"/>
  <c r="P186" i="160"/>
  <c r="O186" i="160"/>
  <c r="N186" i="160"/>
  <c r="P185" i="160"/>
  <c r="O185" i="160"/>
  <c r="N185" i="160"/>
  <c r="O184" i="160"/>
  <c r="N184" i="160"/>
  <c r="P184" i="160"/>
  <c r="P183" i="160"/>
  <c r="O183" i="160"/>
  <c r="N183" i="160"/>
  <c r="P182" i="160"/>
  <c r="O182" i="160"/>
  <c r="N182" i="160"/>
  <c r="O181" i="160"/>
  <c r="N181" i="160"/>
  <c r="P181" i="160"/>
  <c r="O180" i="160"/>
  <c r="N180" i="160"/>
  <c r="P179" i="160"/>
  <c r="O179" i="160"/>
  <c r="N179" i="160"/>
  <c r="O178" i="160"/>
  <c r="P178" i="160"/>
  <c r="N178" i="160"/>
  <c r="O177" i="160"/>
  <c r="N177" i="160"/>
  <c r="P177" i="160"/>
  <c r="O176" i="160"/>
  <c r="N176" i="160"/>
  <c r="O175" i="160"/>
  <c r="N175" i="160"/>
  <c r="P175" i="160"/>
  <c r="P174" i="160"/>
  <c r="O174" i="160"/>
  <c r="N174" i="160"/>
  <c r="P173" i="160"/>
  <c r="O173" i="160"/>
  <c r="N173" i="160"/>
  <c r="O172" i="160"/>
  <c r="N172" i="160"/>
  <c r="O171" i="160"/>
  <c r="N171" i="160"/>
  <c r="P171" i="160"/>
  <c r="P170" i="160"/>
  <c r="O170" i="160"/>
  <c r="N170" i="160"/>
  <c r="P169" i="160"/>
  <c r="O169" i="160"/>
  <c r="N169" i="160"/>
  <c r="O168" i="160"/>
  <c r="N168" i="160"/>
  <c r="P168" i="160"/>
  <c r="P167" i="160"/>
  <c r="O167" i="160"/>
  <c r="N167" i="160"/>
  <c r="P166" i="160"/>
  <c r="O166" i="160"/>
  <c r="N166" i="160"/>
  <c r="O165" i="160"/>
  <c r="N165" i="160"/>
  <c r="P165" i="160"/>
  <c r="O164" i="160"/>
  <c r="N164" i="160"/>
  <c r="P163" i="160"/>
  <c r="O163" i="160"/>
  <c r="N163" i="160"/>
  <c r="O162" i="160"/>
  <c r="P162" i="160"/>
  <c r="N162" i="160"/>
  <c r="O161" i="160"/>
  <c r="N161" i="160"/>
  <c r="P161" i="160"/>
  <c r="O160" i="160"/>
  <c r="N160" i="160"/>
  <c r="O159" i="160"/>
  <c r="N159" i="160"/>
  <c r="P159" i="160"/>
  <c r="P158" i="160"/>
  <c r="O158" i="160"/>
  <c r="N158" i="160"/>
  <c r="P157" i="160"/>
  <c r="O157" i="160"/>
  <c r="N157" i="160"/>
  <c r="O156" i="160"/>
  <c r="N156" i="160"/>
  <c r="O155" i="160"/>
  <c r="N155" i="160"/>
  <c r="P155" i="160"/>
  <c r="P154" i="160"/>
  <c r="O154" i="160"/>
  <c r="N154" i="160"/>
  <c r="P153" i="160"/>
  <c r="O153" i="160"/>
  <c r="N153" i="160"/>
  <c r="O152" i="160"/>
  <c r="N152" i="160"/>
  <c r="P152" i="160"/>
  <c r="P151" i="160"/>
  <c r="O151" i="160"/>
  <c r="N151" i="160"/>
  <c r="P150" i="160"/>
  <c r="O150" i="160"/>
  <c r="N150" i="160"/>
  <c r="O149" i="160"/>
  <c r="N149" i="160"/>
  <c r="P149" i="160"/>
  <c r="O148" i="160"/>
  <c r="N148" i="160"/>
  <c r="P147" i="160"/>
  <c r="O147" i="160"/>
  <c r="N147" i="160"/>
  <c r="O146" i="160"/>
  <c r="P146" i="160"/>
  <c r="N146" i="160"/>
  <c r="O145" i="160"/>
  <c r="N145" i="160"/>
  <c r="P145" i="160"/>
  <c r="O144" i="160"/>
  <c r="N144" i="160"/>
  <c r="O143" i="160"/>
  <c r="N143" i="160"/>
  <c r="P143" i="160"/>
  <c r="P142" i="160"/>
  <c r="O142" i="160"/>
  <c r="N142" i="160"/>
  <c r="P141" i="160"/>
  <c r="O141" i="160"/>
  <c r="N141" i="160"/>
  <c r="O140" i="160"/>
  <c r="N140" i="160"/>
  <c r="O139" i="160"/>
  <c r="N139" i="160"/>
  <c r="P139" i="160"/>
  <c r="P138" i="160"/>
  <c r="O138" i="160"/>
  <c r="N138" i="160"/>
  <c r="P137" i="160"/>
  <c r="O137" i="160"/>
  <c r="N137" i="160"/>
  <c r="O136" i="160"/>
  <c r="N136" i="160"/>
  <c r="P136" i="160"/>
  <c r="P135" i="160"/>
  <c r="O135" i="160"/>
  <c r="N135" i="160"/>
  <c r="P134" i="160"/>
  <c r="O134" i="160"/>
  <c r="N134" i="160"/>
  <c r="O133" i="160"/>
  <c r="N133" i="160"/>
  <c r="P133" i="160"/>
  <c r="O132" i="160"/>
  <c r="N132" i="160"/>
  <c r="P131" i="160"/>
  <c r="O131" i="160"/>
  <c r="N131" i="160"/>
  <c r="O130" i="160"/>
  <c r="P130" i="160"/>
  <c r="N130" i="160"/>
  <c r="O129" i="160"/>
  <c r="N129" i="160"/>
  <c r="P129" i="160"/>
  <c r="O128" i="160"/>
  <c r="N128" i="160"/>
  <c r="O127" i="160"/>
  <c r="N127" i="160"/>
  <c r="P127" i="160"/>
  <c r="P126" i="160"/>
  <c r="O126" i="160"/>
  <c r="N126" i="160"/>
  <c r="P125" i="160"/>
  <c r="O125" i="160"/>
  <c r="N125" i="160"/>
  <c r="O124" i="160"/>
  <c r="N124" i="160"/>
  <c r="O123" i="160"/>
  <c r="N123" i="160"/>
  <c r="P123" i="160"/>
  <c r="P122" i="160"/>
  <c r="O122" i="160"/>
  <c r="N122" i="160"/>
  <c r="P121" i="160"/>
  <c r="O121" i="160"/>
  <c r="N121" i="160"/>
  <c r="O120" i="160"/>
  <c r="N120" i="160"/>
  <c r="P120" i="160"/>
  <c r="P119" i="160"/>
  <c r="O119" i="160"/>
  <c r="N119" i="160"/>
  <c r="P118" i="160"/>
  <c r="O118" i="160"/>
  <c r="N118" i="160"/>
  <c r="O117" i="160"/>
  <c r="N117" i="160"/>
  <c r="P117" i="160"/>
  <c r="O116" i="160"/>
  <c r="N116" i="160"/>
  <c r="P115" i="160"/>
  <c r="O115" i="160"/>
  <c r="N115" i="160"/>
  <c r="O114" i="160"/>
  <c r="N114" i="160"/>
  <c r="P114" i="160"/>
  <c r="O113" i="160"/>
  <c r="N113" i="160"/>
  <c r="P113" i="160"/>
  <c r="P112" i="160"/>
  <c r="O112" i="160"/>
  <c r="N112" i="160"/>
  <c r="P111" i="160"/>
  <c r="O111" i="160"/>
  <c r="N111" i="160"/>
  <c r="O110" i="160"/>
  <c r="N110" i="160"/>
  <c r="P110" i="160"/>
  <c r="O109" i="160"/>
  <c r="N109" i="160"/>
  <c r="P109" i="160"/>
  <c r="P108" i="160"/>
  <c r="O108" i="160"/>
  <c r="N108" i="160"/>
  <c r="P107" i="160"/>
  <c r="O107" i="160"/>
  <c r="N107" i="160"/>
  <c r="O106" i="160"/>
  <c r="N106" i="160"/>
  <c r="P106" i="160"/>
  <c r="O105" i="160"/>
  <c r="N105" i="160"/>
  <c r="P105" i="160"/>
  <c r="P104" i="160"/>
  <c r="O104" i="160"/>
  <c r="N104" i="160"/>
  <c r="P103" i="160"/>
  <c r="O103" i="160"/>
  <c r="N103" i="160"/>
  <c r="O102" i="160"/>
  <c r="N102" i="160"/>
  <c r="P102" i="160"/>
  <c r="O101" i="160"/>
  <c r="N101" i="160"/>
  <c r="P101" i="160"/>
  <c r="P100" i="160"/>
  <c r="O100" i="160"/>
  <c r="N100" i="160"/>
  <c r="P99" i="160"/>
  <c r="O99" i="160"/>
  <c r="N99" i="160"/>
  <c r="O98" i="160"/>
  <c r="N98" i="160"/>
  <c r="P98" i="160"/>
  <c r="O97" i="160"/>
  <c r="N97" i="160"/>
  <c r="P97" i="160"/>
  <c r="P96" i="160"/>
  <c r="O96" i="160"/>
  <c r="N96" i="160"/>
  <c r="P95" i="160"/>
  <c r="O95" i="160"/>
  <c r="N95" i="160"/>
  <c r="O94" i="160"/>
  <c r="N94" i="160"/>
  <c r="P94" i="160"/>
  <c r="O93" i="160"/>
  <c r="N93" i="160"/>
  <c r="P93" i="160"/>
  <c r="P92" i="160"/>
  <c r="O92" i="160"/>
  <c r="N92" i="160"/>
  <c r="P91" i="160"/>
  <c r="O91" i="160"/>
  <c r="N91" i="160"/>
  <c r="O90" i="160"/>
  <c r="N90" i="160"/>
  <c r="P90" i="160"/>
  <c r="O89" i="160"/>
  <c r="N89" i="160"/>
  <c r="P89" i="160"/>
  <c r="P88" i="160"/>
  <c r="O88" i="160"/>
  <c r="N88" i="160"/>
  <c r="P87" i="160"/>
  <c r="O87" i="160"/>
  <c r="N87" i="160"/>
  <c r="O86" i="160"/>
  <c r="N86" i="160"/>
  <c r="P86" i="160"/>
  <c r="O85" i="160"/>
  <c r="N85" i="160"/>
  <c r="P85" i="160"/>
  <c r="P84" i="160"/>
  <c r="O84" i="160"/>
  <c r="N84" i="160"/>
  <c r="P83" i="160"/>
  <c r="O83" i="160"/>
  <c r="N83" i="160"/>
  <c r="O82" i="160"/>
  <c r="N82" i="160"/>
  <c r="P82" i="160"/>
  <c r="O81" i="160"/>
  <c r="N81" i="160"/>
  <c r="P81" i="160"/>
  <c r="P80" i="160"/>
  <c r="O80" i="160"/>
  <c r="N80" i="160"/>
  <c r="P79" i="160"/>
  <c r="O79" i="160"/>
  <c r="N79" i="160"/>
  <c r="O78" i="160"/>
  <c r="N78" i="160"/>
  <c r="P78" i="160"/>
  <c r="O77" i="160"/>
  <c r="N77" i="160"/>
  <c r="P77" i="160"/>
  <c r="P76" i="160"/>
  <c r="O76" i="160"/>
  <c r="N76" i="160"/>
  <c r="P75" i="160"/>
  <c r="O75" i="160"/>
  <c r="N75" i="160"/>
  <c r="O74" i="160"/>
  <c r="N74" i="160"/>
  <c r="P74" i="160"/>
  <c r="O73" i="160"/>
  <c r="N73" i="160"/>
  <c r="P73" i="160"/>
  <c r="P72" i="160"/>
  <c r="O72" i="160"/>
  <c r="N72" i="160"/>
  <c r="P71" i="160"/>
  <c r="O71" i="160"/>
  <c r="N71" i="160"/>
  <c r="O70" i="160"/>
  <c r="N70" i="160"/>
  <c r="P70" i="160"/>
  <c r="O69" i="160"/>
  <c r="N69" i="160"/>
  <c r="P69" i="160"/>
  <c r="P68" i="160"/>
  <c r="O68" i="160"/>
  <c r="N68" i="160"/>
  <c r="P67" i="160"/>
  <c r="O67" i="160"/>
  <c r="N67" i="160"/>
  <c r="O66" i="160"/>
  <c r="N66" i="160"/>
  <c r="P66" i="160"/>
  <c r="O65" i="160"/>
  <c r="N65" i="160"/>
  <c r="P65" i="160"/>
  <c r="P64" i="160"/>
  <c r="O64" i="160"/>
  <c r="N64" i="160"/>
  <c r="P63" i="160"/>
  <c r="O63" i="160"/>
  <c r="N63" i="160"/>
  <c r="O62" i="160"/>
  <c r="N62" i="160"/>
  <c r="P62" i="160"/>
  <c r="O61" i="160"/>
  <c r="N61" i="160"/>
  <c r="P61" i="160"/>
  <c r="P60" i="160"/>
  <c r="O60" i="160"/>
  <c r="N60" i="160"/>
  <c r="P59" i="160"/>
  <c r="O59" i="160"/>
  <c r="N59" i="160"/>
  <c r="O58" i="160"/>
  <c r="N58" i="160"/>
  <c r="P58" i="160"/>
  <c r="O57" i="160"/>
  <c r="N57" i="160"/>
  <c r="P57" i="160"/>
  <c r="P56" i="160"/>
  <c r="O56" i="160"/>
  <c r="N56" i="160"/>
  <c r="P55" i="160"/>
  <c r="O55" i="160"/>
  <c r="N55" i="160"/>
  <c r="O54" i="160"/>
  <c r="N54" i="160"/>
  <c r="P54" i="160"/>
  <c r="O53" i="160"/>
  <c r="N53" i="160"/>
  <c r="P53" i="160"/>
  <c r="P52" i="160"/>
  <c r="O52" i="160"/>
  <c r="N52" i="160"/>
  <c r="P51" i="160"/>
  <c r="O51" i="160"/>
  <c r="N51" i="160"/>
  <c r="O50" i="160"/>
  <c r="N50" i="160"/>
  <c r="P50" i="160"/>
  <c r="O49" i="160"/>
  <c r="N49" i="160"/>
  <c r="P49" i="160"/>
  <c r="P48" i="160"/>
  <c r="O48" i="160"/>
  <c r="N48" i="160"/>
  <c r="P47" i="160"/>
  <c r="O47" i="160"/>
  <c r="N47" i="160"/>
  <c r="O46" i="160"/>
  <c r="N46" i="160"/>
  <c r="P46" i="160"/>
  <c r="O45" i="160"/>
  <c r="N45" i="160"/>
  <c r="P45" i="160"/>
  <c r="P44" i="160"/>
  <c r="O44" i="160"/>
  <c r="N44" i="160"/>
  <c r="P43" i="160"/>
  <c r="O43" i="160"/>
  <c r="N43" i="160"/>
  <c r="O42" i="160"/>
  <c r="N42" i="160"/>
  <c r="P42" i="160"/>
  <c r="O41" i="160"/>
  <c r="N41" i="160"/>
  <c r="P41" i="160"/>
  <c r="P40" i="160"/>
  <c r="O40" i="160"/>
  <c r="N40" i="160"/>
  <c r="P39" i="160"/>
  <c r="O39" i="160"/>
  <c r="N39" i="160"/>
  <c r="O38" i="160"/>
  <c r="N38" i="160"/>
  <c r="P38" i="160"/>
  <c r="O37" i="160"/>
  <c r="N37" i="160"/>
  <c r="P37" i="160"/>
  <c r="P36" i="160"/>
  <c r="O36" i="160"/>
  <c r="N36" i="160"/>
  <c r="P35" i="160"/>
  <c r="O35" i="160"/>
  <c r="N35" i="160"/>
  <c r="O34" i="160"/>
  <c r="N34" i="160"/>
  <c r="P34" i="160"/>
  <c r="O33" i="160"/>
  <c r="N33" i="160"/>
  <c r="P33" i="160"/>
  <c r="P32" i="160"/>
  <c r="O32" i="160"/>
  <c r="N32" i="160"/>
  <c r="P31" i="160"/>
  <c r="O31" i="160"/>
  <c r="N31" i="160"/>
  <c r="O30" i="160"/>
  <c r="N30" i="160"/>
  <c r="P30" i="160"/>
  <c r="O29" i="160"/>
  <c r="N29" i="160"/>
  <c r="P29" i="160"/>
  <c r="P28" i="160"/>
  <c r="O28" i="160"/>
  <c r="N28" i="160"/>
  <c r="P27" i="160"/>
  <c r="O27" i="160"/>
  <c r="N27" i="160"/>
  <c r="O26" i="160"/>
  <c r="N26" i="160"/>
  <c r="P26" i="160"/>
  <c r="O25" i="160"/>
  <c r="N25" i="160"/>
  <c r="P25" i="160"/>
  <c r="P24" i="160"/>
  <c r="O24" i="160"/>
  <c r="N24" i="160"/>
  <c r="P23" i="160"/>
  <c r="O23" i="160"/>
  <c r="N23" i="160"/>
  <c r="O22" i="160"/>
  <c r="N22" i="160"/>
  <c r="P22" i="160"/>
  <c r="O21" i="160"/>
  <c r="N21" i="160"/>
  <c r="P21" i="160"/>
  <c r="P20" i="160"/>
  <c r="O20" i="160"/>
  <c r="N20" i="160"/>
  <c r="P19" i="160"/>
  <c r="O19" i="160"/>
  <c r="N19" i="160"/>
  <c r="O18" i="160"/>
  <c r="N18" i="160"/>
  <c r="P18" i="160"/>
  <c r="O17" i="160"/>
  <c r="N17" i="160"/>
  <c r="P17" i="160"/>
  <c r="P16" i="160"/>
  <c r="O16" i="160"/>
  <c r="N16" i="160"/>
  <c r="P15" i="160"/>
  <c r="O15" i="160"/>
  <c r="N15" i="160"/>
  <c r="O14" i="160"/>
  <c r="N14" i="160"/>
  <c r="P14" i="160"/>
  <c r="O13" i="160"/>
  <c r="N13" i="160"/>
  <c r="P13" i="160"/>
  <c r="P12" i="160"/>
  <c r="O12" i="160"/>
  <c r="N12" i="160"/>
  <c r="P11" i="160"/>
  <c r="O11" i="160"/>
  <c r="N11" i="160"/>
  <c r="O10" i="160"/>
  <c r="N10" i="160"/>
  <c r="P10" i="160"/>
  <c r="O9" i="160"/>
  <c r="N9" i="160"/>
  <c r="P9" i="160"/>
  <c r="P8" i="160"/>
  <c r="O8" i="160"/>
  <c r="N8" i="160"/>
  <c r="P7" i="160"/>
  <c r="O7" i="160"/>
  <c r="N7" i="160"/>
  <c r="O6" i="160"/>
  <c r="N6" i="160"/>
  <c r="P6" i="160"/>
  <c r="O5" i="160"/>
  <c r="N5" i="160"/>
  <c r="P5" i="160"/>
  <c r="P4" i="160"/>
  <c r="P504" i="160" a="1"/>
  <c r="P504" i="160"/>
  <c r="N8" i="159"/>
  <c r="O4" i="160"/>
  <c r="N4" i="160"/>
  <c r="A1" i="160"/>
  <c r="D2" i="160" s="1"/>
  <c r="I52" i="159"/>
  <c r="I34" i="159"/>
  <c r="G34" i="159"/>
  <c r="E34" i="159"/>
  <c r="I33" i="159"/>
  <c r="G33" i="159"/>
  <c r="E33" i="159"/>
  <c r="E31" i="159"/>
  <c r="G31" i="159"/>
  <c r="I31" i="159"/>
  <c r="I30" i="159"/>
  <c r="G30" i="159"/>
  <c r="E30" i="159"/>
  <c r="I29" i="159"/>
  <c r="G29" i="159"/>
  <c r="E29" i="159"/>
  <c r="G27" i="159"/>
  <c r="I27" i="159"/>
  <c r="E8" i="159"/>
  <c r="H6" i="159"/>
  <c r="B6" i="159"/>
  <c r="B5" i="159"/>
  <c r="D2" i="159"/>
  <c r="M514" i="158"/>
  <c r="M514" i="158" a="1"/>
  <c r="L514" i="158"/>
  <c r="L514" i="158" a="1"/>
  <c r="K514" i="158"/>
  <c r="K514" i="158" a="1"/>
  <c r="J514" i="158"/>
  <c r="J514" i="158" a="1"/>
  <c r="I514" i="158"/>
  <c r="I514" i="158" a="1"/>
  <c r="H514" i="158"/>
  <c r="H514" i="158" a="1"/>
  <c r="G514" i="158"/>
  <c r="G514" i="158" a="1"/>
  <c r="F514" i="158"/>
  <c r="F514" i="158" a="1"/>
  <c r="L511" i="158" a="1"/>
  <c r="L511" i="158"/>
  <c r="J511" i="158" a="1"/>
  <c r="J511" i="158"/>
  <c r="H511" i="158" a="1"/>
  <c r="H511" i="158"/>
  <c r="F511" i="158" a="1"/>
  <c r="F511" i="158"/>
  <c r="C511" i="158"/>
  <c r="M511" i="158" a="1"/>
  <c r="M511" i="158"/>
  <c r="L510" i="158" a="1"/>
  <c r="L510" i="158"/>
  <c r="J510" i="158" a="1"/>
  <c r="J510" i="158"/>
  <c r="H510" i="158" a="1"/>
  <c r="H510" i="158"/>
  <c r="F510" i="158" a="1"/>
  <c r="F510" i="158"/>
  <c r="C510" i="158"/>
  <c r="C529" i="158"/>
  <c r="L509" i="158" a="1"/>
  <c r="L509" i="158"/>
  <c r="J509" i="158" a="1"/>
  <c r="J509" i="158"/>
  <c r="H509" i="158" a="1"/>
  <c r="H509" i="158"/>
  <c r="F509" i="158" a="1"/>
  <c r="F509" i="158"/>
  <c r="C509" i="158"/>
  <c r="M509" i="158" a="1"/>
  <c r="M509" i="158"/>
  <c r="L508" i="158" a="1"/>
  <c r="L508" i="158"/>
  <c r="J508" i="158" a="1"/>
  <c r="J508" i="158"/>
  <c r="H508" i="158" a="1"/>
  <c r="H508" i="158"/>
  <c r="F508" i="158" a="1"/>
  <c r="F508" i="158"/>
  <c r="C508" i="158"/>
  <c r="C527" i="158"/>
  <c r="L507" i="158" a="1"/>
  <c r="L507" i="158"/>
  <c r="J507" i="158" a="1"/>
  <c r="J507" i="158"/>
  <c r="H507" i="158" a="1"/>
  <c r="H507" i="158"/>
  <c r="F507" i="158" a="1"/>
  <c r="F507" i="158"/>
  <c r="C507" i="158"/>
  <c r="M507" i="158" a="1"/>
  <c r="M507" i="158"/>
  <c r="L506" i="158" a="1"/>
  <c r="L506" i="158"/>
  <c r="J506" i="158" a="1"/>
  <c r="J506" i="158"/>
  <c r="H506" i="158" a="1"/>
  <c r="H506" i="158"/>
  <c r="F506" i="158" a="1"/>
  <c r="F506" i="158"/>
  <c r="C506" i="158"/>
  <c r="C525" i="158"/>
  <c r="L505" i="158" a="1"/>
  <c r="L505" i="158"/>
  <c r="J505" i="158" a="1"/>
  <c r="J505" i="158"/>
  <c r="H505" i="158" a="1"/>
  <c r="H505" i="158"/>
  <c r="F505" i="158" a="1"/>
  <c r="F505" i="158"/>
  <c r="C505" i="158"/>
  <c r="M505" i="158" a="1"/>
  <c r="M505" i="158"/>
  <c r="L504" i="158" a="1"/>
  <c r="L504" i="158"/>
  <c r="J504" i="158" a="1"/>
  <c r="J504" i="158"/>
  <c r="H504" i="158" a="1"/>
  <c r="H504" i="158"/>
  <c r="F504" i="158" a="1"/>
  <c r="F504" i="158"/>
  <c r="C504" i="158"/>
  <c r="C523" i="158"/>
  <c r="L503" i="158" a="1"/>
  <c r="L503" i="158"/>
  <c r="J503" i="158" a="1"/>
  <c r="J503" i="158"/>
  <c r="H503" i="158" a="1"/>
  <c r="H503" i="158"/>
  <c r="F503" i="158" a="1"/>
  <c r="F503" i="158"/>
  <c r="C503" i="158"/>
  <c r="M503" i="158" a="1"/>
  <c r="M503" i="158"/>
  <c r="L502" i="158" a="1"/>
  <c r="L502" i="158"/>
  <c r="J502" i="158" a="1"/>
  <c r="J502" i="158"/>
  <c r="H502" i="158" a="1"/>
  <c r="H502" i="158"/>
  <c r="F502" i="158" a="1"/>
  <c r="F502" i="158"/>
  <c r="C502" i="158"/>
  <c r="C521" i="158"/>
  <c r="L501" i="158" a="1"/>
  <c r="L501" i="158"/>
  <c r="J501" i="158" a="1"/>
  <c r="J501" i="158"/>
  <c r="H501" i="158" a="1"/>
  <c r="H501" i="158"/>
  <c r="F501" i="158" a="1"/>
  <c r="F501" i="158"/>
  <c r="C501" i="158"/>
  <c r="M501" i="158" a="1"/>
  <c r="M501" i="158"/>
  <c r="L500" i="158" a="1"/>
  <c r="L500" i="158"/>
  <c r="J500" i="158" a="1"/>
  <c r="J500" i="158"/>
  <c r="H500" i="158" a="1"/>
  <c r="H500" i="158"/>
  <c r="F500" i="158" a="1"/>
  <c r="F500" i="158"/>
  <c r="C500" i="158"/>
  <c r="C519" i="158"/>
  <c r="L499" i="158" a="1"/>
  <c r="L499" i="158"/>
  <c r="J499" i="158" a="1"/>
  <c r="J499" i="158"/>
  <c r="H499" i="158" a="1"/>
  <c r="H499" i="158"/>
  <c r="F499" i="158" a="1"/>
  <c r="F499" i="158"/>
  <c r="C499" i="158"/>
  <c r="M499" i="158" a="1"/>
  <c r="M499" i="158"/>
  <c r="W495" i="158"/>
  <c r="V495" i="158"/>
  <c r="U495" i="158"/>
  <c r="E32" i="157"/>
  <c r="G32" i="157"/>
  <c r="I32" i="157"/>
  <c r="T495" i="158"/>
  <c r="S495" i="158"/>
  <c r="E29" i="157"/>
  <c r="G29" i="157"/>
  <c r="I29" i="157"/>
  <c r="R495" i="158"/>
  <c r="M495" i="158"/>
  <c r="L495" i="158"/>
  <c r="K495" i="158"/>
  <c r="J495" i="158"/>
  <c r="I495" i="158"/>
  <c r="H495" i="158"/>
  <c r="G495" i="158"/>
  <c r="F495" i="158"/>
  <c r="P494" i="158"/>
  <c r="O494" i="158"/>
  <c r="N494" i="158"/>
  <c r="O493" i="158"/>
  <c r="N493" i="158"/>
  <c r="P493" i="158"/>
  <c r="O492" i="158"/>
  <c r="N492" i="158"/>
  <c r="P492" i="158"/>
  <c r="P491" i="158"/>
  <c r="O491" i="158"/>
  <c r="N491" i="158"/>
  <c r="P490" i="158"/>
  <c r="O490" i="158"/>
  <c r="N490" i="158"/>
  <c r="O489" i="158"/>
  <c r="N489" i="158"/>
  <c r="P489" i="158"/>
  <c r="O488" i="158"/>
  <c r="N488" i="158"/>
  <c r="P488" i="158"/>
  <c r="P487" i="158"/>
  <c r="O487" i="158"/>
  <c r="N487" i="158"/>
  <c r="P486" i="158"/>
  <c r="O486" i="158"/>
  <c r="N486" i="158"/>
  <c r="O485" i="158"/>
  <c r="N485" i="158"/>
  <c r="P485" i="158"/>
  <c r="O484" i="158"/>
  <c r="N484" i="158"/>
  <c r="P484" i="158"/>
  <c r="P483" i="158"/>
  <c r="O483" i="158"/>
  <c r="N483" i="158"/>
  <c r="P482" i="158"/>
  <c r="O482" i="158"/>
  <c r="N482" i="158"/>
  <c r="O481" i="158"/>
  <c r="N481" i="158"/>
  <c r="P481" i="158"/>
  <c r="O480" i="158"/>
  <c r="N480" i="158"/>
  <c r="P480" i="158"/>
  <c r="P479" i="158"/>
  <c r="O479" i="158"/>
  <c r="N479" i="158"/>
  <c r="P478" i="158"/>
  <c r="O478" i="158"/>
  <c r="N478" i="158"/>
  <c r="O477" i="158"/>
  <c r="N477" i="158"/>
  <c r="P477" i="158"/>
  <c r="O476" i="158"/>
  <c r="N476" i="158"/>
  <c r="P476" i="158"/>
  <c r="P475" i="158"/>
  <c r="O475" i="158"/>
  <c r="N475" i="158"/>
  <c r="P474" i="158"/>
  <c r="O474" i="158"/>
  <c r="N474" i="158"/>
  <c r="O473" i="158"/>
  <c r="N473" i="158"/>
  <c r="P473" i="158"/>
  <c r="O472" i="158"/>
  <c r="N472" i="158"/>
  <c r="P472" i="158"/>
  <c r="P471" i="158"/>
  <c r="O471" i="158"/>
  <c r="N471" i="158"/>
  <c r="P470" i="158"/>
  <c r="O470" i="158"/>
  <c r="N470" i="158"/>
  <c r="O469" i="158"/>
  <c r="N469" i="158"/>
  <c r="P469" i="158"/>
  <c r="O468" i="158"/>
  <c r="N468" i="158"/>
  <c r="P468" i="158"/>
  <c r="P467" i="158"/>
  <c r="O467" i="158"/>
  <c r="N467" i="158"/>
  <c r="P466" i="158"/>
  <c r="O466" i="158"/>
  <c r="N466" i="158"/>
  <c r="O465" i="158"/>
  <c r="N465" i="158"/>
  <c r="P465" i="158"/>
  <c r="O464" i="158"/>
  <c r="N464" i="158"/>
  <c r="P464" i="158"/>
  <c r="P463" i="158"/>
  <c r="O463" i="158"/>
  <c r="N463" i="158"/>
  <c r="P462" i="158"/>
  <c r="O462" i="158"/>
  <c r="N462" i="158"/>
  <c r="O461" i="158"/>
  <c r="N461" i="158"/>
  <c r="P461" i="158"/>
  <c r="O460" i="158"/>
  <c r="N460" i="158"/>
  <c r="P460" i="158"/>
  <c r="P459" i="158"/>
  <c r="O459" i="158"/>
  <c r="N459" i="158"/>
  <c r="P458" i="158"/>
  <c r="O458" i="158"/>
  <c r="N458" i="158"/>
  <c r="O457" i="158"/>
  <c r="N457" i="158"/>
  <c r="P457" i="158"/>
  <c r="O456" i="158"/>
  <c r="N456" i="158"/>
  <c r="P456" i="158"/>
  <c r="P455" i="158"/>
  <c r="O455" i="158"/>
  <c r="N455" i="158"/>
  <c r="P454" i="158"/>
  <c r="O454" i="158"/>
  <c r="N454" i="158"/>
  <c r="O453" i="158"/>
  <c r="N453" i="158"/>
  <c r="P453" i="158"/>
  <c r="O452" i="158"/>
  <c r="N452" i="158"/>
  <c r="P452" i="158"/>
  <c r="P451" i="158"/>
  <c r="O451" i="158"/>
  <c r="N451" i="158"/>
  <c r="P450" i="158"/>
  <c r="O450" i="158"/>
  <c r="N450" i="158"/>
  <c r="O449" i="158"/>
  <c r="N449" i="158"/>
  <c r="P449" i="158"/>
  <c r="O448" i="158"/>
  <c r="N448" i="158"/>
  <c r="P448" i="158"/>
  <c r="P447" i="158"/>
  <c r="O447" i="158"/>
  <c r="N447" i="158"/>
  <c r="P446" i="158"/>
  <c r="O446" i="158"/>
  <c r="N446" i="158"/>
  <c r="O445" i="158"/>
  <c r="N445" i="158"/>
  <c r="P445" i="158"/>
  <c r="O444" i="158"/>
  <c r="N444" i="158"/>
  <c r="P444" i="158"/>
  <c r="P443" i="158"/>
  <c r="O443" i="158"/>
  <c r="N443" i="158"/>
  <c r="P442" i="158"/>
  <c r="O442" i="158"/>
  <c r="N442" i="158"/>
  <c r="O441" i="158"/>
  <c r="N441" i="158"/>
  <c r="P441" i="158"/>
  <c r="O440" i="158"/>
  <c r="N440" i="158"/>
  <c r="P440" i="158"/>
  <c r="P439" i="158"/>
  <c r="O439" i="158"/>
  <c r="N439" i="158"/>
  <c r="P438" i="158"/>
  <c r="O438" i="158"/>
  <c r="N438" i="158"/>
  <c r="O437" i="158"/>
  <c r="N437" i="158"/>
  <c r="P437" i="158"/>
  <c r="O436" i="158"/>
  <c r="N436" i="158"/>
  <c r="P436" i="158"/>
  <c r="P435" i="158"/>
  <c r="O435" i="158"/>
  <c r="N435" i="158"/>
  <c r="P434" i="158"/>
  <c r="O434" i="158"/>
  <c r="N434" i="158"/>
  <c r="O433" i="158"/>
  <c r="N433" i="158"/>
  <c r="P433" i="158"/>
  <c r="O432" i="158"/>
  <c r="N432" i="158"/>
  <c r="P432" i="158"/>
  <c r="P431" i="158"/>
  <c r="O431" i="158"/>
  <c r="N431" i="158"/>
  <c r="P430" i="158"/>
  <c r="O430" i="158"/>
  <c r="N430" i="158"/>
  <c r="O429" i="158"/>
  <c r="N429" i="158"/>
  <c r="P429" i="158"/>
  <c r="O428" i="158"/>
  <c r="N428" i="158"/>
  <c r="P428" i="158"/>
  <c r="P427" i="158"/>
  <c r="O427" i="158"/>
  <c r="N427" i="158"/>
  <c r="P426" i="158"/>
  <c r="O426" i="158"/>
  <c r="N426" i="158"/>
  <c r="O425" i="158"/>
  <c r="N425" i="158"/>
  <c r="P425" i="158"/>
  <c r="O424" i="158"/>
  <c r="N424" i="158"/>
  <c r="P424" i="158"/>
  <c r="P423" i="158"/>
  <c r="O423" i="158"/>
  <c r="N423" i="158"/>
  <c r="P422" i="158"/>
  <c r="O422" i="158"/>
  <c r="N422" i="158"/>
  <c r="O421" i="158"/>
  <c r="N421" i="158"/>
  <c r="P421" i="158"/>
  <c r="O420" i="158"/>
  <c r="N420" i="158"/>
  <c r="P420" i="158"/>
  <c r="P419" i="158"/>
  <c r="O419" i="158"/>
  <c r="N419" i="158"/>
  <c r="P418" i="158"/>
  <c r="O418" i="158"/>
  <c r="N418" i="158"/>
  <c r="O417" i="158"/>
  <c r="N417" i="158"/>
  <c r="P417" i="158"/>
  <c r="O416" i="158"/>
  <c r="N416" i="158"/>
  <c r="P416" i="158"/>
  <c r="P415" i="158"/>
  <c r="O415" i="158"/>
  <c r="N415" i="158"/>
  <c r="P414" i="158"/>
  <c r="O414" i="158"/>
  <c r="N414" i="158"/>
  <c r="O413" i="158"/>
  <c r="N413" i="158"/>
  <c r="P413" i="158"/>
  <c r="O412" i="158"/>
  <c r="N412" i="158"/>
  <c r="P412" i="158"/>
  <c r="P411" i="158"/>
  <c r="O411" i="158"/>
  <c r="N411" i="158"/>
  <c r="P410" i="158"/>
  <c r="O410" i="158"/>
  <c r="N410" i="158"/>
  <c r="O409" i="158"/>
  <c r="N409" i="158"/>
  <c r="P409" i="158"/>
  <c r="O408" i="158"/>
  <c r="N408" i="158"/>
  <c r="P408" i="158"/>
  <c r="P407" i="158"/>
  <c r="O407" i="158"/>
  <c r="N407" i="158"/>
  <c r="P406" i="158"/>
  <c r="O406" i="158"/>
  <c r="N406" i="158"/>
  <c r="O405" i="158"/>
  <c r="N405" i="158"/>
  <c r="P405" i="158"/>
  <c r="O404" i="158"/>
  <c r="N404" i="158"/>
  <c r="P404" i="158"/>
  <c r="P403" i="158"/>
  <c r="O403" i="158"/>
  <c r="N403" i="158"/>
  <c r="P402" i="158"/>
  <c r="O402" i="158"/>
  <c r="N402" i="158"/>
  <c r="O401" i="158"/>
  <c r="N401" i="158"/>
  <c r="P401" i="158"/>
  <c r="O400" i="158"/>
  <c r="N400" i="158"/>
  <c r="P400" i="158"/>
  <c r="P399" i="158"/>
  <c r="O399" i="158"/>
  <c r="N399" i="158"/>
  <c r="P398" i="158"/>
  <c r="O398" i="158"/>
  <c r="N398" i="158"/>
  <c r="O397" i="158"/>
  <c r="N397" i="158"/>
  <c r="P397" i="158"/>
  <c r="O396" i="158"/>
  <c r="N396" i="158"/>
  <c r="P396" i="158"/>
  <c r="P395" i="158"/>
  <c r="O395" i="158"/>
  <c r="N395" i="158"/>
  <c r="P394" i="158"/>
  <c r="O394" i="158"/>
  <c r="N394" i="158"/>
  <c r="O393" i="158"/>
  <c r="N393" i="158"/>
  <c r="P393" i="158"/>
  <c r="O392" i="158"/>
  <c r="N392" i="158"/>
  <c r="P392" i="158"/>
  <c r="P391" i="158"/>
  <c r="O391" i="158"/>
  <c r="N391" i="158"/>
  <c r="P390" i="158"/>
  <c r="O390" i="158"/>
  <c r="N390" i="158"/>
  <c r="O389" i="158"/>
  <c r="N389" i="158"/>
  <c r="P389" i="158"/>
  <c r="O388" i="158"/>
  <c r="N388" i="158"/>
  <c r="P388" i="158"/>
  <c r="P387" i="158"/>
  <c r="O387" i="158"/>
  <c r="N387" i="158"/>
  <c r="P386" i="158"/>
  <c r="O386" i="158"/>
  <c r="N386" i="158"/>
  <c r="O385" i="158"/>
  <c r="N385" i="158"/>
  <c r="P385" i="158"/>
  <c r="O384" i="158"/>
  <c r="N384" i="158"/>
  <c r="P384" i="158"/>
  <c r="P383" i="158"/>
  <c r="O383" i="158"/>
  <c r="N383" i="158"/>
  <c r="P382" i="158"/>
  <c r="O382" i="158"/>
  <c r="N382" i="158"/>
  <c r="O381" i="158"/>
  <c r="N381" i="158"/>
  <c r="P381" i="158"/>
  <c r="O380" i="158"/>
  <c r="N380" i="158"/>
  <c r="P380" i="158"/>
  <c r="P379" i="158"/>
  <c r="O379" i="158"/>
  <c r="N379" i="158"/>
  <c r="P378" i="158"/>
  <c r="O378" i="158"/>
  <c r="N378" i="158"/>
  <c r="O377" i="158"/>
  <c r="N377" i="158"/>
  <c r="P377" i="158"/>
  <c r="O376" i="158"/>
  <c r="N376" i="158"/>
  <c r="P376" i="158"/>
  <c r="P375" i="158"/>
  <c r="O375" i="158"/>
  <c r="N375" i="158"/>
  <c r="P374" i="158"/>
  <c r="O374" i="158"/>
  <c r="N374" i="158"/>
  <c r="O373" i="158"/>
  <c r="N373" i="158"/>
  <c r="P373" i="158"/>
  <c r="O372" i="158"/>
  <c r="N372" i="158"/>
  <c r="P372" i="158"/>
  <c r="P371" i="158"/>
  <c r="O371" i="158"/>
  <c r="N371" i="158"/>
  <c r="P370" i="158"/>
  <c r="O370" i="158"/>
  <c r="N370" i="158"/>
  <c r="O369" i="158"/>
  <c r="N369" i="158"/>
  <c r="P369" i="158"/>
  <c r="O368" i="158"/>
  <c r="N368" i="158"/>
  <c r="P368" i="158"/>
  <c r="P367" i="158"/>
  <c r="O367" i="158"/>
  <c r="N367" i="158"/>
  <c r="P366" i="158"/>
  <c r="O366" i="158"/>
  <c r="N366" i="158"/>
  <c r="O365" i="158"/>
  <c r="N365" i="158"/>
  <c r="P365" i="158"/>
  <c r="O364" i="158"/>
  <c r="N364" i="158"/>
  <c r="P364" i="158"/>
  <c r="P363" i="158"/>
  <c r="O363" i="158"/>
  <c r="N363" i="158"/>
  <c r="P362" i="158"/>
  <c r="O362" i="158"/>
  <c r="N362" i="158"/>
  <c r="O361" i="158"/>
  <c r="N361" i="158"/>
  <c r="P361" i="158"/>
  <c r="O360" i="158"/>
  <c r="N360" i="158"/>
  <c r="P360" i="158"/>
  <c r="P359" i="158"/>
  <c r="O359" i="158"/>
  <c r="N359" i="158"/>
  <c r="P358" i="158"/>
  <c r="O358" i="158"/>
  <c r="N358" i="158"/>
  <c r="O357" i="158"/>
  <c r="N357" i="158"/>
  <c r="P357" i="158"/>
  <c r="O356" i="158"/>
  <c r="N356" i="158"/>
  <c r="P356" i="158"/>
  <c r="P355" i="158"/>
  <c r="O355" i="158"/>
  <c r="N355" i="158"/>
  <c r="P354" i="158"/>
  <c r="O354" i="158"/>
  <c r="N354" i="158"/>
  <c r="O353" i="158"/>
  <c r="N353" i="158"/>
  <c r="P353" i="158"/>
  <c r="O352" i="158"/>
  <c r="N352" i="158"/>
  <c r="P352" i="158"/>
  <c r="P351" i="158"/>
  <c r="O351" i="158"/>
  <c r="N351" i="158"/>
  <c r="P350" i="158"/>
  <c r="O350" i="158"/>
  <c r="N350" i="158"/>
  <c r="O349" i="158"/>
  <c r="N349" i="158"/>
  <c r="P349" i="158"/>
  <c r="O348" i="158"/>
  <c r="N348" i="158"/>
  <c r="P348" i="158"/>
  <c r="P347" i="158"/>
  <c r="O347" i="158"/>
  <c r="N347" i="158"/>
  <c r="P346" i="158"/>
  <c r="O346" i="158"/>
  <c r="N346" i="158"/>
  <c r="O345" i="158"/>
  <c r="N345" i="158"/>
  <c r="P345" i="158"/>
  <c r="O344" i="158"/>
  <c r="N344" i="158"/>
  <c r="P344" i="158"/>
  <c r="P343" i="158"/>
  <c r="O343" i="158"/>
  <c r="N343" i="158"/>
  <c r="P342" i="158"/>
  <c r="O342" i="158"/>
  <c r="N342" i="158"/>
  <c r="O341" i="158"/>
  <c r="N341" i="158"/>
  <c r="P341" i="158"/>
  <c r="O340" i="158"/>
  <c r="N340" i="158"/>
  <c r="P340" i="158"/>
  <c r="P339" i="158"/>
  <c r="O339" i="158"/>
  <c r="N339" i="158"/>
  <c r="P338" i="158"/>
  <c r="O338" i="158"/>
  <c r="N338" i="158"/>
  <c r="O337" i="158"/>
  <c r="N337" i="158"/>
  <c r="P337" i="158"/>
  <c r="O336" i="158"/>
  <c r="N336" i="158"/>
  <c r="P336" i="158"/>
  <c r="P335" i="158"/>
  <c r="O335" i="158"/>
  <c r="N335" i="158"/>
  <c r="P334" i="158"/>
  <c r="O334" i="158"/>
  <c r="N334" i="158"/>
  <c r="O333" i="158"/>
  <c r="N333" i="158"/>
  <c r="P333" i="158"/>
  <c r="O332" i="158"/>
  <c r="N332" i="158"/>
  <c r="P332" i="158"/>
  <c r="P331" i="158"/>
  <c r="O331" i="158"/>
  <c r="N331" i="158"/>
  <c r="P330" i="158"/>
  <c r="O330" i="158"/>
  <c r="N330" i="158"/>
  <c r="O329" i="158"/>
  <c r="N329" i="158"/>
  <c r="P329" i="158"/>
  <c r="O328" i="158"/>
  <c r="N328" i="158"/>
  <c r="P328" i="158"/>
  <c r="P327" i="158"/>
  <c r="O327" i="158"/>
  <c r="N327" i="158"/>
  <c r="P326" i="158"/>
  <c r="O326" i="158"/>
  <c r="N326" i="158"/>
  <c r="O325" i="158"/>
  <c r="N325" i="158"/>
  <c r="P325" i="158"/>
  <c r="O324" i="158"/>
  <c r="N324" i="158"/>
  <c r="P324" i="158"/>
  <c r="P323" i="158"/>
  <c r="O323" i="158"/>
  <c r="N323" i="158"/>
  <c r="P322" i="158"/>
  <c r="O322" i="158"/>
  <c r="N322" i="158"/>
  <c r="O321" i="158"/>
  <c r="N321" i="158"/>
  <c r="P321" i="158"/>
  <c r="O320" i="158"/>
  <c r="N320" i="158"/>
  <c r="P320" i="158"/>
  <c r="P319" i="158"/>
  <c r="O319" i="158"/>
  <c r="N319" i="158"/>
  <c r="P318" i="158"/>
  <c r="O318" i="158"/>
  <c r="N318" i="158"/>
  <c r="O317" i="158"/>
  <c r="N317" i="158"/>
  <c r="P317" i="158"/>
  <c r="O316" i="158"/>
  <c r="N316" i="158"/>
  <c r="P316" i="158"/>
  <c r="P315" i="158"/>
  <c r="O315" i="158"/>
  <c r="N315" i="158"/>
  <c r="P314" i="158"/>
  <c r="O314" i="158"/>
  <c r="N314" i="158"/>
  <c r="O313" i="158"/>
  <c r="N313" i="158"/>
  <c r="P313" i="158"/>
  <c r="O312" i="158"/>
  <c r="N312" i="158"/>
  <c r="P312" i="158"/>
  <c r="P311" i="158"/>
  <c r="O311" i="158"/>
  <c r="N311" i="158"/>
  <c r="P310" i="158"/>
  <c r="O310" i="158"/>
  <c r="N310" i="158"/>
  <c r="O309" i="158"/>
  <c r="N309" i="158"/>
  <c r="P309" i="158"/>
  <c r="O308" i="158"/>
  <c r="N308" i="158"/>
  <c r="P308" i="158"/>
  <c r="P307" i="158"/>
  <c r="O307" i="158"/>
  <c r="N307" i="158"/>
  <c r="P306" i="158"/>
  <c r="O306" i="158"/>
  <c r="N306" i="158"/>
  <c r="O305" i="158"/>
  <c r="N305" i="158"/>
  <c r="P305" i="158"/>
  <c r="O304" i="158"/>
  <c r="N304" i="158"/>
  <c r="P304" i="158"/>
  <c r="P303" i="158"/>
  <c r="O303" i="158"/>
  <c r="N303" i="158"/>
  <c r="P302" i="158"/>
  <c r="O302" i="158"/>
  <c r="N302" i="158"/>
  <c r="O301" i="158"/>
  <c r="N301" i="158"/>
  <c r="P301" i="158"/>
  <c r="O300" i="158"/>
  <c r="N300" i="158"/>
  <c r="P300" i="158"/>
  <c r="P299" i="158"/>
  <c r="O299" i="158"/>
  <c r="N299" i="158"/>
  <c r="P298" i="158"/>
  <c r="O298" i="158"/>
  <c r="N298" i="158"/>
  <c r="O297" i="158"/>
  <c r="N297" i="158"/>
  <c r="P297" i="158"/>
  <c r="O296" i="158"/>
  <c r="N296" i="158"/>
  <c r="P296" i="158"/>
  <c r="P295" i="158"/>
  <c r="O295" i="158"/>
  <c r="N295" i="158"/>
  <c r="P294" i="158"/>
  <c r="O294" i="158"/>
  <c r="N294" i="158"/>
  <c r="O293" i="158"/>
  <c r="N293" i="158"/>
  <c r="P293" i="158"/>
  <c r="O292" i="158"/>
  <c r="N292" i="158"/>
  <c r="P292" i="158"/>
  <c r="P291" i="158"/>
  <c r="O291" i="158"/>
  <c r="N291" i="158"/>
  <c r="P290" i="158"/>
  <c r="O290" i="158"/>
  <c r="N290" i="158"/>
  <c r="O289" i="158"/>
  <c r="N289" i="158"/>
  <c r="P289" i="158"/>
  <c r="O288" i="158"/>
  <c r="N288" i="158"/>
  <c r="P288" i="158"/>
  <c r="P287" i="158"/>
  <c r="O287" i="158"/>
  <c r="N287" i="158"/>
  <c r="P286" i="158"/>
  <c r="O286" i="158"/>
  <c r="N286" i="158"/>
  <c r="O285" i="158"/>
  <c r="N285" i="158"/>
  <c r="P285" i="158"/>
  <c r="O284" i="158"/>
  <c r="N284" i="158"/>
  <c r="P284" i="158"/>
  <c r="P283" i="158"/>
  <c r="O283" i="158"/>
  <c r="N283" i="158"/>
  <c r="P282" i="158"/>
  <c r="O282" i="158"/>
  <c r="N282" i="158"/>
  <c r="O281" i="158"/>
  <c r="N281" i="158"/>
  <c r="P281" i="158"/>
  <c r="O280" i="158"/>
  <c r="N280" i="158"/>
  <c r="P280" i="158"/>
  <c r="P279" i="158"/>
  <c r="O279" i="158"/>
  <c r="N279" i="158"/>
  <c r="P278" i="158"/>
  <c r="O278" i="158"/>
  <c r="N278" i="158"/>
  <c r="O277" i="158"/>
  <c r="N277" i="158"/>
  <c r="P277" i="158"/>
  <c r="O276" i="158"/>
  <c r="N276" i="158"/>
  <c r="P276" i="158"/>
  <c r="P275" i="158"/>
  <c r="O275" i="158"/>
  <c r="N275" i="158"/>
  <c r="P274" i="158"/>
  <c r="O274" i="158"/>
  <c r="N274" i="158"/>
  <c r="O273" i="158"/>
  <c r="N273" i="158"/>
  <c r="P273" i="158"/>
  <c r="O272" i="158"/>
  <c r="N272" i="158"/>
  <c r="P272" i="158"/>
  <c r="P271" i="158"/>
  <c r="O271" i="158"/>
  <c r="N271" i="158"/>
  <c r="P270" i="158"/>
  <c r="O270" i="158"/>
  <c r="N270" i="158"/>
  <c r="O269" i="158"/>
  <c r="N269" i="158"/>
  <c r="P269" i="158"/>
  <c r="O268" i="158"/>
  <c r="N268" i="158"/>
  <c r="P268" i="158"/>
  <c r="P267" i="158"/>
  <c r="O267" i="158"/>
  <c r="N267" i="158"/>
  <c r="P266" i="158"/>
  <c r="O266" i="158"/>
  <c r="N266" i="158"/>
  <c r="O265" i="158"/>
  <c r="N265" i="158"/>
  <c r="P265" i="158"/>
  <c r="O264" i="158"/>
  <c r="N264" i="158"/>
  <c r="P264" i="158"/>
  <c r="P263" i="158"/>
  <c r="O263" i="158"/>
  <c r="N263" i="158"/>
  <c r="P262" i="158"/>
  <c r="O262" i="158"/>
  <c r="N262" i="158"/>
  <c r="O261" i="158"/>
  <c r="N261" i="158"/>
  <c r="P261" i="158"/>
  <c r="O260" i="158"/>
  <c r="N260" i="158"/>
  <c r="P260" i="158"/>
  <c r="P259" i="158"/>
  <c r="O259" i="158"/>
  <c r="N259" i="158"/>
  <c r="P258" i="158"/>
  <c r="O258" i="158"/>
  <c r="N258" i="158"/>
  <c r="O257" i="158"/>
  <c r="N257" i="158"/>
  <c r="P257" i="158"/>
  <c r="O256" i="158"/>
  <c r="N256" i="158"/>
  <c r="P256" i="158"/>
  <c r="P255" i="158"/>
  <c r="O255" i="158"/>
  <c r="N255" i="158"/>
  <c r="P254" i="158"/>
  <c r="O254" i="158"/>
  <c r="N254" i="158"/>
  <c r="O253" i="158"/>
  <c r="N253" i="158"/>
  <c r="P253" i="158"/>
  <c r="O252" i="158"/>
  <c r="N252" i="158"/>
  <c r="P252" i="158"/>
  <c r="P251" i="158"/>
  <c r="O251" i="158"/>
  <c r="N251" i="158"/>
  <c r="P250" i="158"/>
  <c r="O250" i="158"/>
  <c r="N250" i="158"/>
  <c r="O249" i="158"/>
  <c r="N249" i="158"/>
  <c r="P249" i="158"/>
  <c r="O248" i="158"/>
  <c r="N248" i="158"/>
  <c r="P248" i="158"/>
  <c r="P247" i="158"/>
  <c r="O247" i="158"/>
  <c r="N247" i="158"/>
  <c r="P246" i="158"/>
  <c r="O246" i="158"/>
  <c r="N246" i="158"/>
  <c r="O245" i="158"/>
  <c r="N245" i="158"/>
  <c r="P245" i="158"/>
  <c r="O244" i="158"/>
  <c r="N244" i="158"/>
  <c r="P244" i="158"/>
  <c r="P243" i="158"/>
  <c r="O243" i="158"/>
  <c r="N243" i="158"/>
  <c r="P242" i="158"/>
  <c r="O242" i="158"/>
  <c r="N242" i="158"/>
  <c r="O241" i="158"/>
  <c r="N241" i="158"/>
  <c r="P241" i="158"/>
  <c r="O240" i="158"/>
  <c r="N240" i="158"/>
  <c r="P240" i="158"/>
  <c r="P239" i="158"/>
  <c r="O239" i="158"/>
  <c r="N239" i="158"/>
  <c r="P238" i="158"/>
  <c r="O238" i="158"/>
  <c r="N238" i="158"/>
  <c r="O237" i="158"/>
  <c r="N237" i="158"/>
  <c r="P237" i="158"/>
  <c r="O236" i="158"/>
  <c r="N236" i="158"/>
  <c r="P236" i="158"/>
  <c r="P235" i="158"/>
  <c r="O235" i="158"/>
  <c r="N235" i="158"/>
  <c r="P234" i="158"/>
  <c r="O234" i="158"/>
  <c r="N234" i="158"/>
  <c r="O233" i="158"/>
  <c r="N233" i="158"/>
  <c r="P233" i="158"/>
  <c r="O232" i="158"/>
  <c r="N232" i="158"/>
  <c r="P232" i="158"/>
  <c r="P231" i="158"/>
  <c r="O231" i="158"/>
  <c r="N231" i="158"/>
  <c r="P230" i="158"/>
  <c r="O230" i="158"/>
  <c r="N230" i="158"/>
  <c r="O229" i="158"/>
  <c r="N229" i="158"/>
  <c r="P229" i="158"/>
  <c r="O228" i="158"/>
  <c r="N228" i="158"/>
  <c r="P228" i="158"/>
  <c r="P227" i="158"/>
  <c r="O227" i="158"/>
  <c r="N227" i="158"/>
  <c r="P226" i="158"/>
  <c r="O226" i="158"/>
  <c r="N226" i="158"/>
  <c r="O225" i="158"/>
  <c r="N225" i="158"/>
  <c r="P225" i="158"/>
  <c r="O224" i="158"/>
  <c r="N224" i="158"/>
  <c r="P224" i="158"/>
  <c r="P223" i="158"/>
  <c r="O223" i="158"/>
  <c r="N223" i="158"/>
  <c r="P222" i="158"/>
  <c r="O222" i="158"/>
  <c r="N222" i="158"/>
  <c r="O221" i="158"/>
  <c r="N221" i="158"/>
  <c r="P221" i="158"/>
  <c r="O220" i="158"/>
  <c r="N220" i="158"/>
  <c r="P220" i="158"/>
  <c r="P219" i="158"/>
  <c r="O219" i="158"/>
  <c r="N219" i="158"/>
  <c r="P218" i="158"/>
  <c r="O218" i="158"/>
  <c r="N218" i="158"/>
  <c r="O217" i="158"/>
  <c r="N217" i="158"/>
  <c r="P217" i="158"/>
  <c r="O216" i="158"/>
  <c r="N216" i="158"/>
  <c r="P216" i="158"/>
  <c r="P215" i="158"/>
  <c r="O215" i="158"/>
  <c r="N215" i="158"/>
  <c r="P214" i="158"/>
  <c r="O214" i="158"/>
  <c r="N214" i="158"/>
  <c r="O213" i="158"/>
  <c r="N213" i="158"/>
  <c r="P213" i="158"/>
  <c r="O212" i="158"/>
  <c r="N212" i="158"/>
  <c r="P212" i="158"/>
  <c r="P211" i="158"/>
  <c r="O211" i="158"/>
  <c r="N211" i="158"/>
  <c r="P210" i="158"/>
  <c r="O210" i="158"/>
  <c r="N210" i="158"/>
  <c r="O209" i="158"/>
  <c r="N209" i="158"/>
  <c r="P209" i="158"/>
  <c r="O208" i="158"/>
  <c r="N208" i="158"/>
  <c r="P208" i="158"/>
  <c r="P207" i="158"/>
  <c r="O207" i="158"/>
  <c r="N207" i="158"/>
  <c r="P206" i="158"/>
  <c r="O206" i="158"/>
  <c r="N206" i="158"/>
  <c r="O205" i="158"/>
  <c r="N205" i="158"/>
  <c r="P205" i="158"/>
  <c r="O204" i="158"/>
  <c r="N204" i="158"/>
  <c r="P204" i="158"/>
  <c r="P203" i="158"/>
  <c r="O203" i="158"/>
  <c r="N203" i="158"/>
  <c r="P202" i="158"/>
  <c r="O202" i="158"/>
  <c r="N202" i="158"/>
  <c r="O201" i="158"/>
  <c r="N201" i="158"/>
  <c r="P201" i="158"/>
  <c r="O200" i="158"/>
  <c r="N200" i="158"/>
  <c r="P200" i="158"/>
  <c r="P199" i="158"/>
  <c r="O199" i="158"/>
  <c r="N199" i="158"/>
  <c r="P198" i="158"/>
  <c r="O198" i="158"/>
  <c r="N198" i="158"/>
  <c r="O197" i="158"/>
  <c r="N197" i="158"/>
  <c r="P197" i="158"/>
  <c r="O196" i="158"/>
  <c r="N196" i="158"/>
  <c r="P196" i="158"/>
  <c r="P195" i="158"/>
  <c r="O195" i="158"/>
  <c r="N195" i="158"/>
  <c r="P194" i="158"/>
  <c r="O194" i="158"/>
  <c r="N194" i="158"/>
  <c r="O193" i="158"/>
  <c r="N193" i="158"/>
  <c r="P193" i="158"/>
  <c r="O192" i="158"/>
  <c r="N192" i="158"/>
  <c r="P192" i="158"/>
  <c r="P191" i="158"/>
  <c r="O191" i="158"/>
  <c r="N191" i="158"/>
  <c r="P190" i="158"/>
  <c r="O190" i="158"/>
  <c r="N190" i="158"/>
  <c r="O189" i="158"/>
  <c r="N189" i="158"/>
  <c r="P189" i="158"/>
  <c r="O188" i="158"/>
  <c r="N188" i="158"/>
  <c r="P188" i="158"/>
  <c r="P187" i="158"/>
  <c r="O187" i="158"/>
  <c r="N187" i="158"/>
  <c r="P186" i="158"/>
  <c r="O186" i="158"/>
  <c r="N186" i="158"/>
  <c r="O185" i="158"/>
  <c r="N185" i="158"/>
  <c r="P185" i="158"/>
  <c r="O184" i="158"/>
  <c r="N184" i="158"/>
  <c r="P184" i="158"/>
  <c r="P183" i="158"/>
  <c r="O183" i="158"/>
  <c r="N183" i="158"/>
  <c r="P182" i="158"/>
  <c r="O182" i="158"/>
  <c r="N182" i="158"/>
  <c r="O181" i="158"/>
  <c r="N181" i="158"/>
  <c r="P181" i="158"/>
  <c r="O180" i="158"/>
  <c r="N180" i="158"/>
  <c r="P180" i="158"/>
  <c r="P179" i="158"/>
  <c r="O179" i="158"/>
  <c r="N179" i="158"/>
  <c r="P178" i="158"/>
  <c r="O178" i="158"/>
  <c r="N178" i="158"/>
  <c r="O177" i="158"/>
  <c r="N177" i="158"/>
  <c r="P177" i="158"/>
  <c r="O176" i="158"/>
  <c r="N176" i="158"/>
  <c r="P176" i="158"/>
  <c r="P175" i="158"/>
  <c r="O175" i="158"/>
  <c r="N175" i="158"/>
  <c r="P174" i="158"/>
  <c r="O174" i="158"/>
  <c r="N174" i="158"/>
  <c r="O173" i="158"/>
  <c r="N173" i="158"/>
  <c r="P173" i="158"/>
  <c r="O172" i="158"/>
  <c r="N172" i="158"/>
  <c r="P172" i="158"/>
  <c r="P171" i="158"/>
  <c r="O171" i="158"/>
  <c r="N171" i="158"/>
  <c r="P170" i="158"/>
  <c r="O170" i="158"/>
  <c r="N170" i="158"/>
  <c r="O169" i="158"/>
  <c r="N169" i="158"/>
  <c r="P169" i="158"/>
  <c r="O168" i="158"/>
  <c r="N168" i="158"/>
  <c r="P168" i="158"/>
  <c r="P167" i="158"/>
  <c r="O167" i="158"/>
  <c r="N167" i="158"/>
  <c r="P166" i="158"/>
  <c r="O166" i="158"/>
  <c r="N166" i="158"/>
  <c r="O165" i="158"/>
  <c r="N165" i="158"/>
  <c r="P165" i="158"/>
  <c r="O164" i="158"/>
  <c r="N164" i="158"/>
  <c r="P164" i="158"/>
  <c r="P163" i="158"/>
  <c r="O163" i="158"/>
  <c r="N163" i="158"/>
  <c r="P162" i="158"/>
  <c r="O162" i="158"/>
  <c r="N162" i="158"/>
  <c r="O161" i="158"/>
  <c r="N161" i="158"/>
  <c r="P161" i="158"/>
  <c r="O160" i="158"/>
  <c r="N160" i="158"/>
  <c r="P160" i="158"/>
  <c r="P159" i="158"/>
  <c r="O159" i="158"/>
  <c r="N159" i="158"/>
  <c r="P158" i="158"/>
  <c r="O158" i="158"/>
  <c r="N158" i="158"/>
  <c r="O157" i="158"/>
  <c r="N157" i="158"/>
  <c r="P157" i="158"/>
  <c r="O156" i="158"/>
  <c r="N156" i="158"/>
  <c r="P156" i="158"/>
  <c r="P155" i="158"/>
  <c r="O155" i="158"/>
  <c r="N155" i="158"/>
  <c r="P154" i="158"/>
  <c r="O154" i="158"/>
  <c r="N154" i="158"/>
  <c r="O153" i="158"/>
  <c r="N153" i="158"/>
  <c r="P153" i="158"/>
  <c r="O152" i="158"/>
  <c r="N152" i="158"/>
  <c r="P152" i="158"/>
  <c r="P151" i="158"/>
  <c r="O151" i="158"/>
  <c r="N151" i="158"/>
  <c r="P150" i="158"/>
  <c r="O150" i="158"/>
  <c r="N150" i="158"/>
  <c r="O149" i="158"/>
  <c r="N149" i="158"/>
  <c r="P149" i="158"/>
  <c r="O148" i="158"/>
  <c r="N148" i="158"/>
  <c r="P148" i="158"/>
  <c r="P147" i="158"/>
  <c r="O147" i="158"/>
  <c r="N147" i="158"/>
  <c r="P146" i="158"/>
  <c r="O146" i="158"/>
  <c r="N146" i="158"/>
  <c r="O145" i="158"/>
  <c r="N145" i="158"/>
  <c r="P145" i="158"/>
  <c r="O144" i="158"/>
  <c r="N144" i="158"/>
  <c r="P144" i="158"/>
  <c r="P143" i="158"/>
  <c r="O143" i="158"/>
  <c r="N143" i="158"/>
  <c r="P142" i="158"/>
  <c r="O142" i="158"/>
  <c r="N142" i="158"/>
  <c r="O141" i="158"/>
  <c r="N141" i="158"/>
  <c r="P141" i="158"/>
  <c r="O140" i="158"/>
  <c r="N140" i="158"/>
  <c r="P140" i="158"/>
  <c r="P139" i="158"/>
  <c r="O139" i="158"/>
  <c r="N139" i="158"/>
  <c r="P138" i="158"/>
  <c r="O138" i="158"/>
  <c r="N138" i="158"/>
  <c r="O137" i="158"/>
  <c r="N137" i="158"/>
  <c r="P137" i="158"/>
  <c r="O136" i="158"/>
  <c r="N136" i="158"/>
  <c r="P136" i="158"/>
  <c r="P135" i="158"/>
  <c r="O135" i="158"/>
  <c r="N135" i="158"/>
  <c r="P134" i="158"/>
  <c r="O134" i="158"/>
  <c r="N134" i="158"/>
  <c r="O133" i="158"/>
  <c r="N133" i="158"/>
  <c r="P133" i="158"/>
  <c r="O132" i="158"/>
  <c r="N132" i="158"/>
  <c r="P132" i="158"/>
  <c r="P131" i="158"/>
  <c r="O131" i="158"/>
  <c r="N131" i="158"/>
  <c r="P130" i="158"/>
  <c r="O130" i="158"/>
  <c r="N130" i="158"/>
  <c r="O129" i="158"/>
  <c r="N129" i="158"/>
  <c r="P129" i="158"/>
  <c r="O128" i="158"/>
  <c r="N128" i="158"/>
  <c r="P128" i="158"/>
  <c r="P127" i="158"/>
  <c r="O127" i="158"/>
  <c r="N127" i="158"/>
  <c r="P126" i="158"/>
  <c r="O126" i="158"/>
  <c r="N126" i="158"/>
  <c r="O125" i="158"/>
  <c r="N125" i="158"/>
  <c r="P125" i="158"/>
  <c r="O124" i="158"/>
  <c r="N124" i="158"/>
  <c r="P124" i="158"/>
  <c r="P123" i="158"/>
  <c r="O123" i="158"/>
  <c r="N123" i="158"/>
  <c r="P122" i="158"/>
  <c r="O122" i="158"/>
  <c r="N122" i="158"/>
  <c r="O121" i="158"/>
  <c r="N121" i="158"/>
  <c r="P121" i="158"/>
  <c r="O120" i="158"/>
  <c r="N120" i="158"/>
  <c r="P120" i="158"/>
  <c r="P119" i="158"/>
  <c r="O119" i="158"/>
  <c r="N119" i="158"/>
  <c r="P118" i="158"/>
  <c r="O118" i="158"/>
  <c r="N118" i="158"/>
  <c r="O117" i="158"/>
  <c r="N117" i="158"/>
  <c r="P117" i="158"/>
  <c r="O116" i="158"/>
  <c r="N116" i="158"/>
  <c r="P116" i="158"/>
  <c r="P115" i="158"/>
  <c r="O115" i="158"/>
  <c r="N115" i="158"/>
  <c r="P114" i="158"/>
  <c r="O114" i="158"/>
  <c r="N114" i="158"/>
  <c r="O113" i="158"/>
  <c r="N113" i="158"/>
  <c r="P113" i="158"/>
  <c r="O112" i="158"/>
  <c r="N112" i="158"/>
  <c r="P112" i="158"/>
  <c r="P111" i="158"/>
  <c r="O111" i="158"/>
  <c r="N111" i="158"/>
  <c r="P110" i="158"/>
  <c r="O110" i="158"/>
  <c r="N110" i="158"/>
  <c r="O109" i="158"/>
  <c r="N109" i="158"/>
  <c r="P109" i="158"/>
  <c r="O108" i="158"/>
  <c r="N108" i="158"/>
  <c r="P108" i="158"/>
  <c r="P107" i="158"/>
  <c r="O107" i="158"/>
  <c r="N107" i="158"/>
  <c r="P106" i="158"/>
  <c r="O106" i="158"/>
  <c r="N106" i="158"/>
  <c r="O105" i="158"/>
  <c r="N105" i="158"/>
  <c r="P105" i="158"/>
  <c r="O104" i="158"/>
  <c r="N104" i="158"/>
  <c r="P104" i="158"/>
  <c r="P103" i="158"/>
  <c r="O103" i="158"/>
  <c r="N103" i="158"/>
  <c r="P102" i="158"/>
  <c r="O102" i="158"/>
  <c r="N102" i="158"/>
  <c r="O101" i="158"/>
  <c r="N101" i="158"/>
  <c r="P101" i="158"/>
  <c r="O100" i="158"/>
  <c r="N100" i="158"/>
  <c r="P100" i="158"/>
  <c r="P99" i="158"/>
  <c r="O99" i="158"/>
  <c r="N99" i="158"/>
  <c r="P98" i="158"/>
  <c r="O98" i="158"/>
  <c r="N98" i="158"/>
  <c r="O97" i="158"/>
  <c r="N97" i="158"/>
  <c r="P97" i="158"/>
  <c r="O96" i="158"/>
  <c r="N96" i="158"/>
  <c r="P96" i="158"/>
  <c r="P95" i="158"/>
  <c r="O95" i="158"/>
  <c r="N95" i="158"/>
  <c r="P94" i="158"/>
  <c r="O94" i="158"/>
  <c r="N94" i="158"/>
  <c r="O93" i="158"/>
  <c r="N93" i="158"/>
  <c r="P93" i="158"/>
  <c r="O92" i="158"/>
  <c r="N92" i="158"/>
  <c r="P92" i="158"/>
  <c r="P91" i="158"/>
  <c r="O91" i="158"/>
  <c r="N91" i="158"/>
  <c r="P90" i="158"/>
  <c r="O90" i="158"/>
  <c r="N90" i="158"/>
  <c r="O89" i="158"/>
  <c r="N89" i="158"/>
  <c r="P89" i="158"/>
  <c r="O88" i="158"/>
  <c r="N88" i="158"/>
  <c r="P88" i="158"/>
  <c r="P87" i="158"/>
  <c r="O87" i="158"/>
  <c r="N87" i="158"/>
  <c r="P86" i="158"/>
  <c r="O86" i="158"/>
  <c r="N86" i="158"/>
  <c r="O85" i="158"/>
  <c r="N85" i="158"/>
  <c r="P85" i="158"/>
  <c r="O84" i="158"/>
  <c r="N84" i="158"/>
  <c r="P84" i="158"/>
  <c r="P83" i="158"/>
  <c r="O83" i="158"/>
  <c r="N83" i="158"/>
  <c r="P82" i="158"/>
  <c r="O82" i="158"/>
  <c r="N82" i="158"/>
  <c r="O81" i="158"/>
  <c r="N81" i="158"/>
  <c r="P81" i="158"/>
  <c r="O80" i="158"/>
  <c r="N80" i="158"/>
  <c r="P80" i="158"/>
  <c r="P79" i="158"/>
  <c r="O79" i="158"/>
  <c r="N79" i="158"/>
  <c r="P78" i="158"/>
  <c r="O78" i="158"/>
  <c r="N78" i="158"/>
  <c r="O77" i="158"/>
  <c r="N77" i="158"/>
  <c r="P77" i="158"/>
  <c r="O76" i="158"/>
  <c r="N76" i="158"/>
  <c r="P76" i="158"/>
  <c r="P75" i="158"/>
  <c r="O75" i="158"/>
  <c r="N75" i="158"/>
  <c r="P74" i="158"/>
  <c r="O74" i="158"/>
  <c r="N74" i="158"/>
  <c r="O73" i="158"/>
  <c r="N73" i="158"/>
  <c r="P73" i="158"/>
  <c r="O72" i="158"/>
  <c r="N72" i="158"/>
  <c r="P72" i="158"/>
  <c r="P71" i="158"/>
  <c r="O71" i="158"/>
  <c r="N71" i="158"/>
  <c r="P70" i="158"/>
  <c r="O70" i="158"/>
  <c r="N70" i="158"/>
  <c r="O69" i="158"/>
  <c r="N69" i="158"/>
  <c r="P69" i="158"/>
  <c r="O68" i="158"/>
  <c r="N68" i="158"/>
  <c r="P68" i="158"/>
  <c r="P67" i="158"/>
  <c r="O67" i="158"/>
  <c r="N67" i="158"/>
  <c r="P66" i="158"/>
  <c r="O66" i="158"/>
  <c r="N66" i="158"/>
  <c r="O65" i="158"/>
  <c r="N65" i="158"/>
  <c r="P65" i="158"/>
  <c r="O64" i="158"/>
  <c r="N64" i="158"/>
  <c r="P64" i="158"/>
  <c r="P63" i="158"/>
  <c r="O63" i="158"/>
  <c r="N63" i="158"/>
  <c r="P62" i="158"/>
  <c r="O62" i="158"/>
  <c r="N62" i="158"/>
  <c r="O61" i="158"/>
  <c r="N61" i="158"/>
  <c r="P61" i="158"/>
  <c r="O60" i="158"/>
  <c r="N60" i="158"/>
  <c r="P60" i="158"/>
  <c r="P59" i="158"/>
  <c r="O59" i="158"/>
  <c r="N59" i="158"/>
  <c r="P58" i="158"/>
  <c r="O58" i="158"/>
  <c r="N58" i="158"/>
  <c r="O57" i="158"/>
  <c r="N57" i="158"/>
  <c r="P57" i="158"/>
  <c r="O56" i="158"/>
  <c r="N56" i="158"/>
  <c r="P56" i="158"/>
  <c r="P55" i="158"/>
  <c r="O55" i="158"/>
  <c r="N55" i="158"/>
  <c r="P54" i="158"/>
  <c r="O54" i="158"/>
  <c r="N54" i="158"/>
  <c r="O53" i="158"/>
  <c r="N53" i="158"/>
  <c r="P53" i="158"/>
  <c r="O52" i="158"/>
  <c r="N52" i="158"/>
  <c r="P52" i="158"/>
  <c r="P51" i="158"/>
  <c r="O51" i="158"/>
  <c r="N51" i="158"/>
  <c r="P50" i="158"/>
  <c r="O50" i="158"/>
  <c r="N50" i="158"/>
  <c r="O49" i="158"/>
  <c r="N49" i="158"/>
  <c r="P49" i="158"/>
  <c r="O48" i="158"/>
  <c r="N48" i="158"/>
  <c r="P48" i="158"/>
  <c r="P47" i="158"/>
  <c r="O47" i="158"/>
  <c r="N47" i="158"/>
  <c r="P46" i="158"/>
  <c r="O46" i="158"/>
  <c r="N46" i="158"/>
  <c r="O45" i="158"/>
  <c r="N45" i="158"/>
  <c r="P45" i="158"/>
  <c r="O44" i="158"/>
  <c r="N44" i="158"/>
  <c r="P44" i="158"/>
  <c r="P43" i="158"/>
  <c r="O43" i="158"/>
  <c r="N43" i="158"/>
  <c r="P42" i="158"/>
  <c r="O42" i="158"/>
  <c r="N42" i="158"/>
  <c r="O41" i="158"/>
  <c r="N41" i="158"/>
  <c r="P41" i="158"/>
  <c r="O40" i="158"/>
  <c r="N40" i="158"/>
  <c r="P40" i="158"/>
  <c r="P39" i="158"/>
  <c r="O39" i="158"/>
  <c r="N39" i="158"/>
  <c r="P38" i="158"/>
  <c r="O38" i="158"/>
  <c r="N38" i="158"/>
  <c r="O37" i="158"/>
  <c r="N37" i="158"/>
  <c r="P37" i="158"/>
  <c r="O36" i="158"/>
  <c r="N36" i="158"/>
  <c r="P36" i="158"/>
  <c r="P35" i="158"/>
  <c r="O35" i="158"/>
  <c r="N35" i="158"/>
  <c r="P34" i="158"/>
  <c r="O34" i="158"/>
  <c r="N34" i="158"/>
  <c r="O33" i="158"/>
  <c r="N33" i="158"/>
  <c r="P33" i="158"/>
  <c r="O32" i="158"/>
  <c r="N32" i="158"/>
  <c r="P32" i="158"/>
  <c r="P31" i="158"/>
  <c r="O31" i="158"/>
  <c r="N31" i="158"/>
  <c r="P30" i="158"/>
  <c r="O30" i="158"/>
  <c r="N30" i="158"/>
  <c r="O29" i="158"/>
  <c r="N29" i="158"/>
  <c r="P29" i="158"/>
  <c r="O28" i="158"/>
  <c r="N28" i="158"/>
  <c r="P28" i="158"/>
  <c r="P27" i="158"/>
  <c r="O27" i="158"/>
  <c r="N27" i="158"/>
  <c r="P26" i="158"/>
  <c r="O26" i="158"/>
  <c r="N26" i="158"/>
  <c r="O25" i="158"/>
  <c r="N25" i="158"/>
  <c r="P25" i="158"/>
  <c r="O24" i="158"/>
  <c r="N24" i="158"/>
  <c r="P24" i="158"/>
  <c r="P23" i="158"/>
  <c r="O23" i="158"/>
  <c r="N23" i="158"/>
  <c r="P22" i="158"/>
  <c r="O22" i="158"/>
  <c r="N22" i="158"/>
  <c r="O21" i="158"/>
  <c r="N21" i="158"/>
  <c r="P21" i="158"/>
  <c r="O20" i="158"/>
  <c r="N20" i="158"/>
  <c r="P20" i="158"/>
  <c r="P19" i="158"/>
  <c r="O19" i="158"/>
  <c r="N19" i="158"/>
  <c r="P18" i="158"/>
  <c r="O18" i="158"/>
  <c r="N18" i="158"/>
  <c r="O17" i="158"/>
  <c r="N17" i="158"/>
  <c r="P17" i="158"/>
  <c r="O16" i="158"/>
  <c r="N16" i="158"/>
  <c r="P16" i="158"/>
  <c r="P15" i="158"/>
  <c r="O15" i="158"/>
  <c r="N15" i="158"/>
  <c r="P14" i="158"/>
  <c r="O14" i="158"/>
  <c r="N14" i="158"/>
  <c r="O13" i="158"/>
  <c r="N13" i="158"/>
  <c r="P13" i="158"/>
  <c r="O12" i="158"/>
  <c r="N12" i="158"/>
  <c r="P12" i="158"/>
  <c r="P11" i="158"/>
  <c r="O11" i="158"/>
  <c r="N11" i="158"/>
  <c r="P10" i="158"/>
  <c r="O10" i="158"/>
  <c r="N10" i="158"/>
  <c r="O9" i="158"/>
  <c r="N9" i="158"/>
  <c r="P9" i="158"/>
  <c r="O8" i="158"/>
  <c r="N8" i="158"/>
  <c r="P8" i="158"/>
  <c r="P7" i="158"/>
  <c r="O7" i="158"/>
  <c r="N7" i="158"/>
  <c r="P6" i="158"/>
  <c r="O6" i="158"/>
  <c r="N6" i="158"/>
  <c r="O5" i="158"/>
  <c r="N5" i="158"/>
  <c r="P5" i="158"/>
  <c r="O4" i="158"/>
  <c r="N4" i="158"/>
  <c r="P4" i="158"/>
  <c r="I52" i="157"/>
  <c r="E34" i="157"/>
  <c r="G34" i="157"/>
  <c r="I34" i="157"/>
  <c r="I33" i="157"/>
  <c r="G33" i="157"/>
  <c r="E33" i="157"/>
  <c r="G31" i="157"/>
  <c r="I31" i="157"/>
  <c r="E31" i="157"/>
  <c r="E30" i="157"/>
  <c r="G30" i="157"/>
  <c r="I30" i="157"/>
  <c r="I27" i="157"/>
  <c r="G27" i="157"/>
  <c r="E8" i="157"/>
  <c r="C530" i="156"/>
  <c r="M530" i="156" a="1"/>
  <c r="M530" i="156"/>
  <c r="C528" i="156"/>
  <c r="M528" i="156" a="1"/>
  <c r="M528" i="156"/>
  <c r="C526" i="156"/>
  <c r="M526" i="156" a="1"/>
  <c r="M526" i="156"/>
  <c r="C524" i="156"/>
  <c r="M524" i="156" a="1"/>
  <c r="M524" i="156"/>
  <c r="C522" i="156"/>
  <c r="M522" i="156" a="1"/>
  <c r="M522" i="156"/>
  <c r="C520" i="156"/>
  <c r="M520" i="156" a="1"/>
  <c r="M520" i="156"/>
  <c r="C518" i="156"/>
  <c r="M518" i="156" a="1"/>
  <c r="M518" i="156"/>
  <c r="M514" i="156"/>
  <c r="M514" i="156" a="1"/>
  <c r="L514" i="156" a="1"/>
  <c r="L514" i="156"/>
  <c r="K514" i="156"/>
  <c r="K514" i="156" a="1"/>
  <c r="J514" i="156" a="1"/>
  <c r="J514" i="156"/>
  <c r="I514" i="156"/>
  <c r="I514" i="156" a="1"/>
  <c r="H514" i="156" a="1"/>
  <c r="H514" i="156"/>
  <c r="G514" i="156"/>
  <c r="G514" i="156" a="1"/>
  <c r="F514" i="156" a="1"/>
  <c r="F514" i="156"/>
  <c r="L511" i="156"/>
  <c r="L511" i="156" a="1"/>
  <c r="J511" i="156"/>
  <c r="J511" i="156" a="1"/>
  <c r="H511" i="156"/>
  <c r="H511" i="156" a="1"/>
  <c r="F511" i="156"/>
  <c r="F511" i="156" a="1"/>
  <c r="C511" i="156"/>
  <c r="M511" i="156" a="1"/>
  <c r="M511" i="156"/>
  <c r="L510" i="156"/>
  <c r="L510" i="156" a="1"/>
  <c r="J510" i="156"/>
  <c r="J510" i="156" a="1"/>
  <c r="H510" i="156"/>
  <c r="H510" i="156" a="1"/>
  <c r="F510" i="156"/>
  <c r="F510" i="156" a="1"/>
  <c r="C510" i="156"/>
  <c r="C529" i="156"/>
  <c r="L509" i="156"/>
  <c r="L509" i="156" a="1"/>
  <c r="J509" i="156"/>
  <c r="J509" i="156" a="1"/>
  <c r="H509" i="156"/>
  <c r="H509" i="156" a="1"/>
  <c r="F509" i="156"/>
  <c r="F509" i="156" a="1"/>
  <c r="C509" i="156"/>
  <c r="M509" i="156" a="1"/>
  <c r="M509" i="156"/>
  <c r="L508" i="156"/>
  <c r="L508" i="156" a="1"/>
  <c r="J508" i="156"/>
  <c r="J508" i="156" a="1"/>
  <c r="H508" i="156"/>
  <c r="H508" i="156" a="1"/>
  <c r="F508" i="156"/>
  <c r="F508" i="156" a="1"/>
  <c r="C508" i="156"/>
  <c r="C527" i="156"/>
  <c r="L507" i="156"/>
  <c r="L507" i="156" a="1"/>
  <c r="J507" i="156"/>
  <c r="J507" i="156" a="1"/>
  <c r="H507" i="156"/>
  <c r="H507" i="156" a="1"/>
  <c r="F507" i="156"/>
  <c r="F507" i="156" a="1"/>
  <c r="C507" i="156"/>
  <c r="M507" i="156" a="1"/>
  <c r="M507" i="156"/>
  <c r="L506" i="156"/>
  <c r="L506" i="156" a="1"/>
  <c r="J506" i="156"/>
  <c r="J506" i="156" a="1"/>
  <c r="H506" i="156"/>
  <c r="H506" i="156" a="1"/>
  <c r="F506" i="156"/>
  <c r="F506" i="156" a="1"/>
  <c r="C506" i="156"/>
  <c r="C525" i="156"/>
  <c r="L505" i="156"/>
  <c r="L505" i="156" a="1"/>
  <c r="J505" i="156"/>
  <c r="J505" i="156" a="1"/>
  <c r="H505" i="156"/>
  <c r="H505" i="156" a="1"/>
  <c r="F505" i="156"/>
  <c r="F505" i="156" a="1"/>
  <c r="C505" i="156"/>
  <c r="M505" i="156" a="1"/>
  <c r="M505" i="156"/>
  <c r="L504" i="156"/>
  <c r="L504" i="156" a="1"/>
  <c r="J504" i="156"/>
  <c r="J504" i="156" a="1"/>
  <c r="H504" i="156"/>
  <c r="H504" i="156" a="1"/>
  <c r="F504" i="156"/>
  <c r="F504" i="156" a="1"/>
  <c r="C504" i="156"/>
  <c r="C523" i="156"/>
  <c r="L503" i="156"/>
  <c r="L503" i="156" a="1"/>
  <c r="J503" i="156"/>
  <c r="J503" i="156" a="1"/>
  <c r="H503" i="156"/>
  <c r="H503" i="156" a="1"/>
  <c r="F503" i="156"/>
  <c r="F503" i="156" a="1"/>
  <c r="C503" i="156"/>
  <c r="M503" i="156" a="1"/>
  <c r="M503" i="156"/>
  <c r="L502" i="156"/>
  <c r="L502" i="156" a="1"/>
  <c r="J502" i="156"/>
  <c r="J502" i="156" a="1"/>
  <c r="H502" i="156"/>
  <c r="H502" i="156" a="1"/>
  <c r="F502" i="156"/>
  <c r="F502" i="156" a="1"/>
  <c r="C502" i="156"/>
  <c r="C521" i="156"/>
  <c r="L501" i="156"/>
  <c r="L501" i="156" a="1"/>
  <c r="J501" i="156"/>
  <c r="J501" i="156" a="1"/>
  <c r="H501" i="156"/>
  <c r="H501" i="156" a="1"/>
  <c r="F501" i="156"/>
  <c r="F501" i="156" a="1"/>
  <c r="C501" i="156"/>
  <c r="M501" i="156" a="1"/>
  <c r="M501" i="156"/>
  <c r="L500" i="156"/>
  <c r="L500" i="156" a="1"/>
  <c r="J500" i="156"/>
  <c r="J500" i="156" a="1"/>
  <c r="H500" i="156"/>
  <c r="H500" i="156" a="1"/>
  <c r="F500" i="156"/>
  <c r="F500" i="156" a="1"/>
  <c r="C500" i="156"/>
  <c r="C519" i="156"/>
  <c r="L499" i="156"/>
  <c r="L512" i="156"/>
  <c r="L499" i="156" a="1"/>
  <c r="J499" i="156" a="1"/>
  <c r="J499" i="156"/>
  <c r="J512" i="156"/>
  <c r="H499" i="156" a="1"/>
  <c r="H499" i="156"/>
  <c r="H512" i="156"/>
  <c r="F499" i="156" a="1"/>
  <c r="F499" i="156"/>
  <c r="C499" i="156"/>
  <c r="M499" i="156" a="1"/>
  <c r="M499" i="156"/>
  <c r="W495" i="156"/>
  <c r="E34" i="179"/>
  <c r="G34" i="179"/>
  <c r="I34" i="179"/>
  <c r="V495" i="156"/>
  <c r="E33" i="179"/>
  <c r="G33" i="179"/>
  <c r="I33" i="179"/>
  <c r="U495" i="156"/>
  <c r="E32" i="179"/>
  <c r="G32" i="179"/>
  <c r="I32" i="179"/>
  <c r="T495" i="156"/>
  <c r="E31" i="179"/>
  <c r="G31" i="179"/>
  <c r="I31" i="179"/>
  <c r="S495" i="156"/>
  <c r="E29" i="179"/>
  <c r="G29" i="179"/>
  <c r="I29" i="179"/>
  <c r="R495" i="156"/>
  <c r="E30" i="179"/>
  <c r="G30" i="179"/>
  <c r="I30" i="179"/>
  <c r="M495" i="156"/>
  <c r="L495" i="156"/>
  <c r="K495" i="156"/>
  <c r="J495" i="156"/>
  <c r="I495" i="156"/>
  <c r="H495" i="156"/>
  <c r="G495" i="156"/>
  <c r="F495" i="156"/>
  <c r="P494" i="156"/>
  <c r="O494" i="156"/>
  <c r="N494" i="156"/>
  <c r="O493" i="156"/>
  <c r="P493" i="156"/>
  <c r="N493" i="156"/>
  <c r="O492" i="156"/>
  <c r="N492" i="156"/>
  <c r="P492" i="156"/>
  <c r="O491" i="156"/>
  <c r="N491" i="156"/>
  <c r="P491" i="156"/>
  <c r="P490" i="156"/>
  <c r="O490" i="156"/>
  <c r="N490" i="156"/>
  <c r="O489" i="156"/>
  <c r="P489" i="156"/>
  <c r="N489" i="156"/>
  <c r="O488" i="156"/>
  <c r="N488" i="156"/>
  <c r="P488" i="156"/>
  <c r="O487" i="156"/>
  <c r="N487" i="156"/>
  <c r="P487" i="156"/>
  <c r="P486" i="156"/>
  <c r="O486" i="156"/>
  <c r="N486" i="156"/>
  <c r="O485" i="156"/>
  <c r="P485" i="156"/>
  <c r="N485" i="156"/>
  <c r="O484" i="156"/>
  <c r="N484" i="156"/>
  <c r="P484" i="156"/>
  <c r="O483" i="156"/>
  <c r="N483" i="156"/>
  <c r="P483" i="156"/>
  <c r="P482" i="156"/>
  <c r="O482" i="156"/>
  <c r="N482" i="156"/>
  <c r="O481" i="156"/>
  <c r="P481" i="156"/>
  <c r="N481" i="156"/>
  <c r="O480" i="156"/>
  <c r="N480" i="156"/>
  <c r="P480" i="156"/>
  <c r="O479" i="156"/>
  <c r="N479" i="156"/>
  <c r="P479" i="156"/>
  <c r="P478" i="156"/>
  <c r="O478" i="156"/>
  <c r="N478" i="156"/>
  <c r="O477" i="156"/>
  <c r="P477" i="156"/>
  <c r="N477" i="156"/>
  <c r="O476" i="156"/>
  <c r="N476" i="156"/>
  <c r="P476" i="156"/>
  <c r="O475" i="156"/>
  <c r="N475" i="156"/>
  <c r="P475" i="156"/>
  <c r="P474" i="156"/>
  <c r="O474" i="156"/>
  <c r="N474" i="156"/>
  <c r="O473" i="156"/>
  <c r="P473" i="156"/>
  <c r="N473" i="156"/>
  <c r="O472" i="156"/>
  <c r="N472" i="156"/>
  <c r="P472" i="156"/>
  <c r="O471" i="156"/>
  <c r="N471" i="156"/>
  <c r="P471" i="156"/>
  <c r="P470" i="156"/>
  <c r="O470" i="156"/>
  <c r="N470" i="156"/>
  <c r="O469" i="156"/>
  <c r="P469" i="156"/>
  <c r="N469" i="156"/>
  <c r="O468" i="156"/>
  <c r="N468" i="156"/>
  <c r="P468" i="156"/>
  <c r="O467" i="156"/>
  <c r="N467" i="156"/>
  <c r="P467" i="156"/>
  <c r="P466" i="156"/>
  <c r="O466" i="156"/>
  <c r="N466" i="156"/>
  <c r="O465" i="156"/>
  <c r="P465" i="156"/>
  <c r="N465" i="156"/>
  <c r="O464" i="156"/>
  <c r="N464" i="156"/>
  <c r="P464" i="156"/>
  <c r="O463" i="156"/>
  <c r="N463" i="156"/>
  <c r="P463" i="156"/>
  <c r="P462" i="156"/>
  <c r="O462" i="156"/>
  <c r="N462" i="156"/>
  <c r="O461" i="156"/>
  <c r="P461" i="156"/>
  <c r="N461" i="156"/>
  <c r="O460" i="156"/>
  <c r="N460" i="156"/>
  <c r="P460" i="156"/>
  <c r="O459" i="156"/>
  <c r="N459" i="156"/>
  <c r="P459" i="156"/>
  <c r="P458" i="156"/>
  <c r="O458" i="156"/>
  <c r="N458" i="156"/>
  <c r="O457" i="156"/>
  <c r="P457" i="156"/>
  <c r="N457" i="156"/>
  <c r="O456" i="156"/>
  <c r="N456" i="156"/>
  <c r="P456" i="156"/>
  <c r="O455" i="156"/>
  <c r="N455" i="156"/>
  <c r="P455" i="156"/>
  <c r="P454" i="156"/>
  <c r="O454" i="156"/>
  <c r="N454" i="156"/>
  <c r="O453" i="156"/>
  <c r="P453" i="156"/>
  <c r="N453" i="156"/>
  <c r="O452" i="156"/>
  <c r="N452" i="156"/>
  <c r="P452" i="156"/>
  <c r="O451" i="156"/>
  <c r="N451" i="156"/>
  <c r="P451" i="156"/>
  <c r="P450" i="156"/>
  <c r="O450" i="156"/>
  <c r="N450" i="156"/>
  <c r="O449" i="156"/>
  <c r="P449" i="156"/>
  <c r="N449" i="156"/>
  <c r="O448" i="156"/>
  <c r="N448" i="156"/>
  <c r="P448" i="156"/>
  <c r="O447" i="156"/>
  <c r="N447" i="156"/>
  <c r="P447" i="156"/>
  <c r="P446" i="156"/>
  <c r="O446" i="156"/>
  <c r="N446" i="156"/>
  <c r="O445" i="156"/>
  <c r="P445" i="156"/>
  <c r="N445" i="156"/>
  <c r="O444" i="156"/>
  <c r="N444" i="156"/>
  <c r="P444" i="156"/>
  <c r="O443" i="156"/>
  <c r="N443" i="156"/>
  <c r="P443" i="156"/>
  <c r="P442" i="156"/>
  <c r="O442" i="156"/>
  <c r="N442" i="156"/>
  <c r="O441" i="156"/>
  <c r="P441" i="156"/>
  <c r="N441" i="156"/>
  <c r="O440" i="156"/>
  <c r="N440" i="156"/>
  <c r="P440" i="156"/>
  <c r="O439" i="156"/>
  <c r="N439" i="156"/>
  <c r="P439" i="156"/>
  <c r="P438" i="156"/>
  <c r="O438" i="156"/>
  <c r="N438" i="156"/>
  <c r="O437" i="156"/>
  <c r="P437" i="156"/>
  <c r="N437" i="156"/>
  <c r="O436" i="156"/>
  <c r="N436" i="156"/>
  <c r="P436" i="156"/>
  <c r="O435" i="156"/>
  <c r="N435" i="156"/>
  <c r="P435" i="156"/>
  <c r="P434" i="156"/>
  <c r="O434" i="156"/>
  <c r="N434" i="156"/>
  <c r="O433" i="156"/>
  <c r="P433" i="156"/>
  <c r="N433" i="156"/>
  <c r="O432" i="156"/>
  <c r="N432" i="156"/>
  <c r="P432" i="156"/>
  <c r="O431" i="156"/>
  <c r="N431" i="156"/>
  <c r="P431" i="156"/>
  <c r="P430" i="156"/>
  <c r="O430" i="156"/>
  <c r="N430" i="156"/>
  <c r="O429" i="156"/>
  <c r="P429" i="156"/>
  <c r="N429" i="156"/>
  <c r="O428" i="156"/>
  <c r="N428" i="156"/>
  <c r="P428" i="156"/>
  <c r="O427" i="156"/>
  <c r="N427" i="156"/>
  <c r="P427" i="156"/>
  <c r="P426" i="156"/>
  <c r="O426" i="156"/>
  <c r="N426" i="156"/>
  <c r="O425" i="156"/>
  <c r="P425" i="156"/>
  <c r="N425" i="156"/>
  <c r="O424" i="156"/>
  <c r="N424" i="156"/>
  <c r="P424" i="156"/>
  <c r="O423" i="156"/>
  <c r="N423" i="156"/>
  <c r="P423" i="156"/>
  <c r="P422" i="156"/>
  <c r="O422" i="156"/>
  <c r="N422" i="156"/>
  <c r="O421" i="156"/>
  <c r="P421" i="156"/>
  <c r="N421" i="156"/>
  <c r="O420" i="156"/>
  <c r="N420" i="156"/>
  <c r="P420" i="156"/>
  <c r="O419" i="156"/>
  <c r="N419" i="156"/>
  <c r="P419" i="156"/>
  <c r="P418" i="156"/>
  <c r="O418" i="156"/>
  <c r="N418" i="156"/>
  <c r="O417" i="156"/>
  <c r="P417" i="156"/>
  <c r="N417" i="156"/>
  <c r="O416" i="156"/>
  <c r="N416" i="156"/>
  <c r="P416" i="156"/>
  <c r="O415" i="156"/>
  <c r="N415" i="156"/>
  <c r="P415" i="156"/>
  <c r="P414" i="156"/>
  <c r="O414" i="156"/>
  <c r="N414" i="156"/>
  <c r="O413" i="156"/>
  <c r="P413" i="156"/>
  <c r="N413" i="156"/>
  <c r="O412" i="156"/>
  <c r="N412" i="156"/>
  <c r="P412" i="156"/>
  <c r="O411" i="156"/>
  <c r="N411" i="156"/>
  <c r="P411" i="156"/>
  <c r="P410" i="156"/>
  <c r="O410" i="156"/>
  <c r="N410" i="156"/>
  <c r="O409" i="156"/>
  <c r="P409" i="156"/>
  <c r="N409" i="156"/>
  <c r="O408" i="156"/>
  <c r="N408" i="156"/>
  <c r="P408" i="156"/>
  <c r="O407" i="156"/>
  <c r="N407" i="156"/>
  <c r="P407" i="156"/>
  <c r="P406" i="156"/>
  <c r="O406" i="156"/>
  <c r="N406" i="156"/>
  <c r="O405" i="156"/>
  <c r="P405" i="156"/>
  <c r="N405" i="156"/>
  <c r="O404" i="156"/>
  <c r="N404" i="156"/>
  <c r="P404" i="156"/>
  <c r="O403" i="156"/>
  <c r="N403" i="156"/>
  <c r="P403" i="156"/>
  <c r="P402" i="156"/>
  <c r="O402" i="156"/>
  <c r="N402" i="156"/>
  <c r="O401" i="156"/>
  <c r="P401" i="156"/>
  <c r="N401" i="156"/>
  <c r="O400" i="156"/>
  <c r="N400" i="156"/>
  <c r="P400" i="156"/>
  <c r="O399" i="156"/>
  <c r="N399" i="156"/>
  <c r="P399" i="156"/>
  <c r="P398" i="156"/>
  <c r="O398" i="156"/>
  <c r="N398" i="156"/>
  <c r="O397" i="156"/>
  <c r="P397" i="156"/>
  <c r="N397" i="156"/>
  <c r="O396" i="156"/>
  <c r="N396" i="156"/>
  <c r="P396" i="156"/>
  <c r="O395" i="156"/>
  <c r="N395" i="156"/>
  <c r="P395" i="156"/>
  <c r="P394" i="156"/>
  <c r="O394" i="156"/>
  <c r="N394" i="156"/>
  <c r="O393" i="156"/>
  <c r="P393" i="156"/>
  <c r="N393" i="156"/>
  <c r="O392" i="156"/>
  <c r="N392" i="156"/>
  <c r="P392" i="156"/>
  <c r="O391" i="156"/>
  <c r="N391" i="156"/>
  <c r="P391" i="156"/>
  <c r="P390" i="156"/>
  <c r="O390" i="156"/>
  <c r="N390" i="156"/>
  <c r="O389" i="156"/>
  <c r="P389" i="156"/>
  <c r="N389" i="156"/>
  <c r="O388" i="156"/>
  <c r="N388" i="156"/>
  <c r="P388" i="156"/>
  <c r="O387" i="156"/>
  <c r="N387" i="156"/>
  <c r="P387" i="156"/>
  <c r="P386" i="156"/>
  <c r="O386" i="156"/>
  <c r="N386" i="156"/>
  <c r="O385" i="156"/>
  <c r="P385" i="156"/>
  <c r="N385" i="156"/>
  <c r="O384" i="156"/>
  <c r="N384" i="156"/>
  <c r="P384" i="156"/>
  <c r="O383" i="156"/>
  <c r="N383" i="156"/>
  <c r="P383" i="156"/>
  <c r="P382" i="156"/>
  <c r="O382" i="156"/>
  <c r="N382" i="156"/>
  <c r="O381" i="156"/>
  <c r="P381" i="156"/>
  <c r="N381" i="156"/>
  <c r="O380" i="156"/>
  <c r="N380" i="156"/>
  <c r="P380" i="156"/>
  <c r="O379" i="156"/>
  <c r="N379" i="156"/>
  <c r="P379" i="156"/>
  <c r="P378" i="156"/>
  <c r="O378" i="156"/>
  <c r="N378" i="156"/>
  <c r="O377" i="156"/>
  <c r="P377" i="156"/>
  <c r="N377" i="156"/>
  <c r="O376" i="156"/>
  <c r="N376" i="156"/>
  <c r="P376" i="156"/>
  <c r="O375" i="156"/>
  <c r="N375" i="156"/>
  <c r="P375" i="156"/>
  <c r="P374" i="156"/>
  <c r="O374" i="156"/>
  <c r="N374" i="156"/>
  <c r="O373" i="156"/>
  <c r="P373" i="156"/>
  <c r="N373" i="156"/>
  <c r="O372" i="156"/>
  <c r="N372" i="156"/>
  <c r="P372" i="156"/>
  <c r="O371" i="156"/>
  <c r="N371" i="156"/>
  <c r="P371" i="156"/>
  <c r="P370" i="156"/>
  <c r="O370" i="156"/>
  <c r="N370" i="156"/>
  <c r="O369" i="156"/>
  <c r="P369" i="156"/>
  <c r="N369" i="156"/>
  <c r="O368" i="156"/>
  <c r="N368" i="156"/>
  <c r="P368" i="156"/>
  <c r="O367" i="156"/>
  <c r="N367" i="156"/>
  <c r="P367" i="156"/>
  <c r="P366" i="156"/>
  <c r="O366" i="156"/>
  <c r="N366" i="156"/>
  <c r="O365" i="156"/>
  <c r="P365" i="156"/>
  <c r="N365" i="156"/>
  <c r="O364" i="156"/>
  <c r="N364" i="156"/>
  <c r="P364" i="156"/>
  <c r="O363" i="156"/>
  <c r="N363" i="156"/>
  <c r="P363" i="156"/>
  <c r="P362" i="156"/>
  <c r="O362" i="156"/>
  <c r="N362" i="156"/>
  <c r="O361" i="156"/>
  <c r="P361" i="156"/>
  <c r="N361" i="156"/>
  <c r="O360" i="156"/>
  <c r="N360" i="156"/>
  <c r="P360" i="156"/>
  <c r="O359" i="156"/>
  <c r="N359" i="156"/>
  <c r="P359" i="156"/>
  <c r="P358" i="156"/>
  <c r="O358" i="156"/>
  <c r="N358" i="156"/>
  <c r="O357" i="156"/>
  <c r="P357" i="156"/>
  <c r="N357" i="156"/>
  <c r="O356" i="156"/>
  <c r="N356" i="156"/>
  <c r="P356" i="156"/>
  <c r="O355" i="156"/>
  <c r="N355" i="156"/>
  <c r="P355" i="156"/>
  <c r="P354" i="156"/>
  <c r="O354" i="156"/>
  <c r="N354" i="156"/>
  <c r="O353" i="156"/>
  <c r="P353" i="156"/>
  <c r="N353" i="156"/>
  <c r="O352" i="156"/>
  <c r="N352" i="156"/>
  <c r="P352" i="156"/>
  <c r="O351" i="156"/>
  <c r="N351" i="156"/>
  <c r="P351" i="156"/>
  <c r="P350" i="156"/>
  <c r="O350" i="156"/>
  <c r="N350" i="156"/>
  <c r="O349" i="156"/>
  <c r="P349" i="156"/>
  <c r="N349" i="156"/>
  <c r="O348" i="156"/>
  <c r="N348" i="156"/>
  <c r="P348" i="156"/>
  <c r="O347" i="156"/>
  <c r="N347" i="156"/>
  <c r="P347" i="156"/>
  <c r="P346" i="156"/>
  <c r="O346" i="156"/>
  <c r="N346" i="156"/>
  <c r="O345" i="156"/>
  <c r="P345" i="156"/>
  <c r="N345" i="156"/>
  <c r="O344" i="156"/>
  <c r="N344" i="156"/>
  <c r="P344" i="156"/>
  <c r="O343" i="156"/>
  <c r="N343" i="156"/>
  <c r="P343" i="156"/>
  <c r="P342" i="156"/>
  <c r="O342" i="156"/>
  <c r="N342" i="156"/>
  <c r="O341" i="156"/>
  <c r="P341" i="156"/>
  <c r="N341" i="156"/>
  <c r="O340" i="156"/>
  <c r="N340" i="156"/>
  <c r="P340" i="156"/>
  <c r="O339" i="156"/>
  <c r="N339" i="156"/>
  <c r="P339" i="156"/>
  <c r="P338" i="156"/>
  <c r="O338" i="156"/>
  <c r="N338" i="156"/>
  <c r="O337" i="156"/>
  <c r="P337" i="156"/>
  <c r="N337" i="156"/>
  <c r="O336" i="156"/>
  <c r="N336" i="156"/>
  <c r="P336" i="156"/>
  <c r="O335" i="156"/>
  <c r="N335" i="156"/>
  <c r="P335" i="156"/>
  <c r="P334" i="156"/>
  <c r="O334" i="156"/>
  <c r="N334" i="156"/>
  <c r="O333" i="156"/>
  <c r="P333" i="156"/>
  <c r="N333" i="156"/>
  <c r="O332" i="156"/>
  <c r="N332" i="156"/>
  <c r="P332" i="156"/>
  <c r="O331" i="156"/>
  <c r="N331" i="156"/>
  <c r="P331" i="156"/>
  <c r="P330" i="156"/>
  <c r="O330" i="156"/>
  <c r="N330" i="156"/>
  <c r="O329" i="156"/>
  <c r="P329" i="156"/>
  <c r="N329" i="156"/>
  <c r="O328" i="156"/>
  <c r="N328" i="156"/>
  <c r="P328" i="156"/>
  <c r="O327" i="156"/>
  <c r="N327" i="156"/>
  <c r="P327" i="156"/>
  <c r="P326" i="156"/>
  <c r="O326" i="156"/>
  <c r="N326" i="156"/>
  <c r="O325" i="156"/>
  <c r="P325" i="156"/>
  <c r="N325" i="156"/>
  <c r="O324" i="156"/>
  <c r="N324" i="156"/>
  <c r="P324" i="156"/>
  <c r="O323" i="156"/>
  <c r="N323" i="156"/>
  <c r="P323" i="156"/>
  <c r="P322" i="156"/>
  <c r="O322" i="156"/>
  <c r="N322" i="156"/>
  <c r="O321" i="156"/>
  <c r="P321" i="156"/>
  <c r="N321" i="156"/>
  <c r="O320" i="156"/>
  <c r="N320" i="156"/>
  <c r="P320" i="156"/>
  <c r="O319" i="156"/>
  <c r="N319" i="156"/>
  <c r="P319" i="156"/>
  <c r="P318" i="156"/>
  <c r="O318" i="156"/>
  <c r="N318" i="156"/>
  <c r="O317" i="156"/>
  <c r="P317" i="156"/>
  <c r="N317" i="156"/>
  <c r="O316" i="156"/>
  <c r="N316" i="156"/>
  <c r="P316" i="156"/>
  <c r="O315" i="156"/>
  <c r="N315" i="156"/>
  <c r="P315" i="156"/>
  <c r="P314" i="156"/>
  <c r="O314" i="156"/>
  <c r="N314" i="156"/>
  <c r="O313" i="156"/>
  <c r="P313" i="156"/>
  <c r="N313" i="156"/>
  <c r="O312" i="156"/>
  <c r="N312" i="156"/>
  <c r="P312" i="156"/>
  <c r="O311" i="156"/>
  <c r="N311" i="156"/>
  <c r="P311" i="156"/>
  <c r="P310" i="156"/>
  <c r="O310" i="156"/>
  <c r="N310" i="156"/>
  <c r="O309" i="156"/>
  <c r="P309" i="156"/>
  <c r="N309" i="156"/>
  <c r="O308" i="156"/>
  <c r="N308" i="156"/>
  <c r="P308" i="156"/>
  <c r="O307" i="156"/>
  <c r="N307" i="156"/>
  <c r="P307" i="156"/>
  <c r="P306" i="156"/>
  <c r="O306" i="156"/>
  <c r="N306" i="156"/>
  <c r="O305" i="156"/>
  <c r="P305" i="156"/>
  <c r="N305" i="156"/>
  <c r="O304" i="156"/>
  <c r="N304" i="156"/>
  <c r="P304" i="156"/>
  <c r="O303" i="156"/>
  <c r="N303" i="156"/>
  <c r="P303" i="156"/>
  <c r="P302" i="156"/>
  <c r="O302" i="156"/>
  <c r="N302" i="156"/>
  <c r="O301" i="156"/>
  <c r="P301" i="156"/>
  <c r="N301" i="156"/>
  <c r="O300" i="156"/>
  <c r="N300" i="156"/>
  <c r="P300" i="156"/>
  <c r="O299" i="156"/>
  <c r="N299" i="156"/>
  <c r="P299" i="156"/>
  <c r="P298" i="156"/>
  <c r="O298" i="156"/>
  <c r="N298" i="156"/>
  <c r="O297" i="156"/>
  <c r="P297" i="156"/>
  <c r="N297" i="156"/>
  <c r="O296" i="156"/>
  <c r="N296" i="156"/>
  <c r="P296" i="156"/>
  <c r="O295" i="156"/>
  <c r="N295" i="156"/>
  <c r="P295" i="156"/>
  <c r="P294" i="156"/>
  <c r="O294" i="156"/>
  <c r="N294" i="156"/>
  <c r="O293" i="156"/>
  <c r="P293" i="156"/>
  <c r="N293" i="156"/>
  <c r="O292" i="156"/>
  <c r="N292" i="156"/>
  <c r="P292" i="156"/>
  <c r="O291" i="156"/>
  <c r="N291" i="156"/>
  <c r="P291" i="156"/>
  <c r="P290" i="156"/>
  <c r="O290" i="156"/>
  <c r="N290" i="156"/>
  <c r="O289" i="156"/>
  <c r="P289" i="156"/>
  <c r="N289" i="156"/>
  <c r="O288" i="156"/>
  <c r="N288" i="156"/>
  <c r="P288" i="156"/>
  <c r="O287" i="156"/>
  <c r="N287" i="156"/>
  <c r="P287" i="156"/>
  <c r="P286" i="156"/>
  <c r="O286" i="156"/>
  <c r="N286" i="156"/>
  <c r="O285" i="156"/>
  <c r="P285" i="156"/>
  <c r="N285" i="156"/>
  <c r="O284" i="156"/>
  <c r="N284" i="156"/>
  <c r="P284" i="156"/>
  <c r="O283" i="156"/>
  <c r="N283" i="156"/>
  <c r="P283" i="156"/>
  <c r="P282" i="156"/>
  <c r="O282" i="156"/>
  <c r="N282" i="156"/>
  <c r="O281" i="156"/>
  <c r="P281" i="156"/>
  <c r="N281" i="156"/>
  <c r="O280" i="156"/>
  <c r="N280" i="156"/>
  <c r="P280" i="156"/>
  <c r="O279" i="156"/>
  <c r="N279" i="156"/>
  <c r="P279" i="156"/>
  <c r="P278" i="156"/>
  <c r="O278" i="156"/>
  <c r="N278" i="156"/>
  <c r="O277" i="156"/>
  <c r="P277" i="156"/>
  <c r="N277" i="156"/>
  <c r="O276" i="156"/>
  <c r="N276" i="156"/>
  <c r="P276" i="156"/>
  <c r="O275" i="156"/>
  <c r="N275" i="156"/>
  <c r="P275" i="156"/>
  <c r="P274" i="156"/>
  <c r="O274" i="156"/>
  <c r="N274" i="156"/>
  <c r="O273" i="156"/>
  <c r="P273" i="156"/>
  <c r="N273" i="156"/>
  <c r="O272" i="156"/>
  <c r="N272" i="156"/>
  <c r="P272" i="156"/>
  <c r="O271" i="156"/>
  <c r="N271" i="156"/>
  <c r="P271" i="156"/>
  <c r="P270" i="156"/>
  <c r="O270" i="156"/>
  <c r="N270" i="156"/>
  <c r="O269" i="156"/>
  <c r="P269" i="156"/>
  <c r="N269" i="156"/>
  <c r="O268" i="156"/>
  <c r="N268" i="156"/>
  <c r="P268" i="156"/>
  <c r="O267" i="156"/>
  <c r="N267" i="156"/>
  <c r="P267" i="156"/>
  <c r="P266" i="156"/>
  <c r="O266" i="156"/>
  <c r="N266" i="156"/>
  <c r="O265" i="156"/>
  <c r="P265" i="156"/>
  <c r="N265" i="156"/>
  <c r="O264" i="156"/>
  <c r="N264" i="156"/>
  <c r="P264" i="156"/>
  <c r="O263" i="156"/>
  <c r="N263" i="156"/>
  <c r="P263" i="156"/>
  <c r="P262" i="156"/>
  <c r="O262" i="156"/>
  <c r="N262" i="156"/>
  <c r="O261" i="156"/>
  <c r="P261" i="156"/>
  <c r="N261" i="156"/>
  <c r="O260" i="156"/>
  <c r="N260" i="156"/>
  <c r="P260" i="156"/>
  <c r="O259" i="156"/>
  <c r="N259" i="156"/>
  <c r="P259" i="156"/>
  <c r="P258" i="156"/>
  <c r="O258" i="156"/>
  <c r="N258" i="156"/>
  <c r="O257" i="156"/>
  <c r="P257" i="156"/>
  <c r="N257" i="156"/>
  <c r="O256" i="156"/>
  <c r="N256" i="156"/>
  <c r="P256" i="156"/>
  <c r="O255" i="156"/>
  <c r="N255" i="156"/>
  <c r="P255" i="156"/>
  <c r="P254" i="156"/>
  <c r="O254" i="156"/>
  <c r="N254" i="156"/>
  <c r="O253" i="156"/>
  <c r="P253" i="156"/>
  <c r="N253" i="156"/>
  <c r="O252" i="156"/>
  <c r="N252" i="156"/>
  <c r="P252" i="156"/>
  <c r="O251" i="156"/>
  <c r="N251" i="156"/>
  <c r="P251" i="156"/>
  <c r="P250" i="156"/>
  <c r="O250" i="156"/>
  <c r="N250" i="156"/>
  <c r="O249" i="156"/>
  <c r="P249" i="156"/>
  <c r="N249" i="156"/>
  <c r="O248" i="156"/>
  <c r="N248" i="156"/>
  <c r="P248" i="156"/>
  <c r="O247" i="156"/>
  <c r="N247" i="156"/>
  <c r="P247" i="156"/>
  <c r="P246" i="156"/>
  <c r="O246" i="156"/>
  <c r="N246" i="156"/>
  <c r="O245" i="156"/>
  <c r="P245" i="156"/>
  <c r="N245" i="156"/>
  <c r="O244" i="156"/>
  <c r="N244" i="156"/>
  <c r="P244" i="156"/>
  <c r="O243" i="156"/>
  <c r="N243" i="156"/>
  <c r="P243" i="156"/>
  <c r="P242" i="156"/>
  <c r="O242" i="156"/>
  <c r="N242" i="156"/>
  <c r="O241" i="156"/>
  <c r="P241" i="156"/>
  <c r="N241" i="156"/>
  <c r="O240" i="156"/>
  <c r="N240" i="156"/>
  <c r="P240" i="156"/>
  <c r="O239" i="156"/>
  <c r="N239" i="156"/>
  <c r="P239" i="156"/>
  <c r="P238" i="156"/>
  <c r="O238" i="156"/>
  <c r="N238" i="156"/>
  <c r="O237" i="156"/>
  <c r="P237" i="156"/>
  <c r="N237" i="156"/>
  <c r="O236" i="156"/>
  <c r="N236" i="156"/>
  <c r="P236" i="156"/>
  <c r="O235" i="156"/>
  <c r="N235" i="156"/>
  <c r="P235" i="156"/>
  <c r="P234" i="156"/>
  <c r="O234" i="156"/>
  <c r="N234" i="156"/>
  <c r="O233" i="156"/>
  <c r="P233" i="156"/>
  <c r="N233" i="156"/>
  <c r="O232" i="156"/>
  <c r="N232" i="156"/>
  <c r="P232" i="156"/>
  <c r="O231" i="156"/>
  <c r="N231" i="156"/>
  <c r="P231" i="156"/>
  <c r="P230" i="156"/>
  <c r="O230" i="156"/>
  <c r="N230" i="156"/>
  <c r="O229" i="156"/>
  <c r="P229" i="156"/>
  <c r="N229" i="156"/>
  <c r="O228" i="156"/>
  <c r="N228" i="156"/>
  <c r="P228" i="156"/>
  <c r="O227" i="156"/>
  <c r="N227" i="156"/>
  <c r="P227" i="156"/>
  <c r="P226" i="156"/>
  <c r="O226" i="156"/>
  <c r="N226" i="156"/>
  <c r="O225" i="156"/>
  <c r="P225" i="156"/>
  <c r="N225" i="156"/>
  <c r="O224" i="156"/>
  <c r="N224" i="156"/>
  <c r="P224" i="156"/>
  <c r="O223" i="156"/>
  <c r="N223" i="156"/>
  <c r="P223" i="156"/>
  <c r="P222" i="156"/>
  <c r="O222" i="156"/>
  <c r="N222" i="156"/>
  <c r="O221" i="156"/>
  <c r="P221" i="156"/>
  <c r="N221" i="156"/>
  <c r="O220" i="156"/>
  <c r="N220" i="156"/>
  <c r="P220" i="156"/>
  <c r="O219" i="156"/>
  <c r="N219" i="156"/>
  <c r="P219" i="156"/>
  <c r="P218" i="156"/>
  <c r="O218" i="156"/>
  <c r="N218" i="156"/>
  <c r="O217" i="156"/>
  <c r="P217" i="156"/>
  <c r="N217" i="156"/>
  <c r="O216" i="156"/>
  <c r="N216" i="156"/>
  <c r="P216" i="156"/>
  <c r="O215" i="156"/>
  <c r="N215" i="156"/>
  <c r="P215" i="156"/>
  <c r="P214" i="156"/>
  <c r="O214" i="156"/>
  <c r="N214" i="156"/>
  <c r="O213" i="156"/>
  <c r="P213" i="156"/>
  <c r="N213" i="156"/>
  <c r="O212" i="156"/>
  <c r="N212" i="156"/>
  <c r="P212" i="156"/>
  <c r="O211" i="156"/>
  <c r="N211" i="156"/>
  <c r="P211" i="156"/>
  <c r="P210" i="156"/>
  <c r="O210" i="156"/>
  <c r="N210" i="156"/>
  <c r="O209" i="156"/>
  <c r="P209" i="156"/>
  <c r="N209" i="156"/>
  <c r="O208" i="156"/>
  <c r="N208" i="156"/>
  <c r="P208" i="156"/>
  <c r="O207" i="156"/>
  <c r="N207" i="156"/>
  <c r="P207" i="156"/>
  <c r="P206" i="156"/>
  <c r="O206" i="156"/>
  <c r="N206" i="156"/>
  <c r="O205" i="156"/>
  <c r="P205" i="156"/>
  <c r="N205" i="156"/>
  <c r="O204" i="156"/>
  <c r="N204" i="156"/>
  <c r="P204" i="156"/>
  <c r="O203" i="156"/>
  <c r="N203" i="156"/>
  <c r="P203" i="156"/>
  <c r="P202" i="156"/>
  <c r="O202" i="156"/>
  <c r="N202" i="156"/>
  <c r="O201" i="156"/>
  <c r="P201" i="156"/>
  <c r="N201" i="156"/>
  <c r="O200" i="156"/>
  <c r="N200" i="156"/>
  <c r="P200" i="156"/>
  <c r="O199" i="156"/>
  <c r="N199" i="156"/>
  <c r="P199" i="156"/>
  <c r="P198" i="156"/>
  <c r="O198" i="156"/>
  <c r="N198" i="156"/>
  <c r="O197" i="156"/>
  <c r="P197" i="156"/>
  <c r="N197" i="156"/>
  <c r="O196" i="156"/>
  <c r="N196" i="156"/>
  <c r="P196" i="156"/>
  <c r="O195" i="156"/>
  <c r="N195" i="156"/>
  <c r="P195" i="156"/>
  <c r="P194" i="156"/>
  <c r="O194" i="156"/>
  <c r="N194" i="156"/>
  <c r="O193" i="156"/>
  <c r="P193" i="156"/>
  <c r="N193" i="156"/>
  <c r="O192" i="156"/>
  <c r="N192" i="156"/>
  <c r="P192" i="156"/>
  <c r="O191" i="156"/>
  <c r="N191" i="156"/>
  <c r="P191" i="156"/>
  <c r="P190" i="156"/>
  <c r="O190" i="156"/>
  <c r="N190" i="156"/>
  <c r="O189" i="156"/>
  <c r="P189" i="156"/>
  <c r="N189" i="156"/>
  <c r="O188" i="156"/>
  <c r="N188" i="156"/>
  <c r="P188" i="156"/>
  <c r="O187" i="156"/>
  <c r="N187" i="156"/>
  <c r="P187" i="156"/>
  <c r="P186" i="156"/>
  <c r="O186" i="156"/>
  <c r="N186" i="156"/>
  <c r="O185" i="156"/>
  <c r="P185" i="156"/>
  <c r="N185" i="156"/>
  <c r="O184" i="156"/>
  <c r="N184" i="156"/>
  <c r="P184" i="156"/>
  <c r="O183" i="156"/>
  <c r="N183" i="156"/>
  <c r="P183" i="156"/>
  <c r="P182" i="156"/>
  <c r="O182" i="156"/>
  <c r="N182" i="156"/>
  <c r="O181" i="156"/>
  <c r="P181" i="156"/>
  <c r="N181" i="156"/>
  <c r="O180" i="156"/>
  <c r="N180" i="156"/>
  <c r="P180" i="156"/>
  <c r="O179" i="156"/>
  <c r="N179" i="156"/>
  <c r="P179" i="156"/>
  <c r="P178" i="156"/>
  <c r="O178" i="156"/>
  <c r="N178" i="156"/>
  <c r="O177" i="156"/>
  <c r="P177" i="156"/>
  <c r="N177" i="156"/>
  <c r="O176" i="156"/>
  <c r="N176" i="156"/>
  <c r="P176" i="156"/>
  <c r="O175" i="156"/>
  <c r="N175" i="156"/>
  <c r="P175" i="156"/>
  <c r="P174" i="156"/>
  <c r="O174" i="156"/>
  <c r="N174" i="156"/>
  <c r="O173" i="156"/>
  <c r="P173" i="156"/>
  <c r="N173" i="156"/>
  <c r="O172" i="156"/>
  <c r="N172" i="156"/>
  <c r="P172" i="156"/>
  <c r="O171" i="156"/>
  <c r="N171" i="156"/>
  <c r="P171" i="156"/>
  <c r="P170" i="156"/>
  <c r="O170" i="156"/>
  <c r="N170" i="156"/>
  <c r="O169" i="156"/>
  <c r="P169" i="156"/>
  <c r="N169" i="156"/>
  <c r="O168" i="156"/>
  <c r="N168" i="156"/>
  <c r="P168" i="156"/>
  <c r="O167" i="156"/>
  <c r="N167" i="156"/>
  <c r="P167" i="156"/>
  <c r="P166" i="156"/>
  <c r="O166" i="156"/>
  <c r="N166" i="156"/>
  <c r="O165" i="156"/>
  <c r="P165" i="156"/>
  <c r="N165" i="156"/>
  <c r="O164" i="156"/>
  <c r="N164" i="156"/>
  <c r="P164" i="156"/>
  <c r="O163" i="156"/>
  <c r="N163" i="156"/>
  <c r="P163" i="156"/>
  <c r="P162" i="156"/>
  <c r="O162" i="156"/>
  <c r="N162" i="156"/>
  <c r="O161" i="156"/>
  <c r="P161" i="156"/>
  <c r="N161" i="156"/>
  <c r="O160" i="156"/>
  <c r="N160" i="156"/>
  <c r="P160" i="156"/>
  <c r="O159" i="156"/>
  <c r="N159" i="156"/>
  <c r="P159" i="156"/>
  <c r="P158" i="156"/>
  <c r="O158" i="156"/>
  <c r="N158" i="156"/>
  <c r="O157" i="156"/>
  <c r="P157" i="156"/>
  <c r="N157" i="156"/>
  <c r="O156" i="156"/>
  <c r="N156" i="156"/>
  <c r="P156" i="156"/>
  <c r="O155" i="156"/>
  <c r="N155" i="156"/>
  <c r="P155" i="156"/>
  <c r="P154" i="156"/>
  <c r="O154" i="156"/>
  <c r="N154" i="156"/>
  <c r="O153" i="156"/>
  <c r="P153" i="156"/>
  <c r="N153" i="156"/>
  <c r="O152" i="156"/>
  <c r="N152" i="156"/>
  <c r="P152" i="156"/>
  <c r="O151" i="156"/>
  <c r="N151" i="156"/>
  <c r="P151" i="156"/>
  <c r="P150" i="156"/>
  <c r="O150" i="156"/>
  <c r="N150" i="156"/>
  <c r="O149" i="156"/>
  <c r="P149" i="156"/>
  <c r="N149" i="156"/>
  <c r="O148" i="156"/>
  <c r="N148" i="156"/>
  <c r="P148" i="156"/>
  <c r="O147" i="156"/>
  <c r="N147" i="156"/>
  <c r="P147" i="156"/>
  <c r="P146" i="156"/>
  <c r="O146" i="156"/>
  <c r="N146" i="156"/>
  <c r="O145" i="156"/>
  <c r="P145" i="156"/>
  <c r="N145" i="156"/>
  <c r="O144" i="156"/>
  <c r="N144" i="156"/>
  <c r="P144" i="156"/>
  <c r="O143" i="156"/>
  <c r="N143" i="156"/>
  <c r="P143" i="156"/>
  <c r="P142" i="156"/>
  <c r="O142" i="156"/>
  <c r="N142" i="156"/>
  <c r="O141" i="156"/>
  <c r="P141" i="156"/>
  <c r="N141" i="156"/>
  <c r="O140" i="156"/>
  <c r="N140" i="156"/>
  <c r="P140" i="156"/>
  <c r="O139" i="156"/>
  <c r="N139" i="156"/>
  <c r="P139" i="156"/>
  <c r="P138" i="156"/>
  <c r="O138" i="156"/>
  <c r="N138" i="156"/>
  <c r="O137" i="156"/>
  <c r="P137" i="156"/>
  <c r="N137" i="156"/>
  <c r="O136" i="156"/>
  <c r="N136" i="156"/>
  <c r="P136" i="156"/>
  <c r="O135" i="156"/>
  <c r="N135" i="156"/>
  <c r="P135" i="156"/>
  <c r="P134" i="156"/>
  <c r="O134" i="156"/>
  <c r="N134" i="156"/>
  <c r="O133" i="156"/>
  <c r="P133" i="156"/>
  <c r="N133" i="156"/>
  <c r="O132" i="156"/>
  <c r="N132" i="156"/>
  <c r="P132" i="156"/>
  <c r="O131" i="156"/>
  <c r="N131" i="156"/>
  <c r="P131" i="156"/>
  <c r="P130" i="156"/>
  <c r="O130" i="156"/>
  <c r="N130" i="156"/>
  <c r="O129" i="156"/>
  <c r="P129" i="156"/>
  <c r="N129" i="156"/>
  <c r="O128" i="156"/>
  <c r="N128" i="156"/>
  <c r="P128" i="156"/>
  <c r="O127" i="156"/>
  <c r="N127" i="156"/>
  <c r="P127" i="156"/>
  <c r="P126" i="156"/>
  <c r="O126" i="156"/>
  <c r="N126" i="156"/>
  <c r="O125" i="156"/>
  <c r="P125" i="156"/>
  <c r="N125" i="156"/>
  <c r="O124" i="156"/>
  <c r="N124" i="156"/>
  <c r="P124" i="156"/>
  <c r="O123" i="156"/>
  <c r="N123" i="156"/>
  <c r="P123" i="156"/>
  <c r="P122" i="156"/>
  <c r="O122" i="156"/>
  <c r="N122" i="156"/>
  <c r="O121" i="156"/>
  <c r="P121" i="156"/>
  <c r="N121" i="156"/>
  <c r="O120" i="156"/>
  <c r="N120" i="156"/>
  <c r="P120" i="156"/>
  <c r="O119" i="156"/>
  <c r="N119" i="156"/>
  <c r="P119" i="156"/>
  <c r="P118" i="156"/>
  <c r="O118" i="156"/>
  <c r="N118" i="156"/>
  <c r="O117" i="156"/>
  <c r="P117" i="156"/>
  <c r="N117" i="156"/>
  <c r="O116" i="156"/>
  <c r="N116" i="156"/>
  <c r="P116" i="156"/>
  <c r="O115" i="156"/>
  <c r="N115" i="156"/>
  <c r="P115" i="156"/>
  <c r="P114" i="156"/>
  <c r="O114" i="156"/>
  <c r="N114" i="156"/>
  <c r="O113" i="156"/>
  <c r="P113" i="156"/>
  <c r="N113" i="156"/>
  <c r="O112" i="156"/>
  <c r="N112" i="156"/>
  <c r="P112" i="156"/>
  <c r="O111" i="156"/>
  <c r="N111" i="156"/>
  <c r="P111" i="156"/>
  <c r="P110" i="156"/>
  <c r="O110" i="156"/>
  <c r="N110" i="156"/>
  <c r="O109" i="156"/>
  <c r="P109" i="156"/>
  <c r="N109" i="156"/>
  <c r="O108" i="156"/>
  <c r="N108" i="156"/>
  <c r="P108" i="156"/>
  <c r="O107" i="156"/>
  <c r="N107" i="156"/>
  <c r="P107" i="156"/>
  <c r="P106" i="156"/>
  <c r="O106" i="156"/>
  <c r="N106" i="156"/>
  <c r="O105" i="156"/>
  <c r="P105" i="156"/>
  <c r="N105" i="156"/>
  <c r="O104" i="156"/>
  <c r="N104" i="156"/>
  <c r="P104" i="156"/>
  <c r="O103" i="156"/>
  <c r="N103" i="156"/>
  <c r="P103" i="156"/>
  <c r="P102" i="156"/>
  <c r="O102" i="156"/>
  <c r="N102" i="156"/>
  <c r="O101" i="156"/>
  <c r="P101" i="156"/>
  <c r="N101" i="156"/>
  <c r="O100" i="156"/>
  <c r="N100" i="156"/>
  <c r="P100" i="156"/>
  <c r="O99" i="156"/>
  <c r="N99" i="156"/>
  <c r="P99" i="156"/>
  <c r="P98" i="156"/>
  <c r="O98" i="156"/>
  <c r="N98" i="156"/>
  <c r="O97" i="156"/>
  <c r="P97" i="156"/>
  <c r="N97" i="156"/>
  <c r="O96" i="156"/>
  <c r="N96" i="156"/>
  <c r="P96" i="156"/>
  <c r="O95" i="156"/>
  <c r="N95" i="156"/>
  <c r="P95" i="156"/>
  <c r="P94" i="156"/>
  <c r="O94" i="156"/>
  <c r="N94" i="156"/>
  <c r="O93" i="156"/>
  <c r="P93" i="156"/>
  <c r="N93" i="156"/>
  <c r="O92" i="156"/>
  <c r="N92" i="156"/>
  <c r="P92" i="156"/>
  <c r="O91" i="156"/>
  <c r="N91" i="156"/>
  <c r="P91" i="156"/>
  <c r="P90" i="156"/>
  <c r="O90" i="156"/>
  <c r="N90" i="156"/>
  <c r="O89" i="156"/>
  <c r="P89" i="156"/>
  <c r="N89" i="156"/>
  <c r="O88" i="156"/>
  <c r="N88" i="156"/>
  <c r="P88" i="156"/>
  <c r="O87" i="156"/>
  <c r="N87" i="156"/>
  <c r="P87" i="156"/>
  <c r="P86" i="156"/>
  <c r="O86" i="156"/>
  <c r="N86" i="156"/>
  <c r="O85" i="156"/>
  <c r="P85" i="156"/>
  <c r="N85" i="156"/>
  <c r="O84" i="156"/>
  <c r="N84" i="156"/>
  <c r="P84" i="156"/>
  <c r="O83" i="156"/>
  <c r="N83" i="156"/>
  <c r="P83" i="156"/>
  <c r="P82" i="156"/>
  <c r="O82" i="156"/>
  <c r="N82" i="156"/>
  <c r="O81" i="156"/>
  <c r="P81" i="156"/>
  <c r="N81" i="156"/>
  <c r="O80" i="156"/>
  <c r="N80" i="156"/>
  <c r="P80" i="156"/>
  <c r="O79" i="156"/>
  <c r="N79" i="156"/>
  <c r="P79" i="156"/>
  <c r="P78" i="156"/>
  <c r="O78" i="156"/>
  <c r="N78" i="156"/>
  <c r="O77" i="156"/>
  <c r="P77" i="156"/>
  <c r="N77" i="156"/>
  <c r="O76" i="156"/>
  <c r="N76" i="156"/>
  <c r="P76" i="156"/>
  <c r="O75" i="156"/>
  <c r="N75" i="156"/>
  <c r="P75" i="156"/>
  <c r="P74" i="156"/>
  <c r="O74" i="156"/>
  <c r="N74" i="156"/>
  <c r="O73" i="156"/>
  <c r="P73" i="156"/>
  <c r="N73" i="156"/>
  <c r="O72" i="156"/>
  <c r="N72" i="156"/>
  <c r="P72" i="156"/>
  <c r="O71" i="156"/>
  <c r="N71" i="156"/>
  <c r="P71" i="156"/>
  <c r="P70" i="156"/>
  <c r="O70" i="156"/>
  <c r="N70" i="156"/>
  <c r="O69" i="156"/>
  <c r="P69" i="156"/>
  <c r="N69" i="156"/>
  <c r="O68" i="156"/>
  <c r="N68" i="156"/>
  <c r="P68" i="156"/>
  <c r="O67" i="156"/>
  <c r="N67" i="156"/>
  <c r="P67" i="156"/>
  <c r="P66" i="156"/>
  <c r="O66" i="156"/>
  <c r="N66" i="156"/>
  <c r="O65" i="156"/>
  <c r="P65" i="156"/>
  <c r="N65" i="156"/>
  <c r="O64" i="156"/>
  <c r="N64" i="156"/>
  <c r="P64" i="156"/>
  <c r="O63" i="156"/>
  <c r="N63" i="156"/>
  <c r="P63" i="156"/>
  <c r="P62" i="156"/>
  <c r="O62" i="156"/>
  <c r="N62" i="156"/>
  <c r="O61" i="156"/>
  <c r="P61" i="156"/>
  <c r="N61" i="156"/>
  <c r="O60" i="156"/>
  <c r="N60" i="156"/>
  <c r="P60" i="156"/>
  <c r="O59" i="156"/>
  <c r="N59" i="156"/>
  <c r="P59" i="156"/>
  <c r="P58" i="156"/>
  <c r="O58" i="156"/>
  <c r="N58" i="156"/>
  <c r="O57" i="156"/>
  <c r="P57" i="156"/>
  <c r="N57" i="156"/>
  <c r="O56" i="156"/>
  <c r="N56" i="156"/>
  <c r="P56" i="156"/>
  <c r="O55" i="156"/>
  <c r="N55" i="156"/>
  <c r="P55" i="156"/>
  <c r="P54" i="156"/>
  <c r="O54" i="156"/>
  <c r="N54" i="156"/>
  <c r="O53" i="156"/>
  <c r="P53" i="156"/>
  <c r="N53" i="156"/>
  <c r="O52" i="156"/>
  <c r="N52" i="156"/>
  <c r="P52" i="156"/>
  <c r="O51" i="156"/>
  <c r="N51" i="156"/>
  <c r="P51" i="156"/>
  <c r="P50" i="156"/>
  <c r="O50" i="156"/>
  <c r="N50" i="156"/>
  <c r="O49" i="156"/>
  <c r="P49" i="156"/>
  <c r="N49" i="156"/>
  <c r="O48" i="156"/>
  <c r="N48" i="156"/>
  <c r="P48" i="156"/>
  <c r="O47" i="156"/>
  <c r="N47" i="156"/>
  <c r="P47" i="156"/>
  <c r="P46" i="156"/>
  <c r="O46" i="156"/>
  <c r="N46" i="156"/>
  <c r="O45" i="156"/>
  <c r="P45" i="156"/>
  <c r="N45" i="156"/>
  <c r="O44" i="156"/>
  <c r="N44" i="156"/>
  <c r="P44" i="156"/>
  <c r="O43" i="156"/>
  <c r="N43" i="156"/>
  <c r="P43" i="156"/>
  <c r="P42" i="156"/>
  <c r="O42" i="156"/>
  <c r="N42" i="156"/>
  <c r="O41" i="156"/>
  <c r="P41" i="156"/>
  <c r="N41" i="156"/>
  <c r="O40" i="156"/>
  <c r="N40" i="156"/>
  <c r="P40" i="156"/>
  <c r="O39" i="156"/>
  <c r="N39" i="156"/>
  <c r="P39" i="156"/>
  <c r="P38" i="156"/>
  <c r="O38" i="156"/>
  <c r="N38" i="156"/>
  <c r="O37" i="156"/>
  <c r="P37" i="156"/>
  <c r="N37" i="156"/>
  <c r="O36" i="156"/>
  <c r="N36" i="156"/>
  <c r="P36" i="156"/>
  <c r="O35" i="156"/>
  <c r="N35" i="156"/>
  <c r="P35" i="156"/>
  <c r="P34" i="156"/>
  <c r="O34" i="156"/>
  <c r="N34" i="156"/>
  <c r="O33" i="156"/>
  <c r="P33" i="156"/>
  <c r="N33" i="156"/>
  <c r="O32" i="156"/>
  <c r="N32" i="156"/>
  <c r="P32" i="156"/>
  <c r="O31" i="156"/>
  <c r="N31" i="156"/>
  <c r="P31" i="156"/>
  <c r="P30" i="156"/>
  <c r="O30" i="156"/>
  <c r="N30" i="156"/>
  <c r="O29" i="156"/>
  <c r="P29" i="156"/>
  <c r="N29" i="156"/>
  <c r="O28" i="156"/>
  <c r="N28" i="156"/>
  <c r="P28" i="156"/>
  <c r="O27" i="156"/>
  <c r="N27" i="156"/>
  <c r="P27" i="156"/>
  <c r="P26" i="156"/>
  <c r="O26" i="156"/>
  <c r="N26" i="156"/>
  <c r="O25" i="156"/>
  <c r="P25" i="156"/>
  <c r="N25" i="156"/>
  <c r="O24" i="156"/>
  <c r="N24" i="156"/>
  <c r="P24" i="156"/>
  <c r="O23" i="156"/>
  <c r="N23" i="156"/>
  <c r="P23" i="156"/>
  <c r="P22" i="156"/>
  <c r="O22" i="156"/>
  <c r="N22" i="156"/>
  <c r="O21" i="156"/>
  <c r="P21" i="156"/>
  <c r="N21" i="156"/>
  <c r="O20" i="156"/>
  <c r="N20" i="156"/>
  <c r="P20" i="156"/>
  <c r="O19" i="156"/>
  <c r="N19" i="156"/>
  <c r="P19" i="156"/>
  <c r="P18" i="156"/>
  <c r="O18" i="156"/>
  <c r="N18" i="156"/>
  <c r="O17" i="156"/>
  <c r="P17" i="156"/>
  <c r="N17" i="156"/>
  <c r="O16" i="156"/>
  <c r="N16" i="156"/>
  <c r="P16" i="156"/>
  <c r="O15" i="156"/>
  <c r="N15" i="156"/>
  <c r="P15" i="156"/>
  <c r="P14" i="156"/>
  <c r="O14" i="156"/>
  <c r="N14" i="156"/>
  <c r="O13" i="156"/>
  <c r="P13" i="156"/>
  <c r="N13" i="156"/>
  <c r="O12" i="156"/>
  <c r="N12" i="156"/>
  <c r="P12" i="156"/>
  <c r="O11" i="156"/>
  <c r="N11" i="156"/>
  <c r="P11" i="156"/>
  <c r="P10" i="156"/>
  <c r="O10" i="156"/>
  <c r="N10" i="156"/>
  <c r="O9" i="156"/>
  <c r="P9" i="156"/>
  <c r="N9" i="156"/>
  <c r="O8" i="156"/>
  <c r="N8" i="156"/>
  <c r="P8" i="156"/>
  <c r="O7" i="156"/>
  <c r="N7" i="156"/>
  <c r="P7" i="156"/>
  <c r="P6" i="156"/>
  <c r="O6" i="156"/>
  <c r="N6" i="156"/>
  <c r="O5" i="156"/>
  <c r="P5" i="156"/>
  <c r="N5" i="156"/>
  <c r="O4" i="156"/>
  <c r="N4" i="156"/>
  <c r="P4" i="156"/>
  <c r="I52" i="155"/>
  <c r="E34" i="155"/>
  <c r="G34" i="155"/>
  <c r="I34" i="155"/>
  <c r="E33" i="155"/>
  <c r="G33" i="155"/>
  <c r="I33" i="155"/>
  <c r="G31" i="155"/>
  <c r="I31" i="155"/>
  <c r="E31" i="155"/>
  <c r="E30" i="155"/>
  <c r="G30" i="155"/>
  <c r="I30" i="155"/>
  <c r="E29" i="155"/>
  <c r="G29" i="155"/>
  <c r="I29" i="155"/>
  <c r="I27" i="155"/>
  <c r="G27" i="155"/>
  <c r="E8" i="155"/>
  <c r="H5" i="153"/>
  <c r="B4" i="153" s="1"/>
  <c r="M530" i="154" a="1"/>
  <c r="M530" i="154"/>
  <c r="K530" i="154" a="1"/>
  <c r="K530" i="154"/>
  <c r="I530" i="154" a="1"/>
  <c r="I530" i="154"/>
  <c r="G530" i="154" a="1"/>
  <c r="G530" i="154"/>
  <c r="C530" i="154"/>
  <c r="L529" i="154" a="1"/>
  <c r="L529" i="154"/>
  <c r="J529" i="154" a="1"/>
  <c r="J529" i="154"/>
  <c r="H529" i="154" a="1"/>
  <c r="H529" i="154"/>
  <c r="F529" i="154" a="1"/>
  <c r="F529" i="154"/>
  <c r="M528" i="154" a="1"/>
  <c r="M528" i="154"/>
  <c r="K528" i="154" a="1"/>
  <c r="K528" i="154"/>
  <c r="I528" i="154" a="1"/>
  <c r="I528" i="154"/>
  <c r="G528" i="154" a="1"/>
  <c r="G528" i="154"/>
  <c r="C528" i="154"/>
  <c r="M526" i="154" a="1"/>
  <c r="M526" i="154"/>
  <c r="K526" i="154" a="1"/>
  <c r="K526" i="154"/>
  <c r="I526" i="154" a="1"/>
  <c r="I526" i="154"/>
  <c r="G526" i="154" a="1"/>
  <c r="G526" i="154"/>
  <c r="C526" i="154"/>
  <c r="M514" i="154"/>
  <c r="M514" i="154" a="1"/>
  <c r="L514" i="154" a="1"/>
  <c r="L514" i="154"/>
  <c r="K514" i="154"/>
  <c r="K514" i="154" a="1"/>
  <c r="J514" i="154" a="1"/>
  <c r="J514" i="154"/>
  <c r="I514" i="154"/>
  <c r="I514" i="154" a="1"/>
  <c r="H514" i="154" a="1"/>
  <c r="H514" i="154"/>
  <c r="G514" i="154"/>
  <c r="G514" i="154" a="1"/>
  <c r="F514" i="154" a="1"/>
  <c r="F514" i="154"/>
  <c r="M511" i="154" a="1"/>
  <c r="M511" i="154"/>
  <c r="L511" i="154"/>
  <c r="L511" i="154" a="1"/>
  <c r="K511" i="154" a="1"/>
  <c r="K511" i="154"/>
  <c r="N511" i="154"/>
  <c r="J511" i="154" a="1"/>
  <c r="J511" i="154"/>
  <c r="I511" i="154" a="1"/>
  <c r="I511" i="154"/>
  <c r="H511" i="154"/>
  <c r="H511" i="154" a="1"/>
  <c r="G511" i="154" a="1"/>
  <c r="G511" i="154"/>
  <c r="F511" i="154" a="1"/>
  <c r="F511" i="154"/>
  <c r="C511" i="154"/>
  <c r="M510" i="154" a="1"/>
  <c r="M510" i="154"/>
  <c r="L510" i="154"/>
  <c r="L510" i="154" a="1"/>
  <c r="K510" i="154" a="1"/>
  <c r="K510" i="154"/>
  <c r="J510" i="154" a="1"/>
  <c r="J510" i="154"/>
  <c r="I510" i="154" a="1"/>
  <c r="I510" i="154"/>
  <c r="H510" i="154"/>
  <c r="N510" i="154"/>
  <c r="H510" i="154" a="1"/>
  <c r="G510" i="154" a="1"/>
  <c r="G510" i="154"/>
  <c r="F510" i="154" a="1"/>
  <c r="F510" i="154"/>
  <c r="C510" i="154"/>
  <c r="C529" i="154"/>
  <c r="M509" i="154" a="1"/>
  <c r="M509" i="154"/>
  <c r="L509" i="154"/>
  <c r="L509" i="154" a="1"/>
  <c r="K509" i="154" a="1"/>
  <c r="K509" i="154"/>
  <c r="J509" i="154" a="1"/>
  <c r="J509" i="154"/>
  <c r="I509" i="154" a="1"/>
  <c r="I509" i="154"/>
  <c r="H509" i="154"/>
  <c r="H509" i="154" a="1"/>
  <c r="G509" i="154" a="1"/>
  <c r="G509" i="154"/>
  <c r="F509" i="154" a="1"/>
  <c r="F509" i="154"/>
  <c r="N509" i="154"/>
  <c r="C509" i="154"/>
  <c r="M508" i="154" a="1"/>
  <c r="M508" i="154"/>
  <c r="L508" i="154"/>
  <c r="L508" i="154" a="1"/>
  <c r="K508" i="154" a="1"/>
  <c r="K508" i="154"/>
  <c r="J508" i="154"/>
  <c r="J508" i="154" a="1"/>
  <c r="I508" i="154" a="1"/>
  <c r="I508" i="154"/>
  <c r="H508" i="154" a="1"/>
  <c r="H508" i="154"/>
  <c r="G508" i="154" a="1"/>
  <c r="G508" i="154"/>
  <c r="F508" i="154" a="1"/>
  <c r="F508" i="154"/>
  <c r="C508" i="154"/>
  <c r="C527" i="154"/>
  <c r="M507" i="154" a="1"/>
  <c r="M507" i="154"/>
  <c r="L507" i="154"/>
  <c r="L507" i="154" a="1"/>
  <c r="K507" i="154" a="1"/>
  <c r="K507" i="154"/>
  <c r="J507" i="154"/>
  <c r="J507" i="154" a="1"/>
  <c r="I507" i="154" a="1"/>
  <c r="I507" i="154"/>
  <c r="H507" i="154"/>
  <c r="H507" i="154" a="1"/>
  <c r="G507" i="154" a="1"/>
  <c r="G507" i="154"/>
  <c r="F507" i="154" a="1"/>
  <c r="F507" i="154"/>
  <c r="N507" i="154"/>
  <c r="C507" i="154"/>
  <c r="M506" i="154" a="1"/>
  <c r="M506" i="154"/>
  <c r="I506" i="154"/>
  <c r="I506" i="154" a="1"/>
  <c r="G506" i="154"/>
  <c r="G506" i="154" a="1"/>
  <c r="C506" i="154"/>
  <c r="I505" i="154" a="1"/>
  <c r="I505" i="154"/>
  <c r="G505" i="154" a="1"/>
  <c r="G505" i="154"/>
  <c r="C505" i="154"/>
  <c r="I504" i="154" a="1"/>
  <c r="I504" i="154"/>
  <c r="C504" i="154"/>
  <c r="C503" i="154"/>
  <c r="M502" i="154" a="1"/>
  <c r="M502" i="154"/>
  <c r="I502" i="154"/>
  <c r="I502" i="154" a="1"/>
  <c r="G502" i="154" a="1"/>
  <c r="G502" i="154"/>
  <c r="C502" i="154"/>
  <c r="G501" i="154" a="1"/>
  <c r="G501" i="154"/>
  <c r="C501" i="154"/>
  <c r="K500" i="154" a="1"/>
  <c r="K500" i="154"/>
  <c r="C500" i="154"/>
  <c r="M499" i="154" a="1"/>
  <c r="M499" i="154"/>
  <c r="K499" i="154" a="1"/>
  <c r="K499" i="154"/>
  <c r="G499" i="154"/>
  <c r="G499" i="154" a="1"/>
  <c r="C499" i="154"/>
  <c r="W495" i="154"/>
  <c r="V495" i="154"/>
  <c r="U495" i="154"/>
  <c r="T495" i="154"/>
  <c r="E31" i="153"/>
  <c r="S495" i="154"/>
  <c r="R495" i="154"/>
  <c r="M495" i="154"/>
  <c r="L495" i="154"/>
  <c r="K495" i="154"/>
  <c r="J495" i="154"/>
  <c r="I495" i="154"/>
  <c r="H495" i="154"/>
  <c r="G495" i="154"/>
  <c r="F495" i="154"/>
  <c r="O494" i="154"/>
  <c r="N494" i="154"/>
  <c r="P494" i="154"/>
  <c r="P493" i="154"/>
  <c r="O493" i="154"/>
  <c r="N493" i="154"/>
  <c r="P492" i="154"/>
  <c r="O492" i="154"/>
  <c r="N492" i="154"/>
  <c r="O491" i="154"/>
  <c r="N491" i="154"/>
  <c r="O490" i="154"/>
  <c r="N490" i="154"/>
  <c r="P489" i="154"/>
  <c r="O489" i="154"/>
  <c r="N489" i="154"/>
  <c r="O488" i="154"/>
  <c r="P488" i="154"/>
  <c r="N488" i="154"/>
  <c r="O487" i="154"/>
  <c r="N487" i="154"/>
  <c r="P487" i="154"/>
  <c r="O486" i="154"/>
  <c r="N486" i="154"/>
  <c r="O485" i="154"/>
  <c r="N485" i="154"/>
  <c r="P485" i="154"/>
  <c r="P484" i="154"/>
  <c r="O484" i="154"/>
  <c r="N484" i="154"/>
  <c r="O483" i="154"/>
  <c r="P483" i="154"/>
  <c r="N483" i="154"/>
  <c r="O482" i="154"/>
  <c r="N482" i="154"/>
  <c r="P482" i="154"/>
  <c r="P481" i="154"/>
  <c r="O481" i="154"/>
  <c r="N481" i="154"/>
  <c r="O480" i="154"/>
  <c r="P480" i="154"/>
  <c r="N480" i="154"/>
  <c r="O479" i="154"/>
  <c r="N479" i="154"/>
  <c r="P479" i="154"/>
  <c r="O478" i="154"/>
  <c r="N478" i="154"/>
  <c r="P478" i="154"/>
  <c r="O477" i="154"/>
  <c r="P477" i="154"/>
  <c r="N477" i="154"/>
  <c r="O476" i="154"/>
  <c r="N476" i="154"/>
  <c r="O475" i="154"/>
  <c r="N475" i="154"/>
  <c r="O474" i="154"/>
  <c r="N474" i="154"/>
  <c r="P474" i="154"/>
  <c r="O473" i="154"/>
  <c r="P473" i="154"/>
  <c r="N473" i="154"/>
  <c r="O472" i="154"/>
  <c r="N472" i="154"/>
  <c r="P472" i="154"/>
  <c r="O471" i="154"/>
  <c r="N471" i="154"/>
  <c r="O470" i="154"/>
  <c r="N470" i="154"/>
  <c r="P470" i="154"/>
  <c r="P469" i="154"/>
  <c r="O469" i="154"/>
  <c r="N469" i="154"/>
  <c r="P468" i="154"/>
  <c r="O468" i="154"/>
  <c r="N468" i="154"/>
  <c r="O467" i="154"/>
  <c r="N467" i="154"/>
  <c r="O466" i="154"/>
  <c r="N466" i="154"/>
  <c r="P466" i="154"/>
  <c r="P465" i="154"/>
  <c r="O465" i="154"/>
  <c r="N465" i="154"/>
  <c r="O464" i="154"/>
  <c r="P464" i="154"/>
  <c r="N464" i="154"/>
  <c r="O463" i="154"/>
  <c r="N463" i="154"/>
  <c r="P463" i="154"/>
  <c r="P462" i="154"/>
  <c r="O462" i="154"/>
  <c r="N462" i="154"/>
  <c r="O461" i="154"/>
  <c r="P461" i="154"/>
  <c r="N461" i="154"/>
  <c r="O460" i="154"/>
  <c r="N460" i="154"/>
  <c r="P460" i="154"/>
  <c r="O459" i="154"/>
  <c r="N459" i="154"/>
  <c r="O458" i="154"/>
  <c r="N458" i="154"/>
  <c r="P458" i="154"/>
  <c r="O457" i="154"/>
  <c r="P457" i="154"/>
  <c r="N457" i="154"/>
  <c r="P456" i="154"/>
  <c r="O456" i="154"/>
  <c r="N456" i="154"/>
  <c r="O455" i="154"/>
  <c r="N455" i="154"/>
  <c r="P455" i="154"/>
  <c r="O454" i="154"/>
  <c r="N454" i="154"/>
  <c r="P454" i="154"/>
  <c r="P453" i="154"/>
  <c r="O453" i="154"/>
  <c r="N453" i="154"/>
  <c r="P452" i="154"/>
  <c r="O452" i="154"/>
  <c r="N452" i="154"/>
  <c r="O451" i="154"/>
  <c r="N451" i="154"/>
  <c r="O450" i="154"/>
  <c r="N450" i="154"/>
  <c r="P450" i="154"/>
  <c r="P449" i="154"/>
  <c r="O449" i="154"/>
  <c r="N449" i="154"/>
  <c r="P448" i="154"/>
  <c r="O448" i="154"/>
  <c r="N448" i="154"/>
  <c r="O447" i="154"/>
  <c r="N447" i="154"/>
  <c r="P447" i="154"/>
  <c r="P446" i="154"/>
  <c r="O446" i="154"/>
  <c r="N446" i="154"/>
  <c r="P445" i="154"/>
  <c r="O445" i="154"/>
  <c r="N445" i="154"/>
  <c r="O444" i="154"/>
  <c r="N444" i="154"/>
  <c r="P444" i="154"/>
  <c r="O443" i="154"/>
  <c r="N443" i="154"/>
  <c r="P442" i="154"/>
  <c r="O442" i="154"/>
  <c r="N442" i="154"/>
  <c r="O441" i="154"/>
  <c r="P441" i="154"/>
  <c r="N441" i="154"/>
  <c r="P440" i="154"/>
  <c r="O440" i="154"/>
  <c r="N440" i="154"/>
  <c r="O439" i="154"/>
  <c r="N439" i="154"/>
  <c r="P439" i="154"/>
  <c r="O438" i="154"/>
  <c r="N438" i="154"/>
  <c r="P438" i="154"/>
  <c r="P437" i="154"/>
  <c r="O437" i="154"/>
  <c r="N437" i="154"/>
  <c r="O436" i="154"/>
  <c r="P436" i="154"/>
  <c r="N436" i="154"/>
  <c r="O435" i="154"/>
  <c r="N435" i="154"/>
  <c r="P434" i="154"/>
  <c r="O434" i="154"/>
  <c r="N434" i="154"/>
  <c r="O433" i="154"/>
  <c r="P433" i="154"/>
  <c r="N433" i="154"/>
  <c r="O432" i="154"/>
  <c r="N432" i="154"/>
  <c r="P432" i="154"/>
  <c r="O431" i="154"/>
  <c r="N431" i="154"/>
  <c r="P431" i="154"/>
  <c r="P430" i="154"/>
  <c r="O430" i="154"/>
  <c r="N430" i="154"/>
  <c r="P429" i="154"/>
  <c r="O429" i="154"/>
  <c r="N429" i="154"/>
  <c r="O428" i="154"/>
  <c r="N428" i="154"/>
  <c r="P428" i="154"/>
  <c r="O427" i="154"/>
  <c r="N427" i="154"/>
  <c r="P426" i="154"/>
  <c r="O426" i="154"/>
  <c r="N426" i="154"/>
  <c r="O425" i="154"/>
  <c r="P425" i="154"/>
  <c r="N425" i="154"/>
  <c r="O424" i="154"/>
  <c r="N424" i="154"/>
  <c r="P424" i="154"/>
  <c r="O423" i="154"/>
  <c r="N423" i="154"/>
  <c r="P423" i="154"/>
  <c r="O422" i="154"/>
  <c r="N422" i="154"/>
  <c r="P422" i="154"/>
  <c r="P421" i="154"/>
  <c r="O421" i="154"/>
  <c r="N421" i="154"/>
  <c r="P420" i="154"/>
  <c r="O420" i="154"/>
  <c r="N420" i="154"/>
  <c r="O419" i="154"/>
  <c r="N419" i="154"/>
  <c r="P419" i="154"/>
  <c r="P418" i="154"/>
  <c r="O418" i="154"/>
  <c r="N418" i="154"/>
  <c r="P417" i="154"/>
  <c r="O417" i="154"/>
  <c r="N417" i="154"/>
  <c r="O416" i="154"/>
  <c r="N416" i="154"/>
  <c r="P416" i="154"/>
  <c r="O415" i="154"/>
  <c r="N415" i="154"/>
  <c r="P415" i="154"/>
  <c r="P414" i="154"/>
  <c r="O414" i="154"/>
  <c r="N414" i="154"/>
  <c r="O413" i="154"/>
  <c r="P413" i="154"/>
  <c r="N413" i="154"/>
  <c r="O412" i="154"/>
  <c r="N412" i="154"/>
  <c r="O411" i="154"/>
  <c r="N411" i="154"/>
  <c r="P410" i="154"/>
  <c r="O410" i="154"/>
  <c r="N410" i="154"/>
  <c r="O409" i="154"/>
  <c r="P409" i="154"/>
  <c r="N409" i="154"/>
  <c r="O408" i="154"/>
  <c r="N408" i="154"/>
  <c r="P408" i="154"/>
  <c r="O407" i="154"/>
  <c r="N407" i="154"/>
  <c r="O406" i="154"/>
  <c r="N406" i="154"/>
  <c r="P406" i="154"/>
  <c r="P405" i="154"/>
  <c r="O405" i="154"/>
  <c r="N405" i="154"/>
  <c r="P404" i="154"/>
  <c r="O404" i="154"/>
  <c r="N404" i="154"/>
  <c r="O403" i="154"/>
  <c r="N403" i="154"/>
  <c r="P403" i="154"/>
  <c r="O402" i="154"/>
  <c r="N402" i="154"/>
  <c r="P402" i="154"/>
  <c r="P401" i="154"/>
  <c r="O401" i="154"/>
  <c r="N401" i="154"/>
  <c r="O400" i="154"/>
  <c r="N400" i="154"/>
  <c r="P400" i="154"/>
  <c r="O399" i="154"/>
  <c r="N399" i="154"/>
  <c r="P399" i="154"/>
  <c r="P398" i="154"/>
  <c r="O398" i="154"/>
  <c r="N398" i="154"/>
  <c r="O397" i="154"/>
  <c r="P397" i="154"/>
  <c r="N397" i="154"/>
  <c r="O396" i="154"/>
  <c r="N396" i="154"/>
  <c r="P396" i="154"/>
  <c r="O395" i="154"/>
  <c r="N395" i="154"/>
  <c r="O394" i="154"/>
  <c r="N394" i="154"/>
  <c r="P394" i="154"/>
  <c r="O393" i="154"/>
  <c r="P393" i="154"/>
  <c r="N393" i="154"/>
  <c r="P392" i="154"/>
  <c r="O392" i="154"/>
  <c r="N392" i="154"/>
  <c r="O391" i="154"/>
  <c r="N391" i="154"/>
  <c r="P391" i="154"/>
  <c r="O390" i="154"/>
  <c r="N390" i="154"/>
  <c r="P390" i="154"/>
  <c r="P389" i="154"/>
  <c r="O389" i="154"/>
  <c r="N389" i="154"/>
  <c r="P388" i="154"/>
  <c r="O388" i="154"/>
  <c r="N388" i="154"/>
  <c r="O387" i="154"/>
  <c r="N387" i="154"/>
  <c r="P387" i="154"/>
  <c r="O386" i="154"/>
  <c r="N386" i="154"/>
  <c r="P386" i="154"/>
  <c r="P385" i="154"/>
  <c r="O385" i="154"/>
  <c r="N385" i="154"/>
  <c r="P384" i="154"/>
  <c r="O384" i="154"/>
  <c r="N384" i="154"/>
  <c r="O383" i="154"/>
  <c r="N383" i="154"/>
  <c r="P383" i="154"/>
  <c r="P382" i="154"/>
  <c r="O382" i="154"/>
  <c r="N382" i="154"/>
  <c r="P381" i="154"/>
  <c r="O381" i="154"/>
  <c r="N381" i="154"/>
  <c r="O380" i="154"/>
  <c r="N380" i="154"/>
  <c r="P380" i="154"/>
  <c r="O379" i="154"/>
  <c r="N379" i="154"/>
  <c r="O378" i="154"/>
  <c r="N378" i="154"/>
  <c r="P378" i="154"/>
  <c r="O377" i="154"/>
  <c r="P377" i="154"/>
  <c r="N377" i="154"/>
  <c r="P376" i="154"/>
  <c r="O376" i="154"/>
  <c r="N376" i="154"/>
  <c r="O375" i="154"/>
  <c r="N375" i="154"/>
  <c r="P375" i="154"/>
  <c r="O374" i="154"/>
  <c r="N374" i="154"/>
  <c r="P374" i="154"/>
  <c r="P373" i="154"/>
  <c r="O373" i="154"/>
  <c r="N373" i="154"/>
  <c r="O372" i="154"/>
  <c r="P372" i="154"/>
  <c r="N372" i="154"/>
  <c r="O371" i="154"/>
  <c r="N371" i="154"/>
  <c r="O370" i="154"/>
  <c r="N370" i="154"/>
  <c r="P370" i="154"/>
  <c r="O369" i="154"/>
  <c r="P369" i="154"/>
  <c r="N369" i="154"/>
  <c r="O368" i="154"/>
  <c r="N368" i="154"/>
  <c r="P368" i="154"/>
  <c r="O367" i="154"/>
  <c r="N367" i="154"/>
  <c r="P367" i="154"/>
  <c r="P366" i="154"/>
  <c r="O366" i="154"/>
  <c r="N366" i="154"/>
  <c r="P365" i="154"/>
  <c r="O365" i="154"/>
  <c r="N365" i="154"/>
  <c r="O364" i="154"/>
  <c r="N364" i="154"/>
  <c r="O363" i="154"/>
  <c r="N363" i="154"/>
  <c r="P362" i="154"/>
  <c r="O362" i="154"/>
  <c r="N362" i="154"/>
  <c r="O361" i="154"/>
  <c r="P361" i="154"/>
  <c r="N361" i="154"/>
  <c r="O360" i="154"/>
  <c r="N360" i="154"/>
  <c r="P360" i="154"/>
  <c r="O359" i="154"/>
  <c r="N359" i="154"/>
  <c r="O358" i="154"/>
  <c r="N358" i="154"/>
  <c r="P358" i="154"/>
  <c r="P357" i="154"/>
  <c r="O357" i="154"/>
  <c r="N357" i="154"/>
  <c r="O356" i="154"/>
  <c r="P356" i="154"/>
  <c r="N356" i="154"/>
  <c r="O355" i="154"/>
  <c r="N355" i="154"/>
  <c r="P355" i="154"/>
  <c r="P354" i="154"/>
  <c r="O354" i="154"/>
  <c r="N354" i="154"/>
  <c r="O353" i="154"/>
  <c r="P353" i="154"/>
  <c r="N353" i="154"/>
  <c r="O352" i="154"/>
  <c r="N352" i="154"/>
  <c r="O351" i="154"/>
  <c r="N351" i="154"/>
  <c r="P351" i="154"/>
  <c r="P350" i="154"/>
  <c r="O350" i="154"/>
  <c r="N350" i="154"/>
  <c r="O349" i="154"/>
  <c r="P349" i="154"/>
  <c r="N349" i="154"/>
  <c r="O348" i="154"/>
  <c r="N348" i="154"/>
  <c r="O347" i="154"/>
  <c r="N347" i="154"/>
  <c r="P346" i="154"/>
  <c r="O346" i="154"/>
  <c r="N346" i="154"/>
  <c r="O345" i="154"/>
  <c r="P345" i="154"/>
  <c r="N345" i="154"/>
  <c r="O344" i="154"/>
  <c r="N344" i="154"/>
  <c r="P344" i="154"/>
  <c r="O343" i="154"/>
  <c r="N343" i="154"/>
  <c r="O342" i="154"/>
  <c r="N342" i="154"/>
  <c r="P342" i="154"/>
  <c r="P341" i="154"/>
  <c r="O341" i="154"/>
  <c r="N341" i="154"/>
  <c r="O340" i="154"/>
  <c r="P340" i="154"/>
  <c r="N340" i="154"/>
  <c r="O339" i="154"/>
  <c r="N339" i="154"/>
  <c r="P338" i="154"/>
  <c r="O338" i="154"/>
  <c r="N338" i="154"/>
  <c r="O337" i="154"/>
  <c r="P337" i="154"/>
  <c r="N337" i="154"/>
  <c r="O336" i="154"/>
  <c r="N336" i="154"/>
  <c r="P336" i="154"/>
  <c r="O335" i="154"/>
  <c r="N335" i="154"/>
  <c r="P335" i="154"/>
  <c r="P334" i="154"/>
  <c r="O334" i="154"/>
  <c r="N334" i="154"/>
  <c r="P333" i="154"/>
  <c r="O333" i="154"/>
  <c r="N333" i="154"/>
  <c r="O332" i="154"/>
  <c r="N332" i="154"/>
  <c r="P332" i="154"/>
  <c r="O331" i="154"/>
  <c r="N331" i="154"/>
  <c r="O330" i="154"/>
  <c r="N330" i="154"/>
  <c r="P330" i="154"/>
  <c r="O329" i="154"/>
  <c r="P329" i="154"/>
  <c r="N329" i="154"/>
  <c r="O328" i="154"/>
  <c r="N328" i="154"/>
  <c r="P328" i="154"/>
  <c r="O327" i="154"/>
  <c r="N327" i="154"/>
  <c r="P327" i="154"/>
  <c r="O326" i="154"/>
  <c r="N326" i="154"/>
  <c r="P326" i="154"/>
  <c r="P325" i="154"/>
  <c r="O325" i="154"/>
  <c r="N325" i="154"/>
  <c r="P324" i="154"/>
  <c r="O324" i="154"/>
  <c r="N324" i="154"/>
  <c r="O323" i="154"/>
  <c r="N323" i="154"/>
  <c r="O322" i="154"/>
  <c r="N322" i="154"/>
  <c r="P322" i="154"/>
  <c r="P321" i="154"/>
  <c r="O321" i="154"/>
  <c r="N321" i="154"/>
  <c r="O320" i="154"/>
  <c r="P320" i="154"/>
  <c r="N320" i="154"/>
  <c r="O319" i="154"/>
  <c r="N319" i="154"/>
  <c r="P319" i="154"/>
  <c r="P318" i="154"/>
  <c r="O318" i="154"/>
  <c r="N318" i="154"/>
  <c r="O317" i="154"/>
  <c r="P317" i="154"/>
  <c r="N317" i="154"/>
  <c r="O316" i="154"/>
  <c r="N316" i="154"/>
  <c r="O315" i="154"/>
  <c r="N315" i="154"/>
  <c r="P314" i="154"/>
  <c r="O314" i="154"/>
  <c r="N314" i="154"/>
  <c r="O313" i="154"/>
  <c r="P313" i="154"/>
  <c r="N313" i="154"/>
  <c r="P312" i="154"/>
  <c r="O312" i="154"/>
  <c r="N312" i="154"/>
  <c r="O311" i="154"/>
  <c r="N311" i="154"/>
  <c r="O310" i="154"/>
  <c r="N310" i="154"/>
  <c r="P310" i="154"/>
  <c r="P309" i="154"/>
  <c r="O309" i="154"/>
  <c r="N309" i="154"/>
  <c r="O308" i="154"/>
  <c r="P308" i="154"/>
  <c r="N308" i="154"/>
  <c r="O307" i="154"/>
  <c r="N307" i="154"/>
  <c r="O306" i="154"/>
  <c r="N306" i="154"/>
  <c r="P306" i="154"/>
  <c r="O305" i="154"/>
  <c r="P305" i="154"/>
  <c r="N305" i="154"/>
  <c r="P304" i="154"/>
  <c r="O304" i="154"/>
  <c r="N304" i="154"/>
  <c r="O303" i="154"/>
  <c r="N303" i="154"/>
  <c r="P303" i="154"/>
  <c r="P302" i="154"/>
  <c r="O302" i="154"/>
  <c r="N302" i="154"/>
  <c r="P301" i="154"/>
  <c r="O301" i="154"/>
  <c r="N301" i="154"/>
  <c r="O300" i="154"/>
  <c r="N300" i="154"/>
  <c r="P300" i="154"/>
  <c r="O299" i="154"/>
  <c r="N299" i="154"/>
  <c r="P298" i="154"/>
  <c r="O298" i="154"/>
  <c r="N298" i="154"/>
  <c r="O297" i="154"/>
  <c r="P297" i="154"/>
  <c r="N297" i="154"/>
  <c r="P296" i="154"/>
  <c r="O296" i="154"/>
  <c r="N296" i="154"/>
  <c r="O295" i="154"/>
  <c r="N295" i="154"/>
  <c r="P295" i="154"/>
  <c r="O294" i="154"/>
  <c r="N294" i="154"/>
  <c r="P294" i="154"/>
  <c r="P293" i="154"/>
  <c r="O293" i="154"/>
  <c r="N293" i="154"/>
  <c r="P292" i="154"/>
  <c r="O292" i="154"/>
  <c r="N292" i="154"/>
  <c r="O291" i="154"/>
  <c r="N291" i="154"/>
  <c r="P291" i="154"/>
  <c r="P290" i="154"/>
  <c r="O290" i="154"/>
  <c r="N290" i="154"/>
  <c r="P289" i="154"/>
  <c r="O289" i="154"/>
  <c r="N289" i="154"/>
  <c r="O288" i="154"/>
  <c r="N288" i="154"/>
  <c r="P288" i="154"/>
  <c r="O287" i="154"/>
  <c r="N287" i="154"/>
  <c r="P287" i="154"/>
  <c r="P286" i="154"/>
  <c r="O286" i="154"/>
  <c r="N286" i="154"/>
  <c r="O285" i="154"/>
  <c r="P285" i="154"/>
  <c r="N285" i="154"/>
  <c r="O284" i="154"/>
  <c r="N284" i="154"/>
  <c r="O283" i="154"/>
  <c r="N283" i="154"/>
  <c r="O282" i="154"/>
  <c r="N282" i="154"/>
  <c r="P282" i="154"/>
  <c r="O281" i="154"/>
  <c r="P281" i="154"/>
  <c r="N281" i="154"/>
  <c r="O280" i="154"/>
  <c r="N280" i="154"/>
  <c r="P280" i="154"/>
  <c r="O279" i="154"/>
  <c r="N279" i="154"/>
  <c r="O278" i="154"/>
  <c r="N278" i="154"/>
  <c r="P278" i="154"/>
  <c r="P277" i="154"/>
  <c r="O277" i="154"/>
  <c r="N277" i="154"/>
  <c r="P276" i="154"/>
  <c r="O276" i="154"/>
  <c r="N276" i="154"/>
  <c r="O275" i="154"/>
  <c r="N275" i="154"/>
  <c r="P275" i="154"/>
  <c r="O274" i="154"/>
  <c r="N274" i="154"/>
  <c r="P274" i="154"/>
  <c r="P273" i="154"/>
  <c r="O273" i="154"/>
  <c r="N273" i="154"/>
  <c r="O272" i="154"/>
  <c r="P272" i="154"/>
  <c r="N272" i="154"/>
  <c r="O271" i="154"/>
  <c r="N271" i="154"/>
  <c r="P271" i="154"/>
  <c r="P270" i="154"/>
  <c r="O270" i="154"/>
  <c r="N270" i="154"/>
  <c r="O269" i="154"/>
  <c r="P269" i="154"/>
  <c r="N269" i="154"/>
  <c r="O268" i="154"/>
  <c r="N268" i="154"/>
  <c r="P268" i="154"/>
  <c r="O267" i="154"/>
  <c r="N267" i="154"/>
  <c r="O266" i="154"/>
  <c r="N266" i="154"/>
  <c r="P266" i="154"/>
  <c r="O265" i="154"/>
  <c r="P265" i="154"/>
  <c r="N265" i="154"/>
  <c r="O264" i="154"/>
  <c r="N264" i="154"/>
  <c r="P264" i="154"/>
  <c r="O263" i="154"/>
  <c r="N263" i="154"/>
  <c r="P263" i="154"/>
  <c r="O262" i="154"/>
  <c r="N262" i="154"/>
  <c r="P262" i="154"/>
  <c r="P261" i="154"/>
  <c r="O261" i="154"/>
  <c r="N261" i="154"/>
  <c r="P260" i="154"/>
  <c r="O260" i="154"/>
  <c r="N260" i="154"/>
  <c r="O259" i="154"/>
  <c r="N259" i="154"/>
  <c r="P259" i="154"/>
  <c r="O258" i="154"/>
  <c r="N258" i="154"/>
  <c r="P258" i="154"/>
  <c r="P257" i="154"/>
  <c r="O257" i="154"/>
  <c r="N257" i="154"/>
  <c r="P256" i="154"/>
  <c r="O256" i="154"/>
  <c r="N256" i="154"/>
  <c r="O255" i="154"/>
  <c r="N255" i="154"/>
  <c r="P255" i="154"/>
  <c r="P254" i="154"/>
  <c r="O254" i="154"/>
  <c r="N254" i="154"/>
  <c r="P253" i="154"/>
  <c r="O253" i="154"/>
  <c r="N253" i="154"/>
  <c r="O252" i="154"/>
  <c r="N252" i="154"/>
  <c r="P252" i="154"/>
  <c r="O251" i="154"/>
  <c r="N251" i="154"/>
  <c r="O250" i="154"/>
  <c r="N250" i="154"/>
  <c r="P250" i="154"/>
  <c r="O249" i="154"/>
  <c r="P249" i="154"/>
  <c r="N249" i="154"/>
  <c r="P248" i="154"/>
  <c r="O248" i="154"/>
  <c r="N248" i="154"/>
  <c r="O247" i="154"/>
  <c r="N247" i="154"/>
  <c r="P247" i="154"/>
  <c r="O246" i="154"/>
  <c r="N246" i="154"/>
  <c r="P246" i="154"/>
  <c r="P245" i="154"/>
  <c r="O245" i="154"/>
  <c r="N245" i="154"/>
  <c r="O244" i="154"/>
  <c r="P244" i="154"/>
  <c r="N244" i="154"/>
  <c r="O243" i="154"/>
  <c r="N243" i="154"/>
  <c r="P242" i="154"/>
  <c r="O242" i="154"/>
  <c r="N242" i="154"/>
  <c r="O241" i="154"/>
  <c r="P241" i="154"/>
  <c r="N241" i="154"/>
  <c r="O240" i="154"/>
  <c r="N240" i="154"/>
  <c r="P240" i="154"/>
  <c r="O239" i="154"/>
  <c r="N239" i="154"/>
  <c r="P239" i="154"/>
  <c r="P238" i="154"/>
  <c r="O238" i="154"/>
  <c r="N238" i="154"/>
  <c r="P237" i="154"/>
  <c r="O237" i="154"/>
  <c r="N237" i="154"/>
  <c r="O236" i="154"/>
  <c r="N236" i="154"/>
  <c r="O235" i="154"/>
  <c r="N235" i="154"/>
  <c r="P234" i="154"/>
  <c r="O234" i="154"/>
  <c r="N234" i="154"/>
  <c r="O233" i="154"/>
  <c r="P233" i="154"/>
  <c r="N233" i="154"/>
  <c r="O232" i="154"/>
  <c r="N232" i="154"/>
  <c r="P232" i="154"/>
  <c r="O231" i="154"/>
  <c r="N231" i="154"/>
  <c r="O230" i="154"/>
  <c r="N230" i="154"/>
  <c r="P230" i="154"/>
  <c r="P229" i="154"/>
  <c r="O229" i="154"/>
  <c r="N229" i="154"/>
  <c r="O228" i="154"/>
  <c r="P228" i="154"/>
  <c r="N228" i="154"/>
  <c r="O227" i="154"/>
  <c r="N227" i="154"/>
  <c r="P227" i="154"/>
  <c r="P226" i="154"/>
  <c r="O226" i="154"/>
  <c r="N226" i="154"/>
  <c r="O225" i="154"/>
  <c r="P225" i="154"/>
  <c r="N225" i="154"/>
  <c r="O224" i="154"/>
  <c r="N224" i="154"/>
  <c r="O223" i="154"/>
  <c r="N223" i="154"/>
  <c r="P223" i="154"/>
  <c r="P222" i="154"/>
  <c r="O222" i="154"/>
  <c r="N222" i="154"/>
  <c r="O221" i="154"/>
  <c r="P221" i="154"/>
  <c r="N221" i="154"/>
  <c r="O220" i="154"/>
  <c r="N220" i="154"/>
  <c r="O219" i="154"/>
  <c r="N219" i="154"/>
  <c r="P218" i="154"/>
  <c r="O218" i="154"/>
  <c r="N218" i="154"/>
  <c r="O217" i="154"/>
  <c r="P217" i="154"/>
  <c r="N217" i="154"/>
  <c r="O216" i="154"/>
  <c r="N216" i="154"/>
  <c r="O215" i="154"/>
  <c r="N215" i="154"/>
  <c r="P214" i="154"/>
  <c r="O214" i="154"/>
  <c r="N214" i="154"/>
  <c r="O213" i="154"/>
  <c r="P213" i="154"/>
  <c r="N213" i="154"/>
  <c r="O212" i="154"/>
  <c r="N212" i="154"/>
  <c r="P212" i="154"/>
  <c r="O211" i="154"/>
  <c r="N211" i="154"/>
  <c r="O210" i="154"/>
  <c r="N210" i="154"/>
  <c r="P210" i="154"/>
  <c r="P209" i="154"/>
  <c r="O209" i="154"/>
  <c r="N209" i="154"/>
  <c r="O208" i="154"/>
  <c r="P208" i="154"/>
  <c r="N208" i="154"/>
  <c r="O207" i="154"/>
  <c r="N207" i="154"/>
  <c r="P206" i="154"/>
  <c r="O206" i="154"/>
  <c r="N206" i="154"/>
  <c r="O205" i="154"/>
  <c r="P205" i="154"/>
  <c r="N205" i="154"/>
  <c r="O204" i="154"/>
  <c r="N204" i="154"/>
  <c r="P204" i="154"/>
  <c r="O203" i="154"/>
  <c r="N203" i="154"/>
  <c r="P203" i="154"/>
  <c r="P202" i="154"/>
  <c r="O202" i="154"/>
  <c r="N202" i="154"/>
  <c r="P201" i="154"/>
  <c r="O201" i="154"/>
  <c r="N201" i="154"/>
  <c r="O200" i="154"/>
  <c r="N200" i="154"/>
  <c r="P200" i="154"/>
  <c r="O199" i="154"/>
  <c r="N199" i="154"/>
  <c r="O198" i="154"/>
  <c r="N198" i="154"/>
  <c r="P198" i="154"/>
  <c r="O197" i="154"/>
  <c r="P197" i="154"/>
  <c r="N197" i="154"/>
  <c r="O196" i="154"/>
  <c r="N196" i="154"/>
  <c r="P196" i="154"/>
  <c r="O195" i="154"/>
  <c r="N195" i="154"/>
  <c r="P195" i="154"/>
  <c r="O194" i="154"/>
  <c r="N194" i="154"/>
  <c r="P194" i="154"/>
  <c r="P193" i="154"/>
  <c r="O193" i="154"/>
  <c r="N193" i="154"/>
  <c r="P192" i="154"/>
  <c r="O192" i="154"/>
  <c r="N192" i="154"/>
  <c r="O191" i="154"/>
  <c r="N191" i="154"/>
  <c r="P191" i="154"/>
  <c r="O190" i="154"/>
  <c r="N190" i="154"/>
  <c r="P190" i="154"/>
  <c r="P189" i="154"/>
  <c r="O189" i="154"/>
  <c r="N189" i="154"/>
  <c r="O188" i="154"/>
  <c r="P188" i="154"/>
  <c r="N188" i="154"/>
  <c r="O187" i="154"/>
  <c r="N187" i="154"/>
  <c r="P187" i="154"/>
  <c r="P186" i="154"/>
  <c r="O186" i="154"/>
  <c r="N186" i="154"/>
  <c r="O185" i="154"/>
  <c r="P185" i="154"/>
  <c r="N185" i="154"/>
  <c r="O184" i="154"/>
  <c r="N184" i="154"/>
  <c r="O183" i="154"/>
  <c r="N183" i="154"/>
  <c r="O182" i="154"/>
  <c r="N182" i="154"/>
  <c r="P182" i="154"/>
  <c r="O181" i="154"/>
  <c r="P181" i="154"/>
  <c r="N181" i="154"/>
  <c r="P180" i="154"/>
  <c r="O180" i="154"/>
  <c r="N180" i="154"/>
  <c r="O179" i="154"/>
  <c r="N179" i="154"/>
  <c r="O178" i="154"/>
  <c r="N178" i="154"/>
  <c r="P178" i="154"/>
  <c r="P177" i="154"/>
  <c r="O177" i="154"/>
  <c r="N177" i="154"/>
  <c r="O176" i="154"/>
  <c r="P176" i="154"/>
  <c r="N176" i="154"/>
  <c r="O175" i="154"/>
  <c r="N175" i="154"/>
  <c r="O174" i="154"/>
  <c r="N174" i="154"/>
  <c r="P174" i="154"/>
  <c r="O173" i="154"/>
  <c r="P173" i="154"/>
  <c r="N173" i="154"/>
  <c r="P172" i="154"/>
  <c r="O172" i="154"/>
  <c r="N172" i="154"/>
  <c r="O171" i="154"/>
  <c r="N171" i="154"/>
  <c r="P171" i="154"/>
  <c r="P170" i="154"/>
  <c r="O170" i="154"/>
  <c r="N170" i="154"/>
  <c r="P169" i="154"/>
  <c r="O169" i="154"/>
  <c r="N169" i="154"/>
  <c r="O168" i="154"/>
  <c r="N168" i="154"/>
  <c r="P168" i="154"/>
  <c r="O167" i="154"/>
  <c r="N167" i="154"/>
  <c r="P166" i="154"/>
  <c r="O166" i="154"/>
  <c r="N166" i="154"/>
  <c r="O165" i="154"/>
  <c r="P165" i="154"/>
  <c r="N165" i="154"/>
  <c r="P164" i="154"/>
  <c r="O164" i="154"/>
  <c r="N164" i="154"/>
  <c r="O163" i="154"/>
  <c r="N163" i="154"/>
  <c r="P163" i="154"/>
  <c r="O162" i="154"/>
  <c r="N162" i="154"/>
  <c r="P162" i="154"/>
  <c r="P161" i="154"/>
  <c r="O161" i="154"/>
  <c r="N161" i="154"/>
  <c r="P160" i="154"/>
  <c r="O160" i="154"/>
  <c r="N160" i="154"/>
  <c r="O159" i="154"/>
  <c r="N159" i="154"/>
  <c r="P159" i="154"/>
  <c r="P158" i="154"/>
  <c r="O158" i="154"/>
  <c r="N158" i="154"/>
  <c r="P157" i="154"/>
  <c r="O157" i="154"/>
  <c r="N157" i="154"/>
  <c r="O156" i="154"/>
  <c r="N156" i="154"/>
  <c r="P156" i="154"/>
  <c r="O155" i="154"/>
  <c r="N155" i="154"/>
  <c r="P155" i="154"/>
  <c r="P154" i="154"/>
  <c r="O154" i="154"/>
  <c r="N154" i="154"/>
  <c r="O153" i="154"/>
  <c r="P153" i="154"/>
  <c r="N153" i="154"/>
  <c r="O152" i="154"/>
  <c r="N152" i="154"/>
  <c r="O151" i="154"/>
  <c r="N151" i="154"/>
  <c r="P150" i="154"/>
  <c r="O150" i="154"/>
  <c r="N150" i="154"/>
  <c r="O149" i="154"/>
  <c r="P149" i="154"/>
  <c r="N149" i="154"/>
  <c r="O148" i="154"/>
  <c r="N148" i="154"/>
  <c r="P148" i="154"/>
  <c r="O147" i="154"/>
  <c r="N147" i="154"/>
  <c r="O146" i="154"/>
  <c r="N146" i="154"/>
  <c r="P146" i="154"/>
  <c r="P145" i="154"/>
  <c r="O145" i="154"/>
  <c r="N145" i="154"/>
  <c r="O144" i="154"/>
  <c r="P144" i="154"/>
  <c r="N144" i="154"/>
  <c r="O143" i="154"/>
  <c r="N143" i="154"/>
  <c r="P142" i="154"/>
  <c r="O142" i="154"/>
  <c r="N142" i="154"/>
  <c r="O141" i="154"/>
  <c r="P141" i="154"/>
  <c r="N141" i="154"/>
  <c r="O140" i="154"/>
  <c r="N140" i="154"/>
  <c r="P140" i="154"/>
  <c r="O139" i="154"/>
  <c r="N139" i="154"/>
  <c r="P139" i="154"/>
  <c r="P138" i="154"/>
  <c r="O138" i="154"/>
  <c r="N138" i="154"/>
  <c r="P137" i="154"/>
  <c r="O137" i="154"/>
  <c r="N137" i="154"/>
  <c r="O136" i="154"/>
  <c r="N136" i="154"/>
  <c r="P136" i="154"/>
  <c r="O135" i="154"/>
  <c r="N135" i="154"/>
  <c r="O134" i="154"/>
  <c r="N134" i="154"/>
  <c r="P134" i="154"/>
  <c r="O133" i="154"/>
  <c r="P133" i="154"/>
  <c r="N133" i="154"/>
  <c r="O132" i="154"/>
  <c r="N132" i="154"/>
  <c r="P132" i="154"/>
  <c r="O131" i="154"/>
  <c r="N131" i="154"/>
  <c r="P131" i="154"/>
  <c r="O130" i="154"/>
  <c r="N130" i="154"/>
  <c r="P130" i="154"/>
  <c r="P129" i="154"/>
  <c r="O129" i="154"/>
  <c r="N129" i="154"/>
  <c r="P128" i="154"/>
  <c r="O128" i="154"/>
  <c r="N128" i="154"/>
  <c r="O127" i="154"/>
  <c r="N127" i="154"/>
  <c r="P127" i="154"/>
  <c r="O126" i="154"/>
  <c r="N126" i="154"/>
  <c r="P126" i="154"/>
  <c r="P125" i="154"/>
  <c r="O125" i="154"/>
  <c r="N125" i="154"/>
  <c r="O124" i="154"/>
  <c r="P124" i="154"/>
  <c r="N124" i="154"/>
  <c r="O123" i="154"/>
  <c r="N123" i="154"/>
  <c r="P123" i="154"/>
  <c r="P122" i="154"/>
  <c r="O122" i="154"/>
  <c r="N122" i="154"/>
  <c r="O121" i="154"/>
  <c r="P121" i="154"/>
  <c r="N121" i="154"/>
  <c r="O120" i="154"/>
  <c r="N120" i="154"/>
  <c r="O119" i="154"/>
  <c r="N119" i="154"/>
  <c r="O118" i="154"/>
  <c r="N118" i="154"/>
  <c r="P118" i="154"/>
  <c r="O117" i="154"/>
  <c r="P117" i="154"/>
  <c r="N117" i="154"/>
  <c r="P116" i="154"/>
  <c r="O116" i="154"/>
  <c r="N116" i="154"/>
  <c r="O115" i="154"/>
  <c r="N115" i="154"/>
  <c r="O114" i="154"/>
  <c r="N114" i="154"/>
  <c r="P114" i="154"/>
  <c r="P113" i="154"/>
  <c r="O113" i="154"/>
  <c r="N113" i="154"/>
  <c r="O112" i="154"/>
  <c r="P112" i="154"/>
  <c r="N112" i="154"/>
  <c r="O111" i="154"/>
  <c r="N111" i="154"/>
  <c r="O110" i="154"/>
  <c r="N110" i="154"/>
  <c r="P110" i="154"/>
  <c r="O109" i="154"/>
  <c r="P109" i="154"/>
  <c r="N109" i="154"/>
  <c r="P108" i="154"/>
  <c r="O108" i="154"/>
  <c r="N108" i="154"/>
  <c r="O107" i="154"/>
  <c r="N107" i="154"/>
  <c r="P107" i="154"/>
  <c r="P106" i="154"/>
  <c r="O106" i="154"/>
  <c r="N106" i="154"/>
  <c r="P105" i="154"/>
  <c r="O105" i="154"/>
  <c r="N105" i="154"/>
  <c r="O104" i="154"/>
  <c r="N104" i="154"/>
  <c r="P104" i="154"/>
  <c r="O103" i="154"/>
  <c r="N103" i="154"/>
  <c r="P102" i="154"/>
  <c r="O102" i="154"/>
  <c r="N102" i="154"/>
  <c r="O101" i="154"/>
  <c r="P101" i="154"/>
  <c r="N101" i="154"/>
  <c r="P100" i="154"/>
  <c r="O100" i="154"/>
  <c r="N100" i="154"/>
  <c r="O99" i="154"/>
  <c r="N99" i="154"/>
  <c r="P99" i="154"/>
  <c r="O98" i="154"/>
  <c r="N98" i="154"/>
  <c r="P98" i="154"/>
  <c r="P97" i="154"/>
  <c r="O97" i="154"/>
  <c r="N97" i="154"/>
  <c r="P96" i="154"/>
  <c r="O96" i="154"/>
  <c r="N96" i="154"/>
  <c r="O95" i="154"/>
  <c r="N95" i="154"/>
  <c r="P95" i="154"/>
  <c r="P94" i="154"/>
  <c r="O94" i="154"/>
  <c r="N94" i="154"/>
  <c r="P93" i="154"/>
  <c r="O93" i="154"/>
  <c r="N93" i="154"/>
  <c r="O92" i="154"/>
  <c r="N92" i="154"/>
  <c r="P92" i="154"/>
  <c r="O91" i="154"/>
  <c r="N91" i="154"/>
  <c r="P91" i="154"/>
  <c r="P90" i="154"/>
  <c r="O90" i="154"/>
  <c r="N90" i="154"/>
  <c r="O89" i="154"/>
  <c r="P89" i="154"/>
  <c r="N89" i="154"/>
  <c r="O88" i="154"/>
  <c r="N88" i="154"/>
  <c r="O87" i="154"/>
  <c r="N87" i="154"/>
  <c r="P86" i="154"/>
  <c r="O86" i="154"/>
  <c r="N86" i="154"/>
  <c r="O85" i="154"/>
  <c r="P85" i="154"/>
  <c r="N85" i="154"/>
  <c r="O84" i="154"/>
  <c r="N84" i="154"/>
  <c r="P84" i="154"/>
  <c r="O83" i="154"/>
  <c r="N83" i="154"/>
  <c r="O82" i="154"/>
  <c r="N82" i="154"/>
  <c r="P82" i="154"/>
  <c r="O81" i="154"/>
  <c r="P81" i="154"/>
  <c r="N81" i="154"/>
  <c r="P80" i="154"/>
  <c r="O80" i="154"/>
  <c r="N80" i="154"/>
  <c r="O79" i="154"/>
  <c r="N79" i="154"/>
  <c r="P79" i="154"/>
  <c r="O78" i="154"/>
  <c r="N78" i="154"/>
  <c r="P78" i="154"/>
  <c r="P77" i="154"/>
  <c r="O77" i="154"/>
  <c r="N77" i="154"/>
  <c r="O76" i="154"/>
  <c r="P76" i="154"/>
  <c r="N76" i="154"/>
  <c r="O75" i="154"/>
  <c r="N75" i="154"/>
  <c r="P74" i="154"/>
  <c r="O74" i="154"/>
  <c r="N74" i="154"/>
  <c r="O73" i="154"/>
  <c r="P73" i="154"/>
  <c r="N73" i="154"/>
  <c r="O72" i="154"/>
  <c r="N72" i="154"/>
  <c r="P72" i="154"/>
  <c r="O71" i="154"/>
  <c r="N71" i="154"/>
  <c r="P71" i="154"/>
  <c r="P70" i="154"/>
  <c r="O70" i="154"/>
  <c r="N70" i="154"/>
  <c r="P69" i="154"/>
  <c r="O69" i="154"/>
  <c r="N69" i="154"/>
  <c r="O68" i="154"/>
  <c r="N68" i="154"/>
  <c r="P68" i="154"/>
  <c r="O67" i="154"/>
  <c r="N67" i="154"/>
  <c r="O66" i="154"/>
  <c r="N66" i="154"/>
  <c r="P66" i="154"/>
  <c r="O65" i="154"/>
  <c r="P65" i="154"/>
  <c r="N65" i="154"/>
  <c r="P64" i="154"/>
  <c r="O64" i="154"/>
  <c r="N64" i="154"/>
  <c r="O63" i="154"/>
  <c r="N63" i="154"/>
  <c r="P63" i="154"/>
  <c r="O62" i="154"/>
  <c r="N62" i="154"/>
  <c r="P62" i="154"/>
  <c r="P61" i="154"/>
  <c r="O61" i="154"/>
  <c r="N61" i="154"/>
  <c r="O60" i="154"/>
  <c r="P60" i="154"/>
  <c r="N60" i="154"/>
  <c r="O59" i="154"/>
  <c r="N59" i="154"/>
  <c r="P58" i="154"/>
  <c r="O58" i="154"/>
  <c r="N58" i="154"/>
  <c r="O57" i="154"/>
  <c r="P57" i="154"/>
  <c r="N57" i="154"/>
  <c r="O56" i="154"/>
  <c r="N56" i="154"/>
  <c r="P56" i="154"/>
  <c r="O55" i="154"/>
  <c r="N55" i="154"/>
  <c r="P55" i="154"/>
  <c r="P54" i="154"/>
  <c r="O54" i="154"/>
  <c r="N54" i="154"/>
  <c r="P53" i="154"/>
  <c r="O53" i="154"/>
  <c r="N53" i="154"/>
  <c r="O52" i="154"/>
  <c r="N52" i="154"/>
  <c r="P52" i="154"/>
  <c r="O51" i="154"/>
  <c r="N51" i="154"/>
  <c r="O50" i="154"/>
  <c r="N50" i="154"/>
  <c r="P50" i="154"/>
  <c r="O49" i="154"/>
  <c r="P49" i="154"/>
  <c r="N49" i="154"/>
  <c r="P48" i="154"/>
  <c r="O48" i="154"/>
  <c r="N48" i="154"/>
  <c r="O47" i="154"/>
  <c r="N47" i="154"/>
  <c r="P47" i="154"/>
  <c r="O46" i="154"/>
  <c r="N46" i="154"/>
  <c r="P46" i="154"/>
  <c r="P45" i="154"/>
  <c r="O45" i="154"/>
  <c r="N45" i="154"/>
  <c r="O44" i="154"/>
  <c r="P44" i="154"/>
  <c r="N44" i="154"/>
  <c r="O43" i="154"/>
  <c r="N43" i="154"/>
  <c r="P42" i="154"/>
  <c r="O42" i="154"/>
  <c r="N42" i="154"/>
  <c r="O41" i="154"/>
  <c r="P41" i="154"/>
  <c r="N41" i="154"/>
  <c r="O40" i="154"/>
  <c r="N40" i="154"/>
  <c r="P40" i="154"/>
  <c r="O39" i="154"/>
  <c r="N39" i="154"/>
  <c r="P39" i="154"/>
  <c r="P38" i="154"/>
  <c r="O38" i="154"/>
  <c r="N38" i="154"/>
  <c r="P37" i="154"/>
  <c r="O37" i="154"/>
  <c r="N37" i="154"/>
  <c r="O36" i="154"/>
  <c r="N36" i="154"/>
  <c r="P36" i="154"/>
  <c r="O35" i="154"/>
  <c r="N35" i="154"/>
  <c r="O34" i="154"/>
  <c r="N34" i="154"/>
  <c r="P34" i="154"/>
  <c r="O33" i="154"/>
  <c r="P33" i="154"/>
  <c r="N33" i="154"/>
  <c r="P32" i="154"/>
  <c r="O32" i="154"/>
  <c r="N32" i="154"/>
  <c r="O31" i="154"/>
  <c r="N31" i="154"/>
  <c r="P31" i="154"/>
  <c r="O30" i="154"/>
  <c r="N30" i="154"/>
  <c r="P30" i="154"/>
  <c r="P29" i="154"/>
  <c r="O29" i="154"/>
  <c r="N29" i="154"/>
  <c r="O28" i="154"/>
  <c r="P28" i="154"/>
  <c r="N28" i="154"/>
  <c r="O27" i="154"/>
  <c r="N27" i="154"/>
  <c r="P26" i="154"/>
  <c r="O26" i="154"/>
  <c r="N26" i="154"/>
  <c r="O25" i="154"/>
  <c r="P25" i="154"/>
  <c r="N25" i="154"/>
  <c r="O24" i="154"/>
  <c r="N24" i="154"/>
  <c r="P24" i="154"/>
  <c r="O23" i="154"/>
  <c r="N23" i="154"/>
  <c r="P23" i="154"/>
  <c r="P22" i="154"/>
  <c r="O22" i="154"/>
  <c r="N22" i="154"/>
  <c r="P21" i="154"/>
  <c r="O21" i="154"/>
  <c r="N21" i="154"/>
  <c r="O20" i="154"/>
  <c r="N20" i="154"/>
  <c r="P20" i="154"/>
  <c r="O19" i="154"/>
  <c r="N19" i="154"/>
  <c r="O18" i="154"/>
  <c r="N18" i="154"/>
  <c r="P18" i="154"/>
  <c r="O17" i="154"/>
  <c r="P17" i="154"/>
  <c r="N17" i="154"/>
  <c r="P16" i="154"/>
  <c r="O16" i="154"/>
  <c r="N16" i="154"/>
  <c r="O15" i="154"/>
  <c r="N15" i="154"/>
  <c r="P15" i="154"/>
  <c r="O14" i="154"/>
  <c r="N14" i="154"/>
  <c r="P14" i="154"/>
  <c r="P13" i="154"/>
  <c r="O13" i="154"/>
  <c r="N13" i="154"/>
  <c r="O12" i="154"/>
  <c r="P12" i="154"/>
  <c r="N12" i="154"/>
  <c r="O11" i="154"/>
  <c r="N11" i="154"/>
  <c r="P10" i="154"/>
  <c r="O10" i="154"/>
  <c r="N10" i="154"/>
  <c r="O9" i="154"/>
  <c r="P9" i="154"/>
  <c r="N9" i="154"/>
  <c r="O8" i="154"/>
  <c r="N8" i="154"/>
  <c r="P8" i="154"/>
  <c r="O7" i="154"/>
  <c r="N7" i="154"/>
  <c r="P7" i="154"/>
  <c r="P6" i="154"/>
  <c r="O6" i="154"/>
  <c r="N6" i="154"/>
  <c r="P5" i="154"/>
  <c r="O5" i="154"/>
  <c r="N5" i="154"/>
  <c r="O4" i="154"/>
  <c r="N4" i="154"/>
  <c r="P4" i="154"/>
  <c r="I52" i="153"/>
  <c r="E34" i="153"/>
  <c r="G34" i="153"/>
  <c r="I34" i="153"/>
  <c r="E33" i="153"/>
  <c r="G33" i="153"/>
  <c r="I33" i="153"/>
  <c r="E32" i="153"/>
  <c r="G32" i="153"/>
  <c r="I32" i="153"/>
  <c r="G31" i="153"/>
  <c r="I31" i="153"/>
  <c r="G30" i="153"/>
  <c r="I30" i="153"/>
  <c r="E30" i="153"/>
  <c r="G29" i="153"/>
  <c r="I29" i="153"/>
  <c r="E29" i="153"/>
  <c r="I27" i="153"/>
  <c r="G27" i="153"/>
  <c r="E8" i="153"/>
  <c r="H5" i="150"/>
  <c r="B5" i="150" s="1"/>
  <c r="H5" i="148"/>
  <c r="H5" i="146"/>
  <c r="B6" i="146" s="1"/>
  <c r="H5" i="144"/>
  <c r="H5" i="142"/>
  <c r="A1" i="143" s="1"/>
  <c r="H5" i="140"/>
  <c r="H6" i="140" s="1"/>
  <c r="H5" i="138"/>
  <c r="H6" i="138" s="1"/>
  <c r="H5" i="136"/>
  <c r="B4" i="136" s="1"/>
  <c r="H5" i="134"/>
  <c r="H6" i="134" s="1"/>
  <c r="H5" i="132"/>
  <c r="H6" i="132" s="1"/>
  <c r="H5" i="130"/>
  <c r="D2" i="130" s="1"/>
  <c r="I52" i="152"/>
  <c r="G41" i="152"/>
  <c r="I27" i="152"/>
  <c r="G27" i="152"/>
  <c r="E8" i="152"/>
  <c r="B6" i="152"/>
  <c r="H6" i="152"/>
  <c r="B4" i="152"/>
  <c r="H5" i="127"/>
  <c r="H6" i="127" s="1"/>
  <c r="H5" i="125"/>
  <c r="H6" i="125" s="1"/>
  <c r="H5" i="123"/>
  <c r="D2" i="123" s="1"/>
  <c r="H5" i="121"/>
  <c r="B4" i="121" s="1"/>
  <c r="H5" i="119"/>
  <c r="H6" i="119" s="1"/>
  <c r="M514" i="151"/>
  <c r="M514" i="151" a="1"/>
  <c r="L514" i="151"/>
  <c r="L514" i="151" a="1"/>
  <c r="K514" i="151"/>
  <c r="K514" i="151" a="1"/>
  <c r="J514" i="151"/>
  <c r="J514" i="151" a="1"/>
  <c r="I514" i="151"/>
  <c r="I514" i="151" a="1"/>
  <c r="H514" i="151"/>
  <c r="H514" i="151" a="1"/>
  <c r="G514" i="151"/>
  <c r="G514" i="151" a="1"/>
  <c r="F514" i="151"/>
  <c r="F514" i="151" a="1"/>
  <c r="M511" i="151" a="1"/>
  <c r="M511" i="151"/>
  <c r="L511" i="151" a="1"/>
  <c r="L511" i="151"/>
  <c r="K511" i="151" a="1"/>
  <c r="K511" i="151"/>
  <c r="J511" i="151" a="1"/>
  <c r="J511" i="151"/>
  <c r="I511" i="151" a="1"/>
  <c r="I511" i="151"/>
  <c r="H511" i="151" a="1"/>
  <c r="H511" i="151"/>
  <c r="G511" i="151" a="1"/>
  <c r="G511" i="151"/>
  <c r="F511" i="151" a="1"/>
  <c r="F511" i="151"/>
  <c r="C511" i="151"/>
  <c r="C530" i="151"/>
  <c r="H530" i="151" a="1"/>
  <c r="H530" i="151"/>
  <c r="M510" i="151" a="1"/>
  <c r="M510" i="151"/>
  <c r="L510" i="151" a="1"/>
  <c r="L510" i="151"/>
  <c r="K510" i="151" a="1"/>
  <c r="K510" i="151"/>
  <c r="J510" i="151" a="1"/>
  <c r="J510" i="151"/>
  <c r="I510" i="151" a="1"/>
  <c r="I510" i="151"/>
  <c r="H510" i="151" a="1"/>
  <c r="H510" i="151"/>
  <c r="G510" i="151" a="1"/>
  <c r="G510" i="151"/>
  <c r="F510" i="151" a="1"/>
  <c r="F510" i="151"/>
  <c r="N510" i="151"/>
  <c r="C510" i="151"/>
  <c r="C529" i="151"/>
  <c r="M509" i="151" a="1"/>
  <c r="M509" i="151"/>
  <c r="L509" i="151" a="1"/>
  <c r="L509" i="151"/>
  <c r="K509" i="151" a="1"/>
  <c r="K509" i="151"/>
  <c r="J509" i="151" a="1"/>
  <c r="J509" i="151"/>
  <c r="I509" i="151" a="1"/>
  <c r="I509" i="151"/>
  <c r="H509" i="151" a="1"/>
  <c r="H509" i="151"/>
  <c r="G509" i="151" a="1"/>
  <c r="G509" i="151"/>
  <c r="F509" i="151" a="1"/>
  <c r="F509" i="151"/>
  <c r="N509" i="151"/>
  <c r="C509" i="151"/>
  <c r="C528" i="151"/>
  <c r="F528" i="151" a="1"/>
  <c r="F528" i="151"/>
  <c r="M508" i="151" a="1"/>
  <c r="M508" i="151"/>
  <c r="L508" i="151" a="1"/>
  <c r="L508" i="151"/>
  <c r="K508" i="151" a="1"/>
  <c r="K508" i="151"/>
  <c r="J508" i="151" a="1"/>
  <c r="J508" i="151"/>
  <c r="I508" i="151" a="1"/>
  <c r="I508" i="151"/>
  <c r="H508" i="151" a="1"/>
  <c r="H508" i="151"/>
  <c r="G508" i="151" a="1"/>
  <c r="G508" i="151"/>
  <c r="F508" i="151" a="1"/>
  <c r="F508" i="151"/>
  <c r="N508" i="151"/>
  <c r="C508" i="151"/>
  <c r="C527" i="151"/>
  <c r="I527" i="151" a="1"/>
  <c r="I527" i="151"/>
  <c r="M507" i="151" a="1"/>
  <c r="M507" i="151"/>
  <c r="L507" i="151" a="1"/>
  <c r="L507" i="151"/>
  <c r="K507" i="151" a="1"/>
  <c r="K507" i="151"/>
  <c r="J507" i="151"/>
  <c r="J507" i="151" a="1"/>
  <c r="I507" i="151" a="1"/>
  <c r="I507" i="151"/>
  <c r="H507" i="151"/>
  <c r="H507" i="151" a="1"/>
  <c r="G507" i="151" a="1"/>
  <c r="G507" i="151"/>
  <c r="F507" i="151"/>
  <c r="N507" i="151"/>
  <c r="F507" i="151" a="1"/>
  <c r="C507" i="151"/>
  <c r="C526" i="151"/>
  <c r="L526" i="151" a="1"/>
  <c r="L526" i="151"/>
  <c r="L506" i="151" a="1"/>
  <c r="L506" i="151"/>
  <c r="J506" i="151" a="1"/>
  <c r="J506" i="151"/>
  <c r="H506" i="151" a="1"/>
  <c r="H506" i="151"/>
  <c r="F506" i="151" a="1"/>
  <c r="F506" i="151"/>
  <c r="C506" i="151"/>
  <c r="L505" i="151" a="1"/>
  <c r="L505" i="151"/>
  <c r="J505" i="151" a="1"/>
  <c r="J505" i="151"/>
  <c r="H505" i="151" a="1"/>
  <c r="H505" i="151"/>
  <c r="F505" i="151" a="1"/>
  <c r="F505" i="151"/>
  <c r="C505" i="151"/>
  <c r="L504" i="151" a="1"/>
  <c r="L504" i="151"/>
  <c r="J504" i="151" a="1"/>
  <c r="J504" i="151"/>
  <c r="I504" i="151" a="1"/>
  <c r="I504" i="151"/>
  <c r="F504" i="151" a="1"/>
  <c r="F504" i="151"/>
  <c r="C504" i="151"/>
  <c r="L503" i="151" a="1"/>
  <c r="L503" i="151"/>
  <c r="G503" i="151" a="1"/>
  <c r="G503" i="151"/>
  <c r="C503" i="151"/>
  <c r="H503" i="151" a="1"/>
  <c r="H503" i="151"/>
  <c r="M502" i="151" a="1"/>
  <c r="M502" i="151"/>
  <c r="L502" i="151" a="1"/>
  <c r="L502" i="151"/>
  <c r="J502" i="151" a="1"/>
  <c r="J502" i="151"/>
  <c r="I502" i="151" a="1"/>
  <c r="I502" i="151"/>
  <c r="G502" i="151"/>
  <c r="G502" i="151" a="1"/>
  <c r="F502" i="151" a="1"/>
  <c r="F502" i="151"/>
  <c r="C502" i="151"/>
  <c r="H501" i="151" a="1"/>
  <c r="H501" i="151"/>
  <c r="F501" i="151" a="1"/>
  <c r="F501" i="151"/>
  <c r="C501" i="151"/>
  <c r="K500" i="151" a="1"/>
  <c r="K500" i="151"/>
  <c r="C500" i="151"/>
  <c r="H500" i="151" a="1"/>
  <c r="H500" i="151"/>
  <c r="L499" i="151" a="1"/>
  <c r="L499" i="151"/>
  <c r="K499" i="151" a="1"/>
  <c r="K499" i="151"/>
  <c r="J499" i="151" a="1"/>
  <c r="J499" i="151"/>
  <c r="H499" i="151" a="1"/>
  <c r="H499" i="151"/>
  <c r="G499" i="151" a="1"/>
  <c r="G499" i="151"/>
  <c r="C499" i="151"/>
  <c r="W495" i="151"/>
  <c r="V495" i="151"/>
  <c r="U495" i="151"/>
  <c r="T495" i="151"/>
  <c r="S495" i="151"/>
  <c r="R495" i="151"/>
  <c r="M495" i="151"/>
  <c r="L495" i="151"/>
  <c r="K495" i="151"/>
  <c r="J495" i="151"/>
  <c r="I495" i="151"/>
  <c r="H495" i="151"/>
  <c r="G495" i="151"/>
  <c r="F495" i="151"/>
  <c r="O494" i="151"/>
  <c r="N494" i="151"/>
  <c r="O493" i="151"/>
  <c r="N493" i="151"/>
  <c r="O492" i="151"/>
  <c r="N492" i="151"/>
  <c r="P492" i="151"/>
  <c r="O491" i="151"/>
  <c r="P491" i="151"/>
  <c r="N491" i="151"/>
  <c r="O490" i="151"/>
  <c r="N490" i="151"/>
  <c r="P490" i="151"/>
  <c r="O489" i="151"/>
  <c r="N489" i="151"/>
  <c r="O488" i="151"/>
  <c r="N488" i="151"/>
  <c r="P488" i="151"/>
  <c r="P487" i="151"/>
  <c r="O487" i="151"/>
  <c r="N487" i="151"/>
  <c r="O486" i="151"/>
  <c r="P486" i="151"/>
  <c r="N486" i="151"/>
  <c r="O485" i="151"/>
  <c r="N485" i="151"/>
  <c r="P484" i="151"/>
  <c r="O484" i="151"/>
  <c r="N484" i="151"/>
  <c r="O483" i="151"/>
  <c r="P483" i="151"/>
  <c r="N483" i="151"/>
  <c r="O482" i="151"/>
  <c r="N482" i="151"/>
  <c r="P482" i="151"/>
  <c r="O481" i="151"/>
  <c r="N481" i="151"/>
  <c r="P481" i="151"/>
  <c r="P480" i="151"/>
  <c r="O480" i="151"/>
  <c r="N480" i="151"/>
  <c r="P479" i="151"/>
  <c r="O479" i="151"/>
  <c r="N479" i="151"/>
  <c r="O478" i="151"/>
  <c r="N478" i="151"/>
  <c r="P478" i="151"/>
  <c r="O477" i="151"/>
  <c r="N477" i="151"/>
  <c r="O476" i="151"/>
  <c r="N476" i="151"/>
  <c r="P476" i="151"/>
  <c r="O475" i="151"/>
  <c r="P475" i="151"/>
  <c r="N475" i="151"/>
  <c r="P474" i="151"/>
  <c r="O474" i="151"/>
  <c r="N474" i="151"/>
  <c r="O473" i="151"/>
  <c r="N473" i="151"/>
  <c r="P473" i="151"/>
  <c r="O472" i="151"/>
  <c r="N472" i="151"/>
  <c r="P472" i="151"/>
  <c r="P471" i="151"/>
  <c r="O471" i="151"/>
  <c r="N471" i="151"/>
  <c r="P470" i="151"/>
  <c r="O470" i="151"/>
  <c r="N470" i="151"/>
  <c r="O469" i="151"/>
  <c r="N469" i="151"/>
  <c r="P469" i="151"/>
  <c r="O468" i="151"/>
  <c r="N468" i="151"/>
  <c r="P468" i="151"/>
  <c r="P467" i="151"/>
  <c r="O467" i="151"/>
  <c r="N467" i="151"/>
  <c r="O466" i="151"/>
  <c r="P466" i="151"/>
  <c r="N466" i="151"/>
  <c r="O465" i="151"/>
  <c r="N465" i="151"/>
  <c r="P465" i="151"/>
  <c r="P464" i="151"/>
  <c r="O464" i="151"/>
  <c r="N464" i="151"/>
  <c r="O463" i="151"/>
  <c r="P463" i="151"/>
  <c r="N463" i="151"/>
  <c r="O462" i="151"/>
  <c r="N462" i="151"/>
  <c r="O461" i="151"/>
  <c r="N461" i="151"/>
  <c r="O460" i="151"/>
  <c r="N460" i="151"/>
  <c r="P460" i="151"/>
  <c r="O459" i="151"/>
  <c r="P459" i="151"/>
  <c r="N459" i="151"/>
  <c r="P458" i="151"/>
  <c r="O458" i="151"/>
  <c r="N458" i="151"/>
  <c r="O457" i="151"/>
  <c r="N457" i="151"/>
  <c r="O456" i="151"/>
  <c r="N456" i="151"/>
  <c r="P456" i="151"/>
  <c r="P455" i="151"/>
  <c r="O455" i="151"/>
  <c r="N455" i="151"/>
  <c r="O454" i="151"/>
  <c r="P454" i="151"/>
  <c r="N454" i="151"/>
  <c r="O453" i="151"/>
  <c r="N453" i="151"/>
  <c r="P452" i="151"/>
  <c r="O452" i="151"/>
  <c r="N452" i="151"/>
  <c r="O451" i="151"/>
  <c r="P451" i="151"/>
  <c r="N451" i="151"/>
  <c r="O450" i="151"/>
  <c r="N450" i="151"/>
  <c r="P450" i="151"/>
  <c r="O449" i="151"/>
  <c r="N449" i="151"/>
  <c r="P449" i="151"/>
  <c r="P448" i="151"/>
  <c r="O448" i="151"/>
  <c r="N448" i="151"/>
  <c r="P447" i="151"/>
  <c r="O447" i="151"/>
  <c r="N447" i="151"/>
  <c r="O446" i="151"/>
  <c r="N446" i="151"/>
  <c r="P446" i="151"/>
  <c r="O445" i="151"/>
  <c r="N445" i="151"/>
  <c r="P444" i="151"/>
  <c r="O444" i="151"/>
  <c r="N444" i="151"/>
  <c r="O443" i="151"/>
  <c r="P443" i="151"/>
  <c r="N443" i="151"/>
  <c r="O442" i="151"/>
  <c r="N442" i="151"/>
  <c r="P442" i="151"/>
  <c r="O441" i="151"/>
  <c r="N441" i="151"/>
  <c r="P441" i="151"/>
  <c r="O440" i="151"/>
  <c r="N440" i="151"/>
  <c r="P440" i="151"/>
  <c r="P439" i="151"/>
  <c r="O439" i="151"/>
  <c r="N439" i="151"/>
  <c r="P438" i="151"/>
  <c r="O438" i="151"/>
  <c r="N438" i="151"/>
  <c r="O437" i="151"/>
  <c r="N437" i="151"/>
  <c r="P437" i="151"/>
  <c r="P436" i="151"/>
  <c r="O436" i="151"/>
  <c r="N436" i="151"/>
  <c r="P435" i="151"/>
  <c r="O435" i="151"/>
  <c r="N435" i="151"/>
  <c r="O434" i="151"/>
  <c r="N434" i="151"/>
  <c r="P434" i="151"/>
  <c r="O433" i="151"/>
  <c r="N433" i="151"/>
  <c r="P433" i="151"/>
  <c r="P432" i="151"/>
  <c r="O432" i="151"/>
  <c r="N432" i="151"/>
  <c r="O431" i="151"/>
  <c r="P431" i="151"/>
  <c r="N431" i="151"/>
  <c r="O430" i="151"/>
  <c r="N430" i="151"/>
  <c r="O429" i="151"/>
  <c r="N429" i="151"/>
  <c r="P428" i="151"/>
  <c r="O428" i="151"/>
  <c r="N428" i="151"/>
  <c r="O427" i="151"/>
  <c r="P427" i="151"/>
  <c r="N427" i="151"/>
  <c r="O426" i="151"/>
  <c r="N426" i="151"/>
  <c r="P426" i="151"/>
  <c r="O425" i="151"/>
  <c r="N425" i="151"/>
  <c r="O424" i="151"/>
  <c r="N424" i="151"/>
  <c r="P424" i="151"/>
  <c r="P423" i="151"/>
  <c r="O423" i="151"/>
  <c r="N423" i="151"/>
  <c r="O422" i="151"/>
  <c r="P422" i="151"/>
  <c r="N422" i="151"/>
  <c r="O421" i="151"/>
  <c r="N421" i="151"/>
  <c r="O420" i="151"/>
  <c r="N420" i="151"/>
  <c r="P420" i="151"/>
  <c r="O419" i="151"/>
  <c r="P419" i="151"/>
  <c r="N419" i="151"/>
  <c r="O418" i="151"/>
  <c r="N418" i="151"/>
  <c r="P418" i="151"/>
  <c r="O417" i="151"/>
  <c r="N417" i="151"/>
  <c r="P417" i="151"/>
  <c r="P416" i="151"/>
  <c r="O416" i="151"/>
  <c r="N416" i="151"/>
  <c r="P415" i="151"/>
  <c r="O415" i="151"/>
  <c r="N415" i="151"/>
  <c r="O414" i="151"/>
  <c r="N414" i="151"/>
  <c r="P414" i="151"/>
  <c r="O413" i="151"/>
  <c r="N413" i="151"/>
  <c r="O412" i="151"/>
  <c r="N412" i="151"/>
  <c r="P412" i="151"/>
  <c r="O411" i="151"/>
  <c r="P411" i="151"/>
  <c r="N411" i="151"/>
  <c r="O410" i="151"/>
  <c r="N410" i="151"/>
  <c r="P410" i="151"/>
  <c r="O409" i="151"/>
  <c r="N409" i="151"/>
  <c r="P409" i="151"/>
  <c r="O408" i="151"/>
  <c r="N408" i="151"/>
  <c r="P408" i="151"/>
  <c r="P407" i="151"/>
  <c r="O407" i="151"/>
  <c r="N407" i="151"/>
  <c r="P406" i="151"/>
  <c r="O406" i="151"/>
  <c r="N406" i="151"/>
  <c r="O405" i="151"/>
  <c r="N405" i="151"/>
  <c r="P405" i="151"/>
  <c r="O404" i="151"/>
  <c r="N404" i="151"/>
  <c r="P404" i="151"/>
  <c r="P403" i="151"/>
  <c r="O403" i="151"/>
  <c r="N403" i="151"/>
  <c r="O402" i="151"/>
  <c r="P402" i="151"/>
  <c r="N402" i="151"/>
  <c r="O401" i="151"/>
  <c r="N401" i="151"/>
  <c r="P401" i="151"/>
  <c r="P400" i="151"/>
  <c r="O400" i="151"/>
  <c r="N400" i="151"/>
  <c r="O399" i="151"/>
  <c r="P399" i="151"/>
  <c r="N399" i="151"/>
  <c r="O398" i="151"/>
  <c r="N398" i="151"/>
  <c r="O397" i="151"/>
  <c r="N397" i="151"/>
  <c r="O396" i="151"/>
  <c r="N396" i="151"/>
  <c r="P396" i="151"/>
  <c r="O395" i="151"/>
  <c r="P395" i="151"/>
  <c r="N395" i="151"/>
  <c r="P394" i="151"/>
  <c r="O394" i="151"/>
  <c r="N394" i="151"/>
  <c r="O393" i="151"/>
  <c r="N393" i="151"/>
  <c r="O392" i="151"/>
  <c r="N392" i="151"/>
  <c r="O391" i="151"/>
  <c r="N391" i="151"/>
  <c r="P391" i="151"/>
  <c r="O390" i="151"/>
  <c r="P390" i="151"/>
  <c r="N390" i="151"/>
  <c r="P389" i="151"/>
  <c r="O389" i="151"/>
  <c r="N389" i="151"/>
  <c r="O388" i="151"/>
  <c r="N388" i="151"/>
  <c r="P388" i="151"/>
  <c r="O387" i="151"/>
  <c r="N387" i="151"/>
  <c r="P387" i="151"/>
  <c r="P386" i="151"/>
  <c r="O386" i="151"/>
  <c r="N386" i="151"/>
  <c r="O385" i="151"/>
  <c r="P385" i="151"/>
  <c r="N385" i="151"/>
  <c r="O384" i="151"/>
  <c r="N384" i="151"/>
  <c r="O383" i="151"/>
  <c r="N383" i="151"/>
  <c r="P383" i="151"/>
  <c r="O382" i="151"/>
  <c r="P382" i="151"/>
  <c r="N382" i="151"/>
  <c r="O381" i="151"/>
  <c r="N381" i="151"/>
  <c r="P381" i="151"/>
  <c r="O380" i="151"/>
  <c r="N380" i="151"/>
  <c r="P380" i="151"/>
  <c r="P379" i="151"/>
  <c r="O379" i="151"/>
  <c r="N379" i="151"/>
  <c r="P378" i="151"/>
  <c r="O378" i="151"/>
  <c r="N378" i="151"/>
  <c r="O377" i="151"/>
  <c r="N377" i="151"/>
  <c r="P377" i="151"/>
  <c r="O376" i="151"/>
  <c r="N376" i="151"/>
  <c r="O375" i="151"/>
  <c r="N375" i="151"/>
  <c r="P375" i="151"/>
  <c r="O374" i="151"/>
  <c r="P374" i="151"/>
  <c r="N374" i="151"/>
  <c r="O373" i="151"/>
  <c r="N373" i="151"/>
  <c r="P373" i="151"/>
  <c r="O372" i="151"/>
  <c r="N372" i="151"/>
  <c r="P372" i="151"/>
  <c r="O371" i="151"/>
  <c r="N371" i="151"/>
  <c r="P371" i="151"/>
  <c r="P370" i="151"/>
  <c r="O370" i="151"/>
  <c r="N370" i="151"/>
  <c r="O369" i="151"/>
  <c r="P369" i="151"/>
  <c r="N369" i="151"/>
  <c r="O368" i="151"/>
  <c r="N368" i="151"/>
  <c r="P367" i="151"/>
  <c r="O367" i="151"/>
  <c r="N367" i="151"/>
  <c r="O366" i="151"/>
  <c r="P366" i="151"/>
  <c r="N366" i="151"/>
  <c r="O365" i="151"/>
  <c r="N365" i="151"/>
  <c r="P365" i="151"/>
  <c r="O364" i="151"/>
  <c r="N364" i="151"/>
  <c r="P364" i="151"/>
  <c r="P363" i="151"/>
  <c r="O363" i="151"/>
  <c r="N363" i="151"/>
  <c r="P362" i="151"/>
  <c r="O362" i="151"/>
  <c r="N362" i="151"/>
  <c r="O361" i="151"/>
  <c r="N361" i="151"/>
  <c r="O360" i="151"/>
  <c r="N360" i="151"/>
  <c r="P359" i="151"/>
  <c r="O359" i="151"/>
  <c r="N359" i="151"/>
  <c r="O358" i="151"/>
  <c r="P358" i="151"/>
  <c r="N358" i="151"/>
  <c r="O357" i="151"/>
  <c r="N357" i="151"/>
  <c r="P357" i="151"/>
  <c r="O356" i="151"/>
  <c r="N356" i="151"/>
  <c r="P356" i="151"/>
  <c r="O355" i="151"/>
  <c r="N355" i="151"/>
  <c r="P355" i="151"/>
  <c r="P354" i="151"/>
  <c r="O354" i="151"/>
  <c r="N354" i="151"/>
  <c r="O353" i="151"/>
  <c r="P353" i="151"/>
  <c r="N353" i="151"/>
  <c r="O352" i="151"/>
  <c r="N352" i="151"/>
  <c r="P351" i="151"/>
  <c r="O351" i="151"/>
  <c r="N351" i="151"/>
  <c r="O350" i="151"/>
  <c r="P350" i="151"/>
  <c r="N350" i="151"/>
  <c r="P349" i="151"/>
  <c r="O349" i="151"/>
  <c r="N349" i="151"/>
  <c r="O348" i="151"/>
  <c r="N348" i="151"/>
  <c r="P348" i="151"/>
  <c r="P347" i="151"/>
  <c r="O347" i="151"/>
  <c r="N347" i="151"/>
  <c r="P346" i="151"/>
  <c r="O346" i="151"/>
  <c r="N346" i="151"/>
  <c r="O345" i="151"/>
  <c r="N345" i="151"/>
  <c r="O344" i="151"/>
  <c r="N344" i="151"/>
  <c r="P343" i="151"/>
  <c r="O343" i="151"/>
  <c r="N343" i="151"/>
  <c r="O342" i="151"/>
  <c r="P342" i="151"/>
  <c r="N342" i="151"/>
  <c r="P341" i="151"/>
  <c r="O341" i="151"/>
  <c r="N341" i="151"/>
  <c r="O340" i="151"/>
  <c r="N340" i="151"/>
  <c r="P340" i="151"/>
  <c r="O339" i="151"/>
  <c r="N339" i="151"/>
  <c r="P339" i="151"/>
  <c r="P338" i="151"/>
  <c r="O338" i="151"/>
  <c r="N338" i="151"/>
  <c r="O337" i="151"/>
  <c r="P337" i="151"/>
  <c r="N337" i="151"/>
  <c r="O336" i="151"/>
  <c r="N336" i="151"/>
  <c r="O335" i="151"/>
  <c r="N335" i="151"/>
  <c r="P335" i="151"/>
  <c r="O334" i="151"/>
  <c r="P334" i="151"/>
  <c r="N334" i="151"/>
  <c r="P333" i="151"/>
  <c r="O333" i="151"/>
  <c r="N333" i="151"/>
  <c r="O332" i="151"/>
  <c r="N332" i="151"/>
  <c r="P332" i="151"/>
  <c r="P331" i="151"/>
  <c r="O331" i="151"/>
  <c r="N331" i="151"/>
  <c r="P330" i="151"/>
  <c r="O330" i="151"/>
  <c r="N330" i="151"/>
  <c r="O329" i="151"/>
  <c r="N329" i="151"/>
  <c r="P329" i="151"/>
  <c r="O328" i="151"/>
  <c r="N328" i="151"/>
  <c r="O327" i="151"/>
  <c r="N327" i="151"/>
  <c r="P327" i="151"/>
  <c r="O326" i="151"/>
  <c r="P326" i="151"/>
  <c r="N326" i="151"/>
  <c r="P325" i="151"/>
  <c r="O325" i="151"/>
  <c r="N325" i="151"/>
  <c r="O324" i="151"/>
  <c r="N324" i="151"/>
  <c r="P324" i="151"/>
  <c r="O323" i="151"/>
  <c r="N323" i="151"/>
  <c r="P323" i="151"/>
  <c r="P322" i="151"/>
  <c r="O322" i="151"/>
  <c r="N322" i="151"/>
  <c r="O321" i="151"/>
  <c r="P321" i="151"/>
  <c r="N321" i="151"/>
  <c r="O320" i="151"/>
  <c r="N320" i="151"/>
  <c r="O319" i="151"/>
  <c r="N319" i="151"/>
  <c r="P319" i="151"/>
  <c r="O318" i="151"/>
  <c r="P318" i="151"/>
  <c r="N318" i="151"/>
  <c r="O317" i="151"/>
  <c r="N317" i="151"/>
  <c r="P317" i="151"/>
  <c r="O316" i="151"/>
  <c r="N316" i="151"/>
  <c r="P316" i="151"/>
  <c r="P315" i="151"/>
  <c r="O315" i="151"/>
  <c r="N315" i="151"/>
  <c r="P314" i="151"/>
  <c r="O314" i="151"/>
  <c r="N314" i="151"/>
  <c r="O313" i="151"/>
  <c r="N313" i="151"/>
  <c r="O312" i="151"/>
  <c r="N312" i="151"/>
  <c r="O311" i="151"/>
  <c r="N311" i="151"/>
  <c r="P311" i="151"/>
  <c r="O310" i="151"/>
  <c r="P310" i="151"/>
  <c r="N310" i="151"/>
  <c r="O309" i="151"/>
  <c r="N309" i="151"/>
  <c r="P309" i="151"/>
  <c r="O308" i="151"/>
  <c r="N308" i="151"/>
  <c r="P308" i="151"/>
  <c r="O307" i="151"/>
  <c r="N307" i="151"/>
  <c r="P307" i="151"/>
  <c r="P306" i="151"/>
  <c r="O306" i="151"/>
  <c r="N306" i="151"/>
  <c r="O305" i="151"/>
  <c r="P305" i="151"/>
  <c r="N305" i="151"/>
  <c r="O304" i="151"/>
  <c r="N304" i="151"/>
  <c r="P303" i="151"/>
  <c r="O303" i="151"/>
  <c r="N303" i="151"/>
  <c r="O302" i="151"/>
  <c r="P302" i="151"/>
  <c r="N302" i="151"/>
  <c r="O301" i="151"/>
  <c r="N301" i="151"/>
  <c r="P301" i="151"/>
  <c r="O300" i="151"/>
  <c r="N300" i="151"/>
  <c r="P300" i="151"/>
  <c r="P299" i="151"/>
  <c r="O299" i="151"/>
  <c r="N299" i="151"/>
  <c r="P298" i="151"/>
  <c r="O298" i="151"/>
  <c r="N298" i="151"/>
  <c r="O297" i="151"/>
  <c r="N297" i="151"/>
  <c r="O296" i="151"/>
  <c r="N296" i="151"/>
  <c r="P295" i="151"/>
  <c r="O295" i="151"/>
  <c r="N295" i="151"/>
  <c r="O294" i="151"/>
  <c r="P294" i="151"/>
  <c r="N294" i="151"/>
  <c r="O293" i="151"/>
  <c r="N293" i="151"/>
  <c r="P293" i="151"/>
  <c r="O292" i="151"/>
  <c r="N292" i="151"/>
  <c r="P292" i="151"/>
  <c r="O291" i="151"/>
  <c r="N291" i="151"/>
  <c r="P291" i="151"/>
  <c r="P290" i="151"/>
  <c r="O290" i="151"/>
  <c r="N290" i="151"/>
  <c r="O289" i="151"/>
  <c r="P289" i="151"/>
  <c r="N289" i="151"/>
  <c r="O288" i="151"/>
  <c r="N288" i="151"/>
  <c r="P287" i="151"/>
  <c r="O287" i="151"/>
  <c r="N287" i="151"/>
  <c r="O286" i="151"/>
  <c r="P286" i="151"/>
  <c r="N286" i="151"/>
  <c r="P285" i="151"/>
  <c r="O285" i="151"/>
  <c r="N285" i="151"/>
  <c r="O284" i="151"/>
  <c r="N284" i="151"/>
  <c r="P284" i="151"/>
  <c r="P283" i="151"/>
  <c r="O283" i="151"/>
  <c r="N283" i="151"/>
  <c r="P282" i="151"/>
  <c r="O282" i="151"/>
  <c r="N282" i="151"/>
  <c r="O281" i="151"/>
  <c r="N281" i="151"/>
  <c r="O280" i="151"/>
  <c r="N280" i="151"/>
  <c r="P279" i="151"/>
  <c r="O279" i="151"/>
  <c r="N279" i="151"/>
  <c r="O278" i="151"/>
  <c r="P278" i="151"/>
  <c r="N278" i="151"/>
  <c r="P277" i="151"/>
  <c r="O277" i="151"/>
  <c r="N277" i="151"/>
  <c r="O276" i="151"/>
  <c r="N276" i="151"/>
  <c r="P276" i="151"/>
  <c r="O275" i="151"/>
  <c r="N275" i="151"/>
  <c r="P275" i="151"/>
  <c r="P274" i="151"/>
  <c r="O274" i="151"/>
  <c r="N274" i="151"/>
  <c r="O273" i="151"/>
  <c r="P273" i="151"/>
  <c r="N273" i="151"/>
  <c r="O272" i="151"/>
  <c r="N272" i="151"/>
  <c r="O271" i="151"/>
  <c r="N271" i="151"/>
  <c r="P271" i="151"/>
  <c r="O270" i="151"/>
  <c r="P270" i="151"/>
  <c r="N270" i="151"/>
  <c r="P269" i="151"/>
  <c r="O269" i="151"/>
  <c r="N269" i="151"/>
  <c r="O268" i="151"/>
  <c r="N268" i="151"/>
  <c r="P268" i="151"/>
  <c r="P267" i="151"/>
  <c r="O267" i="151"/>
  <c r="N267" i="151"/>
  <c r="P266" i="151"/>
  <c r="O266" i="151"/>
  <c r="N266" i="151"/>
  <c r="O265" i="151"/>
  <c r="N265" i="151"/>
  <c r="P265" i="151"/>
  <c r="O264" i="151"/>
  <c r="N264" i="151"/>
  <c r="O263" i="151"/>
  <c r="N263" i="151"/>
  <c r="P263" i="151"/>
  <c r="O262" i="151"/>
  <c r="P262" i="151"/>
  <c r="N262" i="151"/>
  <c r="P261" i="151"/>
  <c r="O261" i="151"/>
  <c r="N261" i="151"/>
  <c r="O260" i="151"/>
  <c r="N260" i="151"/>
  <c r="P260" i="151"/>
  <c r="O259" i="151"/>
  <c r="N259" i="151"/>
  <c r="P259" i="151"/>
  <c r="P258" i="151"/>
  <c r="O258" i="151"/>
  <c r="N258" i="151"/>
  <c r="O257" i="151"/>
  <c r="P257" i="151"/>
  <c r="N257" i="151"/>
  <c r="O256" i="151"/>
  <c r="N256" i="151"/>
  <c r="O255" i="151"/>
  <c r="N255" i="151"/>
  <c r="P255" i="151"/>
  <c r="O254" i="151"/>
  <c r="P254" i="151"/>
  <c r="N254" i="151"/>
  <c r="O253" i="151"/>
  <c r="N253" i="151"/>
  <c r="P253" i="151"/>
  <c r="O252" i="151"/>
  <c r="N252" i="151"/>
  <c r="P252" i="151"/>
  <c r="P251" i="151"/>
  <c r="O251" i="151"/>
  <c r="N251" i="151"/>
  <c r="P250" i="151"/>
  <c r="O250" i="151"/>
  <c r="N250" i="151"/>
  <c r="O249" i="151"/>
  <c r="N249" i="151"/>
  <c r="O248" i="151"/>
  <c r="N248" i="151"/>
  <c r="O247" i="151"/>
  <c r="N247" i="151"/>
  <c r="P247" i="151"/>
  <c r="O246" i="151"/>
  <c r="P246" i="151"/>
  <c r="N246" i="151"/>
  <c r="O245" i="151"/>
  <c r="N245" i="151"/>
  <c r="P245" i="151"/>
  <c r="O244" i="151"/>
  <c r="N244" i="151"/>
  <c r="P244" i="151"/>
  <c r="O243" i="151"/>
  <c r="N243" i="151"/>
  <c r="P243" i="151"/>
  <c r="P242" i="151"/>
  <c r="O242" i="151"/>
  <c r="N242" i="151"/>
  <c r="O241" i="151"/>
  <c r="P241" i="151"/>
  <c r="N241" i="151"/>
  <c r="O240" i="151"/>
  <c r="N240" i="151"/>
  <c r="P239" i="151"/>
  <c r="O239" i="151"/>
  <c r="N239" i="151"/>
  <c r="O238" i="151"/>
  <c r="P238" i="151"/>
  <c r="N238" i="151"/>
  <c r="O237" i="151"/>
  <c r="N237" i="151"/>
  <c r="P237" i="151"/>
  <c r="O236" i="151"/>
  <c r="N236" i="151"/>
  <c r="P236" i="151"/>
  <c r="P235" i="151"/>
  <c r="O235" i="151"/>
  <c r="N235" i="151"/>
  <c r="P234" i="151"/>
  <c r="O234" i="151"/>
  <c r="N234" i="151"/>
  <c r="O233" i="151"/>
  <c r="N233" i="151"/>
  <c r="O232" i="151"/>
  <c r="N232" i="151"/>
  <c r="P231" i="151"/>
  <c r="O231" i="151"/>
  <c r="N231" i="151"/>
  <c r="O230" i="151"/>
  <c r="P230" i="151"/>
  <c r="N230" i="151"/>
  <c r="O229" i="151"/>
  <c r="N229" i="151"/>
  <c r="P229" i="151"/>
  <c r="O228" i="151"/>
  <c r="N228" i="151"/>
  <c r="P228" i="151"/>
  <c r="O227" i="151"/>
  <c r="N227" i="151"/>
  <c r="P227" i="151"/>
  <c r="P226" i="151"/>
  <c r="O226" i="151"/>
  <c r="N226" i="151"/>
  <c r="O225" i="151"/>
  <c r="P225" i="151"/>
  <c r="N225" i="151"/>
  <c r="O224" i="151"/>
  <c r="N224" i="151"/>
  <c r="P223" i="151"/>
  <c r="O223" i="151"/>
  <c r="N223" i="151"/>
  <c r="O222" i="151"/>
  <c r="P222" i="151"/>
  <c r="N222" i="151"/>
  <c r="P221" i="151"/>
  <c r="O221" i="151"/>
  <c r="N221" i="151"/>
  <c r="O220" i="151"/>
  <c r="N220" i="151"/>
  <c r="P220" i="151"/>
  <c r="P219" i="151"/>
  <c r="O219" i="151"/>
  <c r="N219" i="151"/>
  <c r="P218" i="151"/>
  <c r="O218" i="151"/>
  <c r="N218" i="151"/>
  <c r="O217" i="151"/>
  <c r="N217" i="151"/>
  <c r="O216" i="151"/>
  <c r="N216" i="151"/>
  <c r="P215" i="151"/>
  <c r="O215" i="151"/>
  <c r="N215" i="151"/>
  <c r="O214" i="151"/>
  <c r="P214" i="151"/>
  <c r="N214" i="151"/>
  <c r="P213" i="151"/>
  <c r="O213" i="151"/>
  <c r="N213" i="151"/>
  <c r="O212" i="151"/>
  <c r="N212" i="151"/>
  <c r="P212" i="151"/>
  <c r="O211" i="151"/>
  <c r="N211" i="151"/>
  <c r="P211" i="151"/>
  <c r="P210" i="151"/>
  <c r="O210" i="151"/>
  <c r="N210" i="151"/>
  <c r="O209" i="151"/>
  <c r="P209" i="151"/>
  <c r="N209" i="151"/>
  <c r="O208" i="151"/>
  <c r="N208" i="151"/>
  <c r="O207" i="151"/>
  <c r="N207" i="151"/>
  <c r="P207" i="151"/>
  <c r="O206" i="151"/>
  <c r="P206" i="151"/>
  <c r="N206" i="151"/>
  <c r="P205" i="151"/>
  <c r="O205" i="151"/>
  <c r="N205" i="151"/>
  <c r="O204" i="151"/>
  <c r="N204" i="151"/>
  <c r="P204" i="151"/>
  <c r="P203" i="151"/>
  <c r="O203" i="151"/>
  <c r="N203" i="151"/>
  <c r="P202" i="151"/>
  <c r="O202" i="151"/>
  <c r="N202" i="151"/>
  <c r="O201" i="151"/>
  <c r="N201" i="151"/>
  <c r="P201" i="151"/>
  <c r="O200" i="151"/>
  <c r="N200" i="151"/>
  <c r="O199" i="151"/>
  <c r="N199" i="151"/>
  <c r="P199" i="151"/>
  <c r="O198" i="151"/>
  <c r="P198" i="151"/>
  <c r="N198" i="151"/>
  <c r="P197" i="151"/>
  <c r="O197" i="151"/>
  <c r="N197" i="151"/>
  <c r="O196" i="151"/>
  <c r="N196" i="151"/>
  <c r="P196" i="151"/>
  <c r="O195" i="151"/>
  <c r="N195" i="151"/>
  <c r="P195" i="151"/>
  <c r="P194" i="151"/>
  <c r="O194" i="151"/>
  <c r="N194" i="151"/>
  <c r="O193" i="151"/>
  <c r="P193" i="151"/>
  <c r="N193" i="151"/>
  <c r="O192" i="151"/>
  <c r="N192" i="151"/>
  <c r="O191" i="151"/>
  <c r="N191" i="151"/>
  <c r="P191" i="151"/>
  <c r="O190" i="151"/>
  <c r="P190" i="151"/>
  <c r="N190" i="151"/>
  <c r="O189" i="151"/>
  <c r="N189" i="151"/>
  <c r="P189" i="151"/>
  <c r="O188" i="151"/>
  <c r="N188" i="151"/>
  <c r="P188" i="151"/>
  <c r="P187" i="151"/>
  <c r="O187" i="151"/>
  <c r="N187" i="151"/>
  <c r="P186" i="151"/>
  <c r="O186" i="151"/>
  <c r="N186" i="151"/>
  <c r="O185" i="151"/>
  <c r="N185" i="151"/>
  <c r="O184" i="151"/>
  <c r="N184" i="151"/>
  <c r="O183" i="151"/>
  <c r="N183" i="151"/>
  <c r="P183" i="151"/>
  <c r="O182" i="151"/>
  <c r="P182" i="151"/>
  <c r="N182" i="151"/>
  <c r="O181" i="151"/>
  <c r="N181" i="151"/>
  <c r="P181" i="151"/>
  <c r="O180" i="151"/>
  <c r="N180" i="151"/>
  <c r="P180" i="151"/>
  <c r="O179" i="151"/>
  <c r="N179" i="151"/>
  <c r="P179" i="151"/>
  <c r="P178" i="151"/>
  <c r="O178" i="151"/>
  <c r="N178" i="151"/>
  <c r="O177" i="151"/>
  <c r="P177" i="151"/>
  <c r="N177" i="151"/>
  <c r="O176" i="151"/>
  <c r="N176" i="151"/>
  <c r="P175" i="151"/>
  <c r="O175" i="151"/>
  <c r="N175" i="151"/>
  <c r="O174" i="151"/>
  <c r="P174" i="151"/>
  <c r="N174" i="151"/>
  <c r="O173" i="151"/>
  <c r="N173" i="151"/>
  <c r="P173" i="151"/>
  <c r="O172" i="151"/>
  <c r="N172" i="151"/>
  <c r="P172" i="151"/>
  <c r="P171" i="151"/>
  <c r="O171" i="151"/>
  <c r="N171" i="151"/>
  <c r="P170" i="151"/>
  <c r="O170" i="151"/>
  <c r="N170" i="151"/>
  <c r="O169" i="151"/>
  <c r="N169" i="151"/>
  <c r="O168" i="151"/>
  <c r="N168" i="151"/>
  <c r="P167" i="151"/>
  <c r="O167" i="151"/>
  <c r="N167" i="151"/>
  <c r="O166" i="151"/>
  <c r="P166" i="151"/>
  <c r="N166" i="151"/>
  <c r="O165" i="151"/>
  <c r="N165" i="151"/>
  <c r="P165" i="151"/>
  <c r="O164" i="151"/>
  <c r="N164" i="151"/>
  <c r="P164" i="151"/>
  <c r="O163" i="151"/>
  <c r="N163" i="151"/>
  <c r="P163" i="151"/>
  <c r="P162" i="151"/>
  <c r="O162" i="151"/>
  <c r="N162" i="151"/>
  <c r="O161" i="151"/>
  <c r="P161" i="151"/>
  <c r="N161" i="151"/>
  <c r="O160" i="151"/>
  <c r="N160" i="151"/>
  <c r="P159" i="151"/>
  <c r="O159" i="151"/>
  <c r="N159" i="151"/>
  <c r="O158" i="151"/>
  <c r="P158" i="151"/>
  <c r="N158" i="151"/>
  <c r="P157" i="151"/>
  <c r="O157" i="151"/>
  <c r="N157" i="151"/>
  <c r="O156" i="151"/>
  <c r="N156" i="151"/>
  <c r="P156" i="151"/>
  <c r="P155" i="151"/>
  <c r="O155" i="151"/>
  <c r="N155" i="151"/>
  <c r="P154" i="151"/>
  <c r="O154" i="151"/>
  <c r="N154" i="151"/>
  <c r="O153" i="151"/>
  <c r="N153" i="151"/>
  <c r="O152" i="151"/>
  <c r="N152" i="151"/>
  <c r="P151" i="151"/>
  <c r="O151" i="151"/>
  <c r="N151" i="151"/>
  <c r="O150" i="151"/>
  <c r="P150" i="151"/>
  <c r="N150" i="151"/>
  <c r="P149" i="151"/>
  <c r="O149" i="151"/>
  <c r="N149" i="151"/>
  <c r="O148" i="151"/>
  <c r="N148" i="151"/>
  <c r="P148" i="151"/>
  <c r="O147" i="151"/>
  <c r="N147" i="151"/>
  <c r="P147" i="151"/>
  <c r="P146" i="151"/>
  <c r="O146" i="151"/>
  <c r="N146" i="151"/>
  <c r="O145" i="151"/>
  <c r="P145" i="151"/>
  <c r="N145" i="151"/>
  <c r="O144" i="151"/>
  <c r="N144" i="151"/>
  <c r="O143" i="151"/>
  <c r="N143" i="151"/>
  <c r="P143" i="151"/>
  <c r="O142" i="151"/>
  <c r="P142" i="151"/>
  <c r="N142" i="151"/>
  <c r="P141" i="151"/>
  <c r="O141" i="151"/>
  <c r="N141" i="151"/>
  <c r="O140" i="151"/>
  <c r="N140" i="151"/>
  <c r="P140" i="151"/>
  <c r="P139" i="151"/>
  <c r="O139" i="151"/>
  <c r="N139" i="151"/>
  <c r="P138" i="151"/>
  <c r="O138" i="151"/>
  <c r="N138" i="151"/>
  <c r="O137" i="151"/>
  <c r="N137" i="151"/>
  <c r="P137" i="151"/>
  <c r="O136" i="151"/>
  <c r="N136" i="151"/>
  <c r="O135" i="151"/>
  <c r="N135" i="151"/>
  <c r="P135" i="151"/>
  <c r="O134" i="151"/>
  <c r="P134" i="151"/>
  <c r="N134" i="151"/>
  <c r="P133" i="151"/>
  <c r="O133" i="151"/>
  <c r="N133" i="151"/>
  <c r="O132" i="151"/>
  <c r="N132" i="151"/>
  <c r="P132" i="151"/>
  <c r="O131" i="151"/>
  <c r="N131" i="151"/>
  <c r="P131" i="151"/>
  <c r="P130" i="151"/>
  <c r="O130" i="151"/>
  <c r="N130" i="151"/>
  <c r="O129" i="151"/>
  <c r="P129" i="151"/>
  <c r="N129" i="151"/>
  <c r="O128" i="151"/>
  <c r="N128" i="151"/>
  <c r="O127" i="151"/>
  <c r="N127" i="151"/>
  <c r="P127" i="151"/>
  <c r="O126" i="151"/>
  <c r="P126" i="151"/>
  <c r="N126" i="151"/>
  <c r="O125" i="151"/>
  <c r="N125" i="151"/>
  <c r="P125" i="151"/>
  <c r="O124" i="151"/>
  <c r="N124" i="151"/>
  <c r="P124" i="151"/>
  <c r="P123" i="151"/>
  <c r="O123" i="151"/>
  <c r="N123" i="151"/>
  <c r="P122" i="151"/>
  <c r="O122" i="151"/>
  <c r="N122" i="151"/>
  <c r="O121" i="151"/>
  <c r="N121" i="151"/>
  <c r="O120" i="151"/>
  <c r="N120" i="151"/>
  <c r="O119" i="151"/>
  <c r="N119" i="151"/>
  <c r="P119" i="151"/>
  <c r="O118" i="151"/>
  <c r="P118" i="151"/>
  <c r="N118" i="151"/>
  <c r="O117" i="151"/>
  <c r="N117" i="151"/>
  <c r="P117" i="151"/>
  <c r="O116" i="151"/>
  <c r="N116" i="151"/>
  <c r="P116" i="151"/>
  <c r="O115" i="151"/>
  <c r="N115" i="151"/>
  <c r="P115" i="151"/>
  <c r="P114" i="151"/>
  <c r="O114" i="151"/>
  <c r="N114" i="151"/>
  <c r="O113" i="151"/>
  <c r="P113" i="151"/>
  <c r="N113" i="151"/>
  <c r="O112" i="151"/>
  <c r="N112" i="151"/>
  <c r="P111" i="151"/>
  <c r="O111" i="151"/>
  <c r="N111" i="151"/>
  <c r="O110" i="151"/>
  <c r="P110" i="151"/>
  <c r="N110" i="151"/>
  <c r="O109" i="151"/>
  <c r="N109" i="151"/>
  <c r="P109" i="151"/>
  <c r="O108" i="151"/>
  <c r="N108" i="151"/>
  <c r="P108" i="151"/>
  <c r="P107" i="151"/>
  <c r="O107" i="151"/>
  <c r="N107" i="151"/>
  <c r="P106" i="151"/>
  <c r="O106" i="151"/>
  <c r="N106" i="151"/>
  <c r="O105" i="151"/>
  <c r="N105" i="151"/>
  <c r="O104" i="151"/>
  <c r="N104" i="151"/>
  <c r="P103" i="151"/>
  <c r="O103" i="151"/>
  <c r="N103" i="151"/>
  <c r="O102" i="151"/>
  <c r="P102" i="151"/>
  <c r="N102" i="151"/>
  <c r="O101" i="151"/>
  <c r="N101" i="151"/>
  <c r="P101" i="151"/>
  <c r="O100" i="151"/>
  <c r="N100" i="151"/>
  <c r="P100" i="151"/>
  <c r="O99" i="151"/>
  <c r="N99" i="151"/>
  <c r="P99" i="151"/>
  <c r="P98" i="151"/>
  <c r="O98" i="151"/>
  <c r="N98" i="151"/>
  <c r="O97" i="151"/>
  <c r="P97" i="151"/>
  <c r="N97" i="151"/>
  <c r="O96" i="151"/>
  <c r="N96" i="151"/>
  <c r="P95" i="151"/>
  <c r="O95" i="151"/>
  <c r="N95" i="151"/>
  <c r="O94" i="151"/>
  <c r="P94" i="151"/>
  <c r="N94" i="151"/>
  <c r="P93" i="151"/>
  <c r="O93" i="151"/>
  <c r="N93" i="151"/>
  <c r="O92" i="151"/>
  <c r="N92" i="151"/>
  <c r="P92" i="151"/>
  <c r="P91" i="151"/>
  <c r="O91" i="151"/>
  <c r="N91" i="151"/>
  <c r="P90" i="151"/>
  <c r="O90" i="151"/>
  <c r="N90" i="151"/>
  <c r="O89" i="151"/>
  <c r="N89" i="151"/>
  <c r="O88" i="151"/>
  <c r="N88" i="151"/>
  <c r="P87" i="151"/>
  <c r="O87" i="151"/>
  <c r="N87" i="151"/>
  <c r="O86" i="151"/>
  <c r="P86" i="151"/>
  <c r="N86" i="151"/>
  <c r="P85" i="151"/>
  <c r="O85" i="151"/>
  <c r="N85" i="151"/>
  <c r="O84" i="151"/>
  <c r="N84" i="151"/>
  <c r="P84" i="151"/>
  <c r="O83" i="151"/>
  <c r="N83" i="151"/>
  <c r="P83" i="151"/>
  <c r="P82" i="151"/>
  <c r="O82" i="151"/>
  <c r="N82" i="151"/>
  <c r="O81" i="151"/>
  <c r="P81" i="151"/>
  <c r="N81" i="151"/>
  <c r="O80" i="151"/>
  <c r="N80" i="151"/>
  <c r="O79" i="151"/>
  <c r="N79" i="151"/>
  <c r="P79" i="151"/>
  <c r="P78" i="151"/>
  <c r="O78" i="151"/>
  <c r="N78" i="151"/>
  <c r="P77" i="151"/>
  <c r="O77" i="151"/>
  <c r="N77" i="151"/>
  <c r="O76" i="151"/>
  <c r="N76" i="151"/>
  <c r="P76" i="151"/>
  <c r="P75" i="151"/>
  <c r="O75" i="151"/>
  <c r="N75" i="151"/>
  <c r="P74" i="151"/>
  <c r="O74" i="151"/>
  <c r="N74" i="151"/>
  <c r="O73" i="151"/>
  <c r="N73" i="151"/>
  <c r="O72" i="151"/>
  <c r="N72" i="151"/>
  <c r="P71" i="151"/>
  <c r="O71" i="151"/>
  <c r="N71" i="151"/>
  <c r="O70" i="151"/>
  <c r="P70" i="151"/>
  <c r="N70" i="151"/>
  <c r="P69" i="151"/>
  <c r="O69" i="151"/>
  <c r="N69" i="151"/>
  <c r="O68" i="151"/>
  <c r="N68" i="151"/>
  <c r="O67" i="151"/>
  <c r="N67" i="151"/>
  <c r="P67" i="151"/>
  <c r="P66" i="151"/>
  <c r="O66" i="151"/>
  <c r="N66" i="151"/>
  <c r="O65" i="151"/>
  <c r="P65" i="151"/>
  <c r="N65" i="151"/>
  <c r="O64" i="151"/>
  <c r="N64" i="151"/>
  <c r="P63" i="151"/>
  <c r="O63" i="151"/>
  <c r="N63" i="151"/>
  <c r="O62" i="151"/>
  <c r="P62" i="151"/>
  <c r="N62" i="151"/>
  <c r="O61" i="151"/>
  <c r="N61" i="151"/>
  <c r="P61" i="151"/>
  <c r="O60" i="151"/>
  <c r="N60" i="151"/>
  <c r="P60" i="151"/>
  <c r="P59" i="151"/>
  <c r="O59" i="151"/>
  <c r="N59" i="151"/>
  <c r="P58" i="151"/>
  <c r="O58" i="151"/>
  <c r="N58" i="151"/>
  <c r="O57" i="151"/>
  <c r="N57" i="151"/>
  <c r="O56" i="151"/>
  <c r="N56" i="151"/>
  <c r="P55" i="151"/>
  <c r="O55" i="151"/>
  <c r="N55" i="151"/>
  <c r="O54" i="151"/>
  <c r="P54" i="151"/>
  <c r="N54" i="151"/>
  <c r="O53" i="151"/>
  <c r="N53" i="151"/>
  <c r="P53" i="151"/>
  <c r="O52" i="151"/>
  <c r="N52" i="151"/>
  <c r="O51" i="151"/>
  <c r="N51" i="151"/>
  <c r="P51" i="151"/>
  <c r="P50" i="151"/>
  <c r="O50" i="151"/>
  <c r="N50" i="151"/>
  <c r="P49" i="151"/>
  <c r="O49" i="151"/>
  <c r="N49" i="151"/>
  <c r="O48" i="151"/>
  <c r="N48" i="151"/>
  <c r="P48" i="151"/>
  <c r="P47" i="151"/>
  <c r="O47" i="151"/>
  <c r="N47" i="151"/>
  <c r="P46" i="151"/>
  <c r="O46" i="151"/>
  <c r="N46" i="151"/>
  <c r="O45" i="151"/>
  <c r="N45" i="151"/>
  <c r="O44" i="151"/>
  <c r="N44" i="151"/>
  <c r="P44" i="151"/>
  <c r="P43" i="151"/>
  <c r="O43" i="151"/>
  <c r="N43" i="151"/>
  <c r="O42" i="151"/>
  <c r="P42" i="151"/>
  <c r="N42" i="151"/>
  <c r="O41" i="151"/>
  <c r="N41" i="151"/>
  <c r="O40" i="151"/>
  <c r="N40" i="151"/>
  <c r="O39" i="151"/>
  <c r="N39" i="151"/>
  <c r="P39" i="151"/>
  <c r="O38" i="151"/>
  <c r="P38" i="151"/>
  <c r="N38" i="151"/>
  <c r="O37" i="151"/>
  <c r="N37" i="151"/>
  <c r="P37" i="151"/>
  <c r="O36" i="151"/>
  <c r="N36" i="151"/>
  <c r="O35" i="151"/>
  <c r="N35" i="151"/>
  <c r="P35" i="151"/>
  <c r="P34" i="151"/>
  <c r="O34" i="151"/>
  <c r="N34" i="151"/>
  <c r="P33" i="151"/>
  <c r="O33" i="151"/>
  <c r="N33" i="151"/>
  <c r="O32" i="151"/>
  <c r="N32" i="151"/>
  <c r="O31" i="151"/>
  <c r="N31" i="151"/>
  <c r="P31" i="151"/>
  <c r="P30" i="151"/>
  <c r="O30" i="151"/>
  <c r="N30" i="151"/>
  <c r="P29" i="151"/>
  <c r="O29" i="151"/>
  <c r="N29" i="151"/>
  <c r="O28" i="151"/>
  <c r="N28" i="151"/>
  <c r="P28" i="151"/>
  <c r="P27" i="151"/>
  <c r="O27" i="151"/>
  <c r="N27" i="151"/>
  <c r="P26" i="151"/>
  <c r="O26" i="151"/>
  <c r="N26" i="151"/>
  <c r="O25" i="151"/>
  <c r="N25" i="151"/>
  <c r="P25" i="151"/>
  <c r="O24" i="151"/>
  <c r="N24" i="151"/>
  <c r="O23" i="151"/>
  <c r="N23" i="151"/>
  <c r="P23" i="151"/>
  <c r="O22" i="151"/>
  <c r="P22" i="151"/>
  <c r="N22" i="151"/>
  <c r="P21" i="151"/>
  <c r="O21" i="151"/>
  <c r="N21" i="151"/>
  <c r="O20" i="151"/>
  <c r="N20" i="151"/>
  <c r="P20" i="151"/>
  <c r="O19" i="151"/>
  <c r="N19" i="151"/>
  <c r="P19" i="151"/>
  <c r="P18" i="151"/>
  <c r="O18" i="151"/>
  <c r="N18" i="151"/>
  <c r="P17" i="151"/>
  <c r="O17" i="151"/>
  <c r="N17" i="151"/>
  <c r="O16" i="151"/>
  <c r="N16" i="151"/>
  <c r="O15" i="151"/>
  <c r="N15" i="151"/>
  <c r="P15" i="151"/>
  <c r="P14" i="151"/>
  <c r="O14" i="151"/>
  <c r="N14" i="151"/>
  <c r="P13" i="151"/>
  <c r="O13" i="151"/>
  <c r="N13" i="151"/>
  <c r="O12" i="151"/>
  <c r="N12" i="151"/>
  <c r="P12" i="151"/>
  <c r="P11" i="151"/>
  <c r="O11" i="151"/>
  <c r="N11" i="151"/>
  <c r="P10" i="151"/>
  <c r="O10" i="151"/>
  <c r="N10" i="151"/>
  <c r="O9" i="151"/>
  <c r="N9" i="151"/>
  <c r="O8" i="151"/>
  <c r="N8" i="151"/>
  <c r="P7" i="151"/>
  <c r="O7" i="151"/>
  <c r="N7" i="151"/>
  <c r="O6" i="151"/>
  <c r="P6" i="151"/>
  <c r="N6" i="151"/>
  <c r="P5" i="151"/>
  <c r="O5" i="151"/>
  <c r="N5" i="151"/>
  <c r="O4" i="151"/>
  <c r="N4" i="151"/>
  <c r="I52" i="150"/>
  <c r="E34" i="150"/>
  <c r="G34" i="150"/>
  <c r="I34" i="150"/>
  <c r="I33" i="150"/>
  <c r="E33" i="150"/>
  <c r="G33" i="150"/>
  <c r="G32" i="150"/>
  <c r="I32" i="150"/>
  <c r="E32" i="150"/>
  <c r="I31" i="150"/>
  <c r="E31" i="150"/>
  <c r="G31" i="150"/>
  <c r="G30" i="150"/>
  <c r="I30" i="150"/>
  <c r="E30" i="150"/>
  <c r="E29" i="150"/>
  <c r="G29" i="150"/>
  <c r="I29" i="150"/>
  <c r="G27" i="150"/>
  <c r="I27" i="150"/>
  <c r="E8" i="150"/>
  <c r="M514" i="149" a="1"/>
  <c r="M514" i="149"/>
  <c r="L514" i="149" a="1"/>
  <c r="L514" i="149"/>
  <c r="K514" i="149" a="1"/>
  <c r="K514" i="149"/>
  <c r="J514" i="149" a="1"/>
  <c r="J514" i="149"/>
  <c r="I514" i="149" a="1"/>
  <c r="I514" i="149"/>
  <c r="H514" i="149" a="1"/>
  <c r="H514" i="149"/>
  <c r="G514" i="149" a="1"/>
  <c r="G514" i="149"/>
  <c r="F514" i="149" a="1"/>
  <c r="F514" i="149"/>
  <c r="C511" i="149"/>
  <c r="C530" i="149"/>
  <c r="C510" i="149"/>
  <c r="L510" i="149" a="1"/>
  <c r="L510" i="149"/>
  <c r="C509" i="149"/>
  <c r="C528" i="149"/>
  <c r="L528" i="149" a="1"/>
  <c r="L528" i="149"/>
  <c r="C508" i="149"/>
  <c r="C527" i="149"/>
  <c r="C507" i="149"/>
  <c r="C526" i="149"/>
  <c r="F526" i="149" a="1"/>
  <c r="F526" i="149"/>
  <c r="C506" i="149"/>
  <c r="C525" i="149"/>
  <c r="G525" i="149" a="1"/>
  <c r="G525" i="149"/>
  <c r="C505" i="149"/>
  <c r="L505" i="149" a="1"/>
  <c r="L505" i="149"/>
  <c r="C504" i="149"/>
  <c r="L504" i="149" a="1"/>
  <c r="L504" i="149"/>
  <c r="C503" i="149"/>
  <c r="C522" i="149"/>
  <c r="C502" i="149"/>
  <c r="L502" i="149" a="1"/>
  <c r="L502" i="149"/>
  <c r="C501" i="149"/>
  <c r="L501" i="149" a="1"/>
  <c r="L501" i="149"/>
  <c r="C500" i="149"/>
  <c r="L500" i="149" a="1"/>
  <c r="L500" i="149"/>
  <c r="H499" i="149"/>
  <c r="H499" i="149" a="1"/>
  <c r="F499" i="149"/>
  <c r="F499" i="149" a="1"/>
  <c r="C499" i="149"/>
  <c r="L499" i="149" a="1"/>
  <c r="L499" i="149"/>
  <c r="W495" i="149"/>
  <c r="V495" i="149"/>
  <c r="U495" i="149"/>
  <c r="T495" i="149"/>
  <c r="S495" i="149"/>
  <c r="R495" i="149"/>
  <c r="M495" i="149"/>
  <c r="L495" i="149"/>
  <c r="K495" i="149"/>
  <c r="J495" i="149"/>
  <c r="I495" i="149"/>
  <c r="H495" i="149"/>
  <c r="G495" i="149"/>
  <c r="F495" i="149"/>
  <c r="P494" i="149"/>
  <c r="O494" i="149"/>
  <c r="N494" i="149"/>
  <c r="O493" i="149"/>
  <c r="P493" i="149"/>
  <c r="N493" i="149"/>
  <c r="O492" i="149"/>
  <c r="N492" i="149"/>
  <c r="O491" i="149"/>
  <c r="N491" i="149"/>
  <c r="P491" i="149"/>
  <c r="P490" i="149"/>
  <c r="O490" i="149"/>
  <c r="N490" i="149"/>
  <c r="O489" i="149"/>
  <c r="P489" i="149"/>
  <c r="N489" i="149"/>
  <c r="O488" i="149"/>
  <c r="N488" i="149"/>
  <c r="O487" i="149"/>
  <c r="N487" i="149"/>
  <c r="P487" i="149"/>
  <c r="P486" i="149"/>
  <c r="O486" i="149"/>
  <c r="N486" i="149"/>
  <c r="O485" i="149"/>
  <c r="P485" i="149"/>
  <c r="N485" i="149"/>
  <c r="O484" i="149"/>
  <c r="N484" i="149"/>
  <c r="O483" i="149"/>
  <c r="N483" i="149"/>
  <c r="P483" i="149"/>
  <c r="P482" i="149"/>
  <c r="O482" i="149"/>
  <c r="N482" i="149"/>
  <c r="O481" i="149"/>
  <c r="P481" i="149"/>
  <c r="N481" i="149"/>
  <c r="O480" i="149"/>
  <c r="N480" i="149"/>
  <c r="O479" i="149"/>
  <c r="N479" i="149"/>
  <c r="P479" i="149"/>
  <c r="P478" i="149"/>
  <c r="O478" i="149"/>
  <c r="N478" i="149"/>
  <c r="O477" i="149"/>
  <c r="P477" i="149"/>
  <c r="N477" i="149"/>
  <c r="O476" i="149"/>
  <c r="N476" i="149"/>
  <c r="O475" i="149"/>
  <c r="N475" i="149"/>
  <c r="P475" i="149"/>
  <c r="P474" i="149"/>
  <c r="O474" i="149"/>
  <c r="N474" i="149"/>
  <c r="O473" i="149"/>
  <c r="P473" i="149"/>
  <c r="N473" i="149"/>
  <c r="O472" i="149"/>
  <c r="N472" i="149"/>
  <c r="O471" i="149"/>
  <c r="N471" i="149"/>
  <c r="P471" i="149"/>
  <c r="P470" i="149"/>
  <c r="O470" i="149"/>
  <c r="N470" i="149"/>
  <c r="O469" i="149"/>
  <c r="P469" i="149"/>
  <c r="N469" i="149"/>
  <c r="O468" i="149"/>
  <c r="N468" i="149"/>
  <c r="O467" i="149"/>
  <c r="N467" i="149"/>
  <c r="P467" i="149"/>
  <c r="P466" i="149"/>
  <c r="O466" i="149"/>
  <c r="N466" i="149"/>
  <c r="O465" i="149"/>
  <c r="P465" i="149"/>
  <c r="N465" i="149"/>
  <c r="O464" i="149"/>
  <c r="N464" i="149"/>
  <c r="O463" i="149"/>
  <c r="N463" i="149"/>
  <c r="P463" i="149"/>
  <c r="P462" i="149"/>
  <c r="O462" i="149"/>
  <c r="N462" i="149"/>
  <c r="O461" i="149"/>
  <c r="P461" i="149"/>
  <c r="N461" i="149"/>
  <c r="O460" i="149"/>
  <c r="N460" i="149"/>
  <c r="O459" i="149"/>
  <c r="N459" i="149"/>
  <c r="P459" i="149"/>
  <c r="P458" i="149"/>
  <c r="O458" i="149"/>
  <c r="N458" i="149"/>
  <c r="O457" i="149"/>
  <c r="P457" i="149"/>
  <c r="N457" i="149"/>
  <c r="O456" i="149"/>
  <c r="N456" i="149"/>
  <c r="O455" i="149"/>
  <c r="N455" i="149"/>
  <c r="P455" i="149"/>
  <c r="P454" i="149"/>
  <c r="O454" i="149"/>
  <c r="N454" i="149"/>
  <c r="O453" i="149"/>
  <c r="P453" i="149"/>
  <c r="N453" i="149"/>
  <c r="O452" i="149"/>
  <c r="N452" i="149"/>
  <c r="O451" i="149"/>
  <c r="N451" i="149"/>
  <c r="P451" i="149"/>
  <c r="P450" i="149"/>
  <c r="O450" i="149"/>
  <c r="N450" i="149"/>
  <c r="O449" i="149"/>
  <c r="P449" i="149"/>
  <c r="N449" i="149"/>
  <c r="O448" i="149"/>
  <c r="N448" i="149"/>
  <c r="O447" i="149"/>
  <c r="N447" i="149"/>
  <c r="P447" i="149"/>
  <c r="P446" i="149"/>
  <c r="O446" i="149"/>
  <c r="N446" i="149"/>
  <c r="O445" i="149"/>
  <c r="P445" i="149"/>
  <c r="N445" i="149"/>
  <c r="O444" i="149"/>
  <c r="N444" i="149"/>
  <c r="O443" i="149"/>
  <c r="N443" i="149"/>
  <c r="P443" i="149"/>
  <c r="P442" i="149"/>
  <c r="O442" i="149"/>
  <c r="N442" i="149"/>
  <c r="O441" i="149"/>
  <c r="P441" i="149"/>
  <c r="N441" i="149"/>
  <c r="O440" i="149"/>
  <c r="N440" i="149"/>
  <c r="O439" i="149"/>
  <c r="N439" i="149"/>
  <c r="P439" i="149"/>
  <c r="P438" i="149"/>
  <c r="O438" i="149"/>
  <c r="N438" i="149"/>
  <c r="O437" i="149"/>
  <c r="P437" i="149"/>
  <c r="N437" i="149"/>
  <c r="O436" i="149"/>
  <c r="N436" i="149"/>
  <c r="O435" i="149"/>
  <c r="N435" i="149"/>
  <c r="P435" i="149"/>
  <c r="P434" i="149"/>
  <c r="O434" i="149"/>
  <c r="N434" i="149"/>
  <c r="O433" i="149"/>
  <c r="P433" i="149"/>
  <c r="N433" i="149"/>
  <c r="O432" i="149"/>
  <c r="N432" i="149"/>
  <c r="O431" i="149"/>
  <c r="N431" i="149"/>
  <c r="P431" i="149"/>
  <c r="P430" i="149"/>
  <c r="O430" i="149"/>
  <c r="N430" i="149"/>
  <c r="O429" i="149"/>
  <c r="P429" i="149"/>
  <c r="N429" i="149"/>
  <c r="O428" i="149"/>
  <c r="N428" i="149"/>
  <c r="O427" i="149"/>
  <c r="N427" i="149"/>
  <c r="P427" i="149"/>
  <c r="P426" i="149"/>
  <c r="O426" i="149"/>
  <c r="N426" i="149"/>
  <c r="P425" i="149"/>
  <c r="O425" i="149"/>
  <c r="N425" i="149"/>
  <c r="O424" i="149"/>
  <c r="N424" i="149"/>
  <c r="O423" i="149"/>
  <c r="N423" i="149"/>
  <c r="P423" i="149"/>
  <c r="P422" i="149"/>
  <c r="O422" i="149"/>
  <c r="N422" i="149"/>
  <c r="O421" i="149"/>
  <c r="P421" i="149"/>
  <c r="N421" i="149"/>
  <c r="O420" i="149"/>
  <c r="N420" i="149"/>
  <c r="O419" i="149"/>
  <c r="N419" i="149"/>
  <c r="P419" i="149"/>
  <c r="P418" i="149"/>
  <c r="O418" i="149"/>
  <c r="N418" i="149"/>
  <c r="P417" i="149"/>
  <c r="O417" i="149"/>
  <c r="N417" i="149"/>
  <c r="O416" i="149"/>
  <c r="N416" i="149"/>
  <c r="P416" i="149"/>
  <c r="O415" i="149"/>
  <c r="N415" i="149"/>
  <c r="P415" i="149"/>
  <c r="P414" i="149"/>
  <c r="O414" i="149"/>
  <c r="N414" i="149"/>
  <c r="O413" i="149"/>
  <c r="P413" i="149"/>
  <c r="N413" i="149"/>
  <c r="O412" i="149"/>
  <c r="N412" i="149"/>
  <c r="O411" i="149"/>
  <c r="N411" i="149"/>
  <c r="P411" i="149"/>
  <c r="P410" i="149"/>
  <c r="O410" i="149"/>
  <c r="N410" i="149"/>
  <c r="O409" i="149"/>
  <c r="P409" i="149"/>
  <c r="N409" i="149"/>
  <c r="O408" i="149"/>
  <c r="N408" i="149"/>
  <c r="P408" i="149"/>
  <c r="O407" i="149"/>
  <c r="N407" i="149"/>
  <c r="P407" i="149"/>
  <c r="P406" i="149"/>
  <c r="O406" i="149"/>
  <c r="N406" i="149"/>
  <c r="O405" i="149"/>
  <c r="P405" i="149"/>
  <c r="N405" i="149"/>
  <c r="O404" i="149"/>
  <c r="N404" i="149"/>
  <c r="O403" i="149"/>
  <c r="N403" i="149"/>
  <c r="P403" i="149"/>
  <c r="P402" i="149"/>
  <c r="O402" i="149"/>
  <c r="N402" i="149"/>
  <c r="O401" i="149"/>
  <c r="P401" i="149"/>
  <c r="N401" i="149"/>
  <c r="O400" i="149"/>
  <c r="N400" i="149"/>
  <c r="O399" i="149"/>
  <c r="N399" i="149"/>
  <c r="P399" i="149"/>
  <c r="P398" i="149"/>
  <c r="O398" i="149"/>
  <c r="N398" i="149"/>
  <c r="O397" i="149"/>
  <c r="P397" i="149"/>
  <c r="N397" i="149"/>
  <c r="O396" i="149"/>
  <c r="N396" i="149"/>
  <c r="O395" i="149"/>
  <c r="N395" i="149"/>
  <c r="P395" i="149"/>
  <c r="P394" i="149"/>
  <c r="O394" i="149"/>
  <c r="N394" i="149"/>
  <c r="P393" i="149"/>
  <c r="O393" i="149"/>
  <c r="N393" i="149"/>
  <c r="O392" i="149"/>
  <c r="N392" i="149"/>
  <c r="O391" i="149"/>
  <c r="N391" i="149"/>
  <c r="P391" i="149"/>
  <c r="P390" i="149"/>
  <c r="O390" i="149"/>
  <c r="N390" i="149"/>
  <c r="O389" i="149"/>
  <c r="P389" i="149"/>
  <c r="N389" i="149"/>
  <c r="O388" i="149"/>
  <c r="N388" i="149"/>
  <c r="O387" i="149"/>
  <c r="N387" i="149"/>
  <c r="P387" i="149"/>
  <c r="P386" i="149"/>
  <c r="O386" i="149"/>
  <c r="N386" i="149"/>
  <c r="P385" i="149"/>
  <c r="O385" i="149"/>
  <c r="N385" i="149"/>
  <c r="O384" i="149"/>
  <c r="N384" i="149"/>
  <c r="P384" i="149"/>
  <c r="O383" i="149"/>
  <c r="N383" i="149"/>
  <c r="P383" i="149"/>
  <c r="P382" i="149"/>
  <c r="O382" i="149"/>
  <c r="N382" i="149"/>
  <c r="O381" i="149"/>
  <c r="P381" i="149"/>
  <c r="N381" i="149"/>
  <c r="O380" i="149"/>
  <c r="N380" i="149"/>
  <c r="O379" i="149"/>
  <c r="N379" i="149"/>
  <c r="P379" i="149"/>
  <c r="P378" i="149"/>
  <c r="O378" i="149"/>
  <c r="N378" i="149"/>
  <c r="O377" i="149"/>
  <c r="P377" i="149"/>
  <c r="N377" i="149"/>
  <c r="O376" i="149"/>
  <c r="N376" i="149"/>
  <c r="P376" i="149"/>
  <c r="O375" i="149"/>
  <c r="N375" i="149"/>
  <c r="P375" i="149"/>
  <c r="P374" i="149"/>
  <c r="O374" i="149"/>
  <c r="N374" i="149"/>
  <c r="O373" i="149"/>
  <c r="P373" i="149"/>
  <c r="N373" i="149"/>
  <c r="O372" i="149"/>
  <c r="N372" i="149"/>
  <c r="O371" i="149"/>
  <c r="N371" i="149"/>
  <c r="P371" i="149"/>
  <c r="P370" i="149"/>
  <c r="O370" i="149"/>
  <c r="N370" i="149"/>
  <c r="O369" i="149"/>
  <c r="P369" i="149"/>
  <c r="N369" i="149"/>
  <c r="O368" i="149"/>
  <c r="N368" i="149"/>
  <c r="O367" i="149"/>
  <c r="N367" i="149"/>
  <c r="P367" i="149"/>
  <c r="P366" i="149"/>
  <c r="O366" i="149"/>
  <c r="N366" i="149"/>
  <c r="O365" i="149"/>
  <c r="P365" i="149"/>
  <c r="N365" i="149"/>
  <c r="O364" i="149"/>
  <c r="N364" i="149"/>
  <c r="O363" i="149"/>
  <c r="N363" i="149"/>
  <c r="P363" i="149"/>
  <c r="P362" i="149"/>
  <c r="O362" i="149"/>
  <c r="N362" i="149"/>
  <c r="P361" i="149"/>
  <c r="O361" i="149"/>
  <c r="N361" i="149"/>
  <c r="O360" i="149"/>
  <c r="N360" i="149"/>
  <c r="O359" i="149"/>
  <c r="N359" i="149"/>
  <c r="P359" i="149"/>
  <c r="P358" i="149"/>
  <c r="O358" i="149"/>
  <c r="N358" i="149"/>
  <c r="O357" i="149"/>
  <c r="P357" i="149"/>
  <c r="N357" i="149"/>
  <c r="O356" i="149"/>
  <c r="N356" i="149"/>
  <c r="O355" i="149"/>
  <c r="N355" i="149"/>
  <c r="P355" i="149"/>
  <c r="P354" i="149"/>
  <c r="O354" i="149"/>
  <c r="N354" i="149"/>
  <c r="P353" i="149"/>
  <c r="O353" i="149"/>
  <c r="N353" i="149"/>
  <c r="O352" i="149"/>
  <c r="N352" i="149"/>
  <c r="P352" i="149"/>
  <c r="O351" i="149"/>
  <c r="N351" i="149"/>
  <c r="P351" i="149"/>
  <c r="P350" i="149"/>
  <c r="O350" i="149"/>
  <c r="N350" i="149"/>
  <c r="O349" i="149"/>
  <c r="P349" i="149"/>
  <c r="N349" i="149"/>
  <c r="O348" i="149"/>
  <c r="N348" i="149"/>
  <c r="O347" i="149"/>
  <c r="N347" i="149"/>
  <c r="P347" i="149"/>
  <c r="P346" i="149"/>
  <c r="O346" i="149"/>
  <c r="N346" i="149"/>
  <c r="O345" i="149"/>
  <c r="P345" i="149"/>
  <c r="N345" i="149"/>
  <c r="O344" i="149"/>
  <c r="N344" i="149"/>
  <c r="P344" i="149"/>
  <c r="O343" i="149"/>
  <c r="N343" i="149"/>
  <c r="P343" i="149"/>
  <c r="P342" i="149"/>
  <c r="O342" i="149"/>
  <c r="N342" i="149"/>
  <c r="O341" i="149"/>
  <c r="P341" i="149"/>
  <c r="N341" i="149"/>
  <c r="O340" i="149"/>
  <c r="N340" i="149"/>
  <c r="O339" i="149"/>
  <c r="N339" i="149"/>
  <c r="P339" i="149"/>
  <c r="P338" i="149"/>
  <c r="O338" i="149"/>
  <c r="N338" i="149"/>
  <c r="O337" i="149"/>
  <c r="P337" i="149"/>
  <c r="N337" i="149"/>
  <c r="O336" i="149"/>
  <c r="N336" i="149"/>
  <c r="O335" i="149"/>
  <c r="N335" i="149"/>
  <c r="P335" i="149"/>
  <c r="P334" i="149"/>
  <c r="O334" i="149"/>
  <c r="N334" i="149"/>
  <c r="O333" i="149"/>
  <c r="P333" i="149"/>
  <c r="N333" i="149"/>
  <c r="O332" i="149"/>
  <c r="N332" i="149"/>
  <c r="O331" i="149"/>
  <c r="N331" i="149"/>
  <c r="P331" i="149"/>
  <c r="P330" i="149"/>
  <c r="O330" i="149"/>
  <c r="N330" i="149"/>
  <c r="P329" i="149"/>
  <c r="O329" i="149"/>
  <c r="N329" i="149"/>
  <c r="O328" i="149"/>
  <c r="N328" i="149"/>
  <c r="O327" i="149"/>
  <c r="N327" i="149"/>
  <c r="P327" i="149"/>
  <c r="P326" i="149"/>
  <c r="O326" i="149"/>
  <c r="N326" i="149"/>
  <c r="O325" i="149"/>
  <c r="P325" i="149"/>
  <c r="N325" i="149"/>
  <c r="O324" i="149"/>
  <c r="N324" i="149"/>
  <c r="O323" i="149"/>
  <c r="N323" i="149"/>
  <c r="P323" i="149"/>
  <c r="P322" i="149"/>
  <c r="O322" i="149"/>
  <c r="N322" i="149"/>
  <c r="P321" i="149"/>
  <c r="O321" i="149"/>
  <c r="N321" i="149"/>
  <c r="O320" i="149"/>
  <c r="N320" i="149"/>
  <c r="P320" i="149"/>
  <c r="O319" i="149"/>
  <c r="N319" i="149"/>
  <c r="P319" i="149"/>
  <c r="P318" i="149"/>
  <c r="O318" i="149"/>
  <c r="N318" i="149"/>
  <c r="O317" i="149"/>
  <c r="P317" i="149"/>
  <c r="N317" i="149"/>
  <c r="O316" i="149"/>
  <c r="N316" i="149"/>
  <c r="O315" i="149"/>
  <c r="N315" i="149"/>
  <c r="P315" i="149"/>
  <c r="P314" i="149"/>
  <c r="O314" i="149"/>
  <c r="N314" i="149"/>
  <c r="O313" i="149"/>
  <c r="P313" i="149"/>
  <c r="N313" i="149"/>
  <c r="O312" i="149"/>
  <c r="N312" i="149"/>
  <c r="P312" i="149"/>
  <c r="O311" i="149"/>
  <c r="N311" i="149"/>
  <c r="P311" i="149"/>
  <c r="P310" i="149"/>
  <c r="O310" i="149"/>
  <c r="N310" i="149"/>
  <c r="O309" i="149"/>
  <c r="P309" i="149"/>
  <c r="N309" i="149"/>
  <c r="O308" i="149"/>
  <c r="N308" i="149"/>
  <c r="O307" i="149"/>
  <c r="N307" i="149"/>
  <c r="P307" i="149"/>
  <c r="P306" i="149"/>
  <c r="O306" i="149"/>
  <c r="N306" i="149"/>
  <c r="O305" i="149"/>
  <c r="P305" i="149"/>
  <c r="N305" i="149"/>
  <c r="O304" i="149"/>
  <c r="N304" i="149"/>
  <c r="O303" i="149"/>
  <c r="N303" i="149"/>
  <c r="P303" i="149"/>
  <c r="P302" i="149"/>
  <c r="O302" i="149"/>
  <c r="N302" i="149"/>
  <c r="O301" i="149"/>
  <c r="P301" i="149"/>
  <c r="N301" i="149"/>
  <c r="O300" i="149"/>
  <c r="N300" i="149"/>
  <c r="O299" i="149"/>
  <c r="N299" i="149"/>
  <c r="P299" i="149"/>
  <c r="P298" i="149"/>
  <c r="O298" i="149"/>
  <c r="N298" i="149"/>
  <c r="P297" i="149"/>
  <c r="O297" i="149"/>
  <c r="N297" i="149"/>
  <c r="O296" i="149"/>
  <c r="N296" i="149"/>
  <c r="O295" i="149"/>
  <c r="N295" i="149"/>
  <c r="P295" i="149"/>
  <c r="P294" i="149"/>
  <c r="O294" i="149"/>
  <c r="N294" i="149"/>
  <c r="O293" i="149"/>
  <c r="P293" i="149"/>
  <c r="N293" i="149"/>
  <c r="O292" i="149"/>
  <c r="N292" i="149"/>
  <c r="O291" i="149"/>
  <c r="N291" i="149"/>
  <c r="P291" i="149"/>
  <c r="P290" i="149"/>
  <c r="O290" i="149"/>
  <c r="N290" i="149"/>
  <c r="P289" i="149"/>
  <c r="O289" i="149"/>
  <c r="N289" i="149"/>
  <c r="O288" i="149"/>
  <c r="N288" i="149"/>
  <c r="P288" i="149"/>
  <c r="O287" i="149"/>
  <c r="N287" i="149"/>
  <c r="P287" i="149"/>
  <c r="P286" i="149"/>
  <c r="O286" i="149"/>
  <c r="N286" i="149"/>
  <c r="O285" i="149"/>
  <c r="P285" i="149"/>
  <c r="N285" i="149"/>
  <c r="O284" i="149"/>
  <c r="N284" i="149"/>
  <c r="O283" i="149"/>
  <c r="N283" i="149"/>
  <c r="P283" i="149"/>
  <c r="P282" i="149"/>
  <c r="O282" i="149"/>
  <c r="N282" i="149"/>
  <c r="O281" i="149"/>
  <c r="P281" i="149"/>
  <c r="N281" i="149"/>
  <c r="O280" i="149"/>
  <c r="N280" i="149"/>
  <c r="P280" i="149"/>
  <c r="O279" i="149"/>
  <c r="N279" i="149"/>
  <c r="P279" i="149"/>
  <c r="P278" i="149"/>
  <c r="O278" i="149"/>
  <c r="N278" i="149"/>
  <c r="O277" i="149"/>
  <c r="P277" i="149"/>
  <c r="N277" i="149"/>
  <c r="O276" i="149"/>
  <c r="N276" i="149"/>
  <c r="O275" i="149"/>
  <c r="N275" i="149"/>
  <c r="P275" i="149"/>
  <c r="P274" i="149"/>
  <c r="O274" i="149"/>
  <c r="N274" i="149"/>
  <c r="O273" i="149"/>
  <c r="P273" i="149"/>
  <c r="N273" i="149"/>
  <c r="O272" i="149"/>
  <c r="N272" i="149"/>
  <c r="O271" i="149"/>
  <c r="N271" i="149"/>
  <c r="P271" i="149"/>
  <c r="P270" i="149"/>
  <c r="O270" i="149"/>
  <c r="N270" i="149"/>
  <c r="O269" i="149"/>
  <c r="P269" i="149"/>
  <c r="N269" i="149"/>
  <c r="O268" i="149"/>
  <c r="N268" i="149"/>
  <c r="O267" i="149"/>
  <c r="N267" i="149"/>
  <c r="P267" i="149"/>
  <c r="P266" i="149"/>
  <c r="O266" i="149"/>
  <c r="N266" i="149"/>
  <c r="P265" i="149"/>
  <c r="O265" i="149"/>
  <c r="N265" i="149"/>
  <c r="O264" i="149"/>
  <c r="N264" i="149"/>
  <c r="O263" i="149"/>
  <c r="N263" i="149"/>
  <c r="P263" i="149"/>
  <c r="P262" i="149"/>
  <c r="O262" i="149"/>
  <c r="N262" i="149"/>
  <c r="O261" i="149"/>
  <c r="P261" i="149"/>
  <c r="N261" i="149"/>
  <c r="O260" i="149"/>
  <c r="N260" i="149"/>
  <c r="O259" i="149"/>
  <c r="N259" i="149"/>
  <c r="P259" i="149"/>
  <c r="P258" i="149"/>
  <c r="O258" i="149"/>
  <c r="N258" i="149"/>
  <c r="P257" i="149"/>
  <c r="O257" i="149"/>
  <c r="N257" i="149"/>
  <c r="O256" i="149"/>
  <c r="N256" i="149"/>
  <c r="P256" i="149"/>
  <c r="O255" i="149"/>
  <c r="N255" i="149"/>
  <c r="P255" i="149"/>
  <c r="P254" i="149"/>
  <c r="O254" i="149"/>
  <c r="N254" i="149"/>
  <c r="O253" i="149"/>
  <c r="P253" i="149"/>
  <c r="N253" i="149"/>
  <c r="O252" i="149"/>
  <c r="N252" i="149"/>
  <c r="O251" i="149"/>
  <c r="N251" i="149"/>
  <c r="P251" i="149"/>
  <c r="P250" i="149"/>
  <c r="O250" i="149"/>
  <c r="N250" i="149"/>
  <c r="O249" i="149"/>
  <c r="P249" i="149"/>
  <c r="N249" i="149"/>
  <c r="O248" i="149"/>
  <c r="N248" i="149"/>
  <c r="P248" i="149"/>
  <c r="O247" i="149"/>
  <c r="N247" i="149"/>
  <c r="P247" i="149"/>
  <c r="P246" i="149"/>
  <c r="O246" i="149"/>
  <c r="N246" i="149"/>
  <c r="O245" i="149"/>
  <c r="P245" i="149"/>
  <c r="N245" i="149"/>
  <c r="O244" i="149"/>
  <c r="N244" i="149"/>
  <c r="O243" i="149"/>
  <c r="N243" i="149"/>
  <c r="P243" i="149"/>
  <c r="P242" i="149"/>
  <c r="O242" i="149"/>
  <c r="N242" i="149"/>
  <c r="O241" i="149"/>
  <c r="P241" i="149"/>
  <c r="N241" i="149"/>
  <c r="O240" i="149"/>
  <c r="N240" i="149"/>
  <c r="O239" i="149"/>
  <c r="N239" i="149"/>
  <c r="P239" i="149"/>
  <c r="P238" i="149"/>
  <c r="O238" i="149"/>
  <c r="N238" i="149"/>
  <c r="O237" i="149"/>
  <c r="P237" i="149"/>
  <c r="N237" i="149"/>
  <c r="O236" i="149"/>
  <c r="N236" i="149"/>
  <c r="O235" i="149"/>
  <c r="N235" i="149"/>
  <c r="P235" i="149"/>
  <c r="P234" i="149"/>
  <c r="O234" i="149"/>
  <c r="N234" i="149"/>
  <c r="P233" i="149"/>
  <c r="O233" i="149"/>
  <c r="N233" i="149"/>
  <c r="O232" i="149"/>
  <c r="N232" i="149"/>
  <c r="O231" i="149"/>
  <c r="N231" i="149"/>
  <c r="P231" i="149"/>
  <c r="P230" i="149"/>
  <c r="O230" i="149"/>
  <c r="N230" i="149"/>
  <c r="O229" i="149"/>
  <c r="P229" i="149"/>
  <c r="N229" i="149"/>
  <c r="O228" i="149"/>
  <c r="N228" i="149"/>
  <c r="O227" i="149"/>
  <c r="N227" i="149"/>
  <c r="P227" i="149"/>
  <c r="P226" i="149"/>
  <c r="O226" i="149"/>
  <c r="N226" i="149"/>
  <c r="P225" i="149"/>
  <c r="O225" i="149"/>
  <c r="N225" i="149"/>
  <c r="O224" i="149"/>
  <c r="N224" i="149"/>
  <c r="P224" i="149"/>
  <c r="P223" i="149"/>
  <c r="O223" i="149"/>
  <c r="N223" i="149"/>
  <c r="P222" i="149"/>
  <c r="O222" i="149"/>
  <c r="N222" i="149"/>
  <c r="O221" i="149"/>
  <c r="N221" i="149"/>
  <c r="P221" i="149"/>
  <c r="O220" i="149"/>
  <c r="N220" i="149"/>
  <c r="P220" i="149"/>
  <c r="P219" i="149"/>
  <c r="O219" i="149"/>
  <c r="N219" i="149"/>
  <c r="O218" i="149"/>
  <c r="P218" i="149"/>
  <c r="N218" i="149"/>
  <c r="O217" i="149"/>
  <c r="N217" i="149"/>
  <c r="P217" i="149"/>
  <c r="O216" i="149"/>
  <c r="N216" i="149"/>
  <c r="O215" i="149"/>
  <c r="N215" i="149"/>
  <c r="P215" i="149"/>
  <c r="O214" i="149"/>
  <c r="P214" i="149"/>
  <c r="N214" i="149"/>
  <c r="O213" i="149"/>
  <c r="N213" i="149"/>
  <c r="P213" i="149"/>
  <c r="O212" i="149"/>
  <c r="N212" i="149"/>
  <c r="P212" i="149"/>
  <c r="O211" i="149"/>
  <c r="N211" i="149"/>
  <c r="P211" i="149"/>
  <c r="P210" i="149"/>
  <c r="O210" i="149"/>
  <c r="N210" i="149"/>
  <c r="P209" i="149"/>
  <c r="O209" i="149"/>
  <c r="N209" i="149"/>
  <c r="O208" i="149"/>
  <c r="N208" i="149"/>
  <c r="O207" i="149"/>
  <c r="N207" i="149"/>
  <c r="P207" i="149"/>
  <c r="P206" i="149"/>
  <c r="O206" i="149"/>
  <c r="N206" i="149"/>
  <c r="P205" i="149"/>
  <c r="O205" i="149"/>
  <c r="N205" i="149"/>
  <c r="O204" i="149"/>
  <c r="N204" i="149"/>
  <c r="P204" i="149"/>
  <c r="P203" i="149"/>
  <c r="O203" i="149"/>
  <c r="N203" i="149"/>
  <c r="P202" i="149"/>
  <c r="O202" i="149"/>
  <c r="N202" i="149"/>
  <c r="O201" i="149"/>
  <c r="N201" i="149"/>
  <c r="P201" i="149"/>
  <c r="O200" i="149"/>
  <c r="N200" i="149"/>
  <c r="O199" i="149"/>
  <c r="N199" i="149"/>
  <c r="O198" i="149"/>
  <c r="N198" i="149"/>
  <c r="P198" i="149"/>
  <c r="P197" i="149"/>
  <c r="O197" i="149"/>
  <c r="N197" i="149"/>
  <c r="O196" i="149"/>
  <c r="P196" i="149"/>
  <c r="N196" i="149"/>
  <c r="O195" i="149"/>
  <c r="N195" i="149"/>
  <c r="P195" i="149"/>
  <c r="O194" i="149"/>
  <c r="N194" i="149"/>
  <c r="O193" i="149"/>
  <c r="N193" i="149"/>
  <c r="P193" i="149"/>
  <c r="O192" i="149"/>
  <c r="P192" i="149"/>
  <c r="N192" i="149"/>
  <c r="P191" i="149"/>
  <c r="O191" i="149"/>
  <c r="N191" i="149"/>
  <c r="O190" i="149"/>
  <c r="N190" i="149"/>
  <c r="O189" i="149"/>
  <c r="N189" i="149"/>
  <c r="P189" i="149"/>
  <c r="P188" i="149"/>
  <c r="O188" i="149"/>
  <c r="N188" i="149"/>
  <c r="P187" i="149"/>
  <c r="O187" i="149"/>
  <c r="N187" i="149"/>
  <c r="O186" i="149"/>
  <c r="N186" i="149"/>
  <c r="P186" i="149"/>
  <c r="P185" i="149"/>
  <c r="O185" i="149"/>
  <c r="N185" i="149"/>
  <c r="P184" i="149"/>
  <c r="O184" i="149"/>
  <c r="N184" i="149"/>
  <c r="O183" i="149"/>
  <c r="N183" i="149"/>
  <c r="O182" i="149"/>
  <c r="N182" i="149"/>
  <c r="P182" i="149"/>
  <c r="P181" i="149"/>
  <c r="O181" i="149"/>
  <c r="N181" i="149"/>
  <c r="O180" i="149"/>
  <c r="P180" i="149"/>
  <c r="N180" i="149"/>
  <c r="O179" i="149"/>
  <c r="N179" i="149"/>
  <c r="P179" i="149"/>
  <c r="O178" i="149"/>
  <c r="N178" i="149"/>
  <c r="O177" i="149"/>
  <c r="N177" i="149"/>
  <c r="P177" i="149"/>
  <c r="O176" i="149"/>
  <c r="P176" i="149"/>
  <c r="N176" i="149"/>
  <c r="P175" i="149"/>
  <c r="O175" i="149"/>
  <c r="N175" i="149"/>
  <c r="O174" i="149"/>
  <c r="N174" i="149"/>
  <c r="O173" i="149"/>
  <c r="N173" i="149"/>
  <c r="P173" i="149"/>
  <c r="P172" i="149"/>
  <c r="O172" i="149"/>
  <c r="N172" i="149"/>
  <c r="P171" i="149"/>
  <c r="O171" i="149"/>
  <c r="N171" i="149"/>
  <c r="O170" i="149"/>
  <c r="N170" i="149"/>
  <c r="P170" i="149"/>
  <c r="P169" i="149"/>
  <c r="O169" i="149"/>
  <c r="N169" i="149"/>
  <c r="P168" i="149"/>
  <c r="O168" i="149"/>
  <c r="N168" i="149"/>
  <c r="O167" i="149"/>
  <c r="N167" i="149"/>
  <c r="O166" i="149"/>
  <c r="N166" i="149"/>
  <c r="P166" i="149"/>
  <c r="P165" i="149"/>
  <c r="O165" i="149"/>
  <c r="N165" i="149"/>
  <c r="O164" i="149"/>
  <c r="P164" i="149"/>
  <c r="N164" i="149"/>
  <c r="O163" i="149"/>
  <c r="N163" i="149"/>
  <c r="P163" i="149"/>
  <c r="O162" i="149"/>
  <c r="N162" i="149"/>
  <c r="O161" i="149"/>
  <c r="N161" i="149"/>
  <c r="P161" i="149"/>
  <c r="O160" i="149"/>
  <c r="P160" i="149"/>
  <c r="N160" i="149"/>
  <c r="P159" i="149"/>
  <c r="O159" i="149"/>
  <c r="N159" i="149"/>
  <c r="O158" i="149"/>
  <c r="N158" i="149"/>
  <c r="O157" i="149"/>
  <c r="N157" i="149"/>
  <c r="P157" i="149"/>
  <c r="P156" i="149"/>
  <c r="O156" i="149"/>
  <c r="N156" i="149"/>
  <c r="P155" i="149"/>
  <c r="O155" i="149"/>
  <c r="N155" i="149"/>
  <c r="O154" i="149"/>
  <c r="N154" i="149"/>
  <c r="P154" i="149"/>
  <c r="P153" i="149"/>
  <c r="O153" i="149"/>
  <c r="N153" i="149"/>
  <c r="P152" i="149"/>
  <c r="O152" i="149"/>
  <c r="N152" i="149"/>
  <c r="O151" i="149"/>
  <c r="N151" i="149"/>
  <c r="O150" i="149"/>
  <c r="N150" i="149"/>
  <c r="P150" i="149"/>
  <c r="P149" i="149"/>
  <c r="O149" i="149"/>
  <c r="N149" i="149"/>
  <c r="O148" i="149"/>
  <c r="P148" i="149"/>
  <c r="N148" i="149"/>
  <c r="O147" i="149"/>
  <c r="N147" i="149"/>
  <c r="P147" i="149"/>
  <c r="O146" i="149"/>
  <c r="N146" i="149"/>
  <c r="O145" i="149"/>
  <c r="N145" i="149"/>
  <c r="P145" i="149"/>
  <c r="O144" i="149"/>
  <c r="P144" i="149"/>
  <c r="N144" i="149"/>
  <c r="P143" i="149"/>
  <c r="O143" i="149"/>
  <c r="N143" i="149"/>
  <c r="O142" i="149"/>
  <c r="N142" i="149"/>
  <c r="O141" i="149"/>
  <c r="N141" i="149"/>
  <c r="P141" i="149"/>
  <c r="P140" i="149"/>
  <c r="O140" i="149"/>
  <c r="N140" i="149"/>
  <c r="P139" i="149"/>
  <c r="O139" i="149"/>
  <c r="N139" i="149"/>
  <c r="O138" i="149"/>
  <c r="N138" i="149"/>
  <c r="P138" i="149"/>
  <c r="P137" i="149"/>
  <c r="O137" i="149"/>
  <c r="N137" i="149"/>
  <c r="P136" i="149"/>
  <c r="O136" i="149"/>
  <c r="N136" i="149"/>
  <c r="O135" i="149"/>
  <c r="N135" i="149"/>
  <c r="O134" i="149"/>
  <c r="N134" i="149"/>
  <c r="P134" i="149"/>
  <c r="P133" i="149"/>
  <c r="O133" i="149"/>
  <c r="N133" i="149"/>
  <c r="O132" i="149"/>
  <c r="P132" i="149"/>
  <c r="N132" i="149"/>
  <c r="O131" i="149"/>
  <c r="N131" i="149"/>
  <c r="P131" i="149"/>
  <c r="O130" i="149"/>
  <c r="N130" i="149"/>
  <c r="O129" i="149"/>
  <c r="N129" i="149"/>
  <c r="P129" i="149"/>
  <c r="O128" i="149"/>
  <c r="P128" i="149"/>
  <c r="N128" i="149"/>
  <c r="P127" i="149"/>
  <c r="O127" i="149"/>
  <c r="N127" i="149"/>
  <c r="O126" i="149"/>
  <c r="N126" i="149"/>
  <c r="O125" i="149"/>
  <c r="N125" i="149"/>
  <c r="P125" i="149"/>
  <c r="P124" i="149"/>
  <c r="O124" i="149"/>
  <c r="N124" i="149"/>
  <c r="P123" i="149"/>
  <c r="O123" i="149"/>
  <c r="N123" i="149"/>
  <c r="O122" i="149"/>
  <c r="N122" i="149"/>
  <c r="P122" i="149"/>
  <c r="P121" i="149"/>
  <c r="O121" i="149"/>
  <c r="N121" i="149"/>
  <c r="P120" i="149"/>
  <c r="O120" i="149"/>
  <c r="N120" i="149"/>
  <c r="O119" i="149"/>
  <c r="N119" i="149"/>
  <c r="O118" i="149"/>
  <c r="N118" i="149"/>
  <c r="P118" i="149"/>
  <c r="P117" i="149"/>
  <c r="O117" i="149"/>
  <c r="N117" i="149"/>
  <c r="O116" i="149"/>
  <c r="P116" i="149"/>
  <c r="N116" i="149"/>
  <c r="O115" i="149"/>
  <c r="N115" i="149"/>
  <c r="P115" i="149"/>
  <c r="O114" i="149"/>
  <c r="N114" i="149"/>
  <c r="O113" i="149"/>
  <c r="N113" i="149"/>
  <c r="P113" i="149"/>
  <c r="O112" i="149"/>
  <c r="P112" i="149"/>
  <c r="N112" i="149"/>
  <c r="P111" i="149"/>
  <c r="O111" i="149"/>
  <c r="N111" i="149"/>
  <c r="O110" i="149"/>
  <c r="N110" i="149"/>
  <c r="O109" i="149"/>
  <c r="N109" i="149"/>
  <c r="P109" i="149"/>
  <c r="P108" i="149"/>
  <c r="O108" i="149"/>
  <c r="N108" i="149"/>
  <c r="P107" i="149"/>
  <c r="O107" i="149"/>
  <c r="N107" i="149"/>
  <c r="O106" i="149"/>
  <c r="N106" i="149"/>
  <c r="P106" i="149"/>
  <c r="P105" i="149"/>
  <c r="O105" i="149"/>
  <c r="N105" i="149"/>
  <c r="P104" i="149"/>
  <c r="O104" i="149"/>
  <c r="N104" i="149"/>
  <c r="O103" i="149"/>
  <c r="N103" i="149"/>
  <c r="O102" i="149"/>
  <c r="N102" i="149"/>
  <c r="P102" i="149"/>
  <c r="P101" i="149"/>
  <c r="O101" i="149"/>
  <c r="N101" i="149"/>
  <c r="O100" i="149"/>
  <c r="P100" i="149"/>
  <c r="N100" i="149"/>
  <c r="O99" i="149"/>
  <c r="N99" i="149"/>
  <c r="P99" i="149"/>
  <c r="O98" i="149"/>
  <c r="N98" i="149"/>
  <c r="O97" i="149"/>
  <c r="N97" i="149"/>
  <c r="P97" i="149"/>
  <c r="O96" i="149"/>
  <c r="P96" i="149"/>
  <c r="N96" i="149"/>
  <c r="P95" i="149"/>
  <c r="O95" i="149"/>
  <c r="N95" i="149"/>
  <c r="O94" i="149"/>
  <c r="N94" i="149"/>
  <c r="O93" i="149"/>
  <c r="N93" i="149"/>
  <c r="P93" i="149"/>
  <c r="P92" i="149"/>
  <c r="O92" i="149"/>
  <c r="N92" i="149"/>
  <c r="P91" i="149"/>
  <c r="O91" i="149"/>
  <c r="N91" i="149"/>
  <c r="O90" i="149"/>
  <c r="N90" i="149"/>
  <c r="P90" i="149"/>
  <c r="P89" i="149"/>
  <c r="O89" i="149"/>
  <c r="N89" i="149"/>
  <c r="P88" i="149"/>
  <c r="O88" i="149"/>
  <c r="N88" i="149"/>
  <c r="O87" i="149"/>
  <c r="N87" i="149"/>
  <c r="O86" i="149"/>
  <c r="N86" i="149"/>
  <c r="P86" i="149"/>
  <c r="P85" i="149"/>
  <c r="O85" i="149"/>
  <c r="N85" i="149"/>
  <c r="O84" i="149"/>
  <c r="P84" i="149"/>
  <c r="N84" i="149"/>
  <c r="O83" i="149"/>
  <c r="N83" i="149"/>
  <c r="P83" i="149"/>
  <c r="O82" i="149"/>
  <c r="N82" i="149"/>
  <c r="O81" i="149"/>
  <c r="N81" i="149"/>
  <c r="P81" i="149"/>
  <c r="O80" i="149"/>
  <c r="P80" i="149"/>
  <c r="N80" i="149"/>
  <c r="P79" i="149"/>
  <c r="O79" i="149"/>
  <c r="N79" i="149"/>
  <c r="O78" i="149"/>
  <c r="N78" i="149"/>
  <c r="O77" i="149"/>
  <c r="N77" i="149"/>
  <c r="P77" i="149"/>
  <c r="P76" i="149"/>
  <c r="O76" i="149"/>
  <c r="N76" i="149"/>
  <c r="P75" i="149"/>
  <c r="O75" i="149"/>
  <c r="N75" i="149"/>
  <c r="O74" i="149"/>
  <c r="N74" i="149"/>
  <c r="P74" i="149"/>
  <c r="P73" i="149"/>
  <c r="O73" i="149"/>
  <c r="N73" i="149"/>
  <c r="P72" i="149"/>
  <c r="O72" i="149"/>
  <c r="N72" i="149"/>
  <c r="O71" i="149"/>
  <c r="N71" i="149"/>
  <c r="O70" i="149"/>
  <c r="N70" i="149"/>
  <c r="P70" i="149"/>
  <c r="P69" i="149"/>
  <c r="O69" i="149"/>
  <c r="N69" i="149"/>
  <c r="O68" i="149"/>
  <c r="P68" i="149"/>
  <c r="N68" i="149"/>
  <c r="O67" i="149"/>
  <c r="N67" i="149"/>
  <c r="P67" i="149"/>
  <c r="O66" i="149"/>
  <c r="N66" i="149"/>
  <c r="O65" i="149"/>
  <c r="N65" i="149"/>
  <c r="P65" i="149"/>
  <c r="O64" i="149"/>
  <c r="P64" i="149"/>
  <c r="N64" i="149"/>
  <c r="P63" i="149"/>
  <c r="O63" i="149"/>
  <c r="N63" i="149"/>
  <c r="O62" i="149"/>
  <c r="N62" i="149"/>
  <c r="O61" i="149"/>
  <c r="N61" i="149"/>
  <c r="P61" i="149"/>
  <c r="P60" i="149"/>
  <c r="O60" i="149"/>
  <c r="N60" i="149"/>
  <c r="P59" i="149"/>
  <c r="O59" i="149"/>
  <c r="N59" i="149"/>
  <c r="O58" i="149"/>
  <c r="N58" i="149"/>
  <c r="P58" i="149"/>
  <c r="P57" i="149"/>
  <c r="O57" i="149"/>
  <c r="N57" i="149"/>
  <c r="P56" i="149"/>
  <c r="O56" i="149"/>
  <c r="N56" i="149"/>
  <c r="O55" i="149"/>
  <c r="N55" i="149"/>
  <c r="O54" i="149"/>
  <c r="N54" i="149"/>
  <c r="P54" i="149"/>
  <c r="P53" i="149"/>
  <c r="O53" i="149"/>
  <c r="N53" i="149"/>
  <c r="O52" i="149"/>
  <c r="P52" i="149"/>
  <c r="N52" i="149"/>
  <c r="O51" i="149"/>
  <c r="N51" i="149"/>
  <c r="P51" i="149"/>
  <c r="O50" i="149"/>
  <c r="N50" i="149"/>
  <c r="O49" i="149"/>
  <c r="N49" i="149"/>
  <c r="P49" i="149"/>
  <c r="O48" i="149"/>
  <c r="P48" i="149"/>
  <c r="N48" i="149"/>
  <c r="P47" i="149"/>
  <c r="O47" i="149"/>
  <c r="N47" i="149"/>
  <c r="O46" i="149"/>
  <c r="N46" i="149"/>
  <c r="O45" i="149"/>
  <c r="N45" i="149"/>
  <c r="P45" i="149"/>
  <c r="P44" i="149"/>
  <c r="O44" i="149"/>
  <c r="N44" i="149"/>
  <c r="P43" i="149"/>
  <c r="O43" i="149"/>
  <c r="N43" i="149"/>
  <c r="O42" i="149"/>
  <c r="N42" i="149"/>
  <c r="P42" i="149"/>
  <c r="P41" i="149"/>
  <c r="O41" i="149"/>
  <c r="N41" i="149"/>
  <c r="P40" i="149"/>
  <c r="O40" i="149"/>
  <c r="N40" i="149"/>
  <c r="O39" i="149"/>
  <c r="N39" i="149"/>
  <c r="O38" i="149"/>
  <c r="N38" i="149"/>
  <c r="P38" i="149"/>
  <c r="P37" i="149"/>
  <c r="O37" i="149"/>
  <c r="N37" i="149"/>
  <c r="O36" i="149"/>
  <c r="P36" i="149"/>
  <c r="N36" i="149"/>
  <c r="O35" i="149"/>
  <c r="N35" i="149"/>
  <c r="P35" i="149"/>
  <c r="O34" i="149"/>
  <c r="N34" i="149"/>
  <c r="O33" i="149"/>
  <c r="N33" i="149"/>
  <c r="P33" i="149"/>
  <c r="O32" i="149"/>
  <c r="P32" i="149"/>
  <c r="N32" i="149"/>
  <c r="P31" i="149"/>
  <c r="O31" i="149"/>
  <c r="N31" i="149"/>
  <c r="O30" i="149"/>
  <c r="N30" i="149"/>
  <c r="O29" i="149"/>
  <c r="N29" i="149"/>
  <c r="P29" i="149"/>
  <c r="P28" i="149"/>
  <c r="O28" i="149"/>
  <c r="N28" i="149"/>
  <c r="P27" i="149"/>
  <c r="O27" i="149"/>
  <c r="N27" i="149"/>
  <c r="O26" i="149"/>
  <c r="N26" i="149"/>
  <c r="P26" i="149"/>
  <c r="P25" i="149"/>
  <c r="O25" i="149"/>
  <c r="N25" i="149"/>
  <c r="P24" i="149"/>
  <c r="O24" i="149"/>
  <c r="N24" i="149"/>
  <c r="O23" i="149"/>
  <c r="N23" i="149"/>
  <c r="O22" i="149"/>
  <c r="N22" i="149"/>
  <c r="P22" i="149"/>
  <c r="P21" i="149"/>
  <c r="O21" i="149"/>
  <c r="N21" i="149"/>
  <c r="O20" i="149"/>
  <c r="P20" i="149"/>
  <c r="N20" i="149"/>
  <c r="O19" i="149"/>
  <c r="N19" i="149"/>
  <c r="P19" i="149"/>
  <c r="O18" i="149"/>
  <c r="N18" i="149"/>
  <c r="O17" i="149"/>
  <c r="N17" i="149"/>
  <c r="P17" i="149"/>
  <c r="O16" i="149"/>
  <c r="P16" i="149"/>
  <c r="N16" i="149"/>
  <c r="P15" i="149"/>
  <c r="O15" i="149"/>
  <c r="N15" i="149"/>
  <c r="O14" i="149"/>
  <c r="N14" i="149"/>
  <c r="O13" i="149"/>
  <c r="N13" i="149"/>
  <c r="P13" i="149"/>
  <c r="P12" i="149"/>
  <c r="O12" i="149"/>
  <c r="N12" i="149"/>
  <c r="P11" i="149"/>
  <c r="O11" i="149"/>
  <c r="N11" i="149"/>
  <c r="O10" i="149"/>
  <c r="N10" i="149"/>
  <c r="P10" i="149"/>
  <c r="P9" i="149"/>
  <c r="O9" i="149"/>
  <c r="N9" i="149"/>
  <c r="P8" i="149"/>
  <c r="O8" i="149"/>
  <c r="N8" i="149"/>
  <c r="O7" i="149"/>
  <c r="N7" i="149"/>
  <c r="O6" i="149"/>
  <c r="N6" i="149"/>
  <c r="P6" i="149"/>
  <c r="P5" i="149"/>
  <c r="O5" i="149"/>
  <c r="N5" i="149"/>
  <c r="O4" i="149"/>
  <c r="P4" i="149"/>
  <c r="P503" i="149" a="1"/>
  <c r="P503" i="149"/>
  <c r="N7" i="148"/>
  <c r="N4" i="149"/>
  <c r="I52" i="148"/>
  <c r="I34" i="148"/>
  <c r="G34" i="148"/>
  <c r="E34" i="148"/>
  <c r="I33" i="148"/>
  <c r="G33" i="148"/>
  <c r="E33" i="148"/>
  <c r="E32" i="148"/>
  <c r="G32" i="148"/>
  <c r="I32" i="148"/>
  <c r="I31" i="148"/>
  <c r="E31" i="148"/>
  <c r="G31" i="148"/>
  <c r="G30" i="148"/>
  <c r="I30" i="148"/>
  <c r="E30" i="148"/>
  <c r="E29" i="148"/>
  <c r="G29" i="148"/>
  <c r="I29" i="148"/>
  <c r="G27" i="148"/>
  <c r="I27" i="148"/>
  <c r="E8" i="148"/>
  <c r="B5" i="148"/>
  <c r="K530" i="147" a="1"/>
  <c r="K530" i="147"/>
  <c r="F530" i="147" a="1"/>
  <c r="F530" i="147"/>
  <c r="M528" i="147" a="1"/>
  <c r="M528" i="147"/>
  <c r="H528" i="147" a="1"/>
  <c r="H528" i="147"/>
  <c r="C526" i="147"/>
  <c r="C524" i="147"/>
  <c r="C522" i="147"/>
  <c r="C520" i="147"/>
  <c r="C518" i="147"/>
  <c r="M514" i="147"/>
  <c r="M514" i="147" a="1"/>
  <c r="L514" i="147" a="1"/>
  <c r="L514" i="147"/>
  <c r="K514" i="147"/>
  <c r="K514" i="147" a="1"/>
  <c r="J514" i="147" a="1"/>
  <c r="J514" i="147"/>
  <c r="I514" i="147"/>
  <c r="I514" i="147" a="1"/>
  <c r="H514" i="147" a="1"/>
  <c r="H514" i="147"/>
  <c r="G514" i="147"/>
  <c r="G514" i="147" a="1"/>
  <c r="F514" i="147" a="1"/>
  <c r="F514" i="147"/>
  <c r="M511" i="147" a="1"/>
  <c r="M511" i="147"/>
  <c r="L511" i="147"/>
  <c r="L511" i="147" a="1"/>
  <c r="K511" i="147" a="1"/>
  <c r="K511" i="147"/>
  <c r="J511" i="147"/>
  <c r="J511" i="147" a="1"/>
  <c r="I511" i="147" a="1"/>
  <c r="I511" i="147"/>
  <c r="H511" i="147"/>
  <c r="H511" i="147" a="1"/>
  <c r="G511" i="147" a="1"/>
  <c r="G511" i="147"/>
  <c r="F511" i="147"/>
  <c r="F511" i="147" a="1"/>
  <c r="C511" i="147"/>
  <c r="C530" i="147"/>
  <c r="M530" i="147" a="1"/>
  <c r="M530" i="147"/>
  <c r="M510" i="147" a="1"/>
  <c r="M510" i="147"/>
  <c r="L510" i="147"/>
  <c r="L510" i="147" a="1"/>
  <c r="K510" i="147" a="1"/>
  <c r="K510" i="147"/>
  <c r="J510" i="147" a="1"/>
  <c r="J510" i="147"/>
  <c r="I510" i="147" a="1"/>
  <c r="I510" i="147"/>
  <c r="H510" i="147" a="1"/>
  <c r="H510" i="147"/>
  <c r="G510" i="147" a="1"/>
  <c r="G510" i="147"/>
  <c r="F510" i="147" a="1"/>
  <c r="F510" i="147"/>
  <c r="N510" i="147"/>
  <c r="C510" i="147"/>
  <c r="C529" i="147"/>
  <c r="M509" i="147" a="1"/>
  <c r="M509" i="147"/>
  <c r="L509" i="147"/>
  <c r="L509" i="147" a="1"/>
  <c r="K509" i="147" a="1"/>
  <c r="K509" i="147"/>
  <c r="J509" i="147" a="1"/>
  <c r="J509" i="147"/>
  <c r="I509" i="147" a="1"/>
  <c r="I509" i="147"/>
  <c r="H509" i="147" a="1"/>
  <c r="H509" i="147"/>
  <c r="G509" i="147" a="1"/>
  <c r="G509" i="147"/>
  <c r="F509" i="147" a="1"/>
  <c r="F509" i="147"/>
  <c r="C509" i="147"/>
  <c r="C528" i="147"/>
  <c r="J528" i="147" a="1"/>
  <c r="J528" i="147"/>
  <c r="M508" i="147" a="1"/>
  <c r="M508" i="147"/>
  <c r="L508" i="147"/>
  <c r="L508" i="147" a="1"/>
  <c r="K508" i="147" a="1"/>
  <c r="K508" i="147"/>
  <c r="J508" i="147" a="1"/>
  <c r="J508" i="147"/>
  <c r="I508" i="147" a="1"/>
  <c r="I508" i="147"/>
  <c r="H508" i="147" a="1"/>
  <c r="H508" i="147"/>
  <c r="G508" i="147" a="1"/>
  <c r="G508" i="147"/>
  <c r="F508" i="147" a="1"/>
  <c r="F508" i="147"/>
  <c r="N508" i="147"/>
  <c r="C508" i="147"/>
  <c r="C527" i="147"/>
  <c r="M507" i="147" a="1"/>
  <c r="M507" i="147"/>
  <c r="L507" i="147"/>
  <c r="L507" i="147" a="1"/>
  <c r="K507" i="147" a="1"/>
  <c r="K507" i="147"/>
  <c r="J507" i="147" a="1"/>
  <c r="J507" i="147"/>
  <c r="I507" i="147" a="1"/>
  <c r="I507" i="147"/>
  <c r="H507" i="147" a="1"/>
  <c r="H507" i="147"/>
  <c r="G507" i="147" a="1"/>
  <c r="G507" i="147"/>
  <c r="F507" i="147" a="1"/>
  <c r="F507" i="147"/>
  <c r="C507" i="147"/>
  <c r="M506" i="147" a="1"/>
  <c r="M506" i="147"/>
  <c r="L506" i="147"/>
  <c r="L506" i="147" a="1"/>
  <c r="K506" i="147" a="1"/>
  <c r="K506" i="147"/>
  <c r="J506" i="147" a="1"/>
  <c r="J506" i="147"/>
  <c r="I506" i="147" a="1"/>
  <c r="I506" i="147"/>
  <c r="H506" i="147" a="1"/>
  <c r="H506" i="147"/>
  <c r="G506" i="147" a="1"/>
  <c r="G506" i="147"/>
  <c r="F506" i="147" a="1"/>
  <c r="F506" i="147"/>
  <c r="N506" i="147"/>
  <c r="C506" i="147"/>
  <c r="C525" i="147"/>
  <c r="M505" i="147" a="1"/>
  <c r="M505" i="147"/>
  <c r="L505" i="147"/>
  <c r="L505" i="147" a="1"/>
  <c r="K505" i="147" a="1"/>
  <c r="K505" i="147"/>
  <c r="J505" i="147" a="1"/>
  <c r="J505" i="147"/>
  <c r="I505" i="147" a="1"/>
  <c r="I505" i="147"/>
  <c r="H505" i="147" a="1"/>
  <c r="H505" i="147"/>
  <c r="G505" i="147" a="1"/>
  <c r="G505" i="147"/>
  <c r="F505" i="147" a="1"/>
  <c r="F505" i="147"/>
  <c r="C505" i="147"/>
  <c r="M504" i="147" a="1"/>
  <c r="M504" i="147"/>
  <c r="L504" i="147"/>
  <c r="L504" i="147" a="1"/>
  <c r="K504" i="147" a="1"/>
  <c r="K504" i="147"/>
  <c r="N504" i="147"/>
  <c r="J504" i="147" a="1"/>
  <c r="J504" i="147"/>
  <c r="I504" i="147" a="1"/>
  <c r="I504" i="147"/>
  <c r="H504" i="147"/>
  <c r="H504" i="147" a="1"/>
  <c r="G504" i="147" a="1"/>
  <c r="G504" i="147"/>
  <c r="F504" i="147" a="1"/>
  <c r="F504" i="147"/>
  <c r="C504" i="147"/>
  <c r="C523" i="147"/>
  <c r="M503" i="147" a="1"/>
  <c r="M503" i="147"/>
  <c r="L503" i="147"/>
  <c r="L503" i="147" a="1"/>
  <c r="K503" i="147" a="1"/>
  <c r="K503" i="147"/>
  <c r="N503" i="147"/>
  <c r="J503" i="147" a="1"/>
  <c r="J503" i="147"/>
  <c r="I503" i="147" a="1"/>
  <c r="I503" i="147"/>
  <c r="H503" i="147"/>
  <c r="H503" i="147" a="1"/>
  <c r="G503" i="147" a="1"/>
  <c r="G503" i="147"/>
  <c r="F503" i="147" a="1"/>
  <c r="F503" i="147"/>
  <c r="C503" i="147"/>
  <c r="M502" i="147" a="1"/>
  <c r="M502" i="147"/>
  <c r="L502" i="147"/>
  <c r="L502" i="147" a="1"/>
  <c r="K502" i="147" a="1"/>
  <c r="K502" i="147"/>
  <c r="J502" i="147" a="1"/>
  <c r="J502" i="147"/>
  <c r="I502" i="147" a="1"/>
  <c r="I502" i="147"/>
  <c r="H502" i="147"/>
  <c r="H502" i="147" a="1"/>
  <c r="G502" i="147" a="1"/>
  <c r="G502" i="147"/>
  <c r="F502" i="147" a="1"/>
  <c r="F502" i="147"/>
  <c r="N502" i="147"/>
  <c r="C502" i="147"/>
  <c r="C521" i="147"/>
  <c r="M501" i="147" a="1"/>
  <c r="M501" i="147"/>
  <c r="L501" i="147"/>
  <c r="L501" i="147" a="1"/>
  <c r="K501" i="147" a="1"/>
  <c r="K501" i="147"/>
  <c r="J501" i="147" a="1"/>
  <c r="J501" i="147"/>
  <c r="I501" i="147" a="1"/>
  <c r="I501" i="147"/>
  <c r="H501" i="147"/>
  <c r="H501" i="147" a="1"/>
  <c r="G501" i="147" a="1"/>
  <c r="G501" i="147"/>
  <c r="F501" i="147" a="1"/>
  <c r="F501" i="147"/>
  <c r="N501" i="147"/>
  <c r="C501" i="147"/>
  <c r="M500" i="147" a="1"/>
  <c r="M500" i="147"/>
  <c r="L500" i="147"/>
  <c r="L500" i="147" a="1"/>
  <c r="K500" i="147" a="1"/>
  <c r="K500" i="147"/>
  <c r="J500" i="147" a="1"/>
  <c r="J500" i="147"/>
  <c r="I500" i="147" a="1"/>
  <c r="I500" i="147"/>
  <c r="H500" i="147"/>
  <c r="H500" i="147" a="1"/>
  <c r="G500" i="147" a="1"/>
  <c r="G500" i="147"/>
  <c r="N500" i="147"/>
  <c r="F500" i="147" a="1"/>
  <c r="F500" i="147"/>
  <c r="C500" i="147"/>
  <c r="C519" i="147"/>
  <c r="M499" i="147" a="1"/>
  <c r="M499" i="147"/>
  <c r="M512" i="147"/>
  <c r="L499" i="147"/>
  <c r="L499" i="147" a="1"/>
  <c r="K499" i="147" a="1"/>
  <c r="K499" i="147"/>
  <c r="K512" i="147"/>
  <c r="J499" i="147" a="1"/>
  <c r="J499" i="147"/>
  <c r="I499" i="147" a="1"/>
  <c r="I499" i="147"/>
  <c r="I512" i="147"/>
  <c r="H499" i="147"/>
  <c r="H499" i="147" a="1"/>
  <c r="G499" i="147" a="1"/>
  <c r="G499" i="147"/>
  <c r="F499" i="147" a="1"/>
  <c r="F499" i="147"/>
  <c r="C499" i="147"/>
  <c r="W495" i="147"/>
  <c r="V495" i="147"/>
  <c r="E33" i="146"/>
  <c r="U495" i="147"/>
  <c r="E32" i="146"/>
  <c r="G32" i="146"/>
  <c r="I32" i="146"/>
  <c r="T495" i="147"/>
  <c r="S495" i="147"/>
  <c r="E29" i="146"/>
  <c r="G29" i="146"/>
  <c r="I29" i="146"/>
  <c r="R495" i="147"/>
  <c r="E30" i="146"/>
  <c r="M495" i="147"/>
  <c r="L495" i="147"/>
  <c r="K495" i="147"/>
  <c r="J495" i="147"/>
  <c r="I495" i="147"/>
  <c r="H495" i="147"/>
  <c r="G495" i="147"/>
  <c r="F495" i="147"/>
  <c r="O494" i="147"/>
  <c r="N494" i="147"/>
  <c r="P494" i="147"/>
  <c r="O493" i="147"/>
  <c r="P493" i="147"/>
  <c r="N493" i="147"/>
  <c r="P492" i="147"/>
  <c r="O492" i="147"/>
  <c r="N492" i="147"/>
  <c r="O491" i="147"/>
  <c r="N491" i="147"/>
  <c r="P491" i="147"/>
  <c r="P490" i="147"/>
  <c r="O490" i="147"/>
  <c r="N490" i="147"/>
  <c r="P489" i="147"/>
  <c r="O489" i="147"/>
  <c r="N489" i="147"/>
  <c r="O488" i="147"/>
  <c r="N488" i="147"/>
  <c r="O487" i="147"/>
  <c r="N487" i="147"/>
  <c r="O486" i="147"/>
  <c r="N486" i="147"/>
  <c r="P486" i="147"/>
  <c r="O485" i="147"/>
  <c r="P485" i="147"/>
  <c r="N485" i="147"/>
  <c r="P484" i="147"/>
  <c r="O484" i="147"/>
  <c r="N484" i="147"/>
  <c r="O483" i="147"/>
  <c r="N483" i="147"/>
  <c r="P483" i="147"/>
  <c r="O482" i="147"/>
  <c r="N482" i="147"/>
  <c r="P482" i="147"/>
  <c r="P481" i="147"/>
  <c r="O481" i="147"/>
  <c r="N481" i="147"/>
  <c r="O480" i="147"/>
  <c r="P480" i="147"/>
  <c r="N480" i="147"/>
  <c r="O479" i="147"/>
  <c r="N479" i="147"/>
  <c r="O478" i="147"/>
  <c r="N478" i="147"/>
  <c r="P478" i="147"/>
  <c r="O477" i="147"/>
  <c r="P477" i="147"/>
  <c r="N477" i="147"/>
  <c r="O476" i="147"/>
  <c r="N476" i="147"/>
  <c r="P476" i="147"/>
  <c r="O475" i="147"/>
  <c r="N475" i="147"/>
  <c r="P475" i="147"/>
  <c r="P474" i="147"/>
  <c r="O474" i="147"/>
  <c r="N474" i="147"/>
  <c r="P473" i="147"/>
  <c r="O473" i="147"/>
  <c r="N473" i="147"/>
  <c r="O472" i="147"/>
  <c r="N472" i="147"/>
  <c r="P472" i="147"/>
  <c r="O471" i="147"/>
  <c r="N471" i="147"/>
  <c r="O470" i="147"/>
  <c r="N470" i="147"/>
  <c r="P470" i="147"/>
  <c r="O469" i="147"/>
  <c r="P469" i="147"/>
  <c r="N469" i="147"/>
  <c r="O468" i="147"/>
  <c r="N468" i="147"/>
  <c r="P468" i="147"/>
  <c r="O467" i="147"/>
  <c r="N467" i="147"/>
  <c r="P467" i="147"/>
  <c r="O466" i="147"/>
  <c r="N466" i="147"/>
  <c r="P466" i="147"/>
  <c r="P465" i="147"/>
  <c r="O465" i="147"/>
  <c r="N465" i="147"/>
  <c r="O464" i="147"/>
  <c r="P464" i="147"/>
  <c r="N464" i="147"/>
  <c r="O463" i="147"/>
  <c r="N463" i="147"/>
  <c r="P462" i="147"/>
  <c r="O462" i="147"/>
  <c r="N462" i="147"/>
  <c r="O461" i="147"/>
  <c r="P461" i="147"/>
  <c r="N461" i="147"/>
  <c r="O460" i="147"/>
  <c r="N460" i="147"/>
  <c r="P460" i="147"/>
  <c r="O459" i="147"/>
  <c r="N459" i="147"/>
  <c r="P459" i="147"/>
  <c r="P458" i="147"/>
  <c r="O458" i="147"/>
  <c r="N458" i="147"/>
  <c r="P457" i="147"/>
  <c r="O457" i="147"/>
  <c r="N457" i="147"/>
  <c r="O456" i="147"/>
  <c r="N456" i="147"/>
  <c r="O455" i="147"/>
  <c r="N455" i="147"/>
  <c r="P454" i="147"/>
  <c r="O454" i="147"/>
  <c r="N454" i="147"/>
  <c r="O453" i="147"/>
  <c r="P453" i="147"/>
  <c r="N453" i="147"/>
  <c r="O452" i="147"/>
  <c r="N452" i="147"/>
  <c r="P452" i="147"/>
  <c r="O451" i="147"/>
  <c r="N451" i="147"/>
  <c r="P451" i="147"/>
  <c r="O450" i="147"/>
  <c r="N450" i="147"/>
  <c r="P450" i="147"/>
  <c r="P449" i="147"/>
  <c r="O449" i="147"/>
  <c r="N449" i="147"/>
  <c r="O448" i="147"/>
  <c r="P448" i="147"/>
  <c r="N448" i="147"/>
  <c r="O447" i="147"/>
  <c r="N447" i="147"/>
  <c r="P446" i="147"/>
  <c r="O446" i="147"/>
  <c r="N446" i="147"/>
  <c r="O445" i="147"/>
  <c r="P445" i="147"/>
  <c r="N445" i="147"/>
  <c r="P444" i="147"/>
  <c r="O444" i="147"/>
  <c r="N444" i="147"/>
  <c r="O443" i="147"/>
  <c r="N443" i="147"/>
  <c r="P443" i="147"/>
  <c r="P442" i="147"/>
  <c r="O442" i="147"/>
  <c r="N442" i="147"/>
  <c r="P441" i="147"/>
  <c r="O441" i="147"/>
  <c r="N441" i="147"/>
  <c r="O440" i="147"/>
  <c r="N440" i="147"/>
  <c r="P440" i="147"/>
  <c r="O439" i="147"/>
  <c r="N439" i="147"/>
  <c r="P438" i="147"/>
  <c r="O438" i="147"/>
  <c r="N438" i="147"/>
  <c r="O437" i="147"/>
  <c r="P437" i="147"/>
  <c r="N437" i="147"/>
  <c r="P436" i="147"/>
  <c r="O436" i="147"/>
  <c r="N436" i="147"/>
  <c r="O435" i="147"/>
  <c r="N435" i="147"/>
  <c r="P435" i="147"/>
  <c r="O434" i="147"/>
  <c r="N434" i="147"/>
  <c r="P434" i="147"/>
  <c r="P433" i="147"/>
  <c r="O433" i="147"/>
  <c r="N433" i="147"/>
  <c r="O432" i="147"/>
  <c r="P432" i="147"/>
  <c r="N432" i="147"/>
  <c r="O431" i="147"/>
  <c r="N431" i="147"/>
  <c r="O430" i="147"/>
  <c r="N430" i="147"/>
  <c r="P430" i="147"/>
  <c r="O429" i="147"/>
  <c r="P429" i="147"/>
  <c r="N429" i="147"/>
  <c r="P428" i="147"/>
  <c r="O428" i="147"/>
  <c r="N428" i="147"/>
  <c r="O427" i="147"/>
  <c r="N427" i="147"/>
  <c r="P427" i="147"/>
  <c r="P426" i="147"/>
  <c r="O426" i="147"/>
  <c r="N426" i="147"/>
  <c r="P425" i="147"/>
  <c r="O425" i="147"/>
  <c r="N425" i="147"/>
  <c r="O424" i="147"/>
  <c r="N424" i="147"/>
  <c r="O423" i="147"/>
  <c r="N423" i="147"/>
  <c r="O422" i="147"/>
  <c r="N422" i="147"/>
  <c r="P422" i="147"/>
  <c r="O421" i="147"/>
  <c r="P421" i="147"/>
  <c r="N421" i="147"/>
  <c r="P420" i="147"/>
  <c r="O420" i="147"/>
  <c r="N420" i="147"/>
  <c r="O419" i="147"/>
  <c r="N419" i="147"/>
  <c r="P419" i="147"/>
  <c r="O418" i="147"/>
  <c r="N418" i="147"/>
  <c r="P418" i="147"/>
  <c r="P417" i="147"/>
  <c r="O417" i="147"/>
  <c r="N417" i="147"/>
  <c r="O416" i="147"/>
  <c r="P416" i="147"/>
  <c r="N416" i="147"/>
  <c r="O415" i="147"/>
  <c r="N415" i="147"/>
  <c r="O414" i="147"/>
  <c r="N414" i="147"/>
  <c r="P414" i="147"/>
  <c r="O413" i="147"/>
  <c r="P413" i="147"/>
  <c r="N413" i="147"/>
  <c r="O412" i="147"/>
  <c r="N412" i="147"/>
  <c r="P412" i="147"/>
  <c r="O411" i="147"/>
  <c r="N411" i="147"/>
  <c r="P411" i="147"/>
  <c r="P410" i="147"/>
  <c r="O410" i="147"/>
  <c r="N410" i="147"/>
  <c r="P409" i="147"/>
  <c r="O409" i="147"/>
  <c r="N409" i="147"/>
  <c r="O408" i="147"/>
  <c r="N408" i="147"/>
  <c r="P408" i="147"/>
  <c r="O407" i="147"/>
  <c r="N407" i="147"/>
  <c r="O406" i="147"/>
  <c r="N406" i="147"/>
  <c r="P406" i="147"/>
  <c r="O405" i="147"/>
  <c r="P405" i="147"/>
  <c r="N405" i="147"/>
  <c r="O404" i="147"/>
  <c r="N404" i="147"/>
  <c r="P404" i="147"/>
  <c r="O403" i="147"/>
  <c r="N403" i="147"/>
  <c r="P403" i="147"/>
  <c r="O402" i="147"/>
  <c r="N402" i="147"/>
  <c r="P402" i="147"/>
  <c r="P401" i="147"/>
  <c r="O401" i="147"/>
  <c r="N401" i="147"/>
  <c r="O400" i="147"/>
  <c r="P400" i="147"/>
  <c r="N400" i="147"/>
  <c r="O399" i="147"/>
  <c r="N399" i="147"/>
  <c r="P398" i="147"/>
  <c r="O398" i="147"/>
  <c r="N398" i="147"/>
  <c r="O397" i="147"/>
  <c r="P397" i="147"/>
  <c r="N397" i="147"/>
  <c r="O396" i="147"/>
  <c r="N396" i="147"/>
  <c r="P396" i="147"/>
  <c r="O395" i="147"/>
  <c r="N395" i="147"/>
  <c r="P395" i="147"/>
  <c r="P394" i="147"/>
  <c r="O394" i="147"/>
  <c r="N394" i="147"/>
  <c r="P393" i="147"/>
  <c r="O393" i="147"/>
  <c r="N393" i="147"/>
  <c r="O392" i="147"/>
  <c r="N392" i="147"/>
  <c r="O391" i="147"/>
  <c r="N391" i="147"/>
  <c r="P390" i="147"/>
  <c r="O390" i="147"/>
  <c r="N390" i="147"/>
  <c r="O389" i="147"/>
  <c r="P389" i="147"/>
  <c r="N389" i="147"/>
  <c r="O388" i="147"/>
  <c r="N388" i="147"/>
  <c r="P388" i="147"/>
  <c r="O387" i="147"/>
  <c r="N387" i="147"/>
  <c r="P387" i="147"/>
  <c r="O386" i="147"/>
  <c r="N386" i="147"/>
  <c r="P386" i="147"/>
  <c r="P385" i="147"/>
  <c r="O385" i="147"/>
  <c r="N385" i="147"/>
  <c r="O384" i="147"/>
  <c r="P384" i="147"/>
  <c r="N384" i="147"/>
  <c r="O383" i="147"/>
  <c r="N383" i="147"/>
  <c r="P382" i="147"/>
  <c r="O382" i="147"/>
  <c r="N382" i="147"/>
  <c r="O381" i="147"/>
  <c r="P381" i="147"/>
  <c r="N381" i="147"/>
  <c r="P380" i="147"/>
  <c r="O380" i="147"/>
  <c r="N380" i="147"/>
  <c r="O379" i="147"/>
  <c r="N379" i="147"/>
  <c r="P379" i="147"/>
  <c r="P378" i="147"/>
  <c r="O378" i="147"/>
  <c r="N378" i="147"/>
  <c r="P377" i="147"/>
  <c r="O377" i="147"/>
  <c r="N377" i="147"/>
  <c r="O376" i="147"/>
  <c r="N376" i="147"/>
  <c r="P376" i="147"/>
  <c r="O375" i="147"/>
  <c r="N375" i="147"/>
  <c r="P374" i="147"/>
  <c r="O374" i="147"/>
  <c r="N374" i="147"/>
  <c r="O373" i="147"/>
  <c r="P373" i="147"/>
  <c r="N373" i="147"/>
  <c r="P372" i="147"/>
  <c r="O372" i="147"/>
  <c r="N372" i="147"/>
  <c r="O371" i="147"/>
  <c r="N371" i="147"/>
  <c r="P371" i="147"/>
  <c r="O370" i="147"/>
  <c r="N370" i="147"/>
  <c r="P370" i="147"/>
  <c r="P369" i="147"/>
  <c r="O369" i="147"/>
  <c r="N369" i="147"/>
  <c r="O368" i="147"/>
  <c r="P368" i="147"/>
  <c r="N368" i="147"/>
  <c r="O367" i="147"/>
  <c r="N367" i="147"/>
  <c r="O366" i="147"/>
  <c r="N366" i="147"/>
  <c r="P366" i="147"/>
  <c r="O365" i="147"/>
  <c r="P365" i="147"/>
  <c r="N365" i="147"/>
  <c r="P364" i="147"/>
  <c r="O364" i="147"/>
  <c r="N364" i="147"/>
  <c r="O363" i="147"/>
  <c r="N363" i="147"/>
  <c r="P363" i="147"/>
  <c r="P362" i="147"/>
  <c r="O362" i="147"/>
  <c r="N362" i="147"/>
  <c r="P361" i="147"/>
  <c r="O361" i="147"/>
  <c r="N361" i="147"/>
  <c r="O360" i="147"/>
  <c r="N360" i="147"/>
  <c r="O359" i="147"/>
  <c r="N359" i="147"/>
  <c r="O358" i="147"/>
  <c r="N358" i="147"/>
  <c r="P358" i="147"/>
  <c r="O357" i="147"/>
  <c r="P357" i="147"/>
  <c r="N357" i="147"/>
  <c r="P356" i="147"/>
  <c r="O356" i="147"/>
  <c r="N356" i="147"/>
  <c r="O355" i="147"/>
  <c r="N355" i="147"/>
  <c r="P355" i="147"/>
  <c r="O354" i="147"/>
  <c r="N354" i="147"/>
  <c r="P354" i="147"/>
  <c r="P353" i="147"/>
  <c r="O353" i="147"/>
  <c r="N353" i="147"/>
  <c r="O352" i="147"/>
  <c r="P352" i="147"/>
  <c r="N352" i="147"/>
  <c r="O351" i="147"/>
  <c r="N351" i="147"/>
  <c r="O350" i="147"/>
  <c r="N350" i="147"/>
  <c r="P350" i="147"/>
  <c r="O349" i="147"/>
  <c r="P349" i="147"/>
  <c r="N349" i="147"/>
  <c r="O348" i="147"/>
  <c r="N348" i="147"/>
  <c r="P348" i="147"/>
  <c r="O347" i="147"/>
  <c r="N347" i="147"/>
  <c r="P347" i="147"/>
  <c r="P346" i="147"/>
  <c r="O346" i="147"/>
  <c r="N346" i="147"/>
  <c r="P345" i="147"/>
  <c r="O345" i="147"/>
  <c r="N345" i="147"/>
  <c r="O344" i="147"/>
  <c r="N344" i="147"/>
  <c r="P344" i="147"/>
  <c r="O343" i="147"/>
  <c r="N343" i="147"/>
  <c r="O342" i="147"/>
  <c r="N342" i="147"/>
  <c r="P342" i="147"/>
  <c r="O341" i="147"/>
  <c r="P341" i="147"/>
  <c r="N341" i="147"/>
  <c r="O340" i="147"/>
  <c r="N340" i="147"/>
  <c r="P340" i="147"/>
  <c r="O339" i="147"/>
  <c r="N339" i="147"/>
  <c r="P339" i="147"/>
  <c r="O338" i="147"/>
  <c r="N338" i="147"/>
  <c r="P338" i="147"/>
  <c r="P337" i="147"/>
  <c r="O337" i="147"/>
  <c r="N337" i="147"/>
  <c r="O336" i="147"/>
  <c r="P336" i="147"/>
  <c r="N336" i="147"/>
  <c r="O335" i="147"/>
  <c r="N335" i="147"/>
  <c r="P334" i="147"/>
  <c r="O334" i="147"/>
  <c r="N334" i="147"/>
  <c r="O333" i="147"/>
  <c r="P333" i="147"/>
  <c r="N333" i="147"/>
  <c r="O332" i="147"/>
  <c r="N332" i="147"/>
  <c r="P332" i="147"/>
  <c r="O331" i="147"/>
  <c r="N331" i="147"/>
  <c r="P331" i="147"/>
  <c r="P330" i="147"/>
  <c r="O330" i="147"/>
  <c r="N330" i="147"/>
  <c r="P329" i="147"/>
  <c r="O329" i="147"/>
  <c r="N329" i="147"/>
  <c r="O328" i="147"/>
  <c r="N328" i="147"/>
  <c r="O327" i="147"/>
  <c r="N327" i="147"/>
  <c r="P326" i="147"/>
  <c r="O326" i="147"/>
  <c r="N326" i="147"/>
  <c r="O325" i="147"/>
  <c r="P325" i="147"/>
  <c r="N325" i="147"/>
  <c r="O324" i="147"/>
  <c r="N324" i="147"/>
  <c r="P324" i="147"/>
  <c r="O323" i="147"/>
  <c r="N323" i="147"/>
  <c r="P323" i="147"/>
  <c r="O322" i="147"/>
  <c r="N322" i="147"/>
  <c r="P322" i="147"/>
  <c r="P321" i="147"/>
  <c r="O321" i="147"/>
  <c r="N321" i="147"/>
  <c r="O320" i="147"/>
  <c r="P320" i="147"/>
  <c r="N320" i="147"/>
  <c r="O319" i="147"/>
  <c r="N319" i="147"/>
  <c r="P318" i="147"/>
  <c r="O318" i="147"/>
  <c r="N318" i="147"/>
  <c r="O317" i="147"/>
  <c r="P317" i="147"/>
  <c r="N317" i="147"/>
  <c r="P316" i="147"/>
  <c r="O316" i="147"/>
  <c r="N316" i="147"/>
  <c r="O315" i="147"/>
  <c r="N315" i="147"/>
  <c r="P315" i="147"/>
  <c r="P314" i="147"/>
  <c r="O314" i="147"/>
  <c r="N314" i="147"/>
  <c r="P313" i="147"/>
  <c r="O313" i="147"/>
  <c r="N313" i="147"/>
  <c r="O312" i="147"/>
  <c r="N312" i="147"/>
  <c r="P312" i="147"/>
  <c r="O311" i="147"/>
  <c r="N311" i="147"/>
  <c r="P310" i="147"/>
  <c r="O310" i="147"/>
  <c r="N310" i="147"/>
  <c r="O309" i="147"/>
  <c r="P309" i="147"/>
  <c r="N309" i="147"/>
  <c r="P308" i="147"/>
  <c r="O308" i="147"/>
  <c r="N308" i="147"/>
  <c r="O307" i="147"/>
  <c r="N307" i="147"/>
  <c r="P307" i="147"/>
  <c r="O306" i="147"/>
  <c r="N306" i="147"/>
  <c r="P306" i="147"/>
  <c r="P305" i="147"/>
  <c r="O305" i="147"/>
  <c r="N305" i="147"/>
  <c r="O304" i="147"/>
  <c r="P304" i="147"/>
  <c r="N304" i="147"/>
  <c r="O303" i="147"/>
  <c r="N303" i="147"/>
  <c r="O302" i="147"/>
  <c r="N302" i="147"/>
  <c r="P302" i="147"/>
  <c r="O301" i="147"/>
  <c r="P301" i="147"/>
  <c r="N301" i="147"/>
  <c r="P300" i="147"/>
  <c r="O300" i="147"/>
  <c r="N300" i="147"/>
  <c r="O299" i="147"/>
  <c r="N299" i="147"/>
  <c r="P299" i="147"/>
  <c r="P298" i="147"/>
  <c r="O298" i="147"/>
  <c r="N298" i="147"/>
  <c r="P297" i="147"/>
  <c r="O297" i="147"/>
  <c r="N297" i="147"/>
  <c r="O296" i="147"/>
  <c r="N296" i="147"/>
  <c r="O295" i="147"/>
  <c r="N295" i="147"/>
  <c r="O294" i="147"/>
  <c r="N294" i="147"/>
  <c r="P294" i="147"/>
  <c r="O293" i="147"/>
  <c r="P293" i="147"/>
  <c r="N293" i="147"/>
  <c r="P292" i="147"/>
  <c r="O292" i="147"/>
  <c r="N292" i="147"/>
  <c r="O291" i="147"/>
  <c r="N291" i="147"/>
  <c r="P291" i="147"/>
  <c r="O290" i="147"/>
  <c r="N290" i="147"/>
  <c r="P290" i="147"/>
  <c r="P289" i="147"/>
  <c r="O289" i="147"/>
  <c r="N289" i="147"/>
  <c r="O288" i="147"/>
  <c r="P288" i="147"/>
  <c r="N288" i="147"/>
  <c r="O287" i="147"/>
  <c r="N287" i="147"/>
  <c r="O286" i="147"/>
  <c r="N286" i="147"/>
  <c r="P286" i="147"/>
  <c r="O285" i="147"/>
  <c r="P285" i="147"/>
  <c r="N285" i="147"/>
  <c r="O284" i="147"/>
  <c r="N284" i="147"/>
  <c r="P284" i="147"/>
  <c r="O283" i="147"/>
  <c r="N283" i="147"/>
  <c r="P283" i="147"/>
  <c r="P282" i="147"/>
  <c r="O282" i="147"/>
  <c r="N282" i="147"/>
  <c r="P281" i="147"/>
  <c r="O281" i="147"/>
  <c r="N281" i="147"/>
  <c r="O280" i="147"/>
  <c r="N280" i="147"/>
  <c r="P280" i="147"/>
  <c r="O279" i="147"/>
  <c r="N279" i="147"/>
  <c r="O278" i="147"/>
  <c r="N278" i="147"/>
  <c r="P278" i="147"/>
  <c r="O277" i="147"/>
  <c r="P277" i="147"/>
  <c r="N277" i="147"/>
  <c r="O276" i="147"/>
  <c r="N276" i="147"/>
  <c r="P276" i="147"/>
  <c r="O275" i="147"/>
  <c r="N275" i="147"/>
  <c r="P275" i="147"/>
  <c r="O274" i="147"/>
  <c r="N274" i="147"/>
  <c r="P274" i="147"/>
  <c r="P273" i="147"/>
  <c r="O273" i="147"/>
  <c r="N273" i="147"/>
  <c r="O272" i="147"/>
  <c r="P272" i="147"/>
  <c r="N272" i="147"/>
  <c r="O271" i="147"/>
  <c r="N271" i="147"/>
  <c r="P270" i="147"/>
  <c r="O270" i="147"/>
  <c r="N270" i="147"/>
  <c r="O269" i="147"/>
  <c r="P269" i="147"/>
  <c r="N269" i="147"/>
  <c r="O268" i="147"/>
  <c r="N268" i="147"/>
  <c r="P268" i="147"/>
  <c r="O267" i="147"/>
  <c r="N267" i="147"/>
  <c r="P267" i="147"/>
  <c r="P266" i="147"/>
  <c r="O266" i="147"/>
  <c r="N266" i="147"/>
  <c r="P265" i="147"/>
  <c r="O265" i="147"/>
  <c r="N265" i="147"/>
  <c r="O264" i="147"/>
  <c r="N264" i="147"/>
  <c r="O263" i="147"/>
  <c r="N263" i="147"/>
  <c r="P262" i="147"/>
  <c r="O262" i="147"/>
  <c r="N262" i="147"/>
  <c r="O261" i="147"/>
  <c r="P261" i="147"/>
  <c r="N261" i="147"/>
  <c r="O260" i="147"/>
  <c r="N260" i="147"/>
  <c r="P260" i="147"/>
  <c r="O259" i="147"/>
  <c r="N259" i="147"/>
  <c r="P259" i="147"/>
  <c r="O258" i="147"/>
  <c r="N258" i="147"/>
  <c r="P258" i="147"/>
  <c r="P257" i="147"/>
  <c r="O257" i="147"/>
  <c r="N257" i="147"/>
  <c r="O256" i="147"/>
  <c r="P256" i="147"/>
  <c r="N256" i="147"/>
  <c r="O255" i="147"/>
  <c r="N255" i="147"/>
  <c r="P254" i="147"/>
  <c r="O254" i="147"/>
  <c r="N254" i="147"/>
  <c r="O253" i="147"/>
  <c r="P253" i="147"/>
  <c r="N253" i="147"/>
  <c r="P252" i="147"/>
  <c r="O252" i="147"/>
  <c r="N252" i="147"/>
  <c r="O251" i="147"/>
  <c r="N251" i="147"/>
  <c r="P251" i="147"/>
  <c r="P250" i="147"/>
  <c r="O250" i="147"/>
  <c r="N250" i="147"/>
  <c r="P249" i="147"/>
  <c r="O249" i="147"/>
  <c r="N249" i="147"/>
  <c r="O248" i="147"/>
  <c r="N248" i="147"/>
  <c r="P248" i="147"/>
  <c r="O247" i="147"/>
  <c r="N247" i="147"/>
  <c r="P246" i="147"/>
  <c r="O246" i="147"/>
  <c r="N246" i="147"/>
  <c r="O245" i="147"/>
  <c r="P245" i="147"/>
  <c r="N245" i="147"/>
  <c r="P244" i="147"/>
  <c r="O244" i="147"/>
  <c r="N244" i="147"/>
  <c r="O243" i="147"/>
  <c r="N243" i="147"/>
  <c r="P243" i="147"/>
  <c r="O242" i="147"/>
  <c r="N242" i="147"/>
  <c r="P242" i="147"/>
  <c r="P241" i="147"/>
  <c r="O241" i="147"/>
  <c r="N241" i="147"/>
  <c r="O240" i="147"/>
  <c r="P240" i="147"/>
  <c r="N240" i="147"/>
  <c r="O239" i="147"/>
  <c r="N239" i="147"/>
  <c r="O238" i="147"/>
  <c r="N238" i="147"/>
  <c r="P238" i="147"/>
  <c r="O237" i="147"/>
  <c r="P237" i="147"/>
  <c r="N237" i="147"/>
  <c r="P236" i="147"/>
  <c r="O236" i="147"/>
  <c r="N236" i="147"/>
  <c r="O235" i="147"/>
  <c r="N235" i="147"/>
  <c r="P235" i="147"/>
  <c r="P234" i="147"/>
  <c r="O234" i="147"/>
  <c r="N234" i="147"/>
  <c r="P233" i="147"/>
  <c r="O233" i="147"/>
  <c r="N233" i="147"/>
  <c r="O232" i="147"/>
  <c r="N232" i="147"/>
  <c r="O231" i="147"/>
  <c r="N231" i="147"/>
  <c r="O230" i="147"/>
  <c r="N230" i="147"/>
  <c r="P230" i="147"/>
  <c r="O229" i="147"/>
  <c r="P229" i="147"/>
  <c r="N229" i="147"/>
  <c r="P228" i="147"/>
  <c r="O228" i="147"/>
  <c r="N228" i="147"/>
  <c r="O227" i="147"/>
  <c r="N227" i="147"/>
  <c r="P227" i="147"/>
  <c r="O226" i="147"/>
  <c r="N226" i="147"/>
  <c r="P226" i="147"/>
  <c r="P225" i="147"/>
  <c r="O225" i="147"/>
  <c r="N225" i="147"/>
  <c r="O224" i="147"/>
  <c r="P224" i="147"/>
  <c r="N224" i="147"/>
  <c r="O223" i="147"/>
  <c r="N223" i="147"/>
  <c r="O222" i="147"/>
  <c r="N222" i="147"/>
  <c r="P222" i="147"/>
  <c r="O221" i="147"/>
  <c r="P221" i="147"/>
  <c r="N221" i="147"/>
  <c r="O220" i="147"/>
  <c r="N220" i="147"/>
  <c r="P220" i="147"/>
  <c r="O219" i="147"/>
  <c r="N219" i="147"/>
  <c r="P219" i="147"/>
  <c r="P218" i="147"/>
  <c r="O218" i="147"/>
  <c r="N218" i="147"/>
  <c r="P217" i="147"/>
  <c r="O217" i="147"/>
  <c r="N217" i="147"/>
  <c r="O216" i="147"/>
  <c r="N216" i="147"/>
  <c r="P216" i="147"/>
  <c r="O215" i="147"/>
  <c r="N215" i="147"/>
  <c r="O214" i="147"/>
  <c r="N214" i="147"/>
  <c r="P214" i="147"/>
  <c r="O213" i="147"/>
  <c r="P213" i="147"/>
  <c r="N213" i="147"/>
  <c r="O212" i="147"/>
  <c r="N212" i="147"/>
  <c r="P212" i="147"/>
  <c r="O211" i="147"/>
  <c r="N211" i="147"/>
  <c r="P211" i="147"/>
  <c r="O210" i="147"/>
  <c r="N210" i="147"/>
  <c r="P210" i="147"/>
  <c r="P209" i="147"/>
  <c r="O209" i="147"/>
  <c r="N209" i="147"/>
  <c r="O208" i="147"/>
  <c r="P208" i="147"/>
  <c r="N208" i="147"/>
  <c r="O207" i="147"/>
  <c r="N207" i="147"/>
  <c r="P206" i="147"/>
  <c r="O206" i="147"/>
  <c r="N206" i="147"/>
  <c r="O205" i="147"/>
  <c r="P205" i="147"/>
  <c r="N205" i="147"/>
  <c r="O204" i="147"/>
  <c r="N204" i="147"/>
  <c r="P204" i="147"/>
  <c r="O203" i="147"/>
  <c r="N203" i="147"/>
  <c r="P203" i="147"/>
  <c r="P202" i="147"/>
  <c r="O202" i="147"/>
  <c r="N202" i="147"/>
  <c r="P201" i="147"/>
  <c r="O201" i="147"/>
  <c r="N201" i="147"/>
  <c r="O200" i="147"/>
  <c r="N200" i="147"/>
  <c r="O199" i="147"/>
  <c r="N199" i="147"/>
  <c r="P198" i="147"/>
  <c r="O198" i="147"/>
  <c r="N198" i="147"/>
  <c r="O197" i="147"/>
  <c r="P197" i="147"/>
  <c r="N197" i="147"/>
  <c r="O196" i="147"/>
  <c r="N196" i="147"/>
  <c r="P196" i="147"/>
  <c r="O195" i="147"/>
  <c r="N195" i="147"/>
  <c r="P195" i="147"/>
  <c r="O194" i="147"/>
  <c r="N194" i="147"/>
  <c r="P194" i="147"/>
  <c r="P193" i="147"/>
  <c r="O193" i="147"/>
  <c r="N193" i="147"/>
  <c r="O192" i="147"/>
  <c r="P192" i="147"/>
  <c r="N192" i="147"/>
  <c r="O191" i="147"/>
  <c r="N191" i="147"/>
  <c r="P190" i="147"/>
  <c r="O190" i="147"/>
  <c r="N190" i="147"/>
  <c r="O189" i="147"/>
  <c r="P189" i="147"/>
  <c r="N189" i="147"/>
  <c r="P188" i="147"/>
  <c r="O188" i="147"/>
  <c r="N188" i="147"/>
  <c r="O187" i="147"/>
  <c r="N187" i="147"/>
  <c r="P187" i="147"/>
  <c r="P186" i="147"/>
  <c r="O186" i="147"/>
  <c r="N186" i="147"/>
  <c r="P185" i="147"/>
  <c r="O185" i="147"/>
  <c r="N185" i="147"/>
  <c r="O184" i="147"/>
  <c r="N184" i="147"/>
  <c r="P184" i="147"/>
  <c r="O183" i="147"/>
  <c r="N183" i="147"/>
  <c r="P182" i="147"/>
  <c r="O182" i="147"/>
  <c r="N182" i="147"/>
  <c r="O181" i="147"/>
  <c r="P181" i="147"/>
  <c r="N181" i="147"/>
  <c r="P180" i="147"/>
  <c r="O180" i="147"/>
  <c r="N180" i="147"/>
  <c r="O179" i="147"/>
  <c r="N179" i="147"/>
  <c r="P179" i="147"/>
  <c r="O178" i="147"/>
  <c r="N178" i="147"/>
  <c r="P178" i="147"/>
  <c r="P177" i="147"/>
  <c r="O177" i="147"/>
  <c r="N177" i="147"/>
  <c r="O176" i="147"/>
  <c r="P176" i="147"/>
  <c r="N176" i="147"/>
  <c r="O175" i="147"/>
  <c r="N175" i="147"/>
  <c r="O174" i="147"/>
  <c r="N174" i="147"/>
  <c r="P174" i="147"/>
  <c r="O173" i="147"/>
  <c r="P173" i="147"/>
  <c r="N173" i="147"/>
  <c r="P172" i="147"/>
  <c r="O172" i="147"/>
  <c r="N172" i="147"/>
  <c r="O171" i="147"/>
  <c r="N171" i="147"/>
  <c r="P171" i="147"/>
  <c r="P170" i="147"/>
  <c r="O170" i="147"/>
  <c r="N170" i="147"/>
  <c r="P169" i="147"/>
  <c r="O169" i="147"/>
  <c r="N169" i="147"/>
  <c r="O168" i="147"/>
  <c r="N168" i="147"/>
  <c r="O167" i="147"/>
  <c r="N167" i="147"/>
  <c r="O166" i="147"/>
  <c r="N166" i="147"/>
  <c r="P166" i="147"/>
  <c r="O165" i="147"/>
  <c r="P165" i="147"/>
  <c r="N165" i="147"/>
  <c r="P164" i="147"/>
  <c r="O164" i="147"/>
  <c r="N164" i="147"/>
  <c r="O163" i="147"/>
  <c r="N163" i="147"/>
  <c r="P163" i="147"/>
  <c r="O162" i="147"/>
  <c r="N162" i="147"/>
  <c r="P162" i="147"/>
  <c r="P161" i="147"/>
  <c r="O161" i="147"/>
  <c r="N161" i="147"/>
  <c r="O160" i="147"/>
  <c r="P160" i="147"/>
  <c r="N160" i="147"/>
  <c r="O159" i="147"/>
  <c r="N159" i="147"/>
  <c r="O158" i="147"/>
  <c r="N158" i="147"/>
  <c r="P158" i="147"/>
  <c r="O157" i="147"/>
  <c r="P157" i="147"/>
  <c r="N157" i="147"/>
  <c r="O156" i="147"/>
  <c r="N156" i="147"/>
  <c r="P156" i="147"/>
  <c r="O155" i="147"/>
  <c r="N155" i="147"/>
  <c r="P155" i="147"/>
  <c r="P154" i="147"/>
  <c r="O154" i="147"/>
  <c r="N154" i="147"/>
  <c r="P153" i="147"/>
  <c r="O153" i="147"/>
  <c r="N153" i="147"/>
  <c r="O152" i="147"/>
  <c r="N152" i="147"/>
  <c r="P152" i="147"/>
  <c r="O151" i="147"/>
  <c r="N151" i="147"/>
  <c r="O150" i="147"/>
  <c r="N150" i="147"/>
  <c r="P150" i="147"/>
  <c r="O149" i="147"/>
  <c r="P149" i="147"/>
  <c r="N149" i="147"/>
  <c r="O148" i="147"/>
  <c r="N148" i="147"/>
  <c r="P148" i="147"/>
  <c r="O147" i="147"/>
  <c r="N147" i="147"/>
  <c r="P147" i="147"/>
  <c r="O146" i="147"/>
  <c r="N146" i="147"/>
  <c r="P146" i="147"/>
  <c r="P145" i="147"/>
  <c r="O145" i="147"/>
  <c r="N145" i="147"/>
  <c r="O144" i="147"/>
  <c r="P144" i="147"/>
  <c r="N144" i="147"/>
  <c r="O143" i="147"/>
  <c r="N143" i="147"/>
  <c r="P142" i="147"/>
  <c r="O142" i="147"/>
  <c r="N142" i="147"/>
  <c r="O141" i="147"/>
  <c r="P141" i="147"/>
  <c r="N141" i="147"/>
  <c r="O140" i="147"/>
  <c r="N140" i="147"/>
  <c r="P140" i="147"/>
  <c r="O139" i="147"/>
  <c r="N139" i="147"/>
  <c r="P139" i="147"/>
  <c r="P138" i="147"/>
  <c r="O138" i="147"/>
  <c r="N138" i="147"/>
  <c r="P137" i="147"/>
  <c r="O137" i="147"/>
  <c r="N137" i="147"/>
  <c r="O136" i="147"/>
  <c r="N136" i="147"/>
  <c r="O135" i="147"/>
  <c r="N135" i="147"/>
  <c r="P134" i="147"/>
  <c r="O134" i="147"/>
  <c r="N134" i="147"/>
  <c r="O133" i="147"/>
  <c r="P133" i="147"/>
  <c r="N133" i="147"/>
  <c r="O132" i="147"/>
  <c r="N132" i="147"/>
  <c r="P132" i="147"/>
  <c r="O131" i="147"/>
  <c r="N131" i="147"/>
  <c r="P131" i="147"/>
  <c r="O130" i="147"/>
  <c r="N130" i="147"/>
  <c r="P130" i="147"/>
  <c r="P129" i="147"/>
  <c r="O129" i="147"/>
  <c r="N129" i="147"/>
  <c r="O128" i="147"/>
  <c r="P128" i="147"/>
  <c r="N128" i="147"/>
  <c r="O127" i="147"/>
  <c r="N127" i="147"/>
  <c r="P126" i="147"/>
  <c r="O126" i="147"/>
  <c r="N126" i="147"/>
  <c r="O125" i="147"/>
  <c r="P125" i="147"/>
  <c r="N125" i="147"/>
  <c r="P124" i="147"/>
  <c r="O124" i="147"/>
  <c r="N124" i="147"/>
  <c r="O123" i="147"/>
  <c r="N123" i="147"/>
  <c r="P123" i="147"/>
  <c r="P122" i="147"/>
  <c r="O122" i="147"/>
  <c r="N122" i="147"/>
  <c r="P121" i="147"/>
  <c r="O121" i="147"/>
  <c r="N121" i="147"/>
  <c r="O120" i="147"/>
  <c r="N120" i="147"/>
  <c r="P120" i="147"/>
  <c r="O119" i="147"/>
  <c r="N119" i="147"/>
  <c r="P118" i="147"/>
  <c r="O118" i="147"/>
  <c r="N118" i="147"/>
  <c r="O117" i="147"/>
  <c r="P117" i="147"/>
  <c r="N117" i="147"/>
  <c r="P116" i="147"/>
  <c r="O116" i="147"/>
  <c r="N116" i="147"/>
  <c r="O115" i="147"/>
  <c r="N115" i="147"/>
  <c r="P115" i="147"/>
  <c r="O114" i="147"/>
  <c r="N114" i="147"/>
  <c r="P114" i="147"/>
  <c r="P113" i="147"/>
  <c r="O113" i="147"/>
  <c r="N113" i="147"/>
  <c r="O112" i="147"/>
  <c r="P112" i="147"/>
  <c r="N112" i="147"/>
  <c r="O111" i="147"/>
  <c r="N111" i="147"/>
  <c r="O110" i="147"/>
  <c r="N110" i="147"/>
  <c r="P110" i="147"/>
  <c r="O109" i="147"/>
  <c r="P109" i="147"/>
  <c r="N109" i="147"/>
  <c r="P108" i="147"/>
  <c r="O108" i="147"/>
  <c r="N108" i="147"/>
  <c r="O107" i="147"/>
  <c r="N107" i="147"/>
  <c r="P107" i="147"/>
  <c r="P106" i="147"/>
  <c r="O106" i="147"/>
  <c r="N106" i="147"/>
  <c r="P105" i="147"/>
  <c r="O105" i="147"/>
  <c r="N105" i="147"/>
  <c r="O104" i="147"/>
  <c r="N104" i="147"/>
  <c r="O103" i="147"/>
  <c r="N103" i="147"/>
  <c r="O102" i="147"/>
  <c r="N102" i="147"/>
  <c r="P102" i="147"/>
  <c r="O101" i="147"/>
  <c r="P101" i="147"/>
  <c r="N101" i="147"/>
  <c r="P100" i="147"/>
  <c r="O100" i="147"/>
  <c r="N100" i="147"/>
  <c r="O99" i="147"/>
  <c r="N99" i="147"/>
  <c r="P99" i="147"/>
  <c r="O98" i="147"/>
  <c r="N98" i="147"/>
  <c r="P98" i="147"/>
  <c r="P97" i="147"/>
  <c r="O97" i="147"/>
  <c r="N97" i="147"/>
  <c r="O96" i="147"/>
  <c r="P96" i="147"/>
  <c r="N96" i="147"/>
  <c r="O95" i="147"/>
  <c r="N95" i="147"/>
  <c r="O94" i="147"/>
  <c r="N94" i="147"/>
  <c r="P94" i="147"/>
  <c r="O93" i="147"/>
  <c r="P93" i="147"/>
  <c r="N93" i="147"/>
  <c r="O92" i="147"/>
  <c r="N92" i="147"/>
  <c r="P92" i="147"/>
  <c r="O91" i="147"/>
  <c r="N91" i="147"/>
  <c r="P91" i="147"/>
  <c r="P90" i="147"/>
  <c r="O90" i="147"/>
  <c r="N90" i="147"/>
  <c r="P89" i="147"/>
  <c r="O89" i="147"/>
  <c r="N89" i="147"/>
  <c r="O88" i="147"/>
  <c r="N88" i="147"/>
  <c r="P88" i="147"/>
  <c r="O87" i="147"/>
  <c r="N87" i="147"/>
  <c r="O86" i="147"/>
  <c r="N86" i="147"/>
  <c r="P86" i="147"/>
  <c r="O85" i="147"/>
  <c r="P85" i="147"/>
  <c r="N85" i="147"/>
  <c r="O84" i="147"/>
  <c r="N84" i="147"/>
  <c r="P84" i="147"/>
  <c r="O83" i="147"/>
  <c r="N83" i="147"/>
  <c r="P83" i="147"/>
  <c r="O82" i="147"/>
  <c r="N82" i="147"/>
  <c r="P82" i="147"/>
  <c r="P81" i="147"/>
  <c r="O81" i="147"/>
  <c r="N81" i="147"/>
  <c r="O80" i="147"/>
  <c r="P80" i="147"/>
  <c r="N80" i="147"/>
  <c r="O79" i="147"/>
  <c r="N79" i="147"/>
  <c r="P78" i="147"/>
  <c r="O78" i="147"/>
  <c r="N78" i="147"/>
  <c r="O77" i="147"/>
  <c r="P77" i="147"/>
  <c r="N77" i="147"/>
  <c r="O76" i="147"/>
  <c r="N76" i="147"/>
  <c r="P76" i="147"/>
  <c r="O75" i="147"/>
  <c r="N75" i="147"/>
  <c r="P75" i="147"/>
  <c r="P74" i="147"/>
  <c r="O74" i="147"/>
  <c r="N74" i="147"/>
  <c r="P73" i="147"/>
  <c r="O73" i="147"/>
  <c r="N73" i="147"/>
  <c r="O72" i="147"/>
  <c r="N72" i="147"/>
  <c r="O71" i="147"/>
  <c r="N71" i="147"/>
  <c r="P70" i="147"/>
  <c r="O70" i="147"/>
  <c r="N70" i="147"/>
  <c r="O69" i="147"/>
  <c r="P69" i="147"/>
  <c r="N69" i="147"/>
  <c r="O68" i="147"/>
  <c r="N68" i="147"/>
  <c r="P68" i="147"/>
  <c r="O67" i="147"/>
  <c r="N67" i="147"/>
  <c r="P67" i="147"/>
  <c r="O66" i="147"/>
  <c r="N66" i="147"/>
  <c r="P66" i="147"/>
  <c r="P65" i="147"/>
  <c r="O65" i="147"/>
  <c r="N65" i="147"/>
  <c r="O64" i="147"/>
  <c r="P64" i="147"/>
  <c r="N64" i="147"/>
  <c r="O63" i="147"/>
  <c r="N63" i="147"/>
  <c r="P62" i="147"/>
  <c r="O62" i="147"/>
  <c r="N62" i="147"/>
  <c r="O61" i="147"/>
  <c r="P61" i="147"/>
  <c r="N61" i="147"/>
  <c r="P60" i="147"/>
  <c r="O60" i="147"/>
  <c r="N60" i="147"/>
  <c r="O59" i="147"/>
  <c r="N59" i="147"/>
  <c r="P59" i="147"/>
  <c r="P58" i="147"/>
  <c r="O58" i="147"/>
  <c r="N58" i="147"/>
  <c r="P57" i="147"/>
  <c r="O57" i="147"/>
  <c r="N57" i="147"/>
  <c r="O56" i="147"/>
  <c r="N56" i="147"/>
  <c r="P56" i="147"/>
  <c r="O55" i="147"/>
  <c r="N55" i="147"/>
  <c r="P54" i="147"/>
  <c r="O54" i="147"/>
  <c r="N54" i="147"/>
  <c r="O53" i="147"/>
  <c r="P53" i="147"/>
  <c r="N53" i="147"/>
  <c r="P52" i="147"/>
  <c r="O52" i="147"/>
  <c r="N52" i="147"/>
  <c r="O51" i="147"/>
  <c r="N51" i="147"/>
  <c r="P51" i="147"/>
  <c r="O50" i="147"/>
  <c r="N50" i="147"/>
  <c r="P50" i="147"/>
  <c r="P49" i="147"/>
  <c r="O49" i="147"/>
  <c r="N49" i="147"/>
  <c r="O48" i="147"/>
  <c r="P48" i="147"/>
  <c r="N48" i="147"/>
  <c r="O47" i="147"/>
  <c r="N47" i="147"/>
  <c r="O46" i="147"/>
  <c r="N46" i="147"/>
  <c r="P46" i="147"/>
  <c r="O45" i="147"/>
  <c r="P45" i="147"/>
  <c r="N45" i="147"/>
  <c r="P44" i="147"/>
  <c r="O44" i="147"/>
  <c r="N44" i="147"/>
  <c r="O43" i="147"/>
  <c r="N43" i="147"/>
  <c r="P43" i="147"/>
  <c r="P42" i="147"/>
  <c r="O42" i="147"/>
  <c r="N42" i="147"/>
  <c r="P41" i="147"/>
  <c r="O41" i="147"/>
  <c r="N41" i="147"/>
  <c r="O40" i="147"/>
  <c r="N40" i="147"/>
  <c r="O39" i="147"/>
  <c r="N39" i="147"/>
  <c r="O38" i="147"/>
  <c r="N38" i="147"/>
  <c r="P38" i="147"/>
  <c r="O37" i="147"/>
  <c r="P37" i="147"/>
  <c r="N37" i="147"/>
  <c r="P36" i="147"/>
  <c r="O36" i="147"/>
  <c r="N36" i="147"/>
  <c r="O35" i="147"/>
  <c r="N35" i="147"/>
  <c r="P35" i="147"/>
  <c r="O34" i="147"/>
  <c r="N34" i="147"/>
  <c r="P34" i="147"/>
  <c r="P33" i="147"/>
  <c r="O33" i="147"/>
  <c r="N33" i="147"/>
  <c r="O32" i="147"/>
  <c r="P32" i="147"/>
  <c r="N32" i="147"/>
  <c r="O31" i="147"/>
  <c r="N31" i="147"/>
  <c r="O30" i="147"/>
  <c r="N30" i="147"/>
  <c r="P30" i="147"/>
  <c r="O29" i="147"/>
  <c r="P29" i="147"/>
  <c r="N29" i="147"/>
  <c r="O28" i="147"/>
  <c r="N28" i="147"/>
  <c r="P28" i="147"/>
  <c r="O27" i="147"/>
  <c r="N27" i="147"/>
  <c r="P27" i="147"/>
  <c r="P26" i="147"/>
  <c r="O26" i="147"/>
  <c r="N26" i="147"/>
  <c r="P25" i="147"/>
  <c r="O25" i="147"/>
  <c r="N25" i="147"/>
  <c r="O24" i="147"/>
  <c r="N24" i="147"/>
  <c r="P24" i="147"/>
  <c r="O23" i="147"/>
  <c r="N23" i="147"/>
  <c r="O22" i="147"/>
  <c r="N22" i="147"/>
  <c r="P22" i="147"/>
  <c r="O21" i="147"/>
  <c r="P21" i="147"/>
  <c r="N21" i="147"/>
  <c r="O20" i="147"/>
  <c r="N20" i="147"/>
  <c r="P20" i="147"/>
  <c r="O19" i="147"/>
  <c r="N19" i="147"/>
  <c r="P19" i="147"/>
  <c r="O18" i="147"/>
  <c r="N18" i="147"/>
  <c r="P18" i="147"/>
  <c r="P17" i="147"/>
  <c r="O17" i="147"/>
  <c r="N17" i="147"/>
  <c r="O16" i="147"/>
  <c r="P16" i="147"/>
  <c r="N16" i="147"/>
  <c r="O15" i="147"/>
  <c r="N15" i="147"/>
  <c r="P14" i="147"/>
  <c r="O14" i="147"/>
  <c r="N14" i="147"/>
  <c r="O13" i="147"/>
  <c r="P13" i="147"/>
  <c r="N13" i="147"/>
  <c r="O12" i="147"/>
  <c r="N12" i="147"/>
  <c r="P12" i="147"/>
  <c r="O11" i="147"/>
  <c r="N11" i="147"/>
  <c r="P11" i="147"/>
  <c r="P10" i="147"/>
  <c r="O10" i="147"/>
  <c r="N10" i="147"/>
  <c r="P9" i="147"/>
  <c r="O9" i="147"/>
  <c r="N9" i="147"/>
  <c r="O8" i="147"/>
  <c r="N8" i="147"/>
  <c r="O7" i="147"/>
  <c r="N7" i="147"/>
  <c r="P6" i="147"/>
  <c r="O6" i="147"/>
  <c r="N6" i="147"/>
  <c r="O5" i="147"/>
  <c r="P5" i="147"/>
  <c r="N5" i="147"/>
  <c r="O4" i="147"/>
  <c r="N4" i="147"/>
  <c r="P4" i="147"/>
  <c r="A1" i="147"/>
  <c r="D2" i="147" s="1"/>
  <c r="I52" i="146"/>
  <c r="E34" i="146"/>
  <c r="G34" i="146"/>
  <c r="I34" i="146"/>
  <c r="G33" i="146"/>
  <c r="I33" i="146"/>
  <c r="I31" i="146"/>
  <c r="G31" i="146"/>
  <c r="E31" i="146"/>
  <c r="G30" i="146"/>
  <c r="I30" i="146"/>
  <c r="I27" i="146"/>
  <c r="G27" i="146"/>
  <c r="E8" i="146"/>
  <c r="B4" i="146"/>
  <c r="H530" i="145" a="1"/>
  <c r="H530" i="145"/>
  <c r="F530" i="145" a="1"/>
  <c r="F530" i="145"/>
  <c r="C530" i="145"/>
  <c r="M529" i="145" a="1"/>
  <c r="M529" i="145"/>
  <c r="J528" i="145" a="1"/>
  <c r="J528" i="145"/>
  <c r="H528" i="145" a="1"/>
  <c r="H528" i="145"/>
  <c r="F528" i="145" a="1"/>
  <c r="F528" i="145"/>
  <c r="C528" i="145"/>
  <c r="K527" i="145" a="1"/>
  <c r="K527" i="145"/>
  <c r="F527" i="145" a="1"/>
  <c r="F527" i="145"/>
  <c r="L526" i="145" a="1"/>
  <c r="L526" i="145"/>
  <c r="G526" i="145" a="1"/>
  <c r="G526" i="145"/>
  <c r="C526" i="145"/>
  <c r="M526" i="145" a="1"/>
  <c r="M526" i="145"/>
  <c r="M525" i="145" a="1"/>
  <c r="M525" i="145"/>
  <c r="H525" i="145" a="1"/>
  <c r="H525" i="145"/>
  <c r="M524" i="145" a="1"/>
  <c r="M524" i="145"/>
  <c r="L524" i="145" a="1"/>
  <c r="L524" i="145"/>
  <c r="J524" i="145" a="1"/>
  <c r="J524" i="145"/>
  <c r="I524" i="145" a="1"/>
  <c r="I524" i="145"/>
  <c r="G524" i="145"/>
  <c r="G524" i="145" a="1"/>
  <c r="F524" i="145" a="1"/>
  <c r="F524" i="145"/>
  <c r="C524" i="145"/>
  <c r="K524" i="145" a="1"/>
  <c r="K524" i="145"/>
  <c r="J523" i="145" a="1"/>
  <c r="J523" i="145"/>
  <c r="G523" i="145" a="1"/>
  <c r="G523" i="145"/>
  <c r="C522" i="145"/>
  <c r="I522" i="145" a="1"/>
  <c r="I522" i="145"/>
  <c r="M520" i="145" a="1"/>
  <c r="M520" i="145"/>
  <c r="J520" i="145" a="1"/>
  <c r="J520" i="145"/>
  <c r="I520" i="145" a="1"/>
  <c r="I520" i="145"/>
  <c r="F520" i="145" a="1"/>
  <c r="F520" i="145"/>
  <c r="C520" i="145"/>
  <c r="K520" i="145" a="1"/>
  <c r="K520" i="145"/>
  <c r="L518" i="145" a="1"/>
  <c r="L518" i="145"/>
  <c r="G518" i="145" a="1"/>
  <c r="G518" i="145"/>
  <c r="C518" i="145"/>
  <c r="M518" i="145" a="1"/>
  <c r="M518" i="145"/>
  <c r="M514" i="145"/>
  <c r="M514" i="145" a="1"/>
  <c r="L514" i="145" a="1"/>
  <c r="L514" i="145"/>
  <c r="K514" i="145"/>
  <c r="K514" i="145" a="1"/>
  <c r="J514" i="145" a="1"/>
  <c r="J514" i="145"/>
  <c r="I514" i="145"/>
  <c r="I514" i="145" a="1"/>
  <c r="H514" i="145" a="1"/>
  <c r="H514" i="145"/>
  <c r="G514" i="145"/>
  <c r="G514" i="145" a="1"/>
  <c r="F514" i="145" a="1"/>
  <c r="F514" i="145"/>
  <c r="M511" i="145" a="1"/>
  <c r="M511" i="145"/>
  <c r="L511" i="145"/>
  <c r="L511" i="145" a="1"/>
  <c r="K511" i="145" a="1"/>
  <c r="K511" i="145"/>
  <c r="J511" i="145" a="1"/>
  <c r="J511" i="145"/>
  <c r="I511" i="145" a="1"/>
  <c r="I511" i="145"/>
  <c r="H511" i="145"/>
  <c r="N511" i="145"/>
  <c r="H511" i="145" a="1"/>
  <c r="G511" i="145" a="1"/>
  <c r="G511" i="145"/>
  <c r="F511" i="145" a="1"/>
  <c r="F511" i="145"/>
  <c r="C511" i="145"/>
  <c r="M510" i="145" a="1"/>
  <c r="M510" i="145"/>
  <c r="L510" i="145"/>
  <c r="L510" i="145" a="1"/>
  <c r="K510" i="145" a="1"/>
  <c r="K510" i="145"/>
  <c r="J510" i="145" a="1"/>
  <c r="J510" i="145"/>
  <c r="I510" i="145" a="1"/>
  <c r="I510" i="145"/>
  <c r="H510" i="145"/>
  <c r="N510" i="145"/>
  <c r="H510" i="145" a="1"/>
  <c r="G510" i="145" a="1"/>
  <c r="G510" i="145"/>
  <c r="F510" i="145" a="1"/>
  <c r="F510" i="145"/>
  <c r="C510" i="145"/>
  <c r="C529" i="145"/>
  <c r="M509" i="145" a="1"/>
  <c r="M509" i="145"/>
  <c r="L509" i="145"/>
  <c r="L509" i="145" a="1"/>
  <c r="K509" i="145" a="1"/>
  <c r="K509" i="145"/>
  <c r="J509" i="145" a="1"/>
  <c r="J509" i="145"/>
  <c r="I509" i="145" a="1"/>
  <c r="I509" i="145"/>
  <c r="H509" i="145"/>
  <c r="N509" i="145"/>
  <c r="H509" i="145" a="1"/>
  <c r="G509" i="145" a="1"/>
  <c r="G509" i="145"/>
  <c r="F509" i="145" a="1"/>
  <c r="F509" i="145"/>
  <c r="C509" i="145"/>
  <c r="M508" i="145" a="1"/>
  <c r="M508" i="145"/>
  <c r="L508" i="145"/>
  <c r="L508" i="145" a="1"/>
  <c r="K508" i="145" a="1"/>
  <c r="K508" i="145"/>
  <c r="J508" i="145" a="1"/>
  <c r="J508" i="145"/>
  <c r="I508" i="145" a="1"/>
  <c r="I508" i="145"/>
  <c r="H508" i="145"/>
  <c r="N508" i="145"/>
  <c r="H508" i="145" a="1"/>
  <c r="G508" i="145" a="1"/>
  <c r="G508" i="145"/>
  <c r="F508" i="145" a="1"/>
  <c r="F508" i="145"/>
  <c r="C508" i="145"/>
  <c r="C527" i="145"/>
  <c r="L527" i="145" a="1"/>
  <c r="L527" i="145"/>
  <c r="M507" i="145" a="1"/>
  <c r="M507" i="145"/>
  <c r="L507" i="145"/>
  <c r="L507" i="145" a="1"/>
  <c r="K507" i="145" a="1"/>
  <c r="K507" i="145"/>
  <c r="J507" i="145" a="1"/>
  <c r="J507" i="145"/>
  <c r="I507" i="145" a="1"/>
  <c r="I507" i="145"/>
  <c r="H507" i="145"/>
  <c r="N507" i="145"/>
  <c r="H507" i="145" a="1"/>
  <c r="G507" i="145" a="1"/>
  <c r="G507" i="145"/>
  <c r="F507" i="145" a="1"/>
  <c r="F507" i="145"/>
  <c r="C507" i="145"/>
  <c r="M506" i="145" a="1"/>
  <c r="M506" i="145"/>
  <c r="L506" i="145"/>
  <c r="L506" i="145" a="1"/>
  <c r="K506" i="145" a="1"/>
  <c r="K506" i="145"/>
  <c r="J506" i="145" a="1"/>
  <c r="J506" i="145"/>
  <c r="I506" i="145" a="1"/>
  <c r="I506" i="145"/>
  <c r="H506" i="145"/>
  <c r="N506" i="145"/>
  <c r="H506" i="145" a="1"/>
  <c r="G506" i="145" a="1"/>
  <c r="G506" i="145"/>
  <c r="F506" i="145" a="1"/>
  <c r="F506" i="145"/>
  <c r="C506" i="145"/>
  <c r="C525" i="145"/>
  <c r="K525" i="145" a="1"/>
  <c r="K525" i="145"/>
  <c r="M505" i="145" a="1"/>
  <c r="M505" i="145"/>
  <c r="L505" i="145"/>
  <c r="L505" i="145" a="1"/>
  <c r="K505" i="145" a="1"/>
  <c r="K505" i="145"/>
  <c r="J505" i="145" a="1"/>
  <c r="J505" i="145"/>
  <c r="I505" i="145" a="1"/>
  <c r="I505" i="145"/>
  <c r="H505" i="145"/>
  <c r="N505" i="145"/>
  <c r="E41" i="144"/>
  <c r="H505" i="145" a="1"/>
  <c r="G505" i="145" a="1"/>
  <c r="G505" i="145"/>
  <c r="F505" i="145" a="1"/>
  <c r="F505" i="145"/>
  <c r="C505" i="145"/>
  <c r="M504" i="145" a="1"/>
  <c r="M504" i="145"/>
  <c r="L504" i="145" a="1"/>
  <c r="L504" i="145"/>
  <c r="K504" i="145" a="1"/>
  <c r="K504" i="145"/>
  <c r="J504" i="145" a="1"/>
  <c r="J504" i="145"/>
  <c r="N504" i="145"/>
  <c r="I504" i="145" a="1"/>
  <c r="I504" i="145"/>
  <c r="H504" i="145"/>
  <c r="H504" i="145" a="1"/>
  <c r="G504" i="145" a="1"/>
  <c r="G504" i="145"/>
  <c r="F504" i="145" a="1"/>
  <c r="F504" i="145"/>
  <c r="C504" i="145"/>
  <c r="C523" i="145"/>
  <c r="M523" i="145" a="1"/>
  <c r="M523" i="145"/>
  <c r="N503" i="145"/>
  <c r="M503" i="145" a="1"/>
  <c r="M503" i="145"/>
  <c r="L503" i="145" a="1"/>
  <c r="L503" i="145"/>
  <c r="K503" i="145" a="1"/>
  <c r="K503" i="145"/>
  <c r="J503" i="145"/>
  <c r="J503" i="145" a="1"/>
  <c r="I503" i="145" a="1"/>
  <c r="I503" i="145"/>
  <c r="H503" i="145"/>
  <c r="H503" i="145" a="1"/>
  <c r="G503" i="145" a="1"/>
  <c r="G503" i="145"/>
  <c r="F503" i="145" a="1"/>
  <c r="F503" i="145"/>
  <c r="C503" i="145"/>
  <c r="N502" i="145"/>
  <c r="M502" i="145" a="1"/>
  <c r="M502" i="145"/>
  <c r="L502" i="145" a="1"/>
  <c r="L502" i="145"/>
  <c r="K502" i="145" a="1"/>
  <c r="K502" i="145"/>
  <c r="J502" i="145"/>
  <c r="J502" i="145" a="1"/>
  <c r="I502" i="145" a="1"/>
  <c r="I502" i="145"/>
  <c r="H502" i="145"/>
  <c r="H502" i="145" a="1"/>
  <c r="G502" i="145" a="1"/>
  <c r="G502" i="145"/>
  <c r="F502" i="145" a="1"/>
  <c r="F502" i="145"/>
  <c r="C502" i="145"/>
  <c r="C521" i="145"/>
  <c r="J521" i="145" a="1"/>
  <c r="J521" i="145"/>
  <c r="M501" i="145" a="1"/>
  <c r="M501" i="145"/>
  <c r="L501" i="145" a="1"/>
  <c r="L501" i="145"/>
  <c r="K501" i="145" a="1"/>
  <c r="K501" i="145"/>
  <c r="J501" i="145"/>
  <c r="N501" i="145"/>
  <c r="J501" i="145" a="1"/>
  <c r="I501" i="145" a="1"/>
  <c r="I501" i="145"/>
  <c r="H501" i="145" a="1"/>
  <c r="H501" i="145"/>
  <c r="G501" i="145" a="1"/>
  <c r="G501" i="145"/>
  <c r="F501" i="145" a="1"/>
  <c r="F501" i="145"/>
  <c r="C501" i="145"/>
  <c r="M500" i="145" a="1"/>
  <c r="M500" i="145"/>
  <c r="L500" i="145" a="1"/>
  <c r="L500" i="145"/>
  <c r="K500" i="145" a="1"/>
  <c r="K500" i="145"/>
  <c r="J500" i="145"/>
  <c r="J500" i="145" a="1"/>
  <c r="I500" i="145" a="1"/>
  <c r="I500" i="145"/>
  <c r="H500" i="145" a="1"/>
  <c r="H500" i="145"/>
  <c r="G500" i="145" a="1"/>
  <c r="G500" i="145"/>
  <c r="F500" i="145" a="1"/>
  <c r="F500" i="145"/>
  <c r="N500" i="145"/>
  <c r="C500" i="145"/>
  <c r="C519" i="145"/>
  <c r="M499" i="145" a="1"/>
  <c r="M499" i="145"/>
  <c r="M512" i="145"/>
  <c r="L499" i="145" a="1"/>
  <c r="L499" i="145"/>
  <c r="L512" i="145"/>
  <c r="K499" i="145" a="1"/>
  <c r="K499" i="145"/>
  <c r="J499" i="145"/>
  <c r="J499" i="145" a="1"/>
  <c r="I499" i="145" a="1"/>
  <c r="I499" i="145"/>
  <c r="I512" i="145"/>
  <c r="H499" i="145"/>
  <c r="H499" i="145" a="1"/>
  <c r="G499" i="145" a="1"/>
  <c r="G499" i="145"/>
  <c r="G512" i="145"/>
  <c r="F499" i="145"/>
  <c r="F499" i="145" a="1"/>
  <c r="C499" i="145"/>
  <c r="W495" i="145"/>
  <c r="V495" i="145"/>
  <c r="E33" i="144"/>
  <c r="G33" i="144"/>
  <c r="I33" i="144"/>
  <c r="U495" i="145"/>
  <c r="T495" i="145"/>
  <c r="S495" i="145"/>
  <c r="R495" i="145"/>
  <c r="E30" i="144"/>
  <c r="M495" i="145"/>
  <c r="L495" i="145"/>
  <c r="K495" i="145"/>
  <c r="J495" i="145"/>
  <c r="I495" i="145"/>
  <c r="H495" i="145"/>
  <c r="G495" i="145"/>
  <c r="F495" i="145"/>
  <c r="P494" i="145"/>
  <c r="O494" i="145"/>
  <c r="N494" i="145"/>
  <c r="P493" i="145"/>
  <c r="O493" i="145"/>
  <c r="N493" i="145"/>
  <c r="O492" i="145"/>
  <c r="N492" i="145"/>
  <c r="P492" i="145"/>
  <c r="O491" i="145"/>
  <c r="N491" i="145"/>
  <c r="P490" i="145"/>
  <c r="O490" i="145"/>
  <c r="N490" i="145"/>
  <c r="O489" i="145"/>
  <c r="P489" i="145"/>
  <c r="N489" i="145"/>
  <c r="P488" i="145"/>
  <c r="O488" i="145"/>
  <c r="N488" i="145"/>
  <c r="O487" i="145"/>
  <c r="N487" i="145"/>
  <c r="P487" i="145"/>
  <c r="O486" i="145"/>
  <c r="N486" i="145"/>
  <c r="P486" i="145"/>
  <c r="P485" i="145"/>
  <c r="O485" i="145"/>
  <c r="N485" i="145"/>
  <c r="O484" i="145"/>
  <c r="P484" i="145"/>
  <c r="N484" i="145"/>
  <c r="O483" i="145"/>
  <c r="N483" i="145"/>
  <c r="P482" i="145"/>
  <c r="O482" i="145"/>
  <c r="N482" i="145"/>
  <c r="O481" i="145"/>
  <c r="P481" i="145"/>
  <c r="N481" i="145"/>
  <c r="O480" i="145"/>
  <c r="N480" i="145"/>
  <c r="P480" i="145"/>
  <c r="O479" i="145"/>
  <c r="N479" i="145"/>
  <c r="P479" i="145"/>
  <c r="P478" i="145"/>
  <c r="O478" i="145"/>
  <c r="N478" i="145"/>
  <c r="P477" i="145"/>
  <c r="O477" i="145"/>
  <c r="N477" i="145"/>
  <c r="O476" i="145"/>
  <c r="N476" i="145"/>
  <c r="O475" i="145"/>
  <c r="N475" i="145"/>
  <c r="P474" i="145"/>
  <c r="O474" i="145"/>
  <c r="N474" i="145"/>
  <c r="O473" i="145"/>
  <c r="P473" i="145"/>
  <c r="N473" i="145"/>
  <c r="O472" i="145"/>
  <c r="N472" i="145"/>
  <c r="P472" i="145"/>
  <c r="O471" i="145"/>
  <c r="N471" i="145"/>
  <c r="O470" i="145"/>
  <c r="N470" i="145"/>
  <c r="P470" i="145"/>
  <c r="P469" i="145"/>
  <c r="O469" i="145"/>
  <c r="N469" i="145"/>
  <c r="O468" i="145"/>
  <c r="P468" i="145"/>
  <c r="N468" i="145"/>
  <c r="O467" i="145"/>
  <c r="N467" i="145"/>
  <c r="P467" i="145"/>
  <c r="P466" i="145"/>
  <c r="O466" i="145"/>
  <c r="N466" i="145"/>
  <c r="O465" i="145"/>
  <c r="P465" i="145"/>
  <c r="N465" i="145"/>
  <c r="O464" i="145"/>
  <c r="N464" i="145"/>
  <c r="P464" i="145"/>
  <c r="O463" i="145"/>
  <c r="N463" i="145"/>
  <c r="P463" i="145"/>
  <c r="P462" i="145"/>
  <c r="O462" i="145"/>
  <c r="N462" i="145"/>
  <c r="O461" i="145"/>
  <c r="P461" i="145"/>
  <c r="N461" i="145"/>
  <c r="O460" i="145"/>
  <c r="N460" i="145"/>
  <c r="O459" i="145"/>
  <c r="N459" i="145"/>
  <c r="O458" i="145"/>
  <c r="N458" i="145"/>
  <c r="P458" i="145"/>
  <c r="O457" i="145"/>
  <c r="P457" i="145"/>
  <c r="N457" i="145"/>
  <c r="O456" i="145"/>
  <c r="N456" i="145"/>
  <c r="P456" i="145"/>
  <c r="O455" i="145"/>
  <c r="N455" i="145"/>
  <c r="O454" i="145"/>
  <c r="N454" i="145"/>
  <c r="P454" i="145"/>
  <c r="P453" i="145"/>
  <c r="O453" i="145"/>
  <c r="N453" i="145"/>
  <c r="P452" i="145"/>
  <c r="O452" i="145"/>
  <c r="N452" i="145"/>
  <c r="O451" i="145"/>
  <c r="N451" i="145"/>
  <c r="P451" i="145"/>
  <c r="O450" i="145"/>
  <c r="N450" i="145"/>
  <c r="P450" i="145"/>
  <c r="P449" i="145"/>
  <c r="O449" i="145"/>
  <c r="N449" i="145"/>
  <c r="O448" i="145"/>
  <c r="P448" i="145"/>
  <c r="N448" i="145"/>
  <c r="O447" i="145"/>
  <c r="N447" i="145"/>
  <c r="P447" i="145"/>
  <c r="P446" i="145"/>
  <c r="O446" i="145"/>
  <c r="N446" i="145"/>
  <c r="O445" i="145"/>
  <c r="P445" i="145"/>
  <c r="N445" i="145"/>
  <c r="O444" i="145"/>
  <c r="N444" i="145"/>
  <c r="P444" i="145"/>
  <c r="O443" i="145"/>
  <c r="N443" i="145"/>
  <c r="O442" i="145"/>
  <c r="N442" i="145"/>
  <c r="P442" i="145"/>
  <c r="O441" i="145"/>
  <c r="P441" i="145"/>
  <c r="N441" i="145"/>
  <c r="P440" i="145"/>
  <c r="O440" i="145"/>
  <c r="N440" i="145"/>
  <c r="O439" i="145"/>
  <c r="N439" i="145"/>
  <c r="P439" i="145"/>
  <c r="O438" i="145"/>
  <c r="N438" i="145"/>
  <c r="P438" i="145"/>
  <c r="P437" i="145"/>
  <c r="O437" i="145"/>
  <c r="N437" i="145"/>
  <c r="P436" i="145"/>
  <c r="O436" i="145"/>
  <c r="N436" i="145"/>
  <c r="O435" i="145"/>
  <c r="N435" i="145"/>
  <c r="O434" i="145"/>
  <c r="N434" i="145"/>
  <c r="P434" i="145"/>
  <c r="P433" i="145"/>
  <c r="O433" i="145"/>
  <c r="N433" i="145"/>
  <c r="P432" i="145"/>
  <c r="O432" i="145"/>
  <c r="N432" i="145"/>
  <c r="O431" i="145"/>
  <c r="N431" i="145"/>
  <c r="P431" i="145"/>
  <c r="P430" i="145"/>
  <c r="O430" i="145"/>
  <c r="N430" i="145"/>
  <c r="P429" i="145"/>
  <c r="O429" i="145"/>
  <c r="N429" i="145"/>
  <c r="O428" i="145"/>
  <c r="N428" i="145"/>
  <c r="P428" i="145"/>
  <c r="O427" i="145"/>
  <c r="N427" i="145"/>
  <c r="P426" i="145"/>
  <c r="O426" i="145"/>
  <c r="N426" i="145"/>
  <c r="O425" i="145"/>
  <c r="P425" i="145"/>
  <c r="N425" i="145"/>
  <c r="P424" i="145"/>
  <c r="O424" i="145"/>
  <c r="N424" i="145"/>
  <c r="O423" i="145"/>
  <c r="N423" i="145"/>
  <c r="P423" i="145"/>
  <c r="O422" i="145"/>
  <c r="N422" i="145"/>
  <c r="P422" i="145"/>
  <c r="P421" i="145"/>
  <c r="O421" i="145"/>
  <c r="N421" i="145"/>
  <c r="O420" i="145"/>
  <c r="P420" i="145"/>
  <c r="N420" i="145"/>
  <c r="O419" i="145"/>
  <c r="N419" i="145"/>
  <c r="P418" i="145"/>
  <c r="O418" i="145"/>
  <c r="N418" i="145"/>
  <c r="O417" i="145"/>
  <c r="P417" i="145"/>
  <c r="N417" i="145"/>
  <c r="O416" i="145"/>
  <c r="N416" i="145"/>
  <c r="P416" i="145"/>
  <c r="O415" i="145"/>
  <c r="N415" i="145"/>
  <c r="P415" i="145"/>
  <c r="P414" i="145"/>
  <c r="O414" i="145"/>
  <c r="N414" i="145"/>
  <c r="P413" i="145"/>
  <c r="O413" i="145"/>
  <c r="N413" i="145"/>
  <c r="O412" i="145"/>
  <c r="N412" i="145"/>
  <c r="O411" i="145"/>
  <c r="N411" i="145"/>
  <c r="P410" i="145"/>
  <c r="O410" i="145"/>
  <c r="N410" i="145"/>
  <c r="O409" i="145"/>
  <c r="P409" i="145"/>
  <c r="N409" i="145"/>
  <c r="O408" i="145"/>
  <c r="N408" i="145"/>
  <c r="P408" i="145"/>
  <c r="O407" i="145"/>
  <c r="N407" i="145"/>
  <c r="O406" i="145"/>
  <c r="N406" i="145"/>
  <c r="P406" i="145"/>
  <c r="P405" i="145"/>
  <c r="O405" i="145"/>
  <c r="N405" i="145"/>
  <c r="O404" i="145"/>
  <c r="P404" i="145"/>
  <c r="N404" i="145"/>
  <c r="O403" i="145"/>
  <c r="N403" i="145"/>
  <c r="P403" i="145"/>
  <c r="P402" i="145"/>
  <c r="O402" i="145"/>
  <c r="N402" i="145"/>
  <c r="O401" i="145"/>
  <c r="P401" i="145"/>
  <c r="N401" i="145"/>
  <c r="O400" i="145"/>
  <c r="N400" i="145"/>
  <c r="P400" i="145"/>
  <c r="O399" i="145"/>
  <c r="N399" i="145"/>
  <c r="P399" i="145"/>
  <c r="P398" i="145"/>
  <c r="O398" i="145"/>
  <c r="N398" i="145"/>
  <c r="O397" i="145"/>
  <c r="P397" i="145"/>
  <c r="N397" i="145"/>
  <c r="O396" i="145"/>
  <c r="N396" i="145"/>
  <c r="O395" i="145"/>
  <c r="N395" i="145"/>
  <c r="O394" i="145"/>
  <c r="N394" i="145"/>
  <c r="P394" i="145"/>
  <c r="O393" i="145"/>
  <c r="P393" i="145"/>
  <c r="N393" i="145"/>
  <c r="O392" i="145"/>
  <c r="N392" i="145"/>
  <c r="P392" i="145"/>
  <c r="O391" i="145"/>
  <c r="N391" i="145"/>
  <c r="O390" i="145"/>
  <c r="N390" i="145"/>
  <c r="P390" i="145"/>
  <c r="P389" i="145"/>
  <c r="O389" i="145"/>
  <c r="N389" i="145"/>
  <c r="P388" i="145"/>
  <c r="O388" i="145"/>
  <c r="N388" i="145"/>
  <c r="O387" i="145"/>
  <c r="N387" i="145"/>
  <c r="P387" i="145"/>
  <c r="O386" i="145"/>
  <c r="N386" i="145"/>
  <c r="P386" i="145"/>
  <c r="P385" i="145"/>
  <c r="O385" i="145"/>
  <c r="N385" i="145"/>
  <c r="O384" i="145"/>
  <c r="P384" i="145"/>
  <c r="N384" i="145"/>
  <c r="O383" i="145"/>
  <c r="N383" i="145"/>
  <c r="P383" i="145"/>
  <c r="P382" i="145"/>
  <c r="O382" i="145"/>
  <c r="N382" i="145"/>
  <c r="O381" i="145"/>
  <c r="P381" i="145"/>
  <c r="N381" i="145"/>
  <c r="O380" i="145"/>
  <c r="N380" i="145"/>
  <c r="P380" i="145"/>
  <c r="O379" i="145"/>
  <c r="N379" i="145"/>
  <c r="O378" i="145"/>
  <c r="N378" i="145"/>
  <c r="P378" i="145"/>
  <c r="O377" i="145"/>
  <c r="P377" i="145"/>
  <c r="N377" i="145"/>
  <c r="P376" i="145"/>
  <c r="O376" i="145"/>
  <c r="N376" i="145"/>
  <c r="O375" i="145"/>
  <c r="N375" i="145"/>
  <c r="P375" i="145"/>
  <c r="O374" i="145"/>
  <c r="N374" i="145"/>
  <c r="P374" i="145"/>
  <c r="P373" i="145"/>
  <c r="O373" i="145"/>
  <c r="N373" i="145"/>
  <c r="P372" i="145"/>
  <c r="O372" i="145"/>
  <c r="N372" i="145"/>
  <c r="O371" i="145"/>
  <c r="N371" i="145"/>
  <c r="O370" i="145"/>
  <c r="N370" i="145"/>
  <c r="P370" i="145"/>
  <c r="P369" i="145"/>
  <c r="O369" i="145"/>
  <c r="N369" i="145"/>
  <c r="P368" i="145"/>
  <c r="O368" i="145"/>
  <c r="N368" i="145"/>
  <c r="O367" i="145"/>
  <c r="N367" i="145"/>
  <c r="P367" i="145"/>
  <c r="P366" i="145"/>
  <c r="O366" i="145"/>
  <c r="N366" i="145"/>
  <c r="P365" i="145"/>
  <c r="O365" i="145"/>
  <c r="N365" i="145"/>
  <c r="O364" i="145"/>
  <c r="N364" i="145"/>
  <c r="P364" i="145"/>
  <c r="O363" i="145"/>
  <c r="N363" i="145"/>
  <c r="P362" i="145"/>
  <c r="O362" i="145"/>
  <c r="N362" i="145"/>
  <c r="O361" i="145"/>
  <c r="P361" i="145"/>
  <c r="N361" i="145"/>
  <c r="P360" i="145"/>
  <c r="O360" i="145"/>
  <c r="N360" i="145"/>
  <c r="O359" i="145"/>
  <c r="N359" i="145"/>
  <c r="P359" i="145"/>
  <c r="O358" i="145"/>
  <c r="N358" i="145"/>
  <c r="P358" i="145"/>
  <c r="P357" i="145"/>
  <c r="O357" i="145"/>
  <c r="N357" i="145"/>
  <c r="O356" i="145"/>
  <c r="P356" i="145"/>
  <c r="N356" i="145"/>
  <c r="O355" i="145"/>
  <c r="N355" i="145"/>
  <c r="O354" i="145"/>
  <c r="N354" i="145"/>
  <c r="P354" i="145"/>
  <c r="O353" i="145"/>
  <c r="P353" i="145"/>
  <c r="N353" i="145"/>
  <c r="P352" i="145"/>
  <c r="O352" i="145"/>
  <c r="N352" i="145"/>
  <c r="O351" i="145"/>
  <c r="N351" i="145"/>
  <c r="P351" i="145"/>
  <c r="P350" i="145"/>
  <c r="O350" i="145"/>
  <c r="N350" i="145"/>
  <c r="P349" i="145"/>
  <c r="O349" i="145"/>
  <c r="N349" i="145"/>
  <c r="O348" i="145"/>
  <c r="N348" i="145"/>
  <c r="O347" i="145"/>
  <c r="N347" i="145"/>
  <c r="P346" i="145"/>
  <c r="O346" i="145"/>
  <c r="N346" i="145"/>
  <c r="O345" i="145"/>
  <c r="P345" i="145"/>
  <c r="N345" i="145"/>
  <c r="P344" i="145"/>
  <c r="O344" i="145"/>
  <c r="N344" i="145"/>
  <c r="O343" i="145"/>
  <c r="N343" i="145"/>
  <c r="O342" i="145"/>
  <c r="N342" i="145"/>
  <c r="P342" i="145"/>
  <c r="P341" i="145"/>
  <c r="O341" i="145"/>
  <c r="N341" i="145"/>
  <c r="O340" i="145"/>
  <c r="P340" i="145"/>
  <c r="N340" i="145"/>
  <c r="O339" i="145"/>
  <c r="N339" i="145"/>
  <c r="P339" i="145"/>
  <c r="P338" i="145"/>
  <c r="O338" i="145"/>
  <c r="N338" i="145"/>
  <c r="O337" i="145"/>
  <c r="P337" i="145"/>
  <c r="N337" i="145"/>
  <c r="O336" i="145"/>
  <c r="N336" i="145"/>
  <c r="P336" i="145"/>
  <c r="O335" i="145"/>
  <c r="N335" i="145"/>
  <c r="P335" i="145"/>
  <c r="P334" i="145"/>
  <c r="O334" i="145"/>
  <c r="N334" i="145"/>
  <c r="O333" i="145"/>
  <c r="P333" i="145"/>
  <c r="N333" i="145"/>
  <c r="O332" i="145"/>
  <c r="N332" i="145"/>
  <c r="O331" i="145"/>
  <c r="N331" i="145"/>
  <c r="P330" i="145"/>
  <c r="O330" i="145"/>
  <c r="N330" i="145"/>
  <c r="O329" i="145"/>
  <c r="P329" i="145"/>
  <c r="N329" i="145"/>
  <c r="O328" i="145"/>
  <c r="N328" i="145"/>
  <c r="P328" i="145"/>
  <c r="O327" i="145"/>
  <c r="N327" i="145"/>
  <c r="O326" i="145"/>
  <c r="N326" i="145"/>
  <c r="P326" i="145"/>
  <c r="P325" i="145"/>
  <c r="O325" i="145"/>
  <c r="N325" i="145"/>
  <c r="P324" i="145"/>
  <c r="O324" i="145"/>
  <c r="N324" i="145"/>
  <c r="O323" i="145"/>
  <c r="N323" i="145"/>
  <c r="P323" i="145"/>
  <c r="P322" i="145"/>
  <c r="O322" i="145"/>
  <c r="N322" i="145"/>
  <c r="P321" i="145"/>
  <c r="O321" i="145"/>
  <c r="N321" i="145"/>
  <c r="O320" i="145"/>
  <c r="N320" i="145"/>
  <c r="P320" i="145"/>
  <c r="O319" i="145"/>
  <c r="N319" i="145"/>
  <c r="P319" i="145"/>
  <c r="P318" i="145"/>
  <c r="O318" i="145"/>
  <c r="N318" i="145"/>
  <c r="O317" i="145"/>
  <c r="P317" i="145"/>
  <c r="N317" i="145"/>
  <c r="O316" i="145"/>
  <c r="N316" i="145"/>
  <c r="P316" i="145"/>
  <c r="O315" i="145"/>
  <c r="N315" i="145"/>
  <c r="O314" i="145"/>
  <c r="N314" i="145"/>
  <c r="P314" i="145"/>
  <c r="O313" i="145"/>
  <c r="P313" i="145"/>
  <c r="N313" i="145"/>
  <c r="O312" i="145"/>
  <c r="N312" i="145"/>
  <c r="P312" i="145"/>
  <c r="O311" i="145"/>
  <c r="N311" i="145"/>
  <c r="P311" i="145"/>
  <c r="O310" i="145"/>
  <c r="N310" i="145"/>
  <c r="P310" i="145"/>
  <c r="P309" i="145"/>
  <c r="O309" i="145"/>
  <c r="N309" i="145"/>
  <c r="P308" i="145"/>
  <c r="O308" i="145"/>
  <c r="N308" i="145"/>
  <c r="O307" i="145"/>
  <c r="N307" i="145"/>
  <c r="O306" i="145"/>
  <c r="N306" i="145"/>
  <c r="P306" i="145"/>
  <c r="P305" i="145"/>
  <c r="O305" i="145"/>
  <c r="N305" i="145"/>
  <c r="P304" i="145"/>
  <c r="O304" i="145"/>
  <c r="N304" i="145"/>
  <c r="O303" i="145"/>
  <c r="N303" i="145"/>
  <c r="P303" i="145"/>
  <c r="P302" i="145"/>
  <c r="O302" i="145"/>
  <c r="N302" i="145"/>
  <c r="P301" i="145"/>
  <c r="O301" i="145"/>
  <c r="N301" i="145"/>
  <c r="O300" i="145"/>
  <c r="N300" i="145"/>
  <c r="P300" i="145"/>
  <c r="O299" i="145"/>
  <c r="N299" i="145"/>
  <c r="O298" i="145"/>
  <c r="N298" i="145"/>
  <c r="P298" i="145"/>
  <c r="O297" i="145"/>
  <c r="P297" i="145"/>
  <c r="N297" i="145"/>
  <c r="P296" i="145"/>
  <c r="O296" i="145"/>
  <c r="N296" i="145"/>
  <c r="O295" i="145"/>
  <c r="N295" i="145"/>
  <c r="P295" i="145"/>
  <c r="O294" i="145"/>
  <c r="N294" i="145"/>
  <c r="P294" i="145"/>
  <c r="P293" i="145"/>
  <c r="O293" i="145"/>
  <c r="N293" i="145"/>
  <c r="O292" i="145"/>
  <c r="P292" i="145"/>
  <c r="N292" i="145"/>
  <c r="O291" i="145"/>
  <c r="N291" i="145"/>
  <c r="O290" i="145"/>
  <c r="N290" i="145"/>
  <c r="P290" i="145"/>
  <c r="O289" i="145"/>
  <c r="P289" i="145"/>
  <c r="N289" i="145"/>
  <c r="P288" i="145"/>
  <c r="O288" i="145"/>
  <c r="N288" i="145"/>
  <c r="O287" i="145"/>
  <c r="N287" i="145"/>
  <c r="P287" i="145"/>
  <c r="P286" i="145"/>
  <c r="O286" i="145"/>
  <c r="N286" i="145"/>
  <c r="P285" i="145"/>
  <c r="O285" i="145"/>
  <c r="N285" i="145"/>
  <c r="O284" i="145"/>
  <c r="N284" i="145"/>
  <c r="O283" i="145"/>
  <c r="N283" i="145"/>
  <c r="P282" i="145"/>
  <c r="O282" i="145"/>
  <c r="N282" i="145"/>
  <c r="O281" i="145"/>
  <c r="P281" i="145"/>
  <c r="N281" i="145"/>
  <c r="P280" i="145"/>
  <c r="O280" i="145"/>
  <c r="N280" i="145"/>
  <c r="O279" i="145"/>
  <c r="N279" i="145"/>
  <c r="O278" i="145"/>
  <c r="N278" i="145"/>
  <c r="P278" i="145"/>
  <c r="P277" i="145"/>
  <c r="O277" i="145"/>
  <c r="N277" i="145"/>
  <c r="O276" i="145"/>
  <c r="P276" i="145"/>
  <c r="N276" i="145"/>
  <c r="O275" i="145"/>
  <c r="N275" i="145"/>
  <c r="P275" i="145"/>
  <c r="P274" i="145"/>
  <c r="O274" i="145"/>
  <c r="N274" i="145"/>
  <c r="O273" i="145"/>
  <c r="P273" i="145"/>
  <c r="N273" i="145"/>
  <c r="O272" i="145"/>
  <c r="N272" i="145"/>
  <c r="P272" i="145"/>
  <c r="O271" i="145"/>
  <c r="N271" i="145"/>
  <c r="P271" i="145"/>
  <c r="P270" i="145"/>
  <c r="O270" i="145"/>
  <c r="N270" i="145"/>
  <c r="O269" i="145"/>
  <c r="P269" i="145"/>
  <c r="N269" i="145"/>
  <c r="O268" i="145"/>
  <c r="N268" i="145"/>
  <c r="O267" i="145"/>
  <c r="N267" i="145"/>
  <c r="P266" i="145"/>
  <c r="O266" i="145"/>
  <c r="N266" i="145"/>
  <c r="O265" i="145"/>
  <c r="N265" i="145"/>
  <c r="O264" i="145"/>
  <c r="N264" i="145"/>
  <c r="P264" i="145"/>
  <c r="P263" i="145"/>
  <c r="O263" i="145"/>
  <c r="N263" i="145"/>
  <c r="P262" i="145"/>
  <c r="O262" i="145"/>
  <c r="N262" i="145"/>
  <c r="O261" i="145"/>
  <c r="N261" i="145"/>
  <c r="P261" i="145"/>
  <c r="P260" i="145"/>
  <c r="O260" i="145"/>
  <c r="N260" i="145"/>
  <c r="P259" i="145"/>
  <c r="O259" i="145"/>
  <c r="N259" i="145"/>
  <c r="O258" i="145"/>
  <c r="N258" i="145"/>
  <c r="P258" i="145"/>
  <c r="O257" i="145"/>
  <c r="N257" i="145"/>
  <c r="P257" i="145"/>
  <c r="P256" i="145"/>
  <c r="O256" i="145"/>
  <c r="N256" i="145"/>
  <c r="O255" i="145"/>
  <c r="P255" i="145"/>
  <c r="N255" i="145"/>
  <c r="O254" i="145"/>
  <c r="N254" i="145"/>
  <c r="P254" i="145"/>
  <c r="O253" i="145"/>
  <c r="N253" i="145"/>
  <c r="O252" i="145"/>
  <c r="N252" i="145"/>
  <c r="P252" i="145"/>
  <c r="O251" i="145"/>
  <c r="P251" i="145"/>
  <c r="N251" i="145"/>
  <c r="P250" i="145"/>
  <c r="O250" i="145"/>
  <c r="N250" i="145"/>
  <c r="O249" i="145"/>
  <c r="N249" i="145"/>
  <c r="O248" i="145"/>
  <c r="N248" i="145"/>
  <c r="P248" i="145"/>
  <c r="P247" i="145"/>
  <c r="O247" i="145"/>
  <c r="N247" i="145"/>
  <c r="P246" i="145"/>
  <c r="O246" i="145"/>
  <c r="N246" i="145"/>
  <c r="O245" i="145"/>
  <c r="N245" i="145"/>
  <c r="P245" i="145"/>
  <c r="P244" i="145"/>
  <c r="O244" i="145"/>
  <c r="N244" i="145"/>
  <c r="P243" i="145"/>
  <c r="O243" i="145"/>
  <c r="N243" i="145"/>
  <c r="O242" i="145"/>
  <c r="N242" i="145"/>
  <c r="P242" i="145"/>
  <c r="O241" i="145"/>
  <c r="N241" i="145"/>
  <c r="P241" i="145"/>
  <c r="P240" i="145"/>
  <c r="O240" i="145"/>
  <c r="N240" i="145"/>
  <c r="O239" i="145"/>
  <c r="P239" i="145"/>
  <c r="N239" i="145"/>
  <c r="O238" i="145"/>
  <c r="N238" i="145"/>
  <c r="P238" i="145"/>
  <c r="O237" i="145"/>
  <c r="N237" i="145"/>
  <c r="O236" i="145"/>
  <c r="N236" i="145"/>
  <c r="P236" i="145"/>
  <c r="O235" i="145"/>
  <c r="P235" i="145"/>
  <c r="N235" i="145"/>
  <c r="P234" i="145"/>
  <c r="O234" i="145"/>
  <c r="N234" i="145"/>
  <c r="O233" i="145"/>
  <c r="N233" i="145"/>
  <c r="O232" i="145"/>
  <c r="N232" i="145"/>
  <c r="P232" i="145"/>
  <c r="P231" i="145"/>
  <c r="O231" i="145"/>
  <c r="N231" i="145"/>
  <c r="P230" i="145"/>
  <c r="O230" i="145"/>
  <c r="N230" i="145"/>
  <c r="O229" i="145"/>
  <c r="N229" i="145"/>
  <c r="P229" i="145"/>
  <c r="P228" i="145"/>
  <c r="O228" i="145"/>
  <c r="N228" i="145"/>
  <c r="P227" i="145"/>
  <c r="O227" i="145"/>
  <c r="N227" i="145"/>
  <c r="O226" i="145"/>
  <c r="N226" i="145"/>
  <c r="P226" i="145"/>
  <c r="O225" i="145"/>
  <c r="N225" i="145"/>
  <c r="P225" i="145"/>
  <c r="P224" i="145"/>
  <c r="O224" i="145"/>
  <c r="N224" i="145"/>
  <c r="O223" i="145"/>
  <c r="P223" i="145"/>
  <c r="N223" i="145"/>
  <c r="O222" i="145"/>
  <c r="N222" i="145"/>
  <c r="P222" i="145"/>
  <c r="O221" i="145"/>
  <c r="N221" i="145"/>
  <c r="O220" i="145"/>
  <c r="N220" i="145"/>
  <c r="O219" i="145"/>
  <c r="N219" i="145"/>
  <c r="P219" i="145"/>
  <c r="P218" i="145"/>
  <c r="O218" i="145"/>
  <c r="N218" i="145"/>
  <c r="P217" i="145"/>
  <c r="O217" i="145"/>
  <c r="N217" i="145"/>
  <c r="O216" i="145"/>
  <c r="N216" i="145"/>
  <c r="O215" i="145"/>
  <c r="N215" i="145"/>
  <c r="P215" i="145"/>
  <c r="P214" i="145"/>
  <c r="O214" i="145"/>
  <c r="N214" i="145"/>
  <c r="P213" i="145"/>
  <c r="O213" i="145"/>
  <c r="N213" i="145"/>
  <c r="O212" i="145"/>
  <c r="N212" i="145"/>
  <c r="O211" i="145"/>
  <c r="N211" i="145"/>
  <c r="P211" i="145"/>
  <c r="P210" i="145"/>
  <c r="O210" i="145"/>
  <c r="N210" i="145"/>
  <c r="P209" i="145"/>
  <c r="O209" i="145"/>
  <c r="N209" i="145"/>
  <c r="O208" i="145"/>
  <c r="N208" i="145"/>
  <c r="O207" i="145"/>
  <c r="N207" i="145"/>
  <c r="P207" i="145"/>
  <c r="P206" i="145"/>
  <c r="O206" i="145"/>
  <c r="N206" i="145"/>
  <c r="P205" i="145"/>
  <c r="O205" i="145"/>
  <c r="N205" i="145"/>
  <c r="O204" i="145"/>
  <c r="N204" i="145"/>
  <c r="O203" i="145"/>
  <c r="N203" i="145"/>
  <c r="P203" i="145"/>
  <c r="P202" i="145"/>
  <c r="O202" i="145"/>
  <c r="N202" i="145"/>
  <c r="P201" i="145"/>
  <c r="O201" i="145"/>
  <c r="N201" i="145"/>
  <c r="O200" i="145"/>
  <c r="N200" i="145"/>
  <c r="O199" i="145"/>
  <c r="N199" i="145"/>
  <c r="P199" i="145"/>
  <c r="P198" i="145"/>
  <c r="O198" i="145"/>
  <c r="N198" i="145"/>
  <c r="P197" i="145"/>
  <c r="O197" i="145"/>
  <c r="N197" i="145"/>
  <c r="O196" i="145"/>
  <c r="N196" i="145"/>
  <c r="O195" i="145"/>
  <c r="N195" i="145"/>
  <c r="P195" i="145"/>
  <c r="P194" i="145"/>
  <c r="O194" i="145"/>
  <c r="N194" i="145"/>
  <c r="P193" i="145"/>
  <c r="O193" i="145"/>
  <c r="N193" i="145"/>
  <c r="O192" i="145"/>
  <c r="N192" i="145"/>
  <c r="O191" i="145"/>
  <c r="N191" i="145"/>
  <c r="P191" i="145"/>
  <c r="P190" i="145"/>
  <c r="O190" i="145"/>
  <c r="N190" i="145"/>
  <c r="P189" i="145"/>
  <c r="O189" i="145"/>
  <c r="N189" i="145"/>
  <c r="O188" i="145"/>
  <c r="N188" i="145"/>
  <c r="O187" i="145"/>
  <c r="N187" i="145"/>
  <c r="P187" i="145"/>
  <c r="P186" i="145"/>
  <c r="O186" i="145"/>
  <c r="N186" i="145"/>
  <c r="P185" i="145"/>
  <c r="O185" i="145"/>
  <c r="N185" i="145"/>
  <c r="O184" i="145"/>
  <c r="N184" i="145"/>
  <c r="O183" i="145"/>
  <c r="N183" i="145"/>
  <c r="P183" i="145"/>
  <c r="P182" i="145"/>
  <c r="O182" i="145"/>
  <c r="N182" i="145"/>
  <c r="P181" i="145"/>
  <c r="O181" i="145"/>
  <c r="N181" i="145"/>
  <c r="O180" i="145"/>
  <c r="N180" i="145"/>
  <c r="O179" i="145"/>
  <c r="N179" i="145"/>
  <c r="P179" i="145"/>
  <c r="P178" i="145"/>
  <c r="O178" i="145"/>
  <c r="N178" i="145"/>
  <c r="P177" i="145"/>
  <c r="O177" i="145"/>
  <c r="N177" i="145"/>
  <c r="O176" i="145"/>
  <c r="N176" i="145"/>
  <c r="O175" i="145"/>
  <c r="N175" i="145"/>
  <c r="P175" i="145"/>
  <c r="P174" i="145"/>
  <c r="O174" i="145"/>
  <c r="N174" i="145"/>
  <c r="P173" i="145"/>
  <c r="O173" i="145"/>
  <c r="N173" i="145"/>
  <c r="O172" i="145"/>
  <c r="N172" i="145"/>
  <c r="O171" i="145"/>
  <c r="N171" i="145"/>
  <c r="P171" i="145"/>
  <c r="P170" i="145"/>
  <c r="O170" i="145"/>
  <c r="N170" i="145"/>
  <c r="P169" i="145"/>
  <c r="O169" i="145"/>
  <c r="N169" i="145"/>
  <c r="O168" i="145"/>
  <c r="N168" i="145"/>
  <c r="O167" i="145"/>
  <c r="N167" i="145"/>
  <c r="P167" i="145"/>
  <c r="P166" i="145"/>
  <c r="O166" i="145"/>
  <c r="N166" i="145"/>
  <c r="P165" i="145"/>
  <c r="O165" i="145"/>
  <c r="N165" i="145"/>
  <c r="O164" i="145"/>
  <c r="N164" i="145"/>
  <c r="O163" i="145"/>
  <c r="N163" i="145"/>
  <c r="P163" i="145"/>
  <c r="P162" i="145"/>
  <c r="O162" i="145"/>
  <c r="N162" i="145"/>
  <c r="P161" i="145"/>
  <c r="O161" i="145"/>
  <c r="N161" i="145"/>
  <c r="O160" i="145"/>
  <c r="N160" i="145"/>
  <c r="O159" i="145"/>
  <c r="N159" i="145"/>
  <c r="P159" i="145"/>
  <c r="P158" i="145"/>
  <c r="O158" i="145"/>
  <c r="N158" i="145"/>
  <c r="P157" i="145"/>
  <c r="O157" i="145"/>
  <c r="N157" i="145"/>
  <c r="O156" i="145"/>
  <c r="N156" i="145"/>
  <c r="O155" i="145"/>
  <c r="N155" i="145"/>
  <c r="P155" i="145"/>
  <c r="P154" i="145"/>
  <c r="O154" i="145"/>
  <c r="N154" i="145"/>
  <c r="P153" i="145"/>
  <c r="O153" i="145"/>
  <c r="N153" i="145"/>
  <c r="O152" i="145"/>
  <c r="N152" i="145"/>
  <c r="O151" i="145"/>
  <c r="N151" i="145"/>
  <c r="P151" i="145"/>
  <c r="P150" i="145"/>
  <c r="O150" i="145"/>
  <c r="N150" i="145"/>
  <c r="P149" i="145"/>
  <c r="O149" i="145"/>
  <c r="N149" i="145"/>
  <c r="O148" i="145"/>
  <c r="N148" i="145"/>
  <c r="O147" i="145"/>
  <c r="N147" i="145"/>
  <c r="P147" i="145"/>
  <c r="P146" i="145"/>
  <c r="O146" i="145"/>
  <c r="N146" i="145"/>
  <c r="P145" i="145"/>
  <c r="O145" i="145"/>
  <c r="N145" i="145"/>
  <c r="O144" i="145"/>
  <c r="N144" i="145"/>
  <c r="O143" i="145"/>
  <c r="N143" i="145"/>
  <c r="P143" i="145"/>
  <c r="P142" i="145"/>
  <c r="O142" i="145"/>
  <c r="N142" i="145"/>
  <c r="P141" i="145"/>
  <c r="O141" i="145"/>
  <c r="N141" i="145"/>
  <c r="O140" i="145"/>
  <c r="N140" i="145"/>
  <c r="O139" i="145"/>
  <c r="N139" i="145"/>
  <c r="P139" i="145"/>
  <c r="P138" i="145"/>
  <c r="O138" i="145"/>
  <c r="N138" i="145"/>
  <c r="P137" i="145"/>
  <c r="O137" i="145"/>
  <c r="N137" i="145"/>
  <c r="O136" i="145"/>
  <c r="N136" i="145"/>
  <c r="O135" i="145"/>
  <c r="N135" i="145"/>
  <c r="P135" i="145"/>
  <c r="P134" i="145"/>
  <c r="O134" i="145"/>
  <c r="N134" i="145"/>
  <c r="P133" i="145"/>
  <c r="O133" i="145"/>
  <c r="N133" i="145"/>
  <c r="O132" i="145"/>
  <c r="N132" i="145"/>
  <c r="O131" i="145"/>
  <c r="N131" i="145"/>
  <c r="P131" i="145"/>
  <c r="P130" i="145"/>
  <c r="O130" i="145"/>
  <c r="N130" i="145"/>
  <c r="P129" i="145"/>
  <c r="O129" i="145"/>
  <c r="N129" i="145"/>
  <c r="O128" i="145"/>
  <c r="N128" i="145"/>
  <c r="O127" i="145"/>
  <c r="N127" i="145"/>
  <c r="P127" i="145"/>
  <c r="P126" i="145"/>
  <c r="O126" i="145"/>
  <c r="N126" i="145"/>
  <c r="P125" i="145"/>
  <c r="O125" i="145"/>
  <c r="N125" i="145"/>
  <c r="O124" i="145"/>
  <c r="N124" i="145"/>
  <c r="O123" i="145"/>
  <c r="N123" i="145"/>
  <c r="P123" i="145"/>
  <c r="P122" i="145"/>
  <c r="O122" i="145"/>
  <c r="N122" i="145"/>
  <c r="P121" i="145"/>
  <c r="O121" i="145"/>
  <c r="N121" i="145"/>
  <c r="O120" i="145"/>
  <c r="N120" i="145"/>
  <c r="O119" i="145"/>
  <c r="N119" i="145"/>
  <c r="P119" i="145"/>
  <c r="P118" i="145"/>
  <c r="O118" i="145"/>
  <c r="N118" i="145"/>
  <c r="P117" i="145"/>
  <c r="O117" i="145"/>
  <c r="N117" i="145"/>
  <c r="O116" i="145"/>
  <c r="N116" i="145"/>
  <c r="O115" i="145"/>
  <c r="N115" i="145"/>
  <c r="P115" i="145"/>
  <c r="P114" i="145"/>
  <c r="O114" i="145"/>
  <c r="N114" i="145"/>
  <c r="P113" i="145"/>
  <c r="O113" i="145"/>
  <c r="N113" i="145"/>
  <c r="O112" i="145"/>
  <c r="N112" i="145"/>
  <c r="O111" i="145"/>
  <c r="N111" i="145"/>
  <c r="P111" i="145"/>
  <c r="P110" i="145"/>
  <c r="O110" i="145"/>
  <c r="N110" i="145"/>
  <c r="P109" i="145"/>
  <c r="O109" i="145"/>
  <c r="N109" i="145"/>
  <c r="O108" i="145"/>
  <c r="N108" i="145"/>
  <c r="O107" i="145"/>
  <c r="N107" i="145"/>
  <c r="P107" i="145"/>
  <c r="P106" i="145"/>
  <c r="O106" i="145"/>
  <c r="N106" i="145"/>
  <c r="P105" i="145"/>
  <c r="O105" i="145"/>
  <c r="N105" i="145"/>
  <c r="O104" i="145"/>
  <c r="N104" i="145"/>
  <c r="O103" i="145"/>
  <c r="N103" i="145"/>
  <c r="P103" i="145"/>
  <c r="P102" i="145"/>
  <c r="O102" i="145"/>
  <c r="N102" i="145"/>
  <c r="P101" i="145"/>
  <c r="O101" i="145"/>
  <c r="N101" i="145"/>
  <c r="O100" i="145"/>
  <c r="N100" i="145"/>
  <c r="O99" i="145"/>
  <c r="N99" i="145"/>
  <c r="P99" i="145"/>
  <c r="P98" i="145"/>
  <c r="O98" i="145"/>
  <c r="N98" i="145"/>
  <c r="P97" i="145"/>
  <c r="O97" i="145"/>
  <c r="N97" i="145"/>
  <c r="O96" i="145"/>
  <c r="N96" i="145"/>
  <c r="O95" i="145"/>
  <c r="N95" i="145"/>
  <c r="P95" i="145"/>
  <c r="P94" i="145"/>
  <c r="O94" i="145"/>
  <c r="N94" i="145"/>
  <c r="P93" i="145"/>
  <c r="O93" i="145"/>
  <c r="N93" i="145"/>
  <c r="O92" i="145"/>
  <c r="N92" i="145"/>
  <c r="O91" i="145"/>
  <c r="N91" i="145"/>
  <c r="P91" i="145"/>
  <c r="P90" i="145"/>
  <c r="O90" i="145"/>
  <c r="N90" i="145"/>
  <c r="P89" i="145"/>
  <c r="O89" i="145"/>
  <c r="N89" i="145"/>
  <c r="O88" i="145"/>
  <c r="N88" i="145"/>
  <c r="O87" i="145"/>
  <c r="N87" i="145"/>
  <c r="P87" i="145"/>
  <c r="P86" i="145"/>
  <c r="O86" i="145"/>
  <c r="N86" i="145"/>
  <c r="P85" i="145"/>
  <c r="O85" i="145"/>
  <c r="N85" i="145"/>
  <c r="O84" i="145"/>
  <c r="N84" i="145"/>
  <c r="O83" i="145"/>
  <c r="N83" i="145"/>
  <c r="P83" i="145"/>
  <c r="P82" i="145"/>
  <c r="O82" i="145"/>
  <c r="N82" i="145"/>
  <c r="P81" i="145"/>
  <c r="O81" i="145"/>
  <c r="N81" i="145"/>
  <c r="O80" i="145"/>
  <c r="N80" i="145"/>
  <c r="O79" i="145"/>
  <c r="N79" i="145"/>
  <c r="P79" i="145"/>
  <c r="P78" i="145"/>
  <c r="O78" i="145"/>
  <c r="N78" i="145"/>
  <c r="P77" i="145"/>
  <c r="O77" i="145"/>
  <c r="N77" i="145"/>
  <c r="O76" i="145"/>
  <c r="N76" i="145"/>
  <c r="O75" i="145"/>
  <c r="N75" i="145"/>
  <c r="P75" i="145"/>
  <c r="P74" i="145"/>
  <c r="O74" i="145"/>
  <c r="N74" i="145"/>
  <c r="P73" i="145"/>
  <c r="O73" i="145"/>
  <c r="N73" i="145"/>
  <c r="O72" i="145"/>
  <c r="N72" i="145"/>
  <c r="O71" i="145"/>
  <c r="N71" i="145"/>
  <c r="P71" i="145"/>
  <c r="P70" i="145"/>
  <c r="O70" i="145"/>
  <c r="N70" i="145"/>
  <c r="P69" i="145"/>
  <c r="O69" i="145"/>
  <c r="N69" i="145"/>
  <c r="O68" i="145"/>
  <c r="N68" i="145"/>
  <c r="O67" i="145"/>
  <c r="N67" i="145"/>
  <c r="P67" i="145"/>
  <c r="P66" i="145"/>
  <c r="O66" i="145"/>
  <c r="N66" i="145"/>
  <c r="P65" i="145"/>
  <c r="O65" i="145"/>
  <c r="N65" i="145"/>
  <c r="O64" i="145"/>
  <c r="N64" i="145"/>
  <c r="O63" i="145"/>
  <c r="N63" i="145"/>
  <c r="P63" i="145"/>
  <c r="P62" i="145"/>
  <c r="O62" i="145"/>
  <c r="N62" i="145"/>
  <c r="P61" i="145"/>
  <c r="O61" i="145"/>
  <c r="N61" i="145"/>
  <c r="O60" i="145"/>
  <c r="N60" i="145"/>
  <c r="O59" i="145"/>
  <c r="N59" i="145"/>
  <c r="P59" i="145"/>
  <c r="P58" i="145"/>
  <c r="O58" i="145"/>
  <c r="N58" i="145"/>
  <c r="P57" i="145"/>
  <c r="O57" i="145"/>
  <c r="N57" i="145"/>
  <c r="O56" i="145"/>
  <c r="N56" i="145"/>
  <c r="O55" i="145"/>
  <c r="N55" i="145"/>
  <c r="P55" i="145"/>
  <c r="P54" i="145"/>
  <c r="O54" i="145"/>
  <c r="N54" i="145"/>
  <c r="P53" i="145"/>
  <c r="O53" i="145"/>
  <c r="N53" i="145"/>
  <c r="O52" i="145"/>
  <c r="N52" i="145"/>
  <c r="O51" i="145"/>
  <c r="N51" i="145"/>
  <c r="P51" i="145"/>
  <c r="P50" i="145"/>
  <c r="O50" i="145"/>
  <c r="N50" i="145"/>
  <c r="P49" i="145"/>
  <c r="O49" i="145"/>
  <c r="N49" i="145"/>
  <c r="O48" i="145"/>
  <c r="N48" i="145"/>
  <c r="O47" i="145"/>
  <c r="N47" i="145"/>
  <c r="P47" i="145"/>
  <c r="P46" i="145"/>
  <c r="O46" i="145"/>
  <c r="N46" i="145"/>
  <c r="P45" i="145"/>
  <c r="O45" i="145"/>
  <c r="N45" i="145"/>
  <c r="O44" i="145"/>
  <c r="N44" i="145"/>
  <c r="O43" i="145"/>
  <c r="N43" i="145"/>
  <c r="P43" i="145"/>
  <c r="P42" i="145"/>
  <c r="O42" i="145"/>
  <c r="N42" i="145"/>
  <c r="P41" i="145"/>
  <c r="O41" i="145"/>
  <c r="N41" i="145"/>
  <c r="O40" i="145"/>
  <c r="N40" i="145"/>
  <c r="O39" i="145"/>
  <c r="N39" i="145"/>
  <c r="P39" i="145"/>
  <c r="P38" i="145"/>
  <c r="O38" i="145"/>
  <c r="N38" i="145"/>
  <c r="P37" i="145"/>
  <c r="O37" i="145"/>
  <c r="N37" i="145"/>
  <c r="O36" i="145"/>
  <c r="N36" i="145"/>
  <c r="O35" i="145"/>
  <c r="N35" i="145"/>
  <c r="P35" i="145"/>
  <c r="P34" i="145"/>
  <c r="O34" i="145"/>
  <c r="N34" i="145"/>
  <c r="P33" i="145"/>
  <c r="O33" i="145"/>
  <c r="N33" i="145"/>
  <c r="O32" i="145"/>
  <c r="N32" i="145"/>
  <c r="O31" i="145"/>
  <c r="N31" i="145"/>
  <c r="P31" i="145"/>
  <c r="P30" i="145"/>
  <c r="O30" i="145"/>
  <c r="N30" i="145"/>
  <c r="P29" i="145"/>
  <c r="O29" i="145"/>
  <c r="N29" i="145"/>
  <c r="O28" i="145"/>
  <c r="N28" i="145"/>
  <c r="O27" i="145"/>
  <c r="N27" i="145"/>
  <c r="P27" i="145"/>
  <c r="P26" i="145"/>
  <c r="O26" i="145"/>
  <c r="N26" i="145"/>
  <c r="P25" i="145"/>
  <c r="O25" i="145"/>
  <c r="N25" i="145"/>
  <c r="O24" i="145"/>
  <c r="N24" i="145"/>
  <c r="O23" i="145"/>
  <c r="N23" i="145"/>
  <c r="P23" i="145"/>
  <c r="P22" i="145"/>
  <c r="O22" i="145"/>
  <c r="N22" i="145"/>
  <c r="P21" i="145"/>
  <c r="O21" i="145"/>
  <c r="N21" i="145"/>
  <c r="O20" i="145"/>
  <c r="N20" i="145"/>
  <c r="O19" i="145"/>
  <c r="N19" i="145"/>
  <c r="P19" i="145"/>
  <c r="P18" i="145"/>
  <c r="O18" i="145"/>
  <c r="N18" i="145"/>
  <c r="P17" i="145"/>
  <c r="O17" i="145"/>
  <c r="N17" i="145"/>
  <c r="O16" i="145"/>
  <c r="N16" i="145"/>
  <c r="O15" i="145"/>
  <c r="N15" i="145"/>
  <c r="P15" i="145"/>
  <c r="P14" i="145"/>
  <c r="O14" i="145"/>
  <c r="N14" i="145"/>
  <c r="P13" i="145"/>
  <c r="O13" i="145"/>
  <c r="N13" i="145"/>
  <c r="O12" i="145"/>
  <c r="N12" i="145"/>
  <c r="O11" i="145"/>
  <c r="N11" i="145"/>
  <c r="P11" i="145"/>
  <c r="P10" i="145"/>
  <c r="O10" i="145"/>
  <c r="N10" i="145"/>
  <c r="P9" i="145"/>
  <c r="O9" i="145"/>
  <c r="N9" i="145"/>
  <c r="O8" i="145"/>
  <c r="N8" i="145"/>
  <c r="O7" i="145"/>
  <c r="N7" i="145"/>
  <c r="P7" i="145"/>
  <c r="P6" i="145"/>
  <c r="O6" i="145"/>
  <c r="N6" i="145"/>
  <c r="P5" i="145"/>
  <c r="O5" i="145"/>
  <c r="N5" i="145"/>
  <c r="O4" i="145"/>
  <c r="N4" i="145"/>
  <c r="A1" i="145"/>
  <c r="D1" i="145" s="1"/>
  <c r="I52" i="144"/>
  <c r="G41" i="144"/>
  <c r="G34" i="144"/>
  <c r="I34" i="144"/>
  <c r="E34" i="144"/>
  <c r="E32" i="144"/>
  <c r="G32" i="144"/>
  <c r="I32" i="144"/>
  <c r="I31" i="144"/>
  <c r="G31" i="144"/>
  <c r="E31" i="144"/>
  <c r="G30" i="144"/>
  <c r="I30" i="144"/>
  <c r="E29" i="144"/>
  <c r="G29" i="144"/>
  <c r="I29" i="144"/>
  <c r="I27" i="144"/>
  <c r="G27" i="144"/>
  <c r="E25" i="144"/>
  <c r="G25" i="144"/>
  <c r="I25" i="144"/>
  <c r="G22" i="144"/>
  <c r="I22" i="144"/>
  <c r="E22" i="144"/>
  <c r="E24" i="144"/>
  <c r="G24" i="144"/>
  <c r="I24" i="144"/>
  <c r="E8" i="144"/>
  <c r="B6" i="144"/>
  <c r="B4" i="144"/>
  <c r="M514" i="143" a="1"/>
  <c r="M514" i="143"/>
  <c r="L514" i="143"/>
  <c r="L514" i="143" a="1"/>
  <c r="K514" i="143" a="1"/>
  <c r="K514" i="143"/>
  <c r="J514" i="143"/>
  <c r="J514" i="143" a="1"/>
  <c r="I514" i="143" a="1"/>
  <c r="I514" i="143"/>
  <c r="H514" i="143" a="1"/>
  <c r="H514" i="143"/>
  <c r="G514" i="143" a="1"/>
  <c r="G514" i="143"/>
  <c r="F514" i="143"/>
  <c r="F514" i="143" a="1"/>
  <c r="M511" i="143" a="1"/>
  <c r="M511" i="143"/>
  <c r="I511" i="143" a="1"/>
  <c r="I511" i="143"/>
  <c r="C511" i="143"/>
  <c r="G511" i="143" a="1"/>
  <c r="G511" i="143"/>
  <c r="C510" i="143"/>
  <c r="M509" i="143" a="1"/>
  <c r="M509" i="143"/>
  <c r="I509" i="143" a="1"/>
  <c r="I509" i="143"/>
  <c r="G509" i="143"/>
  <c r="G509" i="143" a="1"/>
  <c r="C509" i="143"/>
  <c r="G508" i="143" a="1"/>
  <c r="G508" i="143"/>
  <c r="C508" i="143"/>
  <c r="M508" i="143" a="1"/>
  <c r="M508" i="143"/>
  <c r="M507" i="143" a="1"/>
  <c r="M507" i="143"/>
  <c r="I507" i="143" a="1"/>
  <c r="I507" i="143"/>
  <c r="C507" i="143"/>
  <c r="G507" i="143" a="1"/>
  <c r="G507" i="143"/>
  <c r="C506" i="143"/>
  <c r="M505" i="143" a="1"/>
  <c r="M505" i="143"/>
  <c r="I505" i="143" a="1"/>
  <c r="I505" i="143"/>
  <c r="G505" i="143"/>
  <c r="G505" i="143" a="1"/>
  <c r="C505" i="143"/>
  <c r="G504" i="143" a="1"/>
  <c r="G504" i="143"/>
  <c r="C504" i="143"/>
  <c r="M504" i="143" a="1"/>
  <c r="M504" i="143"/>
  <c r="M503" i="143" a="1"/>
  <c r="M503" i="143"/>
  <c r="I503" i="143" a="1"/>
  <c r="I503" i="143"/>
  <c r="C503" i="143"/>
  <c r="G503" i="143" a="1"/>
  <c r="G503" i="143"/>
  <c r="C502" i="143"/>
  <c r="M501" i="143" a="1"/>
  <c r="M501" i="143"/>
  <c r="I501" i="143" a="1"/>
  <c r="I501" i="143"/>
  <c r="G501" i="143"/>
  <c r="G501" i="143" a="1"/>
  <c r="C501" i="143"/>
  <c r="G500" i="143" a="1"/>
  <c r="G500" i="143"/>
  <c r="C500" i="143"/>
  <c r="M500" i="143" a="1"/>
  <c r="M500" i="143"/>
  <c r="M499" i="143" a="1"/>
  <c r="M499" i="143"/>
  <c r="I499" i="143" a="1"/>
  <c r="I499" i="143"/>
  <c r="C499" i="143"/>
  <c r="G499" i="143" a="1"/>
  <c r="G499" i="143"/>
  <c r="W495" i="143"/>
  <c r="E34" i="142"/>
  <c r="V495" i="143"/>
  <c r="U495" i="143"/>
  <c r="T495" i="143"/>
  <c r="S495" i="143"/>
  <c r="R495" i="143"/>
  <c r="M495" i="143"/>
  <c r="L495" i="143"/>
  <c r="K495" i="143"/>
  <c r="J495" i="143"/>
  <c r="I495" i="143"/>
  <c r="H495" i="143"/>
  <c r="G495" i="143"/>
  <c r="F495" i="143"/>
  <c r="O494" i="143"/>
  <c r="N494" i="143"/>
  <c r="O493" i="143"/>
  <c r="N493" i="143"/>
  <c r="P493" i="143"/>
  <c r="O492" i="143"/>
  <c r="P492" i="143"/>
  <c r="N492" i="143"/>
  <c r="P491" i="143"/>
  <c r="O491" i="143"/>
  <c r="N491" i="143"/>
  <c r="O490" i="143"/>
  <c r="N490" i="143"/>
  <c r="P490" i="143"/>
  <c r="P489" i="143"/>
  <c r="O489" i="143"/>
  <c r="N489" i="143"/>
  <c r="P488" i="143"/>
  <c r="O488" i="143"/>
  <c r="N488" i="143"/>
  <c r="O487" i="143"/>
  <c r="N487" i="143"/>
  <c r="O486" i="143"/>
  <c r="N486" i="143"/>
  <c r="P485" i="143"/>
  <c r="O485" i="143"/>
  <c r="N485" i="143"/>
  <c r="O484" i="143"/>
  <c r="P484" i="143"/>
  <c r="N484" i="143"/>
  <c r="O483" i="143"/>
  <c r="N483" i="143"/>
  <c r="P483" i="143"/>
  <c r="O482" i="143"/>
  <c r="N482" i="143"/>
  <c r="P482" i="143"/>
  <c r="O481" i="143"/>
  <c r="N481" i="143"/>
  <c r="P481" i="143"/>
  <c r="P480" i="143"/>
  <c r="O480" i="143"/>
  <c r="N480" i="143"/>
  <c r="O479" i="143"/>
  <c r="P479" i="143"/>
  <c r="N479" i="143"/>
  <c r="O478" i="143"/>
  <c r="N478" i="143"/>
  <c r="O477" i="143"/>
  <c r="N477" i="143"/>
  <c r="P477" i="143"/>
  <c r="O476" i="143"/>
  <c r="P476" i="143"/>
  <c r="N476" i="143"/>
  <c r="P475" i="143"/>
  <c r="O475" i="143"/>
  <c r="N475" i="143"/>
  <c r="O474" i="143"/>
  <c r="N474" i="143"/>
  <c r="P474" i="143"/>
  <c r="P473" i="143"/>
  <c r="O473" i="143"/>
  <c r="N473" i="143"/>
  <c r="P472" i="143"/>
  <c r="O472" i="143"/>
  <c r="N472" i="143"/>
  <c r="O471" i="143"/>
  <c r="N471" i="143"/>
  <c r="O470" i="143"/>
  <c r="N470" i="143"/>
  <c r="P469" i="143"/>
  <c r="O469" i="143"/>
  <c r="N469" i="143"/>
  <c r="O468" i="143"/>
  <c r="P468" i="143"/>
  <c r="N468" i="143"/>
  <c r="O467" i="143"/>
  <c r="N467" i="143"/>
  <c r="P467" i="143"/>
  <c r="O466" i="143"/>
  <c r="N466" i="143"/>
  <c r="P466" i="143"/>
  <c r="O465" i="143"/>
  <c r="N465" i="143"/>
  <c r="P465" i="143"/>
  <c r="P464" i="143"/>
  <c r="O464" i="143"/>
  <c r="N464" i="143"/>
  <c r="O463" i="143"/>
  <c r="P463" i="143"/>
  <c r="N463" i="143"/>
  <c r="O462" i="143"/>
  <c r="N462" i="143"/>
  <c r="O461" i="143"/>
  <c r="N461" i="143"/>
  <c r="P461" i="143"/>
  <c r="O460" i="143"/>
  <c r="P460" i="143"/>
  <c r="N460" i="143"/>
  <c r="P459" i="143"/>
  <c r="O459" i="143"/>
  <c r="N459" i="143"/>
  <c r="O458" i="143"/>
  <c r="N458" i="143"/>
  <c r="P458" i="143"/>
  <c r="P457" i="143"/>
  <c r="O457" i="143"/>
  <c r="N457" i="143"/>
  <c r="P456" i="143"/>
  <c r="O456" i="143"/>
  <c r="N456" i="143"/>
  <c r="O455" i="143"/>
  <c r="N455" i="143"/>
  <c r="P455" i="143"/>
  <c r="O454" i="143"/>
  <c r="N454" i="143"/>
  <c r="P453" i="143"/>
  <c r="O453" i="143"/>
  <c r="N453" i="143"/>
  <c r="O452" i="143"/>
  <c r="P452" i="143"/>
  <c r="N452" i="143"/>
  <c r="O451" i="143"/>
  <c r="N451" i="143"/>
  <c r="P451" i="143"/>
  <c r="O450" i="143"/>
  <c r="N450" i="143"/>
  <c r="P450" i="143"/>
  <c r="O449" i="143"/>
  <c r="N449" i="143"/>
  <c r="P449" i="143"/>
  <c r="P448" i="143"/>
  <c r="O448" i="143"/>
  <c r="N448" i="143"/>
  <c r="O447" i="143"/>
  <c r="P447" i="143"/>
  <c r="N447" i="143"/>
  <c r="O446" i="143"/>
  <c r="N446" i="143"/>
  <c r="O445" i="143"/>
  <c r="N445" i="143"/>
  <c r="P445" i="143"/>
  <c r="O444" i="143"/>
  <c r="P444" i="143"/>
  <c r="N444" i="143"/>
  <c r="P443" i="143"/>
  <c r="O443" i="143"/>
  <c r="N443" i="143"/>
  <c r="O442" i="143"/>
  <c r="N442" i="143"/>
  <c r="P442" i="143"/>
  <c r="P441" i="143"/>
  <c r="O441" i="143"/>
  <c r="N441" i="143"/>
  <c r="P440" i="143"/>
  <c r="O440" i="143"/>
  <c r="N440" i="143"/>
  <c r="O439" i="143"/>
  <c r="N439" i="143"/>
  <c r="P439" i="143"/>
  <c r="O438" i="143"/>
  <c r="N438" i="143"/>
  <c r="P437" i="143"/>
  <c r="O437" i="143"/>
  <c r="N437" i="143"/>
  <c r="O436" i="143"/>
  <c r="P436" i="143"/>
  <c r="N436" i="143"/>
  <c r="O435" i="143"/>
  <c r="N435" i="143"/>
  <c r="P435" i="143"/>
  <c r="O434" i="143"/>
  <c r="N434" i="143"/>
  <c r="P434" i="143"/>
  <c r="O433" i="143"/>
  <c r="N433" i="143"/>
  <c r="P433" i="143"/>
  <c r="P432" i="143"/>
  <c r="O432" i="143"/>
  <c r="N432" i="143"/>
  <c r="O431" i="143"/>
  <c r="P431" i="143"/>
  <c r="N431" i="143"/>
  <c r="O430" i="143"/>
  <c r="N430" i="143"/>
  <c r="O429" i="143"/>
  <c r="N429" i="143"/>
  <c r="P429" i="143"/>
  <c r="O428" i="143"/>
  <c r="P428" i="143"/>
  <c r="N428" i="143"/>
  <c r="P427" i="143"/>
  <c r="O427" i="143"/>
  <c r="N427" i="143"/>
  <c r="O426" i="143"/>
  <c r="N426" i="143"/>
  <c r="P426" i="143"/>
  <c r="P425" i="143"/>
  <c r="O425" i="143"/>
  <c r="N425" i="143"/>
  <c r="P424" i="143"/>
  <c r="O424" i="143"/>
  <c r="N424" i="143"/>
  <c r="O423" i="143"/>
  <c r="N423" i="143"/>
  <c r="O422" i="143"/>
  <c r="N422" i="143"/>
  <c r="P421" i="143"/>
  <c r="O421" i="143"/>
  <c r="N421" i="143"/>
  <c r="O420" i="143"/>
  <c r="P420" i="143"/>
  <c r="N420" i="143"/>
  <c r="O419" i="143"/>
  <c r="N419" i="143"/>
  <c r="P419" i="143"/>
  <c r="O418" i="143"/>
  <c r="N418" i="143"/>
  <c r="P418" i="143"/>
  <c r="O417" i="143"/>
  <c r="N417" i="143"/>
  <c r="P417" i="143"/>
  <c r="P416" i="143"/>
  <c r="O416" i="143"/>
  <c r="N416" i="143"/>
  <c r="O415" i="143"/>
  <c r="P415" i="143"/>
  <c r="N415" i="143"/>
  <c r="O414" i="143"/>
  <c r="N414" i="143"/>
  <c r="O413" i="143"/>
  <c r="N413" i="143"/>
  <c r="P413" i="143"/>
  <c r="O412" i="143"/>
  <c r="P412" i="143"/>
  <c r="N412" i="143"/>
  <c r="P411" i="143"/>
  <c r="O411" i="143"/>
  <c r="N411" i="143"/>
  <c r="O410" i="143"/>
  <c r="N410" i="143"/>
  <c r="P410" i="143"/>
  <c r="P409" i="143"/>
  <c r="O409" i="143"/>
  <c r="N409" i="143"/>
  <c r="P408" i="143"/>
  <c r="O408" i="143"/>
  <c r="N408" i="143"/>
  <c r="O407" i="143"/>
  <c r="N407" i="143"/>
  <c r="O406" i="143"/>
  <c r="N406" i="143"/>
  <c r="P405" i="143"/>
  <c r="O405" i="143"/>
  <c r="N405" i="143"/>
  <c r="O404" i="143"/>
  <c r="P404" i="143"/>
  <c r="N404" i="143"/>
  <c r="O403" i="143"/>
  <c r="N403" i="143"/>
  <c r="P403" i="143"/>
  <c r="O402" i="143"/>
  <c r="N402" i="143"/>
  <c r="P402" i="143"/>
  <c r="O401" i="143"/>
  <c r="N401" i="143"/>
  <c r="P401" i="143"/>
  <c r="P400" i="143"/>
  <c r="O400" i="143"/>
  <c r="N400" i="143"/>
  <c r="O399" i="143"/>
  <c r="P399" i="143"/>
  <c r="N399" i="143"/>
  <c r="O398" i="143"/>
  <c r="N398" i="143"/>
  <c r="O397" i="143"/>
  <c r="N397" i="143"/>
  <c r="P397" i="143"/>
  <c r="O396" i="143"/>
  <c r="P396" i="143"/>
  <c r="N396" i="143"/>
  <c r="P395" i="143"/>
  <c r="O395" i="143"/>
  <c r="N395" i="143"/>
  <c r="O394" i="143"/>
  <c r="N394" i="143"/>
  <c r="P394" i="143"/>
  <c r="P393" i="143"/>
  <c r="O393" i="143"/>
  <c r="N393" i="143"/>
  <c r="P392" i="143"/>
  <c r="O392" i="143"/>
  <c r="N392" i="143"/>
  <c r="O391" i="143"/>
  <c r="N391" i="143"/>
  <c r="P391" i="143"/>
  <c r="O390" i="143"/>
  <c r="N390" i="143"/>
  <c r="P389" i="143"/>
  <c r="O389" i="143"/>
  <c r="N389" i="143"/>
  <c r="O388" i="143"/>
  <c r="P388" i="143"/>
  <c r="N388" i="143"/>
  <c r="O387" i="143"/>
  <c r="N387" i="143"/>
  <c r="P387" i="143"/>
  <c r="O386" i="143"/>
  <c r="N386" i="143"/>
  <c r="P386" i="143"/>
  <c r="O385" i="143"/>
  <c r="N385" i="143"/>
  <c r="P385" i="143"/>
  <c r="P384" i="143"/>
  <c r="O384" i="143"/>
  <c r="N384" i="143"/>
  <c r="O383" i="143"/>
  <c r="P383" i="143"/>
  <c r="N383" i="143"/>
  <c r="O382" i="143"/>
  <c r="N382" i="143"/>
  <c r="O381" i="143"/>
  <c r="N381" i="143"/>
  <c r="P381" i="143"/>
  <c r="O380" i="143"/>
  <c r="P380" i="143"/>
  <c r="N380" i="143"/>
  <c r="P379" i="143"/>
  <c r="O379" i="143"/>
  <c r="N379" i="143"/>
  <c r="O378" i="143"/>
  <c r="N378" i="143"/>
  <c r="P378" i="143"/>
  <c r="P377" i="143"/>
  <c r="O377" i="143"/>
  <c r="N377" i="143"/>
  <c r="P376" i="143"/>
  <c r="O376" i="143"/>
  <c r="N376" i="143"/>
  <c r="O375" i="143"/>
  <c r="N375" i="143"/>
  <c r="P375" i="143"/>
  <c r="O374" i="143"/>
  <c r="N374" i="143"/>
  <c r="P373" i="143"/>
  <c r="O373" i="143"/>
  <c r="N373" i="143"/>
  <c r="O372" i="143"/>
  <c r="P372" i="143"/>
  <c r="N372" i="143"/>
  <c r="O371" i="143"/>
  <c r="N371" i="143"/>
  <c r="P371" i="143"/>
  <c r="O370" i="143"/>
  <c r="N370" i="143"/>
  <c r="P370" i="143"/>
  <c r="O369" i="143"/>
  <c r="N369" i="143"/>
  <c r="P369" i="143"/>
  <c r="P368" i="143"/>
  <c r="O368" i="143"/>
  <c r="N368" i="143"/>
  <c r="O367" i="143"/>
  <c r="P367" i="143"/>
  <c r="N367" i="143"/>
  <c r="O366" i="143"/>
  <c r="N366" i="143"/>
  <c r="O365" i="143"/>
  <c r="N365" i="143"/>
  <c r="P365" i="143"/>
  <c r="O364" i="143"/>
  <c r="P364" i="143"/>
  <c r="N364" i="143"/>
  <c r="P363" i="143"/>
  <c r="O363" i="143"/>
  <c r="N363" i="143"/>
  <c r="O362" i="143"/>
  <c r="N362" i="143"/>
  <c r="P362" i="143"/>
  <c r="P361" i="143"/>
  <c r="O361" i="143"/>
  <c r="N361" i="143"/>
  <c r="P360" i="143"/>
  <c r="O360" i="143"/>
  <c r="N360" i="143"/>
  <c r="O359" i="143"/>
  <c r="N359" i="143"/>
  <c r="O358" i="143"/>
  <c r="N358" i="143"/>
  <c r="P357" i="143"/>
  <c r="O357" i="143"/>
  <c r="N357" i="143"/>
  <c r="O356" i="143"/>
  <c r="P356" i="143"/>
  <c r="N356" i="143"/>
  <c r="O355" i="143"/>
  <c r="N355" i="143"/>
  <c r="P355" i="143"/>
  <c r="O354" i="143"/>
  <c r="N354" i="143"/>
  <c r="P354" i="143"/>
  <c r="O353" i="143"/>
  <c r="N353" i="143"/>
  <c r="P353" i="143"/>
  <c r="P352" i="143"/>
  <c r="O352" i="143"/>
  <c r="N352" i="143"/>
  <c r="O351" i="143"/>
  <c r="P351" i="143"/>
  <c r="N351" i="143"/>
  <c r="O350" i="143"/>
  <c r="N350" i="143"/>
  <c r="O349" i="143"/>
  <c r="N349" i="143"/>
  <c r="P349" i="143"/>
  <c r="O348" i="143"/>
  <c r="P348" i="143"/>
  <c r="N348" i="143"/>
  <c r="P347" i="143"/>
  <c r="O347" i="143"/>
  <c r="N347" i="143"/>
  <c r="O346" i="143"/>
  <c r="N346" i="143"/>
  <c r="P346" i="143"/>
  <c r="P345" i="143"/>
  <c r="O345" i="143"/>
  <c r="N345" i="143"/>
  <c r="P344" i="143"/>
  <c r="O344" i="143"/>
  <c r="N344" i="143"/>
  <c r="O343" i="143"/>
  <c r="N343" i="143"/>
  <c r="O342" i="143"/>
  <c r="N342" i="143"/>
  <c r="P341" i="143"/>
  <c r="O341" i="143"/>
  <c r="N341" i="143"/>
  <c r="O340" i="143"/>
  <c r="P340" i="143"/>
  <c r="N340" i="143"/>
  <c r="O339" i="143"/>
  <c r="N339" i="143"/>
  <c r="P339" i="143"/>
  <c r="O338" i="143"/>
  <c r="N338" i="143"/>
  <c r="P338" i="143"/>
  <c r="O337" i="143"/>
  <c r="N337" i="143"/>
  <c r="P337" i="143"/>
  <c r="P336" i="143"/>
  <c r="O336" i="143"/>
  <c r="N336" i="143"/>
  <c r="O335" i="143"/>
  <c r="P335" i="143"/>
  <c r="N335" i="143"/>
  <c r="O334" i="143"/>
  <c r="N334" i="143"/>
  <c r="O333" i="143"/>
  <c r="N333" i="143"/>
  <c r="P333" i="143"/>
  <c r="O332" i="143"/>
  <c r="P332" i="143"/>
  <c r="N332" i="143"/>
  <c r="P331" i="143"/>
  <c r="O331" i="143"/>
  <c r="N331" i="143"/>
  <c r="O330" i="143"/>
  <c r="N330" i="143"/>
  <c r="P330" i="143"/>
  <c r="P329" i="143"/>
  <c r="O329" i="143"/>
  <c r="N329" i="143"/>
  <c r="P328" i="143"/>
  <c r="O328" i="143"/>
  <c r="N328" i="143"/>
  <c r="O327" i="143"/>
  <c r="N327" i="143"/>
  <c r="P327" i="143"/>
  <c r="O326" i="143"/>
  <c r="N326" i="143"/>
  <c r="P325" i="143"/>
  <c r="O325" i="143"/>
  <c r="N325" i="143"/>
  <c r="O324" i="143"/>
  <c r="P324" i="143"/>
  <c r="N324" i="143"/>
  <c r="O323" i="143"/>
  <c r="N323" i="143"/>
  <c r="P323" i="143"/>
  <c r="O322" i="143"/>
  <c r="N322" i="143"/>
  <c r="P322" i="143"/>
  <c r="O321" i="143"/>
  <c r="N321" i="143"/>
  <c r="P321" i="143"/>
  <c r="P320" i="143"/>
  <c r="O320" i="143"/>
  <c r="N320" i="143"/>
  <c r="O319" i="143"/>
  <c r="P319" i="143"/>
  <c r="N319" i="143"/>
  <c r="O318" i="143"/>
  <c r="N318" i="143"/>
  <c r="O317" i="143"/>
  <c r="N317" i="143"/>
  <c r="P317" i="143"/>
  <c r="O316" i="143"/>
  <c r="P316" i="143"/>
  <c r="N316" i="143"/>
  <c r="P315" i="143"/>
  <c r="O315" i="143"/>
  <c r="N315" i="143"/>
  <c r="O314" i="143"/>
  <c r="N314" i="143"/>
  <c r="P314" i="143"/>
  <c r="P313" i="143"/>
  <c r="O313" i="143"/>
  <c r="N313" i="143"/>
  <c r="P312" i="143"/>
  <c r="O312" i="143"/>
  <c r="N312" i="143"/>
  <c r="O311" i="143"/>
  <c r="N311" i="143"/>
  <c r="P311" i="143"/>
  <c r="O310" i="143"/>
  <c r="N310" i="143"/>
  <c r="P309" i="143"/>
  <c r="O309" i="143"/>
  <c r="N309" i="143"/>
  <c r="O308" i="143"/>
  <c r="P308" i="143"/>
  <c r="N308" i="143"/>
  <c r="O307" i="143"/>
  <c r="N307" i="143"/>
  <c r="P307" i="143"/>
  <c r="O306" i="143"/>
  <c r="N306" i="143"/>
  <c r="P306" i="143"/>
  <c r="O305" i="143"/>
  <c r="N305" i="143"/>
  <c r="P305" i="143"/>
  <c r="P304" i="143"/>
  <c r="O304" i="143"/>
  <c r="N304" i="143"/>
  <c r="O303" i="143"/>
  <c r="P303" i="143"/>
  <c r="N303" i="143"/>
  <c r="O302" i="143"/>
  <c r="N302" i="143"/>
  <c r="O301" i="143"/>
  <c r="N301" i="143"/>
  <c r="P301" i="143"/>
  <c r="O300" i="143"/>
  <c r="P300" i="143"/>
  <c r="N300" i="143"/>
  <c r="P299" i="143"/>
  <c r="O299" i="143"/>
  <c r="N299" i="143"/>
  <c r="O298" i="143"/>
  <c r="N298" i="143"/>
  <c r="P298" i="143"/>
  <c r="P297" i="143"/>
  <c r="O297" i="143"/>
  <c r="N297" i="143"/>
  <c r="P296" i="143"/>
  <c r="O296" i="143"/>
  <c r="N296" i="143"/>
  <c r="O295" i="143"/>
  <c r="N295" i="143"/>
  <c r="O294" i="143"/>
  <c r="N294" i="143"/>
  <c r="P293" i="143"/>
  <c r="O293" i="143"/>
  <c r="N293" i="143"/>
  <c r="O292" i="143"/>
  <c r="P292" i="143"/>
  <c r="N292" i="143"/>
  <c r="O291" i="143"/>
  <c r="N291" i="143"/>
  <c r="P291" i="143"/>
  <c r="O290" i="143"/>
  <c r="N290" i="143"/>
  <c r="P290" i="143"/>
  <c r="O289" i="143"/>
  <c r="N289" i="143"/>
  <c r="P289" i="143"/>
  <c r="P288" i="143"/>
  <c r="O288" i="143"/>
  <c r="N288" i="143"/>
  <c r="O287" i="143"/>
  <c r="P287" i="143"/>
  <c r="N287" i="143"/>
  <c r="O286" i="143"/>
  <c r="N286" i="143"/>
  <c r="O285" i="143"/>
  <c r="N285" i="143"/>
  <c r="P285" i="143"/>
  <c r="O284" i="143"/>
  <c r="P284" i="143"/>
  <c r="N284" i="143"/>
  <c r="P283" i="143"/>
  <c r="O283" i="143"/>
  <c r="N283" i="143"/>
  <c r="O282" i="143"/>
  <c r="N282" i="143"/>
  <c r="P282" i="143"/>
  <c r="P281" i="143"/>
  <c r="O281" i="143"/>
  <c r="N281" i="143"/>
  <c r="P280" i="143"/>
  <c r="O280" i="143"/>
  <c r="N280" i="143"/>
  <c r="O279" i="143"/>
  <c r="N279" i="143"/>
  <c r="O278" i="143"/>
  <c r="N278" i="143"/>
  <c r="P277" i="143"/>
  <c r="O277" i="143"/>
  <c r="N277" i="143"/>
  <c r="O276" i="143"/>
  <c r="P276" i="143"/>
  <c r="N276" i="143"/>
  <c r="O275" i="143"/>
  <c r="N275" i="143"/>
  <c r="P275" i="143"/>
  <c r="O274" i="143"/>
  <c r="N274" i="143"/>
  <c r="P274" i="143"/>
  <c r="O273" i="143"/>
  <c r="N273" i="143"/>
  <c r="P273" i="143"/>
  <c r="P272" i="143"/>
  <c r="O272" i="143"/>
  <c r="N272" i="143"/>
  <c r="O271" i="143"/>
  <c r="P271" i="143"/>
  <c r="N271" i="143"/>
  <c r="O270" i="143"/>
  <c r="N270" i="143"/>
  <c r="O269" i="143"/>
  <c r="N269" i="143"/>
  <c r="P269" i="143"/>
  <c r="O268" i="143"/>
  <c r="P268" i="143"/>
  <c r="N268" i="143"/>
  <c r="P267" i="143"/>
  <c r="O267" i="143"/>
  <c r="N267" i="143"/>
  <c r="O266" i="143"/>
  <c r="N266" i="143"/>
  <c r="P266" i="143"/>
  <c r="P265" i="143"/>
  <c r="O265" i="143"/>
  <c r="N265" i="143"/>
  <c r="P264" i="143"/>
  <c r="O264" i="143"/>
  <c r="N264" i="143"/>
  <c r="O263" i="143"/>
  <c r="N263" i="143"/>
  <c r="P263" i="143"/>
  <c r="O262" i="143"/>
  <c r="N262" i="143"/>
  <c r="P261" i="143"/>
  <c r="O261" i="143"/>
  <c r="N261" i="143"/>
  <c r="O260" i="143"/>
  <c r="P260" i="143"/>
  <c r="N260" i="143"/>
  <c r="O259" i="143"/>
  <c r="N259" i="143"/>
  <c r="P259" i="143"/>
  <c r="O258" i="143"/>
  <c r="N258" i="143"/>
  <c r="P258" i="143"/>
  <c r="O257" i="143"/>
  <c r="N257" i="143"/>
  <c r="P257" i="143"/>
  <c r="P256" i="143"/>
  <c r="O256" i="143"/>
  <c r="N256" i="143"/>
  <c r="O255" i="143"/>
  <c r="P255" i="143"/>
  <c r="N255" i="143"/>
  <c r="O254" i="143"/>
  <c r="N254" i="143"/>
  <c r="O253" i="143"/>
  <c r="N253" i="143"/>
  <c r="P253" i="143"/>
  <c r="O252" i="143"/>
  <c r="P252" i="143"/>
  <c r="N252" i="143"/>
  <c r="P251" i="143"/>
  <c r="O251" i="143"/>
  <c r="N251" i="143"/>
  <c r="O250" i="143"/>
  <c r="N250" i="143"/>
  <c r="P250" i="143"/>
  <c r="P249" i="143"/>
  <c r="O249" i="143"/>
  <c r="N249" i="143"/>
  <c r="P248" i="143"/>
  <c r="O248" i="143"/>
  <c r="N248" i="143"/>
  <c r="O247" i="143"/>
  <c r="N247" i="143"/>
  <c r="P247" i="143"/>
  <c r="O246" i="143"/>
  <c r="N246" i="143"/>
  <c r="P245" i="143"/>
  <c r="O245" i="143"/>
  <c r="N245" i="143"/>
  <c r="O244" i="143"/>
  <c r="P244" i="143"/>
  <c r="N244" i="143"/>
  <c r="O243" i="143"/>
  <c r="N243" i="143"/>
  <c r="P243" i="143"/>
  <c r="O242" i="143"/>
  <c r="N242" i="143"/>
  <c r="P242" i="143"/>
  <c r="O241" i="143"/>
  <c r="N241" i="143"/>
  <c r="P241" i="143"/>
  <c r="P240" i="143"/>
  <c r="O240" i="143"/>
  <c r="N240" i="143"/>
  <c r="O239" i="143"/>
  <c r="P239" i="143"/>
  <c r="N239" i="143"/>
  <c r="O238" i="143"/>
  <c r="N238" i="143"/>
  <c r="O237" i="143"/>
  <c r="N237" i="143"/>
  <c r="P237" i="143"/>
  <c r="O236" i="143"/>
  <c r="P236" i="143"/>
  <c r="N236" i="143"/>
  <c r="P235" i="143"/>
  <c r="O235" i="143"/>
  <c r="N235" i="143"/>
  <c r="O234" i="143"/>
  <c r="N234" i="143"/>
  <c r="P234" i="143"/>
  <c r="P233" i="143"/>
  <c r="O233" i="143"/>
  <c r="N233" i="143"/>
  <c r="P232" i="143"/>
  <c r="O232" i="143"/>
  <c r="N232" i="143"/>
  <c r="O231" i="143"/>
  <c r="N231" i="143"/>
  <c r="O230" i="143"/>
  <c r="N230" i="143"/>
  <c r="P229" i="143"/>
  <c r="O229" i="143"/>
  <c r="N229" i="143"/>
  <c r="O228" i="143"/>
  <c r="P228" i="143"/>
  <c r="N228" i="143"/>
  <c r="O227" i="143"/>
  <c r="N227" i="143"/>
  <c r="P227" i="143"/>
  <c r="O226" i="143"/>
  <c r="N226" i="143"/>
  <c r="P226" i="143"/>
  <c r="O225" i="143"/>
  <c r="N225" i="143"/>
  <c r="P225" i="143"/>
  <c r="P224" i="143"/>
  <c r="O224" i="143"/>
  <c r="N224" i="143"/>
  <c r="O223" i="143"/>
  <c r="P223" i="143"/>
  <c r="N223" i="143"/>
  <c r="O222" i="143"/>
  <c r="N222" i="143"/>
  <c r="O221" i="143"/>
  <c r="N221" i="143"/>
  <c r="P221" i="143"/>
  <c r="O220" i="143"/>
  <c r="P220" i="143"/>
  <c r="N220" i="143"/>
  <c r="P219" i="143"/>
  <c r="O219" i="143"/>
  <c r="N219" i="143"/>
  <c r="O218" i="143"/>
  <c r="N218" i="143"/>
  <c r="P218" i="143"/>
  <c r="P217" i="143"/>
  <c r="O217" i="143"/>
  <c r="N217" i="143"/>
  <c r="P216" i="143"/>
  <c r="O216" i="143"/>
  <c r="N216" i="143"/>
  <c r="O215" i="143"/>
  <c r="N215" i="143"/>
  <c r="O214" i="143"/>
  <c r="N214" i="143"/>
  <c r="P213" i="143"/>
  <c r="O213" i="143"/>
  <c r="N213" i="143"/>
  <c r="O212" i="143"/>
  <c r="P212" i="143"/>
  <c r="N212" i="143"/>
  <c r="O211" i="143"/>
  <c r="N211" i="143"/>
  <c r="P211" i="143"/>
  <c r="O210" i="143"/>
  <c r="N210" i="143"/>
  <c r="P210" i="143"/>
  <c r="O209" i="143"/>
  <c r="N209" i="143"/>
  <c r="P209" i="143"/>
  <c r="P208" i="143"/>
  <c r="O208" i="143"/>
  <c r="N208" i="143"/>
  <c r="O207" i="143"/>
  <c r="P207" i="143"/>
  <c r="N207" i="143"/>
  <c r="O206" i="143"/>
  <c r="N206" i="143"/>
  <c r="O205" i="143"/>
  <c r="N205" i="143"/>
  <c r="P205" i="143"/>
  <c r="O204" i="143"/>
  <c r="P204" i="143"/>
  <c r="N204" i="143"/>
  <c r="P203" i="143"/>
  <c r="O203" i="143"/>
  <c r="N203" i="143"/>
  <c r="O202" i="143"/>
  <c r="N202" i="143"/>
  <c r="P202" i="143"/>
  <c r="P201" i="143"/>
  <c r="O201" i="143"/>
  <c r="N201" i="143"/>
  <c r="P200" i="143"/>
  <c r="O200" i="143"/>
  <c r="N200" i="143"/>
  <c r="O199" i="143"/>
  <c r="N199" i="143"/>
  <c r="P199" i="143"/>
  <c r="O198" i="143"/>
  <c r="N198" i="143"/>
  <c r="P197" i="143"/>
  <c r="O197" i="143"/>
  <c r="N197" i="143"/>
  <c r="O196" i="143"/>
  <c r="P196" i="143"/>
  <c r="N196" i="143"/>
  <c r="O195" i="143"/>
  <c r="N195" i="143"/>
  <c r="P195" i="143"/>
  <c r="O194" i="143"/>
  <c r="N194" i="143"/>
  <c r="P194" i="143"/>
  <c r="O193" i="143"/>
  <c r="N193" i="143"/>
  <c r="P193" i="143"/>
  <c r="P192" i="143"/>
  <c r="O192" i="143"/>
  <c r="N192" i="143"/>
  <c r="O191" i="143"/>
  <c r="P191" i="143"/>
  <c r="N191" i="143"/>
  <c r="O190" i="143"/>
  <c r="N190" i="143"/>
  <c r="O189" i="143"/>
  <c r="N189" i="143"/>
  <c r="P189" i="143"/>
  <c r="O188" i="143"/>
  <c r="P188" i="143"/>
  <c r="N188" i="143"/>
  <c r="P187" i="143"/>
  <c r="O187" i="143"/>
  <c r="N187" i="143"/>
  <c r="O186" i="143"/>
  <c r="N186" i="143"/>
  <c r="P186" i="143"/>
  <c r="P185" i="143"/>
  <c r="O185" i="143"/>
  <c r="N185" i="143"/>
  <c r="P184" i="143"/>
  <c r="O184" i="143"/>
  <c r="N184" i="143"/>
  <c r="O183" i="143"/>
  <c r="N183" i="143"/>
  <c r="P183" i="143"/>
  <c r="O182" i="143"/>
  <c r="N182" i="143"/>
  <c r="P181" i="143"/>
  <c r="O181" i="143"/>
  <c r="N181" i="143"/>
  <c r="O180" i="143"/>
  <c r="P180" i="143"/>
  <c r="N180" i="143"/>
  <c r="O179" i="143"/>
  <c r="N179" i="143"/>
  <c r="P179" i="143"/>
  <c r="O178" i="143"/>
  <c r="N178" i="143"/>
  <c r="P178" i="143"/>
  <c r="O177" i="143"/>
  <c r="N177" i="143"/>
  <c r="P177" i="143"/>
  <c r="P176" i="143"/>
  <c r="O176" i="143"/>
  <c r="N176" i="143"/>
  <c r="O175" i="143"/>
  <c r="P175" i="143"/>
  <c r="N175" i="143"/>
  <c r="O174" i="143"/>
  <c r="N174" i="143"/>
  <c r="O173" i="143"/>
  <c r="N173" i="143"/>
  <c r="P173" i="143"/>
  <c r="O172" i="143"/>
  <c r="P172" i="143"/>
  <c r="N172" i="143"/>
  <c r="P171" i="143"/>
  <c r="O171" i="143"/>
  <c r="N171" i="143"/>
  <c r="O170" i="143"/>
  <c r="N170" i="143"/>
  <c r="P170" i="143"/>
  <c r="P169" i="143"/>
  <c r="O169" i="143"/>
  <c r="N169" i="143"/>
  <c r="P168" i="143"/>
  <c r="O168" i="143"/>
  <c r="N168" i="143"/>
  <c r="O167" i="143"/>
  <c r="N167" i="143"/>
  <c r="O166" i="143"/>
  <c r="N166" i="143"/>
  <c r="P165" i="143"/>
  <c r="O165" i="143"/>
  <c r="N165" i="143"/>
  <c r="O164" i="143"/>
  <c r="P164" i="143"/>
  <c r="N164" i="143"/>
  <c r="O163" i="143"/>
  <c r="N163" i="143"/>
  <c r="P163" i="143"/>
  <c r="O162" i="143"/>
  <c r="N162" i="143"/>
  <c r="P162" i="143"/>
  <c r="O161" i="143"/>
  <c r="N161" i="143"/>
  <c r="P161" i="143"/>
  <c r="P160" i="143"/>
  <c r="O160" i="143"/>
  <c r="N160" i="143"/>
  <c r="O159" i="143"/>
  <c r="P159" i="143"/>
  <c r="N159" i="143"/>
  <c r="O158" i="143"/>
  <c r="N158" i="143"/>
  <c r="O157" i="143"/>
  <c r="N157" i="143"/>
  <c r="P157" i="143"/>
  <c r="O156" i="143"/>
  <c r="P156" i="143"/>
  <c r="N156" i="143"/>
  <c r="P155" i="143"/>
  <c r="O155" i="143"/>
  <c r="N155" i="143"/>
  <c r="O154" i="143"/>
  <c r="N154" i="143"/>
  <c r="P154" i="143"/>
  <c r="P153" i="143"/>
  <c r="O153" i="143"/>
  <c r="N153" i="143"/>
  <c r="P152" i="143"/>
  <c r="O152" i="143"/>
  <c r="N152" i="143"/>
  <c r="O151" i="143"/>
  <c r="N151" i="143"/>
  <c r="O150" i="143"/>
  <c r="N150" i="143"/>
  <c r="P149" i="143"/>
  <c r="O149" i="143"/>
  <c r="N149" i="143"/>
  <c r="O148" i="143"/>
  <c r="N148" i="143"/>
  <c r="O147" i="143"/>
  <c r="N147" i="143"/>
  <c r="P147" i="143"/>
  <c r="O146" i="143"/>
  <c r="P146" i="143"/>
  <c r="N146" i="143"/>
  <c r="P145" i="143"/>
  <c r="O145" i="143"/>
  <c r="N145" i="143"/>
  <c r="O144" i="143"/>
  <c r="N144" i="143"/>
  <c r="O143" i="143"/>
  <c r="N143" i="143"/>
  <c r="P143" i="143"/>
  <c r="O142" i="143"/>
  <c r="P142" i="143"/>
  <c r="N142" i="143"/>
  <c r="P141" i="143"/>
  <c r="O141" i="143"/>
  <c r="N141" i="143"/>
  <c r="O140" i="143"/>
  <c r="N140" i="143"/>
  <c r="P140" i="143"/>
  <c r="O139" i="143"/>
  <c r="N139" i="143"/>
  <c r="P139" i="143"/>
  <c r="O138" i="143"/>
  <c r="P138" i="143"/>
  <c r="N138" i="143"/>
  <c r="P137" i="143"/>
  <c r="O137" i="143"/>
  <c r="N137" i="143"/>
  <c r="O136" i="143"/>
  <c r="N136" i="143"/>
  <c r="P136" i="143"/>
  <c r="O135" i="143"/>
  <c r="N135" i="143"/>
  <c r="P135" i="143"/>
  <c r="O134" i="143"/>
  <c r="P134" i="143"/>
  <c r="N134" i="143"/>
  <c r="P133" i="143"/>
  <c r="O133" i="143"/>
  <c r="N133" i="143"/>
  <c r="O132" i="143"/>
  <c r="N132" i="143"/>
  <c r="O131" i="143"/>
  <c r="N131" i="143"/>
  <c r="P131" i="143"/>
  <c r="O130" i="143"/>
  <c r="P130" i="143"/>
  <c r="N130" i="143"/>
  <c r="P129" i="143"/>
  <c r="O129" i="143"/>
  <c r="N129" i="143"/>
  <c r="O128" i="143"/>
  <c r="N128" i="143"/>
  <c r="O127" i="143"/>
  <c r="N127" i="143"/>
  <c r="P127" i="143"/>
  <c r="O126" i="143"/>
  <c r="P126" i="143"/>
  <c r="N126" i="143"/>
  <c r="P125" i="143"/>
  <c r="O125" i="143"/>
  <c r="N125" i="143"/>
  <c r="O124" i="143"/>
  <c r="N124" i="143"/>
  <c r="P124" i="143"/>
  <c r="O123" i="143"/>
  <c r="N123" i="143"/>
  <c r="P123" i="143"/>
  <c r="O122" i="143"/>
  <c r="P122" i="143"/>
  <c r="N122" i="143"/>
  <c r="P121" i="143"/>
  <c r="O121" i="143"/>
  <c r="N121" i="143"/>
  <c r="O120" i="143"/>
  <c r="N120" i="143"/>
  <c r="P120" i="143"/>
  <c r="O119" i="143"/>
  <c r="N119" i="143"/>
  <c r="P119" i="143"/>
  <c r="O118" i="143"/>
  <c r="P118" i="143"/>
  <c r="N118" i="143"/>
  <c r="P117" i="143"/>
  <c r="O117" i="143"/>
  <c r="N117" i="143"/>
  <c r="O116" i="143"/>
  <c r="N116" i="143"/>
  <c r="O115" i="143"/>
  <c r="N115" i="143"/>
  <c r="P115" i="143"/>
  <c r="O114" i="143"/>
  <c r="P114" i="143"/>
  <c r="N114" i="143"/>
  <c r="P113" i="143"/>
  <c r="O113" i="143"/>
  <c r="N113" i="143"/>
  <c r="O112" i="143"/>
  <c r="N112" i="143"/>
  <c r="O111" i="143"/>
  <c r="N111" i="143"/>
  <c r="P111" i="143"/>
  <c r="O110" i="143"/>
  <c r="P110" i="143"/>
  <c r="N110" i="143"/>
  <c r="P109" i="143"/>
  <c r="O109" i="143"/>
  <c r="N109" i="143"/>
  <c r="O108" i="143"/>
  <c r="N108" i="143"/>
  <c r="P108" i="143"/>
  <c r="O107" i="143"/>
  <c r="N107" i="143"/>
  <c r="P107" i="143"/>
  <c r="O106" i="143"/>
  <c r="P106" i="143"/>
  <c r="N106" i="143"/>
  <c r="P105" i="143"/>
  <c r="O105" i="143"/>
  <c r="N105" i="143"/>
  <c r="O104" i="143"/>
  <c r="N104" i="143"/>
  <c r="P104" i="143"/>
  <c r="O103" i="143"/>
  <c r="N103" i="143"/>
  <c r="P103" i="143"/>
  <c r="O102" i="143"/>
  <c r="P102" i="143"/>
  <c r="N102" i="143"/>
  <c r="P101" i="143"/>
  <c r="O101" i="143"/>
  <c r="N101" i="143"/>
  <c r="O100" i="143"/>
  <c r="N100" i="143"/>
  <c r="O99" i="143"/>
  <c r="N99" i="143"/>
  <c r="P99" i="143"/>
  <c r="O98" i="143"/>
  <c r="P98" i="143"/>
  <c r="N98" i="143"/>
  <c r="P97" i="143"/>
  <c r="O97" i="143"/>
  <c r="N97" i="143"/>
  <c r="O96" i="143"/>
  <c r="N96" i="143"/>
  <c r="O95" i="143"/>
  <c r="N95" i="143"/>
  <c r="P95" i="143"/>
  <c r="O94" i="143"/>
  <c r="P94" i="143"/>
  <c r="N94" i="143"/>
  <c r="P93" i="143"/>
  <c r="O93" i="143"/>
  <c r="N93" i="143"/>
  <c r="O92" i="143"/>
  <c r="N92" i="143"/>
  <c r="P92" i="143"/>
  <c r="O91" i="143"/>
  <c r="N91" i="143"/>
  <c r="P91" i="143"/>
  <c r="O90" i="143"/>
  <c r="P90" i="143"/>
  <c r="N90" i="143"/>
  <c r="P89" i="143"/>
  <c r="O89" i="143"/>
  <c r="N89" i="143"/>
  <c r="O88" i="143"/>
  <c r="N88" i="143"/>
  <c r="P88" i="143"/>
  <c r="O87" i="143"/>
  <c r="N87" i="143"/>
  <c r="P87" i="143"/>
  <c r="O86" i="143"/>
  <c r="P86" i="143"/>
  <c r="N86" i="143"/>
  <c r="P85" i="143"/>
  <c r="O85" i="143"/>
  <c r="N85" i="143"/>
  <c r="O84" i="143"/>
  <c r="N84" i="143"/>
  <c r="O83" i="143"/>
  <c r="N83" i="143"/>
  <c r="P83" i="143"/>
  <c r="O82" i="143"/>
  <c r="P82" i="143"/>
  <c r="N82" i="143"/>
  <c r="P81" i="143"/>
  <c r="O81" i="143"/>
  <c r="N81" i="143"/>
  <c r="O80" i="143"/>
  <c r="N80" i="143"/>
  <c r="O79" i="143"/>
  <c r="N79" i="143"/>
  <c r="P79" i="143"/>
  <c r="O78" i="143"/>
  <c r="P78" i="143"/>
  <c r="N78" i="143"/>
  <c r="P77" i="143"/>
  <c r="O77" i="143"/>
  <c r="N77" i="143"/>
  <c r="O76" i="143"/>
  <c r="N76" i="143"/>
  <c r="P76" i="143"/>
  <c r="O75" i="143"/>
  <c r="N75" i="143"/>
  <c r="P75" i="143"/>
  <c r="O74" i="143"/>
  <c r="P74" i="143"/>
  <c r="N74" i="143"/>
  <c r="P73" i="143"/>
  <c r="O73" i="143"/>
  <c r="N73" i="143"/>
  <c r="O72" i="143"/>
  <c r="N72" i="143"/>
  <c r="P72" i="143"/>
  <c r="O71" i="143"/>
  <c r="N71" i="143"/>
  <c r="P71" i="143"/>
  <c r="O70" i="143"/>
  <c r="P70" i="143"/>
  <c r="N70" i="143"/>
  <c r="P69" i="143"/>
  <c r="O69" i="143"/>
  <c r="N69" i="143"/>
  <c r="O68" i="143"/>
  <c r="N68" i="143"/>
  <c r="O67" i="143"/>
  <c r="N67" i="143"/>
  <c r="P67" i="143"/>
  <c r="O66" i="143"/>
  <c r="P66" i="143"/>
  <c r="N66" i="143"/>
  <c r="P65" i="143"/>
  <c r="O65" i="143"/>
  <c r="N65" i="143"/>
  <c r="O64" i="143"/>
  <c r="N64" i="143"/>
  <c r="O63" i="143"/>
  <c r="N63" i="143"/>
  <c r="P63" i="143"/>
  <c r="O62" i="143"/>
  <c r="P62" i="143"/>
  <c r="N62" i="143"/>
  <c r="P61" i="143"/>
  <c r="O61" i="143"/>
  <c r="N61" i="143"/>
  <c r="O60" i="143"/>
  <c r="N60" i="143"/>
  <c r="P60" i="143"/>
  <c r="O59" i="143"/>
  <c r="N59" i="143"/>
  <c r="P59" i="143"/>
  <c r="O58" i="143"/>
  <c r="P58" i="143"/>
  <c r="N58" i="143"/>
  <c r="P57" i="143"/>
  <c r="O57" i="143"/>
  <c r="N57" i="143"/>
  <c r="O56" i="143"/>
  <c r="N56" i="143"/>
  <c r="P56" i="143"/>
  <c r="O55" i="143"/>
  <c r="N55" i="143"/>
  <c r="P55" i="143"/>
  <c r="O54" i="143"/>
  <c r="P54" i="143"/>
  <c r="N54" i="143"/>
  <c r="P53" i="143"/>
  <c r="O53" i="143"/>
  <c r="N53" i="143"/>
  <c r="O52" i="143"/>
  <c r="N52" i="143"/>
  <c r="O51" i="143"/>
  <c r="N51" i="143"/>
  <c r="P51" i="143"/>
  <c r="O50" i="143"/>
  <c r="P50" i="143"/>
  <c r="N50" i="143"/>
  <c r="P49" i="143"/>
  <c r="O49" i="143"/>
  <c r="N49" i="143"/>
  <c r="O48" i="143"/>
  <c r="N48" i="143"/>
  <c r="O47" i="143"/>
  <c r="N47" i="143"/>
  <c r="P47" i="143"/>
  <c r="O46" i="143"/>
  <c r="P46" i="143"/>
  <c r="N46" i="143"/>
  <c r="P45" i="143"/>
  <c r="O45" i="143"/>
  <c r="N45" i="143"/>
  <c r="O44" i="143"/>
  <c r="N44" i="143"/>
  <c r="P44" i="143"/>
  <c r="O43" i="143"/>
  <c r="N43" i="143"/>
  <c r="P43" i="143"/>
  <c r="O42" i="143"/>
  <c r="P42" i="143"/>
  <c r="N42" i="143"/>
  <c r="P41" i="143"/>
  <c r="O41" i="143"/>
  <c r="N41" i="143"/>
  <c r="O40" i="143"/>
  <c r="N40" i="143"/>
  <c r="P40" i="143"/>
  <c r="O39" i="143"/>
  <c r="N39" i="143"/>
  <c r="P39" i="143"/>
  <c r="O38" i="143"/>
  <c r="P38" i="143"/>
  <c r="N38" i="143"/>
  <c r="P37" i="143"/>
  <c r="O37" i="143"/>
  <c r="N37" i="143"/>
  <c r="O36" i="143"/>
  <c r="N36" i="143"/>
  <c r="O35" i="143"/>
  <c r="N35" i="143"/>
  <c r="P35" i="143"/>
  <c r="O34" i="143"/>
  <c r="P34" i="143"/>
  <c r="N34" i="143"/>
  <c r="P33" i="143"/>
  <c r="O33" i="143"/>
  <c r="N33" i="143"/>
  <c r="O32" i="143"/>
  <c r="N32" i="143"/>
  <c r="O31" i="143"/>
  <c r="N31" i="143"/>
  <c r="P31" i="143"/>
  <c r="O30" i="143"/>
  <c r="P30" i="143"/>
  <c r="N30" i="143"/>
  <c r="P29" i="143"/>
  <c r="O29" i="143"/>
  <c r="N29" i="143"/>
  <c r="O28" i="143"/>
  <c r="N28" i="143"/>
  <c r="P28" i="143"/>
  <c r="O27" i="143"/>
  <c r="N27" i="143"/>
  <c r="P27" i="143"/>
  <c r="O26" i="143"/>
  <c r="P26" i="143"/>
  <c r="N26" i="143"/>
  <c r="P25" i="143"/>
  <c r="O25" i="143"/>
  <c r="N25" i="143"/>
  <c r="O24" i="143"/>
  <c r="N24" i="143"/>
  <c r="P24" i="143"/>
  <c r="O23" i="143"/>
  <c r="N23" i="143"/>
  <c r="P23" i="143"/>
  <c r="O22" i="143"/>
  <c r="P22" i="143"/>
  <c r="N22" i="143"/>
  <c r="P21" i="143"/>
  <c r="O21" i="143"/>
  <c r="N21" i="143"/>
  <c r="O20" i="143"/>
  <c r="N20" i="143"/>
  <c r="O19" i="143"/>
  <c r="N19" i="143"/>
  <c r="P19" i="143"/>
  <c r="O18" i="143"/>
  <c r="P18" i="143"/>
  <c r="N18" i="143"/>
  <c r="P17" i="143"/>
  <c r="O17" i="143"/>
  <c r="N17" i="143"/>
  <c r="O16" i="143"/>
  <c r="N16" i="143"/>
  <c r="O15" i="143"/>
  <c r="N15" i="143"/>
  <c r="P15" i="143"/>
  <c r="O14" i="143"/>
  <c r="P14" i="143"/>
  <c r="N14" i="143"/>
  <c r="P13" i="143"/>
  <c r="O13" i="143"/>
  <c r="N13" i="143"/>
  <c r="O12" i="143"/>
  <c r="N12" i="143"/>
  <c r="P12" i="143"/>
  <c r="O11" i="143"/>
  <c r="N11" i="143"/>
  <c r="P11" i="143"/>
  <c r="O10" i="143"/>
  <c r="P10" i="143"/>
  <c r="N10" i="143"/>
  <c r="P9" i="143"/>
  <c r="O9" i="143"/>
  <c r="N9" i="143"/>
  <c r="O8" i="143"/>
  <c r="N8" i="143"/>
  <c r="P8" i="143"/>
  <c r="O7" i="143"/>
  <c r="N7" i="143"/>
  <c r="P7" i="143"/>
  <c r="O6" i="143"/>
  <c r="P6" i="143"/>
  <c r="N6" i="143"/>
  <c r="P5" i="143"/>
  <c r="O5" i="143"/>
  <c r="N5" i="143"/>
  <c r="O4" i="143"/>
  <c r="N4" i="143"/>
  <c r="I52" i="142"/>
  <c r="G34" i="142"/>
  <c r="I34" i="142"/>
  <c r="E33" i="142"/>
  <c r="G33" i="142"/>
  <c r="I33" i="142"/>
  <c r="G32" i="142"/>
  <c r="I32" i="142"/>
  <c r="E32" i="142"/>
  <c r="I31" i="142"/>
  <c r="E31" i="142"/>
  <c r="G31" i="142"/>
  <c r="G30" i="142"/>
  <c r="I30" i="142"/>
  <c r="E30" i="142"/>
  <c r="E29" i="142"/>
  <c r="G29" i="142"/>
  <c r="I29" i="142"/>
  <c r="G27" i="142"/>
  <c r="I27" i="142"/>
  <c r="E8" i="142"/>
  <c r="H6" i="142"/>
  <c r="B6" i="142"/>
  <c r="D2" i="142"/>
  <c r="M530" i="141" a="1"/>
  <c r="M530" i="141"/>
  <c r="L530" i="141" a="1"/>
  <c r="L530" i="141"/>
  <c r="K530" i="141" a="1"/>
  <c r="K530" i="141"/>
  <c r="J530" i="141" a="1"/>
  <c r="J530" i="141"/>
  <c r="I530" i="141" a="1"/>
  <c r="I530" i="141"/>
  <c r="H530" i="141" a="1"/>
  <c r="H530" i="141"/>
  <c r="G530" i="141" a="1"/>
  <c r="G530" i="141"/>
  <c r="F530" i="141" a="1"/>
  <c r="F530" i="141"/>
  <c r="N530" i="141"/>
  <c r="C530" i="141"/>
  <c r="M528" i="141" a="1"/>
  <c r="M528" i="141"/>
  <c r="L528" i="141" a="1"/>
  <c r="L528" i="141"/>
  <c r="K528" i="141" a="1"/>
  <c r="K528" i="141"/>
  <c r="J528" i="141" a="1"/>
  <c r="J528" i="141"/>
  <c r="I528" i="141" a="1"/>
  <c r="I528" i="141"/>
  <c r="H528" i="141" a="1"/>
  <c r="H528" i="141"/>
  <c r="G528" i="141" a="1"/>
  <c r="G528" i="141"/>
  <c r="F528" i="141" a="1"/>
  <c r="F528" i="141"/>
  <c r="N528" i="141"/>
  <c r="C528" i="141"/>
  <c r="M526" i="141" a="1"/>
  <c r="M526" i="141"/>
  <c r="L526" i="141" a="1"/>
  <c r="L526" i="141"/>
  <c r="K526" i="141" a="1"/>
  <c r="K526" i="141"/>
  <c r="J526" i="141" a="1"/>
  <c r="J526" i="141"/>
  <c r="I526" i="141" a="1"/>
  <c r="I526" i="141"/>
  <c r="H526" i="141" a="1"/>
  <c r="H526" i="141"/>
  <c r="G526" i="141" a="1"/>
  <c r="G526" i="141"/>
  <c r="F526" i="141" a="1"/>
  <c r="F526" i="141"/>
  <c r="N526" i="141"/>
  <c r="C526" i="141"/>
  <c r="M524" i="141" a="1"/>
  <c r="M524" i="141"/>
  <c r="L524" i="141" a="1"/>
  <c r="L524" i="141"/>
  <c r="K524" i="141" a="1"/>
  <c r="K524" i="141"/>
  <c r="J524" i="141" a="1"/>
  <c r="J524" i="141"/>
  <c r="I524" i="141" a="1"/>
  <c r="I524" i="141"/>
  <c r="H524" i="141" a="1"/>
  <c r="H524" i="141"/>
  <c r="G524" i="141" a="1"/>
  <c r="G524" i="141"/>
  <c r="F524" i="141" a="1"/>
  <c r="F524" i="141"/>
  <c r="N524" i="141"/>
  <c r="C524" i="141"/>
  <c r="M522" i="141" a="1"/>
  <c r="M522" i="141"/>
  <c r="L522" i="141" a="1"/>
  <c r="L522" i="141"/>
  <c r="K522" i="141" a="1"/>
  <c r="K522" i="141"/>
  <c r="J522" i="141" a="1"/>
  <c r="J522" i="141"/>
  <c r="I522" i="141" a="1"/>
  <c r="I522" i="141"/>
  <c r="H522" i="141" a="1"/>
  <c r="H522" i="141"/>
  <c r="G522" i="141" a="1"/>
  <c r="G522" i="141"/>
  <c r="F522" i="141" a="1"/>
  <c r="F522" i="141"/>
  <c r="N522" i="141"/>
  <c r="C522" i="141"/>
  <c r="M520" i="141" a="1"/>
  <c r="M520" i="141"/>
  <c r="L520" i="141" a="1"/>
  <c r="L520" i="141"/>
  <c r="K520" i="141" a="1"/>
  <c r="K520" i="141"/>
  <c r="J520" i="141" a="1"/>
  <c r="J520" i="141"/>
  <c r="I520" i="141" a="1"/>
  <c r="I520" i="141"/>
  <c r="H520" i="141" a="1"/>
  <c r="H520" i="141"/>
  <c r="G520" i="141" a="1"/>
  <c r="G520" i="141"/>
  <c r="F520" i="141" a="1"/>
  <c r="F520" i="141"/>
  <c r="N520" i="141"/>
  <c r="C520" i="141"/>
  <c r="M518" i="141" a="1"/>
  <c r="M518" i="141"/>
  <c r="L518" i="141" a="1"/>
  <c r="L518" i="141"/>
  <c r="K518" i="141" a="1"/>
  <c r="K518" i="141"/>
  <c r="J518" i="141" a="1"/>
  <c r="J518" i="141"/>
  <c r="I518" i="141" a="1"/>
  <c r="I518" i="141"/>
  <c r="H518" i="141" a="1"/>
  <c r="H518" i="141"/>
  <c r="G518" i="141" a="1"/>
  <c r="G518" i="141"/>
  <c r="F518" i="141" a="1"/>
  <c r="F518" i="141"/>
  <c r="C518" i="141"/>
  <c r="M514" i="141"/>
  <c r="M514" i="141" a="1"/>
  <c r="L514" i="141"/>
  <c r="L514" i="141" a="1"/>
  <c r="K514" i="141"/>
  <c r="K514" i="141" a="1"/>
  <c r="J514" i="141"/>
  <c r="J514" i="141" a="1"/>
  <c r="I514" i="141"/>
  <c r="I514" i="141" a="1"/>
  <c r="H514" i="141"/>
  <c r="H514" i="141" a="1"/>
  <c r="G514" i="141"/>
  <c r="G514" i="141" a="1"/>
  <c r="F514" i="141"/>
  <c r="F514" i="141" a="1"/>
  <c r="M511" i="141" a="1"/>
  <c r="M511" i="141"/>
  <c r="L511" i="141" a="1"/>
  <c r="L511" i="141"/>
  <c r="K511" i="141" a="1"/>
  <c r="K511" i="141"/>
  <c r="J511" i="141" a="1"/>
  <c r="J511" i="141"/>
  <c r="I511" i="141" a="1"/>
  <c r="I511" i="141"/>
  <c r="H511" i="141" a="1"/>
  <c r="H511" i="141"/>
  <c r="G511" i="141" a="1"/>
  <c r="G511" i="141"/>
  <c r="F511" i="141" a="1"/>
  <c r="F511" i="141"/>
  <c r="N511" i="141"/>
  <c r="C511" i="141"/>
  <c r="M510" i="141" a="1"/>
  <c r="M510" i="141"/>
  <c r="L510" i="141" a="1"/>
  <c r="L510" i="141"/>
  <c r="K510" i="141" a="1"/>
  <c r="K510" i="141"/>
  <c r="J510" i="141" a="1"/>
  <c r="J510" i="141"/>
  <c r="I510" i="141" a="1"/>
  <c r="I510" i="141"/>
  <c r="H510" i="141" a="1"/>
  <c r="H510" i="141"/>
  <c r="G510" i="141" a="1"/>
  <c r="G510" i="141"/>
  <c r="F510" i="141" a="1"/>
  <c r="F510" i="141"/>
  <c r="N510" i="141"/>
  <c r="C510" i="141"/>
  <c r="C529" i="141"/>
  <c r="L529" i="141" a="1"/>
  <c r="L529" i="141"/>
  <c r="M509" i="141" a="1"/>
  <c r="M509" i="141"/>
  <c r="L509" i="141" a="1"/>
  <c r="L509" i="141"/>
  <c r="K509" i="141" a="1"/>
  <c r="K509" i="141"/>
  <c r="J509" i="141" a="1"/>
  <c r="J509" i="141"/>
  <c r="I509" i="141" a="1"/>
  <c r="I509" i="141"/>
  <c r="H509" i="141" a="1"/>
  <c r="H509" i="141"/>
  <c r="G509" i="141" a="1"/>
  <c r="G509" i="141"/>
  <c r="F509" i="141" a="1"/>
  <c r="F509" i="141"/>
  <c r="N509" i="141"/>
  <c r="C509" i="141"/>
  <c r="M508" i="141" a="1"/>
  <c r="M508" i="141"/>
  <c r="L508" i="141" a="1"/>
  <c r="L508" i="141"/>
  <c r="K508" i="141" a="1"/>
  <c r="K508" i="141"/>
  <c r="J508" i="141" a="1"/>
  <c r="J508" i="141"/>
  <c r="I508" i="141" a="1"/>
  <c r="I508" i="141"/>
  <c r="H508" i="141" a="1"/>
  <c r="H508" i="141"/>
  <c r="G508" i="141" a="1"/>
  <c r="G508" i="141"/>
  <c r="F508" i="141" a="1"/>
  <c r="F508" i="141"/>
  <c r="N508" i="141"/>
  <c r="C508" i="141"/>
  <c r="C527" i="141"/>
  <c r="K527" i="141" a="1"/>
  <c r="K527" i="141"/>
  <c r="M507" i="141" a="1"/>
  <c r="M507" i="141"/>
  <c r="L507" i="141" a="1"/>
  <c r="L507" i="141"/>
  <c r="K507" i="141" a="1"/>
  <c r="K507" i="141"/>
  <c r="J507" i="141" a="1"/>
  <c r="J507" i="141"/>
  <c r="I507" i="141" a="1"/>
  <c r="I507" i="141"/>
  <c r="H507" i="141" a="1"/>
  <c r="H507" i="141"/>
  <c r="G507" i="141" a="1"/>
  <c r="G507" i="141"/>
  <c r="F507" i="141" a="1"/>
  <c r="F507" i="141"/>
  <c r="N507" i="141"/>
  <c r="C507" i="141"/>
  <c r="M506" i="141" a="1"/>
  <c r="M506" i="141"/>
  <c r="L506" i="141" a="1"/>
  <c r="L506" i="141"/>
  <c r="K506" i="141" a="1"/>
  <c r="K506" i="141"/>
  <c r="J506" i="141" a="1"/>
  <c r="J506" i="141"/>
  <c r="I506" i="141" a="1"/>
  <c r="I506" i="141"/>
  <c r="H506" i="141" a="1"/>
  <c r="H506" i="141"/>
  <c r="G506" i="141" a="1"/>
  <c r="G506" i="141"/>
  <c r="F506" i="141"/>
  <c r="F506" i="141" a="1"/>
  <c r="C506" i="141"/>
  <c r="C525" i="141"/>
  <c r="J525" i="141" a="1"/>
  <c r="J525" i="141"/>
  <c r="M505" i="141" a="1"/>
  <c r="M505" i="141"/>
  <c r="L505" i="141" a="1"/>
  <c r="L505" i="141"/>
  <c r="K505" i="141" a="1"/>
  <c r="K505" i="141"/>
  <c r="J505" i="141" a="1"/>
  <c r="J505" i="141"/>
  <c r="I505" i="141" a="1"/>
  <c r="I505" i="141"/>
  <c r="H505" i="141" a="1"/>
  <c r="H505" i="141"/>
  <c r="G505" i="141" a="1"/>
  <c r="G505" i="141"/>
  <c r="F505" i="141"/>
  <c r="N505" i="141"/>
  <c r="E41" i="140"/>
  <c r="G41" i="140"/>
  <c r="F505" i="141" a="1"/>
  <c r="C505" i="141"/>
  <c r="M504" i="141" a="1"/>
  <c r="M504" i="141"/>
  <c r="L504" i="141" a="1"/>
  <c r="L504" i="141"/>
  <c r="K504" i="141" a="1"/>
  <c r="K504" i="141"/>
  <c r="J504" i="141" a="1"/>
  <c r="J504" i="141"/>
  <c r="I504" i="141" a="1"/>
  <c r="I504" i="141"/>
  <c r="H504" i="141" a="1"/>
  <c r="H504" i="141"/>
  <c r="G504" i="141" a="1"/>
  <c r="G504" i="141"/>
  <c r="F504" i="141"/>
  <c r="F504" i="141" a="1"/>
  <c r="C504" i="141"/>
  <c r="C523" i="141"/>
  <c r="M523" i="141" a="1"/>
  <c r="M523" i="141"/>
  <c r="M503" i="141" a="1"/>
  <c r="M503" i="141"/>
  <c r="L503" i="141" a="1"/>
  <c r="L503" i="141"/>
  <c r="K503" i="141" a="1"/>
  <c r="K503" i="141"/>
  <c r="J503" i="141" a="1"/>
  <c r="J503" i="141"/>
  <c r="I503" i="141" a="1"/>
  <c r="I503" i="141"/>
  <c r="H503" i="141" a="1"/>
  <c r="H503" i="141"/>
  <c r="G503" i="141" a="1"/>
  <c r="G503" i="141"/>
  <c r="F503" i="141"/>
  <c r="N503" i="141"/>
  <c r="F503" i="141" a="1"/>
  <c r="C503" i="141"/>
  <c r="M502" i="141" a="1"/>
  <c r="M502" i="141"/>
  <c r="L502" i="141" a="1"/>
  <c r="L502" i="141"/>
  <c r="K502" i="141" a="1"/>
  <c r="K502" i="141"/>
  <c r="J502" i="141" a="1"/>
  <c r="J502" i="141"/>
  <c r="I502" i="141" a="1"/>
  <c r="I502" i="141"/>
  <c r="H502" i="141" a="1"/>
  <c r="H502" i="141"/>
  <c r="G502" i="141" a="1"/>
  <c r="G502" i="141"/>
  <c r="F502" i="141"/>
  <c r="F502" i="141" a="1"/>
  <c r="C502" i="141"/>
  <c r="C521" i="141"/>
  <c r="L521" i="141" a="1"/>
  <c r="L521" i="141"/>
  <c r="M501" i="141" a="1"/>
  <c r="M501" i="141"/>
  <c r="L501" i="141" a="1"/>
  <c r="L501" i="141"/>
  <c r="K501" i="141" a="1"/>
  <c r="K501" i="141"/>
  <c r="J501" i="141" a="1"/>
  <c r="J501" i="141"/>
  <c r="I501" i="141" a="1"/>
  <c r="I501" i="141"/>
  <c r="H501" i="141" a="1"/>
  <c r="H501" i="141"/>
  <c r="G501" i="141" a="1"/>
  <c r="G501" i="141"/>
  <c r="F501" i="141"/>
  <c r="N501" i="141"/>
  <c r="F501" i="141" a="1"/>
  <c r="C501" i="141"/>
  <c r="M500" i="141" a="1"/>
  <c r="M500" i="141"/>
  <c r="L500" i="141" a="1"/>
  <c r="L500" i="141"/>
  <c r="K500" i="141" a="1"/>
  <c r="K500" i="141"/>
  <c r="J500" i="141" a="1"/>
  <c r="J500" i="141"/>
  <c r="I500" i="141" a="1"/>
  <c r="I500" i="141"/>
  <c r="H500" i="141" a="1"/>
  <c r="H500" i="141"/>
  <c r="G500" i="141" a="1"/>
  <c r="G500" i="141"/>
  <c r="F500" i="141"/>
  <c r="F500" i="141" a="1"/>
  <c r="C500" i="141"/>
  <c r="C519" i="141"/>
  <c r="K519" i="141" a="1"/>
  <c r="K519" i="141"/>
  <c r="M499" i="141" a="1"/>
  <c r="M499" i="141"/>
  <c r="M512" i="141"/>
  <c r="L499" i="141" a="1"/>
  <c r="L499" i="141"/>
  <c r="K499" i="141" a="1"/>
  <c r="K499" i="141"/>
  <c r="K512" i="141"/>
  <c r="J499" i="141" a="1"/>
  <c r="J499" i="141"/>
  <c r="J512" i="141"/>
  <c r="I499" i="141" a="1"/>
  <c r="I499" i="141"/>
  <c r="I512" i="141"/>
  <c r="H499" i="141" a="1"/>
  <c r="H499" i="141"/>
  <c r="G499" i="141" a="1"/>
  <c r="G499" i="141"/>
  <c r="G512" i="141"/>
  <c r="E22" i="140"/>
  <c r="F499" i="141"/>
  <c r="F512" i="141"/>
  <c r="E26" i="140"/>
  <c r="G26" i="140"/>
  <c r="I26" i="140"/>
  <c r="F499" i="141" a="1"/>
  <c r="C499" i="141"/>
  <c r="W495" i="141"/>
  <c r="V495" i="141"/>
  <c r="E33" i="140"/>
  <c r="G33" i="140"/>
  <c r="I33" i="140"/>
  <c r="U495" i="141"/>
  <c r="T495" i="141"/>
  <c r="S495" i="141"/>
  <c r="R495" i="141"/>
  <c r="E30" i="140"/>
  <c r="G30" i="140"/>
  <c r="I30" i="140"/>
  <c r="M495" i="141"/>
  <c r="L495" i="141"/>
  <c r="K495" i="141"/>
  <c r="J495" i="141"/>
  <c r="I495" i="141"/>
  <c r="H495" i="141"/>
  <c r="G495" i="141"/>
  <c r="F495" i="141"/>
  <c r="O494" i="141"/>
  <c r="N494" i="141"/>
  <c r="P494" i="141"/>
  <c r="P493" i="141"/>
  <c r="O493" i="141"/>
  <c r="N493" i="141"/>
  <c r="O492" i="141"/>
  <c r="P492" i="141"/>
  <c r="N492" i="141"/>
  <c r="O491" i="141"/>
  <c r="N491" i="141"/>
  <c r="P491" i="141"/>
  <c r="P490" i="141"/>
  <c r="O490" i="141"/>
  <c r="N490" i="141"/>
  <c r="O489" i="141"/>
  <c r="P489" i="141"/>
  <c r="N489" i="141"/>
  <c r="O488" i="141"/>
  <c r="N488" i="141"/>
  <c r="P488" i="141"/>
  <c r="O487" i="141"/>
  <c r="N487" i="141"/>
  <c r="P487" i="141"/>
  <c r="P486" i="141"/>
  <c r="O486" i="141"/>
  <c r="N486" i="141"/>
  <c r="O485" i="141"/>
  <c r="P485" i="141"/>
  <c r="N485" i="141"/>
  <c r="O484" i="141"/>
  <c r="N484" i="141"/>
  <c r="P484" i="141"/>
  <c r="O483" i="141"/>
  <c r="N483" i="141"/>
  <c r="O482" i="141"/>
  <c r="N482" i="141"/>
  <c r="P482" i="141"/>
  <c r="O481" i="141"/>
  <c r="P481" i="141"/>
  <c r="N481" i="141"/>
  <c r="P480" i="141"/>
  <c r="O480" i="141"/>
  <c r="N480" i="141"/>
  <c r="O479" i="141"/>
  <c r="N479" i="141"/>
  <c r="P479" i="141"/>
  <c r="O478" i="141"/>
  <c r="N478" i="141"/>
  <c r="P478" i="141"/>
  <c r="P477" i="141"/>
  <c r="O477" i="141"/>
  <c r="N477" i="141"/>
  <c r="O476" i="141"/>
  <c r="P476" i="141"/>
  <c r="N476" i="141"/>
  <c r="O475" i="141"/>
  <c r="N475" i="141"/>
  <c r="P475" i="141"/>
  <c r="P474" i="141"/>
  <c r="O474" i="141"/>
  <c r="N474" i="141"/>
  <c r="O473" i="141"/>
  <c r="P473" i="141"/>
  <c r="N473" i="141"/>
  <c r="O472" i="141"/>
  <c r="N472" i="141"/>
  <c r="P472" i="141"/>
  <c r="O471" i="141"/>
  <c r="N471" i="141"/>
  <c r="P471" i="141"/>
  <c r="P470" i="141"/>
  <c r="O470" i="141"/>
  <c r="N470" i="141"/>
  <c r="O469" i="141"/>
  <c r="P469" i="141"/>
  <c r="N469" i="141"/>
  <c r="O468" i="141"/>
  <c r="N468" i="141"/>
  <c r="P468" i="141"/>
  <c r="O467" i="141"/>
  <c r="N467" i="141"/>
  <c r="O466" i="141"/>
  <c r="N466" i="141"/>
  <c r="P466" i="141"/>
  <c r="O465" i="141"/>
  <c r="P465" i="141"/>
  <c r="N465" i="141"/>
  <c r="P464" i="141"/>
  <c r="O464" i="141"/>
  <c r="N464" i="141"/>
  <c r="O463" i="141"/>
  <c r="N463" i="141"/>
  <c r="P463" i="141"/>
  <c r="O462" i="141"/>
  <c r="N462" i="141"/>
  <c r="P462" i="141"/>
  <c r="P461" i="141"/>
  <c r="O461" i="141"/>
  <c r="N461" i="141"/>
  <c r="O460" i="141"/>
  <c r="P460" i="141"/>
  <c r="N460" i="141"/>
  <c r="O459" i="141"/>
  <c r="N459" i="141"/>
  <c r="P459" i="141"/>
  <c r="P458" i="141"/>
  <c r="O458" i="141"/>
  <c r="N458" i="141"/>
  <c r="O457" i="141"/>
  <c r="P457" i="141"/>
  <c r="N457" i="141"/>
  <c r="O456" i="141"/>
  <c r="N456" i="141"/>
  <c r="P456" i="141"/>
  <c r="O455" i="141"/>
  <c r="N455" i="141"/>
  <c r="P455" i="141"/>
  <c r="P454" i="141"/>
  <c r="O454" i="141"/>
  <c r="N454" i="141"/>
  <c r="O453" i="141"/>
  <c r="P453" i="141"/>
  <c r="N453" i="141"/>
  <c r="O452" i="141"/>
  <c r="N452" i="141"/>
  <c r="P452" i="141"/>
  <c r="O451" i="141"/>
  <c r="N451" i="141"/>
  <c r="O450" i="141"/>
  <c r="N450" i="141"/>
  <c r="P450" i="141"/>
  <c r="O449" i="141"/>
  <c r="P449" i="141"/>
  <c r="N449" i="141"/>
  <c r="P448" i="141"/>
  <c r="O448" i="141"/>
  <c r="N448" i="141"/>
  <c r="O447" i="141"/>
  <c r="N447" i="141"/>
  <c r="P447" i="141"/>
  <c r="O446" i="141"/>
  <c r="N446" i="141"/>
  <c r="P446" i="141"/>
  <c r="P445" i="141"/>
  <c r="O445" i="141"/>
  <c r="N445" i="141"/>
  <c r="O444" i="141"/>
  <c r="P444" i="141"/>
  <c r="N444" i="141"/>
  <c r="O443" i="141"/>
  <c r="N443" i="141"/>
  <c r="P443" i="141"/>
  <c r="P442" i="141"/>
  <c r="O442" i="141"/>
  <c r="N442" i="141"/>
  <c r="O441" i="141"/>
  <c r="P441" i="141"/>
  <c r="N441" i="141"/>
  <c r="O440" i="141"/>
  <c r="N440" i="141"/>
  <c r="P440" i="141"/>
  <c r="O439" i="141"/>
  <c r="N439" i="141"/>
  <c r="P439" i="141"/>
  <c r="P438" i="141"/>
  <c r="O438" i="141"/>
  <c r="N438" i="141"/>
  <c r="O437" i="141"/>
  <c r="P437" i="141"/>
  <c r="N437" i="141"/>
  <c r="O436" i="141"/>
  <c r="N436" i="141"/>
  <c r="P436" i="141"/>
  <c r="O435" i="141"/>
  <c r="N435" i="141"/>
  <c r="O434" i="141"/>
  <c r="N434" i="141"/>
  <c r="P434" i="141"/>
  <c r="O433" i="141"/>
  <c r="P433" i="141"/>
  <c r="N433" i="141"/>
  <c r="P432" i="141"/>
  <c r="O432" i="141"/>
  <c r="N432" i="141"/>
  <c r="O431" i="141"/>
  <c r="N431" i="141"/>
  <c r="P431" i="141"/>
  <c r="O430" i="141"/>
  <c r="N430" i="141"/>
  <c r="P430" i="141"/>
  <c r="P429" i="141"/>
  <c r="O429" i="141"/>
  <c r="N429" i="141"/>
  <c r="O428" i="141"/>
  <c r="P428" i="141"/>
  <c r="N428" i="141"/>
  <c r="O427" i="141"/>
  <c r="N427" i="141"/>
  <c r="P427" i="141"/>
  <c r="P426" i="141"/>
  <c r="O426" i="141"/>
  <c r="N426" i="141"/>
  <c r="O425" i="141"/>
  <c r="P425" i="141"/>
  <c r="N425" i="141"/>
  <c r="O424" i="141"/>
  <c r="N424" i="141"/>
  <c r="P424" i="141"/>
  <c r="O423" i="141"/>
  <c r="N423" i="141"/>
  <c r="P423" i="141"/>
  <c r="P422" i="141"/>
  <c r="O422" i="141"/>
  <c r="N422" i="141"/>
  <c r="O421" i="141"/>
  <c r="P421" i="141"/>
  <c r="N421" i="141"/>
  <c r="O420" i="141"/>
  <c r="N420" i="141"/>
  <c r="P420" i="141"/>
  <c r="O419" i="141"/>
  <c r="N419" i="141"/>
  <c r="O418" i="141"/>
  <c r="N418" i="141"/>
  <c r="P418" i="141"/>
  <c r="O417" i="141"/>
  <c r="P417" i="141"/>
  <c r="N417" i="141"/>
  <c r="P416" i="141"/>
  <c r="O416" i="141"/>
  <c r="N416" i="141"/>
  <c r="O415" i="141"/>
  <c r="N415" i="141"/>
  <c r="P415" i="141"/>
  <c r="O414" i="141"/>
  <c r="N414" i="141"/>
  <c r="P414" i="141"/>
  <c r="P413" i="141"/>
  <c r="O413" i="141"/>
  <c r="N413" i="141"/>
  <c r="O412" i="141"/>
  <c r="P412" i="141"/>
  <c r="N412" i="141"/>
  <c r="O411" i="141"/>
  <c r="N411" i="141"/>
  <c r="P411" i="141"/>
  <c r="P410" i="141"/>
  <c r="O410" i="141"/>
  <c r="N410" i="141"/>
  <c r="O409" i="141"/>
  <c r="P409" i="141"/>
  <c r="N409" i="141"/>
  <c r="O408" i="141"/>
  <c r="N408" i="141"/>
  <c r="P408" i="141"/>
  <c r="O407" i="141"/>
  <c r="N407" i="141"/>
  <c r="P407" i="141"/>
  <c r="P406" i="141"/>
  <c r="O406" i="141"/>
  <c r="N406" i="141"/>
  <c r="O405" i="141"/>
  <c r="P405" i="141"/>
  <c r="N405" i="141"/>
  <c r="O404" i="141"/>
  <c r="N404" i="141"/>
  <c r="P404" i="141"/>
  <c r="O403" i="141"/>
  <c r="N403" i="141"/>
  <c r="O402" i="141"/>
  <c r="N402" i="141"/>
  <c r="P402" i="141"/>
  <c r="O401" i="141"/>
  <c r="P401" i="141"/>
  <c r="N401" i="141"/>
  <c r="P400" i="141"/>
  <c r="O400" i="141"/>
  <c r="N400" i="141"/>
  <c r="O399" i="141"/>
  <c r="N399" i="141"/>
  <c r="P399" i="141"/>
  <c r="O398" i="141"/>
  <c r="N398" i="141"/>
  <c r="P398" i="141"/>
  <c r="P397" i="141"/>
  <c r="O397" i="141"/>
  <c r="N397" i="141"/>
  <c r="O396" i="141"/>
  <c r="P396" i="141"/>
  <c r="N396" i="141"/>
  <c r="O395" i="141"/>
  <c r="N395" i="141"/>
  <c r="P395" i="141"/>
  <c r="P394" i="141"/>
  <c r="O394" i="141"/>
  <c r="N394" i="141"/>
  <c r="O393" i="141"/>
  <c r="P393" i="141"/>
  <c r="N393" i="141"/>
  <c r="O392" i="141"/>
  <c r="N392" i="141"/>
  <c r="P392" i="141"/>
  <c r="O391" i="141"/>
  <c r="N391" i="141"/>
  <c r="P391" i="141"/>
  <c r="P390" i="141"/>
  <c r="O390" i="141"/>
  <c r="N390" i="141"/>
  <c r="O389" i="141"/>
  <c r="P389" i="141"/>
  <c r="N389" i="141"/>
  <c r="O388" i="141"/>
  <c r="N388" i="141"/>
  <c r="P388" i="141"/>
  <c r="O387" i="141"/>
  <c r="N387" i="141"/>
  <c r="O386" i="141"/>
  <c r="N386" i="141"/>
  <c r="P386" i="141"/>
  <c r="O385" i="141"/>
  <c r="P385" i="141"/>
  <c r="N385" i="141"/>
  <c r="P384" i="141"/>
  <c r="O384" i="141"/>
  <c r="N384" i="141"/>
  <c r="O383" i="141"/>
  <c r="N383" i="141"/>
  <c r="P383" i="141"/>
  <c r="O382" i="141"/>
  <c r="N382" i="141"/>
  <c r="P382" i="141"/>
  <c r="P381" i="141"/>
  <c r="O381" i="141"/>
  <c r="N381" i="141"/>
  <c r="O380" i="141"/>
  <c r="P380" i="141"/>
  <c r="N380" i="141"/>
  <c r="O379" i="141"/>
  <c r="N379" i="141"/>
  <c r="P379" i="141"/>
  <c r="P378" i="141"/>
  <c r="O378" i="141"/>
  <c r="N378" i="141"/>
  <c r="O377" i="141"/>
  <c r="P377" i="141"/>
  <c r="N377" i="141"/>
  <c r="O376" i="141"/>
  <c r="N376" i="141"/>
  <c r="P376" i="141"/>
  <c r="O375" i="141"/>
  <c r="N375" i="141"/>
  <c r="P375" i="141"/>
  <c r="P374" i="141"/>
  <c r="O374" i="141"/>
  <c r="N374" i="141"/>
  <c r="O373" i="141"/>
  <c r="P373" i="141"/>
  <c r="N373" i="141"/>
  <c r="O372" i="141"/>
  <c r="N372" i="141"/>
  <c r="P372" i="141"/>
  <c r="O371" i="141"/>
  <c r="N371" i="141"/>
  <c r="O370" i="141"/>
  <c r="N370" i="141"/>
  <c r="P370" i="141"/>
  <c r="O369" i="141"/>
  <c r="P369" i="141"/>
  <c r="N369" i="141"/>
  <c r="P368" i="141"/>
  <c r="O368" i="141"/>
  <c r="N368" i="141"/>
  <c r="O367" i="141"/>
  <c r="N367" i="141"/>
  <c r="P367" i="141"/>
  <c r="O366" i="141"/>
  <c r="N366" i="141"/>
  <c r="P366" i="141"/>
  <c r="P365" i="141"/>
  <c r="O365" i="141"/>
  <c r="N365" i="141"/>
  <c r="O364" i="141"/>
  <c r="P364" i="141"/>
  <c r="N364" i="141"/>
  <c r="O363" i="141"/>
  <c r="N363" i="141"/>
  <c r="P363" i="141"/>
  <c r="P362" i="141"/>
  <c r="O362" i="141"/>
  <c r="N362" i="141"/>
  <c r="O361" i="141"/>
  <c r="P361" i="141"/>
  <c r="N361" i="141"/>
  <c r="O360" i="141"/>
  <c r="N360" i="141"/>
  <c r="P360" i="141"/>
  <c r="O359" i="141"/>
  <c r="N359" i="141"/>
  <c r="P359" i="141"/>
  <c r="P358" i="141"/>
  <c r="O358" i="141"/>
  <c r="N358" i="141"/>
  <c r="O357" i="141"/>
  <c r="P357" i="141"/>
  <c r="N357" i="141"/>
  <c r="O356" i="141"/>
  <c r="N356" i="141"/>
  <c r="P356" i="141"/>
  <c r="O355" i="141"/>
  <c r="N355" i="141"/>
  <c r="O354" i="141"/>
  <c r="N354" i="141"/>
  <c r="P354" i="141"/>
  <c r="O353" i="141"/>
  <c r="P353" i="141"/>
  <c r="N353" i="141"/>
  <c r="P352" i="141"/>
  <c r="O352" i="141"/>
  <c r="N352" i="141"/>
  <c r="O351" i="141"/>
  <c r="N351" i="141"/>
  <c r="P351" i="141"/>
  <c r="O350" i="141"/>
  <c r="N350" i="141"/>
  <c r="P350" i="141"/>
  <c r="P349" i="141"/>
  <c r="O349" i="141"/>
  <c r="N349" i="141"/>
  <c r="O348" i="141"/>
  <c r="P348" i="141"/>
  <c r="N348" i="141"/>
  <c r="O347" i="141"/>
  <c r="N347" i="141"/>
  <c r="P347" i="141"/>
  <c r="P346" i="141"/>
  <c r="O346" i="141"/>
  <c r="N346" i="141"/>
  <c r="O345" i="141"/>
  <c r="P345" i="141"/>
  <c r="N345" i="141"/>
  <c r="O344" i="141"/>
  <c r="N344" i="141"/>
  <c r="P344" i="141"/>
  <c r="O343" i="141"/>
  <c r="N343" i="141"/>
  <c r="P343" i="141"/>
  <c r="P342" i="141"/>
  <c r="O342" i="141"/>
  <c r="N342" i="141"/>
  <c r="O341" i="141"/>
  <c r="P341" i="141"/>
  <c r="N341" i="141"/>
  <c r="O340" i="141"/>
  <c r="N340" i="141"/>
  <c r="P340" i="141"/>
  <c r="O339" i="141"/>
  <c r="N339" i="141"/>
  <c r="O338" i="141"/>
  <c r="N338" i="141"/>
  <c r="P338" i="141"/>
  <c r="O337" i="141"/>
  <c r="P337" i="141"/>
  <c r="N337" i="141"/>
  <c r="P336" i="141"/>
  <c r="O336" i="141"/>
  <c r="N336" i="141"/>
  <c r="O335" i="141"/>
  <c r="N335" i="141"/>
  <c r="P335" i="141"/>
  <c r="O334" i="141"/>
  <c r="N334" i="141"/>
  <c r="P334" i="141"/>
  <c r="P333" i="141"/>
  <c r="O333" i="141"/>
  <c r="N333" i="141"/>
  <c r="O332" i="141"/>
  <c r="P332" i="141"/>
  <c r="N332" i="141"/>
  <c r="O331" i="141"/>
  <c r="N331" i="141"/>
  <c r="P331" i="141"/>
  <c r="P330" i="141"/>
  <c r="O330" i="141"/>
  <c r="N330" i="141"/>
  <c r="O329" i="141"/>
  <c r="P329" i="141"/>
  <c r="N329" i="141"/>
  <c r="O328" i="141"/>
  <c r="N328" i="141"/>
  <c r="P328" i="141"/>
  <c r="O327" i="141"/>
  <c r="N327" i="141"/>
  <c r="P327" i="141"/>
  <c r="P326" i="141"/>
  <c r="O326" i="141"/>
  <c r="N326" i="141"/>
  <c r="O325" i="141"/>
  <c r="P325" i="141"/>
  <c r="N325" i="141"/>
  <c r="O324" i="141"/>
  <c r="N324" i="141"/>
  <c r="P324" i="141"/>
  <c r="O323" i="141"/>
  <c r="N323" i="141"/>
  <c r="O322" i="141"/>
  <c r="N322" i="141"/>
  <c r="P322" i="141"/>
  <c r="O321" i="141"/>
  <c r="P321" i="141"/>
  <c r="N321" i="141"/>
  <c r="P320" i="141"/>
  <c r="O320" i="141"/>
  <c r="N320" i="141"/>
  <c r="O319" i="141"/>
  <c r="N319" i="141"/>
  <c r="P319" i="141"/>
  <c r="O318" i="141"/>
  <c r="N318" i="141"/>
  <c r="P318" i="141"/>
  <c r="P317" i="141"/>
  <c r="O317" i="141"/>
  <c r="N317" i="141"/>
  <c r="O316" i="141"/>
  <c r="P316" i="141"/>
  <c r="N316" i="141"/>
  <c r="O315" i="141"/>
  <c r="N315" i="141"/>
  <c r="P315" i="141"/>
  <c r="P314" i="141"/>
  <c r="O314" i="141"/>
  <c r="N314" i="141"/>
  <c r="O313" i="141"/>
  <c r="P313" i="141"/>
  <c r="N313" i="141"/>
  <c r="O312" i="141"/>
  <c r="N312" i="141"/>
  <c r="P312" i="141"/>
  <c r="O311" i="141"/>
  <c r="N311" i="141"/>
  <c r="P311" i="141"/>
  <c r="P310" i="141"/>
  <c r="O310" i="141"/>
  <c r="N310" i="141"/>
  <c r="O309" i="141"/>
  <c r="P309" i="141"/>
  <c r="N309" i="141"/>
  <c r="O308" i="141"/>
  <c r="N308" i="141"/>
  <c r="P308" i="141"/>
  <c r="O307" i="141"/>
  <c r="N307" i="141"/>
  <c r="O306" i="141"/>
  <c r="N306" i="141"/>
  <c r="P306" i="141"/>
  <c r="O305" i="141"/>
  <c r="P305" i="141"/>
  <c r="N305" i="141"/>
  <c r="P304" i="141"/>
  <c r="O304" i="141"/>
  <c r="N304" i="141"/>
  <c r="O303" i="141"/>
  <c r="N303" i="141"/>
  <c r="P303" i="141"/>
  <c r="O302" i="141"/>
  <c r="N302" i="141"/>
  <c r="P302" i="141"/>
  <c r="P301" i="141"/>
  <c r="O301" i="141"/>
  <c r="N301" i="141"/>
  <c r="O300" i="141"/>
  <c r="P300" i="141"/>
  <c r="N300" i="141"/>
  <c r="O299" i="141"/>
  <c r="N299" i="141"/>
  <c r="P299" i="141"/>
  <c r="P298" i="141"/>
  <c r="O298" i="141"/>
  <c r="N298" i="141"/>
  <c r="O297" i="141"/>
  <c r="P297" i="141"/>
  <c r="N297" i="141"/>
  <c r="O296" i="141"/>
  <c r="N296" i="141"/>
  <c r="P296" i="141"/>
  <c r="O295" i="141"/>
  <c r="N295" i="141"/>
  <c r="P295" i="141"/>
  <c r="P294" i="141"/>
  <c r="O294" i="141"/>
  <c r="N294" i="141"/>
  <c r="O293" i="141"/>
  <c r="P293" i="141"/>
  <c r="N293" i="141"/>
  <c r="O292" i="141"/>
  <c r="N292" i="141"/>
  <c r="P292" i="141"/>
  <c r="O291" i="141"/>
  <c r="N291" i="141"/>
  <c r="O290" i="141"/>
  <c r="N290" i="141"/>
  <c r="P290" i="141"/>
  <c r="O289" i="141"/>
  <c r="P289" i="141"/>
  <c r="N289" i="141"/>
  <c r="P288" i="141"/>
  <c r="O288" i="141"/>
  <c r="N288" i="141"/>
  <c r="O287" i="141"/>
  <c r="N287" i="141"/>
  <c r="P287" i="141"/>
  <c r="O286" i="141"/>
  <c r="N286" i="141"/>
  <c r="P286" i="141"/>
  <c r="P285" i="141"/>
  <c r="O285" i="141"/>
  <c r="N285" i="141"/>
  <c r="O284" i="141"/>
  <c r="P284" i="141"/>
  <c r="N284" i="141"/>
  <c r="O283" i="141"/>
  <c r="N283" i="141"/>
  <c r="P283" i="141"/>
  <c r="P282" i="141"/>
  <c r="O282" i="141"/>
  <c r="N282" i="141"/>
  <c r="O281" i="141"/>
  <c r="P281" i="141"/>
  <c r="N281" i="141"/>
  <c r="O280" i="141"/>
  <c r="N280" i="141"/>
  <c r="P280" i="141"/>
  <c r="O279" i="141"/>
  <c r="N279" i="141"/>
  <c r="P279" i="141"/>
  <c r="P278" i="141"/>
  <c r="O278" i="141"/>
  <c r="N278" i="141"/>
  <c r="O277" i="141"/>
  <c r="P277" i="141"/>
  <c r="N277" i="141"/>
  <c r="O276" i="141"/>
  <c r="N276" i="141"/>
  <c r="P276" i="141"/>
  <c r="O275" i="141"/>
  <c r="N275" i="141"/>
  <c r="O274" i="141"/>
  <c r="N274" i="141"/>
  <c r="P274" i="141"/>
  <c r="O273" i="141"/>
  <c r="P273" i="141"/>
  <c r="N273" i="141"/>
  <c r="P272" i="141"/>
  <c r="O272" i="141"/>
  <c r="N272" i="141"/>
  <c r="O271" i="141"/>
  <c r="N271" i="141"/>
  <c r="P271" i="141"/>
  <c r="O270" i="141"/>
  <c r="N270" i="141"/>
  <c r="P270" i="141"/>
  <c r="P269" i="141"/>
  <c r="O269" i="141"/>
  <c r="N269" i="141"/>
  <c r="O268" i="141"/>
  <c r="P268" i="141"/>
  <c r="N268" i="141"/>
  <c r="O267" i="141"/>
  <c r="N267" i="141"/>
  <c r="P267" i="141"/>
  <c r="P266" i="141"/>
  <c r="O266" i="141"/>
  <c r="N266" i="141"/>
  <c r="O265" i="141"/>
  <c r="P265" i="141"/>
  <c r="N265" i="141"/>
  <c r="O264" i="141"/>
  <c r="N264" i="141"/>
  <c r="P264" i="141"/>
  <c r="O263" i="141"/>
  <c r="N263" i="141"/>
  <c r="P263" i="141"/>
  <c r="P262" i="141"/>
  <c r="O262" i="141"/>
  <c r="N262" i="141"/>
  <c r="O261" i="141"/>
  <c r="P261" i="141"/>
  <c r="N261" i="141"/>
  <c r="O260" i="141"/>
  <c r="N260" i="141"/>
  <c r="P260" i="141"/>
  <c r="O259" i="141"/>
  <c r="N259" i="141"/>
  <c r="O258" i="141"/>
  <c r="N258" i="141"/>
  <c r="P258" i="141"/>
  <c r="O257" i="141"/>
  <c r="P257" i="141"/>
  <c r="N257" i="141"/>
  <c r="P256" i="141"/>
  <c r="O256" i="141"/>
  <c r="N256" i="141"/>
  <c r="O255" i="141"/>
  <c r="N255" i="141"/>
  <c r="P255" i="141"/>
  <c r="O254" i="141"/>
  <c r="N254" i="141"/>
  <c r="P254" i="141"/>
  <c r="P253" i="141"/>
  <c r="O253" i="141"/>
  <c r="N253" i="141"/>
  <c r="O252" i="141"/>
  <c r="P252" i="141"/>
  <c r="N252" i="141"/>
  <c r="O251" i="141"/>
  <c r="N251" i="141"/>
  <c r="P251" i="141"/>
  <c r="P250" i="141"/>
  <c r="O250" i="141"/>
  <c r="N250" i="141"/>
  <c r="O249" i="141"/>
  <c r="P249" i="141"/>
  <c r="N249" i="141"/>
  <c r="O248" i="141"/>
  <c r="N248" i="141"/>
  <c r="P248" i="141"/>
  <c r="O247" i="141"/>
  <c r="N247" i="141"/>
  <c r="P247" i="141"/>
  <c r="P246" i="141"/>
  <c r="O246" i="141"/>
  <c r="N246" i="141"/>
  <c r="O245" i="141"/>
  <c r="P245" i="141"/>
  <c r="N245" i="141"/>
  <c r="O244" i="141"/>
  <c r="N244" i="141"/>
  <c r="P244" i="141"/>
  <c r="O243" i="141"/>
  <c r="N243" i="141"/>
  <c r="O242" i="141"/>
  <c r="N242" i="141"/>
  <c r="P242" i="141"/>
  <c r="O241" i="141"/>
  <c r="P241" i="141"/>
  <c r="N241" i="141"/>
  <c r="P240" i="141"/>
  <c r="O240" i="141"/>
  <c r="N240" i="141"/>
  <c r="O239" i="141"/>
  <c r="N239" i="141"/>
  <c r="P239" i="141"/>
  <c r="O238" i="141"/>
  <c r="N238" i="141"/>
  <c r="P238" i="141"/>
  <c r="P237" i="141"/>
  <c r="O237" i="141"/>
  <c r="N237" i="141"/>
  <c r="O236" i="141"/>
  <c r="P236" i="141"/>
  <c r="N236" i="141"/>
  <c r="O235" i="141"/>
  <c r="N235" i="141"/>
  <c r="P235" i="141"/>
  <c r="P234" i="141"/>
  <c r="O234" i="141"/>
  <c r="N234" i="141"/>
  <c r="O233" i="141"/>
  <c r="P233" i="141"/>
  <c r="N233" i="141"/>
  <c r="O232" i="141"/>
  <c r="N232" i="141"/>
  <c r="P232" i="141"/>
  <c r="O231" i="141"/>
  <c r="N231" i="141"/>
  <c r="P231" i="141"/>
  <c r="P230" i="141"/>
  <c r="O230" i="141"/>
  <c r="N230" i="141"/>
  <c r="O229" i="141"/>
  <c r="P229" i="141"/>
  <c r="N229" i="141"/>
  <c r="O228" i="141"/>
  <c r="N228" i="141"/>
  <c r="P228" i="141"/>
  <c r="O227" i="141"/>
  <c r="N227" i="141"/>
  <c r="O226" i="141"/>
  <c r="N226" i="141"/>
  <c r="P226" i="141"/>
  <c r="O225" i="141"/>
  <c r="P225" i="141"/>
  <c r="N225" i="141"/>
  <c r="P224" i="141"/>
  <c r="O224" i="141"/>
  <c r="N224" i="141"/>
  <c r="O223" i="141"/>
  <c r="N223" i="141"/>
  <c r="P223" i="141"/>
  <c r="O222" i="141"/>
  <c r="N222" i="141"/>
  <c r="P222" i="141"/>
  <c r="P221" i="141"/>
  <c r="O221" i="141"/>
  <c r="N221" i="141"/>
  <c r="O220" i="141"/>
  <c r="P220" i="141"/>
  <c r="N220" i="141"/>
  <c r="O219" i="141"/>
  <c r="N219" i="141"/>
  <c r="P219" i="141"/>
  <c r="P218" i="141"/>
  <c r="O218" i="141"/>
  <c r="N218" i="141"/>
  <c r="O217" i="141"/>
  <c r="P217" i="141"/>
  <c r="N217" i="141"/>
  <c r="O216" i="141"/>
  <c r="N216" i="141"/>
  <c r="P216" i="141"/>
  <c r="O215" i="141"/>
  <c r="N215" i="141"/>
  <c r="P215" i="141"/>
  <c r="P214" i="141"/>
  <c r="O214" i="141"/>
  <c r="N214" i="141"/>
  <c r="O213" i="141"/>
  <c r="P213" i="141"/>
  <c r="N213" i="141"/>
  <c r="O212" i="141"/>
  <c r="N212" i="141"/>
  <c r="P212" i="141"/>
  <c r="O211" i="141"/>
  <c r="N211" i="141"/>
  <c r="O210" i="141"/>
  <c r="N210" i="141"/>
  <c r="P210" i="141"/>
  <c r="O209" i="141"/>
  <c r="P209" i="141"/>
  <c r="N209" i="141"/>
  <c r="P208" i="141"/>
  <c r="O208" i="141"/>
  <c r="N208" i="141"/>
  <c r="O207" i="141"/>
  <c r="N207" i="141"/>
  <c r="P207" i="141"/>
  <c r="O206" i="141"/>
  <c r="N206" i="141"/>
  <c r="P206" i="141"/>
  <c r="P205" i="141"/>
  <c r="O205" i="141"/>
  <c r="N205" i="141"/>
  <c r="O204" i="141"/>
  <c r="P204" i="141"/>
  <c r="N204" i="141"/>
  <c r="O203" i="141"/>
  <c r="N203" i="141"/>
  <c r="P203" i="141"/>
  <c r="P202" i="141"/>
  <c r="O202" i="141"/>
  <c r="N202" i="141"/>
  <c r="O201" i="141"/>
  <c r="P201" i="141"/>
  <c r="N201" i="141"/>
  <c r="O200" i="141"/>
  <c r="N200" i="141"/>
  <c r="P200" i="141"/>
  <c r="O199" i="141"/>
  <c r="N199" i="141"/>
  <c r="P199" i="141"/>
  <c r="P198" i="141"/>
  <c r="O198" i="141"/>
  <c r="N198" i="141"/>
  <c r="O197" i="141"/>
  <c r="P197" i="141"/>
  <c r="N197" i="141"/>
  <c r="O196" i="141"/>
  <c r="N196" i="141"/>
  <c r="P196" i="141"/>
  <c r="O195" i="141"/>
  <c r="N195" i="141"/>
  <c r="O194" i="141"/>
  <c r="N194" i="141"/>
  <c r="P194" i="141"/>
  <c r="O193" i="141"/>
  <c r="P193" i="141"/>
  <c r="N193" i="141"/>
  <c r="P192" i="141"/>
  <c r="O192" i="141"/>
  <c r="N192" i="141"/>
  <c r="O191" i="141"/>
  <c r="N191" i="141"/>
  <c r="P191" i="141"/>
  <c r="O190" i="141"/>
  <c r="N190" i="141"/>
  <c r="P190" i="141"/>
  <c r="P189" i="141"/>
  <c r="O189" i="141"/>
  <c r="N189" i="141"/>
  <c r="O188" i="141"/>
  <c r="P188" i="141"/>
  <c r="N188" i="141"/>
  <c r="O187" i="141"/>
  <c r="N187" i="141"/>
  <c r="P187" i="141"/>
  <c r="P186" i="141"/>
  <c r="O186" i="141"/>
  <c r="N186" i="141"/>
  <c r="O185" i="141"/>
  <c r="P185" i="141"/>
  <c r="N185" i="141"/>
  <c r="O184" i="141"/>
  <c r="N184" i="141"/>
  <c r="P184" i="141"/>
  <c r="O183" i="141"/>
  <c r="N183" i="141"/>
  <c r="P183" i="141"/>
  <c r="P182" i="141"/>
  <c r="O182" i="141"/>
  <c r="N182" i="141"/>
  <c r="O181" i="141"/>
  <c r="P181" i="141"/>
  <c r="N181" i="141"/>
  <c r="O180" i="141"/>
  <c r="N180" i="141"/>
  <c r="P180" i="141"/>
  <c r="O179" i="141"/>
  <c r="N179" i="141"/>
  <c r="O178" i="141"/>
  <c r="N178" i="141"/>
  <c r="P178" i="141"/>
  <c r="O177" i="141"/>
  <c r="P177" i="141"/>
  <c r="N177" i="141"/>
  <c r="P176" i="141"/>
  <c r="O176" i="141"/>
  <c r="N176" i="141"/>
  <c r="O175" i="141"/>
  <c r="N175" i="141"/>
  <c r="P175" i="141"/>
  <c r="O174" i="141"/>
  <c r="N174" i="141"/>
  <c r="P174" i="141"/>
  <c r="P173" i="141"/>
  <c r="O173" i="141"/>
  <c r="N173" i="141"/>
  <c r="O172" i="141"/>
  <c r="P172" i="141"/>
  <c r="N172" i="141"/>
  <c r="O171" i="141"/>
  <c r="N171" i="141"/>
  <c r="P171" i="141"/>
  <c r="P170" i="141"/>
  <c r="O170" i="141"/>
  <c r="N170" i="141"/>
  <c r="O169" i="141"/>
  <c r="P169" i="141"/>
  <c r="N169" i="141"/>
  <c r="O168" i="141"/>
  <c r="N168" i="141"/>
  <c r="P168" i="141"/>
  <c r="O167" i="141"/>
  <c r="N167" i="141"/>
  <c r="P167" i="141"/>
  <c r="P166" i="141"/>
  <c r="O166" i="141"/>
  <c r="N166" i="141"/>
  <c r="O165" i="141"/>
  <c r="P165" i="141"/>
  <c r="N165" i="141"/>
  <c r="O164" i="141"/>
  <c r="N164" i="141"/>
  <c r="P164" i="141"/>
  <c r="O163" i="141"/>
  <c r="N163" i="141"/>
  <c r="O162" i="141"/>
  <c r="N162" i="141"/>
  <c r="P162" i="141"/>
  <c r="O161" i="141"/>
  <c r="P161" i="141"/>
  <c r="N161" i="141"/>
  <c r="P160" i="141"/>
  <c r="O160" i="141"/>
  <c r="N160" i="141"/>
  <c r="O159" i="141"/>
  <c r="N159" i="141"/>
  <c r="P159" i="141"/>
  <c r="O158" i="141"/>
  <c r="N158" i="141"/>
  <c r="P158" i="141"/>
  <c r="P157" i="141"/>
  <c r="O157" i="141"/>
  <c r="N157" i="141"/>
  <c r="O156" i="141"/>
  <c r="P156" i="141"/>
  <c r="N156" i="141"/>
  <c r="O155" i="141"/>
  <c r="N155" i="141"/>
  <c r="P155" i="141"/>
  <c r="P154" i="141"/>
  <c r="O154" i="141"/>
  <c r="N154" i="141"/>
  <c r="O153" i="141"/>
  <c r="P153" i="141"/>
  <c r="N153" i="141"/>
  <c r="O152" i="141"/>
  <c r="N152" i="141"/>
  <c r="P152" i="141"/>
  <c r="O151" i="141"/>
  <c r="N151" i="141"/>
  <c r="P151" i="141"/>
  <c r="P150" i="141"/>
  <c r="O150" i="141"/>
  <c r="N150" i="141"/>
  <c r="O149" i="141"/>
  <c r="P149" i="141"/>
  <c r="N149" i="141"/>
  <c r="O148" i="141"/>
  <c r="N148" i="141"/>
  <c r="P148" i="141"/>
  <c r="O147" i="141"/>
  <c r="N147" i="141"/>
  <c r="O146" i="141"/>
  <c r="N146" i="141"/>
  <c r="P146" i="141"/>
  <c r="O145" i="141"/>
  <c r="P145" i="141"/>
  <c r="N145" i="141"/>
  <c r="P144" i="141"/>
  <c r="O144" i="141"/>
  <c r="N144" i="141"/>
  <c r="O143" i="141"/>
  <c r="N143" i="141"/>
  <c r="P143" i="141"/>
  <c r="O142" i="141"/>
  <c r="N142" i="141"/>
  <c r="P142" i="141"/>
  <c r="P141" i="141"/>
  <c r="O141" i="141"/>
  <c r="N141" i="141"/>
  <c r="O140" i="141"/>
  <c r="P140" i="141"/>
  <c r="N140" i="141"/>
  <c r="O139" i="141"/>
  <c r="N139" i="141"/>
  <c r="P139" i="141"/>
  <c r="P138" i="141"/>
  <c r="O138" i="141"/>
  <c r="N138" i="141"/>
  <c r="O137" i="141"/>
  <c r="P137" i="141"/>
  <c r="N137" i="141"/>
  <c r="O136" i="141"/>
  <c r="N136" i="141"/>
  <c r="P136" i="141"/>
  <c r="O135" i="141"/>
  <c r="N135" i="141"/>
  <c r="P135" i="141"/>
  <c r="P134" i="141"/>
  <c r="O134" i="141"/>
  <c r="N134" i="141"/>
  <c r="O133" i="141"/>
  <c r="P133" i="141"/>
  <c r="N133" i="141"/>
  <c r="O132" i="141"/>
  <c r="N132" i="141"/>
  <c r="P132" i="141"/>
  <c r="O131" i="141"/>
  <c r="N131" i="141"/>
  <c r="O130" i="141"/>
  <c r="N130" i="141"/>
  <c r="P130" i="141"/>
  <c r="O129" i="141"/>
  <c r="P129" i="141"/>
  <c r="N129" i="141"/>
  <c r="P128" i="141"/>
  <c r="O128" i="141"/>
  <c r="N128" i="141"/>
  <c r="O127" i="141"/>
  <c r="N127" i="141"/>
  <c r="P127" i="141"/>
  <c r="O126" i="141"/>
  <c r="N126" i="141"/>
  <c r="P126" i="141"/>
  <c r="P125" i="141"/>
  <c r="O125" i="141"/>
  <c r="N125" i="141"/>
  <c r="O124" i="141"/>
  <c r="P124" i="141"/>
  <c r="N124" i="141"/>
  <c r="O123" i="141"/>
  <c r="N123" i="141"/>
  <c r="P123" i="141"/>
  <c r="P122" i="141"/>
  <c r="O122" i="141"/>
  <c r="N122" i="141"/>
  <c r="O121" i="141"/>
  <c r="P121" i="141"/>
  <c r="N121" i="141"/>
  <c r="O120" i="141"/>
  <c r="N120" i="141"/>
  <c r="P120" i="141"/>
  <c r="O119" i="141"/>
  <c r="N119" i="141"/>
  <c r="P119" i="141"/>
  <c r="P118" i="141"/>
  <c r="O118" i="141"/>
  <c r="N118" i="141"/>
  <c r="O117" i="141"/>
  <c r="P117" i="141"/>
  <c r="N117" i="141"/>
  <c r="O116" i="141"/>
  <c r="N116" i="141"/>
  <c r="P116" i="141"/>
  <c r="O115" i="141"/>
  <c r="N115" i="141"/>
  <c r="O114" i="141"/>
  <c r="N114" i="141"/>
  <c r="P114" i="141"/>
  <c r="O113" i="141"/>
  <c r="P113" i="141"/>
  <c r="N113" i="141"/>
  <c r="P112" i="141"/>
  <c r="O112" i="141"/>
  <c r="N112" i="141"/>
  <c r="O111" i="141"/>
  <c r="N111" i="141"/>
  <c r="P111" i="141"/>
  <c r="O110" i="141"/>
  <c r="N110" i="141"/>
  <c r="P110" i="141"/>
  <c r="P109" i="141"/>
  <c r="O109" i="141"/>
  <c r="N109" i="141"/>
  <c r="O108" i="141"/>
  <c r="P108" i="141"/>
  <c r="N108" i="141"/>
  <c r="O107" i="141"/>
  <c r="N107" i="141"/>
  <c r="P107" i="141"/>
  <c r="P106" i="141"/>
  <c r="O106" i="141"/>
  <c r="N106" i="141"/>
  <c r="O105" i="141"/>
  <c r="P105" i="141"/>
  <c r="N105" i="141"/>
  <c r="O104" i="141"/>
  <c r="N104" i="141"/>
  <c r="P104" i="141"/>
  <c r="O103" i="141"/>
  <c r="N103" i="141"/>
  <c r="P103" i="141"/>
  <c r="P102" i="141"/>
  <c r="O102" i="141"/>
  <c r="N102" i="141"/>
  <c r="O101" i="141"/>
  <c r="P101" i="141"/>
  <c r="N101" i="141"/>
  <c r="O100" i="141"/>
  <c r="N100" i="141"/>
  <c r="P100" i="141"/>
  <c r="O99" i="141"/>
  <c r="N99" i="141"/>
  <c r="O98" i="141"/>
  <c r="N98" i="141"/>
  <c r="P98" i="141"/>
  <c r="O97" i="141"/>
  <c r="P97" i="141"/>
  <c r="N97" i="141"/>
  <c r="P96" i="141"/>
  <c r="O96" i="141"/>
  <c r="N96" i="141"/>
  <c r="O95" i="141"/>
  <c r="N95" i="141"/>
  <c r="P95" i="141"/>
  <c r="O94" i="141"/>
  <c r="N94" i="141"/>
  <c r="P94" i="141"/>
  <c r="P93" i="141"/>
  <c r="O93" i="141"/>
  <c r="N93" i="141"/>
  <c r="O92" i="141"/>
  <c r="P92" i="141"/>
  <c r="N92" i="141"/>
  <c r="O91" i="141"/>
  <c r="N91" i="141"/>
  <c r="P91" i="141"/>
  <c r="P90" i="141"/>
  <c r="O90" i="141"/>
  <c r="N90" i="141"/>
  <c r="O89" i="141"/>
  <c r="P89" i="141"/>
  <c r="N89" i="141"/>
  <c r="O88" i="141"/>
  <c r="N88" i="141"/>
  <c r="P88" i="141"/>
  <c r="O87" i="141"/>
  <c r="N87" i="141"/>
  <c r="P87" i="141"/>
  <c r="P86" i="141"/>
  <c r="O86" i="141"/>
  <c r="N86" i="141"/>
  <c r="O85" i="141"/>
  <c r="P85" i="141"/>
  <c r="N85" i="141"/>
  <c r="O84" i="141"/>
  <c r="N84" i="141"/>
  <c r="P84" i="141"/>
  <c r="O83" i="141"/>
  <c r="N83" i="141"/>
  <c r="O82" i="141"/>
  <c r="N82" i="141"/>
  <c r="P82" i="141"/>
  <c r="O81" i="141"/>
  <c r="P81" i="141"/>
  <c r="N81" i="141"/>
  <c r="P80" i="141"/>
  <c r="O80" i="141"/>
  <c r="N80" i="141"/>
  <c r="O79" i="141"/>
  <c r="N79" i="141"/>
  <c r="P79" i="141"/>
  <c r="O78" i="141"/>
  <c r="N78" i="141"/>
  <c r="P78" i="141"/>
  <c r="P77" i="141"/>
  <c r="O77" i="141"/>
  <c r="N77" i="141"/>
  <c r="O76" i="141"/>
  <c r="P76" i="141"/>
  <c r="N76" i="141"/>
  <c r="O75" i="141"/>
  <c r="N75" i="141"/>
  <c r="P75" i="141"/>
  <c r="P74" i="141"/>
  <c r="O74" i="141"/>
  <c r="N74" i="141"/>
  <c r="O73" i="141"/>
  <c r="P73" i="141"/>
  <c r="N73" i="141"/>
  <c r="O72" i="141"/>
  <c r="N72" i="141"/>
  <c r="P72" i="141"/>
  <c r="O71" i="141"/>
  <c r="N71" i="141"/>
  <c r="P71" i="141"/>
  <c r="P70" i="141"/>
  <c r="O70" i="141"/>
  <c r="N70" i="141"/>
  <c r="O69" i="141"/>
  <c r="P69" i="141"/>
  <c r="N69" i="141"/>
  <c r="O68" i="141"/>
  <c r="N68" i="141"/>
  <c r="P68" i="141"/>
  <c r="O67" i="141"/>
  <c r="N67" i="141"/>
  <c r="O66" i="141"/>
  <c r="N66" i="141"/>
  <c r="P66" i="141"/>
  <c r="O65" i="141"/>
  <c r="P65" i="141"/>
  <c r="N65" i="141"/>
  <c r="P64" i="141"/>
  <c r="O64" i="141"/>
  <c r="N64" i="141"/>
  <c r="O63" i="141"/>
  <c r="N63" i="141"/>
  <c r="P63" i="141"/>
  <c r="O62" i="141"/>
  <c r="N62" i="141"/>
  <c r="P62" i="141"/>
  <c r="P61" i="141"/>
  <c r="O61" i="141"/>
  <c r="N61" i="141"/>
  <c r="O60" i="141"/>
  <c r="P60" i="141"/>
  <c r="N60" i="141"/>
  <c r="O59" i="141"/>
  <c r="N59" i="141"/>
  <c r="P59" i="141"/>
  <c r="P58" i="141"/>
  <c r="O58" i="141"/>
  <c r="N58" i="141"/>
  <c r="O57" i="141"/>
  <c r="P57" i="141"/>
  <c r="N57" i="141"/>
  <c r="O56" i="141"/>
  <c r="N56" i="141"/>
  <c r="P56" i="141"/>
  <c r="O55" i="141"/>
  <c r="N55" i="141"/>
  <c r="P55" i="141"/>
  <c r="P54" i="141"/>
  <c r="O54" i="141"/>
  <c r="N54" i="141"/>
  <c r="O53" i="141"/>
  <c r="P53" i="141"/>
  <c r="N53" i="141"/>
  <c r="O52" i="141"/>
  <c r="N52" i="141"/>
  <c r="P52" i="141"/>
  <c r="O51" i="141"/>
  <c r="N51" i="141"/>
  <c r="O50" i="141"/>
  <c r="N50" i="141"/>
  <c r="P50" i="141"/>
  <c r="O49" i="141"/>
  <c r="P49" i="141"/>
  <c r="N49" i="141"/>
  <c r="P48" i="141"/>
  <c r="O48" i="141"/>
  <c r="N48" i="141"/>
  <c r="O47" i="141"/>
  <c r="N47" i="141"/>
  <c r="P47" i="141"/>
  <c r="O46" i="141"/>
  <c r="N46" i="141"/>
  <c r="P46" i="141"/>
  <c r="P45" i="141"/>
  <c r="O45" i="141"/>
  <c r="N45" i="141"/>
  <c r="O44" i="141"/>
  <c r="P44" i="141"/>
  <c r="N44" i="141"/>
  <c r="O43" i="141"/>
  <c r="N43" i="141"/>
  <c r="P43" i="141"/>
  <c r="P42" i="141"/>
  <c r="O42" i="141"/>
  <c r="N42" i="141"/>
  <c r="O41" i="141"/>
  <c r="P41" i="141"/>
  <c r="N41" i="141"/>
  <c r="O40" i="141"/>
  <c r="N40" i="141"/>
  <c r="P40" i="141"/>
  <c r="O39" i="141"/>
  <c r="N39" i="141"/>
  <c r="P39" i="141"/>
  <c r="P38" i="141"/>
  <c r="O38" i="141"/>
  <c r="N38" i="141"/>
  <c r="O37" i="141"/>
  <c r="P37" i="141"/>
  <c r="N37" i="141"/>
  <c r="O36" i="141"/>
  <c r="N36" i="141"/>
  <c r="P36" i="141"/>
  <c r="O35" i="141"/>
  <c r="N35" i="141"/>
  <c r="O34" i="141"/>
  <c r="N34" i="141"/>
  <c r="P34" i="141"/>
  <c r="O33" i="141"/>
  <c r="P33" i="141"/>
  <c r="N33" i="141"/>
  <c r="P32" i="141"/>
  <c r="O32" i="141"/>
  <c r="N32" i="141"/>
  <c r="O31" i="141"/>
  <c r="N31" i="141"/>
  <c r="P31" i="141"/>
  <c r="O30" i="141"/>
  <c r="N30" i="141"/>
  <c r="P30" i="141"/>
  <c r="P29" i="141"/>
  <c r="O29" i="141"/>
  <c r="N29" i="141"/>
  <c r="O28" i="141"/>
  <c r="P28" i="141"/>
  <c r="N28" i="141"/>
  <c r="O27" i="141"/>
  <c r="N27" i="141"/>
  <c r="P27" i="141"/>
  <c r="P26" i="141"/>
  <c r="O26" i="141"/>
  <c r="N26" i="141"/>
  <c r="O25" i="141"/>
  <c r="P25" i="141"/>
  <c r="N25" i="141"/>
  <c r="O24" i="141"/>
  <c r="N24" i="141"/>
  <c r="P24" i="141"/>
  <c r="O23" i="141"/>
  <c r="N23" i="141"/>
  <c r="P23" i="141"/>
  <c r="P22" i="141"/>
  <c r="O22" i="141"/>
  <c r="N22" i="141"/>
  <c r="O21" i="141"/>
  <c r="P21" i="141"/>
  <c r="N21" i="141"/>
  <c r="O20" i="141"/>
  <c r="N20" i="141"/>
  <c r="P20" i="141"/>
  <c r="O19" i="141"/>
  <c r="N19" i="141"/>
  <c r="O18" i="141"/>
  <c r="N18" i="141"/>
  <c r="P18" i="141"/>
  <c r="O17" i="141"/>
  <c r="P17" i="141"/>
  <c r="N17" i="141"/>
  <c r="P16" i="141"/>
  <c r="O16" i="141"/>
  <c r="N16" i="141"/>
  <c r="O15" i="141"/>
  <c r="N15" i="141"/>
  <c r="P15" i="141"/>
  <c r="O14" i="141"/>
  <c r="N14" i="141"/>
  <c r="P14" i="141"/>
  <c r="P13" i="141"/>
  <c r="O13" i="141"/>
  <c r="N13" i="141"/>
  <c r="O12" i="141"/>
  <c r="P12" i="141"/>
  <c r="N12" i="141"/>
  <c r="O11" i="141"/>
  <c r="N11" i="141"/>
  <c r="P11" i="141"/>
  <c r="P10" i="141"/>
  <c r="O10" i="141"/>
  <c r="N10" i="141"/>
  <c r="O9" i="141"/>
  <c r="P9" i="141"/>
  <c r="N9" i="141"/>
  <c r="O8" i="141"/>
  <c r="N8" i="141"/>
  <c r="P8" i="141"/>
  <c r="O7" i="141"/>
  <c r="N7" i="141"/>
  <c r="P7" i="141"/>
  <c r="P6" i="141"/>
  <c r="O6" i="141"/>
  <c r="N6" i="141"/>
  <c r="O5" i="141"/>
  <c r="P5" i="141"/>
  <c r="N5" i="141"/>
  <c r="O4" i="141"/>
  <c r="N4" i="141"/>
  <c r="P4" i="141"/>
  <c r="I52" i="140"/>
  <c r="E34" i="140"/>
  <c r="G34" i="140"/>
  <c r="I34" i="140"/>
  <c r="E32" i="140"/>
  <c r="G32" i="140"/>
  <c r="I32" i="140"/>
  <c r="G31" i="140"/>
  <c r="I31" i="140"/>
  <c r="E31" i="140"/>
  <c r="E29" i="140"/>
  <c r="G29" i="140"/>
  <c r="I29" i="140"/>
  <c r="I27" i="140"/>
  <c r="G27" i="140"/>
  <c r="E8" i="140"/>
  <c r="C528" i="139"/>
  <c r="J528" i="139" a="1"/>
  <c r="J528" i="139"/>
  <c r="C520" i="139"/>
  <c r="J520" i="139" a="1"/>
  <c r="J520" i="139"/>
  <c r="M514" i="139" a="1"/>
  <c r="M514" i="139"/>
  <c r="L514" i="139" a="1"/>
  <c r="L514" i="139"/>
  <c r="K514" i="139" a="1"/>
  <c r="K514" i="139"/>
  <c r="J514" i="139"/>
  <c r="J514" i="139" a="1"/>
  <c r="I514" i="139" a="1"/>
  <c r="I514" i="139"/>
  <c r="H514" i="139" a="1"/>
  <c r="H514" i="139"/>
  <c r="G514" i="139" a="1"/>
  <c r="G514" i="139"/>
  <c r="F514" i="139" a="1"/>
  <c r="F514" i="139"/>
  <c r="M511" i="139" a="1"/>
  <c r="M511" i="139"/>
  <c r="I511" i="139" a="1"/>
  <c r="I511" i="139"/>
  <c r="G511" i="139" a="1"/>
  <c r="G511" i="139"/>
  <c r="C511" i="139"/>
  <c r="K510" i="139" a="1"/>
  <c r="K510" i="139"/>
  <c r="C510" i="139"/>
  <c r="M509" i="139" a="1"/>
  <c r="M509" i="139"/>
  <c r="C509" i="139"/>
  <c r="M508" i="139" a="1"/>
  <c r="M508" i="139"/>
  <c r="G508" i="139" a="1"/>
  <c r="G508" i="139"/>
  <c r="C508" i="139"/>
  <c r="M507" i="139" a="1"/>
  <c r="M507" i="139"/>
  <c r="I507" i="139" a="1"/>
  <c r="I507" i="139"/>
  <c r="G507" i="139" a="1"/>
  <c r="G507" i="139"/>
  <c r="C507" i="139"/>
  <c r="C526" i="139"/>
  <c r="K506" i="139" a="1"/>
  <c r="K506" i="139"/>
  <c r="C506" i="139"/>
  <c r="M505" i="139" a="1"/>
  <c r="M505" i="139"/>
  <c r="C505" i="139"/>
  <c r="M504" i="139" a="1"/>
  <c r="M504" i="139"/>
  <c r="G504" i="139" a="1"/>
  <c r="G504" i="139"/>
  <c r="C504" i="139"/>
  <c r="C523" i="139"/>
  <c r="M503" i="139" a="1"/>
  <c r="M503" i="139"/>
  <c r="I503" i="139" a="1"/>
  <c r="I503" i="139"/>
  <c r="G503" i="139" a="1"/>
  <c r="G503" i="139"/>
  <c r="C503" i="139"/>
  <c r="C502" i="139"/>
  <c r="M501" i="139" a="1"/>
  <c r="M501" i="139"/>
  <c r="C501" i="139"/>
  <c r="M500" i="139" a="1"/>
  <c r="M500" i="139"/>
  <c r="G500" i="139" a="1"/>
  <c r="G500" i="139"/>
  <c r="C500" i="139"/>
  <c r="M499" i="139" a="1"/>
  <c r="M499" i="139"/>
  <c r="I499" i="139" a="1"/>
  <c r="I499" i="139"/>
  <c r="G499" i="139" a="1"/>
  <c r="G499" i="139"/>
  <c r="C499" i="139"/>
  <c r="C518" i="139"/>
  <c r="W495" i="139"/>
  <c r="E34" i="138"/>
  <c r="V495" i="139"/>
  <c r="U495" i="139"/>
  <c r="T495" i="139"/>
  <c r="S495" i="139"/>
  <c r="R495" i="139"/>
  <c r="E30" i="138"/>
  <c r="M495" i="139"/>
  <c r="L495" i="139"/>
  <c r="K495" i="139"/>
  <c r="J495" i="139"/>
  <c r="I495" i="139"/>
  <c r="H495" i="139"/>
  <c r="G495" i="139"/>
  <c r="F495" i="139"/>
  <c r="O494" i="139"/>
  <c r="N494" i="139"/>
  <c r="O493" i="139"/>
  <c r="N493" i="139"/>
  <c r="P493" i="139"/>
  <c r="O492" i="139"/>
  <c r="P492" i="139"/>
  <c r="N492" i="139"/>
  <c r="P491" i="139"/>
  <c r="O491" i="139"/>
  <c r="N491" i="139"/>
  <c r="O490" i="139"/>
  <c r="N490" i="139"/>
  <c r="P490" i="139"/>
  <c r="O489" i="139"/>
  <c r="N489" i="139"/>
  <c r="P489" i="139"/>
  <c r="P488" i="139"/>
  <c r="O488" i="139"/>
  <c r="N488" i="139"/>
  <c r="O487" i="139"/>
  <c r="P487" i="139"/>
  <c r="N487" i="139"/>
  <c r="O486" i="139"/>
  <c r="N486" i="139"/>
  <c r="P486" i="139"/>
  <c r="P485" i="139"/>
  <c r="O485" i="139"/>
  <c r="N485" i="139"/>
  <c r="O484" i="139"/>
  <c r="P484" i="139"/>
  <c r="N484" i="139"/>
  <c r="O483" i="139"/>
  <c r="N483" i="139"/>
  <c r="P483" i="139"/>
  <c r="O482" i="139"/>
  <c r="N482" i="139"/>
  <c r="P482" i="139"/>
  <c r="P481" i="139"/>
  <c r="O481" i="139"/>
  <c r="N481" i="139"/>
  <c r="O480" i="139"/>
  <c r="P480" i="139"/>
  <c r="N480" i="139"/>
  <c r="O479" i="139"/>
  <c r="N479" i="139"/>
  <c r="P479" i="139"/>
  <c r="O478" i="139"/>
  <c r="N478" i="139"/>
  <c r="O477" i="139"/>
  <c r="N477" i="139"/>
  <c r="P477" i="139"/>
  <c r="O476" i="139"/>
  <c r="P476" i="139"/>
  <c r="N476" i="139"/>
  <c r="P475" i="139"/>
  <c r="O475" i="139"/>
  <c r="N475" i="139"/>
  <c r="O474" i="139"/>
  <c r="N474" i="139"/>
  <c r="P474" i="139"/>
  <c r="O473" i="139"/>
  <c r="N473" i="139"/>
  <c r="P473" i="139"/>
  <c r="P472" i="139"/>
  <c r="O472" i="139"/>
  <c r="N472" i="139"/>
  <c r="O471" i="139"/>
  <c r="P471" i="139"/>
  <c r="N471" i="139"/>
  <c r="O470" i="139"/>
  <c r="N470" i="139"/>
  <c r="P470" i="139"/>
  <c r="P469" i="139"/>
  <c r="O469" i="139"/>
  <c r="N469" i="139"/>
  <c r="O468" i="139"/>
  <c r="P468" i="139"/>
  <c r="N468" i="139"/>
  <c r="O467" i="139"/>
  <c r="N467" i="139"/>
  <c r="P467" i="139"/>
  <c r="O466" i="139"/>
  <c r="N466" i="139"/>
  <c r="P466" i="139"/>
  <c r="P465" i="139"/>
  <c r="O465" i="139"/>
  <c r="N465" i="139"/>
  <c r="O464" i="139"/>
  <c r="P464" i="139"/>
  <c r="N464" i="139"/>
  <c r="O463" i="139"/>
  <c r="N463" i="139"/>
  <c r="P463" i="139"/>
  <c r="O462" i="139"/>
  <c r="N462" i="139"/>
  <c r="O461" i="139"/>
  <c r="N461" i="139"/>
  <c r="P461" i="139"/>
  <c r="O460" i="139"/>
  <c r="P460" i="139"/>
  <c r="N460" i="139"/>
  <c r="P459" i="139"/>
  <c r="O459" i="139"/>
  <c r="N459" i="139"/>
  <c r="O458" i="139"/>
  <c r="N458" i="139"/>
  <c r="P458" i="139"/>
  <c r="O457" i="139"/>
  <c r="N457" i="139"/>
  <c r="P457" i="139"/>
  <c r="P456" i="139"/>
  <c r="O456" i="139"/>
  <c r="N456" i="139"/>
  <c r="O455" i="139"/>
  <c r="P455" i="139"/>
  <c r="N455" i="139"/>
  <c r="O454" i="139"/>
  <c r="N454" i="139"/>
  <c r="P454" i="139"/>
  <c r="P453" i="139"/>
  <c r="O453" i="139"/>
  <c r="N453" i="139"/>
  <c r="O452" i="139"/>
  <c r="P452" i="139"/>
  <c r="N452" i="139"/>
  <c r="O451" i="139"/>
  <c r="N451" i="139"/>
  <c r="P451" i="139"/>
  <c r="O450" i="139"/>
  <c r="N450" i="139"/>
  <c r="P450" i="139"/>
  <c r="P449" i="139"/>
  <c r="O449" i="139"/>
  <c r="N449" i="139"/>
  <c r="O448" i="139"/>
  <c r="P448" i="139"/>
  <c r="N448" i="139"/>
  <c r="O447" i="139"/>
  <c r="N447" i="139"/>
  <c r="P447" i="139"/>
  <c r="O446" i="139"/>
  <c r="N446" i="139"/>
  <c r="O445" i="139"/>
  <c r="N445" i="139"/>
  <c r="P445" i="139"/>
  <c r="O444" i="139"/>
  <c r="P444" i="139"/>
  <c r="N444" i="139"/>
  <c r="P443" i="139"/>
  <c r="O443" i="139"/>
  <c r="N443" i="139"/>
  <c r="O442" i="139"/>
  <c r="N442" i="139"/>
  <c r="P442" i="139"/>
  <c r="O441" i="139"/>
  <c r="N441" i="139"/>
  <c r="P441" i="139"/>
  <c r="P440" i="139"/>
  <c r="O440" i="139"/>
  <c r="N440" i="139"/>
  <c r="O439" i="139"/>
  <c r="P439" i="139"/>
  <c r="N439" i="139"/>
  <c r="O438" i="139"/>
  <c r="N438" i="139"/>
  <c r="P438" i="139"/>
  <c r="P437" i="139"/>
  <c r="O437" i="139"/>
  <c r="N437" i="139"/>
  <c r="O436" i="139"/>
  <c r="P436" i="139"/>
  <c r="N436" i="139"/>
  <c r="O435" i="139"/>
  <c r="N435" i="139"/>
  <c r="P435" i="139"/>
  <c r="O434" i="139"/>
  <c r="N434" i="139"/>
  <c r="P434" i="139"/>
  <c r="P433" i="139"/>
  <c r="O433" i="139"/>
  <c r="N433" i="139"/>
  <c r="O432" i="139"/>
  <c r="P432" i="139"/>
  <c r="N432" i="139"/>
  <c r="O431" i="139"/>
  <c r="N431" i="139"/>
  <c r="P431" i="139"/>
  <c r="O430" i="139"/>
  <c r="N430" i="139"/>
  <c r="O429" i="139"/>
  <c r="N429" i="139"/>
  <c r="P429" i="139"/>
  <c r="O428" i="139"/>
  <c r="P428" i="139"/>
  <c r="N428" i="139"/>
  <c r="P427" i="139"/>
  <c r="O427" i="139"/>
  <c r="N427" i="139"/>
  <c r="O426" i="139"/>
  <c r="N426" i="139"/>
  <c r="P426" i="139"/>
  <c r="O425" i="139"/>
  <c r="N425" i="139"/>
  <c r="P425" i="139"/>
  <c r="P424" i="139"/>
  <c r="O424" i="139"/>
  <c r="N424" i="139"/>
  <c r="O423" i="139"/>
  <c r="P423" i="139"/>
  <c r="N423" i="139"/>
  <c r="O422" i="139"/>
  <c r="N422" i="139"/>
  <c r="P422" i="139"/>
  <c r="P421" i="139"/>
  <c r="O421" i="139"/>
  <c r="N421" i="139"/>
  <c r="O420" i="139"/>
  <c r="P420" i="139"/>
  <c r="N420" i="139"/>
  <c r="O419" i="139"/>
  <c r="N419" i="139"/>
  <c r="P419" i="139"/>
  <c r="O418" i="139"/>
  <c r="N418" i="139"/>
  <c r="P418" i="139"/>
  <c r="P417" i="139"/>
  <c r="O417" i="139"/>
  <c r="N417" i="139"/>
  <c r="O416" i="139"/>
  <c r="P416" i="139"/>
  <c r="N416" i="139"/>
  <c r="O415" i="139"/>
  <c r="N415" i="139"/>
  <c r="P415" i="139"/>
  <c r="O414" i="139"/>
  <c r="N414" i="139"/>
  <c r="O413" i="139"/>
  <c r="N413" i="139"/>
  <c r="P413" i="139"/>
  <c r="O412" i="139"/>
  <c r="P412" i="139"/>
  <c r="N412" i="139"/>
  <c r="P411" i="139"/>
  <c r="O411" i="139"/>
  <c r="N411" i="139"/>
  <c r="O410" i="139"/>
  <c r="N410" i="139"/>
  <c r="P410" i="139"/>
  <c r="O409" i="139"/>
  <c r="N409" i="139"/>
  <c r="P409" i="139"/>
  <c r="P408" i="139"/>
  <c r="O408" i="139"/>
  <c r="N408" i="139"/>
  <c r="O407" i="139"/>
  <c r="P407" i="139"/>
  <c r="N407" i="139"/>
  <c r="O406" i="139"/>
  <c r="N406" i="139"/>
  <c r="P406" i="139"/>
  <c r="P405" i="139"/>
  <c r="O405" i="139"/>
  <c r="N405" i="139"/>
  <c r="O404" i="139"/>
  <c r="P404" i="139"/>
  <c r="N404" i="139"/>
  <c r="O403" i="139"/>
  <c r="N403" i="139"/>
  <c r="P403" i="139"/>
  <c r="O402" i="139"/>
  <c r="N402" i="139"/>
  <c r="P402" i="139"/>
  <c r="P401" i="139"/>
  <c r="O401" i="139"/>
  <c r="N401" i="139"/>
  <c r="O400" i="139"/>
  <c r="P400" i="139"/>
  <c r="N400" i="139"/>
  <c r="O399" i="139"/>
  <c r="N399" i="139"/>
  <c r="P399" i="139"/>
  <c r="O398" i="139"/>
  <c r="N398" i="139"/>
  <c r="O397" i="139"/>
  <c r="N397" i="139"/>
  <c r="P397" i="139"/>
  <c r="O396" i="139"/>
  <c r="P396" i="139"/>
  <c r="N396" i="139"/>
  <c r="P395" i="139"/>
  <c r="O395" i="139"/>
  <c r="N395" i="139"/>
  <c r="O394" i="139"/>
  <c r="N394" i="139"/>
  <c r="P394" i="139"/>
  <c r="O393" i="139"/>
  <c r="N393" i="139"/>
  <c r="P393" i="139"/>
  <c r="P392" i="139"/>
  <c r="O392" i="139"/>
  <c r="N392" i="139"/>
  <c r="O391" i="139"/>
  <c r="P391" i="139"/>
  <c r="N391" i="139"/>
  <c r="O390" i="139"/>
  <c r="N390" i="139"/>
  <c r="P390" i="139"/>
  <c r="P389" i="139"/>
  <c r="O389" i="139"/>
  <c r="N389" i="139"/>
  <c r="O388" i="139"/>
  <c r="P388" i="139"/>
  <c r="N388" i="139"/>
  <c r="O387" i="139"/>
  <c r="N387" i="139"/>
  <c r="P387" i="139"/>
  <c r="O386" i="139"/>
  <c r="N386" i="139"/>
  <c r="P386" i="139"/>
  <c r="P385" i="139"/>
  <c r="O385" i="139"/>
  <c r="N385" i="139"/>
  <c r="O384" i="139"/>
  <c r="P384" i="139"/>
  <c r="N384" i="139"/>
  <c r="O383" i="139"/>
  <c r="N383" i="139"/>
  <c r="P383" i="139"/>
  <c r="O382" i="139"/>
  <c r="N382" i="139"/>
  <c r="O381" i="139"/>
  <c r="N381" i="139"/>
  <c r="P381" i="139"/>
  <c r="O380" i="139"/>
  <c r="P380" i="139"/>
  <c r="N380" i="139"/>
  <c r="P379" i="139"/>
  <c r="O379" i="139"/>
  <c r="N379" i="139"/>
  <c r="O378" i="139"/>
  <c r="N378" i="139"/>
  <c r="P378" i="139"/>
  <c r="O377" i="139"/>
  <c r="N377" i="139"/>
  <c r="P377" i="139"/>
  <c r="P376" i="139"/>
  <c r="O376" i="139"/>
  <c r="N376" i="139"/>
  <c r="O375" i="139"/>
  <c r="P375" i="139"/>
  <c r="N375" i="139"/>
  <c r="O374" i="139"/>
  <c r="N374" i="139"/>
  <c r="P374" i="139"/>
  <c r="P373" i="139"/>
  <c r="O373" i="139"/>
  <c r="N373" i="139"/>
  <c r="O372" i="139"/>
  <c r="P372" i="139"/>
  <c r="N372" i="139"/>
  <c r="O371" i="139"/>
  <c r="N371" i="139"/>
  <c r="P371" i="139"/>
  <c r="O370" i="139"/>
  <c r="N370" i="139"/>
  <c r="P370" i="139"/>
  <c r="P369" i="139"/>
  <c r="O369" i="139"/>
  <c r="N369" i="139"/>
  <c r="O368" i="139"/>
  <c r="P368" i="139"/>
  <c r="N368" i="139"/>
  <c r="O367" i="139"/>
  <c r="N367" i="139"/>
  <c r="P367" i="139"/>
  <c r="O366" i="139"/>
  <c r="N366" i="139"/>
  <c r="O365" i="139"/>
  <c r="N365" i="139"/>
  <c r="P365" i="139"/>
  <c r="O364" i="139"/>
  <c r="P364" i="139"/>
  <c r="N364" i="139"/>
  <c r="P363" i="139"/>
  <c r="O363" i="139"/>
  <c r="N363" i="139"/>
  <c r="O362" i="139"/>
  <c r="N362" i="139"/>
  <c r="P362" i="139"/>
  <c r="O361" i="139"/>
  <c r="N361" i="139"/>
  <c r="P361" i="139"/>
  <c r="P360" i="139"/>
  <c r="O360" i="139"/>
  <c r="N360" i="139"/>
  <c r="O359" i="139"/>
  <c r="P359" i="139"/>
  <c r="N359" i="139"/>
  <c r="O358" i="139"/>
  <c r="N358" i="139"/>
  <c r="P358" i="139"/>
  <c r="P357" i="139"/>
  <c r="O357" i="139"/>
  <c r="N357" i="139"/>
  <c r="O356" i="139"/>
  <c r="P356" i="139"/>
  <c r="N356" i="139"/>
  <c r="O355" i="139"/>
  <c r="N355" i="139"/>
  <c r="P355" i="139"/>
  <c r="O354" i="139"/>
  <c r="N354" i="139"/>
  <c r="P354" i="139"/>
  <c r="P353" i="139"/>
  <c r="O353" i="139"/>
  <c r="N353" i="139"/>
  <c r="O352" i="139"/>
  <c r="P352" i="139"/>
  <c r="N352" i="139"/>
  <c r="O351" i="139"/>
  <c r="N351" i="139"/>
  <c r="P351" i="139"/>
  <c r="O350" i="139"/>
  <c r="N350" i="139"/>
  <c r="O349" i="139"/>
  <c r="N349" i="139"/>
  <c r="P349" i="139"/>
  <c r="O348" i="139"/>
  <c r="P348" i="139"/>
  <c r="N348" i="139"/>
  <c r="P347" i="139"/>
  <c r="O347" i="139"/>
  <c r="N347" i="139"/>
  <c r="O346" i="139"/>
  <c r="N346" i="139"/>
  <c r="P346" i="139"/>
  <c r="O345" i="139"/>
  <c r="N345" i="139"/>
  <c r="P345" i="139"/>
  <c r="P344" i="139"/>
  <c r="O344" i="139"/>
  <c r="N344" i="139"/>
  <c r="O343" i="139"/>
  <c r="P343" i="139"/>
  <c r="N343" i="139"/>
  <c r="O342" i="139"/>
  <c r="N342" i="139"/>
  <c r="P342" i="139"/>
  <c r="P341" i="139"/>
  <c r="O341" i="139"/>
  <c r="N341" i="139"/>
  <c r="O340" i="139"/>
  <c r="P340" i="139"/>
  <c r="N340" i="139"/>
  <c r="O339" i="139"/>
  <c r="N339" i="139"/>
  <c r="P339" i="139"/>
  <c r="O338" i="139"/>
  <c r="N338" i="139"/>
  <c r="P338" i="139"/>
  <c r="P337" i="139"/>
  <c r="O337" i="139"/>
  <c r="N337" i="139"/>
  <c r="O336" i="139"/>
  <c r="P336" i="139"/>
  <c r="N336" i="139"/>
  <c r="O335" i="139"/>
  <c r="N335" i="139"/>
  <c r="P335" i="139"/>
  <c r="O334" i="139"/>
  <c r="N334" i="139"/>
  <c r="O333" i="139"/>
  <c r="N333" i="139"/>
  <c r="P333" i="139"/>
  <c r="O332" i="139"/>
  <c r="P332" i="139"/>
  <c r="N332" i="139"/>
  <c r="P331" i="139"/>
  <c r="O331" i="139"/>
  <c r="N331" i="139"/>
  <c r="O330" i="139"/>
  <c r="N330" i="139"/>
  <c r="P330" i="139"/>
  <c r="O329" i="139"/>
  <c r="N329" i="139"/>
  <c r="P329" i="139"/>
  <c r="P328" i="139"/>
  <c r="O328" i="139"/>
  <c r="N328" i="139"/>
  <c r="O327" i="139"/>
  <c r="P327" i="139"/>
  <c r="N327" i="139"/>
  <c r="O326" i="139"/>
  <c r="N326" i="139"/>
  <c r="P326" i="139"/>
  <c r="P325" i="139"/>
  <c r="O325" i="139"/>
  <c r="N325" i="139"/>
  <c r="O324" i="139"/>
  <c r="P324" i="139"/>
  <c r="N324" i="139"/>
  <c r="O323" i="139"/>
  <c r="N323" i="139"/>
  <c r="P323" i="139"/>
  <c r="O322" i="139"/>
  <c r="N322" i="139"/>
  <c r="P322" i="139"/>
  <c r="P321" i="139"/>
  <c r="O321" i="139"/>
  <c r="N321" i="139"/>
  <c r="O320" i="139"/>
  <c r="P320" i="139"/>
  <c r="N320" i="139"/>
  <c r="O319" i="139"/>
  <c r="N319" i="139"/>
  <c r="P319" i="139"/>
  <c r="O318" i="139"/>
  <c r="N318" i="139"/>
  <c r="O317" i="139"/>
  <c r="N317" i="139"/>
  <c r="P317" i="139"/>
  <c r="O316" i="139"/>
  <c r="P316" i="139"/>
  <c r="N316" i="139"/>
  <c r="P315" i="139"/>
  <c r="O315" i="139"/>
  <c r="N315" i="139"/>
  <c r="O314" i="139"/>
  <c r="N314" i="139"/>
  <c r="P314" i="139"/>
  <c r="O313" i="139"/>
  <c r="N313" i="139"/>
  <c r="P313" i="139"/>
  <c r="P312" i="139"/>
  <c r="O312" i="139"/>
  <c r="N312" i="139"/>
  <c r="O311" i="139"/>
  <c r="P311" i="139"/>
  <c r="N311" i="139"/>
  <c r="O310" i="139"/>
  <c r="N310" i="139"/>
  <c r="P310" i="139"/>
  <c r="P309" i="139"/>
  <c r="O309" i="139"/>
  <c r="N309" i="139"/>
  <c r="O308" i="139"/>
  <c r="P308" i="139"/>
  <c r="N308" i="139"/>
  <c r="O307" i="139"/>
  <c r="N307" i="139"/>
  <c r="P307" i="139"/>
  <c r="O306" i="139"/>
  <c r="N306" i="139"/>
  <c r="P306" i="139"/>
  <c r="P305" i="139"/>
  <c r="O305" i="139"/>
  <c r="N305" i="139"/>
  <c r="O304" i="139"/>
  <c r="P304" i="139"/>
  <c r="N304" i="139"/>
  <c r="O303" i="139"/>
  <c r="N303" i="139"/>
  <c r="P303" i="139"/>
  <c r="O302" i="139"/>
  <c r="N302" i="139"/>
  <c r="O301" i="139"/>
  <c r="N301" i="139"/>
  <c r="P301" i="139"/>
  <c r="O300" i="139"/>
  <c r="P300" i="139"/>
  <c r="N300" i="139"/>
  <c r="P299" i="139"/>
  <c r="O299" i="139"/>
  <c r="N299" i="139"/>
  <c r="O298" i="139"/>
  <c r="N298" i="139"/>
  <c r="P298" i="139"/>
  <c r="O297" i="139"/>
  <c r="N297" i="139"/>
  <c r="P297" i="139"/>
  <c r="P296" i="139"/>
  <c r="O296" i="139"/>
  <c r="N296" i="139"/>
  <c r="O295" i="139"/>
  <c r="P295" i="139"/>
  <c r="N295" i="139"/>
  <c r="O294" i="139"/>
  <c r="N294" i="139"/>
  <c r="P294" i="139"/>
  <c r="P293" i="139"/>
  <c r="O293" i="139"/>
  <c r="N293" i="139"/>
  <c r="O292" i="139"/>
  <c r="P292" i="139"/>
  <c r="N292" i="139"/>
  <c r="O291" i="139"/>
  <c r="N291" i="139"/>
  <c r="P291" i="139"/>
  <c r="O290" i="139"/>
  <c r="N290" i="139"/>
  <c r="P290" i="139"/>
  <c r="P289" i="139"/>
  <c r="O289" i="139"/>
  <c r="N289" i="139"/>
  <c r="O288" i="139"/>
  <c r="P288" i="139"/>
  <c r="N288" i="139"/>
  <c r="O287" i="139"/>
  <c r="N287" i="139"/>
  <c r="P287" i="139"/>
  <c r="O286" i="139"/>
  <c r="N286" i="139"/>
  <c r="O285" i="139"/>
  <c r="N285" i="139"/>
  <c r="P285" i="139"/>
  <c r="O284" i="139"/>
  <c r="P284" i="139"/>
  <c r="N284" i="139"/>
  <c r="P283" i="139"/>
  <c r="O283" i="139"/>
  <c r="N283" i="139"/>
  <c r="O282" i="139"/>
  <c r="N282" i="139"/>
  <c r="P282" i="139"/>
  <c r="O281" i="139"/>
  <c r="N281" i="139"/>
  <c r="P281" i="139"/>
  <c r="P280" i="139"/>
  <c r="O280" i="139"/>
  <c r="N280" i="139"/>
  <c r="O279" i="139"/>
  <c r="P279" i="139"/>
  <c r="N279" i="139"/>
  <c r="O278" i="139"/>
  <c r="N278" i="139"/>
  <c r="P278" i="139"/>
  <c r="P277" i="139"/>
  <c r="O277" i="139"/>
  <c r="N277" i="139"/>
  <c r="O276" i="139"/>
  <c r="P276" i="139"/>
  <c r="N276" i="139"/>
  <c r="O275" i="139"/>
  <c r="N275" i="139"/>
  <c r="P275" i="139"/>
  <c r="O274" i="139"/>
  <c r="N274" i="139"/>
  <c r="P274" i="139"/>
  <c r="P273" i="139"/>
  <c r="O273" i="139"/>
  <c r="N273" i="139"/>
  <c r="O272" i="139"/>
  <c r="P272" i="139"/>
  <c r="N272" i="139"/>
  <c r="O271" i="139"/>
  <c r="N271" i="139"/>
  <c r="P271" i="139"/>
  <c r="O270" i="139"/>
  <c r="N270" i="139"/>
  <c r="O269" i="139"/>
  <c r="N269" i="139"/>
  <c r="P269" i="139"/>
  <c r="O268" i="139"/>
  <c r="P268" i="139"/>
  <c r="N268" i="139"/>
  <c r="P267" i="139"/>
  <c r="O267" i="139"/>
  <c r="N267" i="139"/>
  <c r="O266" i="139"/>
  <c r="N266" i="139"/>
  <c r="P266" i="139"/>
  <c r="O265" i="139"/>
  <c r="N265" i="139"/>
  <c r="P265" i="139"/>
  <c r="P264" i="139"/>
  <c r="O264" i="139"/>
  <c r="N264" i="139"/>
  <c r="O263" i="139"/>
  <c r="P263" i="139"/>
  <c r="N263" i="139"/>
  <c r="O262" i="139"/>
  <c r="N262" i="139"/>
  <c r="P262" i="139"/>
  <c r="P261" i="139"/>
  <c r="O261" i="139"/>
  <c r="N261" i="139"/>
  <c r="O260" i="139"/>
  <c r="P260" i="139"/>
  <c r="N260" i="139"/>
  <c r="O259" i="139"/>
  <c r="N259" i="139"/>
  <c r="P259" i="139"/>
  <c r="O258" i="139"/>
  <c r="N258" i="139"/>
  <c r="P258" i="139"/>
  <c r="P257" i="139"/>
  <c r="O257" i="139"/>
  <c r="N257" i="139"/>
  <c r="O256" i="139"/>
  <c r="P256" i="139"/>
  <c r="N256" i="139"/>
  <c r="O255" i="139"/>
  <c r="N255" i="139"/>
  <c r="P255" i="139"/>
  <c r="O254" i="139"/>
  <c r="N254" i="139"/>
  <c r="O253" i="139"/>
  <c r="N253" i="139"/>
  <c r="P253" i="139"/>
  <c r="O252" i="139"/>
  <c r="P252" i="139"/>
  <c r="N252" i="139"/>
  <c r="P251" i="139"/>
  <c r="O251" i="139"/>
  <c r="N251" i="139"/>
  <c r="O250" i="139"/>
  <c r="N250" i="139"/>
  <c r="P250" i="139"/>
  <c r="O249" i="139"/>
  <c r="N249" i="139"/>
  <c r="P249" i="139"/>
  <c r="P248" i="139"/>
  <c r="O248" i="139"/>
  <c r="N248" i="139"/>
  <c r="O247" i="139"/>
  <c r="P247" i="139"/>
  <c r="N247" i="139"/>
  <c r="O246" i="139"/>
  <c r="N246" i="139"/>
  <c r="P246" i="139"/>
  <c r="P245" i="139"/>
  <c r="O245" i="139"/>
  <c r="N245" i="139"/>
  <c r="O244" i="139"/>
  <c r="P244" i="139"/>
  <c r="N244" i="139"/>
  <c r="O243" i="139"/>
  <c r="N243" i="139"/>
  <c r="P243" i="139"/>
  <c r="O242" i="139"/>
  <c r="N242" i="139"/>
  <c r="P242" i="139"/>
  <c r="P241" i="139"/>
  <c r="O241" i="139"/>
  <c r="N241" i="139"/>
  <c r="O240" i="139"/>
  <c r="P240" i="139"/>
  <c r="N240" i="139"/>
  <c r="O239" i="139"/>
  <c r="N239" i="139"/>
  <c r="P239" i="139"/>
  <c r="O238" i="139"/>
  <c r="N238" i="139"/>
  <c r="P238" i="139"/>
  <c r="P237" i="139"/>
  <c r="O237" i="139"/>
  <c r="N237" i="139"/>
  <c r="O236" i="139"/>
  <c r="P236" i="139"/>
  <c r="N236" i="139"/>
  <c r="O235" i="139"/>
  <c r="N235" i="139"/>
  <c r="P235" i="139"/>
  <c r="O234" i="139"/>
  <c r="N234" i="139"/>
  <c r="P234" i="139"/>
  <c r="P233" i="139"/>
  <c r="O233" i="139"/>
  <c r="N233" i="139"/>
  <c r="O232" i="139"/>
  <c r="P232" i="139"/>
  <c r="N232" i="139"/>
  <c r="O231" i="139"/>
  <c r="N231" i="139"/>
  <c r="P231" i="139"/>
  <c r="O230" i="139"/>
  <c r="N230" i="139"/>
  <c r="P230" i="139"/>
  <c r="P229" i="139"/>
  <c r="O229" i="139"/>
  <c r="N229" i="139"/>
  <c r="O228" i="139"/>
  <c r="P228" i="139"/>
  <c r="N228" i="139"/>
  <c r="O227" i="139"/>
  <c r="N227" i="139"/>
  <c r="P227" i="139"/>
  <c r="O226" i="139"/>
  <c r="N226" i="139"/>
  <c r="P226" i="139"/>
  <c r="P225" i="139"/>
  <c r="O225" i="139"/>
  <c r="N225" i="139"/>
  <c r="O224" i="139"/>
  <c r="P224" i="139"/>
  <c r="N224" i="139"/>
  <c r="O223" i="139"/>
  <c r="N223" i="139"/>
  <c r="P223" i="139"/>
  <c r="O222" i="139"/>
  <c r="N222" i="139"/>
  <c r="P222" i="139"/>
  <c r="P221" i="139"/>
  <c r="O221" i="139"/>
  <c r="N221" i="139"/>
  <c r="O220" i="139"/>
  <c r="P220" i="139"/>
  <c r="N220" i="139"/>
  <c r="O219" i="139"/>
  <c r="N219" i="139"/>
  <c r="P219" i="139"/>
  <c r="O218" i="139"/>
  <c r="N218" i="139"/>
  <c r="P218" i="139"/>
  <c r="P217" i="139"/>
  <c r="O217" i="139"/>
  <c r="N217" i="139"/>
  <c r="O216" i="139"/>
  <c r="P216" i="139"/>
  <c r="N216" i="139"/>
  <c r="O215" i="139"/>
  <c r="N215" i="139"/>
  <c r="P215" i="139"/>
  <c r="O214" i="139"/>
  <c r="N214" i="139"/>
  <c r="P214" i="139"/>
  <c r="P213" i="139"/>
  <c r="O213" i="139"/>
  <c r="N213" i="139"/>
  <c r="O212" i="139"/>
  <c r="P212" i="139"/>
  <c r="N212" i="139"/>
  <c r="O211" i="139"/>
  <c r="N211" i="139"/>
  <c r="P211" i="139"/>
  <c r="O210" i="139"/>
  <c r="N210" i="139"/>
  <c r="P210" i="139"/>
  <c r="P209" i="139"/>
  <c r="O209" i="139"/>
  <c r="N209" i="139"/>
  <c r="O208" i="139"/>
  <c r="P208" i="139"/>
  <c r="N208" i="139"/>
  <c r="O207" i="139"/>
  <c r="N207" i="139"/>
  <c r="P207" i="139"/>
  <c r="O206" i="139"/>
  <c r="N206" i="139"/>
  <c r="P206" i="139"/>
  <c r="P205" i="139"/>
  <c r="O205" i="139"/>
  <c r="N205" i="139"/>
  <c r="O204" i="139"/>
  <c r="P204" i="139"/>
  <c r="N204" i="139"/>
  <c r="O203" i="139"/>
  <c r="N203" i="139"/>
  <c r="P203" i="139"/>
  <c r="O202" i="139"/>
  <c r="N202" i="139"/>
  <c r="P202" i="139"/>
  <c r="P201" i="139"/>
  <c r="O201" i="139"/>
  <c r="N201" i="139"/>
  <c r="O200" i="139"/>
  <c r="P200" i="139"/>
  <c r="N200" i="139"/>
  <c r="O199" i="139"/>
  <c r="N199" i="139"/>
  <c r="P199" i="139"/>
  <c r="O198" i="139"/>
  <c r="N198" i="139"/>
  <c r="P198" i="139"/>
  <c r="P197" i="139"/>
  <c r="O197" i="139"/>
  <c r="N197" i="139"/>
  <c r="O196" i="139"/>
  <c r="P196" i="139"/>
  <c r="N196" i="139"/>
  <c r="O195" i="139"/>
  <c r="N195" i="139"/>
  <c r="P195" i="139"/>
  <c r="O194" i="139"/>
  <c r="N194" i="139"/>
  <c r="P194" i="139"/>
  <c r="P193" i="139"/>
  <c r="O193" i="139"/>
  <c r="N193" i="139"/>
  <c r="O192" i="139"/>
  <c r="P192" i="139"/>
  <c r="N192" i="139"/>
  <c r="O191" i="139"/>
  <c r="N191" i="139"/>
  <c r="P191" i="139"/>
  <c r="O190" i="139"/>
  <c r="N190" i="139"/>
  <c r="P190" i="139"/>
  <c r="P189" i="139"/>
  <c r="O189" i="139"/>
  <c r="N189" i="139"/>
  <c r="O188" i="139"/>
  <c r="P188" i="139"/>
  <c r="N188" i="139"/>
  <c r="O187" i="139"/>
  <c r="N187" i="139"/>
  <c r="P187" i="139"/>
  <c r="O186" i="139"/>
  <c r="N186" i="139"/>
  <c r="P186" i="139"/>
  <c r="P185" i="139"/>
  <c r="O185" i="139"/>
  <c r="N185" i="139"/>
  <c r="O184" i="139"/>
  <c r="P184" i="139"/>
  <c r="N184" i="139"/>
  <c r="O183" i="139"/>
  <c r="N183" i="139"/>
  <c r="O182" i="139"/>
  <c r="N182" i="139"/>
  <c r="P182" i="139"/>
  <c r="P181" i="139"/>
  <c r="O181" i="139"/>
  <c r="N181" i="139"/>
  <c r="O180" i="139"/>
  <c r="P180" i="139"/>
  <c r="N180" i="139"/>
  <c r="O179" i="139"/>
  <c r="N179" i="139"/>
  <c r="P179" i="139"/>
  <c r="O178" i="139"/>
  <c r="N178" i="139"/>
  <c r="P178" i="139"/>
  <c r="P177" i="139"/>
  <c r="O177" i="139"/>
  <c r="N177" i="139"/>
  <c r="O176" i="139"/>
  <c r="P176" i="139"/>
  <c r="N176" i="139"/>
  <c r="O175" i="139"/>
  <c r="N175" i="139"/>
  <c r="O174" i="139"/>
  <c r="N174" i="139"/>
  <c r="P174" i="139"/>
  <c r="P173" i="139"/>
  <c r="O173" i="139"/>
  <c r="N173" i="139"/>
  <c r="O172" i="139"/>
  <c r="P172" i="139"/>
  <c r="N172" i="139"/>
  <c r="O171" i="139"/>
  <c r="N171" i="139"/>
  <c r="P171" i="139"/>
  <c r="O170" i="139"/>
  <c r="N170" i="139"/>
  <c r="P170" i="139"/>
  <c r="P169" i="139"/>
  <c r="O169" i="139"/>
  <c r="N169" i="139"/>
  <c r="O168" i="139"/>
  <c r="P168" i="139"/>
  <c r="N168" i="139"/>
  <c r="O167" i="139"/>
  <c r="N167" i="139"/>
  <c r="O166" i="139"/>
  <c r="N166" i="139"/>
  <c r="P166" i="139"/>
  <c r="P165" i="139"/>
  <c r="O165" i="139"/>
  <c r="N165" i="139"/>
  <c r="O164" i="139"/>
  <c r="P164" i="139"/>
  <c r="N164" i="139"/>
  <c r="O163" i="139"/>
  <c r="N163" i="139"/>
  <c r="P163" i="139"/>
  <c r="O162" i="139"/>
  <c r="N162" i="139"/>
  <c r="P162" i="139"/>
  <c r="P161" i="139"/>
  <c r="O161" i="139"/>
  <c r="N161" i="139"/>
  <c r="O160" i="139"/>
  <c r="P160" i="139"/>
  <c r="N160" i="139"/>
  <c r="O159" i="139"/>
  <c r="N159" i="139"/>
  <c r="O158" i="139"/>
  <c r="N158" i="139"/>
  <c r="P158" i="139"/>
  <c r="P157" i="139"/>
  <c r="O157" i="139"/>
  <c r="N157" i="139"/>
  <c r="O156" i="139"/>
  <c r="P156" i="139"/>
  <c r="N156" i="139"/>
  <c r="O155" i="139"/>
  <c r="N155" i="139"/>
  <c r="P155" i="139"/>
  <c r="O154" i="139"/>
  <c r="N154" i="139"/>
  <c r="P154" i="139"/>
  <c r="P153" i="139"/>
  <c r="O153" i="139"/>
  <c r="N153" i="139"/>
  <c r="O152" i="139"/>
  <c r="P152" i="139"/>
  <c r="N152" i="139"/>
  <c r="O151" i="139"/>
  <c r="N151" i="139"/>
  <c r="O150" i="139"/>
  <c r="N150" i="139"/>
  <c r="P150" i="139"/>
  <c r="P149" i="139"/>
  <c r="O149" i="139"/>
  <c r="N149" i="139"/>
  <c r="O148" i="139"/>
  <c r="P148" i="139"/>
  <c r="N148" i="139"/>
  <c r="O147" i="139"/>
  <c r="N147" i="139"/>
  <c r="P147" i="139"/>
  <c r="O146" i="139"/>
  <c r="N146" i="139"/>
  <c r="P146" i="139"/>
  <c r="P145" i="139"/>
  <c r="O145" i="139"/>
  <c r="N145" i="139"/>
  <c r="O144" i="139"/>
  <c r="P144" i="139"/>
  <c r="N144" i="139"/>
  <c r="O143" i="139"/>
  <c r="N143" i="139"/>
  <c r="O142" i="139"/>
  <c r="N142" i="139"/>
  <c r="P142" i="139"/>
  <c r="P141" i="139"/>
  <c r="O141" i="139"/>
  <c r="N141" i="139"/>
  <c r="O140" i="139"/>
  <c r="P140" i="139"/>
  <c r="N140" i="139"/>
  <c r="O139" i="139"/>
  <c r="N139" i="139"/>
  <c r="P139" i="139"/>
  <c r="O138" i="139"/>
  <c r="N138" i="139"/>
  <c r="P138" i="139"/>
  <c r="P137" i="139"/>
  <c r="O137" i="139"/>
  <c r="N137" i="139"/>
  <c r="O136" i="139"/>
  <c r="P136" i="139"/>
  <c r="N136" i="139"/>
  <c r="O135" i="139"/>
  <c r="N135" i="139"/>
  <c r="O134" i="139"/>
  <c r="N134" i="139"/>
  <c r="P134" i="139"/>
  <c r="P133" i="139"/>
  <c r="O133" i="139"/>
  <c r="N133" i="139"/>
  <c r="O132" i="139"/>
  <c r="P132" i="139"/>
  <c r="N132" i="139"/>
  <c r="O131" i="139"/>
  <c r="N131" i="139"/>
  <c r="P131" i="139"/>
  <c r="O130" i="139"/>
  <c r="N130" i="139"/>
  <c r="P130" i="139"/>
  <c r="P129" i="139"/>
  <c r="O129" i="139"/>
  <c r="N129" i="139"/>
  <c r="O128" i="139"/>
  <c r="P128" i="139"/>
  <c r="N128" i="139"/>
  <c r="O127" i="139"/>
  <c r="N127" i="139"/>
  <c r="O126" i="139"/>
  <c r="N126" i="139"/>
  <c r="P126" i="139"/>
  <c r="P125" i="139"/>
  <c r="O125" i="139"/>
  <c r="N125" i="139"/>
  <c r="O124" i="139"/>
  <c r="P124" i="139"/>
  <c r="N124" i="139"/>
  <c r="O123" i="139"/>
  <c r="N123" i="139"/>
  <c r="P123" i="139"/>
  <c r="O122" i="139"/>
  <c r="N122" i="139"/>
  <c r="P122" i="139"/>
  <c r="P121" i="139"/>
  <c r="O121" i="139"/>
  <c r="N121" i="139"/>
  <c r="O120" i="139"/>
  <c r="P120" i="139"/>
  <c r="N120" i="139"/>
  <c r="O119" i="139"/>
  <c r="N119" i="139"/>
  <c r="O118" i="139"/>
  <c r="N118" i="139"/>
  <c r="P118" i="139"/>
  <c r="P117" i="139"/>
  <c r="O117" i="139"/>
  <c r="N117" i="139"/>
  <c r="O116" i="139"/>
  <c r="P116" i="139"/>
  <c r="N116" i="139"/>
  <c r="O115" i="139"/>
  <c r="N115" i="139"/>
  <c r="P115" i="139"/>
  <c r="O114" i="139"/>
  <c r="N114" i="139"/>
  <c r="P114" i="139"/>
  <c r="P113" i="139"/>
  <c r="O113" i="139"/>
  <c r="N113" i="139"/>
  <c r="O112" i="139"/>
  <c r="P112" i="139"/>
  <c r="N112" i="139"/>
  <c r="O111" i="139"/>
  <c r="N111" i="139"/>
  <c r="O110" i="139"/>
  <c r="N110" i="139"/>
  <c r="P110" i="139"/>
  <c r="P109" i="139"/>
  <c r="O109" i="139"/>
  <c r="N109" i="139"/>
  <c r="O108" i="139"/>
  <c r="P108" i="139"/>
  <c r="N108" i="139"/>
  <c r="O107" i="139"/>
  <c r="N107" i="139"/>
  <c r="P107" i="139"/>
  <c r="O106" i="139"/>
  <c r="N106" i="139"/>
  <c r="P106" i="139"/>
  <c r="P105" i="139"/>
  <c r="O105" i="139"/>
  <c r="N105" i="139"/>
  <c r="O104" i="139"/>
  <c r="P104" i="139"/>
  <c r="N104" i="139"/>
  <c r="O103" i="139"/>
  <c r="N103" i="139"/>
  <c r="O102" i="139"/>
  <c r="N102" i="139"/>
  <c r="P102" i="139"/>
  <c r="P101" i="139"/>
  <c r="O101" i="139"/>
  <c r="N101" i="139"/>
  <c r="O100" i="139"/>
  <c r="P100" i="139"/>
  <c r="N100" i="139"/>
  <c r="O99" i="139"/>
  <c r="N99" i="139"/>
  <c r="P99" i="139"/>
  <c r="O98" i="139"/>
  <c r="N98" i="139"/>
  <c r="P98" i="139"/>
  <c r="P97" i="139"/>
  <c r="O97" i="139"/>
  <c r="N97" i="139"/>
  <c r="O96" i="139"/>
  <c r="P96" i="139"/>
  <c r="N96" i="139"/>
  <c r="O95" i="139"/>
  <c r="N95" i="139"/>
  <c r="O94" i="139"/>
  <c r="N94" i="139"/>
  <c r="P94" i="139"/>
  <c r="P93" i="139"/>
  <c r="O93" i="139"/>
  <c r="N93" i="139"/>
  <c r="O92" i="139"/>
  <c r="P92" i="139"/>
  <c r="N92" i="139"/>
  <c r="O91" i="139"/>
  <c r="N91" i="139"/>
  <c r="P91" i="139"/>
  <c r="O90" i="139"/>
  <c r="N90" i="139"/>
  <c r="P90" i="139"/>
  <c r="P89" i="139"/>
  <c r="O89" i="139"/>
  <c r="N89" i="139"/>
  <c r="O88" i="139"/>
  <c r="P88" i="139"/>
  <c r="N88" i="139"/>
  <c r="O87" i="139"/>
  <c r="N87" i="139"/>
  <c r="O86" i="139"/>
  <c r="N86" i="139"/>
  <c r="P86" i="139"/>
  <c r="P85" i="139"/>
  <c r="O85" i="139"/>
  <c r="N85" i="139"/>
  <c r="O84" i="139"/>
  <c r="P84" i="139"/>
  <c r="N84" i="139"/>
  <c r="O83" i="139"/>
  <c r="N83" i="139"/>
  <c r="P83" i="139"/>
  <c r="O82" i="139"/>
  <c r="N82" i="139"/>
  <c r="P82" i="139"/>
  <c r="P81" i="139"/>
  <c r="O81" i="139"/>
  <c r="N81" i="139"/>
  <c r="O80" i="139"/>
  <c r="P80" i="139"/>
  <c r="N80" i="139"/>
  <c r="O79" i="139"/>
  <c r="N79" i="139"/>
  <c r="O78" i="139"/>
  <c r="N78" i="139"/>
  <c r="P78" i="139"/>
  <c r="P77" i="139"/>
  <c r="O77" i="139"/>
  <c r="N77" i="139"/>
  <c r="O76" i="139"/>
  <c r="P76" i="139"/>
  <c r="N76" i="139"/>
  <c r="O75" i="139"/>
  <c r="N75" i="139"/>
  <c r="P75" i="139"/>
  <c r="O74" i="139"/>
  <c r="N74" i="139"/>
  <c r="P74" i="139"/>
  <c r="P73" i="139"/>
  <c r="O73" i="139"/>
  <c r="N73" i="139"/>
  <c r="O72" i="139"/>
  <c r="P72" i="139"/>
  <c r="N72" i="139"/>
  <c r="O71" i="139"/>
  <c r="N71" i="139"/>
  <c r="O70" i="139"/>
  <c r="N70" i="139"/>
  <c r="P70" i="139"/>
  <c r="P69" i="139"/>
  <c r="O69" i="139"/>
  <c r="N69" i="139"/>
  <c r="O68" i="139"/>
  <c r="P68" i="139"/>
  <c r="N68" i="139"/>
  <c r="O67" i="139"/>
  <c r="N67" i="139"/>
  <c r="P67" i="139"/>
  <c r="O66" i="139"/>
  <c r="N66" i="139"/>
  <c r="P66" i="139"/>
  <c r="P65" i="139"/>
  <c r="O65" i="139"/>
  <c r="N65" i="139"/>
  <c r="O64" i="139"/>
  <c r="P64" i="139"/>
  <c r="N64" i="139"/>
  <c r="O63" i="139"/>
  <c r="N63" i="139"/>
  <c r="O62" i="139"/>
  <c r="N62" i="139"/>
  <c r="P62" i="139"/>
  <c r="P61" i="139"/>
  <c r="O61" i="139"/>
  <c r="N61" i="139"/>
  <c r="O60" i="139"/>
  <c r="P60" i="139"/>
  <c r="N60" i="139"/>
  <c r="O59" i="139"/>
  <c r="N59" i="139"/>
  <c r="P59" i="139"/>
  <c r="O58" i="139"/>
  <c r="N58" i="139"/>
  <c r="P58" i="139"/>
  <c r="P57" i="139"/>
  <c r="O57" i="139"/>
  <c r="N57" i="139"/>
  <c r="O56" i="139"/>
  <c r="P56" i="139"/>
  <c r="N56" i="139"/>
  <c r="O55" i="139"/>
  <c r="N55" i="139"/>
  <c r="O54" i="139"/>
  <c r="N54" i="139"/>
  <c r="P54" i="139"/>
  <c r="P53" i="139"/>
  <c r="O53" i="139"/>
  <c r="N53" i="139"/>
  <c r="O52" i="139"/>
  <c r="P52" i="139"/>
  <c r="N52" i="139"/>
  <c r="O51" i="139"/>
  <c r="N51" i="139"/>
  <c r="P51" i="139"/>
  <c r="O50" i="139"/>
  <c r="N50" i="139"/>
  <c r="P50" i="139"/>
  <c r="P49" i="139"/>
  <c r="O49" i="139"/>
  <c r="N49" i="139"/>
  <c r="O48" i="139"/>
  <c r="P48" i="139"/>
  <c r="N48" i="139"/>
  <c r="O47" i="139"/>
  <c r="N47" i="139"/>
  <c r="O46" i="139"/>
  <c r="N46" i="139"/>
  <c r="P46" i="139"/>
  <c r="P45" i="139"/>
  <c r="O45" i="139"/>
  <c r="N45" i="139"/>
  <c r="O44" i="139"/>
  <c r="P44" i="139"/>
  <c r="N44" i="139"/>
  <c r="O43" i="139"/>
  <c r="N43" i="139"/>
  <c r="P43" i="139"/>
  <c r="O42" i="139"/>
  <c r="N42" i="139"/>
  <c r="P42" i="139"/>
  <c r="P41" i="139"/>
  <c r="O41" i="139"/>
  <c r="N41" i="139"/>
  <c r="O40" i="139"/>
  <c r="P40" i="139"/>
  <c r="N40" i="139"/>
  <c r="O39" i="139"/>
  <c r="N39" i="139"/>
  <c r="O38" i="139"/>
  <c r="N38" i="139"/>
  <c r="P38" i="139"/>
  <c r="P37" i="139"/>
  <c r="O37" i="139"/>
  <c r="N37" i="139"/>
  <c r="O36" i="139"/>
  <c r="P36" i="139"/>
  <c r="N36" i="139"/>
  <c r="O35" i="139"/>
  <c r="N35" i="139"/>
  <c r="P35" i="139"/>
  <c r="O34" i="139"/>
  <c r="N34" i="139"/>
  <c r="P34" i="139"/>
  <c r="P33" i="139"/>
  <c r="O33" i="139"/>
  <c r="N33" i="139"/>
  <c r="O32" i="139"/>
  <c r="P32" i="139"/>
  <c r="N32" i="139"/>
  <c r="O31" i="139"/>
  <c r="N31" i="139"/>
  <c r="O30" i="139"/>
  <c r="N30" i="139"/>
  <c r="P30" i="139"/>
  <c r="P29" i="139"/>
  <c r="O29" i="139"/>
  <c r="N29" i="139"/>
  <c r="O28" i="139"/>
  <c r="P28" i="139"/>
  <c r="N28" i="139"/>
  <c r="O27" i="139"/>
  <c r="N27" i="139"/>
  <c r="P27" i="139"/>
  <c r="O26" i="139"/>
  <c r="N26" i="139"/>
  <c r="P26" i="139"/>
  <c r="P25" i="139"/>
  <c r="O25" i="139"/>
  <c r="N25" i="139"/>
  <c r="O24" i="139"/>
  <c r="P24" i="139"/>
  <c r="N24" i="139"/>
  <c r="O23" i="139"/>
  <c r="N23" i="139"/>
  <c r="O22" i="139"/>
  <c r="N22" i="139"/>
  <c r="P22" i="139"/>
  <c r="P21" i="139"/>
  <c r="O21" i="139"/>
  <c r="N21" i="139"/>
  <c r="O20" i="139"/>
  <c r="P20" i="139"/>
  <c r="N20" i="139"/>
  <c r="O19" i="139"/>
  <c r="N19" i="139"/>
  <c r="P19" i="139"/>
  <c r="O18" i="139"/>
  <c r="N18" i="139"/>
  <c r="P18" i="139"/>
  <c r="P17" i="139"/>
  <c r="O17" i="139"/>
  <c r="N17" i="139"/>
  <c r="O16" i="139"/>
  <c r="P16" i="139"/>
  <c r="N16" i="139"/>
  <c r="O15" i="139"/>
  <c r="N15" i="139"/>
  <c r="O14" i="139"/>
  <c r="N14" i="139"/>
  <c r="P14" i="139"/>
  <c r="P13" i="139"/>
  <c r="O13" i="139"/>
  <c r="N13" i="139"/>
  <c r="O12" i="139"/>
  <c r="P12" i="139"/>
  <c r="N12" i="139"/>
  <c r="O11" i="139"/>
  <c r="N11" i="139"/>
  <c r="P11" i="139"/>
  <c r="O10" i="139"/>
  <c r="N10" i="139"/>
  <c r="P10" i="139"/>
  <c r="P9" i="139"/>
  <c r="O9" i="139"/>
  <c r="N9" i="139"/>
  <c r="O8" i="139"/>
  <c r="P8" i="139"/>
  <c r="N8" i="139"/>
  <c r="O7" i="139"/>
  <c r="N7" i="139"/>
  <c r="O6" i="139"/>
  <c r="N6" i="139"/>
  <c r="P6" i="139"/>
  <c r="P5" i="139"/>
  <c r="O5" i="139"/>
  <c r="N5" i="139"/>
  <c r="O4" i="139"/>
  <c r="P4" i="139"/>
  <c r="N4" i="139"/>
  <c r="I52" i="138"/>
  <c r="G34" i="138"/>
  <c r="I34" i="138"/>
  <c r="G33" i="138"/>
  <c r="I33" i="138"/>
  <c r="E33" i="138"/>
  <c r="E32" i="138"/>
  <c r="G32" i="138"/>
  <c r="I32" i="138"/>
  <c r="E31" i="138"/>
  <c r="G31" i="138"/>
  <c r="I31" i="138"/>
  <c r="G30" i="138"/>
  <c r="I30" i="138"/>
  <c r="E29" i="138"/>
  <c r="G29" i="138"/>
  <c r="I29" i="138"/>
  <c r="G27" i="138"/>
  <c r="I27" i="138"/>
  <c r="E8" i="138"/>
  <c r="C529" i="137"/>
  <c r="M514" i="137" a="1"/>
  <c r="M514" i="137"/>
  <c r="L514" i="137"/>
  <c r="L514" i="137" a="1"/>
  <c r="K514" i="137" a="1"/>
  <c r="K514" i="137"/>
  <c r="J514" i="137"/>
  <c r="J514" i="137" a="1"/>
  <c r="I514" i="137" a="1"/>
  <c r="I514" i="137"/>
  <c r="H514" i="137"/>
  <c r="H514" i="137" a="1"/>
  <c r="G514" i="137" a="1"/>
  <c r="G514" i="137"/>
  <c r="F514" i="137"/>
  <c r="F514" i="137" a="1"/>
  <c r="M511" i="137" a="1"/>
  <c r="M511" i="137"/>
  <c r="J511" i="137" a="1"/>
  <c r="J511" i="137"/>
  <c r="C511" i="137"/>
  <c r="M510" i="137" a="1"/>
  <c r="M510" i="137"/>
  <c r="L510" i="137" a="1"/>
  <c r="L510" i="137"/>
  <c r="J510" i="137" a="1"/>
  <c r="J510" i="137"/>
  <c r="G510" i="137" a="1"/>
  <c r="G510" i="137"/>
  <c r="C510" i="137"/>
  <c r="M509" i="137" a="1"/>
  <c r="M509" i="137"/>
  <c r="L509" i="137" a="1"/>
  <c r="L509" i="137"/>
  <c r="J509" i="137" a="1"/>
  <c r="J509" i="137"/>
  <c r="I509" i="137"/>
  <c r="I509" i="137" a="1"/>
  <c r="G509" i="137" a="1"/>
  <c r="G509" i="137"/>
  <c r="F509" i="137" a="1"/>
  <c r="F509" i="137"/>
  <c r="C509" i="137"/>
  <c r="F508" i="137" a="1"/>
  <c r="F508" i="137"/>
  <c r="C508" i="137"/>
  <c r="H508" i="137" a="1"/>
  <c r="H508" i="137"/>
  <c r="C507" i="137"/>
  <c r="H507" i="137" a="1"/>
  <c r="H507" i="137"/>
  <c r="L506" i="137" a="1"/>
  <c r="L506" i="137"/>
  <c r="K506" i="137" a="1"/>
  <c r="K506" i="137"/>
  <c r="H506" i="137" a="1"/>
  <c r="H506" i="137"/>
  <c r="C506" i="137"/>
  <c r="M505" i="137" a="1"/>
  <c r="M505" i="137"/>
  <c r="L505" i="137" a="1"/>
  <c r="L505" i="137"/>
  <c r="J505" i="137" a="1"/>
  <c r="J505" i="137"/>
  <c r="I505" i="137" a="1"/>
  <c r="I505" i="137"/>
  <c r="G505" i="137"/>
  <c r="G505" i="137" a="1"/>
  <c r="F505" i="137" a="1"/>
  <c r="F505" i="137"/>
  <c r="C505" i="137"/>
  <c r="K504" i="137"/>
  <c r="K504" i="137" a="1"/>
  <c r="H504" i="137" a="1"/>
  <c r="H504" i="137"/>
  <c r="G504" i="137" a="1"/>
  <c r="G504" i="137"/>
  <c r="C504" i="137"/>
  <c r="K503" i="137" a="1"/>
  <c r="K503" i="137"/>
  <c r="J503" i="137" a="1"/>
  <c r="J503" i="137"/>
  <c r="H503" i="137" a="1"/>
  <c r="H503" i="137"/>
  <c r="F503" i="137" a="1"/>
  <c r="F503" i="137"/>
  <c r="C503" i="137"/>
  <c r="J502" i="137" a="1"/>
  <c r="J502" i="137"/>
  <c r="G502" i="137" a="1"/>
  <c r="G502" i="137"/>
  <c r="C502" i="137"/>
  <c r="C521" i="137"/>
  <c r="M501" i="137" a="1"/>
  <c r="M501" i="137"/>
  <c r="L501" i="137" a="1"/>
  <c r="L501" i="137"/>
  <c r="J501" i="137" a="1"/>
  <c r="J501" i="137"/>
  <c r="I501" i="137"/>
  <c r="I501" i="137" a="1"/>
  <c r="G501" i="137" a="1"/>
  <c r="G501" i="137"/>
  <c r="F501" i="137" a="1"/>
  <c r="F501" i="137"/>
  <c r="C501" i="137"/>
  <c r="F500" i="137" a="1"/>
  <c r="F500" i="137"/>
  <c r="C500" i="137"/>
  <c r="H500" i="137" a="1"/>
  <c r="H500" i="137"/>
  <c r="C499" i="137"/>
  <c r="H499" i="137" a="1"/>
  <c r="H499" i="137"/>
  <c r="W495" i="137"/>
  <c r="E34" i="136"/>
  <c r="G34" i="136"/>
  <c r="I34" i="136"/>
  <c r="V495" i="137"/>
  <c r="U495" i="137"/>
  <c r="E32" i="136"/>
  <c r="G32" i="136"/>
  <c r="I32" i="136"/>
  <c r="T495" i="137"/>
  <c r="S495" i="137"/>
  <c r="E29" i="136"/>
  <c r="G29" i="136"/>
  <c r="I29" i="136"/>
  <c r="R495" i="137"/>
  <c r="M495" i="137"/>
  <c r="L495" i="137"/>
  <c r="K495" i="137"/>
  <c r="J495" i="137"/>
  <c r="I495" i="137"/>
  <c r="H495" i="137"/>
  <c r="G495" i="137"/>
  <c r="F495" i="137"/>
  <c r="O494" i="137"/>
  <c r="N494" i="137"/>
  <c r="P494" i="137"/>
  <c r="O493" i="137"/>
  <c r="N493" i="137"/>
  <c r="P493" i="137"/>
  <c r="P492" i="137"/>
  <c r="O492" i="137"/>
  <c r="N492" i="137"/>
  <c r="O491" i="137"/>
  <c r="P491" i="137"/>
  <c r="N491" i="137"/>
  <c r="O490" i="137"/>
  <c r="N490" i="137"/>
  <c r="P490" i="137"/>
  <c r="O489" i="137"/>
  <c r="N489" i="137"/>
  <c r="O488" i="137"/>
  <c r="N488" i="137"/>
  <c r="P488" i="137"/>
  <c r="O487" i="137"/>
  <c r="P487" i="137"/>
  <c r="N487" i="137"/>
  <c r="O486" i="137"/>
  <c r="N486" i="137"/>
  <c r="P486" i="137"/>
  <c r="O485" i="137"/>
  <c r="N485" i="137"/>
  <c r="P485" i="137"/>
  <c r="O484" i="137"/>
  <c r="N484" i="137"/>
  <c r="P484" i="137"/>
  <c r="P483" i="137"/>
  <c r="O483" i="137"/>
  <c r="N483" i="137"/>
  <c r="P482" i="137"/>
  <c r="O482" i="137"/>
  <c r="N482" i="137"/>
  <c r="O481" i="137"/>
  <c r="N481" i="137"/>
  <c r="O480" i="137"/>
  <c r="N480" i="137"/>
  <c r="P480" i="137"/>
  <c r="P479" i="137"/>
  <c r="O479" i="137"/>
  <c r="N479" i="137"/>
  <c r="P478" i="137"/>
  <c r="O478" i="137"/>
  <c r="N478" i="137"/>
  <c r="O477" i="137"/>
  <c r="N477" i="137"/>
  <c r="P477" i="137"/>
  <c r="P476" i="137"/>
  <c r="O476" i="137"/>
  <c r="N476" i="137"/>
  <c r="P475" i="137"/>
  <c r="O475" i="137"/>
  <c r="N475" i="137"/>
  <c r="O474" i="137"/>
  <c r="N474" i="137"/>
  <c r="P474" i="137"/>
  <c r="O473" i="137"/>
  <c r="N473" i="137"/>
  <c r="O472" i="137"/>
  <c r="N472" i="137"/>
  <c r="P472" i="137"/>
  <c r="O471" i="137"/>
  <c r="P471" i="137"/>
  <c r="N471" i="137"/>
  <c r="P470" i="137"/>
  <c r="O470" i="137"/>
  <c r="N470" i="137"/>
  <c r="O469" i="137"/>
  <c r="N469" i="137"/>
  <c r="P469" i="137"/>
  <c r="O468" i="137"/>
  <c r="N468" i="137"/>
  <c r="P468" i="137"/>
  <c r="P467" i="137"/>
  <c r="O467" i="137"/>
  <c r="N467" i="137"/>
  <c r="O466" i="137"/>
  <c r="P466" i="137"/>
  <c r="N466" i="137"/>
  <c r="O465" i="137"/>
  <c r="N465" i="137"/>
  <c r="O464" i="137"/>
  <c r="N464" i="137"/>
  <c r="P464" i="137"/>
  <c r="O463" i="137"/>
  <c r="P463" i="137"/>
  <c r="N463" i="137"/>
  <c r="P462" i="137"/>
  <c r="O462" i="137"/>
  <c r="N462" i="137"/>
  <c r="O461" i="137"/>
  <c r="N461" i="137"/>
  <c r="P461" i="137"/>
  <c r="P460" i="137"/>
  <c r="O460" i="137"/>
  <c r="N460" i="137"/>
  <c r="P459" i="137"/>
  <c r="O459" i="137"/>
  <c r="N459" i="137"/>
  <c r="O458" i="137"/>
  <c r="N458" i="137"/>
  <c r="O457" i="137"/>
  <c r="N457" i="137"/>
  <c r="P456" i="137"/>
  <c r="O456" i="137"/>
  <c r="N456" i="137"/>
  <c r="O455" i="137"/>
  <c r="P455" i="137"/>
  <c r="N455" i="137"/>
  <c r="P454" i="137"/>
  <c r="O454" i="137"/>
  <c r="N454" i="137"/>
  <c r="O453" i="137"/>
  <c r="N453" i="137"/>
  <c r="O452" i="137"/>
  <c r="N452" i="137"/>
  <c r="P452" i="137"/>
  <c r="P451" i="137"/>
  <c r="O451" i="137"/>
  <c r="N451" i="137"/>
  <c r="O450" i="137"/>
  <c r="P450" i="137"/>
  <c r="N450" i="137"/>
  <c r="O449" i="137"/>
  <c r="N449" i="137"/>
  <c r="P449" i="137"/>
  <c r="P448" i="137"/>
  <c r="O448" i="137"/>
  <c r="N448" i="137"/>
  <c r="O447" i="137"/>
  <c r="P447" i="137"/>
  <c r="N447" i="137"/>
  <c r="O446" i="137"/>
  <c r="N446" i="137"/>
  <c r="P446" i="137"/>
  <c r="O445" i="137"/>
  <c r="N445" i="137"/>
  <c r="P445" i="137"/>
  <c r="P444" i="137"/>
  <c r="O444" i="137"/>
  <c r="N444" i="137"/>
  <c r="O443" i="137"/>
  <c r="P443" i="137"/>
  <c r="N443" i="137"/>
  <c r="O442" i="137"/>
  <c r="N442" i="137"/>
  <c r="O441" i="137"/>
  <c r="N441" i="137"/>
  <c r="P440" i="137"/>
  <c r="O440" i="137"/>
  <c r="N440" i="137"/>
  <c r="O439" i="137"/>
  <c r="P439" i="137"/>
  <c r="N439" i="137"/>
  <c r="O438" i="137"/>
  <c r="N438" i="137"/>
  <c r="P438" i="137"/>
  <c r="O437" i="137"/>
  <c r="N437" i="137"/>
  <c r="O436" i="137"/>
  <c r="N436" i="137"/>
  <c r="P436" i="137"/>
  <c r="P435" i="137"/>
  <c r="O435" i="137"/>
  <c r="N435" i="137"/>
  <c r="P434" i="137"/>
  <c r="O434" i="137"/>
  <c r="N434" i="137"/>
  <c r="O433" i="137"/>
  <c r="N433" i="137"/>
  <c r="P433" i="137"/>
  <c r="P432" i="137"/>
  <c r="O432" i="137"/>
  <c r="N432" i="137"/>
  <c r="P431" i="137"/>
  <c r="O431" i="137"/>
  <c r="N431" i="137"/>
  <c r="O430" i="137"/>
  <c r="N430" i="137"/>
  <c r="P430" i="137"/>
  <c r="O429" i="137"/>
  <c r="N429" i="137"/>
  <c r="P429" i="137"/>
  <c r="P428" i="137"/>
  <c r="O428" i="137"/>
  <c r="N428" i="137"/>
  <c r="O427" i="137"/>
  <c r="P427" i="137"/>
  <c r="N427" i="137"/>
  <c r="O426" i="137"/>
  <c r="N426" i="137"/>
  <c r="P426" i="137"/>
  <c r="O425" i="137"/>
  <c r="N425" i="137"/>
  <c r="O424" i="137"/>
  <c r="N424" i="137"/>
  <c r="P424" i="137"/>
  <c r="O423" i="137"/>
  <c r="P423" i="137"/>
  <c r="N423" i="137"/>
  <c r="O422" i="137"/>
  <c r="N422" i="137"/>
  <c r="P422" i="137"/>
  <c r="O421" i="137"/>
  <c r="N421" i="137"/>
  <c r="P421" i="137"/>
  <c r="O420" i="137"/>
  <c r="N420" i="137"/>
  <c r="P420" i="137"/>
  <c r="P419" i="137"/>
  <c r="O419" i="137"/>
  <c r="N419" i="137"/>
  <c r="P418" i="137"/>
  <c r="O418" i="137"/>
  <c r="N418" i="137"/>
  <c r="O417" i="137"/>
  <c r="N417" i="137"/>
  <c r="O416" i="137"/>
  <c r="N416" i="137"/>
  <c r="P416" i="137"/>
  <c r="P415" i="137"/>
  <c r="O415" i="137"/>
  <c r="N415" i="137"/>
  <c r="P414" i="137"/>
  <c r="O414" i="137"/>
  <c r="N414" i="137"/>
  <c r="O413" i="137"/>
  <c r="N413" i="137"/>
  <c r="P413" i="137"/>
  <c r="P412" i="137"/>
  <c r="O412" i="137"/>
  <c r="N412" i="137"/>
  <c r="P411" i="137"/>
  <c r="O411" i="137"/>
  <c r="N411" i="137"/>
  <c r="O410" i="137"/>
  <c r="N410" i="137"/>
  <c r="P410" i="137"/>
  <c r="O409" i="137"/>
  <c r="N409" i="137"/>
  <c r="O408" i="137"/>
  <c r="N408" i="137"/>
  <c r="P408" i="137"/>
  <c r="O407" i="137"/>
  <c r="P407" i="137"/>
  <c r="N407" i="137"/>
  <c r="P406" i="137"/>
  <c r="O406" i="137"/>
  <c r="N406" i="137"/>
  <c r="O405" i="137"/>
  <c r="N405" i="137"/>
  <c r="P405" i="137"/>
  <c r="O404" i="137"/>
  <c r="N404" i="137"/>
  <c r="P404" i="137"/>
  <c r="P403" i="137"/>
  <c r="O403" i="137"/>
  <c r="N403" i="137"/>
  <c r="O402" i="137"/>
  <c r="P402" i="137"/>
  <c r="N402" i="137"/>
  <c r="O401" i="137"/>
  <c r="N401" i="137"/>
  <c r="O400" i="137"/>
  <c r="N400" i="137"/>
  <c r="P400" i="137"/>
  <c r="O399" i="137"/>
  <c r="P399" i="137"/>
  <c r="N399" i="137"/>
  <c r="P398" i="137"/>
  <c r="O398" i="137"/>
  <c r="N398" i="137"/>
  <c r="O397" i="137"/>
  <c r="N397" i="137"/>
  <c r="P397" i="137"/>
  <c r="P396" i="137"/>
  <c r="O396" i="137"/>
  <c r="N396" i="137"/>
  <c r="P395" i="137"/>
  <c r="O395" i="137"/>
  <c r="N395" i="137"/>
  <c r="O394" i="137"/>
  <c r="N394" i="137"/>
  <c r="O393" i="137"/>
  <c r="N393" i="137"/>
  <c r="P392" i="137"/>
  <c r="O392" i="137"/>
  <c r="N392" i="137"/>
  <c r="O391" i="137"/>
  <c r="P391" i="137"/>
  <c r="N391" i="137"/>
  <c r="P390" i="137"/>
  <c r="O390" i="137"/>
  <c r="N390" i="137"/>
  <c r="O389" i="137"/>
  <c r="N389" i="137"/>
  <c r="O388" i="137"/>
  <c r="N388" i="137"/>
  <c r="P388" i="137"/>
  <c r="P387" i="137"/>
  <c r="O387" i="137"/>
  <c r="N387" i="137"/>
  <c r="O386" i="137"/>
  <c r="P386" i="137"/>
  <c r="N386" i="137"/>
  <c r="O385" i="137"/>
  <c r="N385" i="137"/>
  <c r="P385" i="137"/>
  <c r="P384" i="137"/>
  <c r="O384" i="137"/>
  <c r="N384" i="137"/>
  <c r="O383" i="137"/>
  <c r="P383" i="137"/>
  <c r="N383" i="137"/>
  <c r="O382" i="137"/>
  <c r="N382" i="137"/>
  <c r="P382" i="137"/>
  <c r="O381" i="137"/>
  <c r="N381" i="137"/>
  <c r="P381" i="137"/>
  <c r="P380" i="137"/>
  <c r="O380" i="137"/>
  <c r="N380" i="137"/>
  <c r="O379" i="137"/>
  <c r="P379" i="137"/>
  <c r="N379" i="137"/>
  <c r="O378" i="137"/>
  <c r="N378" i="137"/>
  <c r="O377" i="137"/>
  <c r="N377" i="137"/>
  <c r="P376" i="137"/>
  <c r="O376" i="137"/>
  <c r="N376" i="137"/>
  <c r="O375" i="137"/>
  <c r="P375" i="137"/>
  <c r="N375" i="137"/>
  <c r="O374" i="137"/>
  <c r="N374" i="137"/>
  <c r="P374" i="137"/>
  <c r="O373" i="137"/>
  <c r="N373" i="137"/>
  <c r="O372" i="137"/>
  <c r="N372" i="137"/>
  <c r="P372" i="137"/>
  <c r="P371" i="137"/>
  <c r="O371" i="137"/>
  <c r="N371" i="137"/>
  <c r="P370" i="137"/>
  <c r="O370" i="137"/>
  <c r="N370" i="137"/>
  <c r="O369" i="137"/>
  <c r="N369" i="137"/>
  <c r="P369" i="137"/>
  <c r="P368" i="137"/>
  <c r="O368" i="137"/>
  <c r="N368" i="137"/>
  <c r="P367" i="137"/>
  <c r="O367" i="137"/>
  <c r="N367" i="137"/>
  <c r="O366" i="137"/>
  <c r="N366" i="137"/>
  <c r="P366" i="137"/>
  <c r="O365" i="137"/>
  <c r="N365" i="137"/>
  <c r="P365" i="137"/>
  <c r="P364" i="137"/>
  <c r="O364" i="137"/>
  <c r="N364" i="137"/>
  <c r="O363" i="137"/>
  <c r="P363" i="137"/>
  <c r="N363" i="137"/>
  <c r="O362" i="137"/>
  <c r="N362" i="137"/>
  <c r="P362" i="137"/>
  <c r="O361" i="137"/>
  <c r="N361" i="137"/>
  <c r="O360" i="137"/>
  <c r="N360" i="137"/>
  <c r="P360" i="137"/>
  <c r="O359" i="137"/>
  <c r="P359" i="137"/>
  <c r="N359" i="137"/>
  <c r="O358" i="137"/>
  <c r="N358" i="137"/>
  <c r="P358" i="137"/>
  <c r="O357" i="137"/>
  <c r="N357" i="137"/>
  <c r="P357" i="137"/>
  <c r="O356" i="137"/>
  <c r="N356" i="137"/>
  <c r="P356" i="137"/>
  <c r="P355" i="137"/>
  <c r="O355" i="137"/>
  <c r="N355" i="137"/>
  <c r="P354" i="137"/>
  <c r="O354" i="137"/>
  <c r="N354" i="137"/>
  <c r="O353" i="137"/>
  <c r="N353" i="137"/>
  <c r="O352" i="137"/>
  <c r="N352" i="137"/>
  <c r="P352" i="137"/>
  <c r="P351" i="137"/>
  <c r="O351" i="137"/>
  <c r="N351" i="137"/>
  <c r="P350" i="137"/>
  <c r="O350" i="137"/>
  <c r="N350" i="137"/>
  <c r="O349" i="137"/>
  <c r="N349" i="137"/>
  <c r="P349" i="137"/>
  <c r="P348" i="137"/>
  <c r="O348" i="137"/>
  <c r="N348" i="137"/>
  <c r="P347" i="137"/>
  <c r="O347" i="137"/>
  <c r="N347" i="137"/>
  <c r="O346" i="137"/>
  <c r="N346" i="137"/>
  <c r="P346" i="137"/>
  <c r="O345" i="137"/>
  <c r="N345" i="137"/>
  <c r="O344" i="137"/>
  <c r="N344" i="137"/>
  <c r="P344" i="137"/>
  <c r="O343" i="137"/>
  <c r="P343" i="137"/>
  <c r="N343" i="137"/>
  <c r="P342" i="137"/>
  <c r="O342" i="137"/>
  <c r="N342" i="137"/>
  <c r="O341" i="137"/>
  <c r="N341" i="137"/>
  <c r="P341" i="137"/>
  <c r="O340" i="137"/>
  <c r="N340" i="137"/>
  <c r="P340" i="137"/>
  <c r="P339" i="137"/>
  <c r="O339" i="137"/>
  <c r="N339" i="137"/>
  <c r="O338" i="137"/>
  <c r="P338" i="137"/>
  <c r="N338" i="137"/>
  <c r="O337" i="137"/>
  <c r="N337" i="137"/>
  <c r="O336" i="137"/>
  <c r="N336" i="137"/>
  <c r="P336" i="137"/>
  <c r="O335" i="137"/>
  <c r="P335" i="137"/>
  <c r="N335" i="137"/>
  <c r="P334" i="137"/>
  <c r="O334" i="137"/>
  <c r="N334" i="137"/>
  <c r="O333" i="137"/>
  <c r="N333" i="137"/>
  <c r="P333" i="137"/>
  <c r="P332" i="137"/>
  <c r="O332" i="137"/>
  <c r="N332" i="137"/>
  <c r="P331" i="137"/>
  <c r="O331" i="137"/>
  <c r="N331" i="137"/>
  <c r="O330" i="137"/>
  <c r="N330" i="137"/>
  <c r="O329" i="137"/>
  <c r="N329" i="137"/>
  <c r="P328" i="137"/>
  <c r="O328" i="137"/>
  <c r="N328" i="137"/>
  <c r="O327" i="137"/>
  <c r="P327" i="137"/>
  <c r="N327" i="137"/>
  <c r="P326" i="137"/>
  <c r="O326" i="137"/>
  <c r="N326" i="137"/>
  <c r="O325" i="137"/>
  <c r="N325" i="137"/>
  <c r="O324" i="137"/>
  <c r="N324" i="137"/>
  <c r="P324" i="137"/>
  <c r="P323" i="137"/>
  <c r="O323" i="137"/>
  <c r="N323" i="137"/>
  <c r="O322" i="137"/>
  <c r="P322" i="137"/>
  <c r="N322" i="137"/>
  <c r="O321" i="137"/>
  <c r="N321" i="137"/>
  <c r="P321" i="137"/>
  <c r="P320" i="137"/>
  <c r="O320" i="137"/>
  <c r="N320" i="137"/>
  <c r="O319" i="137"/>
  <c r="P319" i="137"/>
  <c r="N319" i="137"/>
  <c r="O318" i="137"/>
  <c r="N318" i="137"/>
  <c r="P318" i="137"/>
  <c r="O317" i="137"/>
  <c r="N317" i="137"/>
  <c r="P317" i="137"/>
  <c r="P316" i="137"/>
  <c r="O316" i="137"/>
  <c r="N316" i="137"/>
  <c r="O315" i="137"/>
  <c r="P315" i="137"/>
  <c r="N315" i="137"/>
  <c r="O314" i="137"/>
  <c r="N314" i="137"/>
  <c r="O313" i="137"/>
  <c r="N313" i="137"/>
  <c r="P312" i="137"/>
  <c r="O312" i="137"/>
  <c r="N312" i="137"/>
  <c r="O311" i="137"/>
  <c r="P311" i="137"/>
  <c r="N311" i="137"/>
  <c r="O310" i="137"/>
  <c r="N310" i="137"/>
  <c r="P310" i="137"/>
  <c r="O309" i="137"/>
  <c r="N309" i="137"/>
  <c r="O308" i="137"/>
  <c r="N308" i="137"/>
  <c r="P308" i="137"/>
  <c r="P307" i="137"/>
  <c r="O307" i="137"/>
  <c r="N307" i="137"/>
  <c r="P306" i="137"/>
  <c r="O306" i="137"/>
  <c r="N306" i="137"/>
  <c r="O305" i="137"/>
  <c r="N305" i="137"/>
  <c r="P305" i="137"/>
  <c r="P304" i="137"/>
  <c r="O304" i="137"/>
  <c r="N304" i="137"/>
  <c r="P303" i="137"/>
  <c r="O303" i="137"/>
  <c r="N303" i="137"/>
  <c r="O302" i="137"/>
  <c r="N302" i="137"/>
  <c r="P302" i="137"/>
  <c r="O301" i="137"/>
  <c r="N301" i="137"/>
  <c r="P301" i="137"/>
  <c r="P300" i="137"/>
  <c r="O300" i="137"/>
  <c r="N300" i="137"/>
  <c r="O299" i="137"/>
  <c r="P299" i="137"/>
  <c r="N299" i="137"/>
  <c r="O298" i="137"/>
  <c r="N298" i="137"/>
  <c r="P298" i="137"/>
  <c r="O297" i="137"/>
  <c r="N297" i="137"/>
  <c r="O296" i="137"/>
  <c r="N296" i="137"/>
  <c r="P296" i="137"/>
  <c r="O295" i="137"/>
  <c r="P295" i="137"/>
  <c r="N295" i="137"/>
  <c r="O294" i="137"/>
  <c r="N294" i="137"/>
  <c r="P294" i="137"/>
  <c r="O293" i="137"/>
  <c r="N293" i="137"/>
  <c r="P293" i="137"/>
  <c r="O292" i="137"/>
  <c r="N292" i="137"/>
  <c r="P292" i="137"/>
  <c r="P291" i="137"/>
  <c r="O291" i="137"/>
  <c r="N291" i="137"/>
  <c r="P290" i="137"/>
  <c r="O290" i="137"/>
  <c r="N290" i="137"/>
  <c r="O289" i="137"/>
  <c r="N289" i="137"/>
  <c r="O288" i="137"/>
  <c r="N288" i="137"/>
  <c r="P288" i="137"/>
  <c r="P287" i="137"/>
  <c r="O287" i="137"/>
  <c r="N287" i="137"/>
  <c r="P286" i="137"/>
  <c r="O286" i="137"/>
  <c r="N286" i="137"/>
  <c r="O285" i="137"/>
  <c r="N285" i="137"/>
  <c r="P285" i="137"/>
  <c r="P284" i="137"/>
  <c r="O284" i="137"/>
  <c r="N284" i="137"/>
  <c r="P283" i="137"/>
  <c r="O283" i="137"/>
  <c r="N283" i="137"/>
  <c r="O282" i="137"/>
  <c r="N282" i="137"/>
  <c r="P282" i="137"/>
  <c r="O281" i="137"/>
  <c r="N281" i="137"/>
  <c r="O280" i="137"/>
  <c r="N280" i="137"/>
  <c r="P280" i="137"/>
  <c r="O279" i="137"/>
  <c r="P279" i="137"/>
  <c r="N279" i="137"/>
  <c r="P278" i="137"/>
  <c r="O278" i="137"/>
  <c r="N278" i="137"/>
  <c r="O277" i="137"/>
  <c r="N277" i="137"/>
  <c r="P277" i="137"/>
  <c r="O276" i="137"/>
  <c r="N276" i="137"/>
  <c r="P276" i="137"/>
  <c r="P275" i="137"/>
  <c r="O275" i="137"/>
  <c r="N275" i="137"/>
  <c r="O274" i="137"/>
  <c r="P274" i="137"/>
  <c r="N274" i="137"/>
  <c r="O273" i="137"/>
  <c r="N273" i="137"/>
  <c r="O272" i="137"/>
  <c r="N272" i="137"/>
  <c r="P272" i="137"/>
  <c r="O271" i="137"/>
  <c r="P271" i="137"/>
  <c r="N271" i="137"/>
  <c r="P270" i="137"/>
  <c r="O270" i="137"/>
  <c r="N270" i="137"/>
  <c r="O269" i="137"/>
  <c r="N269" i="137"/>
  <c r="P269" i="137"/>
  <c r="P268" i="137"/>
  <c r="O268" i="137"/>
  <c r="N268" i="137"/>
  <c r="P267" i="137"/>
  <c r="O267" i="137"/>
  <c r="N267" i="137"/>
  <c r="O266" i="137"/>
  <c r="N266" i="137"/>
  <c r="O265" i="137"/>
  <c r="N265" i="137"/>
  <c r="P264" i="137"/>
  <c r="O264" i="137"/>
  <c r="N264" i="137"/>
  <c r="O263" i="137"/>
  <c r="P263" i="137"/>
  <c r="N263" i="137"/>
  <c r="P262" i="137"/>
  <c r="O262" i="137"/>
  <c r="N262" i="137"/>
  <c r="O261" i="137"/>
  <c r="N261" i="137"/>
  <c r="O260" i="137"/>
  <c r="N260" i="137"/>
  <c r="P260" i="137"/>
  <c r="P259" i="137"/>
  <c r="O259" i="137"/>
  <c r="N259" i="137"/>
  <c r="O258" i="137"/>
  <c r="P258" i="137"/>
  <c r="N258" i="137"/>
  <c r="O257" i="137"/>
  <c r="N257" i="137"/>
  <c r="P257" i="137"/>
  <c r="P256" i="137"/>
  <c r="O256" i="137"/>
  <c r="N256" i="137"/>
  <c r="O255" i="137"/>
  <c r="P255" i="137"/>
  <c r="N255" i="137"/>
  <c r="O254" i="137"/>
  <c r="N254" i="137"/>
  <c r="P254" i="137"/>
  <c r="O253" i="137"/>
  <c r="N253" i="137"/>
  <c r="P253" i="137"/>
  <c r="P252" i="137"/>
  <c r="O252" i="137"/>
  <c r="N252" i="137"/>
  <c r="O251" i="137"/>
  <c r="P251" i="137"/>
  <c r="N251" i="137"/>
  <c r="O250" i="137"/>
  <c r="N250" i="137"/>
  <c r="O249" i="137"/>
  <c r="N249" i="137"/>
  <c r="P248" i="137"/>
  <c r="O248" i="137"/>
  <c r="N248" i="137"/>
  <c r="O247" i="137"/>
  <c r="P247" i="137"/>
  <c r="N247" i="137"/>
  <c r="O246" i="137"/>
  <c r="N246" i="137"/>
  <c r="P246" i="137"/>
  <c r="O245" i="137"/>
  <c r="N245" i="137"/>
  <c r="O244" i="137"/>
  <c r="N244" i="137"/>
  <c r="P244" i="137"/>
  <c r="P243" i="137"/>
  <c r="O243" i="137"/>
  <c r="N243" i="137"/>
  <c r="P242" i="137"/>
  <c r="O242" i="137"/>
  <c r="N242" i="137"/>
  <c r="O241" i="137"/>
  <c r="N241" i="137"/>
  <c r="P241" i="137"/>
  <c r="P240" i="137"/>
  <c r="O240" i="137"/>
  <c r="N240" i="137"/>
  <c r="P239" i="137"/>
  <c r="O239" i="137"/>
  <c r="N239" i="137"/>
  <c r="O238" i="137"/>
  <c r="N238" i="137"/>
  <c r="P238" i="137"/>
  <c r="O237" i="137"/>
  <c r="N237" i="137"/>
  <c r="P237" i="137"/>
  <c r="P236" i="137"/>
  <c r="O236" i="137"/>
  <c r="N236" i="137"/>
  <c r="O235" i="137"/>
  <c r="P235" i="137"/>
  <c r="N235" i="137"/>
  <c r="O234" i="137"/>
  <c r="N234" i="137"/>
  <c r="P234" i="137"/>
  <c r="O233" i="137"/>
  <c r="N233" i="137"/>
  <c r="O232" i="137"/>
  <c r="N232" i="137"/>
  <c r="P232" i="137"/>
  <c r="O231" i="137"/>
  <c r="P231" i="137"/>
  <c r="N231" i="137"/>
  <c r="O230" i="137"/>
  <c r="N230" i="137"/>
  <c r="P230" i="137"/>
  <c r="O229" i="137"/>
  <c r="N229" i="137"/>
  <c r="P229" i="137"/>
  <c r="O228" i="137"/>
  <c r="N228" i="137"/>
  <c r="P228" i="137"/>
  <c r="P227" i="137"/>
  <c r="O227" i="137"/>
  <c r="N227" i="137"/>
  <c r="P226" i="137"/>
  <c r="O226" i="137"/>
  <c r="N226" i="137"/>
  <c r="O225" i="137"/>
  <c r="N225" i="137"/>
  <c r="O224" i="137"/>
  <c r="N224" i="137"/>
  <c r="P224" i="137"/>
  <c r="P223" i="137"/>
  <c r="O223" i="137"/>
  <c r="N223" i="137"/>
  <c r="P222" i="137"/>
  <c r="O222" i="137"/>
  <c r="N222" i="137"/>
  <c r="O221" i="137"/>
  <c r="N221" i="137"/>
  <c r="P221" i="137"/>
  <c r="P220" i="137"/>
  <c r="O220" i="137"/>
  <c r="N220" i="137"/>
  <c r="P219" i="137"/>
  <c r="O219" i="137"/>
  <c r="N219" i="137"/>
  <c r="O218" i="137"/>
  <c r="N218" i="137"/>
  <c r="P218" i="137"/>
  <c r="O217" i="137"/>
  <c r="N217" i="137"/>
  <c r="O216" i="137"/>
  <c r="N216" i="137"/>
  <c r="P216" i="137"/>
  <c r="O215" i="137"/>
  <c r="P215" i="137"/>
  <c r="N215" i="137"/>
  <c r="P214" i="137"/>
  <c r="O214" i="137"/>
  <c r="N214" i="137"/>
  <c r="O213" i="137"/>
  <c r="N213" i="137"/>
  <c r="P213" i="137"/>
  <c r="O212" i="137"/>
  <c r="N212" i="137"/>
  <c r="P212" i="137"/>
  <c r="P211" i="137"/>
  <c r="O211" i="137"/>
  <c r="N211" i="137"/>
  <c r="O210" i="137"/>
  <c r="P210" i="137"/>
  <c r="N210" i="137"/>
  <c r="O209" i="137"/>
  <c r="N209" i="137"/>
  <c r="O208" i="137"/>
  <c r="N208" i="137"/>
  <c r="P208" i="137"/>
  <c r="O207" i="137"/>
  <c r="P207" i="137"/>
  <c r="N207" i="137"/>
  <c r="P206" i="137"/>
  <c r="O206" i="137"/>
  <c r="N206" i="137"/>
  <c r="O205" i="137"/>
  <c r="N205" i="137"/>
  <c r="P205" i="137"/>
  <c r="P204" i="137"/>
  <c r="O204" i="137"/>
  <c r="N204" i="137"/>
  <c r="P203" i="137"/>
  <c r="O203" i="137"/>
  <c r="N203" i="137"/>
  <c r="O202" i="137"/>
  <c r="N202" i="137"/>
  <c r="O201" i="137"/>
  <c r="N201" i="137"/>
  <c r="P200" i="137"/>
  <c r="O200" i="137"/>
  <c r="N200" i="137"/>
  <c r="O199" i="137"/>
  <c r="P199" i="137"/>
  <c r="N199" i="137"/>
  <c r="P198" i="137"/>
  <c r="O198" i="137"/>
  <c r="N198" i="137"/>
  <c r="O197" i="137"/>
  <c r="N197" i="137"/>
  <c r="O196" i="137"/>
  <c r="N196" i="137"/>
  <c r="P196" i="137"/>
  <c r="P195" i="137"/>
  <c r="O195" i="137"/>
  <c r="N195" i="137"/>
  <c r="O194" i="137"/>
  <c r="P194" i="137"/>
  <c r="N194" i="137"/>
  <c r="O193" i="137"/>
  <c r="N193" i="137"/>
  <c r="P193" i="137"/>
  <c r="P192" i="137"/>
  <c r="O192" i="137"/>
  <c r="N192" i="137"/>
  <c r="O191" i="137"/>
  <c r="P191" i="137"/>
  <c r="N191" i="137"/>
  <c r="O190" i="137"/>
  <c r="N190" i="137"/>
  <c r="P190" i="137"/>
  <c r="O189" i="137"/>
  <c r="N189" i="137"/>
  <c r="P189" i="137"/>
  <c r="P188" i="137"/>
  <c r="O188" i="137"/>
  <c r="N188" i="137"/>
  <c r="O187" i="137"/>
  <c r="P187" i="137"/>
  <c r="N187" i="137"/>
  <c r="O186" i="137"/>
  <c r="N186" i="137"/>
  <c r="O185" i="137"/>
  <c r="N185" i="137"/>
  <c r="P184" i="137"/>
  <c r="O184" i="137"/>
  <c r="N184" i="137"/>
  <c r="O183" i="137"/>
  <c r="P183" i="137"/>
  <c r="N183" i="137"/>
  <c r="O182" i="137"/>
  <c r="N182" i="137"/>
  <c r="P182" i="137"/>
  <c r="O181" i="137"/>
  <c r="N181" i="137"/>
  <c r="O180" i="137"/>
  <c r="N180" i="137"/>
  <c r="P180" i="137"/>
  <c r="P179" i="137"/>
  <c r="O179" i="137"/>
  <c r="N179" i="137"/>
  <c r="P178" i="137"/>
  <c r="O178" i="137"/>
  <c r="N178" i="137"/>
  <c r="O177" i="137"/>
  <c r="N177" i="137"/>
  <c r="P177" i="137"/>
  <c r="P176" i="137"/>
  <c r="O176" i="137"/>
  <c r="N176" i="137"/>
  <c r="P175" i="137"/>
  <c r="O175" i="137"/>
  <c r="N175" i="137"/>
  <c r="O174" i="137"/>
  <c r="N174" i="137"/>
  <c r="P174" i="137"/>
  <c r="O173" i="137"/>
  <c r="N173" i="137"/>
  <c r="P173" i="137"/>
  <c r="P172" i="137"/>
  <c r="O172" i="137"/>
  <c r="N172" i="137"/>
  <c r="O171" i="137"/>
  <c r="P171" i="137"/>
  <c r="N171" i="137"/>
  <c r="O170" i="137"/>
  <c r="N170" i="137"/>
  <c r="P170" i="137"/>
  <c r="O169" i="137"/>
  <c r="N169" i="137"/>
  <c r="O168" i="137"/>
  <c r="N168" i="137"/>
  <c r="P168" i="137"/>
  <c r="O167" i="137"/>
  <c r="P167" i="137"/>
  <c r="N167" i="137"/>
  <c r="O166" i="137"/>
  <c r="N166" i="137"/>
  <c r="P166" i="137"/>
  <c r="O165" i="137"/>
  <c r="N165" i="137"/>
  <c r="P165" i="137"/>
  <c r="O164" i="137"/>
  <c r="N164" i="137"/>
  <c r="P164" i="137"/>
  <c r="P163" i="137"/>
  <c r="O163" i="137"/>
  <c r="N163" i="137"/>
  <c r="P162" i="137"/>
  <c r="O162" i="137"/>
  <c r="N162" i="137"/>
  <c r="O161" i="137"/>
  <c r="N161" i="137"/>
  <c r="O160" i="137"/>
  <c r="N160" i="137"/>
  <c r="P160" i="137"/>
  <c r="P159" i="137"/>
  <c r="O159" i="137"/>
  <c r="N159" i="137"/>
  <c r="P158" i="137"/>
  <c r="O158" i="137"/>
  <c r="N158" i="137"/>
  <c r="O157" i="137"/>
  <c r="N157" i="137"/>
  <c r="P157" i="137"/>
  <c r="P156" i="137"/>
  <c r="O156" i="137"/>
  <c r="N156" i="137"/>
  <c r="P155" i="137"/>
  <c r="O155" i="137"/>
  <c r="N155" i="137"/>
  <c r="O154" i="137"/>
  <c r="N154" i="137"/>
  <c r="P154" i="137"/>
  <c r="O153" i="137"/>
  <c r="N153" i="137"/>
  <c r="O152" i="137"/>
  <c r="N152" i="137"/>
  <c r="P152" i="137"/>
  <c r="O151" i="137"/>
  <c r="P151" i="137"/>
  <c r="N151" i="137"/>
  <c r="P150" i="137"/>
  <c r="O150" i="137"/>
  <c r="N150" i="137"/>
  <c r="O149" i="137"/>
  <c r="N149" i="137"/>
  <c r="P149" i="137"/>
  <c r="O148" i="137"/>
  <c r="N148" i="137"/>
  <c r="P148" i="137"/>
  <c r="P147" i="137"/>
  <c r="O147" i="137"/>
  <c r="N147" i="137"/>
  <c r="O146" i="137"/>
  <c r="P146" i="137"/>
  <c r="N146" i="137"/>
  <c r="O145" i="137"/>
  <c r="N145" i="137"/>
  <c r="O144" i="137"/>
  <c r="N144" i="137"/>
  <c r="P144" i="137"/>
  <c r="O143" i="137"/>
  <c r="P143" i="137"/>
  <c r="N143" i="137"/>
  <c r="P142" i="137"/>
  <c r="O142" i="137"/>
  <c r="N142" i="137"/>
  <c r="O141" i="137"/>
  <c r="N141" i="137"/>
  <c r="P141" i="137"/>
  <c r="P140" i="137"/>
  <c r="O140" i="137"/>
  <c r="N140" i="137"/>
  <c r="P139" i="137"/>
  <c r="O139" i="137"/>
  <c r="N139" i="137"/>
  <c r="O138" i="137"/>
  <c r="N138" i="137"/>
  <c r="O137" i="137"/>
  <c r="N137" i="137"/>
  <c r="P136" i="137"/>
  <c r="O136" i="137"/>
  <c r="N136" i="137"/>
  <c r="O135" i="137"/>
  <c r="P135" i="137"/>
  <c r="N135" i="137"/>
  <c r="P134" i="137"/>
  <c r="O134" i="137"/>
  <c r="N134" i="137"/>
  <c r="O133" i="137"/>
  <c r="N133" i="137"/>
  <c r="O132" i="137"/>
  <c r="N132" i="137"/>
  <c r="P132" i="137"/>
  <c r="P131" i="137"/>
  <c r="O131" i="137"/>
  <c r="N131" i="137"/>
  <c r="O130" i="137"/>
  <c r="P130" i="137"/>
  <c r="N130" i="137"/>
  <c r="O129" i="137"/>
  <c r="N129" i="137"/>
  <c r="P129" i="137"/>
  <c r="P128" i="137"/>
  <c r="O128" i="137"/>
  <c r="N128" i="137"/>
  <c r="O127" i="137"/>
  <c r="P127" i="137"/>
  <c r="N127" i="137"/>
  <c r="O126" i="137"/>
  <c r="N126" i="137"/>
  <c r="P126" i="137"/>
  <c r="O125" i="137"/>
  <c r="N125" i="137"/>
  <c r="P125" i="137"/>
  <c r="P124" i="137"/>
  <c r="O124" i="137"/>
  <c r="N124" i="137"/>
  <c r="O123" i="137"/>
  <c r="P123" i="137"/>
  <c r="N123" i="137"/>
  <c r="O122" i="137"/>
  <c r="N122" i="137"/>
  <c r="O121" i="137"/>
  <c r="N121" i="137"/>
  <c r="P120" i="137"/>
  <c r="O120" i="137"/>
  <c r="N120" i="137"/>
  <c r="O119" i="137"/>
  <c r="P119" i="137"/>
  <c r="N119" i="137"/>
  <c r="O118" i="137"/>
  <c r="N118" i="137"/>
  <c r="P118" i="137"/>
  <c r="O117" i="137"/>
  <c r="N117" i="137"/>
  <c r="O116" i="137"/>
  <c r="N116" i="137"/>
  <c r="P116" i="137"/>
  <c r="P115" i="137"/>
  <c r="O115" i="137"/>
  <c r="N115" i="137"/>
  <c r="P114" i="137"/>
  <c r="O114" i="137"/>
  <c r="N114" i="137"/>
  <c r="O113" i="137"/>
  <c r="N113" i="137"/>
  <c r="P113" i="137"/>
  <c r="P112" i="137"/>
  <c r="O112" i="137"/>
  <c r="N112" i="137"/>
  <c r="P111" i="137"/>
  <c r="O111" i="137"/>
  <c r="N111" i="137"/>
  <c r="O110" i="137"/>
  <c r="N110" i="137"/>
  <c r="P110" i="137"/>
  <c r="O109" i="137"/>
  <c r="N109" i="137"/>
  <c r="P109" i="137"/>
  <c r="P108" i="137"/>
  <c r="O108" i="137"/>
  <c r="N108" i="137"/>
  <c r="O107" i="137"/>
  <c r="P107" i="137"/>
  <c r="N107" i="137"/>
  <c r="O106" i="137"/>
  <c r="N106" i="137"/>
  <c r="P106" i="137"/>
  <c r="O105" i="137"/>
  <c r="N105" i="137"/>
  <c r="O104" i="137"/>
  <c r="N104" i="137"/>
  <c r="P104" i="137"/>
  <c r="O103" i="137"/>
  <c r="P103" i="137"/>
  <c r="N103" i="137"/>
  <c r="O102" i="137"/>
  <c r="N102" i="137"/>
  <c r="P102" i="137"/>
  <c r="O101" i="137"/>
  <c r="N101" i="137"/>
  <c r="P101" i="137"/>
  <c r="O100" i="137"/>
  <c r="N100" i="137"/>
  <c r="P100" i="137"/>
  <c r="P99" i="137"/>
  <c r="O99" i="137"/>
  <c r="N99" i="137"/>
  <c r="P98" i="137"/>
  <c r="O98" i="137"/>
  <c r="N98" i="137"/>
  <c r="O97" i="137"/>
  <c r="N97" i="137"/>
  <c r="O96" i="137"/>
  <c r="N96" i="137"/>
  <c r="P96" i="137"/>
  <c r="P95" i="137"/>
  <c r="O95" i="137"/>
  <c r="N95" i="137"/>
  <c r="P94" i="137"/>
  <c r="O94" i="137"/>
  <c r="N94" i="137"/>
  <c r="O93" i="137"/>
  <c r="N93" i="137"/>
  <c r="P93" i="137"/>
  <c r="P92" i="137"/>
  <c r="O92" i="137"/>
  <c r="N92" i="137"/>
  <c r="P91" i="137"/>
  <c r="O91" i="137"/>
  <c r="N91" i="137"/>
  <c r="O90" i="137"/>
  <c r="N90" i="137"/>
  <c r="P90" i="137"/>
  <c r="O89" i="137"/>
  <c r="N89" i="137"/>
  <c r="O88" i="137"/>
  <c r="N88" i="137"/>
  <c r="P88" i="137"/>
  <c r="O87" i="137"/>
  <c r="P87" i="137"/>
  <c r="N87" i="137"/>
  <c r="P86" i="137"/>
  <c r="O86" i="137"/>
  <c r="N86" i="137"/>
  <c r="O85" i="137"/>
  <c r="N85" i="137"/>
  <c r="P85" i="137"/>
  <c r="O84" i="137"/>
  <c r="N84" i="137"/>
  <c r="P84" i="137"/>
  <c r="P83" i="137"/>
  <c r="O83" i="137"/>
  <c r="N83" i="137"/>
  <c r="O82" i="137"/>
  <c r="P82" i="137"/>
  <c r="N82" i="137"/>
  <c r="O81" i="137"/>
  <c r="N81" i="137"/>
  <c r="O80" i="137"/>
  <c r="N80" i="137"/>
  <c r="P80" i="137"/>
  <c r="O79" i="137"/>
  <c r="P79" i="137"/>
  <c r="N79" i="137"/>
  <c r="P78" i="137"/>
  <c r="O78" i="137"/>
  <c r="N78" i="137"/>
  <c r="O77" i="137"/>
  <c r="N77" i="137"/>
  <c r="P77" i="137"/>
  <c r="P76" i="137"/>
  <c r="O76" i="137"/>
  <c r="N76" i="137"/>
  <c r="P75" i="137"/>
  <c r="O75" i="137"/>
  <c r="N75" i="137"/>
  <c r="O74" i="137"/>
  <c r="N74" i="137"/>
  <c r="O73" i="137"/>
  <c r="N73" i="137"/>
  <c r="P72" i="137"/>
  <c r="O72" i="137"/>
  <c r="N72" i="137"/>
  <c r="O71" i="137"/>
  <c r="P71" i="137"/>
  <c r="N71" i="137"/>
  <c r="P70" i="137"/>
  <c r="O70" i="137"/>
  <c r="N70" i="137"/>
  <c r="O69" i="137"/>
  <c r="N69" i="137"/>
  <c r="O68" i="137"/>
  <c r="N68" i="137"/>
  <c r="P68" i="137"/>
  <c r="P67" i="137"/>
  <c r="O67" i="137"/>
  <c r="N67" i="137"/>
  <c r="O66" i="137"/>
  <c r="P66" i="137"/>
  <c r="N66" i="137"/>
  <c r="O65" i="137"/>
  <c r="N65" i="137"/>
  <c r="P65" i="137"/>
  <c r="P64" i="137"/>
  <c r="O64" i="137"/>
  <c r="N64" i="137"/>
  <c r="O63" i="137"/>
  <c r="P63" i="137"/>
  <c r="N63" i="137"/>
  <c r="O62" i="137"/>
  <c r="N62" i="137"/>
  <c r="P62" i="137"/>
  <c r="O61" i="137"/>
  <c r="N61" i="137"/>
  <c r="P61" i="137"/>
  <c r="P60" i="137"/>
  <c r="O60" i="137"/>
  <c r="N60" i="137"/>
  <c r="O59" i="137"/>
  <c r="P59" i="137"/>
  <c r="N59" i="137"/>
  <c r="O58" i="137"/>
  <c r="N58" i="137"/>
  <c r="O57" i="137"/>
  <c r="N57" i="137"/>
  <c r="P56" i="137"/>
  <c r="O56" i="137"/>
  <c r="N56" i="137"/>
  <c r="O55" i="137"/>
  <c r="P55" i="137"/>
  <c r="N55" i="137"/>
  <c r="O54" i="137"/>
  <c r="N54" i="137"/>
  <c r="P54" i="137"/>
  <c r="O53" i="137"/>
  <c r="N53" i="137"/>
  <c r="O52" i="137"/>
  <c r="N52" i="137"/>
  <c r="P52" i="137"/>
  <c r="P51" i="137"/>
  <c r="O51" i="137"/>
  <c r="N51" i="137"/>
  <c r="P50" i="137"/>
  <c r="O50" i="137"/>
  <c r="N50" i="137"/>
  <c r="O49" i="137"/>
  <c r="N49" i="137"/>
  <c r="P49" i="137"/>
  <c r="P48" i="137"/>
  <c r="O48" i="137"/>
  <c r="N48" i="137"/>
  <c r="P47" i="137"/>
  <c r="O47" i="137"/>
  <c r="N47" i="137"/>
  <c r="O46" i="137"/>
  <c r="N46" i="137"/>
  <c r="P46" i="137"/>
  <c r="O45" i="137"/>
  <c r="N45" i="137"/>
  <c r="P45" i="137"/>
  <c r="P44" i="137"/>
  <c r="O44" i="137"/>
  <c r="N44" i="137"/>
  <c r="O43" i="137"/>
  <c r="P43" i="137"/>
  <c r="N43" i="137"/>
  <c r="O42" i="137"/>
  <c r="N42" i="137"/>
  <c r="P42" i="137"/>
  <c r="O41" i="137"/>
  <c r="N41" i="137"/>
  <c r="O40" i="137"/>
  <c r="N40" i="137"/>
  <c r="P40" i="137"/>
  <c r="O39" i="137"/>
  <c r="P39" i="137"/>
  <c r="N39" i="137"/>
  <c r="O38" i="137"/>
  <c r="N38" i="137"/>
  <c r="P38" i="137"/>
  <c r="O37" i="137"/>
  <c r="N37" i="137"/>
  <c r="P37" i="137"/>
  <c r="O36" i="137"/>
  <c r="N36" i="137"/>
  <c r="P36" i="137"/>
  <c r="P35" i="137"/>
  <c r="O35" i="137"/>
  <c r="N35" i="137"/>
  <c r="P34" i="137"/>
  <c r="O34" i="137"/>
  <c r="N34" i="137"/>
  <c r="O33" i="137"/>
  <c r="N33" i="137"/>
  <c r="O32" i="137"/>
  <c r="N32" i="137"/>
  <c r="P32" i="137"/>
  <c r="P31" i="137"/>
  <c r="O31" i="137"/>
  <c r="N31" i="137"/>
  <c r="P30" i="137"/>
  <c r="O30" i="137"/>
  <c r="N30" i="137"/>
  <c r="O29" i="137"/>
  <c r="N29" i="137"/>
  <c r="P29" i="137"/>
  <c r="P28" i="137"/>
  <c r="O28" i="137"/>
  <c r="N28" i="137"/>
  <c r="P27" i="137"/>
  <c r="O27" i="137"/>
  <c r="N27" i="137"/>
  <c r="O26" i="137"/>
  <c r="N26" i="137"/>
  <c r="P26" i="137"/>
  <c r="O25" i="137"/>
  <c r="N25" i="137"/>
  <c r="O24" i="137"/>
  <c r="N24" i="137"/>
  <c r="P24" i="137"/>
  <c r="O23" i="137"/>
  <c r="P23" i="137"/>
  <c r="N23" i="137"/>
  <c r="P22" i="137"/>
  <c r="O22" i="137"/>
  <c r="N22" i="137"/>
  <c r="O21" i="137"/>
  <c r="N21" i="137"/>
  <c r="P21" i="137"/>
  <c r="O20" i="137"/>
  <c r="N20" i="137"/>
  <c r="P20" i="137"/>
  <c r="P19" i="137"/>
  <c r="O19" i="137"/>
  <c r="N19" i="137"/>
  <c r="O18" i="137"/>
  <c r="P18" i="137"/>
  <c r="N18" i="137"/>
  <c r="O17" i="137"/>
  <c r="N17" i="137"/>
  <c r="O16" i="137"/>
  <c r="N16" i="137"/>
  <c r="P16" i="137"/>
  <c r="O15" i="137"/>
  <c r="P15" i="137"/>
  <c r="N15" i="137"/>
  <c r="P14" i="137"/>
  <c r="O14" i="137"/>
  <c r="N14" i="137"/>
  <c r="O13" i="137"/>
  <c r="N13" i="137"/>
  <c r="P13" i="137"/>
  <c r="P12" i="137"/>
  <c r="O12" i="137"/>
  <c r="N12" i="137"/>
  <c r="P11" i="137"/>
  <c r="O11" i="137"/>
  <c r="N11" i="137"/>
  <c r="O10" i="137"/>
  <c r="N10" i="137"/>
  <c r="O9" i="137"/>
  <c r="N9" i="137"/>
  <c r="P8" i="137"/>
  <c r="O8" i="137"/>
  <c r="N8" i="137"/>
  <c r="O7" i="137"/>
  <c r="P7" i="137"/>
  <c r="N7" i="137"/>
  <c r="P6" i="137"/>
  <c r="O6" i="137"/>
  <c r="N6" i="137"/>
  <c r="O5" i="137"/>
  <c r="N5" i="137"/>
  <c r="O4" i="137"/>
  <c r="N4" i="137"/>
  <c r="P4" i="137"/>
  <c r="I52" i="136"/>
  <c r="G33" i="136"/>
  <c r="I33" i="136"/>
  <c r="E33" i="136"/>
  <c r="E31" i="136"/>
  <c r="G31" i="136"/>
  <c r="I31" i="136"/>
  <c r="E30" i="136"/>
  <c r="G30" i="136"/>
  <c r="I30" i="136"/>
  <c r="G27" i="136"/>
  <c r="I27" i="136"/>
  <c r="E8" i="136"/>
  <c r="C526" i="135"/>
  <c r="J526" i="135" a="1"/>
  <c r="J526" i="135"/>
  <c r="C523" i="135"/>
  <c r="M523" i="135" a="1"/>
  <c r="M523" i="135"/>
  <c r="M514" i="135"/>
  <c r="M514" i="135" a="1"/>
  <c r="L514" i="135" a="1"/>
  <c r="L514" i="135"/>
  <c r="K514" i="135"/>
  <c r="K514" i="135" a="1"/>
  <c r="J514" i="135" a="1"/>
  <c r="J514" i="135"/>
  <c r="I514" i="135"/>
  <c r="I514" i="135" a="1"/>
  <c r="H514" i="135" a="1"/>
  <c r="H514" i="135"/>
  <c r="G514" i="135"/>
  <c r="G514" i="135" a="1"/>
  <c r="F514" i="135" a="1"/>
  <c r="F514" i="135"/>
  <c r="L511" i="135" a="1"/>
  <c r="L511" i="135"/>
  <c r="J511" i="135" a="1"/>
  <c r="J511" i="135"/>
  <c r="H511" i="135" a="1"/>
  <c r="H511" i="135"/>
  <c r="F511" i="135" a="1"/>
  <c r="F511" i="135"/>
  <c r="C511" i="135"/>
  <c r="C530" i="135"/>
  <c r="L510" i="135" a="1"/>
  <c r="L510" i="135"/>
  <c r="J510" i="135" a="1"/>
  <c r="J510" i="135"/>
  <c r="H510" i="135" a="1"/>
  <c r="H510" i="135"/>
  <c r="F510" i="135" a="1"/>
  <c r="F510" i="135"/>
  <c r="C510" i="135"/>
  <c r="M510" i="135" a="1"/>
  <c r="M510" i="135"/>
  <c r="L509" i="135" a="1"/>
  <c r="L509" i="135"/>
  <c r="J509" i="135" a="1"/>
  <c r="J509" i="135"/>
  <c r="H509" i="135" a="1"/>
  <c r="H509" i="135"/>
  <c r="F509" i="135" a="1"/>
  <c r="F509" i="135"/>
  <c r="C509" i="135"/>
  <c r="C528" i="135"/>
  <c r="L508" i="135" a="1"/>
  <c r="L508" i="135"/>
  <c r="J508" i="135" a="1"/>
  <c r="J508" i="135"/>
  <c r="H508" i="135" a="1"/>
  <c r="H508" i="135"/>
  <c r="F508" i="135" a="1"/>
  <c r="F508" i="135"/>
  <c r="C508" i="135"/>
  <c r="C527" i="135"/>
  <c r="L507" i="135" a="1"/>
  <c r="L507" i="135"/>
  <c r="J507" i="135" a="1"/>
  <c r="J507" i="135"/>
  <c r="H507" i="135" a="1"/>
  <c r="H507" i="135"/>
  <c r="F507" i="135" a="1"/>
  <c r="F507" i="135"/>
  <c r="C507" i="135"/>
  <c r="M507" i="135" a="1"/>
  <c r="M507" i="135"/>
  <c r="L506" i="135" a="1"/>
  <c r="L506" i="135"/>
  <c r="J506" i="135" a="1"/>
  <c r="J506" i="135"/>
  <c r="H506" i="135" a="1"/>
  <c r="H506" i="135"/>
  <c r="F506" i="135" a="1"/>
  <c r="F506" i="135"/>
  <c r="C506" i="135"/>
  <c r="C525" i="135"/>
  <c r="L505" i="135" a="1"/>
  <c r="L505" i="135"/>
  <c r="J505" i="135" a="1"/>
  <c r="J505" i="135"/>
  <c r="H505" i="135" a="1"/>
  <c r="H505" i="135"/>
  <c r="F505" i="135" a="1"/>
  <c r="F505" i="135"/>
  <c r="C505" i="135"/>
  <c r="M505" i="135" a="1"/>
  <c r="M505" i="135"/>
  <c r="L504" i="135" a="1"/>
  <c r="L504" i="135"/>
  <c r="J504" i="135" a="1"/>
  <c r="J504" i="135"/>
  <c r="H504" i="135" a="1"/>
  <c r="H504" i="135"/>
  <c r="F504" i="135" a="1"/>
  <c r="F504" i="135"/>
  <c r="C504" i="135"/>
  <c r="M504" i="135" a="1"/>
  <c r="M504" i="135"/>
  <c r="L503" i="135" a="1"/>
  <c r="L503" i="135"/>
  <c r="J503" i="135" a="1"/>
  <c r="J503" i="135"/>
  <c r="H503" i="135" a="1"/>
  <c r="H503" i="135"/>
  <c r="F503" i="135" a="1"/>
  <c r="F503" i="135"/>
  <c r="C503" i="135"/>
  <c r="C522" i="135"/>
  <c r="L502" i="135" a="1"/>
  <c r="L502" i="135"/>
  <c r="J502" i="135" a="1"/>
  <c r="J502" i="135"/>
  <c r="H502" i="135" a="1"/>
  <c r="H502" i="135"/>
  <c r="F502" i="135" a="1"/>
  <c r="F502" i="135"/>
  <c r="C502" i="135"/>
  <c r="M502" i="135" a="1"/>
  <c r="M502" i="135"/>
  <c r="L501" i="135" a="1"/>
  <c r="L501" i="135"/>
  <c r="J501" i="135" a="1"/>
  <c r="J501" i="135"/>
  <c r="H501" i="135" a="1"/>
  <c r="H501" i="135"/>
  <c r="F501" i="135" a="1"/>
  <c r="F501" i="135"/>
  <c r="C501" i="135"/>
  <c r="C520" i="135"/>
  <c r="L500" i="135" a="1"/>
  <c r="L500" i="135"/>
  <c r="J500" i="135" a="1"/>
  <c r="J500" i="135"/>
  <c r="H500" i="135" a="1"/>
  <c r="H500" i="135"/>
  <c r="F500" i="135" a="1"/>
  <c r="F500" i="135"/>
  <c r="C500" i="135"/>
  <c r="C519" i="135"/>
  <c r="L499" i="135" a="1"/>
  <c r="L499" i="135"/>
  <c r="L512" i="135"/>
  <c r="J499" i="135" a="1"/>
  <c r="J499" i="135"/>
  <c r="J512" i="135"/>
  <c r="H499" i="135" a="1"/>
  <c r="H499" i="135"/>
  <c r="F499" i="135" a="1"/>
  <c r="F499" i="135"/>
  <c r="C499" i="135"/>
  <c r="M499" i="135" a="1"/>
  <c r="M499" i="135"/>
  <c r="W495" i="135"/>
  <c r="V495" i="135"/>
  <c r="U495" i="135"/>
  <c r="E32" i="134"/>
  <c r="G32" i="134"/>
  <c r="T495" i="135"/>
  <c r="S495" i="135"/>
  <c r="R495" i="135"/>
  <c r="M495" i="135"/>
  <c r="L495" i="135"/>
  <c r="K495" i="135"/>
  <c r="J495" i="135"/>
  <c r="I495" i="135"/>
  <c r="H495" i="135"/>
  <c r="G495" i="135"/>
  <c r="F495" i="135"/>
  <c r="P494" i="135"/>
  <c r="O494" i="135"/>
  <c r="N494" i="135"/>
  <c r="O493" i="135"/>
  <c r="N493" i="135"/>
  <c r="P493" i="135"/>
  <c r="O492" i="135"/>
  <c r="N492" i="135"/>
  <c r="P492" i="135"/>
  <c r="P491" i="135"/>
  <c r="O491" i="135"/>
  <c r="N491" i="135"/>
  <c r="P490" i="135"/>
  <c r="O490" i="135"/>
  <c r="N490" i="135"/>
  <c r="O489" i="135"/>
  <c r="N489" i="135"/>
  <c r="P489" i="135"/>
  <c r="O488" i="135"/>
  <c r="N488" i="135"/>
  <c r="P488" i="135"/>
  <c r="P487" i="135"/>
  <c r="O487" i="135"/>
  <c r="N487" i="135"/>
  <c r="P486" i="135"/>
  <c r="O486" i="135"/>
  <c r="N486" i="135"/>
  <c r="O485" i="135"/>
  <c r="N485" i="135"/>
  <c r="P485" i="135"/>
  <c r="O484" i="135"/>
  <c r="N484" i="135"/>
  <c r="P484" i="135"/>
  <c r="P483" i="135"/>
  <c r="O483" i="135"/>
  <c r="N483" i="135"/>
  <c r="P482" i="135"/>
  <c r="O482" i="135"/>
  <c r="N482" i="135"/>
  <c r="O481" i="135"/>
  <c r="N481" i="135"/>
  <c r="P481" i="135"/>
  <c r="O480" i="135"/>
  <c r="N480" i="135"/>
  <c r="P480" i="135"/>
  <c r="P479" i="135"/>
  <c r="O479" i="135"/>
  <c r="N479" i="135"/>
  <c r="P478" i="135"/>
  <c r="O478" i="135"/>
  <c r="N478" i="135"/>
  <c r="O477" i="135"/>
  <c r="N477" i="135"/>
  <c r="P477" i="135"/>
  <c r="O476" i="135"/>
  <c r="N476" i="135"/>
  <c r="P476" i="135"/>
  <c r="P475" i="135"/>
  <c r="O475" i="135"/>
  <c r="N475" i="135"/>
  <c r="P474" i="135"/>
  <c r="O474" i="135"/>
  <c r="N474" i="135"/>
  <c r="O473" i="135"/>
  <c r="N473" i="135"/>
  <c r="P473" i="135"/>
  <c r="O472" i="135"/>
  <c r="N472" i="135"/>
  <c r="P472" i="135"/>
  <c r="P471" i="135"/>
  <c r="O471" i="135"/>
  <c r="N471" i="135"/>
  <c r="P470" i="135"/>
  <c r="O470" i="135"/>
  <c r="N470" i="135"/>
  <c r="O469" i="135"/>
  <c r="N469" i="135"/>
  <c r="P469" i="135"/>
  <c r="O468" i="135"/>
  <c r="N468" i="135"/>
  <c r="P468" i="135"/>
  <c r="P467" i="135"/>
  <c r="O467" i="135"/>
  <c r="N467" i="135"/>
  <c r="P466" i="135"/>
  <c r="O466" i="135"/>
  <c r="N466" i="135"/>
  <c r="O465" i="135"/>
  <c r="N465" i="135"/>
  <c r="P465" i="135"/>
  <c r="O464" i="135"/>
  <c r="N464" i="135"/>
  <c r="P464" i="135"/>
  <c r="P463" i="135"/>
  <c r="O463" i="135"/>
  <c r="N463" i="135"/>
  <c r="P462" i="135"/>
  <c r="O462" i="135"/>
  <c r="N462" i="135"/>
  <c r="O461" i="135"/>
  <c r="N461" i="135"/>
  <c r="P461" i="135"/>
  <c r="O460" i="135"/>
  <c r="N460" i="135"/>
  <c r="P460" i="135"/>
  <c r="P459" i="135"/>
  <c r="O459" i="135"/>
  <c r="N459" i="135"/>
  <c r="P458" i="135"/>
  <c r="O458" i="135"/>
  <c r="N458" i="135"/>
  <c r="O457" i="135"/>
  <c r="N457" i="135"/>
  <c r="P457" i="135"/>
  <c r="O456" i="135"/>
  <c r="N456" i="135"/>
  <c r="P456" i="135"/>
  <c r="P455" i="135"/>
  <c r="O455" i="135"/>
  <c r="N455" i="135"/>
  <c r="P454" i="135"/>
  <c r="O454" i="135"/>
  <c r="N454" i="135"/>
  <c r="O453" i="135"/>
  <c r="N453" i="135"/>
  <c r="P453" i="135"/>
  <c r="O452" i="135"/>
  <c r="N452" i="135"/>
  <c r="P452" i="135"/>
  <c r="P451" i="135"/>
  <c r="O451" i="135"/>
  <c r="N451" i="135"/>
  <c r="P450" i="135"/>
  <c r="O450" i="135"/>
  <c r="N450" i="135"/>
  <c r="O449" i="135"/>
  <c r="N449" i="135"/>
  <c r="P449" i="135"/>
  <c r="O448" i="135"/>
  <c r="N448" i="135"/>
  <c r="P448" i="135"/>
  <c r="P447" i="135"/>
  <c r="O447" i="135"/>
  <c r="N447" i="135"/>
  <c r="P446" i="135"/>
  <c r="O446" i="135"/>
  <c r="N446" i="135"/>
  <c r="O445" i="135"/>
  <c r="N445" i="135"/>
  <c r="P445" i="135"/>
  <c r="O444" i="135"/>
  <c r="N444" i="135"/>
  <c r="P444" i="135"/>
  <c r="P443" i="135"/>
  <c r="O443" i="135"/>
  <c r="N443" i="135"/>
  <c r="P442" i="135"/>
  <c r="O442" i="135"/>
  <c r="N442" i="135"/>
  <c r="O441" i="135"/>
  <c r="N441" i="135"/>
  <c r="P441" i="135"/>
  <c r="O440" i="135"/>
  <c r="N440" i="135"/>
  <c r="P440" i="135"/>
  <c r="P439" i="135"/>
  <c r="O439" i="135"/>
  <c r="N439" i="135"/>
  <c r="P438" i="135"/>
  <c r="O438" i="135"/>
  <c r="N438" i="135"/>
  <c r="O437" i="135"/>
  <c r="N437" i="135"/>
  <c r="P437" i="135"/>
  <c r="O436" i="135"/>
  <c r="N436" i="135"/>
  <c r="P436" i="135"/>
  <c r="P435" i="135"/>
  <c r="O435" i="135"/>
  <c r="N435" i="135"/>
  <c r="P434" i="135"/>
  <c r="O434" i="135"/>
  <c r="N434" i="135"/>
  <c r="O433" i="135"/>
  <c r="N433" i="135"/>
  <c r="P433" i="135"/>
  <c r="O432" i="135"/>
  <c r="N432" i="135"/>
  <c r="P432" i="135"/>
  <c r="P431" i="135"/>
  <c r="O431" i="135"/>
  <c r="N431" i="135"/>
  <c r="P430" i="135"/>
  <c r="O430" i="135"/>
  <c r="N430" i="135"/>
  <c r="O429" i="135"/>
  <c r="N429" i="135"/>
  <c r="P429" i="135"/>
  <c r="O428" i="135"/>
  <c r="N428" i="135"/>
  <c r="P428" i="135"/>
  <c r="P427" i="135"/>
  <c r="O427" i="135"/>
  <c r="N427" i="135"/>
  <c r="P426" i="135"/>
  <c r="O426" i="135"/>
  <c r="N426" i="135"/>
  <c r="O425" i="135"/>
  <c r="N425" i="135"/>
  <c r="P425" i="135"/>
  <c r="O424" i="135"/>
  <c r="N424" i="135"/>
  <c r="P424" i="135"/>
  <c r="P423" i="135"/>
  <c r="O423" i="135"/>
  <c r="N423" i="135"/>
  <c r="P422" i="135"/>
  <c r="O422" i="135"/>
  <c r="N422" i="135"/>
  <c r="O421" i="135"/>
  <c r="N421" i="135"/>
  <c r="P421" i="135"/>
  <c r="O420" i="135"/>
  <c r="N420" i="135"/>
  <c r="P420" i="135"/>
  <c r="P419" i="135"/>
  <c r="O419" i="135"/>
  <c r="N419" i="135"/>
  <c r="P418" i="135"/>
  <c r="O418" i="135"/>
  <c r="N418" i="135"/>
  <c r="O417" i="135"/>
  <c r="N417" i="135"/>
  <c r="P417" i="135"/>
  <c r="O416" i="135"/>
  <c r="N416" i="135"/>
  <c r="P416" i="135"/>
  <c r="P415" i="135"/>
  <c r="O415" i="135"/>
  <c r="N415" i="135"/>
  <c r="P414" i="135"/>
  <c r="O414" i="135"/>
  <c r="N414" i="135"/>
  <c r="O413" i="135"/>
  <c r="N413" i="135"/>
  <c r="P413" i="135"/>
  <c r="O412" i="135"/>
  <c r="N412" i="135"/>
  <c r="P412" i="135"/>
  <c r="P411" i="135"/>
  <c r="O411" i="135"/>
  <c r="N411" i="135"/>
  <c r="P410" i="135"/>
  <c r="O410" i="135"/>
  <c r="N410" i="135"/>
  <c r="O409" i="135"/>
  <c r="N409" i="135"/>
  <c r="P409" i="135"/>
  <c r="O408" i="135"/>
  <c r="N408" i="135"/>
  <c r="P408" i="135"/>
  <c r="P407" i="135"/>
  <c r="O407" i="135"/>
  <c r="N407" i="135"/>
  <c r="P406" i="135"/>
  <c r="O406" i="135"/>
  <c r="N406" i="135"/>
  <c r="O405" i="135"/>
  <c r="N405" i="135"/>
  <c r="P405" i="135"/>
  <c r="O404" i="135"/>
  <c r="N404" i="135"/>
  <c r="P404" i="135"/>
  <c r="P403" i="135"/>
  <c r="O403" i="135"/>
  <c r="N403" i="135"/>
  <c r="P402" i="135"/>
  <c r="O402" i="135"/>
  <c r="N402" i="135"/>
  <c r="O401" i="135"/>
  <c r="N401" i="135"/>
  <c r="P401" i="135"/>
  <c r="O400" i="135"/>
  <c r="N400" i="135"/>
  <c r="P400" i="135"/>
  <c r="P399" i="135"/>
  <c r="O399" i="135"/>
  <c r="N399" i="135"/>
  <c r="P398" i="135"/>
  <c r="O398" i="135"/>
  <c r="N398" i="135"/>
  <c r="O397" i="135"/>
  <c r="N397" i="135"/>
  <c r="P397" i="135"/>
  <c r="O396" i="135"/>
  <c r="N396" i="135"/>
  <c r="P396" i="135"/>
  <c r="P395" i="135"/>
  <c r="O395" i="135"/>
  <c r="N395" i="135"/>
  <c r="P394" i="135"/>
  <c r="O394" i="135"/>
  <c r="N394" i="135"/>
  <c r="O393" i="135"/>
  <c r="N393" i="135"/>
  <c r="P393" i="135"/>
  <c r="O392" i="135"/>
  <c r="N392" i="135"/>
  <c r="P392" i="135"/>
  <c r="P391" i="135"/>
  <c r="O391" i="135"/>
  <c r="N391" i="135"/>
  <c r="P390" i="135"/>
  <c r="O390" i="135"/>
  <c r="N390" i="135"/>
  <c r="O389" i="135"/>
  <c r="N389" i="135"/>
  <c r="P389" i="135"/>
  <c r="O388" i="135"/>
  <c r="N388" i="135"/>
  <c r="P388" i="135"/>
  <c r="P387" i="135"/>
  <c r="O387" i="135"/>
  <c r="N387" i="135"/>
  <c r="P386" i="135"/>
  <c r="O386" i="135"/>
  <c r="N386" i="135"/>
  <c r="O385" i="135"/>
  <c r="N385" i="135"/>
  <c r="P385" i="135"/>
  <c r="O384" i="135"/>
  <c r="N384" i="135"/>
  <c r="P384" i="135"/>
  <c r="P383" i="135"/>
  <c r="O383" i="135"/>
  <c r="N383" i="135"/>
  <c r="P382" i="135"/>
  <c r="O382" i="135"/>
  <c r="N382" i="135"/>
  <c r="O381" i="135"/>
  <c r="N381" i="135"/>
  <c r="P381" i="135"/>
  <c r="O380" i="135"/>
  <c r="N380" i="135"/>
  <c r="P380" i="135"/>
  <c r="P379" i="135"/>
  <c r="O379" i="135"/>
  <c r="N379" i="135"/>
  <c r="P378" i="135"/>
  <c r="O378" i="135"/>
  <c r="N378" i="135"/>
  <c r="O377" i="135"/>
  <c r="N377" i="135"/>
  <c r="P377" i="135"/>
  <c r="O376" i="135"/>
  <c r="N376" i="135"/>
  <c r="P376" i="135"/>
  <c r="P375" i="135"/>
  <c r="O375" i="135"/>
  <c r="N375" i="135"/>
  <c r="P374" i="135"/>
  <c r="O374" i="135"/>
  <c r="N374" i="135"/>
  <c r="O373" i="135"/>
  <c r="N373" i="135"/>
  <c r="P373" i="135"/>
  <c r="O372" i="135"/>
  <c r="N372" i="135"/>
  <c r="P372" i="135"/>
  <c r="P371" i="135"/>
  <c r="O371" i="135"/>
  <c r="N371" i="135"/>
  <c r="P370" i="135"/>
  <c r="O370" i="135"/>
  <c r="N370" i="135"/>
  <c r="O369" i="135"/>
  <c r="N369" i="135"/>
  <c r="P369" i="135"/>
  <c r="O368" i="135"/>
  <c r="N368" i="135"/>
  <c r="P368" i="135"/>
  <c r="P367" i="135"/>
  <c r="O367" i="135"/>
  <c r="N367" i="135"/>
  <c r="P366" i="135"/>
  <c r="O366" i="135"/>
  <c r="N366" i="135"/>
  <c r="O365" i="135"/>
  <c r="N365" i="135"/>
  <c r="P365" i="135"/>
  <c r="O364" i="135"/>
  <c r="N364" i="135"/>
  <c r="P364" i="135"/>
  <c r="P363" i="135"/>
  <c r="O363" i="135"/>
  <c r="N363" i="135"/>
  <c r="P362" i="135"/>
  <c r="O362" i="135"/>
  <c r="N362" i="135"/>
  <c r="O361" i="135"/>
  <c r="N361" i="135"/>
  <c r="P361" i="135"/>
  <c r="O360" i="135"/>
  <c r="N360" i="135"/>
  <c r="P360" i="135"/>
  <c r="P359" i="135"/>
  <c r="O359" i="135"/>
  <c r="N359" i="135"/>
  <c r="P358" i="135"/>
  <c r="O358" i="135"/>
  <c r="N358" i="135"/>
  <c r="O357" i="135"/>
  <c r="N357" i="135"/>
  <c r="P357" i="135"/>
  <c r="O356" i="135"/>
  <c r="N356" i="135"/>
  <c r="P356" i="135"/>
  <c r="P355" i="135"/>
  <c r="O355" i="135"/>
  <c r="N355" i="135"/>
  <c r="P354" i="135"/>
  <c r="O354" i="135"/>
  <c r="N354" i="135"/>
  <c r="O353" i="135"/>
  <c r="N353" i="135"/>
  <c r="P353" i="135"/>
  <c r="O352" i="135"/>
  <c r="N352" i="135"/>
  <c r="P352" i="135"/>
  <c r="P351" i="135"/>
  <c r="O351" i="135"/>
  <c r="N351" i="135"/>
  <c r="P350" i="135"/>
  <c r="O350" i="135"/>
  <c r="N350" i="135"/>
  <c r="O349" i="135"/>
  <c r="N349" i="135"/>
  <c r="P349" i="135"/>
  <c r="O348" i="135"/>
  <c r="N348" i="135"/>
  <c r="P348" i="135"/>
  <c r="P347" i="135"/>
  <c r="O347" i="135"/>
  <c r="N347" i="135"/>
  <c r="P346" i="135"/>
  <c r="O346" i="135"/>
  <c r="N346" i="135"/>
  <c r="O345" i="135"/>
  <c r="N345" i="135"/>
  <c r="P345" i="135"/>
  <c r="O344" i="135"/>
  <c r="N344" i="135"/>
  <c r="P344" i="135"/>
  <c r="P343" i="135"/>
  <c r="O343" i="135"/>
  <c r="N343" i="135"/>
  <c r="P342" i="135"/>
  <c r="O342" i="135"/>
  <c r="N342" i="135"/>
  <c r="O341" i="135"/>
  <c r="N341" i="135"/>
  <c r="P341" i="135"/>
  <c r="O340" i="135"/>
  <c r="N340" i="135"/>
  <c r="P340" i="135"/>
  <c r="P339" i="135"/>
  <c r="O339" i="135"/>
  <c r="N339" i="135"/>
  <c r="P338" i="135"/>
  <c r="O338" i="135"/>
  <c r="N338" i="135"/>
  <c r="O337" i="135"/>
  <c r="N337" i="135"/>
  <c r="P337" i="135"/>
  <c r="O336" i="135"/>
  <c r="N336" i="135"/>
  <c r="P336" i="135"/>
  <c r="P335" i="135"/>
  <c r="O335" i="135"/>
  <c r="N335" i="135"/>
  <c r="P334" i="135"/>
  <c r="O334" i="135"/>
  <c r="N334" i="135"/>
  <c r="O333" i="135"/>
  <c r="N333" i="135"/>
  <c r="P333" i="135"/>
  <c r="O332" i="135"/>
  <c r="N332" i="135"/>
  <c r="P332" i="135"/>
  <c r="P331" i="135"/>
  <c r="O331" i="135"/>
  <c r="N331" i="135"/>
  <c r="P330" i="135"/>
  <c r="O330" i="135"/>
  <c r="N330" i="135"/>
  <c r="O329" i="135"/>
  <c r="N329" i="135"/>
  <c r="P329" i="135"/>
  <c r="O328" i="135"/>
  <c r="N328" i="135"/>
  <c r="P328" i="135"/>
  <c r="P327" i="135"/>
  <c r="O327" i="135"/>
  <c r="N327" i="135"/>
  <c r="P326" i="135"/>
  <c r="O326" i="135"/>
  <c r="N326" i="135"/>
  <c r="O325" i="135"/>
  <c r="N325" i="135"/>
  <c r="P325" i="135"/>
  <c r="O324" i="135"/>
  <c r="N324" i="135"/>
  <c r="P324" i="135"/>
  <c r="P323" i="135"/>
  <c r="O323" i="135"/>
  <c r="N323" i="135"/>
  <c r="P322" i="135"/>
  <c r="O322" i="135"/>
  <c r="N322" i="135"/>
  <c r="O321" i="135"/>
  <c r="N321" i="135"/>
  <c r="P321" i="135"/>
  <c r="O320" i="135"/>
  <c r="N320" i="135"/>
  <c r="P320" i="135"/>
  <c r="P319" i="135"/>
  <c r="O319" i="135"/>
  <c r="N319" i="135"/>
  <c r="P318" i="135"/>
  <c r="O318" i="135"/>
  <c r="N318" i="135"/>
  <c r="O317" i="135"/>
  <c r="N317" i="135"/>
  <c r="P317" i="135"/>
  <c r="O316" i="135"/>
  <c r="N316" i="135"/>
  <c r="P316" i="135"/>
  <c r="P315" i="135"/>
  <c r="O315" i="135"/>
  <c r="N315" i="135"/>
  <c r="P314" i="135"/>
  <c r="O314" i="135"/>
  <c r="N314" i="135"/>
  <c r="O313" i="135"/>
  <c r="N313" i="135"/>
  <c r="P313" i="135"/>
  <c r="O312" i="135"/>
  <c r="N312" i="135"/>
  <c r="P312" i="135"/>
  <c r="P311" i="135"/>
  <c r="O311" i="135"/>
  <c r="N311" i="135"/>
  <c r="P310" i="135"/>
  <c r="O310" i="135"/>
  <c r="N310" i="135"/>
  <c r="O309" i="135"/>
  <c r="N309" i="135"/>
  <c r="P309" i="135"/>
  <c r="O308" i="135"/>
  <c r="N308" i="135"/>
  <c r="P308" i="135"/>
  <c r="P307" i="135"/>
  <c r="O307" i="135"/>
  <c r="N307" i="135"/>
  <c r="P306" i="135"/>
  <c r="O306" i="135"/>
  <c r="N306" i="135"/>
  <c r="O305" i="135"/>
  <c r="N305" i="135"/>
  <c r="P305" i="135"/>
  <c r="O304" i="135"/>
  <c r="N304" i="135"/>
  <c r="P304" i="135"/>
  <c r="P303" i="135"/>
  <c r="O303" i="135"/>
  <c r="N303" i="135"/>
  <c r="P302" i="135"/>
  <c r="O302" i="135"/>
  <c r="N302" i="135"/>
  <c r="O301" i="135"/>
  <c r="N301" i="135"/>
  <c r="P301" i="135"/>
  <c r="O300" i="135"/>
  <c r="N300" i="135"/>
  <c r="P300" i="135"/>
  <c r="P299" i="135"/>
  <c r="O299" i="135"/>
  <c r="N299" i="135"/>
  <c r="P298" i="135"/>
  <c r="O298" i="135"/>
  <c r="N298" i="135"/>
  <c r="O297" i="135"/>
  <c r="N297" i="135"/>
  <c r="P297" i="135"/>
  <c r="O296" i="135"/>
  <c r="N296" i="135"/>
  <c r="P296" i="135"/>
  <c r="P295" i="135"/>
  <c r="O295" i="135"/>
  <c r="N295" i="135"/>
  <c r="P294" i="135"/>
  <c r="O294" i="135"/>
  <c r="N294" i="135"/>
  <c r="O293" i="135"/>
  <c r="N293" i="135"/>
  <c r="P293" i="135"/>
  <c r="O292" i="135"/>
  <c r="N292" i="135"/>
  <c r="P292" i="135"/>
  <c r="P291" i="135"/>
  <c r="O291" i="135"/>
  <c r="N291" i="135"/>
  <c r="P290" i="135"/>
  <c r="O290" i="135"/>
  <c r="N290" i="135"/>
  <c r="O289" i="135"/>
  <c r="N289" i="135"/>
  <c r="P289" i="135"/>
  <c r="O288" i="135"/>
  <c r="N288" i="135"/>
  <c r="P288" i="135"/>
  <c r="P287" i="135"/>
  <c r="O287" i="135"/>
  <c r="N287" i="135"/>
  <c r="P286" i="135"/>
  <c r="O286" i="135"/>
  <c r="N286" i="135"/>
  <c r="O285" i="135"/>
  <c r="N285" i="135"/>
  <c r="P285" i="135"/>
  <c r="O284" i="135"/>
  <c r="N284" i="135"/>
  <c r="P284" i="135"/>
  <c r="P283" i="135"/>
  <c r="O283" i="135"/>
  <c r="N283" i="135"/>
  <c r="P282" i="135"/>
  <c r="O282" i="135"/>
  <c r="N282" i="135"/>
  <c r="O281" i="135"/>
  <c r="N281" i="135"/>
  <c r="P281" i="135"/>
  <c r="O280" i="135"/>
  <c r="N280" i="135"/>
  <c r="P280" i="135"/>
  <c r="P279" i="135"/>
  <c r="O279" i="135"/>
  <c r="N279" i="135"/>
  <c r="P278" i="135"/>
  <c r="O278" i="135"/>
  <c r="N278" i="135"/>
  <c r="O277" i="135"/>
  <c r="N277" i="135"/>
  <c r="P277" i="135"/>
  <c r="O276" i="135"/>
  <c r="N276" i="135"/>
  <c r="P276" i="135"/>
  <c r="P275" i="135"/>
  <c r="O275" i="135"/>
  <c r="N275" i="135"/>
  <c r="P274" i="135"/>
  <c r="O274" i="135"/>
  <c r="N274" i="135"/>
  <c r="O273" i="135"/>
  <c r="N273" i="135"/>
  <c r="P273" i="135"/>
  <c r="O272" i="135"/>
  <c r="N272" i="135"/>
  <c r="P272" i="135"/>
  <c r="P271" i="135"/>
  <c r="O271" i="135"/>
  <c r="N271" i="135"/>
  <c r="P270" i="135"/>
  <c r="O270" i="135"/>
  <c r="N270" i="135"/>
  <c r="O269" i="135"/>
  <c r="N269" i="135"/>
  <c r="P269" i="135"/>
  <c r="O268" i="135"/>
  <c r="N268" i="135"/>
  <c r="P268" i="135"/>
  <c r="P267" i="135"/>
  <c r="O267" i="135"/>
  <c r="N267" i="135"/>
  <c r="P266" i="135"/>
  <c r="O266" i="135"/>
  <c r="N266" i="135"/>
  <c r="O265" i="135"/>
  <c r="N265" i="135"/>
  <c r="P265" i="135"/>
  <c r="O264" i="135"/>
  <c r="N264" i="135"/>
  <c r="P264" i="135"/>
  <c r="P263" i="135"/>
  <c r="O263" i="135"/>
  <c r="N263" i="135"/>
  <c r="P262" i="135"/>
  <c r="O262" i="135"/>
  <c r="N262" i="135"/>
  <c r="O261" i="135"/>
  <c r="N261" i="135"/>
  <c r="P261" i="135"/>
  <c r="O260" i="135"/>
  <c r="N260" i="135"/>
  <c r="P260" i="135"/>
  <c r="P259" i="135"/>
  <c r="O259" i="135"/>
  <c r="N259" i="135"/>
  <c r="P258" i="135"/>
  <c r="O258" i="135"/>
  <c r="N258" i="135"/>
  <c r="O257" i="135"/>
  <c r="N257" i="135"/>
  <c r="P257" i="135"/>
  <c r="O256" i="135"/>
  <c r="N256" i="135"/>
  <c r="P256" i="135"/>
  <c r="P255" i="135"/>
  <c r="O255" i="135"/>
  <c r="N255" i="135"/>
  <c r="P254" i="135"/>
  <c r="O254" i="135"/>
  <c r="N254" i="135"/>
  <c r="O253" i="135"/>
  <c r="N253" i="135"/>
  <c r="P253" i="135"/>
  <c r="O252" i="135"/>
  <c r="N252" i="135"/>
  <c r="P252" i="135"/>
  <c r="P251" i="135"/>
  <c r="O251" i="135"/>
  <c r="N251" i="135"/>
  <c r="P250" i="135"/>
  <c r="O250" i="135"/>
  <c r="N250" i="135"/>
  <c r="O249" i="135"/>
  <c r="N249" i="135"/>
  <c r="P249" i="135"/>
  <c r="O248" i="135"/>
  <c r="N248" i="135"/>
  <c r="P248" i="135"/>
  <c r="P247" i="135"/>
  <c r="O247" i="135"/>
  <c r="N247" i="135"/>
  <c r="P246" i="135"/>
  <c r="O246" i="135"/>
  <c r="N246" i="135"/>
  <c r="O245" i="135"/>
  <c r="N245" i="135"/>
  <c r="P245" i="135"/>
  <c r="O244" i="135"/>
  <c r="N244" i="135"/>
  <c r="P244" i="135"/>
  <c r="P243" i="135"/>
  <c r="O243" i="135"/>
  <c r="N243" i="135"/>
  <c r="P242" i="135"/>
  <c r="O242" i="135"/>
  <c r="N242" i="135"/>
  <c r="O241" i="135"/>
  <c r="N241" i="135"/>
  <c r="P241" i="135"/>
  <c r="O240" i="135"/>
  <c r="N240" i="135"/>
  <c r="P240" i="135"/>
  <c r="P239" i="135"/>
  <c r="O239" i="135"/>
  <c r="N239" i="135"/>
  <c r="P238" i="135"/>
  <c r="O238" i="135"/>
  <c r="N238" i="135"/>
  <c r="O237" i="135"/>
  <c r="N237" i="135"/>
  <c r="P237" i="135"/>
  <c r="O236" i="135"/>
  <c r="N236" i="135"/>
  <c r="P236" i="135"/>
  <c r="P235" i="135"/>
  <c r="O235" i="135"/>
  <c r="N235" i="135"/>
  <c r="P234" i="135"/>
  <c r="O234" i="135"/>
  <c r="N234" i="135"/>
  <c r="O233" i="135"/>
  <c r="N233" i="135"/>
  <c r="P233" i="135"/>
  <c r="O232" i="135"/>
  <c r="N232" i="135"/>
  <c r="P232" i="135"/>
  <c r="P231" i="135"/>
  <c r="O231" i="135"/>
  <c r="N231" i="135"/>
  <c r="P230" i="135"/>
  <c r="O230" i="135"/>
  <c r="N230" i="135"/>
  <c r="O229" i="135"/>
  <c r="N229" i="135"/>
  <c r="P229" i="135"/>
  <c r="O228" i="135"/>
  <c r="N228" i="135"/>
  <c r="P228" i="135"/>
  <c r="P227" i="135"/>
  <c r="O227" i="135"/>
  <c r="N227" i="135"/>
  <c r="P226" i="135"/>
  <c r="O226" i="135"/>
  <c r="N226" i="135"/>
  <c r="O225" i="135"/>
  <c r="N225" i="135"/>
  <c r="P225" i="135"/>
  <c r="O224" i="135"/>
  <c r="N224" i="135"/>
  <c r="P224" i="135"/>
  <c r="P223" i="135"/>
  <c r="O223" i="135"/>
  <c r="N223" i="135"/>
  <c r="P222" i="135"/>
  <c r="O222" i="135"/>
  <c r="N222" i="135"/>
  <c r="O221" i="135"/>
  <c r="N221" i="135"/>
  <c r="P221" i="135"/>
  <c r="O220" i="135"/>
  <c r="N220" i="135"/>
  <c r="P220" i="135"/>
  <c r="P219" i="135"/>
  <c r="O219" i="135"/>
  <c r="N219" i="135"/>
  <c r="P218" i="135"/>
  <c r="O218" i="135"/>
  <c r="N218" i="135"/>
  <c r="O217" i="135"/>
  <c r="N217" i="135"/>
  <c r="P217" i="135"/>
  <c r="O216" i="135"/>
  <c r="N216" i="135"/>
  <c r="P216" i="135"/>
  <c r="P215" i="135"/>
  <c r="O215" i="135"/>
  <c r="N215" i="135"/>
  <c r="P214" i="135"/>
  <c r="O214" i="135"/>
  <c r="N214" i="135"/>
  <c r="O213" i="135"/>
  <c r="N213" i="135"/>
  <c r="P213" i="135"/>
  <c r="O212" i="135"/>
  <c r="N212" i="135"/>
  <c r="P212" i="135"/>
  <c r="P211" i="135"/>
  <c r="O211" i="135"/>
  <c r="N211" i="135"/>
  <c r="P210" i="135"/>
  <c r="O210" i="135"/>
  <c r="N210" i="135"/>
  <c r="O209" i="135"/>
  <c r="N209" i="135"/>
  <c r="P209" i="135"/>
  <c r="O208" i="135"/>
  <c r="N208" i="135"/>
  <c r="P208" i="135"/>
  <c r="P207" i="135"/>
  <c r="O207" i="135"/>
  <c r="N207" i="135"/>
  <c r="P206" i="135"/>
  <c r="O206" i="135"/>
  <c r="N206" i="135"/>
  <c r="O205" i="135"/>
  <c r="N205" i="135"/>
  <c r="P205" i="135"/>
  <c r="O204" i="135"/>
  <c r="N204" i="135"/>
  <c r="P204" i="135"/>
  <c r="P203" i="135"/>
  <c r="O203" i="135"/>
  <c r="N203" i="135"/>
  <c r="P202" i="135"/>
  <c r="O202" i="135"/>
  <c r="N202" i="135"/>
  <c r="O201" i="135"/>
  <c r="N201" i="135"/>
  <c r="P201" i="135"/>
  <c r="O200" i="135"/>
  <c r="N200" i="135"/>
  <c r="P200" i="135"/>
  <c r="P199" i="135"/>
  <c r="O199" i="135"/>
  <c r="N199" i="135"/>
  <c r="P198" i="135"/>
  <c r="O198" i="135"/>
  <c r="N198" i="135"/>
  <c r="O197" i="135"/>
  <c r="N197" i="135"/>
  <c r="P197" i="135"/>
  <c r="O196" i="135"/>
  <c r="N196" i="135"/>
  <c r="P196" i="135"/>
  <c r="P195" i="135"/>
  <c r="O195" i="135"/>
  <c r="N195" i="135"/>
  <c r="P194" i="135"/>
  <c r="O194" i="135"/>
  <c r="N194" i="135"/>
  <c r="O193" i="135"/>
  <c r="N193" i="135"/>
  <c r="P193" i="135"/>
  <c r="O192" i="135"/>
  <c r="N192" i="135"/>
  <c r="P192" i="135"/>
  <c r="P191" i="135"/>
  <c r="O191" i="135"/>
  <c r="N191" i="135"/>
  <c r="P190" i="135"/>
  <c r="O190" i="135"/>
  <c r="N190" i="135"/>
  <c r="O189" i="135"/>
  <c r="N189" i="135"/>
  <c r="P189" i="135"/>
  <c r="O188" i="135"/>
  <c r="N188" i="135"/>
  <c r="P188" i="135"/>
  <c r="P187" i="135"/>
  <c r="O187" i="135"/>
  <c r="N187" i="135"/>
  <c r="P186" i="135"/>
  <c r="O186" i="135"/>
  <c r="N186" i="135"/>
  <c r="O185" i="135"/>
  <c r="N185" i="135"/>
  <c r="P185" i="135"/>
  <c r="O184" i="135"/>
  <c r="N184" i="135"/>
  <c r="P184" i="135"/>
  <c r="P183" i="135"/>
  <c r="O183" i="135"/>
  <c r="N183" i="135"/>
  <c r="P182" i="135"/>
  <c r="O182" i="135"/>
  <c r="N182" i="135"/>
  <c r="O181" i="135"/>
  <c r="N181" i="135"/>
  <c r="P181" i="135"/>
  <c r="O180" i="135"/>
  <c r="N180" i="135"/>
  <c r="P180" i="135"/>
  <c r="P179" i="135"/>
  <c r="O179" i="135"/>
  <c r="N179" i="135"/>
  <c r="P178" i="135"/>
  <c r="O178" i="135"/>
  <c r="N178" i="135"/>
  <c r="O177" i="135"/>
  <c r="N177" i="135"/>
  <c r="P177" i="135"/>
  <c r="O176" i="135"/>
  <c r="N176" i="135"/>
  <c r="P176" i="135"/>
  <c r="P175" i="135"/>
  <c r="O175" i="135"/>
  <c r="N175" i="135"/>
  <c r="P174" i="135"/>
  <c r="O174" i="135"/>
  <c r="N174" i="135"/>
  <c r="O173" i="135"/>
  <c r="N173" i="135"/>
  <c r="P173" i="135"/>
  <c r="O172" i="135"/>
  <c r="N172" i="135"/>
  <c r="P172" i="135"/>
  <c r="P171" i="135"/>
  <c r="O171" i="135"/>
  <c r="N171" i="135"/>
  <c r="P170" i="135"/>
  <c r="O170" i="135"/>
  <c r="N170" i="135"/>
  <c r="O169" i="135"/>
  <c r="N169" i="135"/>
  <c r="P169" i="135"/>
  <c r="O168" i="135"/>
  <c r="N168" i="135"/>
  <c r="P168" i="135"/>
  <c r="P167" i="135"/>
  <c r="O167" i="135"/>
  <c r="N167" i="135"/>
  <c r="P166" i="135"/>
  <c r="O166" i="135"/>
  <c r="N166" i="135"/>
  <c r="O165" i="135"/>
  <c r="N165" i="135"/>
  <c r="P165" i="135"/>
  <c r="O164" i="135"/>
  <c r="N164" i="135"/>
  <c r="P164" i="135"/>
  <c r="P163" i="135"/>
  <c r="O163" i="135"/>
  <c r="N163" i="135"/>
  <c r="P162" i="135"/>
  <c r="O162" i="135"/>
  <c r="N162" i="135"/>
  <c r="O161" i="135"/>
  <c r="N161" i="135"/>
  <c r="P161" i="135"/>
  <c r="O160" i="135"/>
  <c r="N160" i="135"/>
  <c r="P160" i="135"/>
  <c r="P159" i="135"/>
  <c r="O159" i="135"/>
  <c r="N159" i="135"/>
  <c r="P158" i="135"/>
  <c r="O158" i="135"/>
  <c r="N158" i="135"/>
  <c r="O157" i="135"/>
  <c r="N157" i="135"/>
  <c r="P157" i="135"/>
  <c r="O156" i="135"/>
  <c r="N156" i="135"/>
  <c r="P156" i="135"/>
  <c r="P155" i="135"/>
  <c r="O155" i="135"/>
  <c r="N155" i="135"/>
  <c r="P154" i="135"/>
  <c r="O154" i="135"/>
  <c r="N154" i="135"/>
  <c r="O153" i="135"/>
  <c r="N153" i="135"/>
  <c r="P153" i="135"/>
  <c r="O152" i="135"/>
  <c r="N152" i="135"/>
  <c r="P152" i="135"/>
  <c r="P151" i="135"/>
  <c r="O151" i="135"/>
  <c r="N151" i="135"/>
  <c r="P150" i="135"/>
  <c r="O150" i="135"/>
  <c r="N150" i="135"/>
  <c r="O149" i="135"/>
  <c r="N149" i="135"/>
  <c r="P149" i="135"/>
  <c r="O148" i="135"/>
  <c r="N148" i="135"/>
  <c r="P148" i="135"/>
  <c r="P147" i="135"/>
  <c r="O147" i="135"/>
  <c r="N147" i="135"/>
  <c r="P146" i="135"/>
  <c r="O146" i="135"/>
  <c r="N146" i="135"/>
  <c r="O145" i="135"/>
  <c r="N145" i="135"/>
  <c r="P145" i="135"/>
  <c r="O144" i="135"/>
  <c r="N144" i="135"/>
  <c r="P144" i="135"/>
  <c r="P143" i="135"/>
  <c r="O143" i="135"/>
  <c r="N143" i="135"/>
  <c r="P142" i="135"/>
  <c r="O142" i="135"/>
  <c r="N142" i="135"/>
  <c r="O141" i="135"/>
  <c r="N141" i="135"/>
  <c r="P141" i="135"/>
  <c r="O140" i="135"/>
  <c r="N140" i="135"/>
  <c r="P140" i="135"/>
  <c r="P139" i="135"/>
  <c r="O139" i="135"/>
  <c r="N139" i="135"/>
  <c r="P138" i="135"/>
  <c r="O138" i="135"/>
  <c r="N138" i="135"/>
  <c r="O137" i="135"/>
  <c r="N137" i="135"/>
  <c r="P137" i="135"/>
  <c r="O136" i="135"/>
  <c r="N136" i="135"/>
  <c r="P136" i="135"/>
  <c r="P135" i="135"/>
  <c r="O135" i="135"/>
  <c r="N135" i="135"/>
  <c r="P134" i="135"/>
  <c r="O134" i="135"/>
  <c r="N134" i="135"/>
  <c r="O133" i="135"/>
  <c r="N133" i="135"/>
  <c r="P133" i="135"/>
  <c r="O132" i="135"/>
  <c r="N132" i="135"/>
  <c r="P132" i="135"/>
  <c r="P131" i="135"/>
  <c r="O131" i="135"/>
  <c r="N131" i="135"/>
  <c r="P130" i="135"/>
  <c r="O130" i="135"/>
  <c r="N130" i="135"/>
  <c r="O129" i="135"/>
  <c r="N129" i="135"/>
  <c r="P129" i="135"/>
  <c r="O128" i="135"/>
  <c r="N128" i="135"/>
  <c r="P128" i="135"/>
  <c r="P127" i="135"/>
  <c r="O127" i="135"/>
  <c r="N127" i="135"/>
  <c r="P126" i="135"/>
  <c r="O126" i="135"/>
  <c r="N126" i="135"/>
  <c r="O125" i="135"/>
  <c r="N125" i="135"/>
  <c r="P125" i="135"/>
  <c r="O124" i="135"/>
  <c r="N124" i="135"/>
  <c r="P124" i="135"/>
  <c r="P123" i="135"/>
  <c r="O123" i="135"/>
  <c r="N123" i="135"/>
  <c r="P122" i="135"/>
  <c r="O122" i="135"/>
  <c r="N122" i="135"/>
  <c r="O121" i="135"/>
  <c r="N121" i="135"/>
  <c r="P121" i="135"/>
  <c r="O120" i="135"/>
  <c r="N120" i="135"/>
  <c r="P120" i="135"/>
  <c r="P119" i="135"/>
  <c r="O119" i="135"/>
  <c r="N119" i="135"/>
  <c r="P118" i="135"/>
  <c r="O118" i="135"/>
  <c r="N118" i="135"/>
  <c r="O117" i="135"/>
  <c r="N117" i="135"/>
  <c r="P117" i="135"/>
  <c r="O116" i="135"/>
  <c r="N116" i="135"/>
  <c r="P116" i="135"/>
  <c r="P115" i="135"/>
  <c r="O115" i="135"/>
  <c r="N115" i="135"/>
  <c r="P114" i="135"/>
  <c r="O114" i="135"/>
  <c r="N114" i="135"/>
  <c r="O113" i="135"/>
  <c r="N113" i="135"/>
  <c r="P113" i="135"/>
  <c r="O112" i="135"/>
  <c r="N112" i="135"/>
  <c r="P112" i="135"/>
  <c r="P111" i="135"/>
  <c r="O111" i="135"/>
  <c r="N111" i="135"/>
  <c r="P110" i="135"/>
  <c r="O110" i="135"/>
  <c r="N110" i="135"/>
  <c r="O109" i="135"/>
  <c r="N109" i="135"/>
  <c r="P109" i="135"/>
  <c r="O108" i="135"/>
  <c r="N108" i="135"/>
  <c r="P108" i="135"/>
  <c r="P107" i="135"/>
  <c r="O107" i="135"/>
  <c r="N107" i="135"/>
  <c r="P106" i="135"/>
  <c r="O106" i="135"/>
  <c r="N106" i="135"/>
  <c r="O105" i="135"/>
  <c r="N105" i="135"/>
  <c r="P105" i="135"/>
  <c r="O104" i="135"/>
  <c r="N104" i="135"/>
  <c r="P104" i="135"/>
  <c r="P103" i="135"/>
  <c r="O103" i="135"/>
  <c r="N103" i="135"/>
  <c r="P102" i="135"/>
  <c r="O102" i="135"/>
  <c r="N102" i="135"/>
  <c r="O101" i="135"/>
  <c r="N101" i="135"/>
  <c r="P101" i="135"/>
  <c r="O100" i="135"/>
  <c r="N100" i="135"/>
  <c r="P100" i="135"/>
  <c r="P99" i="135"/>
  <c r="O99" i="135"/>
  <c r="N99" i="135"/>
  <c r="P98" i="135"/>
  <c r="O98" i="135"/>
  <c r="N98" i="135"/>
  <c r="O97" i="135"/>
  <c r="N97" i="135"/>
  <c r="P97" i="135"/>
  <c r="O96" i="135"/>
  <c r="N96" i="135"/>
  <c r="P96" i="135"/>
  <c r="P95" i="135"/>
  <c r="O95" i="135"/>
  <c r="N95" i="135"/>
  <c r="P94" i="135"/>
  <c r="O94" i="135"/>
  <c r="N94" i="135"/>
  <c r="O93" i="135"/>
  <c r="N93" i="135"/>
  <c r="P93" i="135"/>
  <c r="O92" i="135"/>
  <c r="N92" i="135"/>
  <c r="P92" i="135"/>
  <c r="P91" i="135"/>
  <c r="O91" i="135"/>
  <c r="N91" i="135"/>
  <c r="P90" i="135"/>
  <c r="O90" i="135"/>
  <c r="N90" i="135"/>
  <c r="O89" i="135"/>
  <c r="N89" i="135"/>
  <c r="P89" i="135"/>
  <c r="O88" i="135"/>
  <c r="N88" i="135"/>
  <c r="P88" i="135"/>
  <c r="P87" i="135"/>
  <c r="O87" i="135"/>
  <c r="N87" i="135"/>
  <c r="P86" i="135"/>
  <c r="O86" i="135"/>
  <c r="N86" i="135"/>
  <c r="O85" i="135"/>
  <c r="N85" i="135"/>
  <c r="P85" i="135"/>
  <c r="O84" i="135"/>
  <c r="N84" i="135"/>
  <c r="P84" i="135"/>
  <c r="P83" i="135"/>
  <c r="O83" i="135"/>
  <c r="N83" i="135"/>
  <c r="P82" i="135"/>
  <c r="O82" i="135"/>
  <c r="N82" i="135"/>
  <c r="O81" i="135"/>
  <c r="N81" i="135"/>
  <c r="P81" i="135"/>
  <c r="O80" i="135"/>
  <c r="N80" i="135"/>
  <c r="P80" i="135"/>
  <c r="P79" i="135"/>
  <c r="O79" i="135"/>
  <c r="N79" i="135"/>
  <c r="P78" i="135"/>
  <c r="O78" i="135"/>
  <c r="N78" i="135"/>
  <c r="O77" i="135"/>
  <c r="N77" i="135"/>
  <c r="P77" i="135"/>
  <c r="O76" i="135"/>
  <c r="N76" i="135"/>
  <c r="P76" i="135"/>
  <c r="P75" i="135"/>
  <c r="O75" i="135"/>
  <c r="N75" i="135"/>
  <c r="P74" i="135"/>
  <c r="O74" i="135"/>
  <c r="N74" i="135"/>
  <c r="O73" i="135"/>
  <c r="N73" i="135"/>
  <c r="P73" i="135"/>
  <c r="O72" i="135"/>
  <c r="N72" i="135"/>
  <c r="P72" i="135"/>
  <c r="P71" i="135"/>
  <c r="O71" i="135"/>
  <c r="N71" i="135"/>
  <c r="P70" i="135"/>
  <c r="O70" i="135"/>
  <c r="N70" i="135"/>
  <c r="O69" i="135"/>
  <c r="N69" i="135"/>
  <c r="P69" i="135"/>
  <c r="O68" i="135"/>
  <c r="N68" i="135"/>
  <c r="P68" i="135"/>
  <c r="P67" i="135"/>
  <c r="O67" i="135"/>
  <c r="N67" i="135"/>
  <c r="P66" i="135"/>
  <c r="O66" i="135"/>
  <c r="N66" i="135"/>
  <c r="O65" i="135"/>
  <c r="N65" i="135"/>
  <c r="P65" i="135"/>
  <c r="O64" i="135"/>
  <c r="N64" i="135"/>
  <c r="P64" i="135"/>
  <c r="P63" i="135"/>
  <c r="O63" i="135"/>
  <c r="N63" i="135"/>
  <c r="P62" i="135"/>
  <c r="O62" i="135"/>
  <c r="N62" i="135"/>
  <c r="O61" i="135"/>
  <c r="N61" i="135"/>
  <c r="P61" i="135"/>
  <c r="O60" i="135"/>
  <c r="N60" i="135"/>
  <c r="P60" i="135"/>
  <c r="P59" i="135"/>
  <c r="O59" i="135"/>
  <c r="N59" i="135"/>
  <c r="P58" i="135"/>
  <c r="O58" i="135"/>
  <c r="N58" i="135"/>
  <c r="O57" i="135"/>
  <c r="N57" i="135"/>
  <c r="P57" i="135"/>
  <c r="O56" i="135"/>
  <c r="N56" i="135"/>
  <c r="P56" i="135"/>
  <c r="P55" i="135"/>
  <c r="O55" i="135"/>
  <c r="N55" i="135"/>
  <c r="P54" i="135"/>
  <c r="O54" i="135"/>
  <c r="N54" i="135"/>
  <c r="O53" i="135"/>
  <c r="N53" i="135"/>
  <c r="P53" i="135"/>
  <c r="O52" i="135"/>
  <c r="N52" i="135"/>
  <c r="P52" i="135"/>
  <c r="P51" i="135"/>
  <c r="O51" i="135"/>
  <c r="N51" i="135"/>
  <c r="P50" i="135"/>
  <c r="O50" i="135"/>
  <c r="N50" i="135"/>
  <c r="O49" i="135"/>
  <c r="N49" i="135"/>
  <c r="P49" i="135"/>
  <c r="O48" i="135"/>
  <c r="N48" i="135"/>
  <c r="P48" i="135"/>
  <c r="P47" i="135"/>
  <c r="O47" i="135"/>
  <c r="N47" i="135"/>
  <c r="P46" i="135"/>
  <c r="O46" i="135"/>
  <c r="N46" i="135"/>
  <c r="O45" i="135"/>
  <c r="N45" i="135"/>
  <c r="P45" i="135"/>
  <c r="O44" i="135"/>
  <c r="N44" i="135"/>
  <c r="P44" i="135"/>
  <c r="P43" i="135"/>
  <c r="O43" i="135"/>
  <c r="N43" i="135"/>
  <c r="P42" i="135"/>
  <c r="O42" i="135"/>
  <c r="N42" i="135"/>
  <c r="O41" i="135"/>
  <c r="N41" i="135"/>
  <c r="P41" i="135"/>
  <c r="O40" i="135"/>
  <c r="N40" i="135"/>
  <c r="P40" i="135"/>
  <c r="P39" i="135"/>
  <c r="O39" i="135"/>
  <c r="N39" i="135"/>
  <c r="P38" i="135"/>
  <c r="O38" i="135"/>
  <c r="N38" i="135"/>
  <c r="O37" i="135"/>
  <c r="N37" i="135"/>
  <c r="P37" i="135"/>
  <c r="O36" i="135"/>
  <c r="N36" i="135"/>
  <c r="P36" i="135"/>
  <c r="P35" i="135"/>
  <c r="O35" i="135"/>
  <c r="N35" i="135"/>
  <c r="P34" i="135"/>
  <c r="O34" i="135"/>
  <c r="N34" i="135"/>
  <c r="O33" i="135"/>
  <c r="N33" i="135"/>
  <c r="P33" i="135"/>
  <c r="O32" i="135"/>
  <c r="N32" i="135"/>
  <c r="P32" i="135"/>
  <c r="P31" i="135"/>
  <c r="O31" i="135"/>
  <c r="N31" i="135"/>
  <c r="P30" i="135"/>
  <c r="O30" i="135"/>
  <c r="N30" i="135"/>
  <c r="O29" i="135"/>
  <c r="N29" i="135"/>
  <c r="P29" i="135"/>
  <c r="O28" i="135"/>
  <c r="N28" i="135"/>
  <c r="P28" i="135"/>
  <c r="P27" i="135"/>
  <c r="O27" i="135"/>
  <c r="N27" i="135"/>
  <c r="P26" i="135"/>
  <c r="O26" i="135"/>
  <c r="N26" i="135"/>
  <c r="O25" i="135"/>
  <c r="N25" i="135"/>
  <c r="P25" i="135"/>
  <c r="O24" i="135"/>
  <c r="N24" i="135"/>
  <c r="P24" i="135"/>
  <c r="P23" i="135"/>
  <c r="O23" i="135"/>
  <c r="N23" i="135"/>
  <c r="P22" i="135"/>
  <c r="O22" i="135"/>
  <c r="N22" i="135"/>
  <c r="O21" i="135"/>
  <c r="N21" i="135"/>
  <c r="P21" i="135"/>
  <c r="O20" i="135"/>
  <c r="N20" i="135"/>
  <c r="P20" i="135"/>
  <c r="P19" i="135"/>
  <c r="O19" i="135"/>
  <c r="N19" i="135"/>
  <c r="P18" i="135"/>
  <c r="O18" i="135"/>
  <c r="N18" i="135"/>
  <c r="O17" i="135"/>
  <c r="N17" i="135"/>
  <c r="P17" i="135"/>
  <c r="O16" i="135"/>
  <c r="N16" i="135"/>
  <c r="P16" i="135"/>
  <c r="P15" i="135"/>
  <c r="O15" i="135"/>
  <c r="N15" i="135"/>
  <c r="P14" i="135"/>
  <c r="O14" i="135"/>
  <c r="N14" i="135"/>
  <c r="O13" i="135"/>
  <c r="N13" i="135"/>
  <c r="P13" i="135"/>
  <c r="O12" i="135"/>
  <c r="N12" i="135"/>
  <c r="P12" i="135"/>
  <c r="P11" i="135"/>
  <c r="O11" i="135"/>
  <c r="N11" i="135"/>
  <c r="P10" i="135"/>
  <c r="O10" i="135"/>
  <c r="N10" i="135"/>
  <c r="O9" i="135"/>
  <c r="N9" i="135"/>
  <c r="P9" i="135"/>
  <c r="O8" i="135"/>
  <c r="N8" i="135"/>
  <c r="P8" i="135"/>
  <c r="P7" i="135"/>
  <c r="O7" i="135"/>
  <c r="N7" i="135"/>
  <c r="P6" i="135"/>
  <c r="O6" i="135"/>
  <c r="N6" i="135"/>
  <c r="O5" i="135"/>
  <c r="N5" i="135"/>
  <c r="P5" i="135"/>
  <c r="O4" i="135"/>
  <c r="N4" i="135"/>
  <c r="P4" i="135"/>
  <c r="I52" i="134"/>
  <c r="E34" i="134"/>
  <c r="G34" i="134"/>
  <c r="I34" i="134"/>
  <c r="E33" i="134"/>
  <c r="G33" i="134"/>
  <c r="I33" i="134"/>
  <c r="I32" i="134"/>
  <c r="G31" i="134"/>
  <c r="I31" i="134"/>
  <c r="E31" i="134"/>
  <c r="E30" i="134"/>
  <c r="G30" i="134"/>
  <c r="I30" i="134"/>
  <c r="E29" i="134"/>
  <c r="G29" i="134"/>
  <c r="I29" i="134"/>
  <c r="I27" i="134"/>
  <c r="G27" i="134"/>
  <c r="E8" i="134"/>
  <c r="C530" i="133"/>
  <c r="C528" i="133"/>
  <c r="C526" i="133"/>
  <c r="C524" i="133"/>
  <c r="C522" i="133"/>
  <c r="C520" i="133"/>
  <c r="C518" i="133"/>
  <c r="M514" i="133"/>
  <c r="M514" i="133" a="1"/>
  <c r="L514" i="133" a="1"/>
  <c r="L514" i="133"/>
  <c r="K514" i="133"/>
  <c r="K514" i="133" a="1"/>
  <c r="J514" i="133" a="1"/>
  <c r="J514" i="133"/>
  <c r="I514" i="133"/>
  <c r="I514" i="133" a="1"/>
  <c r="H514" i="133" a="1"/>
  <c r="H514" i="133"/>
  <c r="G514" i="133"/>
  <c r="G514" i="133" a="1"/>
  <c r="F514" i="133" a="1"/>
  <c r="F514" i="133"/>
  <c r="M511" i="133" a="1"/>
  <c r="M511" i="133"/>
  <c r="L511" i="133"/>
  <c r="L511" i="133" a="1"/>
  <c r="K511" i="133" a="1"/>
  <c r="K511" i="133"/>
  <c r="J511" i="133"/>
  <c r="J511" i="133" a="1"/>
  <c r="I511" i="133" a="1"/>
  <c r="I511" i="133"/>
  <c r="H511" i="133"/>
  <c r="H511" i="133" a="1"/>
  <c r="G511" i="133" a="1"/>
  <c r="G511" i="133"/>
  <c r="F511" i="133"/>
  <c r="F511" i="133" a="1"/>
  <c r="C511" i="133"/>
  <c r="M510" i="133" a="1"/>
  <c r="M510" i="133"/>
  <c r="L510" i="133"/>
  <c r="L510" i="133" a="1"/>
  <c r="K510" i="133" a="1"/>
  <c r="K510" i="133"/>
  <c r="J510" i="133"/>
  <c r="J510" i="133" a="1"/>
  <c r="I510" i="133" a="1"/>
  <c r="I510" i="133"/>
  <c r="H510" i="133"/>
  <c r="H510" i="133" a="1"/>
  <c r="G510" i="133" a="1"/>
  <c r="G510" i="133"/>
  <c r="F510" i="133"/>
  <c r="F510" i="133" a="1"/>
  <c r="C510" i="133"/>
  <c r="C529" i="133"/>
  <c r="M509" i="133" a="1"/>
  <c r="M509" i="133"/>
  <c r="L509" i="133"/>
  <c r="L509" i="133" a="1"/>
  <c r="K509" i="133" a="1"/>
  <c r="K509" i="133"/>
  <c r="J509" i="133"/>
  <c r="J509" i="133" a="1"/>
  <c r="I509" i="133" a="1"/>
  <c r="I509" i="133"/>
  <c r="H509" i="133"/>
  <c r="H509" i="133" a="1"/>
  <c r="G509" i="133" a="1"/>
  <c r="G509" i="133"/>
  <c r="F509" i="133"/>
  <c r="F509" i="133" a="1"/>
  <c r="C509" i="133"/>
  <c r="M508" i="133" a="1"/>
  <c r="M508" i="133"/>
  <c r="L508" i="133"/>
  <c r="L508" i="133" a="1"/>
  <c r="K508" i="133" a="1"/>
  <c r="K508" i="133"/>
  <c r="J508" i="133"/>
  <c r="J508" i="133" a="1"/>
  <c r="I508" i="133" a="1"/>
  <c r="I508" i="133"/>
  <c r="H508" i="133"/>
  <c r="H508" i="133" a="1"/>
  <c r="G508" i="133" a="1"/>
  <c r="G508" i="133"/>
  <c r="F508" i="133"/>
  <c r="F508" i="133" a="1"/>
  <c r="C508" i="133"/>
  <c r="C527" i="133"/>
  <c r="M507" i="133" a="1"/>
  <c r="M507" i="133"/>
  <c r="L507" i="133"/>
  <c r="L507" i="133" a="1"/>
  <c r="K507" i="133" a="1"/>
  <c r="K507" i="133"/>
  <c r="J507" i="133"/>
  <c r="J507" i="133" a="1"/>
  <c r="I507" i="133" a="1"/>
  <c r="I507" i="133"/>
  <c r="H507" i="133"/>
  <c r="H507" i="133" a="1"/>
  <c r="G507" i="133" a="1"/>
  <c r="G507" i="133"/>
  <c r="F507" i="133"/>
  <c r="F507" i="133" a="1"/>
  <c r="C507" i="133"/>
  <c r="M506" i="133" a="1"/>
  <c r="M506" i="133"/>
  <c r="L506" i="133"/>
  <c r="L506" i="133" a="1"/>
  <c r="K506" i="133" a="1"/>
  <c r="K506" i="133"/>
  <c r="J506" i="133"/>
  <c r="J506" i="133" a="1"/>
  <c r="I506" i="133" a="1"/>
  <c r="I506" i="133"/>
  <c r="H506" i="133"/>
  <c r="H506" i="133" a="1"/>
  <c r="G506" i="133" a="1"/>
  <c r="G506" i="133"/>
  <c r="F506" i="133"/>
  <c r="F506" i="133" a="1"/>
  <c r="C506" i="133"/>
  <c r="C525" i="133"/>
  <c r="M505" i="133" a="1"/>
  <c r="M505" i="133"/>
  <c r="L505" i="133"/>
  <c r="L505" i="133" a="1"/>
  <c r="K505" i="133" a="1"/>
  <c r="K505" i="133"/>
  <c r="J505" i="133"/>
  <c r="J505" i="133" a="1"/>
  <c r="I505" i="133" a="1"/>
  <c r="I505" i="133"/>
  <c r="H505" i="133"/>
  <c r="H505" i="133" a="1"/>
  <c r="G505" i="133" a="1"/>
  <c r="G505" i="133"/>
  <c r="F505" i="133"/>
  <c r="F505" i="133" a="1"/>
  <c r="C505" i="133"/>
  <c r="M504" i="133" a="1"/>
  <c r="M504" i="133"/>
  <c r="L504" i="133"/>
  <c r="L504" i="133" a="1"/>
  <c r="K504" i="133" a="1"/>
  <c r="K504" i="133"/>
  <c r="J504" i="133"/>
  <c r="J504" i="133" a="1"/>
  <c r="I504" i="133" a="1"/>
  <c r="I504" i="133"/>
  <c r="H504" i="133"/>
  <c r="H504" i="133" a="1"/>
  <c r="G504" i="133" a="1"/>
  <c r="G504" i="133"/>
  <c r="F504" i="133"/>
  <c r="F504" i="133" a="1"/>
  <c r="C504" i="133"/>
  <c r="C523" i="133"/>
  <c r="M503" i="133" a="1"/>
  <c r="M503" i="133"/>
  <c r="L503" i="133"/>
  <c r="L503" i="133" a="1"/>
  <c r="K503" i="133" a="1"/>
  <c r="K503" i="133"/>
  <c r="J503" i="133"/>
  <c r="J503" i="133" a="1"/>
  <c r="I503" i="133" a="1"/>
  <c r="I503" i="133"/>
  <c r="H503" i="133"/>
  <c r="H503" i="133" a="1"/>
  <c r="G503" i="133" a="1"/>
  <c r="G503" i="133"/>
  <c r="F503" i="133"/>
  <c r="F503" i="133" a="1"/>
  <c r="C503" i="133"/>
  <c r="M502" i="133" a="1"/>
  <c r="M502" i="133"/>
  <c r="L502" i="133"/>
  <c r="L502" i="133" a="1"/>
  <c r="K502" i="133" a="1"/>
  <c r="K502" i="133"/>
  <c r="J502" i="133"/>
  <c r="J502" i="133" a="1"/>
  <c r="I502" i="133" a="1"/>
  <c r="I502" i="133"/>
  <c r="H502" i="133"/>
  <c r="H502" i="133" a="1"/>
  <c r="G502" i="133" a="1"/>
  <c r="G502" i="133"/>
  <c r="F502" i="133" a="1"/>
  <c r="F502" i="133"/>
  <c r="N502" i="133"/>
  <c r="C502" i="133"/>
  <c r="C521" i="133"/>
  <c r="M501" i="133" a="1"/>
  <c r="M501" i="133"/>
  <c r="L501" i="133" a="1"/>
  <c r="L501" i="133"/>
  <c r="K501" i="133" a="1"/>
  <c r="K501" i="133"/>
  <c r="J501" i="133"/>
  <c r="J501" i="133" a="1"/>
  <c r="I501" i="133" a="1"/>
  <c r="I501" i="133"/>
  <c r="H501" i="133" a="1"/>
  <c r="H501" i="133"/>
  <c r="G501" i="133" a="1"/>
  <c r="G501" i="133"/>
  <c r="F501" i="133"/>
  <c r="F501" i="133" a="1"/>
  <c r="C501" i="133"/>
  <c r="M500" i="133" a="1"/>
  <c r="M500" i="133"/>
  <c r="L500" i="133"/>
  <c r="L500" i="133" a="1"/>
  <c r="K500" i="133" a="1"/>
  <c r="K500" i="133"/>
  <c r="J500" i="133" a="1"/>
  <c r="J500" i="133"/>
  <c r="I500" i="133" a="1"/>
  <c r="I500" i="133"/>
  <c r="H500" i="133"/>
  <c r="H500" i="133" a="1"/>
  <c r="G500" i="133" a="1"/>
  <c r="G500" i="133"/>
  <c r="F500" i="133" a="1"/>
  <c r="F500" i="133"/>
  <c r="N500" i="133"/>
  <c r="C500" i="133"/>
  <c r="C519" i="133"/>
  <c r="M499" i="133" a="1"/>
  <c r="M499" i="133"/>
  <c r="M512" i="133"/>
  <c r="L499" i="133" a="1"/>
  <c r="L499" i="133"/>
  <c r="L512" i="133"/>
  <c r="K499" i="133" a="1"/>
  <c r="K499" i="133"/>
  <c r="J499" i="133"/>
  <c r="J499" i="133" a="1"/>
  <c r="I499" i="133" a="1"/>
  <c r="I499" i="133"/>
  <c r="I512" i="133"/>
  <c r="H499" i="133" a="1"/>
  <c r="H499" i="133"/>
  <c r="G499" i="133" a="1"/>
  <c r="G499" i="133"/>
  <c r="F499" i="133"/>
  <c r="N499" i="133"/>
  <c r="F499" i="133" a="1"/>
  <c r="C499" i="133"/>
  <c r="W495" i="133"/>
  <c r="V495" i="133"/>
  <c r="U495" i="133"/>
  <c r="E32" i="132"/>
  <c r="G32" i="132"/>
  <c r="T495" i="133"/>
  <c r="S495" i="133"/>
  <c r="R495" i="133"/>
  <c r="M495" i="133"/>
  <c r="L495" i="133"/>
  <c r="K495" i="133"/>
  <c r="J495" i="133"/>
  <c r="I495" i="133"/>
  <c r="H495" i="133"/>
  <c r="G495" i="133"/>
  <c r="F495" i="133"/>
  <c r="P494" i="133"/>
  <c r="O494" i="133"/>
  <c r="N494" i="133"/>
  <c r="P493" i="133"/>
  <c r="O493" i="133"/>
  <c r="N493" i="133"/>
  <c r="O492" i="133"/>
  <c r="N492" i="133"/>
  <c r="P492" i="133"/>
  <c r="O491" i="133"/>
  <c r="N491" i="133"/>
  <c r="P491" i="133"/>
  <c r="P490" i="133"/>
  <c r="O490" i="133"/>
  <c r="N490" i="133"/>
  <c r="P489" i="133"/>
  <c r="O489" i="133"/>
  <c r="N489" i="133"/>
  <c r="O488" i="133"/>
  <c r="N488" i="133"/>
  <c r="P488" i="133"/>
  <c r="O487" i="133"/>
  <c r="N487" i="133"/>
  <c r="P487" i="133"/>
  <c r="P486" i="133"/>
  <c r="O486" i="133"/>
  <c r="N486" i="133"/>
  <c r="P485" i="133"/>
  <c r="O485" i="133"/>
  <c r="N485" i="133"/>
  <c r="O484" i="133"/>
  <c r="N484" i="133"/>
  <c r="P484" i="133"/>
  <c r="O483" i="133"/>
  <c r="N483" i="133"/>
  <c r="P483" i="133"/>
  <c r="P482" i="133"/>
  <c r="O482" i="133"/>
  <c r="N482" i="133"/>
  <c r="P481" i="133"/>
  <c r="O481" i="133"/>
  <c r="N481" i="133"/>
  <c r="O480" i="133"/>
  <c r="N480" i="133"/>
  <c r="P480" i="133"/>
  <c r="O479" i="133"/>
  <c r="N479" i="133"/>
  <c r="P479" i="133"/>
  <c r="P478" i="133"/>
  <c r="O478" i="133"/>
  <c r="N478" i="133"/>
  <c r="P477" i="133"/>
  <c r="O477" i="133"/>
  <c r="N477" i="133"/>
  <c r="O476" i="133"/>
  <c r="N476" i="133"/>
  <c r="P476" i="133"/>
  <c r="O475" i="133"/>
  <c r="N475" i="133"/>
  <c r="P475" i="133"/>
  <c r="P474" i="133"/>
  <c r="O474" i="133"/>
  <c r="N474" i="133"/>
  <c r="P473" i="133"/>
  <c r="O473" i="133"/>
  <c r="N473" i="133"/>
  <c r="O472" i="133"/>
  <c r="N472" i="133"/>
  <c r="P472" i="133"/>
  <c r="O471" i="133"/>
  <c r="N471" i="133"/>
  <c r="P471" i="133"/>
  <c r="P470" i="133"/>
  <c r="O470" i="133"/>
  <c r="N470" i="133"/>
  <c r="P469" i="133"/>
  <c r="O469" i="133"/>
  <c r="N469" i="133"/>
  <c r="O468" i="133"/>
  <c r="N468" i="133"/>
  <c r="P468" i="133"/>
  <c r="O467" i="133"/>
  <c r="N467" i="133"/>
  <c r="P467" i="133"/>
  <c r="P466" i="133"/>
  <c r="O466" i="133"/>
  <c r="N466" i="133"/>
  <c r="P465" i="133"/>
  <c r="O465" i="133"/>
  <c r="N465" i="133"/>
  <c r="O464" i="133"/>
  <c r="N464" i="133"/>
  <c r="P464" i="133"/>
  <c r="O463" i="133"/>
  <c r="N463" i="133"/>
  <c r="P463" i="133"/>
  <c r="P462" i="133"/>
  <c r="O462" i="133"/>
  <c r="N462" i="133"/>
  <c r="P461" i="133"/>
  <c r="O461" i="133"/>
  <c r="N461" i="133"/>
  <c r="O460" i="133"/>
  <c r="N460" i="133"/>
  <c r="P460" i="133"/>
  <c r="O459" i="133"/>
  <c r="N459" i="133"/>
  <c r="P459" i="133"/>
  <c r="P458" i="133"/>
  <c r="O458" i="133"/>
  <c r="N458" i="133"/>
  <c r="P457" i="133"/>
  <c r="O457" i="133"/>
  <c r="N457" i="133"/>
  <c r="O456" i="133"/>
  <c r="N456" i="133"/>
  <c r="P456" i="133"/>
  <c r="O455" i="133"/>
  <c r="N455" i="133"/>
  <c r="P455" i="133"/>
  <c r="P454" i="133"/>
  <c r="O454" i="133"/>
  <c r="N454" i="133"/>
  <c r="P453" i="133"/>
  <c r="O453" i="133"/>
  <c r="N453" i="133"/>
  <c r="O452" i="133"/>
  <c r="N452" i="133"/>
  <c r="P452" i="133"/>
  <c r="O451" i="133"/>
  <c r="N451" i="133"/>
  <c r="P451" i="133"/>
  <c r="P450" i="133"/>
  <c r="O450" i="133"/>
  <c r="N450" i="133"/>
  <c r="P449" i="133"/>
  <c r="O449" i="133"/>
  <c r="N449" i="133"/>
  <c r="O448" i="133"/>
  <c r="N448" i="133"/>
  <c r="P448" i="133"/>
  <c r="O447" i="133"/>
  <c r="N447" i="133"/>
  <c r="P447" i="133"/>
  <c r="P446" i="133"/>
  <c r="O446" i="133"/>
  <c r="N446" i="133"/>
  <c r="P445" i="133"/>
  <c r="O445" i="133"/>
  <c r="N445" i="133"/>
  <c r="O444" i="133"/>
  <c r="N444" i="133"/>
  <c r="P444" i="133"/>
  <c r="O443" i="133"/>
  <c r="N443" i="133"/>
  <c r="P443" i="133"/>
  <c r="P442" i="133"/>
  <c r="O442" i="133"/>
  <c r="N442" i="133"/>
  <c r="P441" i="133"/>
  <c r="O441" i="133"/>
  <c r="N441" i="133"/>
  <c r="O440" i="133"/>
  <c r="N440" i="133"/>
  <c r="P440" i="133"/>
  <c r="O439" i="133"/>
  <c r="N439" i="133"/>
  <c r="P439" i="133"/>
  <c r="P438" i="133"/>
  <c r="O438" i="133"/>
  <c r="N438" i="133"/>
  <c r="P437" i="133"/>
  <c r="O437" i="133"/>
  <c r="N437" i="133"/>
  <c r="O436" i="133"/>
  <c r="N436" i="133"/>
  <c r="P436" i="133"/>
  <c r="O435" i="133"/>
  <c r="N435" i="133"/>
  <c r="P435" i="133"/>
  <c r="P434" i="133"/>
  <c r="O434" i="133"/>
  <c r="N434" i="133"/>
  <c r="P433" i="133"/>
  <c r="O433" i="133"/>
  <c r="N433" i="133"/>
  <c r="O432" i="133"/>
  <c r="N432" i="133"/>
  <c r="P432" i="133"/>
  <c r="O431" i="133"/>
  <c r="N431" i="133"/>
  <c r="P431" i="133"/>
  <c r="P430" i="133"/>
  <c r="O430" i="133"/>
  <c r="N430" i="133"/>
  <c r="P429" i="133"/>
  <c r="O429" i="133"/>
  <c r="N429" i="133"/>
  <c r="O428" i="133"/>
  <c r="N428" i="133"/>
  <c r="P428" i="133"/>
  <c r="O427" i="133"/>
  <c r="N427" i="133"/>
  <c r="P427" i="133"/>
  <c r="P426" i="133"/>
  <c r="O426" i="133"/>
  <c r="N426" i="133"/>
  <c r="P425" i="133"/>
  <c r="O425" i="133"/>
  <c r="N425" i="133"/>
  <c r="O424" i="133"/>
  <c r="N424" i="133"/>
  <c r="P424" i="133"/>
  <c r="O423" i="133"/>
  <c r="N423" i="133"/>
  <c r="P423" i="133"/>
  <c r="P422" i="133"/>
  <c r="O422" i="133"/>
  <c r="N422" i="133"/>
  <c r="P421" i="133"/>
  <c r="O421" i="133"/>
  <c r="N421" i="133"/>
  <c r="O420" i="133"/>
  <c r="N420" i="133"/>
  <c r="P420" i="133"/>
  <c r="O419" i="133"/>
  <c r="N419" i="133"/>
  <c r="P419" i="133"/>
  <c r="P418" i="133"/>
  <c r="O418" i="133"/>
  <c r="N418" i="133"/>
  <c r="P417" i="133"/>
  <c r="O417" i="133"/>
  <c r="N417" i="133"/>
  <c r="O416" i="133"/>
  <c r="N416" i="133"/>
  <c r="P416" i="133"/>
  <c r="O415" i="133"/>
  <c r="N415" i="133"/>
  <c r="P415" i="133"/>
  <c r="P414" i="133"/>
  <c r="O414" i="133"/>
  <c r="N414" i="133"/>
  <c r="P413" i="133"/>
  <c r="O413" i="133"/>
  <c r="N413" i="133"/>
  <c r="O412" i="133"/>
  <c r="N412" i="133"/>
  <c r="P412" i="133"/>
  <c r="O411" i="133"/>
  <c r="N411" i="133"/>
  <c r="P411" i="133"/>
  <c r="P410" i="133"/>
  <c r="O410" i="133"/>
  <c r="N410" i="133"/>
  <c r="P409" i="133"/>
  <c r="O409" i="133"/>
  <c r="N409" i="133"/>
  <c r="O408" i="133"/>
  <c r="N408" i="133"/>
  <c r="P408" i="133"/>
  <c r="O407" i="133"/>
  <c r="N407" i="133"/>
  <c r="P407" i="133"/>
  <c r="P406" i="133"/>
  <c r="O406" i="133"/>
  <c r="N406" i="133"/>
  <c r="P405" i="133"/>
  <c r="O405" i="133"/>
  <c r="N405" i="133"/>
  <c r="O404" i="133"/>
  <c r="N404" i="133"/>
  <c r="P404" i="133"/>
  <c r="O403" i="133"/>
  <c r="N403" i="133"/>
  <c r="P403" i="133"/>
  <c r="P402" i="133"/>
  <c r="O402" i="133"/>
  <c r="N402" i="133"/>
  <c r="P401" i="133"/>
  <c r="O401" i="133"/>
  <c r="N401" i="133"/>
  <c r="O400" i="133"/>
  <c r="N400" i="133"/>
  <c r="P400" i="133"/>
  <c r="O399" i="133"/>
  <c r="N399" i="133"/>
  <c r="P399" i="133"/>
  <c r="P398" i="133"/>
  <c r="O398" i="133"/>
  <c r="N398" i="133"/>
  <c r="P397" i="133"/>
  <c r="O397" i="133"/>
  <c r="N397" i="133"/>
  <c r="O396" i="133"/>
  <c r="N396" i="133"/>
  <c r="P396" i="133"/>
  <c r="O395" i="133"/>
  <c r="N395" i="133"/>
  <c r="P395" i="133"/>
  <c r="P394" i="133"/>
  <c r="O394" i="133"/>
  <c r="N394" i="133"/>
  <c r="P393" i="133"/>
  <c r="O393" i="133"/>
  <c r="N393" i="133"/>
  <c r="O392" i="133"/>
  <c r="N392" i="133"/>
  <c r="P392" i="133"/>
  <c r="O391" i="133"/>
  <c r="N391" i="133"/>
  <c r="P391" i="133"/>
  <c r="P390" i="133"/>
  <c r="O390" i="133"/>
  <c r="N390" i="133"/>
  <c r="P389" i="133"/>
  <c r="O389" i="133"/>
  <c r="N389" i="133"/>
  <c r="O388" i="133"/>
  <c r="N388" i="133"/>
  <c r="P388" i="133"/>
  <c r="O387" i="133"/>
  <c r="N387" i="133"/>
  <c r="P387" i="133"/>
  <c r="P386" i="133"/>
  <c r="O386" i="133"/>
  <c r="N386" i="133"/>
  <c r="P385" i="133"/>
  <c r="O385" i="133"/>
  <c r="N385" i="133"/>
  <c r="O384" i="133"/>
  <c r="N384" i="133"/>
  <c r="P384" i="133"/>
  <c r="O383" i="133"/>
  <c r="N383" i="133"/>
  <c r="P383" i="133"/>
  <c r="P382" i="133"/>
  <c r="O382" i="133"/>
  <c r="N382" i="133"/>
  <c r="P381" i="133"/>
  <c r="O381" i="133"/>
  <c r="N381" i="133"/>
  <c r="O380" i="133"/>
  <c r="N380" i="133"/>
  <c r="P380" i="133"/>
  <c r="O379" i="133"/>
  <c r="N379" i="133"/>
  <c r="P379" i="133"/>
  <c r="P378" i="133"/>
  <c r="O378" i="133"/>
  <c r="N378" i="133"/>
  <c r="P377" i="133"/>
  <c r="O377" i="133"/>
  <c r="N377" i="133"/>
  <c r="O376" i="133"/>
  <c r="N376" i="133"/>
  <c r="P376" i="133"/>
  <c r="O375" i="133"/>
  <c r="N375" i="133"/>
  <c r="P375" i="133"/>
  <c r="P374" i="133"/>
  <c r="O374" i="133"/>
  <c r="N374" i="133"/>
  <c r="P373" i="133"/>
  <c r="O373" i="133"/>
  <c r="N373" i="133"/>
  <c r="O372" i="133"/>
  <c r="N372" i="133"/>
  <c r="P372" i="133"/>
  <c r="O371" i="133"/>
  <c r="N371" i="133"/>
  <c r="P371" i="133"/>
  <c r="P370" i="133"/>
  <c r="O370" i="133"/>
  <c r="N370" i="133"/>
  <c r="P369" i="133"/>
  <c r="O369" i="133"/>
  <c r="N369" i="133"/>
  <c r="O368" i="133"/>
  <c r="N368" i="133"/>
  <c r="P368" i="133"/>
  <c r="O367" i="133"/>
  <c r="N367" i="133"/>
  <c r="P367" i="133"/>
  <c r="P366" i="133"/>
  <c r="O366" i="133"/>
  <c r="N366" i="133"/>
  <c r="P365" i="133"/>
  <c r="O365" i="133"/>
  <c r="N365" i="133"/>
  <c r="O364" i="133"/>
  <c r="N364" i="133"/>
  <c r="P364" i="133"/>
  <c r="O363" i="133"/>
  <c r="N363" i="133"/>
  <c r="P363" i="133"/>
  <c r="P362" i="133"/>
  <c r="O362" i="133"/>
  <c r="N362" i="133"/>
  <c r="P361" i="133"/>
  <c r="O361" i="133"/>
  <c r="N361" i="133"/>
  <c r="O360" i="133"/>
  <c r="N360" i="133"/>
  <c r="P360" i="133"/>
  <c r="O359" i="133"/>
  <c r="N359" i="133"/>
  <c r="P359" i="133"/>
  <c r="P358" i="133"/>
  <c r="O358" i="133"/>
  <c r="N358" i="133"/>
  <c r="P357" i="133"/>
  <c r="O357" i="133"/>
  <c r="N357" i="133"/>
  <c r="O356" i="133"/>
  <c r="N356" i="133"/>
  <c r="P356" i="133"/>
  <c r="O355" i="133"/>
  <c r="N355" i="133"/>
  <c r="P355" i="133"/>
  <c r="P354" i="133"/>
  <c r="O354" i="133"/>
  <c r="N354" i="133"/>
  <c r="P353" i="133"/>
  <c r="O353" i="133"/>
  <c r="N353" i="133"/>
  <c r="O352" i="133"/>
  <c r="N352" i="133"/>
  <c r="P352" i="133"/>
  <c r="O351" i="133"/>
  <c r="N351" i="133"/>
  <c r="P351" i="133"/>
  <c r="P350" i="133"/>
  <c r="O350" i="133"/>
  <c r="N350" i="133"/>
  <c r="P349" i="133"/>
  <c r="O349" i="133"/>
  <c r="N349" i="133"/>
  <c r="O348" i="133"/>
  <c r="N348" i="133"/>
  <c r="P348" i="133"/>
  <c r="O347" i="133"/>
  <c r="N347" i="133"/>
  <c r="P347" i="133"/>
  <c r="P346" i="133"/>
  <c r="O346" i="133"/>
  <c r="N346" i="133"/>
  <c r="P345" i="133"/>
  <c r="O345" i="133"/>
  <c r="N345" i="133"/>
  <c r="O344" i="133"/>
  <c r="N344" i="133"/>
  <c r="P344" i="133"/>
  <c r="O343" i="133"/>
  <c r="N343" i="133"/>
  <c r="P343" i="133"/>
  <c r="P342" i="133"/>
  <c r="O342" i="133"/>
  <c r="N342" i="133"/>
  <c r="P341" i="133"/>
  <c r="O341" i="133"/>
  <c r="N341" i="133"/>
  <c r="O340" i="133"/>
  <c r="N340" i="133"/>
  <c r="P340" i="133"/>
  <c r="O339" i="133"/>
  <c r="N339" i="133"/>
  <c r="P339" i="133"/>
  <c r="P338" i="133"/>
  <c r="O338" i="133"/>
  <c r="N338" i="133"/>
  <c r="P337" i="133"/>
  <c r="O337" i="133"/>
  <c r="N337" i="133"/>
  <c r="O336" i="133"/>
  <c r="N336" i="133"/>
  <c r="P336" i="133"/>
  <c r="O335" i="133"/>
  <c r="N335" i="133"/>
  <c r="P335" i="133"/>
  <c r="P334" i="133"/>
  <c r="O334" i="133"/>
  <c r="N334" i="133"/>
  <c r="P333" i="133"/>
  <c r="O333" i="133"/>
  <c r="N333" i="133"/>
  <c r="O332" i="133"/>
  <c r="N332" i="133"/>
  <c r="P332" i="133"/>
  <c r="O331" i="133"/>
  <c r="N331" i="133"/>
  <c r="P331" i="133"/>
  <c r="P330" i="133"/>
  <c r="O330" i="133"/>
  <c r="N330" i="133"/>
  <c r="P329" i="133"/>
  <c r="O329" i="133"/>
  <c r="N329" i="133"/>
  <c r="O328" i="133"/>
  <c r="N328" i="133"/>
  <c r="P328" i="133"/>
  <c r="O327" i="133"/>
  <c r="N327" i="133"/>
  <c r="P327" i="133"/>
  <c r="P326" i="133"/>
  <c r="O326" i="133"/>
  <c r="N326" i="133"/>
  <c r="P325" i="133"/>
  <c r="O325" i="133"/>
  <c r="N325" i="133"/>
  <c r="O324" i="133"/>
  <c r="N324" i="133"/>
  <c r="P324" i="133"/>
  <c r="O323" i="133"/>
  <c r="N323" i="133"/>
  <c r="P323" i="133"/>
  <c r="P322" i="133"/>
  <c r="O322" i="133"/>
  <c r="N322" i="133"/>
  <c r="P321" i="133"/>
  <c r="O321" i="133"/>
  <c r="N321" i="133"/>
  <c r="O320" i="133"/>
  <c r="N320" i="133"/>
  <c r="P320" i="133"/>
  <c r="O319" i="133"/>
  <c r="N319" i="133"/>
  <c r="P319" i="133"/>
  <c r="P318" i="133"/>
  <c r="O318" i="133"/>
  <c r="N318" i="133"/>
  <c r="P317" i="133"/>
  <c r="O317" i="133"/>
  <c r="N317" i="133"/>
  <c r="O316" i="133"/>
  <c r="N316" i="133"/>
  <c r="P316" i="133"/>
  <c r="O315" i="133"/>
  <c r="N315" i="133"/>
  <c r="P315" i="133"/>
  <c r="P314" i="133"/>
  <c r="O314" i="133"/>
  <c r="N314" i="133"/>
  <c r="P313" i="133"/>
  <c r="O313" i="133"/>
  <c r="N313" i="133"/>
  <c r="O312" i="133"/>
  <c r="N312" i="133"/>
  <c r="P312" i="133"/>
  <c r="O311" i="133"/>
  <c r="N311" i="133"/>
  <c r="P311" i="133"/>
  <c r="P310" i="133"/>
  <c r="O310" i="133"/>
  <c r="N310" i="133"/>
  <c r="P309" i="133"/>
  <c r="O309" i="133"/>
  <c r="N309" i="133"/>
  <c r="O308" i="133"/>
  <c r="N308" i="133"/>
  <c r="P308" i="133"/>
  <c r="O307" i="133"/>
  <c r="N307" i="133"/>
  <c r="P307" i="133"/>
  <c r="P306" i="133"/>
  <c r="O306" i="133"/>
  <c r="N306" i="133"/>
  <c r="P305" i="133"/>
  <c r="O305" i="133"/>
  <c r="N305" i="133"/>
  <c r="O304" i="133"/>
  <c r="N304" i="133"/>
  <c r="P304" i="133"/>
  <c r="O303" i="133"/>
  <c r="N303" i="133"/>
  <c r="P303" i="133"/>
  <c r="P302" i="133"/>
  <c r="O302" i="133"/>
  <c r="N302" i="133"/>
  <c r="P301" i="133"/>
  <c r="O301" i="133"/>
  <c r="N301" i="133"/>
  <c r="O300" i="133"/>
  <c r="N300" i="133"/>
  <c r="P300" i="133"/>
  <c r="O299" i="133"/>
  <c r="N299" i="133"/>
  <c r="P299" i="133"/>
  <c r="P298" i="133"/>
  <c r="O298" i="133"/>
  <c r="N298" i="133"/>
  <c r="P297" i="133"/>
  <c r="O297" i="133"/>
  <c r="N297" i="133"/>
  <c r="O296" i="133"/>
  <c r="N296" i="133"/>
  <c r="P296" i="133"/>
  <c r="O295" i="133"/>
  <c r="N295" i="133"/>
  <c r="P295" i="133"/>
  <c r="P294" i="133"/>
  <c r="O294" i="133"/>
  <c r="N294" i="133"/>
  <c r="P293" i="133"/>
  <c r="O293" i="133"/>
  <c r="N293" i="133"/>
  <c r="O292" i="133"/>
  <c r="N292" i="133"/>
  <c r="P292" i="133"/>
  <c r="O291" i="133"/>
  <c r="N291" i="133"/>
  <c r="P291" i="133"/>
  <c r="P290" i="133"/>
  <c r="O290" i="133"/>
  <c r="N290" i="133"/>
  <c r="P289" i="133"/>
  <c r="O289" i="133"/>
  <c r="N289" i="133"/>
  <c r="O288" i="133"/>
  <c r="N288" i="133"/>
  <c r="P288" i="133"/>
  <c r="O287" i="133"/>
  <c r="N287" i="133"/>
  <c r="P287" i="133"/>
  <c r="P286" i="133"/>
  <c r="O286" i="133"/>
  <c r="N286" i="133"/>
  <c r="P285" i="133"/>
  <c r="O285" i="133"/>
  <c r="N285" i="133"/>
  <c r="O284" i="133"/>
  <c r="N284" i="133"/>
  <c r="P284" i="133"/>
  <c r="O283" i="133"/>
  <c r="N283" i="133"/>
  <c r="P283" i="133"/>
  <c r="P282" i="133"/>
  <c r="O282" i="133"/>
  <c r="N282" i="133"/>
  <c r="P281" i="133"/>
  <c r="O281" i="133"/>
  <c r="N281" i="133"/>
  <c r="O280" i="133"/>
  <c r="N280" i="133"/>
  <c r="P280" i="133"/>
  <c r="O279" i="133"/>
  <c r="N279" i="133"/>
  <c r="P279" i="133"/>
  <c r="P278" i="133"/>
  <c r="O278" i="133"/>
  <c r="N278" i="133"/>
  <c r="P277" i="133"/>
  <c r="O277" i="133"/>
  <c r="N277" i="133"/>
  <c r="O276" i="133"/>
  <c r="N276" i="133"/>
  <c r="P276" i="133"/>
  <c r="O275" i="133"/>
  <c r="N275" i="133"/>
  <c r="P275" i="133"/>
  <c r="P274" i="133"/>
  <c r="O274" i="133"/>
  <c r="N274" i="133"/>
  <c r="P273" i="133"/>
  <c r="O273" i="133"/>
  <c r="N273" i="133"/>
  <c r="O272" i="133"/>
  <c r="N272" i="133"/>
  <c r="P272" i="133"/>
  <c r="O271" i="133"/>
  <c r="N271" i="133"/>
  <c r="P271" i="133"/>
  <c r="P270" i="133"/>
  <c r="O270" i="133"/>
  <c r="N270" i="133"/>
  <c r="P269" i="133"/>
  <c r="O269" i="133"/>
  <c r="N269" i="133"/>
  <c r="O268" i="133"/>
  <c r="N268" i="133"/>
  <c r="P268" i="133"/>
  <c r="O267" i="133"/>
  <c r="N267" i="133"/>
  <c r="P267" i="133"/>
  <c r="P266" i="133"/>
  <c r="O266" i="133"/>
  <c r="N266" i="133"/>
  <c r="P265" i="133"/>
  <c r="O265" i="133"/>
  <c r="N265" i="133"/>
  <c r="O264" i="133"/>
  <c r="N264" i="133"/>
  <c r="P264" i="133"/>
  <c r="O263" i="133"/>
  <c r="N263" i="133"/>
  <c r="P263" i="133"/>
  <c r="P262" i="133"/>
  <c r="O262" i="133"/>
  <c r="N262" i="133"/>
  <c r="P261" i="133"/>
  <c r="O261" i="133"/>
  <c r="N261" i="133"/>
  <c r="O260" i="133"/>
  <c r="N260" i="133"/>
  <c r="P260" i="133"/>
  <c r="O259" i="133"/>
  <c r="N259" i="133"/>
  <c r="P259" i="133"/>
  <c r="P258" i="133"/>
  <c r="O258" i="133"/>
  <c r="N258" i="133"/>
  <c r="P257" i="133"/>
  <c r="O257" i="133"/>
  <c r="N257" i="133"/>
  <c r="O256" i="133"/>
  <c r="N256" i="133"/>
  <c r="P256" i="133"/>
  <c r="O255" i="133"/>
  <c r="N255" i="133"/>
  <c r="P255" i="133"/>
  <c r="P254" i="133"/>
  <c r="O254" i="133"/>
  <c r="N254" i="133"/>
  <c r="P253" i="133"/>
  <c r="O253" i="133"/>
  <c r="N253" i="133"/>
  <c r="O252" i="133"/>
  <c r="N252" i="133"/>
  <c r="P252" i="133"/>
  <c r="O251" i="133"/>
  <c r="N251" i="133"/>
  <c r="P251" i="133"/>
  <c r="P250" i="133"/>
  <c r="O250" i="133"/>
  <c r="N250" i="133"/>
  <c r="P249" i="133"/>
  <c r="O249" i="133"/>
  <c r="N249" i="133"/>
  <c r="O248" i="133"/>
  <c r="N248" i="133"/>
  <c r="P248" i="133"/>
  <c r="O247" i="133"/>
  <c r="N247" i="133"/>
  <c r="P247" i="133"/>
  <c r="P246" i="133"/>
  <c r="O246" i="133"/>
  <c r="N246" i="133"/>
  <c r="P245" i="133"/>
  <c r="O245" i="133"/>
  <c r="N245" i="133"/>
  <c r="O244" i="133"/>
  <c r="N244" i="133"/>
  <c r="P244" i="133"/>
  <c r="O243" i="133"/>
  <c r="N243" i="133"/>
  <c r="P243" i="133"/>
  <c r="P242" i="133"/>
  <c r="O242" i="133"/>
  <c r="N242" i="133"/>
  <c r="P241" i="133"/>
  <c r="O241" i="133"/>
  <c r="N241" i="133"/>
  <c r="O240" i="133"/>
  <c r="N240" i="133"/>
  <c r="P240" i="133"/>
  <c r="O239" i="133"/>
  <c r="N239" i="133"/>
  <c r="P239" i="133"/>
  <c r="P238" i="133"/>
  <c r="O238" i="133"/>
  <c r="N238" i="133"/>
  <c r="P237" i="133"/>
  <c r="O237" i="133"/>
  <c r="N237" i="133"/>
  <c r="O236" i="133"/>
  <c r="N236" i="133"/>
  <c r="P236" i="133"/>
  <c r="O235" i="133"/>
  <c r="N235" i="133"/>
  <c r="P235" i="133"/>
  <c r="P234" i="133"/>
  <c r="O234" i="133"/>
  <c r="N234" i="133"/>
  <c r="P233" i="133"/>
  <c r="O233" i="133"/>
  <c r="N233" i="133"/>
  <c r="O232" i="133"/>
  <c r="N232" i="133"/>
  <c r="P232" i="133"/>
  <c r="O231" i="133"/>
  <c r="N231" i="133"/>
  <c r="P231" i="133"/>
  <c r="P230" i="133"/>
  <c r="O230" i="133"/>
  <c r="N230" i="133"/>
  <c r="P229" i="133"/>
  <c r="O229" i="133"/>
  <c r="N229" i="133"/>
  <c r="O228" i="133"/>
  <c r="N228" i="133"/>
  <c r="P228" i="133"/>
  <c r="O227" i="133"/>
  <c r="N227" i="133"/>
  <c r="P227" i="133"/>
  <c r="P226" i="133"/>
  <c r="O226" i="133"/>
  <c r="N226" i="133"/>
  <c r="P225" i="133"/>
  <c r="O225" i="133"/>
  <c r="N225" i="133"/>
  <c r="O224" i="133"/>
  <c r="N224" i="133"/>
  <c r="P224" i="133"/>
  <c r="O223" i="133"/>
  <c r="N223" i="133"/>
  <c r="P223" i="133"/>
  <c r="P222" i="133"/>
  <c r="O222" i="133"/>
  <c r="N222" i="133"/>
  <c r="P221" i="133"/>
  <c r="O221" i="133"/>
  <c r="N221" i="133"/>
  <c r="O220" i="133"/>
  <c r="N220" i="133"/>
  <c r="P220" i="133"/>
  <c r="O219" i="133"/>
  <c r="N219" i="133"/>
  <c r="P219" i="133"/>
  <c r="P218" i="133"/>
  <c r="O218" i="133"/>
  <c r="N218" i="133"/>
  <c r="P217" i="133"/>
  <c r="O217" i="133"/>
  <c r="N217" i="133"/>
  <c r="O216" i="133"/>
  <c r="N216" i="133"/>
  <c r="P216" i="133"/>
  <c r="O215" i="133"/>
  <c r="N215" i="133"/>
  <c r="P215" i="133"/>
  <c r="P214" i="133"/>
  <c r="O214" i="133"/>
  <c r="N214" i="133"/>
  <c r="P213" i="133"/>
  <c r="O213" i="133"/>
  <c r="N213" i="133"/>
  <c r="O212" i="133"/>
  <c r="N212" i="133"/>
  <c r="P212" i="133"/>
  <c r="O211" i="133"/>
  <c r="N211" i="133"/>
  <c r="P211" i="133"/>
  <c r="P210" i="133"/>
  <c r="O210" i="133"/>
  <c r="N210" i="133"/>
  <c r="P209" i="133"/>
  <c r="O209" i="133"/>
  <c r="N209" i="133"/>
  <c r="O208" i="133"/>
  <c r="N208" i="133"/>
  <c r="P208" i="133"/>
  <c r="O207" i="133"/>
  <c r="N207" i="133"/>
  <c r="P207" i="133"/>
  <c r="P206" i="133"/>
  <c r="O206" i="133"/>
  <c r="N206" i="133"/>
  <c r="P205" i="133"/>
  <c r="O205" i="133"/>
  <c r="N205" i="133"/>
  <c r="O204" i="133"/>
  <c r="N204" i="133"/>
  <c r="P204" i="133"/>
  <c r="O203" i="133"/>
  <c r="N203" i="133"/>
  <c r="P203" i="133"/>
  <c r="P202" i="133"/>
  <c r="O202" i="133"/>
  <c r="N202" i="133"/>
  <c r="P201" i="133"/>
  <c r="O201" i="133"/>
  <c r="N201" i="133"/>
  <c r="O200" i="133"/>
  <c r="N200" i="133"/>
  <c r="P200" i="133"/>
  <c r="O199" i="133"/>
  <c r="N199" i="133"/>
  <c r="P199" i="133"/>
  <c r="P198" i="133"/>
  <c r="O198" i="133"/>
  <c r="N198" i="133"/>
  <c r="P197" i="133"/>
  <c r="O197" i="133"/>
  <c r="N197" i="133"/>
  <c r="O196" i="133"/>
  <c r="N196" i="133"/>
  <c r="P196" i="133"/>
  <c r="O195" i="133"/>
  <c r="N195" i="133"/>
  <c r="P195" i="133"/>
  <c r="P194" i="133"/>
  <c r="O194" i="133"/>
  <c r="N194" i="133"/>
  <c r="P193" i="133"/>
  <c r="O193" i="133"/>
  <c r="N193" i="133"/>
  <c r="O192" i="133"/>
  <c r="N192" i="133"/>
  <c r="P192" i="133"/>
  <c r="O191" i="133"/>
  <c r="N191" i="133"/>
  <c r="P191" i="133"/>
  <c r="P190" i="133"/>
  <c r="O190" i="133"/>
  <c r="N190" i="133"/>
  <c r="P189" i="133"/>
  <c r="O189" i="133"/>
  <c r="N189" i="133"/>
  <c r="O188" i="133"/>
  <c r="N188" i="133"/>
  <c r="P188" i="133"/>
  <c r="O187" i="133"/>
  <c r="N187" i="133"/>
  <c r="P187" i="133"/>
  <c r="P186" i="133"/>
  <c r="O186" i="133"/>
  <c r="N186" i="133"/>
  <c r="P185" i="133"/>
  <c r="O185" i="133"/>
  <c r="N185" i="133"/>
  <c r="O184" i="133"/>
  <c r="N184" i="133"/>
  <c r="P184" i="133"/>
  <c r="O183" i="133"/>
  <c r="N183" i="133"/>
  <c r="P183" i="133"/>
  <c r="P182" i="133"/>
  <c r="O182" i="133"/>
  <c r="N182" i="133"/>
  <c r="P181" i="133"/>
  <c r="O181" i="133"/>
  <c r="N181" i="133"/>
  <c r="O180" i="133"/>
  <c r="N180" i="133"/>
  <c r="P180" i="133"/>
  <c r="O179" i="133"/>
  <c r="N179" i="133"/>
  <c r="P179" i="133"/>
  <c r="P178" i="133"/>
  <c r="O178" i="133"/>
  <c r="N178" i="133"/>
  <c r="P177" i="133"/>
  <c r="O177" i="133"/>
  <c r="N177" i="133"/>
  <c r="O176" i="133"/>
  <c r="N176" i="133"/>
  <c r="P176" i="133"/>
  <c r="O175" i="133"/>
  <c r="N175" i="133"/>
  <c r="P175" i="133"/>
  <c r="P174" i="133"/>
  <c r="O174" i="133"/>
  <c r="N174" i="133"/>
  <c r="P173" i="133"/>
  <c r="O173" i="133"/>
  <c r="N173" i="133"/>
  <c r="O172" i="133"/>
  <c r="N172" i="133"/>
  <c r="P172" i="133"/>
  <c r="O171" i="133"/>
  <c r="N171" i="133"/>
  <c r="P171" i="133"/>
  <c r="P170" i="133"/>
  <c r="O170" i="133"/>
  <c r="N170" i="133"/>
  <c r="P169" i="133"/>
  <c r="O169" i="133"/>
  <c r="N169" i="133"/>
  <c r="O168" i="133"/>
  <c r="N168" i="133"/>
  <c r="P168" i="133"/>
  <c r="O167" i="133"/>
  <c r="N167" i="133"/>
  <c r="P167" i="133"/>
  <c r="P166" i="133"/>
  <c r="O166" i="133"/>
  <c r="N166" i="133"/>
  <c r="P165" i="133"/>
  <c r="O165" i="133"/>
  <c r="N165" i="133"/>
  <c r="O164" i="133"/>
  <c r="N164" i="133"/>
  <c r="P164" i="133"/>
  <c r="O163" i="133"/>
  <c r="N163" i="133"/>
  <c r="P163" i="133"/>
  <c r="P162" i="133"/>
  <c r="O162" i="133"/>
  <c r="N162" i="133"/>
  <c r="P161" i="133"/>
  <c r="O161" i="133"/>
  <c r="N161" i="133"/>
  <c r="O160" i="133"/>
  <c r="N160" i="133"/>
  <c r="P160" i="133"/>
  <c r="O159" i="133"/>
  <c r="N159" i="133"/>
  <c r="P159" i="133"/>
  <c r="P158" i="133"/>
  <c r="O158" i="133"/>
  <c r="N158" i="133"/>
  <c r="P157" i="133"/>
  <c r="O157" i="133"/>
  <c r="N157" i="133"/>
  <c r="O156" i="133"/>
  <c r="N156" i="133"/>
  <c r="P156" i="133"/>
  <c r="O155" i="133"/>
  <c r="N155" i="133"/>
  <c r="P155" i="133"/>
  <c r="P154" i="133"/>
  <c r="O154" i="133"/>
  <c r="N154" i="133"/>
  <c r="P153" i="133"/>
  <c r="O153" i="133"/>
  <c r="N153" i="133"/>
  <c r="O152" i="133"/>
  <c r="N152" i="133"/>
  <c r="P152" i="133"/>
  <c r="O151" i="133"/>
  <c r="N151" i="133"/>
  <c r="P151" i="133"/>
  <c r="P150" i="133"/>
  <c r="O150" i="133"/>
  <c r="N150" i="133"/>
  <c r="P149" i="133"/>
  <c r="O149" i="133"/>
  <c r="N149" i="133"/>
  <c r="O148" i="133"/>
  <c r="N148" i="133"/>
  <c r="P148" i="133"/>
  <c r="O147" i="133"/>
  <c r="N147" i="133"/>
  <c r="P147" i="133"/>
  <c r="P146" i="133"/>
  <c r="O146" i="133"/>
  <c r="N146" i="133"/>
  <c r="P145" i="133"/>
  <c r="O145" i="133"/>
  <c r="N145" i="133"/>
  <c r="O144" i="133"/>
  <c r="N144" i="133"/>
  <c r="P144" i="133"/>
  <c r="O143" i="133"/>
  <c r="N143" i="133"/>
  <c r="P143" i="133"/>
  <c r="P142" i="133"/>
  <c r="O142" i="133"/>
  <c r="N142" i="133"/>
  <c r="P141" i="133"/>
  <c r="O141" i="133"/>
  <c r="N141" i="133"/>
  <c r="O140" i="133"/>
  <c r="N140" i="133"/>
  <c r="P140" i="133"/>
  <c r="O139" i="133"/>
  <c r="N139" i="133"/>
  <c r="P139" i="133"/>
  <c r="P138" i="133"/>
  <c r="O138" i="133"/>
  <c r="N138" i="133"/>
  <c r="P137" i="133"/>
  <c r="O137" i="133"/>
  <c r="N137" i="133"/>
  <c r="O136" i="133"/>
  <c r="N136" i="133"/>
  <c r="P136" i="133"/>
  <c r="O135" i="133"/>
  <c r="N135" i="133"/>
  <c r="P135" i="133"/>
  <c r="P134" i="133"/>
  <c r="O134" i="133"/>
  <c r="N134" i="133"/>
  <c r="P133" i="133"/>
  <c r="O133" i="133"/>
  <c r="N133" i="133"/>
  <c r="O132" i="133"/>
  <c r="N132" i="133"/>
  <c r="P132" i="133"/>
  <c r="O131" i="133"/>
  <c r="N131" i="133"/>
  <c r="P131" i="133"/>
  <c r="P130" i="133"/>
  <c r="O130" i="133"/>
  <c r="N130" i="133"/>
  <c r="P129" i="133"/>
  <c r="O129" i="133"/>
  <c r="N129" i="133"/>
  <c r="O128" i="133"/>
  <c r="N128" i="133"/>
  <c r="P128" i="133"/>
  <c r="O127" i="133"/>
  <c r="N127" i="133"/>
  <c r="P127" i="133"/>
  <c r="P126" i="133"/>
  <c r="O126" i="133"/>
  <c r="N126" i="133"/>
  <c r="P125" i="133"/>
  <c r="O125" i="133"/>
  <c r="N125" i="133"/>
  <c r="O124" i="133"/>
  <c r="N124" i="133"/>
  <c r="P124" i="133"/>
  <c r="O123" i="133"/>
  <c r="N123" i="133"/>
  <c r="P123" i="133"/>
  <c r="P122" i="133"/>
  <c r="O122" i="133"/>
  <c r="N122" i="133"/>
  <c r="P121" i="133"/>
  <c r="O121" i="133"/>
  <c r="N121" i="133"/>
  <c r="O120" i="133"/>
  <c r="N120" i="133"/>
  <c r="P120" i="133"/>
  <c r="O119" i="133"/>
  <c r="N119" i="133"/>
  <c r="P119" i="133"/>
  <c r="P118" i="133"/>
  <c r="O118" i="133"/>
  <c r="N118" i="133"/>
  <c r="P117" i="133"/>
  <c r="O117" i="133"/>
  <c r="N117" i="133"/>
  <c r="O116" i="133"/>
  <c r="N116" i="133"/>
  <c r="P116" i="133"/>
  <c r="O115" i="133"/>
  <c r="N115" i="133"/>
  <c r="P115" i="133"/>
  <c r="P114" i="133"/>
  <c r="O114" i="133"/>
  <c r="N114" i="133"/>
  <c r="P113" i="133"/>
  <c r="O113" i="133"/>
  <c r="N113" i="133"/>
  <c r="O112" i="133"/>
  <c r="N112" i="133"/>
  <c r="P112" i="133"/>
  <c r="O111" i="133"/>
  <c r="N111" i="133"/>
  <c r="P111" i="133"/>
  <c r="P110" i="133"/>
  <c r="O110" i="133"/>
  <c r="N110" i="133"/>
  <c r="P109" i="133"/>
  <c r="O109" i="133"/>
  <c r="N109" i="133"/>
  <c r="O108" i="133"/>
  <c r="N108" i="133"/>
  <c r="P108" i="133"/>
  <c r="O107" i="133"/>
  <c r="N107" i="133"/>
  <c r="P107" i="133"/>
  <c r="P106" i="133"/>
  <c r="O106" i="133"/>
  <c r="N106" i="133"/>
  <c r="P105" i="133"/>
  <c r="O105" i="133"/>
  <c r="N105" i="133"/>
  <c r="O104" i="133"/>
  <c r="N104" i="133"/>
  <c r="P104" i="133"/>
  <c r="O103" i="133"/>
  <c r="N103" i="133"/>
  <c r="P103" i="133"/>
  <c r="P102" i="133"/>
  <c r="O102" i="133"/>
  <c r="N102" i="133"/>
  <c r="P101" i="133"/>
  <c r="O101" i="133"/>
  <c r="N101" i="133"/>
  <c r="O100" i="133"/>
  <c r="N100" i="133"/>
  <c r="P100" i="133"/>
  <c r="O99" i="133"/>
  <c r="N99" i="133"/>
  <c r="P99" i="133"/>
  <c r="P98" i="133"/>
  <c r="O98" i="133"/>
  <c r="N98" i="133"/>
  <c r="P97" i="133"/>
  <c r="O97" i="133"/>
  <c r="N97" i="133"/>
  <c r="O96" i="133"/>
  <c r="N96" i="133"/>
  <c r="P96" i="133"/>
  <c r="O95" i="133"/>
  <c r="N95" i="133"/>
  <c r="P95" i="133"/>
  <c r="P94" i="133"/>
  <c r="O94" i="133"/>
  <c r="N94" i="133"/>
  <c r="P93" i="133"/>
  <c r="O93" i="133"/>
  <c r="N93" i="133"/>
  <c r="O92" i="133"/>
  <c r="N92" i="133"/>
  <c r="P92" i="133"/>
  <c r="O91" i="133"/>
  <c r="N91" i="133"/>
  <c r="P91" i="133"/>
  <c r="P90" i="133"/>
  <c r="O90" i="133"/>
  <c r="N90" i="133"/>
  <c r="P89" i="133"/>
  <c r="O89" i="133"/>
  <c r="N89" i="133"/>
  <c r="O88" i="133"/>
  <c r="N88" i="133"/>
  <c r="P88" i="133"/>
  <c r="O87" i="133"/>
  <c r="N87" i="133"/>
  <c r="P87" i="133"/>
  <c r="P86" i="133"/>
  <c r="O86" i="133"/>
  <c r="N86" i="133"/>
  <c r="P85" i="133"/>
  <c r="O85" i="133"/>
  <c r="N85" i="133"/>
  <c r="O84" i="133"/>
  <c r="N84" i="133"/>
  <c r="P84" i="133"/>
  <c r="O83" i="133"/>
  <c r="N83" i="133"/>
  <c r="P83" i="133"/>
  <c r="P82" i="133"/>
  <c r="O82" i="133"/>
  <c r="N82" i="133"/>
  <c r="P81" i="133"/>
  <c r="O81" i="133"/>
  <c r="N81" i="133"/>
  <c r="O80" i="133"/>
  <c r="N80" i="133"/>
  <c r="P80" i="133"/>
  <c r="O79" i="133"/>
  <c r="N79" i="133"/>
  <c r="P79" i="133"/>
  <c r="P78" i="133"/>
  <c r="O78" i="133"/>
  <c r="N78" i="133"/>
  <c r="P77" i="133"/>
  <c r="O77" i="133"/>
  <c r="N77" i="133"/>
  <c r="O76" i="133"/>
  <c r="N76" i="133"/>
  <c r="P76" i="133"/>
  <c r="O75" i="133"/>
  <c r="N75" i="133"/>
  <c r="P75" i="133"/>
  <c r="P74" i="133"/>
  <c r="O74" i="133"/>
  <c r="N74" i="133"/>
  <c r="P73" i="133"/>
  <c r="O73" i="133"/>
  <c r="N73" i="133"/>
  <c r="O72" i="133"/>
  <c r="N72" i="133"/>
  <c r="P72" i="133"/>
  <c r="O71" i="133"/>
  <c r="N71" i="133"/>
  <c r="P71" i="133"/>
  <c r="P70" i="133"/>
  <c r="O70" i="133"/>
  <c r="N70" i="133"/>
  <c r="P69" i="133"/>
  <c r="O69" i="133"/>
  <c r="N69" i="133"/>
  <c r="O68" i="133"/>
  <c r="N68" i="133"/>
  <c r="P68" i="133"/>
  <c r="O67" i="133"/>
  <c r="N67" i="133"/>
  <c r="P67" i="133"/>
  <c r="P66" i="133"/>
  <c r="O66" i="133"/>
  <c r="N66" i="133"/>
  <c r="P65" i="133"/>
  <c r="O65" i="133"/>
  <c r="N65" i="133"/>
  <c r="O64" i="133"/>
  <c r="N64" i="133"/>
  <c r="P64" i="133"/>
  <c r="O63" i="133"/>
  <c r="N63" i="133"/>
  <c r="P63" i="133"/>
  <c r="P62" i="133"/>
  <c r="O62" i="133"/>
  <c r="N62" i="133"/>
  <c r="P61" i="133"/>
  <c r="O61" i="133"/>
  <c r="N61" i="133"/>
  <c r="O60" i="133"/>
  <c r="N60" i="133"/>
  <c r="P60" i="133"/>
  <c r="O59" i="133"/>
  <c r="N59" i="133"/>
  <c r="P59" i="133"/>
  <c r="P58" i="133"/>
  <c r="O58" i="133"/>
  <c r="N58" i="133"/>
  <c r="P57" i="133"/>
  <c r="O57" i="133"/>
  <c r="N57" i="133"/>
  <c r="O56" i="133"/>
  <c r="N56" i="133"/>
  <c r="P56" i="133"/>
  <c r="O55" i="133"/>
  <c r="N55" i="133"/>
  <c r="P55" i="133"/>
  <c r="P54" i="133"/>
  <c r="O54" i="133"/>
  <c r="N54" i="133"/>
  <c r="P53" i="133"/>
  <c r="O53" i="133"/>
  <c r="N53" i="133"/>
  <c r="O52" i="133"/>
  <c r="N52" i="133"/>
  <c r="P52" i="133"/>
  <c r="O51" i="133"/>
  <c r="N51" i="133"/>
  <c r="P51" i="133"/>
  <c r="P50" i="133"/>
  <c r="O50" i="133"/>
  <c r="N50" i="133"/>
  <c r="P49" i="133"/>
  <c r="O49" i="133"/>
  <c r="N49" i="133"/>
  <c r="O48" i="133"/>
  <c r="N48" i="133"/>
  <c r="P48" i="133"/>
  <c r="O47" i="133"/>
  <c r="N47" i="133"/>
  <c r="P47" i="133"/>
  <c r="P46" i="133"/>
  <c r="O46" i="133"/>
  <c r="N46" i="133"/>
  <c r="P45" i="133"/>
  <c r="O45" i="133"/>
  <c r="N45" i="133"/>
  <c r="O44" i="133"/>
  <c r="N44" i="133"/>
  <c r="P44" i="133"/>
  <c r="O43" i="133"/>
  <c r="N43" i="133"/>
  <c r="P43" i="133"/>
  <c r="P42" i="133"/>
  <c r="O42" i="133"/>
  <c r="N42" i="133"/>
  <c r="P41" i="133"/>
  <c r="O41" i="133"/>
  <c r="N41" i="133"/>
  <c r="O40" i="133"/>
  <c r="N40" i="133"/>
  <c r="P40" i="133"/>
  <c r="O39" i="133"/>
  <c r="N39" i="133"/>
  <c r="P39" i="133"/>
  <c r="P38" i="133"/>
  <c r="O38" i="133"/>
  <c r="N38" i="133"/>
  <c r="P37" i="133"/>
  <c r="O37" i="133"/>
  <c r="N37" i="133"/>
  <c r="O36" i="133"/>
  <c r="N36" i="133"/>
  <c r="P36" i="133"/>
  <c r="O35" i="133"/>
  <c r="N35" i="133"/>
  <c r="P35" i="133"/>
  <c r="P34" i="133"/>
  <c r="O34" i="133"/>
  <c r="N34" i="133"/>
  <c r="P33" i="133"/>
  <c r="O33" i="133"/>
  <c r="N33" i="133"/>
  <c r="O32" i="133"/>
  <c r="N32" i="133"/>
  <c r="P32" i="133"/>
  <c r="O31" i="133"/>
  <c r="N31" i="133"/>
  <c r="P31" i="133"/>
  <c r="P30" i="133"/>
  <c r="O30" i="133"/>
  <c r="N30" i="133"/>
  <c r="P29" i="133"/>
  <c r="O29" i="133"/>
  <c r="N29" i="133"/>
  <c r="O28" i="133"/>
  <c r="N28" i="133"/>
  <c r="P28" i="133"/>
  <c r="O27" i="133"/>
  <c r="N27" i="133"/>
  <c r="P27" i="133"/>
  <c r="P26" i="133"/>
  <c r="O26" i="133"/>
  <c r="N26" i="133"/>
  <c r="P25" i="133"/>
  <c r="O25" i="133"/>
  <c r="N25" i="133"/>
  <c r="O24" i="133"/>
  <c r="N24" i="133"/>
  <c r="P24" i="133"/>
  <c r="O23" i="133"/>
  <c r="N23" i="133"/>
  <c r="P23" i="133"/>
  <c r="P22" i="133"/>
  <c r="O22" i="133"/>
  <c r="N22" i="133"/>
  <c r="P21" i="133"/>
  <c r="O21" i="133"/>
  <c r="N21" i="133"/>
  <c r="O20" i="133"/>
  <c r="N20" i="133"/>
  <c r="P20" i="133"/>
  <c r="O19" i="133"/>
  <c r="N19" i="133"/>
  <c r="P19" i="133"/>
  <c r="P18" i="133"/>
  <c r="O18" i="133"/>
  <c r="N18" i="133"/>
  <c r="P17" i="133"/>
  <c r="O17" i="133"/>
  <c r="N17" i="133"/>
  <c r="O16" i="133"/>
  <c r="N16" i="133"/>
  <c r="P16" i="133"/>
  <c r="O15" i="133"/>
  <c r="N15" i="133"/>
  <c r="P15" i="133"/>
  <c r="P14" i="133"/>
  <c r="O14" i="133"/>
  <c r="N14" i="133"/>
  <c r="P13" i="133"/>
  <c r="O13" i="133"/>
  <c r="N13" i="133"/>
  <c r="O12" i="133"/>
  <c r="N12" i="133"/>
  <c r="P12" i="133"/>
  <c r="O11" i="133"/>
  <c r="N11" i="133"/>
  <c r="P11" i="133"/>
  <c r="P10" i="133"/>
  <c r="O10" i="133"/>
  <c r="N10" i="133"/>
  <c r="P9" i="133"/>
  <c r="O9" i="133"/>
  <c r="N9" i="133"/>
  <c r="O8" i="133"/>
  <c r="N8" i="133"/>
  <c r="P8" i="133"/>
  <c r="O7" i="133"/>
  <c r="N7" i="133"/>
  <c r="P7" i="133"/>
  <c r="P6" i="133"/>
  <c r="O6" i="133"/>
  <c r="N6" i="133"/>
  <c r="P5" i="133"/>
  <c r="O5" i="133"/>
  <c r="N5" i="133"/>
  <c r="O4" i="133"/>
  <c r="N4" i="133"/>
  <c r="P4" i="133"/>
  <c r="P510" i="133" a="1"/>
  <c r="P510" i="133"/>
  <c r="I52" i="132"/>
  <c r="G34" i="132"/>
  <c r="I34" i="132"/>
  <c r="E34" i="132"/>
  <c r="E33" i="132"/>
  <c r="G33" i="132"/>
  <c r="I33" i="132"/>
  <c r="I32" i="132"/>
  <c r="I31" i="132"/>
  <c r="G31" i="132"/>
  <c r="E31" i="132"/>
  <c r="E30" i="132"/>
  <c r="G30" i="132"/>
  <c r="I30" i="132"/>
  <c r="E29" i="132"/>
  <c r="G29" i="132"/>
  <c r="I29" i="132"/>
  <c r="I27" i="132"/>
  <c r="G27" i="132"/>
  <c r="E8" i="132"/>
  <c r="C530" i="131"/>
  <c r="L530" i="131" a="1"/>
  <c r="L530" i="131"/>
  <c r="C528" i="131"/>
  <c r="L528" i="131" a="1"/>
  <c r="L528" i="131"/>
  <c r="C526" i="131"/>
  <c r="L526" i="131" a="1"/>
  <c r="L526" i="131"/>
  <c r="C524" i="131"/>
  <c r="L524" i="131" a="1"/>
  <c r="L524" i="131"/>
  <c r="C522" i="131"/>
  <c r="L522" i="131" a="1"/>
  <c r="L522" i="131"/>
  <c r="C520" i="131"/>
  <c r="L520" i="131" a="1"/>
  <c r="L520" i="131"/>
  <c r="C518" i="131"/>
  <c r="L518" i="131" a="1"/>
  <c r="L518" i="131"/>
  <c r="M514" i="131" a="1"/>
  <c r="M514" i="131"/>
  <c r="L514" i="131"/>
  <c r="L514" i="131" a="1"/>
  <c r="K514" i="131" a="1"/>
  <c r="K514" i="131"/>
  <c r="J514" i="131" a="1"/>
  <c r="J514" i="131"/>
  <c r="I514" i="131" a="1"/>
  <c r="I514" i="131"/>
  <c r="H514" i="131"/>
  <c r="H514" i="131" a="1"/>
  <c r="G514" i="131" a="1"/>
  <c r="G514" i="131"/>
  <c r="F514" i="131" a="1"/>
  <c r="F514" i="131"/>
  <c r="M511" i="131" a="1"/>
  <c r="M511" i="131"/>
  <c r="K511" i="131" a="1"/>
  <c r="K511" i="131"/>
  <c r="I511" i="131" a="1"/>
  <c r="I511" i="131"/>
  <c r="G511" i="131" a="1"/>
  <c r="G511" i="131"/>
  <c r="C511" i="131"/>
  <c r="L511" i="131" a="1"/>
  <c r="L511" i="131"/>
  <c r="M510" i="131" a="1"/>
  <c r="M510" i="131"/>
  <c r="K510" i="131" a="1"/>
  <c r="K510" i="131"/>
  <c r="I510" i="131" a="1"/>
  <c r="I510" i="131"/>
  <c r="G510" i="131" a="1"/>
  <c r="G510" i="131"/>
  <c r="C510" i="131"/>
  <c r="L510" i="131" a="1"/>
  <c r="L510" i="131"/>
  <c r="M509" i="131" a="1"/>
  <c r="M509" i="131"/>
  <c r="L509" i="131"/>
  <c r="K509" i="131" a="1"/>
  <c r="K509" i="131"/>
  <c r="I509" i="131" a="1"/>
  <c r="I509" i="131"/>
  <c r="G509" i="131" a="1"/>
  <c r="G509" i="131"/>
  <c r="C509" i="131"/>
  <c r="L509" i="131" a="1"/>
  <c r="M508" i="131" a="1"/>
  <c r="M508" i="131"/>
  <c r="K508" i="131" a="1"/>
  <c r="K508" i="131"/>
  <c r="I508" i="131" a="1"/>
  <c r="I508" i="131"/>
  <c r="G508" i="131" a="1"/>
  <c r="G508" i="131"/>
  <c r="C508" i="131"/>
  <c r="L508" i="131" a="1"/>
  <c r="L508" i="131"/>
  <c r="M507" i="131" a="1"/>
  <c r="M507" i="131"/>
  <c r="K507" i="131" a="1"/>
  <c r="K507" i="131"/>
  <c r="I507" i="131" a="1"/>
  <c r="I507" i="131"/>
  <c r="G507" i="131" a="1"/>
  <c r="G507" i="131"/>
  <c r="C507" i="131"/>
  <c r="L507" i="131" a="1"/>
  <c r="L507" i="131"/>
  <c r="M506" i="131" a="1"/>
  <c r="M506" i="131"/>
  <c r="K506" i="131" a="1"/>
  <c r="K506" i="131"/>
  <c r="I506" i="131" a="1"/>
  <c r="I506" i="131"/>
  <c r="G506" i="131" a="1"/>
  <c r="G506" i="131"/>
  <c r="C506" i="131"/>
  <c r="L506" i="131" a="1"/>
  <c r="L506" i="131"/>
  <c r="M505" i="131" a="1"/>
  <c r="M505" i="131"/>
  <c r="L505" i="131"/>
  <c r="K505" i="131" a="1"/>
  <c r="K505" i="131"/>
  <c r="I505" i="131" a="1"/>
  <c r="I505" i="131"/>
  <c r="G505" i="131" a="1"/>
  <c r="G505" i="131"/>
  <c r="C505" i="131"/>
  <c r="L505" i="131" a="1"/>
  <c r="M504" i="131" a="1"/>
  <c r="M504" i="131"/>
  <c r="K504" i="131" a="1"/>
  <c r="K504" i="131"/>
  <c r="I504" i="131" a="1"/>
  <c r="I504" i="131"/>
  <c r="G504" i="131" a="1"/>
  <c r="G504" i="131"/>
  <c r="C504" i="131"/>
  <c r="L504" i="131" a="1"/>
  <c r="L504" i="131"/>
  <c r="M503" i="131" a="1"/>
  <c r="M503" i="131"/>
  <c r="K503" i="131" a="1"/>
  <c r="K503" i="131"/>
  <c r="I503" i="131" a="1"/>
  <c r="I503" i="131"/>
  <c r="G503" i="131" a="1"/>
  <c r="G503" i="131"/>
  <c r="C503" i="131"/>
  <c r="L503" i="131" a="1"/>
  <c r="L503" i="131"/>
  <c r="M502" i="131" a="1"/>
  <c r="M502" i="131"/>
  <c r="K502" i="131" a="1"/>
  <c r="K502" i="131"/>
  <c r="I502" i="131" a="1"/>
  <c r="I502" i="131"/>
  <c r="G502" i="131" a="1"/>
  <c r="G502" i="131"/>
  <c r="C502" i="131"/>
  <c r="L502" i="131" a="1"/>
  <c r="L502" i="131"/>
  <c r="M501" i="131" a="1"/>
  <c r="M501" i="131"/>
  <c r="L501" i="131"/>
  <c r="K501" i="131" a="1"/>
  <c r="K501" i="131"/>
  <c r="I501" i="131" a="1"/>
  <c r="I501" i="131"/>
  <c r="G501" i="131" a="1"/>
  <c r="G501" i="131"/>
  <c r="C501" i="131"/>
  <c r="L501" i="131" a="1"/>
  <c r="M500" i="131" a="1"/>
  <c r="M500" i="131"/>
  <c r="K500" i="131" a="1"/>
  <c r="K500" i="131"/>
  <c r="I500" i="131" a="1"/>
  <c r="I500" i="131"/>
  <c r="G500" i="131" a="1"/>
  <c r="G500" i="131"/>
  <c r="C500" i="131"/>
  <c r="L500" i="131" a="1"/>
  <c r="L500" i="131"/>
  <c r="M499" i="131" a="1"/>
  <c r="M499" i="131"/>
  <c r="M512" i="131"/>
  <c r="K499" i="131" a="1"/>
  <c r="K499" i="131"/>
  <c r="I499" i="131" a="1"/>
  <c r="I499" i="131"/>
  <c r="I512" i="131"/>
  <c r="G499" i="131" a="1"/>
  <c r="G499" i="131"/>
  <c r="C499" i="131"/>
  <c r="L499" i="131" a="1"/>
  <c r="L499" i="131"/>
  <c r="W495" i="131"/>
  <c r="E34" i="130"/>
  <c r="V495" i="131"/>
  <c r="U495" i="131"/>
  <c r="T495" i="131"/>
  <c r="S495" i="131"/>
  <c r="R495" i="131"/>
  <c r="E30" i="130"/>
  <c r="M495" i="131"/>
  <c r="L495" i="131"/>
  <c r="K495" i="131"/>
  <c r="J495" i="131"/>
  <c r="I495" i="131"/>
  <c r="H495" i="131"/>
  <c r="G495" i="131"/>
  <c r="F495" i="131"/>
  <c r="O494" i="131"/>
  <c r="N494" i="131"/>
  <c r="P494" i="131"/>
  <c r="P493" i="131"/>
  <c r="O493" i="131"/>
  <c r="N493" i="131"/>
  <c r="P492" i="131"/>
  <c r="O492" i="131"/>
  <c r="N492" i="131"/>
  <c r="O491" i="131"/>
  <c r="N491" i="131"/>
  <c r="O490" i="131"/>
  <c r="N490" i="131"/>
  <c r="P490" i="131"/>
  <c r="P489" i="131"/>
  <c r="O489" i="131"/>
  <c r="N489" i="131"/>
  <c r="O488" i="131"/>
  <c r="P488" i="131"/>
  <c r="N488" i="131"/>
  <c r="O487" i="131"/>
  <c r="N487" i="131"/>
  <c r="O486" i="131"/>
  <c r="N486" i="131"/>
  <c r="P486" i="131"/>
  <c r="P485" i="131"/>
  <c r="O485" i="131"/>
  <c r="N485" i="131"/>
  <c r="P484" i="131"/>
  <c r="O484" i="131"/>
  <c r="N484" i="131"/>
  <c r="O483" i="131"/>
  <c r="N483" i="131"/>
  <c r="O482" i="131"/>
  <c r="N482" i="131"/>
  <c r="P482" i="131"/>
  <c r="P481" i="131"/>
  <c r="O481" i="131"/>
  <c r="N481" i="131"/>
  <c r="O480" i="131"/>
  <c r="P480" i="131"/>
  <c r="N480" i="131"/>
  <c r="O479" i="131"/>
  <c r="N479" i="131"/>
  <c r="O478" i="131"/>
  <c r="N478" i="131"/>
  <c r="P478" i="131"/>
  <c r="P477" i="131"/>
  <c r="O477" i="131"/>
  <c r="N477" i="131"/>
  <c r="P476" i="131"/>
  <c r="O476" i="131"/>
  <c r="N476" i="131"/>
  <c r="O475" i="131"/>
  <c r="N475" i="131"/>
  <c r="O474" i="131"/>
  <c r="N474" i="131"/>
  <c r="P474" i="131"/>
  <c r="P473" i="131"/>
  <c r="O473" i="131"/>
  <c r="N473" i="131"/>
  <c r="O472" i="131"/>
  <c r="P472" i="131"/>
  <c r="N472" i="131"/>
  <c r="O471" i="131"/>
  <c r="N471" i="131"/>
  <c r="O470" i="131"/>
  <c r="N470" i="131"/>
  <c r="P470" i="131"/>
  <c r="P469" i="131"/>
  <c r="O469" i="131"/>
  <c r="N469" i="131"/>
  <c r="P468" i="131"/>
  <c r="O468" i="131"/>
  <c r="N468" i="131"/>
  <c r="O467" i="131"/>
  <c r="N467" i="131"/>
  <c r="O466" i="131"/>
  <c r="N466" i="131"/>
  <c r="P466" i="131"/>
  <c r="P465" i="131"/>
  <c r="O465" i="131"/>
  <c r="N465" i="131"/>
  <c r="O464" i="131"/>
  <c r="P464" i="131"/>
  <c r="N464" i="131"/>
  <c r="O463" i="131"/>
  <c r="N463" i="131"/>
  <c r="O462" i="131"/>
  <c r="N462" i="131"/>
  <c r="P462" i="131"/>
  <c r="P461" i="131"/>
  <c r="O461" i="131"/>
  <c r="N461" i="131"/>
  <c r="P460" i="131"/>
  <c r="O460" i="131"/>
  <c r="N460" i="131"/>
  <c r="O459" i="131"/>
  <c r="N459" i="131"/>
  <c r="O458" i="131"/>
  <c r="N458" i="131"/>
  <c r="P458" i="131"/>
  <c r="P457" i="131"/>
  <c r="O457" i="131"/>
  <c r="N457" i="131"/>
  <c r="O456" i="131"/>
  <c r="P456" i="131"/>
  <c r="N456" i="131"/>
  <c r="O455" i="131"/>
  <c r="N455" i="131"/>
  <c r="O454" i="131"/>
  <c r="N454" i="131"/>
  <c r="P454" i="131"/>
  <c r="P453" i="131"/>
  <c r="O453" i="131"/>
  <c r="N453" i="131"/>
  <c r="P452" i="131"/>
  <c r="O452" i="131"/>
  <c r="N452" i="131"/>
  <c r="O451" i="131"/>
  <c r="N451" i="131"/>
  <c r="O450" i="131"/>
  <c r="N450" i="131"/>
  <c r="P450" i="131"/>
  <c r="P449" i="131"/>
  <c r="O449" i="131"/>
  <c r="N449" i="131"/>
  <c r="O448" i="131"/>
  <c r="P448" i="131"/>
  <c r="N448" i="131"/>
  <c r="O447" i="131"/>
  <c r="N447" i="131"/>
  <c r="O446" i="131"/>
  <c r="N446" i="131"/>
  <c r="P446" i="131"/>
  <c r="P445" i="131"/>
  <c r="O445" i="131"/>
  <c r="N445" i="131"/>
  <c r="P444" i="131"/>
  <c r="O444" i="131"/>
  <c r="N444" i="131"/>
  <c r="O443" i="131"/>
  <c r="N443" i="131"/>
  <c r="O442" i="131"/>
  <c r="N442" i="131"/>
  <c r="P442" i="131"/>
  <c r="P441" i="131"/>
  <c r="O441" i="131"/>
  <c r="N441" i="131"/>
  <c r="O440" i="131"/>
  <c r="P440" i="131"/>
  <c r="N440" i="131"/>
  <c r="O439" i="131"/>
  <c r="N439" i="131"/>
  <c r="O438" i="131"/>
  <c r="N438" i="131"/>
  <c r="P438" i="131"/>
  <c r="P437" i="131"/>
  <c r="O437" i="131"/>
  <c r="N437" i="131"/>
  <c r="P436" i="131"/>
  <c r="O436" i="131"/>
  <c r="N436" i="131"/>
  <c r="O435" i="131"/>
  <c r="N435" i="131"/>
  <c r="O434" i="131"/>
  <c r="N434" i="131"/>
  <c r="P434" i="131"/>
  <c r="P433" i="131"/>
  <c r="O433" i="131"/>
  <c r="N433" i="131"/>
  <c r="O432" i="131"/>
  <c r="P432" i="131"/>
  <c r="N432" i="131"/>
  <c r="O431" i="131"/>
  <c r="N431" i="131"/>
  <c r="O430" i="131"/>
  <c r="N430" i="131"/>
  <c r="P430" i="131"/>
  <c r="P429" i="131"/>
  <c r="O429" i="131"/>
  <c r="N429" i="131"/>
  <c r="P428" i="131"/>
  <c r="O428" i="131"/>
  <c r="N428" i="131"/>
  <c r="O427" i="131"/>
  <c r="N427" i="131"/>
  <c r="O426" i="131"/>
  <c r="N426" i="131"/>
  <c r="P426" i="131"/>
  <c r="P425" i="131"/>
  <c r="O425" i="131"/>
  <c r="N425" i="131"/>
  <c r="O424" i="131"/>
  <c r="P424" i="131"/>
  <c r="N424" i="131"/>
  <c r="O423" i="131"/>
  <c r="N423" i="131"/>
  <c r="O422" i="131"/>
  <c r="N422" i="131"/>
  <c r="P422" i="131"/>
  <c r="P421" i="131"/>
  <c r="O421" i="131"/>
  <c r="N421" i="131"/>
  <c r="P420" i="131"/>
  <c r="O420" i="131"/>
  <c r="N420" i="131"/>
  <c r="O419" i="131"/>
  <c r="N419" i="131"/>
  <c r="O418" i="131"/>
  <c r="N418" i="131"/>
  <c r="P418" i="131"/>
  <c r="P417" i="131"/>
  <c r="O417" i="131"/>
  <c r="N417" i="131"/>
  <c r="O416" i="131"/>
  <c r="P416" i="131"/>
  <c r="N416" i="131"/>
  <c r="O415" i="131"/>
  <c r="N415" i="131"/>
  <c r="O414" i="131"/>
  <c r="N414" i="131"/>
  <c r="P414" i="131"/>
  <c r="P413" i="131"/>
  <c r="O413" i="131"/>
  <c r="N413" i="131"/>
  <c r="P412" i="131"/>
  <c r="O412" i="131"/>
  <c r="N412" i="131"/>
  <c r="O411" i="131"/>
  <c r="N411" i="131"/>
  <c r="O410" i="131"/>
  <c r="N410" i="131"/>
  <c r="P410" i="131"/>
  <c r="P409" i="131"/>
  <c r="O409" i="131"/>
  <c r="N409" i="131"/>
  <c r="O408" i="131"/>
  <c r="P408" i="131"/>
  <c r="N408" i="131"/>
  <c r="O407" i="131"/>
  <c r="N407" i="131"/>
  <c r="O406" i="131"/>
  <c r="N406" i="131"/>
  <c r="P406" i="131"/>
  <c r="P405" i="131"/>
  <c r="O405" i="131"/>
  <c r="N405" i="131"/>
  <c r="P404" i="131"/>
  <c r="O404" i="131"/>
  <c r="N404" i="131"/>
  <c r="O403" i="131"/>
  <c r="N403" i="131"/>
  <c r="O402" i="131"/>
  <c r="N402" i="131"/>
  <c r="P402" i="131"/>
  <c r="P401" i="131"/>
  <c r="O401" i="131"/>
  <c r="N401" i="131"/>
  <c r="O400" i="131"/>
  <c r="P400" i="131"/>
  <c r="N400" i="131"/>
  <c r="O399" i="131"/>
  <c r="N399" i="131"/>
  <c r="O398" i="131"/>
  <c r="N398" i="131"/>
  <c r="P398" i="131"/>
  <c r="P397" i="131"/>
  <c r="O397" i="131"/>
  <c r="N397" i="131"/>
  <c r="P396" i="131"/>
  <c r="O396" i="131"/>
  <c r="N396" i="131"/>
  <c r="O395" i="131"/>
  <c r="N395" i="131"/>
  <c r="O394" i="131"/>
  <c r="N394" i="131"/>
  <c r="P394" i="131"/>
  <c r="P393" i="131"/>
  <c r="O393" i="131"/>
  <c r="N393" i="131"/>
  <c r="O392" i="131"/>
  <c r="P392" i="131"/>
  <c r="N392" i="131"/>
  <c r="O391" i="131"/>
  <c r="N391" i="131"/>
  <c r="O390" i="131"/>
  <c r="N390" i="131"/>
  <c r="P390" i="131"/>
  <c r="P389" i="131"/>
  <c r="O389" i="131"/>
  <c r="N389" i="131"/>
  <c r="P388" i="131"/>
  <c r="O388" i="131"/>
  <c r="N388" i="131"/>
  <c r="O387" i="131"/>
  <c r="N387" i="131"/>
  <c r="O386" i="131"/>
  <c r="N386" i="131"/>
  <c r="P386" i="131"/>
  <c r="P385" i="131"/>
  <c r="O385" i="131"/>
  <c r="N385" i="131"/>
  <c r="O384" i="131"/>
  <c r="P384" i="131"/>
  <c r="N384" i="131"/>
  <c r="O383" i="131"/>
  <c r="N383" i="131"/>
  <c r="O382" i="131"/>
  <c r="N382" i="131"/>
  <c r="P382" i="131"/>
  <c r="P381" i="131"/>
  <c r="O381" i="131"/>
  <c r="N381" i="131"/>
  <c r="P380" i="131"/>
  <c r="O380" i="131"/>
  <c r="N380" i="131"/>
  <c r="O379" i="131"/>
  <c r="N379" i="131"/>
  <c r="O378" i="131"/>
  <c r="N378" i="131"/>
  <c r="P378" i="131"/>
  <c r="P377" i="131"/>
  <c r="O377" i="131"/>
  <c r="N377" i="131"/>
  <c r="O376" i="131"/>
  <c r="P376" i="131"/>
  <c r="N376" i="131"/>
  <c r="O375" i="131"/>
  <c r="N375" i="131"/>
  <c r="O374" i="131"/>
  <c r="N374" i="131"/>
  <c r="P374" i="131"/>
  <c r="P373" i="131"/>
  <c r="O373" i="131"/>
  <c r="N373" i="131"/>
  <c r="P372" i="131"/>
  <c r="O372" i="131"/>
  <c r="N372" i="131"/>
  <c r="O371" i="131"/>
  <c r="N371" i="131"/>
  <c r="O370" i="131"/>
  <c r="N370" i="131"/>
  <c r="P370" i="131"/>
  <c r="P369" i="131"/>
  <c r="O369" i="131"/>
  <c r="N369" i="131"/>
  <c r="O368" i="131"/>
  <c r="P368" i="131"/>
  <c r="N368" i="131"/>
  <c r="O367" i="131"/>
  <c r="N367" i="131"/>
  <c r="O366" i="131"/>
  <c r="N366" i="131"/>
  <c r="P366" i="131"/>
  <c r="P365" i="131"/>
  <c r="O365" i="131"/>
  <c r="N365" i="131"/>
  <c r="P364" i="131"/>
  <c r="O364" i="131"/>
  <c r="N364" i="131"/>
  <c r="O363" i="131"/>
  <c r="N363" i="131"/>
  <c r="O362" i="131"/>
  <c r="N362" i="131"/>
  <c r="P362" i="131"/>
  <c r="P361" i="131"/>
  <c r="O361" i="131"/>
  <c r="N361" i="131"/>
  <c r="O360" i="131"/>
  <c r="P360" i="131"/>
  <c r="N360" i="131"/>
  <c r="O359" i="131"/>
  <c r="N359" i="131"/>
  <c r="O358" i="131"/>
  <c r="N358" i="131"/>
  <c r="P358" i="131"/>
  <c r="P357" i="131"/>
  <c r="O357" i="131"/>
  <c r="N357" i="131"/>
  <c r="O356" i="131"/>
  <c r="P356" i="131"/>
  <c r="N356" i="131"/>
  <c r="O355" i="131"/>
  <c r="N355" i="131"/>
  <c r="O354" i="131"/>
  <c r="N354" i="131"/>
  <c r="P354" i="131"/>
  <c r="P353" i="131"/>
  <c r="O353" i="131"/>
  <c r="N353" i="131"/>
  <c r="O352" i="131"/>
  <c r="P352" i="131"/>
  <c r="N352" i="131"/>
  <c r="O351" i="131"/>
  <c r="N351" i="131"/>
  <c r="O350" i="131"/>
  <c r="N350" i="131"/>
  <c r="P350" i="131"/>
  <c r="P349" i="131"/>
  <c r="O349" i="131"/>
  <c r="N349" i="131"/>
  <c r="O348" i="131"/>
  <c r="P348" i="131"/>
  <c r="N348" i="131"/>
  <c r="O347" i="131"/>
  <c r="N347" i="131"/>
  <c r="O346" i="131"/>
  <c r="N346" i="131"/>
  <c r="P346" i="131"/>
  <c r="P345" i="131"/>
  <c r="O345" i="131"/>
  <c r="N345" i="131"/>
  <c r="O344" i="131"/>
  <c r="P344" i="131"/>
  <c r="N344" i="131"/>
  <c r="O343" i="131"/>
  <c r="N343" i="131"/>
  <c r="O342" i="131"/>
  <c r="N342" i="131"/>
  <c r="P342" i="131"/>
  <c r="P341" i="131"/>
  <c r="O341" i="131"/>
  <c r="N341" i="131"/>
  <c r="O340" i="131"/>
  <c r="P340" i="131"/>
  <c r="N340" i="131"/>
  <c r="O339" i="131"/>
  <c r="N339" i="131"/>
  <c r="O338" i="131"/>
  <c r="N338" i="131"/>
  <c r="P338" i="131"/>
  <c r="P337" i="131"/>
  <c r="O337" i="131"/>
  <c r="N337" i="131"/>
  <c r="O336" i="131"/>
  <c r="P336" i="131"/>
  <c r="N336" i="131"/>
  <c r="O335" i="131"/>
  <c r="N335" i="131"/>
  <c r="O334" i="131"/>
  <c r="N334" i="131"/>
  <c r="P334" i="131"/>
  <c r="P333" i="131"/>
  <c r="O333" i="131"/>
  <c r="N333" i="131"/>
  <c r="O332" i="131"/>
  <c r="P332" i="131"/>
  <c r="N332" i="131"/>
  <c r="O331" i="131"/>
  <c r="N331" i="131"/>
  <c r="O330" i="131"/>
  <c r="N330" i="131"/>
  <c r="P330" i="131"/>
  <c r="P329" i="131"/>
  <c r="O329" i="131"/>
  <c r="N329" i="131"/>
  <c r="O328" i="131"/>
  <c r="P328" i="131"/>
  <c r="N328" i="131"/>
  <c r="O327" i="131"/>
  <c r="N327" i="131"/>
  <c r="O326" i="131"/>
  <c r="N326" i="131"/>
  <c r="P326" i="131"/>
  <c r="P325" i="131"/>
  <c r="O325" i="131"/>
  <c r="N325" i="131"/>
  <c r="O324" i="131"/>
  <c r="P324" i="131"/>
  <c r="N324" i="131"/>
  <c r="O323" i="131"/>
  <c r="N323" i="131"/>
  <c r="O322" i="131"/>
  <c r="N322" i="131"/>
  <c r="P322" i="131"/>
  <c r="P321" i="131"/>
  <c r="O321" i="131"/>
  <c r="N321" i="131"/>
  <c r="O320" i="131"/>
  <c r="P320" i="131"/>
  <c r="N320" i="131"/>
  <c r="O319" i="131"/>
  <c r="N319" i="131"/>
  <c r="O318" i="131"/>
  <c r="N318" i="131"/>
  <c r="P318" i="131"/>
  <c r="P317" i="131"/>
  <c r="O317" i="131"/>
  <c r="N317" i="131"/>
  <c r="O316" i="131"/>
  <c r="P316" i="131"/>
  <c r="N316" i="131"/>
  <c r="O315" i="131"/>
  <c r="N315" i="131"/>
  <c r="O314" i="131"/>
  <c r="N314" i="131"/>
  <c r="P314" i="131"/>
  <c r="P313" i="131"/>
  <c r="O313" i="131"/>
  <c r="N313" i="131"/>
  <c r="O312" i="131"/>
  <c r="P312" i="131"/>
  <c r="N312" i="131"/>
  <c r="O311" i="131"/>
  <c r="N311" i="131"/>
  <c r="O310" i="131"/>
  <c r="N310" i="131"/>
  <c r="P310" i="131"/>
  <c r="P309" i="131"/>
  <c r="O309" i="131"/>
  <c r="N309" i="131"/>
  <c r="O308" i="131"/>
  <c r="P308" i="131"/>
  <c r="N308" i="131"/>
  <c r="O307" i="131"/>
  <c r="N307" i="131"/>
  <c r="O306" i="131"/>
  <c r="N306" i="131"/>
  <c r="P306" i="131"/>
  <c r="P305" i="131"/>
  <c r="O305" i="131"/>
  <c r="N305" i="131"/>
  <c r="O304" i="131"/>
  <c r="P304" i="131"/>
  <c r="N304" i="131"/>
  <c r="O303" i="131"/>
  <c r="N303" i="131"/>
  <c r="O302" i="131"/>
  <c r="N302" i="131"/>
  <c r="P302" i="131"/>
  <c r="P301" i="131"/>
  <c r="O301" i="131"/>
  <c r="N301" i="131"/>
  <c r="O300" i="131"/>
  <c r="P300" i="131"/>
  <c r="N300" i="131"/>
  <c r="O299" i="131"/>
  <c r="N299" i="131"/>
  <c r="O298" i="131"/>
  <c r="N298" i="131"/>
  <c r="P298" i="131"/>
  <c r="P297" i="131"/>
  <c r="O297" i="131"/>
  <c r="N297" i="131"/>
  <c r="O296" i="131"/>
  <c r="P296" i="131"/>
  <c r="N296" i="131"/>
  <c r="O295" i="131"/>
  <c r="N295" i="131"/>
  <c r="O294" i="131"/>
  <c r="N294" i="131"/>
  <c r="P294" i="131"/>
  <c r="P293" i="131"/>
  <c r="O293" i="131"/>
  <c r="N293" i="131"/>
  <c r="O292" i="131"/>
  <c r="P292" i="131"/>
  <c r="N292" i="131"/>
  <c r="O291" i="131"/>
  <c r="N291" i="131"/>
  <c r="O290" i="131"/>
  <c r="N290" i="131"/>
  <c r="P290" i="131"/>
  <c r="P289" i="131"/>
  <c r="O289" i="131"/>
  <c r="N289" i="131"/>
  <c r="O288" i="131"/>
  <c r="P288" i="131"/>
  <c r="N288" i="131"/>
  <c r="O287" i="131"/>
  <c r="N287" i="131"/>
  <c r="O286" i="131"/>
  <c r="N286" i="131"/>
  <c r="P286" i="131"/>
  <c r="P285" i="131"/>
  <c r="O285" i="131"/>
  <c r="N285" i="131"/>
  <c r="O284" i="131"/>
  <c r="P284" i="131"/>
  <c r="N284" i="131"/>
  <c r="O283" i="131"/>
  <c r="N283" i="131"/>
  <c r="O282" i="131"/>
  <c r="N282" i="131"/>
  <c r="P282" i="131"/>
  <c r="P281" i="131"/>
  <c r="O281" i="131"/>
  <c r="N281" i="131"/>
  <c r="O280" i="131"/>
  <c r="P280" i="131"/>
  <c r="N280" i="131"/>
  <c r="O279" i="131"/>
  <c r="N279" i="131"/>
  <c r="O278" i="131"/>
  <c r="N278" i="131"/>
  <c r="P278" i="131"/>
  <c r="P277" i="131"/>
  <c r="O277" i="131"/>
  <c r="N277" i="131"/>
  <c r="O276" i="131"/>
  <c r="P276" i="131"/>
  <c r="N276" i="131"/>
  <c r="O275" i="131"/>
  <c r="N275" i="131"/>
  <c r="O274" i="131"/>
  <c r="N274" i="131"/>
  <c r="P274" i="131"/>
  <c r="P273" i="131"/>
  <c r="O273" i="131"/>
  <c r="N273" i="131"/>
  <c r="O272" i="131"/>
  <c r="P272" i="131"/>
  <c r="N272" i="131"/>
  <c r="O271" i="131"/>
  <c r="N271" i="131"/>
  <c r="O270" i="131"/>
  <c r="N270" i="131"/>
  <c r="P270" i="131"/>
  <c r="P269" i="131"/>
  <c r="O269" i="131"/>
  <c r="N269" i="131"/>
  <c r="O268" i="131"/>
  <c r="P268" i="131"/>
  <c r="N268" i="131"/>
  <c r="O267" i="131"/>
  <c r="N267" i="131"/>
  <c r="O266" i="131"/>
  <c r="N266" i="131"/>
  <c r="P266" i="131"/>
  <c r="P265" i="131"/>
  <c r="O265" i="131"/>
  <c r="N265" i="131"/>
  <c r="O264" i="131"/>
  <c r="P264" i="131"/>
  <c r="N264" i="131"/>
  <c r="O263" i="131"/>
  <c r="N263" i="131"/>
  <c r="O262" i="131"/>
  <c r="N262" i="131"/>
  <c r="P262" i="131"/>
  <c r="P261" i="131"/>
  <c r="O261" i="131"/>
  <c r="N261" i="131"/>
  <c r="O260" i="131"/>
  <c r="P260" i="131"/>
  <c r="N260" i="131"/>
  <c r="O259" i="131"/>
  <c r="N259" i="131"/>
  <c r="O258" i="131"/>
  <c r="N258" i="131"/>
  <c r="P257" i="131"/>
  <c r="O257" i="131"/>
  <c r="N257" i="131"/>
  <c r="O256" i="131"/>
  <c r="P256" i="131"/>
  <c r="N256" i="131"/>
  <c r="O255" i="131"/>
  <c r="N255" i="131"/>
  <c r="P255" i="131"/>
  <c r="O254" i="131"/>
  <c r="N254" i="131"/>
  <c r="P254" i="131"/>
  <c r="O253" i="131"/>
  <c r="N253" i="131"/>
  <c r="P253" i="131"/>
  <c r="P252" i="131"/>
  <c r="O252" i="131"/>
  <c r="N252" i="131"/>
  <c r="O251" i="131"/>
  <c r="P251" i="131"/>
  <c r="N251" i="131"/>
  <c r="O250" i="131"/>
  <c r="N250" i="131"/>
  <c r="O249" i="131"/>
  <c r="N249" i="131"/>
  <c r="P249" i="131"/>
  <c r="O248" i="131"/>
  <c r="P248" i="131"/>
  <c r="N248" i="131"/>
  <c r="P247" i="131"/>
  <c r="O247" i="131"/>
  <c r="N247" i="131"/>
  <c r="O246" i="131"/>
  <c r="N246" i="131"/>
  <c r="P246" i="131"/>
  <c r="P245" i="131"/>
  <c r="O245" i="131"/>
  <c r="N245" i="131"/>
  <c r="P244" i="131"/>
  <c r="O244" i="131"/>
  <c r="N244" i="131"/>
  <c r="O243" i="131"/>
  <c r="N243" i="131"/>
  <c r="P243" i="131"/>
  <c r="O242" i="131"/>
  <c r="N242" i="131"/>
  <c r="P241" i="131"/>
  <c r="O241" i="131"/>
  <c r="N241" i="131"/>
  <c r="O240" i="131"/>
  <c r="P240" i="131"/>
  <c r="N240" i="131"/>
  <c r="O239" i="131"/>
  <c r="N239" i="131"/>
  <c r="P239" i="131"/>
  <c r="O238" i="131"/>
  <c r="N238" i="131"/>
  <c r="P238" i="131"/>
  <c r="O237" i="131"/>
  <c r="N237" i="131"/>
  <c r="P237" i="131"/>
  <c r="P236" i="131"/>
  <c r="O236" i="131"/>
  <c r="N236" i="131"/>
  <c r="O235" i="131"/>
  <c r="P235" i="131"/>
  <c r="N235" i="131"/>
  <c r="O234" i="131"/>
  <c r="N234" i="131"/>
  <c r="O233" i="131"/>
  <c r="N233" i="131"/>
  <c r="P233" i="131"/>
  <c r="O232" i="131"/>
  <c r="P232" i="131"/>
  <c r="N232" i="131"/>
  <c r="P231" i="131"/>
  <c r="O231" i="131"/>
  <c r="N231" i="131"/>
  <c r="O230" i="131"/>
  <c r="N230" i="131"/>
  <c r="P230" i="131"/>
  <c r="P229" i="131"/>
  <c r="O229" i="131"/>
  <c r="N229" i="131"/>
  <c r="P228" i="131"/>
  <c r="O228" i="131"/>
  <c r="N228" i="131"/>
  <c r="O227" i="131"/>
  <c r="N227" i="131"/>
  <c r="P227" i="131"/>
  <c r="O226" i="131"/>
  <c r="N226" i="131"/>
  <c r="P225" i="131"/>
  <c r="O225" i="131"/>
  <c r="N225" i="131"/>
  <c r="O224" i="131"/>
  <c r="P224" i="131"/>
  <c r="N224" i="131"/>
  <c r="O223" i="131"/>
  <c r="N223" i="131"/>
  <c r="P223" i="131"/>
  <c r="O222" i="131"/>
  <c r="N222" i="131"/>
  <c r="P222" i="131"/>
  <c r="O221" i="131"/>
  <c r="N221" i="131"/>
  <c r="P221" i="131"/>
  <c r="P220" i="131"/>
  <c r="O220" i="131"/>
  <c r="N220" i="131"/>
  <c r="O219" i="131"/>
  <c r="P219" i="131"/>
  <c r="N219" i="131"/>
  <c r="O218" i="131"/>
  <c r="N218" i="131"/>
  <c r="O217" i="131"/>
  <c r="N217" i="131"/>
  <c r="P217" i="131"/>
  <c r="O216" i="131"/>
  <c r="P216" i="131"/>
  <c r="N216" i="131"/>
  <c r="P215" i="131"/>
  <c r="O215" i="131"/>
  <c r="N215" i="131"/>
  <c r="O214" i="131"/>
  <c r="N214" i="131"/>
  <c r="P214" i="131"/>
  <c r="P213" i="131"/>
  <c r="O213" i="131"/>
  <c r="N213" i="131"/>
  <c r="P212" i="131"/>
  <c r="O212" i="131"/>
  <c r="N212" i="131"/>
  <c r="O211" i="131"/>
  <c r="N211" i="131"/>
  <c r="P211" i="131"/>
  <c r="O210" i="131"/>
  <c r="N210" i="131"/>
  <c r="P209" i="131"/>
  <c r="O209" i="131"/>
  <c r="N209" i="131"/>
  <c r="O208" i="131"/>
  <c r="P208" i="131"/>
  <c r="N208" i="131"/>
  <c r="O207" i="131"/>
  <c r="N207" i="131"/>
  <c r="P207" i="131"/>
  <c r="O206" i="131"/>
  <c r="N206" i="131"/>
  <c r="P206" i="131"/>
  <c r="O205" i="131"/>
  <c r="N205" i="131"/>
  <c r="P205" i="131"/>
  <c r="P204" i="131"/>
  <c r="O204" i="131"/>
  <c r="N204" i="131"/>
  <c r="O203" i="131"/>
  <c r="P203" i="131"/>
  <c r="N203" i="131"/>
  <c r="O202" i="131"/>
  <c r="N202" i="131"/>
  <c r="O201" i="131"/>
  <c r="N201" i="131"/>
  <c r="P201" i="131"/>
  <c r="O200" i="131"/>
  <c r="P200" i="131"/>
  <c r="N200" i="131"/>
  <c r="P199" i="131"/>
  <c r="O199" i="131"/>
  <c r="N199" i="131"/>
  <c r="O198" i="131"/>
  <c r="N198" i="131"/>
  <c r="P198" i="131"/>
  <c r="P197" i="131"/>
  <c r="O197" i="131"/>
  <c r="N197" i="131"/>
  <c r="P196" i="131"/>
  <c r="O196" i="131"/>
  <c r="N196" i="131"/>
  <c r="O195" i="131"/>
  <c r="N195" i="131"/>
  <c r="P195" i="131"/>
  <c r="O194" i="131"/>
  <c r="N194" i="131"/>
  <c r="P193" i="131"/>
  <c r="O193" i="131"/>
  <c r="N193" i="131"/>
  <c r="O192" i="131"/>
  <c r="P192" i="131"/>
  <c r="N192" i="131"/>
  <c r="O191" i="131"/>
  <c r="N191" i="131"/>
  <c r="P191" i="131"/>
  <c r="O190" i="131"/>
  <c r="N190" i="131"/>
  <c r="P190" i="131"/>
  <c r="O189" i="131"/>
  <c r="N189" i="131"/>
  <c r="P189" i="131"/>
  <c r="P188" i="131"/>
  <c r="O188" i="131"/>
  <c r="N188" i="131"/>
  <c r="O187" i="131"/>
  <c r="P187" i="131"/>
  <c r="N187" i="131"/>
  <c r="O186" i="131"/>
  <c r="N186" i="131"/>
  <c r="O185" i="131"/>
  <c r="N185" i="131"/>
  <c r="P185" i="131"/>
  <c r="O184" i="131"/>
  <c r="P184" i="131"/>
  <c r="N184" i="131"/>
  <c r="P183" i="131"/>
  <c r="O183" i="131"/>
  <c r="N183" i="131"/>
  <c r="O182" i="131"/>
  <c r="N182" i="131"/>
  <c r="P182" i="131"/>
  <c r="P181" i="131"/>
  <c r="O181" i="131"/>
  <c r="N181" i="131"/>
  <c r="P180" i="131"/>
  <c r="O180" i="131"/>
  <c r="N180" i="131"/>
  <c r="O179" i="131"/>
  <c r="N179" i="131"/>
  <c r="P179" i="131"/>
  <c r="O178" i="131"/>
  <c r="N178" i="131"/>
  <c r="P177" i="131"/>
  <c r="O177" i="131"/>
  <c r="N177" i="131"/>
  <c r="O176" i="131"/>
  <c r="P176" i="131"/>
  <c r="N176" i="131"/>
  <c r="O175" i="131"/>
  <c r="N175" i="131"/>
  <c r="P175" i="131"/>
  <c r="O174" i="131"/>
  <c r="N174" i="131"/>
  <c r="P174" i="131"/>
  <c r="O173" i="131"/>
  <c r="N173" i="131"/>
  <c r="P173" i="131"/>
  <c r="P172" i="131"/>
  <c r="O172" i="131"/>
  <c r="N172" i="131"/>
  <c r="O171" i="131"/>
  <c r="P171" i="131"/>
  <c r="N171" i="131"/>
  <c r="O170" i="131"/>
  <c r="N170" i="131"/>
  <c r="O169" i="131"/>
  <c r="N169" i="131"/>
  <c r="P169" i="131"/>
  <c r="O168" i="131"/>
  <c r="P168" i="131"/>
  <c r="N168" i="131"/>
  <c r="P167" i="131"/>
  <c r="O167" i="131"/>
  <c r="N167" i="131"/>
  <c r="O166" i="131"/>
  <c r="N166" i="131"/>
  <c r="P166" i="131"/>
  <c r="P165" i="131"/>
  <c r="O165" i="131"/>
  <c r="N165" i="131"/>
  <c r="P164" i="131"/>
  <c r="O164" i="131"/>
  <c r="N164" i="131"/>
  <c r="O163" i="131"/>
  <c r="N163" i="131"/>
  <c r="P163" i="131"/>
  <c r="O162" i="131"/>
  <c r="N162" i="131"/>
  <c r="P161" i="131"/>
  <c r="O161" i="131"/>
  <c r="N161" i="131"/>
  <c r="O160" i="131"/>
  <c r="P160" i="131"/>
  <c r="N160" i="131"/>
  <c r="O159" i="131"/>
  <c r="N159" i="131"/>
  <c r="P159" i="131"/>
  <c r="O158" i="131"/>
  <c r="N158" i="131"/>
  <c r="P158" i="131"/>
  <c r="O157" i="131"/>
  <c r="N157" i="131"/>
  <c r="P157" i="131"/>
  <c r="P156" i="131"/>
  <c r="O156" i="131"/>
  <c r="N156" i="131"/>
  <c r="O155" i="131"/>
  <c r="P155" i="131"/>
  <c r="N155" i="131"/>
  <c r="O154" i="131"/>
  <c r="N154" i="131"/>
  <c r="O153" i="131"/>
  <c r="N153" i="131"/>
  <c r="P153" i="131"/>
  <c r="O152" i="131"/>
  <c r="P152" i="131"/>
  <c r="N152" i="131"/>
  <c r="P151" i="131"/>
  <c r="O151" i="131"/>
  <c r="N151" i="131"/>
  <c r="O150" i="131"/>
  <c r="N150" i="131"/>
  <c r="P150" i="131"/>
  <c r="P149" i="131"/>
  <c r="O149" i="131"/>
  <c r="N149" i="131"/>
  <c r="P148" i="131"/>
  <c r="O148" i="131"/>
  <c r="N148" i="131"/>
  <c r="O147" i="131"/>
  <c r="N147" i="131"/>
  <c r="P147" i="131"/>
  <c r="O146" i="131"/>
  <c r="N146" i="131"/>
  <c r="P145" i="131"/>
  <c r="O145" i="131"/>
  <c r="N145" i="131"/>
  <c r="O144" i="131"/>
  <c r="P144" i="131"/>
  <c r="N144" i="131"/>
  <c r="O143" i="131"/>
  <c r="N143" i="131"/>
  <c r="P143" i="131"/>
  <c r="O142" i="131"/>
  <c r="N142" i="131"/>
  <c r="P142" i="131"/>
  <c r="O141" i="131"/>
  <c r="N141" i="131"/>
  <c r="P141" i="131"/>
  <c r="P140" i="131"/>
  <c r="O140" i="131"/>
  <c r="N140" i="131"/>
  <c r="O139" i="131"/>
  <c r="P139" i="131"/>
  <c r="N139" i="131"/>
  <c r="O138" i="131"/>
  <c r="N138" i="131"/>
  <c r="O137" i="131"/>
  <c r="N137" i="131"/>
  <c r="P137" i="131"/>
  <c r="O136" i="131"/>
  <c r="P136" i="131"/>
  <c r="N136" i="131"/>
  <c r="P135" i="131"/>
  <c r="O135" i="131"/>
  <c r="N135" i="131"/>
  <c r="O134" i="131"/>
  <c r="N134" i="131"/>
  <c r="P134" i="131"/>
  <c r="P133" i="131"/>
  <c r="O133" i="131"/>
  <c r="N133" i="131"/>
  <c r="P132" i="131"/>
  <c r="O132" i="131"/>
  <c r="N132" i="131"/>
  <c r="O131" i="131"/>
  <c r="N131" i="131"/>
  <c r="P131" i="131"/>
  <c r="O130" i="131"/>
  <c r="N130" i="131"/>
  <c r="P129" i="131"/>
  <c r="O129" i="131"/>
  <c r="N129" i="131"/>
  <c r="O128" i="131"/>
  <c r="P128" i="131"/>
  <c r="N128" i="131"/>
  <c r="O127" i="131"/>
  <c r="N127" i="131"/>
  <c r="P127" i="131"/>
  <c r="O126" i="131"/>
  <c r="N126" i="131"/>
  <c r="P126" i="131"/>
  <c r="O125" i="131"/>
  <c r="N125" i="131"/>
  <c r="P125" i="131"/>
  <c r="P124" i="131"/>
  <c r="O124" i="131"/>
  <c r="N124" i="131"/>
  <c r="O123" i="131"/>
  <c r="P123" i="131"/>
  <c r="N123" i="131"/>
  <c r="O122" i="131"/>
  <c r="N122" i="131"/>
  <c r="O121" i="131"/>
  <c r="N121" i="131"/>
  <c r="P121" i="131"/>
  <c r="O120" i="131"/>
  <c r="P120" i="131"/>
  <c r="N120" i="131"/>
  <c r="P119" i="131"/>
  <c r="O119" i="131"/>
  <c r="N119" i="131"/>
  <c r="O118" i="131"/>
  <c r="N118" i="131"/>
  <c r="P118" i="131"/>
  <c r="P117" i="131"/>
  <c r="O117" i="131"/>
  <c r="N117" i="131"/>
  <c r="P116" i="131"/>
  <c r="O116" i="131"/>
  <c r="N116" i="131"/>
  <c r="O115" i="131"/>
  <c r="N115" i="131"/>
  <c r="P115" i="131"/>
  <c r="O114" i="131"/>
  <c r="N114" i="131"/>
  <c r="P113" i="131"/>
  <c r="O113" i="131"/>
  <c r="N113" i="131"/>
  <c r="O112" i="131"/>
  <c r="P112" i="131"/>
  <c r="N112" i="131"/>
  <c r="O111" i="131"/>
  <c r="N111" i="131"/>
  <c r="P111" i="131"/>
  <c r="O110" i="131"/>
  <c r="N110" i="131"/>
  <c r="P110" i="131"/>
  <c r="O109" i="131"/>
  <c r="N109" i="131"/>
  <c r="P109" i="131"/>
  <c r="P108" i="131"/>
  <c r="O108" i="131"/>
  <c r="N108" i="131"/>
  <c r="O107" i="131"/>
  <c r="P107" i="131"/>
  <c r="N107" i="131"/>
  <c r="O106" i="131"/>
  <c r="N106" i="131"/>
  <c r="O105" i="131"/>
  <c r="N105" i="131"/>
  <c r="P105" i="131"/>
  <c r="O104" i="131"/>
  <c r="P104" i="131"/>
  <c r="N104" i="131"/>
  <c r="P103" i="131"/>
  <c r="O103" i="131"/>
  <c r="N103" i="131"/>
  <c r="O102" i="131"/>
  <c r="N102" i="131"/>
  <c r="P102" i="131"/>
  <c r="P101" i="131"/>
  <c r="O101" i="131"/>
  <c r="N101" i="131"/>
  <c r="P100" i="131"/>
  <c r="O100" i="131"/>
  <c r="N100" i="131"/>
  <c r="O99" i="131"/>
  <c r="N99" i="131"/>
  <c r="P99" i="131"/>
  <c r="O98" i="131"/>
  <c r="N98" i="131"/>
  <c r="P97" i="131"/>
  <c r="O97" i="131"/>
  <c r="N97" i="131"/>
  <c r="O96" i="131"/>
  <c r="P96" i="131"/>
  <c r="N96" i="131"/>
  <c r="O95" i="131"/>
  <c r="N95" i="131"/>
  <c r="P95" i="131"/>
  <c r="O94" i="131"/>
  <c r="N94" i="131"/>
  <c r="P94" i="131"/>
  <c r="O93" i="131"/>
  <c r="N93" i="131"/>
  <c r="P93" i="131"/>
  <c r="P92" i="131"/>
  <c r="O92" i="131"/>
  <c r="N92" i="131"/>
  <c r="O91" i="131"/>
  <c r="P91" i="131"/>
  <c r="N91" i="131"/>
  <c r="O90" i="131"/>
  <c r="N90" i="131"/>
  <c r="O89" i="131"/>
  <c r="N89" i="131"/>
  <c r="P89" i="131"/>
  <c r="O88" i="131"/>
  <c r="P88" i="131"/>
  <c r="N88" i="131"/>
  <c r="P87" i="131"/>
  <c r="O87" i="131"/>
  <c r="N87" i="131"/>
  <c r="O86" i="131"/>
  <c r="N86" i="131"/>
  <c r="P86" i="131"/>
  <c r="P85" i="131"/>
  <c r="O85" i="131"/>
  <c r="N85" i="131"/>
  <c r="P84" i="131"/>
  <c r="O84" i="131"/>
  <c r="N84" i="131"/>
  <c r="O83" i="131"/>
  <c r="N83" i="131"/>
  <c r="P83" i="131"/>
  <c r="O82" i="131"/>
  <c r="N82" i="131"/>
  <c r="P81" i="131"/>
  <c r="O81" i="131"/>
  <c r="N81" i="131"/>
  <c r="O80" i="131"/>
  <c r="P80" i="131"/>
  <c r="N80" i="131"/>
  <c r="O79" i="131"/>
  <c r="N79" i="131"/>
  <c r="P79" i="131"/>
  <c r="O78" i="131"/>
  <c r="N78" i="131"/>
  <c r="P78" i="131"/>
  <c r="O77" i="131"/>
  <c r="N77" i="131"/>
  <c r="P77" i="131"/>
  <c r="P76" i="131"/>
  <c r="O76" i="131"/>
  <c r="N76" i="131"/>
  <c r="O75" i="131"/>
  <c r="P75" i="131"/>
  <c r="N75" i="131"/>
  <c r="O74" i="131"/>
  <c r="N74" i="131"/>
  <c r="O73" i="131"/>
  <c r="N73" i="131"/>
  <c r="P73" i="131"/>
  <c r="O72" i="131"/>
  <c r="P72" i="131"/>
  <c r="N72" i="131"/>
  <c r="P71" i="131"/>
  <c r="O71" i="131"/>
  <c r="N71" i="131"/>
  <c r="O70" i="131"/>
  <c r="N70" i="131"/>
  <c r="P70" i="131"/>
  <c r="P69" i="131"/>
  <c r="O69" i="131"/>
  <c r="N69" i="131"/>
  <c r="P68" i="131"/>
  <c r="O68" i="131"/>
  <c r="N68" i="131"/>
  <c r="O67" i="131"/>
  <c r="N67" i="131"/>
  <c r="P67" i="131"/>
  <c r="O66" i="131"/>
  <c r="N66" i="131"/>
  <c r="P65" i="131"/>
  <c r="O65" i="131"/>
  <c r="N65" i="131"/>
  <c r="O64" i="131"/>
  <c r="P64" i="131"/>
  <c r="N64" i="131"/>
  <c r="O63" i="131"/>
  <c r="N63" i="131"/>
  <c r="P63" i="131"/>
  <c r="O62" i="131"/>
  <c r="N62" i="131"/>
  <c r="P62" i="131"/>
  <c r="O61" i="131"/>
  <c r="N61" i="131"/>
  <c r="P61" i="131"/>
  <c r="P60" i="131"/>
  <c r="O60" i="131"/>
  <c r="N60" i="131"/>
  <c r="O59" i="131"/>
  <c r="P59" i="131"/>
  <c r="N59" i="131"/>
  <c r="O58" i="131"/>
  <c r="N58" i="131"/>
  <c r="O57" i="131"/>
  <c r="N57" i="131"/>
  <c r="P57" i="131"/>
  <c r="O56" i="131"/>
  <c r="P56" i="131"/>
  <c r="N56" i="131"/>
  <c r="P55" i="131"/>
  <c r="O55" i="131"/>
  <c r="N55" i="131"/>
  <c r="O54" i="131"/>
  <c r="N54" i="131"/>
  <c r="P54" i="131"/>
  <c r="P53" i="131"/>
  <c r="O53" i="131"/>
  <c r="N53" i="131"/>
  <c r="P52" i="131"/>
  <c r="O52" i="131"/>
  <c r="N52" i="131"/>
  <c r="O51" i="131"/>
  <c r="N51" i="131"/>
  <c r="P51" i="131"/>
  <c r="O50" i="131"/>
  <c r="N50" i="131"/>
  <c r="P49" i="131"/>
  <c r="O49" i="131"/>
  <c r="N49" i="131"/>
  <c r="O48" i="131"/>
  <c r="P48" i="131"/>
  <c r="N48" i="131"/>
  <c r="O47" i="131"/>
  <c r="N47" i="131"/>
  <c r="P47" i="131"/>
  <c r="O46" i="131"/>
  <c r="N46" i="131"/>
  <c r="P46" i="131"/>
  <c r="O45" i="131"/>
  <c r="N45" i="131"/>
  <c r="P45" i="131"/>
  <c r="P44" i="131"/>
  <c r="O44" i="131"/>
  <c r="N44" i="131"/>
  <c r="O43" i="131"/>
  <c r="P43" i="131"/>
  <c r="N43" i="131"/>
  <c r="O42" i="131"/>
  <c r="N42" i="131"/>
  <c r="O41" i="131"/>
  <c r="N41" i="131"/>
  <c r="P41" i="131"/>
  <c r="O40" i="131"/>
  <c r="P40" i="131"/>
  <c r="N40" i="131"/>
  <c r="P39" i="131"/>
  <c r="O39" i="131"/>
  <c r="N39" i="131"/>
  <c r="O38" i="131"/>
  <c r="N38" i="131"/>
  <c r="P38" i="131"/>
  <c r="P37" i="131"/>
  <c r="O37" i="131"/>
  <c r="N37" i="131"/>
  <c r="P36" i="131"/>
  <c r="O36" i="131"/>
  <c r="N36" i="131"/>
  <c r="O35" i="131"/>
  <c r="N35" i="131"/>
  <c r="P35" i="131"/>
  <c r="O34" i="131"/>
  <c r="N34" i="131"/>
  <c r="P33" i="131"/>
  <c r="O33" i="131"/>
  <c r="N33" i="131"/>
  <c r="O32" i="131"/>
  <c r="P32" i="131"/>
  <c r="N32" i="131"/>
  <c r="O31" i="131"/>
  <c r="N31" i="131"/>
  <c r="P31" i="131"/>
  <c r="O30" i="131"/>
  <c r="N30" i="131"/>
  <c r="P30" i="131"/>
  <c r="O29" i="131"/>
  <c r="N29" i="131"/>
  <c r="P29" i="131"/>
  <c r="P28" i="131"/>
  <c r="O28" i="131"/>
  <c r="N28" i="131"/>
  <c r="O27" i="131"/>
  <c r="P27" i="131"/>
  <c r="N27" i="131"/>
  <c r="O26" i="131"/>
  <c r="N26" i="131"/>
  <c r="O25" i="131"/>
  <c r="N25" i="131"/>
  <c r="P25" i="131"/>
  <c r="O24" i="131"/>
  <c r="P24" i="131"/>
  <c r="N24" i="131"/>
  <c r="P23" i="131"/>
  <c r="O23" i="131"/>
  <c r="N23" i="131"/>
  <c r="O22" i="131"/>
  <c r="N22" i="131"/>
  <c r="P22" i="131"/>
  <c r="P21" i="131"/>
  <c r="O21" i="131"/>
  <c r="N21" i="131"/>
  <c r="P20" i="131"/>
  <c r="O20" i="131"/>
  <c r="N20" i="131"/>
  <c r="O19" i="131"/>
  <c r="N19" i="131"/>
  <c r="P19" i="131"/>
  <c r="O18" i="131"/>
  <c r="N18" i="131"/>
  <c r="P17" i="131"/>
  <c r="O17" i="131"/>
  <c r="N17" i="131"/>
  <c r="O16" i="131"/>
  <c r="P16" i="131"/>
  <c r="N16" i="131"/>
  <c r="O15" i="131"/>
  <c r="N15" i="131"/>
  <c r="P15" i="131"/>
  <c r="O14" i="131"/>
  <c r="N14" i="131"/>
  <c r="P14" i="131"/>
  <c r="O13" i="131"/>
  <c r="N13" i="131"/>
  <c r="P13" i="131"/>
  <c r="P12" i="131"/>
  <c r="O12" i="131"/>
  <c r="N12" i="131"/>
  <c r="O11" i="131"/>
  <c r="P11" i="131"/>
  <c r="N11" i="131"/>
  <c r="O10" i="131"/>
  <c r="N10" i="131"/>
  <c r="O9" i="131"/>
  <c r="N9" i="131"/>
  <c r="P9" i="131"/>
  <c r="O8" i="131"/>
  <c r="P8" i="131"/>
  <c r="N8" i="131"/>
  <c r="P7" i="131"/>
  <c r="O7" i="131"/>
  <c r="N7" i="131"/>
  <c r="O6" i="131"/>
  <c r="N6" i="131"/>
  <c r="P6" i="131"/>
  <c r="P5" i="131"/>
  <c r="O5" i="131"/>
  <c r="N5" i="131"/>
  <c r="P4" i="131"/>
  <c r="P509" i="131" a="1"/>
  <c r="P509" i="131"/>
  <c r="N13" i="130"/>
  <c r="O4" i="131"/>
  <c r="N4" i="131"/>
  <c r="I52" i="130"/>
  <c r="I34" i="130"/>
  <c r="G34" i="130"/>
  <c r="E33" i="130"/>
  <c r="G33" i="130"/>
  <c r="I33" i="130"/>
  <c r="E32" i="130"/>
  <c r="G32" i="130"/>
  <c r="I32" i="130"/>
  <c r="E31" i="130"/>
  <c r="G31" i="130"/>
  <c r="I31" i="130"/>
  <c r="G30" i="130"/>
  <c r="I30" i="130"/>
  <c r="G29" i="130"/>
  <c r="I29" i="130"/>
  <c r="E29" i="130"/>
  <c r="G27" i="130"/>
  <c r="I27" i="130"/>
  <c r="E8" i="130"/>
  <c r="M514" i="129"/>
  <c r="M514" i="129" a="1"/>
  <c r="L514" i="129"/>
  <c r="L514" i="129" a="1"/>
  <c r="K514" i="129"/>
  <c r="K514" i="129" a="1"/>
  <c r="J514" i="129"/>
  <c r="J514" i="129" a="1"/>
  <c r="I514" i="129"/>
  <c r="I514" i="129" a="1"/>
  <c r="H514" i="129"/>
  <c r="H514" i="129" a="1"/>
  <c r="G514" i="129"/>
  <c r="G514" i="129" a="1"/>
  <c r="F514" i="129"/>
  <c r="F514" i="129" a="1"/>
  <c r="C511" i="129"/>
  <c r="M511" i="129" a="1"/>
  <c r="M511" i="129"/>
  <c r="M510" i="129" a="1"/>
  <c r="M510" i="129"/>
  <c r="J510" i="129" a="1"/>
  <c r="J510" i="129"/>
  <c r="I510" i="129" a="1"/>
  <c r="I510" i="129"/>
  <c r="F510" i="129" a="1"/>
  <c r="F510" i="129"/>
  <c r="C510" i="129"/>
  <c r="C529" i="129"/>
  <c r="C509" i="129"/>
  <c r="L509" i="129" s="1" a="1"/>
  <c r="L509" i="129" s="1"/>
  <c r="I508" i="129" a="1"/>
  <c r="I508" i="129" s="1"/>
  <c r="F508" i="129" a="1"/>
  <c r="F508" i="129" s="1"/>
  <c r="C508" i="129"/>
  <c r="M508" i="129" s="1" a="1"/>
  <c r="M508" i="129" s="1"/>
  <c r="C507" i="129"/>
  <c r="M507" i="129" a="1"/>
  <c r="M507" i="129"/>
  <c r="M506" i="129" a="1"/>
  <c r="M506" i="129"/>
  <c r="J506" i="129" a="1"/>
  <c r="J506" i="129"/>
  <c r="I506" i="129" a="1"/>
  <c r="I506" i="129"/>
  <c r="F506" i="129" a="1"/>
  <c r="F506" i="129"/>
  <c r="C506" i="129"/>
  <c r="L506" i="129" a="1"/>
  <c r="L506" i="129"/>
  <c r="L505" i="129" a="1"/>
  <c r="L505" i="129"/>
  <c r="G505" i="129" a="1"/>
  <c r="G505" i="129"/>
  <c r="C505" i="129"/>
  <c r="M505" i="129" a="1"/>
  <c r="M505" i="129"/>
  <c r="M504" i="129" a="1"/>
  <c r="M504" i="129"/>
  <c r="L504" i="129" a="1"/>
  <c r="L504" i="129"/>
  <c r="J504" i="129" a="1"/>
  <c r="J504" i="129"/>
  <c r="I504" i="129" a="1"/>
  <c r="I504" i="129"/>
  <c r="G504" i="129"/>
  <c r="G504" i="129" a="1"/>
  <c r="F504" i="129" a="1"/>
  <c r="F504" i="129"/>
  <c r="C504" i="129"/>
  <c r="C503" i="129"/>
  <c r="M503" i="129" a="1"/>
  <c r="M503" i="129"/>
  <c r="M502" i="129" a="1"/>
  <c r="M502" i="129"/>
  <c r="J502" i="129" a="1"/>
  <c r="J502" i="129"/>
  <c r="I502" i="129" a="1"/>
  <c r="I502" i="129"/>
  <c r="F502" i="129" a="1"/>
  <c r="F502" i="129"/>
  <c r="C502" i="129"/>
  <c r="C521" i="129"/>
  <c r="L501" i="129" a="1"/>
  <c r="L501" i="129"/>
  <c r="G501" i="129" a="1"/>
  <c r="G501" i="129"/>
  <c r="C501" i="129"/>
  <c r="M501" i="129" a="1"/>
  <c r="M501" i="129"/>
  <c r="M500" i="129" a="1"/>
  <c r="M500" i="129"/>
  <c r="L500" i="129" a="1"/>
  <c r="L500" i="129"/>
  <c r="J500" i="129" a="1"/>
  <c r="J500" i="129"/>
  <c r="I500" i="129" a="1"/>
  <c r="I500" i="129"/>
  <c r="G500" i="129"/>
  <c r="G500" i="129" a="1"/>
  <c r="F500" i="129" a="1"/>
  <c r="F500" i="129"/>
  <c r="C500" i="129"/>
  <c r="K499" i="129" a="1"/>
  <c r="K499" i="129" s="1"/>
  <c r="C499" i="129"/>
  <c r="M499" i="129" a="1"/>
  <c r="M499" i="129"/>
  <c r="W495" i="129"/>
  <c r="V495" i="129"/>
  <c r="U495" i="129"/>
  <c r="T495" i="129"/>
  <c r="S495" i="129"/>
  <c r="R495" i="129"/>
  <c r="M495" i="129"/>
  <c r="L495" i="129"/>
  <c r="K495" i="129"/>
  <c r="J495" i="129"/>
  <c r="I495" i="129"/>
  <c r="H495" i="129"/>
  <c r="G495" i="129"/>
  <c r="F495" i="129"/>
  <c r="O494" i="129"/>
  <c r="P494" i="129" s="1"/>
  <c r="N494" i="129"/>
  <c r="O493" i="129"/>
  <c r="P493" i="129" s="1"/>
  <c r="N493" i="129"/>
  <c r="O492" i="129"/>
  <c r="P492" i="129" s="1"/>
  <c r="N492" i="129"/>
  <c r="O491" i="129"/>
  <c r="P491" i="129" s="1"/>
  <c r="N491" i="129"/>
  <c r="O490" i="129"/>
  <c r="P490" i="129" s="1"/>
  <c r="N490" i="129"/>
  <c r="O489" i="129"/>
  <c r="P489" i="129" s="1"/>
  <c r="N489" i="129"/>
  <c r="O488" i="129"/>
  <c r="P488" i="129" s="1"/>
  <c r="N488" i="129"/>
  <c r="O487" i="129"/>
  <c r="P487" i="129" s="1"/>
  <c r="N487" i="129"/>
  <c r="O486" i="129"/>
  <c r="P486" i="129" s="1"/>
  <c r="N486" i="129"/>
  <c r="O485" i="129"/>
  <c r="P485" i="129" s="1"/>
  <c r="N485" i="129"/>
  <c r="O484" i="129"/>
  <c r="P484" i="129" s="1"/>
  <c r="N484" i="129"/>
  <c r="O483" i="129"/>
  <c r="P483" i="129" s="1"/>
  <c r="N483" i="129"/>
  <c r="O482" i="129"/>
  <c r="P482" i="129" s="1"/>
  <c r="N482" i="129"/>
  <c r="O481" i="129"/>
  <c r="P481" i="129" s="1"/>
  <c r="N481" i="129"/>
  <c r="O480" i="129"/>
  <c r="P480" i="129" s="1"/>
  <c r="N480" i="129"/>
  <c r="O479" i="129"/>
  <c r="P479" i="129" s="1"/>
  <c r="N479" i="129"/>
  <c r="O478" i="129"/>
  <c r="P478" i="129" s="1"/>
  <c r="N478" i="129"/>
  <c r="O477" i="129"/>
  <c r="P477" i="129" s="1"/>
  <c r="N477" i="129"/>
  <c r="O476" i="129"/>
  <c r="P476" i="129" s="1"/>
  <c r="N476" i="129"/>
  <c r="O475" i="129"/>
  <c r="P475" i="129" s="1"/>
  <c r="N475" i="129"/>
  <c r="O474" i="129"/>
  <c r="P474" i="129" s="1"/>
  <c r="N474" i="129"/>
  <c r="O473" i="129"/>
  <c r="P473" i="129" s="1"/>
  <c r="N473" i="129"/>
  <c r="O472" i="129"/>
  <c r="P472" i="129" s="1"/>
  <c r="N472" i="129"/>
  <c r="O471" i="129"/>
  <c r="P471" i="129" s="1"/>
  <c r="N471" i="129"/>
  <c r="O470" i="129"/>
  <c r="P470" i="129" s="1"/>
  <c r="N470" i="129"/>
  <c r="O469" i="129"/>
  <c r="P469" i="129" s="1"/>
  <c r="N469" i="129"/>
  <c r="O468" i="129"/>
  <c r="P468" i="129" s="1"/>
  <c r="N468" i="129"/>
  <c r="O467" i="129"/>
  <c r="P467" i="129" s="1"/>
  <c r="N467" i="129"/>
  <c r="O466" i="129"/>
  <c r="P466" i="129" s="1"/>
  <c r="N466" i="129"/>
  <c r="O465" i="129"/>
  <c r="P465" i="129" s="1"/>
  <c r="N465" i="129"/>
  <c r="O464" i="129"/>
  <c r="P464" i="129" s="1"/>
  <c r="N464" i="129"/>
  <c r="O463" i="129"/>
  <c r="P463" i="129" s="1"/>
  <c r="N463" i="129"/>
  <c r="O462" i="129"/>
  <c r="P462" i="129" s="1"/>
  <c r="N462" i="129"/>
  <c r="O461" i="129"/>
  <c r="P461" i="129" s="1"/>
  <c r="N461" i="129"/>
  <c r="O460" i="129"/>
  <c r="P460" i="129" s="1"/>
  <c r="N460" i="129"/>
  <c r="O459" i="129"/>
  <c r="P459" i="129" s="1"/>
  <c r="N459" i="129"/>
  <c r="O458" i="129"/>
  <c r="P458" i="129" s="1"/>
  <c r="N458" i="129"/>
  <c r="O457" i="129"/>
  <c r="P457" i="129" s="1"/>
  <c r="N457" i="129"/>
  <c r="O456" i="129"/>
  <c r="P456" i="129" s="1"/>
  <c r="N456" i="129"/>
  <c r="O455" i="129"/>
  <c r="P455" i="129" s="1"/>
  <c r="N455" i="129"/>
  <c r="O454" i="129"/>
  <c r="P454" i="129" s="1"/>
  <c r="N454" i="129"/>
  <c r="O453" i="129"/>
  <c r="P453" i="129" s="1"/>
  <c r="N453" i="129"/>
  <c r="O452" i="129"/>
  <c r="P452" i="129" s="1"/>
  <c r="N452" i="129"/>
  <c r="O451" i="129"/>
  <c r="P451" i="129" s="1"/>
  <c r="N451" i="129"/>
  <c r="O450" i="129"/>
  <c r="P450" i="129" s="1"/>
  <c r="N450" i="129"/>
  <c r="O449" i="129"/>
  <c r="P449" i="129" s="1"/>
  <c r="N449" i="129"/>
  <c r="O448" i="129"/>
  <c r="P448" i="129" s="1"/>
  <c r="N448" i="129"/>
  <c r="O447" i="129"/>
  <c r="P447" i="129" s="1"/>
  <c r="N447" i="129"/>
  <c r="O446" i="129"/>
  <c r="P446" i="129" s="1"/>
  <c r="N446" i="129"/>
  <c r="O445" i="129"/>
  <c r="P445" i="129" s="1"/>
  <c r="N445" i="129"/>
  <c r="O444" i="129"/>
  <c r="P444" i="129" s="1"/>
  <c r="N444" i="129"/>
  <c r="O443" i="129"/>
  <c r="P443" i="129" s="1"/>
  <c r="N443" i="129"/>
  <c r="O442" i="129"/>
  <c r="P442" i="129" s="1"/>
  <c r="N442" i="129"/>
  <c r="O441" i="129"/>
  <c r="P441" i="129" s="1"/>
  <c r="N441" i="129"/>
  <c r="O440" i="129"/>
  <c r="P440" i="129" s="1"/>
  <c r="N440" i="129"/>
  <c r="O439" i="129"/>
  <c r="P439" i="129" s="1"/>
  <c r="N439" i="129"/>
  <c r="O438" i="129"/>
  <c r="P438" i="129" s="1"/>
  <c r="N438" i="129"/>
  <c r="O437" i="129"/>
  <c r="P437" i="129" s="1"/>
  <c r="N437" i="129"/>
  <c r="O436" i="129"/>
  <c r="P436" i="129" s="1"/>
  <c r="N436" i="129"/>
  <c r="O435" i="129"/>
  <c r="P435" i="129" s="1"/>
  <c r="N435" i="129"/>
  <c r="O434" i="129"/>
  <c r="P434" i="129" s="1"/>
  <c r="N434" i="129"/>
  <c r="O433" i="129"/>
  <c r="P433" i="129" s="1"/>
  <c r="N433" i="129"/>
  <c r="O432" i="129"/>
  <c r="P432" i="129" s="1"/>
  <c r="N432" i="129"/>
  <c r="O431" i="129"/>
  <c r="P431" i="129" s="1"/>
  <c r="N431" i="129"/>
  <c r="O430" i="129"/>
  <c r="P430" i="129" s="1"/>
  <c r="N430" i="129"/>
  <c r="O429" i="129"/>
  <c r="P429" i="129" s="1"/>
  <c r="N429" i="129"/>
  <c r="O428" i="129"/>
  <c r="P428" i="129" s="1"/>
  <c r="N428" i="129"/>
  <c r="O427" i="129"/>
  <c r="P427" i="129" s="1"/>
  <c r="N427" i="129"/>
  <c r="O426" i="129"/>
  <c r="P426" i="129" s="1"/>
  <c r="N426" i="129"/>
  <c r="O425" i="129"/>
  <c r="P425" i="129" s="1"/>
  <c r="N425" i="129"/>
  <c r="O424" i="129"/>
  <c r="P424" i="129" s="1"/>
  <c r="N424" i="129"/>
  <c r="O423" i="129"/>
  <c r="P423" i="129" s="1"/>
  <c r="N423" i="129"/>
  <c r="O422" i="129"/>
  <c r="P422" i="129" s="1"/>
  <c r="N422" i="129"/>
  <c r="O421" i="129"/>
  <c r="P421" i="129" s="1"/>
  <c r="N421" i="129"/>
  <c r="O420" i="129"/>
  <c r="P420" i="129" s="1"/>
  <c r="N420" i="129"/>
  <c r="O419" i="129"/>
  <c r="P419" i="129" s="1"/>
  <c r="N419" i="129"/>
  <c r="O418" i="129"/>
  <c r="P418" i="129" s="1"/>
  <c r="N418" i="129"/>
  <c r="O417" i="129"/>
  <c r="P417" i="129" s="1"/>
  <c r="N417" i="129"/>
  <c r="O416" i="129"/>
  <c r="P416" i="129" s="1"/>
  <c r="N416" i="129"/>
  <c r="O415" i="129"/>
  <c r="P415" i="129" s="1"/>
  <c r="N415" i="129"/>
  <c r="O414" i="129"/>
  <c r="P414" i="129" s="1"/>
  <c r="N414" i="129"/>
  <c r="O413" i="129"/>
  <c r="P413" i="129" s="1"/>
  <c r="N413" i="129"/>
  <c r="O412" i="129"/>
  <c r="P412" i="129" s="1"/>
  <c r="N412" i="129"/>
  <c r="O411" i="129"/>
  <c r="P411" i="129" s="1"/>
  <c r="N411" i="129"/>
  <c r="O410" i="129"/>
  <c r="P410" i="129" s="1"/>
  <c r="N410" i="129"/>
  <c r="O409" i="129"/>
  <c r="P409" i="129" s="1"/>
  <c r="N409" i="129"/>
  <c r="O408" i="129"/>
  <c r="P408" i="129" s="1"/>
  <c r="N408" i="129"/>
  <c r="O407" i="129"/>
  <c r="P407" i="129" s="1"/>
  <c r="N407" i="129"/>
  <c r="O406" i="129"/>
  <c r="P406" i="129" s="1"/>
  <c r="N406" i="129"/>
  <c r="O405" i="129"/>
  <c r="P405" i="129" s="1"/>
  <c r="N405" i="129"/>
  <c r="O404" i="129"/>
  <c r="P404" i="129" s="1"/>
  <c r="N404" i="129"/>
  <c r="O403" i="129"/>
  <c r="P403" i="129" s="1"/>
  <c r="N403" i="129"/>
  <c r="O402" i="129"/>
  <c r="P402" i="129" s="1"/>
  <c r="N402" i="129"/>
  <c r="O401" i="129"/>
  <c r="P401" i="129" s="1"/>
  <c r="N401" i="129"/>
  <c r="O400" i="129"/>
  <c r="P400" i="129" s="1"/>
  <c r="N400" i="129"/>
  <c r="O399" i="129"/>
  <c r="P399" i="129" s="1"/>
  <c r="N399" i="129"/>
  <c r="O398" i="129"/>
  <c r="P398" i="129" s="1"/>
  <c r="N398" i="129"/>
  <c r="O397" i="129"/>
  <c r="P397" i="129" s="1"/>
  <c r="N397" i="129"/>
  <c r="O396" i="129"/>
  <c r="P396" i="129" s="1"/>
  <c r="N396" i="129"/>
  <c r="O395" i="129"/>
  <c r="P395" i="129" s="1"/>
  <c r="N395" i="129"/>
  <c r="O394" i="129"/>
  <c r="P394" i="129" s="1"/>
  <c r="N394" i="129"/>
  <c r="O393" i="129"/>
  <c r="P393" i="129" s="1"/>
  <c r="N393" i="129"/>
  <c r="O392" i="129"/>
  <c r="P392" i="129" s="1"/>
  <c r="N392" i="129"/>
  <c r="O391" i="129"/>
  <c r="P391" i="129" s="1"/>
  <c r="N391" i="129"/>
  <c r="O390" i="129"/>
  <c r="P390" i="129" s="1"/>
  <c r="N390" i="129"/>
  <c r="O389" i="129"/>
  <c r="P389" i="129" s="1"/>
  <c r="N389" i="129"/>
  <c r="O388" i="129"/>
  <c r="P388" i="129" s="1"/>
  <c r="N388" i="129"/>
  <c r="O387" i="129"/>
  <c r="P387" i="129" s="1"/>
  <c r="N387" i="129"/>
  <c r="O386" i="129"/>
  <c r="P386" i="129" s="1"/>
  <c r="N386" i="129"/>
  <c r="O385" i="129"/>
  <c r="P385" i="129" s="1"/>
  <c r="N385" i="129"/>
  <c r="O384" i="129"/>
  <c r="P384" i="129" s="1"/>
  <c r="N384" i="129"/>
  <c r="O383" i="129"/>
  <c r="P383" i="129" s="1"/>
  <c r="N383" i="129"/>
  <c r="O382" i="129"/>
  <c r="P382" i="129" s="1"/>
  <c r="N382" i="129"/>
  <c r="O381" i="129"/>
  <c r="P381" i="129" s="1"/>
  <c r="N381" i="129"/>
  <c r="O380" i="129"/>
  <c r="P380" i="129" s="1"/>
  <c r="N380" i="129"/>
  <c r="O379" i="129"/>
  <c r="P379" i="129" s="1"/>
  <c r="N379" i="129"/>
  <c r="O378" i="129"/>
  <c r="P378" i="129" s="1"/>
  <c r="N378" i="129"/>
  <c r="O377" i="129"/>
  <c r="P377" i="129" s="1"/>
  <c r="N377" i="129"/>
  <c r="O376" i="129"/>
  <c r="P376" i="129" s="1"/>
  <c r="N376" i="129"/>
  <c r="O375" i="129"/>
  <c r="P375" i="129" s="1"/>
  <c r="N375" i="129"/>
  <c r="O374" i="129"/>
  <c r="P374" i="129" s="1"/>
  <c r="N374" i="129"/>
  <c r="O373" i="129"/>
  <c r="P373" i="129" s="1"/>
  <c r="N373" i="129"/>
  <c r="O372" i="129"/>
  <c r="P372" i="129" s="1"/>
  <c r="N372" i="129"/>
  <c r="O371" i="129"/>
  <c r="P371" i="129" s="1"/>
  <c r="N371" i="129"/>
  <c r="O370" i="129"/>
  <c r="P370" i="129" s="1"/>
  <c r="N370" i="129"/>
  <c r="O369" i="129"/>
  <c r="P369" i="129" s="1"/>
  <c r="N369" i="129"/>
  <c r="O368" i="129"/>
  <c r="P368" i="129" s="1"/>
  <c r="N368" i="129"/>
  <c r="O367" i="129"/>
  <c r="P367" i="129" s="1"/>
  <c r="N367" i="129"/>
  <c r="O366" i="129"/>
  <c r="P366" i="129" s="1"/>
  <c r="N366" i="129"/>
  <c r="O365" i="129"/>
  <c r="P365" i="129" s="1"/>
  <c r="N365" i="129"/>
  <c r="O364" i="129"/>
  <c r="P364" i="129" s="1"/>
  <c r="N364" i="129"/>
  <c r="O363" i="129"/>
  <c r="P363" i="129" s="1"/>
  <c r="N363" i="129"/>
  <c r="O362" i="129"/>
  <c r="P362" i="129" s="1"/>
  <c r="N362" i="129"/>
  <c r="O361" i="129"/>
  <c r="P361" i="129" s="1"/>
  <c r="N361" i="129"/>
  <c r="O360" i="129"/>
  <c r="P360" i="129" s="1"/>
  <c r="N360" i="129"/>
  <c r="O359" i="129"/>
  <c r="P359" i="129" s="1"/>
  <c r="N359" i="129"/>
  <c r="O358" i="129"/>
  <c r="P358" i="129" s="1"/>
  <c r="N358" i="129"/>
  <c r="O357" i="129"/>
  <c r="P357" i="129" s="1"/>
  <c r="N357" i="129"/>
  <c r="O356" i="129"/>
  <c r="P356" i="129" s="1"/>
  <c r="N356" i="129"/>
  <c r="O355" i="129"/>
  <c r="P355" i="129" s="1"/>
  <c r="N355" i="129"/>
  <c r="O354" i="129"/>
  <c r="P354" i="129" s="1"/>
  <c r="N354" i="129"/>
  <c r="O353" i="129"/>
  <c r="P353" i="129" s="1"/>
  <c r="N353" i="129"/>
  <c r="O352" i="129"/>
  <c r="P352" i="129" s="1"/>
  <c r="N352" i="129"/>
  <c r="O351" i="129"/>
  <c r="P351" i="129" s="1"/>
  <c r="N351" i="129"/>
  <c r="O350" i="129"/>
  <c r="P350" i="129" s="1"/>
  <c r="N350" i="129"/>
  <c r="O349" i="129"/>
  <c r="P349" i="129" s="1"/>
  <c r="N349" i="129"/>
  <c r="O348" i="129"/>
  <c r="P348" i="129" s="1"/>
  <c r="N348" i="129"/>
  <c r="O347" i="129"/>
  <c r="P347" i="129" s="1"/>
  <c r="N347" i="129"/>
  <c r="O346" i="129"/>
  <c r="P346" i="129" s="1"/>
  <c r="N346" i="129"/>
  <c r="O345" i="129"/>
  <c r="P345" i="129" s="1"/>
  <c r="N345" i="129"/>
  <c r="O344" i="129"/>
  <c r="P344" i="129" s="1"/>
  <c r="N344" i="129"/>
  <c r="O343" i="129"/>
  <c r="P343" i="129" s="1"/>
  <c r="N343" i="129"/>
  <c r="O342" i="129"/>
  <c r="P342" i="129" s="1"/>
  <c r="N342" i="129"/>
  <c r="O341" i="129"/>
  <c r="P341" i="129" s="1"/>
  <c r="N341" i="129"/>
  <c r="O340" i="129"/>
  <c r="P340" i="129" s="1"/>
  <c r="N340" i="129"/>
  <c r="O339" i="129"/>
  <c r="P339" i="129" s="1"/>
  <c r="N339" i="129"/>
  <c r="O338" i="129"/>
  <c r="P338" i="129" s="1"/>
  <c r="N338" i="129"/>
  <c r="O337" i="129"/>
  <c r="P337" i="129" s="1"/>
  <c r="N337" i="129"/>
  <c r="O336" i="129"/>
  <c r="P336" i="129" s="1"/>
  <c r="N336" i="129"/>
  <c r="O335" i="129"/>
  <c r="P335" i="129" s="1"/>
  <c r="N335" i="129"/>
  <c r="O334" i="129"/>
  <c r="P334" i="129" s="1"/>
  <c r="N334" i="129"/>
  <c r="O333" i="129"/>
  <c r="P333" i="129" s="1"/>
  <c r="N333" i="129"/>
  <c r="O332" i="129"/>
  <c r="P332" i="129" s="1"/>
  <c r="N332" i="129"/>
  <c r="O331" i="129"/>
  <c r="P331" i="129" s="1"/>
  <c r="N331" i="129"/>
  <c r="O330" i="129"/>
  <c r="P330" i="129" s="1"/>
  <c r="N330" i="129"/>
  <c r="O329" i="129"/>
  <c r="P329" i="129" s="1"/>
  <c r="N329" i="129"/>
  <c r="O328" i="129"/>
  <c r="P328" i="129" s="1"/>
  <c r="N328" i="129"/>
  <c r="O327" i="129"/>
  <c r="P327" i="129" s="1"/>
  <c r="N327" i="129"/>
  <c r="O326" i="129"/>
  <c r="P326" i="129" s="1"/>
  <c r="N326" i="129"/>
  <c r="O325" i="129"/>
  <c r="P325" i="129" s="1"/>
  <c r="N325" i="129"/>
  <c r="O324" i="129"/>
  <c r="P324" i="129" s="1"/>
  <c r="N324" i="129"/>
  <c r="O323" i="129"/>
  <c r="P323" i="129" s="1"/>
  <c r="N323" i="129"/>
  <c r="O322" i="129"/>
  <c r="P322" i="129" s="1"/>
  <c r="N322" i="129"/>
  <c r="O321" i="129"/>
  <c r="P321" i="129" s="1"/>
  <c r="N321" i="129"/>
  <c r="O320" i="129"/>
  <c r="P320" i="129" s="1"/>
  <c r="N320" i="129"/>
  <c r="O319" i="129"/>
  <c r="P319" i="129" s="1"/>
  <c r="N319" i="129"/>
  <c r="O318" i="129"/>
  <c r="P318" i="129" s="1"/>
  <c r="N318" i="129"/>
  <c r="O317" i="129"/>
  <c r="P317" i="129" s="1"/>
  <c r="N317" i="129"/>
  <c r="O316" i="129"/>
  <c r="P316" i="129" s="1"/>
  <c r="N316" i="129"/>
  <c r="O315" i="129"/>
  <c r="P315" i="129" s="1"/>
  <c r="N315" i="129"/>
  <c r="O314" i="129"/>
  <c r="P314" i="129" s="1"/>
  <c r="N314" i="129"/>
  <c r="O313" i="129"/>
  <c r="P313" i="129" s="1"/>
  <c r="N313" i="129"/>
  <c r="O312" i="129"/>
  <c r="P312" i="129" s="1"/>
  <c r="N312" i="129"/>
  <c r="O311" i="129"/>
  <c r="P311" i="129" s="1"/>
  <c r="N311" i="129"/>
  <c r="O310" i="129"/>
  <c r="P310" i="129" s="1"/>
  <c r="N310" i="129"/>
  <c r="O309" i="129"/>
  <c r="P309" i="129" s="1"/>
  <c r="N309" i="129"/>
  <c r="O308" i="129"/>
  <c r="P308" i="129" s="1"/>
  <c r="N308" i="129"/>
  <c r="O307" i="129"/>
  <c r="P307" i="129" s="1"/>
  <c r="N307" i="129"/>
  <c r="O306" i="129"/>
  <c r="P306" i="129" s="1"/>
  <c r="N306" i="129"/>
  <c r="O305" i="129"/>
  <c r="P305" i="129" s="1"/>
  <c r="N305" i="129"/>
  <c r="O304" i="129"/>
  <c r="P304" i="129" s="1"/>
  <c r="N304" i="129"/>
  <c r="O303" i="129"/>
  <c r="P303" i="129" s="1"/>
  <c r="N303" i="129"/>
  <c r="O302" i="129"/>
  <c r="P302" i="129" s="1"/>
  <c r="N302" i="129"/>
  <c r="O301" i="129"/>
  <c r="P301" i="129" s="1"/>
  <c r="N301" i="129"/>
  <c r="O300" i="129"/>
  <c r="P300" i="129" s="1"/>
  <c r="N300" i="129"/>
  <c r="O299" i="129"/>
  <c r="P299" i="129" s="1"/>
  <c r="N299" i="129"/>
  <c r="O298" i="129"/>
  <c r="P298" i="129" s="1"/>
  <c r="N298" i="129"/>
  <c r="O297" i="129"/>
  <c r="P297" i="129" s="1"/>
  <c r="N297" i="129"/>
  <c r="O296" i="129"/>
  <c r="P296" i="129" s="1"/>
  <c r="N296" i="129"/>
  <c r="O295" i="129"/>
  <c r="P295" i="129" s="1"/>
  <c r="N295" i="129"/>
  <c r="O294" i="129"/>
  <c r="P294" i="129" s="1"/>
  <c r="N294" i="129"/>
  <c r="O293" i="129"/>
  <c r="P293" i="129" s="1"/>
  <c r="N293" i="129"/>
  <c r="O292" i="129"/>
  <c r="P292" i="129" s="1"/>
  <c r="N292" i="129"/>
  <c r="O291" i="129"/>
  <c r="P291" i="129" s="1"/>
  <c r="N291" i="129"/>
  <c r="O290" i="129"/>
  <c r="P290" i="129" s="1"/>
  <c r="N290" i="129"/>
  <c r="O289" i="129"/>
  <c r="P289" i="129" s="1"/>
  <c r="N289" i="129"/>
  <c r="O288" i="129"/>
  <c r="P288" i="129" s="1"/>
  <c r="N288" i="129"/>
  <c r="O287" i="129"/>
  <c r="P287" i="129" s="1"/>
  <c r="N287" i="129"/>
  <c r="O286" i="129"/>
  <c r="P286" i="129" s="1"/>
  <c r="N286" i="129"/>
  <c r="O285" i="129"/>
  <c r="P285" i="129" s="1"/>
  <c r="N285" i="129"/>
  <c r="O284" i="129"/>
  <c r="P284" i="129" s="1"/>
  <c r="N284" i="129"/>
  <c r="O283" i="129"/>
  <c r="P283" i="129" s="1"/>
  <c r="N283" i="129"/>
  <c r="O282" i="129"/>
  <c r="P282" i="129" s="1"/>
  <c r="N282" i="129"/>
  <c r="O281" i="129"/>
  <c r="P281" i="129" s="1"/>
  <c r="N281" i="129"/>
  <c r="O280" i="129"/>
  <c r="P280" i="129" s="1"/>
  <c r="N280" i="129"/>
  <c r="O279" i="129"/>
  <c r="P279" i="129" s="1"/>
  <c r="N279" i="129"/>
  <c r="O278" i="129"/>
  <c r="P278" i="129" s="1"/>
  <c r="N278" i="129"/>
  <c r="O277" i="129"/>
  <c r="P277" i="129" s="1"/>
  <c r="N277" i="129"/>
  <c r="O276" i="129"/>
  <c r="P276" i="129" s="1"/>
  <c r="N276" i="129"/>
  <c r="O275" i="129"/>
  <c r="P275" i="129" s="1"/>
  <c r="N275" i="129"/>
  <c r="O274" i="129"/>
  <c r="P274" i="129" s="1"/>
  <c r="N274" i="129"/>
  <c r="O273" i="129"/>
  <c r="P273" i="129" s="1"/>
  <c r="N273" i="129"/>
  <c r="O272" i="129"/>
  <c r="P272" i="129" s="1"/>
  <c r="N272" i="129"/>
  <c r="O271" i="129"/>
  <c r="P271" i="129" s="1"/>
  <c r="N271" i="129"/>
  <c r="O270" i="129"/>
  <c r="P270" i="129" s="1"/>
  <c r="N270" i="129"/>
  <c r="O269" i="129"/>
  <c r="P269" i="129" s="1"/>
  <c r="N269" i="129"/>
  <c r="O268" i="129"/>
  <c r="P268" i="129" s="1"/>
  <c r="N268" i="129"/>
  <c r="O267" i="129"/>
  <c r="P267" i="129" s="1"/>
  <c r="N267" i="129"/>
  <c r="O266" i="129"/>
  <c r="P266" i="129" s="1"/>
  <c r="N266" i="129"/>
  <c r="O265" i="129"/>
  <c r="P265" i="129" s="1"/>
  <c r="N265" i="129"/>
  <c r="O264" i="129"/>
  <c r="P264" i="129" s="1"/>
  <c r="N264" i="129"/>
  <c r="O263" i="129"/>
  <c r="P263" i="129" s="1"/>
  <c r="N263" i="129"/>
  <c r="O262" i="129"/>
  <c r="P262" i="129" s="1"/>
  <c r="N262" i="129"/>
  <c r="O261" i="129"/>
  <c r="P261" i="129" s="1"/>
  <c r="N261" i="129"/>
  <c r="O260" i="129"/>
  <c r="P260" i="129" s="1"/>
  <c r="N260" i="129"/>
  <c r="O259" i="129"/>
  <c r="P259" i="129" s="1"/>
  <c r="N259" i="129"/>
  <c r="O258" i="129"/>
  <c r="P258" i="129" s="1"/>
  <c r="N258" i="129"/>
  <c r="O257" i="129"/>
  <c r="P257" i="129" s="1"/>
  <c r="N257" i="129"/>
  <c r="O256" i="129"/>
  <c r="P256" i="129" s="1"/>
  <c r="N256" i="129"/>
  <c r="O255" i="129"/>
  <c r="P255" i="129" s="1"/>
  <c r="N255" i="129"/>
  <c r="O254" i="129"/>
  <c r="P254" i="129" s="1"/>
  <c r="N254" i="129"/>
  <c r="O253" i="129"/>
  <c r="P253" i="129" s="1"/>
  <c r="N253" i="129"/>
  <c r="O252" i="129"/>
  <c r="P252" i="129" s="1"/>
  <c r="N252" i="129"/>
  <c r="O251" i="129"/>
  <c r="P251" i="129" s="1"/>
  <c r="N251" i="129"/>
  <c r="O250" i="129"/>
  <c r="P250" i="129" s="1"/>
  <c r="N250" i="129"/>
  <c r="O249" i="129"/>
  <c r="P249" i="129" s="1"/>
  <c r="N249" i="129"/>
  <c r="O248" i="129"/>
  <c r="P248" i="129" s="1"/>
  <c r="N248" i="129"/>
  <c r="O247" i="129"/>
  <c r="P247" i="129" s="1"/>
  <c r="N247" i="129"/>
  <c r="O246" i="129"/>
  <c r="P246" i="129" s="1"/>
  <c r="N246" i="129"/>
  <c r="O245" i="129"/>
  <c r="P245" i="129" s="1"/>
  <c r="N245" i="129"/>
  <c r="O244" i="129"/>
  <c r="P244" i="129" s="1"/>
  <c r="N244" i="129"/>
  <c r="O243" i="129"/>
  <c r="P243" i="129" s="1"/>
  <c r="N243" i="129"/>
  <c r="O242" i="129"/>
  <c r="P242" i="129" s="1"/>
  <c r="N242" i="129"/>
  <c r="O241" i="129"/>
  <c r="P241" i="129" s="1"/>
  <c r="N241" i="129"/>
  <c r="O240" i="129"/>
  <c r="P240" i="129" s="1"/>
  <c r="N240" i="129"/>
  <c r="O239" i="129"/>
  <c r="P239" i="129" s="1"/>
  <c r="N239" i="129"/>
  <c r="O238" i="129"/>
  <c r="P238" i="129" s="1"/>
  <c r="N238" i="129"/>
  <c r="O237" i="129"/>
  <c r="P237" i="129" s="1"/>
  <c r="N237" i="129"/>
  <c r="O236" i="129"/>
  <c r="P236" i="129" s="1"/>
  <c r="N236" i="129"/>
  <c r="O235" i="129"/>
  <c r="P235" i="129" s="1"/>
  <c r="N235" i="129"/>
  <c r="O234" i="129"/>
  <c r="P234" i="129" s="1"/>
  <c r="N234" i="129"/>
  <c r="O233" i="129"/>
  <c r="P233" i="129" s="1"/>
  <c r="N233" i="129"/>
  <c r="O232" i="129"/>
  <c r="P232" i="129" s="1"/>
  <c r="N232" i="129"/>
  <c r="O231" i="129"/>
  <c r="P231" i="129" s="1"/>
  <c r="N231" i="129"/>
  <c r="O230" i="129"/>
  <c r="P230" i="129" s="1"/>
  <c r="N230" i="129"/>
  <c r="O229" i="129"/>
  <c r="P229" i="129" s="1"/>
  <c r="N229" i="129"/>
  <c r="O228" i="129"/>
  <c r="P228" i="129" s="1"/>
  <c r="N228" i="129"/>
  <c r="O227" i="129"/>
  <c r="P227" i="129" s="1"/>
  <c r="N227" i="129"/>
  <c r="O226" i="129"/>
  <c r="P226" i="129" s="1"/>
  <c r="N226" i="129"/>
  <c r="O225" i="129"/>
  <c r="P225" i="129" s="1"/>
  <c r="N225" i="129"/>
  <c r="O224" i="129"/>
  <c r="P224" i="129" s="1"/>
  <c r="N224" i="129"/>
  <c r="O223" i="129"/>
  <c r="P223" i="129" s="1"/>
  <c r="N223" i="129"/>
  <c r="O222" i="129"/>
  <c r="P222" i="129" s="1"/>
  <c r="N222" i="129"/>
  <c r="O221" i="129"/>
  <c r="P221" i="129" s="1"/>
  <c r="N221" i="129"/>
  <c r="O220" i="129"/>
  <c r="P220" i="129" s="1"/>
  <c r="N220" i="129"/>
  <c r="O219" i="129"/>
  <c r="P219" i="129" s="1"/>
  <c r="N219" i="129"/>
  <c r="O218" i="129"/>
  <c r="P218" i="129" s="1"/>
  <c r="N218" i="129"/>
  <c r="O217" i="129"/>
  <c r="P217" i="129" s="1"/>
  <c r="N217" i="129"/>
  <c r="O216" i="129"/>
  <c r="P216" i="129" s="1"/>
  <c r="N216" i="129"/>
  <c r="O215" i="129"/>
  <c r="P215" i="129" s="1"/>
  <c r="N215" i="129"/>
  <c r="O214" i="129"/>
  <c r="P214" i="129" s="1"/>
  <c r="N214" i="129"/>
  <c r="O213" i="129"/>
  <c r="P213" i="129" s="1"/>
  <c r="N213" i="129"/>
  <c r="O212" i="129"/>
  <c r="P212" i="129" s="1"/>
  <c r="N212" i="129"/>
  <c r="O211" i="129"/>
  <c r="P211" i="129" s="1"/>
  <c r="N211" i="129"/>
  <c r="O210" i="129"/>
  <c r="P210" i="129" s="1"/>
  <c r="N210" i="129"/>
  <c r="O209" i="129"/>
  <c r="P209" i="129" s="1"/>
  <c r="N209" i="129"/>
  <c r="O208" i="129"/>
  <c r="P208" i="129" s="1"/>
  <c r="N208" i="129"/>
  <c r="O207" i="129"/>
  <c r="P207" i="129" s="1"/>
  <c r="N207" i="129"/>
  <c r="O206" i="129"/>
  <c r="P206" i="129" s="1"/>
  <c r="N206" i="129"/>
  <c r="O205" i="129"/>
  <c r="P205" i="129" s="1"/>
  <c r="N205" i="129"/>
  <c r="O204" i="129"/>
  <c r="P204" i="129" s="1"/>
  <c r="N204" i="129"/>
  <c r="O203" i="129"/>
  <c r="P203" i="129" s="1"/>
  <c r="N203" i="129"/>
  <c r="O202" i="129"/>
  <c r="P202" i="129" s="1"/>
  <c r="N202" i="129"/>
  <c r="O201" i="129"/>
  <c r="P201" i="129" s="1"/>
  <c r="N201" i="129"/>
  <c r="O200" i="129"/>
  <c r="P200" i="129" s="1"/>
  <c r="N200" i="129"/>
  <c r="O199" i="129"/>
  <c r="P199" i="129" s="1"/>
  <c r="N199" i="129"/>
  <c r="O198" i="129"/>
  <c r="P198" i="129" s="1"/>
  <c r="N198" i="129"/>
  <c r="O197" i="129"/>
  <c r="P197" i="129" s="1"/>
  <c r="N197" i="129"/>
  <c r="O196" i="129"/>
  <c r="P196" i="129" s="1"/>
  <c r="N196" i="129"/>
  <c r="O195" i="129"/>
  <c r="P195" i="129" s="1"/>
  <c r="N195" i="129"/>
  <c r="O194" i="129"/>
  <c r="P194" i="129" s="1"/>
  <c r="N194" i="129"/>
  <c r="O193" i="129"/>
  <c r="P193" i="129" s="1"/>
  <c r="N193" i="129"/>
  <c r="O192" i="129"/>
  <c r="P192" i="129" s="1"/>
  <c r="N192" i="129"/>
  <c r="O191" i="129"/>
  <c r="P191" i="129" s="1"/>
  <c r="N191" i="129"/>
  <c r="O190" i="129"/>
  <c r="P190" i="129" s="1"/>
  <c r="N190" i="129"/>
  <c r="O189" i="129"/>
  <c r="P189" i="129" s="1"/>
  <c r="N189" i="129"/>
  <c r="O188" i="129"/>
  <c r="P188" i="129" s="1"/>
  <c r="N188" i="129"/>
  <c r="O187" i="129"/>
  <c r="P187" i="129" s="1"/>
  <c r="N187" i="129"/>
  <c r="O186" i="129"/>
  <c r="P186" i="129" s="1"/>
  <c r="N186" i="129"/>
  <c r="O185" i="129"/>
  <c r="P185" i="129" s="1"/>
  <c r="N185" i="129"/>
  <c r="O184" i="129"/>
  <c r="P184" i="129" s="1"/>
  <c r="N184" i="129"/>
  <c r="O183" i="129"/>
  <c r="P183" i="129" s="1"/>
  <c r="N183" i="129"/>
  <c r="O182" i="129"/>
  <c r="P182" i="129" s="1"/>
  <c r="N182" i="129"/>
  <c r="O181" i="129"/>
  <c r="P181" i="129" s="1"/>
  <c r="N181" i="129"/>
  <c r="O180" i="129"/>
  <c r="P180" i="129" s="1"/>
  <c r="N180" i="129"/>
  <c r="O179" i="129"/>
  <c r="P179" i="129" s="1"/>
  <c r="N179" i="129"/>
  <c r="O178" i="129"/>
  <c r="P178" i="129" s="1"/>
  <c r="N178" i="129"/>
  <c r="O177" i="129"/>
  <c r="P177" i="129" s="1"/>
  <c r="N177" i="129"/>
  <c r="O176" i="129"/>
  <c r="P176" i="129" s="1"/>
  <c r="N176" i="129"/>
  <c r="O175" i="129"/>
  <c r="P175" i="129" s="1"/>
  <c r="N175" i="129"/>
  <c r="O174" i="129"/>
  <c r="P174" i="129" s="1"/>
  <c r="N174" i="129"/>
  <c r="O173" i="129"/>
  <c r="P173" i="129" s="1"/>
  <c r="N173" i="129"/>
  <c r="O172" i="129"/>
  <c r="P172" i="129" s="1"/>
  <c r="N172" i="129"/>
  <c r="O171" i="129"/>
  <c r="P171" i="129" s="1"/>
  <c r="N171" i="129"/>
  <c r="O170" i="129"/>
  <c r="P170" i="129" s="1"/>
  <c r="N170" i="129"/>
  <c r="O169" i="129"/>
  <c r="P169" i="129" s="1"/>
  <c r="N169" i="129"/>
  <c r="O168" i="129"/>
  <c r="P168" i="129" s="1"/>
  <c r="N168" i="129"/>
  <c r="O167" i="129"/>
  <c r="P167" i="129" s="1"/>
  <c r="N167" i="129"/>
  <c r="O166" i="129"/>
  <c r="P166" i="129" s="1"/>
  <c r="N166" i="129"/>
  <c r="O165" i="129"/>
  <c r="P165" i="129" s="1"/>
  <c r="N165" i="129"/>
  <c r="O164" i="129"/>
  <c r="P164" i="129" s="1"/>
  <c r="N164" i="129"/>
  <c r="O163" i="129"/>
  <c r="P163" i="129" s="1"/>
  <c r="N163" i="129"/>
  <c r="O162" i="129"/>
  <c r="P162" i="129" s="1"/>
  <c r="N162" i="129"/>
  <c r="O161" i="129"/>
  <c r="P161" i="129" s="1"/>
  <c r="N161" i="129"/>
  <c r="O160" i="129"/>
  <c r="P160" i="129" s="1"/>
  <c r="N160" i="129"/>
  <c r="O159" i="129"/>
  <c r="P159" i="129" s="1"/>
  <c r="N159" i="129"/>
  <c r="O158" i="129"/>
  <c r="P158" i="129" s="1"/>
  <c r="N158" i="129"/>
  <c r="O157" i="129"/>
  <c r="P157" i="129" s="1"/>
  <c r="N157" i="129"/>
  <c r="O156" i="129"/>
  <c r="P156" i="129" s="1"/>
  <c r="N156" i="129"/>
  <c r="O155" i="129"/>
  <c r="P155" i="129" s="1"/>
  <c r="N155" i="129"/>
  <c r="O154" i="129"/>
  <c r="P154" i="129" s="1"/>
  <c r="N154" i="129"/>
  <c r="O153" i="129"/>
  <c r="P153" i="129" s="1"/>
  <c r="N153" i="129"/>
  <c r="O152" i="129"/>
  <c r="P152" i="129" s="1"/>
  <c r="N152" i="129"/>
  <c r="O151" i="129"/>
  <c r="P151" i="129" s="1"/>
  <c r="N151" i="129"/>
  <c r="O150" i="129"/>
  <c r="P150" i="129" s="1"/>
  <c r="N150" i="129"/>
  <c r="O149" i="129"/>
  <c r="P149" i="129" s="1"/>
  <c r="N149" i="129"/>
  <c r="O148" i="129"/>
  <c r="P148" i="129" s="1"/>
  <c r="N148" i="129"/>
  <c r="O147" i="129"/>
  <c r="P147" i="129" s="1"/>
  <c r="N147" i="129"/>
  <c r="O146" i="129"/>
  <c r="P146" i="129" s="1"/>
  <c r="N146" i="129"/>
  <c r="O145" i="129"/>
  <c r="P145" i="129" s="1"/>
  <c r="N145" i="129"/>
  <c r="O144" i="129"/>
  <c r="P144" i="129" s="1"/>
  <c r="N144" i="129"/>
  <c r="O143" i="129"/>
  <c r="P143" i="129" s="1"/>
  <c r="N143" i="129"/>
  <c r="O142" i="129"/>
  <c r="P142" i="129" s="1"/>
  <c r="N142" i="129"/>
  <c r="O141" i="129"/>
  <c r="P141" i="129" s="1"/>
  <c r="N141" i="129"/>
  <c r="O140" i="129"/>
  <c r="P140" i="129" s="1"/>
  <c r="N140" i="129"/>
  <c r="O139" i="129"/>
  <c r="P139" i="129" s="1"/>
  <c r="N139" i="129"/>
  <c r="O138" i="129"/>
  <c r="P138" i="129" s="1"/>
  <c r="N138" i="129"/>
  <c r="O137" i="129"/>
  <c r="P137" i="129" s="1"/>
  <c r="N137" i="129"/>
  <c r="O136" i="129"/>
  <c r="P136" i="129" s="1"/>
  <c r="N136" i="129"/>
  <c r="O135" i="129"/>
  <c r="P135" i="129" s="1"/>
  <c r="N135" i="129"/>
  <c r="O134" i="129"/>
  <c r="P134" i="129" s="1"/>
  <c r="N134" i="129"/>
  <c r="O133" i="129"/>
  <c r="P133" i="129" s="1"/>
  <c r="N133" i="129"/>
  <c r="O132" i="129"/>
  <c r="P132" i="129" s="1"/>
  <c r="N132" i="129"/>
  <c r="O131" i="129"/>
  <c r="P131" i="129" s="1"/>
  <c r="N131" i="129"/>
  <c r="O130" i="129"/>
  <c r="P130" i="129" s="1"/>
  <c r="N130" i="129"/>
  <c r="O129" i="129"/>
  <c r="P129" i="129" s="1"/>
  <c r="N129" i="129"/>
  <c r="O128" i="129"/>
  <c r="P128" i="129" s="1"/>
  <c r="N128" i="129"/>
  <c r="O127" i="129"/>
  <c r="P127" i="129" s="1"/>
  <c r="N127" i="129"/>
  <c r="O126" i="129"/>
  <c r="P126" i="129" s="1"/>
  <c r="N126" i="129"/>
  <c r="O125" i="129"/>
  <c r="P125" i="129" s="1"/>
  <c r="N125" i="129"/>
  <c r="O124" i="129"/>
  <c r="P124" i="129" s="1"/>
  <c r="N124" i="129"/>
  <c r="O123" i="129"/>
  <c r="P123" i="129" s="1"/>
  <c r="N123" i="129"/>
  <c r="O122" i="129"/>
  <c r="P122" i="129" s="1"/>
  <c r="N122" i="129"/>
  <c r="O121" i="129"/>
  <c r="P121" i="129" s="1"/>
  <c r="N121" i="129"/>
  <c r="O120" i="129"/>
  <c r="P120" i="129" s="1"/>
  <c r="N120" i="129"/>
  <c r="O119" i="129"/>
  <c r="P119" i="129" s="1"/>
  <c r="N119" i="129"/>
  <c r="O118" i="129"/>
  <c r="P118" i="129" s="1"/>
  <c r="N118" i="129"/>
  <c r="O117" i="129"/>
  <c r="P117" i="129" s="1"/>
  <c r="N117" i="129"/>
  <c r="O116" i="129"/>
  <c r="P116" i="129" s="1"/>
  <c r="N116" i="129"/>
  <c r="O115" i="129"/>
  <c r="P115" i="129" s="1"/>
  <c r="N115" i="129"/>
  <c r="O114" i="129"/>
  <c r="P114" i="129" s="1"/>
  <c r="N114" i="129"/>
  <c r="O113" i="129"/>
  <c r="P113" i="129" s="1"/>
  <c r="N113" i="129"/>
  <c r="O112" i="129"/>
  <c r="P112" i="129" s="1"/>
  <c r="N112" i="129"/>
  <c r="O111" i="129"/>
  <c r="P111" i="129" s="1"/>
  <c r="N111" i="129"/>
  <c r="O110" i="129"/>
  <c r="P110" i="129" s="1"/>
  <c r="N110" i="129"/>
  <c r="O109" i="129"/>
  <c r="P109" i="129" s="1"/>
  <c r="N109" i="129"/>
  <c r="O108" i="129"/>
  <c r="P108" i="129" s="1"/>
  <c r="N108" i="129"/>
  <c r="O107" i="129"/>
  <c r="P107" i="129" s="1"/>
  <c r="N107" i="129"/>
  <c r="O106" i="129"/>
  <c r="P106" i="129" s="1"/>
  <c r="N106" i="129"/>
  <c r="O105" i="129"/>
  <c r="P105" i="129" s="1"/>
  <c r="N105" i="129"/>
  <c r="O104" i="129"/>
  <c r="P104" i="129" s="1"/>
  <c r="N104" i="129"/>
  <c r="O103" i="129"/>
  <c r="P103" i="129" s="1"/>
  <c r="N103" i="129"/>
  <c r="O102" i="129"/>
  <c r="P102" i="129" s="1"/>
  <c r="N102" i="129"/>
  <c r="O101" i="129"/>
  <c r="P101" i="129" s="1"/>
  <c r="N101" i="129"/>
  <c r="O100" i="129"/>
  <c r="P100" i="129" s="1"/>
  <c r="N100" i="129"/>
  <c r="O99" i="129"/>
  <c r="P99" i="129" s="1"/>
  <c r="N99" i="129"/>
  <c r="O98" i="129"/>
  <c r="P98" i="129" s="1"/>
  <c r="N98" i="129"/>
  <c r="O97" i="129"/>
  <c r="P97" i="129" s="1"/>
  <c r="N97" i="129"/>
  <c r="O96" i="129"/>
  <c r="P96" i="129" s="1"/>
  <c r="N96" i="129"/>
  <c r="O95" i="129"/>
  <c r="P95" i="129" s="1"/>
  <c r="N95" i="129"/>
  <c r="O94" i="129"/>
  <c r="P94" i="129" s="1"/>
  <c r="N94" i="129"/>
  <c r="O93" i="129"/>
  <c r="P93" i="129" s="1"/>
  <c r="N93" i="129"/>
  <c r="O92" i="129"/>
  <c r="P92" i="129" s="1"/>
  <c r="N92" i="129"/>
  <c r="O91" i="129"/>
  <c r="P91" i="129" s="1"/>
  <c r="N91" i="129"/>
  <c r="O90" i="129"/>
  <c r="P90" i="129" s="1"/>
  <c r="N90" i="129"/>
  <c r="O89" i="129"/>
  <c r="P89" i="129" s="1"/>
  <c r="N89" i="129"/>
  <c r="O88" i="129"/>
  <c r="P88" i="129" s="1"/>
  <c r="N88" i="129"/>
  <c r="O87" i="129"/>
  <c r="P87" i="129" s="1"/>
  <c r="N87" i="129"/>
  <c r="O86" i="129"/>
  <c r="P86" i="129" s="1"/>
  <c r="N86" i="129"/>
  <c r="O85" i="129"/>
  <c r="P85" i="129" s="1"/>
  <c r="N85" i="129"/>
  <c r="O84" i="129"/>
  <c r="P84" i="129" s="1"/>
  <c r="N84" i="129"/>
  <c r="O83" i="129"/>
  <c r="P83" i="129" s="1"/>
  <c r="N83" i="129"/>
  <c r="O82" i="129"/>
  <c r="P82" i="129" s="1"/>
  <c r="N82" i="129"/>
  <c r="O81" i="129"/>
  <c r="P81" i="129" s="1"/>
  <c r="N81" i="129"/>
  <c r="O80" i="129"/>
  <c r="P80" i="129" s="1"/>
  <c r="N80" i="129"/>
  <c r="O79" i="129"/>
  <c r="P79" i="129" s="1"/>
  <c r="N79" i="129"/>
  <c r="O78" i="129"/>
  <c r="P78" i="129" s="1"/>
  <c r="N78" i="129"/>
  <c r="O77" i="129"/>
  <c r="P77" i="129" s="1"/>
  <c r="N77" i="129"/>
  <c r="O76" i="129"/>
  <c r="P76" i="129" s="1"/>
  <c r="N76" i="129"/>
  <c r="O75" i="129"/>
  <c r="P75" i="129" s="1"/>
  <c r="N75" i="129"/>
  <c r="O74" i="129"/>
  <c r="P74" i="129" s="1"/>
  <c r="N74" i="129"/>
  <c r="O73" i="129"/>
  <c r="P73" i="129" s="1"/>
  <c r="N73" i="129"/>
  <c r="O72" i="129"/>
  <c r="P72" i="129" s="1"/>
  <c r="N72" i="129"/>
  <c r="O71" i="129"/>
  <c r="P71" i="129" s="1"/>
  <c r="N71" i="129"/>
  <c r="O70" i="129"/>
  <c r="P70" i="129" s="1"/>
  <c r="N70" i="129"/>
  <c r="O69" i="129"/>
  <c r="P69" i="129" s="1"/>
  <c r="N69" i="129"/>
  <c r="O68" i="129"/>
  <c r="P68" i="129" s="1"/>
  <c r="N68" i="129"/>
  <c r="O67" i="129"/>
  <c r="P67" i="129" s="1"/>
  <c r="N67" i="129"/>
  <c r="O66" i="129"/>
  <c r="P66" i="129" s="1"/>
  <c r="N66" i="129"/>
  <c r="O65" i="129"/>
  <c r="P65" i="129" s="1"/>
  <c r="N65" i="129"/>
  <c r="O64" i="129"/>
  <c r="P64" i="129" s="1"/>
  <c r="N64" i="129"/>
  <c r="O63" i="129"/>
  <c r="P63" i="129" s="1"/>
  <c r="N63" i="129"/>
  <c r="O62" i="129"/>
  <c r="P62" i="129" s="1"/>
  <c r="N62" i="129"/>
  <c r="O61" i="129"/>
  <c r="P61" i="129" s="1"/>
  <c r="N61" i="129"/>
  <c r="O60" i="129"/>
  <c r="P60" i="129" s="1"/>
  <c r="N60" i="129"/>
  <c r="O59" i="129"/>
  <c r="P59" i="129" s="1"/>
  <c r="N59" i="129"/>
  <c r="O58" i="129"/>
  <c r="P58" i="129" s="1"/>
  <c r="N58" i="129"/>
  <c r="O57" i="129"/>
  <c r="P57" i="129" s="1"/>
  <c r="N57" i="129"/>
  <c r="O56" i="129"/>
  <c r="P56" i="129" s="1"/>
  <c r="N56" i="129"/>
  <c r="O55" i="129"/>
  <c r="P55" i="129" s="1"/>
  <c r="N55" i="129"/>
  <c r="O54" i="129"/>
  <c r="P54" i="129" s="1"/>
  <c r="N54" i="129"/>
  <c r="O53" i="129"/>
  <c r="P53" i="129" s="1"/>
  <c r="N53" i="129"/>
  <c r="O52" i="129"/>
  <c r="P52" i="129" s="1"/>
  <c r="N52" i="129"/>
  <c r="O51" i="129"/>
  <c r="P51" i="129" s="1"/>
  <c r="N51" i="129"/>
  <c r="O50" i="129"/>
  <c r="P50" i="129" s="1"/>
  <c r="N50" i="129"/>
  <c r="O49" i="129"/>
  <c r="P49" i="129" s="1"/>
  <c r="N49" i="129"/>
  <c r="O48" i="129"/>
  <c r="P48" i="129" s="1"/>
  <c r="N48" i="129"/>
  <c r="O47" i="129"/>
  <c r="P47" i="129" s="1"/>
  <c r="N47" i="129"/>
  <c r="O46" i="129"/>
  <c r="P46" i="129" s="1"/>
  <c r="N46" i="129"/>
  <c r="O45" i="129"/>
  <c r="P45" i="129" s="1"/>
  <c r="N45" i="129"/>
  <c r="O44" i="129"/>
  <c r="P44" i="129" s="1"/>
  <c r="N44" i="129"/>
  <c r="O43" i="129"/>
  <c r="P43" i="129" s="1"/>
  <c r="N43" i="129"/>
  <c r="O42" i="129"/>
  <c r="P42" i="129" s="1"/>
  <c r="N42" i="129"/>
  <c r="O41" i="129"/>
  <c r="P41" i="129" s="1"/>
  <c r="N41" i="129"/>
  <c r="O40" i="129"/>
  <c r="P40" i="129" s="1"/>
  <c r="N40" i="129"/>
  <c r="O39" i="129"/>
  <c r="P39" i="129" s="1"/>
  <c r="N39" i="129"/>
  <c r="O38" i="129"/>
  <c r="P38" i="129" s="1"/>
  <c r="N38" i="129"/>
  <c r="O37" i="129"/>
  <c r="P37" i="129" s="1"/>
  <c r="N37" i="129"/>
  <c r="O36" i="129"/>
  <c r="P36" i="129" s="1"/>
  <c r="N36" i="129"/>
  <c r="O35" i="129"/>
  <c r="P35" i="129" s="1"/>
  <c r="N35" i="129"/>
  <c r="O34" i="129"/>
  <c r="P34" i="129" s="1"/>
  <c r="N34" i="129"/>
  <c r="O33" i="129"/>
  <c r="P33" i="129" s="1"/>
  <c r="N33" i="129"/>
  <c r="O32" i="129"/>
  <c r="P32" i="129" s="1"/>
  <c r="N32" i="129"/>
  <c r="O31" i="129"/>
  <c r="P31" i="129" s="1"/>
  <c r="N31" i="129"/>
  <c r="O30" i="129"/>
  <c r="P30" i="129" s="1"/>
  <c r="N30" i="129"/>
  <c r="O29" i="129"/>
  <c r="P29" i="129" s="1"/>
  <c r="N29" i="129"/>
  <c r="O28" i="129"/>
  <c r="P28" i="129" s="1"/>
  <c r="N28" i="129"/>
  <c r="O27" i="129"/>
  <c r="P27" i="129" s="1"/>
  <c r="N27" i="129"/>
  <c r="O26" i="129"/>
  <c r="P26" i="129" s="1"/>
  <c r="N26" i="129"/>
  <c r="O25" i="129"/>
  <c r="P25" i="129" s="1"/>
  <c r="N25" i="129"/>
  <c r="O24" i="129"/>
  <c r="P24" i="129" s="1"/>
  <c r="N24" i="129"/>
  <c r="O23" i="129"/>
  <c r="P23" i="129" s="1"/>
  <c r="N23" i="129"/>
  <c r="O22" i="129"/>
  <c r="P22" i="129" s="1"/>
  <c r="N22" i="129"/>
  <c r="O21" i="129"/>
  <c r="P21" i="129" s="1"/>
  <c r="N21" i="129"/>
  <c r="O20" i="129"/>
  <c r="P20" i="129" s="1"/>
  <c r="N20" i="129"/>
  <c r="O19" i="129"/>
  <c r="P19" i="129" s="1"/>
  <c r="N19" i="129"/>
  <c r="O18" i="129"/>
  <c r="P18" i="129" s="1"/>
  <c r="N18" i="129"/>
  <c r="O17" i="129"/>
  <c r="P17" i="129" s="1"/>
  <c r="N17" i="129"/>
  <c r="O16" i="129"/>
  <c r="P16" i="129" s="1"/>
  <c r="N16" i="129"/>
  <c r="O15" i="129"/>
  <c r="P15" i="129" s="1"/>
  <c r="N15" i="129"/>
  <c r="O14" i="129"/>
  <c r="P14" i="129" s="1"/>
  <c r="N14" i="129"/>
  <c r="O13" i="129"/>
  <c r="P13" i="129" s="1"/>
  <c r="N13" i="129"/>
  <c r="O12" i="129"/>
  <c r="P12" i="129" s="1"/>
  <c r="N12" i="129"/>
  <c r="O11" i="129"/>
  <c r="P11" i="129" s="1"/>
  <c r="N11" i="129"/>
  <c r="O10" i="129"/>
  <c r="P10" i="129" s="1"/>
  <c r="N10" i="129"/>
  <c r="O9" i="129"/>
  <c r="P9" i="129" s="1"/>
  <c r="N9" i="129"/>
  <c r="O8" i="129"/>
  <c r="P8" i="129" s="1"/>
  <c r="N8" i="129"/>
  <c r="O7" i="129"/>
  <c r="P7" i="129" s="1"/>
  <c r="N7" i="129"/>
  <c r="O6" i="129"/>
  <c r="P6" i="129" s="1"/>
  <c r="N6" i="129"/>
  <c r="O5" i="129"/>
  <c r="P5" i="129" s="1"/>
  <c r="N5" i="129"/>
  <c r="O4" i="129"/>
  <c r="P4" i="129" s="1"/>
  <c r="P508" i="129" s="1" a="1"/>
  <c r="P508" i="129" s="1"/>
  <c r="N12" i="152" s="1"/>
  <c r="N4" i="129"/>
  <c r="H5" i="117"/>
  <c r="B5" i="117" s="1"/>
  <c r="G530" i="128" a="1"/>
  <c r="G530" i="128"/>
  <c r="H529" i="128" a="1"/>
  <c r="H529" i="128"/>
  <c r="F523" i="128" a="1"/>
  <c r="F523" i="128"/>
  <c r="G522" i="128" a="1"/>
  <c r="G522" i="128"/>
  <c r="H521" i="128" a="1"/>
  <c r="H521" i="128"/>
  <c r="I520" i="128" a="1"/>
  <c r="I520" i="128"/>
  <c r="J519" i="128" a="1"/>
  <c r="J519" i="128"/>
  <c r="M518" i="128" a="1"/>
  <c r="M518" i="128"/>
  <c r="I518" i="128" a="1"/>
  <c r="I518" i="128"/>
  <c r="M514" i="128"/>
  <c r="M514" i="128" a="1"/>
  <c r="L514" i="128"/>
  <c r="L514" i="128" a="1"/>
  <c r="K514" i="128"/>
  <c r="K514" i="128" a="1"/>
  <c r="J514" i="128"/>
  <c r="J514" i="128" a="1"/>
  <c r="I514" i="128"/>
  <c r="I514" i="128" a="1"/>
  <c r="H514" i="128"/>
  <c r="H514" i="128" a="1"/>
  <c r="G514" i="128"/>
  <c r="G514" i="128" a="1"/>
  <c r="F514" i="128" a="1"/>
  <c r="F514" i="128"/>
  <c r="M511" i="128" a="1"/>
  <c r="M511" i="128"/>
  <c r="L511" i="128" a="1"/>
  <c r="L511" i="128"/>
  <c r="K511" i="128" a="1"/>
  <c r="K511" i="128"/>
  <c r="J511" i="128"/>
  <c r="J511" i="128" a="1"/>
  <c r="I511" i="128" a="1"/>
  <c r="I511" i="128"/>
  <c r="H511" i="128" a="1"/>
  <c r="H511" i="128"/>
  <c r="G511" i="128" a="1"/>
  <c r="G511" i="128"/>
  <c r="F511" i="128"/>
  <c r="N511" i="128"/>
  <c r="F511" i="128" a="1"/>
  <c r="C511" i="128"/>
  <c r="C530" i="128"/>
  <c r="M510" i="128" a="1"/>
  <c r="M510" i="128"/>
  <c r="L510" i="128" a="1"/>
  <c r="L510" i="128"/>
  <c r="K510" i="128" a="1"/>
  <c r="K510" i="128"/>
  <c r="J510" i="128"/>
  <c r="J510" i="128" a="1"/>
  <c r="I510" i="128" a="1"/>
  <c r="I510" i="128"/>
  <c r="H510" i="128" a="1"/>
  <c r="H510" i="128"/>
  <c r="G510" i="128" a="1"/>
  <c r="G510" i="128"/>
  <c r="F510" i="128"/>
  <c r="N510" i="128"/>
  <c r="F510" i="128" a="1"/>
  <c r="C510" i="128"/>
  <c r="C529" i="128"/>
  <c r="M509" i="128" a="1"/>
  <c r="M509" i="128"/>
  <c r="L509" i="128" a="1"/>
  <c r="L509" i="128"/>
  <c r="K509" i="128" a="1"/>
  <c r="K509" i="128"/>
  <c r="J509" i="128" a="1"/>
  <c r="J509" i="128"/>
  <c r="I509" i="128" a="1"/>
  <c r="I509" i="128"/>
  <c r="H509" i="128" a="1"/>
  <c r="H509" i="128"/>
  <c r="G509" i="128" a="1"/>
  <c r="G509" i="128"/>
  <c r="F509" i="128"/>
  <c r="F509" i="128" a="1"/>
  <c r="C509" i="128"/>
  <c r="C528" i="128"/>
  <c r="M508" i="128" a="1"/>
  <c r="M508" i="128"/>
  <c r="L508" i="128"/>
  <c r="L508" i="128" a="1"/>
  <c r="K508" i="128" a="1"/>
  <c r="K508" i="128"/>
  <c r="J508" i="128"/>
  <c r="J508" i="128" a="1"/>
  <c r="I508" i="128" a="1"/>
  <c r="I508" i="128"/>
  <c r="H508" i="128" a="1"/>
  <c r="H508" i="128"/>
  <c r="G508" i="128" a="1"/>
  <c r="G508" i="128"/>
  <c r="F508" i="128"/>
  <c r="F508" i="128" a="1"/>
  <c r="C508" i="128"/>
  <c r="C527" i="128"/>
  <c r="M507" i="128" a="1"/>
  <c r="M507" i="128"/>
  <c r="L507" i="128" a="1"/>
  <c r="L507" i="128"/>
  <c r="K507" i="128" a="1"/>
  <c r="K507" i="128"/>
  <c r="J507" i="128"/>
  <c r="J507" i="128" a="1"/>
  <c r="I507" i="128" a="1"/>
  <c r="I507" i="128"/>
  <c r="H507" i="128" a="1"/>
  <c r="H507" i="128"/>
  <c r="G507" i="128" a="1"/>
  <c r="G507" i="128"/>
  <c r="F507" i="128"/>
  <c r="F507" i="128" a="1"/>
  <c r="C507" i="128"/>
  <c r="C526" i="128"/>
  <c r="M506" i="128" a="1"/>
  <c r="M506" i="128"/>
  <c r="L506" i="128"/>
  <c r="L506" i="128" a="1"/>
  <c r="K506" i="128" a="1"/>
  <c r="K506" i="128"/>
  <c r="J506" i="128"/>
  <c r="J506" i="128" a="1"/>
  <c r="I506" i="128" a="1"/>
  <c r="I506" i="128"/>
  <c r="H506" i="128" a="1"/>
  <c r="H506" i="128"/>
  <c r="G506" i="128" a="1"/>
  <c r="G506" i="128"/>
  <c r="F506" i="128"/>
  <c r="F506" i="128" a="1"/>
  <c r="C506" i="128"/>
  <c r="C525" i="128"/>
  <c r="H525" i="128" a="1"/>
  <c r="H525" i="128"/>
  <c r="M505" i="128" a="1"/>
  <c r="M505" i="128"/>
  <c r="L505" i="128"/>
  <c r="L505" i="128" a="1"/>
  <c r="K505" i="128" a="1"/>
  <c r="K505" i="128"/>
  <c r="J505" i="128"/>
  <c r="J505" i="128" a="1"/>
  <c r="I505" i="128" a="1"/>
  <c r="I505" i="128"/>
  <c r="H505" i="128" a="1"/>
  <c r="H505" i="128"/>
  <c r="G505" i="128" a="1"/>
  <c r="G505" i="128"/>
  <c r="F505" i="128"/>
  <c r="F505" i="128" a="1"/>
  <c r="C505" i="128"/>
  <c r="C524" i="128"/>
  <c r="I524" i="128" a="1"/>
  <c r="I524" i="128"/>
  <c r="M504" i="128" a="1"/>
  <c r="M504" i="128"/>
  <c r="L504" i="128"/>
  <c r="L504" i="128" a="1"/>
  <c r="K504" i="128" a="1"/>
  <c r="K504" i="128"/>
  <c r="J504" i="128"/>
  <c r="J504" i="128" a="1"/>
  <c r="I504" i="128" a="1"/>
  <c r="I504" i="128"/>
  <c r="H504" i="128" a="1"/>
  <c r="H504" i="128"/>
  <c r="G504" i="128" a="1"/>
  <c r="G504" i="128"/>
  <c r="F504" i="128"/>
  <c r="F504" i="128" a="1"/>
  <c r="C504" i="128"/>
  <c r="C523" i="128"/>
  <c r="J523" i="128" a="1"/>
  <c r="J523" i="128"/>
  <c r="M503" i="128" a="1"/>
  <c r="M503" i="128"/>
  <c r="L503" i="128"/>
  <c r="L503" i="128" a="1"/>
  <c r="K503" i="128" a="1"/>
  <c r="K503" i="128"/>
  <c r="J503" i="128" a="1"/>
  <c r="J503" i="128"/>
  <c r="I503" i="128" a="1"/>
  <c r="I503" i="128"/>
  <c r="H503" i="128" a="1"/>
  <c r="H503" i="128"/>
  <c r="G503" i="128" a="1"/>
  <c r="G503" i="128"/>
  <c r="F503" i="128"/>
  <c r="N503" i="128"/>
  <c r="F503" i="128" a="1"/>
  <c r="C503" i="128"/>
  <c r="C522" i="128"/>
  <c r="K522" i="128" a="1"/>
  <c r="K522" i="128"/>
  <c r="M502" i="128" a="1"/>
  <c r="M502" i="128"/>
  <c r="L502" i="128"/>
  <c r="L502" i="128" a="1"/>
  <c r="K502" i="128" a="1"/>
  <c r="K502" i="128"/>
  <c r="J502" i="128"/>
  <c r="J502" i="128" a="1"/>
  <c r="I502" i="128" a="1"/>
  <c r="I502" i="128"/>
  <c r="H502" i="128" a="1"/>
  <c r="H502" i="128"/>
  <c r="G502" i="128" a="1"/>
  <c r="G502" i="128"/>
  <c r="F502" i="128"/>
  <c r="F502" i="128" a="1"/>
  <c r="C502" i="128"/>
  <c r="C521" i="128"/>
  <c r="L521" i="128" a="1"/>
  <c r="L521" i="128"/>
  <c r="M501" i="128" a="1"/>
  <c r="M501" i="128"/>
  <c r="L501" i="128" a="1"/>
  <c r="L501" i="128"/>
  <c r="K501" i="128" a="1"/>
  <c r="K501" i="128"/>
  <c r="J501" i="128" a="1"/>
  <c r="J501" i="128"/>
  <c r="I501" i="128" a="1"/>
  <c r="I501" i="128"/>
  <c r="H501" i="128" a="1"/>
  <c r="H501" i="128"/>
  <c r="G501" i="128" a="1"/>
  <c r="G501" i="128"/>
  <c r="F501" i="128"/>
  <c r="F501" i="128" a="1"/>
  <c r="C501" i="128"/>
  <c r="C520" i="128"/>
  <c r="M520" i="128" a="1"/>
  <c r="M520" i="128"/>
  <c r="M500" i="128" a="1"/>
  <c r="M500" i="128"/>
  <c r="L500" i="128"/>
  <c r="L500" i="128" a="1"/>
  <c r="K500" i="128" a="1"/>
  <c r="K500" i="128"/>
  <c r="J500" i="128"/>
  <c r="J500" i="128" a="1"/>
  <c r="I500" i="128" a="1"/>
  <c r="I500" i="128"/>
  <c r="H500" i="128" a="1"/>
  <c r="H500" i="128"/>
  <c r="G500" i="128" a="1"/>
  <c r="G500" i="128"/>
  <c r="F500" i="128"/>
  <c r="F500" i="128" a="1"/>
  <c r="C500" i="128"/>
  <c r="C519" i="128"/>
  <c r="F519" i="128" a="1"/>
  <c r="F519" i="128"/>
  <c r="M499" i="128" a="1"/>
  <c r="M499" i="128"/>
  <c r="L499" i="128" a="1"/>
  <c r="L499" i="128"/>
  <c r="L512" i="128"/>
  <c r="K499" i="128" a="1"/>
  <c r="K499" i="128"/>
  <c r="K512" i="128"/>
  <c r="J499" i="128" a="1"/>
  <c r="J499" i="128"/>
  <c r="I499" i="128" a="1"/>
  <c r="I499" i="128"/>
  <c r="I512" i="128"/>
  <c r="H499" i="128" a="1"/>
  <c r="H499" i="128"/>
  <c r="H512" i="128"/>
  <c r="G499" i="128" a="1"/>
  <c r="G499" i="128"/>
  <c r="F499" i="128"/>
  <c r="F499" i="128" a="1"/>
  <c r="C499" i="128"/>
  <c r="C518" i="128"/>
  <c r="J518" i="128" a="1"/>
  <c r="J518" i="128"/>
  <c r="W495" i="128"/>
  <c r="V495" i="128"/>
  <c r="E33" i="127"/>
  <c r="U495" i="128"/>
  <c r="T495" i="128"/>
  <c r="S495" i="128"/>
  <c r="E29" i="127"/>
  <c r="R495" i="128"/>
  <c r="M495" i="128"/>
  <c r="L495" i="128"/>
  <c r="K495" i="128"/>
  <c r="J495" i="128"/>
  <c r="I495" i="128"/>
  <c r="H495" i="128"/>
  <c r="G495" i="128"/>
  <c r="F495" i="128"/>
  <c r="O494" i="128"/>
  <c r="N494" i="128"/>
  <c r="P494" i="128"/>
  <c r="P493" i="128"/>
  <c r="O493" i="128"/>
  <c r="N493" i="128"/>
  <c r="P492" i="128"/>
  <c r="O492" i="128"/>
  <c r="N492" i="128"/>
  <c r="O491" i="128"/>
  <c r="N491" i="128"/>
  <c r="P491" i="128"/>
  <c r="O490" i="128"/>
  <c r="N490" i="128"/>
  <c r="P490" i="128"/>
  <c r="P489" i="128"/>
  <c r="O489" i="128"/>
  <c r="N489" i="128"/>
  <c r="O488" i="128"/>
  <c r="P488" i="128"/>
  <c r="N488" i="128"/>
  <c r="O487" i="128"/>
  <c r="N487" i="128"/>
  <c r="P487" i="128"/>
  <c r="P486" i="128"/>
  <c r="O486" i="128"/>
  <c r="N486" i="128"/>
  <c r="O485" i="128"/>
  <c r="P485" i="128"/>
  <c r="N485" i="128"/>
  <c r="O484" i="128"/>
  <c r="N484" i="128"/>
  <c r="P484" i="128"/>
  <c r="O483" i="128"/>
  <c r="N483" i="128"/>
  <c r="O482" i="128"/>
  <c r="N482" i="128"/>
  <c r="P482" i="128"/>
  <c r="O481" i="128"/>
  <c r="P481" i="128"/>
  <c r="N481" i="128"/>
  <c r="P480" i="128"/>
  <c r="O480" i="128"/>
  <c r="N480" i="128"/>
  <c r="O479" i="128"/>
  <c r="N479" i="128"/>
  <c r="P479" i="128"/>
  <c r="O478" i="128"/>
  <c r="N478" i="128"/>
  <c r="P478" i="128"/>
  <c r="P477" i="128"/>
  <c r="O477" i="128"/>
  <c r="N477" i="128"/>
  <c r="O476" i="128"/>
  <c r="P476" i="128"/>
  <c r="N476" i="128"/>
  <c r="O475" i="128"/>
  <c r="N475" i="128"/>
  <c r="P474" i="128"/>
  <c r="O474" i="128"/>
  <c r="N474" i="128"/>
  <c r="O473" i="128"/>
  <c r="P473" i="128"/>
  <c r="N473" i="128"/>
  <c r="O472" i="128"/>
  <c r="N472" i="128"/>
  <c r="P472" i="128"/>
  <c r="O471" i="128"/>
  <c r="N471" i="128"/>
  <c r="P471" i="128"/>
  <c r="P470" i="128"/>
  <c r="O470" i="128"/>
  <c r="N470" i="128"/>
  <c r="P469" i="128"/>
  <c r="O469" i="128"/>
  <c r="N469" i="128"/>
  <c r="O468" i="128"/>
  <c r="N468" i="128"/>
  <c r="O467" i="128"/>
  <c r="N467" i="128"/>
  <c r="P466" i="128"/>
  <c r="O466" i="128"/>
  <c r="N466" i="128"/>
  <c r="O465" i="128"/>
  <c r="P465" i="128"/>
  <c r="N465" i="128"/>
  <c r="O464" i="128"/>
  <c r="N464" i="128"/>
  <c r="P464" i="128"/>
  <c r="O463" i="128"/>
  <c r="N463" i="128"/>
  <c r="O462" i="128"/>
  <c r="N462" i="128"/>
  <c r="P462" i="128"/>
  <c r="P461" i="128"/>
  <c r="O461" i="128"/>
  <c r="N461" i="128"/>
  <c r="O460" i="128"/>
  <c r="P460" i="128"/>
  <c r="N460" i="128"/>
  <c r="O459" i="128"/>
  <c r="N459" i="128"/>
  <c r="P459" i="128"/>
  <c r="P458" i="128"/>
  <c r="O458" i="128"/>
  <c r="N458" i="128"/>
  <c r="O457" i="128"/>
  <c r="P457" i="128"/>
  <c r="N457" i="128"/>
  <c r="O456" i="128"/>
  <c r="N456" i="128"/>
  <c r="P456" i="128"/>
  <c r="O455" i="128"/>
  <c r="N455" i="128"/>
  <c r="P455" i="128"/>
  <c r="P454" i="128"/>
  <c r="O454" i="128"/>
  <c r="N454" i="128"/>
  <c r="O453" i="128"/>
  <c r="P453" i="128"/>
  <c r="N453" i="128"/>
  <c r="O452" i="128"/>
  <c r="N452" i="128"/>
  <c r="O451" i="128"/>
  <c r="N451" i="128"/>
  <c r="P450" i="128"/>
  <c r="O450" i="128"/>
  <c r="N450" i="128"/>
  <c r="O449" i="128"/>
  <c r="P449" i="128"/>
  <c r="N449" i="128"/>
  <c r="O448" i="128"/>
  <c r="N448" i="128"/>
  <c r="P448" i="128"/>
  <c r="O447" i="128"/>
  <c r="N447" i="128"/>
  <c r="O446" i="128"/>
  <c r="N446" i="128"/>
  <c r="P446" i="128"/>
  <c r="P445" i="128"/>
  <c r="O445" i="128"/>
  <c r="N445" i="128"/>
  <c r="O444" i="128"/>
  <c r="P444" i="128"/>
  <c r="N444" i="128"/>
  <c r="O443" i="128"/>
  <c r="N443" i="128"/>
  <c r="O442" i="128"/>
  <c r="N442" i="128"/>
  <c r="P442" i="128"/>
  <c r="O441" i="128"/>
  <c r="P441" i="128"/>
  <c r="N441" i="128"/>
  <c r="P440" i="128"/>
  <c r="O440" i="128"/>
  <c r="N440" i="128"/>
  <c r="O439" i="128"/>
  <c r="N439" i="128"/>
  <c r="P439" i="128"/>
  <c r="P438" i="128"/>
  <c r="O438" i="128"/>
  <c r="N438" i="128"/>
  <c r="P437" i="128"/>
  <c r="O437" i="128"/>
  <c r="N437" i="128"/>
  <c r="O436" i="128"/>
  <c r="N436" i="128"/>
  <c r="P436" i="128"/>
  <c r="O435" i="128"/>
  <c r="N435" i="128"/>
  <c r="O434" i="128"/>
  <c r="N434" i="128"/>
  <c r="P434" i="128"/>
  <c r="O433" i="128"/>
  <c r="P433" i="128"/>
  <c r="N433" i="128"/>
  <c r="P432" i="128"/>
  <c r="O432" i="128"/>
  <c r="N432" i="128"/>
  <c r="O431" i="128"/>
  <c r="N431" i="128"/>
  <c r="P431" i="128"/>
  <c r="O430" i="128"/>
  <c r="N430" i="128"/>
  <c r="P430" i="128"/>
  <c r="P429" i="128"/>
  <c r="O429" i="128"/>
  <c r="N429" i="128"/>
  <c r="P428" i="128"/>
  <c r="O428" i="128"/>
  <c r="N428" i="128"/>
  <c r="O427" i="128"/>
  <c r="N427" i="128"/>
  <c r="O426" i="128"/>
  <c r="N426" i="128"/>
  <c r="P426" i="128"/>
  <c r="P425" i="128"/>
  <c r="O425" i="128"/>
  <c r="N425" i="128"/>
  <c r="O424" i="128"/>
  <c r="P424" i="128"/>
  <c r="N424" i="128"/>
  <c r="O423" i="128"/>
  <c r="N423" i="128"/>
  <c r="P423" i="128"/>
  <c r="P422" i="128"/>
  <c r="O422" i="128"/>
  <c r="N422" i="128"/>
  <c r="O421" i="128"/>
  <c r="P421" i="128"/>
  <c r="N421" i="128"/>
  <c r="O420" i="128"/>
  <c r="N420" i="128"/>
  <c r="P420" i="128"/>
  <c r="O419" i="128"/>
  <c r="N419" i="128"/>
  <c r="O418" i="128"/>
  <c r="N418" i="128"/>
  <c r="P418" i="128"/>
  <c r="O417" i="128"/>
  <c r="P417" i="128"/>
  <c r="N417" i="128"/>
  <c r="P416" i="128"/>
  <c r="O416" i="128"/>
  <c r="N416" i="128"/>
  <c r="O415" i="128"/>
  <c r="N415" i="128"/>
  <c r="P415" i="128"/>
  <c r="O414" i="128"/>
  <c r="N414" i="128"/>
  <c r="P414" i="128"/>
  <c r="P413" i="128"/>
  <c r="O413" i="128"/>
  <c r="N413" i="128"/>
  <c r="O412" i="128"/>
  <c r="P412" i="128"/>
  <c r="N412" i="128"/>
  <c r="O411" i="128"/>
  <c r="N411" i="128"/>
  <c r="O410" i="128"/>
  <c r="N410" i="128"/>
  <c r="P410" i="128"/>
  <c r="O409" i="128"/>
  <c r="P409" i="128"/>
  <c r="N409" i="128"/>
  <c r="O408" i="128"/>
  <c r="N408" i="128"/>
  <c r="P408" i="128"/>
  <c r="O407" i="128"/>
  <c r="N407" i="128"/>
  <c r="P407" i="128"/>
  <c r="P406" i="128"/>
  <c r="O406" i="128"/>
  <c r="N406" i="128"/>
  <c r="P405" i="128"/>
  <c r="O405" i="128"/>
  <c r="N405" i="128"/>
  <c r="O404" i="128"/>
  <c r="N404" i="128"/>
  <c r="P404" i="128"/>
  <c r="O403" i="128"/>
  <c r="N403" i="128"/>
  <c r="O402" i="128"/>
  <c r="P402" i="128"/>
  <c r="N402" i="128"/>
  <c r="O401" i="128"/>
  <c r="N401" i="128"/>
  <c r="O400" i="128"/>
  <c r="N400" i="128"/>
  <c r="P400" i="128"/>
  <c r="O399" i="128"/>
  <c r="P399" i="128"/>
  <c r="N399" i="128"/>
  <c r="P398" i="128"/>
  <c r="O398" i="128"/>
  <c r="N398" i="128"/>
  <c r="O397" i="128"/>
  <c r="N397" i="128"/>
  <c r="P397" i="128"/>
  <c r="P396" i="128"/>
  <c r="O396" i="128"/>
  <c r="N396" i="128"/>
  <c r="P395" i="128"/>
  <c r="O395" i="128"/>
  <c r="N395" i="128"/>
  <c r="O394" i="128"/>
  <c r="N394" i="128"/>
  <c r="P394" i="128"/>
  <c r="O393" i="128"/>
  <c r="N393" i="128"/>
  <c r="P392" i="128"/>
  <c r="O392" i="128"/>
  <c r="N392" i="128"/>
  <c r="O391" i="128"/>
  <c r="P391" i="128"/>
  <c r="N391" i="128"/>
  <c r="P390" i="128"/>
  <c r="O390" i="128"/>
  <c r="N390" i="128"/>
  <c r="O389" i="128"/>
  <c r="N389" i="128"/>
  <c r="P389" i="128"/>
  <c r="O388" i="128"/>
  <c r="N388" i="128"/>
  <c r="P388" i="128"/>
  <c r="P387" i="128"/>
  <c r="O387" i="128"/>
  <c r="N387" i="128"/>
  <c r="O386" i="128"/>
  <c r="P386" i="128"/>
  <c r="N386" i="128"/>
  <c r="O385" i="128"/>
  <c r="N385" i="128"/>
  <c r="P385" i="128"/>
  <c r="P384" i="128"/>
  <c r="O384" i="128"/>
  <c r="N384" i="128"/>
  <c r="O383" i="128"/>
  <c r="P383" i="128"/>
  <c r="N383" i="128"/>
  <c r="O382" i="128"/>
  <c r="N382" i="128"/>
  <c r="P382" i="128"/>
  <c r="O381" i="128"/>
  <c r="N381" i="128"/>
  <c r="P381" i="128"/>
  <c r="P380" i="128"/>
  <c r="O380" i="128"/>
  <c r="N380" i="128"/>
  <c r="O379" i="128"/>
  <c r="P379" i="128"/>
  <c r="N379" i="128"/>
  <c r="O378" i="128"/>
  <c r="N378" i="128"/>
  <c r="O377" i="128"/>
  <c r="N377" i="128"/>
  <c r="P376" i="128"/>
  <c r="O376" i="128"/>
  <c r="N376" i="128"/>
  <c r="O375" i="128"/>
  <c r="P375" i="128"/>
  <c r="N375" i="128"/>
  <c r="O374" i="128"/>
  <c r="N374" i="128"/>
  <c r="P374" i="128"/>
  <c r="O373" i="128"/>
  <c r="N373" i="128"/>
  <c r="O372" i="128"/>
  <c r="N372" i="128"/>
  <c r="P372" i="128"/>
  <c r="P371" i="128"/>
  <c r="O371" i="128"/>
  <c r="N371" i="128"/>
  <c r="O370" i="128"/>
  <c r="P370" i="128"/>
  <c r="N370" i="128"/>
  <c r="O369" i="128"/>
  <c r="N369" i="128"/>
  <c r="P369" i="128"/>
  <c r="P368" i="128"/>
  <c r="O368" i="128"/>
  <c r="N368" i="128"/>
  <c r="O367" i="128"/>
  <c r="P367" i="128"/>
  <c r="N367" i="128"/>
  <c r="O366" i="128"/>
  <c r="N366" i="128"/>
  <c r="P366" i="128"/>
  <c r="O365" i="128"/>
  <c r="N365" i="128"/>
  <c r="P365" i="128"/>
  <c r="P364" i="128"/>
  <c r="O364" i="128"/>
  <c r="N364" i="128"/>
  <c r="O363" i="128"/>
  <c r="P363" i="128"/>
  <c r="N363" i="128"/>
  <c r="O362" i="128"/>
  <c r="N362" i="128"/>
  <c r="P362" i="128"/>
  <c r="O361" i="128"/>
  <c r="N361" i="128"/>
  <c r="O360" i="128"/>
  <c r="N360" i="128"/>
  <c r="P360" i="128"/>
  <c r="O359" i="128"/>
  <c r="P359" i="128"/>
  <c r="N359" i="128"/>
  <c r="O358" i="128"/>
  <c r="N358" i="128"/>
  <c r="P358" i="128"/>
  <c r="O357" i="128"/>
  <c r="N357" i="128"/>
  <c r="P357" i="128"/>
  <c r="O356" i="128"/>
  <c r="N356" i="128"/>
  <c r="P356" i="128"/>
  <c r="P355" i="128"/>
  <c r="O355" i="128"/>
  <c r="N355" i="128"/>
  <c r="P354" i="128"/>
  <c r="O354" i="128"/>
  <c r="N354" i="128"/>
  <c r="O353" i="128"/>
  <c r="N353" i="128"/>
  <c r="P353" i="128"/>
  <c r="O352" i="128"/>
  <c r="N352" i="128"/>
  <c r="P352" i="128"/>
  <c r="P351" i="128"/>
  <c r="O351" i="128"/>
  <c r="N351" i="128"/>
  <c r="O350" i="128"/>
  <c r="P350" i="128"/>
  <c r="N350" i="128"/>
  <c r="O349" i="128"/>
  <c r="N349" i="128"/>
  <c r="P349" i="128"/>
  <c r="P348" i="128"/>
  <c r="O348" i="128"/>
  <c r="N348" i="128"/>
  <c r="O347" i="128"/>
  <c r="P347" i="128"/>
  <c r="N347" i="128"/>
  <c r="O346" i="128"/>
  <c r="N346" i="128"/>
  <c r="P346" i="128"/>
  <c r="O345" i="128"/>
  <c r="N345" i="128"/>
  <c r="O344" i="128"/>
  <c r="N344" i="128"/>
  <c r="P344" i="128"/>
  <c r="O343" i="128"/>
  <c r="P343" i="128"/>
  <c r="N343" i="128"/>
  <c r="P342" i="128"/>
  <c r="O342" i="128"/>
  <c r="N342" i="128"/>
  <c r="O341" i="128"/>
  <c r="N341" i="128"/>
  <c r="P341" i="128"/>
  <c r="O340" i="128"/>
  <c r="N340" i="128"/>
  <c r="P340" i="128"/>
  <c r="P339" i="128"/>
  <c r="O339" i="128"/>
  <c r="N339" i="128"/>
  <c r="O338" i="128"/>
  <c r="P338" i="128"/>
  <c r="N338" i="128"/>
  <c r="O337" i="128"/>
  <c r="N337" i="128"/>
  <c r="O336" i="128"/>
  <c r="N336" i="128"/>
  <c r="P336" i="128"/>
  <c r="O335" i="128"/>
  <c r="P335" i="128"/>
  <c r="N335" i="128"/>
  <c r="P334" i="128"/>
  <c r="O334" i="128"/>
  <c r="N334" i="128"/>
  <c r="O333" i="128"/>
  <c r="N333" i="128"/>
  <c r="P333" i="128"/>
  <c r="P332" i="128"/>
  <c r="O332" i="128"/>
  <c r="N332" i="128"/>
  <c r="P331" i="128"/>
  <c r="O331" i="128"/>
  <c r="N331" i="128"/>
  <c r="O330" i="128"/>
  <c r="N330" i="128"/>
  <c r="P330" i="128"/>
  <c r="O329" i="128"/>
  <c r="N329" i="128"/>
  <c r="P328" i="128"/>
  <c r="O328" i="128"/>
  <c r="N328" i="128"/>
  <c r="O327" i="128"/>
  <c r="P327" i="128"/>
  <c r="N327" i="128"/>
  <c r="P326" i="128"/>
  <c r="O326" i="128"/>
  <c r="N326" i="128"/>
  <c r="O325" i="128"/>
  <c r="N325" i="128"/>
  <c r="P325" i="128"/>
  <c r="O324" i="128"/>
  <c r="N324" i="128"/>
  <c r="P324" i="128"/>
  <c r="P323" i="128"/>
  <c r="O323" i="128"/>
  <c r="N323" i="128"/>
  <c r="O322" i="128"/>
  <c r="P322" i="128"/>
  <c r="N322" i="128"/>
  <c r="O321" i="128"/>
  <c r="N321" i="128"/>
  <c r="P321" i="128"/>
  <c r="P320" i="128"/>
  <c r="O320" i="128"/>
  <c r="N320" i="128"/>
  <c r="O319" i="128"/>
  <c r="P319" i="128"/>
  <c r="N319" i="128"/>
  <c r="O318" i="128"/>
  <c r="N318" i="128"/>
  <c r="P318" i="128"/>
  <c r="O317" i="128"/>
  <c r="N317" i="128"/>
  <c r="P317" i="128"/>
  <c r="P316" i="128"/>
  <c r="O316" i="128"/>
  <c r="N316" i="128"/>
  <c r="O315" i="128"/>
  <c r="P315" i="128"/>
  <c r="N315" i="128"/>
  <c r="O314" i="128"/>
  <c r="N314" i="128"/>
  <c r="O313" i="128"/>
  <c r="N313" i="128"/>
  <c r="P312" i="128"/>
  <c r="O312" i="128"/>
  <c r="N312" i="128"/>
  <c r="O311" i="128"/>
  <c r="P311" i="128"/>
  <c r="N311" i="128"/>
  <c r="O310" i="128"/>
  <c r="N310" i="128"/>
  <c r="P310" i="128"/>
  <c r="O309" i="128"/>
  <c r="N309" i="128"/>
  <c r="O308" i="128"/>
  <c r="N308" i="128"/>
  <c r="P308" i="128"/>
  <c r="P307" i="128"/>
  <c r="O307" i="128"/>
  <c r="N307" i="128"/>
  <c r="O306" i="128"/>
  <c r="P306" i="128"/>
  <c r="N306" i="128"/>
  <c r="O305" i="128"/>
  <c r="N305" i="128"/>
  <c r="P305" i="128"/>
  <c r="P304" i="128"/>
  <c r="O304" i="128"/>
  <c r="N304" i="128"/>
  <c r="O303" i="128"/>
  <c r="P303" i="128"/>
  <c r="N303" i="128"/>
  <c r="O302" i="128"/>
  <c r="N302" i="128"/>
  <c r="P302" i="128"/>
  <c r="O301" i="128"/>
  <c r="N301" i="128"/>
  <c r="P301" i="128"/>
  <c r="P300" i="128"/>
  <c r="O300" i="128"/>
  <c r="N300" i="128"/>
  <c r="O299" i="128"/>
  <c r="P299" i="128"/>
  <c r="N299" i="128"/>
  <c r="O298" i="128"/>
  <c r="N298" i="128"/>
  <c r="P298" i="128"/>
  <c r="O297" i="128"/>
  <c r="N297" i="128"/>
  <c r="O296" i="128"/>
  <c r="N296" i="128"/>
  <c r="P296" i="128"/>
  <c r="O295" i="128"/>
  <c r="P295" i="128"/>
  <c r="N295" i="128"/>
  <c r="O294" i="128"/>
  <c r="N294" i="128"/>
  <c r="P294" i="128"/>
  <c r="O293" i="128"/>
  <c r="N293" i="128"/>
  <c r="P293" i="128"/>
  <c r="O292" i="128"/>
  <c r="N292" i="128"/>
  <c r="P292" i="128"/>
  <c r="P291" i="128"/>
  <c r="O291" i="128"/>
  <c r="N291" i="128"/>
  <c r="P290" i="128"/>
  <c r="O290" i="128"/>
  <c r="N290" i="128"/>
  <c r="O289" i="128"/>
  <c r="N289" i="128"/>
  <c r="P289" i="128"/>
  <c r="O288" i="128"/>
  <c r="N288" i="128"/>
  <c r="P288" i="128"/>
  <c r="P287" i="128"/>
  <c r="O287" i="128"/>
  <c r="N287" i="128"/>
  <c r="O286" i="128"/>
  <c r="P286" i="128"/>
  <c r="N286" i="128"/>
  <c r="O285" i="128"/>
  <c r="N285" i="128"/>
  <c r="P285" i="128"/>
  <c r="P284" i="128"/>
  <c r="O284" i="128"/>
  <c r="N284" i="128"/>
  <c r="O283" i="128"/>
  <c r="P283" i="128"/>
  <c r="N283" i="128"/>
  <c r="O282" i="128"/>
  <c r="N282" i="128"/>
  <c r="P282" i="128"/>
  <c r="O281" i="128"/>
  <c r="N281" i="128"/>
  <c r="O280" i="128"/>
  <c r="N280" i="128"/>
  <c r="P280" i="128"/>
  <c r="O279" i="128"/>
  <c r="P279" i="128"/>
  <c r="N279" i="128"/>
  <c r="P278" i="128"/>
  <c r="O278" i="128"/>
  <c r="N278" i="128"/>
  <c r="O277" i="128"/>
  <c r="N277" i="128"/>
  <c r="P277" i="128"/>
  <c r="O276" i="128"/>
  <c r="N276" i="128"/>
  <c r="P276" i="128"/>
  <c r="P275" i="128"/>
  <c r="O275" i="128"/>
  <c r="N275" i="128"/>
  <c r="O274" i="128"/>
  <c r="P274" i="128"/>
  <c r="N274" i="128"/>
  <c r="O273" i="128"/>
  <c r="N273" i="128"/>
  <c r="O272" i="128"/>
  <c r="N272" i="128"/>
  <c r="P272" i="128"/>
  <c r="O271" i="128"/>
  <c r="P271" i="128"/>
  <c r="N271" i="128"/>
  <c r="P270" i="128"/>
  <c r="O270" i="128"/>
  <c r="N270" i="128"/>
  <c r="O269" i="128"/>
  <c r="N269" i="128"/>
  <c r="P269" i="128"/>
  <c r="P268" i="128"/>
  <c r="O268" i="128"/>
  <c r="N268" i="128"/>
  <c r="P267" i="128"/>
  <c r="O267" i="128"/>
  <c r="N267" i="128"/>
  <c r="O266" i="128"/>
  <c r="N266" i="128"/>
  <c r="P266" i="128"/>
  <c r="O265" i="128"/>
  <c r="N265" i="128"/>
  <c r="P264" i="128"/>
  <c r="O264" i="128"/>
  <c r="N264" i="128"/>
  <c r="O263" i="128"/>
  <c r="P263" i="128"/>
  <c r="N263" i="128"/>
  <c r="P262" i="128"/>
  <c r="O262" i="128"/>
  <c r="N262" i="128"/>
  <c r="O261" i="128"/>
  <c r="N261" i="128"/>
  <c r="P261" i="128"/>
  <c r="O260" i="128"/>
  <c r="N260" i="128"/>
  <c r="P260" i="128"/>
  <c r="P259" i="128"/>
  <c r="O259" i="128"/>
  <c r="N259" i="128"/>
  <c r="O258" i="128"/>
  <c r="P258" i="128"/>
  <c r="N258" i="128"/>
  <c r="O257" i="128"/>
  <c r="N257" i="128"/>
  <c r="P257" i="128"/>
  <c r="P256" i="128"/>
  <c r="O256" i="128"/>
  <c r="N256" i="128"/>
  <c r="O255" i="128"/>
  <c r="P255" i="128"/>
  <c r="N255" i="128"/>
  <c r="O254" i="128"/>
  <c r="N254" i="128"/>
  <c r="P254" i="128"/>
  <c r="O253" i="128"/>
  <c r="N253" i="128"/>
  <c r="P253" i="128"/>
  <c r="P252" i="128"/>
  <c r="O252" i="128"/>
  <c r="N252" i="128"/>
  <c r="O251" i="128"/>
  <c r="P251" i="128"/>
  <c r="N251" i="128"/>
  <c r="O250" i="128"/>
  <c r="N250" i="128"/>
  <c r="O249" i="128"/>
  <c r="N249" i="128"/>
  <c r="P248" i="128"/>
  <c r="O248" i="128"/>
  <c r="N248" i="128"/>
  <c r="O247" i="128"/>
  <c r="P247" i="128"/>
  <c r="N247" i="128"/>
  <c r="O246" i="128"/>
  <c r="N246" i="128"/>
  <c r="P246" i="128"/>
  <c r="O245" i="128"/>
  <c r="N245" i="128"/>
  <c r="O244" i="128"/>
  <c r="N244" i="128"/>
  <c r="P244" i="128"/>
  <c r="P243" i="128"/>
  <c r="O243" i="128"/>
  <c r="N243" i="128"/>
  <c r="O242" i="128"/>
  <c r="P242" i="128"/>
  <c r="N242" i="128"/>
  <c r="O241" i="128"/>
  <c r="N241" i="128"/>
  <c r="P241" i="128"/>
  <c r="P240" i="128"/>
  <c r="O240" i="128"/>
  <c r="N240" i="128"/>
  <c r="O239" i="128"/>
  <c r="P239" i="128"/>
  <c r="N239" i="128"/>
  <c r="O238" i="128"/>
  <c r="N238" i="128"/>
  <c r="P238" i="128"/>
  <c r="O237" i="128"/>
  <c r="N237" i="128"/>
  <c r="P237" i="128"/>
  <c r="P236" i="128"/>
  <c r="O236" i="128"/>
  <c r="N236" i="128"/>
  <c r="O235" i="128"/>
  <c r="P235" i="128"/>
  <c r="N235" i="128"/>
  <c r="O234" i="128"/>
  <c r="N234" i="128"/>
  <c r="P234" i="128"/>
  <c r="O233" i="128"/>
  <c r="N233" i="128"/>
  <c r="O232" i="128"/>
  <c r="N232" i="128"/>
  <c r="P232" i="128"/>
  <c r="O231" i="128"/>
  <c r="P231" i="128"/>
  <c r="N231" i="128"/>
  <c r="O230" i="128"/>
  <c r="N230" i="128"/>
  <c r="P230" i="128"/>
  <c r="O229" i="128"/>
  <c r="N229" i="128"/>
  <c r="P229" i="128"/>
  <c r="O228" i="128"/>
  <c r="N228" i="128"/>
  <c r="P228" i="128"/>
  <c r="P227" i="128"/>
  <c r="O227" i="128"/>
  <c r="N227" i="128"/>
  <c r="P226" i="128"/>
  <c r="O226" i="128"/>
  <c r="N226" i="128"/>
  <c r="O225" i="128"/>
  <c r="N225" i="128"/>
  <c r="P225" i="128"/>
  <c r="O224" i="128"/>
  <c r="N224" i="128"/>
  <c r="P224" i="128"/>
  <c r="P223" i="128"/>
  <c r="O223" i="128"/>
  <c r="N223" i="128"/>
  <c r="O222" i="128"/>
  <c r="P222" i="128"/>
  <c r="N222" i="128"/>
  <c r="O221" i="128"/>
  <c r="N221" i="128"/>
  <c r="P221" i="128"/>
  <c r="P220" i="128"/>
  <c r="O220" i="128"/>
  <c r="N220" i="128"/>
  <c r="O219" i="128"/>
  <c r="P219" i="128"/>
  <c r="N219" i="128"/>
  <c r="O218" i="128"/>
  <c r="N218" i="128"/>
  <c r="P218" i="128"/>
  <c r="O217" i="128"/>
  <c r="N217" i="128"/>
  <c r="O216" i="128"/>
  <c r="N216" i="128"/>
  <c r="P216" i="128"/>
  <c r="O215" i="128"/>
  <c r="P215" i="128"/>
  <c r="N215" i="128"/>
  <c r="P214" i="128"/>
  <c r="O214" i="128"/>
  <c r="N214" i="128"/>
  <c r="O213" i="128"/>
  <c r="N213" i="128"/>
  <c r="P213" i="128"/>
  <c r="O212" i="128"/>
  <c r="N212" i="128"/>
  <c r="P212" i="128"/>
  <c r="P211" i="128"/>
  <c r="O211" i="128"/>
  <c r="N211" i="128"/>
  <c r="O210" i="128"/>
  <c r="P210" i="128"/>
  <c r="N210" i="128"/>
  <c r="O209" i="128"/>
  <c r="N209" i="128"/>
  <c r="O208" i="128"/>
  <c r="N208" i="128"/>
  <c r="P208" i="128"/>
  <c r="O207" i="128"/>
  <c r="P207" i="128"/>
  <c r="N207" i="128"/>
  <c r="P206" i="128"/>
  <c r="O206" i="128"/>
  <c r="N206" i="128"/>
  <c r="O205" i="128"/>
  <c r="N205" i="128"/>
  <c r="P205" i="128"/>
  <c r="P204" i="128"/>
  <c r="O204" i="128"/>
  <c r="N204" i="128"/>
  <c r="P203" i="128"/>
  <c r="O203" i="128"/>
  <c r="N203" i="128"/>
  <c r="O202" i="128"/>
  <c r="N202" i="128"/>
  <c r="P202" i="128"/>
  <c r="O201" i="128"/>
  <c r="N201" i="128"/>
  <c r="P200" i="128"/>
  <c r="O200" i="128"/>
  <c r="N200" i="128"/>
  <c r="O199" i="128"/>
  <c r="P199" i="128"/>
  <c r="N199" i="128"/>
  <c r="P198" i="128"/>
  <c r="O198" i="128"/>
  <c r="N198" i="128"/>
  <c r="O197" i="128"/>
  <c r="N197" i="128"/>
  <c r="P197" i="128"/>
  <c r="O196" i="128"/>
  <c r="N196" i="128"/>
  <c r="P196" i="128"/>
  <c r="P195" i="128"/>
  <c r="O195" i="128"/>
  <c r="N195" i="128"/>
  <c r="O194" i="128"/>
  <c r="P194" i="128"/>
  <c r="N194" i="128"/>
  <c r="O193" i="128"/>
  <c r="N193" i="128"/>
  <c r="P193" i="128"/>
  <c r="P192" i="128"/>
  <c r="O192" i="128"/>
  <c r="N192" i="128"/>
  <c r="O191" i="128"/>
  <c r="P191" i="128"/>
  <c r="N191" i="128"/>
  <c r="O190" i="128"/>
  <c r="N190" i="128"/>
  <c r="P190" i="128"/>
  <c r="O189" i="128"/>
  <c r="N189" i="128"/>
  <c r="P189" i="128"/>
  <c r="P188" i="128"/>
  <c r="O188" i="128"/>
  <c r="N188" i="128"/>
  <c r="O187" i="128"/>
  <c r="P187" i="128"/>
  <c r="N187" i="128"/>
  <c r="O186" i="128"/>
  <c r="N186" i="128"/>
  <c r="O185" i="128"/>
  <c r="N185" i="128"/>
  <c r="P184" i="128"/>
  <c r="O184" i="128"/>
  <c r="N184" i="128"/>
  <c r="O183" i="128"/>
  <c r="P183" i="128"/>
  <c r="N183" i="128"/>
  <c r="O182" i="128"/>
  <c r="N182" i="128"/>
  <c r="P182" i="128"/>
  <c r="O181" i="128"/>
  <c r="N181" i="128"/>
  <c r="O180" i="128"/>
  <c r="N180" i="128"/>
  <c r="P180" i="128"/>
  <c r="P179" i="128"/>
  <c r="O179" i="128"/>
  <c r="N179" i="128"/>
  <c r="O178" i="128"/>
  <c r="P178" i="128"/>
  <c r="N178" i="128"/>
  <c r="O177" i="128"/>
  <c r="N177" i="128"/>
  <c r="P177" i="128"/>
  <c r="P176" i="128"/>
  <c r="O176" i="128"/>
  <c r="N176" i="128"/>
  <c r="O175" i="128"/>
  <c r="P175" i="128"/>
  <c r="N175" i="128"/>
  <c r="O174" i="128"/>
  <c r="N174" i="128"/>
  <c r="P174" i="128"/>
  <c r="O173" i="128"/>
  <c r="N173" i="128"/>
  <c r="P173" i="128"/>
  <c r="P172" i="128"/>
  <c r="O172" i="128"/>
  <c r="N172" i="128"/>
  <c r="O171" i="128"/>
  <c r="P171" i="128"/>
  <c r="N171" i="128"/>
  <c r="O170" i="128"/>
  <c r="N170" i="128"/>
  <c r="P170" i="128"/>
  <c r="O169" i="128"/>
  <c r="N169" i="128"/>
  <c r="O168" i="128"/>
  <c r="N168" i="128"/>
  <c r="P168" i="128"/>
  <c r="O167" i="128"/>
  <c r="P167" i="128"/>
  <c r="N167" i="128"/>
  <c r="O166" i="128"/>
  <c r="N166" i="128"/>
  <c r="P166" i="128"/>
  <c r="O165" i="128"/>
  <c r="N165" i="128"/>
  <c r="P165" i="128"/>
  <c r="O164" i="128"/>
  <c r="N164" i="128"/>
  <c r="P164" i="128"/>
  <c r="P163" i="128"/>
  <c r="O163" i="128"/>
  <c r="N163" i="128"/>
  <c r="P162" i="128"/>
  <c r="O162" i="128"/>
  <c r="N162" i="128"/>
  <c r="O161" i="128"/>
  <c r="N161" i="128"/>
  <c r="P161" i="128"/>
  <c r="O160" i="128"/>
  <c r="N160" i="128"/>
  <c r="P160" i="128"/>
  <c r="P159" i="128"/>
  <c r="O159" i="128"/>
  <c r="N159" i="128"/>
  <c r="O158" i="128"/>
  <c r="P158" i="128"/>
  <c r="N158" i="128"/>
  <c r="O157" i="128"/>
  <c r="N157" i="128"/>
  <c r="P157" i="128"/>
  <c r="P156" i="128"/>
  <c r="O156" i="128"/>
  <c r="N156" i="128"/>
  <c r="O155" i="128"/>
  <c r="P155" i="128"/>
  <c r="N155" i="128"/>
  <c r="O154" i="128"/>
  <c r="N154" i="128"/>
  <c r="P154" i="128"/>
  <c r="O153" i="128"/>
  <c r="N153" i="128"/>
  <c r="O152" i="128"/>
  <c r="N152" i="128"/>
  <c r="P152" i="128"/>
  <c r="O151" i="128"/>
  <c r="P151" i="128"/>
  <c r="N151" i="128"/>
  <c r="P150" i="128"/>
  <c r="O150" i="128"/>
  <c r="N150" i="128"/>
  <c r="O149" i="128"/>
  <c r="N149" i="128"/>
  <c r="P149" i="128"/>
  <c r="O148" i="128"/>
  <c r="N148" i="128"/>
  <c r="P148" i="128"/>
  <c r="P147" i="128"/>
  <c r="O147" i="128"/>
  <c r="N147" i="128"/>
  <c r="O146" i="128"/>
  <c r="P146" i="128"/>
  <c r="N146" i="128"/>
  <c r="O145" i="128"/>
  <c r="N145" i="128"/>
  <c r="P145" i="128"/>
  <c r="P144" i="128"/>
  <c r="O144" i="128"/>
  <c r="N144" i="128"/>
  <c r="O143" i="128"/>
  <c r="P143" i="128"/>
  <c r="N143" i="128"/>
  <c r="O142" i="128"/>
  <c r="N142" i="128"/>
  <c r="P142" i="128"/>
  <c r="O141" i="128"/>
  <c r="N141" i="128"/>
  <c r="P141" i="128"/>
  <c r="P140" i="128"/>
  <c r="O140" i="128"/>
  <c r="N140" i="128"/>
  <c r="O139" i="128"/>
  <c r="P139" i="128"/>
  <c r="N139" i="128"/>
  <c r="O138" i="128"/>
  <c r="N138" i="128"/>
  <c r="P138" i="128"/>
  <c r="O137" i="128"/>
  <c r="N137" i="128"/>
  <c r="O136" i="128"/>
  <c r="N136" i="128"/>
  <c r="P136" i="128"/>
  <c r="O135" i="128"/>
  <c r="P135" i="128"/>
  <c r="N135" i="128"/>
  <c r="P134" i="128"/>
  <c r="O134" i="128"/>
  <c r="N134" i="128"/>
  <c r="O133" i="128"/>
  <c r="N133" i="128"/>
  <c r="P133" i="128"/>
  <c r="O132" i="128"/>
  <c r="N132" i="128"/>
  <c r="P132" i="128"/>
  <c r="P131" i="128"/>
  <c r="O131" i="128"/>
  <c r="N131" i="128"/>
  <c r="O130" i="128"/>
  <c r="P130" i="128"/>
  <c r="N130" i="128"/>
  <c r="O129" i="128"/>
  <c r="N129" i="128"/>
  <c r="P129" i="128"/>
  <c r="P128" i="128"/>
  <c r="O128" i="128"/>
  <c r="N128" i="128"/>
  <c r="O127" i="128"/>
  <c r="P127" i="128"/>
  <c r="N127" i="128"/>
  <c r="O126" i="128"/>
  <c r="N126" i="128"/>
  <c r="P126" i="128"/>
  <c r="O125" i="128"/>
  <c r="N125" i="128"/>
  <c r="P125" i="128"/>
  <c r="P124" i="128"/>
  <c r="O124" i="128"/>
  <c r="N124" i="128"/>
  <c r="O123" i="128"/>
  <c r="P123" i="128"/>
  <c r="N123" i="128"/>
  <c r="O122" i="128"/>
  <c r="N122" i="128"/>
  <c r="P122" i="128"/>
  <c r="O121" i="128"/>
  <c r="N121" i="128"/>
  <c r="O120" i="128"/>
  <c r="N120" i="128"/>
  <c r="P120" i="128"/>
  <c r="O119" i="128"/>
  <c r="P119" i="128"/>
  <c r="N119" i="128"/>
  <c r="P118" i="128"/>
  <c r="O118" i="128"/>
  <c r="N118" i="128"/>
  <c r="O117" i="128"/>
  <c r="N117" i="128"/>
  <c r="P117" i="128"/>
  <c r="O116" i="128"/>
  <c r="N116" i="128"/>
  <c r="P116" i="128"/>
  <c r="P115" i="128"/>
  <c r="O115" i="128"/>
  <c r="N115" i="128"/>
  <c r="O114" i="128"/>
  <c r="P114" i="128"/>
  <c r="N114" i="128"/>
  <c r="O113" i="128"/>
  <c r="N113" i="128"/>
  <c r="P113" i="128"/>
  <c r="P112" i="128"/>
  <c r="O112" i="128"/>
  <c r="N112" i="128"/>
  <c r="O111" i="128"/>
  <c r="P111" i="128"/>
  <c r="N111" i="128"/>
  <c r="O110" i="128"/>
  <c r="N110" i="128"/>
  <c r="P110" i="128"/>
  <c r="O109" i="128"/>
  <c r="N109" i="128"/>
  <c r="P109" i="128"/>
  <c r="P108" i="128"/>
  <c r="O108" i="128"/>
  <c r="N108" i="128"/>
  <c r="O107" i="128"/>
  <c r="P107" i="128"/>
  <c r="N107" i="128"/>
  <c r="O106" i="128"/>
  <c r="N106" i="128"/>
  <c r="P106" i="128"/>
  <c r="O105" i="128"/>
  <c r="N105" i="128"/>
  <c r="O104" i="128"/>
  <c r="N104" i="128"/>
  <c r="P104" i="128"/>
  <c r="O103" i="128"/>
  <c r="P103" i="128"/>
  <c r="N103" i="128"/>
  <c r="P102" i="128"/>
  <c r="O102" i="128"/>
  <c r="N102" i="128"/>
  <c r="O101" i="128"/>
  <c r="N101" i="128"/>
  <c r="P101" i="128"/>
  <c r="O100" i="128"/>
  <c r="N100" i="128"/>
  <c r="P100" i="128"/>
  <c r="P99" i="128"/>
  <c r="O99" i="128"/>
  <c r="N99" i="128"/>
  <c r="O98" i="128"/>
  <c r="P98" i="128"/>
  <c r="N98" i="128"/>
  <c r="O97" i="128"/>
  <c r="N97" i="128"/>
  <c r="P97" i="128"/>
  <c r="P96" i="128"/>
  <c r="O96" i="128"/>
  <c r="N96" i="128"/>
  <c r="O95" i="128"/>
  <c r="P95" i="128"/>
  <c r="N95" i="128"/>
  <c r="O94" i="128"/>
  <c r="N94" i="128"/>
  <c r="P94" i="128"/>
  <c r="O93" i="128"/>
  <c r="N93" i="128"/>
  <c r="P93" i="128"/>
  <c r="P92" i="128"/>
  <c r="O92" i="128"/>
  <c r="N92" i="128"/>
  <c r="O91" i="128"/>
  <c r="P91" i="128"/>
  <c r="N91" i="128"/>
  <c r="O90" i="128"/>
  <c r="N90" i="128"/>
  <c r="P90" i="128"/>
  <c r="O89" i="128"/>
  <c r="N89" i="128"/>
  <c r="O88" i="128"/>
  <c r="N88" i="128"/>
  <c r="P88" i="128"/>
  <c r="O87" i="128"/>
  <c r="P87" i="128"/>
  <c r="N87" i="128"/>
  <c r="P86" i="128"/>
  <c r="O86" i="128"/>
  <c r="N86" i="128"/>
  <c r="O85" i="128"/>
  <c r="N85" i="128"/>
  <c r="P85" i="128"/>
  <c r="O84" i="128"/>
  <c r="N84" i="128"/>
  <c r="P84" i="128"/>
  <c r="P83" i="128"/>
  <c r="O83" i="128"/>
  <c r="N83" i="128"/>
  <c r="O82" i="128"/>
  <c r="P82" i="128"/>
  <c r="N82" i="128"/>
  <c r="O81" i="128"/>
  <c r="N81" i="128"/>
  <c r="P81" i="128"/>
  <c r="P80" i="128"/>
  <c r="O80" i="128"/>
  <c r="N80" i="128"/>
  <c r="O79" i="128"/>
  <c r="P79" i="128"/>
  <c r="N79" i="128"/>
  <c r="O78" i="128"/>
  <c r="N78" i="128"/>
  <c r="P78" i="128"/>
  <c r="O77" i="128"/>
  <c r="N77" i="128"/>
  <c r="P77" i="128"/>
  <c r="P76" i="128"/>
  <c r="O76" i="128"/>
  <c r="N76" i="128"/>
  <c r="O75" i="128"/>
  <c r="P75" i="128"/>
  <c r="N75" i="128"/>
  <c r="O74" i="128"/>
  <c r="N74" i="128"/>
  <c r="P74" i="128"/>
  <c r="O73" i="128"/>
  <c r="N73" i="128"/>
  <c r="O72" i="128"/>
  <c r="N72" i="128"/>
  <c r="P72" i="128"/>
  <c r="O71" i="128"/>
  <c r="P71" i="128"/>
  <c r="N71" i="128"/>
  <c r="P70" i="128"/>
  <c r="O70" i="128"/>
  <c r="N70" i="128"/>
  <c r="O69" i="128"/>
  <c r="N69" i="128"/>
  <c r="P69" i="128"/>
  <c r="O68" i="128"/>
  <c r="N68" i="128"/>
  <c r="P68" i="128"/>
  <c r="P67" i="128"/>
  <c r="O67" i="128"/>
  <c r="N67" i="128"/>
  <c r="O66" i="128"/>
  <c r="P66" i="128"/>
  <c r="N66" i="128"/>
  <c r="O65" i="128"/>
  <c r="N65" i="128"/>
  <c r="P65" i="128"/>
  <c r="P64" i="128"/>
  <c r="O64" i="128"/>
  <c r="N64" i="128"/>
  <c r="O63" i="128"/>
  <c r="P63" i="128"/>
  <c r="N63" i="128"/>
  <c r="O62" i="128"/>
  <c r="N62" i="128"/>
  <c r="P62" i="128"/>
  <c r="O61" i="128"/>
  <c r="N61" i="128"/>
  <c r="P61" i="128"/>
  <c r="P60" i="128"/>
  <c r="O60" i="128"/>
  <c r="N60" i="128"/>
  <c r="O59" i="128"/>
  <c r="P59" i="128"/>
  <c r="N59" i="128"/>
  <c r="O58" i="128"/>
  <c r="N58" i="128"/>
  <c r="P58" i="128"/>
  <c r="O57" i="128"/>
  <c r="N57" i="128"/>
  <c r="O56" i="128"/>
  <c r="N56" i="128"/>
  <c r="P56" i="128"/>
  <c r="O55" i="128"/>
  <c r="P55" i="128"/>
  <c r="N55" i="128"/>
  <c r="P54" i="128"/>
  <c r="O54" i="128"/>
  <c r="N54" i="128"/>
  <c r="O53" i="128"/>
  <c r="N53" i="128"/>
  <c r="P53" i="128"/>
  <c r="O52" i="128"/>
  <c r="N52" i="128"/>
  <c r="P52" i="128"/>
  <c r="P51" i="128"/>
  <c r="O51" i="128"/>
  <c r="N51" i="128"/>
  <c r="O50" i="128"/>
  <c r="P50" i="128"/>
  <c r="N50" i="128"/>
  <c r="O49" i="128"/>
  <c r="N49" i="128"/>
  <c r="P49" i="128"/>
  <c r="P48" i="128"/>
  <c r="O48" i="128"/>
  <c r="N48" i="128"/>
  <c r="O47" i="128"/>
  <c r="P47" i="128"/>
  <c r="N47" i="128"/>
  <c r="O46" i="128"/>
  <c r="N46" i="128"/>
  <c r="P46" i="128"/>
  <c r="O45" i="128"/>
  <c r="N45" i="128"/>
  <c r="P45" i="128"/>
  <c r="P44" i="128"/>
  <c r="O44" i="128"/>
  <c r="N44" i="128"/>
  <c r="O43" i="128"/>
  <c r="P43" i="128"/>
  <c r="N43" i="128"/>
  <c r="O42" i="128"/>
  <c r="N42" i="128"/>
  <c r="P42" i="128"/>
  <c r="O41" i="128"/>
  <c r="N41" i="128"/>
  <c r="O40" i="128"/>
  <c r="N40" i="128"/>
  <c r="P40" i="128"/>
  <c r="O39" i="128"/>
  <c r="P39" i="128"/>
  <c r="N39" i="128"/>
  <c r="P38" i="128"/>
  <c r="O38" i="128"/>
  <c r="N38" i="128"/>
  <c r="O37" i="128"/>
  <c r="N37" i="128"/>
  <c r="P37" i="128"/>
  <c r="O36" i="128"/>
  <c r="N36" i="128"/>
  <c r="P36" i="128"/>
  <c r="P35" i="128"/>
  <c r="O35" i="128"/>
  <c r="N35" i="128"/>
  <c r="O34" i="128"/>
  <c r="P34" i="128"/>
  <c r="N34" i="128"/>
  <c r="O33" i="128"/>
  <c r="N33" i="128"/>
  <c r="P33" i="128"/>
  <c r="P32" i="128"/>
  <c r="O32" i="128"/>
  <c r="N32" i="128"/>
  <c r="O31" i="128"/>
  <c r="P31" i="128"/>
  <c r="N31" i="128"/>
  <c r="O30" i="128"/>
  <c r="N30" i="128"/>
  <c r="P30" i="128"/>
  <c r="O29" i="128"/>
  <c r="N29" i="128"/>
  <c r="P29" i="128"/>
  <c r="P28" i="128"/>
  <c r="O28" i="128"/>
  <c r="N28" i="128"/>
  <c r="O27" i="128"/>
  <c r="P27" i="128"/>
  <c r="N27" i="128"/>
  <c r="O26" i="128"/>
  <c r="N26" i="128"/>
  <c r="P26" i="128"/>
  <c r="O25" i="128"/>
  <c r="N25" i="128"/>
  <c r="O24" i="128"/>
  <c r="N24" i="128"/>
  <c r="P24" i="128"/>
  <c r="O23" i="128"/>
  <c r="P23" i="128"/>
  <c r="N23" i="128"/>
  <c r="P22" i="128"/>
  <c r="O22" i="128"/>
  <c r="N22" i="128"/>
  <c r="O21" i="128"/>
  <c r="N21" i="128"/>
  <c r="P21" i="128"/>
  <c r="O20" i="128"/>
  <c r="N20" i="128"/>
  <c r="P20" i="128"/>
  <c r="P19" i="128"/>
  <c r="O19" i="128"/>
  <c r="N19" i="128"/>
  <c r="O18" i="128"/>
  <c r="P18" i="128"/>
  <c r="N18" i="128"/>
  <c r="O17" i="128"/>
  <c r="N17" i="128"/>
  <c r="P17" i="128"/>
  <c r="P16" i="128"/>
  <c r="O16" i="128"/>
  <c r="N16" i="128"/>
  <c r="O15" i="128"/>
  <c r="P15" i="128"/>
  <c r="N15" i="128"/>
  <c r="O14" i="128"/>
  <c r="N14" i="128"/>
  <c r="P14" i="128"/>
  <c r="O13" i="128"/>
  <c r="N13" i="128"/>
  <c r="P13" i="128"/>
  <c r="P12" i="128"/>
  <c r="O12" i="128"/>
  <c r="N12" i="128"/>
  <c r="O11" i="128"/>
  <c r="P11" i="128"/>
  <c r="N11" i="128"/>
  <c r="O10" i="128"/>
  <c r="N10" i="128"/>
  <c r="P10" i="128"/>
  <c r="O9" i="128"/>
  <c r="N9" i="128"/>
  <c r="O8" i="128"/>
  <c r="N8" i="128"/>
  <c r="P8" i="128"/>
  <c r="O7" i="128"/>
  <c r="P7" i="128"/>
  <c r="N7" i="128"/>
  <c r="P6" i="128"/>
  <c r="O6" i="128"/>
  <c r="N6" i="128"/>
  <c r="O5" i="128"/>
  <c r="N5" i="128"/>
  <c r="P5" i="128"/>
  <c r="O4" i="128"/>
  <c r="N4" i="128"/>
  <c r="P4" i="128"/>
  <c r="I52" i="127"/>
  <c r="E34" i="127"/>
  <c r="G34" i="127"/>
  <c r="I34" i="127"/>
  <c r="G33" i="127"/>
  <c r="I33" i="127"/>
  <c r="G32" i="127"/>
  <c r="I32" i="127"/>
  <c r="E32" i="127"/>
  <c r="E31" i="127"/>
  <c r="G31" i="127"/>
  <c r="I31" i="127"/>
  <c r="I30" i="127"/>
  <c r="E30" i="127"/>
  <c r="G30" i="127"/>
  <c r="G29" i="127"/>
  <c r="I29" i="127"/>
  <c r="I27" i="127"/>
  <c r="G27" i="127"/>
  <c r="E8" i="127"/>
  <c r="K530" i="126" a="1"/>
  <c r="K530" i="126"/>
  <c r="F530" i="126" a="1"/>
  <c r="F530" i="126"/>
  <c r="C530" i="126"/>
  <c r="M529" i="126" a="1"/>
  <c r="M529" i="126"/>
  <c r="I529" i="126" a="1"/>
  <c r="I529" i="126"/>
  <c r="L528" i="126" a="1"/>
  <c r="L528" i="126"/>
  <c r="J528" i="126" a="1"/>
  <c r="J528" i="126"/>
  <c r="H528" i="126" a="1"/>
  <c r="H528" i="126"/>
  <c r="F528" i="126" a="1"/>
  <c r="F528" i="126"/>
  <c r="C528" i="126"/>
  <c r="L526" i="126" a="1"/>
  <c r="L526" i="126"/>
  <c r="J526" i="126" a="1"/>
  <c r="J526" i="126"/>
  <c r="H526" i="126" a="1"/>
  <c r="H526" i="126"/>
  <c r="F526" i="126" a="1"/>
  <c r="F526" i="126"/>
  <c r="C526" i="126"/>
  <c r="L524" i="126" a="1"/>
  <c r="L524" i="126"/>
  <c r="J524" i="126" a="1"/>
  <c r="J524" i="126"/>
  <c r="H524" i="126" a="1"/>
  <c r="H524" i="126"/>
  <c r="F524" i="126" a="1"/>
  <c r="F524" i="126"/>
  <c r="C524" i="126"/>
  <c r="M514" i="126"/>
  <c r="M514" i="126" a="1"/>
  <c r="L514" i="126"/>
  <c r="L514" i="126" a="1"/>
  <c r="K514" i="126"/>
  <c r="K514" i="126" a="1"/>
  <c r="J514" i="126"/>
  <c r="J514" i="126" a="1"/>
  <c r="I514" i="126"/>
  <c r="I514" i="126" a="1"/>
  <c r="H514" i="126"/>
  <c r="H514" i="126" a="1"/>
  <c r="G514" i="126"/>
  <c r="G514" i="126" a="1"/>
  <c r="F514" i="126"/>
  <c r="F514" i="126" a="1"/>
  <c r="M511" i="126" a="1"/>
  <c r="M511" i="126"/>
  <c r="L511" i="126"/>
  <c r="L511" i="126" a="1"/>
  <c r="K511" i="126" a="1"/>
  <c r="K511" i="126"/>
  <c r="J511" i="126"/>
  <c r="J511" i="126" a="1"/>
  <c r="I511" i="126" a="1"/>
  <c r="I511" i="126"/>
  <c r="H511" i="126" a="1"/>
  <c r="H511" i="126"/>
  <c r="G511" i="126" a="1"/>
  <c r="G511" i="126"/>
  <c r="F511" i="126"/>
  <c r="F511" i="126" a="1"/>
  <c r="C511" i="126"/>
  <c r="M510" i="126" a="1"/>
  <c r="M510" i="126"/>
  <c r="L510" i="126" a="1"/>
  <c r="L510" i="126"/>
  <c r="K510" i="126" a="1"/>
  <c r="K510" i="126"/>
  <c r="J510" i="126"/>
  <c r="J510" i="126" a="1"/>
  <c r="I510" i="126" a="1"/>
  <c r="I510" i="126"/>
  <c r="H510" i="126" a="1"/>
  <c r="H510" i="126"/>
  <c r="G510" i="126" a="1"/>
  <c r="G510" i="126"/>
  <c r="F510" i="126"/>
  <c r="F510" i="126" a="1"/>
  <c r="C510" i="126"/>
  <c r="C529" i="126"/>
  <c r="M509" i="126" a="1"/>
  <c r="M509" i="126"/>
  <c r="L509" i="126" a="1"/>
  <c r="L509" i="126"/>
  <c r="K509" i="126" a="1"/>
  <c r="K509" i="126"/>
  <c r="J509" i="126"/>
  <c r="J509" i="126" a="1"/>
  <c r="I509" i="126" a="1"/>
  <c r="I509" i="126"/>
  <c r="H509" i="126" a="1"/>
  <c r="H509" i="126"/>
  <c r="G509" i="126" a="1"/>
  <c r="G509" i="126"/>
  <c r="F509" i="126"/>
  <c r="F509" i="126" a="1"/>
  <c r="C509" i="126"/>
  <c r="M508" i="126" a="1"/>
  <c r="M508" i="126"/>
  <c r="L508" i="126" a="1"/>
  <c r="L508" i="126"/>
  <c r="K508" i="126" a="1"/>
  <c r="K508" i="126"/>
  <c r="J508" i="126"/>
  <c r="J508" i="126" a="1"/>
  <c r="I508" i="126" a="1"/>
  <c r="I508" i="126"/>
  <c r="H508" i="126" a="1"/>
  <c r="H508" i="126"/>
  <c r="G508" i="126" a="1"/>
  <c r="G508" i="126"/>
  <c r="F508" i="126"/>
  <c r="F508" i="126" a="1"/>
  <c r="C508" i="126"/>
  <c r="C527" i="126"/>
  <c r="M507" i="126" a="1"/>
  <c r="M507" i="126"/>
  <c r="L507" i="126" a="1"/>
  <c r="L507" i="126"/>
  <c r="K507" i="126" a="1"/>
  <c r="K507" i="126"/>
  <c r="J507" i="126"/>
  <c r="J507" i="126" a="1"/>
  <c r="I507" i="126" a="1"/>
  <c r="I507" i="126"/>
  <c r="H507" i="126" a="1"/>
  <c r="H507" i="126"/>
  <c r="G507" i="126" a="1"/>
  <c r="G507" i="126"/>
  <c r="F507" i="126"/>
  <c r="F507" i="126" a="1"/>
  <c r="C507" i="126"/>
  <c r="M506" i="126" a="1"/>
  <c r="M506" i="126"/>
  <c r="L506" i="126" a="1"/>
  <c r="L506" i="126"/>
  <c r="K506" i="126" a="1"/>
  <c r="K506" i="126"/>
  <c r="J506" i="126"/>
  <c r="J506" i="126" a="1"/>
  <c r="I506" i="126" a="1"/>
  <c r="I506" i="126"/>
  <c r="H506" i="126" a="1"/>
  <c r="H506" i="126"/>
  <c r="G506" i="126" a="1"/>
  <c r="G506" i="126"/>
  <c r="F506" i="126"/>
  <c r="F506" i="126" a="1"/>
  <c r="C506" i="126"/>
  <c r="C525" i="126"/>
  <c r="M505" i="126" a="1"/>
  <c r="M505" i="126"/>
  <c r="L505" i="126" a="1"/>
  <c r="L505" i="126"/>
  <c r="K505" i="126" a="1"/>
  <c r="K505" i="126"/>
  <c r="J505" i="126"/>
  <c r="J505" i="126" a="1"/>
  <c r="I505" i="126" a="1"/>
  <c r="I505" i="126"/>
  <c r="H505" i="126" a="1"/>
  <c r="H505" i="126"/>
  <c r="G505" i="126" a="1"/>
  <c r="G505" i="126"/>
  <c r="F505" i="126"/>
  <c r="F505" i="126" a="1"/>
  <c r="C505" i="126"/>
  <c r="P504" i="126" a="1"/>
  <c r="P504" i="126"/>
  <c r="N8" i="125"/>
  <c r="M504" i="126" a="1"/>
  <c r="M504" i="126"/>
  <c r="L504" i="126" a="1"/>
  <c r="L504" i="126"/>
  <c r="K504" i="126" a="1"/>
  <c r="K504" i="126"/>
  <c r="J504" i="126"/>
  <c r="J504" i="126" a="1"/>
  <c r="I504" i="126" a="1"/>
  <c r="I504" i="126"/>
  <c r="H504" i="126" a="1"/>
  <c r="H504" i="126"/>
  <c r="G504" i="126" a="1"/>
  <c r="G504" i="126"/>
  <c r="F504" i="126"/>
  <c r="F504" i="126" a="1"/>
  <c r="C504" i="126"/>
  <c r="C523" i="126"/>
  <c r="P503" i="126" a="1"/>
  <c r="P503" i="126"/>
  <c r="N7" i="125"/>
  <c r="C503" i="126"/>
  <c r="C502" i="126"/>
  <c r="C501" i="126"/>
  <c r="C500" i="126"/>
  <c r="C499" i="126"/>
  <c r="W495" i="126"/>
  <c r="V495" i="126"/>
  <c r="E33" i="125"/>
  <c r="U495" i="126"/>
  <c r="T495" i="126"/>
  <c r="E31" i="125"/>
  <c r="G31" i="125"/>
  <c r="I31" i="125"/>
  <c r="S495" i="126"/>
  <c r="R495" i="126"/>
  <c r="M495" i="126"/>
  <c r="L495" i="126"/>
  <c r="K495" i="126"/>
  <c r="J495" i="126"/>
  <c r="I495" i="126"/>
  <c r="H495" i="126"/>
  <c r="G495" i="126"/>
  <c r="F495" i="126"/>
  <c r="O494" i="126"/>
  <c r="N494" i="126"/>
  <c r="P494" i="126"/>
  <c r="O493" i="126"/>
  <c r="N493" i="126"/>
  <c r="P493" i="126"/>
  <c r="O492" i="126"/>
  <c r="P492" i="126"/>
  <c r="N492" i="126"/>
  <c r="O491" i="126"/>
  <c r="N491" i="126"/>
  <c r="P491" i="126"/>
  <c r="O490" i="126"/>
  <c r="N490" i="126"/>
  <c r="P490" i="126"/>
  <c r="P489" i="126"/>
  <c r="O489" i="126"/>
  <c r="N489" i="126"/>
  <c r="O488" i="126"/>
  <c r="P488" i="126"/>
  <c r="N488" i="126"/>
  <c r="P487" i="126"/>
  <c r="O487" i="126"/>
  <c r="N487" i="126"/>
  <c r="O486" i="126"/>
  <c r="N486" i="126"/>
  <c r="P486" i="126"/>
  <c r="O485" i="126"/>
  <c r="N485" i="126"/>
  <c r="P485" i="126"/>
  <c r="O484" i="126"/>
  <c r="P484" i="126"/>
  <c r="N484" i="126"/>
  <c r="P483" i="126"/>
  <c r="O483" i="126"/>
  <c r="N483" i="126"/>
  <c r="O482" i="126"/>
  <c r="N482" i="126"/>
  <c r="P482" i="126"/>
  <c r="P481" i="126"/>
  <c r="O481" i="126"/>
  <c r="N481" i="126"/>
  <c r="O480" i="126"/>
  <c r="P480" i="126"/>
  <c r="N480" i="126"/>
  <c r="O479" i="126"/>
  <c r="N479" i="126"/>
  <c r="P479" i="126"/>
  <c r="O478" i="126"/>
  <c r="N478" i="126"/>
  <c r="P478" i="126"/>
  <c r="O477" i="126"/>
  <c r="N477" i="126"/>
  <c r="P477" i="126"/>
  <c r="O476" i="126"/>
  <c r="P476" i="126"/>
  <c r="N476" i="126"/>
  <c r="P475" i="126"/>
  <c r="O475" i="126"/>
  <c r="N475" i="126"/>
  <c r="O474" i="126"/>
  <c r="N474" i="126"/>
  <c r="P474" i="126"/>
  <c r="P473" i="126"/>
  <c r="O473" i="126"/>
  <c r="N473" i="126"/>
  <c r="O472" i="126"/>
  <c r="P472" i="126"/>
  <c r="N472" i="126"/>
  <c r="O471" i="126"/>
  <c r="N471" i="126"/>
  <c r="P471" i="126"/>
  <c r="O470" i="126"/>
  <c r="N470" i="126"/>
  <c r="P470" i="126"/>
  <c r="O469" i="126"/>
  <c r="N469" i="126"/>
  <c r="P469" i="126"/>
  <c r="O468" i="126"/>
  <c r="P468" i="126"/>
  <c r="N468" i="126"/>
  <c r="O467" i="126"/>
  <c r="N467" i="126"/>
  <c r="P467" i="126"/>
  <c r="O466" i="126"/>
  <c r="N466" i="126"/>
  <c r="P466" i="126"/>
  <c r="P465" i="126"/>
  <c r="O465" i="126"/>
  <c r="N465" i="126"/>
  <c r="O464" i="126"/>
  <c r="P464" i="126"/>
  <c r="N464" i="126"/>
  <c r="P463" i="126"/>
  <c r="O463" i="126"/>
  <c r="N463" i="126"/>
  <c r="O462" i="126"/>
  <c r="N462" i="126"/>
  <c r="P462" i="126"/>
  <c r="O461" i="126"/>
  <c r="N461" i="126"/>
  <c r="P461" i="126"/>
  <c r="O460" i="126"/>
  <c r="P460" i="126"/>
  <c r="N460" i="126"/>
  <c r="O459" i="126"/>
  <c r="N459" i="126"/>
  <c r="P459" i="126"/>
  <c r="O458" i="126"/>
  <c r="N458" i="126"/>
  <c r="P458" i="126"/>
  <c r="P457" i="126"/>
  <c r="O457" i="126"/>
  <c r="N457" i="126"/>
  <c r="O456" i="126"/>
  <c r="P456" i="126"/>
  <c r="N456" i="126"/>
  <c r="P455" i="126"/>
  <c r="O455" i="126"/>
  <c r="N455" i="126"/>
  <c r="O454" i="126"/>
  <c r="N454" i="126"/>
  <c r="P454" i="126"/>
  <c r="O453" i="126"/>
  <c r="N453" i="126"/>
  <c r="P453" i="126"/>
  <c r="O452" i="126"/>
  <c r="P452" i="126"/>
  <c r="N452" i="126"/>
  <c r="P451" i="126"/>
  <c r="O451" i="126"/>
  <c r="N451" i="126"/>
  <c r="O450" i="126"/>
  <c r="N450" i="126"/>
  <c r="P450" i="126"/>
  <c r="P449" i="126"/>
  <c r="O449" i="126"/>
  <c r="N449" i="126"/>
  <c r="O448" i="126"/>
  <c r="P448" i="126"/>
  <c r="N448" i="126"/>
  <c r="O447" i="126"/>
  <c r="N447" i="126"/>
  <c r="P447" i="126"/>
  <c r="O446" i="126"/>
  <c r="N446" i="126"/>
  <c r="P446" i="126"/>
  <c r="O445" i="126"/>
  <c r="N445" i="126"/>
  <c r="P445" i="126"/>
  <c r="O444" i="126"/>
  <c r="P444" i="126"/>
  <c r="N444" i="126"/>
  <c r="P443" i="126"/>
  <c r="O443" i="126"/>
  <c r="N443" i="126"/>
  <c r="O442" i="126"/>
  <c r="N442" i="126"/>
  <c r="P442" i="126"/>
  <c r="P441" i="126"/>
  <c r="O441" i="126"/>
  <c r="N441" i="126"/>
  <c r="O440" i="126"/>
  <c r="P440" i="126"/>
  <c r="N440" i="126"/>
  <c r="O439" i="126"/>
  <c r="N439" i="126"/>
  <c r="P439" i="126"/>
  <c r="O438" i="126"/>
  <c r="N438" i="126"/>
  <c r="P438" i="126"/>
  <c r="O437" i="126"/>
  <c r="N437" i="126"/>
  <c r="P437" i="126"/>
  <c r="O436" i="126"/>
  <c r="P436" i="126"/>
  <c r="N436" i="126"/>
  <c r="O435" i="126"/>
  <c r="N435" i="126"/>
  <c r="P435" i="126"/>
  <c r="O434" i="126"/>
  <c r="N434" i="126"/>
  <c r="P434" i="126"/>
  <c r="P433" i="126"/>
  <c r="O433" i="126"/>
  <c r="N433" i="126"/>
  <c r="O432" i="126"/>
  <c r="P432" i="126"/>
  <c r="N432" i="126"/>
  <c r="P431" i="126"/>
  <c r="O431" i="126"/>
  <c r="N431" i="126"/>
  <c r="O430" i="126"/>
  <c r="N430" i="126"/>
  <c r="P430" i="126"/>
  <c r="O429" i="126"/>
  <c r="N429" i="126"/>
  <c r="P429" i="126"/>
  <c r="O428" i="126"/>
  <c r="P428" i="126"/>
  <c r="N428" i="126"/>
  <c r="O427" i="126"/>
  <c r="N427" i="126"/>
  <c r="P427" i="126"/>
  <c r="O426" i="126"/>
  <c r="N426" i="126"/>
  <c r="P426" i="126"/>
  <c r="P425" i="126"/>
  <c r="O425" i="126"/>
  <c r="N425" i="126"/>
  <c r="O424" i="126"/>
  <c r="P424" i="126"/>
  <c r="N424" i="126"/>
  <c r="P423" i="126"/>
  <c r="O423" i="126"/>
  <c r="N423" i="126"/>
  <c r="O422" i="126"/>
  <c r="N422" i="126"/>
  <c r="P422" i="126"/>
  <c r="O421" i="126"/>
  <c r="N421" i="126"/>
  <c r="P421" i="126"/>
  <c r="O420" i="126"/>
  <c r="P420" i="126"/>
  <c r="N420" i="126"/>
  <c r="P419" i="126"/>
  <c r="O419" i="126"/>
  <c r="N419" i="126"/>
  <c r="O418" i="126"/>
  <c r="N418" i="126"/>
  <c r="P418" i="126"/>
  <c r="P417" i="126"/>
  <c r="O417" i="126"/>
  <c r="N417" i="126"/>
  <c r="O416" i="126"/>
  <c r="P416" i="126"/>
  <c r="N416" i="126"/>
  <c r="O415" i="126"/>
  <c r="N415" i="126"/>
  <c r="P415" i="126"/>
  <c r="O414" i="126"/>
  <c r="N414" i="126"/>
  <c r="P414" i="126"/>
  <c r="O413" i="126"/>
  <c r="N413" i="126"/>
  <c r="P413" i="126"/>
  <c r="O412" i="126"/>
  <c r="P412" i="126"/>
  <c r="N412" i="126"/>
  <c r="P411" i="126"/>
  <c r="O411" i="126"/>
  <c r="N411" i="126"/>
  <c r="O410" i="126"/>
  <c r="N410" i="126"/>
  <c r="P410" i="126"/>
  <c r="P409" i="126"/>
  <c r="O409" i="126"/>
  <c r="N409" i="126"/>
  <c r="O408" i="126"/>
  <c r="P408" i="126"/>
  <c r="N408" i="126"/>
  <c r="O407" i="126"/>
  <c r="N407" i="126"/>
  <c r="P407" i="126"/>
  <c r="O406" i="126"/>
  <c r="N406" i="126"/>
  <c r="P406" i="126"/>
  <c r="O405" i="126"/>
  <c r="N405" i="126"/>
  <c r="P405" i="126"/>
  <c r="O404" i="126"/>
  <c r="P404" i="126"/>
  <c r="N404" i="126"/>
  <c r="O403" i="126"/>
  <c r="N403" i="126"/>
  <c r="P403" i="126"/>
  <c r="O402" i="126"/>
  <c r="N402" i="126"/>
  <c r="P402" i="126"/>
  <c r="P401" i="126"/>
  <c r="O401" i="126"/>
  <c r="N401" i="126"/>
  <c r="O400" i="126"/>
  <c r="P400" i="126"/>
  <c r="N400" i="126"/>
  <c r="P399" i="126"/>
  <c r="O399" i="126"/>
  <c r="N399" i="126"/>
  <c r="O398" i="126"/>
  <c r="N398" i="126"/>
  <c r="P398" i="126"/>
  <c r="O397" i="126"/>
  <c r="N397" i="126"/>
  <c r="P397" i="126"/>
  <c r="O396" i="126"/>
  <c r="P396" i="126"/>
  <c r="N396" i="126"/>
  <c r="O395" i="126"/>
  <c r="N395" i="126"/>
  <c r="P395" i="126"/>
  <c r="O394" i="126"/>
  <c r="N394" i="126"/>
  <c r="P394" i="126"/>
  <c r="P393" i="126"/>
  <c r="O393" i="126"/>
  <c r="N393" i="126"/>
  <c r="O392" i="126"/>
  <c r="P392" i="126"/>
  <c r="N392" i="126"/>
  <c r="P391" i="126"/>
  <c r="O391" i="126"/>
  <c r="N391" i="126"/>
  <c r="O390" i="126"/>
  <c r="N390" i="126"/>
  <c r="P390" i="126"/>
  <c r="O389" i="126"/>
  <c r="N389" i="126"/>
  <c r="P389" i="126"/>
  <c r="O388" i="126"/>
  <c r="P388" i="126"/>
  <c r="N388" i="126"/>
  <c r="P387" i="126"/>
  <c r="O387" i="126"/>
  <c r="N387" i="126"/>
  <c r="O386" i="126"/>
  <c r="N386" i="126"/>
  <c r="P386" i="126"/>
  <c r="P385" i="126"/>
  <c r="O385" i="126"/>
  <c r="N385" i="126"/>
  <c r="O384" i="126"/>
  <c r="P384" i="126"/>
  <c r="N384" i="126"/>
  <c r="O383" i="126"/>
  <c r="N383" i="126"/>
  <c r="P383" i="126"/>
  <c r="O382" i="126"/>
  <c r="N382" i="126"/>
  <c r="P382" i="126"/>
  <c r="O381" i="126"/>
  <c r="N381" i="126"/>
  <c r="P381" i="126"/>
  <c r="O380" i="126"/>
  <c r="P380" i="126"/>
  <c r="N380" i="126"/>
  <c r="P379" i="126"/>
  <c r="O379" i="126"/>
  <c r="N379" i="126"/>
  <c r="O378" i="126"/>
  <c r="N378" i="126"/>
  <c r="P378" i="126"/>
  <c r="P377" i="126"/>
  <c r="O377" i="126"/>
  <c r="N377" i="126"/>
  <c r="O376" i="126"/>
  <c r="P376" i="126"/>
  <c r="N376" i="126"/>
  <c r="O375" i="126"/>
  <c r="N375" i="126"/>
  <c r="P375" i="126"/>
  <c r="O374" i="126"/>
  <c r="N374" i="126"/>
  <c r="P374" i="126"/>
  <c r="O373" i="126"/>
  <c r="N373" i="126"/>
  <c r="P373" i="126"/>
  <c r="O372" i="126"/>
  <c r="P372" i="126"/>
  <c r="N372" i="126"/>
  <c r="O371" i="126"/>
  <c r="N371" i="126"/>
  <c r="P371" i="126"/>
  <c r="O370" i="126"/>
  <c r="N370" i="126"/>
  <c r="P370" i="126"/>
  <c r="P369" i="126"/>
  <c r="O369" i="126"/>
  <c r="N369" i="126"/>
  <c r="O368" i="126"/>
  <c r="P368" i="126"/>
  <c r="N368" i="126"/>
  <c r="P367" i="126"/>
  <c r="O367" i="126"/>
  <c r="N367" i="126"/>
  <c r="O366" i="126"/>
  <c r="N366" i="126"/>
  <c r="P366" i="126"/>
  <c r="O365" i="126"/>
  <c r="N365" i="126"/>
  <c r="P365" i="126"/>
  <c r="O364" i="126"/>
  <c r="P364" i="126"/>
  <c r="N364" i="126"/>
  <c r="O363" i="126"/>
  <c r="N363" i="126"/>
  <c r="P363" i="126"/>
  <c r="O362" i="126"/>
  <c r="N362" i="126"/>
  <c r="P362" i="126"/>
  <c r="P361" i="126"/>
  <c r="O361" i="126"/>
  <c r="N361" i="126"/>
  <c r="O360" i="126"/>
  <c r="P360" i="126"/>
  <c r="N360" i="126"/>
  <c r="P359" i="126"/>
  <c r="O359" i="126"/>
  <c r="N359" i="126"/>
  <c r="O358" i="126"/>
  <c r="N358" i="126"/>
  <c r="P358" i="126"/>
  <c r="O357" i="126"/>
  <c r="N357" i="126"/>
  <c r="P357" i="126"/>
  <c r="O356" i="126"/>
  <c r="P356" i="126"/>
  <c r="N356" i="126"/>
  <c r="P355" i="126"/>
  <c r="O355" i="126"/>
  <c r="N355" i="126"/>
  <c r="O354" i="126"/>
  <c r="N354" i="126"/>
  <c r="P354" i="126"/>
  <c r="P353" i="126"/>
  <c r="O353" i="126"/>
  <c r="N353" i="126"/>
  <c r="O352" i="126"/>
  <c r="P352" i="126"/>
  <c r="N352" i="126"/>
  <c r="O351" i="126"/>
  <c r="N351" i="126"/>
  <c r="P351" i="126"/>
  <c r="O350" i="126"/>
  <c r="N350" i="126"/>
  <c r="P350" i="126"/>
  <c r="O349" i="126"/>
  <c r="N349" i="126"/>
  <c r="P349" i="126"/>
  <c r="O348" i="126"/>
  <c r="P348" i="126"/>
  <c r="N348" i="126"/>
  <c r="P347" i="126"/>
  <c r="O347" i="126"/>
  <c r="N347" i="126"/>
  <c r="O346" i="126"/>
  <c r="N346" i="126"/>
  <c r="P346" i="126"/>
  <c r="P345" i="126"/>
  <c r="O345" i="126"/>
  <c r="N345" i="126"/>
  <c r="O344" i="126"/>
  <c r="P344" i="126"/>
  <c r="N344" i="126"/>
  <c r="O343" i="126"/>
  <c r="N343" i="126"/>
  <c r="P343" i="126"/>
  <c r="O342" i="126"/>
  <c r="N342" i="126"/>
  <c r="P342" i="126"/>
  <c r="O341" i="126"/>
  <c r="N341" i="126"/>
  <c r="P341" i="126"/>
  <c r="O340" i="126"/>
  <c r="P340" i="126"/>
  <c r="N340" i="126"/>
  <c r="O339" i="126"/>
  <c r="N339" i="126"/>
  <c r="P339" i="126"/>
  <c r="O338" i="126"/>
  <c r="N338" i="126"/>
  <c r="P338" i="126"/>
  <c r="P337" i="126"/>
  <c r="O337" i="126"/>
  <c r="N337" i="126"/>
  <c r="O336" i="126"/>
  <c r="P336" i="126"/>
  <c r="N336" i="126"/>
  <c r="P335" i="126"/>
  <c r="O335" i="126"/>
  <c r="N335" i="126"/>
  <c r="O334" i="126"/>
  <c r="N334" i="126"/>
  <c r="P334" i="126"/>
  <c r="O333" i="126"/>
  <c r="N333" i="126"/>
  <c r="P333" i="126"/>
  <c r="O332" i="126"/>
  <c r="P332" i="126"/>
  <c r="N332" i="126"/>
  <c r="O331" i="126"/>
  <c r="N331" i="126"/>
  <c r="P331" i="126"/>
  <c r="O330" i="126"/>
  <c r="N330" i="126"/>
  <c r="P330" i="126"/>
  <c r="P329" i="126"/>
  <c r="O329" i="126"/>
  <c r="N329" i="126"/>
  <c r="O328" i="126"/>
  <c r="P328" i="126"/>
  <c r="N328" i="126"/>
  <c r="P327" i="126"/>
  <c r="O327" i="126"/>
  <c r="N327" i="126"/>
  <c r="O326" i="126"/>
  <c r="N326" i="126"/>
  <c r="P326" i="126"/>
  <c r="O325" i="126"/>
  <c r="N325" i="126"/>
  <c r="P325" i="126"/>
  <c r="O324" i="126"/>
  <c r="P324" i="126"/>
  <c r="N324" i="126"/>
  <c r="P323" i="126"/>
  <c r="O323" i="126"/>
  <c r="N323" i="126"/>
  <c r="O322" i="126"/>
  <c r="N322" i="126"/>
  <c r="P322" i="126"/>
  <c r="P321" i="126"/>
  <c r="O321" i="126"/>
  <c r="N321" i="126"/>
  <c r="O320" i="126"/>
  <c r="P320" i="126"/>
  <c r="N320" i="126"/>
  <c r="O319" i="126"/>
  <c r="N319" i="126"/>
  <c r="P319" i="126"/>
  <c r="O318" i="126"/>
  <c r="N318" i="126"/>
  <c r="P318" i="126"/>
  <c r="O317" i="126"/>
  <c r="N317" i="126"/>
  <c r="P317" i="126"/>
  <c r="O316" i="126"/>
  <c r="P316" i="126"/>
  <c r="N316" i="126"/>
  <c r="P315" i="126"/>
  <c r="O315" i="126"/>
  <c r="N315" i="126"/>
  <c r="O314" i="126"/>
  <c r="N314" i="126"/>
  <c r="P314" i="126"/>
  <c r="P313" i="126"/>
  <c r="O313" i="126"/>
  <c r="N313" i="126"/>
  <c r="O312" i="126"/>
  <c r="P312" i="126"/>
  <c r="N312" i="126"/>
  <c r="O311" i="126"/>
  <c r="N311" i="126"/>
  <c r="P311" i="126"/>
  <c r="O310" i="126"/>
  <c r="N310" i="126"/>
  <c r="P310" i="126"/>
  <c r="O309" i="126"/>
  <c r="N309" i="126"/>
  <c r="P309" i="126"/>
  <c r="O308" i="126"/>
  <c r="P308" i="126"/>
  <c r="N308" i="126"/>
  <c r="O307" i="126"/>
  <c r="N307" i="126"/>
  <c r="P307" i="126"/>
  <c r="O306" i="126"/>
  <c r="N306" i="126"/>
  <c r="P306" i="126"/>
  <c r="P305" i="126"/>
  <c r="O305" i="126"/>
  <c r="N305" i="126"/>
  <c r="O304" i="126"/>
  <c r="P304" i="126"/>
  <c r="N304" i="126"/>
  <c r="P303" i="126"/>
  <c r="O303" i="126"/>
  <c r="N303" i="126"/>
  <c r="O302" i="126"/>
  <c r="N302" i="126"/>
  <c r="P302" i="126"/>
  <c r="O301" i="126"/>
  <c r="N301" i="126"/>
  <c r="P301" i="126"/>
  <c r="O300" i="126"/>
  <c r="P300" i="126"/>
  <c r="N300" i="126"/>
  <c r="O299" i="126"/>
  <c r="N299" i="126"/>
  <c r="P299" i="126"/>
  <c r="O298" i="126"/>
  <c r="N298" i="126"/>
  <c r="P298" i="126"/>
  <c r="P297" i="126"/>
  <c r="O297" i="126"/>
  <c r="N297" i="126"/>
  <c r="O296" i="126"/>
  <c r="P296" i="126"/>
  <c r="N296" i="126"/>
  <c r="P295" i="126"/>
  <c r="O295" i="126"/>
  <c r="N295" i="126"/>
  <c r="O294" i="126"/>
  <c r="N294" i="126"/>
  <c r="P294" i="126"/>
  <c r="O293" i="126"/>
  <c r="N293" i="126"/>
  <c r="P293" i="126"/>
  <c r="O292" i="126"/>
  <c r="P292" i="126"/>
  <c r="N292" i="126"/>
  <c r="P291" i="126"/>
  <c r="O291" i="126"/>
  <c r="N291" i="126"/>
  <c r="O290" i="126"/>
  <c r="N290" i="126"/>
  <c r="P290" i="126"/>
  <c r="P289" i="126"/>
  <c r="O289" i="126"/>
  <c r="N289" i="126"/>
  <c r="O288" i="126"/>
  <c r="P288" i="126"/>
  <c r="N288" i="126"/>
  <c r="O287" i="126"/>
  <c r="N287" i="126"/>
  <c r="P287" i="126"/>
  <c r="O286" i="126"/>
  <c r="N286" i="126"/>
  <c r="P286" i="126"/>
  <c r="O285" i="126"/>
  <c r="N285" i="126"/>
  <c r="P285" i="126"/>
  <c r="O284" i="126"/>
  <c r="P284" i="126"/>
  <c r="N284" i="126"/>
  <c r="P283" i="126"/>
  <c r="O283" i="126"/>
  <c r="N283" i="126"/>
  <c r="O282" i="126"/>
  <c r="N282" i="126"/>
  <c r="P282" i="126"/>
  <c r="P281" i="126"/>
  <c r="O281" i="126"/>
  <c r="N281" i="126"/>
  <c r="O280" i="126"/>
  <c r="P280" i="126"/>
  <c r="N280" i="126"/>
  <c r="O279" i="126"/>
  <c r="N279" i="126"/>
  <c r="P279" i="126"/>
  <c r="O278" i="126"/>
  <c r="N278" i="126"/>
  <c r="P278" i="126"/>
  <c r="O277" i="126"/>
  <c r="N277" i="126"/>
  <c r="P277" i="126"/>
  <c r="O276" i="126"/>
  <c r="P276" i="126"/>
  <c r="N276" i="126"/>
  <c r="O275" i="126"/>
  <c r="N275" i="126"/>
  <c r="P275" i="126"/>
  <c r="O274" i="126"/>
  <c r="N274" i="126"/>
  <c r="P274" i="126"/>
  <c r="P273" i="126"/>
  <c r="O273" i="126"/>
  <c r="N273" i="126"/>
  <c r="O272" i="126"/>
  <c r="P272" i="126"/>
  <c r="N272" i="126"/>
  <c r="P271" i="126"/>
  <c r="O271" i="126"/>
  <c r="N271" i="126"/>
  <c r="O270" i="126"/>
  <c r="N270" i="126"/>
  <c r="P270" i="126"/>
  <c r="O269" i="126"/>
  <c r="N269" i="126"/>
  <c r="P269" i="126"/>
  <c r="O268" i="126"/>
  <c r="P268" i="126"/>
  <c r="N268" i="126"/>
  <c r="O267" i="126"/>
  <c r="N267" i="126"/>
  <c r="P267" i="126"/>
  <c r="O266" i="126"/>
  <c r="N266" i="126"/>
  <c r="P266" i="126"/>
  <c r="P265" i="126"/>
  <c r="O265" i="126"/>
  <c r="N265" i="126"/>
  <c r="O264" i="126"/>
  <c r="P264" i="126"/>
  <c r="N264" i="126"/>
  <c r="P263" i="126"/>
  <c r="O263" i="126"/>
  <c r="N263" i="126"/>
  <c r="O262" i="126"/>
  <c r="N262" i="126"/>
  <c r="P262" i="126"/>
  <c r="O261" i="126"/>
  <c r="N261" i="126"/>
  <c r="P261" i="126"/>
  <c r="O260" i="126"/>
  <c r="P260" i="126"/>
  <c r="N260" i="126"/>
  <c r="P259" i="126"/>
  <c r="O259" i="126"/>
  <c r="N259" i="126"/>
  <c r="O258" i="126"/>
  <c r="N258" i="126"/>
  <c r="P258" i="126"/>
  <c r="P257" i="126"/>
  <c r="O257" i="126"/>
  <c r="N257" i="126"/>
  <c r="O256" i="126"/>
  <c r="P256" i="126"/>
  <c r="N256" i="126"/>
  <c r="O255" i="126"/>
  <c r="N255" i="126"/>
  <c r="P255" i="126"/>
  <c r="O254" i="126"/>
  <c r="N254" i="126"/>
  <c r="P254" i="126"/>
  <c r="O253" i="126"/>
  <c r="N253" i="126"/>
  <c r="P253" i="126"/>
  <c r="O252" i="126"/>
  <c r="P252" i="126"/>
  <c r="N252" i="126"/>
  <c r="P251" i="126"/>
  <c r="O251" i="126"/>
  <c r="N251" i="126"/>
  <c r="O250" i="126"/>
  <c r="N250" i="126"/>
  <c r="P250" i="126"/>
  <c r="P249" i="126"/>
  <c r="O249" i="126"/>
  <c r="N249" i="126"/>
  <c r="O248" i="126"/>
  <c r="P248" i="126"/>
  <c r="N248" i="126"/>
  <c r="O247" i="126"/>
  <c r="N247" i="126"/>
  <c r="P247" i="126"/>
  <c r="O246" i="126"/>
  <c r="N246" i="126"/>
  <c r="P246" i="126"/>
  <c r="O245" i="126"/>
  <c r="N245" i="126"/>
  <c r="P245" i="126"/>
  <c r="O244" i="126"/>
  <c r="P244" i="126"/>
  <c r="N244" i="126"/>
  <c r="O243" i="126"/>
  <c r="N243" i="126"/>
  <c r="P243" i="126"/>
  <c r="O242" i="126"/>
  <c r="N242" i="126"/>
  <c r="P242" i="126"/>
  <c r="P241" i="126"/>
  <c r="O241" i="126"/>
  <c r="N241" i="126"/>
  <c r="O240" i="126"/>
  <c r="P240" i="126"/>
  <c r="N240" i="126"/>
  <c r="P239" i="126"/>
  <c r="O239" i="126"/>
  <c r="N239" i="126"/>
  <c r="O238" i="126"/>
  <c r="N238" i="126"/>
  <c r="P238" i="126"/>
  <c r="O237" i="126"/>
  <c r="N237" i="126"/>
  <c r="P237" i="126"/>
  <c r="O236" i="126"/>
  <c r="P236" i="126"/>
  <c r="N236" i="126"/>
  <c r="O235" i="126"/>
  <c r="N235" i="126"/>
  <c r="P235" i="126"/>
  <c r="O234" i="126"/>
  <c r="N234" i="126"/>
  <c r="P234" i="126"/>
  <c r="P233" i="126"/>
  <c r="O233" i="126"/>
  <c r="N233" i="126"/>
  <c r="O232" i="126"/>
  <c r="P232" i="126"/>
  <c r="N232" i="126"/>
  <c r="P231" i="126"/>
  <c r="O231" i="126"/>
  <c r="N231" i="126"/>
  <c r="O230" i="126"/>
  <c r="N230" i="126"/>
  <c r="P230" i="126"/>
  <c r="O229" i="126"/>
  <c r="N229" i="126"/>
  <c r="P229" i="126"/>
  <c r="O228" i="126"/>
  <c r="P228" i="126"/>
  <c r="N228" i="126"/>
  <c r="P227" i="126"/>
  <c r="O227" i="126"/>
  <c r="N227" i="126"/>
  <c r="O226" i="126"/>
  <c r="N226" i="126"/>
  <c r="P226" i="126"/>
  <c r="P225" i="126"/>
  <c r="O225" i="126"/>
  <c r="N225" i="126"/>
  <c r="O224" i="126"/>
  <c r="P224" i="126"/>
  <c r="N224" i="126"/>
  <c r="O223" i="126"/>
  <c r="N223" i="126"/>
  <c r="P223" i="126"/>
  <c r="O222" i="126"/>
  <c r="N222" i="126"/>
  <c r="P222" i="126"/>
  <c r="O221" i="126"/>
  <c r="N221" i="126"/>
  <c r="P221" i="126"/>
  <c r="O220" i="126"/>
  <c r="P220" i="126"/>
  <c r="N220" i="126"/>
  <c r="P219" i="126"/>
  <c r="O219" i="126"/>
  <c r="N219" i="126"/>
  <c r="O218" i="126"/>
  <c r="N218" i="126"/>
  <c r="P218" i="126"/>
  <c r="P217" i="126"/>
  <c r="O217" i="126"/>
  <c r="N217" i="126"/>
  <c r="O216" i="126"/>
  <c r="P216" i="126"/>
  <c r="N216" i="126"/>
  <c r="O215" i="126"/>
  <c r="N215" i="126"/>
  <c r="P215" i="126"/>
  <c r="O214" i="126"/>
  <c r="N214" i="126"/>
  <c r="P214" i="126"/>
  <c r="O213" i="126"/>
  <c r="N213" i="126"/>
  <c r="P213" i="126"/>
  <c r="O212" i="126"/>
  <c r="P212" i="126"/>
  <c r="N212" i="126"/>
  <c r="O211" i="126"/>
  <c r="N211" i="126"/>
  <c r="P211" i="126"/>
  <c r="O210" i="126"/>
  <c r="N210" i="126"/>
  <c r="P210" i="126"/>
  <c r="P209" i="126"/>
  <c r="O209" i="126"/>
  <c r="N209" i="126"/>
  <c r="O208" i="126"/>
  <c r="P208" i="126"/>
  <c r="N208" i="126"/>
  <c r="P207" i="126"/>
  <c r="O207" i="126"/>
  <c r="N207" i="126"/>
  <c r="O206" i="126"/>
  <c r="N206" i="126"/>
  <c r="P206" i="126"/>
  <c r="O205" i="126"/>
  <c r="N205" i="126"/>
  <c r="P205" i="126"/>
  <c r="O204" i="126"/>
  <c r="P204" i="126"/>
  <c r="N204" i="126"/>
  <c r="O203" i="126"/>
  <c r="N203" i="126"/>
  <c r="P203" i="126"/>
  <c r="O202" i="126"/>
  <c r="N202" i="126"/>
  <c r="P202" i="126"/>
  <c r="P201" i="126"/>
  <c r="O201" i="126"/>
  <c r="N201" i="126"/>
  <c r="O200" i="126"/>
  <c r="P200" i="126"/>
  <c r="N200" i="126"/>
  <c r="P199" i="126"/>
  <c r="O199" i="126"/>
  <c r="N199" i="126"/>
  <c r="O198" i="126"/>
  <c r="N198" i="126"/>
  <c r="P198" i="126"/>
  <c r="O197" i="126"/>
  <c r="N197" i="126"/>
  <c r="P197" i="126"/>
  <c r="O196" i="126"/>
  <c r="P196" i="126"/>
  <c r="N196" i="126"/>
  <c r="P195" i="126"/>
  <c r="O195" i="126"/>
  <c r="N195" i="126"/>
  <c r="O194" i="126"/>
  <c r="N194" i="126"/>
  <c r="P194" i="126"/>
  <c r="P193" i="126"/>
  <c r="O193" i="126"/>
  <c r="N193" i="126"/>
  <c r="O192" i="126"/>
  <c r="P192" i="126"/>
  <c r="N192" i="126"/>
  <c r="O191" i="126"/>
  <c r="N191" i="126"/>
  <c r="P191" i="126"/>
  <c r="O190" i="126"/>
  <c r="N190" i="126"/>
  <c r="P190" i="126"/>
  <c r="O189" i="126"/>
  <c r="N189" i="126"/>
  <c r="P189" i="126"/>
  <c r="O188" i="126"/>
  <c r="P188" i="126"/>
  <c r="N188" i="126"/>
  <c r="P187" i="126"/>
  <c r="O187" i="126"/>
  <c r="N187" i="126"/>
  <c r="O186" i="126"/>
  <c r="N186" i="126"/>
  <c r="P186" i="126"/>
  <c r="P185" i="126"/>
  <c r="O185" i="126"/>
  <c r="N185" i="126"/>
  <c r="O184" i="126"/>
  <c r="P184" i="126"/>
  <c r="N184" i="126"/>
  <c r="O183" i="126"/>
  <c r="N183" i="126"/>
  <c r="P183" i="126"/>
  <c r="O182" i="126"/>
  <c r="N182" i="126"/>
  <c r="P182" i="126"/>
  <c r="O181" i="126"/>
  <c r="N181" i="126"/>
  <c r="P181" i="126"/>
  <c r="O180" i="126"/>
  <c r="P180" i="126"/>
  <c r="N180" i="126"/>
  <c r="O179" i="126"/>
  <c r="N179" i="126"/>
  <c r="P179" i="126"/>
  <c r="O178" i="126"/>
  <c r="N178" i="126"/>
  <c r="P178" i="126"/>
  <c r="P177" i="126"/>
  <c r="O177" i="126"/>
  <c r="N177" i="126"/>
  <c r="O176" i="126"/>
  <c r="P176" i="126"/>
  <c r="N176" i="126"/>
  <c r="P175" i="126"/>
  <c r="O175" i="126"/>
  <c r="N175" i="126"/>
  <c r="O174" i="126"/>
  <c r="N174" i="126"/>
  <c r="P174" i="126"/>
  <c r="O173" i="126"/>
  <c r="N173" i="126"/>
  <c r="P173" i="126"/>
  <c r="O172" i="126"/>
  <c r="P172" i="126"/>
  <c r="N172" i="126"/>
  <c r="O171" i="126"/>
  <c r="N171" i="126"/>
  <c r="P171" i="126"/>
  <c r="O170" i="126"/>
  <c r="N170" i="126"/>
  <c r="P170" i="126"/>
  <c r="P169" i="126"/>
  <c r="O169" i="126"/>
  <c r="N169" i="126"/>
  <c r="O168" i="126"/>
  <c r="P168" i="126"/>
  <c r="N168" i="126"/>
  <c r="P167" i="126"/>
  <c r="O167" i="126"/>
  <c r="N167" i="126"/>
  <c r="O166" i="126"/>
  <c r="N166" i="126"/>
  <c r="P166" i="126"/>
  <c r="O165" i="126"/>
  <c r="N165" i="126"/>
  <c r="P165" i="126"/>
  <c r="O164" i="126"/>
  <c r="P164" i="126"/>
  <c r="N164" i="126"/>
  <c r="P163" i="126"/>
  <c r="O163" i="126"/>
  <c r="N163" i="126"/>
  <c r="O162" i="126"/>
  <c r="N162" i="126"/>
  <c r="P162" i="126"/>
  <c r="P161" i="126"/>
  <c r="O161" i="126"/>
  <c r="N161" i="126"/>
  <c r="O160" i="126"/>
  <c r="P160" i="126"/>
  <c r="N160" i="126"/>
  <c r="O159" i="126"/>
  <c r="N159" i="126"/>
  <c r="P159" i="126"/>
  <c r="O158" i="126"/>
  <c r="N158" i="126"/>
  <c r="P158" i="126"/>
  <c r="O157" i="126"/>
  <c r="N157" i="126"/>
  <c r="P157" i="126"/>
  <c r="O156" i="126"/>
  <c r="P156" i="126"/>
  <c r="N156" i="126"/>
  <c r="P155" i="126"/>
  <c r="O155" i="126"/>
  <c r="N155" i="126"/>
  <c r="O154" i="126"/>
  <c r="N154" i="126"/>
  <c r="P154" i="126"/>
  <c r="P153" i="126"/>
  <c r="O153" i="126"/>
  <c r="N153" i="126"/>
  <c r="O152" i="126"/>
  <c r="P152" i="126"/>
  <c r="N152" i="126"/>
  <c r="O151" i="126"/>
  <c r="N151" i="126"/>
  <c r="P151" i="126"/>
  <c r="O150" i="126"/>
  <c r="N150" i="126"/>
  <c r="P150" i="126"/>
  <c r="O149" i="126"/>
  <c r="N149" i="126"/>
  <c r="P149" i="126"/>
  <c r="O148" i="126"/>
  <c r="P148" i="126"/>
  <c r="N148" i="126"/>
  <c r="O147" i="126"/>
  <c r="N147" i="126"/>
  <c r="P147" i="126"/>
  <c r="O146" i="126"/>
  <c r="N146" i="126"/>
  <c r="P146" i="126"/>
  <c r="P145" i="126"/>
  <c r="O145" i="126"/>
  <c r="N145" i="126"/>
  <c r="O144" i="126"/>
  <c r="P144" i="126"/>
  <c r="N144" i="126"/>
  <c r="P143" i="126"/>
  <c r="O143" i="126"/>
  <c r="N143" i="126"/>
  <c r="O142" i="126"/>
  <c r="N142" i="126"/>
  <c r="P142" i="126"/>
  <c r="O141" i="126"/>
  <c r="N141" i="126"/>
  <c r="P141" i="126"/>
  <c r="O140" i="126"/>
  <c r="P140" i="126"/>
  <c r="N140" i="126"/>
  <c r="O139" i="126"/>
  <c r="N139" i="126"/>
  <c r="P139" i="126"/>
  <c r="O138" i="126"/>
  <c r="N138" i="126"/>
  <c r="P138" i="126"/>
  <c r="P137" i="126"/>
  <c r="O137" i="126"/>
  <c r="N137" i="126"/>
  <c r="O136" i="126"/>
  <c r="P136" i="126"/>
  <c r="N136" i="126"/>
  <c r="P135" i="126"/>
  <c r="O135" i="126"/>
  <c r="N135" i="126"/>
  <c r="O134" i="126"/>
  <c r="N134" i="126"/>
  <c r="P134" i="126"/>
  <c r="O133" i="126"/>
  <c r="N133" i="126"/>
  <c r="P133" i="126"/>
  <c r="O132" i="126"/>
  <c r="P132" i="126"/>
  <c r="N132" i="126"/>
  <c r="P131" i="126"/>
  <c r="O131" i="126"/>
  <c r="N131" i="126"/>
  <c r="O130" i="126"/>
  <c r="N130" i="126"/>
  <c r="P130" i="126"/>
  <c r="P129" i="126"/>
  <c r="O129" i="126"/>
  <c r="N129" i="126"/>
  <c r="O128" i="126"/>
  <c r="P128" i="126"/>
  <c r="N128" i="126"/>
  <c r="O127" i="126"/>
  <c r="N127" i="126"/>
  <c r="P127" i="126"/>
  <c r="O126" i="126"/>
  <c r="N126" i="126"/>
  <c r="P126" i="126"/>
  <c r="O125" i="126"/>
  <c r="N125" i="126"/>
  <c r="P125" i="126"/>
  <c r="O124" i="126"/>
  <c r="P124" i="126"/>
  <c r="N124" i="126"/>
  <c r="P123" i="126"/>
  <c r="O123" i="126"/>
  <c r="N123" i="126"/>
  <c r="O122" i="126"/>
  <c r="N122" i="126"/>
  <c r="P122" i="126"/>
  <c r="P121" i="126"/>
  <c r="O121" i="126"/>
  <c r="N121" i="126"/>
  <c r="O120" i="126"/>
  <c r="P120" i="126"/>
  <c r="N120" i="126"/>
  <c r="O119" i="126"/>
  <c r="N119" i="126"/>
  <c r="P119" i="126"/>
  <c r="O118" i="126"/>
  <c r="N118" i="126"/>
  <c r="P118" i="126"/>
  <c r="O117" i="126"/>
  <c r="N117" i="126"/>
  <c r="P117" i="126"/>
  <c r="O116" i="126"/>
  <c r="P116" i="126"/>
  <c r="N116" i="126"/>
  <c r="O115" i="126"/>
  <c r="N115" i="126"/>
  <c r="P115" i="126"/>
  <c r="O114" i="126"/>
  <c r="N114" i="126"/>
  <c r="P114" i="126"/>
  <c r="P113" i="126"/>
  <c r="O113" i="126"/>
  <c r="N113" i="126"/>
  <c r="O112" i="126"/>
  <c r="P112" i="126"/>
  <c r="N112" i="126"/>
  <c r="P111" i="126"/>
  <c r="O111" i="126"/>
  <c r="N111" i="126"/>
  <c r="O110" i="126"/>
  <c r="N110" i="126"/>
  <c r="P110" i="126"/>
  <c r="O109" i="126"/>
  <c r="N109" i="126"/>
  <c r="P109" i="126"/>
  <c r="O108" i="126"/>
  <c r="P108" i="126"/>
  <c r="N108" i="126"/>
  <c r="O107" i="126"/>
  <c r="N107" i="126"/>
  <c r="P107" i="126"/>
  <c r="O106" i="126"/>
  <c r="N106" i="126"/>
  <c r="P106" i="126"/>
  <c r="P105" i="126"/>
  <c r="O105" i="126"/>
  <c r="N105" i="126"/>
  <c r="O104" i="126"/>
  <c r="P104" i="126"/>
  <c r="N104" i="126"/>
  <c r="P103" i="126"/>
  <c r="O103" i="126"/>
  <c r="N103" i="126"/>
  <c r="O102" i="126"/>
  <c r="N102" i="126"/>
  <c r="P102" i="126"/>
  <c r="O101" i="126"/>
  <c r="N101" i="126"/>
  <c r="P101" i="126"/>
  <c r="O100" i="126"/>
  <c r="P100" i="126"/>
  <c r="N100" i="126"/>
  <c r="P99" i="126"/>
  <c r="O99" i="126"/>
  <c r="N99" i="126"/>
  <c r="O98" i="126"/>
  <c r="N98" i="126"/>
  <c r="P98" i="126"/>
  <c r="P97" i="126"/>
  <c r="O97" i="126"/>
  <c r="N97" i="126"/>
  <c r="P96" i="126"/>
  <c r="O96" i="126"/>
  <c r="N96" i="126"/>
  <c r="O95" i="126"/>
  <c r="N95" i="126"/>
  <c r="P95" i="126"/>
  <c r="O94" i="126"/>
  <c r="N94" i="126"/>
  <c r="P93" i="126"/>
  <c r="O93" i="126"/>
  <c r="N93" i="126"/>
  <c r="O92" i="126"/>
  <c r="P92" i="126"/>
  <c r="N92" i="126"/>
  <c r="P91" i="126"/>
  <c r="O91" i="126"/>
  <c r="N91" i="126"/>
  <c r="O90" i="126"/>
  <c r="N90" i="126"/>
  <c r="P90" i="126"/>
  <c r="O89" i="126"/>
  <c r="N89" i="126"/>
  <c r="P89" i="126"/>
  <c r="P88" i="126"/>
  <c r="O88" i="126"/>
  <c r="N88" i="126"/>
  <c r="O87" i="126"/>
  <c r="P87" i="126"/>
  <c r="N87" i="126"/>
  <c r="O86" i="126"/>
  <c r="N86" i="126"/>
  <c r="O85" i="126"/>
  <c r="N85" i="126"/>
  <c r="P85" i="126"/>
  <c r="O84" i="126"/>
  <c r="P84" i="126"/>
  <c r="N84" i="126"/>
  <c r="P83" i="126"/>
  <c r="O83" i="126"/>
  <c r="N83" i="126"/>
  <c r="O82" i="126"/>
  <c r="N82" i="126"/>
  <c r="P82" i="126"/>
  <c r="P81" i="126"/>
  <c r="O81" i="126"/>
  <c r="N81" i="126"/>
  <c r="P80" i="126"/>
  <c r="O80" i="126"/>
  <c r="N80" i="126"/>
  <c r="O79" i="126"/>
  <c r="N79" i="126"/>
  <c r="O78" i="126"/>
  <c r="N78" i="126"/>
  <c r="O77" i="126"/>
  <c r="N77" i="126"/>
  <c r="P77" i="126"/>
  <c r="O76" i="126"/>
  <c r="P76" i="126"/>
  <c r="N76" i="126"/>
  <c r="P75" i="126"/>
  <c r="O75" i="126"/>
  <c r="N75" i="126"/>
  <c r="O74" i="126"/>
  <c r="N74" i="126"/>
  <c r="P74" i="126"/>
  <c r="O73" i="126"/>
  <c r="N73" i="126"/>
  <c r="P73" i="126"/>
  <c r="P72" i="126"/>
  <c r="O72" i="126"/>
  <c r="N72" i="126"/>
  <c r="O71" i="126"/>
  <c r="P71" i="126"/>
  <c r="N71" i="126"/>
  <c r="O70" i="126"/>
  <c r="N70" i="126"/>
  <c r="O69" i="126"/>
  <c r="N69" i="126"/>
  <c r="P69" i="126"/>
  <c r="O68" i="126"/>
  <c r="P68" i="126"/>
  <c r="N68" i="126"/>
  <c r="O67" i="126"/>
  <c r="N67" i="126"/>
  <c r="P67" i="126"/>
  <c r="O66" i="126"/>
  <c r="N66" i="126"/>
  <c r="P66" i="126"/>
  <c r="P65" i="126"/>
  <c r="O65" i="126"/>
  <c r="N65" i="126"/>
  <c r="P64" i="126"/>
  <c r="O64" i="126"/>
  <c r="N64" i="126"/>
  <c r="O63" i="126"/>
  <c r="N63" i="126"/>
  <c r="P63" i="126"/>
  <c r="O62" i="126"/>
  <c r="N62" i="126"/>
  <c r="O61" i="126"/>
  <c r="N61" i="126"/>
  <c r="P61" i="126"/>
  <c r="O60" i="126"/>
  <c r="P60" i="126"/>
  <c r="N60" i="126"/>
  <c r="O59" i="126"/>
  <c r="N59" i="126"/>
  <c r="P59" i="126"/>
  <c r="O58" i="126"/>
  <c r="N58" i="126"/>
  <c r="P58" i="126"/>
  <c r="O57" i="126"/>
  <c r="N57" i="126"/>
  <c r="P57" i="126"/>
  <c r="P56" i="126"/>
  <c r="O56" i="126"/>
  <c r="N56" i="126"/>
  <c r="O55" i="126"/>
  <c r="P55" i="126"/>
  <c r="N55" i="126"/>
  <c r="O54" i="126"/>
  <c r="N54" i="126"/>
  <c r="P53" i="126"/>
  <c r="O53" i="126"/>
  <c r="N53" i="126"/>
  <c r="O52" i="126"/>
  <c r="P52" i="126"/>
  <c r="N52" i="126"/>
  <c r="O51" i="126"/>
  <c r="N51" i="126"/>
  <c r="P51" i="126"/>
  <c r="O50" i="126"/>
  <c r="N50" i="126"/>
  <c r="P50" i="126"/>
  <c r="P49" i="126"/>
  <c r="O49" i="126"/>
  <c r="N49" i="126"/>
  <c r="P48" i="126"/>
  <c r="O48" i="126"/>
  <c r="N48" i="126"/>
  <c r="O47" i="126"/>
  <c r="N47" i="126"/>
  <c r="O46" i="126"/>
  <c r="N46" i="126"/>
  <c r="P45" i="126"/>
  <c r="O45" i="126"/>
  <c r="N45" i="126"/>
  <c r="O44" i="126"/>
  <c r="P44" i="126"/>
  <c r="N44" i="126"/>
  <c r="O43" i="126"/>
  <c r="N43" i="126"/>
  <c r="P43" i="126"/>
  <c r="O42" i="126"/>
  <c r="N42" i="126"/>
  <c r="P42" i="126"/>
  <c r="O41" i="126"/>
  <c r="N41" i="126"/>
  <c r="P41" i="126"/>
  <c r="P40" i="126"/>
  <c r="O40" i="126"/>
  <c r="N40" i="126"/>
  <c r="O39" i="126"/>
  <c r="P39" i="126"/>
  <c r="N39" i="126"/>
  <c r="O38" i="126"/>
  <c r="N38" i="126"/>
  <c r="P37" i="126"/>
  <c r="O37" i="126"/>
  <c r="N37" i="126"/>
  <c r="O36" i="126"/>
  <c r="P36" i="126"/>
  <c r="N36" i="126"/>
  <c r="P35" i="126"/>
  <c r="O35" i="126"/>
  <c r="N35" i="126"/>
  <c r="O34" i="126"/>
  <c r="N34" i="126"/>
  <c r="P34" i="126"/>
  <c r="P33" i="126"/>
  <c r="O33" i="126"/>
  <c r="N33" i="126"/>
  <c r="P32" i="126"/>
  <c r="O32" i="126"/>
  <c r="N32" i="126"/>
  <c r="O31" i="126"/>
  <c r="N31" i="126"/>
  <c r="P31" i="126"/>
  <c r="O30" i="126"/>
  <c r="N30" i="126"/>
  <c r="P29" i="126"/>
  <c r="O29" i="126"/>
  <c r="N29" i="126"/>
  <c r="O28" i="126"/>
  <c r="P28" i="126"/>
  <c r="N28" i="126"/>
  <c r="P27" i="126"/>
  <c r="O27" i="126"/>
  <c r="N27" i="126"/>
  <c r="O26" i="126"/>
  <c r="N26" i="126"/>
  <c r="P26" i="126"/>
  <c r="O25" i="126"/>
  <c r="N25" i="126"/>
  <c r="P25" i="126"/>
  <c r="P24" i="126"/>
  <c r="O24" i="126"/>
  <c r="N24" i="126"/>
  <c r="O23" i="126"/>
  <c r="P23" i="126"/>
  <c r="N23" i="126"/>
  <c r="O22" i="126"/>
  <c r="N22" i="126"/>
  <c r="O21" i="126"/>
  <c r="N21" i="126"/>
  <c r="P21" i="126"/>
  <c r="O20" i="126"/>
  <c r="P20" i="126"/>
  <c r="N20" i="126"/>
  <c r="P19" i="126"/>
  <c r="O19" i="126"/>
  <c r="N19" i="126"/>
  <c r="O18" i="126"/>
  <c r="N18" i="126"/>
  <c r="P18" i="126"/>
  <c r="P17" i="126"/>
  <c r="O17" i="126"/>
  <c r="N17" i="126"/>
  <c r="P16" i="126"/>
  <c r="O16" i="126"/>
  <c r="N16" i="126"/>
  <c r="O15" i="126"/>
  <c r="N15" i="126"/>
  <c r="P14" i="126"/>
  <c r="O14" i="126"/>
  <c r="N14" i="126"/>
  <c r="O13" i="126"/>
  <c r="P13" i="126"/>
  <c r="N13" i="126"/>
  <c r="O12" i="126"/>
  <c r="N12" i="126"/>
  <c r="P12" i="126"/>
  <c r="O11" i="126"/>
  <c r="N11" i="126"/>
  <c r="O10" i="126"/>
  <c r="N10" i="126"/>
  <c r="P10" i="126"/>
  <c r="O9" i="126"/>
  <c r="P9" i="126"/>
  <c r="N9" i="126"/>
  <c r="P8" i="126"/>
  <c r="O8" i="126"/>
  <c r="N8" i="126"/>
  <c r="O7" i="126"/>
  <c r="N7" i="126"/>
  <c r="P6" i="126"/>
  <c r="O6" i="126"/>
  <c r="N6" i="126"/>
  <c r="O5" i="126"/>
  <c r="P5" i="126"/>
  <c r="N5" i="126"/>
  <c r="O4" i="126"/>
  <c r="N4" i="126"/>
  <c r="P4" i="126"/>
  <c r="I52" i="125"/>
  <c r="I34" i="125"/>
  <c r="E34" i="125"/>
  <c r="G34" i="125"/>
  <c r="G33" i="125"/>
  <c r="I33" i="125"/>
  <c r="E32" i="125"/>
  <c r="G32" i="125"/>
  <c r="I32" i="125"/>
  <c r="I30" i="125"/>
  <c r="E30" i="125"/>
  <c r="G30" i="125"/>
  <c r="G29" i="125"/>
  <c r="I29" i="125"/>
  <c r="E29" i="125"/>
  <c r="I27" i="125"/>
  <c r="G27" i="125"/>
  <c r="E8" i="125"/>
  <c r="C527" i="124"/>
  <c r="C523" i="124"/>
  <c r="C519" i="124"/>
  <c r="M514" i="124" a="1"/>
  <c r="M514" i="124"/>
  <c r="L514" i="124" a="1"/>
  <c r="L514" i="124"/>
  <c r="K514" i="124" a="1"/>
  <c r="K514" i="124"/>
  <c r="J514" i="124" a="1"/>
  <c r="J514" i="124"/>
  <c r="I514" i="124" a="1"/>
  <c r="I514" i="124"/>
  <c r="H514" i="124" a="1"/>
  <c r="H514" i="124"/>
  <c r="G514" i="124" a="1"/>
  <c r="G514" i="124"/>
  <c r="F514" i="124" a="1"/>
  <c r="F514" i="124"/>
  <c r="C511" i="124"/>
  <c r="C510" i="124"/>
  <c r="C509" i="124"/>
  <c r="C508" i="124"/>
  <c r="C507" i="124"/>
  <c r="C506" i="124"/>
  <c r="C505" i="124"/>
  <c r="C504" i="124"/>
  <c r="C503" i="124"/>
  <c r="C502" i="124"/>
  <c r="C501" i="124"/>
  <c r="C500" i="124"/>
  <c r="C499" i="124"/>
  <c r="W495" i="124"/>
  <c r="V495" i="124"/>
  <c r="U495" i="124"/>
  <c r="T495" i="124"/>
  <c r="S495" i="124"/>
  <c r="R495" i="124"/>
  <c r="M495" i="124"/>
  <c r="L495" i="124"/>
  <c r="K495" i="124"/>
  <c r="J495" i="124"/>
  <c r="I495" i="124"/>
  <c r="H495" i="124"/>
  <c r="G495" i="124"/>
  <c r="F495" i="124"/>
  <c r="O494" i="124"/>
  <c r="N494" i="124"/>
  <c r="P494" i="124"/>
  <c r="O493" i="124"/>
  <c r="N493" i="124"/>
  <c r="P493" i="124"/>
  <c r="O492" i="124"/>
  <c r="P492" i="124"/>
  <c r="N492" i="124"/>
  <c r="O491" i="124"/>
  <c r="N491" i="124"/>
  <c r="P491" i="124"/>
  <c r="O490" i="124"/>
  <c r="N490" i="124"/>
  <c r="P490" i="124"/>
  <c r="P489" i="124"/>
  <c r="O489" i="124"/>
  <c r="N489" i="124"/>
  <c r="O488" i="124"/>
  <c r="P488" i="124"/>
  <c r="N488" i="124"/>
  <c r="P487" i="124"/>
  <c r="O487" i="124"/>
  <c r="N487" i="124"/>
  <c r="O486" i="124"/>
  <c r="N486" i="124"/>
  <c r="P486" i="124"/>
  <c r="O485" i="124"/>
  <c r="N485" i="124"/>
  <c r="P485" i="124"/>
  <c r="O484" i="124"/>
  <c r="P484" i="124"/>
  <c r="N484" i="124"/>
  <c r="O483" i="124"/>
  <c r="N483" i="124"/>
  <c r="P483" i="124"/>
  <c r="O482" i="124"/>
  <c r="N482" i="124"/>
  <c r="P482" i="124"/>
  <c r="P481" i="124"/>
  <c r="O481" i="124"/>
  <c r="N481" i="124"/>
  <c r="O480" i="124"/>
  <c r="P480" i="124"/>
  <c r="N480" i="124"/>
  <c r="P479" i="124"/>
  <c r="O479" i="124"/>
  <c r="N479" i="124"/>
  <c r="O478" i="124"/>
  <c r="N478" i="124"/>
  <c r="P478" i="124"/>
  <c r="O477" i="124"/>
  <c r="N477" i="124"/>
  <c r="P477" i="124"/>
  <c r="O476" i="124"/>
  <c r="P476" i="124"/>
  <c r="N476" i="124"/>
  <c r="O475" i="124"/>
  <c r="N475" i="124"/>
  <c r="P475" i="124"/>
  <c r="O474" i="124"/>
  <c r="N474" i="124"/>
  <c r="P474" i="124"/>
  <c r="P473" i="124"/>
  <c r="O473" i="124"/>
  <c r="N473" i="124"/>
  <c r="O472" i="124"/>
  <c r="P472" i="124"/>
  <c r="N472" i="124"/>
  <c r="P471" i="124"/>
  <c r="O471" i="124"/>
  <c r="N471" i="124"/>
  <c r="O470" i="124"/>
  <c r="N470" i="124"/>
  <c r="P470" i="124"/>
  <c r="O469" i="124"/>
  <c r="N469" i="124"/>
  <c r="P469" i="124"/>
  <c r="O468" i="124"/>
  <c r="P468" i="124"/>
  <c r="N468" i="124"/>
  <c r="O467" i="124"/>
  <c r="N467" i="124"/>
  <c r="P467" i="124"/>
  <c r="O466" i="124"/>
  <c r="N466" i="124"/>
  <c r="P466" i="124"/>
  <c r="P465" i="124"/>
  <c r="O465" i="124"/>
  <c r="N465" i="124"/>
  <c r="O464" i="124"/>
  <c r="P464" i="124"/>
  <c r="N464" i="124"/>
  <c r="P463" i="124"/>
  <c r="O463" i="124"/>
  <c r="N463" i="124"/>
  <c r="O462" i="124"/>
  <c r="N462" i="124"/>
  <c r="P462" i="124"/>
  <c r="O461" i="124"/>
  <c r="N461" i="124"/>
  <c r="P461" i="124"/>
  <c r="O460" i="124"/>
  <c r="P460" i="124"/>
  <c r="N460" i="124"/>
  <c r="O459" i="124"/>
  <c r="N459" i="124"/>
  <c r="P459" i="124"/>
  <c r="O458" i="124"/>
  <c r="N458" i="124"/>
  <c r="P458" i="124"/>
  <c r="P457" i="124"/>
  <c r="O457" i="124"/>
  <c r="N457" i="124"/>
  <c r="O456" i="124"/>
  <c r="P456" i="124"/>
  <c r="N456" i="124"/>
  <c r="P455" i="124"/>
  <c r="O455" i="124"/>
  <c r="N455" i="124"/>
  <c r="O454" i="124"/>
  <c r="N454" i="124"/>
  <c r="P454" i="124"/>
  <c r="O453" i="124"/>
  <c r="N453" i="124"/>
  <c r="P453" i="124"/>
  <c r="O452" i="124"/>
  <c r="P452" i="124"/>
  <c r="N452" i="124"/>
  <c r="O451" i="124"/>
  <c r="N451" i="124"/>
  <c r="P451" i="124"/>
  <c r="O450" i="124"/>
  <c r="N450" i="124"/>
  <c r="P450" i="124"/>
  <c r="P449" i="124"/>
  <c r="O449" i="124"/>
  <c r="N449" i="124"/>
  <c r="O448" i="124"/>
  <c r="P448" i="124"/>
  <c r="N448" i="124"/>
  <c r="P447" i="124"/>
  <c r="O447" i="124"/>
  <c r="N447" i="124"/>
  <c r="O446" i="124"/>
  <c r="N446" i="124"/>
  <c r="P446" i="124"/>
  <c r="O445" i="124"/>
  <c r="N445" i="124"/>
  <c r="P445" i="124"/>
  <c r="O444" i="124"/>
  <c r="P444" i="124"/>
  <c r="N444" i="124"/>
  <c r="O443" i="124"/>
  <c r="N443" i="124"/>
  <c r="P443" i="124"/>
  <c r="O442" i="124"/>
  <c r="N442" i="124"/>
  <c r="P442" i="124"/>
  <c r="P441" i="124"/>
  <c r="O441" i="124"/>
  <c r="N441" i="124"/>
  <c r="O440" i="124"/>
  <c r="P440" i="124"/>
  <c r="N440" i="124"/>
  <c r="P439" i="124"/>
  <c r="O439" i="124"/>
  <c r="N439" i="124"/>
  <c r="O438" i="124"/>
  <c r="N438" i="124"/>
  <c r="P438" i="124"/>
  <c r="O437" i="124"/>
  <c r="N437" i="124"/>
  <c r="P437" i="124"/>
  <c r="O436" i="124"/>
  <c r="P436" i="124"/>
  <c r="N436" i="124"/>
  <c r="O435" i="124"/>
  <c r="N435" i="124"/>
  <c r="P435" i="124"/>
  <c r="O434" i="124"/>
  <c r="N434" i="124"/>
  <c r="P434" i="124"/>
  <c r="P433" i="124"/>
  <c r="O433" i="124"/>
  <c r="N433" i="124"/>
  <c r="O432" i="124"/>
  <c r="P432" i="124"/>
  <c r="N432" i="124"/>
  <c r="P431" i="124"/>
  <c r="O431" i="124"/>
  <c r="N431" i="124"/>
  <c r="O430" i="124"/>
  <c r="N430" i="124"/>
  <c r="P430" i="124"/>
  <c r="O429" i="124"/>
  <c r="N429" i="124"/>
  <c r="P429" i="124"/>
  <c r="O428" i="124"/>
  <c r="P428" i="124"/>
  <c r="N428" i="124"/>
  <c r="O427" i="124"/>
  <c r="N427" i="124"/>
  <c r="P427" i="124"/>
  <c r="O426" i="124"/>
  <c r="N426" i="124"/>
  <c r="P426" i="124"/>
  <c r="P425" i="124"/>
  <c r="O425" i="124"/>
  <c r="N425" i="124"/>
  <c r="O424" i="124"/>
  <c r="P424" i="124"/>
  <c r="N424" i="124"/>
  <c r="P423" i="124"/>
  <c r="O423" i="124"/>
  <c r="N423" i="124"/>
  <c r="O422" i="124"/>
  <c r="N422" i="124"/>
  <c r="P422" i="124"/>
  <c r="O421" i="124"/>
  <c r="N421" i="124"/>
  <c r="P421" i="124"/>
  <c r="O420" i="124"/>
  <c r="P420" i="124"/>
  <c r="N420" i="124"/>
  <c r="O419" i="124"/>
  <c r="N419" i="124"/>
  <c r="P419" i="124"/>
  <c r="O418" i="124"/>
  <c r="N418" i="124"/>
  <c r="P418" i="124"/>
  <c r="P417" i="124"/>
  <c r="O417" i="124"/>
  <c r="N417" i="124"/>
  <c r="O416" i="124"/>
  <c r="P416" i="124"/>
  <c r="N416" i="124"/>
  <c r="P415" i="124"/>
  <c r="O415" i="124"/>
  <c r="N415" i="124"/>
  <c r="O414" i="124"/>
  <c r="N414" i="124"/>
  <c r="P414" i="124"/>
  <c r="O413" i="124"/>
  <c r="N413" i="124"/>
  <c r="P413" i="124"/>
  <c r="O412" i="124"/>
  <c r="P412" i="124"/>
  <c r="N412" i="124"/>
  <c r="O411" i="124"/>
  <c r="N411" i="124"/>
  <c r="P411" i="124"/>
  <c r="O410" i="124"/>
  <c r="N410" i="124"/>
  <c r="P410" i="124"/>
  <c r="P409" i="124"/>
  <c r="O409" i="124"/>
  <c r="N409" i="124"/>
  <c r="O408" i="124"/>
  <c r="P408" i="124"/>
  <c r="N408" i="124"/>
  <c r="P407" i="124"/>
  <c r="O407" i="124"/>
  <c r="N407" i="124"/>
  <c r="O406" i="124"/>
  <c r="N406" i="124"/>
  <c r="P406" i="124"/>
  <c r="O405" i="124"/>
  <c r="N405" i="124"/>
  <c r="P405" i="124"/>
  <c r="O404" i="124"/>
  <c r="P404" i="124"/>
  <c r="N404" i="124"/>
  <c r="O403" i="124"/>
  <c r="N403" i="124"/>
  <c r="P403" i="124"/>
  <c r="O402" i="124"/>
  <c r="N402" i="124"/>
  <c r="P402" i="124"/>
  <c r="P401" i="124"/>
  <c r="O401" i="124"/>
  <c r="N401" i="124"/>
  <c r="O400" i="124"/>
  <c r="P400" i="124"/>
  <c r="N400" i="124"/>
  <c r="P399" i="124"/>
  <c r="O399" i="124"/>
  <c r="N399" i="124"/>
  <c r="O398" i="124"/>
  <c r="N398" i="124"/>
  <c r="P398" i="124"/>
  <c r="O397" i="124"/>
  <c r="N397" i="124"/>
  <c r="P397" i="124"/>
  <c r="O396" i="124"/>
  <c r="P396" i="124"/>
  <c r="N396" i="124"/>
  <c r="O395" i="124"/>
  <c r="N395" i="124"/>
  <c r="P395" i="124"/>
  <c r="O394" i="124"/>
  <c r="N394" i="124"/>
  <c r="P394" i="124"/>
  <c r="P393" i="124"/>
  <c r="O393" i="124"/>
  <c r="N393" i="124"/>
  <c r="O392" i="124"/>
  <c r="P392" i="124"/>
  <c r="N392" i="124"/>
  <c r="P391" i="124"/>
  <c r="O391" i="124"/>
  <c r="N391" i="124"/>
  <c r="O390" i="124"/>
  <c r="N390" i="124"/>
  <c r="P390" i="124"/>
  <c r="O389" i="124"/>
  <c r="N389" i="124"/>
  <c r="P389" i="124"/>
  <c r="O388" i="124"/>
  <c r="P388" i="124"/>
  <c r="N388" i="124"/>
  <c r="O387" i="124"/>
  <c r="N387" i="124"/>
  <c r="P387" i="124"/>
  <c r="O386" i="124"/>
  <c r="N386" i="124"/>
  <c r="P386" i="124"/>
  <c r="P385" i="124"/>
  <c r="O385" i="124"/>
  <c r="N385" i="124"/>
  <c r="O384" i="124"/>
  <c r="P384" i="124"/>
  <c r="N384" i="124"/>
  <c r="P383" i="124"/>
  <c r="O383" i="124"/>
  <c r="N383" i="124"/>
  <c r="O382" i="124"/>
  <c r="N382" i="124"/>
  <c r="P382" i="124"/>
  <c r="O381" i="124"/>
  <c r="N381" i="124"/>
  <c r="P381" i="124"/>
  <c r="O380" i="124"/>
  <c r="P380" i="124"/>
  <c r="N380" i="124"/>
  <c r="O379" i="124"/>
  <c r="N379" i="124"/>
  <c r="P379" i="124"/>
  <c r="O378" i="124"/>
  <c r="N378" i="124"/>
  <c r="P378" i="124"/>
  <c r="P377" i="124"/>
  <c r="O377" i="124"/>
  <c r="N377" i="124"/>
  <c r="O376" i="124"/>
  <c r="P376" i="124"/>
  <c r="N376" i="124"/>
  <c r="P375" i="124"/>
  <c r="O375" i="124"/>
  <c r="N375" i="124"/>
  <c r="O374" i="124"/>
  <c r="N374" i="124"/>
  <c r="P374" i="124"/>
  <c r="O373" i="124"/>
  <c r="N373" i="124"/>
  <c r="P373" i="124"/>
  <c r="O372" i="124"/>
  <c r="P372" i="124"/>
  <c r="N372" i="124"/>
  <c r="O371" i="124"/>
  <c r="N371" i="124"/>
  <c r="P371" i="124"/>
  <c r="O370" i="124"/>
  <c r="N370" i="124"/>
  <c r="P370" i="124"/>
  <c r="P369" i="124"/>
  <c r="O369" i="124"/>
  <c r="N369" i="124"/>
  <c r="O368" i="124"/>
  <c r="P368" i="124"/>
  <c r="N368" i="124"/>
  <c r="P367" i="124"/>
  <c r="O367" i="124"/>
  <c r="N367" i="124"/>
  <c r="O366" i="124"/>
  <c r="N366" i="124"/>
  <c r="P366" i="124"/>
  <c r="O365" i="124"/>
  <c r="N365" i="124"/>
  <c r="P365" i="124"/>
  <c r="O364" i="124"/>
  <c r="P364" i="124"/>
  <c r="N364" i="124"/>
  <c r="O363" i="124"/>
  <c r="N363" i="124"/>
  <c r="P363" i="124"/>
  <c r="O362" i="124"/>
  <c r="N362" i="124"/>
  <c r="P362" i="124"/>
  <c r="P361" i="124"/>
  <c r="O361" i="124"/>
  <c r="N361" i="124"/>
  <c r="O360" i="124"/>
  <c r="P360" i="124"/>
  <c r="N360" i="124"/>
  <c r="P359" i="124"/>
  <c r="O359" i="124"/>
  <c r="N359" i="124"/>
  <c r="O358" i="124"/>
  <c r="N358" i="124"/>
  <c r="P358" i="124"/>
  <c r="O357" i="124"/>
  <c r="N357" i="124"/>
  <c r="P357" i="124"/>
  <c r="O356" i="124"/>
  <c r="P356" i="124"/>
  <c r="N356" i="124"/>
  <c r="O355" i="124"/>
  <c r="N355" i="124"/>
  <c r="P355" i="124"/>
  <c r="O354" i="124"/>
  <c r="N354" i="124"/>
  <c r="P354" i="124"/>
  <c r="P353" i="124"/>
  <c r="O353" i="124"/>
  <c r="N353" i="124"/>
  <c r="O352" i="124"/>
  <c r="P352" i="124"/>
  <c r="N352" i="124"/>
  <c r="P351" i="124"/>
  <c r="O351" i="124"/>
  <c r="N351" i="124"/>
  <c r="O350" i="124"/>
  <c r="N350" i="124"/>
  <c r="P350" i="124"/>
  <c r="O349" i="124"/>
  <c r="N349" i="124"/>
  <c r="P349" i="124"/>
  <c r="O348" i="124"/>
  <c r="P348" i="124"/>
  <c r="N348" i="124"/>
  <c r="O347" i="124"/>
  <c r="N347" i="124"/>
  <c r="P347" i="124"/>
  <c r="O346" i="124"/>
  <c r="N346" i="124"/>
  <c r="P346" i="124"/>
  <c r="P345" i="124"/>
  <c r="O345" i="124"/>
  <c r="N345" i="124"/>
  <c r="O344" i="124"/>
  <c r="P344" i="124"/>
  <c r="N344" i="124"/>
  <c r="P343" i="124"/>
  <c r="O343" i="124"/>
  <c r="N343" i="124"/>
  <c r="O342" i="124"/>
  <c r="N342" i="124"/>
  <c r="P342" i="124"/>
  <c r="O341" i="124"/>
  <c r="N341" i="124"/>
  <c r="P341" i="124"/>
  <c r="O340" i="124"/>
  <c r="P340" i="124"/>
  <c r="N340" i="124"/>
  <c r="O339" i="124"/>
  <c r="N339" i="124"/>
  <c r="P339" i="124"/>
  <c r="O338" i="124"/>
  <c r="N338" i="124"/>
  <c r="P338" i="124"/>
  <c r="P337" i="124"/>
  <c r="O337" i="124"/>
  <c r="N337" i="124"/>
  <c r="O336" i="124"/>
  <c r="P336" i="124"/>
  <c r="N336" i="124"/>
  <c r="P335" i="124"/>
  <c r="O335" i="124"/>
  <c r="N335" i="124"/>
  <c r="O334" i="124"/>
  <c r="N334" i="124"/>
  <c r="P334" i="124"/>
  <c r="O333" i="124"/>
  <c r="N333" i="124"/>
  <c r="P333" i="124"/>
  <c r="O332" i="124"/>
  <c r="P332" i="124"/>
  <c r="N332" i="124"/>
  <c r="O331" i="124"/>
  <c r="N331" i="124"/>
  <c r="P331" i="124"/>
  <c r="O330" i="124"/>
  <c r="N330" i="124"/>
  <c r="P330" i="124"/>
  <c r="P329" i="124"/>
  <c r="O329" i="124"/>
  <c r="N329" i="124"/>
  <c r="O328" i="124"/>
  <c r="P328" i="124"/>
  <c r="N328" i="124"/>
  <c r="P327" i="124"/>
  <c r="O327" i="124"/>
  <c r="N327" i="124"/>
  <c r="O326" i="124"/>
  <c r="N326" i="124"/>
  <c r="P326" i="124"/>
  <c r="O325" i="124"/>
  <c r="N325" i="124"/>
  <c r="P325" i="124"/>
  <c r="O324" i="124"/>
  <c r="P324" i="124"/>
  <c r="N324" i="124"/>
  <c r="O323" i="124"/>
  <c r="N323" i="124"/>
  <c r="P323" i="124"/>
  <c r="O322" i="124"/>
  <c r="N322" i="124"/>
  <c r="P322" i="124"/>
  <c r="P321" i="124"/>
  <c r="O321" i="124"/>
  <c r="N321" i="124"/>
  <c r="O320" i="124"/>
  <c r="P320" i="124"/>
  <c r="N320" i="124"/>
  <c r="P319" i="124"/>
  <c r="O319" i="124"/>
  <c r="N319" i="124"/>
  <c r="O318" i="124"/>
  <c r="N318" i="124"/>
  <c r="P318" i="124"/>
  <c r="O317" i="124"/>
  <c r="N317" i="124"/>
  <c r="P317" i="124"/>
  <c r="O316" i="124"/>
  <c r="P316" i="124"/>
  <c r="N316" i="124"/>
  <c r="O315" i="124"/>
  <c r="N315" i="124"/>
  <c r="P315" i="124"/>
  <c r="O314" i="124"/>
  <c r="N314" i="124"/>
  <c r="P314" i="124"/>
  <c r="P313" i="124"/>
  <c r="O313" i="124"/>
  <c r="N313" i="124"/>
  <c r="O312" i="124"/>
  <c r="P312" i="124"/>
  <c r="N312" i="124"/>
  <c r="P311" i="124"/>
  <c r="O311" i="124"/>
  <c r="N311" i="124"/>
  <c r="O310" i="124"/>
  <c r="N310" i="124"/>
  <c r="P310" i="124"/>
  <c r="O309" i="124"/>
  <c r="N309" i="124"/>
  <c r="P309" i="124"/>
  <c r="O308" i="124"/>
  <c r="P308" i="124"/>
  <c r="N308" i="124"/>
  <c r="O307" i="124"/>
  <c r="N307" i="124"/>
  <c r="P307" i="124"/>
  <c r="O306" i="124"/>
  <c r="N306" i="124"/>
  <c r="P306" i="124"/>
  <c r="P305" i="124"/>
  <c r="O305" i="124"/>
  <c r="N305" i="124"/>
  <c r="O304" i="124"/>
  <c r="P304" i="124"/>
  <c r="N304" i="124"/>
  <c r="P303" i="124"/>
  <c r="O303" i="124"/>
  <c r="N303" i="124"/>
  <c r="O302" i="124"/>
  <c r="N302" i="124"/>
  <c r="P302" i="124"/>
  <c r="O301" i="124"/>
  <c r="N301" i="124"/>
  <c r="P301" i="124"/>
  <c r="O300" i="124"/>
  <c r="P300" i="124"/>
  <c r="N300" i="124"/>
  <c r="O299" i="124"/>
  <c r="N299" i="124"/>
  <c r="P299" i="124"/>
  <c r="O298" i="124"/>
  <c r="N298" i="124"/>
  <c r="P298" i="124"/>
  <c r="P297" i="124"/>
  <c r="O297" i="124"/>
  <c r="N297" i="124"/>
  <c r="O296" i="124"/>
  <c r="P296" i="124"/>
  <c r="N296" i="124"/>
  <c r="P295" i="124"/>
  <c r="O295" i="124"/>
  <c r="N295" i="124"/>
  <c r="O294" i="124"/>
  <c r="N294" i="124"/>
  <c r="P294" i="124"/>
  <c r="O293" i="124"/>
  <c r="N293" i="124"/>
  <c r="P293" i="124"/>
  <c r="O292" i="124"/>
  <c r="P292" i="124"/>
  <c r="N292" i="124"/>
  <c r="P291" i="124"/>
  <c r="O291" i="124"/>
  <c r="N291" i="124"/>
  <c r="O290" i="124"/>
  <c r="N290" i="124"/>
  <c r="P290" i="124"/>
  <c r="P289" i="124"/>
  <c r="O289" i="124"/>
  <c r="N289" i="124"/>
  <c r="O288" i="124"/>
  <c r="P288" i="124"/>
  <c r="N288" i="124"/>
  <c r="O287" i="124"/>
  <c r="N287" i="124"/>
  <c r="P287" i="124"/>
  <c r="O286" i="124"/>
  <c r="N286" i="124"/>
  <c r="P286" i="124"/>
  <c r="O285" i="124"/>
  <c r="N285" i="124"/>
  <c r="P285" i="124"/>
  <c r="O284" i="124"/>
  <c r="P284" i="124"/>
  <c r="N284" i="124"/>
  <c r="P283" i="124"/>
  <c r="O283" i="124"/>
  <c r="N283" i="124"/>
  <c r="O282" i="124"/>
  <c r="N282" i="124"/>
  <c r="P282" i="124"/>
  <c r="P281" i="124"/>
  <c r="O281" i="124"/>
  <c r="N281" i="124"/>
  <c r="O280" i="124"/>
  <c r="P280" i="124"/>
  <c r="N280" i="124"/>
  <c r="O279" i="124"/>
  <c r="N279" i="124"/>
  <c r="P279" i="124"/>
  <c r="O278" i="124"/>
  <c r="N278" i="124"/>
  <c r="P278" i="124"/>
  <c r="O277" i="124"/>
  <c r="N277" i="124"/>
  <c r="P277" i="124"/>
  <c r="O276" i="124"/>
  <c r="P276" i="124"/>
  <c r="N276" i="124"/>
  <c r="O275" i="124"/>
  <c r="N275" i="124"/>
  <c r="P275" i="124"/>
  <c r="O274" i="124"/>
  <c r="N274" i="124"/>
  <c r="P274" i="124"/>
  <c r="P273" i="124"/>
  <c r="O273" i="124"/>
  <c r="N273" i="124"/>
  <c r="O272" i="124"/>
  <c r="P272" i="124"/>
  <c r="N272" i="124"/>
  <c r="P271" i="124"/>
  <c r="O271" i="124"/>
  <c r="N271" i="124"/>
  <c r="O270" i="124"/>
  <c r="N270" i="124"/>
  <c r="P270" i="124"/>
  <c r="O269" i="124"/>
  <c r="N269" i="124"/>
  <c r="P269" i="124"/>
  <c r="O268" i="124"/>
  <c r="P268" i="124"/>
  <c r="N268" i="124"/>
  <c r="O267" i="124"/>
  <c r="N267" i="124"/>
  <c r="P267" i="124"/>
  <c r="O266" i="124"/>
  <c r="N266" i="124"/>
  <c r="P266" i="124"/>
  <c r="P265" i="124"/>
  <c r="O265" i="124"/>
  <c r="N265" i="124"/>
  <c r="O264" i="124"/>
  <c r="P264" i="124"/>
  <c r="N264" i="124"/>
  <c r="P263" i="124"/>
  <c r="O263" i="124"/>
  <c r="N263" i="124"/>
  <c r="O262" i="124"/>
  <c r="N262" i="124"/>
  <c r="P262" i="124"/>
  <c r="O261" i="124"/>
  <c r="N261" i="124"/>
  <c r="P261" i="124"/>
  <c r="O260" i="124"/>
  <c r="P260" i="124"/>
  <c r="N260" i="124"/>
  <c r="P259" i="124"/>
  <c r="O259" i="124"/>
  <c r="N259" i="124"/>
  <c r="O258" i="124"/>
  <c r="N258" i="124"/>
  <c r="P258" i="124"/>
  <c r="P257" i="124"/>
  <c r="O257" i="124"/>
  <c r="N257" i="124"/>
  <c r="O256" i="124"/>
  <c r="P256" i="124"/>
  <c r="N256" i="124"/>
  <c r="O255" i="124"/>
  <c r="N255" i="124"/>
  <c r="P255" i="124"/>
  <c r="O254" i="124"/>
  <c r="N254" i="124"/>
  <c r="P254" i="124"/>
  <c r="O253" i="124"/>
  <c r="N253" i="124"/>
  <c r="P253" i="124"/>
  <c r="O252" i="124"/>
  <c r="P252" i="124"/>
  <c r="N252" i="124"/>
  <c r="P251" i="124"/>
  <c r="O251" i="124"/>
  <c r="N251" i="124"/>
  <c r="O250" i="124"/>
  <c r="N250" i="124"/>
  <c r="P250" i="124"/>
  <c r="P249" i="124"/>
  <c r="O249" i="124"/>
  <c r="N249" i="124"/>
  <c r="O248" i="124"/>
  <c r="P248" i="124"/>
  <c r="N248" i="124"/>
  <c r="O247" i="124"/>
  <c r="N247" i="124"/>
  <c r="P247" i="124"/>
  <c r="O246" i="124"/>
  <c r="N246" i="124"/>
  <c r="P246" i="124"/>
  <c r="O245" i="124"/>
  <c r="N245" i="124"/>
  <c r="P245" i="124"/>
  <c r="P244" i="124"/>
  <c r="O244" i="124"/>
  <c r="N244" i="124"/>
  <c r="O243" i="124"/>
  <c r="P243" i="124"/>
  <c r="N243" i="124"/>
  <c r="O242" i="124"/>
  <c r="N242" i="124"/>
  <c r="P241" i="124"/>
  <c r="O241" i="124"/>
  <c r="N241" i="124"/>
  <c r="O240" i="124"/>
  <c r="P240" i="124"/>
  <c r="N240" i="124"/>
  <c r="P239" i="124"/>
  <c r="O239" i="124"/>
  <c r="N239" i="124"/>
  <c r="O238" i="124"/>
  <c r="N238" i="124"/>
  <c r="P238" i="124"/>
  <c r="P237" i="124"/>
  <c r="O237" i="124"/>
  <c r="N237" i="124"/>
  <c r="P236" i="124"/>
  <c r="O236" i="124"/>
  <c r="N236" i="124"/>
  <c r="O235" i="124"/>
  <c r="N235" i="124"/>
  <c r="O234" i="124"/>
  <c r="N234" i="124"/>
  <c r="P233" i="124"/>
  <c r="O233" i="124"/>
  <c r="N233" i="124"/>
  <c r="O232" i="124"/>
  <c r="P232" i="124"/>
  <c r="N232" i="124"/>
  <c r="P231" i="124"/>
  <c r="O231" i="124"/>
  <c r="N231" i="124"/>
  <c r="O230" i="124"/>
  <c r="N230" i="124"/>
  <c r="O229" i="124"/>
  <c r="N229" i="124"/>
  <c r="P229" i="124"/>
  <c r="P228" i="124"/>
  <c r="O228" i="124"/>
  <c r="N228" i="124"/>
  <c r="O227" i="124"/>
  <c r="P227" i="124"/>
  <c r="N227" i="124"/>
  <c r="O226" i="124"/>
  <c r="N226" i="124"/>
  <c r="P225" i="124"/>
  <c r="O225" i="124"/>
  <c r="N225" i="124"/>
  <c r="O224" i="124"/>
  <c r="P224" i="124"/>
  <c r="N224" i="124"/>
  <c r="O223" i="124"/>
  <c r="N223" i="124"/>
  <c r="P223" i="124"/>
  <c r="O222" i="124"/>
  <c r="N222" i="124"/>
  <c r="P222" i="124"/>
  <c r="P221" i="124"/>
  <c r="O221" i="124"/>
  <c r="N221" i="124"/>
  <c r="P220" i="124"/>
  <c r="O220" i="124"/>
  <c r="N220" i="124"/>
  <c r="O219" i="124"/>
  <c r="N219" i="124"/>
  <c r="O218" i="124"/>
  <c r="N218" i="124"/>
  <c r="P217" i="124"/>
  <c r="O217" i="124"/>
  <c r="N217" i="124"/>
  <c r="O216" i="124"/>
  <c r="P216" i="124"/>
  <c r="N216" i="124"/>
  <c r="O215" i="124"/>
  <c r="N215" i="124"/>
  <c r="P215" i="124"/>
  <c r="O214" i="124"/>
  <c r="N214" i="124"/>
  <c r="O213" i="124"/>
  <c r="N213" i="124"/>
  <c r="P213" i="124"/>
  <c r="P212" i="124"/>
  <c r="O212" i="124"/>
  <c r="N212" i="124"/>
  <c r="P211" i="124"/>
  <c r="O211" i="124"/>
  <c r="N211" i="124"/>
  <c r="O210" i="124"/>
  <c r="N210" i="124"/>
  <c r="P210" i="124"/>
  <c r="P209" i="124"/>
  <c r="O209" i="124"/>
  <c r="N209" i="124"/>
  <c r="P208" i="124"/>
  <c r="O208" i="124"/>
  <c r="N208" i="124"/>
  <c r="O207" i="124"/>
  <c r="N207" i="124"/>
  <c r="P207" i="124"/>
  <c r="O206" i="124"/>
  <c r="N206" i="124"/>
  <c r="P206" i="124"/>
  <c r="P205" i="124"/>
  <c r="O205" i="124"/>
  <c r="N205" i="124"/>
  <c r="O204" i="124"/>
  <c r="P204" i="124"/>
  <c r="N204" i="124"/>
  <c r="O203" i="124"/>
  <c r="N203" i="124"/>
  <c r="O202" i="124"/>
  <c r="N202" i="124"/>
  <c r="O201" i="124"/>
  <c r="N201" i="124"/>
  <c r="P201" i="124"/>
  <c r="O200" i="124"/>
  <c r="P200" i="124"/>
  <c r="N200" i="124"/>
  <c r="O199" i="124"/>
  <c r="N199" i="124"/>
  <c r="P199" i="124"/>
  <c r="O198" i="124"/>
  <c r="N198" i="124"/>
  <c r="O197" i="124"/>
  <c r="N197" i="124"/>
  <c r="P197" i="124"/>
  <c r="P196" i="124"/>
  <c r="O196" i="124"/>
  <c r="N196" i="124"/>
  <c r="P195" i="124"/>
  <c r="O195" i="124"/>
  <c r="N195" i="124"/>
  <c r="O194" i="124"/>
  <c r="N194" i="124"/>
  <c r="O193" i="124"/>
  <c r="N193" i="124"/>
  <c r="P193" i="124"/>
  <c r="P192" i="124"/>
  <c r="O192" i="124"/>
  <c r="N192" i="124"/>
  <c r="P191" i="124"/>
  <c r="O191" i="124"/>
  <c r="N191" i="124"/>
  <c r="O190" i="124"/>
  <c r="N190" i="124"/>
  <c r="P190" i="124"/>
  <c r="P189" i="124"/>
  <c r="O189" i="124"/>
  <c r="N189" i="124"/>
  <c r="P188" i="124"/>
  <c r="O188" i="124"/>
  <c r="N188" i="124"/>
  <c r="O187" i="124"/>
  <c r="N187" i="124"/>
  <c r="P187" i="124"/>
  <c r="O186" i="124"/>
  <c r="N186" i="124"/>
  <c r="O185" i="124"/>
  <c r="N185" i="124"/>
  <c r="P185" i="124"/>
  <c r="O184" i="124"/>
  <c r="P184" i="124"/>
  <c r="N184" i="124"/>
  <c r="P183" i="124"/>
  <c r="O183" i="124"/>
  <c r="N183" i="124"/>
  <c r="O182" i="124"/>
  <c r="N182" i="124"/>
  <c r="P182" i="124"/>
  <c r="O181" i="124"/>
  <c r="N181" i="124"/>
  <c r="P181" i="124"/>
  <c r="P180" i="124"/>
  <c r="O180" i="124"/>
  <c r="N180" i="124"/>
  <c r="P179" i="124"/>
  <c r="O179" i="124"/>
  <c r="N179" i="124"/>
  <c r="O178" i="124"/>
  <c r="N178" i="124"/>
  <c r="O177" i="124"/>
  <c r="N177" i="124"/>
  <c r="P177" i="124"/>
  <c r="P176" i="124"/>
  <c r="O176" i="124"/>
  <c r="N176" i="124"/>
  <c r="P175" i="124"/>
  <c r="O175" i="124"/>
  <c r="N175" i="124"/>
  <c r="O174" i="124"/>
  <c r="N174" i="124"/>
  <c r="P174" i="124"/>
  <c r="P173" i="124"/>
  <c r="O173" i="124"/>
  <c r="N173" i="124"/>
  <c r="P172" i="124"/>
  <c r="O172" i="124"/>
  <c r="N172" i="124"/>
  <c r="O171" i="124"/>
  <c r="N171" i="124"/>
  <c r="O170" i="124"/>
  <c r="N170" i="124"/>
  <c r="P169" i="124"/>
  <c r="O169" i="124"/>
  <c r="N169" i="124"/>
  <c r="O168" i="124"/>
  <c r="P168" i="124"/>
  <c r="N168" i="124"/>
  <c r="P167" i="124"/>
  <c r="O167" i="124"/>
  <c r="N167" i="124"/>
  <c r="O166" i="124"/>
  <c r="N166" i="124"/>
  <c r="O165" i="124"/>
  <c r="N165" i="124"/>
  <c r="P165" i="124"/>
  <c r="P164" i="124"/>
  <c r="O164" i="124"/>
  <c r="N164" i="124"/>
  <c r="O163" i="124"/>
  <c r="P163" i="124"/>
  <c r="N163" i="124"/>
  <c r="O162" i="124"/>
  <c r="N162" i="124"/>
  <c r="P161" i="124"/>
  <c r="O161" i="124"/>
  <c r="N161" i="124"/>
  <c r="O160" i="124"/>
  <c r="P160" i="124"/>
  <c r="N160" i="124"/>
  <c r="O159" i="124"/>
  <c r="N159" i="124"/>
  <c r="P159" i="124"/>
  <c r="O158" i="124"/>
  <c r="N158" i="124"/>
  <c r="P158" i="124"/>
  <c r="P157" i="124"/>
  <c r="O157" i="124"/>
  <c r="N157" i="124"/>
  <c r="P156" i="124"/>
  <c r="O156" i="124"/>
  <c r="N156" i="124"/>
  <c r="O155" i="124"/>
  <c r="N155" i="124"/>
  <c r="O154" i="124"/>
  <c r="N154" i="124"/>
  <c r="P153" i="124"/>
  <c r="O153" i="124"/>
  <c r="N153" i="124"/>
  <c r="O152" i="124"/>
  <c r="P152" i="124"/>
  <c r="N152" i="124"/>
  <c r="O151" i="124"/>
  <c r="N151" i="124"/>
  <c r="P151" i="124"/>
  <c r="O150" i="124"/>
  <c r="N150" i="124"/>
  <c r="O149" i="124"/>
  <c r="N149" i="124"/>
  <c r="P149" i="124"/>
  <c r="P148" i="124"/>
  <c r="O148" i="124"/>
  <c r="N148" i="124"/>
  <c r="P147" i="124"/>
  <c r="O147" i="124"/>
  <c r="N147" i="124"/>
  <c r="O146" i="124"/>
  <c r="N146" i="124"/>
  <c r="P146" i="124"/>
  <c r="P145" i="124"/>
  <c r="O145" i="124"/>
  <c r="N145" i="124"/>
  <c r="P144" i="124"/>
  <c r="O144" i="124"/>
  <c r="N144" i="124"/>
  <c r="O143" i="124"/>
  <c r="N143" i="124"/>
  <c r="P143" i="124"/>
  <c r="O142" i="124"/>
  <c r="N142" i="124"/>
  <c r="P142" i="124"/>
  <c r="P141" i="124"/>
  <c r="O141" i="124"/>
  <c r="N141" i="124"/>
  <c r="O140" i="124"/>
  <c r="P140" i="124"/>
  <c r="N140" i="124"/>
  <c r="O139" i="124"/>
  <c r="N139" i="124"/>
  <c r="O138" i="124"/>
  <c r="N138" i="124"/>
  <c r="O137" i="124"/>
  <c r="N137" i="124"/>
  <c r="P137" i="124"/>
  <c r="O136" i="124"/>
  <c r="P136" i="124"/>
  <c r="N136" i="124"/>
  <c r="O135" i="124"/>
  <c r="N135" i="124"/>
  <c r="P135" i="124"/>
  <c r="O134" i="124"/>
  <c r="N134" i="124"/>
  <c r="O133" i="124"/>
  <c r="N133" i="124"/>
  <c r="P133" i="124"/>
  <c r="P132" i="124"/>
  <c r="O132" i="124"/>
  <c r="N132" i="124"/>
  <c r="P131" i="124"/>
  <c r="O131" i="124"/>
  <c r="N131" i="124"/>
  <c r="O130" i="124"/>
  <c r="N130" i="124"/>
  <c r="O129" i="124"/>
  <c r="N129" i="124"/>
  <c r="P129" i="124"/>
  <c r="P128" i="124"/>
  <c r="O128" i="124"/>
  <c r="N128" i="124"/>
  <c r="P127" i="124"/>
  <c r="O127" i="124"/>
  <c r="N127" i="124"/>
  <c r="O126" i="124"/>
  <c r="N126" i="124"/>
  <c r="P126" i="124"/>
  <c r="P125" i="124"/>
  <c r="O125" i="124"/>
  <c r="N125" i="124"/>
  <c r="P124" i="124"/>
  <c r="O124" i="124"/>
  <c r="N124" i="124"/>
  <c r="O123" i="124"/>
  <c r="N123" i="124"/>
  <c r="P123" i="124"/>
  <c r="P122" i="124"/>
  <c r="O122" i="124"/>
  <c r="N122" i="124"/>
  <c r="P121" i="124"/>
  <c r="O121" i="124"/>
  <c r="N121" i="124"/>
  <c r="O120" i="124"/>
  <c r="N120" i="124"/>
  <c r="P120" i="124"/>
  <c r="O119" i="124"/>
  <c r="N119" i="124"/>
  <c r="P118" i="124"/>
  <c r="O118" i="124"/>
  <c r="N118" i="124"/>
  <c r="O117" i="124"/>
  <c r="P117" i="124"/>
  <c r="N117" i="124"/>
  <c r="O116" i="124"/>
  <c r="N116" i="124"/>
  <c r="P116" i="124"/>
  <c r="O115" i="124"/>
  <c r="N115" i="124"/>
  <c r="O114" i="124"/>
  <c r="N114" i="124"/>
  <c r="P114" i="124"/>
  <c r="P113" i="124"/>
  <c r="O113" i="124"/>
  <c r="N113" i="124"/>
  <c r="P112" i="124"/>
  <c r="O112" i="124"/>
  <c r="N112" i="124"/>
  <c r="O111" i="124"/>
  <c r="N111" i="124"/>
  <c r="O110" i="124"/>
  <c r="N110" i="124"/>
  <c r="P110" i="124"/>
  <c r="P109" i="124"/>
  <c r="O109" i="124"/>
  <c r="N109" i="124"/>
  <c r="P108" i="124"/>
  <c r="O108" i="124"/>
  <c r="N108" i="124"/>
  <c r="O107" i="124"/>
  <c r="N107" i="124"/>
  <c r="P107" i="124"/>
  <c r="P106" i="124"/>
  <c r="O106" i="124"/>
  <c r="N106" i="124"/>
  <c r="P105" i="124"/>
  <c r="O105" i="124"/>
  <c r="N105" i="124"/>
  <c r="O104" i="124"/>
  <c r="N104" i="124"/>
  <c r="O103" i="124"/>
  <c r="N103" i="124"/>
  <c r="P102" i="124"/>
  <c r="O102" i="124"/>
  <c r="N102" i="124"/>
  <c r="O101" i="124"/>
  <c r="P101" i="124"/>
  <c r="N101" i="124"/>
  <c r="O100" i="124"/>
  <c r="N100" i="124"/>
  <c r="P100" i="124"/>
  <c r="O99" i="124"/>
  <c r="N99" i="124"/>
  <c r="O98" i="124"/>
  <c r="N98" i="124"/>
  <c r="P98" i="124"/>
  <c r="P97" i="124"/>
  <c r="O97" i="124"/>
  <c r="N97" i="124"/>
  <c r="P96" i="124"/>
  <c r="O96" i="124"/>
  <c r="N96" i="124"/>
  <c r="O95" i="124"/>
  <c r="N95" i="124"/>
  <c r="O94" i="124"/>
  <c r="N94" i="124"/>
  <c r="P94" i="124"/>
  <c r="P93" i="124"/>
  <c r="O93" i="124"/>
  <c r="N93" i="124"/>
  <c r="P92" i="124"/>
  <c r="O92" i="124"/>
  <c r="N92" i="124"/>
  <c r="O91" i="124"/>
  <c r="N91" i="124"/>
  <c r="P91" i="124"/>
  <c r="P90" i="124"/>
  <c r="O90" i="124"/>
  <c r="N90" i="124"/>
  <c r="P89" i="124"/>
  <c r="O89" i="124"/>
  <c r="N89" i="124"/>
  <c r="O88" i="124"/>
  <c r="N88" i="124"/>
  <c r="P88" i="124"/>
  <c r="O87" i="124"/>
  <c r="N87" i="124"/>
  <c r="P86" i="124"/>
  <c r="O86" i="124"/>
  <c r="N86" i="124"/>
  <c r="O85" i="124"/>
  <c r="P85" i="124"/>
  <c r="N85" i="124"/>
  <c r="O84" i="124"/>
  <c r="N84" i="124"/>
  <c r="P84" i="124"/>
  <c r="O83" i="124"/>
  <c r="N83" i="124"/>
  <c r="O82" i="124"/>
  <c r="N82" i="124"/>
  <c r="P82" i="124"/>
  <c r="P81" i="124"/>
  <c r="O81" i="124"/>
  <c r="N81" i="124"/>
  <c r="P80" i="124"/>
  <c r="O80" i="124"/>
  <c r="N80" i="124"/>
  <c r="O79" i="124"/>
  <c r="N79" i="124"/>
  <c r="O78" i="124"/>
  <c r="N78" i="124"/>
  <c r="P78" i="124"/>
  <c r="P77" i="124"/>
  <c r="O77" i="124"/>
  <c r="N77" i="124"/>
  <c r="P76" i="124"/>
  <c r="O76" i="124"/>
  <c r="N76" i="124"/>
  <c r="O75" i="124"/>
  <c r="N75" i="124"/>
  <c r="P75" i="124"/>
  <c r="P74" i="124"/>
  <c r="O74" i="124"/>
  <c r="N74" i="124"/>
  <c r="P73" i="124"/>
  <c r="O73" i="124"/>
  <c r="N73" i="124"/>
  <c r="O72" i="124"/>
  <c r="N72" i="124"/>
  <c r="O71" i="124"/>
  <c r="N71" i="124"/>
  <c r="P70" i="124"/>
  <c r="O70" i="124"/>
  <c r="N70" i="124"/>
  <c r="O69" i="124"/>
  <c r="P69" i="124"/>
  <c r="N69" i="124"/>
  <c r="O68" i="124"/>
  <c r="N68" i="124"/>
  <c r="P68" i="124"/>
  <c r="O67" i="124"/>
  <c r="N67" i="124"/>
  <c r="O66" i="124"/>
  <c r="N66" i="124"/>
  <c r="P66" i="124"/>
  <c r="P65" i="124"/>
  <c r="O65" i="124"/>
  <c r="N65" i="124"/>
  <c r="P64" i="124"/>
  <c r="O64" i="124"/>
  <c r="N64" i="124"/>
  <c r="O63" i="124"/>
  <c r="N63" i="124"/>
  <c r="O62" i="124"/>
  <c r="N62" i="124"/>
  <c r="P62" i="124"/>
  <c r="P61" i="124"/>
  <c r="O61" i="124"/>
  <c r="N61" i="124"/>
  <c r="P60" i="124"/>
  <c r="O60" i="124"/>
  <c r="N60" i="124"/>
  <c r="O59" i="124"/>
  <c r="N59" i="124"/>
  <c r="P59" i="124"/>
  <c r="P58" i="124"/>
  <c r="O58" i="124"/>
  <c r="N58" i="124"/>
  <c r="P57" i="124"/>
  <c r="O57" i="124"/>
  <c r="N57" i="124"/>
  <c r="O56" i="124"/>
  <c r="N56" i="124"/>
  <c r="P56" i="124"/>
  <c r="O55" i="124"/>
  <c r="N55" i="124"/>
  <c r="P54" i="124"/>
  <c r="O54" i="124"/>
  <c r="N54" i="124"/>
  <c r="O53" i="124"/>
  <c r="P53" i="124"/>
  <c r="N53" i="124"/>
  <c r="O52" i="124"/>
  <c r="N52" i="124"/>
  <c r="P52" i="124"/>
  <c r="P51" i="124"/>
  <c r="O51" i="124"/>
  <c r="N51" i="124"/>
  <c r="P50" i="124"/>
  <c r="O50" i="124"/>
  <c r="N50" i="124"/>
  <c r="O49" i="124"/>
  <c r="N49" i="124"/>
  <c r="O48" i="124"/>
  <c r="N48" i="124"/>
  <c r="P48" i="124"/>
  <c r="P47" i="124"/>
  <c r="O47" i="124"/>
  <c r="N47" i="124"/>
  <c r="P46" i="124"/>
  <c r="O46" i="124"/>
  <c r="N46" i="124"/>
  <c r="O45" i="124"/>
  <c r="N45" i="124"/>
  <c r="O44" i="124"/>
  <c r="N44" i="124"/>
  <c r="P44" i="124"/>
  <c r="P43" i="124"/>
  <c r="O43" i="124"/>
  <c r="N43" i="124"/>
  <c r="P42" i="124"/>
  <c r="O42" i="124"/>
  <c r="N42" i="124"/>
  <c r="O41" i="124"/>
  <c r="N41" i="124"/>
  <c r="O40" i="124"/>
  <c r="N40" i="124"/>
  <c r="P40" i="124"/>
  <c r="P39" i="124"/>
  <c r="O39" i="124"/>
  <c r="N39" i="124"/>
  <c r="P38" i="124"/>
  <c r="O38" i="124"/>
  <c r="N38" i="124"/>
  <c r="O37" i="124"/>
  <c r="N37" i="124"/>
  <c r="O36" i="124"/>
  <c r="N36" i="124"/>
  <c r="P36" i="124"/>
  <c r="P35" i="124"/>
  <c r="O35" i="124"/>
  <c r="N35" i="124"/>
  <c r="P34" i="124"/>
  <c r="O34" i="124"/>
  <c r="N34" i="124"/>
  <c r="O33" i="124"/>
  <c r="N33" i="124"/>
  <c r="O32" i="124"/>
  <c r="N32" i="124"/>
  <c r="P32" i="124"/>
  <c r="P31" i="124"/>
  <c r="O31" i="124"/>
  <c r="N31" i="124"/>
  <c r="P30" i="124"/>
  <c r="O30" i="124"/>
  <c r="N30" i="124"/>
  <c r="O29" i="124"/>
  <c r="N29" i="124"/>
  <c r="O28" i="124"/>
  <c r="N28" i="124"/>
  <c r="P28" i="124"/>
  <c r="P27" i="124"/>
  <c r="O27" i="124"/>
  <c r="N27" i="124"/>
  <c r="P26" i="124"/>
  <c r="O26" i="124"/>
  <c r="N26" i="124"/>
  <c r="O25" i="124"/>
  <c r="N25" i="124"/>
  <c r="O24" i="124"/>
  <c r="N24" i="124"/>
  <c r="P24" i="124"/>
  <c r="P23" i="124"/>
  <c r="O23" i="124"/>
  <c r="N23" i="124"/>
  <c r="P22" i="124"/>
  <c r="O22" i="124"/>
  <c r="N22" i="124"/>
  <c r="O21" i="124"/>
  <c r="N21" i="124"/>
  <c r="O20" i="124"/>
  <c r="N20" i="124"/>
  <c r="P20" i="124"/>
  <c r="P19" i="124"/>
  <c r="O19" i="124"/>
  <c r="N19" i="124"/>
  <c r="P18" i="124"/>
  <c r="O18" i="124"/>
  <c r="N18" i="124"/>
  <c r="O17" i="124"/>
  <c r="N17" i="124"/>
  <c r="O16" i="124"/>
  <c r="N16" i="124"/>
  <c r="P16" i="124"/>
  <c r="P15" i="124"/>
  <c r="O15" i="124"/>
  <c r="N15" i="124"/>
  <c r="P14" i="124"/>
  <c r="O14" i="124"/>
  <c r="N14" i="124"/>
  <c r="O13" i="124"/>
  <c r="N13" i="124"/>
  <c r="O12" i="124"/>
  <c r="N12" i="124"/>
  <c r="P12" i="124"/>
  <c r="P11" i="124"/>
  <c r="O11" i="124"/>
  <c r="N11" i="124"/>
  <c r="P10" i="124"/>
  <c r="O10" i="124"/>
  <c r="N10" i="124"/>
  <c r="O9" i="124"/>
  <c r="N9" i="124"/>
  <c r="O8" i="124"/>
  <c r="N8" i="124"/>
  <c r="P8" i="124"/>
  <c r="P7" i="124"/>
  <c r="O7" i="124"/>
  <c r="N7" i="124"/>
  <c r="P6" i="124"/>
  <c r="O6" i="124"/>
  <c r="N6" i="124"/>
  <c r="O5" i="124"/>
  <c r="N5" i="124"/>
  <c r="O4" i="124"/>
  <c r="N4" i="124"/>
  <c r="P4" i="124"/>
  <c r="I52" i="123"/>
  <c r="E34" i="123"/>
  <c r="G34" i="123"/>
  <c r="I34" i="123"/>
  <c r="I33" i="123"/>
  <c r="G33" i="123"/>
  <c r="E33" i="123"/>
  <c r="I32" i="123"/>
  <c r="G32" i="123"/>
  <c r="E32" i="123"/>
  <c r="G31" i="123"/>
  <c r="I31" i="123"/>
  <c r="E31" i="123"/>
  <c r="E30" i="123"/>
  <c r="G30" i="123"/>
  <c r="I30" i="123"/>
  <c r="I29" i="123"/>
  <c r="G29" i="123"/>
  <c r="E29" i="123"/>
  <c r="I27" i="123"/>
  <c r="G27" i="123"/>
  <c r="E8" i="123"/>
  <c r="C530" i="122"/>
  <c r="C528" i="122"/>
  <c r="C526" i="122"/>
  <c r="C524" i="122"/>
  <c r="M514" i="122"/>
  <c r="M514" i="122" a="1"/>
  <c r="L514" i="122" a="1"/>
  <c r="L514" i="122"/>
  <c r="K514" i="122"/>
  <c r="K514" i="122" a="1"/>
  <c r="J514" i="122" a="1"/>
  <c r="J514" i="122"/>
  <c r="I514" i="122"/>
  <c r="I514" i="122" a="1"/>
  <c r="H514" i="122" a="1"/>
  <c r="H514" i="122"/>
  <c r="G514" i="122"/>
  <c r="G514" i="122" a="1"/>
  <c r="F514" i="122" a="1"/>
  <c r="F514" i="122"/>
  <c r="M511" i="122" a="1"/>
  <c r="M511" i="122"/>
  <c r="L511" i="122" a="1"/>
  <c r="L511" i="122"/>
  <c r="K511" i="122" a="1"/>
  <c r="K511" i="122"/>
  <c r="J511" i="122" a="1"/>
  <c r="J511" i="122"/>
  <c r="I511" i="122" a="1"/>
  <c r="I511" i="122"/>
  <c r="H511" i="122" a="1"/>
  <c r="H511" i="122"/>
  <c r="G511" i="122" a="1"/>
  <c r="G511" i="122"/>
  <c r="F511" i="122"/>
  <c r="N511" i="122"/>
  <c r="F511" i="122" a="1"/>
  <c r="C511" i="122"/>
  <c r="M510" i="122" a="1"/>
  <c r="M510" i="122"/>
  <c r="L510" i="122" a="1"/>
  <c r="L510" i="122"/>
  <c r="K510" i="122" a="1"/>
  <c r="K510" i="122"/>
  <c r="J510" i="122" a="1"/>
  <c r="J510" i="122"/>
  <c r="I510" i="122" a="1"/>
  <c r="I510" i="122"/>
  <c r="H510" i="122" a="1"/>
  <c r="H510" i="122"/>
  <c r="G510" i="122" a="1"/>
  <c r="G510" i="122"/>
  <c r="F510" i="122"/>
  <c r="F510" i="122" a="1"/>
  <c r="C510" i="122"/>
  <c r="C529" i="122"/>
  <c r="M509" i="122" a="1"/>
  <c r="M509" i="122"/>
  <c r="L509" i="122" a="1"/>
  <c r="L509" i="122"/>
  <c r="K509" i="122" a="1"/>
  <c r="K509" i="122"/>
  <c r="J509" i="122" a="1"/>
  <c r="J509" i="122"/>
  <c r="I509" i="122" a="1"/>
  <c r="I509" i="122"/>
  <c r="H509" i="122" a="1"/>
  <c r="H509" i="122"/>
  <c r="G509" i="122" a="1"/>
  <c r="G509" i="122"/>
  <c r="F509" i="122"/>
  <c r="N509" i="122"/>
  <c r="F509" i="122" a="1"/>
  <c r="C509" i="122"/>
  <c r="M508" i="122" a="1"/>
  <c r="M508" i="122"/>
  <c r="L508" i="122" a="1"/>
  <c r="L508" i="122"/>
  <c r="K508" i="122" a="1"/>
  <c r="K508" i="122"/>
  <c r="J508" i="122" a="1"/>
  <c r="J508" i="122"/>
  <c r="I508" i="122" a="1"/>
  <c r="I508" i="122"/>
  <c r="H508" i="122" a="1"/>
  <c r="H508" i="122"/>
  <c r="G508" i="122" a="1"/>
  <c r="G508" i="122"/>
  <c r="F508" i="122"/>
  <c r="F508" i="122" a="1"/>
  <c r="C508" i="122"/>
  <c r="C527" i="122"/>
  <c r="M507" i="122" a="1"/>
  <c r="M507" i="122"/>
  <c r="L507" i="122" a="1"/>
  <c r="L507" i="122"/>
  <c r="K507" i="122" a="1"/>
  <c r="K507" i="122"/>
  <c r="J507" i="122" a="1"/>
  <c r="J507" i="122"/>
  <c r="I507" i="122" a="1"/>
  <c r="I507" i="122"/>
  <c r="H507" i="122" a="1"/>
  <c r="H507" i="122"/>
  <c r="G507" i="122" a="1"/>
  <c r="G507" i="122"/>
  <c r="F507" i="122"/>
  <c r="N507" i="122"/>
  <c r="F507" i="122" a="1"/>
  <c r="C507" i="122"/>
  <c r="M506" i="122" a="1"/>
  <c r="M506" i="122"/>
  <c r="L506" i="122" a="1"/>
  <c r="L506" i="122"/>
  <c r="K506" i="122" a="1"/>
  <c r="K506" i="122"/>
  <c r="J506" i="122" a="1"/>
  <c r="J506" i="122"/>
  <c r="I506" i="122" a="1"/>
  <c r="I506" i="122"/>
  <c r="H506" i="122" a="1"/>
  <c r="H506" i="122"/>
  <c r="G506" i="122" a="1"/>
  <c r="G506" i="122"/>
  <c r="F506" i="122"/>
  <c r="F506" i="122" a="1"/>
  <c r="C506" i="122"/>
  <c r="C525" i="122"/>
  <c r="M505" i="122" a="1"/>
  <c r="M505" i="122"/>
  <c r="L505" i="122" a="1"/>
  <c r="L505" i="122"/>
  <c r="K505" i="122" a="1"/>
  <c r="K505" i="122"/>
  <c r="J505" i="122" a="1"/>
  <c r="J505" i="122"/>
  <c r="I505" i="122" a="1"/>
  <c r="I505" i="122"/>
  <c r="H505" i="122" a="1"/>
  <c r="H505" i="122"/>
  <c r="G505" i="122" a="1"/>
  <c r="G505" i="122"/>
  <c r="F505" i="122"/>
  <c r="N505" i="122"/>
  <c r="E41" i="121"/>
  <c r="G41" i="121"/>
  <c r="F505" i="122" a="1"/>
  <c r="C505" i="122"/>
  <c r="M504" i="122" a="1"/>
  <c r="M504" i="122"/>
  <c r="L504" i="122" a="1"/>
  <c r="L504" i="122"/>
  <c r="K504" i="122" a="1"/>
  <c r="K504" i="122"/>
  <c r="J504" i="122" a="1"/>
  <c r="J504" i="122"/>
  <c r="I504" i="122" a="1"/>
  <c r="I504" i="122"/>
  <c r="H504" i="122" a="1"/>
  <c r="H504" i="122"/>
  <c r="G504" i="122" a="1"/>
  <c r="G504" i="122"/>
  <c r="F504" i="122"/>
  <c r="F504" i="122" a="1"/>
  <c r="C504" i="122"/>
  <c r="C523" i="122"/>
  <c r="L503" i="122" a="1"/>
  <c r="L503" i="122"/>
  <c r="I503" i="122" a="1"/>
  <c r="I503" i="122"/>
  <c r="G503" i="122" a="1"/>
  <c r="G503" i="122"/>
  <c r="C503" i="122"/>
  <c r="K503" i="122" a="1"/>
  <c r="K503" i="122"/>
  <c r="M502" i="122" a="1"/>
  <c r="M502" i="122"/>
  <c r="K502" i="122" a="1"/>
  <c r="K502" i="122"/>
  <c r="I502" i="122" a="1"/>
  <c r="I502" i="122"/>
  <c r="G502" i="122" a="1"/>
  <c r="G502" i="122"/>
  <c r="C502" i="122"/>
  <c r="C521" i="122"/>
  <c r="M501" i="122" a="1"/>
  <c r="M501" i="122"/>
  <c r="K501" i="122" a="1"/>
  <c r="K501" i="122"/>
  <c r="I501" i="122" a="1"/>
  <c r="I501" i="122"/>
  <c r="G501" i="122" a="1"/>
  <c r="G501" i="122"/>
  <c r="C501" i="122"/>
  <c r="M500" i="122" a="1"/>
  <c r="M500" i="122"/>
  <c r="K500" i="122" a="1"/>
  <c r="K500" i="122"/>
  <c r="I500" i="122" a="1"/>
  <c r="I500" i="122"/>
  <c r="G500" i="122" a="1"/>
  <c r="G500" i="122"/>
  <c r="C500" i="122"/>
  <c r="C519" i="122"/>
  <c r="M499" i="122" a="1"/>
  <c r="M499" i="122"/>
  <c r="K499" i="122" a="1"/>
  <c r="K499" i="122"/>
  <c r="K512" i="122"/>
  <c r="I499" i="122" a="1"/>
  <c r="I499" i="122"/>
  <c r="I512" i="122"/>
  <c r="G499" i="122" a="1"/>
  <c r="G499" i="122"/>
  <c r="G512" i="122"/>
  <c r="E22" i="121"/>
  <c r="C499" i="122"/>
  <c r="P499" i="122" a="1"/>
  <c r="P499" i="122"/>
  <c r="W495" i="122"/>
  <c r="E34" i="121"/>
  <c r="G34" i="121"/>
  <c r="V495" i="122"/>
  <c r="U495" i="122"/>
  <c r="T495" i="122"/>
  <c r="S495" i="122"/>
  <c r="E29" i="121"/>
  <c r="R495" i="122"/>
  <c r="M495" i="122"/>
  <c r="L495" i="122"/>
  <c r="K495" i="122"/>
  <c r="J495" i="122"/>
  <c r="I495" i="122"/>
  <c r="H495" i="122"/>
  <c r="G495" i="122"/>
  <c r="F495" i="122"/>
  <c r="O494" i="122"/>
  <c r="N494" i="122"/>
  <c r="P494" i="122"/>
  <c r="O493" i="122"/>
  <c r="N493" i="122"/>
  <c r="P493" i="122"/>
  <c r="P492" i="122"/>
  <c r="O492" i="122"/>
  <c r="N492" i="122"/>
  <c r="O491" i="122"/>
  <c r="P491" i="122"/>
  <c r="N491" i="122"/>
  <c r="O490" i="122"/>
  <c r="N490" i="122"/>
  <c r="P490" i="122"/>
  <c r="O489" i="122"/>
  <c r="N489" i="122"/>
  <c r="P489" i="122"/>
  <c r="P488" i="122"/>
  <c r="O488" i="122"/>
  <c r="N488" i="122"/>
  <c r="O487" i="122"/>
  <c r="P487" i="122"/>
  <c r="N487" i="122"/>
  <c r="O486" i="122"/>
  <c r="N486" i="122"/>
  <c r="P486" i="122"/>
  <c r="O485" i="122"/>
  <c r="N485" i="122"/>
  <c r="P485" i="122"/>
  <c r="P484" i="122"/>
  <c r="O484" i="122"/>
  <c r="N484" i="122"/>
  <c r="O483" i="122"/>
  <c r="P483" i="122"/>
  <c r="N483" i="122"/>
  <c r="O482" i="122"/>
  <c r="N482" i="122"/>
  <c r="P482" i="122"/>
  <c r="O481" i="122"/>
  <c r="N481" i="122"/>
  <c r="P481" i="122"/>
  <c r="P480" i="122"/>
  <c r="O480" i="122"/>
  <c r="N480" i="122"/>
  <c r="O479" i="122"/>
  <c r="P479" i="122"/>
  <c r="N479" i="122"/>
  <c r="O478" i="122"/>
  <c r="N478" i="122"/>
  <c r="P478" i="122"/>
  <c r="O477" i="122"/>
  <c r="N477" i="122"/>
  <c r="P477" i="122"/>
  <c r="P476" i="122"/>
  <c r="O476" i="122"/>
  <c r="N476" i="122"/>
  <c r="O475" i="122"/>
  <c r="P475" i="122"/>
  <c r="N475" i="122"/>
  <c r="O474" i="122"/>
  <c r="N474" i="122"/>
  <c r="P474" i="122"/>
  <c r="O473" i="122"/>
  <c r="N473" i="122"/>
  <c r="P473" i="122"/>
  <c r="P472" i="122"/>
  <c r="O472" i="122"/>
  <c r="N472" i="122"/>
  <c r="O471" i="122"/>
  <c r="P471" i="122"/>
  <c r="N471" i="122"/>
  <c r="O470" i="122"/>
  <c r="N470" i="122"/>
  <c r="P470" i="122"/>
  <c r="O469" i="122"/>
  <c r="N469" i="122"/>
  <c r="P469" i="122"/>
  <c r="P468" i="122"/>
  <c r="O468" i="122"/>
  <c r="N468" i="122"/>
  <c r="O467" i="122"/>
  <c r="P467" i="122"/>
  <c r="N467" i="122"/>
  <c r="O466" i="122"/>
  <c r="N466" i="122"/>
  <c r="P466" i="122"/>
  <c r="O465" i="122"/>
  <c r="N465" i="122"/>
  <c r="P465" i="122"/>
  <c r="P464" i="122"/>
  <c r="O464" i="122"/>
  <c r="N464" i="122"/>
  <c r="O463" i="122"/>
  <c r="P463" i="122"/>
  <c r="N463" i="122"/>
  <c r="O462" i="122"/>
  <c r="N462" i="122"/>
  <c r="P462" i="122"/>
  <c r="O461" i="122"/>
  <c r="N461" i="122"/>
  <c r="P461" i="122"/>
  <c r="P460" i="122"/>
  <c r="O460" i="122"/>
  <c r="N460" i="122"/>
  <c r="O459" i="122"/>
  <c r="P459" i="122"/>
  <c r="N459" i="122"/>
  <c r="O458" i="122"/>
  <c r="N458" i="122"/>
  <c r="P458" i="122"/>
  <c r="O457" i="122"/>
  <c r="N457" i="122"/>
  <c r="P457" i="122"/>
  <c r="P456" i="122"/>
  <c r="O456" i="122"/>
  <c r="N456" i="122"/>
  <c r="O455" i="122"/>
  <c r="P455" i="122"/>
  <c r="N455" i="122"/>
  <c r="O454" i="122"/>
  <c r="N454" i="122"/>
  <c r="P454" i="122"/>
  <c r="O453" i="122"/>
  <c r="N453" i="122"/>
  <c r="P453" i="122"/>
  <c r="P452" i="122"/>
  <c r="O452" i="122"/>
  <c r="N452" i="122"/>
  <c r="O451" i="122"/>
  <c r="P451" i="122"/>
  <c r="N451" i="122"/>
  <c r="O450" i="122"/>
  <c r="N450" i="122"/>
  <c r="P450" i="122"/>
  <c r="O449" i="122"/>
  <c r="N449" i="122"/>
  <c r="P449" i="122"/>
  <c r="P448" i="122"/>
  <c r="O448" i="122"/>
  <c r="N448" i="122"/>
  <c r="O447" i="122"/>
  <c r="P447" i="122"/>
  <c r="N447" i="122"/>
  <c r="O446" i="122"/>
  <c r="N446" i="122"/>
  <c r="P446" i="122"/>
  <c r="O445" i="122"/>
  <c r="N445" i="122"/>
  <c r="P445" i="122"/>
  <c r="P444" i="122"/>
  <c r="O444" i="122"/>
  <c r="N444" i="122"/>
  <c r="O443" i="122"/>
  <c r="P443" i="122"/>
  <c r="N443" i="122"/>
  <c r="O442" i="122"/>
  <c r="N442" i="122"/>
  <c r="P442" i="122"/>
  <c r="O441" i="122"/>
  <c r="N441" i="122"/>
  <c r="P441" i="122"/>
  <c r="P440" i="122"/>
  <c r="O440" i="122"/>
  <c r="N440" i="122"/>
  <c r="O439" i="122"/>
  <c r="P439" i="122"/>
  <c r="N439" i="122"/>
  <c r="O438" i="122"/>
  <c r="N438" i="122"/>
  <c r="P438" i="122"/>
  <c r="O437" i="122"/>
  <c r="N437" i="122"/>
  <c r="P437" i="122"/>
  <c r="P436" i="122"/>
  <c r="O436" i="122"/>
  <c r="N436" i="122"/>
  <c r="O435" i="122"/>
  <c r="P435" i="122"/>
  <c r="N435" i="122"/>
  <c r="O434" i="122"/>
  <c r="N434" i="122"/>
  <c r="P434" i="122"/>
  <c r="O433" i="122"/>
  <c r="N433" i="122"/>
  <c r="P433" i="122"/>
  <c r="P432" i="122"/>
  <c r="O432" i="122"/>
  <c r="N432" i="122"/>
  <c r="O431" i="122"/>
  <c r="P431" i="122"/>
  <c r="N431" i="122"/>
  <c r="O430" i="122"/>
  <c r="N430" i="122"/>
  <c r="P430" i="122"/>
  <c r="O429" i="122"/>
  <c r="N429" i="122"/>
  <c r="P429" i="122"/>
  <c r="P428" i="122"/>
  <c r="O428" i="122"/>
  <c r="N428" i="122"/>
  <c r="O427" i="122"/>
  <c r="P427" i="122"/>
  <c r="N427" i="122"/>
  <c r="O426" i="122"/>
  <c r="N426" i="122"/>
  <c r="P426" i="122"/>
  <c r="O425" i="122"/>
  <c r="N425" i="122"/>
  <c r="P425" i="122"/>
  <c r="P424" i="122"/>
  <c r="O424" i="122"/>
  <c r="N424" i="122"/>
  <c r="O423" i="122"/>
  <c r="P423" i="122"/>
  <c r="N423" i="122"/>
  <c r="O422" i="122"/>
  <c r="N422" i="122"/>
  <c r="P422" i="122"/>
  <c r="O421" i="122"/>
  <c r="N421" i="122"/>
  <c r="P421" i="122"/>
  <c r="P420" i="122"/>
  <c r="O420" i="122"/>
  <c r="N420" i="122"/>
  <c r="O419" i="122"/>
  <c r="P419" i="122"/>
  <c r="N419" i="122"/>
  <c r="O418" i="122"/>
  <c r="N418" i="122"/>
  <c r="P418" i="122"/>
  <c r="O417" i="122"/>
  <c r="N417" i="122"/>
  <c r="P417" i="122"/>
  <c r="P416" i="122"/>
  <c r="O416" i="122"/>
  <c r="N416" i="122"/>
  <c r="O415" i="122"/>
  <c r="P415" i="122"/>
  <c r="N415" i="122"/>
  <c r="O414" i="122"/>
  <c r="N414" i="122"/>
  <c r="P414" i="122"/>
  <c r="O413" i="122"/>
  <c r="N413" i="122"/>
  <c r="P413" i="122"/>
  <c r="P412" i="122"/>
  <c r="O412" i="122"/>
  <c r="N412" i="122"/>
  <c r="O411" i="122"/>
  <c r="P411" i="122"/>
  <c r="N411" i="122"/>
  <c r="O410" i="122"/>
  <c r="N410" i="122"/>
  <c r="P410" i="122"/>
  <c r="O409" i="122"/>
  <c r="N409" i="122"/>
  <c r="P409" i="122"/>
  <c r="P408" i="122"/>
  <c r="O408" i="122"/>
  <c r="N408" i="122"/>
  <c r="O407" i="122"/>
  <c r="P407" i="122"/>
  <c r="N407" i="122"/>
  <c r="O406" i="122"/>
  <c r="N406" i="122"/>
  <c r="P406" i="122"/>
  <c r="O405" i="122"/>
  <c r="N405" i="122"/>
  <c r="P405" i="122"/>
  <c r="P404" i="122"/>
  <c r="O404" i="122"/>
  <c r="N404" i="122"/>
  <c r="O403" i="122"/>
  <c r="P403" i="122"/>
  <c r="N403" i="122"/>
  <c r="O402" i="122"/>
  <c r="N402" i="122"/>
  <c r="P402" i="122"/>
  <c r="O401" i="122"/>
  <c r="N401" i="122"/>
  <c r="P401" i="122"/>
  <c r="P400" i="122"/>
  <c r="O400" i="122"/>
  <c r="N400" i="122"/>
  <c r="O399" i="122"/>
  <c r="P399" i="122"/>
  <c r="N399" i="122"/>
  <c r="O398" i="122"/>
  <c r="N398" i="122"/>
  <c r="P398" i="122"/>
  <c r="O397" i="122"/>
  <c r="N397" i="122"/>
  <c r="P397" i="122"/>
  <c r="P396" i="122"/>
  <c r="O396" i="122"/>
  <c r="N396" i="122"/>
  <c r="O395" i="122"/>
  <c r="P395" i="122"/>
  <c r="N395" i="122"/>
  <c r="O394" i="122"/>
  <c r="N394" i="122"/>
  <c r="P394" i="122"/>
  <c r="O393" i="122"/>
  <c r="N393" i="122"/>
  <c r="P393" i="122"/>
  <c r="P392" i="122"/>
  <c r="O392" i="122"/>
  <c r="N392" i="122"/>
  <c r="O391" i="122"/>
  <c r="P391" i="122"/>
  <c r="N391" i="122"/>
  <c r="O390" i="122"/>
  <c r="N390" i="122"/>
  <c r="P390" i="122"/>
  <c r="O389" i="122"/>
  <c r="N389" i="122"/>
  <c r="P389" i="122"/>
  <c r="P388" i="122"/>
  <c r="O388" i="122"/>
  <c r="N388" i="122"/>
  <c r="O387" i="122"/>
  <c r="P387" i="122"/>
  <c r="N387" i="122"/>
  <c r="O386" i="122"/>
  <c r="N386" i="122"/>
  <c r="P386" i="122"/>
  <c r="O385" i="122"/>
  <c r="N385" i="122"/>
  <c r="P385" i="122"/>
  <c r="P384" i="122"/>
  <c r="O384" i="122"/>
  <c r="N384" i="122"/>
  <c r="O383" i="122"/>
  <c r="P383" i="122"/>
  <c r="N383" i="122"/>
  <c r="O382" i="122"/>
  <c r="N382" i="122"/>
  <c r="P382" i="122"/>
  <c r="O381" i="122"/>
  <c r="N381" i="122"/>
  <c r="P381" i="122"/>
  <c r="P380" i="122"/>
  <c r="O380" i="122"/>
  <c r="N380" i="122"/>
  <c r="O379" i="122"/>
  <c r="P379" i="122"/>
  <c r="N379" i="122"/>
  <c r="O378" i="122"/>
  <c r="N378" i="122"/>
  <c r="P378" i="122"/>
  <c r="O377" i="122"/>
  <c r="N377" i="122"/>
  <c r="P377" i="122"/>
  <c r="P376" i="122"/>
  <c r="O376" i="122"/>
  <c r="N376" i="122"/>
  <c r="O375" i="122"/>
  <c r="P375" i="122"/>
  <c r="N375" i="122"/>
  <c r="O374" i="122"/>
  <c r="N374" i="122"/>
  <c r="P374" i="122"/>
  <c r="O373" i="122"/>
  <c r="N373" i="122"/>
  <c r="P373" i="122"/>
  <c r="P372" i="122"/>
  <c r="O372" i="122"/>
  <c r="N372" i="122"/>
  <c r="O371" i="122"/>
  <c r="P371" i="122"/>
  <c r="N371" i="122"/>
  <c r="O370" i="122"/>
  <c r="N370" i="122"/>
  <c r="P370" i="122"/>
  <c r="O369" i="122"/>
  <c r="N369" i="122"/>
  <c r="P369" i="122"/>
  <c r="P368" i="122"/>
  <c r="O368" i="122"/>
  <c r="N368" i="122"/>
  <c r="O367" i="122"/>
  <c r="P367" i="122"/>
  <c r="N367" i="122"/>
  <c r="O366" i="122"/>
  <c r="N366" i="122"/>
  <c r="P366" i="122"/>
  <c r="O365" i="122"/>
  <c r="N365" i="122"/>
  <c r="P365" i="122"/>
  <c r="P364" i="122"/>
  <c r="O364" i="122"/>
  <c r="N364" i="122"/>
  <c r="O363" i="122"/>
  <c r="P363" i="122"/>
  <c r="N363" i="122"/>
  <c r="O362" i="122"/>
  <c r="N362" i="122"/>
  <c r="P362" i="122"/>
  <c r="O361" i="122"/>
  <c r="N361" i="122"/>
  <c r="P361" i="122"/>
  <c r="P360" i="122"/>
  <c r="O360" i="122"/>
  <c r="N360" i="122"/>
  <c r="O359" i="122"/>
  <c r="P359" i="122"/>
  <c r="N359" i="122"/>
  <c r="O358" i="122"/>
  <c r="N358" i="122"/>
  <c r="P358" i="122"/>
  <c r="O357" i="122"/>
  <c r="N357" i="122"/>
  <c r="P357" i="122"/>
  <c r="P356" i="122"/>
  <c r="O356" i="122"/>
  <c r="N356" i="122"/>
  <c r="O355" i="122"/>
  <c r="P355" i="122"/>
  <c r="N355" i="122"/>
  <c r="O354" i="122"/>
  <c r="N354" i="122"/>
  <c r="P354" i="122"/>
  <c r="O353" i="122"/>
  <c r="N353" i="122"/>
  <c r="P353" i="122"/>
  <c r="P352" i="122"/>
  <c r="O352" i="122"/>
  <c r="N352" i="122"/>
  <c r="O351" i="122"/>
  <c r="P351" i="122"/>
  <c r="N351" i="122"/>
  <c r="O350" i="122"/>
  <c r="N350" i="122"/>
  <c r="P350" i="122"/>
  <c r="O349" i="122"/>
  <c r="N349" i="122"/>
  <c r="P349" i="122"/>
  <c r="P348" i="122"/>
  <c r="O348" i="122"/>
  <c r="N348" i="122"/>
  <c r="O347" i="122"/>
  <c r="P347" i="122"/>
  <c r="N347" i="122"/>
  <c r="O346" i="122"/>
  <c r="N346" i="122"/>
  <c r="P346" i="122"/>
  <c r="O345" i="122"/>
  <c r="N345" i="122"/>
  <c r="P345" i="122"/>
  <c r="P344" i="122"/>
  <c r="O344" i="122"/>
  <c r="N344" i="122"/>
  <c r="O343" i="122"/>
  <c r="P343" i="122"/>
  <c r="N343" i="122"/>
  <c r="O342" i="122"/>
  <c r="N342" i="122"/>
  <c r="P342" i="122"/>
  <c r="O341" i="122"/>
  <c r="N341" i="122"/>
  <c r="P341" i="122"/>
  <c r="P340" i="122"/>
  <c r="O340" i="122"/>
  <c r="N340" i="122"/>
  <c r="O339" i="122"/>
  <c r="P339" i="122"/>
  <c r="N339" i="122"/>
  <c r="O338" i="122"/>
  <c r="N338" i="122"/>
  <c r="P338" i="122"/>
  <c r="O337" i="122"/>
  <c r="N337" i="122"/>
  <c r="P337" i="122"/>
  <c r="P336" i="122"/>
  <c r="O336" i="122"/>
  <c r="N336" i="122"/>
  <c r="O335" i="122"/>
  <c r="P335" i="122"/>
  <c r="N335" i="122"/>
  <c r="O334" i="122"/>
  <c r="N334" i="122"/>
  <c r="P334" i="122"/>
  <c r="O333" i="122"/>
  <c r="N333" i="122"/>
  <c r="P333" i="122"/>
  <c r="P332" i="122"/>
  <c r="O332" i="122"/>
  <c r="N332" i="122"/>
  <c r="O331" i="122"/>
  <c r="P331" i="122"/>
  <c r="N331" i="122"/>
  <c r="O330" i="122"/>
  <c r="N330" i="122"/>
  <c r="P330" i="122"/>
  <c r="O329" i="122"/>
  <c r="N329" i="122"/>
  <c r="P329" i="122"/>
  <c r="P328" i="122"/>
  <c r="O328" i="122"/>
  <c r="N328" i="122"/>
  <c r="O327" i="122"/>
  <c r="P327" i="122"/>
  <c r="N327" i="122"/>
  <c r="O326" i="122"/>
  <c r="N326" i="122"/>
  <c r="P326" i="122"/>
  <c r="O325" i="122"/>
  <c r="N325" i="122"/>
  <c r="P325" i="122"/>
  <c r="P324" i="122"/>
  <c r="O324" i="122"/>
  <c r="N324" i="122"/>
  <c r="O323" i="122"/>
  <c r="P323" i="122"/>
  <c r="N323" i="122"/>
  <c r="O322" i="122"/>
  <c r="N322" i="122"/>
  <c r="P322" i="122"/>
  <c r="O321" i="122"/>
  <c r="N321" i="122"/>
  <c r="P321" i="122"/>
  <c r="P320" i="122"/>
  <c r="O320" i="122"/>
  <c r="N320" i="122"/>
  <c r="O319" i="122"/>
  <c r="P319" i="122"/>
  <c r="N319" i="122"/>
  <c r="O318" i="122"/>
  <c r="N318" i="122"/>
  <c r="P318" i="122"/>
  <c r="O317" i="122"/>
  <c r="N317" i="122"/>
  <c r="P317" i="122"/>
  <c r="P316" i="122"/>
  <c r="O316" i="122"/>
  <c r="N316" i="122"/>
  <c r="O315" i="122"/>
  <c r="P315" i="122"/>
  <c r="N315" i="122"/>
  <c r="O314" i="122"/>
  <c r="N314" i="122"/>
  <c r="P314" i="122"/>
  <c r="O313" i="122"/>
  <c r="N313" i="122"/>
  <c r="P313" i="122"/>
  <c r="P312" i="122"/>
  <c r="O312" i="122"/>
  <c r="N312" i="122"/>
  <c r="O311" i="122"/>
  <c r="P311" i="122"/>
  <c r="N311" i="122"/>
  <c r="O310" i="122"/>
  <c r="N310" i="122"/>
  <c r="P310" i="122"/>
  <c r="O309" i="122"/>
  <c r="N309" i="122"/>
  <c r="P309" i="122"/>
  <c r="P308" i="122"/>
  <c r="O308" i="122"/>
  <c r="N308" i="122"/>
  <c r="O307" i="122"/>
  <c r="P307" i="122"/>
  <c r="N307" i="122"/>
  <c r="O306" i="122"/>
  <c r="N306" i="122"/>
  <c r="P306" i="122"/>
  <c r="O305" i="122"/>
  <c r="N305" i="122"/>
  <c r="P305" i="122"/>
  <c r="P304" i="122"/>
  <c r="O304" i="122"/>
  <c r="N304" i="122"/>
  <c r="O303" i="122"/>
  <c r="P303" i="122"/>
  <c r="N303" i="122"/>
  <c r="O302" i="122"/>
  <c r="N302" i="122"/>
  <c r="P302" i="122"/>
  <c r="O301" i="122"/>
  <c r="N301" i="122"/>
  <c r="P301" i="122"/>
  <c r="P300" i="122"/>
  <c r="O300" i="122"/>
  <c r="N300" i="122"/>
  <c r="O299" i="122"/>
  <c r="P299" i="122"/>
  <c r="N299" i="122"/>
  <c r="O298" i="122"/>
  <c r="N298" i="122"/>
  <c r="P298" i="122"/>
  <c r="O297" i="122"/>
  <c r="N297" i="122"/>
  <c r="P297" i="122"/>
  <c r="P296" i="122"/>
  <c r="O296" i="122"/>
  <c r="N296" i="122"/>
  <c r="O295" i="122"/>
  <c r="P295" i="122"/>
  <c r="N295" i="122"/>
  <c r="O294" i="122"/>
  <c r="N294" i="122"/>
  <c r="P294" i="122"/>
  <c r="O293" i="122"/>
  <c r="N293" i="122"/>
  <c r="P293" i="122"/>
  <c r="P292" i="122"/>
  <c r="O292" i="122"/>
  <c r="N292" i="122"/>
  <c r="O291" i="122"/>
  <c r="P291" i="122"/>
  <c r="N291" i="122"/>
  <c r="O290" i="122"/>
  <c r="N290" i="122"/>
  <c r="P290" i="122"/>
  <c r="O289" i="122"/>
  <c r="N289" i="122"/>
  <c r="P289" i="122"/>
  <c r="P288" i="122"/>
  <c r="O288" i="122"/>
  <c r="N288" i="122"/>
  <c r="O287" i="122"/>
  <c r="P287" i="122"/>
  <c r="N287" i="122"/>
  <c r="O286" i="122"/>
  <c r="N286" i="122"/>
  <c r="P286" i="122"/>
  <c r="O285" i="122"/>
  <c r="N285" i="122"/>
  <c r="P285" i="122"/>
  <c r="P284" i="122"/>
  <c r="O284" i="122"/>
  <c r="N284" i="122"/>
  <c r="O283" i="122"/>
  <c r="P283" i="122"/>
  <c r="N283" i="122"/>
  <c r="O282" i="122"/>
  <c r="N282" i="122"/>
  <c r="P282" i="122"/>
  <c r="O281" i="122"/>
  <c r="N281" i="122"/>
  <c r="P281" i="122"/>
  <c r="P280" i="122"/>
  <c r="O280" i="122"/>
  <c r="N280" i="122"/>
  <c r="O279" i="122"/>
  <c r="P279" i="122"/>
  <c r="N279" i="122"/>
  <c r="O278" i="122"/>
  <c r="N278" i="122"/>
  <c r="P278" i="122"/>
  <c r="O277" i="122"/>
  <c r="N277" i="122"/>
  <c r="P277" i="122"/>
  <c r="P276" i="122"/>
  <c r="O276" i="122"/>
  <c r="N276" i="122"/>
  <c r="O275" i="122"/>
  <c r="P275" i="122"/>
  <c r="N275" i="122"/>
  <c r="O274" i="122"/>
  <c r="N274" i="122"/>
  <c r="P274" i="122"/>
  <c r="O273" i="122"/>
  <c r="N273" i="122"/>
  <c r="P273" i="122"/>
  <c r="P272" i="122"/>
  <c r="O272" i="122"/>
  <c r="N272" i="122"/>
  <c r="O271" i="122"/>
  <c r="P271" i="122"/>
  <c r="N271" i="122"/>
  <c r="O270" i="122"/>
  <c r="N270" i="122"/>
  <c r="P270" i="122"/>
  <c r="O269" i="122"/>
  <c r="N269" i="122"/>
  <c r="P269" i="122"/>
  <c r="P268" i="122"/>
  <c r="O268" i="122"/>
  <c r="N268" i="122"/>
  <c r="O267" i="122"/>
  <c r="P267" i="122"/>
  <c r="N267" i="122"/>
  <c r="O266" i="122"/>
  <c r="N266" i="122"/>
  <c r="P266" i="122"/>
  <c r="O265" i="122"/>
  <c r="N265" i="122"/>
  <c r="P265" i="122"/>
  <c r="P264" i="122"/>
  <c r="O264" i="122"/>
  <c r="N264" i="122"/>
  <c r="O263" i="122"/>
  <c r="P263" i="122"/>
  <c r="N263" i="122"/>
  <c r="O262" i="122"/>
  <c r="N262" i="122"/>
  <c r="P262" i="122"/>
  <c r="O261" i="122"/>
  <c r="N261" i="122"/>
  <c r="P261" i="122"/>
  <c r="P260" i="122"/>
  <c r="O260" i="122"/>
  <c r="N260" i="122"/>
  <c r="O259" i="122"/>
  <c r="P259" i="122"/>
  <c r="N259" i="122"/>
  <c r="O258" i="122"/>
  <c r="N258" i="122"/>
  <c r="P258" i="122"/>
  <c r="O257" i="122"/>
  <c r="N257" i="122"/>
  <c r="P257" i="122"/>
  <c r="P256" i="122"/>
  <c r="O256" i="122"/>
  <c r="N256" i="122"/>
  <c r="O255" i="122"/>
  <c r="P255" i="122"/>
  <c r="N255" i="122"/>
  <c r="O254" i="122"/>
  <c r="N254" i="122"/>
  <c r="P254" i="122"/>
  <c r="O253" i="122"/>
  <c r="N253" i="122"/>
  <c r="P253" i="122"/>
  <c r="P252" i="122"/>
  <c r="O252" i="122"/>
  <c r="N252" i="122"/>
  <c r="O251" i="122"/>
  <c r="P251" i="122"/>
  <c r="N251" i="122"/>
  <c r="O250" i="122"/>
  <c r="N250" i="122"/>
  <c r="P250" i="122"/>
  <c r="O249" i="122"/>
  <c r="N249" i="122"/>
  <c r="P249" i="122"/>
  <c r="P248" i="122"/>
  <c r="O248" i="122"/>
  <c r="N248" i="122"/>
  <c r="O247" i="122"/>
  <c r="P247" i="122"/>
  <c r="N247" i="122"/>
  <c r="O246" i="122"/>
  <c r="N246" i="122"/>
  <c r="P246" i="122"/>
  <c r="O245" i="122"/>
  <c r="N245" i="122"/>
  <c r="P245" i="122"/>
  <c r="P244" i="122"/>
  <c r="O244" i="122"/>
  <c r="N244" i="122"/>
  <c r="O243" i="122"/>
  <c r="P243" i="122"/>
  <c r="N243" i="122"/>
  <c r="O242" i="122"/>
  <c r="N242" i="122"/>
  <c r="P242" i="122"/>
  <c r="O241" i="122"/>
  <c r="N241" i="122"/>
  <c r="P241" i="122"/>
  <c r="P240" i="122"/>
  <c r="O240" i="122"/>
  <c r="N240" i="122"/>
  <c r="O239" i="122"/>
  <c r="P239" i="122"/>
  <c r="N239" i="122"/>
  <c r="O238" i="122"/>
  <c r="N238" i="122"/>
  <c r="P238" i="122"/>
  <c r="O237" i="122"/>
  <c r="N237" i="122"/>
  <c r="P237" i="122"/>
  <c r="P236" i="122"/>
  <c r="O236" i="122"/>
  <c r="N236" i="122"/>
  <c r="O235" i="122"/>
  <c r="P235" i="122"/>
  <c r="N235" i="122"/>
  <c r="O234" i="122"/>
  <c r="N234" i="122"/>
  <c r="P234" i="122"/>
  <c r="O233" i="122"/>
  <c r="N233" i="122"/>
  <c r="P233" i="122"/>
  <c r="P232" i="122"/>
  <c r="O232" i="122"/>
  <c r="N232" i="122"/>
  <c r="O231" i="122"/>
  <c r="P231" i="122"/>
  <c r="N231" i="122"/>
  <c r="O230" i="122"/>
  <c r="N230" i="122"/>
  <c r="P230" i="122"/>
  <c r="O229" i="122"/>
  <c r="N229" i="122"/>
  <c r="P229" i="122"/>
  <c r="P228" i="122"/>
  <c r="O228" i="122"/>
  <c r="N228" i="122"/>
  <c r="O227" i="122"/>
  <c r="P227" i="122"/>
  <c r="N227" i="122"/>
  <c r="O226" i="122"/>
  <c r="N226" i="122"/>
  <c r="P226" i="122"/>
  <c r="O225" i="122"/>
  <c r="N225" i="122"/>
  <c r="P225" i="122"/>
  <c r="P224" i="122"/>
  <c r="O224" i="122"/>
  <c r="N224" i="122"/>
  <c r="O223" i="122"/>
  <c r="P223" i="122"/>
  <c r="N223" i="122"/>
  <c r="O222" i="122"/>
  <c r="N222" i="122"/>
  <c r="P222" i="122"/>
  <c r="O221" i="122"/>
  <c r="N221" i="122"/>
  <c r="P221" i="122"/>
  <c r="P220" i="122"/>
  <c r="O220" i="122"/>
  <c r="N220" i="122"/>
  <c r="O219" i="122"/>
  <c r="P219" i="122"/>
  <c r="N219" i="122"/>
  <c r="O218" i="122"/>
  <c r="N218" i="122"/>
  <c r="P218" i="122"/>
  <c r="O217" i="122"/>
  <c r="N217" i="122"/>
  <c r="P217" i="122"/>
  <c r="P216" i="122"/>
  <c r="O216" i="122"/>
  <c r="N216" i="122"/>
  <c r="O215" i="122"/>
  <c r="P215" i="122"/>
  <c r="N215" i="122"/>
  <c r="O214" i="122"/>
  <c r="N214" i="122"/>
  <c r="P214" i="122"/>
  <c r="O213" i="122"/>
  <c r="N213" i="122"/>
  <c r="P213" i="122"/>
  <c r="P212" i="122"/>
  <c r="O212" i="122"/>
  <c r="N212" i="122"/>
  <c r="O211" i="122"/>
  <c r="P211" i="122"/>
  <c r="N211" i="122"/>
  <c r="O210" i="122"/>
  <c r="N210" i="122"/>
  <c r="P210" i="122"/>
  <c r="O209" i="122"/>
  <c r="N209" i="122"/>
  <c r="P209" i="122"/>
  <c r="P208" i="122"/>
  <c r="O208" i="122"/>
  <c r="N208" i="122"/>
  <c r="O207" i="122"/>
  <c r="P207" i="122"/>
  <c r="N207" i="122"/>
  <c r="O206" i="122"/>
  <c r="N206" i="122"/>
  <c r="P206" i="122"/>
  <c r="O205" i="122"/>
  <c r="N205" i="122"/>
  <c r="P205" i="122"/>
  <c r="P204" i="122"/>
  <c r="O204" i="122"/>
  <c r="N204" i="122"/>
  <c r="O203" i="122"/>
  <c r="P203" i="122"/>
  <c r="N203" i="122"/>
  <c r="O202" i="122"/>
  <c r="N202" i="122"/>
  <c r="P202" i="122"/>
  <c r="O201" i="122"/>
  <c r="N201" i="122"/>
  <c r="P201" i="122"/>
  <c r="P200" i="122"/>
  <c r="O200" i="122"/>
  <c r="N200" i="122"/>
  <c r="O199" i="122"/>
  <c r="P199" i="122"/>
  <c r="N199" i="122"/>
  <c r="O198" i="122"/>
  <c r="N198" i="122"/>
  <c r="P198" i="122"/>
  <c r="O197" i="122"/>
  <c r="N197" i="122"/>
  <c r="P197" i="122"/>
  <c r="P196" i="122"/>
  <c r="O196" i="122"/>
  <c r="N196" i="122"/>
  <c r="O195" i="122"/>
  <c r="P195" i="122"/>
  <c r="N195" i="122"/>
  <c r="O194" i="122"/>
  <c r="N194" i="122"/>
  <c r="P194" i="122"/>
  <c r="O193" i="122"/>
  <c r="N193" i="122"/>
  <c r="P193" i="122"/>
  <c r="P192" i="122"/>
  <c r="O192" i="122"/>
  <c r="N192" i="122"/>
  <c r="O191" i="122"/>
  <c r="P191" i="122"/>
  <c r="N191" i="122"/>
  <c r="O190" i="122"/>
  <c r="N190" i="122"/>
  <c r="P190" i="122"/>
  <c r="O189" i="122"/>
  <c r="N189" i="122"/>
  <c r="P189" i="122"/>
  <c r="P188" i="122"/>
  <c r="O188" i="122"/>
  <c r="N188" i="122"/>
  <c r="O187" i="122"/>
  <c r="P187" i="122"/>
  <c r="N187" i="122"/>
  <c r="O186" i="122"/>
  <c r="N186" i="122"/>
  <c r="P186" i="122"/>
  <c r="O185" i="122"/>
  <c r="N185" i="122"/>
  <c r="P185" i="122"/>
  <c r="P184" i="122"/>
  <c r="O184" i="122"/>
  <c r="N184" i="122"/>
  <c r="O183" i="122"/>
  <c r="P183" i="122"/>
  <c r="N183" i="122"/>
  <c r="O182" i="122"/>
  <c r="N182" i="122"/>
  <c r="P182" i="122"/>
  <c r="O181" i="122"/>
  <c r="N181" i="122"/>
  <c r="P181" i="122"/>
  <c r="P180" i="122"/>
  <c r="O180" i="122"/>
  <c r="N180" i="122"/>
  <c r="O179" i="122"/>
  <c r="P179" i="122"/>
  <c r="N179" i="122"/>
  <c r="O178" i="122"/>
  <c r="N178" i="122"/>
  <c r="P178" i="122"/>
  <c r="O177" i="122"/>
  <c r="N177" i="122"/>
  <c r="P177" i="122"/>
  <c r="P176" i="122"/>
  <c r="O176" i="122"/>
  <c r="N176" i="122"/>
  <c r="O175" i="122"/>
  <c r="P175" i="122"/>
  <c r="N175" i="122"/>
  <c r="O174" i="122"/>
  <c r="N174" i="122"/>
  <c r="P174" i="122"/>
  <c r="O173" i="122"/>
  <c r="N173" i="122"/>
  <c r="P173" i="122"/>
  <c r="P172" i="122"/>
  <c r="O172" i="122"/>
  <c r="N172" i="122"/>
  <c r="O171" i="122"/>
  <c r="P171" i="122"/>
  <c r="N171" i="122"/>
  <c r="O170" i="122"/>
  <c r="N170" i="122"/>
  <c r="P170" i="122"/>
  <c r="O169" i="122"/>
  <c r="N169" i="122"/>
  <c r="P169" i="122"/>
  <c r="P168" i="122"/>
  <c r="O168" i="122"/>
  <c r="N168" i="122"/>
  <c r="O167" i="122"/>
  <c r="P167" i="122"/>
  <c r="N167" i="122"/>
  <c r="O166" i="122"/>
  <c r="N166" i="122"/>
  <c r="P166" i="122"/>
  <c r="O165" i="122"/>
  <c r="N165" i="122"/>
  <c r="P165" i="122"/>
  <c r="P164" i="122"/>
  <c r="O164" i="122"/>
  <c r="N164" i="122"/>
  <c r="O163" i="122"/>
  <c r="P163" i="122"/>
  <c r="N163" i="122"/>
  <c r="O162" i="122"/>
  <c r="N162" i="122"/>
  <c r="P162" i="122"/>
  <c r="O161" i="122"/>
  <c r="N161" i="122"/>
  <c r="P161" i="122"/>
  <c r="P160" i="122"/>
  <c r="O160" i="122"/>
  <c r="N160" i="122"/>
  <c r="O159" i="122"/>
  <c r="P159" i="122"/>
  <c r="N159" i="122"/>
  <c r="O158" i="122"/>
  <c r="N158" i="122"/>
  <c r="P158" i="122"/>
  <c r="O157" i="122"/>
  <c r="N157" i="122"/>
  <c r="P157" i="122"/>
  <c r="P156" i="122"/>
  <c r="O156" i="122"/>
  <c r="N156" i="122"/>
  <c r="O155" i="122"/>
  <c r="P155" i="122"/>
  <c r="N155" i="122"/>
  <c r="O154" i="122"/>
  <c r="N154" i="122"/>
  <c r="P154" i="122"/>
  <c r="O153" i="122"/>
  <c r="N153" i="122"/>
  <c r="P153" i="122"/>
  <c r="P152" i="122"/>
  <c r="O152" i="122"/>
  <c r="N152" i="122"/>
  <c r="O151" i="122"/>
  <c r="P151" i="122"/>
  <c r="N151" i="122"/>
  <c r="O150" i="122"/>
  <c r="N150" i="122"/>
  <c r="P150" i="122"/>
  <c r="O149" i="122"/>
  <c r="N149" i="122"/>
  <c r="P149" i="122"/>
  <c r="P148" i="122"/>
  <c r="O148" i="122"/>
  <c r="N148" i="122"/>
  <c r="O147" i="122"/>
  <c r="P147" i="122"/>
  <c r="N147" i="122"/>
  <c r="O146" i="122"/>
  <c r="N146" i="122"/>
  <c r="P146" i="122"/>
  <c r="O145" i="122"/>
  <c r="N145" i="122"/>
  <c r="P145" i="122"/>
  <c r="P144" i="122"/>
  <c r="O144" i="122"/>
  <c r="N144" i="122"/>
  <c r="O143" i="122"/>
  <c r="P143" i="122"/>
  <c r="N143" i="122"/>
  <c r="O142" i="122"/>
  <c r="N142" i="122"/>
  <c r="P142" i="122"/>
  <c r="O141" i="122"/>
  <c r="N141" i="122"/>
  <c r="P141" i="122"/>
  <c r="P140" i="122"/>
  <c r="O140" i="122"/>
  <c r="N140" i="122"/>
  <c r="O139" i="122"/>
  <c r="P139" i="122"/>
  <c r="N139" i="122"/>
  <c r="O138" i="122"/>
  <c r="N138" i="122"/>
  <c r="P138" i="122"/>
  <c r="O137" i="122"/>
  <c r="N137" i="122"/>
  <c r="P137" i="122"/>
  <c r="P136" i="122"/>
  <c r="O136" i="122"/>
  <c r="N136" i="122"/>
  <c r="O135" i="122"/>
  <c r="P135" i="122"/>
  <c r="N135" i="122"/>
  <c r="O134" i="122"/>
  <c r="N134" i="122"/>
  <c r="P134" i="122"/>
  <c r="O133" i="122"/>
  <c r="N133" i="122"/>
  <c r="P133" i="122"/>
  <c r="P132" i="122"/>
  <c r="O132" i="122"/>
  <c r="N132" i="122"/>
  <c r="O131" i="122"/>
  <c r="P131" i="122"/>
  <c r="N131" i="122"/>
  <c r="O130" i="122"/>
  <c r="N130" i="122"/>
  <c r="P130" i="122"/>
  <c r="O129" i="122"/>
  <c r="N129" i="122"/>
  <c r="P129" i="122"/>
  <c r="P128" i="122"/>
  <c r="O128" i="122"/>
  <c r="N128" i="122"/>
  <c r="O127" i="122"/>
  <c r="P127" i="122"/>
  <c r="N127" i="122"/>
  <c r="O126" i="122"/>
  <c r="N126" i="122"/>
  <c r="P126" i="122"/>
  <c r="O125" i="122"/>
  <c r="N125" i="122"/>
  <c r="P125" i="122"/>
  <c r="P124" i="122"/>
  <c r="O124" i="122"/>
  <c r="N124" i="122"/>
  <c r="O123" i="122"/>
  <c r="P123" i="122"/>
  <c r="N123" i="122"/>
  <c r="O122" i="122"/>
  <c r="N122" i="122"/>
  <c r="P122" i="122"/>
  <c r="O121" i="122"/>
  <c r="N121" i="122"/>
  <c r="P121" i="122"/>
  <c r="P120" i="122"/>
  <c r="O120" i="122"/>
  <c r="N120" i="122"/>
  <c r="O119" i="122"/>
  <c r="P119" i="122"/>
  <c r="N119" i="122"/>
  <c r="O118" i="122"/>
  <c r="N118" i="122"/>
  <c r="P118" i="122"/>
  <c r="O117" i="122"/>
  <c r="N117" i="122"/>
  <c r="P117" i="122"/>
  <c r="P116" i="122"/>
  <c r="O116" i="122"/>
  <c r="N116" i="122"/>
  <c r="O115" i="122"/>
  <c r="P115" i="122"/>
  <c r="N115" i="122"/>
  <c r="O114" i="122"/>
  <c r="N114" i="122"/>
  <c r="P114" i="122"/>
  <c r="O113" i="122"/>
  <c r="N113" i="122"/>
  <c r="P113" i="122"/>
  <c r="P112" i="122"/>
  <c r="O112" i="122"/>
  <c r="N112" i="122"/>
  <c r="O111" i="122"/>
  <c r="P111" i="122"/>
  <c r="N111" i="122"/>
  <c r="O110" i="122"/>
  <c r="N110" i="122"/>
  <c r="P110" i="122"/>
  <c r="O109" i="122"/>
  <c r="N109" i="122"/>
  <c r="P109" i="122"/>
  <c r="P108" i="122"/>
  <c r="O108" i="122"/>
  <c r="N108" i="122"/>
  <c r="O107" i="122"/>
  <c r="P107" i="122"/>
  <c r="N107" i="122"/>
  <c r="O106" i="122"/>
  <c r="N106" i="122"/>
  <c r="P106" i="122"/>
  <c r="O105" i="122"/>
  <c r="N105" i="122"/>
  <c r="P105" i="122"/>
  <c r="P104" i="122"/>
  <c r="O104" i="122"/>
  <c r="N104" i="122"/>
  <c r="O103" i="122"/>
  <c r="P103" i="122"/>
  <c r="N103" i="122"/>
  <c r="O102" i="122"/>
  <c r="N102" i="122"/>
  <c r="P102" i="122"/>
  <c r="O101" i="122"/>
  <c r="N101" i="122"/>
  <c r="P101" i="122"/>
  <c r="P100" i="122"/>
  <c r="O100" i="122"/>
  <c r="N100" i="122"/>
  <c r="O99" i="122"/>
  <c r="P99" i="122"/>
  <c r="N99" i="122"/>
  <c r="O98" i="122"/>
  <c r="N98" i="122"/>
  <c r="P98" i="122"/>
  <c r="O97" i="122"/>
  <c r="N97" i="122"/>
  <c r="P97" i="122"/>
  <c r="P96" i="122"/>
  <c r="O96" i="122"/>
  <c r="N96" i="122"/>
  <c r="O95" i="122"/>
  <c r="P95" i="122"/>
  <c r="N95" i="122"/>
  <c r="O94" i="122"/>
  <c r="N94" i="122"/>
  <c r="P94" i="122"/>
  <c r="O93" i="122"/>
  <c r="N93" i="122"/>
  <c r="P93" i="122"/>
  <c r="P92" i="122"/>
  <c r="O92" i="122"/>
  <c r="N92" i="122"/>
  <c r="O91" i="122"/>
  <c r="P91" i="122"/>
  <c r="N91" i="122"/>
  <c r="O90" i="122"/>
  <c r="N90" i="122"/>
  <c r="P90" i="122"/>
  <c r="O89" i="122"/>
  <c r="N89" i="122"/>
  <c r="P89" i="122"/>
  <c r="P88" i="122"/>
  <c r="O88" i="122"/>
  <c r="N88" i="122"/>
  <c r="O87" i="122"/>
  <c r="P87" i="122"/>
  <c r="N87" i="122"/>
  <c r="O86" i="122"/>
  <c r="N86" i="122"/>
  <c r="P86" i="122"/>
  <c r="O85" i="122"/>
  <c r="N85" i="122"/>
  <c r="P85" i="122"/>
  <c r="P84" i="122"/>
  <c r="O84" i="122"/>
  <c r="N84" i="122"/>
  <c r="O83" i="122"/>
  <c r="P83" i="122"/>
  <c r="N83" i="122"/>
  <c r="O82" i="122"/>
  <c r="N82" i="122"/>
  <c r="P82" i="122"/>
  <c r="O81" i="122"/>
  <c r="N81" i="122"/>
  <c r="P81" i="122"/>
  <c r="P80" i="122"/>
  <c r="O80" i="122"/>
  <c r="N80" i="122"/>
  <c r="O79" i="122"/>
  <c r="P79" i="122"/>
  <c r="N79" i="122"/>
  <c r="O78" i="122"/>
  <c r="N78" i="122"/>
  <c r="P78" i="122"/>
  <c r="O77" i="122"/>
  <c r="N77" i="122"/>
  <c r="P77" i="122"/>
  <c r="P76" i="122"/>
  <c r="O76" i="122"/>
  <c r="N76" i="122"/>
  <c r="O75" i="122"/>
  <c r="P75" i="122"/>
  <c r="N75" i="122"/>
  <c r="O74" i="122"/>
  <c r="N74" i="122"/>
  <c r="P74" i="122"/>
  <c r="O73" i="122"/>
  <c r="N73" i="122"/>
  <c r="P73" i="122"/>
  <c r="P72" i="122"/>
  <c r="O72" i="122"/>
  <c r="N72" i="122"/>
  <c r="O71" i="122"/>
  <c r="P71" i="122"/>
  <c r="N71" i="122"/>
  <c r="O70" i="122"/>
  <c r="N70" i="122"/>
  <c r="P70" i="122"/>
  <c r="O69" i="122"/>
  <c r="N69" i="122"/>
  <c r="P69" i="122"/>
  <c r="P68" i="122"/>
  <c r="O68" i="122"/>
  <c r="N68" i="122"/>
  <c r="O67" i="122"/>
  <c r="P67" i="122"/>
  <c r="N67" i="122"/>
  <c r="O66" i="122"/>
  <c r="N66" i="122"/>
  <c r="P66" i="122"/>
  <c r="O65" i="122"/>
  <c r="N65" i="122"/>
  <c r="P65" i="122"/>
  <c r="P64" i="122"/>
  <c r="O64" i="122"/>
  <c r="N64" i="122"/>
  <c r="O63" i="122"/>
  <c r="P63" i="122"/>
  <c r="N63" i="122"/>
  <c r="O62" i="122"/>
  <c r="N62" i="122"/>
  <c r="P62" i="122"/>
  <c r="O61" i="122"/>
  <c r="N61" i="122"/>
  <c r="P61" i="122"/>
  <c r="P60" i="122"/>
  <c r="O60" i="122"/>
  <c r="N60" i="122"/>
  <c r="O59" i="122"/>
  <c r="P59" i="122"/>
  <c r="N59" i="122"/>
  <c r="O58" i="122"/>
  <c r="N58" i="122"/>
  <c r="P58" i="122"/>
  <c r="O57" i="122"/>
  <c r="N57" i="122"/>
  <c r="P57" i="122"/>
  <c r="P56" i="122"/>
  <c r="O56" i="122"/>
  <c r="N56" i="122"/>
  <c r="O55" i="122"/>
  <c r="P55" i="122"/>
  <c r="N55" i="122"/>
  <c r="O54" i="122"/>
  <c r="N54" i="122"/>
  <c r="P54" i="122"/>
  <c r="O53" i="122"/>
  <c r="N53" i="122"/>
  <c r="P53" i="122"/>
  <c r="P52" i="122"/>
  <c r="O52" i="122"/>
  <c r="N52" i="122"/>
  <c r="O51" i="122"/>
  <c r="P51" i="122"/>
  <c r="N51" i="122"/>
  <c r="O50" i="122"/>
  <c r="N50" i="122"/>
  <c r="P50" i="122"/>
  <c r="O49" i="122"/>
  <c r="N49" i="122"/>
  <c r="P49" i="122"/>
  <c r="P48" i="122"/>
  <c r="O48" i="122"/>
  <c r="N48" i="122"/>
  <c r="O47" i="122"/>
  <c r="P47" i="122"/>
  <c r="N47" i="122"/>
  <c r="O46" i="122"/>
  <c r="N46" i="122"/>
  <c r="P46" i="122"/>
  <c r="O45" i="122"/>
  <c r="N45" i="122"/>
  <c r="P45" i="122"/>
  <c r="P44" i="122"/>
  <c r="O44" i="122"/>
  <c r="N44" i="122"/>
  <c r="O43" i="122"/>
  <c r="P43" i="122"/>
  <c r="N43" i="122"/>
  <c r="O42" i="122"/>
  <c r="N42" i="122"/>
  <c r="P42" i="122"/>
  <c r="O41" i="122"/>
  <c r="N41" i="122"/>
  <c r="P41" i="122"/>
  <c r="P40" i="122"/>
  <c r="O40" i="122"/>
  <c r="N40" i="122"/>
  <c r="O39" i="122"/>
  <c r="P39" i="122"/>
  <c r="N39" i="122"/>
  <c r="O38" i="122"/>
  <c r="N38" i="122"/>
  <c r="P38" i="122"/>
  <c r="O37" i="122"/>
  <c r="N37" i="122"/>
  <c r="P37" i="122"/>
  <c r="P36" i="122"/>
  <c r="O36" i="122"/>
  <c r="N36" i="122"/>
  <c r="O35" i="122"/>
  <c r="P35" i="122"/>
  <c r="N35" i="122"/>
  <c r="O34" i="122"/>
  <c r="N34" i="122"/>
  <c r="P34" i="122"/>
  <c r="O33" i="122"/>
  <c r="N33" i="122"/>
  <c r="P33" i="122"/>
  <c r="P32" i="122"/>
  <c r="O32" i="122"/>
  <c r="N32" i="122"/>
  <c r="O31" i="122"/>
  <c r="P31" i="122"/>
  <c r="N31" i="122"/>
  <c r="O30" i="122"/>
  <c r="N30" i="122"/>
  <c r="P30" i="122"/>
  <c r="O29" i="122"/>
  <c r="N29" i="122"/>
  <c r="P29" i="122"/>
  <c r="P28" i="122"/>
  <c r="O28" i="122"/>
  <c r="N28" i="122"/>
  <c r="O27" i="122"/>
  <c r="P27" i="122"/>
  <c r="N27" i="122"/>
  <c r="O26" i="122"/>
  <c r="N26" i="122"/>
  <c r="P26" i="122"/>
  <c r="O25" i="122"/>
  <c r="N25" i="122"/>
  <c r="P25" i="122"/>
  <c r="P24" i="122"/>
  <c r="O24" i="122"/>
  <c r="N24" i="122"/>
  <c r="O23" i="122"/>
  <c r="P23" i="122"/>
  <c r="N23" i="122"/>
  <c r="O22" i="122"/>
  <c r="N22" i="122"/>
  <c r="P22" i="122"/>
  <c r="O21" i="122"/>
  <c r="N21" i="122"/>
  <c r="P21" i="122"/>
  <c r="P20" i="122"/>
  <c r="O20" i="122"/>
  <c r="N20" i="122"/>
  <c r="O19" i="122"/>
  <c r="P19" i="122"/>
  <c r="N19" i="122"/>
  <c r="O18" i="122"/>
  <c r="N18" i="122"/>
  <c r="P18" i="122"/>
  <c r="O17" i="122"/>
  <c r="N17" i="122"/>
  <c r="P17" i="122"/>
  <c r="P16" i="122"/>
  <c r="O16" i="122"/>
  <c r="N16" i="122"/>
  <c r="O15" i="122"/>
  <c r="P15" i="122"/>
  <c r="N15" i="122"/>
  <c r="O14" i="122"/>
  <c r="N14" i="122"/>
  <c r="P14" i="122"/>
  <c r="O13" i="122"/>
  <c r="N13" i="122"/>
  <c r="P13" i="122"/>
  <c r="P12" i="122"/>
  <c r="O12" i="122"/>
  <c r="N12" i="122"/>
  <c r="O11" i="122"/>
  <c r="P11" i="122"/>
  <c r="N11" i="122"/>
  <c r="O10" i="122"/>
  <c r="N10" i="122"/>
  <c r="P10" i="122"/>
  <c r="O9" i="122"/>
  <c r="N9" i="122"/>
  <c r="P9" i="122"/>
  <c r="P8" i="122"/>
  <c r="O8" i="122"/>
  <c r="N8" i="122"/>
  <c r="O7" i="122"/>
  <c r="P7" i="122"/>
  <c r="N7" i="122"/>
  <c r="O6" i="122"/>
  <c r="N6" i="122"/>
  <c r="P6" i="122"/>
  <c r="O5" i="122"/>
  <c r="N5" i="122"/>
  <c r="P5" i="122"/>
  <c r="P4" i="122"/>
  <c r="O4" i="122"/>
  <c r="N4" i="122"/>
  <c r="I52" i="121"/>
  <c r="I34" i="121"/>
  <c r="G33" i="121"/>
  <c r="I33" i="121"/>
  <c r="E33" i="121"/>
  <c r="E32" i="121"/>
  <c r="G32" i="121"/>
  <c r="I32" i="121"/>
  <c r="E31" i="121"/>
  <c r="G31" i="121"/>
  <c r="I31" i="121"/>
  <c r="I30" i="121"/>
  <c r="G30" i="121"/>
  <c r="E30" i="121"/>
  <c r="G29" i="121"/>
  <c r="I29" i="121"/>
  <c r="G27" i="121"/>
  <c r="I27" i="121"/>
  <c r="E24" i="121"/>
  <c r="G24" i="121"/>
  <c r="I24" i="121"/>
  <c r="E8" i="121"/>
  <c r="C525" i="120"/>
  <c r="C521" i="120"/>
  <c r="M514" i="120" a="1"/>
  <c r="M514" i="120"/>
  <c r="L514" i="120"/>
  <c r="L514" i="120" a="1"/>
  <c r="K514" i="120" a="1"/>
  <c r="K514" i="120"/>
  <c r="J514" i="120"/>
  <c r="J514" i="120" a="1"/>
  <c r="I514" i="120" a="1"/>
  <c r="I514" i="120"/>
  <c r="H514" i="120"/>
  <c r="H514" i="120" a="1"/>
  <c r="G514" i="120" a="1"/>
  <c r="G514" i="120"/>
  <c r="F514" i="120"/>
  <c r="F514" i="120" a="1"/>
  <c r="C511" i="120"/>
  <c r="L511" i="120" a="1"/>
  <c r="L511" i="120"/>
  <c r="C510" i="120"/>
  <c r="L510" i="120" a="1"/>
  <c r="L510" i="120"/>
  <c r="C509" i="120"/>
  <c r="L509" i="120" a="1"/>
  <c r="L509" i="120"/>
  <c r="C508" i="120"/>
  <c r="C527" i="120"/>
  <c r="C507" i="120"/>
  <c r="L507" i="120" a="1"/>
  <c r="L507" i="120"/>
  <c r="M506" i="120" a="1"/>
  <c r="M506" i="120"/>
  <c r="L506" i="120" a="1"/>
  <c r="L506" i="120"/>
  <c r="J506" i="120" a="1"/>
  <c r="J506" i="120"/>
  <c r="I506" i="120" a="1"/>
  <c r="I506" i="120"/>
  <c r="G506" i="120"/>
  <c r="G506" i="120" a="1"/>
  <c r="F506" i="120" a="1"/>
  <c r="F506" i="120"/>
  <c r="C506" i="120"/>
  <c r="C505" i="120"/>
  <c r="M505" i="120" a="1"/>
  <c r="M505" i="120"/>
  <c r="M504" i="120" a="1"/>
  <c r="M504" i="120"/>
  <c r="J504" i="120" a="1"/>
  <c r="J504" i="120"/>
  <c r="I504" i="120" a="1"/>
  <c r="I504" i="120"/>
  <c r="F504" i="120" a="1"/>
  <c r="F504" i="120"/>
  <c r="C504" i="120"/>
  <c r="L503" i="120" a="1"/>
  <c r="L503" i="120"/>
  <c r="G503" i="120" a="1"/>
  <c r="G503" i="120"/>
  <c r="C503" i="120"/>
  <c r="M503" i="120" a="1"/>
  <c r="M503" i="120"/>
  <c r="M502" i="120" a="1"/>
  <c r="M502" i="120"/>
  <c r="L502" i="120" a="1"/>
  <c r="L502" i="120"/>
  <c r="J502" i="120" a="1"/>
  <c r="J502" i="120"/>
  <c r="I502" i="120" a="1"/>
  <c r="I502" i="120"/>
  <c r="G502" i="120"/>
  <c r="G502" i="120" a="1"/>
  <c r="F502" i="120" a="1"/>
  <c r="F502" i="120"/>
  <c r="C502" i="120"/>
  <c r="C501" i="120"/>
  <c r="M500" i="120" a="1"/>
  <c r="M500" i="120"/>
  <c r="J500" i="120" a="1"/>
  <c r="J500" i="120"/>
  <c r="I500" i="120" a="1"/>
  <c r="I500" i="120"/>
  <c r="F500" i="120" a="1"/>
  <c r="F500" i="120"/>
  <c r="C500" i="120"/>
  <c r="C499" i="120"/>
  <c r="W495" i="120"/>
  <c r="E34" i="119"/>
  <c r="G34" i="119"/>
  <c r="I34" i="119"/>
  <c r="V495" i="120"/>
  <c r="U495" i="120"/>
  <c r="T495" i="120"/>
  <c r="S495" i="120"/>
  <c r="R495" i="120"/>
  <c r="M495" i="120"/>
  <c r="L495" i="120"/>
  <c r="K495" i="120"/>
  <c r="J495" i="120"/>
  <c r="I495" i="120"/>
  <c r="H495" i="120"/>
  <c r="G495" i="120"/>
  <c r="F495" i="120"/>
  <c r="O494" i="120"/>
  <c r="N494" i="120"/>
  <c r="P494" i="120"/>
  <c r="O493" i="120"/>
  <c r="N493" i="120"/>
  <c r="O492" i="120"/>
  <c r="N492" i="120"/>
  <c r="P492" i="120"/>
  <c r="O491" i="120"/>
  <c r="P491" i="120"/>
  <c r="N491" i="120"/>
  <c r="P490" i="120"/>
  <c r="O490" i="120"/>
  <c r="N490" i="120"/>
  <c r="O489" i="120"/>
  <c r="N489" i="120"/>
  <c r="P489" i="120"/>
  <c r="O488" i="120"/>
  <c r="N488" i="120"/>
  <c r="P488" i="120"/>
  <c r="P487" i="120"/>
  <c r="O487" i="120"/>
  <c r="N487" i="120"/>
  <c r="O486" i="120"/>
  <c r="P486" i="120"/>
  <c r="N486" i="120"/>
  <c r="O485" i="120"/>
  <c r="N485" i="120"/>
  <c r="O484" i="120"/>
  <c r="N484" i="120"/>
  <c r="P484" i="120"/>
  <c r="O483" i="120"/>
  <c r="P483" i="120"/>
  <c r="N483" i="120"/>
  <c r="O482" i="120"/>
  <c r="N482" i="120"/>
  <c r="P482" i="120"/>
  <c r="O481" i="120"/>
  <c r="N481" i="120"/>
  <c r="P481" i="120"/>
  <c r="P480" i="120"/>
  <c r="O480" i="120"/>
  <c r="N480" i="120"/>
  <c r="P479" i="120"/>
  <c r="O479" i="120"/>
  <c r="N479" i="120"/>
  <c r="O478" i="120"/>
  <c r="N478" i="120"/>
  <c r="O477" i="120"/>
  <c r="N477" i="120"/>
  <c r="O476" i="120"/>
  <c r="N476" i="120"/>
  <c r="P476" i="120"/>
  <c r="O475" i="120"/>
  <c r="P475" i="120"/>
  <c r="N475" i="120"/>
  <c r="O474" i="120"/>
  <c r="N474" i="120"/>
  <c r="P474" i="120"/>
  <c r="O473" i="120"/>
  <c r="N473" i="120"/>
  <c r="P473" i="120"/>
  <c r="O472" i="120"/>
  <c r="N472" i="120"/>
  <c r="P472" i="120"/>
  <c r="P471" i="120"/>
  <c r="O471" i="120"/>
  <c r="N471" i="120"/>
  <c r="O470" i="120"/>
  <c r="P470" i="120"/>
  <c r="N470" i="120"/>
  <c r="O469" i="120"/>
  <c r="N469" i="120"/>
  <c r="P468" i="120"/>
  <c r="O468" i="120"/>
  <c r="N468" i="120"/>
  <c r="O467" i="120"/>
  <c r="P467" i="120"/>
  <c r="N467" i="120"/>
  <c r="O466" i="120"/>
  <c r="N466" i="120"/>
  <c r="P466" i="120"/>
  <c r="O465" i="120"/>
  <c r="N465" i="120"/>
  <c r="P465" i="120"/>
  <c r="P464" i="120"/>
  <c r="O464" i="120"/>
  <c r="N464" i="120"/>
  <c r="P463" i="120"/>
  <c r="O463" i="120"/>
  <c r="N463" i="120"/>
  <c r="O462" i="120"/>
  <c r="N462" i="120"/>
  <c r="O461" i="120"/>
  <c r="N461" i="120"/>
  <c r="P460" i="120"/>
  <c r="O460" i="120"/>
  <c r="N460" i="120"/>
  <c r="O459" i="120"/>
  <c r="P459" i="120"/>
  <c r="N459" i="120"/>
  <c r="O458" i="120"/>
  <c r="N458" i="120"/>
  <c r="P458" i="120"/>
  <c r="O457" i="120"/>
  <c r="N457" i="120"/>
  <c r="P457" i="120"/>
  <c r="O456" i="120"/>
  <c r="N456" i="120"/>
  <c r="P456" i="120"/>
  <c r="P455" i="120"/>
  <c r="O455" i="120"/>
  <c r="N455" i="120"/>
  <c r="O454" i="120"/>
  <c r="P454" i="120"/>
  <c r="N454" i="120"/>
  <c r="O453" i="120"/>
  <c r="N453" i="120"/>
  <c r="P452" i="120"/>
  <c r="O452" i="120"/>
  <c r="N452" i="120"/>
  <c r="O451" i="120"/>
  <c r="P451" i="120"/>
  <c r="N451" i="120"/>
  <c r="P450" i="120"/>
  <c r="O450" i="120"/>
  <c r="N450" i="120"/>
  <c r="O449" i="120"/>
  <c r="N449" i="120"/>
  <c r="P449" i="120"/>
  <c r="O448" i="120"/>
  <c r="P448" i="120"/>
  <c r="N448" i="120"/>
  <c r="P447" i="120"/>
  <c r="O447" i="120"/>
  <c r="N447" i="120"/>
  <c r="O446" i="120"/>
  <c r="N446" i="120"/>
  <c r="P446" i="120"/>
  <c r="P445" i="120"/>
  <c r="O445" i="120"/>
  <c r="N445" i="120"/>
  <c r="O444" i="120"/>
  <c r="P444" i="120"/>
  <c r="N444" i="120"/>
  <c r="O443" i="120"/>
  <c r="N443" i="120"/>
  <c r="P443" i="120"/>
  <c r="O442" i="120"/>
  <c r="N442" i="120"/>
  <c r="O441" i="120"/>
  <c r="N441" i="120"/>
  <c r="P441" i="120"/>
  <c r="O440" i="120"/>
  <c r="P440" i="120"/>
  <c r="N440" i="120"/>
  <c r="P439" i="120"/>
  <c r="O439" i="120"/>
  <c r="N439" i="120"/>
  <c r="O438" i="120"/>
  <c r="N438" i="120"/>
  <c r="P438" i="120"/>
  <c r="P437" i="120"/>
  <c r="O437" i="120"/>
  <c r="N437" i="120"/>
  <c r="O436" i="120"/>
  <c r="P436" i="120"/>
  <c r="N436" i="120"/>
  <c r="O435" i="120"/>
  <c r="N435" i="120"/>
  <c r="P435" i="120"/>
  <c r="O434" i="120"/>
  <c r="N434" i="120"/>
  <c r="O433" i="120"/>
  <c r="N433" i="120"/>
  <c r="P433" i="120"/>
  <c r="O432" i="120"/>
  <c r="P432" i="120"/>
  <c r="N432" i="120"/>
  <c r="P431" i="120"/>
  <c r="O431" i="120"/>
  <c r="N431" i="120"/>
  <c r="O430" i="120"/>
  <c r="N430" i="120"/>
  <c r="P430" i="120"/>
  <c r="P429" i="120"/>
  <c r="O429" i="120"/>
  <c r="N429" i="120"/>
  <c r="O428" i="120"/>
  <c r="P428" i="120"/>
  <c r="N428" i="120"/>
  <c r="O427" i="120"/>
  <c r="N427" i="120"/>
  <c r="P427" i="120"/>
  <c r="O426" i="120"/>
  <c r="N426" i="120"/>
  <c r="O425" i="120"/>
  <c r="N425" i="120"/>
  <c r="P425" i="120"/>
  <c r="O424" i="120"/>
  <c r="P424" i="120"/>
  <c r="N424" i="120"/>
  <c r="P423" i="120"/>
  <c r="O423" i="120"/>
  <c r="N423" i="120"/>
  <c r="O422" i="120"/>
  <c r="N422" i="120"/>
  <c r="P422" i="120"/>
  <c r="P421" i="120"/>
  <c r="O421" i="120"/>
  <c r="N421" i="120"/>
  <c r="O420" i="120"/>
  <c r="P420" i="120"/>
  <c r="N420" i="120"/>
  <c r="O419" i="120"/>
  <c r="N419" i="120"/>
  <c r="P419" i="120"/>
  <c r="O418" i="120"/>
  <c r="N418" i="120"/>
  <c r="O417" i="120"/>
  <c r="N417" i="120"/>
  <c r="P417" i="120"/>
  <c r="O416" i="120"/>
  <c r="P416" i="120"/>
  <c r="N416" i="120"/>
  <c r="P415" i="120"/>
  <c r="O415" i="120"/>
  <c r="N415" i="120"/>
  <c r="O414" i="120"/>
  <c r="N414" i="120"/>
  <c r="P414" i="120"/>
  <c r="P413" i="120"/>
  <c r="O413" i="120"/>
  <c r="N413" i="120"/>
  <c r="O412" i="120"/>
  <c r="P412" i="120"/>
  <c r="N412" i="120"/>
  <c r="O411" i="120"/>
  <c r="N411" i="120"/>
  <c r="P411" i="120"/>
  <c r="O410" i="120"/>
  <c r="N410" i="120"/>
  <c r="O409" i="120"/>
  <c r="N409" i="120"/>
  <c r="P409" i="120"/>
  <c r="O408" i="120"/>
  <c r="P408" i="120"/>
  <c r="N408" i="120"/>
  <c r="P407" i="120"/>
  <c r="O407" i="120"/>
  <c r="N407" i="120"/>
  <c r="O406" i="120"/>
  <c r="N406" i="120"/>
  <c r="P406" i="120"/>
  <c r="P405" i="120"/>
  <c r="O405" i="120"/>
  <c r="N405" i="120"/>
  <c r="O404" i="120"/>
  <c r="P404" i="120"/>
  <c r="N404" i="120"/>
  <c r="O403" i="120"/>
  <c r="N403" i="120"/>
  <c r="P403" i="120"/>
  <c r="O402" i="120"/>
  <c r="N402" i="120"/>
  <c r="O401" i="120"/>
  <c r="N401" i="120"/>
  <c r="P401" i="120"/>
  <c r="O400" i="120"/>
  <c r="P400" i="120"/>
  <c r="N400" i="120"/>
  <c r="P399" i="120"/>
  <c r="O399" i="120"/>
  <c r="N399" i="120"/>
  <c r="O398" i="120"/>
  <c r="N398" i="120"/>
  <c r="P398" i="120"/>
  <c r="P397" i="120"/>
  <c r="O397" i="120"/>
  <c r="N397" i="120"/>
  <c r="O396" i="120"/>
  <c r="P396" i="120"/>
  <c r="N396" i="120"/>
  <c r="O395" i="120"/>
  <c r="N395" i="120"/>
  <c r="P395" i="120"/>
  <c r="O394" i="120"/>
  <c r="N394" i="120"/>
  <c r="O393" i="120"/>
  <c r="N393" i="120"/>
  <c r="P393" i="120"/>
  <c r="O392" i="120"/>
  <c r="P392" i="120"/>
  <c r="N392" i="120"/>
  <c r="P391" i="120"/>
  <c r="O391" i="120"/>
  <c r="N391" i="120"/>
  <c r="O390" i="120"/>
  <c r="N390" i="120"/>
  <c r="P390" i="120"/>
  <c r="P389" i="120"/>
  <c r="O389" i="120"/>
  <c r="N389" i="120"/>
  <c r="O388" i="120"/>
  <c r="P388" i="120"/>
  <c r="N388" i="120"/>
  <c r="O387" i="120"/>
  <c r="N387" i="120"/>
  <c r="P387" i="120"/>
  <c r="O386" i="120"/>
  <c r="N386" i="120"/>
  <c r="O385" i="120"/>
  <c r="N385" i="120"/>
  <c r="P385" i="120"/>
  <c r="O384" i="120"/>
  <c r="P384" i="120"/>
  <c r="N384" i="120"/>
  <c r="P383" i="120"/>
  <c r="O383" i="120"/>
  <c r="N383" i="120"/>
  <c r="O382" i="120"/>
  <c r="N382" i="120"/>
  <c r="P382" i="120"/>
  <c r="P381" i="120"/>
  <c r="O381" i="120"/>
  <c r="N381" i="120"/>
  <c r="O380" i="120"/>
  <c r="P380" i="120"/>
  <c r="N380" i="120"/>
  <c r="O379" i="120"/>
  <c r="N379" i="120"/>
  <c r="P379" i="120"/>
  <c r="O378" i="120"/>
  <c r="N378" i="120"/>
  <c r="O377" i="120"/>
  <c r="N377" i="120"/>
  <c r="P377" i="120"/>
  <c r="O376" i="120"/>
  <c r="P376" i="120"/>
  <c r="N376" i="120"/>
  <c r="P375" i="120"/>
  <c r="O375" i="120"/>
  <c r="N375" i="120"/>
  <c r="O374" i="120"/>
  <c r="N374" i="120"/>
  <c r="P374" i="120"/>
  <c r="P373" i="120"/>
  <c r="O373" i="120"/>
  <c r="N373" i="120"/>
  <c r="O372" i="120"/>
  <c r="P372" i="120"/>
  <c r="N372" i="120"/>
  <c r="O371" i="120"/>
  <c r="N371" i="120"/>
  <c r="P371" i="120"/>
  <c r="O370" i="120"/>
  <c r="N370" i="120"/>
  <c r="O369" i="120"/>
  <c r="N369" i="120"/>
  <c r="P369" i="120"/>
  <c r="O368" i="120"/>
  <c r="P368" i="120"/>
  <c r="N368" i="120"/>
  <c r="P367" i="120"/>
  <c r="O367" i="120"/>
  <c r="N367" i="120"/>
  <c r="O366" i="120"/>
  <c r="N366" i="120"/>
  <c r="P366" i="120"/>
  <c r="P365" i="120"/>
  <c r="O365" i="120"/>
  <c r="N365" i="120"/>
  <c r="O364" i="120"/>
  <c r="P364" i="120"/>
  <c r="N364" i="120"/>
  <c r="O363" i="120"/>
  <c r="N363" i="120"/>
  <c r="P363" i="120"/>
  <c r="O362" i="120"/>
  <c r="N362" i="120"/>
  <c r="O361" i="120"/>
  <c r="N361" i="120"/>
  <c r="P361" i="120"/>
  <c r="O360" i="120"/>
  <c r="P360" i="120"/>
  <c r="N360" i="120"/>
  <c r="P359" i="120"/>
  <c r="O359" i="120"/>
  <c r="N359" i="120"/>
  <c r="O358" i="120"/>
  <c r="N358" i="120"/>
  <c r="P358" i="120"/>
  <c r="P357" i="120"/>
  <c r="O357" i="120"/>
  <c r="N357" i="120"/>
  <c r="O356" i="120"/>
  <c r="P356" i="120"/>
  <c r="N356" i="120"/>
  <c r="O355" i="120"/>
  <c r="N355" i="120"/>
  <c r="P355" i="120"/>
  <c r="O354" i="120"/>
  <c r="N354" i="120"/>
  <c r="O353" i="120"/>
  <c r="N353" i="120"/>
  <c r="P353" i="120"/>
  <c r="O352" i="120"/>
  <c r="P352" i="120"/>
  <c r="N352" i="120"/>
  <c r="P351" i="120"/>
  <c r="O351" i="120"/>
  <c r="N351" i="120"/>
  <c r="O350" i="120"/>
  <c r="N350" i="120"/>
  <c r="P350" i="120"/>
  <c r="P349" i="120"/>
  <c r="O349" i="120"/>
  <c r="N349" i="120"/>
  <c r="O348" i="120"/>
  <c r="P348" i="120"/>
  <c r="N348" i="120"/>
  <c r="O347" i="120"/>
  <c r="N347" i="120"/>
  <c r="P347" i="120"/>
  <c r="O346" i="120"/>
  <c r="N346" i="120"/>
  <c r="O345" i="120"/>
  <c r="N345" i="120"/>
  <c r="P345" i="120"/>
  <c r="O344" i="120"/>
  <c r="P344" i="120"/>
  <c r="N344" i="120"/>
  <c r="P343" i="120"/>
  <c r="O343" i="120"/>
  <c r="N343" i="120"/>
  <c r="O342" i="120"/>
  <c r="N342" i="120"/>
  <c r="P342" i="120"/>
  <c r="P341" i="120"/>
  <c r="O341" i="120"/>
  <c r="N341" i="120"/>
  <c r="O340" i="120"/>
  <c r="P340" i="120"/>
  <c r="N340" i="120"/>
  <c r="O339" i="120"/>
  <c r="N339" i="120"/>
  <c r="P339" i="120"/>
  <c r="O338" i="120"/>
  <c r="N338" i="120"/>
  <c r="O337" i="120"/>
  <c r="N337" i="120"/>
  <c r="P337" i="120"/>
  <c r="O336" i="120"/>
  <c r="P336" i="120"/>
  <c r="N336" i="120"/>
  <c r="P335" i="120"/>
  <c r="O335" i="120"/>
  <c r="N335" i="120"/>
  <c r="O334" i="120"/>
  <c r="N334" i="120"/>
  <c r="P334" i="120"/>
  <c r="P333" i="120"/>
  <c r="O333" i="120"/>
  <c r="N333" i="120"/>
  <c r="O332" i="120"/>
  <c r="P332" i="120"/>
  <c r="N332" i="120"/>
  <c r="O331" i="120"/>
  <c r="N331" i="120"/>
  <c r="P331" i="120"/>
  <c r="O330" i="120"/>
  <c r="N330" i="120"/>
  <c r="O329" i="120"/>
  <c r="N329" i="120"/>
  <c r="P329" i="120"/>
  <c r="O328" i="120"/>
  <c r="P328" i="120"/>
  <c r="N328" i="120"/>
  <c r="P327" i="120"/>
  <c r="O327" i="120"/>
  <c r="N327" i="120"/>
  <c r="O326" i="120"/>
  <c r="N326" i="120"/>
  <c r="P326" i="120"/>
  <c r="P325" i="120"/>
  <c r="O325" i="120"/>
  <c r="N325" i="120"/>
  <c r="O324" i="120"/>
  <c r="P324" i="120"/>
  <c r="N324" i="120"/>
  <c r="O323" i="120"/>
  <c r="N323" i="120"/>
  <c r="P323" i="120"/>
  <c r="O322" i="120"/>
  <c r="N322" i="120"/>
  <c r="O321" i="120"/>
  <c r="N321" i="120"/>
  <c r="P321" i="120"/>
  <c r="O320" i="120"/>
  <c r="P320" i="120"/>
  <c r="N320" i="120"/>
  <c r="P319" i="120"/>
  <c r="O319" i="120"/>
  <c r="N319" i="120"/>
  <c r="O318" i="120"/>
  <c r="N318" i="120"/>
  <c r="P318" i="120"/>
  <c r="P317" i="120"/>
  <c r="O317" i="120"/>
  <c r="N317" i="120"/>
  <c r="O316" i="120"/>
  <c r="P316" i="120"/>
  <c r="N316" i="120"/>
  <c r="O315" i="120"/>
  <c r="N315" i="120"/>
  <c r="P315" i="120"/>
  <c r="O314" i="120"/>
  <c r="N314" i="120"/>
  <c r="O313" i="120"/>
  <c r="N313" i="120"/>
  <c r="P313" i="120"/>
  <c r="O312" i="120"/>
  <c r="P312" i="120"/>
  <c r="N312" i="120"/>
  <c r="P311" i="120"/>
  <c r="O311" i="120"/>
  <c r="N311" i="120"/>
  <c r="O310" i="120"/>
  <c r="N310" i="120"/>
  <c r="P310" i="120"/>
  <c r="P309" i="120"/>
  <c r="O309" i="120"/>
  <c r="N309" i="120"/>
  <c r="O308" i="120"/>
  <c r="P308" i="120"/>
  <c r="N308" i="120"/>
  <c r="O307" i="120"/>
  <c r="N307" i="120"/>
  <c r="P307" i="120"/>
  <c r="O306" i="120"/>
  <c r="N306" i="120"/>
  <c r="O305" i="120"/>
  <c r="N305" i="120"/>
  <c r="P305" i="120"/>
  <c r="O304" i="120"/>
  <c r="P304" i="120"/>
  <c r="N304" i="120"/>
  <c r="P303" i="120"/>
  <c r="O303" i="120"/>
  <c r="N303" i="120"/>
  <c r="O302" i="120"/>
  <c r="N302" i="120"/>
  <c r="P302" i="120"/>
  <c r="P301" i="120"/>
  <c r="O301" i="120"/>
  <c r="N301" i="120"/>
  <c r="O300" i="120"/>
  <c r="P300" i="120"/>
  <c r="N300" i="120"/>
  <c r="O299" i="120"/>
  <c r="N299" i="120"/>
  <c r="P299" i="120"/>
  <c r="O298" i="120"/>
  <c r="N298" i="120"/>
  <c r="O297" i="120"/>
  <c r="N297" i="120"/>
  <c r="P297" i="120"/>
  <c r="O296" i="120"/>
  <c r="P296" i="120"/>
  <c r="N296" i="120"/>
  <c r="P295" i="120"/>
  <c r="O295" i="120"/>
  <c r="N295" i="120"/>
  <c r="O294" i="120"/>
  <c r="N294" i="120"/>
  <c r="P294" i="120"/>
  <c r="P293" i="120"/>
  <c r="O293" i="120"/>
  <c r="N293" i="120"/>
  <c r="O292" i="120"/>
  <c r="P292" i="120"/>
  <c r="N292" i="120"/>
  <c r="O291" i="120"/>
  <c r="N291" i="120"/>
  <c r="P291" i="120"/>
  <c r="O290" i="120"/>
  <c r="N290" i="120"/>
  <c r="O289" i="120"/>
  <c r="N289" i="120"/>
  <c r="P289" i="120"/>
  <c r="O288" i="120"/>
  <c r="P288" i="120"/>
  <c r="N288" i="120"/>
  <c r="P287" i="120"/>
  <c r="O287" i="120"/>
  <c r="N287" i="120"/>
  <c r="O286" i="120"/>
  <c r="N286" i="120"/>
  <c r="P286" i="120"/>
  <c r="P285" i="120"/>
  <c r="O285" i="120"/>
  <c r="N285" i="120"/>
  <c r="O284" i="120"/>
  <c r="P284" i="120"/>
  <c r="N284" i="120"/>
  <c r="O283" i="120"/>
  <c r="N283" i="120"/>
  <c r="P283" i="120"/>
  <c r="O282" i="120"/>
  <c r="N282" i="120"/>
  <c r="O281" i="120"/>
  <c r="N281" i="120"/>
  <c r="P281" i="120"/>
  <c r="O280" i="120"/>
  <c r="P280" i="120"/>
  <c r="N280" i="120"/>
  <c r="P279" i="120"/>
  <c r="O279" i="120"/>
  <c r="N279" i="120"/>
  <c r="O278" i="120"/>
  <c r="N278" i="120"/>
  <c r="P278" i="120"/>
  <c r="P277" i="120"/>
  <c r="O277" i="120"/>
  <c r="N277" i="120"/>
  <c r="O276" i="120"/>
  <c r="P276" i="120"/>
  <c r="N276" i="120"/>
  <c r="O275" i="120"/>
  <c r="N275" i="120"/>
  <c r="P275" i="120"/>
  <c r="O274" i="120"/>
  <c r="N274" i="120"/>
  <c r="O273" i="120"/>
  <c r="N273" i="120"/>
  <c r="P273" i="120"/>
  <c r="O272" i="120"/>
  <c r="P272" i="120"/>
  <c r="N272" i="120"/>
  <c r="P271" i="120"/>
  <c r="O271" i="120"/>
  <c r="N271" i="120"/>
  <c r="O270" i="120"/>
  <c r="N270" i="120"/>
  <c r="P270" i="120"/>
  <c r="P269" i="120"/>
  <c r="O269" i="120"/>
  <c r="N269" i="120"/>
  <c r="O268" i="120"/>
  <c r="P268" i="120"/>
  <c r="N268" i="120"/>
  <c r="O267" i="120"/>
  <c r="N267" i="120"/>
  <c r="P267" i="120"/>
  <c r="O266" i="120"/>
  <c r="N266" i="120"/>
  <c r="O265" i="120"/>
  <c r="N265" i="120"/>
  <c r="P265" i="120"/>
  <c r="O264" i="120"/>
  <c r="P264" i="120"/>
  <c r="N264" i="120"/>
  <c r="P263" i="120"/>
  <c r="O263" i="120"/>
  <c r="N263" i="120"/>
  <c r="O262" i="120"/>
  <c r="N262" i="120"/>
  <c r="P262" i="120"/>
  <c r="P261" i="120"/>
  <c r="O261" i="120"/>
  <c r="N261" i="120"/>
  <c r="O260" i="120"/>
  <c r="P260" i="120"/>
  <c r="N260" i="120"/>
  <c r="O259" i="120"/>
  <c r="N259" i="120"/>
  <c r="P259" i="120"/>
  <c r="O258" i="120"/>
  <c r="N258" i="120"/>
  <c r="O257" i="120"/>
  <c r="N257" i="120"/>
  <c r="P257" i="120"/>
  <c r="O256" i="120"/>
  <c r="P256" i="120"/>
  <c r="N256" i="120"/>
  <c r="P255" i="120"/>
  <c r="O255" i="120"/>
  <c r="N255" i="120"/>
  <c r="O254" i="120"/>
  <c r="N254" i="120"/>
  <c r="P254" i="120"/>
  <c r="P253" i="120"/>
  <c r="O253" i="120"/>
  <c r="N253" i="120"/>
  <c r="O252" i="120"/>
  <c r="P252" i="120"/>
  <c r="N252" i="120"/>
  <c r="O251" i="120"/>
  <c r="N251" i="120"/>
  <c r="P251" i="120"/>
  <c r="O250" i="120"/>
  <c r="N250" i="120"/>
  <c r="O249" i="120"/>
  <c r="N249" i="120"/>
  <c r="P249" i="120"/>
  <c r="O248" i="120"/>
  <c r="P248" i="120"/>
  <c r="N248" i="120"/>
  <c r="P247" i="120"/>
  <c r="O247" i="120"/>
  <c r="N247" i="120"/>
  <c r="O246" i="120"/>
  <c r="N246" i="120"/>
  <c r="P246" i="120"/>
  <c r="P245" i="120"/>
  <c r="O245" i="120"/>
  <c r="N245" i="120"/>
  <c r="O244" i="120"/>
  <c r="P244" i="120"/>
  <c r="N244" i="120"/>
  <c r="O243" i="120"/>
  <c r="N243" i="120"/>
  <c r="P243" i="120"/>
  <c r="O242" i="120"/>
  <c r="N242" i="120"/>
  <c r="O241" i="120"/>
  <c r="N241" i="120"/>
  <c r="P241" i="120"/>
  <c r="O240" i="120"/>
  <c r="P240" i="120"/>
  <c r="N240" i="120"/>
  <c r="P239" i="120"/>
  <c r="O239" i="120"/>
  <c r="N239" i="120"/>
  <c r="O238" i="120"/>
  <c r="N238" i="120"/>
  <c r="P238" i="120"/>
  <c r="P237" i="120"/>
  <c r="O237" i="120"/>
  <c r="N237" i="120"/>
  <c r="O236" i="120"/>
  <c r="P236" i="120"/>
  <c r="N236" i="120"/>
  <c r="O235" i="120"/>
  <c r="N235" i="120"/>
  <c r="P235" i="120"/>
  <c r="O234" i="120"/>
  <c r="N234" i="120"/>
  <c r="O233" i="120"/>
  <c r="N233" i="120"/>
  <c r="P233" i="120"/>
  <c r="O232" i="120"/>
  <c r="P232" i="120"/>
  <c r="N232" i="120"/>
  <c r="P231" i="120"/>
  <c r="O231" i="120"/>
  <c r="N231" i="120"/>
  <c r="O230" i="120"/>
  <c r="N230" i="120"/>
  <c r="P230" i="120"/>
  <c r="P229" i="120"/>
  <c r="O229" i="120"/>
  <c r="N229" i="120"/>
  <c r="O228" i="120"/>
  <c r="P228" i="120"/>
  <c r="N228" i="120"/>
  <c r="O227" i="120"/>
  <c r="N227" i="120"/>
  <c r="P227" i="120"/>
  <c r="O226" i="120"/>
  <c r="N226" i="120"/>
  <c r="O225" i="120"/>
  <c r="N225" i="120"/>
  <c r="P225" i="120"/>
  <c r="O224" i="120"/>
  <c r="P224" i="120"/>
  <c r="N224" i="120"/>
  <c r="P223" i="120"/>
  <c r="O223" i="120"/>
  <c r="N223" i="120"/>
  <c r="O222" i="120"/>
  <c r="N222" i="120"/>
  <c r="P222" i="120"/>
  <c r="P221" i="120"/>
  <c r="O221" i="120"/>
  <c r="N221" i="120"/>
  <c r="O220" i="120"/>
  <c r="P220" i="120"/>
  <c r="N220" i="120"/>
  <c r="O219" i="120"/>
  <c r="N219" i="120"/>
  <c r="P219" i="120"/>
  <c r="O218" i="120"/>
  <c r="N218" i="120"/>
  <c r="O217" i="120"/>
  <c r="N217" i="120"/>
  <c r="P217" i="120"/>
  <c r="O216" i="120"/>
  <c r="P216" i="120"/>
  <c r="N216" i="120"/>
  <c r="P215" i="120"/>
  <c r="O215" i="120"/>
  <c r="N215" i="120"/>
  <c r="O214" i="120"/>
  <c r="N214" i="120"/>
  <c r="P214" i="120"/>
  <c r="P213" i="120"/>
  <c r="O213" i="120"/>
  <c r="N213" i="120"/>
  <c r="O212" i="120"/>
  <c r="P212" i="120"/>
  <c r="N212" i="120"/>
  <c r="O211" i="120"/>
  <c r="N211" i="120"/>
  <c r="P211" i="120"/>
  <c r="O210" i="120"/>
  <c r="N210" i="120"/>
  <c r="O209" i="120"/>
  <c r="N209" i="120"/>
  <c r="P209" i="120"/>
  <c r="O208" i="120"/>
  <c r="P208" i="120"/>
  <c r="N208" i="120"/>
  <c r="P207" i="120"/>
  <c r="O207" i="120"/>
  <c r="N207" i="120"/>
  <c r="O206" i="120"/>
  <c r="N206" i="120"/>
  <c r="P206" i="120"/>
  <c r="P205" i="120"/>
  <c r="O205" i="120"/>
  <c r="N205" i="120"/>
  <c r="O204" i="120"/>
  <c r="P204" i="120"/>
  <c r="N204" i="120"/>
  <c r="O203" i="120"/>
  <c r="N203" i="120"/>
  <c r="P203" i="120"/>
  <c r="O202" i="120"/>
  <c r="N202" i="120"/>
  <c r="O201" i="120"/>
  <c r="N201" i="120"/>
  <c r="P201" i="120"/>
  <c r="O200" i="120"/>
  <c r="P200" i="120"/>
  <c r="N200" i="120"/>
  <c r="P199" i="120"/>
  <c r="O199" i="120"/>
  <c r="N199" i="120"/>
  <c r="O198" i="120"/>
  <c r="N198" i="120"/>
  <c r="P198" i="120"/>
  <c r="P197" i="120"/>
  <c r="O197" i="120"/>
  <c r="N197" i="120"/>
  <c r="O196" i="120"/>
  <c r="P196" i="120"/>
  <c r="N196" i="120"/>
  <c r="O195" i="120"/>
  <c r="N195" i="120"/>
  <c r="P195" i="120"/>
  <c r="O194" i="120"/>
  <c r="N194" i="120"/>
  <c r="O193" i="120"/>
  <c r="N193" i="120"/>
  <c r="P193" i="120"/>
  <c r="O192" i="120"/>
  <c r="P192" i="120"/>
  <c r="N192" i="120"/>
  <c r="P191" i="120"/>
  <c r="O191" i="120"/>
  <c r="N191" i="120"/>
  <c r="O190" i="120"/>
  <c r="N190" i="120"/>
  <c r="P190" i="120"/>
  <c r="P189" i="120"/>
  <c r="O189" i="120"/>
  <c r="N189" i="120"/>
  <c r="O188" i="120"/>
  <c r="P188" i="120"/>
  <c r="N188" i="120"/>
  <c r="O187" i="120"/>
  <c r="N187" i="120"/>
  <c r="P187" i="120"/>
  <c r="O186" i="120"/>
  <c r="N186" i="120"/>
  <c r="O185" i="120"/>
  <c r="N185" i="120"/>
  <c r="P185" i="120"/>
  <c r="O184" i="120"/>
  <c r="P184" i="120"/>
  <c r="N184" i="120"/>
  <c r="P183" i="120"/>
  <c r="O183" i="120"/>
  <c r="N183" i="120"/>
  <c r="O182" i="120"/>
  <c r="N182" i="120"/>
  <c r="P182" i="120"/>
  <c r="P181" i="120"/>
  <c r="O181" i="120"/>
  <c r="N181" i="120"/>
  <c r="O180" i="120"/>
  <c r="P180" i="120"/>
  <c r="N180" i="120"/>
  <c r="O179" i="120"/>
  <c r="N179" i="120"/>
  <c r="P179" i="120"/>
  <c r="O178" i="120"/>
  <c r="N178" i="120"/>
  <c r="O177" i="120"/>
  <c r="N177" i="120"/>
  <c r="P177" i="120"/>
  <c r="O176" i="120"/>
  <c r="P176" i="120"/>
  <c r="N176" i="120"/>
  <c r="P175" i="120"/>
  <c r="O175" i="120"/>
  <c r="N175" i="120"/>
  <c r="O174" i="120"/>
  <c r="N174" i="120"/>
  <c r="P174" i="120"/>
  <c r="P173" i="120"/>
  <c r="O173" i="120"/>
  <c r="N173" i="120"/>
  <c r="O172" i="120"/>
  <c r="P172" i="120"/>
  <c r="N172" i="120"/>
  <c r="O171" i="120"/>
  <c r="N171" i="120"/>
  <c r="P171" i="120"/>
  <c r="O170" i="120"/>
  <c r="N170" i="120"/>
  <c r="O169" i="120"/>
  <c r="N169" i="120"/>
  <c r="P169" i="120"/>
  <c r="O168" i="120"/>
  <c r="P168" i="120"/>
  <c r="N168" i="120"/>
  <c r="P167" i="120"/>
  <c r="O167" i="120"/>
  <c r="N167" i="120"/>
  <c r="O166" i="120"/>
  <c r="N166" i="120"/>
  <c r="P166" i="120"/>
  <c r="P165" i="120"/>
  <c r="O165" i="120"/>
  <c r="N165" i="120"/>
  <c r="O164" i="120"/>
  <c r="P164" i="120"/>
  <c r="N164" i="120"/>
  <c r="O163" i="120"/>
  <c r="N163" i="120"/>
  <c r="P163" i="120"/>
  <c r="O162" i="120"/>
  <c r="N162" i="120"/>
  <c r="O161" i="120"/>
  <c r="N161" i="120"/>
  <c r="P161" i="120"/>
  <c r="O160" i="120"/>
  <c r="P160" i="120"/>
  <c r="N160" i="120"/>
  <c r="P159" i="120"/>
  <c r="O159" i="120"/>
  <c r="N159" i="120"/>
  <c r="O158" i="120"/>
  <c r="N158" i="120"/>
  <c r="P158" i="120"/>
  <c r="P157" i="120"/>
  <c r="O157" i="120"/>
  <c r="N157" i="120"/>
  <c r="O156" i="120"/>
  <c r="P156" i="120"/>
  <c r="N156" i="120"/>
  <c r="O155" i="120"/>
  <c r="N155" i="120"/>
  <c r="P155" i="120"/>
  <c r="O154" i="120"/>
  <c r="N154" i="120"/>
  <c r="O153" i="120"/>
  <c r="N153" i="120"/>
  <c r="P153" i="120"/>
  <c r="O152" i="120"/>
  <c r="P152" i="120"/>
  <c r="N152" i="120"/>
  <c r="P151" i="120"/>
  <c r="O151" i="120"/>
  <c r="N151" i="120"/>
  <c r="O150" i="120"/>
  <c r="N150" i="120"/>
  <c r="P150" i="120"/>
  <c r="P149" i="120"/>
  <c r="O149" i="120"/>
  <c r="N149" i="120"/>
  <c r="O148" i="120"/>
  <c r="P148" i="120"/>
  <c r="N148" i="120"/>
  <c r="O147" i="120"/>
  <c r="N147" i="120"/>
  <c r="P147" i="120"/>
  <c r="O146" i="120"/>
  <c r="N146" i="120"/>
  <c r="O145" i="120"/>
  <c r="N145" i="120"/>
  <c r="P145" i="120"/>
  <c r="O144" i="120"/>
  <c r="P144" i="120"/>
  <c r="N144" i="120"/>
  <c r="P143" i="120"/>
  <c r="O143" i="120"/>
  <c r="N143" i="120"/>
  <c r="O142" i="120"/>
  <c r="N142" i="120"/>
  <c r="P142" i="120"/>
  <c r="P141" i="120"/>
  <c r="O141" i="120"/>
  <c r="N141" i="120"/>
  <c r="O140" i="120"/>
  <c r="P140" i="120"/>
  <c r="N140" i="120"/>
  <c r="O139" i="120"/>
  <c r="N139" i="120"/>
  <c r="P139" i="120"/>
  <c r="O138" i="120"/>
  <c r="N138" i="120"/>
  <c r="O137" i="120"/>
  <c r="N137" i="120"/>
  <c r="P137" i="120"/>
  <c r="O136" i="120"/>
  <c r="P136" i="120"/>
  <c r="N136" i="120"/>
  <c r="P135" i="120"/>
  <c r="O135" i="120"/>
  <c r="N135" i="120"/>
  <c r="O134" i="120"/>
  <c r="N134" i="120"/>
  <c r="P134" i="120"/>
  <c r="P133" i="120"/>
  <c r="O133" i="120"/>
  <c r="N133" i="120"/>
  <c r="O132" i="120"/>
  <c r="P132" i="120"/>
  <c r="N132" i="120"/>
  <c r="O131" i="120"/>
  <c r="N131" i="120"/>
  <c r="P131" i="120"/>
  <c r="O130" i="120"/>
  <c r="N130" i="120"/>
  <c r="O129" i="120"/>
  <c r="N129" i="120"/>
  <c r="P129" i="120"/>
  <c r="O128" i="120"/>
  <c r="P128" i="120"/>
  <c r="N128" i="120"/>
  <c r="P127" i="120"/>
  <c r="O127" i="120"/>
  <c r="N127" i="120"/>
  <c r="O126" i="120"/>
  <c r="N126" i="120"/>
  <c r="P126" i="120"/>
  <c r="P125" i="120"/>
  <c r="O125" i="120"/>
  <c r="N125" i="120"/>
  <c r="O124" i="120"/>
  <c r="P124" i="120"/>
  <c r="N124" i="120"/>
  <c r="O123" i="120"/>
  <c r="N123" i="120"/>
  <c r="P123" i="120"/>
  <c r="O122" i="120"/>
  <c r="N122" i="120"/>
  <c r="O121" i="120"/>
  <c r="N121" i="120"/>
  <c r="P121" i="120"/>
  <c r="O120" i="120"/>
  <c r="P120" i="120"/>
  <c r="N120" i="120"/>
  <c r="P119" i="120"/>
  <c r="O119" i="120"/>
  <c r="N119" i="120"/>
  <c r="O118" i="120"/>
  <c r="N118" i="120"/>
  <c r="P118" i="120"/>
  <c r="P117" i="120"/>
  <c r="O117" i="120"/>
  <c r="N117" i="120"/>
  <c r="O116" i="120"/>
  <c r="P116" i="120"/>
  <c r="N116" i="120"/>
  <c r="O115" i="120"/>
  <c r="N115" i="120"/>
  <c r="P115" i="120"/>
  <c r="O114" i="120"/>
  <c r="N114" i="120"/>
  <c r="O113" i="120"/>
  <c r="N113" i="120"/>
  <c r="P113" i="120"/>
  <c r="O112" i="120"/>
  <c r="P112" i="120"/>
  <c r="N112" i="120"/>
  <c r="P111" i="120"/>
  <c r="O111" i="120"/>
  <c r="N111" i="120"/>
  <c r="O110" i="120"/>
  <c r="N110" i="120"/>
  <c r="P110" i="120"/>
  <c r="P109" i="120"/>
  <c r="O109" i="120"/>
  <c r="N109" i="120"/>
  <c r="O108" i="120"/>
  <c r="P108" i="120"/>
  <c r="N108" i="120"/>
  <c r="O107" i="120"/>
  <c r="N107" i="120"/>
  <c r="P107" i="120"/>
  <c r="O106" i="120"/>
  <c r="N106" i="120"/>
  <c r="O105" i="120"/>
  <c r="N105" i="120"/>
  <c r="P105" i="120"/>
  <c r="O104" i="120"/>
  <c r="P104" i="120"/>
  <c r="N104" i="120"/>
  <c r="P103" i="120"/>
  <c r="O103" i="120"/>
  <c r="N103" i="120"/>
  <c r="O102" i="120"/>
  <c r="N102" i="120"/>
  <c r="P102" i="120"/>
  <c r="P101" i="120"/>
  <c r="O101" i="120"/>
  <c r="N101" i="120"/>
  <c r="O100" i="120"/>
  <c r="P100" i="120"/>
  <c r="N100" i="120"/>
  <c r="O99" i="120"/>
  <c r="N99" i="120"/>
  <c r="P99" i="120"/>
  <c r="O98" i="120"/>
  <c r="N98" i="120"/>
  <c r="O97" i="120"/>
  <c r="N97" i="120"/>
  <c r="P97" i="120"/>
  <c r="O96" i="120"/>
  <c r="P96" i="120"/>
  <c r="N96" i="120"/>
  <c r="P95" i="120"/>
  <c r="O95" i="120"/>
  <c r="N95" i="120"/>
  <c r="O94" i="120"/>
  <c r="N94" i="120"/>
  <c r="P94" i="120"/>
  <c r="P93" i="120"/>
  <c r="O93" i="120"/>
  <c r="N93" i="120"/>
  <c r="O92" i="120"/>
  <c r="P92" i="120"/>
  <c r="N92" i="120"/>
  <c r="O91" i="120"/>
  <c r="N91" i="120"/>
  <c r="P91" i="120"/>
  <c r="O90" i="120"/>
  <c r="N90" i="120"/>
  <c r="O89" i="120"/>
  <c r="N89" i="120"/>
  <c r="P89" i="120"/>
  <c r="O88" i="120"/>
  <c r="P88" i="120"/>
  <c r="N88" i="120"/>
  <c r="P87" i="120"/>
  <c r="O87" i="120"/>
  <c r="N87" i="120"/>
  <c r="O86" i="120"/>
  <c r="N86" i="120"/>
  <c r="P86" i="120"/>
  <c r="P85" i="120"/>
  <c r="O85" i="120"/>
  <c r="N85" i="120"/>
  <c r="O84" i="120"/>
  <c r="P84" i="120"/>
  <c r="N84" i="120"/>
  <c r="O83" i="120"/>
  <c r="N83" i="120"/>
  <c r="P83" i="120"/>
  <c r="O82" i="120"/>
  <c r="N82" i="120"/>
  <c r="P81" i="120"/>
  <c r="O81" i="120"/>
  <c r="N81" i="120"/>
  <c r="O80" i="120"/>
  <c r="P80" i="120"/>
  <c r="N80" i="120"/>
  <c r="O79" i="120"/>
  <c r="N79" i="120"/>
  <c r="P79" i="120"/>
  <c r="O78" i="120"/>
  <c r="N78" i="120"/>
  <c r="O77" i="120"/>
  <c r="N77" i="120"/>
  <c r="P77" i="120"/>
  <c r="P76" i="120"/>
  <c r="O76" i="120"/>
  <c r="N76" i="120"/>
  <c r="P75" i="120"/>
  <c r="O75" i="120"/>
  <c r="N75" i="120"/>
  <c r="O74" i="120"/>
  <c r="N74" i="120"/>
  <c r="P74" i="120"/>
  <c r="O73" i="120"/>
  <c r="N73" i="120"/>
  <c r="P73" i="120"/>
  <c r="P72" i="120"/>
  <c r="O72" i="120"/>
  <c r="N72" i="120"/>
  <c r="O71" i="120"/>
  <c r="P71" i="120"/>
  <c r="N71" i="120"/>
  <c r="O70" i="120"/>
  <c r="N70" i="120"/>
  <c r="P70" i="120"/>
  <c r="P69" i="120"/>
  <c r="O69" i="120"/>
  <c r="N69" i="120"/>
  <c r="O68" i="120"/>
  <c r="P68" i="120"/>
  <c r="N68" i="120"/>
  <c r="O67" i="120"/>
  <c r="N67" i="120"/>
  <c r="P67" i="120"/>
  <c r="O66" i="120"/>
  <c r="N66" i="120"/>
  <c r="P65" i="120"/>
  <c r="O65" i="120"/>
  <c r="N65" i="120"/>
  <c r="O64" i="120"/>
  <c r="P64" i="120"/>
  <c r="N64" i="120"/>
  <c r="O63" i="120"/>
  <c r="N63" i="120"/>
  <c r="P63" i="120"/>
  <c r="O62" i="120"/>
  <c r="N62" i="120"/>
  <c r="O61" i="120"/>
  <c r="N61" i="120"/>
  <c r="P61" i="120"/>
  <c r="P60" i="120"/>
  <c r="O60" i="120"/>
  <c r="N60" i="120"/>
  <c r="P59" i="120"/>
  <c r="O59" i="120"/>
  <c r="N59" i="120"/>
  <c r="O58" i="120"/>
  <c r="N58" i="120"/>
  <c r="P58" i="120"/>
  <c r="O57" i="120"/>
  <c r="N57" i="120"/>
  <c r="P57" i="120"/>
  <c r="P56" i="120"/>
  <c r="O56" i="120"/>
  <c r="N56" i="120"/>
  <c r="O55" i="120"/>
  <c r="P55" i="120"/>
  <c r="N55" i="120"/>
  <c r="O54" i="120"/>
  <c r="N54" i="120"/>
  <c r="P54" i="120"/>
  <c r="P53" i="120"/>
  <c r="O53" i="120"/>
  <c r="N53" i="120"/>
  <c r="O52" i="120"/>
  <c r="P52" i="120"/>
  <c r="N52" i="120"/>
  <c r="O51" i="120"/>
  <c r="N51" i="120"/>
  <c r="P51" i="120"/>
  <c r="O50" i="120"/>
  <c r="N50" i="120"/>
  <c r="P49" i="120"/>
  <c r="O49" i="120"/>
  <c r="N49" i="120"/>
  <c r="O48" i="120"/>
  <c r="P48" i="120"/>
  <c r="N48" i="120"/>
  <c r="O47" i="120"/>
  <c r="N47" i="120"/>
  <c r="P47" i="120"/>
  <c r="O46" i="120"/>
  <c r="N46" i="120"/>
  <c r="O45" i="120"/>
  <c r="N45" i="120"/>
  <c r="P45" i="120"/>
  <c r="P44" i="120"/>
  <c r="O44" i="120"/>
  <c r="N44" i="120"/>
  <c r="P43" i="120"/>
  <c r="O43" i="120"/>
  <c r="N43" i="120"/>
  <c r="O42" i="120"/>
  <c r="N42" i="120"/>
  <c r="P42" i="120"/>
  <c r="O41" i="120"/>
  <c r="N41" i="120"/>
  <c r="P41" i="120"/>
  <c r="P40" i="120"/>
  <c r="O40" i="120"/>
  <c r="N40" i="120"/>
  <c r="O39" i="120"/>
  <c r="P39" i="120"/>
  <c r="N39" i="120"/>
  <c r="O38" i="120"/>
  <c r="N38" i="120"/>
  <c r="P38" i="120"/>
  <c r="P37" i="120"/>
  <c r="O37" i="120"/>
  <c r="N37" i="120"/>
  <c r="O36" i="120"/>
  <c r="P36" i="120"/>
  <c r="N36" i="120"/>
  <c r="O35" i="120"/>
  <c r="N35" i="120"/>
  <c r="P35" i="120"/>
  <c r="O34" i="120"/>
  <c r="N34" i="120"/>
  <c r="P33" i="120"/>
  <c r="O33" i="120"/>
  <c r="N33" i="120"/>
  <c r="O32" i="120"/>
  <c r="P32" i="120"/>
  <c r="N32" i="120"/>
  <c r="O31" i="120"/>
  <c r="N31" i="120"/>
  <c r="P31" i="120"/>
  <c r="O30" i="120"/>
  <c r="N30" i="120"/>
  <c r="O29" i="120"/>
  <c r="N29" i="120"/>
  <c r="P29" i="120"/>
  <c r="P28" i="120"/>
  <c r="O28" i="120"/>
  <c r="N28" i="120"/>
  <c r="P27" i="120"/>
  <c r="O27" i="120"/>
  <c r="N27" i="120"/>
  <c r="O26" i="120"/>
  <c r="N26" i="120"/>
  <c r="P26" i="120"/>
  <c r="O25" i="120"/>
  <c r="N25" i="120"/>
  <c r="P25" i="120"/>
  <c r="P24" i="120"/>
  <c r="O24" i="120"/>
  <c r="N24" i="120"/>
  <c r="O23" i="120"/>
  <c r="P23" i="120"/>
  <c r="N23" i="120"/>
  <c r="O22" i="120"/>
  <c r="N22" i="120"/>
  <c r="P22" i="120"/>
  <c r="P21" i="120"/>
  <c r="O21" i="120"/>
  <c r="N21" i="120"/>
  <c r="O20" i="120"/>
  <c r="P20" i="120"/>
  <c r="N20" i="120"/>
  <c r="O19" i="120"/>
  <c r="N19" i="120"/>
  <c r="P19" i="120"/>
  <c r="O18" i="120"/>
  <c r="N18" i="120"/>
  <c r="P17" i="120"/>
  <c r="O17" i="120"/>
  <c r="N17" i="120"/>
  <c r="O16" i="120"/>
  <c r="P16" i="120"/>
  <c r="N16" i="120"/>
  <c r="O15" i="120"/>
  <c r="N15" i="120"/>
  <c r="P15" i="120"/>
  <c r="O14" i="120"/>
  <c r="N14" i="120"/>
  <c r="O13" i="120"/>
  <c r="N13" i="120"/>
  <c r="P13" i="120"/>
  <c r="P12" i="120"/>
  <c r="O12" i="120"/>
  <c r="N12" i="120"/>
  <c r="P11" i="120"/>
  <c r="O11" i="120"/>
  <c r="N11" i="120"/>
  <c r="O10" i="120"/>
  <c r="N10" i="120"/>
  <c r="P10" i="120"/>
  <c r="O9" i="120"/>
  <c r="N9" i="120"/>
  <c r="P9" i="120"/>
  <c r="P8" i="120"/>
  <c r="O8" i="120"/>
  <c r="N8" i="120"/>
  <c r="O7" i="120"/>
  <c r="P7" i="120"/>
  <c r="N7" i="120"/>
  <c r="O6" i="120"/>
  <c r="N6" i="120"/>
  <c r="P6" i="120"/>
  <c r="P5" i="120"/>
  <c r="O5" i="120"/>
  <c r="N5" i="120"/>
  <c r="O4" i="120"/>
  <c r="P4" i="120"/>
  <c r="N4" i="120"/>
  <c r="I52" i="119"/>
  <c r="G33" i="119"/>
  <c r="I33" i="119"/>
  <c r="E33" i="119"/>
  <c r="E32" i="119"/>
  <c r="G32" i="119"/>
  <c r="I32" i="119"/>
  <c r="I31" i="119"/>
  <c r="E31" i="119"/>
  <c r="G31" i="119"/>
  <c r="G30" i="119"/>
  <c r="I30" i="119"/>
  <c r="E30" i="119"/>
  <c r="E29" i="119"/>
  <c r="G29" i="119"/>
  <c r="I29" i="119"/>
  <c r="G27" i="119"/>
  <c r="I27" i="119"/>
  <c r="E8" i="119"/>
  <c r="M514" i="118" a="1"/>
  <c r="M514" i="118"/>
  <c r="L514" i="118"/>
  <c r="L514" i="118" a="1"/>
  <c r="K514" i="118" a="1"/>
  <c r="K514" i="118"/>
  <c r="J514" i="118"/>
  <c r="J514" i="118" a="1"/>
  <c r="I514" i="118" a="1"/>
  <c r="I514" i="118"/>
  <c r="H514" i="118"/>
  <c r="H514" i="118" a="1"/>
  <c r="G514" i="118" a="1"/>
  <c r="G514" i="118"/>
  <c r="F514" i="118"/>
  <c r="F514" i="118" a="1"/>
  <c r="I511" i="118" a="1"/>
  <c r="I511" i="118"/>
  <c r="F511" i="118" a="1"/>
  <c r="F511" i="118"/>
  <c r="C511" i="118"/>
  <c r="C510" i="118"/>
  <c r="M510" i="118" a="1"/>
  <c r="M510" i="118"/>
  <c r="M509" i="118" a="1"/>
  <c r="M509" i="118"/>
  <c r="L509" i="118" a="1"/>
  <c r="L509" i="118"/>
  <c r="J509" i="118" a="1"/>
  <c r="J509" i="118"/>
  <c r="I509" i="118"/>
  <c r="I509" i="118" a="1"/>
  <c r="G509" i="118"/>
  <c r="G509" i="118" a="1"/>
  <c r="F509" i="118" a="1"/>
  <c r="F509" i="118"/>
  <c r="C509" i="118"/>
  <c r="L508" i="118" a="1"/>
  <c r="L508" i="118"/>
  <c r="I508" i="118"/>
  <c r="I508" i="118" a="1"/>
  <c r="G508" i="118" a="1"/>
  <c r="G508" i="118"/>
  <c r="F508" i="118" a="1"/>
  <c r="F508" i="118"/>
  <c r="C508" i="118"/>
  <c r="M508" i="118" a="1"/>
  <c r="M508" i="118"/>
  <c r="I507" i="118" a="1"/>
  <c r="I507" i="118"/>
  <c r="F507" i="118" a="1"/>
  <c r="F507" i="118"/>
  <c r="C507" i="118"/>
  <c r="C506" i="118"/>
  <c r="M506" i="118" a="1"/>
  <c r="M506" i="118"/>
  <c r="M505" i="118" a="1"/>
  <c r="M505" i="118"/>
  <c r="L505" i="118" a="1"/>
  <c r="L505" i="118"/>
  <c r="J505" i="118" a="1"/>
  <c r="J505" i="118"/>
  <c r="I505" i="118"/>
  <c r="I505" i="118" a="1"/>
  <c r="G505" i="118"/>
  <c r="G505" i="118" a="1"/>
  <c r="F505" i="118" a="1"/>
  <c r="F505" i="118"/>
  <c r="C505" i="118"/>
  <c r="L504" i="118" a="1"/>
  <c r="L504" i="118"/>
  <c r="I504" i="118"/>
  <c r="I504" i="118" a="1"/>
  <c r="G504" i="118" a="1"/>
  <c r="G504" i="118"/>
  <c r="F504" i="118" a="1"/>
  <c r="F504" i="118"/>
  <c r="C504" i="118"/>
  <c r="C523" i="118"/>
  <c r="I503" i="118" a="1"/>
  <c r="I503" i="118"/>
  <c r="F503" i="118" a="1"/>
  <c r="F503" i="118"/>
  <c r="C503" i="118"/>
  <c r="C502" i="118"/>
  <c r="M502" i="118" a="1"/>
  <c r="M502" i="118"/>
  <c r="M501" i="118" a="1"/>
  <c r="M501" i="118"/>
  <c r="L501" i="118" a="1"/>
  <c r="L501" i="118"/>
  <c r="J501" i="118" a="1"/>
  <c r="J501" i="118"/>
  <c r="I501" i="118"/>
  <c r="I501" i="118" a="1"/>
  <c r="G501" i="118"/>
  <c r="G501" i="118" a="1"/>
  <c r="F501" i="118" a="1"/>
  <c r="F501" i="118"/>
  <c r="C501" i="118"/>
  <c r="L500" i="118" a="1"/>
  <c r="L500" i="118"/>
  <c r="I500" i="118"/>
  <c r="I500" i="118" a="1"/>
  <c r="G500" i="118" a="1"/>
  <c r="G500" i="118"/>
  <c r="F500" i="118" a="1"/>
  <c r="F500" i="118"/>
  <c r="C500" i="118"/>
  <c r="M500" i="118" a="1"/>
  <c r="M500" i="118"/>
  <c r="I499" i="118" a="1"/>
  <c r="I499" i="118"/>
  <c r="F499" i="118" a="1"/>
  <c r="F499" i="118"/>
  <c r="C499" i="118"/>
  <c r="W495" i="118"/>
  <c r="E34" i="117"/>
  <c r="G34" i="117"/>
  <c r="I34" i="117"/>
  <c r="V495" i="118"/>
  <c r="U495" i="118"/>
  <c r="T495" i="118"/>
  <c r="S495" i="118"/>
  <c r="R495" i="118"/>
  <c r="M495" i="118"/>
  <c r="L495" i="118"/>
  <c r="K495" i="118"/>
  <c r="J495" i="118"/>
  <c r="I495" i="118"/>
  <c r="H495" i="118"/>
  <c r="G495" i="118"/>
  <c r="F495" i="118"/>
  <c r="P494" i="118"/>
  <c r="O494" i="118"/>
  <c r="N494" i="118"/>
  <c r="O493" i="118"/>
  <c r="N493" i="118"/>
  <c r="P493" i="118"/>
  <c r="P492" i="118"/>
  <c r="O492" i="118"/>
  <c r="N492" i="118"/>
  <c r="P491" i="118"/>
  <c r="O491" i="118"/>
  <c r="N491" i="118"/>
  <c r="O490" i="118"/>
  <c r="N490" i="118"/>
  <c r="P490" i="118"/>
  <c r="O489" i="118"/>
  <c r="N489" i="118"/>
  <c r="P488" i="118"/>
  <c r="O488" i="118"/>
  <c r="N488" i="118"/>
  <c r="O487" i="118"/>
  <c r="P487" i="118"/>
  <c r="N487" i="118"/>
  <c r="O486" i="118"/>
  <c r="N486" i="118"/>
  <c r="P486" i="118"/>
  <c r="O485" i="118"/>
  <c r="N485" i="118"/>
  <c r="O484" i="118"/>
  <c r="N484" i="118"/>
  <c r="P484" i="118"/>
  <c r="P483" i="118"/>
  <c r="O483" i="118"/>
  <c r="N483" i="118"/>
  <c r="P482" i="118"/>
  <c r="O482" i="118"/>
  <c r="N482" i="118"/>
  <c r="O481" i="118"/>
  <c r="N481" i="118"/>
  <c r="O480" i="118"/>
  <c r="N480" i="118"/>
  <c r="P480" i="118"/>
  <c r="P479" i="118"/>
  <c r="O479" i="118"/>
  <c r="N479" i="118"/>
  <c r="P478" i="118"/>
  <c r="O478" i="118"/>
  <c r="N478" i="118"/>
  <c r="O477" i="118"/>
  <c r="N477" i="118"/>
  <c r="P477" i="118"/>
  <c r="P476" i="118"/>
  <c r="O476" i="118"/>
  <c r="N476" i="118"/>
  <c r="P475" i="118"/>
  <c r="O475" i="118"/>
  <c r="N475" i="118"/>
  <c r="O474" i="118"/>
  <c r="N474" i="118"/>
  <c r="P474" i="118"/>
  <c r="O473" i="118"/>
  <c r="N473" i="118"/>
  <c r="P472" i="118"/>
  <c r="O472" i="118"/>
  <c r="N472" i="118"/>
  <c r="O471" i="118"/>
  <c r="P471" i="118"/>
  <c r="N471" i="118"/>
  <c r="O470" i="118"/>
  <c r="N470" i="118"/>
  <c r="P470" i="118"/>
  <c r="O469" i="118"/>
  <c r="N469" i="118"/>
  <c r="O468" i="118"/>
  <c r="N468" i="118"/>
  <c r="P468" i="118"/>
  <c r="P467" i="118"/>
  <c r="O467" i="118"/>
  <c r="N467" i="118"/>
  <c r="P466" i="118"/>
  <c r="O466" i="118"/>
  <c r="N466" i="118"/>
  <c r="O465" i="118"/>
  <c r="N465" i="118"/>
  <c r="O464" i="118"/>
  <c r="N464" i="118"/>
  <c r="P464" i="118"/>
  <c r="P463" i="118"/>
  <c r="O463" i="118"/>
  <c r="N463" i="118"/>
  <c r="P462" i="118"/>
  <c r="O462" i="118"/>
  <c r="N462" i="118"/>
  <c r="O461" i="118"/>
  <c r="N461" i="118"/>
  <c r="P461" i="118"/>
  <c r="P460" i="118"/>
  <c r="O460" i="118"/>
  <c r="N460" i="118"/>
  <c r="P459" i="118"/>
  <c r="O459" i="118"/>
  <c r="N459" i="118"/>
  <c r="O458" i="118"/>
  <c r="N458" i="118"/>
  <c r="P458" i="118"/>
  <c r="O457" i="118"/>
  <c r="N457" i="118"/>
  <c r="P457" i="118"/>
  <c r="P456" i="118"/>
  <c r="O456" i="118"/>
  <c r="N456" i="118"/>
  <c r="P455" i="118"/>
  <c r="O455" i="118"/>
  <c r="N455" i="118"/>
  <c r="O454" i="118"/>
  <c r="N454" i="118"/>
  <c r="P454" i="118"/>
  <c r="O453" i="118"/>
  <c r="N453" i="118"/>
  <c r="P453" i="118"/>
  <c r="P452" i="118"/>
  <c r="O452" i="118"/>
  <c r="N452" i="118"/>
  <c r="P451" i="118"/>
  <c r="O451" i="118"/>
  <c r="N451" i="118"/>
  <c r="O450" i="118"/>
  <c r="N450" i="118"/>
  <c r="P450" i="118"/>
  <c r="O449" i="118"/>
  <c r="N449" i="118"/>
  <c r="P449" i="118"/>
  <c r="P448" i="118"/>
  <c r="O448" i="118"/>
  <c r="N448" i="118"/>
  <c r="P447" i="118"/>
  <c r="O447" i="118"/>
  <c r="N447" i="118"/>
  <c r="O446" i="118"/>
  <c r="N446" i="118"/>
  <c r="P446" i="118"/>
  <c r="O445" i="118"/>
  <c r="N445" i="118"/>
  <c r="P445" i="118"/>
  <c r="P444" i="118"/>
  <c r="O444" i="118"/>
  <c r="N444" i="118"/>
  <c r="P443" i="118"/>
  <c r="O443" i="118"/>
  <c r="N443" i="118"/>
  <c r="O442" i="118"/>
  <c r="N442" i="118"/>
  <c r="P442" i="118"/>
  <c r="O441" i="118"/>
  <c r="N441" i="118"/>
  <c r="P441" i="118"/>
  <c r="P440" i="118"/>
  <c r="O440" i="118"/>
  <c r="N440" i="118"/>
  <c r="P439" i="118"/>
  <c r="O439" i="118"/>
  <c r="N439" i="118"/>
  <c r="O438" i="118"/>
  <c r="N438" i="118"/>
  <c r="P438" i="118"/>
  <c r="O437" i="118"/>
  <c r="N437" i="118"/>
  <c r="P437" i="118"/>
  <c r="P436" i="118"/>
  <c r="O436" i="118"/>
  <c r="N436" i="118"/>
  <c r="P435" i="118"/>
  <c r="O435" i="118"/>
  <c r="N435" i="118"/>
  <c r="O434" i="118"/>
  <c r="N434" i="118"/>
  <c r="P434" i="118"/>
  <c r="O433" i="118"/>
  <c r="N433" i="118"/>
  <c r="P433" i="118"/>
  <c r="P432" i="118"/>
  <c r="O432" i="118"/>
  <c r="N432" i="118"/>
  <c r="P431" i="118"/>
  <c r="O431" i="118"/>
  <c r="N431" i="118"/>
  <c r="O430" i="118"/>
  <c r="N430" i="118"/>
  <c r="P430" i="118"/>
  <c r="O429" i="118"/>
  <c r="N429" i="118"/>
  <c r="P429" i="118"/>
  <c r="P428" i="118"/>
  <c r="O428" i="118"/>
  <c r="N428" i="118"/>
  <c r="P427" i="118"/>
  <c r="O427" i="118"/>
  <c r="N427" i="118"/>
  <c r="O426" i="118"/>
  <c r="N426" i="118"/>
  <c r="P426" i="118"/>
  <c r="O425" i="118"/>
  <c r="N425" i="118"/>
  <c r="P425" i="118"/>
  <c r="P424" i="118"/>
  <c r="O424" i="118"/>
  <c r="N424" i="118"/>
  <c r="P423" i="118"/>
  <c r="O423" i="118"/>
  <c r="N423" i="118"/>
  <c r="O422" i="118"/>
  <c r="N422" i="118"/>
  <c r="P422" i="118"/>
  <c r="O421" i="118"/>
  <c r="N421" i="118"/>
  <c r="P421" i="118"/>
  <c r="P420" i="118"/>
  <c r="O420" i="118"/>
  <c r="N420" i="118"/>
  <c r="P419" i="118"/>
  <c r="O419" i="118"/>
  <c r="N419" i="118"/>
  <c r="O418" i="118"/>
  <c r="N418" i="118"/>
  <c r="P418" i="118"/>
  <c r="O417" i="118"/>
  <c r="N417" i="118"/>
  <c r="P417" i="118"/>
  <c r="P416" i="118"/>
  <c r="O416" i="118"/>
  <c r="N416" i="118"/>
  <c r="P415" i="118"/>
  <c r="O415" i="118"/>
  <c r="N415" i="118"/>
  <c r="O414" i="118"/>
  <c r="N414" i="118"/>
  <c r="P414" i="118"/>
  <c r="O413" i="118"/>
  <c r="N413" i="118"/>
  <c r="P413" i="118"/>
  <c r="P412" i="118"/>
  <c r="O412" i="118"/>
  <c r="N412" i="118"/>
  <c r="P411" i="118"/>
  <c r="O411" i="118"/>
  <c r="N411" i="118"/>
  <c r="O410" i="118"/>
  <c r="N410" i="118"/>
  <c r="P410" i="118"/>
  <c r="O409" i="118"/>
  <c r="N409" i="118"/>
  <c r="P409" i="118"/>
  <c r="P408" i="118"/>
  <c r="O408" i="118"/>
  <c r="N408" i="118"/>
  <c r="P407" i="118"/>
  <c r="O407" i="118"/>
  <c r="N407" i="118"/>
  <c r="O406" i="118"/>
  <c r="N406" i="118"/>
  <c r="P406" i="118"/>
  <c r="O405" i="118"/>
  <c r="N405" i="118"/>
  <c r="P405" i="118"/>
  <c r="P404" i="118"/>
  <c r="O404" i="118"/>
  <c r="N404" i="118"/>
  <c r="P403" i="118"/>
  <c r="O403" i="118"/>
  <c r="N403" i="118"/>
  <c r="O402" i="118"/>
  <c r="N402" i="118"/>
  <c r="P402" i="118"/>
  <c r="O401" i="118"/>
  <c r="N401" i="118"/>
  <c r="P401" i="118"/>
  <c r="P400" i="118"/>
  <c r="O400" i="118"/>
  <c r="N400" i="118"/>
  <c r="P399" i="118"/>
  <c r="O399" i="118"/>
  <c r="N399" i="118"/>
  <c r="O398" i="118"/>
  <c r="N398" i="118"/>
  <c r="P398" i="118"/>
  <c r="O397" i="118"/>
  <c r="N397" i="118"/>
  <c r="P397" i="118"/>
  <c r="P396" i="118"/>
  <c r="O396" i="118"/>
  <c r="N396" i="118"/>
  <c r="P395" i="118"/>
  <c r="O395" i="118"/>
  <c r="N395" i="118"/>
  <c r="O394" i="118"/>
  <c r="N394" i="118"/>
  <c r="P394" i="118"/>
  <c r="O393" i="118"/>
  <c r="N393" i="118"/>
  <c r="P393" i="118"/>
  <c r="P392" i="118"/>
  <c r="O392" i="118"/>
  <c r="N392" i="118"/>
  <c r="P391" i="118"/>
  <c r="O391" i="118"/>
  <c r="N391" i="118"/>
  <c r="O390" i="118"/>
  <c r="N390" i="118"/>
  <c r="P390" i="118"/>
  <c r="O389" i="118"/>
  <c r="N389" i="118"/>
  <c r="P389" i="118"/>
  <c r="P388" i="118"/>
  <c r="O388" i="118"/>
  <c r="N388" i="118"/>
  <c r="P387" i="118"/>
  <c r="O387" i="118"/>
  <c r="N387" i="118"/>
  <c r="O386" i="118"/>
  <c r="N386" i="118"/>
  <c r="P386" i="118"/>
  <c r="O385" i="118"/>
  <c r="N385" i="118"/>
  <c r="P385" i="118"/>
  <c r="P384" i="118"/>
  <c r="O384" i="118"/>
  <c r="N384" i="118"/>
  <c r="P383" i="118"/>
  <c r="O383" i="118"/>
  <c r="N383" i="118"/>
  <c r="O382" i="118"/>
  <c r="N382" i="118"/>
  <c r="P382" i="118"/>
  <c r="O381" i="118"/>
  <c r="N381" i="118"/>
  <c r="P381" i="118"/>
  <c r="P380" i="118"/>
  <c r="O380" i="118"/>
  <c r="N380" i="118"/>
  <c r="P379" i="118"/>
  <c r="O379" i="118"/>
  <c r="N379" i="118"/>
  <c r="O378" i="118"/>
  <c r="N378" i="118"/>
  <c r="P378" i="118"/>
  <c r="O377" i="118"/>
  <c r="N377" i="118"/>
  <c r="P377" i="118"/>
  <c r="P376" i="118"/>
  <c r="O376" i="118"/>
  <c r="N376" i="118"/>
  <c r="P375" i="118"/>
  <c r="O375" i="118"/>
  <c r="N375" i="118"/>
  <c r="O374" i="118"/>
  <c r="N374" i="118"/>
  <c r="P374" i="118"/>
  <c r="O373" i="118"/>
  <c r="N373" i="118"/>
  <c r="P373" i="118"/>
  <c r="P372" i="118"/>
  <c r="O372" i="118"/>
  <c r="N372" i="118"/>
  <c r="P371" i="118"/>
  <c r="O371" i="118"/>
  <c r="N371" i="118"/>
  <c r="O370" i="118"/>
  <c r="N370" i="118"/>
  <c r="P370" i="118"/>
  <c r="O369" i="118"/>
  <c r="N369" i="118"/>
  <c r="P369" i="118"/>
  <c r="P368" i="118"/>
  <c r="O368" i="118"/>
  <c r="N368" i="118"/>
  <c r="P367" i="118"/>
  <c r="O367" i="118"/>
  <c r="N367" i="118"/>
  <c r="O366" i="118"/>
  <c r="N366" i="118"/>
  <c r="P366" i="118"/>
  <c r="O365" i="118"/>
  <c r="N365" i="118"/>
  <c r="P365" i="118"/>
  <c r="P364" i="118"/>
  <c r="O364" i="118"/>
  <c r="N364" i="118"/>
  <c r="P363" i="118"/>
  <c r="O363" i="118"/>
  <c r="N363" i="118"/>
  <c r="O362" i="118"/>
  <c r="N362" i="118"/>
  <c r="P362" i="118"/>
  <c r="O361" i="118"/>
  <c r="N361" i="118"/>
  <c r="P361" i="118"/>
  <c r="P360" i="118"/>
  <c r="O360" i="118"/>
  <c r="N360" i="118"/>
  <c r="P359" i="118"/>
  <c r="O359" i="118"/>
  <c r="N359" i="118"/>
  <c r="O358" i="118"/>
  <c r="N358" i="118"/>
  <c r="P358" i="118"/>
  <c r="O357" i="118"/>
  <c r="N357" i="118"/>
  <c r="P357" i="118"/>
  <c r="P356" i="118"/>
  <c r="O356" i="118"/>
  <c r="N356" i="118"/>
  <c r="P355" i="118"/>
  <c r="O355" i="118"/>
  <c r="N355" i="118"/>
  <c r="O354" i="118"/>
  <c r="N354" i="118"/>
  <c r="P354" i="118"/>
  <c r="O353" i="118"/>
  <c r="N353" i="118"/>
  <c r="P353" i="118"/>
  <c r="P352" i="118"/>
  <c r="O352" i="118"/>
  <c r="N352" i="118"/>
  <c r="P351" i="118"/>
  <c r="O351" i="118"/>
  <c r="N351" i="118"/>
  <c r="O350" i="118"/>
  <c r="N350" i="118"/>
  <c r="P350" i="118"/>
  <c r="O349" i="118"/>
  <c r="N349" i="118"/>
  <c r="P349" i="118"/>
  <c r="P348" i="118"/>
  <c r="O348" i="118"/>
  <c r="N348" i="118"/>
  <c r="P347" i="118"/>
  <c r="O347" i="118"/>
  <c r="N347" i="118"/>
  <c r="O346" i="118"/>
  <c r="N346" i="118"/>
  <c r="P346" i="118"/>
  <c r="O345" i="118"/>
  <c r="N345" i="118"/>
  <c r="P345" i="118"/>
  <c r="P344" i="118"/>
  <c r="O344" i="118"/>
  <c r="N344" i="118"/>
  <c r="P343" i="118"/>
  <c r="O343" i="118"/>
  <c r="N343" i="118"/>
  <c r="O342" i="118"/>
  <c r="N342" i="118"/>
  <c r="P342" i="118"/>
  <c r="O341" i="118"/>
  <c r="N341" i="118"/>
  <c r="P341" i="118"/>
  <c r="P340" i="118"/>
  <c r="O340" i="118"/>
  <c r="N340" i="118"/>
  <c r="P339" i="118"/>
  <c r="O339" i="118"/>
  <c r="N339" i="118"/>
  <c r="O338" i="118"/>
  <c r="N338" i="118"/>
  <c r="P338" i="118"/>
  <c r="O337" i="118"/>
  <c r="N337" i="118"/>
  <c r="P337" i="118"/>
  <c r="P336" i="118"/>
  <c r="O336" i="118"/>
  <c r="N336" i="118"/>
  <c r="P335" i="118"/>
  <c r="O335" i="118"/>
  <c r="N335" i="118"/>
  <c r="O334" i="118"/>
  <c r="N334" i="118"/>
  <c r="P334" i="118"/>
  <c r="O333" i="118"/>
  <c r="N333" i="118"/>
  <c r="P333" i="118"/>
  <c r="P332" i="118"/>
  <c r="O332" i="118"/>
  <c r="N332" i="118"/>
  <c r="P331" i="118"/>
  <c r="O331" i="118"/>
  <c r="N331" i="118"/>
  <c r="O330" i="118"/>
  <c r="N330" i="118"/>
  <c r="P330" i="118"/>
  <c r="O329" i="118"/>
  <c r="N329" i="118"/>
  <c r="P329" i="118"/>
  <c r="P328" i="118"/>
  <c r="O328" i="118"/>
  <c r="N328" i="118"/>
  <c r="P327" i="118"/>
  <c r="O327" i="118"/>
  <c r="N327" i="118"/>
  <c r="O326" i="118"/>
  <c r="N326" i="118"/>
  <c r="P326" i="118"/>
  <c r="O325" i="118"/>
  <c r="N325" i="118"/>
  <c r="P325" i="118"/>
  <c r="P324" i="118"/>
  <c r="O324" i="118"/>
  <c r="N324" i="118"/>
  <c r="P323" i="118"/>
  <c r="O323" i="118"/>
  <c r="N323" i="118"/>
  <c r="O322" i="118"/>
  <c r="N322" i="118"/>
  <c r="P322" i="118"/>
  <c r="O321" i="118"/>
  <c r="N321" i="118"/>
  <c r="P321" i="118"/>
  <c r="P320" i="118"/>
  <c r="O320" i="118"/>
  <c r="N320" i="118"/>
  <c r="P319" i="118"/>
  <c r="O319" i="118"/>
  <c r="N319" i="118"/>
  <c r="O318" i="118"/>
  <c r="N318" i="118"/>
  <c r="P318" i="118"/>
  <c r="O317" i="118"/>
  <c r="N317" i="118"/>
  <c r="P317" i="118"/>
  <c r="P316" i="118"/>
  <c r="O316" i="118"/>
  <c r="N316" i="118"/>
  <c r="P315" i="118"/>
  <c r="O315" i="118"/>
  <c r="N315" i="118"/>
  <c r="O314" i="118"/>
  <c r="N314" i="118"/>
  <c r="P314" i="118"/>
  <c r="O313" i="118"/>
  <c r="N313" i="118"/>
  <c r="P313" i="118"/>
  <c r="P312" i="118"/>
  <c r="O312" i="118"/>
  <c r="N312" i="118"/>
  <c r="P311" i="118"/>
  <c r="O311" i="118"/>
  <c r="N311" i="118"/>
  <c r="O310" i="118"/>
  <c r="N310" i="118"/>
  <c r="P310" i="118"/>
  <c r="O309" i="118"/>
  <c r="N309" i="118"/>
  <c r="P309" i="118"/>
  <c r="P308" i="118"/>
  <c r="O308" i="118"/>
  <c r="N308" i="118"/>
  <c r="P307" i="118"/>
  <c r="O307" i="118"/>
  <c r="N307" i="118"/>
  <c r="O306" i="118"/>
  <c r="N306" i="118"/>
  <c r="P306" i="118"/>
  <c r="O305" i="118"/>
  <c r="N305" i="118"/>
  <c r="P305" i="118"/>
  <c r="P304" i="118"/>
  <c r="O304" i="118"/>
  <c r="N304" i="118"/>
  <c r="P303" i="118"/>
  <c r="O303" i="118"/>
  <c r="N303" i="118"/>
  <c r="O302" i="118"/>
  <c r="N302" i="118"/>
  <c r="P302" i="118"/>
  <c r="O301" i="118"/>
  <c r="N301" i="118"/>
  <c r="P301" i="118"/>
  <c r="P300" i="118"/>
  <c r="O300" i="118"/>
  <c r="N300" i="118"/>
  <c r="P299" i="118"/>
  <c r="O299" i="118"/>
  <c r="N299" i="118"/>
  <c r="O298" i="118"/>
  <c r="N298" i="118"/>
  <c r="P298" i="118"/>
  <c r="O297" i="118"/>
  <c r="N297" i="118"/>
  <c r="P297" i="118"/>
  <c r="P296" i="118"/>
  <c r="O296" i="118"/>
  <c r="N296" i="118"/>
  <c r="P295" i="118"/>
  <c r="O295" i="118"/>
  <c r="N295" i="118"/>
  <c r="O294" i="118"/>
  <c r="N294" i="118"/>
  <c r="P294" i="118"/>
  <c r="O293" i="118"/>
  <c r="N293" i="118"/>
  <c r="P293" i="118"/>
  <c r="P292" i="118"/>
  <c r="O292" i="118"/>
  <c r="N292" i="118"/>
  <c r="P291" i="118"/>
  <c r="O291" i="118"/>
  <c r="N291" i="118"/>
  <c r="O290" i="118"/>
  <c r="N290" i="118"/>
  <c r="P290" i="118"/>
  <c r="O289" i="118"/>
  <c r="N289" i="118"/>
  <c r="P289" i="118"/>
  <c r="P288" i="118"/>
  <c r="O288" i="118"/>
  <c r="N288" i="118"/>
  <c r="P287" i="118"/>
  <c r="O287" i="118"/>
  <c r="N287" i="118"/>
  <c r="O286" i="118"/>
  <c r="N286" i="118"/>
  <c r="P286" i="118"/>
  <c r="O285" i="118"/>
  <c r="N285" i="118"/>
  <c r="P285" i="118"/>
  <c r="P284" i="118"/>
  <c r="O284" i="118"/>
  <c r="N284" i="118"/>
  <c r="P283" i="118"/>
  <c r="O283" i="118"/>
  <c r="N283" i="118"/>
  <c r="O282" i="118"/>
  <c r="N282" i="118"/>
  <c r="P282" i="118"/>
  <c r="O281" i="118"/>
  <c r="N281" i="118"/>
  <c r="P281" i="118"/>
  <c r="P280" i="118"/>
  <c r="O280" i="118"/>
  <c r="N280" i="118"/>
  <c r="P279" i="118"/>
  <c r="O279" i="118"/>
  <c r="N279" i="118"/>
  <c r="O278" i="118"/>
  <c r="N278" i="118"/>
  <c r="P278" i="118"/>
  <c r="O277" i="118"/>
  <c r="N277" i="118"/>
  <c r="P277" i="118"/>
  <c r="P276" i="118"/>
  <c r="O276" i="118"/>
  <c r="N276" i="118"/>
  <c r="P275" i="118"/>
  <c r="O275" i="118"/>
  <c r="N275" i="118"/>
  <c r="O274" i="118"/>
  <c r="N274" i="118"/>
  <c r="P274" i="118"/>
  <c r="O273" i="118"/>
  <c r="N273" i="118"/>
  <c r="P273" i="118"/>
  <c r="P272" i="118"/>
  <c r="O272" i="118"/>
  <c r="N272" i="118"/>
  <c r="P271" i="118"/>
  <c r="O271" i="118"/>
  <c r="N271" i="118"/>
  <c r="O270" i="118"/>
  <c r="N270" i="118"/>
  <c r="P270" i="118"/>
  <c r="O269" i="118"/>
  <c r="N269" i="118"/>
  <c r="P269" i="118"/>
  <c r="P268" i="118"/>
  <c r="O268" i="118"/>
  <c r="N268" i="118"/>
  <c r="P267" i="118"/>
  <c r="O267" i="118"/>
  <c r="N267" i="118"/>
  <c r="O266" i="118"/>
  <c r="N266" i="118"/>
  <c r="P266" i="118"/>
  <c r="O265" i="118"/>
  <c r="N265" i="118"/>
  <c r="P265" i="118"/>
  <c r="P264" i="118"/>
  <c r="O264" i="118"/>
  <c r="N264" i="118"/>
  <c r="P263" i="118"/>
  <c r="O263" i="118"/>
  <c r="N263" i="118"/>
  <c r="O262" i="118"/>
  <c r="N262" i="118"/>
  <c r="P262" i="118"/>
  <c r="O261" i="118"/>
  <c r="N261" i="118"/>
  <c r="P261" i="118"/>
  <c r="P260" i="118"/>
  <c r="O260" i="118"/>
  <c r="N260" i="118"/>
  <c r="P259" i="118"/>
  <c r="O259" i="118"/>
  <c r="N259" i="118"/>
  <c r="O258" i="118"/>
  <c r="N258" i="118"/>
  <c r="P258" i="118"/>
  <c r="O257" i="118"/>
  <c r="N257" i="118"/>
  <c r="P257" i="118"/>
  <c r="P256" i="118"/>
  <c r="O256" i="118"/>
  <c r="N256" i="118"/>
  <c r="P255" i="118"/>
  <c r="O255" i="118"/>
  <c r="N255" i="118"/>
  <c r="O254" i="118"/>
  <c r="N254" i="118"/>
  <c r="P254" i="118"/>
  <c r="O253" i="118"/>
  <c r="N253" i="118"/>
  <c r="P253" i="118"/>
  <c r="P252" i="118"/>
  <c r="O252" i="118"/>
  <c r="N252" i="118"/>
  <c r="P251" i="118"/>
  <c r="O251" i="118"/>
  <c r="N251" i="118"/>
  <c r="O250" i="118"/>
  <c r="N250" i="118"/>
  <c r="P250" i="118"/>
  <c r="O249" i="118"/>
  <c r="N249" i="118"/>
  <c r="P249" i="118"/>
  <c r="P248" i="118"/>
  <c r="O248" i="118"/>
  <c r="N248" i="118"/>
  <c r="P247" i="118"/>
  <c r="O247" i="118"/>
  <c r="N247" i="118"/>
  <c r="O246" i="118"/>
  <c r="N246" i="118"/>
  <c r="P246" i="118"/>
  <c r="O245" i="118"/>
  <c r="N245" i="118"/>
  <c r="P245" i="118"/>
  <c r="P244" i="118"/>
  <c r="O244" i="118"/>
  <c r="N244" i="118"/>
  <c r="P243" i="118"/>
  <c r="O243" i="118"/>
  <c r="N243" i="118"/>
  <c r="O242" i="118"/>
  <c r="N242" i="118"/>
  <c r="P242" i="118"/>
  <c r="O241" i="118"/>
  <c r="N241" i="118"/>
  <c r="P241" i="118"/>
  <c r="P240" i="118"/>
  <c r="O240" i="118"/>
  <c r="N240" i="118"/>
  <c r="P239" i="118"/>
  <c r="O239" i="118"/>
  <c r="N239" i="118"/>
  <c r="O238" i="118"/>
  <c r="N238" i="118"/>
  <c r="P238" i="118"/>
  <c r="O237" i="118"/>
  <c r="N237" i="118"/>
  <c r="P237" i="118"/>
  <c r="P236" i="118"/>
  <c r="O236" i="118"/>
  <c r="N236" i="118"/>
  <c r="P235" i="118"/>
  <c r="O235" i="118"/>
  <c r="N235" i="118"/>
  <c r="O234" i="118"/>
  <c r="N234" i="118"/>
  <c r="P234" i="118"/>
  <c r="O233" i="118"/>
  <c r="N233" i="118"/>
  <c r="P233" i="118"/>
  <c r="P232" i="118"/>
  <c r="O232" i="118"/>
  <c r="N232" i="118"/>
  <c r="P231" i="118"/>
  <c r="O231" i="118"/>
  <c r="N231" i="118"/>
  <c r="O230" i="118"/>
  <c r="N230" i="118"/>
  <c r="P230" i="118"/>
  <c r="O229" i="118"/>
  <c r="N229" i="118"/>
  <c r="P229" i="118"/>
  <c r="P228" i="118"/>
  <c r="O228" i="118"/>
  <c r="N228" i="118"/>
  <c r="P227" i="118"/>
  <c r="O227" i="118"/>
  <c r="N227" i="118"/>
  <c r="O226" i="118"/>
  <c r="N226" i="118"/>
  <c r="P226" i="118"/>
  <c r="O225" i="118"/>
  <c r="N225" i="118"/>
  <c r="P225" i="118"/>
  <c r="P224" i="118"/>
  <c r="O224" i="118"/>
  <c r="N224" i="118"/>
  <c r="P223" i="118"/>
  <c r="O223" i="118"/>
  <c r="N223" i="118"/>
  <c r="O222" i="118"/>
  <c r="N222" i="118"/>
  <c r="P222" i="118"/>
  <c r="O221" i="118"/>
  <c r="N221" i="118"/>
  <c r="P221" i="118"/>
  <c r="P220" i="118"/>
  <c r="O220" i="118"/>
  <c r="N220" i="118"/>
  <c r="P219" i="118"/>
  <c r="O219" i="118"/>
  <c r="N219" i="118"/>
  <c r="O218" i="118"/>
  <c r="N218" i="118"/>
  <c r="P218" i="118"/>
  <c r="O217" i="118"/>
  <c r="N217" i="118"/>
  <c r="P217" i="118"/>
  <c r="P216" i="118"/>
  <c r="O216" i="118"/>
  <c r="N216" i="118"/>
  <c r="P215" i="118"/>
  <c r="O215" i="118"/>
  <c r="N215" i="118"/>
  <c r="O214" i="118"/>
  <c r="N214" i="118"/>
  <c r="P214" i="118"/>
  <c r="O213" i="118"/>
  <c r="N213" i="118"/>
  <c r="P213" i="118"/>
  <c r="P212" i="118"/>
  <c r="O212" i="118"/>
  <c r="N212" i="118"/>
  <c r="P211" i="118"/>
  <c r="O211" i="118"/>
  <c r="N211" i="118"/>
  <c r="O210" i="118"/>
  <c r="N210" i="118"/>
  <c r="P210" i="118"/>
  <c r="O209" i="118"/>
  <c r="N209" i="118"/>
  <c r="P209" i="118"/>
  <c r="P208" i="118"/>
  <c r="O208" i="118"/>
  <c r="N208" i="118"/>
  <c r="P207" i="118"/>
  <c r="O207" i="118"/>
  <c r="N207" i="118"/>
  <c r="O206" i="118"/>
  <c r="N206" i="118"/>
  <c r="P206" i="118"/>
  <c r="O205" i="118"/>
  <c r="N205" i="118"/>
  <c r="P205" i="118"/>
  <c r="P204" i="118"/>
  <c r="O204" i="118"/>
  <c r="N204" i="118"/>
  <c r="P203" i="118"/>
  <c r="O203" i="118"/>
  <c r="N203" i="118"/>
  <c r="O202" i="118"/>
  <c r="N202" i="118"/>
  <c r="P202" i="118"/>
  <c r="O201" i="118"/>
  <c r="N201" i="118"/>
  <c r="P201" i="118"/>
  <c r="P200" i="118"/>
  <c r="O200" i="118"/>
  <c r="N200" i="118"/>
  <c r="P199" i="118"/>
  <c r="O199" i="118"/>
  <c r="N199" i="118"/>
  <c r="O198" i="118"/>
  <c r="N198" i="118"/>
  <c r="P198" i="118"/>
  <c r="O197" i="118"/>
  <c r="N197" i="118"/>
  <c r="P197" i="118"/>
  <c r="P196" i="118"/>
  <c r="O196" i="118"/>
  <c r="N196" i="118"/>
  <c r="P195" i="118"/>
  <c r="O195" i="118"/>
  <c r="N195" i="118"/>
  <c r="O194" i="118"/>
  <c r="N194" i="118"/>
  <c r="P194" i="118"/>
  <c r="O193" i="118"/>
  <c r="N193" i="118"/>
  <c r="P193" i="118"/>
  <c r="P192" i="118"/>
  <c r="O192" i="118"/>
  <c r="N192" i="118"/>
  <c r="P191" i="118"/>
  <c r="O191" i="118"/>
  <c r="N191" i="118"/>
  <c r="O190" i="118"/>
  <c r="N190" i="118"/>
  <c r="P190" i="118"/>
  <c r="O189" i="118"/>
  <c r="N189" i="118"/>
  <c r="P189" i="118"/>
  <c r="P188" i="118"/>
  <c r="O188" i="118"/>
  <c r="N188" i="118"/>
  <c r="P187" i="118"/>
  <c r="O187" i="118"/>
  <c r="N187" i="118"/>
  <c r="O186" i="118"/>
  <c r="N186" i="118"/>
  <c r="P186" i="118"/>
  <c r="O185" i="118"/>
  <c r="N185" i="118"/>
  <c r="P185" i="118"/>
  <c r="P184" i="118"/>
  <c r="O184" i="118"/>
  <c r="N184" i="118"/>
  <c r="P183" i="118"/>
  <c r="O183" i="118"/>
  <c r="N183" i="118"/>
  <c r="O182" i="118"/>
  <c r="N182" i="118"/>
  <c r="P182" i="118"/>
  <c r="O181" i="118"/>
  <c r="N181" i="118"/>
  <c r="P181" i="118"/>
  <c r="P180" i="118"/>
  <c r="O180" i="118"/>
  <c r="N180" i="118"/>
  <c r="P179" i="118"/>
  <c r="O179" i="118"/>
  <c r="N179" i="118"/>
  <c r="O178" i="118"/>
  <c r="N178" i="118"/>
  <c r="P178" i="118"/>
  <c r="O177" i="118"/>
  <c r="N177" i="118"/>
  <c r="P177" i="118"/>
  <c r="P176" i="118"/>
  <c r="O176" i="118"/>
  <c r="N176" i="118"/>
  <c r="P175" i="118"/>
  <c r="O175" i="118"/>
  <c r="N175" i="118"/>
  <c r="O174" i="118"/>
  <c r="N174" i="118"/>
  <c r="P174" i="118"/>
  <c r="O173" i="118"/>
  <c r="N173" i="118"/>
  <c r="P173" i="118"/>
  <c r="P172" i="118"/>
  <c r="O172" i="118"/>
  <c r="N172" i="118"/>
  <c r="P171" i="118"/>
  <c r="O171" i="118"/>
  <c r="N171" i="118"/>
  <c r="O170" i="118"/>
  <c r="N170" i="118"/>
  <c r="P170" i="118"/>
  <c r="O169" i="118"/>
  <c r="N169" i="118"/>
  <c r="P169" i="118"/>
  <c r="P168" i="118"/>
  <c r="O168" i="118"/>
  <c r="N168" i="118"/>
  <c r="P167" i="118"/>
  <c r="O167" i="118"/>
  <c r="N167" i="118"/>
  <c r="O166" i="118"/>
  <c r="N166" i="118"/>
  <c r="P166" i="118"/>
  <c r="O165" i="118"/>
  <c r="N165" i="118"/>
  <c r="P165" i="118"/>
  <c r="P164" i="118"/>
  <c r="O164" i="118"/>
  <c r="N164" i="118"/>
  <c r="P163" i="118"/>
  <c r="O163" i="118"/>
  <c r="N163" i="118"/>
  <c r="O162" i="118"/>
  <c r="N162" i="118"/>
  <c r="P162" i="118"/>
  <c r="O161" i="118"/>
  <c r="N161" i="118"/>
  <c r="P161" i="118"/>
  <c r="P160" i="118"/>
  <c r="O160" i="118"/>
  <c r="N160" i="118"/>
  <c r="P159" i="118"/>
  <c r="O159" i="118"/>
  <c r="N159" i="118"/>
  <c r="O158" i="118"/>
  <c r="N158" i="118"/>
  <c r="P158" i="118"/>
  <c r="O157" i="118"/>
  <c r="N157" i="118"/>
  <c r="P157" i="118"/>
  <c r="P156" i="118"/>
  <c r="O156" i="118"/>
  <c r="N156" i="118"/>
  <c r="P155" i="118"/>
  <c r="O155" i="118"/>
  <c r="N155" i="118"/>
  <c r="O154" i="118"/>
  <c r="N154" i="118"/>
  <c r="P154" i="118"/>
  <c r="O153" i="118"/>
  <c r="N153" i="118"/>
  <c r="P153" i="118"/>
  <c r="P152" i="118"/>
  <c r="O152" i="118"/>
  <c r="N152" i="118"/>
  <c r="P151" i="118"/>
  <c r="O151" i="118"/>
  <c r="N151" i="118"/>
  <c r="O150" i="118"/>
  <c r="N150" i="118"/>
  <c r="P150" i="118"/>
  <c r="O149" i="118"/>
  <c r="N149" i="118"/>
  <c r="P149" i="118"/>
  <c r="P148" i="118"/>
  <c r="O148" i="118"/>
  <c r="N148" i="118"/>
  <c r="P147" i="118"/>
  <c r="O147" i="118"/>
  <c r="N147" i="118"/>
  <c r="O146" i="118"/>
  <c r="N146" i="118"/>
  <c r="P146" i="118"/>
  <c r="O145" i="118"/>
  <c r="N145" i="118"/>
  <c r="P145" i="118"/>
  <c r="P144" i="118"/>
  <c r="O144" i="118"/>
  <c r="N144" i="118"/>
  <c r="P143" i="118"/>
  <c r="O143" i="118"/>
  <c r="N143" i="118"/>
  <c r="O142" i="118"/>
  <c r="N142" i="118"/>
  <c r="P142" i="118"/>
  <c r="O141" i="118"/>
  <c r="N141" i="118"/>
  <c r="P141" i="118"/>
  <c r="P140" i="118"/>
  <c r="O140" i="118"/>
  <c r="N140" i="118"/>
  <c r="P139" i="118"/>
  <c r="O139" i="118"/>
  <c r="N139" i="118"/>
  <c r="O138" i="118"/>
  <c r="N138" i="118"/>
  <c r="P138" i="118"/>
  <c r="O137" i="118"/>
  <c r="N137" i="118"/>
  <c r="P137" i="118"/>
  <c r="P136" i="118"/>
  <c r="O136" i="118"/>
  <c r="N136" i="118"/>
  <c r="P135" i="118"/>
  <c r="O135" i="118"/>
  <c r="N135" i="118"/>
  <c r="O134" i="118"/>
  <c r="N134" i="118"/>
  <c r="P134" i="118"/>
  <c r="O133" i="118"/>
  <c r="N133" i="118"/>
  <c r="P133" i="118"/>
  <c r="P132" i="118"/>
  <c r="O132" i="118"/>
  <c r="N132" i="118"/>
  <c r="P131" i="118"/>
  <c r="O131" i="118"/>
  <c r="N131" i="118"/>
  <c r="O130" i="118"/>
  <c r="N130" i="118"/>
  <c r="P130" i="118"/>
  <c r="O129" i="118"/>
  <c r="N129" i="118"/>
  <c r="P129" i="118"/>
  <c r="P128" i="118"/>
  <c r="O128" i="118"/>
  <c r="N128" i="118"/>
  <c r="P127" i="118"/>
  <c r="O127" i="118"/>
  <c r="N127" i="118"/>
  <c r="O126" i="118"/>
  <c r="N126" i="118"/>
  <c r="P126" i="118"/>
  <c r="O125" i="118"/>
  <c r="N125" i="118"/>
  <c r="P125" i="118"/>
  <c r="P124" i="118"/>
  <c r="O124" i="118"/>
  <c r="N124" i="118"/>
  <c r="P123" i="118"/>
  <c r="O123" i="118"/>
  <c r="N123" i="118"/>
  <c r="O122" i="118"/>
  <c r="N122" i="118"/>
  <c r="P122" i="118"/>
  <c r="O121" i="118"/>
  <c r="N121" i="118"/>
  <c r="P121" i="118"/>
  <c r="P120" i="118"/>
  <c r="O120" i="118"/>
  <c r="N120" i="118"/>
  <c r="P119" i="118"/>
  <c r="O119" i="118"/>
  <c r="N119" i="118"/>
  <c r="O118" i="118"/>
  <c r="N118" i="118"/>
  <c r="P118" i="118"/>
  <c r="O117" i="118"/>
  <c r="N117" i="118"/>
  <c r="P117" i="118"/>
  <c r="P116" i="118"/>
  <c r="O116" i="118"/>
  <c r="N116" i="118"/>
  <c r="P115" i="118"/>
  <c r="O115" i="118"/>
  <c r="N115" i="118"/>
  <c r="O114" i="118"/>
  <c r="N114" i="118"/>
  <c r="P114" i="118"/>
  <c r="O113" i="118"/>
  <c r="N113" i="118"/>
  <c r="P113" i="118"/>
  <c r="P112" i="118"/>
  <c r="O112" i="118"/>
  <c r="N112" i="118"/>
  <c r="P111" i="118"/>
  <c r="O111" i="118"/>
  <c r="N111" i="118"/>
  <c r="O110" i="118"/>
  <c r="N110" i="118"/>
  <c r="P110" i="118"/>
  <c r="O109" i="118"/>
  <c r="N109" i="118"/>
  <c r="P109" i="118"/>
  <c r="P108" i="118"/>
  <c r="O108" i="118"/>
  <c r="N108" i="118"/>
  <c r="P107" i="118"/>
  <c r="O107" i="118"/>
  <c r="N107" i="118"/>
  <c r="O106" i="118"/>
  <c r="N106" i="118"/>
  <c r="P106" i="118"/>
  <c r="O105" i="118"/>
  <c r="N105" i="118"/>
  <c r="P105" i="118"/>
  <c r="P104" i="118"/>
  <c r="O104" i="118"/>
  <c r="N104" i="118"/>
  <c r="P103" i="118"/>
  <c r="O103" i="118"/>
  <c r="N103" i="118"/>
  <c r="O102" i="118"/>
  <c r="N102" i="118"/>
  <c r="P102" i="118"/>
  <c r="O101" i="118"/>
  <c r="N101" i="118"/>
  <c r="P101" i="118"/>
  <c r="P100" i="118"/>
  <c r="O100" i="118"/>
  <c r="N100" i="118"/>
  <c r="P99" i="118"/>
  <c r="O99" i="118"/>
  <c r="N99" i="118"/>
  <c r="O98" i="118"/>
  <c r="N98" i="118"/>
  <c r="P98" i="118"/>
  <c r="O97" i="118"/>
  <c r="N97" i="118"/>
  <c r="P97" i="118"/>
  <c r="P96" i="118"/>
  <c r="O96" i="118"/>
  <c r="N96" i="118"/>
  <c r="P95" i="118"/>
  <c r="O95" i="118"/>
  <c r="N95" i="118"/>
  <c r="O94" i="118"/>
  <c r="N94" i="118"/>
  <c r="P94" i="118"/>
  <c r="O93" i="118"/>
  <c r="N93" i="118"/>
  <c r="P93" i="118"/>
  <c r="P92" i="118"/>
  <c r="O92" i="118"/>
  <c r="N92" i="118"/>
  <c r="P91" i="118"/>
  <c r="O91" i="118"/>
  <c r="N91" i="118"/>
  <c r="O90" i="118"/>
  <c r="N90" i="118"/>
  <c r="P90" i="118"/>
  <c r="O89" i="118"/>
  <c r="N89" i="118"/>
  <c r="P89" i="118"/>
  <c r="P88" i="118"/>
  <c r="O88" i="118"/>
  <c r="N88" i="118"/>
  <c r="P87" i="118"/>
  <c r="O87" i="118"/>
  <c r="N87" i="118"/>
  <c r="O86" i="118"/>
  <c r="N86" i="118"/>
  <c r="P86" i="118"/>
  <c r="O85" i="118"/>
  <c r="N85" i="118"/>
  <c r="P85" i="118"/>
  <c r="P84" i="118"/>
  <c r="O84" i="118"/>
  <c r="N84" i="118"/>
  <c r="P83" i="118"/>
  <c r="O83" i="118"/>
  <c r="N83" i="118"/>
  <c r="O82" i="118"/>
  <c r="N82" i="118"/>
  <c r="P82" i="118"/>
  <c r="O81" i="118"/>
  <c r="N81" i="118"/>
  <c r="P81" i="118"/>
  <c r="P80" i="118"/>
  <c r="O80" i="118"/>
  <c r="N80" i="118"/>
  <c r="P79" i="118"/>
  <c r="O79" i="118"/>
  <c r="N79" i="118"/>
  <c r="O78" i="118"/>
  <c r="N78" i="118"/>
  <c r="P78" i="118"/>
  <c r="O77" i="118"/>
  <c r="N77" i="118"/>
  <c r="P77" i="118"/>
  <c r="P76" i="118"/>
  <c r="O76" i="118"/>
  <c r="N76" i="118"/>
  <c r="P75" i="118"/>
  <c r="O75" i="118"/>
  <c r="N75" i="118"/>
  <c r="O74" i="118"/>
  <c r="N74" i="118"/>
  <c r="P74" i="118"/>
  <c r="O73" i="118"/>
  <c r="N73" i="118"/>
  <c r="P73" i="118"/>
  <c r="P72" i="118"/>
  <c r="O72" i="118"/>
  <c r="N72" i="118"/>
  <c r="P71" i="118"/>
  <c r="O71" i="118"/>
  <c r="N71" i="118"/>
  <c r="O70" i="118"/>
  <c r="N70" i="118"/>
  <c r="P70" i="118"/>
  <c r="O69" i="118"/>
  <c r="N69" i="118"/>
  <c r="P69" i="118"/>
  <c r="P68" i="118"/>
  <c r="O68" i="118"/>
  <c r="N68" i="118"/>
  <c r="P67" i="118"/>
  <c r="O67" i="118"/>
  <c r="N67" i="118"/>
  <c r="O66" i="118"/>
  <c r="N66" i="118"/>
  <c r="P66" i="118"/>
  <c r="O65" i="118"/>
  <c r="N65" i="118"/>
  <c r="P65" i="118"/>
  <c r="P64" i="118"/>
  <c r="O64" i="118"/>
  <c r="N64" i="118"/>
  <c r="P63" i="118"/>
  <c r="O63" i="118"/>
  <c r="N63" i="118"/>
  <c r="O62" i="118"/>
  <c r="N62" i="118"/>
  <c r="P62" i="118"/>
  <c r="O61" i="118"/>
  <c r="N61" i="118"/>
  <c r="P61" i="118"/>
  <c r="P60" i="118"/>
  <c r="O60" i="118"/>
  <c r="N60" i="118"/>
  <c r="P59" i="118"/>
  <c r="O59" i="118"/>
  <c r="N59" i="118"/>
  <c r="O58" i="118"/>
  <c r="N58" i="118"/>
  <c r="P58" i="118"/>
  <c r="O57" i="118"/>
  <c r="N57" i="118"/>
  <c r="P57" i="118"/>
  <c r="P56" i="118"/>
  <c r="O56" i="118"/>
  <c r="N56" i="118"/>
  <c r="P55" i="118"/>
  <c r="O55" i="118"/>
  <c r="N55" i="118"/>
  <c r="O54" i="118"/>
  <c r="N54" i="118"/>
  <c r="P54" i="118"/>
  <c r="O53" i="118"/>
  <c r="N53" i="118"/>
  <c r="P53" i="118"/>
  <c r="P52" i="118"/>
  <c r="O52" i="118"/>
  <c r="N52" i="118"/>
  <c r="P51" i="118"/>
  <c r="O51" i="118"/>
  <c r="N51" i="118"/>
  <c r="O50" i="118"/>
  <c r="N50" i="118"/>
  <c r="P50" i="118"/>
  <c r="O49" i="118"/>
  <c r="N49" i="118"/>
  <c r="P49" i="118"/>
  <c r="P48" i="118"/>
  <c r="O48" i="118"/>
  <c r="N48" i="118"/>
  <c r="P47" i="118"/>
  <c r="O47" i="118"/>
  <c r="N47" i="118"/>
  <c r="O46" i="118"/>
  <c r="N46" i="118"/>
  <c r="P46" i="118"/>
  <c r="O45" i="118"/>
  <c r="N45" i="118"/>
  <c r="P45" i="118"/>
  <c r="P44" i="118"/>
  <c r="O44" i="118"/>
  <c r="N44" i="118"/>
  <c r="P43" i="118"/>
  <c r="O43" i="118"/>
  <c r="N43" i="118"/>
  <c r="O42" i="118"/>
  <c r="N42" i="118"/>
  <c r="P42" i="118"/>
  <c r="O41" i="118"/>
  <c r="N41" i="118"/>
  <c r="P41" i="118"/>
  <c r="P40" i="118"/>
  <c r="O40" i="118"/>
  <c r="N40" i="118"/>
  <c r="P39" i="118"/>
  <c r="O39" i="118"/>
  <c r="N39" i="118"/>
  <c r="O38" i="118"/>
  <c r="N38" i="118"/>
  <c r="P38" i="118"/>
  <c r="O37" i="118"/>
  <c r="N37" i="118"/>
  <c r="P37" i="118"/>
  <c r="P36" i="118"/>
  <c r="O36" i="118"/>
  <c r="N36" i="118"/>
  <c r="P35" i="118"/>
  <c r="O35" i="118"/>
  <c r="N35" i="118"/>
  <c r="O34" i="118"/>
  <c r="N34" i="118"/>
  <c r="P34" i="118"/>
  <c r="O33" i="118"/>
  <c r="N33" i="118"/>
  <c r="P33" i="118"/>
  <c r="P32" i="118"/>
  <c r="O32" i="118"/>
  <c r="N32" i="118"/>
  <c r="P31" i="118"/>
  <c r="O31" i="118"/>
  <c r="N31" i="118"/>
  <c r="O30" i="118"/>
  <c r="N30" i="118"/>
  <c r="P30" i="118"/>
  <c r="O29" i="118"/>
  <c r="N29" i="118"/>
  <c r="P29" i="118"/>
  <c r="P28" i="118"/>
  <c r="O28" i="118"/>
  <c r="N28" i="118"/>
  <c r="P27" i="118"/>
  <c r="O27" i="118"/>
  <c r="N27" i="118"/>
  <c r="O26" i="118"/>
  <c r="N26" i="118"/>
  <c r="P26" i="118"/>
  <c r="O25" i="118"/>
  <c r="N25" i="118"/>
  <c r="P25" i="118"/>
  <c r="P24" i="118"/>
  <c r="O24" i="118"/>
  <c r="N24" i="118"/>
  <c r="P23" i="118"/>
  <c r="O23" i="118"/>
  <c r="N23" i="118"/>
  <c r="O22" i="118"/>
  <c r="N22" i="118"/>
  <c r="P22" i="118"/>
  <c r="O21" i="118"/>
  <c r="N21" i="118"/>
  <c r="P21" i="118"/>
  <c r="P20" i="118"/>
  <c r="O20" i="118"/>
  <c r="N20" i="118"/>
  <c r="P19" i="118"/>
  <c r="O19" i="118"/>
  <c r="N19" i="118"/>
  <c r="O18" i="118"/>
  <c r="N18" i="118"/>
  <c r="P18" i="118"/>
  <c r="O17" i="118"/>
  <c r="N17" i="118"/>
  <c r="P17" i="118"/>
  <c r="P16" i="118"/>
  <c r="O16" i="118"/>
  <c r="N16" i="118"/>
  <c r="P15" i="118"/>
  <c r="O15" i="118"/>
  <c r="N15" i="118"/>
  <c r="O14" i="118"/>
  <c r="N14" i="118"/>
  <c r="P14" i="118"/>
  <c r="O13" i="118"/>
  <c r="N13" i="118"/>
  <c r="P13" i="118"/>
  <c r="P12" i="118"/>
  <c r="O12" i="118"/>
  <c r="N12" i="118"/>
  <c r="P11" i="118"/>
  <c r="O11" i="118"/>
  <c r="N11" i="118"/>
  <c r="O10" i="118"/>
  <c r="N10" i="118"/>
  <c r="P10" i="118"/>
  <c r="O9" i="118"/>
  <c r="N9" i="118"/>
  <c r="P9" i="118"/>
  <c r="P8" i="118"/>
  <c r="O8" i="118"/>
  <c r="N8" i="118"/>
  <c r="P7" i="118"/>
  <c r="O7" i="118"/>
  <c r="N7" i="118"/>
  <c r="O6" i="118"/>
  <c r="N6" i="118"/>
  <c r="P6" i="118"/>
  <c r="O5" i="118"/>
  <c r="N5" i="118"/>
  <c r="P5" i="118"/>
  <c r="P4" i="118"/>
  <c r="O4" i="118"/>
  <c r="N4" i="118"/>
  <c r="I52" i="117"/>
  <c r="I33" i="117"/>
  <c r="G33" i="117"/>
  <c r="E33" i="117"/>
  <c r="G32" i="117"/>
  <c r="I32" i="117"/>
  <c r="E32" i="117"/>
  <c r="E31" i="117"/>
  <c r="G31" i="117"/>
  <c r="I31" i="117"/>
  <c r="I30" i="117"/>
  <c r="G30" i="117"/>
  <c r="E30" i="117"/>
  <c r="I29" i="117"/>
  <c r="G29" i="117"/>
  <c r="E29" i="117"/>
  <c r="G27" i="117"/>
  <c r="I27" i="117"/>
  <c r="E8" i="117"/>
  <c r="H5" i="115"/>
  <c r="B6" i="115" s="1"/>
  <c r="C530" i="116"/>
  <c r="C522" i="116"/>
  <c r="M514" i="116"/>
  <c r="M514" i="116" a="1"/>
  <c r="L514" i="116" a="1"/>
  <c r="L514" i="116"/>
  <c r="K514" i="116"/>
  <c r="K514" i="116" a="1"/>
  <c r="J514" i="116" a="1"/>
  <c r="J514" i="116"/>
  <c r="I514" i="116" a="1"/>
  <c r="I514" i="116"/>
  <c r="H514" i="116" a="1"/>
  <c r="H514" i="116"/>
  <c r="G514" i="116" a="1"/>
  <c r="G514" i="116"/>
  <c r="F514" i="116" a="1"/>
  <c r="F514" i="116"/>
  <c r="F511" i="116" a="1"/>
  <c r="F511" i="116"/>
  <c r="C511" i="116"/>
  <c r="C510" i="116"/>
  <c r="L509" i="116"/>
  <c r="L509" i="116" a="1"/>
  <c r="J509" i="116" a="1"/>
  <c r="J509" i="116"/>
  <c r="F509" i="116"/>
  <c r="F509" i="116" a="1"/>
  <c r="C509" i="116"/>
  <c r="C528" i="116"/>
  <c r="C508" i="116"/>
  <c r="G507" i="116"/>
  <c r="C507" i="116"/>
  <c r="G507" i="116" a="1"/>
  <c r="K506" i="116" a="1"/>
  <c r="K506" i="116"/>
  <c r="G506" i="116" a="1"/>
  <c r="G506" i="116"/>
  <c r="C506" i="116"/>
  <c r="M505" i="116" a="1"/>
  <c r="M505" i="116"/>
  <c r="I505" i="116" a="1"/>
  <c r="I505" i="116"/>
  <c r="C505" i="116"/>
  <c r="K505" i="116" a="1"/>
  <c r="K505" i="116"/>
  <c r="C504" i="116"/>
  <c r="K504" i="116" a="1"/>
  <c r="K504" i="116"/>
  <c r="M503" i="116" a="1"/>
  <c r="M503" i="116"/>
  <c r="K503" i="116"/>
  <c r="I503" i="116" a="1"/>
  <c r="I503" i="116"/>
  <c r="C503" i="116"/>
  <c r="K503" i="116" a="1"/>
  <c r="K502" i="116" a="1"/>
  <c r="K502" i="116"/>
  <c r="G502" i="116" a="1"/>
  <c r="G502" i="116"/>
  <c r="C502" i="116"/>
  <c r="M501" i="116" a="1"/>
  <c r="M501" i="116"/>
  <c r="I501" i="116" a="1"/>
  <c r="I501" i="116"/>
  <c r="C501" i="116"/>
  <c r="K501" i="116" a="1"/>
  <c r="K501" i="116"/>
  <c r="C500" i="116"/>
  <c r="K500" i="116" a="1"/>
  <c r="K500" i="116"/>
  <c r="M499" i="116" a="1"/>
  <c r="M499" i="116"/>
  <c r="K499" i="116"/>
  <c r="I499" i="116" a="1"/>
  <c r="I499" i="116"/>
  <c r="C499" i="116"/>
  <c r="K499" i="116" a="1"/>
  <c r="W495" i="116"/>
  <c r="V495" i="116"/>
  <c r="U495" i="116"/>
  <c r="T495" i="116"/>
  <c r="S495" i="116"/>
  <c r="E29" i="115"/>
  <c r="G29" i="115"/>
  <c r="I29" i="115"/>
  <c r="R495" i="116"/>
  <c r="M495" i="116"/>
  <c r="L495" i="116"/>
  <c r="K495" i="116"/>
  <c r="J495" i="116"/>
  <c r="I495" i="116"/>
  <c r="H495" i="116"/>
  <c r="G495" i="116"/>
  <c r="F495" i="116"/>
  <c r="O494" i="116"/>
  <c r="N494" i="116"/>
  <c r="P494" i="116"/>
  <c r="O493" i="116"/>
  <c r="N493" i="116"/>
  <c r="P493" i="116"/>
  <c r="P492" i="116"/>
  <c r="O492" i="116"/>
  <c r="N492" i="116"/>
  <c r="P491" i="116"/>
  <c r="O491" i="116"/>
  <c r="N491" i="116"/>
  <c r="O490" i="116"/>
  <c r="N490" i="116"/>
  <c r="O489" i="116"/>
  <c r="N489" i="116"/>
  <c r="P489" i="116"/>
  <c r="P488" i="116"/>
  <c r="O488" i="116"/>
  <c r="N488" i="116"/>
  <c r="O487" i="116"/>
  <c r="P487" i="116"/>
  <c r="N487" i="116"/>
  <c r="O486" i="116"/>
  <c r="N486" i="116"/>
  <c r="P486" i="116"/>
  <c r="O485" i="116"/>
  <c r="N485" i="116"/>
  <c r="P485" i="116"/>
  <c r="P484" i="116"/>
  <c r="O484" i="116"/>
  <c r="N484" i="116"/>
  <c r="P483" i="116"/>
  <c r="O483" i="116"/>
  <c r="N483" i="116"/>
  <c r="O482" i="116"/>
  <c r="N482" i="116"/>
  <c r="O481" i="116"/>
  <c r="N481" i="116"/>
  <c r="P481" i="116"/>
  <c r="P480" i="116"/>
  <c r="O480" i="116"/>
  <c r="N480" i="116"/>
  <c r="O479" i="116"/>
  <c r="P479" i="116"/>
  <c r="N479" i="116"/>
  <c r="O478" i="116"/>
  <c r="N478" i="116"/>
  <c r="P478" i="116"/>
  <c r="O477" i="116"/>
  <c r="N477" i="116"/>
  <c r="P477" i="116"/>
  <c r="P476" i="116"/>
  <c r="O476" i="116"/>
  <c r="N476" i="116"/>
  <c r="P475" i="116"/>
  <c r="O475" i="116"/>
  <c r="N475" i="116"/>
  <c r="O474" i="116"/>
  <c r="N474" i="116"/>
  <c r="O473" i="116"/>
  <c r="N473" i="116"/>
  <c r="P473" i="116"/>
  <c r="P472" i="116"/>
  <c r="O472" i="116"/>
  <c r="N472" i="116"/>
  <c r="O471" i="116"/>
  <c r="P471" i="116"/>
  <c r="N471" i="116"/>
  <c r="O470" i="116"/>
  <c r="N470" i="116"/>
  <c r="P470" i="116"/>
  <c r="O469" i="116"/>
  <c r="N469" i="116"/>
  <c r="P469" i="116"/>
  <c r="P468" i="116"/>
  <c r="O468" i="116"/>
  <c r="N468" i="116"/>
  <c r="P467" i="116"/>
  <c r="O467" i="116"/>
  <c r="N467" i="116"/>
  <c r="O466" i="116"/>
  <c r="N466" i="116"/>
  <c r="O465" i="116"/>
  <c r="N465" i="116"/>
  <c r="P465" i="116"/>
  <c r="P464" i="116"/>
  <c r="O464" i="116"/>
  <c r="N464" i="116"/>
  <c r="O463" i="116"/>
  <c r="P463" i="116"/>
  <c r="N463" i="116"/>
  <c r="O462" i="116"/>
  <c r="N462" i="116"/>
  <c r="P462" i="116"/>
  <c r="P461" i="116"/>
  <c r="O461" i="116"/>
  <c r="N461" i="116"/>
  <c r="O460" i="116"/>
  <c r="P460" i="116"/>
  <c r="N460" i="116"/>
  <c r="O459" i="116"/>
  <c r="N459" i="116"/>
  <c r="O458" i="116"/>
  <c r="N458" i="116"/>
  <c r="P457" i="116"/>
  <c r="O457" i="116"/>
  <c r="N457" i="116"/>
  <c r="O456" i="116"/>
  <c r="P456" i="116"/>
  <c r="N456" i="116"/>
  <c r="P455" i="116"/>
  <c r="O455" i="116"/>
  <c r="N455" i="116"/>
  <c r="O454" i="116"/>
  <c r="N454" i="116"/>
  <c r="O453" i="116"/>
  <c r="N453" i="116"/>
  <c r="P453" i="116"/>
  <c r="P452" i="116"/>
  <c r="O452" i="116"/>
  <c r="N452" i="116"/>
  <c r="O451" i="116"/>
  <c r="P451" i="116"/>
  <c r="N451" i="116"/>
  <c r="O450" i="116"/>
  <c r="N450" i="116"/>
  <c r="P449" i="116"/>
  <c r="O449" i="116"/>
  <c r="N449" i="116"/>
  <c r="O448" i="116"/>
  <c r="P448" i="116"/>
  <c r="N448" i="116"/>
  <c r="O447" i="116"/>
  <c r="N447" i="116"/>
  <c r="P447" i="116"/>
  <c r="O446" i="116"/>
  <c r="N446" i="116"/>
  <c r="P446" i="116"/>
  <c r="P445" i="116"/>
  <c r="O445" i="116"/>
  <c r="N445" i="116"/>
  <c r="P444" i="116"/>
  <c r="O444" i="116"/>
  <c r="N444" i="116"/>
  <c r="O443" i="116"/>
  <c r="N443" i="116"/>
  <c r="P443" i="116"/>
  <c r="O442" i="116"/>
  <c r="N442" i="116"/>
  <c r="P441" i="116"/>
  <c r="O441" i="116"/>
  <c r="N441" i="116"/>
  <c r="O440" i="116"/>
  <c r="P440" i="116"/>
  <c r="N440" i="116"/>
  <c r="O439" i="116"/>
  <c r="N439" i="116"/>
  <c r="P439" i="116"/>
  <c r="O438" i="116"/>
  <c r="N438" i="116"/>
  <c r="P438" i="116"/>
  <c r="O437" i="116"/>
  <c r="N437" i="116"/>
  <c r="P437" i="116"/>
  <c r="P436" i="116"/>
  <c r="O436" i="116"/>
  <c r="N436" i="116"/>
  <c r="P435" i="116"/>
  <c r="O435" i="116"/>
  <c r="N435" i="116"/>
  <c r="O434" i="116"/>
  <c r="N434" i="116"/>
  <c r="P434" i="116"/>
  <c r="P433" i="116"/>
  <c r="O433" i="116"/>
  <c r="N433" i="116"/>
  <c r="P432" i="116"/>
  <c r="O432" i="116"/>
  <c r="N432" i="116"/>
  <c r="O431" i="116"/>
  <c r="N431" i="116"/>
  <c r="P431" i="116"/>
  <c r="O430" i="116"/>
  <c r="N430" i="116"/>
  <c r="P430" i="116"/>
  <c r="P429" i="116"/>
  <c r="O429" i="116"/>
  <c r="N429" i="116"/>
  <c r="O428" i="116"/>
  <c r="P428" i="116"/>
  <c r="N428" i="116"/>
  <c r="O427" i="116"/>
  <c r="N427" i="116"/>
  <c r="O426" i="116"/>
  <c r="N426" i="116"/>
  <c r="O425" i="116"/>
  <c r="N425" i="116"/>
  <c r="P425" i="116"/>
  <c r="O424" i="116"/>
  <c r="P424" i="116"/>
  <c r="N424" i="116"/>
  <c r="O423" i="116"/>
  <c r="N423" i="116"/>
  <c r="P423" i="116"/>
  <c r="O422" i="116"/>
  <c r="N422" i="116"/>
  <c r="O421" i="116"/>
  <c r="N421" i="116"/>
  <c r="P421" i="116"/>
  <c r="P420" i="116"/>
  <c r="O420" i="116"/>
  <c r="N420" i="116"/>
  <c r="O419" i="116"/>
  <c r="P419" i="116"/>
  <c r="N419" i="116"/>
  <c r="O418" i="116"/>
  <c r="N418" i="116"/>
  <c r="O417" i="116"/>
  <c r="N417" i="116"/>
  <c r="P417" i="116"/>
  <c r="O416" i="116"/>
  <c r="P416" i="116"/>
  <c r="N416" i="116"/>
  <c r="P415" i="116"/>
  <c r="O415" i="116"/>
  <c r="N415" i="116"/>
  <c r="O414" i="116"/>
  <c r="N414" i="116"/>
  <c r="P414" i="116"/>
  <c r="P413" i="116"/>
  <c r="O413" i="116"/>
  <c r="N413" i="116"/>
  <c r="P412" i="116"/>
  <c r="O412" i="116"/>
  <c r="N412" i="116"/>
  <c r="O411" i="116"/>
  <c r="N411" i="116"/>
  <c r="P411" i="116"/>
  <c r="O410" i="116"/>
  <c r="N410" i="116"/>
  <c r="O409" i="116"/>
  <c r="N409" i="116"/>
  <c r="P409" i="116"/>
  <c r="O408" i="116"/>
  <c r="P408" i="116"/>
  <c r="N408" i="116"/>
  <c r="P407" i="116"/>
  <c r="O407" i="116"/>
  <c r="N407" i="116"/>
  <c r="O406" i="116"/>
  <c r="N406" i="116"/>
  <c r="P406" i="116"/>
  <c r="O405" i="116"/>
  <c r="N405" i="116"/>
  <c r="P405" i="116"/>
  <c r="P404" i="116"/>
  <c r="O404" i="116"/>
  <c r="N404" i="116"/>
  <c r="P403" i="116"/>
  <c r="O403" i="116"/>
  <c r="N403" i="116"/>
  <c r="O402" i="116"/>
  <c r="N402" i="116"/>
  <c r="P402" i="116"/>
  <c r="O401" i="116"/>
  <c r="N401" i="116"/>
  <c r="P401" i="116"/>
  <c r="P400" i="116"/>
  <c r="O400" i="116"/>
  <c r="N400" i="116"/>
  <c r="O399" i="116"/>
  <c r="P399" i="116"/>
  <c r="N399" i="116"/>
  <c r="O398" i="116"/>
  <c r="N398" i="116"/>
  <c r="P398" i="116"/>
  <c r="P397" i="116"/>
  <c r="O397" i="116"/>
  <c r="N397" i="116"/>
  <c r="O396" i="116"/>
  <c r="P396" i="116"/>
  <c r="N396" i="116"/>
  <c r="O395" i="116"/>
  <c r="N395" i="116"/>
  <c r="O394" i="116"/>
  <c r="N394" i="116"/>
  <c r="P393" i="116"/>
  <c r="O393" i="116"/>
  <c r="N393" i="116"/>
  <c r="O392" i="116"/>
  <c r="P392" i="116"/>
  <c r="N392" i="116"/>
  <c r="P391" i="116"/>
  <c r="O391" i="116"/>
  <c r="N391" i="116"/>
  <c r="O390" i="116"/>
  <c r="N390" i="116"/>
  <c r="O389" i="116"/>
  <c r="N389" i="116"/>
  <c r="P389" i="116"/>
  <c r="P388" i="116"/>
  <c r="O388" i="116"/>
  <c r="N388" i="116"/>
  <c r="O387" i="116"/>
  <c r="P387" i="116"/>
  <c r="N387" i="116"/>
  <c r="O386" i="116"/>
  <c r="N386" i="116"/>
  <c r="P385" i="116"/>
  <c r="O385" i="116"/>
  <c r="N385" i="116"/>
  <c r="O384" i="116"/>
  <c r="P384" i="116"/>
  <c r="N384" i="116"/>
  <c r="O383" i="116"/>
  <c r="N383" i="116"/>
  <c r="P383" i="116"/>
  <c r="O382" i="116"/>
  <c r="N382" i="116"/>
  <c r="P382" i="116"/>
  <c r="P381" i="116"/>
  <c r="O381" i="116"/>
  <c r="N381" i="116"/>
  <c r="P380" i="116"/>
  <c r="O380" i="116"/>
  <c r="N380" i="116"/>
  <c r="O379" i="116"/>
  <c r="N379" i="116"/>
  <c r="P379" i="116"/>
  <c r="O378" i="116"/>
  <c r="N378" i="116"/>
  <c r="P377" i="116"/>
  <c r="O377" i="116"/>
  <c r="N377" i="116"/>
  <c r="O376" i="116"/>
  <c r="P376" i="116"/>
  <c r="N376" i="116"/>
  <c r="O375" i="116"/>
  <c r="N375" i="116"/>
  <c r="P375" i="116"/>
  <c r="O374" i="116"/>
  <c r="N374" i="116"/>
  <c r="P374" i="116"/>
  <c r="O373" i="116"/>
  <c r="N373" i="116"/>
  <c r="P373" i="116"/>
  <c r="P372" i="116"/>
  <c r="O372" i="116"/>
  <c r="N372" i="116"/>
  <c r="P371" i="116"/>
  <c r="O371" i="116"/>
  <c r="N371" i="116"/>
  <c r="O370" i="116"/>
  <c r="N370" i="116"/>
  <c r="P370" i="116"/>
  <c r="P369" i="116"/>
  <c r="O369" i="116"/>
  <c r="N369" i="116"/>
  <c r="P368" i="116"/>
  <c r="O368" i="116"/>
  <c r="N368" i="116"/>
  <c r="O367" i="116"/>
  <c r="N367" i="116"/>
  <c r="P367" i="116"/>
  <c r="O366" i="116"/>
  <c r="N366" i="116"/>
  <c r="P366" i="116"/>
  <c r="P365" i="116"/>
  <c r="O365" i="116"/>
  <c r="N365" i="116"/>
  <c r="O364" i="116"/>
  <c r="P364" i="116"/>
  <c r="N364" i="116"/>
  <c r="O363" i="116"/>
  <c r="N363" i="116"/>
  <c r="O362" i="116"/>
  <c r="N362" i="116"/>
  <c r="O361" i="116"/>
  <c r="N361" i="116"/>
  <c r="P361" i="116"/>
  <c r="O360" i="116"/>
  <c r="P360" i="116"/>
  <c r="N360" i="116"/>
  <c r="O359" i="116"/>
  <c r="N359" i="116"/>
  <c r="P359" i="116"/>
  <c r="O358" i="116"/>
  <c r="N358" i="116"/>
  <c r="O357" i="116"/>
  <c r="N357" i="116"/>
  <c r="P357" i="116"/>
  <c r="P356" i="116"/>
  <c r="O356" i="116"/>
  <c r="N356" i="116"/>
  <c r="O355" i="116"/>
  <c r="P355" i="116"/>
  <c r="N355" i="116"/>
  <c r="O354" i="116"/>
  <c r="N354" i="116"/>
  <c r="O353" i="116"/>
  <c r="N353" i="116"/>
  <c r="P353" i="116"/>
  <c r="O352" i="116"/>
  <c r="P352" i="116"/>
  <c r="N352" i="116"/>
  <c r="P351" i="116"/>
  <c r="O351" i="116"/>
  <c r="N351" i="116"/>
  <c r="O350" i="116"/>
  <c r="N350" i="116"/>
  <c r="P350" i="116"/>
  <c r="P349" i="116"/>
  <c r="O349" i="116"/>
  <c r="N349" i="116"/>
  <c r="P348" i="116"/>
  <c r="O348" i="116"/>
  <c r="N348" i="116"/>
  <c r="O347" i="116"/>
  <c r="N347" i="116"/>
  <c r="P347" i="116"/>
  <c r="O346" i="116"/>
  <c r="N346" i="116"/>
  <c r="O345" i="116"/>
  <c r="N345" i="116"/>
  <c r="P345" i="116"/>
  <c r="O344" i="116"/>
  <c r="P344" i="116"/>
  <c r="N344" i="116"/>
  <c r="P343" i="116"/>
  <c r="O343" i="116"/>
  <c r="N343" i="116"/>
  <c r="O342" i="116"/>
  <c r="N342" i="116"/>
  <c r="P342" i="116"/>
  <c r="O341" i="116"/>
  <c r="N341" i="116"/>
  <c r="P341" i="116"/>
  <c r="P340" i="116"/>
  <c r="O340" i="116"/>
  <c r="N340" i="116"/>
  <c r="P339" i="116"/>
  <c r="O339" i="116"/>
  <c r="N339" i="116"/>
  <c r="O338" i="116"/>
  <c r="N338" i="116"/>
  <c r="P338" i="116"/>
  <c r="O337" i="116"/>
  <c r="N337" i="116"/>
  <c r="P337" i="116"/>
  <c r="P336" i="116"/>
  <c r="O336" i="116"/>
  <c r="N336" i="116"/>
  <c r="O335" i="116"/>
  <c r="P335" i="116"/>
  <c r="N335" i="116"/>
  <c r="O334" i="116"/>
  <c r="N334" i="116"/>
  <c r="P334" i="116"/>
  <c r="P333" i="116"/>
  <c r="O333" i="116"/>
  <c r="N333" i="116"/>
  <c r="O332" i="116"/>
  <c r="P332" i="116"/>
  <c r="N332" i="116"/>
  <c r="O331" i="116"/>
  <c r="N331" i="116"/>
  <c r="O330" i="116"/>
  <c r="N330" i="116"/>
  <c r="P329" i="116"/>
  <c r="O329" i="116"/>
  <c r="N329" i="116"/>
  <c r="O328" i="116"/>
  <c r="P328" i="116"/>
  <c r="N328" i="116"/>
  <c r="P327" i="116"/>
  <c r="O327" i="116"/>
  <c r="N327" i="116"/>
  <c r="O326" i="116"/>
  <c r="N326" i="116"/>
  <c r="O325" i="116"/>
  <c r="N325" i="116"/>
  <c r="P325" i="116"/>
  <c r="P324" i="116"/>
  <c r="O324" i="116"/>
  <c r="N324" i="116"/>
  <c r="O323" i="116"/>
  <c r="P323" i="116"/>
  <c r="N323" i="116"/>
  <c r="O322" i="116"/>
  <c r="N322" i="116"/>
  <c r="P321" i="116"/>
  <c r="O321" i="116"/>
  <c r="N321" i="116"/>
  <c r="O320" i="116"/>
  <c r="P320" i="116"/>
  <c r="N320" i="116"/>
  <c r="O319" i="116"/>
  <c r="N319" i="116"/>
  <c r="P319" i="116"/>
  <c r="O318" i="116"/>
  <c r="N318" i="116"/>
  <c r="P318" i="116"/>
  <c r="P317" i="116"/>
  <c r="O317" i="116"/>
  <c r="N317" i="116"/>
  <c r="P316" i="116"/>
  <c r="O316" i="116"/>
  <c r="N316" i="116"/>
  <c r="O315" i="116"/>
  <c r="N315" i="116"/>
  <c r="P315" i="116"/>
  <c r="O314" i="116"/>
  <c r="N314" i="116"/>
  <c r="P313" i="116"/>
  <c r="O313" i="116"/>
  <c r="N313" i="116"/>
  <c r="O312" i="116"/>
  <c r="P312" i="116"/>
  <c r="N312" i="116"/>
  <c r="O311" i="116"/>
  <c r="N311" i="116"/>
  <c r="P311" i="116"/>
  <c r="O310" i="116"/>
  <c r="P310" i="116"/>
  <c r="N310" i="116"/>
  <c r="P309" i="116"/>
  <c r="O309" i="116"/>
  <c r="N309" i="116"/>
  <c r="O308" i="116"/>
  <c r="N308" i="116"/>
  <c r="P308" i="116"/>
  <c r="P307" i="116"/>
  <c r="O307" i="116"/>
  <c r="N307" i="116"/>
  <c r="P306" i="116"/>
  <c r="O306" i="116"/>
  <c r="N306" i="116"/>
  <c r="O305" i="116"/>
  <c r="N305" i="116"/>
  <c r="P305" i="116"/>
  <c r="O304" i="116"/>
  <c r="N304" i="116"/>
  <c r="P303" i="116"/>
  <c r="O303" i="116"/>
  <c r="N303" i="116"/>
  <c r="O302" i="116"/>
  <c r="P302" i="116"/>
  <c r="N302" i="116"/>
  <c r="O301" i="116"/>
  <c r="N301" i="116"/>
  <c r="P301" i="116"/>
  <c r="O300" i="116"/>
  <c r="N300" i="116"/>
  <c r="P300" i="116"/>
  <c r="O299" i="116"/>
  <c r="N299" i="116"/>
  <c r="P299" i="116"/>
  <c r="P298" i="116"/>
  <c r="O298" i="116"/>
  <c r="N298" i="116"/>
  <c r="O297" i="116"/>
  <c r="P297" i="116"/>
  <c r="N297" i="116"/>
  <c r="O296" i="116"/>
  <c r="N296" i="116"/>
  <c r="O295" i="116"/>
  <c r="N295" i="116"/>
  <c r="P295" i="116"/>
  <c r="O294" i="116"/>
  <c r="P294" i="116"/>
  <c r="N294" i="116"/>
  <c r="P293" i="116"/>
  <c r="O293" i="116"/>
  <c r="N293" i="116"/>
  <c r="O292" i="116"/>
  <c r="N292" i="116"/>
  <c r="P292" i="116"/>
  <c r="P291" i="116"/>
  <c r="O291" i="116"/>
  <c r="N291" i="116"/>
  <c r="P290" i="116"/>
  <c r="O290" i="116"/>
  <c r="N290" i="116"/>
  <c r="O289" i="116"/>
  <c r="N289" i="116"/>
  <c r="P289" i="116"/>
  <c r="O288" i="116"/>
  <c r="N288" i="116"/>
  <c r="P287" i="116"/>
  <c r="O287" i="116"/>
  <c r="N287" i="116"/>
  <c r="O286" i="116"/>
  <c r="P286" i="116"/>
  <c r="N286" i="116"/>
  <c r="O285" i="116"/>
  <c r="N285" i="116"/>
  <c r="P285" i="116"/>
  <c r="O284" i="116"/>
  <c r="N284" i="116"/>
  <c r="P284" i="116"/>
  <c r="O283" i="116"/>
  <c r="N283" i="116"/>
  <c r="P283" i="116"/>
  <c r="P282" i="116"/>
  <c r="O282" i="116"/>
  <c r="N282" i="116"/>
  <c r="O281" i="116"/>
  <c r="P281" i="116"/>
  <c r="N281" i="116"/>
  <c r="O280" i="116"/>
  <c r="N280" i="116"/>
  <c r="O279" i="116"/>
  <c r="N279" i="116"/>
  <c r="P279" i="116"/>
  <c r="O278" i="116"/>
  <c r="P278" i="116"/>
  <c r="N278" i="116"/>
  <c r="P277" i="116"/>
  <c r="O277" i="116"/>
  <c r="N277" i="116"/>
  <c r="O276" i="116"/>
  <c r="N276" i="116"/>
  <c r="P276" i="116"/>
  <c r="P275" i="116"/>
  <c r="O275" i="116"/>
  <c r="N275" i="116"/>
  <c r="P274" i="116"/>
  <c r="O274" i="116"/>
  <c r="N274" i="116"/>
  <c r="O273" i="116"/>
  <c r="N273" i="116"/>
  <c r="P273" i="116"/>
  <c r="O272" i="116"/>
  <c r="N272" i="116"/>
  <c r="P271" i="116"/>
  <c r="O271" i="116"/>
  <c r="N271" i="116"/>
  <c r="O270" i="116"/>
  <c r="P270" i="116"/>
  <c r="N270" i="116"/>
  <c r="O269" i="116"/>
  <c r="N269" i="116"/>
  <c r="P269" i="116"/>
  <c r="O268" i="116"/>
  <c r="N268" i="116"/>
  <c r="P268" i="116"/>
  <c r="O267" i="116"/>
  <c r="N267" i="116"/>
  <c r="P267" i="116"/>
  <c r="P266" i="116"/>
  <c r="O266" i="116"/>
  <c r="N266" i="116"/>
  <c r="O265" i="116"/>
  <c r="P265" i="116"/>
  <c r="N265" i="116"/>
  <c r="O264" i="116"/>
  <c r="N264" i="116"/>
  <c r="O263" i="116"/>
  <c r="N263" i="116"/>
  <c r="P263" i="116"/>
  <c r="O262" i="116"/>
  <c r="P262" i="116"/>
  <c r="N262" i="116"/>
  <c r="P261" i="116"/>
  <c r="O261" i="116"/>
  <c r="N261" i="116"/>
  <c r="O260" i="116"/>
  <c r="N260" i="116"/>
  <c r="P260" i="116"/>
  <c r="P259" i="116"/>
  <c r="O259" i="116"/>
  <c r="N259" i="116"/>
  <c r="P258" i="116"/>
  <c r="O258" i="116"/>
  <c r="N258" i="116"/>
  <c r="O257" i="116"/>
  <c r="N257" i="116"/>
  <c r="P257" i="116"/>
  <c r="O256" i="116"/>
  <c r="N256" i="116"/>
  <c r="P255" i="116"/>
  <c r="O255" i="116"/>
  <c r="N255" i="116"/>
  <c r="O254" i="116"/>
  <c r="P254" i="116"/>
  <c r="N254" i="116"/>
  <c r="O253" i="116"/>
  <c r="N253" i="116"/>
  <c r="P253" i="116"/>
  <c r="O252" i="116"/>
  <c r="N252" i="116"/>
  <c r="P252" i="116"/>
  <c r="O251" i="116"/>
  <c r="N251" i="116"/>
  <c r="P251" i="116"/>
  <c r="P250" i="116"/>
  <c r="O250" i="116"/>
  <c r="N250" i="116"/>
  <c r="O249" i="116"/>
  <c r="P249" i="116"/>
  <c r="N249" i="116"/>
  <c r="O248" i="116"/>
  <c r="N248" i="116"/>
  <c r="O247" i="116"/>
  <c r="N247" i="116"/>
  <c r="P247" i="116"/>
  <c r="O246" i="116"/>
  <c r="P246" i="116"/>
  <c r="N246" i="116"/>
  <c r="P245" i="116"/>
  <c r="O245" i="116"/>
  <c r="N245" i="116"/>
  <c r="O244" i="116"/>
  <c r="N244" i="116"/>
  <c r="P244" i="116"/>
  <c r="O243" i="116"/>
  <c r="P243" i="116"/>
  <c r="N243" i="116"/>
  <c r="P242" i="116"/>
  <c r="O242" i="116"/>
  <c r="N242" i="116"/>
  <c r="O241" i="116"/>
  <c r="N241" i="116"/>
  <c r="P241" i="116"/>
  <c r="O240" i="116"/>
  <c r="N240" i="116"/>
  <c r="P240" i="116"/>
  <c r="O239" i="116"/>
  <c r="P239" i="116"/>
  <c r="N239" i="116"/>
  <c r="P238" i="116"/>
  <c r="O238" i="116"/>
  <c r="N238" i="116"/>
  <c r="O237" i="116"/>
  <c r="N237" i="116"/>
  <c r="P237" i="116"/>
  <c r="O236" i="116"/>
  <c r="N236" i="116"/>
  <c r="P236" i="116"/>
  <c r="O235" i="116"/>
  <c r="P235" i="116"/>
  <c r="N235" i="116"/>
  <c r="P234" i="116"/>
  <c r="O234" i="116"/>
  <c r="N234" i="116"/>
  <c r="O233" i="116"/>
  <c r="N233" i="116"/>
  <c r="P233" i="116"/>
  <c r="O232" i="116"/>
  <c r="N232" i="116"/>
  <c r="P232" i="116"/>
  <c r="O231" i="116"/>
  <c r="P231" i="116"/>
  <c r="N231" i="116"/>
  <c r="P230" i="116"/>
  <c r="O230" i="116"/>
  <c r="N230" i="116"/>
  <c r="O229" i="116"/>
  <c r="N229" i="116"/>
  <c r="P229" i="116"/>
  <c r="O228" i="116"/>
  <c r="N228" i="116"/>
  <c r="P228" i="116"/>
  <c r="O227" i="116"/>
  <c r="P227" i="116"/>
  <c r="N227" i="116"/>
  <c r="P226" i="116"/>
  <c r="O226" i="116"/>
  <c r="N226" i="116"/>
  <c r="O225" i="116"/>
  <c r="N225" i="116"/>
  <c r="P225" i="116"/>
  <c r="O224" i="116"/>
  <c r="N224" i="116"/>
  <c r="P224" i="116"/>
  <c r="O223" i="116"/>
  <c r="P223" i="116"/>
  <c r="N223" i="116"/>
  <c r="P222" i="116"/>
  <c r="O222" i="116"/>
  <c r="N222" i="116"/>
  <c r="O221" i="116"/>
  <c r="N221" i="116"/>
  <c r="P221" i="116"/>
  <c r="O220" i="116"/>
  <c r="N220" i="116"/>
  <c r="P220" i="116"/>
  <c r="O219" i="116"/>
  <c r="P219" i="116"/>
  <c r="N219" i="116"/>
  <c r="P218" i="116"/>
  <c r="O218" i="116"/>
  <c r="N218" i="116"/>
  <c r="O217" i="116"/>
  <c r="N217" i="116"/>
  <c r="P217" i="116"/>
  <c r="O216" i="116"/>
  <c r="N216" i="116"/>
  <c r="P216" i="116"/>
  <c r="O215" i="116"/>
  <c r="P215" i="116"/>
  <c r="N215" i="116"/>
  <c r="P214" i="116"/>
  <c r="O214" i="116"/>
  <c r="N214" i="116"/>
  <c r="O213" i="116"/>
  <c r="N213" i="116"/>
  <c r="P213" i="116"/>
  <c r="O212" i="116"/>
  <c r="N212" i="116"/>
  <c r="P212" i="116"/>
  <c r="O211" i="116"/>
  <c r="P211" i="116"/>
  <c r="N211" i="116"/>
  <c r="P210" i="116"/>
  <c r="O210" i="116"/>
  <c r="N210" i="116"/>
  <c r="O209" i="116"/>
  <c r="N209" i="116"/>
  <c r="P209" i="116"/>
  <c r="O208" i="116"/>
  <c r="N208" i="116"/>
  <c r="P208" i="116"/>
  <c r="O207" i="116"/>
  <c r="P207" i="116"/>
  <c r="N207" i="116"/>
  <c r="P206" i="116"/>
  <c r="O206" i="116"/>
  <c r="N206" i="116"/>
  <c r="O205" i="116"/>
  <c r="N205" i="116"/>
  <c r="P205" i="116"/>
  <c r="O204" i="116"/>
  <c r="N204" i="116"/>
  <c r="P204" i="116"/>
  <c r="O203" i="116"/>
  <c r="P203" i="116"/>
  <c r="N203" i="116"/>
  <c r="P202" i="116"/>
  <c r="O202" i="116"/>
  <c r="N202" i="116"/>
  <c r="O201" i="116"/>
  <c r="N201" i="116"/>
  <c r="P201" i="116"/>
  <c r="O200" i="116"/>
  <c r="N200" i="116"/>
  <c r="P200" i="116"/>
  <c r="O199" i="116"/>
  <c r="P199" i="116"/>
  <c r="N199" i="116"/>
  <c r="P198" i="116"/>
  <c r="O198" i="116"/>
  <c r="N198" i="116"/>
  <c r="O197" i="116"/>
  <c r="N197" i="116"/>
  <c r="P197" i="116"/>
  <c r="O196" i="116"/>
  <c r="N196" i="116"/>
  <c r="P196" i="116"/>
  <c r="O195" i="116"/>
  <c r="P195" i="116"/>
  <c r="N195" i="116"/>
  <c r="P194" i="116"/>
  <c r="O194" i="116"/>
  <c r="N194" i="116"/>
  <c r="O193" i="116"/>
  <c r="N193" i="116"/>
  <c r="P193" i="116"/>
  <c r="O192" i="116"/>
  <c r="N192" i="116"/>
  <c r="P192" i="116"/>
  <c r="O191" i="116"/>
  <c r="P191" i="116"/>
  <c r="N191" i="116"/>
  <c r="P190" i="116"/>
  <c r="O190" i="116"/>
  <c r="N190" i="116"/>
  <c r="O189" i="116"/>
  <c r="N189" i="116"/>
  <c r="P189" i="116"/>
  <c r="O188" i="116"/>
  <c r="N188" i="116"/>
  <c r="P188" i="116"/>
  <c r="O187" i="116"/>
  <c r="P187" i="116"/>
  <c r="N187" i="116"/>
  <c r="P186" i="116"/>
  <c r="O186" i="116"/>
  <c r="N186" i="116"/>
  <c r="O185" i="116"/>
  <c r="N185" i="116"/>
  <c r="P185" i="116"/>
  <c r="O184" i="116"/>
  <c r="N184" i="116"/>
  <c r="P184" i="116"/>
  <c r="O183" i="116"/>
  <c r="P183" i="116"/>
  <c r="N183" i="116"/>
  <c r="P182" i="116"/>
  <c r="O182" i="116"/>
  <c r="N182" i="116"/>
  <c r="O181" i="116"/>
  <c r="N181" i="116"/>
  <c r="P181" i="116"/>
  <c r="O180" i="116"/>
  <c r="N180" i="116"/>
  <c r="P180" i="116"/>
  <c r="O179" i="116"/>
  <c r="P179" i="116"/>
  <c r="N179" i="116"/>
  <c r="P178" i="116"/>
  <c r="O178" i="116"/>
  <c r="N178" i="116"/>
  <c r="O177" i="116"/>
  <c r="N177" i="116"/>
  <c r="P177" i="116"/>
  <c r="O176" i="116"/>
  <c r="N176" i="116"/>
  <c r="P176" i="116"/>
  <c r="O175" i="116"/>
  <c r="P175" i="116"/>
  <c r="N175" i="116"/>
  <c r="P174" i="116"/>
  <c r="O174" i="116"/>
  <c r="N174" i="116"/>
  <c r="O173" i="116"/>
  <c r="N173" i="116"/>
  <c r="P173" i="116"/>
  <c r="O172" i="116"/>
  <c r="N172" i="116"/>
  <c r="P172" i="116"/>
  <c r="O171" i="116"/>
  <c r="P171" i="116"/>
  <c r="N171" i="116"/>
  <c r="P170" i="116"/>
  <c r="O170" i="116"/>
  <c r="N170" i="116"/>
  <c r="O169" i="116"/>
  <c r="N169" i="116"/>
  <c r="P169" i="116"/>
  <c r="O168" i="116"/>
  <c r="N168" i="116"/>
  <c r="P168" i="116"/>
  <c r="O167" i="116"/>
  <c r="P167" i="116"/>
  <c r="N167" i="116"/>
  <c r="P166" i="116"/>
  <c r="O166" i="116"/>
  <c r="N166" i="116"/>
  <c r="O165" i="116"/>
  <c r="N165" i="116"/>
  <c r="P165" i="116"/>
  <c r="O164" i="116"/>
  <c r="N164" i="116"/>
  <c r="P164" i="116"/>
  <c r="O163" i="116"/>
  <c r="P163" i="116"/>
  <c r="N163" i="116"/>
  <c r="P162" i="116"/>
  <c r="O162" i="116"/>
  <c r="N162" i="116"/>
  <c r="O161" i="116"/>
  <c r="N161" i="116"/>
  <c r="P161" i="116"/>
  <c r="O160" i="116"/>
  <c r="N160" i="116"/>
  <c r="P160" i="116"/>
  <c r="O159" i="116"/>
  <c r="P159" i="116"/>
  <c r="N159" i="116"/>
  <c r="P158" i="116"/>
  <c r="O158" i="116"/>
  <c r="N158" i="116"/>
  <c r="O157" i="116"/>
  <c r="N157" i="116"/>
  <c r="P157" i="116"/>
  <c r="O156" i="116"/>
  <c r="N156" i="116"/>
  <c r="P156" i="116"/>
  <c r="O155" i="116"/>
  <c r="P155" i="116"/>
  <c r="N155" i="116"/>
  <c r="P154" i="116"/>
  <c r="O154" i="116"/>
  <c r="N154" i="116"/>
  <c r="O153" i="116"/>
  <c r="N153" i="116"/>
  <c r="P153" i="116"/>
  <c r="O152" i="116"/>
  <c r="N152" i="116"/>
  <c r="P152" i="116"/>
  <c r="O151" i="116"/>
  <c r="P151" i="116"/>
  <c r="N151" i="116"/>
  <c r="P150" i="116"/>
  <c r="O150" i="116"/>
  <c r="N150" i="116"/>
  <c r="O149" i="116"/>
  <c r="N149" i="116"/>
  <c r="P149" i="116"/>
  <c r="O148" i="116"/>
  <c r="N148" i="116"/>
  <c r="P148" i="116"/>
  <c r="O147" i="116"/>
  <c r="P147" i="116"/>
  <c r="N147" i="116"/>
  <c r="P146" i="116"/>
  <c r="O146" i="116"/>
  <c r="N146" i="116"/>
  <c r="O145" i="116"/>
  <c r="N145" i="116"/>
  <c r="P145" i="116"/>
  <c r="O144" i="116"/>
  <c r="N144" i="116"/>
  <c r="P144" i="116"/>
  <c r="O143" i="116"/>
  <c r="P143" i="116"/>
  <c r="N143" i="116"/>
  <c r="P142" i="116"/>
  <c r="O142" i="116"/>
  <c r="N142" i="116"/>
  <c r="O141" i="116"/>
  <c r="N141" i="116"/>
  <c r="P141" i="116"/>
  <c r="O140" i="116"/>
  <c r="N140" i="116"/>
  <c r="P140" i="116"/>
  <c r="O139" i="116"/>
  <c r="P139" i="116"/>
  <c r="N139" i="116"/>
  <c r="P138" i="116"/>
  <c r="O138" i="116"/>
  <c r="N138" i="116"/>
  <c r="O137" i="116"/>
  <c r="N137" i="116"/>
  <c r="P137" i="116"/>
  <c r="O136" i="116"/>
  <c r="N136" i="116"/>
  <c r="P136" i="116"/>
  <c r="O135" i="116"/>
  <c r="P135" i="116"/>
  <c r="N135" i="116"/>
  <c r="P134" i="116"/>
  <c r="O134" i="116"/>
  <c r="N134" i="116"/>
  <c r="O133" i="116"/>
  <c r="N133" i="116"/>
  <c r="P133" i="116"/>
  <c r="O132" i="116"/>
  <c r="N132" i="116"/>
  <c r="P132" i="116"/>
  <c r="O131" i="116"/>
  <c r="P131" i="116"/>
  <c r="N131" i="116"/>
  <c r="P130" i="116"/>
  <c r="O130" i="116"/>
  <c r="N130" i="116"/>
  <c r="O129" i="116"/>
  <c r="N129" i="116"/>
  <c r="P129" i="116"/>
  <c r="O128" i="116"/>
  <c r="N128" i="116"/>
  <c r="P128" i="116"/>
  <c r="O127" i="116"/>
  <c r="P127" i="116"/>
  <c r="N127" i="116"/>
  <c r="P126" i="116"/>
  <c r="O126" i="116"/>
  <c r="N126" i="116"/>
  <c r="O125" i="116"/>
  <c r="N125" i="116"/>
  <c r="P125" i="116"/>
  <c r="O124" i="116"/>
  <c r="N124" i="116"/>
  <c r="P124" i="116"/>
  <c r="O123" i="116"/>
  <c r="P123" i="116"/>
  <c r="N123" i="116"/>
  <c r="P122" i="116"/>
  <c r="O122" i="116"/>
  <c r="N122" i="116"/>
  <c r="O121" i="116"/>
  <c r="N121" i="116"/>
  <c r="P121" i="116"/>
  <c r="O120" i="116"/>
  <c r="N120" i="116"/>
  <c r="P120" i="116"/>
  <c r="O119" i="116"/>
  <c r="P119" i="116"/>
  <c r="N119" i="116"/>
  <c r="P118" i="116"/>
  <c r="O118" i="116"/>
  <c r="N118" i="116"/>
  <c r="O117" i="116"/>
  <c r="N117" i="116"/>
  <c r="P117" i="116"/>
  <c r="O116" i="116"/>
  <c r="N116" i="116"/>
  <c r="P116" i="116"/>
  <c r="O115" i="116"/>
  <c r="P115" i="116"/>
  <c r="N115" i="116"/>
  <c r="P114" i="116"/>
  <c r="O114" i="116"/>
  <c r="N114" i="116"/>
  <c r="O113" i="116"/>
  <c r="N113" i="116"/>
  <c r="P113" i="116"/>
  <c r="O112" i="116"/>
  <c r="N112" i="116"/>
  <c r="P112" i="116"/>
  <c r="O111" i="116"/>
  <c r="P111" i="116"/>
  <c r="N111" i="116"/>
  <c r="P110" i="116"/>
  <c r="O110" i="116"/>
  <c r="N110" i="116"/>
  <c r="O109" i="116"/>
  <c r="N109" i="116"/>
  <c r="P109" i="116"/>
  <c r="O108" i="116"/>
  <c r="N108" i="116"/>
  <c r="P108" i="116"/>
  <c r="O107" i="116"/>
  <c r="P107" i="116"/>
  <c r="N107" i="116"/>
  <c r="P106" i="116"/>
  <c r="O106" i="116"/>
  <c r="N106" i="116"/>
  <c r="O105" i="116"/>
  <c r="N105" i="116"/>
  <c r="P105" i="116"/>
  <c r="O104" i="116"/>
  <c r="N104" i="116"/>
  <c r="P104" i="116"/>
  <c r="O103" i="116"/>
  <c r="P103" i="116"/>
  <c r="N103" i="116"/>
  <c r="P102" i="116"/>
  <c r="O102" i="116"/>
  <c r="N102" i="116"/>
  <c r="O101" i="116"/>
  <c r="N101" i="116"/>
  <c r="P101" i="116"/>
  <c r="O100" i="116"/>
  <c r="N100" i="116"/>
  <c r="P100" i="116"/>
  <c r="O99" i="116"/>
  <c r="P99" i="116"/>
  <c r="N99" i="116"/>
  <c r="P98" i="116"/>
  <c r="O98" i="116"/>
  <c r="N98" i="116"/>
  <c r="O97" i="116"/>
  <c r="N97" i="116"/>
  <c r="P97" i="116"/>
  <c r="O96" i="116"/>
  <c r="N96" i="116"/>
  <c r="P96" i="116"/>
  <c r="O95" i="116"/>
  <c r="P95" i="116"/>
  <c r="N95" i="116"/>
  <c r="P94" i="116"/>
  <c r="O94" i="116"/>
  <c r="N94" i="116"/>
  <c r="O93" i="116"/>
  <c r="N93" i="116"/>
  <c r="P93" i="116"/>
  <c r="O92" i="116"/>
  <c r="N92" i="116"/>
  <c r="P92" i="116"/>
  <c r="O91" i="116"/>
  <c r="P91" i="116"/>
  <c r="N91" i="116"/>
  <c r="P90" i="116"/>
  <c r="O90" i="116"/>
  <c r="N90" i="116"/>
  <c r="O89" i="116"/>
  <c r="N89" i="116"/>
  <c r="P89" i="116"/>
  <c r="O88" i="116"/>
  <c r="N88" i="116"/>
  <c r="P88" i="116"/>
  <c r="O87" i="116"/>
  <c r="P87" i="116"/>
  <c r="N87" i="116"/>
  <c r="P86" i="116"/>
  <c r="O86" i="116"/>
  <c r="N86" i="116"/>
  <c r="O85" i="116"/>
  <c r="N85" i="116"/>
  <c r="P85" i="116"/>
  <c r="O84" i="116"/>
  <c r="N84" i="116"/>
  <c r="P84" i="116"/>
  <c r="O83" i="116"/>
  <c r="P83" i="116"/>
  <c r="N83" i="116"/>
  <c r="P82" i="116"/>
  <c r="O82" i="116"/>
  <c r="N82" i="116"/>
  <c r="O81" i="116"/>
  <c r="N81" i="116"/>
  <c r="P81" i="116"/>
  <c r="O80" i="116"/>
  <c r="N80" i="116"/>
  <c r="P80" i="116"/>
  <c r="O79" i="116"/>
  <c r="P79" i="116"/>
  <c r="N79" i="116"/>
  <c r="P78" i="116"/>
  <c r="O78" i="116"/>
  <c r="N78" i="116"/>
  <c r="O77" i="116"/>
  <c r="N77" i="116"/>
  <c r="P77" i="116"/>
  <c r="O76" i="116"/>
  <c r="N76" i="116"/>
  <c r="P76" i="116"/>
  <c r="O75" i="116"/>
  <c r="P75" i="116"/>
  <c r="N75" i="116"/>
  <c r="P74" i="116"/>
  <c r="O74" i="116"/>
  <c r="N74" i="116"/>
  <c r="O73" i="116"/>
  <c r="N73" i="116"/>
  <c r="P73" i="116"/>
  <c r="O72" i="116"/>
  <c r="N72" i="116"/>
  <c r="P72" i="116"/>
  <c r="O71" i="116"/>
  <c r="P71" i="116"/>
  <c r="N71" i="116"/>
  <c r="P70" i="116"/>
  <c r="O70" i="116"/>
  <c r="N70" i="116"/>
  <c r="O69" i="116"/>
  <c r="N69" i="116"/>
  <c r="P69" i="116"/>
  <c r="O68" i="116"/>
  <c r="N68" i="116"/>
  <c r="P68" i="116"/>
  <c r="O67" i="116"/>
  <c r="P67" i="116"/>
  <c r="N67" i="116"/>
  <c r="P66" i="116"/>
  <c r="O66" i="116"/>
  <c r="N66" i="116"/>
  <c r="O65" i="116"/>
  <c r="N65" i="116"/>
  <c r="P65" i="116"/>
  <c r="O64" i="116"/>
  <c r="N64" i="116"/>
  <c r="P64" i="116"/>
  <c r="O63" i="116"/>
  <c r="P63" i="116"/>
  <c r="N63" i="116"/>
  <c r="P62" i="116"/>
  <c r="O62" i="116"/>
  <c r="N62" i="116"/>
  <c r="O61" i="116"/>
  <c r="N61" i="116"/>
  <c r="P61" i="116"/>
  <c r="O60" i="116"/>
  <c r="N60" i="116"/>
  <c r="P60" i="116"/>
  <c r="O59" i="116"/>
  <c r="P59" i="116"/>
  <c r="N59" i="116"/>
  <c r="P58" i="116"/>
  <c r="O58" i="116"/>
  <c r="N58" i="116"/>
  <c r="O57" i="116"/>
  <c r="N57" i="116"/>
  <c r="P57" i="116"/>
  <c r="O56" i="116"/>
  <c r="N56" i="116"/>
  <c r="P56" i="116"/>
  <c r="O55" i="116"/>
  <c r="P55" i="116"/>
  <c r="N55" i="116"/>
  <c r="P54" i="116"/>
  <c r="O54" i="116"/>
  <c r="N54" i="116"/>
  <c r="O53" i="116"/>
  <c r="N53" i="116"/>
  <c r="P53" i="116"/>
  <c r="O52" i="116"/>
  <c r="N52" i="116"/>
  <c r="P52" i="116"/>
  <c r="O51" i="116"/>
  <c r="P51" i="116"/>
  <c r="N51" i="116"/>
  <c r="P50" i="116"/>
  <c r="O50" i="116"/>
  <c r="N50" i="116"/>
  <c r="O49" i="116"/>
  <c r="N49" i="116"/>
  <c r="P49" i="116"/>
  <c r="O48" i="116"/>
  <c r="N48" i="116"/>
  <c r="P48" i="116"/>
  <c r="O47" i="116"/>
  <c r="P47" i="116"/>
  <c r="N47" i="116"/>
  <c r="P46" i="116"/>
  <c r="O46" i="116"/>
  <c r="N46" i="116"/>
  <c r="O45" i="116"/>
  <c r="N45" i="116"/>
  <c r="P45" i="116"/>
  <c r="O44" i="116"/>
  <c r="N44" i="116"/>
  <c r="P44" i="116"/>
  <c r="O43" i="116"/>
  <c r="P43" i="116"/>
  <c r="N43" i="116"/>
  <c r="P42" i="116"/>
  <c r="O42" i="116"/>
  <c r="N42" i="116"/>
  <c r="O41" i="116"/>
  <c r="N41" i="116"/>
  <c r="P41" i="116"/>
  <c r="O40" i="116"/>
  <c r="N40" i="116"/>
  <c r="P40" i="116"/>
  <c r="O39" i="116"/>
  <c r="P39" i="116"/>
  <c r="N39" i="116"/>
  <c r="P38" i="116"/>
  <c r="O38" i="116"/>
  <c r="N38" i="116"/>
  <c r="O37" i="116"/>
  <c r="N37" i="116"/>
  <c r="P37" i="116"/>
  <c r="O36" i="116"/>
  <c r="N36" i="116"/>
  <c r="P36" i="116"/>
  <c r="O35" i="116"/>
  <c r="P35" i="116"/>
  <c r="N35" i="116"/>
  <c r="P34" i="116"/>
  <c r="O34" i="116"/>
  <c r="N34" i="116"/>
  <c r="O33" i="116"/>
  <c r="N33" i="116"/>
  <c r="P33" i="116"/>
  <c r="O32" i="116"/>
  <c r="N32" i="116"/>
  <c r="P32" i="116"/>
  <c r="O31" i="116"/>
  <c r="P31" i="116"/>
  <c r="N31" i="116"/>
  <c r="P30" i="116"/>
  <c r="O30" i="116"/>
  <c r="N30" i="116"/>
  <c r="O29" i="116"/>
  <c r="N29" i="116"/>
  <c r="P29" i="116"/>
  <c r="O28" i="116"/>
  <c r="N28" i="116"/>
  <c r="P28" i="116"/>
  <c r="O27" i="116"/>
  <c r="P27" i="116"/>
  <c r="N27" i="116"/>
  <c r="P26" i="116"/>
  <c r="O26" i="116"/>
  <c r="N26" i="116"/>
  <c r="O25" i="116"/>
  <c r="N25" i="116"/>
  <c r="P25" i="116"/>
  <c r="O24" i="116"/>
  <c r="N24" i="116"/>
  <c r="P24" i="116"/>
  <c r="O23" i="116"/>
  <c r="P23" i="116"/>
  <c r="N23" i="116"/>
  <c r="O22" i="116"/>
  <c r="N22" i="116"/>
  <c r="P22" i="116"/>
  <c r="O21" i="116"/>
  <c r="N21" i="116"/>
  <c r="P21" i="116"/>
  <c r="O20" i="116"/>
  <c r="N20" i="116"/>
  <c r="P20" i="116"/>
  <c r="O19" i="116"/>
  <c r="P19" i="116"/>
  <c r="N19" i="116"/>
  <c r="P18" i="116"/>
  <c r="O18" i="116"/>
  <c r="N18" i="116"/>
  <c r="O17" i="116"/>
  <c r="N17" i="116"/>
  <c r="P17" i="116"/>
  <c r="O16" i="116"/>
  <c r="N16" i="116"/>
  <c r="P16" i="116"/>
  <c r="O15" i="116"/>
  <c r="P15" i="116"/>
  <c r="N15" i="116"/>
  <c r="P14" i="116"/>
  <c r="O14" i="116"/>
  <c r="N14" i="116"/>
  <c r="O13" i="116"/>
  <c r="N13" i="116"/>
  <c r="P13" i="116"/>
  <c r="O12" i="116"/>
  <c r="N12" i="116"/>
  <c r="P12" i="116"/>
  <c r="O11" i="116"/>
  <c r="P11" i="116"/>
  <c r="N11" i="116"/>
  <c r="P10" i="116"/>
  <c r="O10" i="116"/>
  <c r="N10" i="116"/>
  <c r="O9" i="116"/>
  <c r="N9" i="116"/>
  <c r="P9" i="116"/>
  <c r="O8" i="116"/>
  <c r="N8" i="116"/>
  <c r="P8" i="116"/>
  <c r="O7" i="116"/>
  <c r="P7" i="116"/>
  <c r="N7" i="116"/>
  <c r="P6" i="116"/>
  <c r="O6" i="116"/>
  <c r="N6" i="116"/>
  <c r="O5" i="116"/>
  <c r="N5" i="116"/>
  <c r="P5" i="116"/>
  <c r="O4" i="116"/>
  <c r="N4" i="116"/>
  <c r="P4" i="116"/>
  <c r="I52" i="115"/>
  <c r="E34" i="115"/>
  <c r="G34" i="115"/>
  <c r="I34" i="115"/>
  <c r="G33" i="115"/>
  <c r="I33" i="115"/>
  <c r="E33" i="115"/>
  <c r="E32" i="115"/>
  <c r="G32" i="115"/>
  <c r="I32" i="115"/>
  <c r="G31" i="115"/>
  <c r="I31" i="115"/>
  <c r="E31" i="115"/>
  <c r="E30" i="115"/>
  <c r="G30" i="115"/>
  <c r="I30" i="115"/>
  <c r="I27" i="115"/>
  <c r="G27" i="115"/>
  <c r="E8" i="115"/>
  <c r="H5" i="113"/>
  <c r="H6" i="113" s="1"/>
  <c r="C527" i="114"/>
  <c r="M514" i="114"/>
  <c r="M514" i="114" a="1"/>
  <c r="L514" i="114"/>
  <c r="L514" i="114" a="1"/>
  <c r="K514" i="114"/>
  <c r="K514" i="114" a="1"/>
  <c r="J514" i="114"/>
  <c r="J514" i="114" a="1"/>
  <c r="I514" i="114"/>
  <c r="I514" i="114" a="1"/>
  <c r="H514" i="114"/>
  <c r="H514" i="114" a="1"/>
  <c r="G514" i="114"/>
  <c r="G514" i="114" a="1"/>
  <c r="F514" i="114"/>
  <c r="F514" i="114" a="1"/>
  <c r="M511" i="114" a="1"/>
  <c r="M511" i="114"/>
  <c r="L511" i="114" a="1"/>
  <c r="L511" i="114"/>
  <c r="J511" i="114" a="1"/>
  <c r="J511" i="114"/>
  <c r="I511" i="114"/>
  <c r="I511" i="114" a="1"/>
  <c r="G511" i="114"/>
  <c r="G511" i="114" a="1"/>
  <c r="F511" i="114" a="1"/>
  <c r="F511" i="114"/>
  <c r="C511" i="114"/>
  <c r="K510" i="114"/>
  <c r="K510" i="114" a="1"/>
  <c r="H510" i="114" a="1"/>
  <c r="H510" i="114"/>
  <c r="G510" i="114" a="1"/>
  <c r="G510" i="114"/>
  <c r="C510" i="114"/>
  <c r="K509" i="114" a="1"/>
  <c r="K509" i="114"/>
  <c r="J509" i="114" a="1"/>
  <c r="J509" i="114"/>
  <c r="H509" i="114" a="1"/>
  <c r="H509" i="114"/>
  <c r="F509" i="114" a="1"/>
  <c r="F509" i="114"/>
  <c r="C509" i="114"/>
  <c r="J508" i="114" a="1"/>
  <c r="J508" i="114"/>
  <c r="G508" i="114" a="1"/>
  <c r="G508" i="114"/>
  <c r="C508" i="114"/>
  <c r="L508" i="114" a="1"/>
  <c r="L508" i="114"/>
  <c r="M507" i="114" a="1"/>
  <c r="M507" i="114"/>
  <c r="L507" i="114" a="1"/>
  <c r="L507" i="114"/>
  <c r="J507" i="114" a="1"/>
  <c r="J507" i="114"/>
  <c r="C507" i="114"/>
  <c r="L506" i="114" a="1"/>
  <c r="L506" i="114"/>
  <c r="J506" i="114" a="1"/>
  <c r="J506" i="114"/>
  <c r="F506" i="114"/>
  <c r="F506" i="114" a="1"/>
  <c r="C506" i="114"/>
  <c r="H505" i="114" a="1"/>
  <c r="H505" i="114"/>
  <c r="F505" i="114" a="1"/>
  <c r="F505" i="114"/>
  <c r="C505" i="114"/>
  <c r="C504" i="114"/>
  <c r="J504" i="114" a="1"/>
  <c r="J504" i="114"/>
  <c r="L503" i="114" a="1"/>
  <c r="L503" i="114"/>
  <c r="J503" i="114" a="1"/>
  <c r="J503" i="114"/>
  <c r="C503" i="114"/>
  <c r="L502" i="114" a="1"/>
  <c r="L502" i="114"/>
  <c r="J502" i="114" a="1"/>
  <c r="J502" i="114"/>
  <c r="F502" i="114"/>
  <c r="F502" i="114" a="1"/>
  <c r="C502" i="114"/>
  <c r="H501" i="114"/>
  <c r="H501" i="114" a="1"/>
  <c r="F501" i="114" a="1"/>
  <c r="F501" i="114"/>
  <c r="C501" i="114"/>
  <c r="H500" i="114" a="1"/>
  <c r="H500" i="114"/>
  <c r="C500" i="114"/>
  <c r="J500" i="114" a="1"/>
  <c r="J500" i="114"/>
  <c r="L499" i="114"/>
  <c r="L499" i="114" a="1"/>
  <c r="J499" i="114" a="1"/>
  <c r="J499" i="114"/>
  <c r="C499" i="114"/>
  <c r="H499" i="114" a="1"/>
  <c r="H499" i="114"/>
  <c r="W495" i="114"/>
  <c r="V495" i="114"/>
  <c r="E33" i="113"/>
  <c r="G33" i="113"/>
  <c r="I33" i="113"/>
  <c r="U495" i="114"/>
  <c r="T495" i="114"/>
  <c r="S495" i="114"/>
  <c r="R495" i="114"/>
  <c r="E30" i="113"/>
  <c r="G30" i="113"/>
  <c r="I30" i="113"/>
  <c r="M495" i="114"/>
  <c r="L495" i="114"/>
  <c r="K495" i="114"/>
  <c r="J495" i="114"/>
  <c r="I495" i="114"/>
  <c r="H495" i="114"/>
  <c r="G495" i="114"/>
  <c r="F495" i="114"/>
  <c r="O494" i="114"/>
  <c r="P494" i="114"/>
  <c r="N494" i="114"/>
  <c r="P493" i="114"/>
  <c r="O493" i="114"/>
  <c r="N493" i="114"/>
  <c r="O492" i="114"/>
  <c r="N492" i="114"/>
  <c r="O491" i="114"/>
  <c r="N491" i="114"/>
  <c r="P491" i="114"/>
  <c r="P490" i="114"/>
  <c r="O490" i="114"/>
  <c r="N490" i="114"/>
  <c r="P489" i="114"/>
  <c r="O489" i="114"/>
  <c r="N489" i="114"/>
  <c r="O488" i="114"/>
  <c r="N488" i="114"/>
  <c r="P488" i="114"/>
  <c r="P487" i="114"/>
  <c r="O487" i="114"/>
  <c r="N487" i="114"/>
  <c r="P486" i="114"/>
  <c r="O486" i="114"/>
  <c r="N486" i="114"/>
  <c r="O485" i="114"/>
  <c r="N485" i="114"/>
  <c r="O484" i="114"/>
  <c r="N484" i="114"/>
  <c r="P484" i="114"/>
  <c r="P483" i="114"/>
  <c r="O483" i="114"/>
  <c r="N483" i="114"/>
  <c r="O482" i="114"/>
  <c r="P482" i="114"/>
  <c r="N482" i="114"/>
  <c r="O481" i="114"/>
  <c r="N481" i="114"/>
  <c r="P481" i="114"/>
  <c r="O480" i="114"/>
  <c r="N480" i="114"/>
  <c r="O479" i="114"/>
  <c r="N479" i="114"/>
  <c r="P479" i="114"/>
  <c r="O478" i="114"/>
  <c r="P478" i="114"/>
  <c r="N478" i="114"/>
  <c r="P477" i="114"/>
  <c r="O477" i="114"/>
  <c r="N477" i="114"/>
  <c r="O476" i="114"/>
  <c r="N476" i="114"/>
  <c r="O475" i="114"/>
  <c r="N475" i="114"/>
  <c r="P475" i="114"/>
  <c r="P474" i="114"/>
  <c r="O474" i="114"/>
  <c r="N474" i="114"/>
  <c r="O473" i="114"/>
  <c r="P473" i="114"/>
  <c r="N473" i="114"/>
  <c r="O472" i="114"/>
  <c r="N472" i="114"/>
  <c r="P472" i="114"/>
  <c r="P471" i="114"/>
  <c r="O471" i="114"/>
  <c r="N471" i="114"/>
  <c r="O470" i="114"/>
  <c r="P470" i="114"/>
  <c r="N470" i="114"/>
  <c r="O469" i="114"/>
  <c r="N469" i="114"/>
  <c r="O468" i="114"/>
  <c r="N468" i="114"/>
  <c r="P468" i="114"/>
  <c r="P467" i="114"/>
  <c r="O467" i="114"/>
  <c r="N467" i="114"/>
  <c r="O466" i="114"/>
  <c r="P466" i="114"/>
  <c r="N466" i="114"/>
  <c r="O465" i="114"/>
  <c r="N465" i="114"/>
  <c r="P465" i="114"/>
  <c r="O464" i="114"/>
  <c r="N464" i="114"/>
  <c r="O463" i="114"/>
  <c r="N463" i="114"/>
  <c r="P463" i="114"/>
  <c r="O462" i="114"/>
  <c r="P462" i="114"/>
  <c r="N462" i="114"/>
  <c r="P461" i="114"/>
  <c r="O461" i="114"/>
  <c r="N461" i="114"/>
  <c r="O460" i="114"/>
  <c r="N460" i="114"/>
  <c r="O459" i="114"/>
  <c r="N459" i="114"/>
  <c r="P459" i="114"/>
  <c r="P458" i="114"/>
  <c r="O458" i="114"/>
  <c r="N458" i="114"/>
  <c r="P457" i="114"/>
  <c r="O457" i="114"/>
  <c r="N457" i="114"/>
  <c r="O456" i="114"/>
  <c r="N456" i="114"/>
  <c r="P456" i="114"/>
  <c r="P455" i="114"/>
  <c r="O455" i="114"/>
  <c r="N455" i="114"/>
  <c r="P454" i="114"/>
  <c r="O454" i="114"/>
  <c r="N454" i="114"/>
  <c r="O453" i="114"/>
  <c r="N453" i="114"/>
  <c r="O452" i="114"/>
  <c r="N452" i="114"/>
  <c r="P452" i="114"/>
  <c r="P451" i="114"/>
  <c r="O451" i="114"/>
  <c r="N451" i="114"/>
  <c r="O450" i="114"/>
  <c r="P450" i="114"/>
  <c r="N450" i="114"/>
  <c r="O449" i="114"/>
  <c r="N449" i="114"/>
  <c r="P449" i="114"/>
  <c r="O448" i="114"/>
  <c r="N448" i="114"/>
  <c r="O447" i="114"/>
  <c r="N447" i="114"/>
  <c r="P447" i="114"/>
  <c r="O446" i="114"/>
  <c r="P446" i="114"/>
  <c r="N446" i="114"/>
  <c r="P445" i="114"/>
  <c r="O445" i="114"/>
  <c r="N445" i="114"/>
  <c r="O444" i="114"/>
  <c r="N444" i="114"/>
  <c r="O443" i="114"/>
  <c r="N443" i="114"/>
  <c r="P443" i="114"/>
  <c r="P442" i="114"/>
  <c r="O442" i="114"/>
  <c r="N442" i="114"/>
  <c r="O441" i="114"/>
  <c r="P441" i="114"/>
  <c r="N441" i="114"/>
  <c r="O440" i="114"/>
  <c r="N440" i="114"/>
  <c r="P440" i="114"/>
  <c r="P439" i="114"/>
  <c r="O439" i="114"/>
  <c r="N439" i="114"/>
  <c r="O438" i="114"/>
  <c r="P438" i="114"/>
  <c r="N438" i="114"/>
  <c r="O437" i="114"/>
  <c r="N437" i="114"/>
  <c r="O436" i="114"/>
  <c r="N436" i="114"/>
  <c r="P436" i="114"/>
  <c r="P435" i="114"/>
  <c r="O435" i="114"/>
  <c r="N435" i="114"/>
  <c r="O434" i="114"/>
  <c r="P434" i="114"/>
  <c r="N434" i="114"/>
  <c r="O433" i="114"/>
  <c r="N433" i="114"/>
  <c r="P433" i="114"/>
  <c r="O432" i="114"/>
  <c r="N432" i="114"/>
  <c r="O431" i="114"/>
  <c r="N431" i="114"/>
  <c r="P431" i="114"/>
  <c r="O430" i="114"/>
  <c r="P430" i="114"/>
  <c r="N430" i="114"/>
  <c r="P429" i="114"/>
  <c r="O429" i="114"/>
  <c r="N429" i="114"/>
  <c r="O428" i="114"/>
  <c r="N428" i="114"/>
  <c r="O427" i="114"/>
  <c r="N427" i="114"/>
  <c r="P427" i="114"/>
  <c r="P426" i="114"/>
  <c r="O426" i="114"/>
  <c r="N426" i="114"/>
  <c r="P425" i="114"/>
  <c r="O425" i="114"/>
  <c r="N425" i="114"/>
  <c r="O424" i="114"/>
  <c r="N424" i="114"/>
  <c r="P424" i="114"/>
  <c r="P423" i="114"/>
  <c r="O423" i="114"/>
  <c r="N423" i="114"/>
  <c r="P422" i="114"/>
  <c r="O422" i="114"/>
  <c r="N422" i="114"/>
  <c r="O421" i="114"/>
  <c r="N421" i="114"/>
  <c r="O420" i="114"/>
  <c r="N420" i="114"/>
  <c r="P420" i="114"/>
  <c r="P419" i="114"/>
  <c r="O419" i="114"/>
  <c r="N419" i="114"/>
  <c r="O418" i="114"/>
  <c r="P418" i="114"/>
  <c r="N418" i="114"/>
  <c r="O417" i="114"/>
  <c r="N417" i="114"/>
  <c r="P417" i="114"/>
  <c r="O416" i="114"/>
  <c r="N416" i="114"/>
  <c r="O415" i="114"/>
  <c r="N415" i="114"/>
  <c r="P415" i="114"/>
  <c r="O414" i="114"/>
  <c r="P414" i="114"/>
  <c r="N414" i="114"/>
  <c r="P413" i="114"/>
  <c r="O413" i="114"/>
  <c r="N413" i="114"/>
  <c r="O412" i="114"/>
  <c r="N412" i="114"/>
  <c r="O411" i="114"/>
  <c r="N411" i="114"/>
  <c r="P411" i="114"/>
  <c r="P410" i="114"/>
  <c r="O410" i="114"/>
  <c r="N410" i="114"/>
  <c r="O409" i="114"/>
  <c r="P409" i="114"/>
  <c r="N409" i="114"/>
  <c r="O408" i="114"/>
  <c r="N408" i="114"/>
  <c r="P408" i="114"/>
  <c r="P407" i="114"/>
  <c r="O407" i="114"/>
  <c r="N407" i="114"/>
  <c r="O406" i="114"/>
  <c r="P406" i="114"/>
  <c r="N406" i="114"/>
  <c r="O405" i="114"/>
  <c r="N405" i="114"/>
  <c r="O404" i="114"/>
  <c r="N404" i="114"/>
  <c r="P404" i="114"/>
  <c r="P403" i="114"/>
  <c r="O403" i="114"/>
  <c r="N403" i="114"/>
  <c r="O402" i="114"/>
  <c r="P402" i="114"/>
  <c r="N402" i="114"/>
  <c r="O401" i="114"/>
  <c r="N401" i="114"/>
  <c r="P401" i="114"/>
  <c r="O400" i="114"/>
  <c r="N400" i="114"/>
  <c r="O399" i="114"/>
  <c r="N399" i="114"/>
  <c r="P399" i="114"/>
  <c r="O398" i="114"/>
  <c r="P398" i="114"/>
  <c r="N398" i="114"/>
  <c r="P397" i="114"/>
  <c r="O397" i="114"/>
  <c r="N397" i="114"/>
  <c r="O396" i="114"/>
  <c r="N396" i="114"/>
  <c r="O395" i="114"/>
  <c r="N395" i="114"/>
  <c r="P395" i="114"/>
  <c r="P394" i="114"/>
  <c r="O394" i="114"/>
  <c r="N394" i="114"/>
  <c r="P393" i="114"/>
  <c r="O393" i="114"/>
  <c r="N393" i="114"/>
  <c r="O392" i="114"/>
  <c r="N392" i="114"/>
  <c r="P392" i="114"/>
  <c r="P391" i="114"/>
  <c r="O391" i="114"/>
  <c r="N391" i="114"/>
  <c r="P390" i="114"/>
  <c r="O390" i="114"/>
  <c r="N390" i="114"/>
  <c r="O389" i="114"/>
  <c r="N389" i="114"/>
  <c r="O388" i="114"/>
  <c r="N388" i="114"/>
  <c r="P388" i="114"/>
  <c r="P387" i="114"/>
  <c r="O387" i="114"/>
  <c r="N387" i="114"/>
  <c r="O386" i="114"/>
  <c r="P386" i="114"/>
  <c r="N386" i="114"/>
  <c r="O385" i="114"/>
  <c r="N385" i="114"/>
  <c r="P385" i="114"/>
  <c r="O384" i="114"/>
  <c r="N384" i="114"/>
  <c r="O383" i="114"/>
  <c r="N383" i="114"/>
  <c r="P383" i="114"/>
  <c r="O382" i="114"/>
  <c r="P382" i="114"/>
  <c r="N382" i="114"/>
  <c r="P381" i="114"/>
  <c r="O381" i="114"/>
  <c r="N381" i="114"/>
  <c r="O380" i="114"/>
  <c r="N380" i="114"/>
  <c r="O379" i="114"/>
  <c r="N379" i="114"/>
  <c r="P379" i="114"/>
  <c r="P378" i="114"/>
  <c r="O378" i="114"/>
  <c r="N378" i="114"/>
  <c r="O377" i="114"/>
  <c r="P377" i="114"/>
  <c r="N377" i="114"/>
  <c r="O376" i="114"/>
  <c r="N376" i="114"/>
  <c r="P376" i="114"/>
  <c r="P375" i="114"/>
  <c r="O375" i="114"/>
  <c r="N375" i="114"/>
  <c r="O374" i="114"/>
  <c r="P374" i="114"/>
  <c r="N374" i="114"/>
  <c r="O373" i="114"/>
  <c r="N373" i="114"/>
  <c r="O372" i="114"/>
  <c r="N372" i="114"/>
  <c r="P372" i="114"/>
  <c r="P371" i="114"/>
  <c r="O371" i="114"/>
  <c r="N371" i="114"/>
  <c r="O370" i="114"/>
  <c r="P370" i="114"/>
  <c r="N370" i="114"/>
  <c r="O369" i="114"/>
  <c r="N369" i="114"/>
  <c r="P369" i="114"/>
  <c r="O368" i="114"/>
  <c r="N368" i="114"/>
  <c r="O367" i="114"/>
  <c r="N367" i="114"/>
  <c r="P367" i="114"/>
  <c r="O366" i="114"/>
  <c r="P366" i="114"/>
  <c r="N366" i="114"/>
  <c r="P365" i="114"/>
  <c r="O365" i="114"/>
  <c r="N365" i="114"/>
  <c r="O364" i="114"/>
  <c r="N364" i="114"/>
  <c r="O363" i="114"/>
  <c r="N363" i="114"/>
  <c r="P363" i="114"/>
  <c r="P362" i="114"/>
  <c r="O362" i="114"/>
  <c r="N362" i="114"/>
  <c r="P361" i="114"/>
  <c r="O361" i="114"/>
  <c r="N361" i="114"/>
  <c r="O360" i="114"/>
  <c r="N360" i="114"/>
  <c r="P360" i="114"/>
  <c r="P359" i="114"/>
  <c r="O359" i="114"/>
  <c r="N359" i="114"/>
  <c r="P358" i="114"/>
  <c r="O358" i="114"/>
  <c r="N358" i="114"/>
  <c r="O357" i="114"/>
  <c r="N357" i="114"/>
  <c r="O356" i="114"/>
  <c r="N356" i="114"/>
  <c r="P356" i="114"/>
  <c r="P355" i="114"/>
  <c r="O355" i="114"/>
  <c r="N355" i="114"/>
  <c r="O354" i="114"/>
  <c r="P354" i="114"/>
  <c r="N354" i="114"/>
  <c r="O353" i="114"/>
  <c r="N353" i="114"/>
  <c r="P353" i="114"/>
  <c r="O352" i="114"/>
  <c r="N352" i="114"/>
  <c r="O351" i="114"/>
  <c r="N351" i="114"/>
  <c r="P351" i="114"/>
  <c r="O350" i="114"/>
  <c r="P350" i="114"/>
  <c r="N350" i="114"/>
  <c r="P349" i="114"/>
  <c r="O349" i="114"/>
  <c r="N349" i="114"/>
  <c r="O348" i="114"/>
  <c r="N348" i="114"/>
  <c r="O347" i="114"/>
  <c r="N347" i="114"/>
  <c r="P347" i="114"/>
  <c r="P346" i="114"/>
  <c r="O346" i="114"/>
  <c r="N346" i="114"/>
  <c r="O345" i="114"/>
  <c r="P345" i="114"/>
  <c r="N345" i="114"/>
  <c r="O344" i="114"/>
  <c r="N344" i="114"/>
  <c r="P344" i="114"/>
  <c r="P343" i="114"/>
  <c r="O343" i="114"/>
  <c r="N343" i="114"/>
  <c r="O342" i="114"/>
  <c r="P342" i="114"/>
  <c r="N342" i="114"/>
  <c r="O341" i="114"/>
  <c r="N341" i="114"/>
  <c r="O340" i="114"/>
  <c r="N340" i="114"/>
  <c r="P340" i="114"/>
  <c r="P339" i="114"/>
  <c r="O339" i="114"/>
  <c r="N339" i="114"/>
  <c r="O338" i="114"/>
  <c r="P338" i="114"/>
  <c r="N338" i="114"/>
  <c r="O337" i="114"/>
  <c r="N337" i="114"/>
  <c r="P337" i="114"/>
  <c r="O336" i="114"/>
  <c r="N336" i="114"/>
  <c r="O335" i="114"/>
  <c r="N335" i="114"/>
  <c r="P335" i="114"/>
  <c r="O334" i="114"/>
  <c r="P334" i="114"/>
  <c r="N334" i="114"/>
  <c r="P333" i="114"/>
  <c r="O333" i="114"/>
  <c r="N333" i="114"/>
  <c r="O332" i="114"/>
  <c r="N332" i="114"/>
  <c r="O331" i="114"/>
  <c r="N331" i="114"/>
  <c r="P331" i="114"/>
  <c r="P330" i="114"/>
  <c r="O330" i="114"/>
  <c r="N330" i="114"/>
  <c r="P329" i="114"/>
  <c r="O329" i="114"/>
  <c r="N329" i="114"/>
  <c r="O328" i="114"/>
  <c r="N328" i="114"/>
  <c r="P328" i="114"/>
  <c r="P327" i="114"/>
  <c r="O327" i="114"/>
  <c r="N327" i="114"/>
  <c r="P326" i="114"/>
  <c r="O326" i="114"/>
  <c r="N326" i="114"/>
  <c r="O325" i="114"/>
  <c r="N325" i="114"/>
  <c r="O324" i="114"/>
  <c r="N324" i="114"/>
  <c r="P324" i="114"/>
  <c r="P323" i="114"/>
  <c r="O323" i="114"/>
  <c r="N323" i="114"/>
  <c r="O322" i="114"/>
  <c r="P322" i="114"/>
  <c r="N322" i="114"/>
  <c r="O321" i="114"/>
  <c r="N321" i="114"/>
  <c r="P321" i="114"/>
  <c r="O320" i="114"/>
  <c r="N320" i="114"/>
  <c r="O319" i="114"/>
  <c r="N319" i="114"/>
  <c r="P319" i="114"/>
  <c r="O318" i="114"/>
  <c r="P318" i="114"/>
  <c r="N318" i="114"/>
  <c r="P317" i="114"/>
  <c r="O317" i="114"/>
  <c r="N317" i="114"/>
  <c r="O316" i="114"/>
  <c r="N316" i="114"/>
  <c r="O315" i="114"/>
  <c r="N315" i="114"/>
  <c r="P315" i="114"/>
  <c r="P314" i="114"/>
  <c r="O314" i="114"/>
  <c r="N314" i="114"/>
  <c r="O313" i="114"/>
  <c r="P313" i="114"/>
  <c r="N313" i="114"/>
  <c r="O312" i="114"/>
  <c r="N312" i="114"/>
  <c r="P312" i="114"/>
  <c r="P311" i="114"/>
  <c r="O311" i="114"/>
  <c r="N311" i="114"/>
  <c r="O310" i="114"/>
  <c r="P310" i="114"/>
  <c r="N310" i="114"/>
  <c r="O309" i="114"/>
  <c r="N309" i="114"/>
  <c r="O308" i="114"/>
  <c r="N308" i="114"/>
  <c r="P308" i="114"/>
  <c r="P307" i="114"/>
  <c r="O307" i="114"/>
  <c r="N307" i="114"/>
  <c r="O306" i="114"/>
  <c r="P306" i="114"/>
  <c r="N306" i="114"/>
  <c r="O305" i="114"/>
  <c r="N305" i="114"/>
  <c r="P305" i="114"/>
  <c r="O304" i="114"/>
  <c r="N304" i="114"/>
  <c r="O303" i="114"/>
  <c r="N303" i="114"/>
  <c r="P303" i="114"/>
  <c r="O302" i="114"/>
  <c r="P302" i="114"/>
  <c r="N302" i="114"/>
  <c r="P301" i="114"/>
  <c r="O301" i="114"/>
  <c r="N301" i="114"/>
  <c r="O300" i="114"/>
  <c r="N300" i="114"/>
  <c r="O299" i="114"/>
  <c r="N299" i="114"/>
  <c r="P299" i="114"/>
  <c r="P298" i="114"/>
  <c r="O298" i="114"/>
  <c r="N298" i="114"/>
  <c r="P297" i="114"/>
  <c r="O297" i="114"/>
  <c r="N297" i="114"/>
  <c r="O296" i="114"/>
  <c r="N296" i="114"/>
  <c r="P296" i="114"/>
  <c r="P295" i="114"/>
  <c r="O295" i="114"/>
  <c r="N295" i="114"/>
  <c r="P294" i="114"/>
  <c r="O294" i="114"/>
  <c r="N294" i="114"/>
  <c r="O293" i="114"/>
  <c r="N293" i="114"/>
  <c r="O292" i="114"/>
  <c r="N292" i="114"/>
  <c r="P292" i="114"/>
  <c r="P291" i="114"/>
  <c r="O291" i="114"/>
  <c r="N291" i="114"/>
  <c r="O290" i="114"/>
  <c r="P290" i="114"/>
  <c r="N290" i="114"/>
  <c r="O289" i="114"/>
  <c r="N289" i="114"/>
  <c r="P289" i="114"/>
  <c r="O288" i="114"/>
  <c r="N288" i="114"/>
  <c r="O287" i="114"/>
  <c r="N287" i="114"/>
  <c r="P287" i="114"/>
  <c r="O286" i="114"/>
  <c r="P286" i="114"/>
  <c r="N286" i="114"/>
  <c r="P285" i="114"/>
  <c r="O285" i="114"/>
  <c r="N285" i="114"/>
  <c r="O284" i="114"/>
  <c r="N284" i="114"/>
  <c r="O283" i="114"/>
  <c r="N283" i="114"/>
  <c r="P283" i="114"/>
  <c r="P282" i="114"/>
  <c r="O282" i="114"/>
  <c r="N282" i="114"/>
  <c r="O281" i="114"/>
  <c r="P281" i="114"/>
  <c r="N281" i="114"/>
  <c r="O280" i="114"/>
  <c r="N280" i="114"/>
  <c r="P280" i="114"/>
  <c r="P279" i="114"/>
  <c r="O279" i="114"/>
  <c r="N279" i="114"/>
  <c r="O278" i="114"/>
  <c r="P278" i="114"/>
  <c r="N278" i="114"/>
  <c r="O277" i="114"/>
  <c r="N277" i="114"/>
  <c r="O276" i="114"/>
  <c r="N276" i="114"/>
  <c r="P276" i="114"/>
  <c r="P275" i="114"/>
  <c r="O275" i="114"/>
  <c r="N275" i="114"/>
  <c r="O274" i="114"/>
  <c r="P274" i="114"/>
  <c r="N274" i="114"/>
  <c r="O273" i="114"/>
  <c r="N273" i="114"/>
  <c r="P273" i="114"/>
  <c r="O272" i="114"/>
  <c r="N272" i="114"/>
  <c r="O271" i="114"/>
  <c r="N271" i="114"/>
  <c r="P271" i="114"/>
  <c r="O270" i="114"/>
  <c r="P270" i="114"/>
  <c r="N270" i="114"/>
  <c r="P269" i="114"/>
  <c r="O269" i="114"/>
  <c r="N269" i="114"/>
  <c r="O268" i="114"/>
  <c r="N268" i="114"/>
  <c r="O267" i="114"/>
  <c r="N267" i="114"/>
  <c r="P267" i="114"/>
  <c r="P266" i="114"/>
  <c r="O266" i="114"/>
  <c r="N266" i="114"/>
  <c r="P265" i="114"/>
  <c r="O265" i="114"/>
  <c r="N265" i="114"/>
  <c r="O264" i="114"/>
  <c r="N264" i="114"/>
  <c r="P264" i="114"/>
  <c r="P263" i="114"/>
  <c r="O263" i="114"/>
  <c r="N263" i="114"/>
  <c r="P262" i="114"/>
  <c r="O262" i="114"/>
  <c r="N262" i="114"/>
  <c r="O261" i="114"/>
  <c r="N261" i="114"/>
  <c r="O260" i="114"/>
  <c r="N260" i="114"/>
  <c r="P260" i="114"/>
  <c r="P259" i="114"/>
  <c r="O259" i="114"/>
  <c r="N259" i="114"/>
  <c r="O258" i="114"/>
  <c r="P258" i="114"/>
  <c r="N258" i="114"/>
  <c r="O257" i="114"/>
  <c r="N257" i="114"/>
  <c r="P257" i="114"/>
  <c r="O256" i="114"/>
  <c r="N256" i="114"/>
  <c r="O255" i="114"/>
  <c r="N255" i="114"/>
  <c r="P255" i="114"/>
  <c r="O254" i="114"/>
  <c r="P254" i="114"/>
  <c r="N254" i="114"/>
  <c r="P253" i="114"/>
  <c r="O253" i="114"/>
  <c r="N253" i="114"/>
  <c r="O252" i="114"/>
  <c r="N252" i="114"/>
  <c r="O251" i="114"/>
  <c r="N251" i="114"/>
  <c r="P251" i="114"/>
  <c r="P250" i="114"/>
  <c r="O250" i="114"/>
  <c r="N250" i="114"/>
  <c r="O249" i="114"/>
  <c r="P249" i="114"/>
  <c r="N249" i="114"/>
  <c r="O248" i="114"/>
  <c r="N248" i="114"/>
  <c r="P248" i="114"/>
  <c r="P247" i="114"/>
  <c r="O247" i="114"/>
  <c r="N247" i="114"/>
  <c r="O246" i="114"/>
  <c r="P246" i="114"/>
  <c r="N246" i="114"/>
  <c r="O245" i="114"/>
  <c r="N245" i="114"/>
  <c r="O244" i="114"/>
  <c r="N244" i="114"/>
  <c r="P244" i="114"/>
  <c r="P243" i="114"/>
  <c r="O243" i="114"/>
  <c r="N243" i="114"/>
  <c r="O242" i="114"/>
  <c r="P242" i="114"/>
  <c r="N242" i="114"/>
  <c r="O241" i="114"/>
  <c r="N241" i="114"/>
  <c r="P241" i="114"/>
  <c r="O240" i="114"/>
  <c r="N240" i="114"/>
  <c r="O239" i="114"/>
  <c r="N239" i="114"/>
  <c r="P239" i="114"/>
  <c r="O238" i="114"/>
  <c r="P238" i="114"/>
  <c r="N238" i="114"/>
  <c r="P237" i="114"/>
  <c r="O237" i="114"/>
  <c r="N237" i="114"/>
  <c r="O236" i="114"/>
  <c r="N236" i="114"/>
  <c r="O235" i="114"/>
  <c r="N235" i="114"/>
  <c r="P235" i="114"/>
  <c r="P234" i="114"/>
  <c r="O234" i="114"/>
  <c r="N234" i="114"/>
  <c r="P233" i="114"/>
  <c r="O233" i="114"/>
  <c r="N233" i="114"/>
  <c r="O232" i="114"/>
  <c r="N232" i="114"/>
  <c r="P232" i="114"/>
  <c r="P231" i="114"/>
  <c r="O231" i="114"/>
  <c r="N231" i="114"/>
  <c r="P230" i="114"/>
  <c r="O230" i="114"/>
  <c r="N230" i="114"/>
  <c r="O229" i="114"/>
  <c r="N229" i="114"/>
  <c r="O228" i="114"/>
  <c r="N228" i="114"/>
  <c r="P228" i="114"/>
  <c r="P227" i="114"/>
  <c r="O227" i="114"/>
  <c r="N227" i="114"/>
  <c r="O226" i="114"/>
  <c r="P226" i="114"/>
  <c r="N226" i="114"/>
  <c r="O225" i="114"/>
  <c r="N225" i="114"/>
  <c r="P225" i="114"/>
  <c r="O224" i="114"/>
  <c r="N224" i="114"/>
  <c r="O223" i="114"/>
  <c r="N223" i="114"/>
  <c r="P223" i="114"/>
  <c r="O222" i="114"/>
  <c r="P222" i="114"/>
  <c r="N222" i="114"/>
  <c r="P221" i="114"/>
  <c r="O221" i="114"/>
  <c r="N221" i="114"/>
  <c r="O220" i="114"/>
  <c r="N220" i="114"/>
  <c r="O219" i="114"/>
  <c r="N219" i="114"/>
  <c r="P219" i="114"/>
  <c r="P218" i="114"/>
  <c r="O218" i="114"/>
  <c r="N218" i="114"/>
  <c r="O217" i="114"/>
  <c r="P217" i="114"/>
  <c r="N217" i="114"/>
  <c r="O216" i="114"/>
  <c r="N216" i="114"/>
  <c r="P216" i="114"/>
  <c r="P215" i="114"/>
  <c r="O215" i="114"/>
  <c r="N215" i="114"/>
  <c r="O214" i="114"/>
  <c r="P214" i="114"/>
  <c r="N214" i="114"/>
  <c r="O213" i="114"/>
  <c r="N213" i="114"/>
  <c r="O212" i="114"/>
  <c r="N212" i="114"/>
  <c r="P212" i="114"/>
  <c r="P211" i="114"/>
  <c r="O211" i="114"/>
  <c r="N211" i="114"/>
  <c r="O210" i="114"/>
  <c r="P210" i="114"/>
  <c r="N210" i="114"/>
  <c r="O209" i="114"/>
  <c r="N209" i="114"/>
  <c r="P209" i="114"/>
  <c r="O208" i="114"/>
  <c r="N208" i="114"/>
  <c r="O207" i="114"/>
  <c r="N207" i="114"/>
  <c r="P207" i="114"/>
  <c r="O206" i="114"/>
  <c r="P206" i="114"/>
  <c r="N206" i="114"/>
  <c r="P205" i="114"/>
  <c r="O205" i="114"/>
  <c r="N205" i="114"/>
  <c r="O204" i="114"/>
  <c r="N204" i="114"/>
  <c r="O203" i="114"/>
  <c r="N203" i="114"/>
  <c r="P203" i="114"/>
  <c r="P202" i="114"/>
  <c r="O202" i="114"/>
  <c r="N202" i="114"/>
  <c r="P201" i="114"/>
  <c r="O201" i="114"/>
  <c r="N201" i="114"/>
  <c r="O200" i="114"/>
  <c r="N200" i="114"/>
  <c r="P200" i="114"/>
  <c r="P199" i="114"/>
  <c r="O199" i="114"/>
  <c r="N199" i="114"/>
  <c r="P198" i="114"/>
  <c r="O198" i="114"/>
  <c r="N198" i="114"/>
  <c r="O197" i="114"/>
  <c r="N197" i="114"/>
  <c r="O196" i="114"/>
  <c r="N196" i="114"/>
  <c r="P196" i="114"/>
  <c r="P195" i="114"/>
  <c r="O195" i="114"/>
  <c r="N195" i="114"/>
  <c r="O194" i="114"/>
  <c r="P194" i="114"/>
  <c r="N194" i="114"/>
  <c r="O193" i="114"/>
  <c r="N193" i="114"/>
  <c r="P193" i="114"/>
  <c r="O192" i="114"/>
  <c r="N192" i="114"/>
  <c r="O191" i="114"/>
  <c r="N191" i="114"/>
  <c r="P191" i="114"/>
  <c r="O190" i="114"/>
  <c r="P190" i="114"/>
  <c r="N190" i="114"/>
  <c r="P189" i="114"/>
  <c r="O189" i="114"/>
  <c r="N189" i="114"/>
  <c r="O188" i="114"/>
  <c r="N188" i="114"/>
  <c r="O187" i="114"/>
  <c r="N187" i="114"/>
  <c r="P187" i="114"/>
  <c r="P186" i="114"/>
  <c r="O186" i="114"/>
  <c r="N186" i="114"/>
  <c r="O185" i="114"/>
  <c r="P185" i="114"/>
  <c r="N185" i="114"/>
  <c r="O184" i="114"/>
  <c r="N184" i="114"/>
  <c r="P184" i="114"/>
  <c r="P183" i="114"/>
  <c r="O183" i="114"/>
  <c r="N183" i="114"/>
  <c r="O182" i="114"/>
  <c r="P182" i="114"/>
  <c r="N182" i="114"/>
  <c r="O181" i="114"/>
  <c r="N181" i="114"/>
  <c r="O180" i="114"/>
  <c r="N180" i="114"/>
  <c r="P180" i="114"/>
  <c r="P179" i="114"/>
  <c r="O179" i="114"/>
  <c r="N179" i="114"/>
  <c r="O178" i="114"/>
  <c r="N178" i="114"/>
  <c r="O177" i="114"/>
  <c r="N177" i="114"/>
  <c r="P177" i="114"/>
  <c r="P176" i="114"/>
  <c r="O176" i="114"/>
  <c r="N176" i="114"/>
  <c r="P175" i="114"/>
  <c r="O175" i="114"/>
  <c r="N175" i="114"/>
  <c r="O174" i="114"/>
  <c r="N174" i="114"/>
  <c r="P174" i="114"/>
  <c r="O173" i="114"/>
  <c r="N173" i="114"/>
  <c r="P173" i="114"/>
  <c r="P172" i="114"/>
  <c r="O172" i="114"/>
  <c r="N172" i="114"/>
  <c r="P171" i="114"/>
  <c r="O171" i="114"/>
  <c r="N171" i="114"/>
  <c r="O170" i="114"/>
  <c r="N170" i="114"/>
  <c r="O169" i="114"/>
  <c r="N169" i="114"/>
  <c r="P169" i="114"/>
  <c r="P168" i="114"/>
  <c r="O168" i="114"/>
  <c r="N168" i="114"/>
  <c r="P167" i="114"/>
  <c r="O167" i="114"/>
  <c r="N167" i="114"/>
  <c r="O166" i="114"/>
  <c r="N166" i="114"/>
  <c r="P166" i="114"/>
  <c r="O165" i="114"/>
  <c r="N165" i="114"/>
  <c r="P165" i="114"/>
  <c r="P164" i="114"/>
  <c r="O164" i="114"/>
  <c r="N164" i="114"/>
  <c r="P163" i="114"/>
  <c r="O163" i="114"/>
  <c r="N163" i="114"/>
  <c r="O162" i="114"/>
  <c r="N162" i="114"/>
  <c r="O161" i="114"/>
  <c r="N161" i="114"/>
  <c r="P161" i="114"/>
  <c r="P160" i="114"/>
  <c r="O160" i="114"/>
  <c r="N160" i="114"/>
  <c r="P159" i="114"/>
  <c r="O159" i="114"/>
  <c r="N159" i="114"/>
  <c r="O158" i="114"/>
  <c r="N158" i="114"/>
  <c r="P158" i="114"/>
  <c r="O157" i="114"/>
  <c r="N157" i="114"/>
  <c r="P157" i="114"/>
  <c r="P156" i="114"/>
  <c r="O156" i="114"/>
  <c r="N156" i="114"/>
  <c r="P155" i="114"/>
  <c r="O155" i="114"/>
  <c r="N155" i="114"/>
  <c r="O154" i="114"/>
  <c r="N154" i="114"/>
  <c r="O153" i="114"/>
  <c r="N153" i="114"/>
  <c r="P153" i="114"/>
  <c r="P152" i="114"/>
  <c r="O152" i="114"/>
  <c r="N152" i="114"/>
  <c r="P151" i="114"/>
  <c r="O151" i="114"/>
  <c r="N151" i="114"/>
  <c r="O150" i="114"/>
  <c r="N150" i="114"/>
  <c r="P150" i="114"/>
  <c r="O149" i="114"/>
  <c r="N149" i="114"/>
  <c r="P149" i="114"/>
  <c r="P148" i="114"/>
  <c r="O148" i="114"/>
  <c r="N148" i="114"/>
  <c r="P147" i="114"/>
  <c r="O147" i="114"/>
  <c r="N147" i="114"/>
  <c r="O146" i="114"/>
  <c r="N146" i="114"/>
  <c r="O145" i="114"/>
  <c r="N145" i="114"/>
  <c r="P145" i="114"/>
  <c r="P144" i="114"/>
  <c r="O144" i="114"/>
  <c r="N144" i="114"/>
  <c r="P143" i="114"/>
  <c r="O143" i="114"/>
  <c r="N143" i="114"/>
  <c r="O142" i="114"/>
  <c r="N142" i="114"/>
  <c r="P142" i="114"/>
  <c r="O141" i="114"/>
  <c r="N141" i="114"/>
  <c r="P141" i="114"/>
  <c r="P140" i="114"/>
  <c r="O140" i="114"/>
  <c r="N140" i="114"/>
  <c r="P139" i="114"/>
  <c r="O139" i="114"/>
  <c r="N139" i="114"/>
  <c r="O138" i="114"/>
  <c r="N138" i="114"/>
  <c r="O137" i="114"/>
  <c r="N137" i="114"/>
  <c r="P137" i="114"/>
  <c r="P136" i="114"/>
  <c r="O136" i="114"/>
  <c r="N136" i="114"/>
  <c r="P135" i="114"/>
  <c r="O135" i="114"/>
  <c r="N135" i="114"/>
  <c r="O134" i="114"/>
  <c r="N134" i="114"/>
  <c r="P134" i="114"/>
  <c r="O133" i="114"/>
  <c r="N133" i="114"/>
  <c r="P133" i="114"/>
  <c r="P132" i="114"/>
  <c r="O132" i="114"/>
  <c r="N132" i="114"/>
  <c r="P131" i="114"/>
  <c r="O131" i="114"/>
  <c r="N131" i="114"/>
  <c r="O130" i="114"/>
  <c r="N130" i="114"/>
  <c r="O129" i="114"/>
  <c r="N129" i="114"/>
  <c r="P129" i="114"/>
  <c r="P128" i="114"/>
  <c r="O128" i="114"/>
  <c r="N128" i="114"/>
  <c r="P127" i="114"/>
  <c r="O127" i="114"/>
  <c r="N127" i="114"/>
  <c r="O126" i="114"/>
  <c r="N126" i="114"/>
  <c r="P126" i="114"/>
  <c r="O125" i="114"/>
  <c r="N125" i="114"/>
  <c r="P125" i="114"/>
  <c r="P124" i="114"/>
  <c r="O124" i="114"/>
  <c r="N124" i="114"/>
  <c r="P123" i="114"/>
  <c r="O123" i="114"/>
  <c r="N123" i="114"/>
  <c r="O122" i="114"/>
  <c r="N122" i="114"/>
  <c r="O121" i="114"/>
  <c r="N121" i="114"/>
  <c r="P121" i="114"/>
  <c r="P120" i="114"/>
  <c r="O120" i="114"/>
  <c r="N120" i="114"/>
  <c r="P119" i="114"/>
  <c r="O119" i="114"/>
  <c r="N119" i="114"/>
  <c r="O118" i="114"/>
  <c r="N118" i="114"/>
  <c r="P118" i="114"/>
  <c r="O117" i="114"/>
  <c r="N117" i="114"/>
  <c r="P117" i="114"/>
  <c r="P116" i="114"/>
  <c r="O116" i="114"/>
  <c r="N116" i="114"/>
  <c r="P115" i="114"/>
  <c r="O115" i="114"/>
  <c r="N115" i="114"/>
  <c r="O114" i="114"/>
  <c r="N114" i="114"/>
  <c r="O113" i="114"/>
  <c r="N113" i="114"/>
  <c r="P113" i="114"/>
  <c r="P112" i="114"/>
  <c r="O112" i="114"/>
  <c r="N112" i="114"/>
  <c r="P111" i="114"/>
  <c r="O111" i="114"/>
  <c r="N111" i="114"/>
  <c r="O110" i="114"/>
  <c r="N110" i="114"/>
  <c r="P110" i="114"/>
  <c r="O109" i="114"/>
  <c r="N109" i="114"/>
  <c r="P109" i="114"/>
  <c r="P108" i="114"/>
  <c r="O108" i="114"/>
  <c r="N108" i="114"/>
  <c r="P107" i="114"/>
  <c r="O107" i="114"/>
  <c r="N107" i="114"/>
  <c r="O106" i="114"/>
  <c r="N106" i="114"/>
  <c r="O105" i="114"/>
  <c r="N105" i="114"/>
  <c r="P105" i="114"/>
  <c r="P104" i="114"/>
  <c r="O104" i="114"/>
  <c r="N104" i="114"/>
  <c r="P103" i="114"/>
  <c r="O103" i="114"/>
  <c r="N103" i="114"/>
  <c r="O102" i="114"/>
  <c r="N102" i="114"/>
  <c r="P102" i="114"/>
  <c r="O101" i="114"/>
  <c r="N101" i="114"/>
  <c r="P101" i="114"/>
  <c r="P100" i="114"/>
  <c r="O100" i="114"/>
  <c r="N100" i="114"/>
  <c r="P99" i="114"/>
  <c r="O99" i="114"/>
  <c r="N99" i="114"/>
  <c r="O98" i="114"/>
  <c r="N98" i="114"/>
  <c r="O97" i="114"/>
  <c r="N97" i="114"/>
  <c r="P97" i="114"/>
  <c r="P96" i="114"/>
  <c r="O96" i="114"/>
  <c r="N96" i="114"/>
  <c r="P95" i="114"/>
  <c r="O95" i="114"/>
  <c r="N95" i="114"/>
  <c r="O94" i="114"/>
  <c r="N94" i="114"/>
  <c r="P94" i="114"/>
  <c r="O93" i="114"/>
  <c r="N93" i="114"/>
  <c r="P93" i="114"/>
  <c r="P92" i="114"/>
  <c r="O92" i="114"/>
  <c r="N92" i="114"/>
  <c r="P91" i="114"/>
  <c r="O91" i="114"/>
  <c r="N91" i="114"/>
  <c r="O90" i="114"/>
  <c r="N90" i="114"/>
  <c r="O89" i="114"/>
  <c r="N89" i="114"/>
  <c r="P89" i="114"/>
  <c r="P88" i="114"/>
  <c r="O88" i="114"/>
  <c r="N88" i="114"/>
  <c r="P87" i="114"/>
  <c r="O87" i="114"/>
  <c r="N87" i="114"/>
  <c r="O86" i="114"/>
  <c r="N86" i="114"/>
  <c r="P86" i="114"/>
  <c r="O85" i="114"/>
  <c r="N85" i="114"/>
  <c r="P85" i="114"/>
  <c r="P84" i="114"/>
  <c r="O84" i="114"/>
  <c r="N84" i="114"/>
  <c r="P83" i="114"/>
  <c r="O83" i="114"/>
  <c r="N83" i="114"/>
  <c r="O82" i="114"/>
  <c r="N82" i="114"/>
  <c r="O81" i="114"/>
  <c r="N81" i="114"/>
  <c r="P81" i="114"/>
  <c r="P80" i="114"/>
  <c r="O80" i="114"/>
  <c r="N80" i="114"/>
  <c r="P79" i="114"/>
  <c r="O79" i="114"/>
  <c r="N79" i="114"/>
  <c r="O78" i="114"/>
  <c r="N78" i="114"/>
  <c r="P78" i="114"/>
  <c r="O77" i="114"/>
  <c r="N77" i="114"/>
  <c r="P76" i="114"/>
  <c r="O76" i="114"/>
  <c r="N76" i="114"/>
  <c r="O75" i="114"/>
  <c r="P75" i="114"/>
  <c r="N75" i="114"/>
  <c r="O74" i="114"/>
  <c r="N74" i="114"/>
  <c r="P74" i="114"/>
  <c r="O73" i="114"/>
  <c r="N73" i="114"/>
  <c r="O72" i="114"/>
  <c r="N72" i="114"/>
  <c r="P72" i="114"/>
  <c r="P71" i="114"/>
  <c r="O71" i="114"/>
  <c r="N71" i="114"/>
  <c r="P70" i="114"/>
  <c r="O70" i="114"/>
  <c r="N70" i="114"/>
  <c r="O69" i="114"/>
  <c r="N69" i="114"/>
  <c r="O68" i="114"/>
  <c r="N68" i="114"/>
  <c r="P68" i="114"/>
  <c r="P67" i="114"/>
  <c r="O67" i="114"/>
  <c r="N67" i="114"/>
  <c r="P66" i="114"/>
  <c r="O66" i="114"/>
  <c r="N66" i="114"/>
  <c r="O65" i="114"/>
  <c r="N65" i="114"/>
  <c r="P65" i="114"/>
  <c r="P64" i="114"/>
  <c r="O64" i="114"/>
  <c r="N64" i="114"/>
  <c r="P63" i="114"/>
  <c r="O63" i="114"/>
  <c r="N63" i="114"/>
  <c r="O62" i="114"/>
  <c r="N62" i="114"/>
  <c r="P62" i="114"/>
  <c r="O61" i="114"/>
  <c r="N61" i="114"/>
  <c r="P60" i="114"/>
  <c r="O60" i="114"/>
  <c r="N60" i="114"/>
  <c r="O59" i="114"/>
  <c r="P59" i="114"/>
  <c r="N59" i="114"/>
  <c r="O58" i="114"/>
  <c r="N58" i="114"/>
  <c r="P58" i="114"/>
  <c r="O57" i="114"/>
  <c r="N57" i="114"/>
  <c r="O56" i="114"/>
  <c r="N56" i="114"/>
  <c r="P56" i="114"/>
  <c r="P55" i="114"/>
  <c r="O55" i="114"/>
  <c r="N55" i="114"/>
  <c r="P54" i="114"/>
  <c r="O54" i="114"/>
  <c r="N54" i="114"/>
  <c r="O53" i="114"/>
  <c r="N53" i="114"/>
  <c r="O52" i="114"/>
  <c r="N52" i="114"/>
  <c r="P52" i="114"/>
  <c r="P51" i="114"/>
  <c r="O51" i="114"/>
  <c r="N51" i="114"/>
  <c r="P50" i="114"/>
  <c r="O50" i="114"/>
  <c r="N50" i="114"/>
  <c r="O49" i="114"/>
  <c r="N49" i="114"/>
  <c r="P49" i="114"/>
  <c r="P48" i="114"/>
  <c r="O48" i="114"/>
  <c r="N48" i="114"/>
  <c r="P47" i="114"/>
  <c r="O47" i="114"/>
  <c r="N47" i="114"/>
  <c r="O46" i="114"/>
  <c r="N46" i="114"/>
  <c r="P46" i="114"/>
  <c r="O45" i="114"/>
  <c r="N45" i="114"/>
  <c r="P44" i="114"/>
  <c r="O44" i="114"/>
  <c r="N44" i="114"/>
  <c r="O43" i="114"/>
  <c r="P43" i="114"/>
  <c r="N43" i="114"/>
  <c r="O42" i="114"/>
  <c r="N42" i="114"/>
  <c r="P42" i="114"/>
  <c r="O41" i="114"/>
  <c r="N41" i="114"/>
  <c r="O40" i="114"/>
  <c r="N40" i="114"/>
  <c r="P40" i="114"/>
  <c r="P39" i="114"/>
  <c r="O39" i="114"/>
  <c r="N39" i="114"/>
  <c r="P38" i="114"/>
  <c r="O38" i="114"/>
  <c r="N38" i="114"/>
  <c r="O37" i="114"/>
  <c r="N37" i="114"/>
  <c r="O36" i="114"/>
  <c r="N36" i="114"/>
  <c r="P36" i="114"/>
  <c r="P35" i="114"/>
  <c r="O35" i="114"/>
  <c r="N35" i="114"/>
  <c r="P34" i="114"/>
  <c r="O34" i="114"/>
  <c r="N34" i="114"/>
  <c r="O33" i="114"/>
  <c r="N33" i="114"/>
  <c r="P33" i="114"/>
  <c r="P32" i="114"/>
  <c r="O32" i="114"/>
  <c r="N32" i="114"/>
  <c r="P31" i="114"/>
  <c r="O31" i="114"/>
  <c r="N31" i="114"/>
  <c r="O30" i="114"/>
  <c r="N30" i="114"/>
  <c r="P30" i="114"/>
  <c r="O29" i="114"/>
  <c r="N29" i="114"/>
  <c r="P28" i="114"/>
  <c r="O28" i="114"/>
  <c r="N28" i="114"/>
  <c r="O27" i="114"/>
  <c r="P27" i="114"/>
  <c r="N27" i="114"/>
  <c r="O26" i="114"/>
  <c r="N26" i="114"/>
  <c r="P26" i="114"/>
  <c r="O25" i="114"/>
  <c r="N25" i="114"/>
  <c r="O24" i="114"/>
  <c r="N24" i="114"/>
  <c r="P24" i="114"/>
  <c r="P23" i="114"/>
  <c r="O23" i="114"/>
  <c r="N23" i="114"/>
  <c r="P22" i="114"/>
  <c r="O22" i="114"/>
  <c r="N22" i="114"/>
  <c r="O21" i="114"/>
  <c r="N21" i="114"/>
  <c r="O20" i="114"/>
  <c r="N20" i="114"/>
  <c r="P20" i="114"/>
  <c r="P19" i="114"/>
  <c r="O19" i="114"/>
  <c r="N19" i="114"/>
  <c r="P18" i="114"/>
  <c r="O18" i="114"/>
  <c r="N18" i="114"/>
  <c r="O17" i="114"/>
  <c r="N17" i="114"/>
  <c r="P17" i="114"/>
  <c r="P16" i="114"/>
  <c r="O16" i="114"/>
  <c r="N16" i="114"/>
  <c r="P15" i="114"/>
  <c r="O15" i="114"/>
  <c r="N15" i="114"/>
  <c r="O14" i="114"/>
  <c r="N14" i="114"/>
  <c r="P14" i="114"/>
  <c r="O13" i="114"/>
  <c r="N13" i="114"/>
  <c r="P12" i="114"/>
  <c r="O12" i="114"/>
  <c r="N12" i="114"/>
  <c r="O11" i="114"/>
  <c r="P11" i="114"/>
  <c r="N11" i="114"/>
  <c r="O10" i="114"/>
  <c r="N10" i="114"/>
  <c r="P10" i="114"/>
  <c r="O9" i="114"/>
  <c r="N9" i="114"/>
  <c r="O8" i="114"/>
  <c r="N8" i="114"/>
  <c r="P8" i="114"/>
  <c r="P7" i="114"/>
  <c r="O7" i="114"/>
  <c r="N7" i="114"/>
  <c r="P6" i="114"/>
  <c r="O6" i="114"/>
  <c r="N6" i="114"/>
  <c r="O5" i="114"/>
  <c r="N5" i="114"/>
  <c r="O4" i="114"/>
  <c r="N4" i="114"/>
  <c r="P4" i="114"/>
  <c r="I52" i="113"/>
  <c r="I34" i="113"/>
  <c r="E34" i="113"/>
  <c r="G34" i="113"/>
  <c r="I32" i="113"/>
  <c r="G32" i="113"/>
  <c r="E32" i="113"/>
  <c r="E31" i="113"/>
  <c r="G31" i="113"/>
  <c r="I31" i="113"/>
  <c r="G29" i="113"/>
  <c r="I29" i="113"/>
  <c r="E29" i="113"/>
  <c r="I27" i="113"/>
  <c r="G27" i="113"/>
  <c r="E8" i="113"/>
  <c r="H5" i="111"/>
  <c r="D2" i="111" s="1"/>
  <c r="M514" i="112"/>
  <c r="M514" i="112" a="1"/>
  <c r="L514" i="112"/>
  <c r="L514" i="112" a="1"/>
  <c r="K514" i="112"/>
  <c r="K514" i="112" a="1"/>
  <c r="J514" i="112"/>
  <c r="J514" i="112" a="1"/>
  <c r="I514" i="112"/>
  <c r="I514" i="112" a="1"/>
  <c r="H514" i="112"/>
  <c r="H514" i="112" a="1"/>
  <c r="G514" i="112"/>
  <c r="G514" i="112" a="1"/>
  <c r="F514" i="112"/>
  <c r="F514" i="112" a="1"/>
  <c r="L511" i="112" a="1"/>
  <c r="L511" i="112"/>
  <c r="I511" i="112" a="1"/>
  <c r="I511" i="112"/>
  <c r="G511" i="112" a="1"/>
  <c r="G511" i="112"/>
  <c r="F511" i="112" a="1"/>
  <c r="F511" i="112"/>
  <c r="C511" i="112"/>
  <c r="M511" i="112" a="1"/>
  <c r="M511" i="112"/>
  <c r="C510" i="112"/>
  <c r="M509" i="112"/>
  <c r="M509" i="112" a="1"/>
  <c r="J509" i="112" a="1"/>
  <c r="J509" i="112"/>
  <c r="H509" i="112" a="1"/>
  <c r="H509" i="112"/>
  <c r="C509" i="112"/>
  <c r="M508" i="112" a="1"/>
  <c r="M508" i="112"/>
  <c r="L508" i="112" a="1"/>
  <c r="L508" i="112"/>
  <c r="J508" i="112" a="1"/>
  <c r="J508" i="112"/>
  <c r="I508" i="112"/>
  <c r="I508" i="112" a="1"/>
  <c r="G508" i="112"/>
  <c r="G508" i="112" a="1"/>
  <c r="F508" i="112" a="1"/>
  <c r="F508" i="112"/>
  <c r="C508" i="112"/>
  <c r="L507" i="112" a="1"/>
  <c r="L507" i="112"/>
  <c r="J507" i="112" a="1"/>
  <c r="J507" i="112"/>
  <c r="I507" i="112" a="1"/>
  <c r="I507" i="112"/>
  <c r="G507" i="112" a="1"/>
  <c r="G507" i="112"/>
  <c r="F507" i="112" a="1"/>
  <c r="F507" i="112"/>
  <c r="C507" i="112"/>
  <c r="K506" i="112" a="1"/>
  <c r="K506" i="112"/>
  <c r="H506" i="112" a="1"/>
  <c r="H506" i="112"/>
  <c r="G506" i="112" a="1"/>
  <c r="G506" i="112"/>
  <c r="C506" i="112"/>
  <c r="K505" i="112" a="1"/>
  <c r="K505" i="112"/>
  <c r="J505" i="112" a="1"/>
  <c r="J505" i="112"/>
  <c r="H505" i="112" a="1"/>
  <c r="H505" i="112"/>
  <c r="F505" i="112" a="1"/>
  <c r="F505" i="112"/>
  <c r="C505" i="112"/>
  <c r="M504" i="112" a="1"/>
  <c r="M504" i="112"/>
  <c r="C504" i="112"/>
  <c r="M503" i="112" a="1"/>
  <c r="M503" i="112"/>
  <c r="L503" i="112" a="1"/>
  <c r="L503" i="112"/>
  <c r="J503" i="112" a="1"/>
  <c r="J503" i="112"/>
  <c r="I503" i="112"/>
  <c r="I503" i="112" a="1"/>
  <c r="G503" i="112" a="1"/>
  <c r="G503" i="112"/>
  <c r="F503" i="112" a="1"/>
  <c r="F503" i="112"/>
  <c r="C503" i="112"/>
  <c r="C502" i="112"/>
  <c r="H501" i="112" a="1"/>
  <c r="H501" i="112"/>
  <c r="C501" i="112"/>
  <c r="L500" i="112" a="1"/>
  <c r="L500" i="112"/>
  <c r="K500" i="112" a="1"/>
  <c r="K500" i="112"/>
  <c r="H500" i="112" a="1"/>
  <c r="H500" i="112"/>
  <c r="C500" i="112"/>
  <c r="M499" i="112" a="1"/>
  <c r="M499" i="112"/>
  <c r="L499" i="112" a="1"/>
  <c r="L499" i="112"/>
  <c r="J499" i="112" a="1"/>
  <c r="J499" i="112"/>
  <c r="I499" i="112" a="1"/>
  <c r="I499" i="112"/>
  <c r="G499" i="112" a="1"/>
  <c r="G499" i="112"/>
  <c r="F499" i="112" a="1"/>
  <c r="F499" i="112"/>
  <c r="C499" i="112"/>
  <c r="W495" i="112"/>
  <c r="V495" i="112"/>
  <c r="U495" i="112"/>
  <c r="T495" i="112"/>
  <c r="S495" i="112"/>
  <c r="R495" i="112"/>
  <c r="M495" i="112"/>
  <c r="L495" i="112"/>
  <c r="K495" i="112"/>
  <c r="J495" i="112"/>
  <c r="I495" i="112"/>
  <c r="H495" i="112"/>
  <c r="G495" i="112"/>
  <c r="F495" i="112"/>
  <c r="O494" i="112"/>
  <c r="N494" i="112"/>
  <c r="P494" i="112"/>
  <c r="O493" i="112"/>
  <c r="N493" i="112"/>
  <c r="O492" i="112"/>
  <c r="N492" i="112"/>
  <c r="P492" i="112"/>
  <c r="P491" i="112"/>
  <c r="O491" i="112"/>
  <c r="N491" i="112"/>
  <c r="P490" i="112"/>
  <c r="O490" i="112"/>
  <c r="N490" i="112"/>
  <c r="O489" i="112"/>
  <c r="N489" i="112"/>
  <c r="O488" i="112"/>
  <c r="N488" i="112"/>
  <c r="P488" i="112"/>
  <c r="P487" i="112"/>
  <c r="O487" i="112"/>
  <c r="N487" i="112"/>
  <c r="P486" i="112"/>
  <c r="O486" i="112"/>
  <c r="N486" i="112"/>
  <c r="O485" i="112"/>
  <c r="N485" i="112"/>
  <c r="P485" i="112"/>
  <c r="P484" i="112"/>
  <c r="O484" i="112"/>
  <c r="N484" i="112"/>
  <c r="P483" i="112"/>
  <c r="O483" i="112"/>
  <c r="N483" i="112"/>
  <c r="O482" i="112"/>
  <c r="N482" i="112"/>
  <c r="P482" i="112"/>
  <c r="O481" i="112"/>
  <c r="N481" i="112"/>
  <c r="O480" i="112"/>
  <c r="N480" i="112"/>
  <c r="P480" i="112"/>
  <c r="O479" i="112"/>
  <c r="P479" i="112"/>
  <c r="N479" i="112"/>
  <c r="P478" i="112"/>
  <c r="O478" i="112"/>
  <c r="N478" i="112"/>
  <c r="O477" i="112"/>
  <c r="N477" i="112"/>
  <c r="P477" i="112"/>
  <c r="O476" i="112"/>
  <c r="N476" i="112"/>
  <c r="P476" i="112"/>
  <c r="P475" i="112"/>
  <c r="O475" i="112"/>
  <c r="N475" i="112"/>
  <c r="P474" i="112"/>
  <c r="O474" i="112"/>
  <c r="N474" i="112"/>
  <c r="O473" i="112"/>
  <c r="N473" i="112"/>
  <c r="O472" i="112"/>
  <c r="N472" i="112"/>
  <c r="P472" i="112"/>
  <c r="P471" i="112"/>
  <c r="O471" i="112"/>
  <c r="N471" i="112"/>
  <c r="P470" i="112"/>
  <c r="O470" i="112"/>
  <c r="N470" i="112"/>
  <c r="O469" i="112"/>
  <c r="N469" i="112"/>
  <c r="P469" i="112"/>
  <c r="P468" i="112"/>
  <c r="O468" i="112"/>
  <c r="N468" i="112"/>
  <c r="P467" i="112"/>
  <c r="O467" i="112"/>
  <c r="N467" i="112"/>
  <c r="O466" i="112"/>
  <c r="N466" i="112"/>
  <c r="P466" i="112"/>
  <c r="O465" i="112"/>
  <c r="N465" i="112"/>
  <c r="O464" i="112"/>
  <c r="N464" i="112"/>
  <c r="P464" i="112"/>
  <c r="O463" i="112"/>
  <c r="P463" i="112"/>
  <c r="N463" i="112"/>
  <c r="P462" i="112"/>
  <c r="O462" i="112"/>
  <c r="N462" i="112"/>
  <c r="O461" i="112"/>
  <c r="N461" i="112"/>
  <c r="P461" i="112"/>
  <c r="O460" i="112"/>
  <c r="N460" i="112"/>
  <c r="P460" i="112"/>
  <c r="P459" i="112"/>
  <c r="O459" i="112"/>
  <c r="N459" i="112"/>
  <c r="O458" i="112"/>
  <c r="P458" i="112"/>
  <c r="N458" i="112"/>
  <c r="O457" i="112"/>
  <c r="N457" i="112"/>
  <c r="O456" i="112"/>
  <c r="N456" i="112"/>
  <c r="P456" i="112"/>
  <c r="O455" i="112"/>
  <c r="P455" i="112"/>
  <c r="N455" i="112"/>
  <c r="O454" i="112"/>
  <c r="N454" i="112"/>
  <c r="P454" i="112"/>
  <c r="O453" i="112"/>
  <c r="N453" i="112"/>
  <c r="P453" i="112"/>
  <c r="P452" i="112"/>
  <c r="O452" i="112"/>
  <c r="N452" i="112"/>
  <c r="P451" i="112"/>
  <c r="O451" i="112"/>
  <c r="N451" i="112"/>
  <c r="O450" i="112"/>
  <c r="N450" i="112"/>
  <c r="O449" i="112"/>
  <c r="N449" i="112"/>
  <c r="P448" i="112"/>
  <c r="O448" i="112"/>
  <c r="N448" i="112"/>
  <c r="O447" i="112"/>
  <c r="P447" i="112"/>
  <c r="N447" i="112"/>
  <c r="O446" i="112"/>
  <c r="N446" i="112"/>
  <c r="P446" i="112"/>
  <c r="O445" i="112"/>
  <c r="N445" i="112"/>
  <c r="O444" i="112"/>
  <c r="N444" i="112"/>
  <c r="P444" i="112"/>
  <c r="P443" i="112"/>
  <c r="O443" i="112"/>
  <c r="N443" i="112"/>
  <c r="P442" i="112"/>
  <c r="O442" i="112"/>
  <c r="N442" i="112"/>
  <c r="O441" i="112"/>
  <c r="N441" i="112"/>
  <c r="P441" i="112"/>
  <c r="P440" i="112"/>
  <c r="O440" i="112"/>
  <c r="N440" i="112"/>
  <c r="P439" i="112"/>
  <c r="O439" i="112"/>
  <c r="N439" i="112"/>
  <c r="O438" i="112"/>
  <c r="N438" i="112"/>
  <c r="O437" i="112"/>
  <c r="N437" i="112"/>
  <c r="P437" i="112"/>
  <c r="P436" i="112"/>
  <c r="O436" i="112"/>
  <c r="N436" i="112"/>
  <c r="O435" i="112"/>
  <c r="P435" i="112"/>
  <c r="N435" i="112"/>
  <c r="O434" i="112"/>
  <c r="N434" i="112"/>
  <c r="O433" i="112"/>
  <c r="N433" i="112"/>
  <c r="P432" i="112"/>
  <c r="O432" i="112"/>
  <c r="N432" i="112"/>
  <c r="O431" i="112"/>
  <c r="P431" i="112"/>
  <c r="N431" i="112"/>
  <c r="O430" i="112"/>
  <c r="N430" i="112"/>
  <c r="P430" i="112"/>
  <c r="O429" i="112"/>
  <c r="N429" i="112"/>
  <c r="O428" i="112"/>
  <c r="N428" i="112"/>
  <c r="P428" i="112"/>
  <c r="P427" i="112"/>
  <c r="O427" i="112"/>
  <c r="N427" i="112"/>
  <c r="O426" i="112"/>
  <c r="P426" i="112"/>
  <c r="N426" i="112"/>
  <c r="O425" i="112"/>
  <c r="N425" i="112"/>
  <c r="P424" i="112"/>
  <c r="O424" i="112"/>
  <c r="N424" i="112"/>
  <c r="O423" i="112"/>
  <c r="P423" i="112"/>
  <c r="N423" i="112"/>
  <c r="O422" i="112"/>
  <c r="N422" i="112"/>
  <c r="P422" i="112"/>
  <c r="O421" i="112"/>
  <c r="N421" i="112"/>
  <c r="P421" i="112"/>
  <c r="P420" i="112"/>
  <c r="O420" i="112"/>
  <c r="N420" i="112"/>
  <c r="P419" i="112"/>
  <c r="O419" i="112"/>
  <c r="N419" i="112"/>
  <c r="O418" i="112"/>
  <c r="N418" i="112"/>
  <c r="P418" i="112"/>
  <c r="O417" i="112"/>
  <c r="N417" i="112"/>
  <c r="O416" i="112"/>
  <c r="N416" i="112"/>
  <c r="P416" i="112"/>
  <c r="O415" i="112"/>
  <c r="P415" i="112"/>
  <c r="N415" i="112"/>
  <c r="P414" i="112"/>
  <c r="O414" i="112"/>
  <c r="N414" i="112"/>
  <c r="O413" i="112"/>
  <c r="N413" i="112"/>
  <c r="P413" i="112"/>
  <c r="O412" i="112"/>
  <c r="N412" i="112"/>
  <c r="P412" i="112"/>
  <c r="P411" i="112"/>
  <c r="O411" i="112"/>
  <c r="N411" i="112"/>
  <c r="P410" i="112"/>
  <c r="O410" i="112"/>
  <c r="N410" i="112"/>
  <c r="O409" i="112"/>
  <c r="N409" i="112"/>
  <c r="O408" i="112"/>
  <c r="N408" i="112"/>
  <c r="P408" i="112"/>
  <c r="P407" i="112"/>
  <c r="O407" i="112"/>
  <c r="N407" i="112"/>
  <c r="P406" i="112"/>
  <c r="O406" i="112"/>
  <c r="N406" i="112"/>
  <c r="O405" i="112"/>
  <c r="N405" i="112"/>
  <c r="P405" i="112"/>
  <c r="P404" i="112"/>
  <c r="O404" i="112"/>
  <c r="N404" i="112"/>
  <c r="P403" i="112"/>
  <c r="O403" i="112"/>
  <c r="N403" i="112"/>
  <c r="O402" i="112"/>
  <c r="N402" i="112"/>
  <c r="O401" i="112"/>
  <c r="N401" i="112"/>
  <c r="P400" i="112"/>
  <c r="O400" i="112"/>
  <c r="N400" i="112"/>
  <c r="O399" i="112"/>
  <c r="P399" i="112"/>
  <c r="N399" i="112"/>
  <c r="P398" i="112"/>
  <c r="O398" i="112"/>
  <c r="N398" i="112"/>
  <c r="O397" i="112"/>
  <c r="N397" i="112"/>
  <c r="O396" i="112"/>
  <c r="N396" i="112"/>
  <c r="P396" i="112"/>
  <c r="P395" i="112"/>
  <c r="O395" i="112"/>
  <c r="N395" i="112"/>
  <c r="O394" i="112"/>
  <c r="P394" i="112"/>
  <c r="N394" i="112"/>
  <c r="O393" i="112"/>
  <c r="N393" i="112"/>
  <c r="O392" i="112"/>
  <c r="N392" i="112"/>
  <c r="P392" i="112"/>
  <c r="O391" i="112"/>
  <c r="P391" i="112"/>
  <c r="N391" i="112"/>
  <c r="P390" i="112"/>
  <c r="O390" i="112"/>
  <c r="N390" i="112"/>
  <c r="O389" i="112"/>
  <c r="N389" i="112"/>
  <c r="P389" i="112"/>
  <c r="P388" i="112"/>
  <c r="O388" i="112"/>
  <c r="N388" i="112"/>
  <c r="P387" i="112"/>
  <c r="O387" i="112"/>
  <c r="N387" i="112"/>
  <c r="O386" i="112"/>
  <c r="N386" i="112"/>
  <c r="P386" i="112"/>
  <c r="O385" i="112"/>
  <c r="N385" i="112"/>
  <c r="P384" i="112"/>
  <c r="O384" i="112"/>
  <c r="N384" i="112"/>
  <c r="O383" i="112"/>
  <c r="P383" i="112"/>
  <c r="N383" i="112"/>
  <c r="P382" i="112"/>
  <c r="O382" i="112"/>
  <c r="N382" i="112"/>
  <c r="O381" i="112"/>
  <c r="N381" i="112"/>
  <c r="P381" i="112"/>
  <c r="O380" i="112"/>
  <c r="N380" i="112"/>
  <c r="P380" i="112"/>
  <c r="P379" i="112"/>
  <c r="O379" i="112"/>
  <c r="N379" i="112"/>
  <c r="P378" i="112"/>
  <c r="O378" i="112"/>
  <c r="N378" i="112"/>
  <c r="O377" i="112"/>
  <c r="N377" i="112"/>
  <c r="P377" i="112"/>
  <c r="P376" i="112"/>
  <c r="O376" i="112"/>
  <c r="N376" i="112"/>
  <c r="P375" i="112"/>
  <c r="O375" i="112"/>
  <c r="N375" i="112"/>
  <c r="O374" i="112"/>
  <c r="N374" i="112"/>
  <c r="O373" i="112"/>
  <c r="N373" i="112"/>
  <c r="P373" i="112"/>
  <c r="P372" i="112"/>
  <c r="O372" i="112"/>
  <c r="N372" i="112"/>
  <c r="O371" i="112"/>
  <c r="P371" i="112"/>
  <c r="N371" i="112"/>
  <c r="O370" i="112"/>
  <c r="N370" i="112"/>
  <c r="O369" i="112"/>
  <c r="N369" i="112"/>
  <c r="O368" i="112"/>
  <c r="N368" i="112"/>
  <c r="P368" i="112"/>
  <c r="O367" i="112"/>
  <c r="P367" i="112"/>
  <c r="N367" i="112"/>
  <c r="O366" i="112"/>
  <c r="N366" i="112"/>
  <c r="P366" i="112"/>
  <c r="O365" i="112"/>
  <c r="N365" i="112"/>
  <c r="O364" i="112"/>
  <c r="N364" i="112"/>
  <c r="P364" i="112"/>
  <c r="P363" i="112"/>
  <c r="O363" i="112"/>
  <c r="N363" i="112"/>
  <c r="P362" i="112"/>
  <c r="O362" i="112"/>
  <c r="N362" i="112"/>
  <c r="O361" i="112"/>
  <c r="N361" i="112"/>
  <c r="P361" i="112"/>
  <c r="P360" i="112"/>
  <c r="O360" i="112"/>
  <c r="N360" i="112"/>
  <c r="P359" i="112"/>
  <c r="O359" i="112"/>
  <c r="N359" i="112"/>
  <c r="O358" i="112"/>
  <c r="N358" i="112"/>
  <c r="P358" i="112"/>
  <c r="O357" i="112"/>
  <c r="N357" i="112"/>
  <c r="P357" i="112"/>
  <c r="P356" i="112"/>
  <c r="O356" i="112"/>
  <c r="N356" i="112"/>
  <c r="O355" i="112"/>
  <c r="P355" i="112"/>
  <c r="N355" i="112"/>
  <c r="O354" i="112"/>
  <c r="N354" i="112"/>
  <c r="P354" i="112"/>
  <c r="O353" i="112"/>
  <c r="N353" i="112"/>
  <c r="O352" i="112"/>
  <c r="N352" i="112"/>
  <c r="P352" i="112"/>
  <c r="O351" i="112"/>
  <c r="P351" i="112"/>
  <c r="N351" i="112"/>
  <c r="O350" i="112"/>
  <c r="N350" i="112"/>
  <c r="P350" i="112"/>
  <c r="O349" i="112"/>
  <c r="N349" i="112"/>
  <c r="P349" i="112"/>
  <c r="O348" i="112"/>
  <c r="N348" i="112"/>
  <c r="P348" i="112"/>
  <c r="P347" i="112"/>
  <c r="O347" i="112"/>
  <c r="N347" i="112"/>
  <c r="P346" i="112"/>
  <c r="O346" i="112"/>
  <c r="N346" i="112"/>
  <c r="O345" i="112"/>
  <c r="N345" i="112"/>
  <c r="P345" i="112"/>
  <c r="O344" i="112"/>
  <c r="N344" i="112"/>
  <c r="P344" i="112"/>
  <c r="P343" i="112"/>
  <c r="O343" i="112"/>
  <c r="N343" i="112"/>
  <c r="P342" i="112"/>
  <c r="O342" i="112"/>
  <c r="N342" i="112"/>
  <c r="O341" i="112"/>
  <c r="N341" i="112"/>
  <c r="P341" i="112"/>
  <c r="P340" i="112"/>
  <c r="O340" i="112"/>
  <c r="N340" i="112"/>
  <c r="P339" i="112"/>
  <c r="O339" i="112"/>
  <c r="N339" i="112"/>
  <c r="O338" i="112"/>
  <c r="N338" i="112"/>
  <c r="O337" i="112"/>
  <c r="N337" i="112"/>
  <c r="P336" i="112"/>
  <c r="O336" i="112"/>
  <c r="N336" i="112"/>
  <c r="O335" i="112"/>
  <c r="P335" i="112"/>
  <c r="N335" i="112"/>
  <c r="P334" i="112"/>
  <c r="O334" i="112"/>
  <c r="N334" i="112"/>
  <c r="O333" i="112"/>
  <c r="N333" i="112"/>
  <c r="O332" i="112"/>
  <c r="N332" i="112"/>
  <c r="P332" i="112"/>
  <c r="P331" i="112"/>
  <c r="O331" i="112"/>
  <c r="N331" i="112"/>
  <c r="O330" i="112"/>
  <c r="P330" i="112"/>
  <c r="N330" i="112"/>
  <c r="O329" i="112"/>
  <c r="N329" i="112"/>
  <c r="P328" i="112"/>
  <c r="O328" i="112"/>
  <c r="N328" i="112"/>
  <c r="O327" i="112"/>
  <c r="P327" i="112"/>
  <c r="N327" i="112"/>
  <c r="P326" i="112"/>
  <c r="O326" i="112"/>
  <c r="N326" i="112"/>
  <c r="O325" i="112"/>
  <c r="N325" i="112"/>
  <c r="P325" i="112"/>
  <c r="P324" i="112"/>
  <c r="O324" i="112"/>
  <c r="N324" i="112"/>
  <c r="P323" i="112"/>
  <c r="O323" i="112"/>
  <c r="N323" i="112"/>
  <c r="O322" i="112"/>
  <c r="N322" i="112"/>
  <c r="O321" i="112"/>
  <c r="N321" i="112"/>
  <c r="P321" i="112"/>
  <c r="P320" i="112"/>
  <c r="O320" i="112"/>
  <c r="N320" i="112"/>
  <c r="O319" i="112"/>
  <c r="P319" i="112"/>
  <c r="N319" i="112"/>
  <c r="O318" i="112"/>
  <c r="N318" i="112"/>
  <c r="O317" i="112"/>
  <c r="N317" i="112"/>
  <c r="O316" i="112"/>
  <c r="N316" i="112"/>
  <c r="P316" i="112"/>
  <c r="O315" i="112"/>
  <c r="P315" i="112"/>
  <c r="N315" i="112"/>
  <c r="O314" i="112"/>
  <c r="N314" i="112"/>
  <c r="P314" i="112"/>
  <c r="O313" i="112"/>
  <c r="N313" i="112"/>
  <c r="O312" i="112"/>
  <c r="N312" i="112"/>
  <c r="P312" i="112"/>
  <c r="P311" i="112"/>
  <c r="O311" i="112"/>
  <c r="N311" i="112"/>
  <c r="P310" i="112"/>
  <c r="O310" i="112"/>
  <c r="N310" i="112"/>
  <c r="O309" i="112"/>
  <c r="N309" i="112"/>
  <c r="O308" i="112"/>
  <c r="N308" i="112"/>
  <c r="P308" i="112"/>
  <c r="P307" i="112"/>
  <c r="O307" i="112"/>
  <c r="N307" i="112"/>
  <c r="P306" i="112"/>
  <c r="O306" i="112"/>
  <c r="N306" i="112"/>
  <c r="O305" i="112"/>
  <c r="N305" i="112"/>
  <c r="P305" i="112"/>
  <c r="P304" i="112"/>
  <c r="O304" i="112"/>
  <c r="N304" i="112"/>
  <c r="P303" i="112"/>
  <c r="O303" i="112"/>
  <c r="N303" i="112"/>
  <c r="O302" i="112"/>
  <c r="N302" i="112"/>
  <c r="P302" i="112"/>
  <c r="O301" i="112"/>
  <c r="N301" i="112"/>
  <c r="O300" i="112"/>
  <c r="N300" i="112"/>
  <c r="P300" i="112"/>
  <c r="O299" i="112"/>
  <c r="P299" i="112"/>
  <c r="N299" i="112"/>
  <c r="P298" i="112"/>
  <c r="O298" i="112"/>
  <c r="N298" i="112"/>
  <c r="O297" i="112"/>
  <c r="N297" i="112"/>
  <c r="P297" i="112"/>
  <c r="O296" i="112"/>
  <c r="N296" i="112"/>
  <c r="P296" i="112"/>
  <c r="P295" i="112"/>
  <c r="O295" i="112"/>
  <c r="N295" i="112"/>
  <c r="P294" i="112"/>
  <c r="O294" i="112"/>
  <c r="N294" i="112"/>
  <c r="O293" i="112"/>
  <c r="N293" i="112"/>
  <c r="O292" i="112"/>
  <c r="N292" i="112"/>
  <c r="P292" i="112"/>
  <c r="P291" i="112"/>
  <c r="O291" i="112"/>
  <c r="N291" i="112"/>
  <c r="P290" i="112"/>
  <c r="O290" i="112"/>
  <c r="N290" i="112"/>
  <c r="O289" i="112"/>
  <c r="N289" i="112"/>
  <c r="P289" i="112"/>
  <c r="P288" i="112"/>
  <c r="O288" i="112"/>
  <c r="N288" i="112"/>
  <c r="P287" i="112"/>
  <c r="O287" i="112"/>
  <c r="N287" i="112"/>
  <c r="O286" i="112"/>
  <c r="N286" i="112"/>
  <c r="O285" i="112"/>
  <c r="N285" i="112"/>
  <c r="P284" i="112"/>
  <c r="O284" i="112"/>
  <c r="N284" i="112"/>
  <c r="O283" i="112"/>
  <c r="P283" i="112"/>
  <c r="N283" i="112"/>
  <c r="P282" i="112"/>
  <c r="O282" i="112"/>
  <c r="N282" i="112"/>
  <c r="O281" i="112"/>
  <c r="N281" i="112"/>
  <c r="O280" i="112"/>
  <c r="N280" i="112"/>
  <c r="P280" i="112"/>
  <c r="P279" i="112"/>
  <c r="O279" i="112"/>
  <c r="N279" i="112"/>
  <c r="O278" i="112"/>
  <c r="P278" i="112"/>
  <c r="N278" i="112"/>
  <c r="O277" i="112"/>
  <c r="N277" i="112"/>
  <c r="P276" i="112"/>
  <c r="O276" i="112"/>
  <c r="N276" i="112"/>
  <c r="O275" i="112"/>
  <c r="P275" i="112"/>
  <c r="N275" i="112"/>
  <c r="O274" i="112"/>
  <c r="N274" i="112"/>
  <c r="P274" i="112"/>
  <c r="O273" i="112"/>
  <c r="N273" i="112"/>
  <c r="P273" i="112"/>
  <c r="P272" i="112"/>
  <c r="O272" i="112"/>
  <c r="N272" i="112"/>
  <c r="P271" i="112"/>
  <c r="O271" i="112"/>
  <c r="N271" i="112"/>
  <c r="O270" i="112"/>
  <c r="N270" i="112"/>
  <c r="O269" i="112"/>
  <c r="N269" i="112"/>
  <c r="P268" i="112"/>
  <c r="O268" i="112"/>
  <c r="N268" i="112"/>
  <c r="O267" i="112"/>
  <c r="P267" i="112"/>
  <c r="N267" i="112"/>
  <c r="O266" i="112"/>
  <c r="N266" i="112"/>
  <c r="P266" i="112"/>
  <c r="O265" i="112"/>
  <c r="N265" i="112"/>
  <c r="O264" i="112"/>
  <c r="N264" i="112"/>
  <c r="P264" i="112"/>
  <c r="P263" i="112"/>
  <c r="O263" i="112"/>
  <c r="N263" i="112"/>
  <c r="P262" i="112"/>
  <c r="O262" i="112"/>
  <c r="N262" i="112"/>
  <c r="O261" i="112"/>
  <c r="N261" i="112"/>
  <c r="P261" i="112"/>
  <c r="P260" i="112"/>
  <c r="O260" i="112"/>
  <c r="N260" i="112"/>
  <c r="P259" i="112"/>
  <c r="O259" i="112"/>
  <c r="N259" i="112"/>
  <c r="O258" i="112"/>
  <c r="N258" i="112"/>
  <c r="P258" i="112"/>
  <c r="O257" i="112"/>
  <c r="N257" i="112"/>
  <c r="P257" i="112"/>
  <c r="P256" i="112"/>
  <c r="O256" i="112"/>
  <c r="N256" i="112"/>
  <c r="O255" i="112"/>
  <c r="P255" i="112"/>
  <c r="N255" i="112"/>
  <c r="O254" i="112"/>
  <c r="N254" i="112"/>
  <c r="O253" i="112"/>
  <c r="N253" i="112"/>
  <c r="O252" i="112"/>
  <c r="N252" i="112"/>
  <c r="P252" i="112"/>
  <c r="O251" i="112"/>
  <c r="P251" i="112"/>
  <c r="N251" i="112"/>
  <c r="O250" i="112"/>
  <c r="N250" i="112"/>
  <c r="P250" i="112"/>
  <c r="O249" i="112"/>
  <c r="N249" i="112"/>
  <c r="O248" i="112"/>
  <c r="N248" i="112"/>
  <c r="P248" i="112"/>
  <c r="P247" i="112"/>
  <c r="O247" i="112"/>
  <c r="N247" i="112"/>
  <c r="P246" i="112"/>
  <c r="O246" i="112"/>
  <c r="N246" i="112"/>
  <c r="O245" i="112"/>
  <c r="N245" i="112"/>
  <c r="O244" i="112"/>
  <c r="N244" i="112"/>
  <c r="P244" i="112"/>
  <c r="P243" i="112"/>
  <c r="O243" i="112"/>
  <c r="N243" i="112"/>
  <c r="P242" i="112"/>
  <c r="O242" i="112"/>
  <c r="N242" i="112"/>
  <c r="O241" i="112"/>
  <c r="N241" i="112"/>
  <c r="P241" i="112"/>
  <c r="P240" i="112"/>
  <c r="O240" i="112"/>
  <c r="N240" i="112"/>
  <c r="P239" i="112"/>
  <c r="O239" i="112"/>
  <c r="N239" i="112"/>
  <c r="O238" i="112"/>
  <c r="N238" i="112"/>
  <c r="P238" i="112"/>
  <c r="O237" i="112"/>
  <c r="N237" i="112"/>
  <c r="O236" i="112"/>
  <c r="N236" i="112"/>
  <c r="P236" i="112"/>
  <c r="O235" i="112"/>
  <c r="P235" i="112"/>
  <c r="N235" i="112"/>
  <c r="P234" i="112"/>
  <c r="O234" i="112"/>
  <c r="N234" i="112"/>
  <c r="O233" i="112"/>
  <c r="N233" i="112"/>
  <c r="P233" i="112"/>
  <c r="O232" i="112"/>
  <c r="N232" i="112"/>
  <c r="P232" i="112"/>
  <c r="P231" i="112"/>
  <c r="O231" i="112"/>
  <c r="N231" i="112"/>
  <c r="P230" i="112"/>
  <c r="O230" i="112"/>
  <c r="N230" i="112"/>
  <c r="O229" i="112"/>
  <c r="N229" i="112"/>
  <c r="O228" i="112"/>
  <c r="N228" i="112"/>
  <c r="P228" i="112"/>
  <c r="P227" i="112"/>
  <c r="O227" i="112"/>
  <c r="N227" i="112"/>
  <c r="P226" i="112"/>
  <c r="O226" i="112"/>
  <c r="N226" i="112"/>
  <c r="O225" i="112"/>
  <c r="N225" i="112"/>
  <c r="P225" i="112"/>
  <c r="P224" i="112"/>
  <c r="O224" i="112"/>
  <c r="N224" i="112"/>
  <c r="P223" i="112"/>
  <c r="O223" i="112"/>
  <c r="N223" i="112"/>
  <c r="O222" i="112"/>
  <c r="N222" i="112"/>
  <c r="O221" i="112"/>
  <c r="N221" i="112"/>
  <c r="P220" i="112"/>
  <c r="O220" i="112"/>
  <c r="N220" i="112"/>
  <c r="O219" i="112"/>
  <c r="P219" i="112"/>
  <c r="N219" i="112"/>
  <c r="P218" i="112"/>
  <c r="O218" i="112"/>
  <c r="N218" i="112"/>
  <c r="O217" i="112"/>
  <c r="N217" i="112"/>
  <c r="O216" i="112"/>
  <c r="N216" i="112"/>
  <c r="P216" i="112"/>
  <c r="P215" i="112"/>
  <c r="O215" i="112"/>
  <c r="N215" i="112"/>
  <c r="O214" i="112"/>
  <c r="P214" i="112"/>
  <c r="N214" i="112"/>
  <c r="O213" i="112"/>
  <c r="N213" i="112"/>
  <c r="P212" i="112"/>
  <c r="O212" i="112"/>
  <c r="N212" i="112"/>
  <c r="O211" i="112"/>
  <c r="P211" i="112"/>
  <c r="N211" i="112"/>
  <c r="O210" i="112"/>
  <c r="N210" i="112"/>
  <c r="P210" i="112"/>
  <c r="O209" i="112"/>
  <c r="N209" i="112"/>
  <c r="P209" i="112"/>
  <c r="P208" i="112"/>
  <c r="O208" i="112"/>
  <c r="N208" i="112"/>
  <c r="P207" i="112"/>
  <c r="O207" i="112"/>
  <c r="N207" i="112"/>
  <c r="O206" i="112"/>
  <c r="N206" i="112"/>
  <c r="O205" i="112"/>
  <c r="N205" i="112"/>
  <c r="P205" i="112"/>
  <c r="P204" i="112"/>
  <c r="O204" i="112"/>
  <c r="N204" i="112"/>
  <c r="P203" i="112"/>
  <c r="O203" i="112"/>
  <c r="N203" i="112"/>
  <c r="O202" i="112"/>
  <c r="N202" i="112"/>
  <c r="P202" i="112"/>
  <c r="O201" i="112"/>
  <c r="N201" i="112"/>
  <c r="P200" i="112"/>
  <c r="O200" i="112"/>
  <c r="N200" i="112"/>
  <c r="O199" i="112"/>
  <c r="P199" i="112"/>
  <c r="N199" i="112"/>
  <c r="O198" i="112"/>
  <c r="N198" i="112"/>
  <c r="P198" i="112"/>
  <c r="O197" i="112"/>
  <c r="N197" i="112"/>
  <c r="O196" i="112"/>
  <c r="N196" i="112"/>
  <c r="P196" i="112"/>
  <c r="P195" i="112"/>
  <c r="O195" i="112"/>
  <c r="N195" i="112"/>
  <c r="P194" i="112"/>
  <c r="O194" i="112"/>
  <c r="N194" i="112"/>
  <c r="O193" i="112"/>
  <c r="N193" i="112"/>
  <c r="O192" i="112"/>
  <c r="N192" i="112"/>
  <c r="P192" i="112"/>
  <c r="P191" i="112"/>
  <c r="O191" i="112"/>
  <c r="N191" i="112"/>
  <c r="P190" i="112"/>
  <c r="O190" i="112"/>
  <c r="N190" i="112"/>
  <c r="O189" i="112"/>
  <c r="N189" i="112"/>
  <c r="P189" i="112"/>
  <c r="P188" i="112"/>
  <c r="O188" i="112"/>
  <c r="N188" i="112"/>
  <c r="P187" i="112"/>
  <c r="O187" i="112"/>
  <c r="N187" i="112"/>
  <c r="O186" i="112"/>
  <c r="N186" i="112"/>
  <c r="P186" i="112"/>
  <c r="O185" i="112"/>
  <c r="N185" i="112"/>
  <c r="P184" i="112"/>
  <c r="O184" i="112"/>
  <c r="N184" i="112"/>
  <c r="O183" i="112"/>
  <c r="P183" i="112"/>
  <c r="N183" i="112"/>
  <c r="O182" i="112"/>
  <c r="N182" i="112"/>
  <c r="P182" i="112"/>
  <c r="O181" i="112"/>
  <c r="N181" i="112"/>
  <c r="O180" i="112"/>
  <c r="N180" i="112"/>
  <c r="P180" i="112"/>
  <c r="P179" i="112"/>
  <c r="O179" i="112"/>
  <c r="N179" i="112"/>
  <c r="P178" i="112"/>
  <c r="O178" i="112"/>
  <c r="N178" i="112"/>
  <c r="O177" i="112"/>
  <c r="N177" i="112"/>
  <c r="O176" i="112"/>
  <c r="N176" i="112"/>
  <c r="P176" i="112"/>
  <c r="P175" i="112"/>
  <c r="O175" i="112"/>
  <c r="N175" i="112"/>
  <c r="P174" i="112"/>
  <c r="O174" i="112"/>
  <c r="N174" i="112"/>
  <c r="O173" i="112"/>
  <c r="N173" i="112"/>
  <c r="P173" i="112"/>
  <c r="P172" i="112"/>
  <c r="O172" i="112"/>
  <c r="N172" i="112"/>
  <c r="P171" i="112"/>
  <c r="O171" i="112"/>
  <c r="N171" i="112"/>
  <c r="O170" i="112"/>
  <c r="N170" i="112"/>
  <c r="P170" i="112"/>
  <c r="O169" i="112"/>
  <c r="N169" i="112"/>
  <c r="P168" i="112"/>
  <c r="O168" i="112"/>
  <c r="N168" i="112"/>
  <c r="O167" i="112"/>
  <c r="P167" i="112"/>
  <c r="N167" i="112"/>
  <c r="O166" i="112"/>
  <c r="N166" i="112"/>
  <c r="P166" i="112"/>
  <c r="O165" i="112"/>
  <c r="N165" i="112"/>
  <c r="O164" i="112"/>
  <c r="N164" i="112"/>
  <c r="P164" i="112"/>
  <c r="P163" i="112"/>
  <c r="O163" i="112"/>
  <c r="N163" i="112"/>
  <c r="P162" i="112"/>
  <c r="O162" i="112"/>
  <c r="N162" i="112"/>
  <c r="O161" i="112"/>
  <c r="N161" i="112"/>
  <c r="O160" i="112"/>
  <c r="N160" i="112"/>
  <c r="P160" i="112"/>
  <c r="P159" i="112"/>
  <c r="O159" i="112"/>
  <c r="N159" i="112"/>
  <c r="P158" i="112"/>
  <c r="O158" i="112"/>
  <c r="N158" i="112"/>
  <c r="O157" i="112"/>
  <c r="N157" i="112"/>
  <c r="P157" i="112"/>
  <c r="P156" i="112"/>
  <c r="O156" i="112"/>
  <c r="N156" i="112"/>
  <c r="P155" i="112"/>
  <c r="O155" i="112"/>
  <c r="N155" i="112"/>
  <c r="O154" i="112"/>
  <c r="N154" i="112"/>
  <c r="P154" i="112"/>
  <c r="O153" i="112"/>
  <c r="N153" i="112"/>
  <c r="P152" i="112"/>
  <c r="O152" i="112"/>
  <c r="N152" i="112"/>
  <c r="O151" i="112"/>
  <c r="P151" i="112"/>
  <c r="N151" i="112"/>
  <c r="O150" i="112"/>
  <c r="N150" i="112"/>
  <c r="P150" i="112"/>
  <c r="O149" i="112"/>
  <c r="N149" i="112"/>
  <c r="O148" i="112"/>
  <c r="N148" i="112"/>
  <c r="P148" i="112"/>
  <c r="P147" i="112"/>
  <c r="O147" i="112"/>
  <c r="N147" i="112"/>
  <c r="P146" i="112"/>
  <c r="O146" i="112"/>
  <c r="N146" i="112"/>
  <c r="O145" i="112"/>
  <c r="N145" i="112"/>
  <c r="O144" i="112"/>
  <c r="N144" i="112"/>
  <c r="P144" i="112"/>
  <c r="P143" i="112"/>
  <c r="O143" i="112"/>
  <c r="N143" i="112"/>
  <c r="P142" i="112"/>
  <c r="O142" i="112"/>
  <c r="N142" i="112"/>
  <c r="O141" i="112"/>
  <c r="N141" i="112"/>
  <c r="P141" i="112"/>
  <c r="O140" i="112"/>
  <c r="N140" i="112"/>
  <c r="P140" i="112"/>
  <c r="P139" i="112"/>
  <c r="O139" i="112"/>
  <c r="N139" i="112"/>
  <c r="P138" i="112"/>
  <c r="O138" i="112"/>
  <c r="N138" i="112"/>
  <c r="O137" i="112"/>
  <c r="N137" i="112"/>
  <c r="P137" i="112"/>
  <c r="O136" i="112"/>
  <c r="N136" i="112"/>
  <c r="P136" i="112"/>
  <c r="P135" i="112"/>
  <c r="O135" i="112"/>
  <c r="N135" i="112"/>
  <c r="P134" i="112"/>
  <c r="O134" i="112"/>
  <c r="N134" i="112"/>
  <c r="O133" i="112"/>
  <c r="N133" i="112"/>
  <c r="P133" i="112"/>
  <c r="O132" i="112"/>
  <c r="N132" i="112"/>
  <c r="P132" i="112"/>
  <c r="P131" i="112"/>
  <c r="O131" i="112"/>
  <c r="N131" i="112"/>
  <c r="P130" i="112"/>
  <c r="O130" i="112"/>
  <c r="N130" i="112"/>
  <c r="O129" i="112"/>
  <c r="N129" i="112"/>
  <c r="P129" i="112"/>
  <c r="O128" i="112"/>
  <c r="N128" i="112"/>
  <c r="P128" i="112"/>
  <c r="P127" i="112"/>
  <c r="O127" i="112"/>
  <c r="N127" i="112"/>
  <c r="P126" i="112"/>
  <c r="O126" i="112"/>
  <c r="N126" i="112"/>
  <c r="O125" i="112"/>
  <c r="N125" i="112"/>
  <c r="P125" i="112"/>
  <c r="O124" i="112"/>
  <c r="N124" i="112"/>
  <c r="P124" i="112"/>
  <c r="P123" i="112"/>
  <c r="O123" i="112"/>
  <c r="N123" i="112"/>
  <c r="P122" i="112"/>
  <c r="O122" i="112"/>
  <c r="N122" i="112"/>
  <c r="O121" i="112"/>
  <c r="N121" i="112"/>
  <c r="P121" i="112"/>
  <c r="O120" i="112"/>
  <c r="N120" i="112"/>
  <c r="P120" i="112"/>
  <c r="P119" i="112"/>
  <c r="O119" i="112"/>
  <c r="N119" i="112"/>
  <c r="P118" i="112"/>
  <c r="O118" i="112"/>
  <c r="N118" i="112"/>
  <c r="O117" i="112"/>
  <c r="N117" i="112"/>
  <c r="P117" i="112"/>
  <c r="O116" i="112"/>
  <c r="N116" i="112"/>
  <c r="P116" i="112"/>
  <c r="P115" i="112"/>
  <c r="O115" i="112"/>
  <c r="N115" i="112"/>
  <c r="P114" i="112"/>
  <c r="O114" i="112"/>
  <c r="N114" i="112"/>
  <c r="O113" i="112"/>
  <c r="N113" i="112"/>
  <c r="P113" i="112"/>
  <c r="O112" i="112"/>
  <c r="N112" i="112"/>
  <c r="P112" i="112"/>
  <c r="P111" i="112"/>
  <c r="O111" i="112"/>
  <c r="N111" i="112"/>
  <c r="P110" i="112"/>
  <c r="O110" i="112"/>
  <c r="N110" i="112"/>
  <c r="O109" i="112"/>
  <c r="N109" i="112"/>
  <c r="P109" i="112"/>
  <c r="O108" i="112"/>
  <c r="N108" i="112"/>
  <c r="P108" i="112"/>
  <c r="P107" i="112"/>
  <c r="O107" i="112"/>
  <c r="N107" i="112"/>
  <c r="P106" i="112"/>
  <c r="O106" i="112"/>
  <c r="N106" i="112"/>
  <c r="O105" i="112"/>
  <c r="N105" i="112"/>
  <c r="P105" i="112"/>
  <c r="O104" i="112"/>
  <c r="N104" i="112"/>
  <c r="P104" i="112"/>
  <c r="P103" i="112"/>
  <c r="O103" i="112"/>
  <c r="N103" i="112"/>
  <c r="P102" i="112"/>
  <c r="O102" i="112"/>
  <c r="N102" i="112"/>
  <c r="O101" i="112"/>
  <c r="N101" i="112"/>
  <c r="P101" i="112"/>
  <c r="O100" i="112"/>
  <c r="N100" i="112"/>
  <c r="P100" i="112"/>
  <c r="P99" i="112"/>
  <c r="O99" i="112"/>
  <c r="N99" i="112"/>
  <c r="P98" i="112"/>
  <c r="O98" i="112"/>
  <c r="N98" i="112"/>
  <c r="O97" i="112"/>
  <c r="N97" i="112"/>
  <c r="P97" i="112"/>
  <c r="O96" i="112"/>
  <c r="N96" i="112"/>
  <c r="P96" i="112"/>
  <c r="P95" i="112"/>
  <c r="O95" i="112"/>
  <c r="N95" i="112"/>
  <c r="P94" i="112"/>
  <c r="O94" i="112"/>
  <c r="N94" i="112"/>
  <c r="O93" i="112"/>
  <c r="N93" i="112"/>
  <c r="P93" i="112"/>
  <c r="O92" i="112"/>
  <c r="N92" i="112"/>
  <c r="P92" i="112"/>
  <c r="P91" i="112"/>
  <c r="O91" i="112"/>
  <c r="N91" i="112"/>
  <c r="P90" i="112"/>
  <c r="O90" i="112"/>
  <c r="N90" i="112"/>
  <c r="O89" i="112"/>
  <c r="N89" i="112"/>
  <c r="P89" i="112"/>
  <c r="O88" i="112"/>
  <c r="N88" i="112"/>
  <c r="P88" i="112"/>
  <c r="P87" i="112"/>
  <c r="O87" i="112"/>
  <c r="N87" i="112"/>
  <c r="P86" i="112"/>
  <c r="O86" i="112"/>
  <c r="N86" i="112"/>
  <c r="O85" i="112"/>
  <c r="N85" i="112"/>
  <c r="P85" i="112"/>
  <c r="O84" i="112"/>
  <c r="N84" i="112"/>
  <c r="P84" i="112"/>
  <c r="P83" i="112"/>
  <c r="O83" i="112"/>
  <c r="N83" i="112"/>
  <c r="P82" i="112"/>
  <c r="O82" i="112"/>
  <c r="N82" i="112"/>
  <c r="O81" i="112"/>
  <c r="N81" i="112"/>
  <c r="P81" i="112"/>
  <c r="O80" i="112"/>
  <c r="N80" i="112"/>
  <c r="P80" i="112"/>
  <c r="P79" i="112"/>
  <c r="O79" i="112"/>
  <c r="N79" i="112"/>
  <c r="P78" i="112"/>
  <c r="O78" i="112"/>
  <c r="N78" i="112"/>
  <c r="O77" i="112"/>
  <c r="N77" i="112"/>
  <c r="P77" i="112"/>
  <c r="O76" i="112"/>
  <c r="N76" i="112"/>
  <c r="P76" i="112"/>
  <c r="P75" i="112"/>
  <c r="O75" i="112"/>
  <c r="N75" i="112"/>
  <c r="P74" i="112"/>
  <c r="O74" i="112"/>
  <c r="N74" i="112"/>
  <c r="O73" i="112"/>
  <c r="N73" i="112"/>
  <c r="P73" i="112"/>
  <c r="O72" i="112"/>
  <c r="N72" i="112"/>
  <c r="P72" i="112"/>
  <c r="P71" i="112"/>
  <c r="O71" i="112"/>
  <c r="N71" i="112"/>
  <c r="P70" i="112"/>
  <c r="O70" i="112"/>
  <c r="N70" i="112"/>
  <c r="O69" i="112"/>
  <c r="N69" i="112"/>
  <c r="P69" i="112"/>
  <c r="O68" i="112"/>
  <c r="N68" i="112"/>
  <c r="P68" i="112"/>
  <c r="P67" i="112"/>
  <c r="O67" i="112"/>
  <c r="N67" i="112"/>
  <c r="P66" i="112"/>
  <c r="O66" i="112"/>
  <c r="N66" i="112"/>
  <c r="O65" i="112"/>
  <c r="N65" i="112"/>
  <c r="P65" i="112"/>
  <c r="O64" i="112"/>
  <c r="N64" i="112"/>
  <c r="P64" i="112"/>
  <c r="P63" i="112"/>
  <c r="O63" i="112"/>
  <c r="N63" i="112"/>
  <c r="P62" i="112"/>
  <c r="O62" i="112"/>
  <c r="N62" i="112"/>
  <c r="O61" i="112"/>
  <c r="N61" i="112"/>
  <c r="P61" i="112"/>
  <c r="O60" i="112"/>
  <c r="N60" i="112"/>
  <c r="P60" i="112"/>
  <c r="P59" i="112"/>
  <c r="O59" i="112"/>
  <c r="N59" i="112"/>
  <c r="P58" i="112"/>
  <c r="O58" i="112"/>
  <c r="N58" i="112"/>
  <c r="O57" i="112"/>
  <c r="N57" i="112"/>
  <c r="P57" i="112"/>
  <c r="O56" i="112"/>
  <c r="N56" i="112"/>
  <c r="P56" i="112"/>
  <c r="P55" i="112"/>
  <c r="O55" i="112"/>
  <c r="N55" i="112"/>
  <c r="P54" i="112"/>
  <c r="O54" i="112"/>
  <c r="N54" i="112"/>
  <c r="O53" i="112"/>
  <c r="N53" i="112"/>
  <c r="P53" i="112"/>
  <c r="O52" i="112"/>
  <c r="N52" i="112"/>
  <c r="P52" i="112"/>
  <c r="P51" i="112"/>
  <c r="O51" i="112"/>
  <c r="N51" i="112"/>
  <c r="P50" i="112"/>
  <c r="O50" i="112"/>
  <c r="N50" i="112"/>
  <c r="O49" i="112"/>
  <c r="N49" i="112"/>
  <c r="P49" i="112"/>
  <c r="O48" i="112"/>
  <c r="N48" i="112"/>
  <c r="P48" i="112"/>
  <c r="P47" i="112"/>
  <c r="O47" i="112"/>
  <c r="N47" i="112"/>
  <c r="P46" i="112"/>
  <c r="O46" i="112"/>
  <c r="N46" i="112"/>
  <c r="O45" i="112"/>
  <c r="N45" i="112"/>
  <c r="P45" i="112"/>
  <c r="O44" i="112"/>
  <c r="N44" i="112"/>
  <c r="P44" i="112"/>
  <c r="P43" i="112"/>
  <c r="O43" i="112"/>
  <c r="N43" i="112"/>
  <c r="P42" i="112"/>
  <c r="O42" i="112"/>
  <c r="N42" i="112"/>
  <c r="O41" i="112"/>
  <c r="N41" i="112"/>
  <c r="P41" i="112"/>
  <c r="O40" i="112"/>
  <c r="N40" i="112"/>
  <c r="P40" i="112"/>
  <c r="P39" i="112"/>
  <c r="O39" i="112"/>
  <c r="N39" i="112"/>
  <c r="P38" i="112"/>
  <c r="O38" i="112"/>
  <c r="N38" i="112"/>
  <c r="O37" i="112"/>
  <c r="N37" i="112"/>
  <c r="P37" i="112"/>
  <c r="O36" i="112"/>
  <c r="N36" i="112"/>
  <c r="P36" i="112"/>
  <c r="P35" i="112"/>
  <c r="O35" i="112"/>
  <c r="N35" i="112"/>
  <c r="P34" i="112"/>
  <c r="O34" i="112"/>
  <c r="N34" i="112"/>
  <c r="O33" i="112"/>
  <c r="N33" i="112"/>
  <c r="P33" i="112"/>
  <c r="O32" i="112"/>
  <c r="N32" i="112"/>
  <c r="P32" i="112"/>
  <c r="P31" i="112"/>
  <c r="O31" i="112"/>
  <c r="N31" i="112"/>
  <c r="P30" i="112"/>
  <c r="O30" i="112"/>
  <c r="N30" i="112"/>
  <c r="O29" i="112"/>
  <c r="N29" i="112"/>
  <c r="P29" i="112"/>
  <c r="O28" i="112"/>
  <c r="N28" i="112"/>
  <c r="P28" i="112"/>
  <c r="P27" i="112"/>
  <c r="O27" i="112"/>
  <c r="N27" i="112"/>
  <c r="P26" i="112"/>
  <c r="O26" i="112"/>
  <c r="N26" i="112"/>
  <c r="O25" i="112"/>
  <c r="N25" i="112"/>
  <c r="P25" i="112"/>
  <c r="O24" i="112"/>
  <c r="N24" i="112"/>
  <c r="P24" i="112"/>
  <c r="P23" i="112"/>
  <c r="O23" i="112"/>
  <c r="N23" i="112"/>
  <c r="P22" i="112"/>
  <c r="O22" i="112"/>
  <c r="N22" i="112"/>
  <c r="O21" i="112"/>
  <c r="N21" i="112"/>
  <c r="P21" i="112"/>
  <c r="O20" i="112"/>
  <c r="N20" i="112"/>
  <c r="P20" i="112"/>
  <c r="P19" i="112"/>
  <c r="O19" i="112"/>
  <c r="N19" i="112"/>
  <c r="P18" i="112"/>
  <c r="O18" i="112"/>
  <c r="N18" i="112"/>
  <c r="O17" i="112"/>
  <c r="N17" i="112"/>
  <c r="P17" i="112"/>
  <c r="O16" i="112"/>
  <c r="N16" i="112"/>
  <c r="P16" i="112"/>
  <c r="P15" i="112"/>
  <c r="O15" i="112"/>
  <c r="N15" i="112"/>
  <c r="P14" i="112"/>
  <c r="O14" i="112"/>
  <c r="N14" i="112"/>
  <c r="O13" i="112"/>
  <c r="N13" i="112"/>
  <c r="P13" i="112"/>
  <c r="O12" i="112"/>
  <c r="N12" i="112"/>
  <c r="P12" i="112"/>
  <c r="P11" i="112"/>
  <c r="O11" i="112"/>
  <c r="N11" i="112"/>
  <c r="P10" i="112"/>
  <c r="O10" i="112"/>
  <c r="N10" i="112"/>
  <c r="O9" i="112"/>
  <c r="N9" i="112"/>
  <c r="P9" i="112"/>
  <c r="O8" i="112"/>
  <c r="N8" i="112"/>
  <c r="P8" i="112"/>
  <c r="P7" i="112"/>
  <c r="O7" i="112"/>
  <c r="N7" i="112"/>
  <c r="P6" i="112"/>
  <c r="O6" i="112"/>
  <c r="N6" i="112"/>
  <c r="O5" i="112"/>
  <c r="N5" i="112"/>
  <c r="P5" i="112"/>
  <c r="O4" i="112"/>
  <c r="N4" i="112"/>
  <c r="P4" i="112"/>
  <c r="I52" i="111"/>
  <c r="E34" i="111"/>
  <c r="G34" i="111"/>
  <c r="I34" i="111"/>
  <c r="I33" i="111"/>
  <c r="G33" i="111"/>
  <c r="E33" i="111"/>
  <c r="I32" i="111"/>
  <c r="G32" i="111"/>
  <c r="E32" i="111"/>
  <c r="G31" i="111"/>
  <c r="I31" i="111"/>
  <c r="E31" i="111"/>
  <c r="E30" i="111"/>
  <c r="G30" i="111"/>
  <c r="I30" i="111"/>
  <c r="I29" i="111"/>
  <c r="G29" i="111"/>
  <c r="E29" i="111"/>
  <c r="I27" i="111"/>
  <c r="G27" i="111"/>
  <c r="E8" i="111"/>
  <c r="H5" i="109"/>
  <c r="D2" i="109" s="1"/>
  <c r="B4" i="109"/>
  <c r="K525" i="110" a="1"/>
  <c r="K525" i="110"/>
  <c r="L524" i="110" a="1"/>
  <c r="L524" i="110"/>
  <c r="J524" i="110" a="1"/>
  <c r="J524" i="110"/>
  <c r="H524" i="110" a="1"/>
  <c r="H524" i="110"/>
  <c r="F524" i="110" a="1"/>
  <c r="F524" i="110"/>
  <c r="M523" i="110" a="1"/>
  <c r="M523" i="110"/>
  <c r="L522" i="110" a="1"/>
  <c r="L522" i="110"/>
  <c r="J522" i="110" a="1"/>
  <c r="J522" i="110"/>
  <c r="H522" i="110" a="1"/>
  <c r="H522" i="110"/>
  <c r="F522" i="110" a="1"/>
  <c r="F522" i="110"/>
  <c r="G521" i="110" a="1"/>
  <c r="G521" i="110"/>
  <c r="L520" i="110" a="1"/>
  <c r="L520" i="110"/>
  <c r="J520" i="110" a="1"/>
  <c r="J520" i="110"/>
  <c r="H520" i="110" a="1"/>
  <c r="H520" i="110"/>
  <c r="F520" i="110" a="1"/>
  <c r="F520" i="110"/>
  <c r="I519" i="110" a="1"/>
  <c r="I519" i="110"/>
  <c r="L518" i="110" a="1"/>
  <c r="L518" i="110"/>
  <c r="J518" i="110" a="1"/>
  <c r="J518" i="110"/>
  <c r="H518" i="110" a="1"/>
  <c r="H518" i="110"/>
  <c r="F518" i="110" a="1"/>
  <c r="F518" i="110"/>
  <c r="M514" i="110" a="1"/>
  <c r="M514" i="110"/>
  <c r="L514" i="110"/>
  <c r="L514" i="110" a="1"/>
  <c r="K514" i="110" a="1"/>
  <c r="K514" i="110"/>
  <c r="J514" i="110"/>
  <c r="J514" i="110" a="1"/>
  <c r="I514" i="110" a="1"/>
  <c r="I514" i="110"/>
  <c r="H514" i="110"/>
  <c r="H514" i="110" a="1"/>
  <c r="G514" i="110" a="1"/>
  <c r="G514" i="110"/>
  <c r="F514" i="110"/>
  <c r="F514" i="110" a="1"/>
  <c r="M511" i="110" a="1"/>
  <c r="M511" i="110"/>
  <c r="H511" i="110" a="1"/>
  <c r="H511" i="110"/>
  <c r="G511" i="110" a="1"/>
  <c r="G511" i="110"/>
  <c r="C511" i="110"/>
  <c r="M510" i="110" a="1"/>
  <c r="M510" i="110"/>
  <c r="L510" i="110" a="1"/>
  <c r="L510" i="110"/>
  <c r="J510" i="110" a="1"/>
  <c r="J510" i="110"/>
  <c r="I510" i="110" a="1"/>
  <c r="I510" i="110"/>
  <c r="G510" i="110"/>
  <c r="G510" i="110" a="1"/>
  <c r="F510" i="110" a="1"/>
  <c r="F510" i="110"/>
  <c r="C510" i="110"/>
  <c r="L509" i="110" a="1"/>
  <c r="L509" i="110"/>
  <c r="G509" i="110" a="1"/>
  <c r="G509" i="110"/>
  <c r="C509" i="110"/>
  <c r="M508" i="110" a="1"/>
  <c r="M508" i="110"/>
  <c r="J508" i="110" a="1"/>
  <c r="J508" i="110"/>
  <c r="I508" i="110" a="1"/>
  <c r="I508" i="110"/>
  <c r="F508" i="110" a="1"/>
  <c r="F508" i="110"/>
  <c r="C508" i="110"/>
  <c r="L508" i="110" a="1"/>
  <c r="L508" i="110"/>
  <c r="M507" i="110" a="1"/>
  <c r="M507" i="110"/>
  <c r="L507" i="110" a="1"/>
  <c r="L507" i="110"/>
  <c r="K507" i="110" a="1"/>
  <c r="K507" i="110"/>
  <c r="J507" i="110" a="1"/>
  <c r="J507" i="110"/>
  <c r="I507" i="110" a="1"/>
  <c r="I507" i="110"/>
  <c r="H507" i="110"/>
  <c r="H507" i="110" a="1"/>
  <c r="G507" i="110" a="1"/>
  <c r="G507" i="110"/>
  <c r="F507" i="110"/>
  <c r="F507" i="110" a="1"/>
  <c r="C507" i="110"/>
  <c r="M506" i="110" a="1"/>
  <c r="M506" i="110"/>
  <c r="L506" i="110"/>
  <c r="L506" i="110" a="1"/>
  <c r="K506" i="110" a="1"/>
  <c r="K506" i="110"/>
  <c r="J506" i="110" a="1"/>
  <c r="J506" i="110"/>
  <c r="I506" i="110" a="1"/>
  <c r="I506" i="110"/>
  <c r="H506" i="110"/>
  <c r="H506" i="110" a="1"/>
  <c r="G506" i="110" a="1"/>
  <c r="G506" i="110"/>
  <c r="F506" i="110"/>
  <c r="F506" i="110" a="1"/>
  <c r="C506" i="110"/>
  <c r="C525" i="110"/>
  <c r="I525" i="110" a="1"/>
  <c r="I525" i="110"/>
  <c r="M505" i="110" a="1"/>
  <c r="M505" i="110"/>
  <c r="L505" i="110"/>
  <c r="L505" i="110" a="1"/>
  <c r="K505" i="110" a="1"/>
  <c r="K505" i="110"/>
  <c r="J505" i="110" a="1"/>
  <c r="J505" i="110"/>
  <c r="I505" i="110" a="1"/>
  <c r="I505" i="110"/>
  <c r="H505" i="110"/>
  <c r="H505" i="110" a="1"/>
  <c r="G505" i="110" a="1"/>
  <c r="G505" i="110"/>
  <c r="F505" i="110"/>
  <c r="F505" i="110" a="1"/>
  <c r="C505" i="110"/>
  <c r="C524" i="110"/>
  <c r="M504" i="110" a="1"/>
  <c r="M504" i="110"/>
  <c r="L504" i="110"/>
  <c r="L504" i="110" a="1"/>
  <c r="K504" i="110" a="1"/>
  <c r="K504" i="110"/>
  <c r="J504" i="110" a="1"/>
  <c r="J504" i="110"/>
  <c r="I504" i="110" a="1"/>
  <c r="I504" i="110"/>
  <c r="H504" i="110"/>
  <c r="H504" i="110" a="1"/>
  <c r="G504" i="110" a="1"/>
  <c r="G504" i="110"/>
  <c r="F504" i="110"/>
  <c r="N504" i="110"/>
  <c r="F504" i="110" a="1"/>
  <c r="C504" i="110"/>
  <c r="C523" i="110"/>
  <c r="K523" i="110" a="1"/>
  <c r="K523" i="110"/>
  <c r="M503" i="110" a="1"/>
  <c r="M503" i="110"/>
  <c r="L503" i="110"/>
  <c r="L503" i="110" a="1"/>
  <c r="K503" i="110" a="1"/>
  <c r="K503" i="110"/>
  <c r="J503" i="110" a="1"/>
  <c r="J503" i="110"/>
  <c r="I503" i="110" a="1"/>
  <c r="I503" i="110"/>
  <c r="H503" i="110"/>
  <c r="H503" i="110" a="1"/>
  <c r="G503" i="110" a="1"/>
  <c r="G503" i="110"/>
  <c r="F503" i="110"/>
  <c r="F503" i="110" a="1"/>
  <c r="C503" i="110"/>
  <c r="C522" i="110"/>
  <c r="M502" i="110" a="1"/>
  <c r="M502" i="110"/>
  <c r="L502" i="110" a="1"/>
  <c r="L502" i="110"/>
  <c r="K502" i="110" a="1"/>
  <c r="K502" i="110"/>
  <c r="J502" i="110" a="1"/>
  <c r="J502" i="110"/>
  <c r="I502" i="110" a="1"/>
  <c r="I502" i="110"/>
  <c r="H502" i="110"/>
  <c r="H502" i="110" a="1"/>
  <c r="G502" i="110" a="1"/>
  <c r="G502" i="110"/>
  <c r="F502" i="110"/>
  <c r="F502" i="110" a="1"/>
  <c r="C502" i="110"/>
  <c r="C521" i="110"/>
  <c r="M521" i="110" a="1"/>
  <c r="M521" i="110"/>
  <c r="M501" i="110" a="1"/>
  <c r="M501" i="110"/>
  <c r="L501" i="110"/>
  <c r="L501" i="110" a="1"/>
  <c r="K501" i="110" a="1"/>
  <c r="K501" i="110"/>
  <c r="J501" i="110" a="1"/>
  <c r="J501" i="110"/>
  <c r="I501" i="110" a="1"/>
  <c r="I501" i="110"/>
  <c r="H501" i="110"/>
  <c r="H501" i="110" a="1"/>
  <c r="G501" i="110" a="1"/>
  <c r="G501" i="110"/>
  <c r="F501" i="110"/>
  <c r="F501" i="110" a="1"/>
  <c r="C501" i="110"/>
  <c r="C520" i="110"/>
  <c r="M500" i="110" a="1"/>
  <c r="M500" i="110"/>
  <c r="L500" i="110" a="1"/>
  <c r="L500" i="110"/>
  <c r="K500" i="110" a="1"/>
  <c r="K500" i="110"/>
  <c r="J500" i="110" a="1"/>
  <c r="J500" i="110"/>
  <c r="I500" i="110" a="1"/>
  <c r="I500" i="110"/>
  <c r="H500" i="110"/>
  <c r="H500" i="110" a="1"/>
  <c r="G500" i="110" a="1"/>
  <c r="G500" i="110"/>
  <c r="F500" i="110"/>
  <c r="F500" i="110" a="1"/>
  <c r="C500" i="110"/>
  <c r="C519" i="110"/>
  <c r="G519" i="110" a="1"/>
  <c r="G519" i="110"/>
  <c r="M499" i="110" a="1"/>
  <c r="M499" i="110"/>
  <c r="L499" i="110"/>
  <c r="L499" i="110" a="1"/>
  <c r="K499" i="110" a="1"/>
  <c r="K499" i="110"/>
  <c r="J499" i="110" a="1"/>
  <c r="J499" i="110"/>
  <c r="I499" i="110" a="1"/>
  <c r="I499" i="110"/>
  <c r="H499" i="110"/>
  <c r="H499" i="110" a="1"/>
  <c r="G499" i="110" a="1"/>
  <c r="G499" i="110"/>
  <c r="F499" i="110"/>
  <c r="F499" i="110" a="1"/>
  <c r="C499" i="110"/>
  <c r="C518" i="110"/>
  <c r="W495" i="110"/>
  <c r="V495" i="110"/>
  <c r="U495" i="110"/>
  <c r="T495" i="110"/>
  <c r="S495" i="110"/>
  <c r="R495" i="110"/>
  <c r="E30" i="109"/>
  <c r="G30" i="109"/>
  <c r="I30" i="109"/>
  <c r="M495" i="110"/>
  <c r="L495" i="110"/>
  <c r="K495" i="110"/>
  <c r="J495" i="110"/>
  <c r="I495" i="110"/>
  <c r="H495" i="110"/>
  <c r="G495" i="110"/>
  <c r="F495" i="110"/>
  <c r="P494" i="110"/>
  <c r="O494" i="110"/>
  <c r="N494" i="110"/>
  <c r="P493" i="110"/>
  <c r="O493" i="110"/>
  <c r="N493" i="110"/>
  <c r="O492" i="110"/>
  <c r="N492" i="110"/>
  <c r="P492" i="110"/>
  <c r="O491" i="110"/>
  <c r="N491" i="110"/>
  <c r="P491" i="110"/>
  <c r="P490" i="110"/>
  <c r="O490" i="110"/>
  <c r="N490" i="110"/>
  <c r="O489" i="110"/>
  <c r="P489" i="110"/>
  <c r="N489" i="110"/>
  <c r="O488" i="110"/>
  <c r="N488" i="110"/>
  <c r="P488" i="110"/>
  <c r="O487" i="110"/>
  <c r="N487" i="110"/>
  <c r="O486" i="110"/>
  <c r="N486" i="110"/>
  <c r="P486" i="110"/>
  <c r="O485" i="110"/>
  <c r="P485" i="110"/>
  <c r="N485" i="110"/>
  <c r="O484" i="110"/>
  <c r="N484" i="110"/>
  <c r="P484" i="110"/>
  <c r="O483" i="110"/>
  <c r="N483" i="110"/>
  <c r="P483" i="110"/>
  <c r="O482" i="110"/>
  <c r="N482" i="110"/>
  <c r="P482" i="110"/>
  <c r="P481" i="110"/>
  <c r="O481" i="110"/>
  <c r="N481" i="110"/>
  <c r="P480" i="110"/>
  <c r="O480" i="110"/>
  <c r="N480" i="110"/>
  <c r="O479" i="110"/>
  <c r="N479" i="110"/>
  <c r="O478" i="110"/>
  <c r="N478" i="110"/>
  <c r="P478" i="110"/>
  <c r="P477" i="110"/>
  <c r="O477" i="110"/>
  <c r="N477" i="110"/>
  <c r="P476" i="110"/>
  <c r="O476" i="110"/>
  <c r="N476" i="110"/>
  <c r="O475" i="110"/>
  <c r="N475" i="110"/>
  <c r="P475" i="110"/>
  <c r="P474" i="110"/>
  <c r="O474" i="110"/>
  <c r="N474" i="110"/>
  <c r="P473" i="110"/>
  <c r="O473" i="110"/>
  <c r="N473" i="110"/>
  <c r="O472" i="110"/>
  <c r="N472" i="110"/>
  <c r="P472" i="110"/>
  <c r="O471" i="110"/>
  <c r="N471" i="110"/>
  <c r="O470" i="110"/>
  <c r="N470" i="110"/>
  <c r="P470" i="110"/>
  <c r="O469" i="110"/>
  <c r="P469" i="110"/>
  <c r="N469" i="110"/>
  <c r="P468" i="110"/>
  <c r="O468" i="110"/>
  <c r="N468" i="110"/>
  <c r="O467" i="110"/>
  <c r="N467" i="110"/>
  <c r="P467" i="110"/>
  <c r="O466" i="110"/>
  <c r="N466" i="110"/>
  <c r="P466" i="110"/>
  <c r="P465" i="110"/>
  <c r="O465" i="110"/>
  <c r="N465" i="110"/>
  <c r="O464" i="110"/>
  <c r="P464" i="110"/>
  <c r="N464" i="110"/>
  <c r="O463" i="110"/>
  <c r="N463" i="110"/>
  <c r="O462" i="110"/>
  <c r="N462" i="110"/>
  <c r="P462" i="110"/>
  <c r="O461" i="110"/>
  <c r="P461" i="110"/>
  <c r="N461" i="110"/>
  <c r="P460" i="110"/>
  <c r="O460" i="110"/>
  <c r="N460" i="110"/>
  <c r="O459" i="110"/>
  <c r="N459" i="110"/>
  <c r="P459" i="110"/>
  <c r="P458" i="110"/>
  <c r="O458" i="110"/>
  <c r="N458" i="110"/>
  <c r="P457" i="110"/>
  <c r="O457" i="110"/>
  <c r="N457" i="110"/>
  <c r="O456" i="110"/>
  <c r="N456" i="110"/>
  <c r="O455" i="110"/>
  <c r="N455" i="110"/>
  <c r="P454" i="110"/>
  <c r="O454" i="110"/>
  <c r="N454" i="110"/>
  <c r="O453" i="110"/>
  <c r="P453" i="110"/>
  <c r="N453" i="110"/>
  <c r="P452" i="110"/>
  <c r="O452" i="110"/>
  <c r="N452" i="110"/>
  <c r="O451" i="110"/>
  <c r="N451" i="110"/>
  <c r="O450" i="110"/>
  <c r="N450" i="110"/>
  <c r="P450" i="110"/>
  <c r="P449" i="110"/>
  <c r="O449" i="110"/>
  <c r="N449" i="110"/>
  <c r="O448" i="110"/>
  <c r="P448" i="110"/>
  <c r="N448" i="110"/>
  <c r="O447" i="110"/>
  <c r="N447" i="110"/>
  <c r="P447" i="110"/>
  <c r="P446" i="110"/>
  <c r="O446" i="110"/>
  <c r="N446" i="110"/>
  <c r="O445" i="110"/>
  <c r="P445" i="110"/>
  <c r="N445" i="110"/>
  <c r="O444" i="110"/>
  <c r="N444" i="110"/>
  <c r="P444" i="110"/>
  <c r="O443" i="110"/>
  <c r="N443" i="110"/>
  <c r="P443" i="110"/>
  <c r="P442" i="110"/>
  <c r="O442" i="110"/>
  <c r="N442" i="110"/>
  <c r="O441" i="110"/>
  <c r="P441" i="110"/>
  <c r="N441" i="110"/>
  <c r="O440" i="110"/>
  <c r="N440" i="110"/>
  <c r="O439" i="110"/>
  <c r="N439" i="110"/>
  <c r="P438" i="110"/>
  <c r="O438" i="110"/>
  <c r="N438" i="110"/>
  <c r="O437" i="110"/>
  <c r="P437" i="110"/>
  <c r="N437" i="110"/>
  <c r="O436" i="110"/>
  <c r="N436" i="110"/>
  <c r="P436" i="110"/>
  <c r="O435" i="110"/>
  <c r="N435" i="110"/>
  <c r="O434" i="110"/>
  <c r="N434" i="110"/>
  <c r="P434" i="110"/>
  <c r="P433" i="110"/>
  <c r="O433" i="110"/>
  <c r="N433" i="110"/>
  <c r="P432" i="110"/>
  <c r="O432" i="110"/>
  <c r="N432" i="110"/>
  <c r="O431" i="110"/>
  <c r="N431" i="110"/>
  <c r="P431" i="110"/>
  <c r="P430" i="110"/>
  <c r="O430" i="110"/>
  <c r="N430" i="110"/>
  <c r="P429" i="110"/>
  <c r="O429" i="110"/>
  <c r="N429" i="110"/>
  <c r="O428" i="110"/>
  <c r="N428" i="110"/>
  <c r="P428" i="110"/>
  <c r="O427" i="110"/>
  <c r="N427" i="110"/>
  <c r="P427" i="110"/>
  <c r="P426" i="110"/>
  <c r="O426" i="110"/>
  <c r="N426" i="110"/>
  <c r="O425" i="110"/>
  <c r="P425" i="110"/>
  <c r="N425" i="110"/>
  <c r="O424" i="110"/>
  <c r="N424" i="110"/>
  <c r="P424" i="110"/>
  <c r="O423" i="110"/>
  <c r="N423" i="110"/>
  <c r="O422" i="110"/>
  <c r="N422" i="110"/>
  <c r="P422" i="110"/>
  <c r="O421" i="110"/>
  <c r="P421" i="110"/>
  <c r="N421" i="110"/>
  <c r="O420" i="110"/>
  <c r="N420" i="110"/>
  <c r="P420" i="110"/>
  <c r="O419" i="110"/>
  <c r="N419" i="110"/>
  <c r="P419" i="110"/>
  <c r="O418" i="110"/>
  <c r="N418" i="110"/>
  <c r="P418" i="110"/>
  <c r="P417" i="110"/>
  <c r="O417" i="110"/>
  <c r="N417" i="110"/>
  <c r="P416" i="110"/>
  <c r="O416" i="110"/>
  <c r="N416" i="110"/>
  <c r="O415" i="110"/>
  <c r="N415" i="110"/>
  <c r="O414" i="110"/>
  <c r="N414" i="110"/>
  <c r="P414" i="110"/>
  <c r="P413" i="110"/>
  <c r="O413" i="110"/>
  <c r="N413" i="110"/>
  <c r="P412" i="110"/>
  <c r="O412" i="110"/>
  <c r="N412" i="110"/>
  <c r="O411" i="110"/>
  <c r="N411" i="110"/>
  <c r="P411" i="110"/>
  <c r="P410" i="110"/>
  <c r="O410" i="110"/>
  <c r="N410" i="110"/>
  <c r="P409" i="110"/>
  <c r="O409" i="110"/>
  <c r="N409" i="110"/>
  <c r="O408" i="110"/>
  <c r="N408" i="110"/>
  <c r="P408" i="110"/>
  <c r="O407" i="110"/>
  <c r="N407" i="110"/>
  <c r="O406" i="110"/>
  <c r="N406" i="110"/>
  <c r="P406" i="110"/>
  <c r="O405" i="110"/>
  <c r="P405" i="110"/>
  <c r="N405" i="110"/>
  <c r="P404" i="110"/>
  <c r="O404" i="110"/>
  <c r="N404" i="110"/>
  <c r="O403" i="110"/>
  <c r="N403" i="110"/>
  <c r="P403" i="110"/>
  <c r="O402" i="110"/>
  <c r="N402" i="110"/>
  <c r="P402" i="110"/>
  <c r="P401" i="110"/>
  <c r="O401" i="110"/>
  <c r="N401" i="110"/>
  <c r="O400" i="110"/>
  <c r="P400" i="110"/>
  <c r="N400" i="110"/>
  <c r="O399" i="110"/>
  <c r="N399" i="110"/>
  <c r="O398" i="110"/>
  <c r="N398" i="110"/>
  <c r="P398" i="110"/>
  <c r="O397" i="110"/>
  <c r="P397" i="110"/>
  <c r="N397" i="110"/>
  <c r="P396" i="110"/>
  <c r="O396" i="110"/>
  <c r="N396" i="110"/>
  <c r="O395" i="110"/>
  <c r="N395" i="110"/>
  <c r="P395" i="110"/>
  <c r="P394" i="110"/>
  <c r="O394" i="110"/>
  <c r="N394" i="110"/>
  <c r="P393" i="110"/>
  <c r="O393" i="110"/>
  <c r="N393" i="110"/>
  <c r="O392" i="110"/>
  <c r="N392" i="110"/>
  <c r="O391" i="110"/>
  <c r="N391" i="110"/>
  <c r="P390" i="110"/>
  <c r="O390" i="110"/>
  <c r="N390" i="110"/>
  <c r="O389" i="110"/>
  <c r="P389" i="110"/>
  <c r="N389" i="110"/>
  <c r="P388" i="110"/>
  <c r="O388" i="110"/>
  <c r="N388" i="110"/>
  <c r="O387" i="110"/>
  <c r="N387" i="110"/>
  <c r="O386" i="110"/>
  <c r="N386" i="110"/>
  <c r="P386" i="110"/>
  <c r="P385" i="110"/>
  <c r="O385" i="110"/>
  <c r="N385" i="110"/>
  <c r="O384" i="110"/>
  <c r="P384" i="110"/>
  <c r="N384" i="110"/>
  <c r="O383" i="110"/>
  <c r="N383" i="110"/>
  <c r="P383" i="110"/>
  <c r="P382" i="110"/>
  <c r="O382" i="110"/>
  <c r="N382" i="110"/>
  <c r="O381" i="110"/>
  <c r="P381" i="110"/>
  <c r="N381" i="110"/>
  <c r="O380" i="110"/>
  <c r="N380" i="110"/>
  <c r="P380" i="110"/>
  <c r="O379" i="110"/>
  <c r="N379" i="110"/>
  <c r="P379" i="110"/>
  <c r="P378" i="110"/>
  <c r="O378" i="110"/>
  <c r="N378" i="110"/>
  <c r="O377" i="110"/>
  <c r="P377" i="110"/>
  <c r="N377" i="110"/>
  <c r="O376" i="110"/>
  <c r="N376" i="110"/>
  <c r="O375" i="110"/>
  <c r="N375" i="110"/>
  <c r="P374" i="110"/>
  <c r="O374" i="110"/>
  <c r="N374" i="110"/>
  <c r="O373" i="110"/>
  <c r="P373" i="110"/>
  <c r="N373" i="110"/>
  <c r="O372" i="110"/>
  <c r="N372" i="110"/>
  <c r="P372" i="110"/>
  <c r="O371" i="110"/>
  <c r="N371" i="110"/>
  <c r="O370" i="110"/>
  <c r="N370" i="110"/>
  <c r="P370" i="110"/>
  <c r="P369" i="110"/>
  <c r="O369" i="110"/>
  <c r="N369" i="110"/>
  <c r="P368" i="110"/>
  <c r="O368" i="110"/>
  <c r="N368" i="110"/>
  <c r="O367" i="110"/>
  <c r="N367" i="110"/>
  <c r="P367" i="110"/>
  <c r="P366" i="110"/>
  <c r="O366" i="110"/>
  <c r="N366" i="110"/>
  <c r="P365" i="110"/>
  <c r="O365" i="110"/>
  <c r="N365" i="110"/>
  <c r="O364" i="110"/>
  <c r="N364" i="110"/>
  <c r="P364" i="110"/>
  <c r="O363" i="110"/>
  <c r="N363" i="110"/>
  <c r="P363" i="110"/>
  <c r="P362" i="110"/>
  <c r="O362" i="110"/>
  <c r="N362" i="110"/>
  <c r="O361" i="110"/>
  <c r="P361" i="110"/>
  <c r="N361" i="110"/>
  <c r="O360" i="110"/>
  <c r="N360" i="110"/>
  <c r="P360" i="110"/>
  <c r="O359" i="110"/>
  <c r="N359" i="110"/>
  <c r="O358" i="110"/>
  <c r="N358" i="110"/>
  <c r="P358" i="110"/>
  <c r="O357" i="110"/>
  <c r="P357" i="110"/>
  <c r="N357" i="110"/>
  <c r="O356" i="110"/>
  <c r="N356" i="110"/>
  <c r="P356" i="110"/>
  <c r="O355" i="110"/>
  <c r="N355" i="110"/>
  <c r="P355" i="110"/>
  <c r="O354" i="110"/>
  <c r="N354" i="110"/>
  <c r="P354" i="110"/>
  <c r="P353" i="110"/>
  <c r="O353" i="110"/>
  <c r="N353" i="110"/>
  <c r="P352" i="110"/>
  <c r="O352" i="110"/>
  <c r="N352" i="110"/>
  <c r="O351" i="110"/>
  <c r="N351" i="110"/>
  <c r="O350" i="110"/>
  <c r="N350" i="110"/>
  <c r="P350" i="110"/>
  <c r="P349" i="110"/>
  <c r="O349" i="110"/>
  <c r="N349" i="110"/>
  <c r="P348" i="110"/>
  <c r="O348" i="110"/>
  <c r="N348" i="110"/>
  <c r="O347" i="110"/>
  <c r="N347" i="110"/>
  <c r="P347" i="110"/>
  <c r="P346" i="110"/>
  <c r="O346" i="110"/>
  <c r="N346" i="110"/>
  <c r="P345" i="110"/>
  <c r="O345" i="110"/>
  <c r="N345" i="110"/>
  <c r="O344" i="110"/>
  <c r="N344" i="110"/>
  <c r="P344" i="110"/>
  <c r="O343" i="110"/>
  <c r="N343" i="110"/>
  <c r="O342" i="110"/>
  <c r="N342" i="110"/>
  <c r="P342" i="110"/>
  <c r="O341" i="110"/>
  <c r="P341" i="110"/>
  <c r="N341" i="110"/>
  <c r="P340" i="110"/>
  <c r="O340" i="110"/>
  <c r="N340" i="110"/>
  <c r="O339" i="110"/>
  <c r="N339" i="110"/>
  <c r="P339" i="110"/>
  <c r="O338" i="110"/>
  <c r="N338" i="110"/>
  <c r="P338" i="110"/>
  <c r="P337" i="110"/>
  <c r="O337" i="110"/>
  <c r="N337" i="110"/>
  <c r="O336" i="110"/>
  <c r="P336" i="110"/>
  <c r="N336" i="110"/>
  <c r="O335" i="110"/>
  <c r="N335" i="110"/>
  <c r="O334" i="110"/>
  <c r="N334" i="110"/>
  <c r="P334" i="110"/>
  <c r="O333" i="110"/>
  <c r="P333" i="110"/>
  <c r="N333" i="110"/>
  <c r="P332" i="110"/>
  <c r="O332" i="110"/>
  <c r="N332" i="110"/>
  <c r="O331" i="110"/>
  <c r="N331" i="110"/>
  <c r="P331" i="110"/>
  <c r="P330" i="110"/>
  <c r="O330" i="110"/>
  <c r="N330" i="110"/>
  <c r="P329" i="110"/>
  <c r="O329" i="110"/>
  <c r="N329" i="110"/>
  <c r="O328" i="110"/>
  <c r="N328" i="110"/>
  <c r="O327" i="110"/>
  <c r="N327" i="110"/>
  <c r="P326" i="110"/>
  <c r="O326" i="110"/>
  <c r="N326" i="110"/>
  <c r="O325" i="110"/>
  <c r="P325" i="110"/>
  <c r="N325" i="110"/>
  <c r="P324" i="110"/>
  <c r="O324" i="110"/>
  <c r="N324" i="110"/>
  <c r="O323" i="110"/>
  <c r="N323" i="110"/>
  <c r="O322" i="110"/>
  <c r="N322" i="110"/>
  <c r="P322" i="110"/>
  <c r="P321" i="110"/>
  <c r="O321" i="110"/>
  <c r="N321" i="110"/>
  <c r="O320" i="110"/>
  <c r="P320" i="110"/>
  <c r="N320" i="110"/>
  <c r="O319" i="110"/>
  <c r="N319" i="110"/>
  <c r="P319" i="110"/>
  <c r="P318" i="110"/>
  <c r="O318" i="110"/>
  <c r="N318" i="110"/>
  <c r="O317" i="110"/>
  <c r="P317" i="110"/>
  <c r="N317" i="110"/>
  <c r="O316" i="110"/>
  <c r="N316" i="110"/>
  <c r="P316" i="110"/>
  <c r="O315" i="110"/>
  <c r="N315" i="110"/>
  <c r="P315" i="110"/>
  <c r="P314" i="110"/>
  <c r="O314" i="110"/>
  <c r="N314" i="110"/>
  <c r="O313" i="110"/>
  <c r="P313" i="110"/>
  <c r="N313" i="110"/>
  <c r="O312" i="110"/>
  <c r="N312" i="110"/>
  <c r="O311" i="110"/>
  <c r="N311" i="110"/>
  <c r="P310" i="110"/>
  <c r="O310" i="110"/>
  <c r="N310" i="110"/>
  <c r="O309" i="110"/>
  <c r="P309" i="110"/>
  <c r="N309" i="110"/>
  <c r="O308" i="110"/>
  <c r="N308" i="110"/>
  <c r="P308" i="110"/>
  <c r="O307" i="110"/>
  <c r="N307" i="110"/>
  <c r="O306" i="110"/>
  <c r="N306" i="110"/>
  <c r="P306" i="110"/>
  <c r="P305" i="110"/>
  <c r="O305" i="110"/>
  <c r="N305" i="110"/>
  <c r="P304" i="110"/>
  <c r="O304" i="110"/>
  <c r="N304" i="110"/>
  <c r="O303" i="110"/>
  <c r="N303" i="110"/>
  <c r="P303" i="110"/>
  <c r="P302" i="110"/>
  <c r="O302" i="110"/>
  <c r="N302" i="110"/>
  <c r="P301" i="110"/>
  <c r="O301" i="110"/>
  <c r="N301" i="110"/>
  <c r="O300" i="110"/>
  <c r="N300" i="110"/>
  <c r="P300" i="110"/>
  <c r="O299" i="110"/>
  <c r="N299" i="110"/>
  <c r="P299" i="110"/>
  <c r="P298" i="110"/>
  <c r="O298" i="110"/>
  <c r="N298" i="110"/>
  <c r="O297" i="110"/>
  <c r="P297" i="110"/>
  <c r="N297" i="110"/>
  <c r="O296" i="110"/>
  <c r="N296" i="110"/>
  <c r="P296" i="110"/>
  <c r="O295" i="110"/>
  <c r="N295" i="110"/>
  <c r="O294" i="110"/>
  <c r="N294" i="110"/>
  <c r="P294" i="110"/>
  <c r="O293" i="110"/>
  <c r="P293" i="110"/>
  <c r="N293" i="110"/>
  <c r="O292" i="110"/>
  <c r="N292" i="110"/>
  <c r="P292" i="110"/>
  <c r="O291" i="110"/>
  <c r="N291" i="110"/>
  <c r="P291" i="110"/>
  <c r="O290" i="110"/>
  <c r="N290" i="110"/>
  <c r="P290" i="110"/>
  <c r="P289" i="110"/>
  <c r="O289" i="110"/>
  <c r="N289" i="110"/>
  <c r="P288" i="110"/>
  <c r="O288" i="110"/>
  <c r="N288" i="110"/>
  <c r="O287" i="110"/>
  <c r="N287" i="110"/>
  <c r="O286" i="110"/>
  <c r="N286" i="110"/>
  <c r="P286" i="110"/>
  <c r="P285" i="110"/>
  <c r="O285" i="110"/>
  <c r="N285" i="110"/>
  <c r="P284" i="110"/>
  <c r="O284" i="110"/>
  <c r="N284" i="110"/>
  <c r="O283" i="110"/>
  <c r="N283" i="110"/>
  <c r="P283" i="110"/>
  <c r="P282" i="110"/>
  <c r="O282" i="110"/>
  <c r="N282" i="110"/>
  <c r="P281" i="110"/>
  <c r="O281" i="110"/>
  <c r="N281" i="110"/>
  <c r="O280" i="110"/>
  <c r="N280" i="110"/>
  <c r="P280" i="110"/>
  <c r="O279" i="110"/>
  <c r="N279" i="110"/>
  <c r="O278" i="110"/>
  <c r="N278" i="110"/>
  <c r="P278" i="110"/>
  <c r="O277" i="110"/>
  <c r="P277" i="110"/>
  <c r="N277" i="110"/>
  <c r="P276" i="110"/>
  <c r="O276" i="110"/>
  <c r="N276" i="110"/>
  <c r="O275" i="110"/>
  <c r="N275" i="110"/>
  <c r="P275" i="110"/>
  <c r="P274" i="110"/>
  <c r="O274" i="110"/>
  <c r="N274" i="110"/>
  <c r="P273" i="110"/>
  <c r="O273" i="110"/>
  <c r="N273" i="110"/>
  <c r="O272" i="110"/>
  <c r="N272" i="110"/>
  <c r="P272" i="110"/>
  <c r="O271" i="110"/>
  <c r="N271" i="110"/>
  <c r="P271" i="110"/>
  <c r="P270" i="110"/>
  <c r="O270" i="110"/>
  <c r="N270" i="110"/>
  <c r="O269" i="110"/>
  <c r="P269" i="110"/>
  <c r="N269" i="110"/>
  <c r="O268" i="110"/>
  <c r="N268" i="110"/>
  <c r="P268" i="110"/>
  <c r="O267" i="110"/>
  <c r="N267" i="110"/>
  <c r="O266" i="110"/>
  <c r="N266" i="110"/>
  <c r="P266" i="110"/>
  <c r="O265" i="110"/>
  <c r="P265" i="110"/>
  <c r="N265" i="110"/>
  <c r="P264" i="110"/>
  <c r="O264" i="110"/>
  <c r="N264" i="110"/>
  <c r="O263" i="110"/>
  <c r="N263" i="110"/>
  <c r="O262" i="110"/>
  <c r="N262" i="110"/>
  <c r="P262" i="110"/>
  <c r="P261" i="110"/>
  <c r="O261" i="110"/>
  <c r="N261" i="110"/>
  <c r="P260" i="110"/>
  <c r="O260" i="110"/>
  <c r="N260" i="110"/>
  <c r="O259" i="110"/>
  <c r="N259" i="110"/>
  <c r="P259" i="110"/>
  <c r="P258" i="110"/>
  <c r="O258" i="110"/>
  <c r="N258" i="110"/>
  <c r="P257" i="110"/>
  <c r="O257" i="110"/>
  <c r="N257" i="110"/>
  <c r="O256" i="110"/>
  <c r="N256" i="110"/>
  <c r="P256" i="110"/>
  <c r="O255" i="110"/>
  <c r="N255" i="110"/>
  <c r="P255" i="110"/>
  <c r="P254" i="110"/>
  <c r="O254" i="110"/>
  <c r="N254" i="110"/>
  <c r="O253" i="110"/>
  <c r="P253" i="110"/>
  <c r="N253" i="110"/>
  <c r="O252" i="110"/>
  <c r="N252" i="110"/>
  <c r="P252" i="110"/>
  <c r="O251" i="110"/>
  <c r="N251" i="110"/>
  <c r="O250" i="110"/>
  <c r="N250" i="110"/>
  <c r="P250" i="110"/>
  <c r="O249" i="110"/>
  <c r="P249" i="110"/>
  <c r="N249" i="110"/>
  <c r="P248" i="110"/>
  <c r="O248" i="110"/>
  <c r="N248" i="110"/>
  <c r="O247" i="110"/>
  <c r="N247" i="110"/>
  <c r="O246" i="110"/>
  <c r="N246" i="110"/>
  <c r="P246" i="110"/>
  <c r="P245" i="110"/>
  <c r="O245" i="110"/>
  <c r="N245" i="110"/>
  <c r="P244" i="110"/>
  <c r="O244" i="110"/>
  <c r="N244" i="110"/>
  <c r="O243" i="110"/>
  <c r="N243" i="110"/>
  <c r="P243" i="110"/>
  <c r="P242" i="110"/>
  <c r="O242" i="110"/>
  <c r="N242" i="110"/>
  <c r="P241" i="110"/>
  <c r="O241" i="110"/>
  <c r="N241" i="110"/>
  <c r="O240" i="110"/>
  <c r="N240" i="110"/>
  <c r="P240" i="110"/>
  <c r="O239" i="110"/>
  <c r="N239" i="110"/>
  <c r="P239" i="110"/>
  <c r="P238" i="110"/>
  <c r="O238" i="110"/>
  <c r="N238" i="110"/>
  <c r="O237" i="110"/>
  <c r="P237" i="110"/>
  <c r="N237" i="110"/>
  <c r="O236" i="110"/>
  <c r="N236" i="110"/>
  <c r="P236" i="110"/>
  <c r="O235" i="110"/>
  <c r="N235" i="110"/>
  <c r="O234" i="110"/>
  <c r="N234" i="110"/>
  <c r="P234" i="110"/>
  <c r="O233" i="110"/>
  <c r="P233" i="110"/>
  <c r="N233" i="110"/>
  <c r="P232" i="110"/>
  <c r="O232" i="110"/>
  <c r="N232" i="110"/>
  <c r="O231" i="110"/>
  <c r="N231" i="110"/>
  <c r="O230" i="110"/>
  <c r="N230" i="110"/>
  <c r="P230" i="110"/>
  <c r="P229" i="110"/>
  <c r="O229" i="110"/>
  <c r="N229" i="110"/>
  <c r="P228" i="110"/>
  <c r="O228" i="110"/>
  <c r="N228" i="110"/>
  <c r="O227" i="110"/>
  <c r="N227" i="110"/>
  <c r="P227" i="110"/>
  <c r="P226" i="110"/>
  <c r="O226" i="110"/>
  <c r="N226" i="110"/>
  <c r="P225" i="110"/>
  <c r="O225" i="110"/>
  <c r="N225" i="110"/>
  <c r="O224" i="110"/>
  <c r="N224" i="110"/>
  <c r="P224" i="110"/>
  <c r="O223" i="110"/>
  <c r="N223" i="110"/>
  <c r="P223" i="110"/>
  <c r="P222" i="110"/>
  <c r="O222" i="110"/>
  <c r="N222" i="110"/>
  <c r="O221" i="110"/>
  <c r="P221" i="110"/>
  <c r="N221" i="110"/>
  <c r="O220" i="110"/>
  <c r="N220" i="110"/>
  <c r="P220" i="110"/>
  <c r="O219" i="110"/>
  <c r="N219" i="110"/>
  <c r="O218" i="110"/>
  <c r="N218" i="110"/>
  <c r="P218" i="110"/>
  <c r="O217" i="110"/>
  <c r="P217" i="110"/>
  <c r="N217" i="110"/>
  <c r="P216" i="110"/>
  <c r="O216" i="110"/>
  <c r="N216" i="110"/>
  <c r="O215" i="110"/>
  <c r="N215" i="110"/>
  <c r="O214" i="110"/>
  <c r="N214" i="110"/>
  <c r="P214" i="110"/>
  <c r="P213" i="110"/>
  <c r="O213" i="110"/>
  <c r="N213" i="110"/>
  <c r="P212" i="110"/>
  <c r="O212" i="110"/>
  <c r="N212" i="110"/>
  <c r="O211" i="110"/>
  <c r="N211" i="110"/>
  <c r="P211" i="110"/>
  <c r="P210" i="110"/>
  <c r="O210" i="110"/>
  <c r="N210" i="110"/>
  <c r="P209" i="110"/>
  <c r="O209" i="110"/>
  <c r="N209" i="110"/>
  <c r="O208" i="110"/>
  <c r="N208" i="110"/>
  <c r="P208" i="110"/>
  <c r="O207" i="110"/>
  <c r="N207" i="110"/>
  <c r="P207" i="110"/>
  <c r="P206" i="110"/>
  <c r="O206" i="110"/>
  <c r="N206" i="110"/>
  <c r="O205" i="110"/>
  <c r="P205" i="110"/>
  <c r="N205" i="110"/>
  <c r="O204" i="110"/>
  <c r="N204" i="110"/>
  <c r="P204" i="110"/>
  <c r="O203" i="110"/>
  <c r="N203" i="110"/>
  <c r="O202" i="110"/>
  <c r="N202" i="110"/>
  <c r="P202" i="110"/>
  <c r="O201" i="110"/>
  <c r="P201" i="110"/>
  <c r="N201" i="110"/>
  <c r="P200" i="110"/>
  <c r="O200" i="110"/>
  <c r="N200" i="110"/>
  <c r="O199" i="110"/>
  <c r="N199" i="110"/>
  <c r="O198" i="110"/>
  <c r="N198" i="110"/>
  <c r="P198" i="110"/>
  <c r="P197" i="110"/>
  <c r="O197" i="110"/>
  <c r="N197" i="110"/>
  <c r="P196" i="110"/>
  <c r="O196" i="110"/>
  <c r="N196" i="110"/>
  <c r="O195" i="110"/>
  <c r="N195" i="110"/>
  <c r="P195" i="110"/>
  <c r="P194" i="110"/>
  <c r="O194" i="110"/>
  <c r="N194" i="110"/>
  <c r="P193" i="110"/>
  <c r="O193" i="110"/>
  <c r="N193" i="110"/>
  <c r="O192" i="110"/>
  <c r="N192" i="110"/>
  <c r="P192" i="110"/>
  <c r="O191" i="110"/>
  <c r="N191" i="110"/>
  <c r="P191" i="110"/>
  <c r="P190" i="110"/>
  <c r="O190" i="110"/>
  <c r="N190" i="110"/>
  <c r="O189" i="110"/>
  <c r="P189" i="110"/>
  <c r="N189" i="110"/>
  <c r="O188" i="110"/>
  <c r="N188" i="110"/>
  <c r="P188" i="110"/>
  <c r="O187" i="110"/>
  <c r="N187" i="110"/>
  <c r="O186" i="110"/>
  <c r="N186" i="110"/>
  <c r="P186" i="110"/>
  <c r="O185" i="110"/>
  <c r="P185" i="110"/>
  <c r="N185" i="110"/>
  <c r="P184" i="110"/>
  <c r="O184" i="110"/>
  <c r="N184" i="110"/>
  <c r="O183" i="110"/>
  <c r="N183" i="110"/>
  <c r="O182" i="110"/>
  <c r="N182" i="110"/>
  <c r="P182" i="110"/>
  <c r="P181" i="110"/>
  <c r="O181" i="110"/>
  <c r="N181" i="110"/>
  <c r="P180" i="110"/>
  <c r="O180" i="110"/>
  <c r="N180" i="110"/>
  <c r="O179" i="110"/>
  <c r="N179" i="110"/>
  <c r="P179" i="110"/>
  <c r="P178" i="110"/>
  <c r="O178" i="110"/>
  <c r="N178" i="110"/>
  <c r="P177" i="110"/>
  <c r="O177" i="110"/>
  <c r="N177" i="110"/>
  <c r="O176" i="110"/>
  <c r="N176" i="110"/>
  <c r="P176" i="110"/>
  <c r="O175" i="110"/>
  <c r="N175" i="110"/>
  <c r="P175" i="110"/>
  <c r="P174" i="110"/>
  <c r="O174" i="110"/>
  <c r="N174" i="110"/>
  <c r="O173" i="110"/>
  <c r="P173" i="110"/>
  <c r="N173" i="110"/>
  <c r="O172" i="110"/>
  <c r="N172" i="110"/>
  <c r="P172" i="110"/>
  <c r="O171" i="110"/>
  <c r="N171" i="110"/>
  <c r="O170" i="110"/>
  <c r="N170" i="110"/>
  <c r="P170" i="110"/>
  <c r="O169" i="110"/>
  <c r="P169" i="110"/>
  <c r="N169" i="110"/>
  <c r="P168" i="110"/>
  <c r="O168" i="110"/>
  <c r="N168" i="110"/>
  <c r="O167" i="110"/>
  <c r="N167" i="110"/>
  <c r="O166" i="110"/>
  <c r="N166" i="110"/>
  <c r="P166" i="110"/>
  <c r="P165" i="110"/>
  <c r="O165" i="110"/>
  <c r="N165" i="110"/>
  <c r="P164" i="110"/>
  <c r="O164" i="110"/>
  <c r="N164" i="110"/>
  <c r="O163" i="110"/>
  <c r="N163" i="110"/>
  <c r="P163" i="110"/>
  <c r="P162" i="110"/>
  <c r="O162" i="110"/>
  <c r="N162" i="110"/>
  <c r="P161" i="110"/>
  <c r="O161" i="110"/>
  <c r="N161" i="110"/>
  <c r="O160" i="110"/>
  <c r="N160" i="110"/>
  <c r="P160" i="110"/>
  <c r="O159" i="110"/>
  <c r="N159" i="110"/>
  <c r="P159" i="110"/>
  <c r="P158" i="110"/>
  <c r="O158" i="110"/>
  <c r="N158" i="110"/>
  <c r="O157" i="110"/>
  <c r="P157" i="110"/>
  <c r="N157" i="110"/>
  <c r="O156" i="110"/>
  <c r="N156" i="110"/>
  <c r="P156" i="110"/>
  <c r="O155" i="110"/>
  <c r="N155" i="110"/>
  <c r="O154" i="110"/>
  <c r="N154" i="110"/>
  <c r="P154" i="110"/>
  <c r="O153" i="110"/>
  <c r="P153" i="110"/>
  <c r="N153" i="110"/>
  <c r="P152" i="110"/>
  <c r="O152" i="110"/>
  <c r="N152" i="110"/>
  <c r="O151" i="110"/>
  <c r="N151" i="110"/>
  <c r="O150" i="110"/>
  <c r="N150" i="110"/>
  <c r="P150" i="110"/>
  <c r="P149" i="110"/>
  <c r="O149" i="110"/>
  <c r="N149" i="110"/>
  <c r="P148" i="110"/>
  <c r="O148" i="110"/>
  <c r="N148" i="110"/>
  <c r="O147" i="110"/>
  <c r="N147" i="110"/>
  <c r="P147" i="110"/>
  <c r="P146" i="110"/>
  <c r="O146" i="110"/>
  <c r="N146" i="110"/>
  <c r="P145" i="110"/>
  <c r="O145" i="110"/>
  <c r="N145" i="110"/>
  <c r="O144" i="110"/>
  <c r="N144" i="110"/>
  <c r="P144" i="110"/>
  <c r="O143" i="110"/>
  <c r="N143" i="110"/>
  <c r="P143" i="110"/>
  <c r="P142" i="110"/>
  <c r="O142" i="110"/>
  <c r="N142" i="110"/>
  <c r="P141" i="110"/>
  <c r="O141" i="110"/>
  <c r="N141" i="110"/>
  <c r="O140" i="110"/>
  <c r="N140" i="110"/>
  <c r="P140" i="110"/>
  <c r="O139" i="110"/>
  <c r="N139" i="110"/>
  <c r="P139" i="110"/>
  <c r="P138" i="110"/>
  <c r="O138" i="110"/>
  <c r="N138" i="110"/>
  <c r="P137" i="110"/>
  <c r="O137" i="110"/>
  <c r="N137" i="110"/>
  <c r="O136" i="110"/>
  <c r="N136" i="110"/>
  <c r="P136" i="110"/>
  <c r="O135" i="110"/>
  <c r="N135" i="110"/>
  <c r="P135" i="110"/>
  <c r="P134" i="110"/>
  <c r="O134" i="110"/>
  <c r="N134" i="110"/>
  <c r="P133" i="110"/>
  <c r="O133" i="110"/>
  <c r="N133" i="110"/>
  <c r="O132" i="110"/>
  <c r="N132" i="110"/>
  <c r="P132" i="110"/>
  <c r="O131" i="110"/>
  <c r="N131" i="110"/>
  <c r="P131" i="110"/>
  <c r="P130" i="110"/>
  <c r="O130" i="110"/>
  <c r="N130" i="110"/>
  <c r="P129" i="110"/>
  <c r="O129" i="110"/>
  <c r="N129" i="110"/>
  <c r="O128" i="110"/>
  <c r="N128" i="110"/>
  <c r="P128" i="110"/>
  <c r="O127" i="110"/>
  <c r="N127" i="110"/>
  <c r="P127" i="110"/>
  <c r="P126" i="110"/>
  <c r="O126" i="110"/>
  <c r="N126" i="110"/>
  <c r="P125" i="110"/>
  <c r="O125" i="110"/>
  <c r="N125" i="110"/>
  <c r="O124" i="110"/>
  <c r="N124" i="110"/>
  <c r="P124" i="110"/>
  <c r="O123" i="110"/>
  <c r="N123" i="110"/>
  <c r="P123" i="110"/>
  <c r="P122" i="110"/>
  <c r="O122" i="110"/>
  <c r="N122" i="110"/>
  <c r="P121" i="110"/>
  <c r="O121" i="110"/>
  <c r="N121" i="110"/>
  <c r="O120" i="110"/>
  <c r="N120" i="110"/>
  <c r="P120" i="110"/>
  <c r="O119" i="110"/>
  <c r="N119" i="110"/>
  <c r="P119" i="110"/>
  <c r="P118" i="110"/>
  <c r="O118" i="110"/>
  <c r="N118" i="110"/>
  <c r="P117" i="110"/>
  <c r="O117" i="110"/>
  <c r="N117" i="110"/>
  <c r="O116" i="110"/>
  <c r="N116" i="110"/>
  <c r="P116" i="110"/>
  <c r="O115" i="110"/>
  <c r="N115" i="110"/>
  <c r="P115" i="110"/>
  <c r="P114" i="110"/>
  <c r="O114" i="110"/>
  <c r="N114" i="110"/>
  <c r="P113" i="110"/>
  <c r="O113" i="110"/>
  <c r="N113" i="110"/>
  <c r="O112" i="110"/>
  <c r="N112" i="110"/>
  <c r="P112" i="110"/>
  <c r="O111" i="110"/>
  <c r="N111" i="110"/>
  <c r="P111" i="110"/>
  <c r="P110" i="110"/>
  <c r="O110" i="110"/>
  <c r="N110" i="110"/>
  <c r="P109" i="110"/>
  <c r="O109" i="110"/>
  <c r="N109" i="110"/>
  <c r="O108" i="110"/>
  <c r="N108" i="110"/>
  <c r="P108" i="110"/>
  <c r="O107" i="110"/>
  <c r="N107" i="110"/>
  <c r="P107" i="110"/>
  <c r="P106" i="110"/>
  <c r="O106" i="110"/>
  <c r="N106" i="110"/>
  <c r="P105" i="110"/>
  <c r="O105" i="110"/>
  <c r="N105" i="110"/>
  <c r="O104" i="110"/>
  <c r="N104" i="110"/>
  <c r="P104" i="110"/>
  <c r="O103" i="110"/>
  <c r="N103" i="110"/>
  <c r="P103" i="110"/>
  <c r="P102" i="110"/>
  <c r="O102" i="110"/>
  <c r="N102" i="110"/>
  <c r="P101" i="110"/>
  <c r="O101" i="110"/>
  <c r="N101" i="110"/>
  <c r="O100" i="110"/>
  <c r="N100" i="110"/>
  <c r="P100" i="110"/>
  <c r="O99" i="110"/>
  <c r="N99" i="110"/>
  <c r="P99" i="110"/>
  <c r="P98" i="110"/>
  <c r="O98" i="110"/>
  <c r="N98" i="110"/>
  <c r="P97" i="110"/>
  <c r="O97" i="110"/>
  <c r="N97" i="110"/>
  <c r="O96" i="110"/>
  <c r="N96" i="110"/>
  <c r="P96" i="110"/>
  <c r="O95" i="110"/>
  <c r="N95" i="110"/>
  <c r="P95" i="110"/>
  <c r="P94" i="110"/>
  <c r="O94" i="110"/>
  <c r="N94" i="110"/>
  <c r="P93" i="110"/>
  <c r="O93" i="110"/>
  <c r="N93" i="110"/>
  <c r="O92" i="110"/>
  <c r="N92" i="110"/>
  <c r="P92" i="110"/>
  <c r="O91" i="110"/>
  <c r="N91" i="110"/>
  <c r="P91" i="110"/>
  <c r="P90" i="110"/>
  <c r="O90" i="110"/>
  <c r="N90" i="110"/>
  <c r="P89" i="110"/>
  <c r="O89" i="110"/>
  <c r="N89" i="110"/>
  <c r="O88" i="110"/>
  <c r="N88" i="110"/>
  <c r="P88" i="110"/>
  <c r="O87" i="110"/>
  <c r="N87" i="110"/>
  <c r="P87" i="110"/>
  <c r="P86" i="110"/>
  <c r="O86" i="110"/>
  <c r="N86" i="110"/>
  <c r="P85" i="110"/>
  <c r="O85" i="110"/>
  <c r="N85" i="110"/>
  <c r="O84" i="110"/>
  <c r="N84" i="110"/>
  <c r="P84" i="110"/>
  <c r="O83" i="110"/>
  <c r="N83" i="110"/>
  <c r="P83" i="110"/>
  <c r="P82" i="110"/>
  <c r="O82" i="110"/>
  <c r="N82" i="110"/>
  <c r="P81" i="110"/>
  <c r="O81" i="110"/>
  <c r="N81" i="110"/>
  <c r="O80" i="110"/>
  <c r="N80" i="110"/>
  <c r="P80" i="110"/>
  <c r="O79" i="110"/>
  <c r="N79" i="110"/>
  <c r="P79" i="110"/>
  <c r="P78" i="110"/>
  <c r="O78" i="110"/>
  <c r="N78" i="110"/>
  <c r="P77" i="110"/>
  <c r="O77" i="110"/>
  <c r="N77" i="110"/>
  <c r="O76" i="110"/>
  <c r="N76" i="110"/>
  <c r="P76" i="110"/>
  <c r="O75" i="110"/>
  <c r="N75" i="110"/>
  <c r="P75" i="110"/>
  <c r="P74" i="110"/>
  <c r="O74" i="110"/>
  <c r="N74" i="110"/>
  <c r="P73" i="110"/>
  <c r="O73" i="110"/>
  <c r="N73" i="110"/>
  <c r="O72" i="110"/>
  <c r="N72" i="110"/>
  <c r="P72" i="110"/>
  <c r="O71" i="110"/>
  <c r="N71" i="110"/>
  <c r="P71" i="110"/>
  <c r="P70" i="110"/>
  <c r="O70" i="110"/>
  <c r="N70" i="110"/>
  <c r="P69" i="110"/>
  <c r="O69" i="110"/>
  <c r="N69" i="110"/>
  <c r="O68" i="110"/>
  <c r="N68" i="110"/>
  <c r="P68" i="110"/>
  <c r="O67" i="110"/>
  <c r="N67" i="110"/>
  <c r="P67" i="110"/>
  <c r="P66" i="110"/>
  <c r="O66" i="110"/>
  <c r="N66" i="110"/>
  <c r="P65" i="110"/>
  <c r="O65" i="110"/>
  <c r="N65" i="110"/>
  <c r="O64" i="110"/>
  <c r="N64" i="110"/>
  <c r="P64" i="110"/>
  <c r="O63" i="110"/>
  <c r="N63" i="110"/>
  <c r="P63" i="110"/>
  <c r="P62" i="110"/>
  <c r="O62" i="110"/>
  <c r="N62" i="110"/>
  <c r="P61" i="110"/>
  <c r="O61" i="110"/>
  <c r="N61" i="110"/>
  <c r="O60" i="110"/>
  <c r="N60" i="110"/>
  <c r="P60" i="110"/>
  <c r="O59" i="110"/>
  <c r="N59" i="110"/>
  <c r="P59" i="110"/>
  <c r="P58" i="110"/>
  <c r="O58" i="110"/>
  <c r="N58" i="110"/>
  <c r="P57" i="110"/>
  <c r="O57" i="110"/>
  <c r="N57" i="110"/>
  <c r="O56" i="110"/>
  <c r="N56" i="110"/>
  <c r="P56" i="110"/>
  <c r="O55" i="110"/>
  <c r="N55" i="110"/>
  <c r="P55" i="110"/>
  <c r="P54" i="110"/>
  <c r="O54" i="110"/>
  <c r="N54" i="110"/>
  <c r="P53" i="110"/>
  <c r="O53" i="110"/>
  <c r="N53" i="110"/>
  <c r="O52" i="110"/>
  <c r="N52" i="110"/>
  <c r="P52" i="110"/>
  <c r="O51" i="110"/>
  <c r="N51" i="110"/>
  <c r="P51" i="110"/>
  <c r="P50" i="110"/>
  <c r="O50" i="110"/>
  <c r="N50" i="110"/>
  <c r="P49" i="110"/>
  <c r="O49" i="110"/>
  <c r="N49" i="110"/>
  <c r="O48" i="110"/>
  <c r="N48" i="110"/>
  <c r="P48" i="110"/>
  <c r="O47" i="110"/>
  <c r="N47" i="110"/>
  <c r="P47" i="110"/>
  <c r="P46" i="110"/>
  <c r="O46" i="110"/>
  <c r="N46" i="110"/>
  <c r="P45" i="110"/>
  <c r="O45" i="110"/>
  <c r="N45" i="110"/>
  <c r="O44" i="110"/>
  <c r="N44" i="110"/>
  <c r="P44" i="110"/>
  <c r="O43" i="110"/>
  <c r="N43" i="110"/>
  <c r="P43" i="110"/>
  <c r="P42" i="110"/>
  <c r="O42" i="110"/>
  <c r="N42" i="110"/>
  <c r="P41" i="110"/>
  <c r="O41" i="110"/>
  <c r="N41" i="110"/>
  <c r="O40" i="110"/>
  <c r="N40" i="110"/>
  <c r="P40" i="110"/>
  <c r="O39" i="110"/>
  <c r="N39" i="110"/>
  <c r="P39" i="110"/>
  <c r="P38" i="110"/>
  <c r="O38" i="110"/>
  <c r="N38" i="110"/>
  <c r="P37" i="110"/>
  <c r="O37" i="110"/>
  <c r="N37" i="110"/>
  <c r="O36" i="110"/>
  <c r="N36" i="110"/>
  <c r="P36" i="110"/>
  <c r="O35" i="110"/>
  <c r="N35" i="110"/>
  <c r="P35" i="110"/>
  <c r="P34" i="110"/>
  <c r="O34" i="110"/>
  <c r="N34" i="110"/>
  <c r="P33" i="110"/>
  <c r="O33" i="110"/>
  <c r="N33" i="110"/>
  <c r="O32" i="110"/>
  <c r="N32" i="110"/>
  <c r="P32" i="110"/>
  <c r="O31" i="110"/>
  <c r="N31" i="110"/>
  <c r="P31" i="110"/>
  <c r="P30" i="110"/>
  <c r="O30" i="110"/>
  <c r="N30" i="110"/>
  <c r="P29" i="110"/>
  <c r="O29" i="110"/>
  <c r="N29" i="110"/>
  <c r="O28" i="110"/>
  <c r="N28" i="110"/>
  <c r="P28" i="110"/>
  <c r="O27" i="110"/>
  <c r="N27" i="110"/>
  <c r="P27" i="110"/>
  <c r="P26" i="110"/>
  <c r="O26" i="110"/>
  <c r="N26" i="110"/>
  <c r="P25" i="110"/>
  <c r="O25" i="110"/>
  <c r="N25" i="110"/>
  <c r="O24" i="110"/>
  <c r="N24" i="110"/>
  <c r="P24" i="110"/>
  <c r="O23" i="110"/>
  <c r="N23" i="110"/>
  <c r="P23" i="110"/>
  <c r="P22" i="110"/>
  <c r="O22" i="110"/>
  <c r="N22" i="110"/>
  <c r="P21" i="110"/>
  <c r="O21" i="110"/>
  <c r="N21" i="110"/>
  <c r="O20" i="110"/>
  <c r="N20" i="110"/>
  <c r="P20" i="110"/>
  <c r="O19" i="110"/>
  <c r="N19" i="110"/>
  <c r="P19" i="110"/>
  <c r="P18" i="110"/>
  <c r="O18" i="110"/>
  <c r="N18" i="110"/>
  <c r="P17" i="110"/>
  <c r="O17" i="110"/>
  <c r="N17" i="110"/>
  <c r="O16" i="110"/>
  <c r="N16" i="110"/>
  <c r="P16" i="110"/>
  <c r="O15" i="110"/>
  <c r="N15" i="110"/>
  <c r="P15" i="110"/>
  <c r="P14" i="110"/>
  <c r="O14" i="110"/>
  <c r="N14" i="110"/>
  <c r="P13" i="110"/>
  <c r="O13" i="110"/>
  <c r="N13" i="110"/>
  <c r="O12" i="110"/>
  <c r="N12" i="110"/>
  <c r="P12" i="110"/>
  <c r="O11" i="110"/>
  <c r="N11" i="110"/>
  <c r="P11" i="110"/>
  <c r="P10" i="110"/>
  <c r="O10" i="110"/>
  <c r="N10" i="110"/>
  <c r="P9" i="110"/>
  <c r="O9" i="110"/>
  <c r="N9" i="110"/>
  <c r="O8" i="110"/>
  <c r="N8" i="110"/>
  <c r="P8" i="110"/>
  <c r="O7" i="110"/>
  <c r="N7" i="110"/>
  <c r="P7" i="110"/>
  <c r="P6" i="110"/>
  <c r="O6" i="110"/>
  <c r="N6" i="110"/>
  <c r="P5" i="110"/>
  <c r="O5" i="110"/>
  <c r="N5" i="110"/>
  <c r="O4" i="110"/>
  <c r="N4" i="110"/>
  <c r="P4" i="110"/>
  <c r="A1" i="110"/>
  <c r="D1" i="110" s="1"/>
  <c r="I52" i="109"/>
  <c r="G34" i="109"/>
  <c r="I34" i="109"/>
  <c r="E34" i="109"/>
  <c r="E33" i="109"/>
  <c r="G33" i="109"/>
  <c r="I33" i="109"/>
  <c r="E32" i="109"/>
  <c r="G32" i="109"/>
  <c r="I32" i="109"/>
  <c r="I31" i="109"/>
  <c r="G31" i="109"/>
  <c r="E31" i="109"/>
  <c r="E29" i="109"/>
  <c r="G29" i="109"/>
  <c r="I29" i="109"/>
  <c r="I27" i="109"/>
  <c r="G27" i="109"/>
  <c r="E8" i="109"/>
  <c r="H5" i="107"/>
  <c r="H6" i="107"/>
  <c r="M514" i="108" a="1"/>
  <c r="M514" i="108" s="1"/>
  <c r="L514" i="108" a="1"/>
  <c r="L514" i="108" s="1"/>
  <c r="K514" i="108" a="1"/>
  <c r="K514" i="108" s="1"/>
  <c r="J514" i="108" a="1"/>
  <c r="J514" i="108" s="1"/>
  <c r="I514" i="108" a="1"/>
  <c r="I514" i="108" s="1"/>
  <c r="H514" i="108" a="1"/>
  <c r="H514" i="108" s="1"/>
  <c r="G514" i="108" a="1"/>
  <c r="G514" i="108" s="1"/>
  <c r="F514" i="108" a="1"/>
  <c r="F514" i="108" s="1"/>
  <c r="C511" i="108"/>
  <c r="C510" i="108"/>
  <c r="C509" i="108"/>
  <c r="C508" i="108"/>
  <c r="C527" i="108" s="1"/>
  <c r="C507" i="108"/>
  <c r="C506" i="108"/>
  <c r="H506" i="108" s="1" a="1"/>
  <c r="H506" i="108" s="1"/>
  <c r="C505" i="108"/>
  <c r="F505" i="108" s="1" a="1"/>
  <c r="F505" i="108" s="1"/>
  <c r="C504" i="108"/>
  <c r="L504" i="108" s="1" a="1"/>
  <c r="L504" i="108" s="1"/>
  <c r="C503" i="108"/>
  <c r="C502" i="108"/>
  <c r="H502" i="108" s="1" a="1"/>
  <c r="H502" i="108" s="1"/>
  <c r="C501" i="108"/>
  <c r="C500" i="108"/>
  <c r="C499" i="108"/>
  <c r="H499" i="108" a="1"/>
  <c r="H499" i="108" s="1"/>
  <c r="W495" i="108"/>
  <c r="E34" i="107" s="1"/>
  <c r="G34" i="107" s="1"/>
  <c r="V495" i="108"/>
  <c r="U495" i="108"/>
  <c r="E32" i="107" s="1"/>
  <c r="G32" i="107" s="1"/>
  <c r="I32" i="107" s="1"/>
  <c r="T495" i="108"/>
  <c r="E31" i="107" s="1"/>
  <c r="G31" i="107" s="1"/>
  <c r="S495" i="108"/>
  <c r="E29" i="107" s="1"/>
  <c r="G29" i="107" s="1"/>
  <c r="I29" i="107" s="1"/>
  <c r="R495" i="108"/>
  <c r="E30" i="107" s="1"/>
  <c r="G30" i="107" s="1"/>
  <c r="I30" i="107" s="1"/>
  <c r="M495" i="108"/>
  <c r="L495" i="108"/>
  <c r="K495" i="108"/>
  <c r="J495" i="108"/>
  <c r="I495" i="108"/>
  <c r="H495" i="108"/>
  <c r="G495" i="108"/>
  <c r="F495" i="108"/>
  <c r="O12" i="108"/>
  <c r="N12" i="108"/>
  <c r="O10" i="108"/>
  <c r="N10" i="108"/>
  <c r="O9" i="108"/>
  <c r="N9" i="108"/>
  <c r="O8" i="108"/>
  <c r="P8" i="108" s="1"/>
  <c r="N8" i="108"/>
  <c r="O7" i="108"/>
  <c r="P7" i="108" s="1"/>
  <c r="N7" i="108"/>
  <c r="O6" i="108"/>
  <c r="P6" i="108" s="1"/>
  <c r="N6" i="108"/>
  <c r="O5" i="108"/>
  <c r="P5" i="108"/>
  <c r="N5" i="108"/>
  <c r="O4" i="108"/>
  <c r="P4" i="108" s="1"/>
  <c r="N4" i="108"/>
  <c r="A1" i="108"/>
  <c r="I52" i="107"/>
  <c r="F5" i="106" s="1"/>
  <c r="E33" i="107"/>
  <c r="G33" i="107" s="1"/>
  <c r="G27" i="107"/>
  <c r="I27" i="107"/>
  <c r="E8" i="107"/>
  <c r="B6" i="107"/>
  <c r="B4" i="107"/>
  <c r="B5" i="107"/>
  <c r="D2" i="107"/>
  <c r="F512" i="158"/>
  <c r="M519" i="158" a="1"/>
  <c r="M519" i="158"/>
  <c r="K519" i="158" a="1"/>
  <c r="K519" i="158"/>
  <c r="I519" i="158" a="1"/>
  <c r="I519" i="158"/>
  <c r="G519" i="158" a="1"/>
  <c r="G519" i="158"/>
  <c r="J519" i="158" a="1"/>
  <c r="J519" i="158"/>
  <c r="F519" i="158" a="1"/>
  <c r="F519" i="158"/>
  <c r="L519" i="158" a="1"/>
  <c r="L519" i="158"/>
  <c r="H519" i="158" a="1"/>
  <c r="H519" i="158"/>
  <c r="M523" i="158" a="1"/>
  <c r="M523" i="158"/>
  <c r="K523" i="158" a="1"/>
  <c r="K523" i="158"/>
  <c r="I523" i="158" a="1"/>
  <c r="I523" i="158"/>
  <c r="G523" i="158" a="1"/>
  <c r="G523" i="158"/>
  <c r="L523" i="158" a="1"/>
  <c r="L523" i="158"/>
  <c r="J523" i="158" a="1"/>
  <c r="J523" i="158"/>
  <c r="H523" i="158" a="1"/>
  <c r="H523" i="158"/>
  <c r="F523" i="158" a="1"/>
  <c r="F523" i="158"/>
  <c r="M527" i="158" a="1"/>
  <c r="M527" i="158"/>
  <c r="K527" i="158" a="1"/>
  <c r="K527" i="158"/>
  <c r="I527" i="158" a="1"/>
  <c r="I527" i="158"/>
  <c r="G527" i="158" a="1"/>
  <c r="G527" i="158"/>
  <c r="J527" i="158" a="1"/>
  <c r="J527" i="158"/>
  <c r="F527" i="158" a="1"/>
  <c r="F527" i="158"/>
  <c r="N527" i="158"/>
  <c r="L527" i="158" a="1"/>
  <c r="L527" i="158"/>
  <c r="H527" i="158" a="1"/>
  <c r="H527" i="158"/>
  <c r="P510" i="156" a="1"/>
  <c r="P510" i="156"/>
  <c r="P508" i="156" a="1"/>
  <c r="P508" i="156"/>
  <c r="P506" i="156" a="1"/>
  <c r="P506" i="156"/>
  <c r="P504" i="156" a="1"/>
  <c r="P504" i="156"/>
  <c r="P502" i="156" a="1"/>
  <c r="P502" i="156"/>
  <c r="P500" i="156" a="1"/>
  <c r="P500" i="156"/>
  <c r="P511" i="156" a="1"/>
  <c r="P511" i="156"/>
  <c r="P509" i="156" a="1"/>
  <c r="P509" i="156"/>
  <c r="P507" i="156" a="1"/>
  <c r="P507" i="156"/>
  <c r="P505" i="156" a="1"/>
  <c r="P505" i="156"/>
  <c r="P503" i="156" a="1"/>
  <c r="P503" i="156"/>
  <c r="P501" i="156" a="1"/>
  <c r="P501" i="156"/>
  <c r="P499" i="156" a="1"/>
  <c r="P499" i="156"/>
  <c r="F512" i="156"/>
  <c r="J512" i="158"/>
  <c r="M521" i="158" a="1"/>
  <c r="M521" i="158"/>
  <c r="K521" i="158" a="1"/>
  <c r="K521" i="158"/>
  <c r="I521" i="158" a="1"/>
  <c r="I521" i="158"/>
  <c r="G521" i="158" a="1"/>
  <c r="G521" i="158"/>
  <c r="L521" i="158" a="1"/>
  <c r="L521" i="158"/>
  <c r="H521" i="158" a="1"/>
  <c r="H521" i="158"/>
  <c r="F521" i="158" a="1"/>
  <c r="F521" i="158"/>
  <c r="N521" i="158"/>
  <c r="J521" i="158" a="1"/>
  <c r="J521" i="158"/>
  <c r="M525" i="158" a="1"/>
  <c r="M525" i="158"/>
  <c r="K525" i="158" a="1"/>
  <c r="K525" i="158"/>
  <c r="I525" i="158" a="1"/>
  <c r="I525" i="158"/>
  <c r="G525" i="158" a="1"/>
  <c r="G525" i="158"/>
  <c r="L525" i="158" a="1"/>
  <c r="L525" i="158"/>
  <c r="J525" i="158" a="1"/>
  <c r="J525" i="158"/>
  <c r="H525" i="158" a="1"/>
  <c r="H525" i="158"/>
  <c r="F525" i="158" a="1"/>
  <c r="F525" i="158"/>
  <c r="M529" i="158" a="1"/>
  <c r="M529" i="158"/>
  <c r="K529" i="158" a="1"/>
  <c r="K529" i="158"/>
  <c r="I529" i="158" a="1"/>
  <c r="I529" i="158"/>
  <c r="G529" i="158" a="1"/>
  <c r="G529" i="158"/>
  <c r="L529" i="158" a="1"/>
  <c r="L529" i="158"/>
  <c r="H529" i="158" a="1"/>
  <c r="H529" i="158"/>
  <c r="J529" i="158" a="1"/>
  <c r="J529" i="158"/>
  <c r="F529" i="158" a="1"/>
  <c r="F529" i="158"/>
  <c r="F512" i="162"/>
  <c r="N505" i="162"/>
  <c r="E41" i="161"/>
  <c r="G41" i="161"/>
  <c r="L521" i="164" a="1"/>
  <c r="L521" i="164"/>
  <c r="J521" i="164" a="1"/>
  <c r="J521" i="164"/>
  <c r="H521" i="164" a="1"/>
  <c r="H521" i="164"/>
  <c r="F521" i="164" a="1"/>
  <c r="F521" i="164"/>
  <c r="I521" i="164" a="1"/>
  <c r="I521" i="164"/>
  <c r="K521" i="164" a="1"/>
  <c r="K521" i="164"/>
  <c r="G521" i="164" a="1"/>
  <c r="G521" i="164"/>
  <c r="M521" i="164" a="1"/>
  <c r="M521" i="164"/>
  <c r="E23" i="165"/>
  <c r="G23" i="165"/>
  <c r="I23" i="165"/>
  <c r="E24" i="165"/>
  <c r="G24" i="165"/>
  <c r="I24" i="165"/>
  <c r="G22" i="165"/>
  <c r="I22" i="165"/>
  <c r="E25" i="165"/>
  <c r="G25" i="165"/>
  <c r="I25" i="165"/>
  <c r="L523" i="164" a="1"/>
  <c r="L523" i="164"/>
  <c r="J523" i="164" a="1"/>
  <c r="J523" i="164"/>
  <c r="H523" i="164" a="1"/>
  <c r="H523" i="164"/>
  <c r="F523" i="164" a="1"/>
  <c r="F523" i="164"/>
  <c r="G523" i="164" a="1"/>
  <c r="G523" i="164"/>
  <c r="K523" i="164" a="1"/>
  <c r="K523" i="164"/>
  <c r="M523" i="164" a="1"/>
  <c r="M523" i="164"/>
  <c r="I523" i="164" a="1"/>
  <c r="I523" i="164"/>
  <c r="L519" i="156" a="1"/>
  <c r="L519" i="156"/>
  <c r="J519" i="156" a="1"/>
  <c r="J519" i="156"/>
  <c r="H519" i="156" a="1"/>
  <c r="H519" i="156"/>
  <c r="F519" i="156" a="1"/>
  <c r="F519" i="156"/>
  <c r="M519" i="156" a="1"/>
  <c r="M519" i="156"/>
  <c r="K519" i="156" a="1"/>
  <c r="K519" i="156"/>
  <c r="I519" i="156" a="1"/>
  <c r="I519" i="156"/>
  <c r="G519" i="156" a="1"/>
  <c r="G519" i="156"/>
  <c r="L523" i="156" a="1"/>
  <c r="L523" i="156"/>
  <c r="J523" i="156" a="1"/>
  <c r="J523" i="156"/>
  <c r="H523" i="156" a="1"/>
  <c r="H523" i="156"/>
  <c r="F523" i="156" a="1"/>
  <c r="F523" i="156"/>
  <c r="M523" i="156" a="1"/>
  <c r="M523" i="156"/>
  <c r="K523" i="156" a="1"/>
  <c r="K523" i="156"/>
  <c r="I523" i="156" a="1"/>
  <c r="I523" i="156"/>
  <c r="G523" i="156" a="1"/>
  <c r="G523" i="156"/>
  <c r="L527" i="156" a="1"/>
  <c r="L527" i="156"/>
  <c r="J527" i="156" a="1"/>
  <c r="J527" i="156"/>
  <c r="H527" i="156" a="1"/>
  <c r="H527" i="156"/>
  <c r="F527" i="156" a="1"/>
  <c r="F527" i="156"/>
  <c r="M527" i="156" a="1"/>
  <c r="M527" i="156"/>
  <c r="K527" i="156" a="1"/>
  <c r="K527" i="156"/>
  <c r="I527" i="156" a="1"/>
  <c r="I527" i="156"/>
  <c r="G527" i="156" a="1"/>
  <c r="G527" i="156"/>
  <c r="L512" i="158"/>
  <c r="L521" i="156" a="1"/>
  <c r="L521" i="156"/>
  <c r="J521" i="156" a="1"/>
  <c r="J521" i="156"/>
  <c r="H521" i="156" a="1"/>
  <c r="H521" i="156"/>
  <c r="F521" i="156" a="1"/>
  <c r="F521" i="156"/>
  <c r="M521" i="156" a="1"/>
  <c r="M521" i="156"/>
  <c r="M531" i="156"/>
  <c r="K521" i="156" a="1"/>
  <c r="K521" i="156"/>
  <c r="I521" i="156" a="1"/>
  <c r="I521" i="156"/>
  <c r="G521" i="156" a="1"/>
  <c r="G521" i="156"/>
  <c r="L525" i="156" a="1"/>
  <c r="L525" i="156"/>
  <c r="J525" i="156" a="1"/>
  <c r="J525" i="156"/>
  <c r="H525" i="156" a="1"/>
  <c r="H525" i="156"/>
  <c r="F525" i="156" a="1"/>
  <c r="F525" i="156"/>
  <c r="M525" i="156" a="1"/>
  <c r="M525" i="156"/>
  <c r="K525" i="156" a="1"/>
  <c r="K525" i="156"/>
  <c r="I525" i="156" a="1"/>
  <c r="I525" i="156"/>
  <c r="G525" i="156" a="1"/>
  <c r="G525" i="156"/>
  <c r="L529" i="156" a="1"/>
  <c r="L529" i="156"/>
  <c r="J529" i="156" a="1"/>
  <c r="J529" i="156"/>
  <c r="H529" i="156" a="1"/>
  <c r="H529" i="156"/>
  <c r="F529" i="156" a="1"/>
  <c r="F529" i="156"/>
  <c r="M529" i="156" a="1"/>
  <c r="M529" i="156"/>
  <c r="K529" i="156" a="1"/>
  <c r="K529" i="156"/>
  <c r="I529" i="156" a="1"/>
  <c r="I529" i="156"/>
  <c r="G529" i="156" a="1"/>
  <c r="G529" i="156"/>
  <c r="H512" i="158"/>
  <c r="M520" i="164" a="1"/>
  <c r="M520" i="164"/>
  <c r="K520" i="164" a="1"/>
  <c r="K520" i="164"/>
  <c r="I520" i="164" a="1"/>
  <c r="I520" i="164"/>
  <c r="G520" i="164" a="1"/>
  <c r="G520" i="164"/>
  <c r="J520" i="164" a="1"/>
  <c r="J520" i="164"/>
  <c r="F520" i="164" a="1"/>
  <c r="F520" i="164"/>
  <c r="L520" i="164" a="1"/>
  <c r="L520" i="164"/>
  <c r="H520" i="164" a="1"/>
  <c r="H520" i="164"/>
  <c r="M505" i="160" a="1"/>
  <c r="M505" i="160"/>
  <c r="K505" i="160" a="1"/>
  <c r="K505" i="160"/>
  <c r="I505" i="160" a="1"/>
  <c r="I505" i="160"/>
  <c r="G505" i="160" a="1"/>
  <c r="G505" i="160"/>
  <c r="C524" i="160"/>
  <c r="P505" i="160" a="1"/>
  <c r="P505" i="160"/>
  <c r="N9" i="159"/>
  <c r="L505" i="160" a="1"/>
  <c r="L505" i="160"/>
  <c r="M521" i="160" a="1"/>
  <c r="M521" i="160"/>
  <c r="K521" i="160" a="1"/>
  <c r="K521" i="160"/>
  <c r="I521" i="160" a="1"/>
  <c r="I521" i="160"/>
  <c r="G521" i="160" a="1"/>
  <c r="G521" i="160"/>
  <c r="F521" i="160" a="1"/>
  <c r="F521" i="160"/>
  <c r="M523" i="160" a="1"/>
  <c r="M523" i="160"/>
  <c r="K523" i="160" a="1"/>
  <c r="K523" i="160"/>
  <c r="I523" i="160" a="1"/>
  <c r="I523" i="160"/>
  <c r="G523" i="160" a="1"/>
  <c r="G523" i="160"/>
  <c r="L523" i="160" a="1"/>
  <c r="L523" i="160"/>
  <c r="M525" i="160" a="1"/>
  <c r="M525" i="160"/>
  <c r="K525" i="160" a="1"/>
  <c r="K525" i="160"/>
  <c r="I525" i="160" a="1"/>
  <c r="I525" i="160"/>
  <c r="G525" i="160" a="1"/>
  <c r="G525" i="160"/>
  <c r="J525" i="160" a="1"/>
  <c r="J525" i="160"/>
  <c r="L525" i="160" a="1"/>
  <c r="L525" i="160"/>
  <c r="P500" i="162" a="1"/>
  <c r="P500" i="162"/>
  <c r="N4" i="161"/>
  <c r="M500" i="162" a="1"/>
  <c r="M500" i="162"/>
  <c r="J500" i="162" a="1"/>
  <c r="J500" i="162"/>
  <c r="J512" i="162"/>
  <c r="I500" i="162" a="1"/>
  <c r="I500" i="162"/>
  <c r="L500" i="162" a="1"/>
  <c r="L500" i="162"/>
  <c r="P502" i="162" a="1"/>
  <c r="P502" i="162"/>
  <c r="N6" i="161"/>
  <c r="I502" i="162" a="1"/>
  <c r="I502" i="162"/>
  <c r="F502" i="162" a="1"/>
  <c r="F502" i="162"/>
  <c r="M502" i="162" a="1"/>
  <c r="M502" i="162"/>
  <c r="P508" i="162" a="1"/>
  <c r="P508" i="162"/>
  <c r="N12" i="161"/>
  <c r="M508" i="162" a="1"/>
  <c r="M508" i="162"/>
  <c r="J508" i="162" a="1"/>
  <c r="J508" i="162"/>
  <c r="I508" i="162" a="1"/>
  <c r="I508" i="162"/>
  <c r="L508" i="162" a="1"/>
  <c r="L508" i="162"/>
  <c r="P510" i="162" a="1"/>
  <c r="P510" i="162"/>
  <c r="I510" i="162" a="1"/>
  <c r="I510" i="162"/>
  <c r="F510" i="162" a="1"/>
  <c r="F510" i="162"/>
  <c r="M510" i="162" a="1"/>
  <c r="M510" i="162"/>
  <c r="L500" i="164" a="1"/>
  <c r="L500" i="164"/>
  <c r="J500" i="164" a="1"/>
  <c r="J500" i="164"/>
  <c r="H500" i="164" a="1"/>
  <c r="H500" i="164"/>
  <c r="F500" i="164" a="1"/>
  <c r="F500" i="164"/>
  <c r="C519" i="164"/>
  <c r="P500" i="164" a="1"/>
  <c r="P500" i="164"/>
  <c r="N4" i="163"/>
  <c r="I500" i="164" a="1"/>
  <c r="I500" i="164"/>
  <c r="I512" i="164"/>
  <c r="M500" i="164" a="1"/>
  <c r="M500" i="164"/>
  <c r="L506" i="164" a="1"/>
  <c r="L506" i="164"/>
  <c r="J506" i="164" a="1"/>
  <c r="J506" i="164"/>
  <c r="H506" i="164" a="1"/>
  <c r="H506" i="164"/>
  <c r="F506" i="164" a="1"/>
  <c r="F506" i="164"/>
  <c r="M506" i="164" a="1"/>
  <c r="M506" i="164"/>
  <c r="I506" i="164" a="1"/>
  <c r="I506" i="164"/>
  <c r="L508" i="164" a="1"/>
  <c r="L508" i="164"/>
  <c r="J508" i="164" a="1"/>
  <c r="J508" i="164"/>
  <c r="H508" i="164" a="1"/>
  <c r="H508" i="164"/>
  <c r="F508" i="164" a="1"/>
  <c r="F508" i="164"/>
  <c r="C527" i="164"/>
  <c r="P508" i="164" a="1"/>
  <c r="P508" i="164"/>
  <c r="N12" i="163"/>
  <c r="I508" i="164" a="1"/>
  <c r="I508" i="164"/>
  <c r="M508" i="164" a="1"/>
  <c r="M508" i="164"/>
  <c r="F512" i="166"/>
  <c r="N499" i="166"/>
  <c r="L519" i="166" a="1"/>
  <c r="L519" i="166"/>
  <c r="I519" i="166" a="1"/>
  <c r="I519" i="166"/>
  <c r="I531" i="166"/>
  <c r="K519" i="166" a="1"/>
  <c r="K519" i="166"/>
  <c r="F519" i="166" a="1"/>
  <c r="F519" i="166"/>
  <c r="N501" i="166"/>
  <c r="J521" i="166" a="1"/>
  <c r="J521" i="166"/>
  <c r="G521" i="166" a="1"/>
  <c r="G521" i="166"/>
  <c r="L521" i="166" a="1"/>
  <c r="L521" i="166"/>
  <c r="I521" i="166" a="1"/>
  <c r="I521" i="166"/>
  <c r="N503" i="166"/>
  <c r="M523" i="166" a="1"/>
  <c r="M523" i="166"/>
  <c r="H523" i="166" a="1"/>
  <c r="H523" i="166"/>
  <c r="J523" i="166" a="1"/>
  <c r="J523" i="166"/>
  <c r="G523" i="166" a="1"/>
  <c r="G523" i="166"/>
  <c r="N506" i="166"/>
  <c r="L527" i="166" a="1"/>
  <c r="L527" i="166"/>
  <c r="I527" i="166" a="1"/>
  <c r="I527" i="166"/>
  <c r="K527" i="166" a="1"/>
  <c r="K527" i="166"/>
  <c r="F527" i="166" a="1"/>
  <c r="F527" i="166"/>
  <c r="N510" i="166"/>
  <c r="F531" i="166"/>
  <c r="H519" i="166" a="1"/>
  <c r="H519" i="166"/>
  <c r="M519" i="166" a="1"/>
  <c r="M519" i="166"/>
  <c r="I523" i="166" a="1"/>
  <c r="I523" i="166"/>
  <c r="L524" i="166" a="1"/>
  <c r="L524" i="166"/>
  <c r="G524" i="166" a="1"/>
  <c r="G524" i="166"/>
  <c r="I524" i="166" a="1"/>
  <c r="I524" i="166"/>
  <c r="F524" i="166" a="1"/>
  <c r="F524" i="166"/>
  <c r="K524" i="166" a="1"/>
  <c r="K524" i="166"/>
  <c r="P509" i="168" a="1"/>
  <c r="P509" i="168"/>
  <c r="N13" i="167"/>
  <c r="P505" i="168" a="1"/>
  <c r="P505" i="168"/>
  <c r="N9" i="167"/>
  <c r="P501" i="168" a="1"/>
  <c r="P501" i="168"/>
  <c r="N5" i="167"/>
  <c r="M523" i="168" a="1"/>
  <c r="M523" i="168"/>
  <c r="K523" i="168" a="1"/>
  <c r="K523" i="168"/>
  <c r="I523" i="168" a="1"/>
  <c r="I523" i="168"/>
  <c r="G523" i="168" a="1"/>
  <c r="G523" i="168"/>
  <c r="L523" i="168" a="1"/>
  <c r="L523" i="168"/>
  <c r="F523" i="168" a="1"/>
  <c r="F523" i="168"/>
  <c r="H523" i="168" a="1"/>
  <c r="H523" i="168"/>
  <c r="J523" i="168" a="1"/>
  <c r="J523" i="168"/>
  <c r="L530" i="168" a="1"/>
  <c r="L530" i="168"/>
  <c r="J530" i="168" a="1"/>
  <c r="J530" i="168"/>
  <c r="H530" i="168" a="1"/>
  <c r="H530" i="168"/>
  <c r="F530" i="168" a="1"/>
  <c r="F530" i="168"/>
  <c r="M530" i="168" a="1"/>
  <c r="M530" i="168"/>
  <c r="K530" i="168" a="1"/>
  <c r="K530" i="168"/>
  <c r="G530" i="168" a="1"/>
  <c r="G530" i="168"/>
  <c r="M529" i="170" a="1"/>
  <c r="M529" i="170"/>
  <c r="J529" i="170" a="1"/>
  <c r="J529" i="170"/>
  <c r="H529" i="170" a="1"/>
  <c r="H529" i="170"/>
  <c r="K529" i="170" a="1"/>
  <c r="K529" i="170"/>
  <c r="G529" i="170" a="1"/>
  <c r="G529" i="170"/>
  <c r="F529" i="170" a="1"/>
  <c r="F529" i="170"/>
  <c r="P510" i="174" a="1"/>
  <c r="P510" i="174"/>
  <c r="P506" i="174" a="1"/>
  <c r="P506" i="174"/>
  <c r="N10" i="173"/>
  <c r="P511" i="174" a="1"/>
  <c r="P511" i="174"/>
  <c r="P507" i="174" a="1"/>
  <c r="P507" i="174"/>
  <c r="N11" i="173"/>
  <c r="P508" i="174" a="1"/>
  <c r="P508" i="174"/>
  <c r="N12" i="173"/>
  <c r="P509" i="174" a="1"/>
  <c r="P509" i="174"/>
  <c r="N13" i="173"/>
  <c r="P505" i="174" a="1"/>
  <c r="P505" i="174"/>
  <c r="N9" i="173"/>
  <c r="P504" i="174" a="1"/>
  <c r="P504" i="174"/>
  <c r="N8" i="173"/>
  <c r="P503" i="174" a="1"/>
  <c r="P503" i="174"/>
  <c r="N7" i="173"/>
  <c r="P502" i="174" a="1"/>
  <c r="P502" i="174"/>
  <c r="N6" i="173"/>
  <c r="P501" i="174" a="1"/>
  <c r="P501" i="174"/>
  <c r="N5" i="173"/>
  <c r="P500" i="174" a="1"/>
  <c r="P500" i="174"/>
  <c r="N4" i="173"/>
  <c r="P499" i="174" a="1"/>
  <c r="P499" i="174"/>
  <c r="M519" i="174" a="1"/>
  <c r="M519" i="174"/>
  <c r="K519" i="174" a="1"/>
  <c r="K519" i="174"/>
  <c r="I519" i="174" a="1"/>
  <c r="I519" i="174"/>
  <c r="G519" i="174" a="1"/>
  <c r="G519" i="174"/>
  <c r="J519" i="174" a="1"/>
  <c r="J519" i="174"/>
  <c r="H519" i="174" a="1"/>
  <c r="H519" i="174"/>
  <c r="F519" i="174" a="1"/>
  <c r="F519" i="174"/>
  <c r="L519" i="174" a="1"/>
  <c r="L519" i="174"/>
  <c r="L531" i="174"/>
  <c r="M521" i="174" a="1"/>
  <c r="M521" i="174"/>
  <c r="K521" i="174" a="1"/>
  <c r="K521" i="174"/>
  <c r="I521" i="174" a="1"/>
  <c r="I521" i="174"/>
  <c r="G521" i="174" a="1"/>
  <c r="G521" i="174"/>
  <c r="F521" i="174" a="1"/>
  <c r="F521" i="174"/>
  <c r="L521" i="174" a="1"/>
  <c r="L521" i="174"/>
  <c r="J521" i="174" a="1"/>
  <c r="J521" i="174"/>
  <c r="H521" i="174" a="1"/>
  <c r="H521" i="174"/>
  <c r="E32" i="155"/>
  <c r="G32" i="155"/>
  <c r="I32" i="155"/>
  <c r="G499" i="156" a="1"/>
  <c r="G499" i="156"/>
  <c r="I499" i="156" a="1"/>
  <c r="I499" i="156"/>
  <c r="K499" i="156" a="1"/>
  <c r="K499" i="156"/>
  <c r="G500" i="156" a="1"/>
  <c r="G500" i="156"/>
  <c r="N500" i="156"/>
  <c r="I500" i="156" a="1"/>
  <c r="I500" i="156"/>
  <c r="K500" i="156" a="1"/>
  <c r="K500" i="156"/>
  <c r="M500" i="156" a="1"/>
  <c r="M500" i="156"/>
  <c r="M512" i="156"/>
  <c r="G501" i="156" a="1"/>
  <c r="G501" i="156"/>
  <c r="N501" i="156"/>
  <c r="I501" i="156" a="1"/>
  <c r="I501" i="156"/>
  <c r="K501" i="156" a="1"/>
  <c r="K501" i="156"/>
  <c r="G502" i="156" a="1"/>
  <c r="G502" i="156"/>
  <c r="N502" i="156"/>
  <c r="I502" i="156" a="1"/>
  <c r="I502" i="156"/>
  <c r="K502" i="156" a="1"/>
  <c r="K502" i="156"/>
  <c r="M502" i="156" a="1"/>
  <c r="M502" i="156"/>
  <c r="G503" i="156" a="1"/>
  <c r="G503" i="156"/>
  <c r="N503" i="156"/>
  <c r="I503" i="156" a="1"/>
  <c r="I503" i="156"/>
  <c r="K503" i="156" a="1"/>
  <c r="K503" i="156"/>
  <c r="G504" i="156" a="1"/>
  <c r="G504" i="156"/>
  <c r="N504" i="156"/>
  <c r="I504" i="156" a="1"/>
  <c r="I504" i="156"/>
  <c r="K504" i="156" a="1"/>
  <c r="K504" i="156"/>
  <c r="M504" i="156" a="1"/>
  <c r="M504" i="156"/>
  <c r="G505" i="156" a="1"/>
  <c r="G505" i="156"/>
  <c r="N505" i="156"/>
  <c r="I505" i="156" a="1"/>
  <c r="I505" i="156"/>
  <c r="K505" i="156" a="1"/>
  <c r="K505" i="156"/>
  <c r="G506" i="156" a="1"/>
  <c r="G506" i="156"/>
  <c r="I506" i="156" a="1"/>
  <c r="I506" i="156"/>
  <c r="N506" i="156"/>
  <c r="K506" i="156" a="1"/>
  <c r="K506" i="156"/>
  <c r="M506" i="156" a="1"/>
  <c r="M506" i="156"/>
  <c r="G507" i="156" a="1"/>
  <c r="G507" i="156"/>
  <c r="N507" i="156"/>
  <c r="I507" i="156" a="1"/>
  <c r="I507" i="156"/>
  <c r="K507" i="156" a="1"/>
  <c r="K507" i="156"/>
  <c r="G508" i="156" a="1"/>
  <c r="G508" i="156"/>
  <c r="I508" i="156" a="1"/>
  <c r="I508" i="156"/>
  <c r="K508" i="156" a="1"/>
  <c r="K508" i="156"/>
  <c r="N508" i="156"/>
  <c r="M508" i="156" a="1"/>
  <c r="M508" i="156"/>
  <c r="G509" i="156" a="1"/>
  <c r="G509" i="156"/>
  <c r="N509" i="156"/>
  <c r="I509" i="156" a="1"/>
  <c r="I509" i="156"/>
  <c r="K509" i="156" a="1"/>
  <c r="K509" i="156"/>
  <c r="G510" i="156" a="1"/>
  <c r="G510" i="156"/>
  <c r="N510" i="156"/>
  <c r="I510" i="156" a="1"/>
  <c r="I510" i="156"/>
  <c r="K510" i="156" a="1"/>
  <c r="K510" i="156"/>
  <c r="M510" i="156" a="1"/>
  <c r="M510" i="156"/>
  <c r="G511" i="156" a="1"/>
  <c r="G511" i="156"/>
  <c r="N511" i="156"/>
  <c r="I511" i="156" a="1"/>
  <c r="I511" i="156"/>
  <c r="K511" i="156" a="1"/>
  <c r="K511" i="156"/>
  <c r="F518" i="156" a="1"/>
  <c r="F518" i="156"/>
  <c r="H518" i="156" a="1"/>
  <c r="H518" i="156"/>
  <c r="J518" i="156" a="1"/>
  <c r="J518" i="156"/>
  <c r="L518" i="156" a="1"/>
  <c r="L518" i="156"/>
  <c r="F520" i="156" a="1"/>
  <c r="F520" i="156"/>
  <c r="H520" i="156" a="1"/>
  <c r="H520" i="156"/>
  <c r="J520" i="156" a="1"/>
  <c r="J520" i="156"/>
  <c r="L520" i="156" a="1"/>
  <c r="L520" i="156"/>
  <c r="F522" i="156" a="1"/>
  <c r="F522" i="156"/>
  <c r="H522" i="156" a="1"/>
  <c r="H522" i="156"/>
  <c r="J522" i="156" a="1"/>
  <c r="J522" i="156"/>
  <c r="L522" i="156" a="1"/>
  <c r="L522" i="156"/>
  <c r="F524" i="156" a="1"/>
  <c r="F524" i="156"/>
  <c r="H524" i="156" a="1"/>
  <c r="H524" i="156"/>
  <c r="J524" i="156" a="1"/>
  <c r="J524" i="156"/>
  <c r="L524" i="156" a="1"/>
  <c r="L524" i="156"/>
  <c r="F526" i="156" a="1"/>
  <c r="F526" i="156"/>
  <c r="N526" i="156"/>
  <c r="H526" i="156" a="1"/>
  <c r="H526" i="156"/>
  <c r="J526" i="156" a="1"/>
  <c r="J526" i="156"/>
  <c r="L526" i="156" a="1"/>
  <c r="L526" i="156"/>
  <c r="F528" i="156" a="1"/>
  <c r="F528" i="156"/>
  <c r="H528" i="156" a="1"/>
  <c r="H528" i="156"/>
  <c r="J528" i="156" a="1"/>
  <c r="J528" i="156"/>
  <c r="L528" i="156" a="1"/>
  <c r="L528" i="156"/>
  <c r="F530" i="156" a="1"/>
  <c r="F530" i="156"/>
  <c r="H530" i="156" a="1"/>
  <c r="H530" i="156"/>
  <c r="J530" i="156" a="1"/>
  <c r="J530" i="156"/>
  <c r="L530" i="156" a="1"/>
  <c r="L530" i="156"/>
  <c r="P499" i="158" a="1"/>
  <c r="P499" i="158"/>
  <c r="P500" i="158" a="1"/>
  <c r="P500" i="158"/>
  <c r="N4" i="157"/>
  <c r="P501" i="158" a="1"/>
  <c r="P501" i="158"/>
  <c r="N5" i="157"/>
  <c r="P502" i="158" a="1"/>
  <c r="P502" i="158"/>
  <c r="N6" i="157"/>
  <c r="P503" i="158" a="1"/>
  <c r="P503" i="158"/>
  <c r="N7" i="157"/>
  <c r="P504" i="158" a="1"/>
  <c r="P504" i="158"/>
  <c r="N8" i="157"/>
  <c r="P505" i="158" a="1"/>
  <c r="P505" i="158"/>
  <c r="N9" i="157"/>
  <c r="P506" i="158" a="1"/>
  <c r="P506" i="158"/>
  <c r="N10" i="157"/>
  <c r="P507" i="158" a="1"/>
  <c r="P507" i="158"/>
  <c r="N11" i="157"/>
  <c r="P508" i="158" a="1"/>
  <c r="P508" i="158"/>
  <c r="N12" i="157"/>
  <c r="P509" i="158" a="1"/>
  <c r="P509" i="158"/>
  <c r="N13" i="157"/>
  <c r="P510" i="158" a="1"/>
  <c r="P510" i="158"/>
  <c r="P511" i="158" a="1"/>
  <c r="P511" i="158"/>
  <c r="C518" i="158"/>
  <c r="C520" i="158"/>
  <c r="C522" i="158"/>
  <c r="C524" i="158"/>
  <c r="C526" i="158"/>
  <c r="C528" i="158"/>
  <c r="C530" i="158"/>
  <c r="P116" i="160"/>
  <c r="P132" i="160"/>
  <c r="P148" i="160"/>
  <c r="P164" i="160"/>
  <c r="P180" i="160"/>
  <c r="P196" i="160"/>
  <c r="P208" i="160"/>
  <c r="P213" i="160"/>
  <c r="P236" i="160"/>
  <c r="P272" i="160"/>
  <c r="P277" i="160"/>
  <c r="P300" i="160"/>
  <c r="P336" i="160"/>
  <c r="P341" i="160"/>
  <c r="P364" i="160"/>
  <c r="P400" i="160"/>
  <c r="P405" i="160"/>
  <c r="P428" i="160"/>
  <c r="P464" i="160"/>
  <c r="P469" i="160"/>
  <c r="P492" i="160"/>
  <c r="P500" i="160" a="1"/>
  <c r="P500" i="160"/>
  <c r="N4" i="159"/>
  <c r="M502" i="160" a="1"/>
  <c r="M502" i="160"/>
  <c r="K502" i="160" a="1"/>
  <c r="K502" i="160"/>
  <c r="I502" i="160" a="1"/>
  <c r="I502" i="160"/>
  <c r="G502" i="160" a="1"/>
  <c r="G502" i="160"/>
  <c r="N502" i="160"/>
  <c r="J502" i="160" a="1"/>
  <c r="J502" i="160"/>
  <c r="J512" i="160"/>
  <c r="L502" i="160" a="1"/>
  <c r="L502" i="160"/>
  <c r="M504" i="160" a="1"/>
  <c r="M504" i="160"/>
  <c r="K504" i="160" a="1"/>
  <c r="K504" i="160"/>
  <c r="I504" i="160" a="1"/>
  <c r="I504" i="160"/>
  <c r="G504" i="160" a="1"/>
  <c r="G504" i="160"/>
  <c r="F504" i="160" a="1"/>
  <c r="F504" i="160"/>
  <c r="F505" i="160" a="1"/>
  <c r="F505" i="160"/>
  <c r="J505" i="160" a="1"/>
  <c r="J505" i="160"/>
  <c r="P508" i="160" a="1"/>
  <c r="P508" i="160"/>
  <c r="N12" i="159"/>
  <c r="M510" i="160" a="1"/>
  <c r="M510" i="160"/>
  <c r="K510" i="160" a="1"/>
  <c r="K510" i="160"/>
  <c r="I510" i="160" a="1"/>
  <c r="I510" i="160"/>
  <c r="G510" i="160" a="1"/>
  <c r="G510" i="160"/>
  <c r="N510" i="160"/>
  <c r="J510" i="160" a="1"/>
  <c r="J510" i="160"/>
  <c r="L510" i="160" a="1"/>
  <c r="L510" i="160"/>
  <c r="J521" i="160" a="1"/>
  <c r="J521" i="160"/>
  <c r="F523" i="160" a="1"/>
  <c r="F523" i="160"/>
  <c r="J523" i="160" a="1"/>
  <c r="J523" i="160"/>
  <c r="F525" i="160" a="1"/>
  <c r="F525" i="160"/>
  <c r="C529" i="160"/>
  <c r="G530" i="160" a="1"/>
  <c r="G530" i="160"/>
  <c r="P21" i="162"/>
  <c r="P26" i="162"/>
  <c r="P49" i="162"/>
  <c r="P85" i="162"/>
  <c r="P90" i="162"/>
  <c r="P113" i="162"/>
  <c r="P149" i="162"/>
  <c r="P154" i="162"/>
  <c r="P177" i="162"/>
  <c r="P213" i="162"/>
  <c r="P218" i="162"/>
  <c r="P241" i="162"/>
  <c r="P277" i="162"/>
  <c r="P282" i="162"/>
  <c r="P305" i="162"/>
  <c r="P341" i="162"/>
  <c r="P346" i="162"/>
  <c r="P369" i="162"/>
  <c r="P405" i="162"/>
  <c r="P410" i="162"/>
  <c r="P433" i="162"/>
  <c r="P469" i="162"/>
  <c r="P474" i="162"/>
  <c r="C518" i="162"/>
  <c r="P499" i="162" a="1"/>
  <c r="P499" i="162"/>
  <c r="L499" i="162" a="1"/>
  <c r="L499" i="162"/>
  <c r="G499" i="162" a="1"/>
  <c r="G499" i="162"/>
  <c r="I499" i="162" a="1"/>
  <c r="I499" i="162"/>
  <c r="M499" i="162" a="1"/>
  <c r="M499" i="162"/>
  <c r="F500" i="162" a="1"/>
  <c r="F500" i="162"/>
  <c r="G502" i="162" a="1"/>
  <c r="G502" i="162"/>
  <c r="J502" i="162" a="1"/>
  <c r="J502" i="162"/>
  <c r="K503" i="162" a="1"/>
  <c r="K503" i="162"/>
  <c r="H506" i="162" a="1"/>
  <c r="H506" i="162"/>
  <c r="C526" i="162"/>
  <c r="P507" i="162" a="1"/>
  <c r="P507" i="162"/>
  <c r="N11" i="161"/>
  <c r="L507" i="162" a="1"/>
  <c r="L507" i="162"/>
  <c r="G507" i="162" a="1"/>
  <c r="G507" i="162"/>
  <c r="I507" i="162" a="1"/>
  <c r="I507" i="162"/>
  <c r="M507" i="162" a="1"/>
  <c r="M507" i="162"/>
  <c r="F508" i="162" a="1"/>
  <c r="F508" i="162"/>
  <c r="G510" i="162" a="1"/>
  <c r="G510" i="162"/>
  <c r="J510" i="162" a="1"/>
  <c r="J510" i="162"/>
  <c r="K511" i="162" a="1"/>
  <c r="K511" i="162"/>
  <c r="P26" i="164"/>
  <c r="P31" i="164"/>
  <c r="P54" i="164"/>
  <c r="P90" i="164"/>
  <c r="P95" i="164"/>
  <c r="P118" i="164"/>
  <c r="P154" i="164"/>
  <c r="P159" i="164"/>
  <c r="P182" i="164"/>
  <c r="P218" i="164"/>
  <c r="P223" i="164"/>
  <c r="P246" i="164"/>
  <c r="P282" i="164"/>
  <c r="P287" i="164"/>
  <c r="P310" i="164"/>
  <c r="P346" i="164"/>
  <c r="P351" i="164"/>
  <c r="P374" i="164"/>
  <c r="P410" i="164"/>
  <c r="P415" i="164"/>
  <c r="P438" i="164"/>
  <c r="P474" i="164"/>
  <c r="P479" i="164"/>
  <c r="M512" i="164"/>
  <c r="G500" i="164" a="1"/>
  <c r="G500" i="164"/>
  <c r="K501" i="164" a="1"/>
  <c r="K501" i="164"/>
  <c r="P501" i="164" a="1"/>
  <c r="P501" i="164"/>
  <c r="N5" i="163"/>
  <c r="L505" i="164" a="1"/>
  <c r="L505" i="164"/>
  <c r="J505" i="164" a="1"/>
  <c r="J505" i="164"/>
  <c r="H505" i="164" a="1"/>
  <c r="H505" i="164"/>
  <c r="F505" i="164" a="1"/>
  <c r="F505" i="164"/>
  <c r="G505" i="164" a="1"/>
  <c r="G505" i="164"/>
  <c r="I505" i="164" a="1"/>
  <c r="I505" i="164"/>
  <c r="M505" i="164" a="1"/>
  <c r="M505" i="164"/>
  <c r="G508" i="164" a="1"/>
  <c r="G508" i="164"/>
  <c r="K509" i="164" a="1"/>
  <c r="K509" i="164"/>
  <c r="C525" i="164"/>
  <c r="P4" i="166"/>
  <c r="P27" i="166"/>
  <c r="P63" i="166"/>
  <c r="P68" i="166"/>
  <c r="P91" i="166"/>
  <c r="P127" i="166"/>
  <c r="P132" i="166"/>
  <c r="P155" i="166"/>
  <c r="P191" i="166"/>
  <c r="P196" i="166"/>
  <c r="P219" i="166"/>
  <c r="P255" i="166"/>
  <c r="P260" i="166"/>
  <c r="P283" i="166"/>
  <c r="P319" i="166"/>
  <c r="P324" i="166"/>
  <c r="P347" i="166"/>
  <c r="P383" i="166"/>
  <c r="P388" i="166"/>
  <c r="P411" i="166"/>
  <c r="P447" i="166"/>
  <c r="P452" i="166"/>
  <c r="P475" i="166"/>
  <c r="M512" i="166"/>
  <c r="N507" i="166"/>
  <c r="N511" i="166"/>
  <c r="H518" i="166" a="1"/>
  <c r="H518" i="166"/>
  <c r="J519" i="166" a="1"/>
  <c r="J519" i="166"/>
  <c r="F521" i="166" a="1"/>
  <c r="F521" i="166"/>
  <c r="K521" i="166" a="1"/>
  <c r="K521" i="166"/>
  <c r="N522" i="166"/>
  <c r="F523" i="166" a="1"/>
  <c r="F523" i="166"/>
  <c r="K523" i="166" a="1"/>
  <c r="K523" i="166"/>
  <c r="M524" i="166" a="1"/>
  <c r="M524" i="166"/>
  <c r="M526" i="166" a="1"/>
  <c r="M526" i="166"/>
  <c r="J526" i="166" a="1"/>
  <c r="J526" i="166"/>
  <c r="L526" i="166" a="1"/>
  <c r="L526" i="166"/>
  <c r="G526" i="166" a="1"/>
  <c r="G526" i="166"/>
  <c r="K526" i="166" a="1"/>
  <c r="K526" i="166"/>
  <c r="G527" i="166" a="1"/>
  <c r="G527" i="166"/>
  <c r="P13" i="168"/>
  <c r="P52" i="168"/>
  <c r="P77" i="168"/>
  <c r="P116" i="168"/>
  <c r="P141" i="168"/>
  <c r="P180" i="168"/>
  <c r="P205" i="168"/>
  <c r="P244" i="168"/>
  <c r="P269" i="168"/>
  <c r="P308" i="168"/>
  <c r="P333" i="168"/>
  <c r="P372" i="168"/>
  <c r="P397" i="168"/>
  <c r="P436" i="168"/>
  <c r="P461" i="168"/>
  <c r="P504" i="168" a="1"/>
  <c r="P504" i="168"/>
  <c r="N8" i="167"/>
  <c r="M506" i="168" a="1"/>
  <c r="M506" i="168"/>
  <c r="K506" i="168" a="1"/>
  <c r="K506" i="168"/>
  <c r="I506" i="168" a="1"/>
  <c r="I506" i="168"/>
  <c r="G506" i="168" a="1"/>
  <c r="G506" i="168"/>
  <c r="J506" i="168" a="1"/>
  <c r="J506" i="168"/>
  <c r="P506" i="168" a="1"/>
  <c r="P506" i="168"/>
  <c r="N10" i="167"/>
  <c r="L506" i="168" a="1"/>
  <c r="L506" i="168"/>
  <c r="F506" i="168" a="1"/>
  <c r="F506" i="168"/>
  <c r="L526" i="168" a="1"/>
  <c r="L526" i="168"/>
  <c r="J526" i="168" a="1"/>
  <c r="J526" i="168"/>
  <c r="H526" i="168" a="1"/>
  <c r="H526" i="168"/>
  <c r="F526" i="168" a="1"/>
  <c r="F526" i="168"/>
  <c r="I526" i="168" a="1"/>
  <c r="I526" i="168"/>
  <c r="K526" i="168" a="1"/>
  <c r="K526" i="168"/>
  <c r="I530" i="168" a="1"/>
  <c r="I530" i="168"/>
  <c r="I529" i="170" a="1"/>
  <c r="I529" i="170"/>
  <c r="G499" i="158" a="1"/>
  <c r="G499" i="158"/>
  <c r="I499" i="158" a="1"/>
  <c r="I499" i="158"/>
  <c r="K499" i="158" a="1"/>
  <c r="K499" i="158"/>
  <c r="G500" i="158" a="1"/>
  <c r="G500" i="158"/>
  <c r="N500" i="158"/>
  <c r="I500" i="158" a="1"/>
  <c r="I500" i="158"/>
  <c r="K500" i="158" a="1"/>
  <c r="K500" i="158"/>
  <c r="M500" i="158" a="1"/>
  <c r="M500" i="158"/>
  <c r="M512" i="158"/>
  <c r="G501" i="158" a="1"/>
  <c r="G501" i="158"/>
  <c r="N501" i="158"/>
  <c r="I501" i="158" a="1"/>
  <c r="I501" i="158"/>
  <c r="K501" i="158" a="1"/>
  <c r="K501" i="158"/>
  <c r="G502" i="158" a="1"/>
  <c r="G502" i="158"/>
  <c r="N502" i="158"/>
  <c r="I502" i="158" a="1"/>
  <c r="I502" i="158"/>
  <c r="K502" i="158" a="1"/>
  <c r="K502" i="158"/>
  <c r="M502" i="158" a="1"/>
  <c r="M502" i="158"/>
  <c r="G503" i="158" a="1"/>
  <c r="G503" i="158"/>
  <c r="N503" i="158"/>
  <c r="I503" i="158" a="1"/>
  <c r="I503" i="158"/>
  <c r="K503" i="158" a="1"/>
  <c r="K503" i="158"/>
  <c r="G504" i="158" a="1"/>
  <c r="G504" i="158"/>
  <c r="N504" i="158"/>
  <c r="I504" i="158" a="1"/>
  <c r="I504" i="158"/>
  <c r="K504" i="158" a="1"/>
  <c r="K504" i="158"/>
  <c r="M504" i="158" a="1"/>
  <c r="M504" i="158"/>
  <c r="G505" i="158" a="1"/>
  <c r="G505" i="158"/>
  <c r="N505" i="158"/>
  <c r="E41" i="157"/>
  <c r="G41" i="157"/>
  <c r="I505" i="158" a="1"/>
  <c r="I505" i="158"/>
  <c r="K505" i="158" a="1"/>
  <c r="K505" i="158"/>
  <c r="G506" i="158" a="1"/>
  <c r="G506" i="158"/>
  <c r="N506" i="158"/>
  <c r="I506" i="158" a="1"/>
  <c r="I506" i="158"/>
  <c r="K506" i="158" a="1"/>
  <c r="K506" i="158"/>
  <c r="M506" i="158" a="1"/>
  <c r="M506" i="158"/>
  <c r="G507" i="158" a="1"/>
  <c r="G507" i="158"/>
  <c r="N507" i="158"/>
  <c r="I507" i="158" a="1"/>
  <c r="I507" i="158"/>
  <c r="K507" i="158" a="1"/>
  <c r="K507" i="158"/>
  <c r="G508" i="158" a="1"/>
  <c r="G508" i="158"/>
  <c r="I508" i="158" a="1"/>
  <c r="I508" i="158"/>
  <c r="K508" i="158" a="1"/>
  <c r="K508" i="158"/>
  <c r="M508" i="158" a="1"/>
  <c r="M508" i="158"/>
  <c r="N508" i="158"/>
  <c r="G509" i="158" a="1"/>
  <c r="G509" i="158"/>
  <c r="N509" i="158"/>
  <c r="I509" i="158" a="1"/>
  <c r="I509" i="158"/>
  <c r="K509" i="158" a="1"/>
  <c r="K509" i="158"/>
  <c r="G510" i="158" a="1"/>
  <c r="G510" i="158"/>
  <c r="N510" i="158"/>
  <c r="I510" i="158" a="1"/>
  <c r="I510" i="158"/>
  <c r="K510" i="158" a="1"/>
  <c r="K510" i="158"/>
  <c r="M510" i="158" a="1"/>
  <c r="M510" i="158"/>
  <c r="G511" i="158" a="1"/>
  <c r="G511" i="158"/>
  <c r="N511" i="158"/>
  <c r="I511" i="158" a="1"/>
  <c r="I511" i="158"/>
  <c r="K511" i="158" a="1"/>
  <c r="K511" i="158"/>
  <c r="P128" i="160"/>
  <c r="P144" i="160"/>
  <c r="P160" i="160"/>
  <c r="P176" i="160"/>
  <c r="P192" i="160"/>
  <c r="P224" i="160"/>
  <c r="P229" i="160"/>
  <c r="P252" i="160"/>
  <c r="P288" i="160"/>
  <c r="P293" i="160"/>
  <c r="P316" i="160"/>
  <c r="P352" i="160"/>
  <c r="P357" i="160"/>
  <c r="P380" i="160"/>
  <c r="P416" i="160"/>
  <c r="P421" i="160"/>
  <c r="P444" i="160"/>
  <c r="P480" i="160"/>
  <c r="P485" i="160"/>
  <c r="P499" i="160" a="1"/>
  <c r="P499" i="160"/>
  <c r="H500" i="160" a="1"/>
  <c r="H500" i="160"/>
  <c r="M501" i="160" a="1"/>
  <c r="M501" i="160"/>
  <c r="K501" i="160" a="1"/>
  <c r="K501" i="160"/>
  <c r="I501" i="160" a="1"/>
  <c r="I501" i="160"/>
  <c r="G501" i="160" a="1"/>
  <c r="G501" i="160"/>
  <c r="P501" i="160" a="1"/>
  <c r="P501" i="160"/>
  <c r="N5" i="159"/>
  <c r="L501" i="160" a="1"/>
  <c r="L501" i="160"/>
  <c r="L512" i="160"/>
  <c r="H506" i="160" a="1"/>
  <c r="H506" i="160"/>
  <c r="P507" i="160" a="1"/>
  <c r="P507" i="160"/>
  <c r="N11" i="159"/>
  <c r="H508" i="160" a="1"/>
  <c r="H508" i="160"/>
  <c r="M509" i="160" a="1"/>
  <c r="M509" i="160"/>
  <c r="K509" i="160" a="1"/>
  <c r="K509" i="160"/>
  <c r="I509" i="160" a="1"/>
  <c r="I509" i="160"/>
  <c r="G509" i="160" a="1"/>
  <c r="G509" i="160"/>
  <c r="N509" i="160"/>
  <c r="P509" i="160" a="1"/>
  <c r="P509" i="160"/>
  <c r="N13" i="159"/>
  <c r="L509" i="160" a="1"/>
  <c r="L509" i="160"/>
  <c r="L518" i="160" a="1"/>
  <c r="L518" i="160"/>
  <c r="J518" i="160" a="1"/>
  <c r="J518" i="160"/>
  <c r="H518" i="160" a="1"/>
  <c r="H518" i="160"/>
  <c r="F518" i="160" a="1"/>
  <c r="F518" i="160"/>
  <c r="I518" i="160" a="1"/>
  <c r="I518" i="160"/>
  <c r="M518" i="160" a="1"/>
  <c r="M518" i="160"/>
  <c r="C520" i="160"/>
  <c r="L522" i="160" a="1"/>
  <c r="L522" i="160"/>
  <c r="J522" i="160" a="1"/>
  <c r="J522" i="160"/>
  <c r="H522" i="160" a="1"/>
  <c r="H522" i="160"/>
  <c r="F522" i="160" a="1"/>
  <c r="F522" i="160"/>
  <c r="M522" i="160" a="1"/>
  <c r="M522" i="160"/>
  <c r="I522" i="160" a="1"/>
  <c r="I522" i="160"/>
  <c r="P37" i="162"/>
  <c r="P42" i="162"/>
  <c r="P65" i="162"/>
  <c r="P101" i="162"/>
  <c r="P106" i="162"/>
  <c r="P129" i="162"/>
  <c r="P165" i="162"/>
  <c r="P170" i="162"/>
  <c r="P193" i="162"/>
  <c r="P229" i="162"/>
  <c r="P234" i="162"/>
  <c r="P257" i="162"/>
  <c r="P293" i="162"/>
  <c r="P298" i="162"/>
  <c r="P321" i="162"/>
  <c r="P357" i="162"/>
  <c r="P362" i="162"/>
  <c r="P385" i="162"/>
  <c r="P421" i="162"/>
  <c r="P426" i="162"/>
  <c r="P449" i="162"/>
  <c r="P485" i="162"/>
  <c r="P490" i="162"/>
  <c r="G500" i="162" a="1"/>
  <c r="G500" i="162"/>
  <c r="K500" i="162" a="1"/>
  <c r="K500" i="162"/>
  <c r="K512" i="162"/>
  <c r="K502" i="162" a="1"/>
  <c r="K502" i="162"/>
  <c r="P504" i="162" a="1"/>
  <c r="P504" i="162"/>
  <c r="N8" i="161"/>
  <c r="C523" i="162"/>
  <c r="M504" i="162" a="1"/>
  <c r="M504" i="162"/>
  <c r="J504" i="162" a="1"/>
  <c r="J504" i="162"/>
  <c r="I504" i="162" a="1"/>
  <c r="I504" i="162"/>
  <c r="N504" i="162"/>
  <c r="L504" i="162" a="1"/>
  <c r="L504" i="162"/>
  <c r="P506" i="162" a="1"/>
  <c r="P506" i="162"/>
  <c r="N10" i="161"/>
  <c r="I506" i="162" a="1"/>
  <c r="I506" i="162"/>
  <c r="F506" i="162" a="1"/>
  <c r="F506" i="162"/>
  <c r="M506" i="162" a="1"/>
  <c r="M506" i="162"/>
  <c r="G508" i="162" a="1"/>
  <c r="G508" i="162"/>
  <c r="K508" i="162" a="1"/>
  <c r="K508" i="162"/>
  <c r="K510" i="162" a="1"/>
  <c r="K510" i="162"/>
  <c r="C519" i="162"/>
  <c r="C521" i="162"/>
  <c r="P6" i="164"/>
  <c r="P42" i="164"/>
  <c r="P47" i="164"/>
  <c r="P70" i="164"/>
  <c r="P106" i="164"/>
  <c r="P111" i="164"/>
  <c r="P134" i="164"/>
  <c r="P170" i="164"/>
  <c r="P175" i="164"/>
  <c r="P198" i="164"/>
  <c r="P234" i="164"/>
  <c r="P239" i="164"/>
  <c r="P262" i="164"/>
  <c r="P298" i="164"/>
  <c r="P303" i="164"/>
  <c r="P326" i="164"/>
  <c r="P362" i="164"/>
  <c r="P367" i="164"/>
  <c r="P390" i="164"/>
  <c r="P426" i="164"/>
  <c r="P431" i="164"/>
  <c r="P454" i="164"/>
  <c r="P490" i="164"/>
  <c r="P499" i="164" a="1"/>
  <c r="P499" i="164"/>
  <c r="K500" i="164" a="1"/>
  <c r="K500" i="164"/>
  <c r="L502" i="164" a="1"/>
  <c r="L502" i="164"/>
  <c r="J502" i="164" a="1"/>
  <c r="J502" i="164"/>
  <c r="H502" i="164" a="1"/>
  <c r="H502" i="164"/>
  <c r="F502" i="164" a="1"/>
  <c r="F502" i="164"/>
  <c r="M502" i="164" a="1"/>
  <c r="M502" i="164"/>
  <c r="I502" i="164" a="1"/>
  <c r="I502" i="164"/>
  <c r="L504" i="164" a="1"/>
  <c r="L504" i="164"/>
  <c r="J504" i="164" a="1"/>
  <c r="J504" i="164"/>
  <c r="H504" i="164" a="1"/>
  <c r="H504" i="164"/>
  <c r="F504" i="164" a="1"/>
  <c r="F504" i="164"/>
  <c r="N504" i="164"/>
  <c r="P504" i="164" a="1"/>
  <c r="P504" i="164"/>
  <c r="N8" i="163"/>
  <c r="I504" i="164" a="1"/>
  <c r="I504" i="164"/>
  <c r="M504" i="164" a="1"/>
  <c r="M504" i="164"/>
  <c r="G506" i="164" a="1"/>
  <c r="G506" i="164"/>
  <c r="K506" i="164" a="1"/>
  <c r="K506" i="164"/>
  <c r="P506" i="164" a="1"/>
  <c r="P506" i="164"/>
  <c r="N10" i="163"/>
  <c r="P507" i="164" a="1"/>
  <c r="P507" i="164"/>
  <c r="N11" i="163"/>
  <c r="K508" i="164" a="1"/>
  <c r="K508" i="164"/>
  <c r="L510" i="164" a="1"/>
  <c r="L510" i="164"/>
  <c r="J510" i="164" a="1"/>
  <c r="J510" i="164"/>
  <c r="H510" i="164" a="1"/>
  <c r="H510" i="164"/>
  <c r="F510" i="164" a="1"/>
  <c r="F510" i="164"/>
  <c r="N510" i="164"/>
  <c r="M510" i="164" a="1"/>
  <c r="M510" i="164"/>
  <c r="I510" i="164" a="1"/>
  <c r="I510" i="164"/>
  <c r="M518" i="164" a="1"/>
  <c r="M518" i="164"/>
  <c r="K518" i="164" a="1"/>
  <c r="K518" i="164"/>
  <c r="I518" i="164" a="1"/>
  <c r="I518" i="164"/>
  <c r="G518" i="164" a="1"/>
  <c r="G518" i="164"/>
  <c r="L518" i="164" a="1"/>
  <c r="L518" i="164"/>
  <c r="H524" i="164" a="1"/>
  <c r="H524" i="164"/>
  <c r="C529" i="164"/>
  <c r="P15" i="166"/>
  <c r="P20" i="166"/>
  <c r="P43" i="166"/>
  <c r="P79" i="166"/>
  <c r="P84" i="166"/>
  <c r="P107" i="166"/>
  <c r="P143" i="166"/>
  <c r="P148" i="166"/>
  <c r="P171" i="166"/>
  <c r="P207" i="166"/>
  <c r="P212" i="166"/>
  <c r="P235" i="166"/>
  <c r="P271" i="166"/>
  <c r="P276" i="166"/>
  <c r="P299" i="166"/>
  <c r="P335" i="166"/>
  <c r="P340" i="166"/>
  <c r="P363" i="166"/>
  <c r="P399" i="166"/>
  <c r="P404" i="166"/>
  <c r="P427" i="166"/>
  <c r="P463" i="166"/>
  <c r="P468" i="166"/>
  <c r="P491" i="166"/>
  <c r="H512" i="166"/>
  <c r="N500" i="166"/>
  <c r="N502" i="166"/>
  <c r="N504" i="166"/>
  <c r="K525" i="166" a="1"/>
  <c r="K525" i="166"/>
  <c r="F525" i="166" a="1"/>
  <c r="F525" i="166"/>
  <c r="M525" i="166" a="1"/>
  <c r="M525" i="166"/>
  <c r="H525" i="166" a="1"/>
  <c r="H525" i="166"/>
  <c r="N508" i="166"/>
  <c r="J529" i="166" a="1"/>
  <c r="J529" i="166"/>
  <c r="G529" i="166" a="1"/>
  <c r="G529" i="166"/>
  <c r="L529" i="166" a="1"/>
  <c r="L529" i="166"/>
  <c r="I529" i="166" a="1"/>
  <c r="I529" i="166"/>
  <c r="H521" i="166" a="1"/>
  <c r="H521" i="166"/>
  <c r="M521" i="166" a="1"/>
  <c r="M521" i="166"/>
  <c r="L523" i="166" a="1"/>
  <c r="L523" i="166"/>
  <c r="H524" i="166" a="1"/>
  <c r="H524" i="166"/>
  <c r="J525" i="166" a="1"/>
  <c r="J525" i="166"/>
  <c r="H527" i="166" a="1"/>
  <c r="H527" i="166"/>
  <c r="M527" i="166" a="1"/>
  <c r="M527" i="166"/>
  <c r="P36" i="168"/>
  <c r="P61" i="168"/>
  <c r="P100" i="168"/>
  <c r="P125" i="168"/>
  <c r="P164" i="168"/>
  <c r="P189" i="168"/>
  <c r="P228" i="168"/>
  <c r="P253" i="168"/>
  <c r="P292" i="168"/>
  <c r="P317" i="168"/>
  <c r="P356" i="168"/>
  <c r="P381" i="168"/>
  <c r="P420" i="168"/>
  <c r="P445" i="168"/>
  <c r="P484" i="168"/>
  <c r="M499" i="168" a="1"/>
  <c r="M499" i="168"/>
  <c r="K499" i="168" a="1"/>
  <c r="K499" i="168"/>
  <c r="I499" i="168" a="1"/>
  <c r="I499" i="168"/>
  <c r="G499" i="168" a="1"/>
  <c r="G499" i="168"/>
  <c r="C518" i="168"/>
  <c r="J499" i="168" a="1"/>
  <c r="J499" i="168"/>
  <c r="P499" i="168" a="1"/>
  <c r="P499" i="168"/>
  <c r="L499" i="168" a="1"/>
  <c r="L499" i="168"/>
  <c r="P500" i="168" a="1"/>
  <c r="P500" i="168"/>
  <c r="N4" i="167"/>
  <c r="H506" i="168" a="1"/>
  <c r="H506" i="168"/>
  <c r="C525" i="168"/>
  <c r="G526" i="168" a="1"/>
  <c r="G526" i="168"/>
  <c r="P206" i="170"/>
  <c r="P462" i="170"/>
  <c r="C530" i="170"/>
  <c r="P511" i="170" a="1"/>
  <c r="P511" i="170"/>
  <c r="L511" i="170" a="1"/>
  <c r="L511" i="170"/>
  <c r="G511" i="170" a="1"/>
  <c r="G511" i="170"/>
  <c r="H511" i="170" a="1"/>
  <c r="H511" i="170"/>
  <c r="K511" i="170" a="1"/>
  <c r="K511" i="170"/>
  <c r="J511" i="170" a="1"/>
  <c r="J511" i="170"/>
  <c r="F511" i="170" a="1"/>
  <c r="F511" i="170"/>
  <c r="I525" i="170" a="1"/>
  <c r="I525" i="170"/>
  <c r="F525" i="170" a="1"/>
  <c r="F525" i="170"/>
  <c r="L525" i="170" a="1"/>
  <c r="L525" i="170"/>
  <c r="H525" i="170" a="1"/>
  <c r="H525" i="170"/>
  <c r="K525" i="170" a="1"/>
  <c r="K525" i="170"/>
  <c r="J525" i="170" a="1"/>
  <c r="J525" i="170"/>
  <c r="G525" i="170" a="1"/>
  <c r="G525" i="170"/>
  <c r="L529" i="170" a="1"/>
  <c r="L529" i="170"/>
  <c r="P83" i="172"/>
  <c r="P339" i="172"/>
  <c r="L521" i="172" a="1"/>
  <c r="L521" i="172"/>
  <c r="J521" i="172" a="1"/>
  <c r="J521" i="172"/>
  <c r="H521" i="172" a="1"/>
  <c r="H521" i="172"/>
  <c r="F521" i="172" a="1"/>
  <c r="F521" i="172"/>
  <c r="I521" i="172" a="1"/>
  <c r="I521" i="172"/>
  <c r="M521" i="172" a="1"/>
  <c r="M521" i="172"/>
  <c r="G521" i="172" a="1"/>
  <c r="G521" i="172"/>
  <c r="K521" i="172" a="1"/>
  <c r="K521" i="172"/>
  <c r="L508" i="172" a="1"/>
  <c r="L508" i="172"/>
  <c r="J508" i="172" a="1"/>
  <c r="J508" i="172"/>
  <c r="H508" i="172" a="1"/>
  <c r="H508" i="172"/>
  <c r="F508" i="172" a="1"/>
  <c r="F508" i="172"/>
  <c r="C527" i="172"/>
  <c r="P508" i="172" a="1"/>
  <c r="P508" i="172"/>
  <c r="N12" i="171"/>
  <c r="I508" i="172" a="1"/>
  <c r="I508" i="172"/>
  <c r="G508" i="172" a="1"/>
  <c r="G508" i="172"/>
  <c r="M508" i="172" a="1"/>
  <c r="M508" i="172"/>
  <c r="G518" i="156" a="1"/>
  <c r="G518" i="156"/>
  <c r="I518" i="156" a="1"/>
  <c r="I518" i="156"/>
  <c r="K518" i="156" a="1"/>
  <c r="K518" i="156"/>
  <c r="G520" i="156" a="1"/>
  <c r="G520" i="156"/>
  <c r="I520" i="156" a="1"/>
  <c r="I520" i="156"/>
  <c r="K520" i="156" a="1"/>
  <c r="K520" i="156"/>
  <c r="G522" i="156" a="1"/>
  <c r="G522" i="156"/>
  <c r="I522" i="156" a="1"/>
  <c r="I522" i="156"/>
  <c r="K522" i="156" a="1"/>
  <c r="K522" i="156"/>
  <c r="G524" i="156" a="1"/>
  <c r="G524" i="156"/>
  <c r="I524" i="156" a="1"/>
  <c r="I524" i="156"/>
  <c r="K524" i="156" a="1"/>
  <c r="K524" i="156"/>
  <c r="G526" i="156" a="1"/>
  <c r="G526" i="156"/>
  <c r="I526" i="156" a="1"/>
  <c r="I526" i="156"/>
  <c r="K526" i="156" a="1"/>
  <c r="K526" i="156"/>
  <c r="G528" i="156" a="1"/>
  <c r="G528" i="156"/>
  <c r="I528" i="156" a="1"/>
  <c r="I528" i="156"/>
  <c r="K528" i="156" a="1"/>
  <c r="K528" i="156"/>
  <c r="G530" i="156" a="1"/>
  <c r="G530" i="156"/>
  <c r="I530" i="156" a="1"/>
  <c r="I530" i="156"/>
  <c r="K530" i="156" a="1"/>
  <c r="K530" i="156"/>
  <c r="B5" i="157"/>
  <c r="P124" i="160"/>
  <c r="P140" i="160"/>
  <c r="P156" i="160"/>
  <c r="P172" i="160"/>
  <c r="P188" i="160"/>
  <c r="P204" i="160"/>
  <c r="P240" i="160"/>
  <c r="P245" i="160"/>
  <c r="P268" i="160"/>
  <c r="P304" i="160"/>
  <c r="P309" i="160"/>
  <c r="P332" i="160"/>
  <c r="P368" i="160"/>
  <c r="P373" i="160"/>
  <c r="P396" i="160"/>
  <c r="P432" i="160"/>
  <c r="P437" i="160"/>
  <c r="P460" i="160"/>
  <c r="M500" i="160" a="1"/>
  <c r="M500" i="160"/>
  <c r="K500" i="160" a="1"/>
  <c r="K500" i="160"/>
  <c r="I500" i="160" a="1"/>
  <c r="I500" i="160"/>
  <c r="G500" i="160" a="1"/>
  <c r="G500" i="160"/>
  <c r="C519" i="160"/>
  <c r="F500" i="160" a="1"/>
  <c r="F500" i="160"/>
  <c r="F512" i="160"/>
  <c r="H505" i="160" a="1"/>
  <c r="H505" i="160"/>
  <c r="M506" i="160" a="1"/>
  <c r="M506" i="160"/>
  <c r="K506" i="160" a="1"/>
  <c r="K506" i="160"/>
  <c r="I506" i="160" a="1"/>
  <c r="I506" i="160"/>
  <c r="G506" i="160" a="1"/>
  <c r="G506" i="160"/>
  <c r="N506" i="160"/>
  <c r="J506" i="160" a="1"/>
  <c r="J506" i="160"/>
  <c r="L506" i="160" a="1"/>
  <c r="L506" i="160"/>
  <c r="M508" i="160" a="1"/>
  <c r="M508" i="160"/>
  <c r="K508" i="160" a="1"/>
  <c r="K508" i="160"/>
  <c r="I508" i="160" a="1"/>
  <c r="I508" i="160"/>
  <c r="G508" i="160" a="1"/>
  <c r="G508" i="160"/>
  <c r="C527" i="160"/>
  <c r="F508" i="160" a="1"/>
  <c r="F508" i="160"/>
  <c r="N508" i="160"/>
  <c r="H521" i="160" a="1"/>
  <c r="H521" i="160"/>
  <c r="L521" i="160" a="1"/>
  <c r="L521" i="160"/>
  <c r="H523" i="160" a="1"/>
  <c r="H523" i="160"/>
  <c r="H525" i="160" a="1"/>
  <c r="H525" i="160"/>
  <c r="L526" i="160" a="1"/>
  <c r="L526" i="160"/>
  <c r="J526" i="160" a="1"/>
  <c r="J526" i="160"/>
  <c r="H526" i="160" a="1"/>
  <c r="H526" i="160"/>
  <c r="F526" i="160" a="1"/>
  <c r="F526" i="160"/>
  <c r="N526" i="160"/>
  <c r="I526" i="160" a="1"/>
  <c r="I526" i="160"/>
  <c r="M526" i="160" a="1"/>
  <c r="M526" i="160"/>
  <c r="C528" i="160"/>
  <c r="L530" i="160" a="1"/>
  <c r="L530" i="160"/>
  <c r="J530" i="160" a="1"/>
  <c r="J530" i="160"/>
  <c r="H530" i="160" a="1"/>
  <c r="H530" i="160"/>
  <c r="F530" i="160" a="1"/>
  <c r="F530" i="160"/>
  <c r="M530" i="160" a="1"/>
  <c r="M530" i="160"/>
  <c r="I530" i="160" a="1"/>
  <c r="I530" i="160"/>
  <c r="P17" i="162"/>
  <c r="P53" i="162"/>
  <c r="P58" i="162"/>
  <c r="P81" i="162"/>
  <c r="P117" i="162"/>
  <c r="P122" i="162"/>
  <c r="P145" i="162"/>
  <c r="P181" i="162"/>
  <c r="P186" i="162"/>
  <c r="P209" i="162"/>
  <c r="P245" i="162"/>
  <c r="P250" i="162"/>
  <c r="P273" i="162"/>
  <c r="P309" i="162"/>
  <c r="P314" i="162"/>
  <c r="P337" i="162"/>
  <c r="P373" i="162"/>
  <c r="P378" i="162"/>
  <c r="P401" i="162"/>
  <c r="P437" i="162"/>
  <c r="P442" i="162"/>
  <c r="P465" i="162"/>
  <c r="H500" i="162" a="1"/>
  <c r="H500" i="162"/>
  <c r="H512" i="162"/>
  <c r="H502" i="162" a="1"/>
  <c r="H502" i="162"/>
  <c r="L502" i="162" a="1"/>
  <c r="L502" i="162"/>
  <c r="C522" i="162"/>
  <c r="P503" i="162" a="1"/>
  <c r="P503" i="162"/>
  <c r="N7" i="161"/>
  <c r="L503" i="162" a="1"/>
  <c r="L503" i="162"/>
  <c r="G503" i="162" a="1"/>
  <c r="G503" i="162"/>
  <c r="N503" i="162"/>
  <c r="I503" i="162" a="1"/>
  <c r="I503" i="162"/>
  <c r="M503" i="162" a="1"/>
  <c r="M503" i="162"/>
  <c r="H508" i="162" a="1"/>
  <c r="H508" i="162"/>
  <c r="H510" i="162" a="1"/>
  <c r="H510" i="162"/>
  <c r="L510" i="162" a="1"/>
  <c r="L510" i="162"/>
  <c r="C530" i="162"/>
  <c r="P511" i="162" a="1"/>
  <c r="P511" i="162"/>
  <c r="L511" i="162" a="1"/>
  <c r="L511" i="162"/>
  <c r="G511" i="162" a="1"/>
  <c r="G511" i="162"/>
  <c r="N511" i="162"/>
  <c r="I511" i="162" a="1"/>
  <c r="I511" i="162"/>
  <c r="M511" i="162" a="1"/>
  <c r="M511" i="162"/>
  <c r="C525" i="162"/>
  <c r="C527" i="162"/>
  <c r="C529" i="162"/>
  <c r="P22" i="164"/>
  <c r="P58" i="164"/>
  <c r="P63" i="164"/>
  <c r="P86" i="164"/>
  <c r="P122" i="164"/>
  <c r="P127" i="164"/>
  <c r="P150" i="164"/>
  <c r="P186" i="164"/>
  <c r="P191" i="164"/>
  <c r="P214" i="164"/>
  <c r="P250" i="164"/>
  <c r="P255" i="164"/>
  <c r="P278" i="164"/>
  <c r="P314" i="164"/>
  <c r="P319" i="164"/>
  <c r="P342" i="164"/>
  <c r="P378" i="164"/>
  <c r="P383" i="164"/>
  <c r="P406" i="164"/>
  <c r="P442" i="164"/>
  <c r="P447" i="164"/>
  <c r="P470" i="164"/>
  <c r="L501" i="164" a="1"/>
  <c r="L501" i="164"/>
  <c r="J501" i="164" a="1"/>
  <c r="J501" i="164"/>
  <c r="H501" i="164" a="1"/>
  <c r="H501" i="164"/>
  <c r="F501" i="164" a="1"/>
  <c r="F501" i="164"/>
  <c r="G501" i="164" a="1"/>
  <c r="G501" i="164"/>
  <c r="G512" i="164"/>
  <c r="E22" i="163"/>
  <c r="I501" i="164" a="1"/>
  <c r="I501" i="164"/>
  <c r="M501" i="164" a="1"/>
  <c r="M501" i="164"/>
  <c r="L509" i="164" a="1"/>
  <c r="L509" i="164"/>
  <c r="J509" i="164" a="1"/>
  <c r="J509" i="164"/>
  <c r="H509" i="164" a="1"/>
  <c r="H509" i="164"/>
  <c r="F509" i="164" a="1"/>
  <c r="F509" i="164"/>
  <c r="G509" i="164" a="1"/>
  <c r="G509" i="164"/>
  <c r="I509" i="164" a="1"/>
  <c r="I509" i="164"/>
  <c r="M509" i="164" a="1"/>
  <c r="M509" i="164"/>
  <c r="M524" i="164" a="1"/>
  <c r="M524" i="164"/>
  <c r="K524" i="164" a="1"/>
  <c r="K524" i="164"/>
  <c r="I524" i="164" a="1"/>
  <c r="I524" i="164"/>
  <c r="G524" i="164" a="1"/>
  <c r="G524" i="164"/>
  <c r="F524" i="164" a="1"/>
  <c r="F524" i="164"/>
  <c r="M526" i="164" a="1"/>
  <c r="M526" i="164"/>
  <c r="K526" i="164" a="1"/>
  <c r="K526" i="164"/>
  <c r="N526" i="164"/>
  <c r="I526" i="164" a="1"/>
  <c r="I526" i="164"/>
  <c r="G526" i="164" a="1"/>
  <c r="G526" i="164"/>
  <c r="L526" i="164" a="1"/>
  <c r="L526" i="164"/>
  <c r="C528" i="164"/>
  <c r="P31" i="166"/>
  <c r="P36" i="166"/>
  <c r="P59" i="166"/>
  <c r="P95" i="166"/>
  <c r="P100" i="166"/>
  <c r="P123" i="166"/>
  <c r="P159" i="166"/>
  <c r="P164" i="166"/>
  <c r="P187" i="166"/>
  <c r="P223" i="166"/>
  <c r="P228" i="166"/>
  <c r="P251" i="166"/>
  <c r="P287" i="166"/>
  <c r="P292" i="166"/>
  <c r="P315" i="166"/>
  <c r="P351" i="166"/>
  <c r="P356" i="166"/>
  <c r="P379" i="166"/>
  <c r="P415" i="166"/>
  <c r="P420" i="166"/>
  <c r="P443" i="166"/>
  <c r="P479" i="166"/>
  <c r="P484" i="166"/>
  <c r="N505" i="166"/>
  <c r="E41" i="165"/>
  <c r="G41" i="165"/>
  <c r="N509" i="166"/>
  <c r="M518" i="166" a="1"/>
  <c r="M518" i="166"/>
  <c r="J518" i="166" a="1"/>
  <c r="J518" i="166"/>
  <c r="L518" i="166" a="1"/>
  <c r="L518" i="166"/>
  <c r="L531" i="166"/>
  <c r="G518" i="166" a="1"/>
  <c r="G518" i="166"/>
  <c r="K518" i="166" a="1"/>
  <c r="K518" i="166"/>
  <c r="G519" i="166" a="1"/>
  <c r="G519" i="166"/>
  <c r="J524" i="166" a="1"/>
  <c r="J524" i="166"/>
  <c r="L525" i="166" a="1"/>
  <c r="L525" i="166"/>
  <c r="J527" i="166" a="1"/>
  <c r="J527" i="166"/>
  <c r="F529" i="166" a="1"/>
  <c r="F529" i="166"/>
  <c r="K529" i="166" a="1"/>
  <c r="K529" i="166"/>
  <c r="P20" i="168"/>
  <c r="P45" i="168"/>
  <c r="P84" i="168"/>
  <c r="P109" i="168"/>
  <c r="P148" i="168"/>
  <c r="P173" i="168"/>
  <c r="P212" i="168"/>
  <c r="P237" i="168"/>
  <c r="P276" i="168"/>
  <c r="P301" i="168"/>
  <c r="P340" i="168"/>
  <c r="P365" i="168"/>
  <c r="P404" i="168"/>
  <c r="P429" i="168"/>
  <c r="P468" i="168"/>
  <c r="P493" i="168"/>
  <c r="M502" i="168" a="1"/>
  <c r="M502" i="168"/>
  <c r="K502" i="168" a="1"/>
  <c r="K502" i="168"/>
  <c r="I502" i="168" a="1"/>
  <c r="I502" i="168"/>
  <c r="G502" i="168" a="1"/>
  <c r="G502" i="168"/>
  <c r="J502" i="168" a="1"/>
  <c r="J502" i="168"/>
  <c r="C521" i="168"/>
  <c r="P502" i="168" a="1"/>
  <c r="P502" i="168"/>
  <c r="N6" i="167"/>
  <c r="L502" i="168" a="1"/>
  <c r="L502" i="168"/>
  <c r="F502" i="168" a="1"/>
  <c r="F502" i="168"/>
  <c r="F512" i="168"/>
  <c r="P508" i="168" a="1"/>
  <c r="P508" i="168"/>
  <c r="N12" i="167"/>
  <c r="M510" i="168" a="1"/>
  <c r="M510" i="168"/>
  <c r="K510" i="168" a="1"/>
  <c r="K510" i="168"/>
  <c r="I510" i="168" a="1"/>
  <c r="I510" i="168"/>
  <c r="G510" i="168" a="1"/>
  <c r="G510" i="168"/>
  <c r="J510" i="168" a="1"/>
  <c r="J510" i="168"/>
  <c r="C529" i="168"/>
  <c r="P510" i="168" a="1"/>
  <c r="P510" i="168"/>
  <c r="L510" i="168" a="1"/>
  <c r="L510" i="168"/>
  <c r="F510" i="168" a="1"/>
  <c r="F510" i="168"/>
  <c r="L522" i="168" a="1"/>
  <c r="L522" i="168"/>
  <c r="J522" i="168" a="1"/>
  <c r="J522" i="168"/>
  <c r="H522" i="168" a="1"/>
  <c r="H522" i="168"/>
  <c r="F522" i="168" a="1"/>
  <c r="F522" i="168"/>
  <c r="M522" i="168" a="1"/>
  <c r="M522" i="168"/>
  <c r="G522" i="168" a="1"/>
  <c r="G522" i="168"/>
  <c r="I522" i="168" a="1"/>
  <c r="I522" i="168"/>
  <c r="L528" i="168" a="1"/>
  <c r="L528" i="168"/>
  <c r="J528" i="168" a="1"/>
  <c r="J528" i="168"/>
  <c r="H528" i="168" a="1"/>
  <c r="H528" i="168"/>
  <c r="F528" i="168" a="1"/>
  <c r="F528" i="168"/>
  <c r="N528" i="168"/>
  <c r="G528" i="168" a="1"/>
  <c r="G528" i="168"/>
  <c r="K528" i="168" a="1"/>
  <c r="K528" i="168"/>
  <c r="P14" i="170"/>
  <c r="P270" i="170"/>
  <c r="C522" i="170"/>
  <c r="P503" i="170" a="1"/>
  <c r="P503" i="170"/>
  <c r="N7" i="169"/>
  <c r="L503" i="170" a="1"/>
  <c r="L503" i="170"/>
  <c r="G503" i="170" a="1"/>
  <c r="G503" i="170"/>
  <c r="H503" i="170" a="1"/>
  <c r="H503" i="170"/>
  <c r="K503" i="170" a="1"/>
  <c r="K503" i="170"/>
  <c r="J503" i="170" a="1"/>
  <c r="J503" i="170"/>
  <c r="F503" i="170" a="1"/>
  <c r="F503" i="170"/>
  <c r="N503" i="170"/>
  <c r="L527" i="170" a="1"/>
  <c r="L527" i="170"/>
  <c r="G527" i="170" a="1"/>
  <c r="G527" i="170"/>
  <c r="H527" i="170" a="1"/>
  <c r="H527" i="170"/>
  <c r="K527" i="170" a="1"/>
  <c r="K527" i="170"/>
  <c r="J527" i="170" a="1"/>
  <c r="J527" i="170"/>
  <c r="F527" i="170" a="1"/>
  <c r="F527" i="170"/>
  <c r="P147" i="172"/>
  <c r="P403" i="172"/>
  <c r="L501" i="172" a="1"/>
  <c r="L501" i="172"/>
  <c r="J501" i="172" a="1"/>
  <c r="J501" i="172"/>
  <c r="H501" i="172" a="1"/>
  <c r="H501" i="172"/>
  <c r="F501" i="172" a="1"/>
  <c r="F501" i="172"/>
  <c r="G501" i="172" a="1"/>
  <c r="G501" i="172"/>
  <c r="G512" i="172"/>
  <c r="E22" i="171"/>
  <c r="C520" i="172"/>
  <c r="P501" i="172" a="1"/>
  <c r="P501" i="172"/>
  <c r="N5" i="171"/>
  <c r="K501" i="172" a="1"/>
  <c r="K501" i="172"/>
  <c r="P212" i="160"/>
  <c r="P228" i="160"/>
  <c r="P244" i="160"/>
  <c r="P260" i="160"/>
  <c r="P276" i="160"/>
  <c r="P292" i="160"/>
  <c r="P308" i="160"/>
  <c r="P324" i="160"/>
  <c r="P340" i="160"/>
  <c r="P356" i="160"/>
  <c r="P372" i="160"/>
  <c r="P388" i="160"/>
  <c r="P404" i="160"/>
  <c r="P420" i="160"/>
  <c r="P436" i="160"/>
  <c r="P452" i="160"/>
  <c r="P468" i="160"/>
  <c r="P484" i="160"/>
  <c r="M499" i="160" a="1"/>
  <c r="M499" i="160"/>
  <c r="K499" i="160" a="1"/>
  <c r="K499" i="160"/>
  <c r="I499" i="160" a="1"/>
  <c r="I499" i="160"/>
  <c r="G499" i="160" a="1"/>
  <c r="G499" i="160"/>
  <c r="G512" i="160"/>
  <c r="E22" i="159"/>
  <c r="H499" i="160" a="1"/>
  <c r="H499" i="160"/>
  <c r="M503" i="160" a="1"/>
  <c r="M503" i="160"/>
  <c r="K503" i="160" a="1"/>
  <c r="K503" i="160"/>
  <c r="I503" i="160" a="1"/>
  <c r="I503" i="160"/>
  <c r="G503" i="160" a="1"/>
  <c r="G503" i="160"/>
  <c r="N503" i="160"/>
  <c r="H503" i="160" a="1"/>
  <c r="H503" i="160"/>
  <c r="M507" i="160" a="1"/>
  <c r="M507" i="160"/>
  <c r="K507" i="160" a="1"/>
  <c r="K507" i="160"/>
  <c r="N507" i="160"/>
  <c r="I507" i="160" a="1"/>
  <c r="I507" i="160"/>
  <c r="G507" i="160" a="1"/>
  <c r="G507" i="160"/>
  <c r="H507" i="160" a="1"/>
  <c r="H507" i="160"/>
  <c r="M511" i="160" a="1"/>
  <c r="M511" i="160"/>
  <c r="K511" i="160" a="1"/>
  <c r="K511" i="160"/>
  <c r="I511" i="160" a="1"/>
  <c r="I511" i="160"/>
  <c r="G511" i="160" a="1"/>
  <c r="G511" i="160"/>
  <c r="H511" i="160" a="1"/>
  <c r="H511" i="160"/>
  <c r="N511" i="160"/>
  <c r="P9" i="162"/>
  <c r="P25" i="162"/>
  <c r="P41" i="162"/>
  <c r="P57" i="162"/>
  <c r="P73" i="162"/>
  <c r="P89" i="162"/>
  <c r="P105" i="162"/>
  <c r="P121" i="162"/>
  <c r="P137" i="162"/>
  <c r="P153" i="162"/>
  <c r="P169" i="162"/>
  <c r="P185" i="162"/>
  <c r="P201" i="162"/>
  <c r="P217" i="162"/>
  <c r="P233" i="162"/>
  <c r="P249" i="162"/>
  <c r="P265" i="162"/>
  <c r="P281" i="162"/>
  <c r="P297" i="162"/>
  <c r="P313" i="162"/>
  <c r="P329" i="162"/>
  <c r="P345" i="162"/>
  <c r="P361" i="162"/>
  <c r="P377" i="162"/>
  <c r="P393" i="162"/>
  <c r="P409" i="162"/>
  <c r="P425" i="162"/>
  <c r="P441" i="162"/>
  <c r="P457" i="162"/>
  <c r="P473" i="162"/>
  <c r="P489" i="162"/>
  <c r="C520" i="162"/>
  <c r="P501" i="162" a="1"/>
  <c r="P501" i="162"/>
  <c r="N5" i="161"/>
  <c r="H501" i="162" a="1"/>
  <c r="H501" i="162"/>
  <c r="N501" i="162"/>
  <c r="K501" i="162" a="1"/>
  <c r="K501" i="162"/>
  <c r="C524" i="162"/>
  <c r="P505" i="162" a="1"/>
  <c r="P505" i="162"/>
  <c r="N9" i="161"/>
  <c r="H505" i="162" a="1"/>
  <c r="H505" i="162"/>
  <c r="K505" i="162" a="1"/>
  <c r="K505" i="162"/>
  <c r="C528" i="162"/>
  <c r="P509" i="162" a="1"/>
  <c r="P509" i="162"/>
  <c r="N13" i="161"/>
  <c r="H509" i="162" a="1"/>
  <c r="H509" i="162"/>
  <c r="N509" i="162"/>
  <c r="K509" i="162" a="1"/>
  <c r="K509" i="162"/>
  <c r="P14" i="164"/>
  <c r="P30" i="164"/>
  <c r="P46" i="164"/>
  <c r="P62" i="164"/>
  <c r="P78" i="164"/>
  <c r="P94" i="164"/>
  <c r="P110" i="164"/>
  <c r="P126" i="164"/>
  <c r="P142" i="164"/>
  <c r="P158" i="164"/>
  <c r="P174" i="164"/>
  <c r="P190" i="164"/>
  <c r="P206" i="164"/>
  <c r="P222" i="164"/>
  <c r="P238" i="164"/>
  <c r="P254" i="164"/>
  <c r="P270" i="164"/>
  <c r="P286" i="164"/>
  <c r="P302" i="164"/>
  <c r="P318" i="164"/>
  <c r="P334" i="164"/>
  <c r="P350" i="164"/>
  <c r="P366" i="164"/>
  <c r="P382" i="164"/>
  <c r="P398" i="164"/>
  <c r="P414" i="164"/>
  <c r="P430" i="164"/>
  <c r="P446" i="164"/>
  <c r="P462" i="164"/>
  <c r="P478" i="164"/>
  <c r="P494" i="164"/>
  <c r="L499" i="164" a="1"/>
  <c r="L499" i="164"/>
  <c r="J499" i="164" a="1"/>
  <c r="J499" i="164"/>
  <c r="J512" i="164"/>
  <c r="H499" i="164" a="1"/>
  <c r="H499" i="164"/>
  <c r="F499" i="164" a="1"/>
  <c r="F499" i="164"/>
  <c r="K499" i="164" a="1"/>
  <c r="K499" i="164"/>
  <c r="L503" i="164" a="1"/>
  <c r="L503" i="164"/>
  <c r="J503" i="164" a="1"/>
  <c r="J503" i="164"/>
  <c r="H503" i="164" a="1"/>
  <c r="H503" i="164"/>
  <c r="F503" i="164" a="1"/>
  <c r="F503" i="164"/>
  <c r="K503" i="164" a="1"/>
  <c r="K503" i="164"/>
  <c r="L507" i="164" a="1"/>
  <c r="L507" i="164"/>
  <c r="J507" i="164" a="1"/>
  <c r="J507" i="164"/>
  <c r="H507" i="164" a="1"/>
  <c r="H507" i="164"/>
  <c r="F507" i="164" a="1"/>
  <c r="F507" i="164"/>
  <c r="N507" i="164"/>
  <c r="K507" i="164" a="1"/>
  <c r="K507" i="164"/>
  <c r="L511" i="164" a="1"/>
  <c r="L511" i="164"/>
  <c r="J511" i="164" a="1"/>
  <c r="J511" i="164"/>
  <c r="H511" i="164" a="1"/>
  <c r="H511" i="164"/>
  <c r="F511" i="164" a="1"/>
  <c r="F511" i="164"/>
  <c r="K511" i="164" a="1"/>
  <c r="K511" i="164"/>
  <c r="C522" i="164"/>
  <c r="C530" i="164"/>
  <c r="P19" i="166"/>
  <c r="P35" i="166"/>
  <c r="P51" i="166"/>
  <c r="P67" i="166"/>
  <c r="P83" i="166"/>
  <c r="P99" i="166"/>
  <c r="P115" i="166"/>
  <c r="P131" i="166"/>
  <c r="P147" i="166"/>
  <c r="P163" i="166"/>
  <c r="P179" i="166"/>
  <c r="P195" i="166"/>
  <c r="P211" i="166"/>
  <c r="P227" i="166"/>
  <c r="P243" i="166"/>
  <c r="P259" i="166"/>
  <c r="P275" i="166"/>
  <c r="P291" i="166"/>
  <c r="P307" i="166"/>
  <c r="P323" i="166"/>
  <c r="P339" i="166"/>
  <c r="P355" i="166"/>
  <c r="P371" i="166"/>
  <c r="P387" i="166"/>
  <c r="P403" i="166"/>
  <c r="P419" i="166"/>
  <c r="P435" i="166"/>
  <c r="P451" i="166"/>
  <c r="P467" i="166"/>
  <c r="P483" i="166"/>
  <c r="J520" i="166" a="1"/>
  <c r="J520" i="166"/>
  <c r="M520" i="166" a="1"/>
  <c r="M520" i="166"/>
  <c r="H522" i="166" a="1"/>
  <c r="H522" i="166"/>
  <c r="J528" i="166" a="1"/>
  <c r="J528" i="166"/>
  <c r="M528" i="166" a="1"/>
  <c r="M528" i="166"/>
  <c r="H530" i="166" a="1"/>
  <c r="H530" i="166"/>
  <c r="N530" i="166"/>
  <c r="P12" i="168"/>
  <c r="P28" i="168"/>
  <c r="P44" i="168"/>
  <c r="P60" i="168"/>
  <c r="P76" i="168"/>
  <c r="P92" i="168"/>
  <c r="P108" i="168"/>
  <c r="P124" i="168"/>
  <c r="P140" i="168"/>
  <c r="P156" i="168"/>
  <c r="P172" i="168"/>
  <c r="P188" i="168"/>
  <c r="P204" i="168"/>
  <c r="P220" i="168"/>
  <c r="P236" i="168"/>
  <c r="P252" i="168"/>
  <c r="P268" i="168"/>
  <c r="P284" i="168"/>
  <c r="P300" i="168"/>
  <c r="P316" i="168"/>
  <c r="P332" i="168"/>
  <c r="P348" i="168"/>
  <c r="P364" i="168"/>
  <c r="P380" i="168"/>
  <c r="P396" i="168"/>
  <c r="P412" i="168"/>
  <c r="P428" i="168"/>
  <c r="P444" i="168"/>
  <c r="P460" i="168"/>
  <c r="P476" i="168"/>
  <c r="P492" i="168"/>
  <c r="M501" i="168" a="1"/>
  <c r="M501" i="168"/>
  <c r="K501" i="168" a="1"/>
  <c r="K501" i="168"/>
  <c r="I501" i="168" a="1"/>
  <c r="I501" i="168"/>
  <c r="G501" i="168" a="1"/>
  <c r="G501" i="168"/>
  <c r="N501" i="168"/>
  <c r="H501" i="168" a="1"/>
  <c r="H501" i="168"/>
  <c r="L503" i="168" a="1"/>
  <c r="L503" i="168"/>
  <c r="P503" i="168" a="1"/>
  <c r="P503" i="168"/>
  <c r="N7" i="167"/>
  <c r="J504" i="168" a="1"/>
  <c r="J504" i="168"/>
  <c r="M505" i="168" a="1"/>
  <c r="M505" i="168"/>
  <c r="K505" i="168" a="1"/>
  <c r="K505" i="168"/>
  <c r="I505" i="168" a="1"/>
  <c r="I505" i="168"/>
  <c r="G505" i="168" a="1"/>
  <c r="G505" i="168"/>
  <c r="N505" i="168"/>
  <c r="E41" i="167"/>
  <c r="G41" i="167"/>
  <c r="H505" i="168" a="1"/>
  <c r="H505" i="168"/>
  <c r="L507" i="168" a="1"/>
  <c r="L507" i="168"/>
  <c r="P507" i="168" a="1"/>
  <c r="P507" i="168"/>
  <c r="N11" i="167"/>
  <c r="M509" i="168" a="1"/>
  <c r="M509" i="168"/>
  <c r="K509" i="168" a="1"/>
  <c r="K509" i="168"/>
  <c r="I509" i="168" a="1"/>
  <c r="I509" i="168"/>
  <c r="G509" i="168" a="1"/>
  <c r="G509" i="168"/>
  <c r="N509" i="168"/>
  <c r="H509" i="168" a="1"/>
  <c r="H509" i="168"/>
  <c r="L511" i="168" a="1"/>
  <c r="L511" i="168"/>
  <c r="P511" i="168" a="1"/>
  <c r="P511" i="168"/>
  <c r="L519" i="168" a="1"/>
  <c r="L519" i="168"/>
  <c r="C520" i="168"/>
  <c r="G524" i="168" a="1"/>
  <c r="G524" i="168"/>
  <c r="P5" i="170"/>
  <c r="P10" i="170"/>
  <c r="P33" i="170"/>
  <c r="P69" i="170"/>
  <c r="P74" i="170"/>
  <c r="P97" i="170"/>
  <c r="P133" i="170"/>
  <c r="P138" i="170"/>
  <c r="P161" i="170"/>
  <c r="P197" i="170"/>
  <c r="P202" i="170"/>
  <c r="P225" i="170"/>
  <c r="P261" i="170"/>
  <c r="P266" i="170"/>
  <c r="P289" i="170"/>
  <c r="P325" i="170"/>
  <c r="P330" i="170"/>
  <c r="P353" i="170"/>
  <c r="P389" i="170"/>
  <c r="P394" i="170"/>
  <c r="P417" i="170"/>
  <c r="P453" i="170"/>
  <c r="P458" i="170"/>
  <c r="P481" i="170"/>
  <c r="P500" i="170" a="1"/>
  <c r="P500" i="170"/>
  <c r="N4" i="169"/>
  <c r="M500" i="170" a="1"/>
  <c r="M500" i="170"/>
  <c r="J500" i="170" a="1"/>
  <c r="J500" i="170"/>
  <c r="J512" i="170"/>
  <c r="I500" i="170" a="1"/>
  <c r="I500" i="170"/>
  <c r="N500" i="170"/>
  <c r="L500" i="170" a="1"/>
  <c r="L500" i="170"/>
  <c r="P502" i="170" a="1"/>
  <c r="P502" i="170"/>
  <c r="N6" i="169"/>
  <c r="I502" i="170" a="1"/>
  <c r="I502" i="170"/>
  <c r="F502" i="170" a="1"/>
  <c r="F502" i="170"/>
  <c r="F512" i="170"/>
  <c r="M502" i="170" a="1"/>
  <c r="M502" i="170"/>
  <c r="G504" i="170" a="1"/>
  <c r="G504" i="170"/>
  <c r="N504" i="170"/>
  <c r="K504" i="170" a="1"/>
  <c r="K504" i="170"/>
  <c r="K506" i="170" a="1"/>
  <c r="K506" i="170"/>
  <c r="P508" i="170" a="1"/>
  <c r="P508" i="170"/>
  <c r="N12" i="169"/>
  <c r="M508" i="170" a="1"/>
  <c r="M508" i="170"/>
  <c r="J508" i="170" a="1"/>
  <c r="J508" i="170"/>
  <c r="I508" i="170" a="1"/>
  <c r="I508" i="170"/>
  <c r="N508" i="170"/>
  <c r="L508" i="170" a="1"/>
  <c r="L508" i="170"/>
  <c r="P510" i="170" a="1"/>
  <c r="P510" i="170"/>
  <c r="I510" i="170" a="1"/>
  <c r="I510" i="170"/>
  <c r="F510" i="170" a="1"/>
  <c r="F510" i="170"/>
  <c r="M510" i="170" a="1"/>
  <c r="M510" i="170"/>
  <c r="K519" i="170" a="1"/>
  <c r="K519" i="170"/>
  <c r="G521" i="170" a="1"/>
  <c r="G521" i="170"/>
  <c r="N521" i="170"/>
  <c r="K521" i="170" a="1"/>
  <c r="K521" i="170"/>
  <c r="P10" i="172"/>
  <c r="P15" i="172"/>
  <c r="P38" i="172"/>
  <c r="P74" i="172"/>
  <c r="P79" i="172"/>
  <c r="P102" i="172"/>
  <c r="P138" i="172"/>
  <c r="P143" i="172"/>
  <c r="P166" i="172"/>
  <c r="P202" i="172"/>
  <c r="P207" i="172"/>
  <c r="P230" i="172"/>
  <c r="P266" i="172"/>
  <c r="P271" i="172"/>
  <c r="P294" i="172"/>
  <c r="P330" i="172"/>
  <c r="P335" i="172"/>
  <c r="P358" i="172"/>
  <c r="P394" i="172"/>
  <c r="P399" i="172"/>
  <c r="P422" i="172"/>
  <c r="P458" i="172"/>
  <c r="P463" i="172"/>
  <c r="P486" i="172"/>
  <c r="L500" i="172" a="1"/>
  <c r="L500" i="172"/>
  <c r="J500" i="172" a="1"/>
  <c r="J500" i="172"/>
  <c r="H500" i="172" a="1"/>
  <c r="H500" i="172"/>
  <c r="F500" i="172" a="1"/>
  <c r="F500" i="172"/>
  <c r="C519" i="172"/>
  <c r="P500" i="172" a="1"/>
  <c r="P500" i="172"/>
  <c r="N4" i="171"/>
  <c r="I500" i="172" a="1"/>
  <c r="I500" i="172"/>
  <c r="I512" i="172"/>
  <c r="M500" i="172" a="1"/>
  <c r="M500" i="172"/>
  <c r="G502" i="172" a="1"/>
  <c r="G502" i="172"/>
  <c r="K502" i="172" a="1"/>
  <c r="K502" i="172"/>
  <c r="P502" i="172" a="1"/>
  <c r="P502" i="172"/>
  <c r="N6" i="171"/>
  <c r="L506" i="172" a="1"/>
  <c r="L506" i="172"/>
  <c r="J506" i="172" a="1"/>
  <c r="J506" i="172"/>
  <c r="H506" i="172" a="1"/>
  <c r="H506" i="172"/>
  <c r="F506" i="172" a="1"/>
  <c r="F506" i="172"/>
  <c r="N506" i="172"/>
  <c r="M506" i="172" a="1"/>
  <c r="M506" i="172"/>
  <c r="C525" i="172"/>
  <c r="I506" i="172" a="1"/>
  <c r="I506" i="172"/>
  <c r="L529" i="172" a="1"/>
  <c r="L529" i="172"/>
  <c r="J529" i="172" a="1"/>
  <c r="J529" i="172"/>
  <c r="H529" i="172" a="1"/>
  <c r="H529" i="172"/>
  <c r="F529" i="172" a="1"/>
  <c r="F529" i="172"/>
  <c r="I529" i="172" a="1"/>
  <c r="I529" i="172"/>
  <c r="M529" i="172" a="1"/>
  <c r="M529" i="172"/>
  <c r="G529" i="172" a="1"/>
  <c r="G529" i="172"/>
  <c r="P52" i="174"/>
  <c r="P116" i="174"/>
  <c r="P180" i="174"/>
  <c r="P244" i="174"/>
  <c r="P308" i="174"/>
  <c r="P372" i="174"/>
  <c r="P436" i="174"/>
  <c r="N503" i="174"/>
  <c r="H520" i="166" a="1"/>
  <c r="H520" i="166"/>
  <c r="H528" i="166" a="1"/>
  <c r="H528" i="166"/>
  <c r="N528" i="166"/>
  <c r="P8" i="168"/>
  <c r="P24" i="168"/>
  <c r="P40" i="168"/>
  <c r="P56" i="168"/>
  <c r="P72" i="168"/>
  <c r="P88" i="168"/>
  <c r="P104" i="168"/>
  <c r="P120" i="168"/>
  <c r="P136" i="168"/>
  <c r="P152" i="168"/>
  <c r="P168" i="168"/>
  <c r="P184" i="168"/>
  <c r="P200" i="168"/>
  <c r="P216" i="168"/>
  <c r="P232" i="168"/>
  <c r="P248" i="168"/>
  <c r="P264" i="168"/>
  <c r="P280" i="168"/>
  <c r="P296" i="168"/>
  <c r="P312" i="168"/>
  <c r="P328" i="168"/>
  <c r="P344" i="168"/>
  <c r="P360" i="168"/>
  <c r="P376" i="168"/>
  <c r="P392" i="168"/>
  <c r="P408" i="168"/>
  <c r="P424" i="168"/>
  <c r="P440" i="168"/>
  <c r="P456" i="168"/>
  <c r="P472" i="168"/>
  <c r="P488" i="168"/>
  <c r="M500" i="168" a="1"/>
  <c r="M500" i="168"/>
  <c r="K500" i="168" a="1"/>
  <c r="K500" i="168"/>
  <c r="N500" i="168"/>
  <c r="I500" i="168" a="1"/>
  <c r="I500" i="168"/>
  <c r="G500" i="168" a="1"/>
  <c r="G500" i="168"/>
  <c r="H500" i="168" a="1"/>
  <c r="H500" i="168"/>
  <c r="M504" i="168" a="1"/>
  <c r="M504" i="168"/>
  <c r="K504" i="168" a="1"/>
  <c r="K504" i="168"/>
  <c r="I504" i="168" a="1"/>
  <c r="I504" i="168"/>
  <c r="G504" i="168" a="1"/>
  <c r="G504" i="168"/>
  <c r="N504" i="168"/>
  <c r="H504" i="168" a="1"/>
  <c r="H504" i="168"/>
  <c r="H512" i="168"/>
  <c r="J507" i="168" a="1"/>
  <c r="J507" i="168"/>
  <c r="M508" i="168" a="1"/>
  <c r="M508" i="168"/>
  <c r="K508" i="168" a="1"/>
  <c r="K508" i="168"/>
  <c r="I508" i="168" a="1"/>
  <c r="I508" i="168"/>
  <c r="N508" i="168"/>
  <c r="G508" i="168" a="1"/>
  <c r="G508" i="168"/>
  <c r="C527" i="168"/>
  <c r="H508" i="168" a="1"/>
  <c r="H508" i="168"/>
  <c r="P21" i="170"/>
  <c r="P26" i="170"/>
  <c r="P49" i="170"/>
  <c r="P85" i="170"/>
  <c r="P90" i="170"/>
  <c r="P113" i="170"/>
  <c r="P149" i="170"/>
  <c r="P154" i="170"/>
  <c r="P177" i="170"/>
  <c r="P213" i="170"/>
  <c r="P218" i="170"/>
  <c r="P241" i="170"/>
  <c r="P277" i="170"/>
  <c r="P282" i="170"/>
  <c r="P305" i="170"/>
  <c r="P341" i="170"/>
  <c r="P346" i="170"/>
  <c r="P369" i="170"/>
  <c r="P405" i="170"/>
  <c r="P410" i="170"/>
  <c r="P433" i="170"/>
  <c r="P469" i="170"/>
  <c r="P474" i="170"/>
  <c r="C518" i="170"/>
  <c r="P499" i="170" a="1"/>
  <c r="P499" i="170"/>
  <c r="L499" i="170" a="1"/>
  <c r="L499" i="170"/>
  <c r="G499" i="170" a="1"/>
  <c r="G499" i="170"/>
  <c r="I499" i="170" a="1"/>
  <c r="I499" i="170"/>
  <c r="M499" i="170" a="1"/>
  <c r="M499" i="170"/>
  <c r="H506" i="170" a="1"/>
  <c r="H506" i="170"/>
  <c r="C526" i="170"/>
  <c r="P507" i="170" a="1"/>
  <c r="P507" i="170"/>
  <c r="N11" i="169"/>
  <c r="L507" i="170" a="1"/>
  <c r="L507" i="170"/>
  <c r="G507" i="170" a="1"/>
  <c r="G507" i="170"/>
  <c r="N507" i="170"/>
  <c r="I507" i="170" a="1"/>
  <c r="I507" i="170"/>
  <c r="M507" i="170" a="1"/>
  <c r="M507" i="170"/>
  <c r="P26" i="172"/>
  <c r="P31" i="172"/>
  <c r="P54" i="172"/>
  <c r="P90" i="172"/>
  <c r="P95" i="172"/>
  <c r="P118" i="172"/>
  <c r="P154" i="172"/>
  <c r="P159" i="172"/>
  <c r="P182" i="172"/>
  <c r="P218" i="172"/>
  <c r="P223" i="172"/>
  <c r="P246" i="172"/>
  <c r="P282" i="172"/>
  <c r="P287" i="172"/>
  <c r="P310" i="172"/>
  <c r="P346" i="172"/>
  <c r="P351" i="172"/>
  <c r="P374" i="172"/>
  <c r="P410" i="172"/>
  <c r="P415" i="172"/>
  <c r="P438" i="172"/>
  <c r="P474" i="172"/>
  <c r="P479" i="172"/>
  <c r="L505" i="172" a="1"/>
  <c r="L505" i="172"/>
  <c r="J505" i="172" a="1"/>
  <c r="J505" i="172"/>
  <c r="H505" i="172" a="1"/>
  <c r="H505" i="172"/>
  <c r="F505" i="172" a="1"/>
  <c r="F505" i="172"/>
  <c r="G505" i="172" a="1"/>
  <c r="G505" i="172"/>
  <c r="I505" i="172" a="1"/>
  <c r="I505" i="172"/>
  <c r="M505" i="172" a="1"/>
  <c r="M505" i="172"/>
  <c r="I509" i="172" a="1"/>
  <c r="I509" i="172"/>
  <c r="E23" i="173"/>
  <c r="G23" i="173"/>
  <c r="I23" i="173"/>
  <c r="E24" i="173"/>
  <c r="G24" i="173"/>
  <c r="I24" i="173"/>
  <c r="G22" i="173"/>
  <c r="I22" i="173"/>
  <c r="E25" i="173"/>
  <c r="G25" i="173"/>
  <c r="I25" i="173"/>
  <c r="P36" i="174"/>
  <c r="P100" i="174"/>
  <c r="P164" i="174"/>
  <c r="P228" i="174"/>
  <c r="P292" i="174"/>
  <c r="P356" i="174"/>
  <c r="P420" i="174"/>
  <c r="P484" i="174"/>
  <c r="N500" i="174"/>
  <c r="N501" i="174"/>
  <c r="N502" i="174"/>
  <c r="M503" i="168" a="1"/>
  <c r="M503" i="168"/>
  <c r="K503" i="168" a="1"/>
  <c r="K503" i="168"/>
  <c r="I503" i="168" a="1"/>
  <c r="I503" i="168"/>
  <c r="G503" i="168" a="1"/>
  <c r="G503" i="168"/>
  <c r="N503" i="168"/>
  <c r="H503" i="168" a="1"/>
  <c r="H503" i="168"/>
  <c r="M507" i="168" a="1"/>
  <c r="M507" i="168"/>
  <c r="K507" i="168" a="1"/>
  <c r="K507" i="168"/>
  <c r="I507" i="168" a="1"/>
  <c r="I507" i="168"/>
  <c r="G507" i="168" a="1"/>
  <c r="G507" i="168"/>
  <c r="H507" i="168" a="1"/>
  <c r="H507" i="168"/>
  <c r="M511" i="168" a="1"/>
  <c r="M511" i="168"/>
  <c r="K511" i="168" a="1"/>
  <c r="K511" i="168"/>
  <c r="I511" i="168" a="1"/>
  <c r="I511" i="168"/>
  <c r="G511" i="168" a="1"/>
  <c r="G511" i="168"/>
  <c r="N511" i="168"/>
  <c r="H511" i="168" a="1"/>
  <c r="H511" i="168"/>
  <c r="M519" i="168" a="1"/>
  <c r="M519" i="168"/>
  <c r="K519" i="168" a="1"/>
  <c r="K519" i="168"/>
  <c r="I519" i="168" a="1"/>
  <c r="I519" i="168"/>
  <c r="G519" i="168" a="1"/>
  <c r="G519" i="168"/>
  <c r="N519" i="168"/>
  <c r="H519" i="168" a="1"/>
  <c r="H519" i="168"/>
  <c r="L524" i="168" a="1"/>
  <c r="L524" i="168"/>
  <c r="J524" i="168" a="1"/>
  <c r="J524" i="168"/>
  <c r="H524" i="168" a="1"/>
  <c r="H524" i="168"/>
  <c r="F524" i="168" a="1"/>
  <c r="F524" i="168"/>
  <c r="K524" i="168" a="1"/>
  <c r="K524" i="168"/>
  <c r="P37" i="170"/>
  <c r="P42" i="170"/>
  <c r="P65" i="170"/>
  <c r="P101" i="170"/>
  <c r="P106" i="170"/>
  <c r="P129" i="170"/>
  <c r="P165" i="170"/>
  <c r="P170" i="170"/>
  <c r="P193" i="170"/>
  <c r="P229" i="170"/>
  <c r="P234" i="170"/>
  <c r="P257" i="170"/>
  <c r="P293" i="170"/>
  <c r="P298" i="170"/>
  <c r="P321" i="170"/>
  <c r="P357" i="170"/>
  <c r="P362" i="170"/>
  <c r="P385" i="170"/>
  <c r="P421" i="170"/>
  <c r="P426" i="170"/>
  <c r="P449" i="170"/>
  <c r="P485" i="170"/>
  <c r="P490" i="170"/>
  <c r="P504" i="170" a="1"/>
  <c r="P504" i="170"/>
  <c r="N8" i="169"/>
  <c r="C523" i="170"/>
  <c r="M504" i="170" a="1"/>
  <c r="M504" i="170"/>
  <c r="J504" i="170" a="1"/>
  <c r="J504" i="170"/>
  <c r="I504" i="170" a="1"/>
  <c r="I504" i="170"/>
  <c r="L504" i="170" a="1"/>
  <c r="L504" i="170"/>
  <c r="P506" i="170" a="1"/>
  <c r="P506" i="170"/>
  <c r="N10" i="169"/>
  <c r="I506" i="170" a="1"/>
  <c r="I506" i="170"/>
  <c r="F506" i="170" a="1"/>
  <c r="F506" i="170"/>
  <c r="M506" i="170" a="1"/>
  <c r="M506" i="170"/>
  <c r="L519" i="170" a="1"/>
  <c r="L519" i="170"/>
  <c r="G519" i="170" a="1"/>
  <c r="G519" i="170"/>
  <c r="N519" i="170"/>
  <c r="I519" i="170" a="1"/>
  <c r="I519" i="170"/>
  <c r="M519" i="170" a="1"/>
  <c r="M519" i="170"/>
  <c r="M521" i="170" a="1"/>
  <c r="M521" i="170"/>
  <c r="J521" i="170" a="1"/>
  <c r="J521" i="170"/>
  <c r="I521" i="170" a="1"/>
  <c r="I521" i="170"/>
  <c r="L521" i="170" a="1"/>
  <c r="L521" i="170"/>
  <c r="P510" i="172" a="1"/>
  <c r="P510" i="172"/>
  <c r="P511" i="172" a="1"/>
  <c r="P511" i="172"/>
  <c r="P507" i="172" a="1"/>
  <c r="P507" i="172"/>
  <c r="N11" i="171"/>
  <c r="P6" i="172"/>
  <c r="P42" i="172"/>
  <c r="P47" i="172"/>
  <c r="P70" i="172"/>
  <c r="P106" i="172"/>
  <c r="P111" i="172"/>
  <c r="P134" i="172"/>
  <c r="P170" i="172"/>
  <c r="P175" i="172"/>
  <c r="P198" i="172"/>
  <c r="P234" i="172"/>
  <c r="P239" i="172"/>
  <c r="P262" i="172"/>
  <c r="P298" i="172"/>
  <c r="P303" i="172"/>
  <c r="P326" i="172"/>
  <c r="P362" i="172"/>
  <c r="P367" i="172"/>
  <c r="P390" i="172"/>
  <c r="P426" i="172"/>
  <c r="P431" i="172"/>
  <c r="P454" i="172"/>
  <c r="P490" i="172"/>
  <c r="P499" i="172" a="1"/>
  <c r="P499" i="172"/>
  <c r="L502" i="172" a="1"/>
  <c r="L502" i="172"/>
  <c r="J502" i="172" a="1"/>
  <c r="J502" i="172"/>
  <c r="H502" i="172" a="1"/>
  <c r="H502" i="172"/>
  <c r="F502" i="172" a="1"/>
  <c r="F502" i="172"/>
  <c r="M502" i="172" a="1"/>
  <c r="M502" i="172"/>
  <c r="M512" i="172"/>
  <c r="I502" i="172" a="1"/>
  <c r="I502" i="172"/>
  <c r="L504" i="172" a="1"/>
  <c r="L504" i="172"/>
  <c r="J504" i="172" a="1"/>
  <c r="J504" i="172"/>
  <c r="H504" i="172" a="1"/>
  <c r="H504" i="172"/>
  <c r="F504" i="172" a="1"/>
  <c r="F504" i="172"/>
  <c r="P504" i="172" a="1"/>
  <c r="P504" i="172"/>
  <c r="N8" i="171"/>
  <c r="I504" i="172" a="1"/>
  <c r="I504" i="172"/>
  <c r="C523" i="172"/>
  <c r="M504" i="172" a="1"/>
  <c r="M504" i="172"/>
  <c r="P506" i="172" a="1"/>
  <c r="P506" i="172"/>
  <c r="N10" i="171"/>
  <c r="L509" i="172" a="1"/>
  <c r="L509" i="172"/>
  <c r="J509" i="172" a="1"/>
  <c r="J509" i="172"/>
  <c r="H509" i="172" a="1"/>
  <c r="H509" i="172"/>
  <c r="F509" i="172" a="1"/>
  <c r="F509" i="172"/>
  <c r="G509" i="172" a="1"/>
  <c r="G509" i="172"/>
  <c r="C528" i="172"/>
  <c r="M509" i="172" a="1"/>
  <c r="M509" i="172"/>
  <c r="K509" i="172" a="1"/>
  <c r="K509" i="172"/>
  <c r="C524" i="172"/>
  <c r="P20" i="174"/>
  <c r="P84" i="174"/>
  <c r="P148" i="174"/>
  <c r="P212" i="174"/>
  <c r="P276" i="174"/>
  <c r="P340" i="174"/>
  <c r="P404" i="174"/>
  <c r="P468" i="174"/>
  <c r="N505" i="174"/>
  <c r="E41" i="173"/>
  <c r="G41" i="173"/>
  <c r="N509" i="174"/>
  <c r="L510" i="172" a="1"/>
  <c r="L510" i="172"/>
  <c r="J510" i="172" a="1"/>
  <c r="J510" i="172"/>
  <c r="H510" i="172" a="1"/>
  <c r="H510" i="172"/>
  <c r="F510" i="172" a="1"/>
  <c r="F510" i="172"/>
  <c r="N510" i="172"/>
  <c r="K510" i="172" a="1"/>
  <c r="K510" i="172"/>
  <c r="P15" i="174"/>
  <c r="P31" i="174"/>
  <c r="P47" i="174"/>
  <c r="P63" i="174"/>
  <c r="P79" i="174"/>
  <c r="P95" i="174"/>
  <c r="P111" i="174"/>
  <c r="P127" i="174"/>
  <c r="P143" i="174"/>
  <c r="P159" i="174"/>
  <c r="P175" i="174"/>
  <c r="P191" i="174"/>
  <c r="P207" i="174"/>
  <c r="P223" i="174"/>
  <c r="P239" i="174"/>
  <c r="P255" i="174"/>
  <c r="P271" i="174"/>
  <c r="P287" i="174"/>
  <c r="P303" i="174"/>
  <c r="P319" i="174"/>
  <c r="P335" i="174"/>
  <c r="P351" i="174"/>
  <c r="P367" i="174"/>
  <c r="P383" i="174"/>
  <c r="P399" i="174"/>
  <c r="P415" i="174"/>
  <c r="P431" i="174"/>
  <c r="P447" i="174"/>
  <c r="P463" i="174"/>
  <c r="P479" i="174"/>
  <c r="F512" i="174"/>
  <c r="M530" i="174" a="1"/>
  <c r="M530" i="174"/>
  <c r="J530" i="174" a="1"/>
  <c r="J530" i="174"/>
  <c r="L530" i="174" a="1"/>
  <c r="L530" i="174"/>
  <c r="G530" i="174" a="1"/>
  <c r="G530" i="174"/>
  <c r="N530" i="174"/>
  <c r="K530" i="174" a="1"/>
  <c r="K530" i="174"/>
  <c r="H530" i="174" a="1"/>
  <c r="H530" i="174"/>
  <c r="M523" i="174" a="1"/>
  <c r="M523" i="174"/>
  <c r="M504" i="176" a="1"/>
  <c r="M504" i="176"/>
  <c r="K504" i="176" a="1"/>
  <c r="K504" i="176"/>
  <c r="I504" i="176" a="1"/>
  <c r="I504" i="176"/>
  <c r="G504" i="176" a="1"/>
  <c r="G504" i="176"/>
  <c r="P504" i="176" a="1"/>
  <c r="P504" i="176"/>
  <c r="N8" i="175"/>
  <c r="L504" i="176" a="1"/>
  <c r="L504" i="176"/>
  <c r="F504" i="176" a="1"/>
  <c r="F504" i="176"/>
  <c r="N504" i="176"/>
  <c r="C523" i="176"/>
  <c r="J504" i="176" a="1"/>
  <c r="J504" i="176"/>
  <c r="P510" i="178" a="1"/>
  <c r="P510" i="178"/>
  <c r="M510" i="178" a="1"/>
  <c r="M510" i="178"/>
  <c r="J510" i="178" a="1"/>
  <c r="J510" i="178"/>
  <c r="K510" i="178" a="1"/>
  <c r="K510" i="178"/>
  <c r="G510" i="178" a="1"/>
  <c r="G510" i="178"/>
  <c r="C529" i="178"/>
  <c r="F510" i="178" a="1"/>
  <c r="F510" i="178"/>
  <c r="H510" i="178" a="1"/>
  <c r="H510" i="178"/>
  <c r="N511" i="178"/>
  <c r="M525" i="180" a="1"/>
  <c r="M525" i="180"/>
  <c r="J525" i="180" a="1"/>
  <c r="J525" i="180"/>
  <c r="I525" i="180" a="1"/>
  <c r="I525" i="180"/>
  <c r="F525" i="180" a="1"/>
  <c r="F525" i="180"/>
  <c r="H525" i="180" a="1"/>
  <c r="H525" i="180"/>
  <c r="L525" i="180" a="1"/>
  <c r="L525" i="180"/>
  <c r="G525" i="180" a="1"/>
  <c r="G525" i="180"/>
  <c r="K525" i="180" a="1"/>
  <c r="K525" i="180"/>
  <c r="M518" i="172" a="1"/>
  <c r="M518" i="172"/>
  <c r="K518" i="172" a="1"/>
  <c r="K518" i="172"/>
  <c r="I518" i="172" a="1"/>
  <c r="I518" i="172"/>
  <c r="G518" i="172" a="1"/>
  <c r="G518" i="172"/>
  <c r="H518" i="172" a="1"/>
  <c r="H518" i="172"/>
  <c r="M526" i="172" a="1"/>
  <c r="M526" i="172"/>
  <c r="K526" i="172" a="1"/>
  <c r="K526" i="172"/>
  <c r="I526" i="172" a="1"/>
  <c r="I526" i="172"/>
  <c r="G526" i="172" a="1"/>
  <c r="G526" i="172"/>
  <c r="N526" i="172"/>
  <c r="H526" i="172" a="1"/>
  <c r="H526" i="172"/>
  <c r="P11" i="174"/>
  <c r="P27" i="174"/>
  <c r="P43" i="174"/>
  <c r="P59" i="174"/>
  <c r="P75" i="174"/>
  <c r="P91" i="174"/>
  <c r="P107" i="174"/>
  <c r="P123" i="174"/>
  <c r="P139" i="174"/>
  <c r="P155" i="174"/>
  <c r="P171" i="174"/>
  <c r="P187" i="174"/>
  <c r="P203" i="174"/>
  <c r="P219" i="174"/>
  <c r="P235" i="174"/>
  <c r="P251" i="174"/>
  <c r="P267" i="174"/>
  <c r="P283" i="174"/>
  <c r="P299" i="174"/>
  <c r="P315" i="174"/>
  <c r="P331" i="174"/>
  <c r="P347" i="174"/>
  <c r="P363" i="174"/>
  <c r="P379" i="174"/>
  <c r="P395" i="174"/>
  <c r="P411" i="174"/>
  <c r="P427" i="174"/>
  <c r="P443" i="174"/>
  <c r="P459" i="174"/>
  <c r="P475" i="174"/>
  <c r="P491" i="174"/>
  <c r="G531" i="174"/>
  <c r="M508" i="176" a="1"/>
  <c r="M508" i="176"/>
  <c r="K508" i="176" a="1"/>
  <c r="K508" i="176"/>
  <c r="I508" i="176" a="1"/>
  <c r="I508" i="176"/>
  <c r="G508" i="176" a="1"/>
  <c r="G508" i="176"/>
  <c r="P508" i="176" a="1"/>
  <c r="P508" i="176"/>
  <c r="N12" i="175"/>
  <c r="L508" i="176" a="1"/>
  <c r="L508" i="176"/>
  <c r="C527" i="176"/>
  <c r="F508" i="176" a="1"/>
  <c r="F508" i="176"/>
  <c r="J508" i="176" a="1"/>
  <c r="J508" i="176"/>
  <c r="L518" i="176" a="1"/>
  <c r="L518" i="176"/>
  <c r="J518" i="176" a="1"/>
  <c r="J518" i="176"/>
  <c r="H518" i="176" a="1"/>
  <c r="H518" i="176"/>
  <c r="F518" i="176" a="1"/>
  <c r="F518" i="176"/>
  <c r="G518" i="176" a="1"/>
  <c r="G518" i="176"/>
  <c r="I518" i="176" a="1"/>
  <c r="I518" i="176"/>
  <c r="M518" i="176" a="1"/>
  <c r="M518" i="176"/>
  <c r="L526" i="176" a="1"/>
  <c r="L526" i="176"/>
  <c r="J526" i="176" a="1"/>
  <c r="J526" i="176"/>
  <c r="H526" i="176" a="1"/>
  <c r="H526" i="176"/>
  <c r="F526" i="176" a="1"/>
  <c r="F526" i="176"/>
  <c r="G526" i="176" a="1"/>
  <c r="G526" i="176"/>
  <c r="I526" i="176" a="1"/>
  <c r="I526" i="176"/>
  <c r="M526" i="176" a="1"/>
  <c r="M526" i="176"/>
  <c r="P504" i="178" a="1"/>
  <c r="P504" i="178"/>
  <c r="N8" i="177"/>
  <c r="I504" i="178" a="1"/>
  <c r="I504" i="178"/>
  <c r="F504" i="178" a="1"/>
  <c r="F504" i="178"/>
  <c r="K504" i="178" a="1"/>
  <c r="K504" i="178"/>
  <c r="J504" i="178" a="1"/>
  <c r="J504" i="178"/>
  <c r="G504" i="178" a="1"/>
  <c r="G504" i="178"/>
  <c r="C523" i="178"/>
  <c r="L504" i="178" a="1"/>
  <c r="L504" i="178"/>
  <c r="H504" i="178" a="1"/>
  <c r="H504" i="178"/>
  <c r="L523" i="174" a="1"/>
  <c r="L523" i="174"/>
  <c r="I523" i="174" a="1"/>
  <c r="I523" i="174"/>
  <c r="G523" i="174" a="1"/>
  <c r="G523" i="174"/>
  <c r="N523" i="174"/>
  <c r="K523" i="174" a="1"/>
  <c r="K523" i="174"/>
  <c r="K531" i="174"/>
  <c r="J523" i="174" a="1"/>
  <c r="J523" i="174"/>
  <c r="H523" i="174" a="1"/>
  <c r="H523" i="174"/>
  <c r="L528" i="174" a="1"/>
  <c r="L528" i="174"/>
  <c r="G528" i="174" a="1"/>
  <c r="G528" i="174"/>
  <c r="I528" i="174" a="1"/>
  <c r="I528" i="174"/>
  <c r="F528" i="174" a="1"/>
  <c r="F528" i="174"/>
  <c r="M528" i="174" a="1"/>
  <c r="M528" i="174"/>
  <c r="M531" i="174"/>
  <c r="J528" i="174" a="1"/>
  <c r="J528" i="174"/>
  <c r="P502" i="178" a="1"/>
  <c r="P502" i="178"/>
  <c r="N6" i="177"/>
  <c r="L502" i="178" a="1"/>
  <c r="L502" i="178"/>
  <c r="G502" i="178" a="1"/>
  <c r="G502" i="178"/>
  <c r="I502" i="178" a="1"/>
  <c r="I502" i="178"/>
  <c r="F502" i="178" a="1"/>
  <c r="F502" i="178"/>
  <c r="N502" i="178"/>
  <c r="C521" i="178"/>
  <c r="M502" i="178" a="1"/>
  <c r="M502" i="178"/>
  <c r="M512" i="178"/>
  <c r="J502" i="178" a="1"/>
  <c r="J502" i="178"/>
  <c r="J512" i="178"/>
  <c r="P9" i="170"/>
  <c r="P25" i="170"/>
  <c r="P41" i="170"/>
  <c r="P57" i="170"/>
  <c r="P73" i="170"/>
  <c r="P89" i="170"/>
  <c r="P105" i="170"/>
  <c r="P121" i="170"/>
  <c r="P137" i="170"/>
  <c r="P153" i="170"/>
  <c r="P169" i="170"/>
  <c r="P185" i="170"/>
  <c r="P201" i="170"/>
  <c r="P217" i="170"/>
  <c r="P233" i="170"/>
  <c r="P249" i="170"/>
  <c r="P265" i="170"/>
  <c r="P281" i="170"/>
  <c r="P297" i="170"/>
  <c r="P313" i="170"/>
  <c r="P329" i="170"/>
  <c r="P345" i="170"/>
  <c r="P361" i="170"/>
  <c r="P377" i="170"/>
  <c r="P393" i="170"/>
  <c r="P409" i="170"/>
  <c r="P425" i="170"/>
  <c r="P441" i="170"/>
  <c r="P457" i="170"/>
  <c r="P473" i="170"/>
  <c r="P489" i="170"/>
  <c r="C520" i="170"/>
  <c r="P501" i="170" a="1"/>
  <c r="P501" i="170"/>
  <c r="N5" i="169"/>
  <c r="H501" i="170" a="1"/>
  <c r="H501" i="170"/>
  <c r="H512" i="170"/>
  <c r="K501" i="170" a="1"/>
  <c r="K501" i="170"/>
  <c r="N501" i="170"/>
  <c r="C524" i="170"/>
  <c r="P505" i="170" a="1"/>
  <c r="P505" i="170"/>
  <c r="N9" i="169"/>
  <c r="H505" i="170" a="1"/>
  <c r="H505" i="170"/>
  <c r="N505" i="170"/>
  <c r="E41" i="169"/>
  <c r="G41" i="169"/>
  <c r="K505" i="170" a="1"/>
  <c r="K505" i="170"/>
  <c r="C528" i="170"/>
  <c r="P509" i="170" a="1"/>
  <c r="P509" i="170"/>
  <c r="N13" i="169"/>
  <c r="H509" i="170" a="1"/>
  <c r="H509" i="170"/>
  <c r="K509" i="170" a="1"/>
  <c r="K509" i="170"/>
  <c r="N509" i="170"/>
  <c r="P14" i="172"/>
  <c r="P30" i="172"/>
  <c r="P46" i="172"/>
  <c r="P62" i="172"/>
  <c r="P78" i="172"/>
  <c r="P94" i="172"/>
  <c r="P110" i="172"/>
  <c r="P126" i="172"/>
  <c r="P142" i="172"/>
  <c r="P158" i="172"/>
  <c r="P174" i="172"/>
  <c r="P190" i="172"/>
  <c r="P206" i="172"/>
  <c r="P222" i="172"/>
  <c r="P238" i="172"/>
  <c r="P254" i="172"/>
  <c r="P270" i="172"/>
  <c r="P286" i="172"/>
  <c r="P302" i="172"/>
  <c r="P318" i="172"/>
  <c r="P334" i="172"/>
  <c r="P350" i="172"/>
  <c r="P366" i="172"/>
  <c r="P382" i="172"/>
  <c r="P398" i="172"/>
  <c r="P414" i="172"/>
  <c r="P430" i="172"/>
  <c r="P446" i="172"/>
  <c r="P462" i="172"/>
  <c r="P478" i="172"/>
  <c r="P494" i="172"/>
  <c r="L499" i="172" a="1"/>
  <c r="L499" i="172"/>
  <c r="J499" i="172" a="1"/>
  <c r="J499" i="172"/>
  <c r="H499" i="172" a="1"/>
  <c r="H499" i="172"/>
  <c r="F499" i="172" a="1"/>
  <c r="F499" i="172"/>
  <c r="K499" i="172" a="1"/>
  <c r="K499" i="172"/>
  <c r="L503" i="172" a="1"/>
  <c r="L503" i="172"/>
  <c r="J503" i="172" a="1"/>
  <c r="J503" i="172"/>
  <c r="H503" i="172" a="1"/>
  <c r="H503" i="172"/>
  <c r="F503" i="172" a="1"/>
  <c r="F503" i="172"/>
  <c r="N503" i="172"/>
  <c r="K503" i="172" a="1"/>
  <c r="K503" i="172"/>
  <c r="L507" i="172" a="1"/>
  <c r="L507" i="172"/>
  <c r="J507" i="172" a="1"/>
  <c r="J507" i="172"/>
  <c r="H507" i="172" a="1"/>
  <c r="H507" i="172"/>
  <c r="F507" i="172" a="1"/>
  <c r="F507" i="172"/>
  <c r="K507" i="172" a="1"/>
  <c r="K507" i="172"/>
  <c r="M510" i="172" a="1"/>
  <c r="M510" i="172"/>
  <c r="L511" i="172" a="1"/>
  <c r="L511" i="172"/>
  <c r="J511" i="172" a="1"/>
  <c r="J511" i="172"/>
  <c r="H511" i="172" a="1"/>
  <c r="H511" i="172"/>
  <c r="F511" i="172" a="1"/>
  <c r="F511" i="172"/>
  <c r="K511" i="172" a="1"/>
  <c r="K511" i="172"/>
  <c r="L518" i="172" a="1"/>
  <c r="L518" i="172"/>
  <c r="C522" i="172"/>
  <c r="L526" i="172" a="1"/>
  <c r="L526" i="172"/>
  <c r="C530" i="172"/>
  <c r="P19" i="174"/>
  <c r="P35" i="174"/>
  <c r="P51" i="174"/>
  <c r="P67" i="174"/>
  <c r="P83" i="174"/>
  <c r="P99" i="174"/>
  <c r="P115" i="174"/>
  <c r="P131" i="174"/>
  <c r="P147" i="174"/>
  <c r="P163" i="174"/>
  <c r="P179" i="174"/>
  <c r="P195" i="174"/>
  <c r="P211" i="174"/>
  <c r="P227" i="174"/>
  <c r="P243" i="174"/>
  <c r="P259" i="174"/>
  <c r="P275" i="174"/>
  <c r="P291" i="174"/>
  <c r="P307" i="174"/>
  <c r="P323" i="174"/>
  <c r="P339" i="174"/>
  <c r="P355" i="174"/>
  <c r="P371" i="174"/>
  <c r="P387" i="174"/>
  <c r="P403" i="174"/>
  <c r="P419" i="174"/>
  <c r="P435" i="174"/>
  <c r="P451" i="174"/>
  <c r="P467" i="174"/>
  <c r="P483" i="174"/>
  <c r="N499" i="174"/>
  <c r="H528" i="174" a="1"/>
  <c r="H528" i="174"/>
  <c r="G17" i="175"/>
  <c r="I17" i="175"/>
  <c r="M500" i="176" a="1"/>
  <c r="M500" i="176"/>
  <c r="K500" i="176" a="1"/>
  <c r="K500" i="176"/>
  <c r="I500" i="176" a="1"/>
  <c r="I500" i="176"/>
  <c r="G500" i="176" a="1"/>
  <c r="G500" i="176"/>
  <c r="P500" i="176" a="1"/>
  <c r="P500" i="176"/>
  <c r="N4" i="175"/>
  <c r="L500" i="176" a="1"/>
  <c r="L500" i="176"/>
  <c r="C519" i="176"/>
  <c r="F500" i="176" a="1"/>
  <c r="F500" i="176"/>
  <c r="J500" i="176" a="1"/>
  <c r="J500" i="176"/>
  <c r="J512" i="176"/>
  <c r="K518" i="176" a="1"/>
  <c r="K518" i="176"/>
  <c r="M521" i="176" a="1"/>
  <c r="M521" i="176"/>
  <c r="K521" i="176" a="1"/>
  <c r="K521" i="176"/>
  <c r="I521" i="176" a="1"/>
  <c r="I521" i="176"/>
  <c r="G521" i="176" a="1"/>
  <c r="G521" i="176"/>
  <c r="L521" i="176" a="1"/>
  <c r="L521" i="176"/>
  <c r="F521" i="176" a="1"/>
  <c r="F521" i="176"/>
  <c r="J521" i="176" a="1"/>
  <c r="J521" i="176"/>
  <c r="K526" i="176" a="1"/>
  <c r="K526" i="176"/>
  <c r="M529" i="176" a="1"/>
  <c r="M529" i="176"/>
  <c r="K529" i="176" a="1"/>
  <c r="K529" i="176"/>
  <c r="I529" i="176" a="1"/>
  <c r="I529" i="176"/>
  <c r="G529" i="176" a="1"/>
  <c r="G529" i="176"/>
  <c r="L529" i="176" a="1"/>
  <c r="L529" i="176"/>
  <c r="F529" i="176" a="1"/>
  <c r="F529" i="176"/>
  <c r="J529" i="176" a="1"/>
  <c r="J529" i="176"/>
  <c r="H502" i="178" a="1"/>
  <c r="H502" i="178"/>
  <c r="M504" i="178" a="1"/>
  <c r="M504" i="178"/>
  <c r="F524" i="174" a="1"/>
  <c r="F524" i="174"/>
  <c r="N524" i="174"/>
  <c r="I524" i="174" a="1"/>
  <c r="I524" i="174"/>
  <c r="I531" i="174"/>
  <c r="H525" i="174" a="1"/>
  <c r="H525" i="174"/>
  <c r="N525" i="174"/>
  <c r="G526" i="174" a="1"/>
  <c r="G526" i="174"/>
  <c r="L526" i="174" a="1"/>
  <c r="L526" i="174"/>
  <c r="F527" i="174" a="1"/>
  <c r="F527" i="174"/>
  <c r="N527" i="174"/>
  <c r="I529" i="174" a="1"/>
  <c r="I529" i="174"/>
  <c r="N529" i="174"/>
  <c r="P12" i="176"/>
  <c r="P28" i="176"/>
  <c r="P44" i="176"/>
  <c r="P60" i="176"/>
  <c r="P76" i="176"/>
  <c r="P92" i="176"/>
  <c r="P108" i="176"/>
  <c r="P124" i="176"/>
  <c r="P140" i="176"/>
  <c r="P156" i="176"/>
  <c r="P172" i="176"/>
  <c r="P188" i="176"/>
  <c r="P204" i="176"/>
  <c r="P220" i="176"/>
  <c r="P236" i="176"/>
  <c r="P252" i="176"/>
  <c r="P268" i="176"/>
  <c r="P284" i="176"/>
  <c r="P300" i="176"/>
  <c r="P316" i="176"/>
  <c r="P332" i="176"/>
  <c r="P348" i="176"/>
  <c r="P364" i="176"/>
  <c r="P380" i="176"/>
  <c r="P396" i="176"/>
  <c r="P412" i="176"/>
  <c r="P428" i="176"/>
  <c r="P444" i="176"/>
  <c r="P460" i="176"/>
  <c r="P476" i="176"/>
  <c r="P492" i="176"/>
  <c r="L499" i="176" a="1"/>
  <c r="L499" i="176"/>
  <c r="M501" i="176" a="1"/>
  <c r="M501" i="176"/>
  <c r="K501" i="176" a="1"/>
  <c r="K501" i="176"/>
  <c r="I501" i="176" a="1"/>
  <c r="I501" i="176"/>
  <c r="G501" i="176" a="1"/>
  <c r="G501" i="176"/>
  <c r="H501" i="176" a="1"/>
  <c r="H501" i="176"/>
  <c r="L503" i="176" a="1"/>
  <c r="L503" i="176"/>
  <c r="M505" i="176" a="1"/>
  <c r="M505" i="176"/>
  <c r="K505" i="176" a="1"/>
  <c r="K505" i="176"/>
  <c r="I505" i="176" a="1"/>
  <c r="I505" i="176"/>
  <c r="G505" i="176" a="1"/>
  <c r="G505" i="176"/>
  <c r="H505" i="176" a="1"/>
  <c r="H505" i="176"/>
  <c r="L507" i="176" a="1"/>
  <c r="L507" i="176"/>
  <c r="M509" i="176" a="1"/>
  <c r="M509" i="176"/>
  <c r="K509" i="176" a="1"/>
  <c r="K509" i="176"/>
  <c r="I509" i="176" a="1"/>
  <c r="I509" i="176"/>
  <c r="G509" i="176" a="1"/>
  <c r="G509" i="176"/>
  <c r="N509" i="176"/>
  <c r="H509" i="176" a="1"/>
  <c r="H509" i="176"/>
  <c r="L511" i="176" a="1"/>
  <c r="L511" i="176"/>
  <c r="C520" i="176"/>
  <c r="C528" i="176"/>
  <c r="P17" i="178"/>
  <c r="P33" i="178"/>
  <c r="P49" i="178"/>
  <c r="P65" i="178"/>
  <c r="P81" i="178"/>
  <c r="P97" i="178"/>
  <c r="P113" i="178"/>
  <c r="P129" i="178"/>
  <c r="P145" i="178"/>
  <c r="P161" i="178"/>
  <c r="P177" i="178"/>
  <c r="P193" i="178"/>
  <c r="P209" i="178"/>
  <c r="P225" i="178"/>
  <c r="P241" i="178"/>
  <c r="P257" i="178"/>
  <c r="P273" i="178"/>
  <c r="P289" i="178"/>
  <c r="P305" i="178"/>
  <c r="P321" i="178"/>
  <c r="P337" i="178"/>
  <c r="P353" i="178"/>
  <c r="P369" i="178"/>
  <c r="P385" i="178"/>
  <c r="P401" i="178"/>
  <c r="P417" i="178"/>
  <c r="P433" i="178"/>
  <c r="P449" i="178"/>
  <c r="P465" i="178"/>
  <c r="P481" i="178"/>
  <c r="C518" i="178"/>
  <c r="P499" i="178" a="1"/>
  <c r="P499" i="178"/>
  <c r="H499" i="178" a="1"/>
  <c r="H499" i="178"/>
  <c r="K499" i="178" a="1"/>
  <c r="K499" i="178"/>
  <c r="F500" i="178" a="1"/>
  <c r="F500" i="178"/>
  <c r="G501" i="178" a="1"/>
  <c r="G501" i="178"/>
  <c r="G512" i="178"/>
  <c r="E22" i="177"/>
  <c r="C522" i="178"/>
  <c r="P503" i="178" a="1"/>
  <c r="P503" i="178"/>
  <c r="N7" i="177"/>
  <c r="K503" i="178" a="1"/>
  <c r="K503" i="178"/>
  <c r="H503" i="178" a="1"/>
  <c r="H503" i="178"/>
  <c r="N503" i="178"/>
  <c r="C524" i="178"/>
  <c r="P505" i="178" a="1"/>
  <c r="P505" i="178"/>
  <c r="N9" i="177"/>
  <c r="L505" i="178" a="1"/>
  <c r="L505" i="178"/>
  <c r="G505" i="178" a="1"/>
  <c r="G505" i="178"/>
  <c r="N505" i="178"/>
  <c r="E41" i="177"/>
  <c r="G41" i="177"/>
  <c r="I505" i="178" a="1"/>
  <c r="I505" i="178"/>
  <c r="M505" i="178" a="1"/>
  <c r="M505" i="178"/>
  <c r="G508" i="178" a="1"/>
  <c r="G508" i="178"/>
  <c r="P18" i="180"/>
  <c r="P82" i="180"/>
  <c r="P146" i="180"/>
  <c r="P210" i="180"/>
  <c r="P274" i="180"/>
  <c r="P338" i="180"/>
  <c r="P402" i="180"/>
  <c r="P466" i="180"/>
  <c r="G500" i="180" a="1"/>
  <c r="G500" i="180"/>
  <c r="G512" i="180"/>
  <c r="G502" i="180" a="1"/>
  <c r="G502" i="180"/>
  <c r="G508" i="180" a="1"/>
  <c r="G508" i="180"/>
  <c r="G510" i="180" a="1"/>
  <c r="G510" i="180"/>
  <c r="P55" i="182"/>
  <c r="P119" i="182"/>
  <c r="P183" i="182"/>
  <c r="P247" i="182"/>
  <c r="P311" i="182"/>
  <c r="P375" i="182"/>
  <c r="P439" i="182"/>
  <c r="L502" i="182" a="1"/>
  <c r="L502" i="182"/>
  <c r="J502" i="182" a="1"/>
  <c r="J502" i="182"/>
  <c r="H502" i="182" a="1"/>
  <c r="H502" i="182"/>
  <c r="F502" i="182" a="1"/>
  <c r="F502" i="182"/>
  <c r="P502" i="182" a="1"/>
  <c r="P502" i="182"/>
  <c r="N6" i="181"/>
  <c r="I502" i="182" a="1"/>
  <c r="I502" i="182"/>
  <c r="M502" i="182" a="1"/>
  <c r="M502" i="182"/>
  <c r="K502" i="182" a="1"/>
  <c r="K502" i="182"/>
  <c r="L504" i="182" a="1"/>
  <c r="L504" i="182"/>
  <c r="J504" i="182" a="1"/>
  <c r="J504" i="182"/>
  <c r="H504" i="182" a="1"/>
  <c r="H504" i="182"/>
  <c r="F504" i="182" a="1"/>
  <c r="F504" i="182"/>
  <c r="C523" i="182"/>
  <c r="M504" i="182" a="1"/>
  <c r="M504" i="182"/>
  <c r="P504" i="182" a="1"/>
  <c r="P504" i="182"/>
  <c r="N8" i="181"/>
  <c r="I504" i="182" a="1"/>
  <c r="I504" i="182"/>
  <c r="K504" i="182" a="1"/>
  <c r="K504" i="182"/>
  <c r="P505" i="182" a="1"/>
  <c r="P505" i="182"/>
  <c r="N9" i="181"/>
  <c r="P507" i="182" a="1"/>
  <c r="P507" i="182"/>
  <c r="N11" i="181"/>
  <c r="C521" i="182"/>
  <c r="M524" i="182" a="1"/>
  <c r="M524" i="182"/>
  <c r="K524" i="182" a="1"/>
  <c r="K524" i="182"/>
  <c r="I524" i="182" a="1"/>
  <c r="I524" i="182"/>
  <c r="G524" i="182" a="1"/>
  <c r="G524" i="182"/>
  <c r="J524" i="182" a="1"/>
  <c r="J524" i="182"/>
  <c r="F524" i="182" a="1"/>
  <c r="F524" i="182"/>
  <c r="N524" i="182"/>
  <c r="P28" i="184"/>
  <c r="P92" i="184"/>
  <c r="P156" i="184"/>
  <c r="P220" i="184"/>
  <c r="P284" i="184"/>
  <c r="P348" i="184"/>
  <c r="P412" i="184"/>
  <c r="P476" i="184"/>
  <c r="J512" i="184"/>
  <c r="P499" i="184" a="1"/>
  <c r="P499" i="184"/>
  <c r="P500" i="184" a="1"/>
  <c r="P500" i="184"/>
  <c r="N4" i="183"/>
  <c r="N505" i="184"/>
  <c r="E41" i="183"/>
  <c r="G41" i="183"/>
  <c r="N509" i="184"/>
  <c r="M508" i="186" a="1"/>
  <c r="M508" i="186"/>
  <c r="K508" i="186" a="1"/>
  <c r="K508" i="186"/>
  <c r="I508" i="186" a="1"/>
  <c r="I508" i="186"/>
  <c r="G508" i="186" a="1"/>
  <c r="G508" i="186"/>
  <c r="L508" i="186" a="1"/>
  <c r="L508" i="186"/>
  <c r="C527" i="186"/>
  <c r="F508" i="186" a="1"/>
  <c r="F508" i="186"/>
  <c r="J508" i="186" a="1"/>
  <c r="J508" i="186"/>
  <c r="H508" i="186" a="1"/>
  <c r="H508" i="186"/>
  <c r="L504" i="188" a="1"/>
  <c r="L504" i="188"/>
  <c r="J504" i="188" a="1"/>
  <c r="J504" i="188"/>
  <c r="H504" i="188" a="1"/>
  <c r="H504" i="188"/>
  <c r="F504" i="188" a="1"/>
  <c r="F504" i="188"/>
  <c r="P504" i="188" a="1"/>
  <c r="P504" i="188"/>
  <c r="N8" i="187"/>
  <c r="I504" i="188" a="1"/>
  <c r="I504" i="188"/>
  <c r="C523" i="188"/>
  <c r="K504" i="188" a="1"/>
  <c r="K504" i="188"/>
  <c r="G504" i="188" a="1"/>
  <c r="G504" i="188"/>
  <c r="M504" i="188" a="1"/>
  <c r="M504" i="188"/>
  <c r="M525" i="178" a="1"/>
  <c r="M525" i="178"/>
  <c r="J525" i="178" a="1"/>
  <c r="J525" i="178"/>
  <c r="I525" i="178" a="1"/>
  <c r="I525" i="178"/>
  <c r="L525" i="178" a="1"/>
  <c r="L525" i="178"/>
  <c r="P504" i="180" a="1"/>
  <c r="P504" i="180"/>
  <c r="I504" i="180" a="1"/>
  <c r="I504" i="180"/>
  <c r="F504" i="180" a="1"/>
  <c r="F504" i="180"/>
  <c r="C523" i="180"/>
  <c r="M504" i="180" a="1"/>
  <c r="M504" i="180"/>
  <c r="J504" i="180" a="1"/>
  <c r="J504" i="180"/>
  <c r="K504" i="180" a="1"/>
  <c r="K504" i="180"/>
  <c r="P506" i="180" a="1"/>
  <c r="P506" i="180"/>
  <c r="M506" i="180" a="1"/>
  <c r="M506" i="180"/>
  <c r="J506" i="180" a="1"/>
  <c r="J506" i="180"/>
  <c r="I506" i="180" a="1"/>
  <c r="I506" i="180"/>
  <c r="F506" i="180" a="1"/>
  <c r="F506" i="180"/>
  <c r="K506" i="180" a="1"/>
  <c r="K506" i="180"/>
  <c r="I521" i="180" a="1"/>
  <c r="I521" i="180"/>
  <c r="F521" i="180" a="1"/>
  <c r="F521" i="180"/>
  <c r="M521" i="180" a="1"/>
  <c r="M521" i="180"/>
  <c r="J521" i="180" a="1"/>
  <c r="J521" i="180"/>
  <c r="K521" i="180" a="1"/>
  <c r="K521" i="180"/>
  <c r="L506" i="182" a="1"/>
  <c r="L506" i="182"/>
  <c r="J506" i="182" a="1"/>
  <c r="J506" i="182"/>
  <c r="H506" i="182" a="1"/>
  <c r="H506" i="182"/>
  <c r="F506" i="182" a="1"/>
  <c r="F506" i="182"/>
  <c r="P506" i="182" a="1"/>
  <c r="P506" i="182"/>
  <c r="N10" i="181"/>
  <c r="I506" i="182" a="1"/>
  <c r="I506" i="182"/>
  <c r="M506" i="182" a="1"/>
  <c r="M506" i="182"/>
  <c r="K506" i="182" a="1"/>
  <c r="K506" i="182"/>
  <c r="L508" i="182" a="1"/>
  <c r="L508" i="182"/>
  <c r="J508" i="182" a="1"/>
  <c r="J508" i="182"/>
  <c r="H508" i="182" a="1"/>
  <c r="H508" i="182"/>
  <c r="F508" i="182" a="1"/>
  <c r="F508" i="182"/>
  <c r="M508" i="182" a="1"/>
  <c r="M508" i="182"/>
  <c r="C527" i="182"/>
  <c r="P508" i="182" a="1"/>
  <c r="P508" i="182"/>
  <c r="N12" i="181"/>
  <c r="I508" i="182" a="1"/>
  <c r="I508" i="182"/>
  <c r="K508" i="182" a="1"/>
  <c r="K508" i="182"/>
  <c r="P509" i="182" a="1"/>
  <c r="P509" i="182"/>
  <c r="N13" i="181"/>
  <c r="P511" i="182" a="1"/>
  <c r="P511" i="182"/>
  <c r="M520" i="182" a="1"/>
  <c r="M520" i="182"/>
  <c r="K520" i="182" a="1"/>
  <c r="K520" i="182"/>
  <c r="I520" i="182" a="1"/>
  <c r="I520" i="182"/>
  <c r="G520" i="182" a="1"/>
  <c r="G520" i="182"/>
  <c r="F520" i="182" a="1"/>
  <c r="F520" i="182"/>
  <c r="J520" i="182" a="1"/>
  <c r="J520" i="182"/>
  <c r="E23" i="183"/>
  <c r="G23" i="183"/>
  <c r="I23" i="183"/>
  <c r="E25" i="183"/>
  <c r="G25" i="183"/>
  <c r="I25" i="183"/>
  <c r="E24" i="183"/>
  <c r="G24" i="183"/>
  <c r="I24" i="183"/>
  <c r="G22" i="183"/>
  <c r="I22" i="183"/>
  <c r="J519" i="184" a="1"/>
  <c r="J519" i="184"/>
  <c r="G519" i="184" a="1"/>
  <c r="G519" i="184"/>
  <c r="G531" i="184"/>
  <c r="L519" i="184" a="1"/>
  <c r="L519" i="184"/>
  <c r="L531" i="184"/>
  <c r="I519" i="184" a="1"/>
  <c r="I519" i="184"/>
  <c r="K519" i="184" a="1"/>
  <c r="K519" i="184"/>
  <c r="K531" i="184"/>
  <c r="F519" i="184" a="1"/>
  <c r="F519" i="184"/>
  <c r="F531" i="184"/>
  <c r="M521" i="184" a="1"/>
  <c r="M521" i="184"/>
  <c r="H521" i="184" a="1"/>
  <c r="H521" i="184"/>
  <c r="J521" i="184" a="1"/>
  <c r="J521" i="184"/>
  <c r="G521" i="184" a="1"/>
  <c r="G521" i="184"/>
  <c r="L521" i="184" a="1"/>
  <c r="L521" i="184"/>
  <c r="I521" i="184" a="1"/>
  <c r="I521" i="184"/>
  <c r="L525" i="184" a="1"/>
  <c r="L525" i="184"/>
  <c r="I525" i="184" a="1"/>
  <c r="I525" i="184"/>
  <c r="K525" i="184" a="1"/>
  <c r="K525" i="184"/>
  <c r="F525" i="184" a="1"/>
  <c r="F525" i="184"/>
  <c r="M525" i="184" a="1"/>
  <c r="M525" i="184"/>
  <c r="H525" i="184" a="1"/>
  <c r="H525" i="184"/>
  <c r="M529" i="184" a="1"/>
  <c r="M529" i="184"/>
  <c r="H529" i="184" a="1"/>
  <c r="H529" i="184"/>
  <c r="J529" i="184" a="1"/>
  <c r="J529" i="184"/>
  <c r="G529" i="184" a="1"/>
  <c r="G529" i="184"/>
  <c r="L529" i="184" a="1"/>
  <c r="L529" i="184"/>
  <c r="I529" i="184" a="1"/>
  <c r="I529" i="184"/>
  <c r="M519" i="184" a="1"/>
  <c r="M519" i="184"/>
  <c r="M531" i="184"/>
  <c r="K529" i="184" a="1"/>
  <c r="K529" i="184"/>
  <c r="P509" i="188" a="1"/>
  <c r="P509" i="188"/>
  <c r="N13" i="187"/>
  <c r="P501" i="188" a="1"/>
  <c r="P501" i="188"/>
  <c r="N5" i="187"/>
  <c r="P511" i="188" a="1"/>
  <c r="P511" i="188"/>
  <c r="P503" i="188" a="1"/>
  <c r="P503" i="188"/>
  <c r="N7" i="187"/>
  <c r="P506" i="188" a="1"/>
  <c r="P506" i="188"/>
  <c r="N10" i="187"/>
  <c r="P507" i="188" a="1"/>
  <c r="P507" i="188"/>
  <c r="N11" i="187"/>
  <c r="P499" i="188" a="1"/>
  <c r="P499" i="188"/>
  <c r="M518" i="188" a="1"/>
  <c r="M518" i="188"/>
  <c r="K518" i="188" a="1"/>
  <c r="K518" i="188"/>
  <c r="I518" i="188" a="1"/>
  <c r="I518" i="188"/>
  <c r="G518" i="188" a="1"/>
  <c r="G518" i="188"/>
  <c r="L518" i="188" a="1"/>
  <c r="L518" i="188"/>
  <c r="H518" i="188" a="1"/>
  <c r="H518" i="188"/>
  <c r="J518" i="188" a="1"/>
  <c r="J518" i="188"/>
  <c r="F518" i="188" a="1"/>
  <c r="F518" i="188"/>
  <c r="H526" i="174" a="1"/>
  <c r="H526" i="174"/>
  <c r="K526" i="174" a="1"/>
  <c r="K526" i="174"/>
  <c r="M499" i="176" a="1"/>
  <c r="M499" i="176"/>
  <c r="K499" i="176" a="1"/>
  <c r="K499" i="176"/>
  <c r="I499" i="176" a="1"/>
  <c r="I499" i="176"/>
  <c r="G499" i="176" a="1"/>
  <c r="G499" i="176"/>
  <c r="H499" i="176" a="1"/>
  <c r="H499" i="176"/>
  <c r="P501" i="176" a="1"/>
  <c r="P501" i="176"/>
  <c r="N5" i="175"/>
  <c r="M503" i="176" a="1"/>
  <c r="M503" i="176"/>
  <c r="K503" i="176" a="1"/>
  <c r="K503" i="176"/>
  <c r="I503" i="176" a="1"/>
  <c r="I503" i="176"/>
  <c r="G503" i="176" a="1"/>
  <c r="G503" i="176"/>
  <c r="H503" i="176" a="1"/>
  <c r="H503" i="176"/>
  <c r="P505" i="176" a="1"/>
  <c r="P505" i="176"/>
  <c r="N9" i="175"/>
  <c r="M507" i="176" a="1"/>
  <c r="M507" i="176"/>
  <c r="K507" i="176" a="1"/>
  <c r="K507" i="176"/>
  <c r="I507" i="176" a="1"/>
  <c r="I507" i="176"/>
  <c r="G507" i="176" a="1"/>
  <c r="G507" i="176"/>
  <c r="H507" i="176" a="1"/>
  <c r="H507" i="176"/>
  <c r="M511" i="176" a="1"/>
  <c r="M511" i="176"/>
  <c r="K511" i="176" a="1"/>
  <c r="K511" i="176"/>
  <c r="I511" i="176" a="1"/>
  <c r="I511" i="176"/>
  <c r="G511" i="176" a="1"/>
  <c r="G511" i="176"/>
  <c r="H511" i="176" a="1"/>
  <c r="H511" i="176"/>
  <c r="L524" i="176" a="1"/>
  <c r="L524" i="176"/>
  <c r="J524" i="176" a="1"/>
  <c r="J524" i="176"/>
  <c r="H524" i="176" a="1"/>
  <c r="H524" i="176"/>
  <c r="F524" i="176" a="1"/>
  <c r="F524" i="176"/>
  <c r="N524" i="176"/>
  <c r="K524" i="176" a="1"/>
  <c r="K524" i="176"/>
  <c r="C520" i="178"/>
  <c r="P501" i="178" a="1"/>
  <c r="P501" i="178"/>
  <c r="N5" i="177"/>
  <c r="H501" i="178" a="1"/>
  <c r="H501" i="178"/>
  <c r="K501" i="178" a="1"/>
  <c r="K501" i="178"/>
  <c r="C528" i="178"/>
  <c r="P509" i="178" a="1"/>
  <c r="P509" i="178"/>
  <c r="N13" i="177"/>
  <c r="L509" i="178" a="1"/>
  <c r="L509" i="178"/>
  <c r="G509" i="178" a="1"/>
  <c r="G509" i="178"/>
  <c r="I509" i="178" a="1"/>
  <c r="I509" i="178"/>
  <c r="M509" i="178" a="1"/>
  <c r="M509" i="178"/>
  <c r="F525" i="178" a="1"/>
  <c r="F525" i="178"/>
  <c r="G504" i="180" a="1"/>
  <c r="G504" i="180"/>
  <c r="L504" i="180" a="1"/>
  <c r="L504" i="180"/>
  <c r="G506" i="180" a="1"/>
  <c r="G506" i="180"/>
  <c r="L506" i="180" a="1"/>
  <c r="L506" i="180"/>
  <c r="G521" i="180" a="1"/>
  <c r="G521" i="180"/>
  <c r="L521" i="180" a="1"/>
  <c r="L521" i="180"/>
  <c r="P499" i="182" a="1"/>
  <c r="P499" i="182"/>
  <c r="G506" i="182" a="1"/>
  <c r="G506" i="182"/>
  <c r="G508" i="182" a="1"/>
  <c r="G508" i="182"/>
  <c r="L510" i="182" a="1"/>
  <c r="L510" i="182"/>
  <c r="J510" i="182" a="1"/>
  <c r="J510" i="182"/>
  <c r="H510" i="182" a="1"/>
  <c r="H510" i="182"/>
  <c r="F510" i="182" a="1"/>
  <c r="F510" i="182"/>
  <c r="P510" i="182" a="1"/>
  <c r="P510" i="182"/>
  <c r="I510" i="182" a="1"/>
  <c r="I510" i="182"/>
  <c r="M510" i="182" a="1"/>
  <c r="M510" i="182"/>
  <c r="K510" i="182" a="1"/>
  <c r="K510" i="182"/>
  <c r="L520" i="182" a="1"/>
  <c r="L520" i="182"/>
  <c r="C529" i="182"/>
  <c r="N503" i="184"/>
  <c r="N507" i="184"/>
  <c r="N511" i="184"/>
  <c r="F521" i="184" a="1"/>
  <c r="F521" i="184"/>
  <c r="L518" i="186" a="1"/>
  <c r="L518" i="186"/>
  <c r="J518" i="186" a="1"/>
  <c r="J518" i="186"/>
  <c r="H518" i="186" a="1"/>
  <c r="H518" i="186"/>
  <c r="F518" i="186" a="1"/>
  <c r="F518" i="186"/>
  <c r="M518" i="186" a="1"/>
  <c r="M518" i="186"/>
  <c r="G518" i="186" a="1"/>
  <c r="G518" i="186"/>
  <c r="I518" i="186" a="1"/>
  <c r="I518" i="186"/>
  <c r="K518" i="186" a="1"/>
  <c r="K518" i="186"/>
  <c r="F518" i="174" a="1"/>
  <c r="F518" i="174"/>
  <c r="H518" i="174" a="1"/>
  <c r="H518" i="174"/>
  <c r="J518" i="174" a="1"/>
  <c r="J518" i="174"/>
  <c r="F520" i="174" a="1"/>
  <c r="F520" i="174"/>
  <c r="H520" i="174" a="1"/>
  <c r="H520" i="174"/>
  <c r="J520" i="174" a="1"/>
  <c r="J520" i="174"/>
  <c r="F522" i="174" a="1"/>
  <c r="F522" i="174"/>
  <c r="H522" i="174" a="1"/>
  <c r="H522" i="174"/>
  <c r="J522" i="174" a="1"/>
  <c r="J522" i="174"/>
  <c r="H524" i="174" a="1"/>
  <c r="H524" i="174"/>
  <c r="F526" i="174" a="1"/>
  <c r="F526" i="174"/>
  <c r="F499" i="176" a="1"/>
  <c r="F499" i="176"/>
  <c r="M502" i="176" a="1"/>
  <c r="M502" i="176"/>
  <c r="K502" i="176" a="1"/>
  <c r="K502" i="176"/>
  <c r="I502" i="176" a="1"/>
  <c r="I502" i="176"/>
  <c r="G502" i="176" a="1"/>
  <c r="G502" i="176"/>
  <c r="H502" i="176" a="1"/>
  <c r="H502" i="176"/>
  <c r="N502" i="176"/>
  <c r="F503" i="176" a="1"/>
  <c r="F503" i="176"/>
  <c r="M506" i="176" a="1"/>
  <c r="M506" i="176"/>
  <c r="K506" i="176" a="1"/>
  <c r="K506" i="176"/>
  <c r="I506" i="176" a="1"/>
  <c r="I506" i="176"/>
  <c r="G506" i="176" a="1"/>
  <c r="G506" i="176"/>
  <c r="N506" i="176"/>
  <c r="H506" i="176" a="1"/>
  <c r="H506" i="176"/>
  <c r="F507" i="176" a="1"/>
  <c r="F507" i="176"/>
  <c r="M510" i="176" a="1"/>
  <c r="M510" i="176"/>
  <c r="K510" i="176" a="1"/>
  <c r="K510" i="176"/>
  <c r="I510" i="176" a="1"/>
  <c r="I510" i="176"/>
  <c r="G510" i="176" a="1"/>
  <c r="G510" i="176"/>
  <c r="N510" i="176"/>
  <c r="H510" i="176" a="1"/>
  <c r="H510" i="176"/>
  <c r="F511" i="176" a="1"/>
  <c r="F511" i="176"/>
  <c r="C522" i="176"/>
  <c r="I524" i="176" a="1"/>
  <c r="I524" i="176"/>
  <c r="C525" i="176"/>
  <c r="C530" i="176"/>
  <c r="C519" i="178"/>
  <c r="P500" i="178" a="1"/>
  <c r="P500" i="178"/>
  <c r="N4" i="177"/>
  <c r="H500" i="178" a="1"/>
  <c r="H500" i="178"/>
  <c r="K500" i="178" a="1"/>
  <c r="K500" i="178"/>
  <c r="F501" i="178" a="1"/>
  <c r="F501" i="178"/>
  <c r="N501" i="178"/>
  <c r="I501" i="178" a="1"/>
  <c r="I501" i="178"/>
  <c r="I512" i="178"/>
  <c r="P506" i="178" a="1"/>
  <c r="P506" i="178"/>
  <c r="N10" i="177"/>
  <c r="M506" i="178" a="1"/>
  <c r="M506" i="178"/>
  <c r="J506" i="178" a="1"/>
  <c r="J506" i="178"/>
  <c r="N506" i="178"/>
  <c r="I506" i="178" a="1"/>
  <c r="I506" i="178"/>
  <c r="L506" i="178" a="1"/>
  <c r="L506" i="178"/>
  <c r="L512" i="178"/>
  <c r="P508" i="178" a="1"/>
  <c r="P508" i="178"/>
  <c r="N12" i="177"/>
  <c r="C527" i="178"/>
  <c r="I508" i="178" a="1"/>
  <c r="I508" i="178"/>
  <c r="F508" i="178" a="1"/>
  <c r="F508" i="178"/>
  <c r="M508" i="178" a="1"/>
  <c r="M508" i="178"/>
  <c r="F509" i="178" a="1"/>
  <c r="F509" i="178"/>
  <c r="N509" i="178"/>
  <c r="J509" i="178" a="1"/>
  <c r="J509" i="178"/>
  <c r="G525" i="178" a="1"/>
  <c r="G525" i="178"/>
  <c r="K525" i="178" a="1"/>
  <c r="K525" i="178"/>
  <c r="P500" i="180" a="1"/>
  <c r="P500" i="180"/>
  <c r="C519" i="180"/>
  <c r="I500" i="180" a="1"/>
  <c r="I500" i="180"/>
  <c r="I512" i="180"/>
  <c r="F500" i="180" a="1"/>
  <c r="F500" i="180"/>
  <c r="M500" i="180" a="1"/>
  <c r="M500" i="180"/>
  <c r="M512" i="180"/>
  <c r="J500" i="180" a="1"/>
  <c r="J500" i="180"/>
  <c r="J512" i="180"/>
  <c r="K500" i="180" a="1"/>
  <c r="K500" i="180"/>
  <c r="P502" i="180" a="1"/>
  <c r="P502" i="180"/>
  <c r="M502" i="180" a="1"/>
  <c r="M502" i="180"/>
  <c r="J502" i="180" a="1"/>
  <c r="J502" i="180"/>
  <c r="I502" i="180" a="1"/>
  <c r="I502" i="180"/>
  <c r="F502" i="180" a="1"/>
  <c r="F502" i="180"/>
  <c r="K502" i="180" a="1"/>
  <c r="K502" i="180"/>
  <c r="H504" i="180" a="1"/>
  <c r="H504" i="180"/>
  <c r="H506" i="180" a="1"/>
  <c r="H506" i="180"/>
  <c r="P508" i="180" a="1"/>
  <c r="P508" i="180"/>
  <c r="C527" i="180"/>
  <c r="I508" i="180" a="1"/>
  <c r="I508" i="180"/>
  <c r="F508" i="180" a="1"/>
  <c r="F508" i="180"/>
  <c r="M508" i="180" a="1"/>
  <c r="M508" i="180"/>
  <c r="J508" i="180" a="1"/>
  <c r="J508" i="180"/>
  <c r="K508" i="180" a="1"/>
  <c r="K508" i="180"/>
  <c r="P510" i="180" a="1"/>
  <c r="P510" i="180"/>
  <c r="M510" i="180" a="1"/>
  <c r="M510" i="180"/>
  <c r="J510" i="180" a="1"/>
  <c r="J510" i="180"/>
  <c r="I510" i="180" a="1"/>
  <c r="I510" i="180"/>
  <c r="F510" i="180" a="1"/>
  <c r="F510" i="180"/>
  <c r="K510" i="180" a="1"/>
  <c r="K510" i="180"/>
  <c r="H521" i="180" a="1"/>
  <c r="H521" i="180"/>
  <c r="C529" i="180"/>
  <c r="L500" i="182" a="1"/>
  <c r="L500" i="182"/>
  <c r="J500" i="182" a="1"/>
  <c r="J500" i="182"/>
  <c r="H500" i="182" a="1"/>
  <c r="H500" i="182"/>
  <c r="F500" i="182" a="1"/>
  <c r="F500" i="182"/>
  <c r="M500" i="182" a="1"/>
  <c r="M500" i="182"/>
  <c r="M512" i="182"/>
  <c r="C519" i="182"/>
  <c r="P500" i="182" a="1"/>
  <c r="P500" i="182"/>
  <c r="N4" i="181"/>
  <c r="I500" i="182" a="1"/>
  <c r="I500" i="182"/>
  <c r="I512" i="182"/>
  <c r="K500" i="182" a="1"/>
  <c r="K500" i="182"/>
  <c r="P501" i="182" a="1"/>
  <c r="P501" i="182"/>
  <c r="N5" i="181"/>
  <c r="G510" i="182" a="1"/>
  <c r="G510" i="182"/>
  <c r="H520" i="182" a="1"/>
  <c r="H520" i="182"/>
  <c r="C525" i="182"/>
  <c r="M528" i="182" a="1"/>
  <c r="M528" i="182"/>
  <c r="K528" i="182" a="1"/>
  <c r="K528" i="182"/>
  <c r="I528" i="182" a="1"/>
  <c r="I528" i="182"/>
  <c r="G528" i="182" a="1"/>
  <c r="G528" i="182"/>
  <c r="F528" i="182" a="1"/>
  <c r="F528" i="182"/>
  <c r="N528" i="182"/>
  <c r="J528" i="182" a="1"/>
  <c r="J528" i="182"/>
  <c r="P511" i="184" a="1"/>
  <c r="P511" i="184"/>
  <c r="P510" i="184" a="1"/>
  <c r="P510" i="184"/>
  <c r="P509" i="184" a="1"/>
  <c r="P509" i="184"/>
  <c r="N13" i="183"/>
  <c r="P508" i="184" a="1"/>
  <c r="P508" i="184"/>
  <c r="N12" i="183"/>
  <c r="P507" i="184" a="1"/>
  <c r="P507" i="184"/>
  <c r="N11" i="183"/>
  <c r="P506" i="184" a="1"/>
  <c r="P506" i="184"/>
  <c r="N10" i="183"/>
  <c r="P505" i="184" a="1"/>
  <c r="P505" i="184"/>
  <c r="N9" i="183"/>
  <c r="P504" i="184" a="1"/>
  <c r="P504" i="184"/>
  <c r="N8" i="183"/>
  <c r="P503" i="184" a="1"/>
  <c r="P503" i="184"/>
  <c r="N7" i="183"/>
  <c r="P502" i="184" a="1"/>
  <c r="P502" i="184"/>
  <c r="N6" i="183"/>
  <c r="F512" i="184"/>
  <c r="N499" i="184"/>
  <c r="M512" i="184"/>
  <c r="N500" i="184"/>
  <c r="N501" i="184"/>
  <c r="N502" i="184"/>
  <c r="K523" i="184" a="1"/>
  <c r="K523" i="184"/>
  <c r="F523" i="184" a="1"/>
  <c r="F523" i="184"/>
  <c r="M523" i="184" a="1"/>
  <c r="M523" i="184"/>
  <c r="H523" i="184" a="1"/>
  <c r="H523" i="184"/>
  <c r="J523" i="184" a="1"/>
  <c r="J523" i="184"/>
  <c r="G523" i="184" a="1"/>
  <c r="G523" i="184"/>
  <c r="N506" i="184"/>
  <c r="J527" i="184" a="1"/>
  <c r="J527" i="184"/>
  <c r="G527" i="184" a="1"/>
  <c r="G527" i="184"/>
  <c r="L527" i="184" a="1"/>
  <c r="L527" i="184"/>
  <c r="I527" i="184" a="1"/>
  <c r="I527" i="184"/>
  <c r="K527" i="184" a="1"/>
  <c r="K527" i="184"/>
  <c r="F527" i="184" a="1"/>
  <c r="F527" i="184"/>
  <c r="N510" i="184"/>
  <c r="H519" i="184" a="1"/>
  <c r="H519" i="184"/>
  <c r="M524" i="184" a="1"/>
  <c r="M524" i="184"/>
  <c r="J524" i="184" a="1"/>
  <c r="J524" i="184"/>
  <c r="L524" i="184" a="1"/>
  <c r="L524" i="184"/>
  <c r="G524" i="184" a="1"/>
  <c r="G524" i="184"/>
  <c r="I524" i="184" a="1"/>
  <c r="I524" i="184"/>
  <c r="I531" i="184"/>
  <c r="F524" i="184" a="1"/>
  <c r="F524" i="184"/>
  <c r="G525" i="184" a="1"/>
  <c r="G525" i="184"/>
  <c r="F529" i="184" a="1"/>
  <c r="F529" i="184"/>
  <c r="I519" i="190" a="1"/>
  <c r="I519" i="190"/>
  <c r="F519" i="190" a="1"/>
  <c r="F519" i="190"/>
  <c r="L519" i="190" a="1"/>
  <c r="L519" i="190"/>
  <c r="H519" i="190" a="1"/>
  <c r="H519" i="190"/>
  <c r="K519" i="190" a="1"/>
  <c r="K519" i="190"/>
  <c r="J519" i="190" a="1"/>
  <c r="J519" i="190"/>
  <c r="G519" i="190" a="1"/>
  <c r="G519" i="190"/>
  <c r="M519" i="190" a="1"/>
  <c r="M519" i="190"/>
  <c r="P9" i="180"/>
  <c r="P25" i="180"/>
  <c r="P41" i="180"/>
  <c r="P57" i="180"/>
  <c r="P73" i="180"/>
  <c r="P89" i="180"/>
  <c r="P105" i="180"/>
  <c r="P121" i="180"/>
  <c r="P137" i="180"/>
  <c r="P153" i="180"/>
  <c r="P169" i="180"/>
  <c r="P185" i="180"/>
  <c r="P201" i="180"/>
  <c r="P217" i="180"/>
  <c r="P233" i="180"/>
  <c r="P249" i="180"/>
  <c r="P265" i="180"/>
  <c r="P281" i="180"/>
  <c r="P297" i="180"/>
  <c r="P313" i="180"/>
  <c r="P329" i="180"/>
  <c r="P345" i="180"/>
  <c r="P361" i="180"/>
  <c r="P377" i="180"/>
  <c r="P393" i="180"/>
  <c r="P409" i="180"/>
  <c r="P425" i="180"/>
  <c r="P441" i="180"/>
  <c r="P457" i="180"/>
  <c r="P473" i="180"/>
  <c r="P489" i="180"/>
  <c r="C520" i="180"/>
  <c r="P501" i="180" a="1"/>
  <c r="P501" i="180"/>
  <c r="H501" i="180" a="1"/>
  <c r="H501" i="180"/>
  <c r="K501" i="180" a="1"/>
  <c r="K501" i="180"/>
  <c r="C524" i="180"/>
  <c r="P505" i="180" a="1"/>
  <c r="P505" i="180"/>
  <c r="H505" i="180" a="1"/>
  <c r="H505" i="180"/>
  <c r="K505" i="180" a="1"/>
  <c r="K505" i="180"/>
  <c r="C528" i="180"/>
  <c r="P509" i="180" a="1"/>
  <c r="P509" i="180"/>
  <c r="H509" i="180" a="1"/>
  <c r="H509" i="180"/>
  <c r="K509" i="180" a="1"/>
  <c r="K509" i="180"/>
  <c r="P14" i="182"/>
  <c r="P30" i="182"/>
  <c r="P46" i="182"/>
  <c r="P62" i="182"/>
  <c r="P78" i="182"/>
  <c r="P94" i="182"/>
  <c r="P110" i="182"/>
  <c r="P126" i="182"/>
  <c r="P142" i="182"/>
  <c r="P158" i="182"/>
  <c r="P174" i="182"/>
  <c r="P190" i="182"/>
  <c r="P206" i="182"/>
  <c r="P222" i="182"/>
  <c r="P238" i="182"/>
  <c r="P254" i="182"/>
  <c r="P270" i="182"/>
  <c r="P286" i="182"/>
  <c r="P302" i="182"/>
  <c r="P318" i="182"/>
  <c r="P334" i="182"/>
  <c r="P350" i="182"/>
  <c r="P366" i="182"/>
  <c r="P382" i="182"/>
  <c r="P398" i="182"/>
  <c r="P414" i="182"/>
  <c r="P430" i="182"/>
  <c r="P446" i="182"/>
  <c r="P462" i="182"/>
  <c r="P478" i="182"/>
  <c r="P494" i="182"/>
  <c r="L499" i="182" a="1"/>
  <c r="L499" i="182"/>
  <c r="J499" i="182" a="1"/>
  <c r="J499" i="182"/>
  <c r="H499" i="182" a="1"/>
  <c r="H499" i="182"/>
  <c r="F499" i="182" a="1"/>
  <c r="F499" i="182"/>
  <c r="K499" i="182" a="1"/>
  <c r="K499" i="182"/>
  <c r="L503" i="182" a="1"/>
  <c r="L503" i="182"/>
  <c r="J503" i="182" a="1"/>
  <c r="J503" i="182"/>
  <c r="H503" i="182" a="1"/>
  <c r="H503" i="182"/>
  <c r="F503" i="182" a="1"/>
  <c r="F503" i="182"/>
  <c r="K503" i="182" a="1"/>
  <c r="K503" i="182"/>
  <c r="L507" i="182" a="1"/>
  <c r="L507" i="182"/>
  <c r="J507" i="182" a="1"/>
  <c r="J507" i="182"/>
  <c r="H507" i="182" a="1"/>
  <c r="H507" i="182"/>
  <c r="F507" i="182" a="1"/>
  <c r="F507" i="182"/>
  <c r="K507" i="182" a="1"/>
  <c r="K507" i="182"/>
  <c r="L511" i="182" a="1"/>
  <c r="L511" i="182"/>
  <c r="J511" i="182" a="1"/>
  <c r="J511" i="182"/>
  <c r="H511" i="182" a="1"/>
  <c r="H511" i="182"/>
  <c r="F511" i="182" a="1"/>
  <c r="F511" i="182"/>
  <c r="K511" i="182" a="1"/>
  <c r="K511" i="182"/>
  <c r="C522" i="182"/>
  <c r="C530" i="182"/>
  <c r="H6" i="183"/>
  <c r="B5" i="183"/>
  <c r="D2" i="183"/>
  <c r="A1" i="184"/>
  <c r="D2" i="184" s="1"/>
  <c r="P19" i="184"/>
  <c r="P35" i="184"/>
  <c r="P51" i="184"/>
  <c r="P67" i="184"/>
  <c r="P83" i="184"/>
  <c r="P99" i="184"/>
  <c r="P115" i="184"/>
  <c r="P131" i="184"/>
  <c r="P147" i="184"/>
  <c r="P163" i="184"/>
  <c r="P179" i="184"/>
  <c r="P195" i="184"/>
  <c r="P211" i="184"/>
  <c r="P227" i="184"/>
  <c r="P243" i="184"/>
  <c r="P259" i="184"/>
  <c r="P275" i="184"/>
  <c r="P291" i="184"/>
  <c r="P307" i="184"/>
  <c r="P323" i="184"/>
  <c r="P339" i="184"/>
  <c r="P355" i="184"/>
  <c r="P371" i="184"/>
  <c r="P387" i="184"/>
  <c r="P403" i="184"/>
  <c r="P419" i="184"/>
  <c r="P435" i="184"/>
  <c r="P451" i="184"/>
  <c r="P467" i="184"/>
  <c r="P483" i="184"/>
  <c r="J520" i="184" a="1"/>
  <c r="J520" i="184"/>
  <c r="M520" i="184" a="1"/>
  <c r="M520" i="184"/>
  <c r="H522" i="184" a="1"/>
  <c r="H522" i="184"/>
  <c r="K522" i="184" a="1"/>
  <c r="K522" i="184"/>
  <c r="J528" i="184" a="1"/>
  <c r="J528" i="184"/>
  <c r="M528" i="184" a="1"/>
  <c r="M528" i="184"/>
  <c r="H530" i="184" a="1"/>
  <c r="H530" i="184"/>
  <c r="K530" i="184" a="1"/>
  <c r="K530" i="184"/>
  <c r="N530" i="184"/>
  <c r="P12" i="186"/>
  <c r="P28" i="186"/>
  <c r="P44" i="186"/>
  <c r="P60" i="186"/>
  <c r="P76" i="186"/>
  <c r="P92" i="186"/>
  <c r="P108" i="186"/>
  <c r="P124" i="186"/>
  <c r="P140" i="186"/>
  <c r="P156" i="186"/>
  <c r="P172" i="186"/>
  <c r="P188" i="186"/>
  <c r="P204" i="186"/>
  <c r="P240" i="186"/>
  <c r="P245" i="186"/>
  <c r="P268" i="186"/>
  <c r="P304" i="186"/>
  <c r="P309" i="186"/>
  <c r="P332" i="186"/>
  <c r="P368" i="186"/>
  <c r="P373" i="186"/>
  <c r="P396" i="186"/>
  <c r="P432" i="186"/>
  <c r="P437" i="186"/>
  <c r="P460" i="186"/>
  <c r="M501" i="186" a="1"/>
  <c r="M501" i="186"/>
  <c r="K501" i="186" a="1"/>
  <c r="K501" i="186"/>
  <c r="I501" i="186" a="1"/>
  <c r="I501" i="186"/>
  <c r="G501" i="186" a="1"/>
  <c r="G501" i="186"/>
  <c r="C520" i="186"/>
  <c r="J501" i="186" a="1"/>
  <c r="J501" i="186"/>
  <c r="J512" i="186"/>
  <c r="L501" i="186" a="1"/>
  <c r="L501" i="186"/>
  <c r="L526" i="186" a="1"/>
  <c r="L526" i="186"/>
  <c r="J526" i="186" a="1"/>
  <c r="J526" i="186"/>
  <c r="H526" i="186" a="1"/>
  <c r="H526" i="186"/>
  <c r="F526" i="186" a="1"/>
  <c r="F526" i="186"/>
  <c r="M526" i="186" a="1"/>
  <c r="M526" i="186"/>
  <c r="G526" i="186" a="1"/>
  <c r="G526" i="186"/>
  <c r="I526" i="186" a="1"/>
  <c r="I526" i="186"/>
  <c r="M520" i="188" a="1"/>
  <c r="M520" i="188"/>
  <c r="K520" i="188" a="1"/>
  <c r="K520" i="188"/>
  <c r="I520" i="188" a="1"/>
  <c r="I520" i="188"/>
  <c r="G520" i="188" a="1"/>
  <c r="G520" i="188"/>
  <c r="J520" i="188" a="1"/>
  <c r="J520" i="188"/>
  <c r="H520" i="188" a="1"/>
  <c r="H520" i="188"/>
  <c r="F520" i="188" a="1"/>
  <c r="F520" i="188"/>
  <c r="J531" i="184"/>
  <c r="H520" i="184" a="1"/>
  <c r="H520" i="184"/>
  <c r="K520" i="184" a="1"/>
  <c r="K520" i="184"/>
  <c r="H528" i="184" a="1"/>
  <c r="H528" i="184"/>
  <c r="K528" i="184" a="1"/>
  <c r="K528" i="184"/>
  <c r="M500" i="186" a="1"/>
  <c r="M500" i="186"/>
  <c r="K500" i="186" a="1"/>
  <c r="K500" i="186"/>
  <c r="I500" i="186" a="1"/>
  <c r="I500" i="186"/>
  <c r="G500" i="186" a="1"/>
  <c r="G500" i="186"/>
  <c r="L500" i="186" a="1"/>
  <c r="L500" i="186"/>
  <c r="L512" i="186"/>
  <c r="C519" i="186"/>
  <c r="F500" i="186" a="1"/>
  <c r="F500" i="186"/>
  <c r="F512" i="186"/>
  <c r="F501" i="186" a="1"/>
  <c r="F501" i="186"/>
  <c r="M505" i="186" a="1"/>
  <c r="M505" i="186"/>
  <c r="K505" i="186" a="1"/>
  <c r="K505" i="186"/>
  <c r="I505" i="186" a="1"/>
  <c r="I505" i="186"/>
  <c r="G505" i="186" a="1"/>
  <c r="G505" i="186"/>
  <c r="J505" i="186" a="1"/>
  <c r="J505" i="186"/>
  <c r="C524" i="186"/>
  <c r="L505" i="186" a="1"/>
  <c r="L505" i="186"/>
  <c r="M521" i="186" a="1"/>
  <c r="M521" i="186"/>
  <c r="K521" i="186" a="1"/>
  <c r="K521" i="186"/>
  <c r="I521" i="186" a="1"/>
  <c r="I521" i="186"/>
  <c r="G521" i="186" a="1"/>
  <c r="G521" i="186"/>
  <c r="J521" i="186" a="1"/>
  <c r="J521" i="186"/>
  <c r="L521" i="186" a="1"/>
  <c r="L521" i="186"/>
  <c r="F521" i="186" a="1"/>
  <c r="F521" i="186"/>
  <c r="P22" i="188"/>
  <c r="P86" i="188"/>
  <c r="P150" i="188"/>
  <c r="P387" i="188"/>
  <c r="I527" i="190" a="1"/>
  <c r="I527" i="190"/>
  <c r="F527" i="190" a="1"/>
  <c r="F527" i="190"/>
  <c r="K527" i="190" a="1"/>
  <c r="K527" i="190"/>
  <c r="J527" i="190" a="1"/>
  <c r="J527" i="190"/>
  <c r="G527" i="190" a="1"/>
  <c r="G527" i="190"/>
  <c r="M527" i="190" a="1"/>
  <c r="M527" i="190"/>
  <c r="L527" i="190" a="1"/>
  <c r="L527" i="190"/>
  <c r="H527" i="190" a="1"/>
  <c r="H527" i="190"/>
  <c r="C526" i="178"/>
  <c r="P507" i="178" a="1"/>
  <c r="P507" i="178"/>
  <c r="N11" i="177"/>
  <c r="H507" i="178" a="1"/>
  <c r="H507" i="178"/>
  <c r="K507" i="178" a="1"/>
  <c r="K507" i="178"/>
  <c r="C530" i="178"/>
  <c r="P511" i="178" a="1"/>
  <c r="P511" i="178"/>
  <c r="H511" i="178" a="1"/>
  <c r="H511" i="178"/>
  <c r="K511" i="178" a="1"/>
  <c r="K511" i="178"/>
  <c r="P17" i="180"/>
  <c r="P33" i="180"/>
  <c r="P49" i="180"/>
  <c r="P65" i="180"/>
  <c r="P81" i="180"/>
  <c r="P97" i="180"/>
  <c r="P113" i="180"/>
  <c r="P129" i="180"/>
  <c r="P145" i="180"/>
  <c r="P161" i="180"/>
  <c r="P177" i="180"/>
  <c r="P193" i="180"/>
  <c r="P209" i="180"/>
  <c r="P225" i="180"/>
  <c r="P241" i="180"/>
  <c r="P257" i="180"/>
  <c r="P273" i="180"/>
  <c r="P289" i="180"/>
  <c r="P305" i="180"/>
  <c r="P321" i="180"/>
  <c r="P337" i="180"/>
  <c r="P353" i="180"/>
  <c r="P369" i="180"/>
  <c r="P385" i="180"/>
  <c r="P401" i="180"/>
  <c r="P417" i="180"/>
  <c r="P433" i="180"/>
  <c r="P449" i="180"/>
  <c r="P465" i="180"/>
  <c r="P481" i="180"/>
  <c r="C518" i="180"/>
  <c r="P499" i="180" a="1"/>
  <c r="P499" i="180"/>
  <c r="P512" i="180"/>
  <c r="H499" i="180" a="1"/>
  <c r="H499" i="180"/>
  <c r="K499" i="180" a="1"/>
  <c r="K499" i="180"/>
  <c r="G501" i="180" a="1"/>
  <c r="G501" i="180"/>
  <c r="L501" i="180" a="1"/>
  <c r="L501" i="180"/>
  <c r="L512" i="180"/>
  <c r="C522" i="180"/>
  <c r="P503" i="180" a="1"/>
  <c r="P503" i="180"/>
  <c r="H503" i="180" a="1"/>
  <c r="H503" i="180"/>
  <c r="N503" i="180"/>
  <c r="K503" i="180" a="1"/>
  <c r="K503" i="180"/>
  <c r="G505" i="180" a="1"/>
  <c r="G505" i="180"/>
  <c r="N505" i="180"/>
  <c r="L505" i="180" a="1"/>
  <c r="L505" i="180"/>
  <c r="C526" i="180"/>
  <c r="P507" i="180" a="1"/>
  <c r="P507" i="180"/>
  <c r="H507" i="180" a="1"/>
  <c r="H507" i="180"/>
  <c r="N507" i="180"/>
  <c r="K507" i="180" a="1"/>
  <c r="K507" i="180"/>
  <c r="G509" i="180" a="1"/>
  <c r="G509" i="180"/>
  <c r="L509" i="180" a="1"/>
  <c r="L509" i="180"/>
  <c r="C530" i="180"/>
  <c r="P511" i="180" a="1"/>
  <c r="P511" i="180"/>
  <c r="H511" i="180" a="1"/>
  <c r="H511" i="180"/>
  <c r="N511" i="180"/>
  <c r="K511" i="180" a="1"/>
  <c r="K511" i="180"/>
  <c r="P6" i="182"/>
  <c r="P22" i="182"/>
  <c r="P38" i="182"/>
  <c r="P54" i="182"/>
  <c r="P70" i="182"/>
  <c r="P86" i="182"/>
  <c r="P102" i="182"/>
  <c r="P118" i="182"/>
  <c r="P134" i="182"/>
  <c r="P150" i="182"/>
  <c r="P166" i="182"/>
  <c r="P182" i="182"/>
  <c r="P198" i="182"/>
  <c r="P214" i="182"/>
  <c r="P230" i="182"/>
  <c r="P246" i="182"/>
  <c r="P262" i="182"/>
  <c r="P278" i="182"/>
  <c r="P294" i="182"/>
  <c r="P310" i="182"/>
  <c r="P326" i="182"/>
  <c r="P342" i="182"/>
  <c r="P358" i="182"/>
  <c r="P374" i="182"/>
  <c r="P390" i="182"/>
  <c r="P406" i="182"/>
  <c r="P422" i="182"/>
  <c r="P438" i="182"/>
  <c r="P454" i="182"/>
  <c r="P470" i="182"/>
  <c r="P486" i="182"/>
  <c r="G499" i="182" a="1"/>
  <c r="G499" i="182"/>
  <c r="L501" i="182" a="1"/>
  <c r="L501" i="182"/>
  <c r="J501" i="182" a="1"/>
  <c r="J501" i="182"/>
  <c r="H501" i="182" a="1"/>
  <c r="H501" i="182"/>
  <c r="F501" i="182" a="1"/>
  <c r="F501" i="182"/>
  <c r="K501" i="182" a="1"/>
  <c r="K501" i="182"/>
  <c r="G503" i="182" a="1"/>
  <c r="G503" i="182"/>
  <c r="L505" i="182" a="1"/>
  <c r="L505" i="182"/>
  <c r="J505" i="182" a="1"/>
  <c r="J505" i="182"/>
  <c r="H505" i="182" a="1"/>
  <c r="H505" i="182"/>
  <c r="F505" i="182" a="1"/>
  <c r="F505" i="182"/>
  <c r="K505" i="182" a="1"/>
  <c r="K505" i="182"/>
  <c r="G507" i="182" a="1"/>
  <c r="G507" i="182"/>
  <c r="L509" i="182" a="1"/>
  <c r="L509" i="182"/>
  <c r="J509" i="182" a="1"/>
  <c r="J509" i="182"/>
  <c r="H509" i="182" a="1"/>
  <c r="H509" i="182"/>
  <c r="F509" i="182" a="1"/>
  <c r="F509" i="182"/>
  <c r="K509" i="182" a="1"/>
  <c r="K509" i="182"/>
  <c r="G511" i="182" a="1"/>
  <c r="G511" i="182"/>
  <c r="C518" i="182"/>
  <c r="C526" i="182"/>
  <c r="B4" i="183"/>
  <c r="B6" i="183"/>
  <c r="P11" i="184"/>
  <c r="P27" i="184"/>
  <c r="P43" i="184"/>
  <c r="P59" i="184"/>
  <c r="P75" i="184"/>
  <c r="P91" i="184"/>
  <c r="P107" i="184"/>
  <c r="P123" i="184"/>
  <c r="P139" i="184"/>
  <c r="P155" i="184"/>
  <c r="P171" i="184"/>
  <c r="P187" i="184"/>
  <c r="P203" i="184"/>
  <c r="P219" i="184"/>
  <c r="P235" i="184"/>
  <c r="P251" i="184"/>
  <c r="P267" i="184"/>
  <c r="P283" i="184"/>
  <c r="P299" i="184"/>
  <c r="P315" i="184"/>
  <c r="P331" i="184"/>
  <c r="P347" i="184"/>
  <c r="P363" i="184"/>
  <c r="P379" i="184"/>
  <c r="P395" i="184"/>
  <c r="P411" i="184"/>
  <c r="P427" i="184"/>
  <c r="P443" i="184"/>
  <c r="P459" i="184"/>
  <c r="P475" i="184"/>
  <c r="P491" i="184"/>
  <c r="H518" i="184" a="1"/>
  <c r="H518" i="184"/>
  <c r="N518" i="184"/>
  <c r="F520" i="184" a="1"/>
  <c r="F520" i="184"/>
  <c r="N520" i="184"/>
  <c r="G522" i="184" a="1"/>
  <c r="G522" i="184"/>
  <c r="N522" i="184"/>
  <c r="H526" i="184" a="1"/>
  <c r="H526" i="184"/>
  <c r="N526" i="184"/>
  <c r="F528" i="184" a="1"/>
  <c r="F528" i="184"/>
  <c r="G530" i="184" a="1"/>
  <c r="G530" i="184"/>
  <c r="B4" i="185"/>
  <c r="P4" i="186"/>
  <c r="P508" i="186" a="1"/>
  <c r="P508" i="186"/>
  <c r="N12" i="185"/>
  <c r="P20" i="186"/>
  <c r="P36" i="186"/>
  <c r="P52" i="186"/>
  <c r="P68" i="186"/>
  <c r="P84" i="186"/>
  <c r="P100" i="186"/>
  <c r="P116" i="186"/>
  <c r="P132" i="186"/>
  <c r="P148" i="186"/>
  <c r="P164" i="186"/>
  <c r="P180" i="186"/>
  <c r="P196" i="186"/>
  <c r="P208" i="186"/>
  <c r="P213" i="186"/>
  <c r="P236" i="186"/>
  <c r="P272" i="186"/>
  <c r="P277" i="186"/>
  <c r="P300" i="186"/>
  <c r="P336" i="186"/>
  <c r="P341" i="186"/>
  <c r="P364" i="186"/>
  <c r="P400" i="186"/>
  <c r="P405" i="186"/>
  <c r="P428" i="186"/>
  <c r="P464" i="186"/>
  <c r="P469" i="186"/>
  <c r="P492" i="186"/>
  <c r="H501" i="186" a="1"/>
  <c r="H501" i="186"/>
  <c r="M504" i="186" a="1"/>
  <c r="M504" i="186"/>
  <c r="K504" i="186" a="1"/>
  <c r="K504" i="186"/>
  <c r="I504" i="186" a="1"/>
  <c r="I504" i="186"/>
  <c r="G504" i="186" a="1"/>
  <c r="G504" i="186"/>
  <c r="C523" i="186"/>
  <c r="P504" i="186" a="1"/>
  <c r="P504" i="186"/>
  <c r="N8" i="185"/>
  <c r="L504" i="186" a="1"/>
  <c r="L504" i="186"/>
  <c r="F504" i="186" a="1"/>
  <c r="F504" i="186"/>
  <c r="F505" i="186" a="1"/>
  <c r="F505" i="186"/>
  <c r="M509" i="186" a="1"/>
  <c r="M509" i="186"/>
  <c r="K509" i="186" a="1"/>
  <c r="K509" i="186"/>
  <c r="I509" i="186" a="1"/>
  <c r="I509" i="186"/>
  <c r="G509" i="186" a="1"/>
  <c r="G509" i="186"/>
  <c r="N509" i="186"/>
  <c r="C528" i="186"/>
  <c r="J509" i="186" a="1"/>
  <c r="J509" i="186"/>
  <c r="L509" i="186" a="1"/>
  <c r="L509" i="186"/>
  <c r="K526" i="186" a="1"/>
  <c r="K526" i="186"/>
  <c r="M529" i="186" a="1"/>
  <c r="M529" i="186"/>
  <c r="K529" i="186" a="1"/>
  <c r="K529" i="186"/>
  <c r="I529" i="186" a="1"/>
  <c r="I529" i="186"/>
  <c r="G529" i="186" a="1"/>
  <c r="G529" i="186"/>
  <c r="J529" i="186" a="1"/>
  <c r="J529" i="186"/>
  <c r="L529" i="186" a="1"/>
  <c r="L529" i="186"/>
  <c r="F529" i="186" a="1"/>
  <c r="F529" i="186"/>
  <c r="P6" i="188"/>
  <c r="P70" i="188"/>
  <c r="P134" i="188"/>
  <c r="P198" i="188"/>
  <c r="P451" i="188"/>
  <c r="L502" i="188" a="1"/>
  <c r="L502" i="188"/>
  <c r="J502" i="188" a="1"/>
  <c r="J502" i="188"/>
  <c r="H502" i="188" a="1"/>
  <c r="H502" i="188"/>
  <c r="F502" i="188" a="1"/>
  <c r="F502" i="188"/>
  <c r="M502" i="188" a="1"/>
  <c r="M502" i="188"/>
  <c r="C521" i="188"/>
  <c r="P502" i="188" a="1"/>
  <c r="P502" i="188"/>
  <c r="N6" i="187"/>
  <c r="K502" i="188" a="1"/>
  <c r="K502" i="188"/>
  <c r="G502" i="188" a="1"/>
  <c r="G502" i="188"/>
  <c r="M524" i="188" a="1"/>
  <c r="M524" i="188"/>
  <c r="K524" i="188" a="1"/>
  <c r="K524" i="188"/>
  <c r="I524" i="188" a="1"/>
  <c r="I524" i="188"/>
  <c r="G524" i="188" a="1"/>
  <c r="G524" i="188"/>
  <c r="F524" i="188" a="1"/>
  <c r="F524" i="188"/>
  <c r="J524" i="188" a="1"/>
  <c r="J524" i="188"/>
  <c r="L510" i="188" a="1"/>
  <c r="L510" i="188"/>
  <c r="J510" i="188" a="1"/>
  <c r="J510" i="188"/>
  <c r="H510" i="188" a="1"/>
  <c r="H510" i="188"/>
  <c r="F510" i="188" a="1"/>
  <c r="F510" i="188"/>
  <c r="M510" i="188" a="1"/>
  <c r="M510" i="188"/>
  <c r="P510" i="188" a="1"/>
  <c r="P510" i="188"/>
  <c r="K510" i="188" a="1"/>
  <c r="K510" i="188"/>
  <c r="G510" i="188" a="1"/>
  <c r="G510" i="188"/>
  <c r="C529" i="188"/>
  <c r="L520" i="188" a="1"/>
  <c r="L520" i="188"/>
  <c r="P212" i="186"/>
  <c r="P228" i="186"/>
  <c r="P244" i="186"/>
  <c r="P260" i="186"/>
  <c r="P276" i="186"/>
  <c r="P292" i="186"/>
  <c r="P308" i="186"/>
  <c r="P324" i="186"/>
  <c r="P340" i="186"/>
  <c r="P356" i="186"/>
  <c r="P372" i="186"/>
  <c r="P388" i="186"/>
  <c r="P404" i="186"/>
  <c r="P420" i="186"/>
  <c r="P436" i="186"/>
  <c r="P452" i="186"/>
  <c r="P468" i="186"/>
  <c r="P484" i="186"/>
  <c r="M499" i="186" a="1"/>
  <c r="M499" i="186"/>
  <c r="K499" i="186" a="1"/>
  <c r="K499" i="186"/>
  <c r="I499" i="186" a="1"/>
  <c r="I499" i="186"/>
  <c r="G499" i="186" a="1"/>
  <c r="G499" i="186"/>
  <c r="G512" i="186"/>
  <c r="E22" i="185"/>
  <c r="H499" i="186" a="1"/>
  <c r="H499" i="186"/>
  <c r="M503" i="186" a="1"/>
  <c r="M503" i="186"/>
  <c r="K503" i="186" a="1"/>
  <c r="K503" i="186"/>
  <c r="I503" i="186" a="1"/>
  <c r="I503" i="186"/>
  <c r="G503" i="186" a="1"/>
  <c r="G503" i="186"/>
  <c r="N503" i="186"/>
  <c r="H503" i="186" a="1"/>
  <c r="H503" i="186"/>
  <c r="M507" i="186" a="1"/>
  <c r="M507" i="186"/>
  <c r="K507" i="186" a="1"/>
  <c r="K507" i="186"/>
  <c r="I507" i="186" a="1"/>
  <c r="I507" i="186"/>
  <c r="G507" i="186" a="1"/>
  <c r="G507" i="186"/>
  <c r="N507" i="186"/>
  <c r="H507" i="186" a="1"/>
  <c r="H507" i="186"/>
  <c r="M511" i="186" a="1"/>
  <c r="M511" i="186"/>
  <c r="K511" i="186" a="1"/>
  <c r="K511" i="186"/>
  <c r="I511" i="186" a="1"/>
  <c r="I511" i="186"/>
  <c r="G511" i="186" a="1"/>
  <c r="G511" i="186"/>
  <c r="N511" i="186"/>
  <c r="H511" i="186" a="1"/>
  <c r="H511" i="186"/>
  <c r="P5" i="188"/>
  <c r="P21" i="188"/>
  <c r="P37" i="188"/>
  <c r="P53" i="188"/>
  <c r="P69" i="188"/>
  <c r="P85" i="188"/>
  <c r="P101" i="188"/>
  <c r="P117" i="188"/>
  <c r="P133" i="188"/>
  <c r="P149" i="188"/>
  <c r="P165" i="188"/>
  <c r="P181" i="188"/>
  <c r="P197" i="188"/>
  <c r="P214" i="188"/>
  <c r="P250" i="188"/>
  <c r="P255" i="188"/>
  <c r="P278" i="188"/>
  <c r="P314" i="188"/>
  <c r="P319" i="188"/>
  <c r="P342" i="188"/>
  <c r="P378" i="188"/>
  <c r="P383" i="188"/>
  <c r="P406" i="188"/>
  <c r="P442" i="188"/>
  <c r="P447" i="188"/>
  <c r="P470" i="188"/>
  <c r="L501" i="188" a="1"/>
  <c r="L501" i="188"/>
  <c r="J501" i="188" a="1"/>
  <c r="J501" i="188"/>
  <c r="H501" i="188" a="1"/>
  <c r="H501" i="188"/>
  <c r="F501" i="188" a="1"/>
  <c r="F501" i="188"/>
  <c r="G501" i="188" a="1"/>
  <c r="G501" i="188"/>
  <c r="I501" i="188" a="1"/>
  <c r="I501" i="188"/>
  <c r="M501" i="188" a="1"/>
  <c r="M501" i="188"/>
  <c r="K505" i="188" a="1"/>
  <c r="K505" i="188"/>
  <c r="P505" i="188" a="1"/>
  <c r="P505" i="188"/>
  <c r="N9" i="187"/>
  <c r="L509" i="188" a="1"/>
  <c r="L509" i="188"/>
  <c r="J509" i="188" a="1"/>
  <c r="J509" i="188"/>
  <c r="H509" i="188" a="1"/>
  <c r="H509" i="188"/>
  <c r="F509" i="188" a="1"/>
  <c r="F509" i="188"/>
  <c r="G509" i="188" a="1"/>
  <c r="G509" i="188"/>
  <c r="I509" i="188" a="1"/>
  <c r="I509" i="188"/>
  <c r="M509" i="188" a="1"/>
  <c r="M509" i="188"/>
  <c r="M526" i="188" a="1"/>
  <c r="M526" i="188"/>
  <c r="K526" i="188" a="1"/>
  <c r="K526" i="188"/>
  <c r="I526" i="188" a="1"/>
  <c r="I526" i="188"/>
  <c r="G526" i="188" a="1"/>
  <c r="G526" i="188"/>
  <c r="L526" i="188" a="1"/>
  <c r="L526" i="188"/>
  <c r="P36" i="190"/>
  <c r="P100" i="190"/>
  <c r="P164" i="190"/>
  <c r="P228" i="190"/>
  <c r="P292" i="190"/>
  <c r="P356" i="190"/>
  <c r="P420" i="190"/>
  <c r="P484" i="190"/>
  <c r="G512" i="190"/>
  <c r="E22" i="189"/>
  <c r="N506" i="190"/>
  <c r="M523" i="190" a="1"/>
  <c r="M523" i="190"/>
  <c r="J523" i="190" a="1"/>
  <c r="J523" i="190"/>
  <c r="H523" i="190" a="1"/>
  <c r="H523" i="190"/>
  <c r="K523" i="190" a="1"/>
  <c r="K523" i="190"/>
  <c r="G523" i="190" a="1"/>
  <c r="G523" i="190"/>
  <c r="F523" i="190" a="1"/>
  <c r="F523" i="190"/>
  <c r="M502" i="186" a="1"/>
  <c r="M502" i="186"/>
  <c r="K502" i="186" a="1"/>
  <c r="K502" i="186"/>
  <c r="I502" i="186" a="1"/>
  <c r="I502" i="186"/>
  <c r="G502" i="186" a="1"/>
  <c r="G502" i="186"/>
  <c r="H502" i="186" a="1"/>
  <c r="H502" i="186"/>
  <c r="M506" i="186" a="1"/>
  <c r="M506" i="186"/>
  <c r="K506" i="186" a="1"/>
  <c r="K506" i="186"/>
  <c r="N506" i="186"/>
  <c r="I506" i="186" a="1"/>
  <c r="I506" i="186"/>
  <c r="G506" i="186" a="1"/>
  <c r="G506" i="186"/>
  <c r="H506" i="186" a="1"/>
  <c r="H506" i="186"/>
  <c r="M510" i="186" a="1"/>
  <c r="M510" i="186"/>
  <c r="K510" i="186" a="1"/>
  <c r="K510" i="186"/>
  <c r="I510" i="186" a="1"/>
  <c r="I510" i="186"/>
  <c r="G510" i="186" a="1"/>
  <c r="G510" i="186"/>
  <c r="H510" i="186" a="1"/>
  <c r="H510" i="186"/>
  <c r="N510" i="186"/>
  <c r="L522" i="186" a="1"/>
  <c r="L522" i="186"/>
  <c r="J522" i="186" a="1"/>
  <c r="J522" i="186"/>
  <c r="H522" i="186" a="1"/>
  <c r="H522" i="186"/>
  <c r="F522" i="186" a="1"/>
  <c r="F522" i="186"/>
  <c r="N522" i="186"/>
  <c r="K522" i="186" a="1"/>
  <c r="K522" i="186"/>
  <c r="C525" i="186"/>
  <c r="L530" i="186" a="1"/>
  <c r="L530" i="186"/>
  <c r="J530" i="186" a="1"/>
  <c r="J530" i="186"/>
  <c r="H530" i="186" a="1"/>
  <c r="H530" i="186"/>
  <c r="F530" i="186" a="1"/>
  <c r="F530" i="186"/>
  <c r="K530" i="186" a="1"/>
  <c r="K530" i="186"/>
  <c r="P17" i="188"/>
  <c r="P33" i="188"/>
  <c r="P49" i="188"/>
  <c r="P65" i="188"/>
  <c r="P81" i="188"/>
  <c r="P97" i="188"/>
  <c r="P113" i="188"/>
  <c r="P129" i="188"/>
  <c r="P145" i="188"/>
  <c r="P161" i="188"/>
  <c r="P177" i="188"/>
  <c r="P193" i="188"/>
  <c r="P202" i="188"/>
  <c r="P207" i="188"/>
  <c r="P230" i="188"/>
  <c r="P266" i="188"/>
  <c r="P271" i="188"/>
  <c r="P294" i="188"/>
  <c r="P330" i="188"/>
  <c r="P335" i="188"/>
  <c r="P358" i="188"/>
  <c r="P394" i="188"/>
  <c r="P399" i="188"/>
  <c r="P422" i="188"/>
  <c r="P458" i="188"/>
  <c r="P463" i="188"/>
  <c r="P486" i="188"/>
  <c r="L500" i="188" a="1"/>
  <c r="L500" i="188"/>
  <c r="J500" i="188" a="1"/>
  <c r="J500" i="188"/>
  <c r="H500" i="188" a="1"/>
  <c r="H500" i="188"/>
  <c r="F500" i="188" a="1"/>
  <c r="F500" i="188"/>
  <c r="C519" i="188"/>
  <c r="P500" i="188" a="1"/>
  <c r="P500" i="188"/>
  <c r="N4" i="187"/>
  <c r="I500" i="188" a="1"/>
  <c r="I500" i="188"/>
  <c r="I512" i="188"/>
  <c r="M500" i="188" a="1"/>
  <c r="M500" i="188"/>
  <c r="M512" i="188"/>
  <c r="L506" i="188" a="1"/>
  <c r="L506" i="188"/>
  <c r="J506" i="188" a="1"/>
  <c r="J506" i="188"/>
  <c r="H506" i="188" a="1"/>
  <c r="H506" i="188"/>
  <c r="F506" i="188" a="1"/>
  <c r="F506" i="188"/>
  <c r="N506" i="188"/>
  <c r="M506" i="188" a="1"/>
  <c r="M506" i="188"/>
  <c r="I506" i="188" a="1"/>
  <c r="I506" i="188"/>
  <c r="L508" i="188" a="1"/>
  <c r="L508" i="188"/>
  <c r="J508" i="188" a="1"/>
  <c r="J508" i="188"/>
  <c r="H508" i="188" a="1"/>
  <c r="H508" i="188"/>
  <c r="F508" i="188" a="1"/>
  <c r="F508" i="188"/>
  <c r="C527" i="188"/>
  <c r="P508" i="188" a="1"/>
  <c r="P508" i="188"/>
  <c r="N12" i="187"/>
  <c r="I508" i="188" a="1"/>
  <c r="I508" i="188"/>
  <c r="M508" i="188" a="1"/>
  <c r="M508" i="188"/>
  <c r="M528" i="188" a="1"/>
  <c r="M528" i="188"/>
  <c r="K528" i="188" a="1"/>
  <c r="K528" i="188"/>
  <c r="I528" i="188" a="1"/>
  <c r="I528" i="188"/>
  <c r="G528" i="188" a="1"/>
  <c r="G528" i="188"/>
  <c r="F528" i="188" a="1"/>
  <c r="F528" i="188"/>
  <c r="J528" i="188" a="1"/>
  <c r="J528" i="188"/>
  <c r="P20" i="190"/>
  <c r="P84" i="190"/>
  <c r="P148" i="190"/>
  <c r="P212" i="190"/>
  <c r="P276" i="190"/>
  <c r="P340" i="190"/>
  <c r="P404" i="190"/>
  <c r="P468" i="190"/>
  <c r="N505" i="190"/>
  <c r="E41" i="189"/>
  <c r="G41" i="189"/>
  <c r="L521" i="190" a="1"/>
  <c r="L521" i="190"/>
  <c r="G521" i="190" a="1"/>
  <c r="G521" i="190"/>
  <c r="H521" i="190" a="1"/>
  <c r="H521" i="190"/>
  <c r="K521" i="190" a="1"/>
  <c r="K521" i="190"/>
  <c r="J521" i="190" a="1"/>
  <c r="J521" i="190"/>
  <c r="F521" i="190" a="1"/>
  <c r="F521" i="190"/>
  <c r="P13" i="188"/>
  <c r="P29" i="188"/>
  <c r="P45" i="188"/>
  <c r="P61" i="188"/>
  <c r="P77" i="188"/>
  <c r="P93" i="188"/>
  <c r="P109" i="188"/>
  <c r="P125" i="188"/>
  <c r="P141" i="188"/>
  <c r="P157" i="188"/>
  <c r="P173" i="188"/>
  <c r="P189" i="188"/>
  <c r="P218" i="188"/>
  <c r="P223" i="188"/>
  <c r="P246" i="188"/>
  <c r="P282" i="188"/>
  <c r="P287" i="188"/>
  <c r="P310" i="188"/>
  <c r="P346" i="188"/>
  <c r="P351" i="188"/>
  <c r="P374" i="188"/>
  <c r="P410" i="188"/>
  <c r="P415" i="188"/>
  <c r="P438" i="188"/>
  <c r="P474" i="188"/>
  <c r="P479" i="188"/>
  <c r="L505" i="188" a="1"/>
  <c r="L505" i="188"/>
  <c r="J505" i="188" a="1"/>
  <c r="J505" i="188"/>
  <c r="H505" i="188" a="1"/>
  <c r="H505" i="188"/>
  <c r="F505" i="188" a="1"/>
  <c r="F505" i="188"/>
  <c r="G505" i="188" a="1"/>
  <c r="G505" i="188"/>
  <c r="G512" i="188"/>
  <c r="E22" i="187"/>
  <c r="I505" i="188" a="1"/>
  <c r="I505" i="188"/>
  <c r="M505" i="188" a="1"/>
  <c r="M505" i="188"/>
  <c r="C525" i="188"/>
  <c r="P4" i="190"/>
  <c r="P68" i="190"/>
  <c r="P132" i="190"/>
  <c r="P196" i="190"/>
  <c r="P260" i="190"/>
  <c r="P324" i="190"/>
  <c r="P388" i="190"/>
  <c r="P452" i="190"/>
  <c r="N504" i="190"/>
  <c r="I521" i="190" a="1"/>
  <c r="I521" i="190"/>
  <c r="P509" i="192" a="1"/>
  <c r="P509" i="192"/>
  <c r="N13" i="191"/>
  <c r="P505" i="192" a="1"/>
  <c r="P505" i="192"/>
  <c r="N9" i="191"/>
  <c r="P501" i="192" a="1"/>
  <c r="P501" i="192"/>
  <c r="N5" i="191"/>
  <c r="P510" i="192" a="1"/>
  <c r="P510" i="192"/>
  <c r="P506" i="192" a="1"/>
  <c r="P506" i="192"/>
  <c r="N10" i="191"/>
  <c r="P502" i="192" a="1"/>
  <c r="P502" i="192"/>
  <c r="N6" i="191"/>
  <c r="P511" i="192" a="1"/>
  <c r="P511" i="192"/>
  <c r="P507" i="192" a="1"/>
  <c r="P507" i="192"/>
  <c r="N11" i="191"/>
  <c r="P503" i="192" a="1"/>
  <c r="P503" i="192"/>
  <c r="N7" i="191"/>
  <c r="P499" i="192" a="1"/>
  <c r="P499" i="192"/>
  <c r="P500" i="192" a="1"/>
  <c r="P500" i="192"/>
  <c r="N4" i="191"/>
  <c r="P504" i="192" a="1"/>
  <c r="P504" i="192"/>
  <c r="N8" i="191"/>
  <c r="P206" i="188"/>
  <c r="P222" i="188"/>
  <c r="P238" i="188"/>
  <c r="P254" i="188"/>
  <c r="P270" i="188"/>
  <c r="P286" i="188"/>
  <c r="P302" i="188"/>
  <c r="P318" i="188"/>
  <c r="P334" i="188"/>
  <c r="P350" i="188"/>
  <c r="P366" i="188"/>
  <c r="P382" i="188"/>
  <c r="P398" i="188"/>
  <c r="P414" i="188"/>
  <c r="P430" i="188"/>
  <c r="P446" i="188"/>
  <c r="P462" i="188"/>
  <c r="P478" i="188"/>
  <c r="P494" i="188"/>
  <c r="L499" i="188" a="1"/>
  <c r="L499" i="188"/>
  <c r="J499" i="188" a="1"/>
  <c r="J499" i="188"/>
  <c r="J512" i="188"/>
  <c r="H499" i="188" a="1"/>
  <c r="H499" i="188"/>
  <c r="F499" i="188" a="1"/>
  <c r="F499" i="188"/>
  <c r="K499" i="188" a="1"/>
  <c r="K499" i="188"/>
  <c r="L503" i="188" a="1"/>
  <c r="L503" i="188"/>
  <c r="J503" i="188" a="1"/>
  <c r="J503" i="188"/>
  <c r="H503" i="188" a="1"/>
  <c r="H503" i="188"/>
  <c r="F503" i="188" a="1"/>
  <c r="F503" i="188"/>
  <c r="K503" i="188" a="1"/>
  <c r="K503" i="188"/>
  <c r="L507" i="188" a="1"/>
  <c r="L507" i="188"/>
  <c r="J507" i="188" a="1"/>
  <c r="J507" i="188"/>
  <c r="H507" i="188" a="1"/>
  <c r="H507" i="188"/>
  <c r="F507" i="188" a="1"/>
  <c r="F507" i="188"/>
  <c r="N507" i="188"/>
  <c r="K507" i="188" a="1"/>
  <c r="K507" i="188"/>
  <c r="L511" i="188" a="1"/>
  <c r="L511" i="188"/>
  <c r="J511" i="188" a="1"/>
  <c r="J511" i="188"/>
  <c r="H511" i="188" a="1"/>
  <c r="H511" i="188"/>
  <c r="F511" i="188" a="1"/>
  <c r="F511" i="188"/>
  <c r="K511" i="188" a="1"/>
  <c r="K511" i="188"/>
  <c r="C522" i="188"/>
  <c r="C530" i="188"/>
  <c r="P19" i="190"/>
  <c r="P35" i="190"/>
  <c r="P51" i="190"/>
  <c r="P67" i="190"/>
  <c r="P83" i="190"/>
  <c r="P99" i="190"/>
  <c r="P115" i="190"/>
  <c r="P131" i="190"/>
  <c r="P147" i="190"/>
  <c r="P163" i="190"/>
  <c r="P179" i="190"/>
  <c r="P195" i="190"/>
  <c r="P211" i="190"/>
  <c r="P227" i="190"/>
  <c r="P243" i="190"/>
  <c r="P259" i="190"/>
  <c r="P275" i="190"/>
  <c r="P291" i="190"/>
  <c r="P307" i="190"/>
  <c r="P323" i="190"/>
  <c r="P339" i="190"/>
  <c r="P355" i="190"/>
  <c r="P371" i="190"/>
  <c r="P387" i="190"/>
  <c r="P403" i="190"/>
  <c r="P419" i="190"/>
  <c r="P435" i="190"/>
  <c r="P451" i="190"/>
  <c r="P467" i="190"/>
  <c r="P483" i="190"/>
  <c r="H508" i="190" a="1"/>
  <c r="H508" i="190"/>
  <c r="H512" i="190"/>
  <c r="C528" i="190"/>
  <c r="M509" i="190" a="1"/>
  <c r="M509" i="190"/>
  <c r="J509" i="190" a="1"/>
  <c r="J509" i="190"/>
  <c r="I509" i="190" a="1"/>
  <c r="I509" i="190"/>
  <c r="N509" i="190"/>
  <c r="L509" i="190" a="1"/>
  <c r="L509" i="190"/>
  <c r="C530" i="190"/>
  <c r="I511" i="190" a="1"/>
  <c r="I511" i="190"/>
  <c r="F511" i="190" a="1"/>
  <c r="F511" i="190"/>
  <c r="M511" i="190" a="1"/>
  <c r="M511" i="190"/>
  <c r="L529" i="190" a="1"/>
  <c r="L529" i="190"/>
  <c r="G529" i="190" a="1"/>
  <c r="G529" i="190"/>
  <c r="I529" i="190" a="1"/>
  <c r="I529" i="190"/>
  <c r="M529" i="190" a="1"/>
  <c r="M529" i="190"/>
  <c r="P26" i="192"/>
  <c r="P62" i="192"/>
  <c r="P67" i="192"/>
  <c r="P90" i="192"/>
  <c r="P126" i="192"/>
  <c r="P131" i="192"/>
  <c r="P154" i="192"/>
  <c r="P190" i="192"/>
  <c r="P195" i="192"/>
  <c r="P218" i="192"/>
  <c r="K512" i="192"/>
  <c r="M522" i="194" a="1"/>
  <c r="M522" i="194"/>
  <c r="K522" i="194" a="1"/>
  <c r="K522" i="194"/>
  <c r="I522" i="194" a="1"/>
  <c r="I522" i="194"/>
  <c r="G522" i="194" a="1"/>
  <c r="G522" i="194"/>
  <c r="L522" i="194" a="1"/>
  <c r="L522" i="194"/>
  <c r="H522" i="194" a="1"/>
  <c r="H522" i="194"/>
  <c r="J522" i="194" a="1"/>
  <c r="J522" i="194"/>
  <c r="F522" i="194" a="1"/>
  <c r="F522" i="194"/>
  <c r="M512" i="196"/>
  <c r="K521" i="196" a="1"/>
  <c r="K521" i="196"/>
  <c r="F521" i="196" a="1"/>
  <c r="F521" i="196"/>
  <c r="M521" i="196" a="1"/>
  <c r="M521" i="196"/>
  <c r="H521" i="196" a="1"/>
  <c r="H521" i="196"/>
  <c r="J521" i="196" a="1"/>
  <c r="J521" i="196"/>
  <c r="G521" i="196" a="1"/>
  <c r="G521" i="196"/>
  <c r="I521" i="196" a="1"/>
  <c r="I521" i="196"/>
  <c r="L521" i="196" a="1"/>
  <c r="L521" i="196"/>
  <c r="L508" i="190" a="1"/>
  <c r="L508" i="190"/>
  <c r="L512" i="190"/>
  <c r="G508" i="190" a="1"/>
  <c r="G508" i="190"/>
  <c r="I508" i="190" a="1"/>
  <c r="I508" i="190"/>
  <c r="I512" i="190"/>
  <c r="M508" i="190" a="1"/>
  <c r="M508" i="190"/>
  <c r="E24" i="191"/>
  <c r="G24" i="191"/>
  <c r="I24" i="191"/>
  <c r="G22" i="191"/>
  <c r="I22" i="191"/>
  <c r="L502" i="194" a="1"/>
  <c r="L502" i="194"/>
  <c r="J502" i="194" a="1"/>
  <c r="J502" i="194"/>
  <c r="H502" i="194" a="1"/>
  <c r="H502" i="194"/>
  <c r="F502" i="194" a="1"/>
  <c r="F502" i="194"/>
  <c r="C521" i="194"/>
  <c r="G502" i="194" a="1"/>
  <c r="G502" i="194"/>
  <c r="I502" i="194" a="1"/>
  <c r="I502" i="194"/>
  <c r="M502" i="194" a="1"/>
  <c r="M502" i="194"/>
  <c r="P11" i="190"/>
  <c r="P27" i="190"/>
  <c r="P43" i="190"/>
  <c r="P59" i="190"/>
  <c r="P75" i="190"/>
  <c r="P91" i="190"/>
  <c r="P107" i="190"/>
  <c r="P123" i="190"/>
  <c r="P139" i="190"/>
  <c r="P155" i="190"/>
  <c r="P171" i="190"/>
  <c r="P187" i="190"/>
  <c r="P203" i="190"/>
  <c r="P219" i="190"/>
  <c r="P235" i="190"/>
  <c r="P251" i="190"/>
  <c r="P267" i="190"/>
  <c r="P283" i="190"/>
  <c r="P299" i="190"/>
  <c r="P315" i="190"/>
  <c r="P331" i="190"/>
  <c r="P347" i="190"/>
  <c r="P363" i="190"/>
  <c r="P379" i="190"/>
  <c r="P395" i="190"/>
  <c r="P411" i="190"/>
  <c r="P427" i="190"/>
  <c r="P443" i="190"/>
  <c r="P459" i="190"/>
  <c r="P475" i="190"/>
  <c r="P491" i="190"/>
  <c r="C526" i="190"/>
  <c r="I507" i="190" a="1"/>
  <c r="I507" i="190"/>
  <c r="F507" i="190" a="1"/>
  <c r="F507" i="190"/>
  <c r="N507" i="190"/>
  <c r="M507" i="190" a="1"/>
  <c r="M507" i="190"/>
  <c r="M512" i="190"/>
  <c r="F508" i="190" a="1"/>
  <c r="F508" i="190"/>
  <c r="J508" i="190" a="1"/>
  <c r="J508" i="190"/>
  <c r="J512" i="190"/>
  <c r="K529" i="190" a="1"/>
  <c r="K529" i="190"/>
  <c r="N529" i="190"/>
  <c r="P30" i="192"/>
  <c r="P35" i="192"/>
  <c r="P58" i="192"/>
  <c r="P94" i="192"/>
  <c r="P99" i="192"/>
  <c r="P122" i="192"/>
  <c r="P158" i="192"/>
  <c r="P163" i="192"/>
  <c r="P186" i="192"/>
  <c r="K502" i="194" a="1"/>
  <c r="K502" i="194"/>
  <c r="M520" i="192" a="1"/>
  <c r="M520" i="192"/>
  <c r="K520" i="192" a="1"/>
  <c r="K520" i="192"/>
  <c r="I520" i="192" a="1"/>
  <c r="I520" i="192"/>
  <c r="G520" i="192" a="1"/>
  <c r="G520" i="192"/>
  <c r="M524" i="192" a="1"/>
  <c r="M524" i="192"/>
  <c r="K524" i="192" a="1"/>
  <c r="K524" i="192"/>
  <c r="I524" i="192" a="1"/>
  <c r="I524" i="192"/>
  <c r="G524" i="192" a="1"/>
  <c r="G524" i="192"/>
  <c r="M528" i="192" a="1"/>
  <c r="M528" i="192"/>
  <c r="K528" i="192" a="1"/>
  <c r="K528" i="192"/>
  <c r="I528" i="192" a="1"/>
  <c r="I528" i="192"/>
  <c r="G528" i="192" a="1"/>
  <c r="G528" i="192"/>
  <c r="L506" i="194" a="1"/>
  <c r="L506" i="194"/>
  <c r="J506" i="194" a="1"/>
  <c r="J506" i="194"/>
  <c r="H506" i="194" a="1"/>
  <c r="H506" i="194"/>
  <c r="F506" i="194" a="1"/>
  <c r="F506" i="194"/>
  <c r="C525" i="194"/>
  <c r="M506" i="194" a="1"/>
  <c r="M506" i="194"/>
  <c r="G506" i="194" a="1"/>
  <c r="G506" i="194"/>
  <c r="I506" i="194" a="1"/>
  <c r="I506" i="194"/>
  <c r="M524" i="194" a="1"/>
  <c r="M524" i="194"/>
  <c r="K524" i="194" a="1"/>
  <c r="K524" i="194"/>
  <c r="I524" i="194" a="1"/>
  <c r="I524" i="194"/>
  <c r="G524" i="194" a="1"/>
  <c r="G524" i="194"/>
  <c r="J524" i="194" a="1"/>
  <c r="J524" i="194"/>
  <c r="H524" i="194" a="1"/>
  <c r="H524" i="194"/>
  <c r="F524" i="194" a="1"/>
  <c r="F524" i="194"/>
  <c r="P512" i="196"/>
  <c r="D17" i="195"/>
  <c r="N3" i="195"/>
  <c r="N506" i="196"/>
  <c r="F520" i="192" a="1"/>
  <c r="F520" i="192"/>
  <c r="N520" i="192"/>
  <c r="J520" i="192" a="1"/>
  <c r="J520" i="192"/>
  <c r="F524" i="192" a="1"/>
  <c r="F524" i="192"/>
  <c r="J524" i="192" a="1"/>
  <c r="J524" i="192"/>
  <c r="F528" i="192" a="1"/>
  <c r="F528" i="192"/>
  <c r="N528" i="192"/>
  <c r="J528" i="192" a="1"/>
  <c r="J528" i="192"/>
  <c r="L499" i="194" a="1"/>
  <c r="L499" i="194"/>
  <c r="J499" i="194" a="1"/>
  <c r="J499" i="194"/>
  <c r="H499" i="194" a="1"/>
  <c r="H499" i="194"/>
  <c r="F499" i="194" a="1"/>
  <c r="F499" i="194"/>
  <c r="C518" i="194"/>
  <c r="M499" i="194" a="1"/>
  <c r="M499" i="194"/>
  <c r="G499" i="194" a="1"/>
  <c r="G499" i="194"/>
  <c r="K499" i="194" a="1"/>
  <c r="K499" i="194"/>
  <c r="P511" i="196" a="1"/>
  <c r="P511" i="196"/>
  <c r="P510" i="196" a="1"/>
  <c r="P510" i="196"/>
  <c r="P509" i="196" a="1"/>
  <c r="P509" i="196"/>
  <c r="N13" i="195"/>
  <c r="P508" i="196" a="1"/>
  <c r="P508" i="196"/>
  <c r="N12" i="195"/>
  <c r="P507" i="196" a="1"/>
  <c r="P507" i="196"/>
  <c r="N11" i="195"/>
  <c r="P506" i="196" a="1"/>
  <c r="P506" i="196"/>
  <c r="N10" i="195"/>
  <c r="P505" i="196" a="1"/>
  <c r="P505" i="196"/>
  <c r="N9" i="195"/>
  <c r="P504" i="196" a="1"/>
  <c r="P504" i="196"/>
  <c r="N8" i="195"/>
  <c r="P503" i="196" a="1"/>
  <c r="P503" i="196"/>
  <c r="N7" i="195"/>
  <c r="P502" i="196" a="1"/>
  <c r="P502" i="196"/>
  <c r="N6" i="195"/>
  <c r="P501" i="196" a="1"/>
  <c r="P501" i="196"/>
  <c r="N5" i="195"/>
  <c r="P500" i="196" a="1"/>
  <c r="P500" i="196"/>
  <c r="N4" i="195"/>
  <c r="K512" i="196"/>
  <c r="N501" i="196"/>
  <c r="L523" i="196" a="1"/>
  <c r="L523" i="196"/>
  <c r="I523" i="196" a="1"/>
  <c r="I523" i="196"/>
  <c r="K523" i="196" a="1"/>
  <c r="K523" i="196"/>
  <c r="F523" i="196" a="1"/>
  <c r="F523" i="196"/>
  <c r="M523" i="196" a="1"/>
  <c r="M523" i="196"/>
  <c r="H523" i="196" a="1"/>
  <c r="H523" i="196"/>
  <c r="J523" i="196" a="1"/>
  <c r="J523" i="196"/>
  <c r="G523" i="196" a="1"/>
  <c r="G523" i="196"/>
  <c r="N507" i="196"/>
  <c r="P510" i="190" a="1"/>
  <c r="P510" i="190"/>
  <c r="H510" i="190" a="1"/>
  <c r="H510" i="190"/>
  <c r="N510" i="190"/>
  <c r="K510" i="190" a="1"/>
  <c r="K510" i="190"/>
  <c r="K512" i="190"/>
  <c r="G518" i="190" a="1"/>
  <c r="G518" i="190"/>
  <c r="N518" i="190"/>
  <c r="H520" i="190" a="1"/>
  <c r="H520" i="190"/>
  <c r="F522" i="190" a="1"/>
  <c r="F522" i="190"/>
  <c r="N522" i="190"/>
  <c r="I524" i="190" a="1"/>
  <c r="I524" i="190"/>
  <c r="N524" i="190"/>
  <c r="C525" i="190"/>
  <c r="P18" i="192"/>
  <c r="P34" i="192"/>
  <c r="P50" i="192"/>
  <c r="P66" i="192"/>
  <c r="P82" i="192"/>
  <c r="P98" i="192"/>
  <c r="P114" i="192"/>
  <c r="P130" i="192"/>
  <c r="P146" i="192"/>
  <c r="P162" i="192"/>
  <c r="P178" i="192"/>
  <c r="P194" i="192"/>
  <c r="P210" i="192"/>
  <c r="M518" i="192" a="1"/>
  <c r="M518" i="192"/>
  <c r="K518" i="192" a="1"/>
  <c r="K518" i="192"/>
  <c r="I518" i="192" a="1"/>
  <c r="I518" i="192"/>
  <c r="G518" i="192" a="1"/>
  <c r="G518" i="192"/>
  <c r="M522" i="192" a="1"/>
  <c r="M522" i="192"/>
  <c r="K522" i="192" a="1"/>
  <c r="K522" i="192"/>
  <c r="I522" i="192" a="1"/>
  <c r="I522" i="192"/>
  <c r="G522" i="192" a="1"/>
  <c r="G522" i="192"/>
  <c r="N522" i="192"/>
  <c r="M526" i="192" a="1"/>
  <c r="M526" i="192"/>
  <c r="K526" i="192" a="1"/>
  <c r="K526" i="192"/>
  <c r="I526" i="192" a="1"/>
  <c r="I526" i="192"/>
  <c r="G526" i="192" a="1"/>
  <c r="G526" i="192"/>
  <c r="N526" i="192"/>
  <c r="M530" i="192" a="1"/>
  <c r="M530" i="192"/>
  <c r="K530" i="192" a="1"/>
  <c r="K530" i="192"/>
  <c r="I530" i="192" a="1"/>
  <c r="I530" i="192"/>
  <c r="G530" i="192" a="1"/>
  <c r="G530" i="192"/>
  <c r="N530" i="192"/>
  <c r="D2" i="193"/>
  <c r="B6" i="193"/>
  <c r="P4" i="194"/>
  <c r="P12" i="194"/>
  <c r="P20" i="194"/>
  <c r="P28" i="194"/>
  <c r="P36" i="194"/>
  <c r="P44" i="194"/>
  <c r="P52" i="194"/>
  <c r="P60" i="194"/>
  <c r="P68" i="194"/>
  <c r="P76" i="194"/>
  <c r="P84" i="194"/>
  <c r="P92" i="194"/>
  <c r="P100" i="194"/>
  <c r="P108" i="194"/>
  <c r="P116" i="194"/>
  <c r="P124" i="194"/>
  <c r="P132" i="194"/>
  <c r="P140" i="194"/>
  <c r="P148" i="194"/>
  <c r="P156" i="194"/>
  <c r="P164" i="194"/>
  <c r="P172" i="194"/>
  <c r="P180" i="194"/>
  <c r="P188" i="194"/>
  <c r="P196" i="194"/>
  <c r="P204" i="194"/>
  <c r="P212" i="194"/>
  <c r="P220" i="194"/>
  <c r="P228" i="194"/>
  <c r="P236" i="194"/>
  <c r="P244" i="194"/>
  <c r="P252" i="194"/>
  <c r="P260" i="194"/>
  <c r="P268" i="194"/>
  <c r="P276" i="194"/>
  <c r="P284" i="194"/>
  <c r="P292" i="194"/>
  <c r="P300" i="194"/>
  <c r="P308" i="194"/>
  <c r="P316" i="194"/>
  <c r="P324" i="194"/>
  <c r="P332" i="194"/>
  <c r="P340" i="194"/>
  <c r="P348" i="194"/>
  <c r="P356" i="194"/>
  <c r="P364" i="194"/>
  <c r="P372" i="194"/>
  <c r="L503" i="194" a="1"/>
  <c r="L503" i="194"/>
  <c r="J503" i="194" a="1"/>
  <c r="J503" i="194"/>
  <c r="H503" i="194" a="1"/>
  <c r="H503" i="194"/>
  <c r="F503" i="194" a="1"/>
  <c r="F503" i="194"/>
  <c r="M503" i="194" a="1"/>
  <c r="M503" i="194"/>
  <c r="G503" i="194" a="1"/>
  <c r="G503" i="194"/>
  <c r="K503" i="194" a="1"/>
  <c r="K503" i="194"/>
  <c r="K506" i="194" a="1"/>
  <c r="K506" i="194"/>
  <c r="L511" i="194" a="1"/>
  <c r="L511" i="194"/>
  <c r="J511" i="194" a="1"/>
  <c r="J511" i="194"/>
  <c r="H511" i="194" a="1"/>
  <c r="H511" i="194"/>
  <c r="F511" i="194" a="1"/>
  <c r="F511" i="194"/>
  <c r="G511" i="194" a="1"/>
  <c r="G511" i="194"/>
  <c r="P511" i="194" a="1"/>
  <c r="P511" i="194"/>
  <c r="K511" i="194" a="1"/>
  <c r="K511" i="194"/>
  <c r="C530" i="194"/>
  <c r="M520" i="194" a="1"/>
  <c r="M520" i="194"/>
  <c r="K520" i="194" a="1"/>
  <c r="K520" i="194"/>
  <c r="I520" i="194" a="1"/>
  <c r="I520" i="194"/>
  <c r="G520" i="194" a="1"/>
  <c r="G520" i="194"/>
  <c r="F520" i="194" a="1"/>
  <c r="F520" i="194"/>
  <c r="N520" i="194"/>
  <c r="L520" i="194" a="1"/>
  <c r="L520" i="194"/>
  <c r="H520" i="194" a="1"/>
  <c r="H520" i="194"/>
  <c r="J520" i="194" a="1"/>
  <c r="J520" i="194"/>
  <c r="L524" i="194" a="1"/>
  <c r="L524" i="194"/>
  <c r="F512" i="196"/>
  <c r="N499" i="196"/>
  <c r="G512" i="198"/>
  <c r="E22" i="197"/>
  <c r="C519" i="192"/>
  <c r="C521" i="192"/>
  <c r="C523" i="192"/>
  <c r="C525" i="192"/>
  <c r="C527" i="192"/>
  <c r="C529" i="192"/>
  <c r="L501" i="194" a="1"/>
  <c r="L501" i="194"/>
  <c r="J501" i="194" a="1"/>
  <c r="J501" i="194"/>
  <c r="H501" i="194" a="1"/>
  <c r="H501" i="194"/>
  <c r="F501" i="194" a="1"/>
  <c r="F501" i="194"/>
  <c r="K501" i="194" a="1"/>
  <c r="K501" i="194"/>
  <c r="L505" i="194" a="1"/>
  <c r="L505" i="194"/>
  <c r="J505" i="194" a="1"/>
  <c r="J505" i="194"/>
  <c r="H505" i="194" a="1"/>
  <c r="H505" i="194"/>
  <c r="F505" i="194" a="1"/>
  <c r="F505" i="194"/>
  <c r="K505" i="194" a="1"/>
  <c r="K505" i="194"/>
  <c r="G507" i="194" a="1"/>
  <c r="G507" i="194"/>
  <c r="L508" i="194" a="1"/>
  <c r="L508" i="194"/>
  <c r="J508" i="194" a="1"/>
  <c r="J508" i="194"/>
  <c r="H508" i="194" a="1"/>
  <c r="H508" i="194"/>
  <c r="F508" i="194" a="1"/>
  <c r="F508" i="194"/>
  <c r="M508" i="194" a="1"/>
  <c r="M508" i="194"/>
  <c r="I508" i="194" a="1"/>
  <c r="I508" i="194"/>
  <c r="L510" i="194" a="1"/>
  <c r="L510" i="194"/>
  <c r="J510" i="194" a="1"/>
  <c r="J510" i="194"/>
  <c r="H510" i="194" a="1"/>
  <c r="H510" i="194"/>
  <c r="F510" i="194" a="1"/>
  <c r="F510" i="194"/>
  <c r="N510" i="194"/>
  <c r="P510" i="194" a="1"/>
  <c r="P510" i="194"/>
  <c r="I510" i="194" a="1"/>
  <c r="I510" i="194"/>
  <c r="M510" i="194" a="1"/>
  <c r="M510" i="194"/>
  <c r="M528" i="194" a="1"/>
  <c r="M528" i="194"/>
  <c r="K528" i="194" a="1"/>
  <c r="K528" i="194"/>
  <c r="I528" i="194" a="1"/>
  <c r="I528" i="194"/>
  <c r="G528" i="194" a="1"/>
  <c r="G528" i="194"/>
  <c r="F528" i="194" a="1"/>
  <c r="F528" i="194"/>
  <c r="G529" i="194" a="1"/>
  <c r="G529" i="194"/>
  <c r="I512" i="196"/>
  <c r="M519" i="196" a="1"/>
  <c r="M519" i="196"/>
  <c r="H519" i="196" a="1"/>
  <c r="H519" i="196"/>
  <c r="J519" i="196" a="1"/>
  <c r="J519" i="196"/>
  <c r="G519" i="196" a="1"/>
  <c r="G519" i="196"/>
  <c r="L519" i="196" a="1"/>
  <c r="L519" i="196"/>
  <c r="L531" i="196"/>
  <c r="I519" i="196" a="1"/>
  <c r="I519" i="196"/>
  <c r="I531" i="196"/>
  <c r="J525" i="196" a="1"/>
  <c r="J525" i="196"/>
  <c r="G525" i="196" a="1"/>
  <c r="G525" i="196"/>
  <c r="L525" i="196" a="1"/>
  <c r="L525" i="196"/>
  <c r="I525" i="196" a="1"/>
  <c r="I525" i="196"/>
  <c r="K525" i="196" a="1"/>
  <c r="K525" i="196"/>
  <c r="F525" i="196" a="1"/>
  <c r="F525" i="196"/>
  <c r="K529" i="196" a="1"/>
  <c r="K529" i="196"/>
  <c r="F529" i="196" a="1"/>
  <c r="F529" i="196"/>
  <c r="M529" i="196" a="1"/>
  <c r="M529" i="196"/>
  <c r="H529" i="196" a="1"/>
  <c r="H529" i="196"/>
  <c r="J529" i="196" a="1"/>
  <c r="J529" i="196"/>
  <c r="G529" i="196" a="1"/>
  <c r="G529" i="196"/>
  <c r="F519" i="196" a="1"/>
  <c r="F519" i="196"/>
  <c r="M522" i="196" a="1"/>
  <c r="M522" i="196"/>
  <c r="J522" i="196" a="1"/>
  <c r="J522" i="196"/>
  <c r="L522" i="196" a="1"/>
  <c r="L522" i="196"/>
  <c r="G522" i="196" a="1"/>
  <c r="G522" i="196"/>
  <c r="I522" i="196" a="1"/>
  <c r="I522" i="196"/>
  <c r="F522" i="196" a="1"/>
  <c r="F522" i="196"/>
  <c r="F531" i="196"/>
  <c r="H525" i="196" a="1"/>
  <c r="H525" i="196"/>
  <c r="L529" i="196" a="1"/>
  <c r="L529" i="196"/>
  <c r="J512" i="198"/>
  <c r="F499" i="192" a="1"/>
  <c r="F499" i="192"/>
  <c r="H499" i="192" a="1"/>
  <c r="H499" i="192"/>
  <c r="J499" i="192" a="1"/>
  <c r="J499" i="192"/>
  <c r="F500" i="192" a="1"/>
  <c r="F500" i="192"/>
  <c r="N500" i="192"/>
  <c r="H500" i="192" a="1"/>
  <c r="H500" i="192"/>
  <c r="J500" i="192" a="1"/>
  <c r="J500" i="192"/>
  <c r="F501" i="192" a="1"/>
  <c r="F501" i="192"/>
  <c r="H501" i="192" a="1"/>
  <c r="H501" i="192"/>
  <c r="J501" i="192" a="1"/>
  <c r="J501" i="192"/>
  <c r="F502" i="192" a="1"/>
  <c r="F502" i="192"/>
  <c r="H502" i="192" a="1"/>
  <c r="H502" i="192"/>
  <c r="J502" i="192" a="1"/>
  <c r="J502" i="192"/>
  <c r="F503" i="192" a="1"/>
  <c r="F503" i="192"/>
  <c r="N503" i="192"/>
  <c r="H503" i="192" a="1"/>
  <c r="H503" i="192"/>
  <c r="J503" i="192" a="1"/>
  <c r="J503" i="192"/>
  <c r="F504" i="192" a="1"/>
  <c r="F504" i="192"/>
  <c r="N504" i="192"/>
  <c r="H504" i="192" a="1"/>
  <c r="H504" i="192"/>
  <c r="J504" i="192" a="1"/>
  <c r="J504" i="192"/>
  <c r="F505" i="192" a="1"/>
  <c r="F505" i="192"/>
  <c r="H505" i="192" a="1"/>
  <c r="H505" i="192"/>
  <c r="J505" i="192" a="1"/>
  <c r="J505" i="192"/>
  <c r="F506" i="192" a="1"/>
  <c r="F506" i="192"/>
  <c r="H506" i="192" a="1"/>
  <c r="H506" i="192"/>
  <c r="J506" i="192" a="1"/>
  <c r="J506" i="192"/>
  <c r="F507" i="192" a="1"/>
  <c r="F507" i="192"/>
  <c r="N507" i="192"/>
  <c r="H507" i="192" a="1"/>
  <c r="H507" i="192"/>
  <c r="J507" i="192" a="1"/>
  <c r="J507" i="192"/>
  <c r="F508" i="192" a="1"/>
  <c r="F508" i="192"/>
  <c r="N508" i="192"/>
  <c r="H508" i="192" a="1"/>
  <c r="H508" i="192"/>
  <c r="J508" i="192" a="1"/>
  <c r="J508" i="192"/>
  <c r="F509" i="192" a="1"/>
  <c r="F509" i="192"/>
  <c r="H509" i="192" a="1"/>
  <c r="H509" i="192"/>
  <c r="J509" i="192" a="1"/>
  <c r="J509" i="192"/>
  <c r="F510" i="192" a="1"/>
  <c r="F510" i="192"/>
  <c r="H510" i="192" a="1"/>
  <c r="H510" i="192"/>
  <c r="J510" i="192" a="1"/>
  <c r="J510" i="192"/>
  <c r="F511" i="192" a="1"/>
  <c r="F511" i="192"/>
  <c r="N511" i="192"/>
  <c r="H511" i="192" a="1"/>
  <c r="H511" i="192"/>
  <c r="J511" i="192" a="1"/>
  <c r="J511" i="192"/>
  <c r="P386" i="194"/>
  <c r="P402" i="194"/>
  <c r="P418" i="194"/>
  <c r="P434" i="194"/>
  <c r="P450" i="194"/>
  <c r="P466" i="194"/>
  <c r="P482" i="194"/>
  <c r="L500" i="194" a="1"/>
  <c r="L500" i="194"/>
  <c r="J500" i="194" a="1"/>
  <c r="J500" i="194"/>
  <c r="H500" i="194" a="1"/>
  <c r="H500" i="194"/>
  <c r="F500" i="194" a="1"/>
  <c r="F500" i="194"/>
  <c r="K500" i="194" a="1"/>
  <c r="K500" i="194"/>
  <c r="I501" i="194" a="1"/>
  <c r="I501" i="194"/>
  <c r="I512" i="194"/>
  <c r="P501" i="194" a="1"/>
  <c r="P501" i="194"/>
  <c r="N5" i="193"/>
  <c r="L504" i="194" a="1"/>
  <c r="L504" i="194"/>
  <c r="J504" i="194" a="1"/>
  <c r="J504" i="194"/>
  <c r="H504" i="194" a="1"/>
  <c r="H504" i="194"/>
  <c r="F504" i="194" a="1"/>
  <c r="F504" i="194"/>
  <c r="C523" i="194"/>
  <c r="K504" i="194" a="1"/>
  <c r="K504" i="194"/>
  <c r="I505" i="194" a="1"/>
  <c r="I505" i="194"/>
  <c r="P505" i="194" a="1"/>
  <c r="P505" i="194"/>
  <c r="N9" i="193"/>
  <c r="G510" i="194" a="1"/>
  <c r="G510" i="194"/>
  <c r="C519" i="194"/>
  <c r="J528" i="194" a="1"/>
  <c r="J528" i="194"/>
  <c r="E23" i="195"/>
  <c r="G23" i="195"/>
  <c r="I23" i="195"/>
  <c r="E25" i="195"/>
  <c r="G25" i="195"/>
  <c r="I25" i="195"/>
  <c r="E24" i="195"/>
  <c r="G24" i="195"/>
  <c r="I24" i="195"/>
  <c r="P19" i="196"/>
  <c r="P55" i="196"/>
  <c r="P60" i="196"/>
  <c r="P83" i="196"/>
  <c r="P119" i="196"/>
  <c r="P124" i="196"/>
  <c r="P147" i="196"/>
  <c r="P183" i="196"/>
  <c r="P188" i="196"/>
  <c r="P211" i="196"/>
  <c r="P247" i="196"/>
  <c r="P252" i="196"/>
  <c r="P275" i="196"/>
  <c r="P311" i="196"/>
  <c r="P316" i="196"/>
  <c r="P339" i="196"/>
  <c r="P375" i="196"/>
  <c r="P380" i="196"/>
  <c r="P403" i="196"/>
  <c r="P439" i="196"/>
  <c r="P444" i="196"/>
  <c r="P467" i="196"/>
  <c r="H522" i="196" a="1"/>
  <c r="H522" i="196"/>
  <c r="M530" i="196" a="1"/>
  <c r="M530" i="196"/>
  <c r="J530" i="196" a="1"/>
  <c r="J530" i="196"/>
  <c r="L530" i="196" a="1"/>
  <c r="L530" i="196"/>
  <c r="G530" i="196" a="1"/>
  <c r="G530" i="196"/>
  <c r="I530" i="196" a="1"/>
  <c r="I530" i="196"/>
  <c r="F530" i="196" a="1"/>
  <c r="F530" i="196"/>
  <c r="L507" i="194" a="1"/>
  <c r="L507" i="194"/>
  <c r="J507" i="194" a="1"/>
  <c r="J507" i="194"/>
  <c r="H507" i="194" a="1"/>
  <c r="H507" i="194"/>
  <c r="F507" i="194" a="1"/>
  <c r="F507" i="194"/>
  <c r="C526" i="194"/>
  <c r="K507" i="194" a="1"/>
  <c r="K507" i="194"/>
  <c r="C527" i="194"/>
  <c r="L529" i="194" a="1"/>
  <c r="L529" i="194"/>
  <c r="J529" i="194" a="1"/>
  <c r="J529" i="194"/>
  <c r="H529" i="194" a="1"/>
  <c r="H529" i="194"/>
  <c r="F529" i="194" a="1"/>
  <c r="F529" i="194"/>
  <c r="M529" i="194" a="1"/>
  <c r="M529" i="194"/>
  <c r="I529" i="194" a="1"/>
  <c r="I529" i="194"/>
  <c r="P7" i="196"/>
  <c r="P12" i="196"/>
  <c r="P35" i="196"/>
  <c r="P71" i="196"/>
  <c r="P76" i="196"/>
  <c r="P99" i="196"/>
  <c r="P135" i="196"/>
  <c r="P140" i="196"/>
  <c r="P163" i="196"/>
  <c r="P199" i="196"/>
  <c r="P204" i="196"/>
  <c r="P227" i="196"/>
  <c r="P263" i="196"/>
  <c r="P268" i="196"/>
  <c r="P291" i="196"/>
  <c r="P327" i="196"/>
  <c r="P332" i="196"/>
  <c r="P355" i="196"/>
  <c r="P391" i="196"/>
  <c r="P396" i="196"/>
  <c r="P419" i="196"/>
  <c r="P455" i="196"/>
  <c r="P460" i="196"/>
  <c r="P483" i="196"/>
  <c r="J512" i="196"/>
  <c r="M527" i="196" a="1"/>
  <c r="M527" i="196"/>
  <c r="H527" i="196" a="1"/>
  <c r="H527" i="196"/>
  <c r="J527" i="196" a="1"/>
  <c r="J527" i="196"/>
  <c r="G527" i="196" a="1"/>
  <c r="G527" i="196"/>
  <c r="N527" i="196"/>
  <c r="L527" i="196" a="1"/>
  <c r="L527" i="196"/>
  <c r="I527" i="196" a="1"/>
  <c r="I527" i="196"/>
  <c r="K531" i="196"/>
  <c r="K519" i="196" a="1"/>
  <c r="K519" i="196"/>
  <c r="M525" i="196" a="1"/>
  <c r="M525" i="196"/>
  <c r="P9" i="198"/>
  <c r="J518" i="196" a="1"/>
  <c r="J518" i="196"/>
  <c r="M518" i="196" a="1"/>
  <c r="M518" i="196"/>
  <c r="H520" i="196" a="1"/>
  <c r="H520" i="196"/>
  <c r="N520" i="196"/>
  <c r="G524" i="196" a="1"/>
  <c r="G524" i="196"/>
  <c r="G531" i="196"/>
  <c r="L524" i="196" a="1"/>
  <c r="L524" i="196"/>
  <c r="J526" i="196" a="1"/>
  <c r="J526" i="196"/>
  <c r="M526" i="196" a="1"/>
  <c r="M526" i="196"/>
  <c r="H528" i="196" a="1"/>
  <c r="H528" i="196"/>
  <c r="N528" i="196"/>
  <c r="P8" i="198"/>
  <c r="P488" i="198"/>
  <c r="K512" i="198"/>
  <c r="N500" i="198"/>
  <c r="J529" i="198" a="1"/>
  <c r="J529" i="198"/>
  <c r="G529" i="198" a="1"/>
  <c r="G529" i="198"/>
  <c r="M529" i="198" a="1"/>
  <c r="M529" i="198"/>
  <c r="I529" i="198" a="1"/>
  <c r="I529" i="198"/>
  <c r="F529" i="198" a="1"/>
  <c r="F529" i="198"/>
  <c r="L529" i="198" a="1"/>
  <c r="L529" i="198"/>
  <c r="K529" i="198" a="1"/>
  <c r="K529" i="198"/>
  <c r="H529" i="198" a="1"/>
  <c r="H529" i="198"/>
  <c r="L509" i="194" a="1"/>
  <c r="L509" i="194"/>
  <c r="J509" i="194" a="1"/>
  <c r="J509" i="194"/>
  <c r="H509" i="194" a="1"/>
  <c r="H509" i="194"/>
  <c r="F509" i="194" a="1"/>
  <c r="F509" i="194"/>
  <c r="K509" i="194" a="1"/>
  <c r="K509" i="194"/>
  <c r="P11" i="196"/>
  <c r="P27" i="196"/>
  <c r="P43" i="196"/>
  <c r="P59" i="196"/>
  <c r="P75" i="196"/>
  <c r="P91" i="196"/>
  <c r="P107" i="196"/>
  <c r="P123" i="196"/>
  <c r="P139" i="196"/>
  <c r="P155" i="196"/>
  <c r="P171" i="196"/>
  <c r="P187" i="196"/>
  <c r="P203" i="196"/>
  <c r="P219" i="196"/>
  <c r="P235" i="196"/>
  <c r="P251" i="196"/>
  <c r="P267" i="196"/>
  <c r="P283" i="196"/>
  <c r="P299" i="196"/>
  <c r="P315" i="196"/>
  <c r="P331" i="196"/>
  <c r="P347" i="196"/>
  <c r="P363" i="196"/>
  <c r="P379" i="196"/>
  <c r="P395" i="196"/>
  <c r="P411" i="196"/>
  <c r="P427" i="196"/>
  <c r="P443" i="196"/>
  <c r="P459" i="196"/>
  <c r="P475" i="196"/>
  <c r="P491" i="196"/>
  <c r="H518" i="196" a="1"/>
  <c r="H518" i="196"/>
  <c r="N518" i="196"/>
  <c r="J524" i="196" a="1"/>
  <c r="J524" i="196"/>
  <c r="M524" i="196" a="1"/>
  <c r="M524" i="196"/>
  <c r="H526" i="196" a="1"/>
  <c r="H526" i="196"/>
  <c r="N526" i="196"/>
  <c r="P4" i="198"/>
  <c r="P16" i="198"/>
  <c r="P24" i="198"/>
  <c r="P32" i="198"/>
  <c r="P40" i="198"/>
  <c r="P48" i="198"/>
  <c r="P56" i="198"/>
  <c r="P64" i="198"/>
  <c r="P72" i="198"/>
  <c r="P80" i="198"/>
  <c r="P88" i="198"/>
  <c r="P96" i="198"/>
  <c r="P104" i="198"/>
  <c r="P112" i="198"/>
  <c r="P120" i="198"/>
  <c r="P128" i="198"/>
  <c r="P136" i="198"/>
  <c r="P144" i="198"/>
  <c r="P152" i="198"/>
  <c r="P160" i="198"/>
  <c r="P168" i="198"/>
  <c r="P176" i="198"/>
  <c r="P184" i="198"/>
  <c r="P192" i="198"/>
  <c r="P200" i="198"/>
  <c r="P208" i="198"/>
  <c r="P216" i="198"/>
  <c r="P224" i="198"/>
  <c r="P232" i="198"/>
  <c r="P240" i="198"/>
  <c r="P248" i="198"/>
  <c r="P256" i="198"/>
  <c r="P264" i="198"/>
  <c r="P272" i="198"/>
  <c r="P280" i="198"/>
  <c r="P288" i="198"/>
  <c r="P296" i="198"/>
  <c r="P304" i="198"/>
  <c r="P312" i="198"/>
  <c r="P320" i="198"/>
  <c r="P328" i="198"/>
  <c r="P336" i="198"/>
  <c r="P344" i="198"/>
  <c r="P352" i="198"/>
  <c r="P360" i="198"/>
  <c r="P368" i="198"/>
  <c r="P376" i="198"/>
  <c r="P384" i="198"/>
  <c r="P392" i="198"/>
  <c r="P400" i="198"/>
  <c r="P408" i="198"/>
  <c r="P416" i="198"/>
  <c r="P424" i="198"/>
  <c r="P432" i="198"/>
  <c r="P440" i="198"/>
  <c r="P448" i="198"/>
  <c r="P456" i="198"/>
  <c r="P464" i="198"/>
  <c r="P472" i="198"/>
  <c r="N501" i="198"/>
  <c r="H524" i="196" a="1"/>
  <c r="H524" i="196"/>
  <c r="F512" i="198"/>
  <c r="N499" i="198"/>
  <c r="L512" i="198"/>
  <c r="N502" i="198"/>
  <c r="N503" i="198"/>
  <c r="N504" i="198"/>
  <c r="N505" i="198"/>
  <c r="E41" i="197"/>
  <c r="G41" i="197"/>
  <c r="N506" i="198"/>
  <c r="N507" i="198"/>
  <c r="N508" i="198"/>
  <c r="N509" i="198"/>
  <c r="N526" i="200"/>
  <c r="P487" i="198"/>
  <c r="L519" i="198" a="1"/>
  <c r="L519" i="198"/>
  <c r="I519" i="198" a="1"/>
  <c r="I519" i="198"/>
  <c r="J521" i="198" a="1"/>
  <c r="J521" i="198"/>
  <c r="G521" i="198" a="1"/>
  <c r="G521" i="198"/>
  <c r="M523" i="198" a="1"/>
  <c r="M523" i="198"/>
  <c r="H523" i="198" a="1"/>
  <c r="H523" i="198"/>
  <c r="K525" i="198" a="1"/>
  <c r="K525" i="198"/>
  <c r="F525" i="198" a="1"/>
  <c r="F525" i="198"/>
  <c r="L527" i="198" a="1"/>
  <c r="L527" i="198"/>
  <c r="I527" i="198" a="1"/>
  <c r="I527" i="198"/>
  <c r="M518" i="198" a="1"/>
  <c r="M518" i="198"/>
  <c r="M531" i="198"/>
  <c r="J518" i="198" a="1"/>
  <c r="J518" i="198"/>
  <c r="I518" i="198" a="1"/>
  <c r="I518" i="198"/>
  <c r="L518" i="198" a="1"/>
  <c r="L518" i="198"/>
  <c r="G519" i="198" a="1"/>
  <c r="G519" i="198"/>
  <c r="N519" i="198"/>
  <c r="F521" i="198" a="1"/>
  <c r="F521" i="198"/>
  <c r="I521" i="198" a="1"/>
  <c r="I521" i="198"/>
  <c r="M521" i="198" a="1"/>
  <c r="M521" i="198"/>
  <c r="F523" i="198" a="1"/>
  <c r="F523" i="198"/>
  <c r="I523" i="198" a="1"/>
  <c r="I523" i="198"/>
  <c r="I525" i="198" a="1"/>
  <c r="I525" i="198"/>
  <c r="I530" i="198" a="1"/>
  <c r="I530" i="198"/>
  <c r="F530" i="198" a="1"/>
  <c r="F530" i="198"/>
  <c r="N530" i="198"/>
  <c r="M530" i="198" a="1"/>
  <c r="M530" i="198"/>
  <c r="P4" i="200"/>
  <c r="P13" i="200"/>
  <c r="P36" i="200"/>
  <c r="P45" i="200"/>
  <c r="P68" i="200"/>
  <c r="P77" i="200"/>
  <c r="P100" i="200"/>
  <c r="P109" i="200"/>
  <c r="P223" i="200"/>
  <c r="P351" i="200"/>
  <c r="P479" i="200"/>
  <c r="H512" i="200"/>
  <c r="P483" i="198"/>
  <c r="H519" i="198" a="1"/>
  <c r="H519" i="198"/>
  <c r="H531" i="198"/>
  <c r="K519" i="198" a="1"/>
  <c r="K519" i="198"/>
  <c r="J523" i="198" a="1"/>
  <c r="J523" i="198"/>
  <c r="J525" i="198" a="1"/>
  <c r="J525" i="198"/>
  <c r="M525" i="198" a="1"/>
  <c r="M525" i="198"/>
  <c r="F527" i="198" a="1"/>
  <c r="F527" i="198"/>
  <c r="J527" i="198" a="1"/>
  <c r="J527" i="198"/>
  <c r="M527" i="198" a="1"/>
  <c r="M527" i="198"/>
  <c r="F512" i="200"/>
  <c r="N499" i="200"/>
  <c r="I512" i="200"/>
  <c r="L512" i="200"/>
  <c r="G518" i="198" a="1"/>
  <c r="G518" i="198"/>
  <c r="K518" i="198" a="1"/>
  <c r="K518" i="198"/>
  <c r="N518" i="198"/>
  <c r="H521" i="198" a="1"/>
  <c r="H521" i="198"/>
  <c r="K521" i="198" a="1"/>
  <c r="K521" i="198"/>
  <c r="I522" i="198" a="1"/>
  <c r="I522" i="198"/>
  <c r="F522" i="198" a="1"/>
  <c r="F522" i="198"/>
  <c r="N522" i="198"/>
  <c r="M522" i="198" a="1"/>
  <c r="M522" i="198"/>
  <c r="G523" i="198" a="1"/>
  <c r="G523" i="198"/>
  <c r="K523" i="198" a="1"/>
  <c r="K523" i="198"/>
  <c r="L524" i="198" a="1"/>
  <c r="L524" i="198"/>
  <c r="G524" i="198" a="1"/>
  <c r="G524" i="198"/>
  <c r="N524" i="198"/>
  <c r="I524" i="198" a="1"/>
  <c r="I524" i="198"/>
  <c r="M524" i="198" a="1"/>
  <c r="M524" i="198"/>
  <c r="G525" i="198" a="1"/>
  <c r="G525" i="198"/>
  <c r="M526" i="198" a="1"/>
  <c r="M526" i="198"/>
  <c r="J526" i="198" a="1"/>
  <c r="J526" i="198"/>
  <c r="I526" i="198" a="1"/>
  <c r="I526" i="198"/>
  <c r="L526" i="198" a="1"/>
  <c r="L526" i="198"/>
  <c r="N526" i="198"/>
  <c r="G527" i="198" a="1"/>
  <c r="G527" i="198"/>
  <c r="K530" i="198" a="1"/>
  <c r="K530" i="198"/>
  <c r="P20" i="200"/>
  <c r="P29" i="200"/>
  <c r="P52" i="200"/>
  <c r="P61" i="200"/>
  <c r="P84" i="200"/>
  <c r="P93" i="200"/>
  <c r="P116" i="200"/>
  <c r="P159" i="200"/>
  <c r="P287" i="200"/>
  <c r="P415" i="200"/>
  <c r="N501" i="200"/>
  <c r="N505" i="200"/>
  <c r="E41" i="199"/>
  <c r="G41" i="199"/>
  <c r="N509" i="200"/>
  <c r="G512" i="200"/>
  <c r="E22" i="199"/>
  <c r="J512" i="200"/>
  <c r="H520" i="198" a="1"/>
  <c r="H520" i="198"/>
  <c r="N520" i="198"/>
  <c r="H528" i="198" a="1"/>
  <c r="H528" i="198"/>
  <c r="N528" i="198"/>
  <c r="P8" i="200"/>
  <c r="P24" i="200"/>
  <c r="P40" i="200"/>
  <c r="P56" i="200"/>
  <c r="P72" i="200"/>
  <c r="P88" i="200"/>
  <c r="P104" i="200"/>
  <c r="P120" i="200"/>
  <c r="P143" i="200"/>
  <c r="P179" i="200"/>
  <c r="P184" i="200"/>
  <c r="P207" i="200"/>
  <c r="P243" i="200"/>
  <c r="P248" i="200"/>
  <c r="P271" i="200"/>
  <c r="P307" i="200"/>
  <c r="P312" i="200"/>
  <c r="P335" i="200"/>
  <c r="P371" i="200"/>
  <c r="P376" i="200"/>
  <c r="P399" i="200"/>
  <c r="P435" i="200"/>
  <c r="P440" i="200"/>
  <c r="P463" i="200"/>
  <c r="K512" i="200"/>
  <c r="G518" i="200" a="1"/>
  <c r="G518" i="200"/>
  <c r="K518" i="200" a="1"/>
  <c r="K518" i="200"/>
  <c r="F519" i="200" a="1"/>
  <c r="F519" i="200"/>
  <c r="J519" i="200" a="1"/>
  <c r="J519" i="200"/>
  <c r="J531" i="200"/>
  <c r="I520" i="200" a="1"/>
  <c r="I520" i="200"/>
  <c r="M520" i="200" a="1"/>
  <c r="M520" i="200"/>
  <c r="M531" i="200"/>
  <c r="H521" i="200" a="1"/>
  <c r="H521" i="200"/>
  <c r="L521" i="200" a="1"/>
  <c r="L521" i="200"/>
  <c r="L531" i="200"/>
  <c r="G522" i="200" a="1"/>
  <c r="G522" i="200"/>
  <c r="N522" i="200"/>
  <c r="K522" i="200" a="1"/>
  <c r="K522" i="200"/>
  <c r="F523" i="200" a="1"/>
  <c r="F523" i="200"/>
  <c r="J523" i="200" a="1"/>
  <c r="J523" i="200"/>
  <c r="I524" i="200" a="1"/>
  <c r="I524" i="200"/>
  <c r="M524" i="200" a="1"/>
  <c r="M524" i="200"/>
  <c r="H525" i="200" a="1"/>
  <c r="H525" i="200"/>
  <c r="L525" i="200" a="1"/>
  <c r="L525" i="200"/>
  <c r="G526" i="200" a="1"/>
  <c r="G526" i="200"/>
  <c r="K526" i="200" a="1"/>
  <c r="K526" i="200"/>
  <c r="F527" i="200" a="1"/>
  <c r="F527" i="200"/>
  <c r="J527" i="200" a="1"/>
  <c r="J527" i="200"/>
  <c r="I528" i="200" a="1"/>
  <c r="I528" i="200"/>
  <c r="M528" i="200" a="1"/>
  <c r="M528" i="200"/>
  <c r="P50" i="202"/>
  <c r="P114" i="202"/>
  <c r="P178" i="202"/>
  <c r="P242" i="202"/>
  <c r="P306" i="202"/>
  <c r="P370" i="202"/>
  <c r="L530" i="200" a="1"/>
  <c r="L530" i="200"/>
  <c r="J530" i="200" a="1"/>
  <c r="J530" i="200"/>
  <c r="H530" i="200" a="1"/>
  <c r="H530" i="200"/>
  <c r="F530" i="200" a="1"/>
  <c r="F530" i="200"/>
  <c r="M530" i="200" a="1"/>
  <c r="M530" i="200"/>
  <c r="I530" i="200" a="1"/>
  <c r="I530" i="200"/>
  <c r="K530" i="200" a="1"/>
  <c r="K530" i="200"/>
  <c r="P135" i="200"/>
  <c r="P151" i="200"/>
  <c r="P167" i="200"/>
  <c r="P183" i="200"/>
  <c r="P199" i="200"/>
  <c r="P215" i="200"/>
  <c r="P231" i="200"/>
  <c r="P247" i="200"/>
  <c r="P263" i="200"/>
  <c r="P279" i="200"/>
  <c r="P295" i="200"/>
  <c r="P311" i="200"/>
  <c r="P327" i="200"/>
  <c r="P343" i="200"/>
  <c r="P359" i="200"/>
  <c r="P375" i="200"/>
  <c r="P391" i="200"/>
  <c r="P407" i="200"/>
  <c r="P423" i="200"/>
  <c r="P439" i="200"/>
  <c r="P455" i="200"/>
  <c r="P471" i="200"/>
  <c r="P487" i="200"/>
  <c r="M529" i="200" a="1"/>
  <c r="M529" i="200"/>
  <c r="K529" i="200" a="1"/>
  <c r="K529" i="200"/>
  <c r="I529" i="200" a="1"/>
  <c r="I529" i="200"/>
  <c r="J529" i="200" a="1"/>
  <c r="J529" i="200"/>
  <c r="I518" i="200" a="1"/>
  <c r="I518" i="200"/>
  <c r="H519" i="200" a="1"/>
  <c r="H519" i="200"/>
  <c r="H531" i="200"/>
  <c r="G520" i="200" a="1"/>
  <c r="G520" i="200"/>
  <c r="N520" i="200"/>
  <c r="F521" i="200" a="1"/>
  <c r="F521" i="200"/>
  <c r="I522" i="200" a="1"/>
  <c r="I522" i="200"/>
  <c r="H523" i="200" a="1"/>
  <c r="H523" i="200"/>
  <c r="G524" i="200" a="1"/>
  <c r="G524" i="200"/>
  <c r="N524" i="200"/>
  <c r="F525" i="200" a="1"/>
  <c r="F525" i="200"/>
  <c r="I526" i="200" a="1"/>
  <c r="I526" i="200"/>
  <c r="H527" i="200" a="1"/>
  <c r="H527" i="200"/>
  <c r="G528" i="200" a="1"/>
  <c r="G528" i="200"/>
  <c r="N528" i="200"/>
  <c r="F529" i="200" a="1"/>
  <c r="F529" i="200"/>
  <c r="G530" i="200" a="1"/>
  <c r="G530" i="200"/>
  <c r="P18" i="202"/>
  <c r="P82" i="202"/>
  <c r="P146" i="202"/>
  <c r="P210" i="202"/>
  <c r="P274" i="202"/>
  <c r="P338" i="202"/>
  <c r="P413" i="202"/>
  <c r="L518" i="202" a="1"/>
  <c r="L518" i="202"/>
  <c r="J518" i="202" a="1"/>
  <c r="J518" i="202"/>
  <c r="H518" i="202" a="1"/>
  <c r="H518" i="202"/>
  <c r="F518" i="202" a="1"/>
  <c r="F518" i="202"/>
  <c r="G518" i="202" a="1"/>
  <c r="G518" i="202"/>
  <c r="K518" i="202" a="1"/>
  <c r="K518" i="202"/>
  <c r="M518" i="202" a="1"/>
  <c r="M518" i="202"/>
  <c r="I518" i="202" a="1"/>
  <c r="I518" i="202"/>
  <c r="M504" i="202" a="1"/>
  <c r="M504" i="202"/>
  <c r="K504" i="202" a="1"/>
  <c r="K504" i="202"/>
  <c r="I504" i="202" a="1"/>
  <c r="I504" i="202"/>
  <c r="G504" i="202" a="1"/>
  <c r="G504" i="202"/>
  <c r="P504" i="202" a="1"/>
  <c r="P504" i="202"/>
  <c r="N8" i="201"/>
  <c r="L504" i="202" a="1"/>
  <c r="L504" i="202"/>
  <c r="C523" i="202"/>
  <c r="H504" i="202" a="1"/>
  <c r="H504" i="202"/>
  <c r="F504" i="202" a="1"/>
  <c r="F504" i="202"/>
  <c r="N504" i="202"/>
  <c r="J504" i="202" a="1"/>
  <c r="J504" i="202"/>
  <c r="M503" i="202" a="1"/>
  <c r="M503" i="202"/>
  <c r="K503" i="202" a="1"/>
  <c r="K503" i="202"/>
  <c r="I503" i="202" a="1"/>
  <c r="I503" i="202"/>
  <c r="G503" i="202" a="1"/>
  <c r="G503" i="202"/>
  <c r="C522" i="202"/>
  <c r="F503" i="202" a="1"/>
  <c r="F503" i="202"/>
  <c r="P503" i="202" a="1"/>
  <c r="P503" i="202"/>
  <c r="N7" i="201"/>
  <c r="L503" i="202" a="1"/>
  <c r="L503" i="202"/>
  <c r="H503" i="202" a="1"/>
  <c r="H503" i="202"/>
  <c r="J503" i="202" a="1"/>
  <c r="J503" i="202"/>
  <c r="P17" i="202"/>
  <c r="P33" i="202"/>
  <c r="P49" i="202"/>
  <c r="P65" i="202"/>
  <c r="P81" i="202"/>
  <c r="P97" i="202"/>
  <c r="P113" i="202"/>
  <c r="P129" i="202"/>
  <c r="P145" i="202"/>
  <c r="P161" i="202"/>
  <c r="P177" i="202"/>
  <c r="P193" i="202"/>
  <c r="P209" i="202"/>
  <c r="P225" i="202"/>
  <c r="P241" i="202"/>
  <c r="P257" i="202"/>
  <c r="P273" i="202"/>
  <c r="P289" i="202"/>
  <c r="P305" i="202"/>
  <c r="P321" i="202"/>
  <c r="P337" i="202"/>
  <c r="P353" i="202"/>
  <c r="P369" i="202"/>
  <c r="P404" i="202"/>
  <c r="P409" i="202"/>
  <c r="P432" i="202"/>
  <c r="P468" i="202"/>
  <c r="P473" i="202"/>
  <c r="M500" i="202" a="1"/>
  <c r="M500" i="202"/>
  <c r="K500" i="202" a="1"/>
  <c r="K500" i="202"/>
  <c r="I500" i="202" a="1"/>
  <c r="I500" i="202"/>
  <c r="G500" i="202" a="1"/>
  <c r="G500" i="202"/>
  <c r="C519" i="202"/>
  <c r="F500" i="202" a="1"/>
  <c r="F500" i="202"/>
  <c r="L500" i="202" a="1"/>
  <c r="L500" i="202"/>
  <c r="L512" i="202"/>
  <c r="H500" i="202" a="1"/>
  <c r="H500" i="202"/>
  <c r="J500" i="202" a="1"/>
  <c r="J500" i="202"/>
  <c r="J512" i="202"/>
  <c r="P500" i="202" a="1"/>
  <c r="P500" i="202"/>
  <c r="N4" i="201"/>
  <c r="P502" i="202" a="1"/>
  <c r="P502" i="202"/>
  <c r="N6" i="201"/>
  <c r="M511" i="202" a="1"/>
  <c r="M511" i="202"/>
  <c r="K511" i="202" a="1"/>
  <c r="K511" i="202"/>
  <c r="I511" i="202" a="1"/>
  <c r="I511" i="202"/>
  <c r="G511" i="202" a="1"/>
  <c r="G511" i="202"/>
  <c r="C530" i="202"/>
  <c r="F511" i="202" a="1"/>
  <c r="F511" i="202"/>
  <c r="P511" i="202" a="1"/>
  <c r="P511" i="202"/>
  <c r="L511" i="202" a="1"/>
  <c r="L511" i="202"/>
  <c r="H511" i="202" a="1"/>
  <c r="H511" i="202"/>
  <c r="J511" i="202" a="1"/>
  <c r="J511" i="202"/>
  <c r="P510" i="202" a="1"/>
  <c r="P510" i="202"/>
  <c r="P506" i="202" a="1"/>
  <c r="P506" i="202"/>
  <c r="N10" i="201"/>
  <c r="P499" i="202" a="1"/>
  <c r="P499" i="202"/>
  <c r="P9" i="202"/>
  <c r="P25" i="202"/>
  <c r="P41" i="202"/>
  <c r="P57" i="202"/>
  <c r="P73" i="202"/>
  <c r="P89" i="202"/>
  <c r="P105" i="202"/>
  <c r="P121" i="202"/>
  <c r="P137" i="202"/>
  <c r="P153" i="202"/>
  <c r="P169" i="202"/>
  <c r="P185" i="202"/>
  <c r="P201" i="202"/>
  <c r="P217" i="202"/>
  <c r="P233" i="202"/>
  <c r="P249" i="202"/>
  <c r="P265" i="202"/>
  <c r="P281" i="202"/>
  <c r="P297" i="202"/>
  <c r="P313" i="202"/>
  <c r="P329" i="202"/>
  <c r="P345" i="202"/>
  <c r="P361" i="202"/>
  <c r="P377" i="202"/>
  <c r="P400" i="202"/>
  <c r="P436" i="202"/>
  <c r="P441" i="202"/>
  <c r="P464" i="202"/>
  <c r="P392" i="202"/>
  <c r="P408" i="202"/>
  <c r="P424" i="202"/>
  <c r="P440" i="202"/>
  <c r="P456" i="202"/>
  <c r="P472" i="202"/>
  <c r="P488" i="202"/>
  <c r="M501" i="202" a="1"/>
  <c r="M501" i="202"/>
  <c r="K501" i="202" a="1"/>
  <c r="K501" i="202"/>
  <c r="I501" i="202" a="1"/>
  <c r="I501" i="202"/>
  <c r="G501" i="202" a="1"/>
  <c r="G501" i="202"/>
  <c r="J501" i="202" a="1"/>
  <c r="J501" i="202"/>
  <c r="N501" i="202"/>
  <c r="C520" i="202"/>
  <c r="P501" i="202" a="1"/>
  <c r="P501" i="202"/>
  <c r="N5" i="201"/>
  <c r="M509" i="202" a="1"/>
  <c r="M509" i="202"/>
  <c r="K509" i="202" a="1"/>
  <c r="K509" i="202"/>
  <c r="I509" i="202" a="1"/>
  <c r="I509" i="202"/>
  <c r="G509" i="202" a="1"/>
  <c r="G509" i="202"/>
  <c r="N509" i="202"/>
  <c r="J509" i="202" a="1"/>
  <c r="J509" i="202"/>
  <c r="C528" i="202"/>
  <c r="P509" i="202" a="1"/>
  <c r="P509" i="202"/>
  <c r="N13" i="201"/>
  <c r="H509" i="202" a="1"/>
  <c r="H509" i="202"/>
  <c r="L509" i="202" a="1"/>
  <c r="L509" i="202"/>
  <c r="P511" i="204" a="1"/>
  <c r="P511" i="204"/>
  <c r="P510" i="204" a="1"/>
  <c r="P510" i="204"/>
  <c r="P509" i="204" a="1"/>
  <c r="P509" i="204"/>
  <c r="N13" i="203"/>
  <c r="P508" i="204" a="1"/>
  <c r="P508" i="204"/>
  <c r="N12" i="203"/>
  <c r="P507" i="204" a="1"/>
  <c r="P507" i="204"/>
  <c r="N11" i="203"/>
  <c r="M508" i="202" a="1"/>
  <c r="M508" i="202"/>
  <c r="K508" i="202" a="1"/>
  <c r="K508" i="202"/>
  <c r="I508" i="202" a="1"/>
  <c r="I508" i="202"/>
  <c r="G508" i="202" a="1"/>
  <c r="G508" i="202"/>
  <c r="P508" i="202" a="1"/>
  <c r="P508" i="202"/>
  <c r="N12" i="201"/>
  <c r="L508" i="202" a="1"/>
  <c r="L508" i="202"/>
  <c r="J508" i="202" a="1"/>
  <c r="J508" i="202"/>
  <c r="F508" i="202" a="1"/>
  <c r="F508" i="202"/>
  <c r="N508" i="202"/>
  <c r="C527" i="202"/>
  <c r="M529" i="202" a="1"/>
  <c r="M529" i="202"/>
  <c r="K529" i="202" a="1"/>
  <c r="K529" i="202"/>
  <c r="N529" i="202"/>
  <c r="I529" i="202" a="1"/>
  <c r="I529" i="202"/>
  <c r="G529" i="202" a="1"/>
  <c r="G529" i="202"/>
  <c r="L529" i="202" a="1"/>
  <c r="L529" i="202"/>
  <c r="P17" i="204"/>
  <c r="P22" i="204"/>
  <c r="P45" i="204"/>
  <c r="P81" i="204"/>
  <c r="P86" i="204"/>
  <c r="P225" i="204"/>
  <c r="P261" i="204"/>
  <c r="P266" i="204"/>
  <c r="P286" i="204"/>
  <c r="P366" i="204"/>
  <c r="P401" i="204"/>
  <c r="P33" i="204"/>
  <c r="P38" i="204"/>
  <c r="P61" i="204"/>
  <c r="P97" i="204"/>
  <c r="P102" i="204"/>
  <c r="P138" i="204"/>
  <c r="P209" i="204"/>
  <c r="P245" i="204"/>
  <c r="P250" i="204"/>
  <c r="P481" i="204"/>
  <c r="M529" i="204" a="1"/>
  <c r="M529" i="204"/>
  <c r="K529" i="204" a="1"/>
  <c r="K529" i="204"/>
  <c r="I529" i="204" a="1"/>
  <c r="I529" i="204"/>
  <c r="G529" i="204" a="1"/>
  <c r="G529" i="204"/>
  <c r="J529" i="204" a="1"/>
  <c r="J529" i="204"/>
  <c r="F529" i="204" a="1"/>
  <c r="F529" i="204"/>
  <c r="L529" i="204" a="1"/>
  <c r="L529" i="204"/>
  <c r="H529" i="204" a="1"/>
  <c r="H529" i="204"/>
  <c r="L524" i="204" a="1"/>
  <c r="L524" i="204"/>
  <c r="J524" i="204" a="1"/>
  <c r="J524" i="204"/>
  <c r="H524" i="204" a="1"/>
  <c r="H524" i="204"/>
  <c r="F524" i="204" a="1"/>
  <c r="F524" i="204"/>
  <c r="K524" i="204" a="1"/>
  <c r="K524" i="204"/>
  <c r="G524" i="204" a="1"/>
  <c r="G524" i="204"/>
  <c r="I524" i="204" a="1"/>
  <c r="I524" i="204"/>
  <c r="L528" i="204" a="1"/>
  <c r="L528" i="204"/>
  <c r="J528" i="204" a="1"/>
  <c r="J528" i="204"/>
  <c r="H528" i="204" a="1"/>
  <c r="H528" i="204"/>
  <c r="F528" i="204" a="1"/>
  <c r="F528" i="204"/>
  <c r="K528" i="204" a="1"/>
  <c r="K528" i="204"/>
  <c r="G528" i="204" a="1"/>
  <c r="G528" i="204"/>
  <c r="M528" i="204" a="1"/>
  <c r="M528" i="204"/>
  <c r="L524" i="202" a="1"/>
  <c r="L524" i="202"/>
  <c r="J524" i="202" a="1"/>
  <c r="J524" i="202"/>
  <c r="H524" i="202" a="1"/>
  <c r="H524" i="202"/>
  <c r="F524" i="202" a="1"/>
  <c r="F524" i="202"/>
  <c r="I524" i="202" a="1"/>
  <c r="I524" i="202"/>
  <c r="M524" i="202" a="1"/>
  <c r="M524" i="202"/>
  <c r="L526" i="202" a="1"/>
  <c r="L526" i="202"/>
  <c r="J526" i="202" a="1"/>
  <c r="J526" i="202"/>
  <c r="H526" i="202" a="1"/>
  <c r="H526" i="202"/>
  <c r="F526" i="202" a="1"/>
  <c r="F526" i="202"/>
  <c r="G526" i="202" a="1"/>
  <c r="G526" i="202"/>
  <c r="I526" i="202" a="1"/>
  <c r="I526" i="202"/>
  <c r="M526" i="202" a="1"/>
  <c r="M526" i="202"/>
  <c r="M499" i="202" a="1"/>
  <c r="M499" i="202"/>
  <c r="M512" i="202"/>
  <c r="K499" i="202" a="1"/>
  <c r="K499" i="202"/>
  <c r="I499" i="202" a="1"/>
  <c r="I499" i="202"/>
  <c r="G499" i="202" a="1"/>
  <c r="G499" i="202"/>
  <c r="H499" i="202" a="1"/>
  <c r="H499" i="202"/>
  <c r="H512" i="202"/>
  <c r="M505" i="202" a="1"/>
  <c r="M505" i="202"/>
  <c r="K505" i="202" a="1"/>
  <c r="K505" i="202"/>
  <c r="I505" i="202" a="1"/>
  <c r="I505" i="202"/>
  <c r="G505" i="202" a="1"/>
  <c r="G505" i="202"/>
  <c r="N505" i="202"/>
  <c r="E41" i="201"/>
  <c r="G41" i="201"/>
  <c r="J505" i="202" a="1"/>
  <c r="J505" i="202"/>
  <c r="L505" i="202" a="1"/>
  <c r="L505" i="202"/>
  <c r="M507" i="202" a="1"/>
  <c r="M507" i="202"/>
  <c r="K507" i="202" a="1"/>
  <c r="K507" i="202"/>
  <c r="I507" i="202" a="1"/>
  <c r="I507" i="202"/>
  <c r="G507" i="202" a="1"/>
  <c r="G507" i="202"/>
  <c r="F507" i="202" a="1"/>
  <c r="F507" i="202"/>
  <c r="M521" i="202" a="1"/>
  <c r="M521" i="202"/>
  <c r="K521" i="202" a="1"/>
  <c r="K521" i="202"/>
  <c r="I521" i="202" a="1"/>
  <c r="I521" i="202"/>
  <c r="G521" i="202" a="1"/>
  <c r="G521" i="202"/>
  <c r="L521" i="202" a="1"/>
  <c r="L521" i="202"/>
  <c r="G524" i="202" a="1"/>
  <c r="G524" i="202"/>
  <c r="H529" i="202" a="1"/>
  <c r="H529" i="202"/>
  <c r="P6" i="204"/>
  <c r="P29" i="204"/>
  <c r="P65" i="204"/>
  <c r="P70" i="204"/>
  <c r="P93" i="204"/>
  <c r="P109" i="204"/>
  <c r="P125" i="204"/>
  <c r="P145" i="204"/>
  <c r="P417" i="204"/>
  <c r="P437" i="204"/>
  <c r="P442" i="204"/>
  <c r="C522" i="204"/>
  <c r="P503" i="204" a="1"/>
  <c r="P503" i="204"/>
  <c r="N7" i="203"/>
  <c r="L503" i="204" a="1"/>
  <c r="L503" i="204"/>
  <c r="J503" i="204" a="1"/>
  <c r="J503" i="204"/>
  <c r="H503" i="204" a="1"/>
  <c r="H503" i="204"/>
  <c r="F503" i="204" a="1"/>
  <c r="F503" i="204"/>
  <c r="N503" i="204"/>
  <c r="K503" i="204" a="1"/>
  <c r="K503" i="204"/>
  <c r="G503" i="204" a="1"/>
  <c r="G503" i="204"/>
  <c r="I503" i="204" a="1"/>
  <c r="I503" i="204"/>
  <c r="I512" i="204"/>
  <c r="M527" i="204" a="1"/>
  <c r="M527" i="204"/>
  <c r="K527" i="204" a="1"/>
  <c r="K527" i="204"/>
  <c r="I527" i="204" a="1"/>
  <c r="I527" i="204"/>
  <c r="G527" i="204" a="1"/>
  <c r="G527" i="204"/>
  <c r="L527" i="204" a="1"/>
  <c r="L527" i="204"/>
  <c r="H527" i="204" a="1"/>
  <c r="H527" i="204"/>
  <c r="F527" i="204" a="1"/>
  <c r="F527" i="204"/>
  <c r="J527" i="204" a="1"/>
  <c r="J527" i="204"/>
  <c r="N509" i="204"/>
  <c r="M502" i="202" a="1"/>
  <c r="M502" i="202"/>
  <c r="K502" i="202" a="1"/>
  <c r="K502" i="202"/>
  <c r="I502" i="202" a="1"/>
  <c r="I502" i="202"/>
  <c r="G502" i="202" a="1"/>
  <c r="G502" i="202"/>
  <c r="N502" i="202"/>
  <c r="H502" i="202" a="1"/>
  <c r="H502" i="202"/>
  <c r="M506" i="202" a="1"/>
  <c r="M506" i="202"/>
  <c r="K506" i="202" a="1"/>
  <c r="K506" i="202"/>
  <c r="I506" i="202" a="1"/>
  <c r="I506" i="202"/>
  <c r="N506" i="202"/>
  <c r="G506" i="202" a="1"/>
  <c r="G506" i="202"/>
  <c r="H506" i="202" a="1"/>
  <c r="H506" i="202"/>
  <c r="M510" i="202" a="1"/>
  <c r="M510" i="202"/>
  <c r="K510" i="202" a="1"/>
  <c r="K510" i="202"/>
  <c r="I510" i="202" a="1"/>
  <c r="I510" i="202"/>
  <c r="G510" i="202" a="1"/>
  <c r="G510" i="202"/>
  <c r="N510" i="202"/>
  <c r="H510" i="202" a="1"/>
  <c r="H510" i="202"/>
  <c r="C525" i="202"/>
  <c r="P5" i="204"/>
  <c r="P21" i="204"/>
  <c r="P37" i="204"/>
  <c r="P53" i="204"/>
  <c r="P69" i="204"/>
  <c r="P85" i="204"/>
  <c r="P129" i="204"/>
  <c r="P134" i="204"/>
  <c r="P197" i="204"/>
  <c r="P202" i="204"/>
  <c r="P238" i="204"/>
  <c r="P337" i="204"/>
  <c r="P353" i="204"/>
  <c r="P373" i="204"/>
  <c r="P378" i="204"/>
  <c r="P453" i="204"/>
  <c r="P458" i="204"/>
  <c r="P494" i="204"/>
  <c r="C518" i="204"/>
  <c r="P499" i="204" a="1"/>
  <c r="P499" i="204"/>
  <c r="L499" i="204" a="1"/>
  <c r="L499" i="204"/>
  <c r="G499" i="204" a="1"/>
  <c r="G499" i="204"/>
  <c r="J499" i="204" a="1"/>
  <c r="J499" i="204"/>
  <c r="F499" i="204" a="1"/>
  <c r="F499" i="204"/>
  <c r="K499" i="204" a="1"/>
  <c r="K499" i="204"/>
  <c r="C519" i="204"/>
  <c r="P500" i="204" a="1"/>
  <c r="P500" i="204"/>
  <c r="N4" i="203"/>
  <c r="M500" i="204" a="1"/>
  <c r="M500" i="204"/>
  <c r="M512" i="204"/>
  <c r="J500" i="204" a="1"/>
  <c r="J500" i="204"/>
  <c r="K500" i="204" a="1"/>
  <c r="K500" i="204"/>
  <c r="G500" i="204" a="1"/>
  <c r="G500" i="204"/>
  <c r="N500" i="204"/>
  <c r="P101" i="204"/>
  <c r="P117" i="204"/>
  <c r="P133" i="204"/>
  <c r="P165" i="204"/>
  <c r="P170" i="204"/>
  <c r="P193" i="204"/>
  <c r="P229" i="204"/>
  <c r="P234" i="204"/>
  <c r="P257" i="204"/>
  <c r="P293" i="204"/>
  <c r="P298" i="204"/>
  <c r="P321" i="204"/>
  <c r="P357" i="204"/>
  <c r="P362" i="204"/>
  <c r="P385" i="204"/>
  <c r="P421" i="204"/>
  <c r="P426" i="204"/>
  <c r="P449" i="204"/>
  <c r="P485" i="204"/>
  <c r="P490" i="204"/>
  <c r="P505" i="204" a="1"/>
  <c r="P505" i="204"/>
  <c r="N9" i="203"/>
  <c r="L505" i="204" a="1"/>
  <c r="L505" i="204"/>
  <c r="J505" i="204" a="1"/>
  <c r="J505" i="204"/>
  <c r="H505" i="204" a="1"/>
  <c r="H505" i="204"/>
  <c r="F505" i="204" a="1"/>
  <c r="F505" i="204"/>
  <c r="K505" i="204" a="1"/>
  <c r="K505" i="204"/>
  <c r="G505" i="204" a="1"/>
  <c r="G505" i="204"/>
  <c r="N508" i="204"/>
  <c r="P153" i="204"/>
  <c r="P169" i="204"/>
  <c r="P185" i="204"/>
  <c r="P201" i="204"/>
  <c r="P217" i="204"/>
  <c r="P233" i="204"/>
  <c r="P249" i="204"/>
  <c r="P265" i="204"/>
  <c r="P281" i="204"/>
  <c r="P297" i="204"/>
  <c r="P313" i="204"/>
  <c r="P329" i="204"/>
  <c r="P345" i="204"/>
  <c r="P361" i="204"/>
  <c r="P377" i="204"/>
  <c r="P393" i="204"/>
  <c r="P409" i="204"/>
  <c r="P425" i="204"/>
  <c r="P441" i="204"/>
  <c r="P457" i="204"/>
  <c r="P473" i="204"/>
  <c r="P489" i="204"/>
  <c r="P501" i="204" a="1"/>
  <c r="P501" i="204"/>
  <c r="N5" i="203"/>
  <c r="C520" i="204"/>
  <c r="L501" i="204" a="1"/>
  <c r="L501" i="204"/>
  <c r="J501" i="204" a="1"/>
  <c r="J501" i="204"/>
  <c r="H501" i="204" a="1"/>
  <c r="H501" i="204"/>
  <c r="H512" i="204"/>
  <c r="C521" i="204"/>
  <c r="P502" i="204" a="1"/>
  <c r="P502" i="204"/>
  <c r="N6" i="203"/>
  <c r="L502" i="204" a="1"/>
  <c r="L502" i="204"/>
  <c r="J502" i="204" a="1"/>
  <c r="J502" i="204"/>
  <c r="H502" i="204" a="1"/>
  <c r="H502" i="204"/>
  <c r="F502" i="204" a="1"/>
  <c r="F502" i="204"/>
  <c r="C523" i="204"/>
  <c r="P504" i="204" a="1"/>
  <c r="P504" i="204"/>
  <c r="N8" i="203"/>
  <c r="L504" i="204" a="1"/>
  <c r="L504" i="204"/>
  <c r="J504" i="204" a="1"/>
  <c r="J504" i="204"/>
  <c r="H504" i="204" a="1"/>
  <c r="H504" i="204"/>
  <c r="F504" i="204" a="1"/>
  <c r="F504" i="204"/>
  <c r="N504" i="204"/>
  <c r="C525" i="204"/>
  <c r="P506" i="204" a="1"/>
  <c r="P506" i="204"/>
  <c r="N10" i="203"/>
  <c r="L506" i="204" a="1"/>
  <c r="L506" i="204"/>
  <c r="J506" i="204" a="1"/>
  <c r="J506" i="204"/>
  <c r="H506" i="204" a="1"/>
  <c r="H506" i="204"/>
  <c r="F506" i="204" a="1"/>
  <c r="F506" i="204"/>
  <c r="I526" i="204" a="1"/>
  <c r="I526" i="204"/>
  <c r="I530" i="204" a="1"/>
  <c r="I530" i="204"/>
  <c r="L526" i="204" a="1"/>
  <c r="L526" i="204"/>
  <c r="J526" i="204" a="1"/>
  <c r="J526" i="204"/>
  <c r="H526" i="204" a="1"/>
  <c r="H526" i="204"/>
  <c r="F526" i="204" a="1"/>
  <c r="F526" i="204"/>
  <c r="N526" i="204"/>
  <c r="L530" i="204" a="1"/>
  <c r="L530" i="204"/>
  <c r="J530" i="204" a="1"/>
  <c r="J530" i="204"/>
  <c r="H530" i="204" a="1"/>
  <c r="H530" i="204"/>
  <c r="F530" i="204" a="1"/>
  <c r="F530" i="204"/>
  <c r="N530" i="204"/>
  <c r="P511" i="154" a="1"/>
  <c r="P511" i="154"/>
  <c r="P510" i="154" a="1"/>
  <c r="P510" i="154"/>
  <c r="P509" i="154" a="1"/>
  <c r="P509" i="154"/>
  <c r="N13" i="153"/>
  <c r="P508" i="154" a="1"/>
  <c r="P508" i="154"/>
  <c r="N12" i="153"/>
  <c r="P507" i="154" a="1"/>
  <c r="P507" i="154"/>
  <c r="N11" i="153"/>
  <c r="P502" i="154" a="1"/>
  <c r="P502" i="154"/>
  <c r="N6" i="153"/>
  <c r="P505" i="154" a="1"/>
  <c r="P505" i="154"/>
  <c r="N9" i="153"/>
  <c r="P500" i="154" a="1"/>
  <c r="P500" i="154"/>
  <c r="N4" i="153"/>
  <c r="P504" i="154" a="1"/>
  <c r="P504" i="154"/>
  <c r="N8" i="153"/>
  <c r="P501" i="154" a="1"/>
  <c r="P501" i="154"/>
  <c r="N5" i="153"/>
  <c r="P11" i="154"/>
  <c r="P27" i="154"/>
  <c r="P43" i="154"/>
  <c r="P59" i="154"/>
  <c r="P75" i="154"/>
  <c r="P115" i="154"/>
  <c r="P120" i="154"/>
  <c r="P143" i="154"/>
  <c r="P179" i="154"/>
  <c r="P184" i="154"/>
  <c r="P207" i="154"/>
  <c r="P224" i="154"/>
  <c r="P323" i="154"/>
  <c r="P339" i="154"/>
  <c r="P359" i="154"/>
  <c r="P364" i="154"/>
  <c r="P467" i="154"/>
  <c r="C520" i="154"/>
  <c r="L501" i="154" a="1"/>
  <c r="L501" i="154"/>
  <c r="J501" i="154" a="1"/>
  <c r="J501" i="154"/>
  <c r="H501" i="154" a="1"/>
  <c r="H501" i="154"/>
  <c r="F501" i="154" a="1"/>
  <c r="F501" i="154"/>
  <c r="M501" i="154" a="1"/>
  <c r="M501" i="154"/>
  <c r="K501" i="154" a="1"/>
  <c r="K501" i="154"/>
  <c r="I501" i="154" a="1"/>
  <c r="I501" i="154"/>
  <c r="C522" i="154"/>
  <c r="L503" i="154" a="1"/>
  <c r="L503" i="154"/>
  <c r="J503" i="154" a="1"/>
  <c r="J503" i="154"/>
  <c r="H503" i="154" a="1"/>
  <c r="H503" i="154"/>
  <c r="F503" i="154" a="1"/>
  <c r="F503" i="154"/>
  <c r="N503" i="154"/>
  <c r="P503" i="154" a="1"/>
  <c r="P503" i="154"/>
  <c r="N7" i="153"/>
  <c r="I503" i="154" a="1"/>
  <c r="I503" i="154"/>
  <c r="G503" i="154" a="1"/>
  <c r="G503" i="154"/>
  <c r="M503" i="154" a="1"/>
  <c r="M503" i="154"/>
  <c r="K503" i="154" a="1"/>
  <c r="K503" i="154"/>
  <c r="P19" i="154"/>
  <c r="P35" i="154"/>
  <c r="P51" i="154"/>
  <c r="P67" i="154"/>
  <c r="P83" i="154"/>
  <c r="P88" i="154"/>
  <c r="P111" i="154"/>
  <c r="P147" i="154"/>
  <c r="P152" i="154"/>
  <c r="P175" i="154"/>
  <c r="P211" i="154"/>
  <c r="P216" i="154"/>
  <c r="P231" i="154"/>
  <c r="P236" i="154"/>
  <c r="P311" i="154"/>
  <c r="P316" i="154"/>
  <c r="P352" i="154"/>
  <c r="P87" i="154"/>
  <c r="P103" i="154"/>
  <c r="P119" i="154"/>
  <c r="P135" i="154"/>
  <c r="P151" i="154"/>
  <c r="P167" i="154"/>
  <c r="P183" i="154"/>
  <c r="P199" i="154"/>
  <c r="P215" i="154"/>
  <c r="P220" i="154"/>
  <c r="P243" i="154"/>
  <c r="P279" i="154"/>
  <c r="P284" i="154"/>
  <c r="P307" i="154"/>
  <c r="P343" i="154"/>
  <c r="P348" i="154"/>
  <c r="P371" i="154"/>
  <c r="P407" i="154"/>
  <c r="P412" i="154"/>
  <c r="P435" i="154"/>
  <c r="P471" i="154"/>
  <c r="P476" i="154"/>
  <c r="P451" i="154"/>
  <c r="P486" i="154"/>
  <c r="P491" i="154"/>
  <c r="C518" i="154"/>
  <c r="L499" i="154" a="1"/>
  <c r="L499" i="154"/>
  <c r="J499" i="154" a="1"/>
  <c r="J499" i="154"/>
  <c r="H499" i="154" a="1"/>
  <c r="H499" i="154"/>
  <c r="F499" i="154" a="1"/>
  <c r="F499" i="154"/>
  <c r="P499" i="154" a="1"/>
  <c r="P499" i="154"/>
  <c r="I499" i="154" a="1"/>
  <c r="I499" i="154"/>
  <c r="P219" i="154"/>
  <c r="P235" i="154"/>
  <c r="P251" i="154"/>
  <c r="P267" i="154"/>
  <c r="P283" i="154"/>
  <c r="P299" i="154"/>
  <c r="P315" i="154"/>
  <c r="P331" i="154"/>
  <c r="P347" i="154"/>
  <c r="P363" i="154"/>
  <c r="P379" i="154"/>
  <c r="P395" i="154"/>
  <c r="P411" i="154"/>
  <c r="P427" i="154"/>
  <c r="P443" i="154"/>
  <c r="P459" i="154"/>
  <c r="P475" i="154"/>
  <c r="C519" i="154"/>
  <c r="L500" i="154" a="1"/>
  <c r="L500" i="154"/>
  <c r="J500" i="154" a="1"/>
  <c r="J500" i="154"/>
  <c r="H500" i="154" a="1"/>
  <c r="H500" i="154"/>
  <c r="F500" i="154" a="1"/>
  <c r="F500" i="154"/>
  <c r="G500" i="154" a="1"/>
  <c r="G500" i="154"/>
  <c r="G512" i="154"/>
  <c r="E22" i="153"/>
  <c r="I500" i="154" a="1"/>
  <c r="I500" i="154"/>
  <c r="M500" i="154" a="1"/>
  <c r="M500" i="154"/>
  <c r="M512" i="154"/>
  <c r="C523" i="154"/>
  <c r="L504" i="154" a="1"/>
  <c r="L504" i="154"/>
  <c r="J504" i="154" a="1"/>
  <c r="J504" i="154"/>
  <c r="H504" i="154" a="1"/>
  <c r="H504" i="154"/>
  <c r="F504" i="154" a="1"/>
  <c r="F504" i="154"/>
  <c r="G504" i="154" a="1"/>
  <c r="G504" i="154"/>
  <c r="M504" i="154" a="1"/>
  <c r="M504" i="154"/>
  <c r="K504" i="154" a="1"/>
  <c r="K504" i="154"/>
  <c r="N508" i="154"/>
  <c r="C524" i="154"/>
  <c r="L505" i="154" a="1"/>
  <c r="L505" i="154"/>
  <c r="J505" i="154" a="1"/>
  <c r="J505" i="154"/>
  <c r="H505" i="154" a="1"/>
  <c r="H505" i="154"/>
  <c r="F505" i="154" a="1"/>
  <c r="F505" i="154"/>
  <c r="N505" i="154"/>
  <c r="E41" i="153"/>
  <c r="G41" i="153"/>
  <c r="K505" i="154" a="1"/>
  <c r="K505" i="154"/>
  <c r="P490" i="154"/>
  <c r="C521" i="154"/>
  <c r="L502" i="154" a="1"/>
  <c r="L502" i="154"/>
  <c r="J502" i="154" a="1"/>
  <c r="J502" i="154"/>
  <c r="H502" i="154" a="1"/>
  <c r="H502" i="154"/>
  <c r="F502" i="154" a="1"/>
  <c r="F502" i="154"/>
  <c r="K502" i="154" a="1"/>
  <c r="K502" i="154"/>
  <c r="K512" i="154"/>
  <c r="M505" i="154" a="1"/>
  <c r="M505" i="154"/>
  <c r="C525" i="154"/>
  <c r="P506" i="154" a="1"/>
  <c r="P506" i="154"/>
  <c r="N10" i="153"/>
  <c r="L506" i="154" a="1"/>
  <c r="L506" i="154"/>
  <c r="J506" i="154" a="1"/>
  <c r="J506" i="154"/>
  <c r="H506" i="154" a="1"/>
  <c r="H506" i="154"/>
  <c r="F506" i="154" a="1"/>
  <c r="F506" i="154"/>
  <c r="K506" i="154" a="1"/>
  <c r="K506" i="154"/>
  <c r="M527" i="154" a="1"/>
  <c r="M527" i="154"/>
  <c r="K527" i="154" a="1"/>
  <c r="K527" i="154"/>
  <c r="I527" i="154" a="1"/>
  <c r="I527" i="154"/>
  <c r="G527" i="154" a="1"/>
  <c r="G527" i="154"/>
  <c r="L527" i="154" a="1"/>
  <c r="L527" i="154"/>
  <c r="H527" i="154" a="1"/>
  <c r="H527" i="154"/>
  <c r="J527" i="154" a="1"/>
  <c r="J527" i="154"/>
  <c r="F527" i="154" a="1"/>
  <c r="F527" i="154"/>
  <c r="L528" i="154" a="1"/>
  <c r="L528" i="154"/>
  <c r="J528" i="154" a="1"/>
  <c r="J528" i="154"/>
  <c r="H528" i="154" a="1"/>
  <c r="H528" i="154"/>
  <c r="F528" i="154" a="1"/>
  <c r="F528" i="154"/>
  <c r="M529" i="154" a="1"/>
  <c r="M529" i="154"/>
  <c r="K529" i="154" a="1"/>
  <c r="K529" i="154"/>
  <c r="I529" i="154" a="1"/>
  <c r="I529" i="154"/>
  <c r="G529" i="154" a="1"/>
  <c r="G529" i="154"/>
  <c r="N529" i="154"/>
  <c r="L526" i="154" a="1"/>
  <c r="L526" i="154"/>
  <c r="J526" i="154" a="1"/>
  <c r="J526" i="154"/>
  <c r="H526" i="154" a="1"/>
  <c r="H526" i="154"/>
  <c r="F526" i="154" a="1"/>
  <c r="F526" i="154"/>
  <c r="L530" i="154" a="1"/>
  <c r="L530" i="154"/>
  <c r="J530" i="154" a="1"/>
  <c r="J530" i="154"/>
  <c r="H530" i="154" a="1"/>
  <c r="H530" i="154"/>
  <c r="F530" i="154" a="1"/>
  <c r="F530" i="154"/>
  <c r="D2" i="152"/>
  <c r="B5" i="152"/>
  <c r="M521" i="129" a="1"/>
  <c r="M521" i="129"/>
  <c r="J521" i="129" a="1"/>
  <c r="J521" i="129"/>
  <c r="L521" i="129" a="1"/>
  <c r="L521" i="129"/>
  <c r="G521" i="129" a="1"/>
  <c r="G521" i="129"/>
  <c r="I521" i="129" a="1"/>
  <c r="I521" i="129"/>
  <c r="F521" i="129" a="1"/>
  <c r="F521" i="129"/>
  <c r="K521" i="129" a="1"/>
  <c r="K521" i="129"/>
  <c r="H521" i="129" a="1"/>
  <c r="H521" i="129"/>
  <c r="L512" i="131"/>
  <c r="H512" i="133"/>
  <c r="N501" i="133"/>
  <c r="M529" i="129" a="1"/>
  <c r="M529" i="129"/>
  <c r="J529" i="129" a="1"/>
  <c r="J529" i="129"/>
  <c r="L529" i="129" a="1"/>
  <c r="L529" i="129"/>
  <c r="G529" i="129" a="1"/>
  <c r="G529" i="129"/>
  <c r="I529" i="129" a="1"/>
  <c r="I529" i="129"/>
  <c r="F529" i="129" a="1"/>
  <c r="F529" i="129"/>
  <c r="K529" i="129" a="1"/>
  <c r="K529" i="129"/>
  <c r="H529" i="129" a="1"/>
  <c r="H529" i="129"/>
  <c r="G499" i="129" a="1"/>
  <c r="G499" i="129" s="1"/>
  <c r="L499" i="129" a="1"/>
  <c r="L499" i="129" s="1"/>
  <c r="J499" i="129" a="1"/>
  <c r="J499" i="129" s="1"/>
  <c r="H500" i="129" a="1"/>
  <c r="H500" i="129"/>
  <c r="N500" i="129"/>
  <c r="K500" i="129" a="1"/>
  <c r="K500" i="129"/>
  <c r="F501" i="129" a="1"/>
  <c r="F501" i="129"/>
  <c r="I501" i="129" a="1"/>
  <c r="I501" i="129"/>
  <c r="G502" i="129" a="1"/>
  <c r="G502" i="129"/>
  <c r="N502" i="129"/>
  <c r="L502" i="129" a="1"/>
  <c r="L502" i="129"/>
  <c r="J503" i="129" a="1"/>
  <c r="J503" i="129"/>
  <c r="H504" i="129" a="1"/>
  <c r="H504" i="129"/>
  <c r="N504" i="129"/>
  <c r="K504" i="129" a="1"/>
  <c r="K504" i="129"/>
  <c r="F505" i="129" a="1"/>
  <c r="F505" i="129"/>
  <c r="I505" i="129" a="1"/>
  <c r="I505" i="129"/>
  <c r="G506" i="129" a="1"/>
  <c r="G506" i="129"/>
  <c r="N506" i="129"/>
  <c r="J507" i="129" a="1"/>
  <c r="J507" i="129"/>
  <c r="H508" i="129" a="1"/>
  <c r="H508" i="129" s="1"/>
  <c r="K508" i="129" a="1"/>
  <c r="K508" i="129"/>
  <c r="F509" i="129" a="1"/>
  <c r="F509" i="129" s="1"/>
  <c r="I509" i="129" a="1"/>
  <c r="I509" i="129" s="1"/>
  <c r="G510" i="129" a="1"/>
  <c r="G510" i="129"/>
  <c r="N510" i="129"/>
  <c r="L510" i="129" a="1"/>
  <c r="L510" i="129"/>
  <c r="J511" i="129" a="1"/>
  <c r="J511" i="129"/>
  <c r="P10" i="131"/>
  <c r="P26" i="131"/>
  <c r="P42" i="131"/>
  <c r="P58" i="131"/>
  <c r="P74" i="131"/>
  <c r="P90" i="131"/>
  <c r="P106" i="131"/>
  <c r="P122" i="131"/>
  <c r="P138" i="131"/>
  <c r="P154" i="131"/>
  <c r="P170" i="131"/>
  <c r="P186" i="131"/>
  <c r="P202" i="131"/>
  <c r="P218" i="131"/>
  <c r="P234" i="131"/>
  <c r="P250" i="131"/>
  <c r="P259" i="131"/>
  <c r="P267" i="131"/>
  <c r="P275" i="131"/>
  <c r="P283" i="131"/>
  <c r="P291" i="131"/>
  <c r="P299" i="131"/>
  <c r="P307" i="131"/>
  <c r="P315" i="131"/>
  <c r="P323" i="131"/>
  <c r="P331" i="131"/>
  <c r="P339" i="131"/>
  <c r="P347" i="131"/>
  <c r="P355" i="131"/>
  <c r="P363" i="131"/>
  <c r="P371" i="131"/>
  <c r="P379" i="131"/>
  <c r="P387" i="131"/>
  <c r="P395" i="131"/>
  <c r="P403" i="131"/>
  <c r="P411" i="131"/>
  <c r="P419" i="131"/>
  <c r="P427" i="131"/>
  <c r="P435" i="131"/>
  <c r="P443" i="131"/>
  <c r="P451" i="131"/>
  <c r="P459" i="131"/>
  <c r="P467" i="131"/>
  <c r="P475" i="131"/>
  <c r="P483" i="131"/>
  <c r="P491" i="131"/>
  <c r="P500" i="131" a="1"/>
  <c r="P500" i="131"/>
  <c r="N4" i="130"/>
  <c r="P504" i="131" a="1"/>
  <c r="P504" i="131"/>
  <c r="N8" i="130"/>
  <c r="P508" i="131" a="1"/>
  <c r="P508" i="131"/>
  <c r="N12" i="130"/>
  <c r="F518" i="131" a="1"/>
  <c r="F518" i="131"/>
  <c r="J518" i="131" a="1"/>
  <c r="J518" i="131"/>
  <c r="H520" i="131" a="1"/>
  <c r="H520" i="131"/>
  <c r="F522" i="131" a="1"/>
  <c r="F522" i="131"/>
  <c r="J522" i="131" a="1"/>
  <c r="J522" i="131"/>
  <c r="H524" i="131" a="1"/>
  <c r="H524" i="131"/>
  <c r="F526" i="131" a="1"/>
  <c r="F526" i="131"/>
  <c r="J526" i="131" a="1"/>
  <c r="J526" i="131"/>
  <c r="H528" i="131" a="1"/>
  <c r="H528" i="131"/>
  <c r="F530" i="131" a="1"/>
  <c r="F530" i="131"/>
  <c r="J530" i="131" a="1"/>
  <c r="J530" i="131"/>
  <c r="G512" i="133"/>
  <c r="E22" i="132"/>
  <c r="L519" i="133" a="1"/>
  <c r="L519" i="133"/>
  <c r="J519" i="133" a="1"/>
  <c r="J519" i="133"/>
  <c r="H519" i="133" a="1"/>
  <c r="H519" i="133"/>
  <c r="F519" i="133" a="1"/>
  <c r="F519" i="133"/>
  <c r="M519" i="133" a="1"/>
  <c r="M519" i="133"/>
  <c r="K519" i="133" a="1"/>
  <c r="K519" i="133"/>
  <c r="I519" i="133" a="1"/>
  <c r="I519" i="133"/>
  <c r="G519" i="133" a="1"/>
  <c r="G519" i="133"/>
  <c r="N504" i="133"/>
  <c r="N506" i="133"/>
  <c r="N508" i="133"/>
  <c r="N510" i="133"/>
  <c r="M518" i="133" a="1"/>
  <c r="M518" i="133"/>
  <c r="K518" i="133" a="1"/>
  <c r="K518" i="133"/>
  <c r="I518" i="133" a="1"/>
  <c r="I518" i="133"/>
  <c r="G518" i="133" a="1"/>
  <c r="G518" i="133"/>
  <c r="L518" i="133" a="1"/>
  <c r="L518" i="133"/>
  <c r="J518" i="133" a="1"/>
  <c r="J518" i="133"/>
  <c r="H518" i="133" a="1"/>
  <c r="H518" i="133"/>
  <c r="F518" i="133" a="1"/>
  <c r="F518" i="133"/>
  <c r="M526" i="133" a="1"/>
  <c r="M526" i="133"/>
  <c r="K526" i="133" a="1"/>
  <c r="K526" i="133"/>
  <c r="I526" i="133" a="1"/>
  <c r="I526" i="133"/>
  <c r="G526" i="133" a="1"/>
  <c r="G526" i="133"/>
  <c r="L526" i="133" a="1"/>
  <c r="L526" i="133"/>
  <c r="J526" i="133" a="1"/>
  <c r="J526" i="133"/>
  <c r="H526" i="133" a="1"/>
  <c r="H526" i="133"/>
  <c r="F526" i="133" a="1"/>
  <c r="F526" i="133"/>
  <c r="L527" i="135" a="1"/>
  <c r="L527" i="135"/>
  <c r="J527" i="135" a="1"/>
  <c r="J527" i="135"/>
  <c r="H527" i="135" a="1"/>
  <c r="H527" i="135"/>
  <c r="F527" i="135" a="1"/>
  <c r="F527" i="135"/>
  <c r="G527" i="135" a="1"/>
  <c r="G527" i="135"/>
  <c r="I527" i="135" a="1"/>
  <c r="I527" i="135"/>
  <c r="K527" i="135" a="1"/>
  <c r="K527" i="135"/>
  <c r="M527" i="135" a="1"/>
  <c r="M527" i="135"/>
  <c r="C518" i="129"/>
  <c r="H499" i="129" a="1"/>
  <c r="H499" i="129" s="1"/>
  <c r="C522" i="129"/>
  <c r="H503" i="129" a="1"/>
  <c r="H503" i="129"/>
  <c r="K503" i="129" a="1"/>
  <c r="K503" i="129"/>
  <c r="C526" i="129"/>
  <c r="H507" i="129" a="1"/>
  <c r="H507" i="129"/>
  <c r="K507" i="129" a="1"/>
  <c r="K507" i="129"/>
  <c r="C530" i="129"/>
  <c r="H511" i="129" a="1"/>
  <c r="H511" i="129"/>
  <c r="K511" i="129" a="1"/>
  <c r="K511" i="129"/>
  <c r="C519" i="129"/>
  <c r="P499" i="131" a="1"/>
  <c r="P499" i="131"/>
  <c r="P503" i="131" a="1"/>
  <c r="P503" i="131"/>
  <c r="N7" i="130"/>
  <c r="P507" i="131" a="1"/>
  <c r="P507" i="131"/>
  <c r="N11" i="130"/>
  <c r="P511" i="131" a="1"/>
  <c r="P511" i="131"/>
  <c r="M520" i="131" a="1"/>
  <c r="M520" i="131"/>
  <c r="K520" i="131" a="1"/>
  <c r="K520" i="131"/>
  <c r="I520" i="131" a="1"/>
  <c r="I520" i="131"/>
  <c r="G520" i="131" a="1"/>
  <c r="G520" i="131"/>
  <c r="M524" i="131" a="1"/>
  <c r="M524" i="131"/>
  <c r="K524" i="131" a="1"/>
  <c r="K524" i="131"/>
  <c r="I524" i="131" a="1"/>
  <c r="I524" i="131"/>
  <c r="G524" i="131" a="1"/>
  <c r="G524" i="131"/>
  <c r="M528" i="131" a="1"/>
  <c r="M528" i="131"/>
  <c r="K528" i="131" a="1"/>
  <c r="K528" i="131"/>
  <c r="I528" i="131" a="1"/>
  <c r="I528" i="131"/>
  <c r="G528" i="131" a="1"/>
  <c r="G528" i="131"/>
  <c r="J512" i="133"/>
  <c r="P501" i="133" a="1"/>
  <c r="P501" i="133"/>
  <c r="N5" i="132"/>
  <c r="P503" i="133" a="1"/>
  <c r="P503" i="133"/>
  <c r="N7" i="132"/>
  <c r="P505" i="133" a="1"/>
  <c r="P505" i="133"/>
  <c r="N9" i="132"/>
  <c r="P507" i="133" a="1"/>
  <c r="P507" i="133"/>
  <c r="N11" i="132"/>
  <c r="P509" i="133" a="1"/>
  <c r="P509" i="133"/>
  <c r="N13" i="132"/>
  <c r="P511" i="133" a="1"/>
  <c r="P511" i="133"/>
  <c r="M520" i="133" a="1"/>
  <c r="M520" i="133"/>
  <c r="K520" i="133" a="1"/>
  <c r="K520" i="133"/>
  <c r="I520" i="133" a="1"/>
  <c r="I520" i="133"/>
  <c r="G520" i="133" a="1"/>
  <c r="G520" i="133"/>
  <c r="L520" i="133" a="1"/>
  <c r="L520" i="133"/>
  <c r="J520" i="133" a="1"/>
  <c r="J520" i="133"/>
  <c r="H520" i="133" a="1"/>
  <c r="H520" i="133"/>
  <c r="F520" i="133" a="1"/>
  <c r="F520" i="133"/>
  <c r="N520" i="133"/>
  <c r="M528" i="133" a="1"/>
  <c r="M528" i="133"/>
  <c r="K528" i="133" a="1"/>
  <c r="K528" i="133"/>
  <c r="I528" i="133" a="1"/>
  <c r="I528" i="133"/>
  <c r="G528" i="133" a="1"/>
  <c r="G528" i="133"/>
  <c r="L528" i="133" a="1"/>
  <c r="L528" i="133"/>
  <c r="J528" i="133" a="1"/>
  <c r="J528" i="133"/>
  <c r="H528" i="133" a="1"/>
  <c r="H528" i="133"/>
  <c r="F528" i="133" a="1"/>
  <c r="F528" i="133"/>
  <c r="N528" i="133"/>
  <c r="M520" i="135" a="1"/>
  <c r="M520" i="135"/>
  <c r="K520" i="135" a="1"/>
  <c r="K520" i="135"/>
  <c r="I520" i="135" a="1"/>
  <c r="I520" i="135"/>
  <c r="G520" i="135" a="1"/>
  <c r="G520" i="135"/>
  <c r="F520" i="135" a="1"/>
  <c r="F520" i="135"/>
  <c r="H520" i="135" a="1"/>
  <c r="H520" i="135"/>
  <c r="J520" i="135" a="1"/>
  <c r="J520" i="135"/>
  <c r="L520" i="135" a="1"/>
  <c r="L520" i="135"/>
  <c r="M528" i="135" a="1"/>
  <c r="M528" i="135"/>
  <c r="K528" i="135" a="1"/>
  <c r="K528" i="135"/>
  <c r="I528" i="135" a="1"/>
  <c r="I528" i="135"/>
  <c r="G528" i="135" a="1"/>
  <c r="G528" i="135"/>
  <c r="F528" i="135" a="1"/>
  <c r="F528" i="135"/>
  <c r="N528" i="135"/>
  <c r="H528" i="135" a="1"/>
  <c r="H528" i="135"/>
  <c r="J528" i="135" a="1"/>
  <c r="J528" i="135"/>
  <c r="L528" i="135" a="1"/>
  <c r="L528" i="135"/>
  <c r="F499" i="129" a="1"/>
  <c r="F499" i="129" s="1"/>
  <c r="I499" i="129" a="1"/>
  <c r="I499" i="129"/>
  <c r="J501" i="129" a="1"/>
  <c r="J501" i="129"/>
  <c r="H502" i="129" a="1"/>
  <c r="H502" i="129"/>
  <c r="K502" i="129" a="1"/>
  <c r="K502" i="129"/>
  <c r="F503" i="129" a="1"/>
  <c r="F503" i="129"/>
  <c r="I503" i="129" a="1"/>
  <c r="I503" i="129"/>
  <c r="J505" i="129" a="1"/>
  <c r="J505" i="129"/>
  <c r="H506" i="129" a="1"/>
  <c r="H506" i="129"/>
  <c r="K506" i="129" a="1"/>
  <c r="K506" i="129"/>
  <c r="F507" i="129" a="1"/>
  <c r="F507" i="129"/>
  <c r="I507" i="129" a="1"/>
  <c r="I507" i="129"/>
  <c r="J509" i="129" a="1"/>
  <c r="J509" i="129" s="1"/>
  <c r="H510" i="129" a="1"/>
  <c r="H510" i="129"/>
  <c r="K510" i="129" a="1"/>
  <c r="K510" i="129"/>
  <c r="F511" i="129" a="1"/>
  <c r="F511" i="129"/>
  <c r="I511" i="129" a="1"/>
  <c r="I511" i="129"/>
  <c r="C525" i="129"/>
  <c r="P18" i="131"/>
  <c r="P34" i="131"/>
  <c r="P50" i="131"/>
  <c r="P66" i="131"/>
  <c r="P82" i="131"/>
  <c r="P98" i="131"/>
  <c r="P114" i="131"/>
  <c r="P130" i="131"/>
  <c r="P146" i="131"/>
  <c r="P162" i="131"/>
  <c r="P178" i="131"/>
  <c r="P194" i="131"/>
  <c r="P210" i="131"/>
  <c r="P226" i="131"/>
  <c r="P242" i="131"/>
  <c r="P258" i="131"/>
  <c r="P263" i="131"/>
  <c r="P271" i="131"/>
  <c r="P279" i="131"/>
  <c r="P287" i="131"/>
  <c r="P295" i="131"/>
  <c r="P303" i="131"/>
  <c r="P311" i="131"/>
  <c r="P319" i="131"/>
  <c r="P327" i="131"/>
  <c r="P335" i="131"/>
  <c r="P343" i="131"/>
  <c r="P351" i="131"/>
  <c r="P359" i="131"/>
  <c r="P367" i="131"/>
  <c r="P375" i="131"/>
  <c r="P383" i="131"/>
  <c r="P391" i="131"/>
  <c r="P399" i="131"/>
  <c r="P407" i="131"/>
  <c r="P415" i="131"/>
  <c r="P423" i="131"/>
  <c r="P431" i="131"/>
  <c r="P439" i="131"/>
  <c r="P447" i="131"/>
  <c r="P455" i="131"/>
  <c r="P463" i="131"/>
  <c r="P471" i="131"/>
  <c r="P479" i="131"/>
  <c r="P487" i="131"/>
  <c r="G512" i="131"/>
  <c r="E22" i="130"/>
  <c r="K512" i="131"/>
  <c r="P502" i="131" a="1"/>
  <c r="P502" i="131"/>
  <c r="N6" i="130"/>
  <c r="P506" i="131" a="1"/>
  <c r="P506" i="131"/>
  <c r="N10" i="130"/>
  <c r="P510" i="131" a="1"/>
  <c r="P510" i="131"/>
  <c r="H518" i="131" a="1"/>
  <c r="H518" i="131"/>
  <c r="F520" i="131" a="1"/>
  <c r="F520" i="131"/>
  <c r="N520" i="131"/>
  <c r="J520" i="131" a="1"/>
  <c r="J520" i="131"/>
  <c r="H522" i="131" a="1"/>
  <c r="H522" i="131"/>
  <c r="F524" i="131" a="1"/>
  <c r="F524" i="131"/>
  <c r="N524" i="131"/>
  <c r="J524" i="131" a="1"/>
  <c r="J524" i="131"/>
  <c r="H526" i="131" a="1"/>
  <c r="H526" i="131"/>
  <c r="F528" i="131" a="1"/>
  <c r="F528" i="131"/>
  <c r="J528" i="131" a="1"/>
  <c r="J528" i="131"/>
  <c r="H530" i="131" a="1"/>
  <c r="H530" i="131"/>
  <c r="K512" i="133"/>
  <c r="P500" i="133" a="1"/>
  <c r="P500" i="133"/>
  <c r="N4" i="132"/>
  <c r="L521" i="133" a="1"/>
  <c r="L521" i="133"/>
  <c r="J521" i="133" a="1"/>
  <c r="J521" i="133"/>
  <c r="H521" i="133" a="1"/>
  <c r="H521" i="133"/>
  <c r="F521" i="133" a="1"/>
  <c r="F521" i="133"/>
  <c r="M521" i="133" a="1"/>
  <c r="M521" i="133"/>
  <c r="K521" i="133" a="1"/>
  <c r="K521" i="133"/>
  <c r="I521" i="133" a="1"/>
  <c r="I521" i="133"/>
  <c r="G521" i="133" a="1"/>
  <c r="G521" i="133"/>
  <c r="N503" i="133"/>
  <c r="L523" i="133" a="1"/>
  <c r="L523" i="133"/>
  <c r="J523" i="133" a="1"/>
  <c r="J523" i="133"/>
  <c r="H523" i="133" a="1"/>
  <c r="H523" i="133"/>
  <c r="F523" i="133" a="1"/>
  <c r="F523" i="133"/>
  <c r="M523" i="133" a="1"/>
  <c r="M523" i="133"/>
  <c r="K523" i="133" a="1"/>
  <c r="K523" i="133"/>
  <c r="I523" i="133" a="1"/>
  <c r="I523" i="133"/>
  <c r="G523" i="133" a="1"/>
  <c r="G523" i="133"/>
  <c r="N505" i="133"/>
  <c r="E41" i="132"/>
  <c r="G41" i="132"/>
  <c r="L525" i="133" a="1"/>
  <c r="L525" i="133"/>
  <c r="J525" i="133" a="1"/>
  <c r="J525" i="133"/>
  <c r="H525" i="133" a="1"/>
  <c r="H525" i="133"/>
  <c r="F525" i="133" a="1"/>
  <c r="F525" i="133"/>
  <c r="M525" i="133" a="1"/>
  <c r="M525" i="133"/>
  <c r="K525" i="133" a="1"/>
  <c r="K525" i="133"/>
  <c r="I525" i="133" a="1"/>
  <c r="I525" i="133"/>
  <c r="G525" i="133" a="1"/>
  <c r="G525" i="133"/>
  <c r="N507" i="133"/>
  <c r="L527" i="133" a="1"/>
  <c r="L527" i="133"/>
  <c r="J527" i="133" a="1"/>
  <c r="J527" i="133"/>
  <c r="H527" i="133" a="1"/>
  <c r="H527" i="133"/>
  <c r="F527" i="133" a="1"/>
  <c r="F527" i="133"/>
  <c r="M527" i="133" a="1"/>
  <c r="M527" i="133"/>
  <c r="K527" i="133" a="1"/>
  <c r="K527" i="133"/>
  <c r="I527" i="133" a="1"/>
  <c r="I527" i="133"/>
  <c r="G527" i="133" a="1"/>
  <c r="G527" i="133"/>
  <c r="N509" i="133"/>
  <c r="L529" i="133" a="1"/>
  <c r="L529" i="133"/>
  <c r="J529" i="133" a="1"/>
  <c r="J529" i="133"/>
  <c r="H529" i="133" a="1"/>
  <c r="H529" i="133"/>
  <c r="F529" i="133" a="1"/>
  <c r="F529" i="133"/>
  <c r="M529" i="133" a="1"/>
  <c r="M529" i="133"/>
  <c r="K529" i="133" a="1"/>
  <c r="K529" i="133"/>
  <c r="I529" i="133" a="1"/>
  <c r="I529" i="133"/>
  <c r="G529" i="133" a="1"/>
  <c r="G529" i="133"/>
  <c r="N511" i="133"/>
  <c r="M522" i="133" a="1"/>
  <c r="M522" i="133"/>
  <c r="K522" i="133" a="1"/>
  <c r="K522" i="133"/>
  <c r="I522" i="133" a="1"/>
  <c r="I522" i="133"/>
  <c r="G522" i="133" a="1"/>
  <c r="G522" i="133"/>
  <c r="L522" i="133" a="1"/>
  <c r="L522" i="133"/>
  <c r="J522" i="133" a="1"/>
  <c r="J522" i="133"/>
  <c r="H522" i="133" a="1"/>
  <c r="H522" i="133"/>
  <c r="F522" i="133" a="1"/>
  <c r="F522" i="133"/>
  <c r="M530" i="133" a="1"/>
  <c r="M530" i="133"/>
  <c r="K530" i="133" a="1"/>
  <c r="K530" i="133"/>
  <c r="I530" i="133" a="1"/>
  <c r="I530" i="133"/>
  <c r="G530" i="133" a="1"/>
  <c r="G530" i="133"/>
  <c r="L530" i="133" a="1"/>
  <c r="L530" i="133"/>
  <c r="J530" i="133" a="1"/>
  <c r="J530" i="133"/>
  <c r="H530" i="133" a="1"/>
  <c r="H530" i="133"/>
  <c r="F530" i="133" a="1"/>
  <c r="F530" i="133"/>
  <c r="F512" i="135"/>
  <c r="L525" i="135" a="1"/>
  <c r="L525" i="135"/>
  <c r="J525" i="135" a="1"/>
  <c r="J525" i="135"/>
  <c r="H525" i="135" a="1"/>
  <c r="H525" i="135"/>
  <c r="F525" i="135" a="1"/>
  <c r="F525" i="135"/>
  <c r="I525" i="135" a="1"/>
  <c r="I525" i="135"/>
  <c r="K525" i="135" a="1"/>
  <c r="K525" i="135"/>
  <c r="M525" i="135" a="1"/>
  <c r="M525" i="135"/>
  <c r="G525" i="135" a="1"/>
  <c r="G525" i="135"/>
  <c r="C520" i="129"/>
  <c r="H501" i="129" a="1"/>
  <c r="H501" i="129"/>
  <c r="K501" i="129" a="1"/>
  <c r="K501" i="129"/>
  <c r="G503" i="129" a="1"/>
  <c r="G503" i="129"/>
  <c r="L503" i="129" a="1"/>
  <c r="L503" i="129"/>
  <c r="C524" i="129"/>
  <c r="H505" i="129" a="1"/>
  <c r="H505" i="129"/>
  <c r="K505" i="129" a="1"/>
  <c r="K505" i="129"/>
  <c r="G507" i="129" a="1"/>
  <c r="G507" i="129"/>
  <c r="L507" i="129" a="1"/>
  <c r="L507" i="129"/>
  <c r="C528" i="129"/>
  <c r="H509" i="129" a="1"/>
  <c r="H509" i="129"/>
  <c r="K509" i="129" a="1"/>
  <c r="K509" i="129"/>
  <c r="G511" i="129" a="1"/>
  <c r="G511" i="129"/>
  <c r="L511" i="129" a="1"/>
  <c r="L511" i="129"/>
  <c r="C523" i="129"/>
  <c r="P501" i="131" a="1"/>
  <c r="P501" i="131"/>
  <c r="N5" i="130"/>
  <c r="P505" i="131" a="1"/>
  <c r="P505" i="131"/>
  <c r="N9" i="130"/>
  <c r="M518" i="131" a="1"/>
  <c r="M518" i="131"/>
  <c r="K518" i="131" a="1"/>
  <c r="K518" i="131"/>
  <c r="I518" i="131" a="1"/>
  <c r="I518" i="131"/>
  <c r="G518" i="131" a="1"/>
  <c r="G518" i="131"/>
  <c r="M522" i="131" a="1"/>
  <c r="M522" i="131"/>
  <c r="K522" i="131" a="1"/>
  <c r="K522" i="131"/>
  <c r="I522" i="131" a="1"/>
  <c r="I522" i="131"/>
  <c r="G522" i="131" a="1"/>
  <c r="G522" i="131"/>
  <c r="M526" i="131" a="1"/>
  <c r="M526" i="131"/>
  <c r="K526" i="131" a="1"/>
  <c r="K526" i="131"/>
  <c r="I526" i="131" a="1"/>
  <c r="I526" i="131"/>
  <c r="G526" i="131" a="1"/>
  <c r="G526" i="131"/>
  <c r="M530" i="131" a="1"/>
  <c r="M530" i="131"/>
  <c r="K530" i="131" a="1"/>
  <c r="K530" i="131"/>
  <c r="I530" i="131" a="1"/>
  <c r="I530" i="131"/>
  <c r="G530" i="131" a="1"/>
  <c r="G530" i="131"/>
  <c r="F512" i="133"/>
  <c r="P499" i="133" a="1"/>
  <c r="P499" i="133"/>
  <c r="P502" i="133" a="1"/>
  <c r="P502" i="133"/>
  <c r="N6" i="132"/>
  <c r="P504" i="133" a="1"/>
  <c r="P504" i="133"/>
  <c r="N8" i="132"/>
  <c r="P506" i="133" a="1"/>
  <c r="P506" i="133"/>
  <c r="N10" i="132"/>
  <c r="P508" i="133" a="1"/>
  <c r="P508" i="133"/>
  <c r="N12" i="132"/>
  <c r="M524" i="133" a="1"/>
  <c r="M524" i="133"/>
  <c r="K524" i="133" a="1"/>
  <c r="K524" i="133"/>
  <c r="I524" i="133" a="1"/>
  <c r="I524" i="133"/>
  <c r="G524" i="133" a="1"/>
  <c r="G524" i="133"/>
  <c r="L524" i="133" a="1"/>
  <c r="L524" i="133"/>
  <c r="J524" i="133" a="1"/>
  <c r="J524" i="133"/>
  <c r="H524" i="133" a="1"/>
  <c r="H524" i="133"/>
  <c r="F524" i="133" a="1"/>
  <c r="F524" i="133"/>
  <c r="H512" i="135"/>
  <c r="L519" i="135" a="1"/>
  <c r="L519" i="135"/>
  <c r="J519" i="135" a="1"/>
  <c r="J519" i="135"/>
  <c r="H519" i="135" a="1"/>
  <c r="H519" i="135"/>
  <c r="F519" i="135" a="1"/>
  <c r="F519" i="135"/>
  <c r="K519" i="135" a="1"/>
  <c r="K519" i="135"/>
  <c r="I519" i="135" a="1"/>
  <c r="I519" i="135"/>
  <c r="G519" i="135" a="1"/>
  <c r="G519" i="135"/>
  <c r="M519" i="135" a="1"/>
  <c r="M519" i="135"/>
  <c r="M522" i="135" a="1"/>
  <c r="M522" i="135"/>
  <c r="K522" i="135" a="1"/>
  <c r="K522" i="135"/>
  <c r="I522" i="135" a="1"/>
  <c r="I522" i="135"/>
  <c r="G522" i="135" a="1"/>
  <c r="G522" i="135"/>
  <c r="L522" i="135" a="1"/>
  <c r="L522" i="135"/>
  <c r="F522" i="135" a="1"/>
  <c r="F522" i="135"/>
  <c r="H522" i="135" a="1"/>
  <c r="H522" i="135"/>
  <c r="J522" i="135" a="1"/>
  <c r="J522" i="135"/>
  <c r="M530" i="135" a="1"/>
  <c r="M530" i="135"/>
  <c r="K530" i="135" a="1"/>
  <c r="K530" i="135"/>
  <c r="I530" i="135" a="1"/>
  <c r="I530" i="135"/>
  <c r="G530" i="135" a="1"/>
  <c r="G530" i="135"/>
  <c r="L530" i="135" a="1"/>
  <c r="L530" i="135"/>
  <c r="F530" i="135" a="1"/>
  <c r="F530" i="135"/>
  <c r="H530" i="135" a="1"/>
  <c r="H530" i="135"/>
  <c r="J530" i="135" a="1"/>
  <c r="J530" i="135"/>
  <c r="L521" i="137" a="1"/>
  <c r="L521" i="137"/>
  <c r="J521" i="137" a="1"/>
  <c r="J521" i="137"/>
  <c r="H521" i="137" a="1"/>
  <c r="H521" i="137"/>
  <c r="F521" i="137" a="1"/>
  <c r="F521" i="137"/>
  <c r="M521" i="137" a="1"/>
  <c r="M521" i="137"/>
  <c r="I521" i="137" a="1"/>
  <c r="I521" i="137"/>
  <c r="K521" i="137" a="1"/>
  <c r="K521" i="137"/>
  <c r="G521" i="137" a="1"/>
  <c r="G521" i="137"/>
  <c r="C529" i="131"/>
  <c r="P499" i="135" a="1"/>
  <c r="P499" i="135"/>
  <c r="P500" i="135" a="1"/>
  <c r="P500" i="135"/>
  <c r="N4" i="134"/>
  <c r="P501" i="135" a="1"/>
  <c r="P501" i="135"/>
  <c r="N5" i="134"/>
  <c r="P502" i="135" a="1"/>
  <c r="P502" i="135"/>
  <c r="N6" i="134"/>
  <c r="P503" i="135" a="1"/>
  <c r="P503" i="135"/>
  <c r="N7" i="134"/>
  <c r="P504" i="135" a="1"/>
  <c r="P504" i="135"/>
  <c r="N8" i="134"/>
  <c r="P505" i="135" a="1"/>
  <c r="P505" i="135"/>
  <c r="N9" i="134"/>
  <c r="P506" i="135" a="1"/>
  <c r="P506" i="135"/>
  <c r="N10" i="134"/>
  <c r="P507" i="135" a="1"/>
  <c r="P507" i="135"/>
  <c r="N11" i="134"/>
  <c r="P508" i="135" a="1"/>
  <c r="P508" i="135"/>
  <c r="N12" i="134"/>
  <c r="P509" i="135" a="1"/>
  <c r="P509" i="135"/>
  <c r="N13" i="134"/>
  <c r="P510" i="135" a="1"/>
  <c r="P510" i="135"/>
  <c r="P511" i="135" a="1"/>
  <c r="P511" i="135"/>
  <c r="C518" i="135"/>
  <c r="C521" i="135"/>
  <c r="I523" i="135" a="1"/>
  <c r="I523" i="135"/>
  <c r="C524" i="135"/>
  <c r="F526" i="135" a="1"/>
  <c r="F526" i="135"/>
  <c r="C529" i="135"/>
  <c r="F499" i="137" a="1"/>
  <c r="F499" i="137"/>
  <c r="J499" i="137" a="1"/>
  <c r="J499" i="137"/>
  <c r="G500" i="137" a="1"/>
  <c r="G500" i="137"/>
  <c r="N500" i="137"/>
  <c r="K500" i="137" a="1"/>
  <c r="K500" i="137"/>
  <c r="K502" i="137" a="1"/>
  <c r="K502" i="137"/>
  <c r="P504" i="137" a="1"/>
  <c r="P504" i="137"/>
  <c r="N8" i="136"/>
  <c r="M504" i="137" a="1"/>
  <c r="M504" i="137"/>
  <c r="J504" i="137" a="1"/>
  <c r="J504" i="137"/>
  <c r="C523" i="137"/>
  <c r="I504" i="137" a="1"/>
  <c r="I504" i="137"/>
  <c r="L504" i="137" a="1"/>
  <c r="L504" i="137"/>
  <c r="P506" i="137" a="1"/>
  <c r="P506" i="137"/>
  <c r="N10" i="136"/>
  <c r="I506" i="137" a="1"/>
  <c r="I506" i="137"/>
  <c r="F506" i="137" a="1"/>
  <c r="F506" i="137"/>
  <c r="M506" i="137" a="1"/>
  <c r="M506" i="137"/>
  <c r="F507" i="137" a="1"/>
  <c r="F507" i="137"/>
  <c r="J507" i="137" a="1"/>
  <c r="J507" i="137"/>
  <c r="G508" i="137" a="1"/>
  <c r="G508" i="137"/>
  <c r="N508" i="137"/>
  <c r="K508" i="137" a="1"/>
  <c r="K508" i="137"/>
  <c r="C519" i="131"/>
  <c r="C521" i="131"/>
  <c r="C523" i="131"/>
  <c r="C525" i="131"/>
  <c r="C527" i="131"/>
  <c r="F499" i="131" a="1"/>
  <c r="F499" i="131"/>
  <c r="H499" i="131" a="1"/>
  <c r="H499" i="131"/>
  <c r="J499" i="131" a="1"/>
  <c r="J499" i="131"/>
  <c r="F500" i="131" a="1"/>
  <c r="F500" i="131"/>
  <c r="N500" i="131"/>
  <c r="H500" i="131" a="1"/>
  <c r="H500" i="131"/>
  <c r="J500" i="131" a="1"/>
  <c r="J500" i="131"/>
  <c r="F501" i="131" a="1"/>
  <c r="F501" i="131"/>
  <c r="N501" i="131"/>
  <c r="H501" i="131" a="1"/>
  <c r="H501" i="131"/>
  <c r="J501" i="131" a="1"/>
  <c r="J501" i="131"/>
  <c r="F502" i="131" a="1"/>
  <c r="F502" i="131"/>
  <c r="H502" i="131" a="1"/>
  <c r="H502" i="131"/>
  <c r="J502" i="131" a="1"/>
  <c r="J502" i="131"/>
  <c r="F503" i="131" a="1"/>
  <c r="F503" i="131"/>
  <c r="H503" i="131" a="1"/>
  <c r="H503" i="131"/>
  <c r="J503" i="131" a="1"/>
  <c r="J503" i="131"/>
  <c r="F504" i="131" a="1"/>
  <c r="F504" i="131"/>
  <c r="N504" i="131"/>
  <c r="H504" i="131" a="1"/>
  <c r="H504" i="131"/>
  <c r="J504" i="131" a="1"/>
  <c r="J504" i="131"/>
  <c r="F505" i="131" a="1"/>
  <c r="F505" i="131"/>
  <c r="N505" i="131"/>
  <c r="E41" i="130"/>
  <c r="G41" i="130"/>
  <c r="H505" i="131" a="1"/>
  <c r="H505" i="131"/>
  <c r="J505" i="131" a="1"/>
  <c r="J505" i="131"/>
  <c r="F506" i="131" a="1"/>
  <c r="F506" i="131"/>
  <c r="H506" i="131" a="1"/>
  <c r="H506" i="131"/>
  <c r="J506" i="131" a="1"/>
  <c r="J506" i="131"/>
  <c r="F507" i="131" a="1"/>
  <c r="F507" i="131"/>
  <c r="H507" i="131" a="1"/>
  <c r="H507" i="131"/>
  <c r="J507" i="131" a="1"/>
  <c r="J507" i="131"/>
  <c r="F508" i="131" a="1"/>
  <c r="F508" i="131"/>
  <c r="N508" i="131"/>
  <c r="H508" i="131" a="1"/>
  <c r="H508" i="131"/>
  <c r="J508" i="131" a="1"/>
  <c r="J508" i="131"/>
  <c r="F509" i="131" a="1"/>
  <c r="F509" i="131"/>
  <c r="N509" i="131"/>
  <c r="H509" i="131" a="1"/>
  <c r="H509" i="131"/>
  <c r="J509" i="131" a="1"/>
  <c r="J509" i="131"/>
  <c r="F510" i="131" a="1"/>
  <c r="F510" i="131"/>
  <c r="H510" i="131" a="1"/>
  <c r="H510" i="131"/>
  <c r="J510" i="131" a="1"/>
  <c r="J510" i="131"/>
  <c r="F511" i="131" a="1"/>
  <c r="F511" i="131"/>
  <c r="H511" i="131" a="1"/>
  <c r="H511" i="131"/>
  <c r="J511" i="131" a="1"/>
  <c r="J511" i="131"/>
  <c r="G499" i="135" a="1"/>
  <c r="G499" i="135"/>
  <c r="N499" i="135"/>
  <c r="I499" i="135" a="1"/>
  <c r="I499" i="135"/>
  <c r="K499" i="135" a="1"/>
  <c r="K499" i="135"/>
  <c r="G500" i="135" a="1"/>
  <c r="G500" i="135"/>
  <c r="N500" i="135"/>
  <c r="I500" i="135" a="1"/>
  <c r="I500" i="135"/>
  <c r="K500" i="135" a="1"/>
  <c r="K500" i="135"/>
  <c r="M500" i="135" a="1"/>
  <c r="M500" i="135"/>
  <c r="M512" i="135"/>
  <c r="G501" i="135" a="1"/>
  <c r="G501" i="135"/>
  <c r="N501" i="135"/>
  <c r="I501" i="135" a="1"/>
  <c r="I501" i="135"/>
  <c r="K501" i="135" a="1"/>
  <c r="K501" i="135"/>
  <c r="M501" i="135" a="1"/>
  <c r="M501" i="135"/>
  <c r="G502" i="135" a="1"/>
  <c r="G502" i="135"/>
  <c r="N502" i="135"/>
  <c r="I502" i="135" a="1"/>
  <c r="I502" i="135"/>
  <c r="K502" i="135" a="1"/>
  <c r="K502" i="135"/>
  <c r="G503" i="135" a="1"/>
  <c r="G503" i="135"/>
  <c r="N503" i="135"/>
  <c r="I503" i="135" a="1"/>
  <c r="I503" i="135"/>
  <c r="K503" i="135" a="1"/>
  <c r="K503" i="135"/>
  <c r="M503" i="135" a="1"/>
  <c r="M503" i="135"/>
  <c r="G504" i="135" a="1"/>
  <c r="G504" i="135"/>
  <c r="N504" i="135"/>
  <c r="I504" i="135" a="1"/>
  <c r="I504" i="135"/>
  <c r="K504" i="135" a="1"/>
  <c r="K504" i="135"/>
  <c r="G505" i="135" a="1"/>
  <c r="G505" i="135"/>
  <c r="N505" i="135"/>
  <c r="E41" i="134"/>
  <c r="G41" i="134"/>
  <c r="I505" i="135" a="1"/>
  <c r="I505" i="135"/>
  <c r="K505" i="135" a="1"/>
  <c r="K505" i="135"/>
  <c r="G506" i="135" a="1"/>
  <c r="G506" i="135"/>
  <c r="N506" i="135"/>
  <c r="I506" i="135" a="1"/>
  <c r="I506" i="135"/>
  <c r="K506" i="135" a="1"/>
  <c r="K506" i="135"/>
  <c r="M506" i="135" a="1"/>
  <c r="M506" i="135"/>
  <c r="G507" i="135" a="1"/>
  <c r="G507" i="135"/>
  <c r="N507" i="135"/>
  <c r="I507" i="135" a="1"/>
  <c r="I507" i="135"/>
  <c r="K507" i="135" a="1"/>
  <c r="K507" i="135"/>
  <c r="G508" i="135" a="1"/>
  <c r="G508" i="135"/>
  <c r="N508" i="135"/>
  <c r="I508" i="135" a="1"/>
  <c r="I508" i="135"/>
  <c r="K508" i="135" a="1"/>
  <c r="K508" i="135"/>
  <c r="M508" i="135" a="1"/>
  <c r="M508" i="135"/>
  <c r="G509" i="135" a="1"/>
  <c r="G509" i="135"/>
  <c r="N509" i="135"/>
  <c r="I509" i="135" a="1"/>
  <c r="I509" i="135"/>
  <c r="K509" i="135" a="1"/>
  <c r="K509" i="135"/>
  <c r="M509" i="135" a="1"/>
  <c r="M509" i="135"/>
  <c r="G510" i="135" a="1"/>
  <c r="G510" i="135"/>
  <c r="N510" i="135"/>
  <c r="I510" i="135" a="1"/>
  <c r="I510" i="135"/>
  <c r="K510" i="135" a="1"/>
  <c r="K510" i="135"/>
  <c r="G511" i="135" a="1"/>
  <c r="G511" i="135"/>
  <c r="N511" i="135"/>
  <c r="I511" i="135" a="1"/>
  <c r="I511" i="135"/>
  <c r="K511" i="135" a="1"/>
  <c r="K511" i="135"/>
  <c r="M511" i="135" a="1"/>
  <c r="M511" i="135"/>
  <c r="G523" i="135" a="1"/>
  <c r="G523" i="135"/>
  <c r="L526" i="135" a="1"/>
  <c r="L526" i="135"/>
  <c r="P17" i="137"/>
  <c r="P53" i="137"/>
  <c r="P58" i="137"/>
  <c r="P81" i="137"/>
  <c r="P117" i="137"/>
  <c r="P122" i="137"/>
  <c r="P145" i="137"/>
  <c r="P181" i="137"/>
  <c r="P186" i="137"/>
  <c r="P209" i="137"/>
  <c r="P245" i="137"/>
  <c r="P250" i="137"/>
  <c r="P273" i="137"/>
  <c r="P309" i="137"/>
  <c r="P314" i="137"/>
  <c r="P337" i="137"/>
  <c r="P373" i="137"/>
  <c r="P378" i="137"/>
  <c r="P401" i="137"/>
  <c r="P437" i="137"/>
  <c r="P442" i="137"/>
  <c r="P465" i="137"/>
  <c r="K499" i="137" a="1"/>
  <c r="K499" i="137"/>
  <c r="H502" i="137" a="1"/>
  <c r="H502" i="137"/>
  <c r="L502" i="137" a="1"/>
  <c r="L502" i="137"/>
  <c r="C522" i="137"/>
  <c r="P503" i="137" a="1"/>
  <c r="P503" i="137"/>
  <c r="N7" i="136"/>
  <c r="L503" i="137" a="1"/>
  <c r="L503" i="137"/>
  <c r="G503" i="137" a="1"/>
  <c r="G503" i="137"/>
  <c r="N503" i="137"/>
  <c r="I503" i="137" a="1"/>
  <c r="I503" i="137"/>
  <c r="M503" i="137" a="1"/>
  <c r="M503" i="137"/>
  <c r="F504" i="137" a="1"/>
  <c r="F504" i="137"/>
  <c r="N504" i="137"/>
  <c r="G506" i="137" a="1"/>
  <c r="G506" i="137"/>
  <c r="J506" i="137" a="1"/>
  <c r="J506" i="137"/>
  <c r="K507" i="137" a="1"/>
  <c r="K507" i="137"/>
  <c r="M518" i="139" a="1"/>
  <c r="M518" i="139"/>
  <c r="K518" i="139" a="1"/>
  <c r="K518" i="139"/>
  <c r="I518" i="139" a="1"/>
  <c r="I518" i="139"/>
  <c r="G518" i="139" a="1"/>
  <c r="G518" i="139"/>
  <c r="J518" i="139" a="1"/>
  <c r="J518" i="139"/>
  <c r="L518" i="139" a="1"/>
  <c r="L518" i="139"/>
  <c r="F518" i="139" a="1"/>
  <c r="F518" i="139"/>
  <c r="H518" i="139" a="1"/>
  <c r="H518" i="139"/>
  <c r="P5" i="137"/>
  <c r="P10" i="137"/>
  <c r="P33" i="137"/>
  <c r="P69" i="137"/>
  <c r="P74" i="137"/>
  <c r="P97" i="137"/>
  <c r="P133" i="137"/>
  <c r="P138" i="137"/>
  <c r="P161" i="137"/>
  <c r="P197" i="137"/>
  <c r="P202" i="137"/>
  <c r="P225" i="137"/>
  <c r="P261" i="137"/>
  <c r="P266" i="137"/>
  <c r="P289" i="137"/>
  <c r="P325" i="137"/>
  <c r="P330" i="137"/>
  <c r="P353" i="137"/>
  <c r="P389" i="137"/>
  <c r="P394" i="137"/>
  <c r="P417" i="137"/>
  <c r="P453" i="137"/>
  <c r="P458" i="137"/>
  <c r="P481" i="137"/>
  <c r="P500" i="137" a="1"/>
  <c r="P500" i="137"/>
  <c r="N4" i="136"/>
  <c r="M500" i="137" a="1"/>
  <c r="M500" i="137"/>
  <c r="J500" i="137" a="1"/>
  <c r="J500" i="137"/>
  <c r="C519" i="137"/>
  <c r="I500" i="137" a="1"/>
  <c r="I500" i="137"/>
  <c r="L500" i="137" a="1"/>
  <c r="L500" i="137"/>
  <c r="P502" i="137" a="1"/>
  <c r="P502" i="137"/>
  <c r="N6" i="136"/>
  <c r="I502" i="137" a="1"/>
  <c r="I502" i="137"/>
  <c r="F502" i="137" a="1"/>
  <c r="F502" i="137"/>
  <c r="M502" i="137" a="1"/>
  <c r="M502" i="137"/>
  <c r="P508" i="137" a="1"/>
  <c r="P508" i="137"/>
  <c r="N12" i="136"/>
  <c r="M508" i="137" a="1"/>
  <c r="M508" i="137"/>
  <c r="J508" i="137" a="1"/>
  <c r="J508" i="137"/>
  <c r="C527" i="137"/>
  <c r="I508" i="137" a="1"/>
  <c r="I508" i="137"/>
  <c r="L508" i="137" a="1"/>
  <c r="L508" i="137"/>
  <c r="C525" i="137"/>
  <c r="L523" i="135" a="1"/>
  <c r="L523" i="135"/>
  <c r="J523" i="135" a="1"/>
  <c r="J523" i="135"/>
  <c r="H523" i="135" a="1"/>
  <c r="H523" i="135"/>
  <c r="F523" i="135" a="1"/>
  <c r="F523" i="135"/>
  <c r="K523" i="135" a="1"/>
  <c r="K523" i="135"/>
  <c r="M526" i="135" a="1"/>
  <c r="M526" i="135"/>
  <c r="K526" i="135" a="1"/>
  <c r="K526" i="135"/>
  <c r="I526" i="135" a="1"/>
  <c r="I526" i="135"/>
  <c r="G526" i="135" a="1"/>
  <c r="G526" i="135"/>
  <c r="H526" i="135" a="1"/>
  <c r="H526" i="135"/>
  <c r="C518" i="137"/>
  <c r="P499" i="137" a="1"/>
  <c r="P499" i="137"/>
  <c r="L499" i="137" a="1"/>
  <c r="L499" i="137"/>
  <c r="L512" i="137"/>
  <c r="G499" i="137" a="1"/>
  <c r="G499" i="137"/>
  <c r="I499" i="137" a="1"/>
  <c r="I499" i="137"/>
  <c r="M499" i="137" a="1"/>
  <c r="M499" i="137"/>
  <c r="C526" i="137"/>
  <c r="P507" i="137" a="1"/>
  <c r="P507" i="137"/>
  <c r="N11" i="136"/>
  <c r="L507" i="137" a="1"/>
  <c r="L507" i="137"/>
  <c r="G507" i="137" a="1"/>
  <c r="G507" i="137"/>
  <c r="I507" i="137" a="1"/>
  <c r="I507" i="137"/>
  <c r="M507" i="137" a="1"/>
  <c r="M507" i="137"/>
  <c r="L529" i="137" a="1"/>
  <c r="L529" i="137"/>
  <c r="J529" i="137" a="1"/>
  <c r="J529" i="137"/>
  <c r="H529" i="137" a="1"/>
  <c r="H529" i="137"/>
  <c r="F529" i="137" a="1"/>
  <c r="F529" i="137"/>
  <c r="M529" i="137" a="1"/>
  <c r="M529" i="137"/>
  <c r="I529" i="137" a="1"/>
  <c r="I529" i="137"/>
  <c r="K529" i="137" a="1"/>
  <c r="K529" i="137"/>
  <c r="G529" i="137" a="1"/>
  <c r="G529" i="137"/>
  <c r="P503" i="139" a="1"/>
  <c r="P503" i="139"/>
  <c r="N7" i="138"/>
  <c r="P499" i="139" a="1"/>
  <c r="P499" i="139"/>
  <c r="P511" i="139" a="1"/>
  <c r="P511" i="139"/>
  <c r="P507" i="139" a="1"/>
  <c r="P507" i="139"/>
  <c r="N11" i="138"/>
  <c r="L523" i="139" a="1"/>
  <c r="L523" i="139"/>
  <c r="J523" i="139" a="1"/>
  <c r="J523" i="139"/>
  <c r="H523" i="139" a="1"/>
  <c r="H523" i="139"/>
  <c r="F523" i="139" a="1"/>
  <c r="F523" i="139"/>
  <c r="M523" i="139" a="1"/>
  <c r="M523" i="139"/>
  <c r="G523" i="139" a="1"/>
  <c r="G523" i="139"/>
  <c r="I523" i="139" a="1"/>
  <c r="I523" i="139"/>
  <c r="K523" i="139" a="1"/>
  <c r="K523" i="139"/>
  <c r="C530" i="137"/>
  <c r="P511" i="137" a="1"/>
  <c r="P511" i="137"/>
  <c r="H511" i="137" a="1"/>
  <c r="H511" i="137"/>
  <c r="K511" i="137" a="1"/>
  <c r="K511" i="137"/>
  <c r="L502" i="139" a="1"/>
  <c r="L502" i="139"/>
  <c r="J502" i="139" a="1"/>
  <c r="J502" i="139"/>
  <c r="H502" i="139" a="1"/>
  <c r="H502" i="139"/>
  <c r="F502" i="139" a="1"/>
  <c r="F502" i="139"/>
  <c r="M502" i="139" a="1"/>
  <c r="M502" i="139"/>
  <c r="M512" i="139"/>
  <c r="C521" i="139"/>
  <c r="G502" i="139" a="1"/>
  <c r="G502" i="139"/>
  <c r="P502" i="139" a="1"/>
  <c r="P502" i="139"/>
  <c r="N6" i="138"/>
  <c r="I502" i="139" a="1"/>
  <c r="I502" i="139"/>
  <c r="E23" i="140"/>
  <c r="G23" i="140"/>
  <c r="I23" i="140"/>
  <c r="E24" i="140"/>
  <c r="G24" i="140"/>
  <c r="I24" i="140"/>
  <c r="G22" i="140"/>
  <c r="I22" i="140"/>
  <c r="E25" i="140"/>
  <c r="G25" i="140"/>
  <c r="I25" i="140"/>
  <c r="P510" i="137" a="1"/>
  <c r="P510" i="137"/>
  <c r="H510" i="137" a="1"/>
  <c r="H510" i="137"/>
  <c r="K510" i="137" a="1"/>
  <c r="K510" i="137"/>
  <c r="F511" i="137" a="1"/>
  <c r="F511" i="137"/>
  <c r="I511" i="137" a="1"/>
  <c r="I511" i="137"/>
  <c r="L506" i="139" a="1"/>
  <c r="L506" i="139"/>
  <c r="J506" i="139" a="1"/>
  <c r="J506" i="139"/>
  <c r="H506" i="139" a="1"/>
  <c r="H506" i="139"/>
  <c r="F506" i="139" a="1"/>
  <c r="F506" i="139"/>
  <c r="C525" i="139"/>
  <c r="M506" i="139" a="1"/>
  <c r="M506" i="139"/>
  <c r="G506" i="139" a="1"/>
  <c r="G506" i="139"/>
  <c r="P506" i="139" a="1"/>
  <c r="P506" i="139"/>
  <c r="N10" i="138"/>
  <c r="I506" i="139" a="1"/>
  <c r="I506" i="139"/>
  <c r="M526" i="139" a="1"/>
  <c r="M526" i="139"/>
  <c r="K526" i="139" a="1"/>
  <c r="K526" i="139"/>
  <c r="I526" i="139" a="1"/>
  <c r="I526" i="139"/>
  <c r="G526" i="139" a="1"/>
  <c r="G526" i="139"/>
  <c r="J526" i="139" a="1"/>
  <c r="J526" i="139"/>
  <c r="L526" i="139" a="1"/>
  <c r="L526" i="139"/>
  <c r="F526" i="139" a="1"/>
  <c r="F526" i="139"/>
  <c r="H526" i="139" a="1"/>
  <c r="H526" i="139"/>
  <c r="H512" i="141"/>
  <c r="L512" i="141"/>
  <c r="N500" i="141"/>
  <c r="N502" i="141"/>
  <c r="N504" i="141"/>
  <c r="N506" i="141"/>
  <c r="P9" i="137"/>
  <c r="P25" i="137"/>
  <c r="P41" i="137"/>
  <c r="P57" i="137"/>
  <c r="P73" i="137"/>
  <c r="P89" i="137"/>
  <c r="P105" i="137"/>
  <c r="P121" i="137"/>
  <c r="P137" i="137"/>
  <c r="P153" i="137"/>
  <c r="P169" i="137"/>
  <c r="P185" i="137"/>
  <c r="P201" i="137"/>
  <c r="P217" i="137"/>
  <c r="P233" i="137"/>
  <c r="P249" i="137"/>
  <c r="P265" i="137"/>
  <c r="P281" i="137"/>
  <c r="P297" i="137"/>
  <c r="P313" i="137"/>
  <c r="P329" i="137"/>
  <c r="P345" i="137"/>
  <c r="P361" i="137"/>
  <c r="P377" i="137"/>
  <c r="P393" i="137"/>
  <c r="P409" i="137"/>
  <c r="P425" i="137"/>
  <c r="P441" i="137"/>
  <c r="P457" i="137"/>
  <c r="P473" i="137"/>
  <c r="P489" i="137"/>
  <c r="C520" i="137"/>
  <c r="P501" i="137" a="1"/>
  <c r="P501" i="137"/>
  <c r="N5" i="136"/>
  <c r="H501" i="137" a="1"/>
  <c r="H501" i="137"/>
  <c r="H512" i="137"/>
  <c r="K501" i="137" a="1"/>
  <c r="K501" i="137"/>
  <c r="C524" i="137"/>
  <c r="P505" i="137" a="1"/>
  <c r="P505" i="137"/>
  <c r="N9" i="136"/>
  <c r="H505" i="137" a="1"/>
  <c r="H505" i="137"/>
  <c r="N505" i="137"/>
  <c r="E41" i="136"/>
  <c r="G41" i="136"/>
  <c r="K505" i="137" a="1"/>
  <c r="K505" i="137"/>
  <c r="C528" i="137"/>
  <c r="P509" i="137" a="1"/>
  <c r="P509" i="137"/>
  <c r="N13" i="136"/>
  <c r="H509" i="137" a="1"/>
  <c r="H509" i="137"/>
  <c r="N509" i="137"/>
  <c r="K509" i="137" a="1"/>
  <c r="K509" i="137"/>
  <c r="F510" i="137" a="1"/>
  <c r="F510" i="137"/>
  <c r="I510" i="137" a="1"/>
  <c r="I510" i="137"/>
  <c r="G511" i="137" a="1"/>
  <c r="G511" i="137"/>
  <c r="L511" i="137" a="1"/>
  <c r="L511" i="137"/>
  <c r="P7" i="139"/>
  <c r="P15" i="139"/>
  <c r="P23" i="139"/>
  <c r="P31" i="139"/>
  <c r="P39" i="139"/>
  <c r="P47" i="139"/>
  <c r="P55" i="139"/>
  <c r="P63" i="139"/>
  <c r="P71" i="139"/>
  <c r="P79" i="139"/>
  <c r="P87" i="139"/>
  <c r="P95" i="139"/>
  <c r="P103" i="139"/>
  <c r="P111" i="139"/>
  <c r="P119" i="139"/>
  <c r="P127" i="139"/>
  <c r="P135" i="139"/>
  <c r="P143" i="139"/>
  <c r="P151" i="139"/>
  <c r="P159" i="139"/>
  <c r="P167" i="139"/>
  <c r="P175" i="139"/>
  <c r="P183" i="139"/>
  <c r="K502" i="139" a="1"/>
  <c r="K502" i="139"/>
  <c r="L510" i="139" a="1"/>
  <c r="L510" i="139"/>
  <c r="J510" i="139" a="1"/>
  <c r="J510" i="139"/>
  <c r="H510" i="139" a="1"/>
  <c r="H510" i="139"/>
  <c r="F510" i="139" a="1"/>
  <c r="F510" i="139"/>
  <c r="M510" i="139" a="1"/>
  <c r="M510" i="139"/>
  <c r="C529" i="139"/>
  <c r="G510" i="139" a="1"/>
  <c r="G510" i="139"/>
  <c r="P510" i="139" a="1"/>
  <c r="P510" i="139"/>
  <c r="I510" i="139" a="1"/>
  <c r="I510" i="139"/>
  <c r="P511" i="141" a="1"/>
  <c r="P511" i="141"/>
  <c r="P510" i="141" a="1"/>
  <c r="P510" i="141"/>
  <c r="P509" i="141" a="1"/>
  <c r="P509" i="141"/>
  <c r="N13" i="140"/>
  <c r="P508" i="141" a="1"/>
  <c r="P508" i="141"/>
  <c r="N12" i="140"/>
  <c r="P507" i="141" a="1"/>
  <c r="P507" i="141"/>
  <c r="N11" i="140"/>
  <c r="P506" i="141" a="1"/>
  <c r="P506" i="141"/>
  <c r="N10" i="140"/>
  <c r="P505" i="141" a="1"/>
  <c r="P505" i="141"/>
  <c r="N9" i="140"/>
  <c r="P504" i="141" a="1"/>
  <c r="P504" i="141"/>
  <c r="N8" i="140"/>
  <c r="P503" i="141" a="1"/>
  <c r="P503" i="141"/>
  <c r="N7" i="140"/>
  <c r="P502" i="141" a="1"/>
  <c r="P502" i="141"/>
  <c r="N6" i="140"/>
  <c r="P501" i="141" a="1"/>
  <c r="P501" i="141"/>
  <c r="N5" i="140"/>
  <c r="P500" i="141" a="1"/>
  <c r="P500" i="141"/>
  <c r="N4" i="140"/>
  <c r="P499" i="141" a="1"/>
  <c r="P499" i="141"/>
  <c r="L501" i="139" a="1"/>
  <c r="L501" i="139"/>
  <c r="J501" i="139" a="1"/>
  <c r="J501" i="139"/>
  <c r="H501" i="139" a="1"/>
  <c r="H501" i="139"/>
  <c r="F501" i="139" a="1"/>
  <c r="F501" i="139"/>
  <c r="K501" i="139" a="1"/>
  <c r="K501" i="139"/>
  <c r="L505" i="139" a="1"/>
  <c r="L505" i="139"/>
  <c r="J505" i="139" a="1"/>
  <c r="J505" i="139"/>
  <c r="H505" i="139" a="1"/>
  <c r="H505" i="139"/>
  <c r="F505" i="139" a="1"/>
  <c r="F505" i="139"/>
  <c r="K505" i="139" a="1"/>
  <c r="K505" i="139"/>
  <c r="L509" i="139" a="1"/>
  <c r="L509" i="139"/>
  <c r="J509" i="139" a="1"/>
  <c r="J509" i="139"/>
  <c r="H509" i="139" a="1"/>
  <c r="H509" i="139"/>
  <c r="F509" i="139" a="1"/>
  <c r="F509" i="139"/>
  <c r="K509" i="139" a="1"/>
  <c r="K509" i="139"/>
  <c r="F520" i="139" a="1"/>
  <c r="F520" i="139"/>
  <c r="F528" i="139" a="1"/>
  <c r="F528" i="139"/>
  <c r="H519" i="141" a="1"/>
  <c r="H519" i="141"/>
  <c r="L519" i="141" a="1"/>
  <c r="L519" i="141"/>
  <c r="I521" i="141" a="1"/>
  <c r="I521" i="141"/>
  <c r="M521" i="141" a="1"/>
  <c r="M521" i="141"/>
  <c r="F523" i="141" a="1"/>
  <c r="F523" i="141"/>
  <c r="J523" i="141" a="1"/>
  <c r="J523" i="141"/>
  <c r="G525" i="141" a="1"/>
  <c r="G525" i="141"/>
  <c r="K525" i="141" a="1"/>
  <c r="K525" i="141"/>
  <c r="H527" i="141" a="1"/>
  <c r="H527" i="141"/>
  <c r="L527" i="141" a="1"/>
  <c r="L527" i="141"/>
  <c r="I529" i="141" a="1"/>
  <c r="I529" i="141"/>
  <c r="M529" i="141" a="1"/>
  <c r="M529" i="141"/>
  <c r="L500" i="139" a="1"/>
  <c r="L500" i="139"/>
  <c r="J500" i="139" a="1"/>
  <c r="J500" i="139"/>
  <c r="H500" i="139" a="1"/>
  <c r="H500" i="139"/>
  <c r="F500" i="139" a="1"/>
  <c r="F500" i="139"/>
  <c r="K500" i="139" a="1"/>
  <c r="K500" i="139"/>
  <c r="I501" i="139" a="1"/>
  <c r="I501" i="139"/>
  <c r="P501" i="139" a="1"/>
  <c r="P501" i="139"/>
  <c r="N5" i="138"/>
  <c r="L504" i="139" a="1"/>
  <c r="L504" i="139"/>
  <c r="J504" i="139" a="1"/>
  <c r="J504" i="139"/>
  <c r="H504" i="139" a="1"/>
  <c r="H504" i="139"/>
  <c r="F504" i="139" a="1"/>
  <c r="F504" i="139"/>
  <c r="K504" i="139" a="1"/>
  <c r="K504" i="139"/>
  <c r="I505" i="139" a="1"/>
  <c r="I505" i="139"/>
  <c r="P505" i="139" a="1"/>
  <c r="P505" i="139"/>
  <c r="N9" i="138"/>
  <c r="L508" i="139" a="1"/>
  <c r="L508" i="139"/>
  <c r="J508" i="139" a="1"/>
  <c r="J508" i="139"/>
  <c r="H508" i="139" a="1"/>
  <c r="H508" i="139"/>
  <c r="F508" i="139" a="1"/>
  <c r="F508" i="139"/>
  <c r="N508" i="139"/>
  <c r="K508" i="139" a="1"/>
  <c r="K508" i="139"/>
  <c r="I509" i="139" a="1"/>
  <c r="I509" i="139"/>
  <c r="P509" i="139" a="1"/>
  <c r="P509" i="139"/>
  <c r="N13" i="138"/>
  <c r="L520" i="139" a="1"/>
  <c r="L520" i="139"/>
  <c r="C524" i="139"/>
  <c r="L528" i="139" a="1"/>
  <c r="L528" i="139"/>
  <c r="J531" i="141"/>
  <c r="N518" i="141"/>
  <c r="I519" i="141" a="1"/>
  <c r="I519" i="141"/>
  <c r="M519" i="141" a="1"/>
  <c r="M519" i="141"/>
  <c r="M531" i="141"/>
  <c r="F521" i="141" a="1"/>
  <c r="F521" i="141"/>
  <c r="J521" i="141" a="1"/>
  <c r="J521" i="141"/>
  <c r="G523" i="141" a="1"/>
  <c r="G523" i="141"/>
  <c r="K523" i="141" a="1"/>
  <c r="K523" i="141"/>
  <c r="H525" i="141" a="1"/>
  <c r="H525" i="141"/>
  <c r="L525" i="141" a="1"/>
  <c r="L525" i="141"/>
  <c r="I527" i="141" a="1"/>
  <c r="I527" i="141"/>
  <c r="M527" i="141" a="1"/>
  <c r="M527" i="141"/>
  <c r="F529" i="141" a="1"/>
  <c r="F529" i="141"/>
  <c r="J529" i="141" a="1"/>
  <c r="J529" i="141"/>
  <c r="P16" i="143"/>
  <c r="P32" i="143"/>
  <c r="P48" i="143"/>
  <c r="P64" i="143"/>
  <c r="P80" i="143"/>
  <c r="P96" i="143"/>
  <c r="P112" i="143"/>
  <c r="P128" i="143"/>
  <c r="P144" i="143"/>
  <c r="P151" i="143"/>
  <c r="P215" i="143"/>
  <c r="P279" i="143"/>
  <c r="P343" i="143"/>
  <c r="P407" i="143"/>
  <c r="P471" i="143"/>
  <c r="P254" i="139"/>
  <c r="P270" i="139"/>
  <c r="P286" i="139"/>
  <c r="P302" i="139"/>
  <c r="P318" i="139"/>
  <c r="P334" i="139"/>
  <c r="P350" i="139"/>
  <c r="P366" i="139"/>
  <c r="P382" i="139"/>
  <c r="P398" i="139"/>
  <c r="P414" i="139"/>
  <c r="P430" i="139"/>
  <c r="P446" i="139"/>
  <c r="P462" i="139"/>
  <c r="P478" i="139"/>
  <c r="P494" i="139"/>
  <c r="L499" i="139" a="1"/>
  <c r="L499" i="139"/>
  <c r="J499" i="139" a="1"/>
  <c r="J499" i="139"/>
  <c r="H499" i="139" a="1"/>
  <c r="H499" i="139"/>
  <c r="F499" i="139" a="1"/>
  <c r="F499" i="139"/>
  <c r="K499" i="139" a="1"/>
  <c r="K499" i="139"/>
  <c r="I500" i="139" a="1"/>
  <c r="I500" i="139"/>
  <c r="I512" i="139"/>
  <c r="P500" i="139" a="1"/>
  <c r="P500" i="139"/>
  <c r="N4" i="138"/>
  <c r="G501" i="139" a="1"/>
  <c r="G501" i="139"/>
  <c r="G512" i="139"/>
  <c r="E22" i="138"/>
  <c r="L503" i="139" a="1"/>
  <c r="L503" i="139"/>
  <c r="J503" i="139" a="1"/>
  <c r="J503" i="139"/>
  <c r="H503" i="139" a="1"/>
  <c r="H503" i="139"/>
  <c r="F503" i="139" a="1"/>
  <c r="F503" i="139"/>
  <c r="K503" i="139" a="1"/>
  <c r="K503" i="139"/>
  <c r="I504" i="139" a="1"/>
  <c r="I504" i="139"/>
  <c r="P504" i="139" a="1"/>
  <c r="P504" i="139"/>
  <c r="N8" i="138"/>
  <c r="G505" i="139" a="1"/>
  <c r="G505" i="139"/>
  <c r="L507" i="139" a="1"/>
  <c r="L507" i="139"/>
  <c r="J507" i="139" a="1"/>
  <c r="J507" i="139"/>
  <c r="H507" i="139" a="1"/>
  <c r="H507" i="139"/>
  <c r="F507" i="139" a="1"/>
  <c r="F507" i="139"/>
  <c r="K507" i="139" a="1"/>
  <c r="K507" i="139"/>
  <c r="I508" i="139" a="1"/>
  <c r="I508" i="139"/>
  <c r="P508" i="139" a="1"/>
  <c r="P508" i="139"/>
  <c r="N12" i="138"/>
  <c r="G509" i="139" a="1"/>
  <c r="G509" i="139"/>
  <c r="L511" i="139" a="1"/>
  <c r="L511" i="139"/>
  <c r="J511" i="139" a="1"/>
  <c r="J511" i="139"/>
  <c r="H511" i="139" a="1"/>
  <c r="H511" i="139"/>
  <c r="F511" i="139" a="1"/>
  <c r="F511" i="139"/>
  <c r="K511" i="139" a="1"/>
  <c r="K511" i="139"/>
  <c r="C519" i="139"/>
  <c r="C522" i="139"/>
  <c r="C527" i="139"/>
  <c r="C530" i="139"/>
  <c r="P19" i="141"/>
  <c r="P35" i="141"/>
  <c r="P51" i="141"/>
  <c r="P67" i="141"/>
  <c r="P83" i="141"/>
  <c r="P99" i="141"/>
  <c r="P115" i="141"/>
  <c r="P131" i="141"/>
  <c r="P147" i="141"/>
  <c r="P163" i="141"/>
  <c r="P179" i="141"/>
  <c r="P195" i="141"/>
  <c r="P211" i="141"/>
  <c r="P227" i="141"/>
  <c r="P243" i="141"/>
  <c r="P259" i="141"/>
  <c r="P275" i="141"/>
  <c r="P291" i="141"/>
  <c r="P307" i="141"/>
  <c r="P323" i="141"/>
  <c r="P339" i="141"/>
  <c r="P355" i="141"/>
  <c r="P371" i="141"/>
  <c r="P387" i="141"/>
  <c r="P403" i="141"/>
  <c r="P419" i="141"/>
  <c r="P435" i="141"/>
  <c r="P451" i="141"/>
  <c r="P467" i="141"/>
  <c r="P483" i="141"/>
  <c r="N499" i="141"/>
  <c r="F519" i="141" a="1"/>
  <c r="F519" i="141"/>
  <c r="F531" i="141"/>
  <c r="J519" i="141" a="1"/>
  <c r="J519" i="141"/>
  <c r="G521" i="141" a="1"/>
  <c r="G521" i="141"/>
  <c r="G531" i="141"/>
  <c r="K521" i="141" a="1"/>
  <c r="K521" i="141"/>
  <c r="K531" i="141"/>
  <c r="H523" i="141" a="1"/>
  <c r="H523" i="141"/>
  <c r="L523" i="141" a="1"/>
  <c r="L523" i="141"/>
  <c r="I525" i="141" a="1"/>
  <c r="I525" i="141"/>
  <c r="M525" i="141" a="1"/>
  <c r="M525" i="141"/>
  <c r="F527" i="141" a="1"/>
  <c r="F527" i="141"/>
  <c r="J527" i="141" a="1"/>
  <c r="J527" i="141"/>
  <c r="G529" i="141" a="1"/>
  <c r="G529" i="141"/>
  <c r="K529" i="141" a="1"/>
  <c r="K529" i="141"/>
  <c r="P4" i="143"/>
  <c r="P20" i="143"/>
  <c r="P36" i="143"/>
  <c r="P52" i="143"/>
  <c r="P68" i="143"/>
  <c r="P84" i="143"/>
  <c r="P100" i="143"/>
  <c r="P116" i="143"/>
  <c r="P132" i="143"/>
  <c r="P148" i="143"/>
  <c r="P167" i="143"/>
  <c r="P231" i="143"/>
  <c r="P295" i="143"/>
  <c r="P359" i="143"/>
  <c r="P423" i="143"/>
  <c r="P487" i="143"/>
  <c r="M520" i="139" a="1"/>
  <c r="M520" i="139"/>
  <c r="K520" i="139" a="1"/>
  <c r="K520" i="139"/>
  <c r="I520" i="139" a="1"/>
  <c r="I520" i="139"/>
  <c r="G520" i="139" a="1"/>
  <c r="G520" i="139"/>
  <c r="H520" i="139" a="1"/>
  <c r="H520" i="139"/>
  <c r="M528" i="139" a="1"/>
  <c r="M528" i="139"/>
  <c r="K528" i="139" a="1"/>
  <c r="K528" i="139"/>
  <c r="I528" i="139" a="1"/>
  <c r="I528" i="139"/>
  <c r="G528" i="139" a="1"/>
  <c r="G528" i="139"/>
  <c r="H528" i="139" a="1"/>
  <c r="H528" i="139"/>
  <c r="N512" i="141"/>
  <c r="F13" i="140"/>
  <c r="H13" i="140"/>
  <c r="H531" i="141"/>
  <c r="L531" i="141"/>
  <c r="G519" i="141" a="1"/>
  <c r="G519" i="141"/>
  <c r="H521" i="141" a="1"/>
  <c r="H521" i="141"/>
  <c r="I523" i="141" a="1"/>
  <c r="I523" i="141"/>
  <c r="I531" i="141"/>
  <c r="F525" i="141" a="1"/>
  <c r="F525" i="141"/>
  <c r="G527" i="141" a="1"/>
  <c r="G527" i="141"/>
  <c r="H529" i="141" a="1"/>
  <c r="H529" i="141"/>
  <c r="C521" i="143"/>
  <c r="L502" i="143" a="1"/>
  <c r="L502" i="143"/>
  <c r="J502" i="143" a="1"/>
  <c r="J502" i="143"/>
  <c r="H502" i="143" a="1"/>
  <c r="H502" i="143"/>
  <c r="F502" i="143" a="1"/>
  <c r="F502" i="143"/>
  <c r="K502" i="143" a="1"/>
  <c r="K502" i="143"/>
  <c r="C525" i="143"/>
  <c r="L506" i="143" a="1"/>
  <c r="L506" i="143"/>
  <c r="J506" i="143" a="1"/>
  <c r="J506" i="143"/>
  <c r="H506" i="143" a="1"/>
  <c r="H506" i="143"/>
  <c r="F506" i="143" a="1"/>
  <c r="F506" i="143"/>
  <c r="N506" i="143"/>
  <c r="K506" i="143" a="1"/>
  <c r="K506" i="143"/>
  <c r="C529" i="143"/>
  <c r="L510" i="143" a="1"/>
  <c r="L510" i="143"/>
  <c r="J510" i="143" a="1"/>
  <c r="J510" i="143"/>
  <c r="H510" i="143" a="1"/>
  <c r="H510" i="143"/>
  <c r="F510" i="143" a="1"/>
  <c r="F510" i="143"/>
  <c r="K510" i="143" a="1"/>
  <c r="K510" i="143"/>
  <c r="L519" i="145" a="1"/>
  <c r="L519" i="145"/>
  <c r="I519" i="145" a="1"/>
  <c r="I519" i="145"/>
  <c r="K519" i="145" a="1"/>
  <c r="K519" i="145"/>
  <c r="F519" i="145" a="1"/>
  <c r="F519" i="145"/>
  <c r="M519" i="145" a="1"/>
  <c r="M519" i="145"/>
  <c r="H519" i="145" a="1"/>
  <c r="H519" i="145"/>
  <c r="J519" i="145" a="1"/>
  <c r="J519" i="145"/>
  <c r="G519" i="145" a="1"/>
  <c r="G519" i="145"/>
  <c r="P150" i="143"/>
  <c r="P166" i="143"/>
  <c r="P182" i="143"/>
  <c r="P198" i="143"/>
  <c r="P214" i="143"/>
  <c r="P230" i="143"/>
  <c r="P246" i="143"/>
  <c r="P262" i="143"/>
  <c r="P278" i="143"/>
  <c r="P294" i="143"/>
  <c r="P310" i="143"/>
  <c r="P326" i="143"/>
  <c r="P342" i="143"/>
  <c r="P358" i="143"/>
  <c r="P374" i="143"/>
  <c r="P390" i="143"/>
  <c r="P406" i="143"/>
  <c r="P422" i="143"/>
  <c r="P438" i="143"/>
  <c r="P454" i="143"/>
  <c r="P470" i="143"/>
  <c r="P486" i="143"/>
  <c r="C520" i="143"/>
  <c r="L501" i="143" a="1"/>
  <c r="L501" i="143"/>
  <c r="J501" i="143" a="1"/>
  <c r="J501" i="143"/>
  <c r="H501" i="143" a="1"/>
  <c r="H501" i="143"/>
  <c r="F501" i="143" a="1"/>
  <c r="F501" i="143"/>
  <c r="N501" i="143"/>
  <c r="K501" i="143" a="1"/>
  <c r="K501" i="143"/>
  <c r="I502" i="143" a="1"/>
  <c r="I502" i="143"/>
  <c r="P502" i="143" a="1"/>
  <c r="P502" i="143"/>
  <c r="N6" i="142"/>
  <c r="C524" i="143"/>
  <c r="L505" i="143" a="1"/>
  <c r="L505" i="143"/>
  <c r="J505" i="143" a="1"/>
  <c r="J505" i="143"/>
  <c r="H505" i="143" a="1"/>
  <c r="H505" i="143"/>
  <c r="F505" i="143" a="1"/>
  <c r="F505" i="143"/>
  <c r="N505" i="143"/>
  <c r="E41" i="142"/>
  <c r="G41" i="142"/>
  <c r="K505" i="143" a="1"/>
  <c r="K505" i="143"/>
  <c r="I506" i="143" a="1"/>
  <c r="I506" i="143"/>
  <c r="P506" i="143" a="1"/>
  <c r="P506" i="143"/>
  <c r="N10" i="142"/>
  <c r="C528" i="143"/>
  <c r="L509" i="143" a="1"/>
  <c r="L509" i="143"/>
  <c r="J509" i="143" a="1"/>
  <c r="J509" i="143"/>
  <c r="H509" i="143" a="1"/>
  <c r="H509" i="143"/>
  <c r="F509" i="143" a="1"/>
  <c r="F509" i="143"/>
  <c r="N509" i="143"/>
  <c r="K509" i="143" a="1"/>
  <c r="K509" i="143"/>
  <c r="I510" i="143" a="1"/>
  <c r="I510" i="143"/>
  <c r="P510" i="143" a="1"/>
  <c r="P510" i="143"/>
  <c r="P4" i="145"/>
  <c r="P12" i="145"/>
  <c r="P20" i="145"/>
  <c r="P28" i="145"/>
  <c r="P36" i="145"/>
  <c r="P44" i="145"/>
  <c r="P52" i="145"/>
  <c r="P60" i="145"/>
  <c r="P68" i="145"/>
  <c r="P76" i="145"/>
  <c r="P84" i="145"/>
  <c r="P92" i="145"/>
  <c r="P100" i="145"/>
  <c r="P108" i="145"/>
  <c r="P116" i="145"/>
  <c r="P124" i="145"/>
  <c r="P132" i="145"/>
  <c r="P140" i="145"/>
  <c r="P148" i="145"/>
  <c r="P156" i="145"/>
  <c r="P164" i="145"/>
  <c r="P172" i="145"/>
  <c r="P180" i="145"/>
  <c r="P188" i="145"/>
  <c r="P196" i="145"/>
  <c r="P204" i="145"/>
  <c r="P212" i="145"/>
  <c r="P220" i="145"/>
  <c r="C519" i="143"/>
  <c r="L500" i="143" a="1"/>
  <c r="L500" i="143"/>
  <c r="J500" i="143" a="1"/>
  <c r="J500" i="143"/>
  <c r="H500" i="143" a="1"/>
  <c r="H500" i="143"/>
  <c r="F500" i="143" a="1"/>
  <c r="F500" i="143"/>
  <c r="N500" i="143"/>
  <c r="K500" i="143" a="1"/>
  <c r="K500" i="143"/>
  <c r="G502" i="143" a="1"/>
  <c r="G502" i="143"/>
  <c r="C523" i="143"/>
  <c r="L504" i="143" a="1"/>
  <c r="L504" i="143"/>
  <c r="J504" i="143" a="1"/>
  <c r="J504" i="143"/>
  <c r="H504" i="143" a="1"/>
  <c r="H504" i="143"/>
  <c r="F504" i="143" a="1"/>
  <c r="F504" i="143"/>
  <c r="K504" i="143" a="1"/>
  <c r="K504" i="143"/>
  <c r="G506" i="143" a="1"/>
  <c r="G506" i="143"/>
  <c r="C527" i="143"/>
  <c r="L508" i="143" a="1"/>
  <c r="L508" i="143"/>
  <c r="J508" i="143" a="1"/>
  <c r="J508" i="143"/>
  <c r="H508" i="143" a="1"/>
  <c r="H508" i="143"/>
  <c r="F508" i="143" a="1"/>
  <c r="F508" i="143"/>
  <c r="K508" i="143" a="1"/>
  <c r="K508" i="143"/>
  <c r="G510" i="143" a="1"/>
  <c r="G510" i="143"/>
  <c r="G512" i="143"/>
  <c r="E22" i="142"/>
  <c r="F512" i="145"/>
  <c r="N499" i="145"/>
  <c r="P158" i="143"/>
  <c r="P174" i="143"/>
  <c r="P190" i="143"/>
  <c r="P206" i="143"/>
  <c r="P222" i="143"/>
  <c r="P238" i="143"/>
  <c r="P254" i="143"/>
  <c r="P270" i="143"/>
  <c r="P286" i="143"/>
  <c r="P302" i="143"/>
  <c r="P318" i="143"/>
  <c r="P334" i="143"/>
  <c r="P350" i="143"/>
  <c r="P366" i="143"/>
  <c r="P382" i="143"/>
  <c r="P398" i="143"/>
  <c r="P414" i="143"/>
  <c r="P430" i="143"/>
  <c r="P446" i="143"/>
  <c r="P462" i="143"/>
  <c r="P478" i="143"/>
  <c r="P494" i="143"/>
  <c r="C518" i="143"/>
  <c r="L499" i="143" a="1"/>
  <c r="L499" i="143"/>
  <c r="J499" i="143" a="1"/>
  <c r="J499" i="143"/>
  <c r="H499" i="143" a="1"/>
  <c r="H499" i="143"/>
  <c r="H512" i="143"/>
  <c r="F499" i="143" a="1"/>
  <c r="F499" i="143"/>
  <c r="K499" i="143" a="1"/>
  <c r="K499" i="143"/>
  <c r="I500" i="143" a="1"/>
  <c r="I500" i="143"/>
  <c r="I512" i="143"/>
  <c r="P500" i="143" a="1"/>
  <c r="P500" i="143"/>
  <c r="N4" i="142"/>
  <c r="M502" i="143" a="1"/>
  <c r="M502" i="143"/>
  <c r="M512" i="143"/>
  <c r="C522" i="143"/>
  <c r="L503" i="143" a="1"/>
  <c r="L503" i="143"/>
  <c r="J503" i="143" a="1"/>
  <c r="J503" i="143"/>
  <c r="H503" i="143" a="1"/>
  <c r="H503" i="143"/>
  <c r="F503" i="143" a="1"/>
  <c r="F503" i="143"/>
  <c r="K503" i="143" a="1"/>
  <c r="K503" i="143"/>
  <c r="I504" i="143" a="1"/>
  <c r="I504" i="143"/>
  <c r="P504" i="143" a="1"/>
  <c r="P504" i="143"/>
  <c r="N8" i="142"/>
  <c r="M506" i="143" a="1"/>
  <c r="M506" i="143"/>
  <c r="C526" i="143"/>
  <c r="L507" i="143" a="1"/>
  <c r="L507" i="143"/>
  <c r="J507" i="143" a="1"/>
  <c r="J507" i="143"/>
  <c r="H507" i="143" a="1"/>
  <c r="H507" i="143"/>
  <c r="F507" i="143" a="1"/>
  <c r="F507" i="143"/>
  <c r="K507" i="143" a="1"/>
  <c r="K507" i="143"/>
  <c r="I508" i="143" a="1"/>
  <c r="I508" i="143"/>
  <c r="P508" i="143" a="1"/>
  <c r="P508" i="143"/>
  <c r="N12" i="142"/>
  <c r="M510" i="143" a="1"/>
  <c r="M510" i="143"/>
  <c r="C530" i="143"/>
  <c r="L511" i="143" a="1"/>
  <c r="L511" i="143"/>
  <c r="J511" i="143" a="1"/>
  <c r="J511" i="143"/>
  <c r="H511" i="143" a="1"/>
  <c r="H511" i="143"/>
  <c r="F511" i="143" a="1"/>
  <c r="F511" i="143"/>
  <c r="N511" i="143"/>
  <c r="K511" i="143" a="1"/>
  <c r="K511" i="143"/>
  <c r="P8" i="145"/>
  <c r="P16" i="145"/>
  <c r="P24" i="145"/>
  <c r="P32" i="145"/>
  <c r="P40" i="145"/>
  <c r="P48" i="145"/>
  <c r="P56" i="145"/>
  <c r="P64" i="145"/>
  <c r="P72" i="145"/>
  <c r="P80" i="145"/>
  <c r="P88" i="145"/>
  <c r="P96" i="145"/>
  <c r="P104" i="145"/>
  <c r="P112" i="145"/>
  <c r="P120" i="145"/>
  <c r="P128" i="145"/>
  <c r="P136" i="145"/>
  <c r="P144" i="145"/>
  <c r="P152" i="145"/>
  <c r="P160" i="145"/>
  <c r="P168" i="145"/>
  <c r="P176" i="145"/>
  <c r="P184" i="145"/>
  <c r="P192" i="145"/>
  <c r="P200" i="145"/>
  <c r="P208" i="145"/>
  <c r="P216" i="145"/>
  <c r="H512" i="145"/>
  <c r="D2" i="144"/>
  <c r="B5" i="144"/>
  <c r="H6" i="144"/>
  <c r="E23" i="144"/>
  <c r="G23" i="144"/>
  <c r="I23" i="144"/>
  <c r="P221" i="145"/>
  <c r="P237" i="145"/>
  <c r="P253" i="145"/>
  <c r="P268" i="145"/>
  <c r="P291" i="145"/>
  <c r="P327" i="145"/>
  <c r="P332" i="145"/>
  <c r="P355" i="145"/>
  <c r="P391" i="145"/>
  <c r="P396" i="145"/>
  <c r="P419" i="145"/>
  <c r="P455" i="145"/>
  <c r="P460" i="145"/>
  <c r="P483" i="145"/>
  <c r="J512" i="145"/>
  <c r="P233" i="145"/>
  <c r="P249" i="145"/>
  <c r="P265" i="145"/>
  <c r="P279" i="145"/>
  <c r="P284" i="145"/>
  <c r="P307" i="145"/>
  <c r="P343" i="145"/>
  <c r="P348" i="145"/>
  <c r="P371" i="145"/>
  <c r="P407" i="145"/>
  <c r="P412" i="145"/>
  <c r="P435" i="145"/>
  <c r="P471" i="145"/>
  <c r="P476" i="145"/>
  <c r="K512" i="145"/>
  <c r="P510" i="147" a="1"/>
  <c r="P510" i="147"/>
  <c r="P509" i="147" a="1"/>
  <c r="P509" i="147"/>
  <c r="N13" i="146"/>
  <c r="P508" i="147" a="1"/>
  <c r="P508" i="147"/>
  <c r="N12" i="146"/>
  <c r="P507" i="147" a="1"/>
  <c r="P507" i="147"/>
  <c r="N11" i="146"/>
  <c r="P506" i="147" a="1"/>
  <c r="P506" i="147"/>
  <c r="N10" i="146"/>
  <c r="P505" i="147" a="1"/>
  <c r="P505" i="147"/>
  <c r="N9" i="146"/>
  <c r="P504" i="147" a="1"/>
  <c r="P504" i="147"/>
  <c r="N8" i="146"/>
  <c r="P503" i="147" a="1"/>
  <c r="P503" i="147"/>
  <c r="N7" i="146"/>
  <c r="P502" i="147" a="1"/>
  <c r="P502" i="147"/>
  <c r="N6" i="146"/>
  <c r="P501" i="147" a="1"/>
  <c r="P501" i="147"/>
  <c r="N5" i="146"/>
  <c r="P500" i="147" a="1"/>
  <c r="P500" i="147"/>
  <c r="N4" i="146"/>
  <c r="P499" i="147" a="1"/>
  <c r="P499" i="147"/>
  <c r="P511" i="147" a="1"/>
  <c r="P511" i="147"/>
  <c r="P267" i="145"/>
  <c r="P283" i="145"/>
  <c r="P299" i="145"/>
  <c r="P315" i="145"/>
  <c r="P331" i="145"/>
  <c r="P347" i="145"/>
  <c r="P363" i="145"/>
  <c r="P379" i="145"/>
  <c r="P395" i="145"/>
  <c r="P411" i="145"/>
  <c r="P427" i="145"/>
  <c r="P443" i="145"/>
  <c r="P459" i="145"/>
  <c r="P475" i="145"/>
  <c r="P491" i="145"/>
  <c r="H518" i="145" a="1"/>
  <c r="H518" i="145"/>
  <c r="K518" i="145" a="1"/>
  <c r="K518" i="145"/>
  <c r="H521" i="145" a="1"/>
  <c r="H521" i="145"/>
  <c r="M521" i="145" a="1"/>
  <c r="M521" i="145"/>
  <c r="M531" i="145"/>
  <c r="G522" i="145" a="1"/>
  <c r="G522" i="145"/>
  <c r="L522" i="145" a="1"/>
  <c r="L522" i="145"/>
  <c r="F523" i="145" a="1"/>
  <c r="F523" i="145"/>
  <c r="K523" i="145" a="1"/>
  <c r="K523" i="145"/>
  <c r="I525" i="145" a="1"/>
  <c r="I525" i="145"/>
  <c r="L525" i="145" a="1"/>
  <c r="L525" i="145"/>
  <c r="H526" i="145" a="1"/>
  <c r="H526" i="145"/>
  <c r="K526" i="145" a="1"/>
  <c r="K526" i="145"/>
  <c r="G527" i="145" a="1"/>
  <c r="G527" i="145"/>
  <c r="N527" i="145"/>
  <c r="J527" i="145" a="1"/>
  <c r="J527" i="145"/>
  <c r="F512" i="147"/>
  <c r="L512" i="147"/>
  <c r="N505" i="147"/>
  <c r="E41" i="146"/>
  <c r="G41" i="146"/>
  <c r="N507" i="147"/>
  <c r="N509" i="147"/>
  <c r="L529" i="145" a="1"/>
  <c r="L529" i="145"/>
  <c r="J529" i="145" a="1"/>
  <c r="J529" i="145"/>
  <c r="H529" i="145" a="1"/>
  <c r="H529" i="145"/>
  <c r="F529" i="145" a="1"/>
  <c r="F529" i="145"/>
  <c r="K529" i="145" a="1"/>
  <c r="K529" i="145"/>
  <c r="F518" i="145" a="1"/>
  <c r="F518" i="145"/>
  <c r="I518" i="145" a="1"/>
  <c r="I518" i="145"/>
  <c r="G520" i="145" a="1"/>
  <c r="G520" i="145"/>
  <c r="G531" i="145"/>
  <c r="L520" i="145" a="1"/>
  <c r="L520" i="145"/>
  <c r="L531" i="145"/>
  <c r="F521" i="145" a="1"/>
  <c r="F521" i="145"/>
  <c r="K521" i="145" a="1"/>
  <c r="K521" i="145"/>
  <c r="J522" i="145" a="1"/>
  <c r="J522" i="145"/>
  <c r="M522" i="145" a="1"/>
  <c r="M522" i="145"/>
  <c r="I523" i="145" a="1"/>
  <c r="I523" i="145"/>
  <c r="L523" i="145" a="1"/>
  <c r="L523" i="145"/>
  <c r="H524" i="145" a="1"/>
  <c r="H524" i="145"/>
  <c r="N524" i="145"/>
  <c r="G525" i="145" a="1"/>
  <c r="G525" i="145"/>
  <c r="J525" i="145" a="1"/>
  <c r="J525" i="145"/>
  <c r="F526" i="145" a="1"/>
  <c r="F526" i="145"/>
  <c r="I526" i="145" a="1"/>
  <c r="I526" i="145"/>
  <c r="H527" i="145" a="1"/>
  <c r="H527" i="145"/>
  <c r="M527" i="145" a="1"/>
  <c r="M527" i="145"/>
  <c r="I529" i="145" a="1"/>
  <c r="I529" i="145"/>
  <c r="H6" i="146"/>
  <c r="B5" i="146"/>
  <c r="D2" i="146"/>
  <c r="P8" i="147"/>
  <c r="P72" i="147"/>
  <c r="P136" i="147"/>
  <c r="P200" i="147"/>
  <c r="P264" i="147"/>
  <c r="P328" i="147"/>
  <c r="P392" i="147"/>
  <c r="P456" i="147"/>
  <c r="G512" i="147"/>
  <c r="E22" i="146"/>
  <c r="J512" i="147"/>
  <c r="I521" i="145" a="1"/>
  <c r="I521" i="145"/>
  <c r="L521" i="145" a="1"/>
  <c r="L521" i="145"/>
  <c r="H522" i="145" a="1"/>
  <c r="H522" i="145"/>
  <c r="K522" i="145" a="1"/>
  <c r="K522" i="145"/>
  <c r="N499" i="147"/>
  <c r="J518" i="145" a="1"/>
  <c r="J518" i="145"/>
  <c r="H520" i="145" a="1"/>
  <c r="H520" i="145"/>
  <c r="N520" i="145"/>
  <c r="G521" i="145" a="1"/>
  <c r="G521" i="145"/>
  <c r="F522" i="145" a="1"/>
  <c r="F522" i="145"/>
  <c r="H523" i="145" a="1"/>
  <c r="H523" i="145"/>
  <c r="F525" i="145" a="1"/>
  <c r="F525" i="145"/>
  <c r="N525" i="145"/>
  <c r="J526" i="145" a="1"/>
  <c r="J526" i="145"/>
  <c r="I527" i="145" a="1"/>
  <c r="I527" i="145"/>
  <c r="M528" i="145" a="1"/>
  <c r="M528" i="145"/>
  <c r="K528" i="145" a="1"/>
  <c r="K528" i="145"/>
  <c r="I528" i="145" a="1"/>
  <c r="I528" i="145"/>
  <c r="G528" i="145" a="1"/>
  <c r="G528" i="145"/>
  <c r="N528" i="145"/>
  <c r="L528" i="145" a="1"/>
  <c r="L528" i="145"/>
  <c r="G529" i="145" a="1"/>
  <c r="G529" i="145"/>
  <c r="M530" i="145" a="1"/>
  <c r="M530" i="145"/>
  <c r="K530" i="145" a="1"/>
  <c r="K530" i="145"/>
  <c r="I530" i="145" a="1"/>
  <c r="I530" i="145"/>
  <c r="G530" i="145" a="1"/>
  <c r="G530" i="145"/>
  <c r="N530" i="145"/>
  <c r="J530" i="145" a="1"/>
  <c r="J530" i="145"/>
  <c r="L530" i="145" a="1"/>
  <c r="L530" i="145"/>
  <c r="P40" i="147"/>
  <c r="P104" i="147"/>
  <c r="P168" i="147"/>
  <c r="P232" i="147"/>
  <c r="P296" i="147"/>
  <c r="P360" i="147"/>
  <c r="P424" i="147"/>
  <c r="P488" i="147"/>
  <c r="H512" i="147"/>
  <c r="M524" i="147" a="1"/>
  <c r="M524" i="147"/>
  <c r="K524" i="147" a="1"/>
  <c r="K524" i="147"/>
  <c r="I524" i="147" a="1"/>
  <c r="I524" i="147"/>
  <c r="G524" i="147" a="1"/>
  <c r="G524" i="147"/>
  <c r="L524" i="147" a="1"/>
  <c r="L524" i="147"/>
  <c r="J524" i="147" a="1"/>
  <c r="J524" i="147"/>
  <c r="H524" i="147" a="1"/>
  <c r="H524" i="147"/>
  <c r="F524" i="147" a="1"/>
  <c r="F524" i="147"/>
  <c r="N524" i="147"/>
  <c r="P7" i="147"/>
  <c r="P23" i="147"/>
  <c r="P39" i="147"/>
  <c r="P55" i="147"/>
  <c r="P71" i="147"/>
  <c r="P87" i="147"/>
  <c r="P103" i="147"/>
  <c r="P119" i="147"/>
  <c r="P135" i="147"/>
  <c r="P151" i="147"/>
  <c r="P167" i="147"/>
  <c r="P183" i="147"/>
  <c r="P199" i="147"/>
  <c r="P215" i="147"/>
  <c r="P231" i="147"/>
  <c r="P247" i="147"/>
  <c r="P263" i="147"/>
  <c r="P279" i="147"/>
  <c r="P295" i="147"/>
  <c r="P311" i="147"/>
  <c r="P327" i="147"/>
  <c r="P343" i="147"/>
  <c r="P359" i="147"/>
  <c r="P375" i="147"/>
  <c r="P391" i="147"/>
  <c r="P407" i="147"/>
  <c r="P423" i="147"/>
  <c r="P439" i="147"/>
  <c r="P455" i="147"/>
  <c r="P471" i="147"/>
  <c r="P487" i="147"/>
  <c r="L519" i="147" a="1"/>
  <c r="L519" i="147"/>
  <c r="J519" i="147" a="1"/>
  <c r="J519" i="147"/>
  <c r="H519" i="147" a="1"/>
  <c r="H519" i="147"/>
  <c r="F519" i="147" a="1"/>
  <c r="F519" i="147"/>
  <c r="M519" i="147" a="1"/>
  <c r="M519" i="147"/>
  <c r="K519" i="147" a="1"/>
  <c r="K519" i="147"/>
  <c r="I519" i="147" a="1"/>
  <c r="I519" i="147"/>
  <c r="G519" i="147" a="1"/>
  <c r="G519" i="147"/>
  <c r="L521" i="147" a="1"/>
  <c r="L521" i="147"/>
  <c r="J521" i="147" a="1"/>
  <c r="J521" i="147"/>
  <c r="H521" i="147" a="1"/>
  <c r="H521" i="147"/>
  <c r="F521" i="147" a="1"/>
  <c r="F521" i="147"/>
  <c r="M521" i="147" a="1"/>
  <c r="M521" i="147"/>
  <c r="K521" i="147" a="1"/>
  <c r="K521" i="147"/>
  <c r="I521" i="147" a="1"/>
  <c r="I521" i="147"/>
  <c r="G521" i="147" a="1"/>
  <c r="G521" i="147"/>
  <c r="L523" i="147" a="1"/>
  <c r="L523" i="147"/>
  <c r="J523" i="147" a="1"/>
  <c r="J523" i="147"/>
  <c r="H523" i="147" a="1"/>
  <c r="H523" i="147"/>
  <c r="F523" i="147" a="1"/>
  <c r="F523" i="147"/>
  <c r="M523" i="147" a="1"/>
  <c r="M523" i="147"/>
  <c r="K523" i="147" a="1"/>
  <c r="K523" i="147"/>
  <c r="I523" i="147" a="1"/>
  <c r="I523" i="147"/>
  <c r="G523" i="147" a="1"/>
  <c r="G523" i="147"/>
  <c r="L525" i="147" a="1"/>
  <c r="L525" i="147"/>
  <c r="J525" i="147" a="1"/>
  <c r="J525" i="147"/>
  <c r="H525" i="147" a="1"/>
  <c r="H525" i="147"/>
  <c r="F525" i="147" a="1"/>
  <c r="F525" i="147"/>
  <c r="M525" i="147" a="1"/>
  <c r="M525" i="147"/>
  <c r="K525" i="147" a="1"/>
  <c r="K525" i="147"/>
  <c r="I525" i="147" a="1"/>
  <c r="I525" i="147"/>
  <c r="G525" i="147" a="1"/>
  <c r="G525" i="147"/>
  <c r="K527" i="147" a="1"/>
  <c r="K527" i="147"/>
  <c r="H527" i="147" a="1"/>
  <c r="H527" i="147"/>
  <c r="F527" i="147" a="1"/>
  <c r="F527" i="147"/>
  <c r="M527" i="147" a="1"/>
  <c r="M527" i="147"/>
  <c r="J527" i="147" a="1"/>
  <c r="J527" i="147"/>
  <c r="L527" i="147" a="1"/>
  <c r="L527" i="147"/>
  <c r="G527" i="147" a="1"/>
  <c r="G527" i="147"/>
  <c r="I529" i="147" a="1"/>
  <c r="I529" i="147"/>
  <c r="F529" i="147" a="1"/>
  <c r="F529" i="147"/>
  <c r="K529" i="147" a="1"/>
  <c r="K529" i="147"/>
  <c r="H529" i="147" a="1"/>
  <c r="H529" i="147"/>
  <c r="M529" i="147" a="1"/>
  <c r="M529" i="147"/>
  <c r="J529" i="147" a="1"/>
  <c r="J529" i="147"/>
  <c r="M518" i="147" a="1"/>
  <c r="M518" i="147"/>
  <c r="K518" i="147" a="1"/>
  <c r="K518" i="147"/>
  <c r="I518" i="147" a="1"/>
  <c r="I518" i="147"/>
  <c r="G518" i="147" a="1"/>
  <c r="G518" i="147"/>
  <c r="L518" i="147" a="1"/>
  <c r="L518" i="147"/>
  <c r="J518" i="147" a="1"/>
  <c r="J518" i="147"/>
  <c r="H518" i="147" a="1"/>
  <c r="H518" i="147"/>
  <c r="F518" i="147" a="1"/>
  <c r="F518" i="147"/>
  <c r="M526" i="147" a="1"/>
  <c r="M526" i="147"/>
  <c r="K526" i="147" a="1"/>
  <c r="K526" i="147"/>
  <c r="I526" i="147" a="1"/>
  <c r="I526" i="147"/>
  <c r="G526" i="147" a="1"/>
  <c r="G526" i="147"/>
  <c r="L526" i="147" a="1"/>
  <c r="L526" i="147"/>
  <c r="J526" i="147" a="1"/>
  <c r="J526" i="147"/>
  <c r="H526" i="147" a="1"/>
  <c r="H526" i="147"/>
  <c r="F526" i="147" a="1"/>
  <c r="F526" i="147"/>
  <c r="N526" i="147"/>
  <c r="G529" i="147" a="1"/>
  <c r="G529" i="147"/>
  <c r="P7" i="149"/>
  <c r="P39" i="149"/>
  <c r="P71" i="149"/>
  <c r="P103" i="149"/>
  <c r="P135" i="149"/>
  <c r="P167" i="149"/>
  <c r="P199" i="149"/>
  <c r="M520" i="147" a="1"/>
  <c r="M520" i="147"/>
  <c r="K520" i="147" a="1"/>
  <c r="K520" i="147"/>
  <c r="I520" i="147" a="1"/>
  <c r="I520" i="147"/>
  <c r="G520" i="147" a="1"/>
  <c r="G520" i="147"/>
  <c r="L520" i="147" a="1"/>
  <c r="L520" i="147"/>
  <c r="J520" i="147" a="1"/>
  <c r="J520" i="147"/>
  <c r="H520" i="147" a="1"/>
  <c r="H520" i="147"/>
  <c r="F520" i="147" a="1"/>
  <c r="F520" i="147"/>
  <c r="P15" i="147"/>
  <c r="P31" i="147"/>
  <c r="P47" i="147"/>
  <c r="P63" i="147"/>
  <c r="P79" i="147"/>
  <c r="P95" i="147"/>
  <c r="P111" i="147"/>
  <c r="P127" i="147"/>
  <c r="P143" i="147"/>
  <c r="P159" i="147"/>
  <c r="P175" i="147"/>
  <c r="P191" i="147"/>
  <c r="P207" i="147"/>
  <c r="P223" i="147"/>
  <c r="P239" i="147"/>
  <c r="P255" i="147"/>
  <c r="P271" i="147"/>
  <c r="P287" i="147"/>
  <c r="P303" i="147"/>
  <c r="P319" i="147"/>
  <c r="P335" i="147"/>
  <c r="P351" i="147"/>
  <c r="P367" i="147"/>
  <c r="P383" i="147"/>
  <c r="P399" i="147"/>
  <c r="P415" i="147"/>
  <c r="P431" i="147"/>
  <c r="P447" i="147"/>
  <c r="P463" i="147"/>
  <c r="P479" i="147"/>
  <c r="N511" i="147"/>
  <c r="M522" i="147" a="1"/>
  <c r="M522" i="147"/>
  <c r="K522" i="147" a="1"/>
  <c r="K522" i="147"/>
  <c r="I522" i="147" a="1"/>
  <c r="I522" i="147"/>
  <c r="G522" i="147" a="1"/>
  <c r="G522" i="147"/>
  <c r="L522" i="147" a="1"/>
  <c r="L522" i="147"/>
  <c r="J522" i="147" a="1"/>
  <c r="J522" i="147"/>
  <c r="H522" i="147" a="1"/>
  <c r="H522" i="147"/>
  <c r="F522" i="147" a="1"/>
  <c r="F522" i="147"/>
  <c r="I527" i="147" a="1"/>
  <c r="I527" i="147"/>
  <c r="L529" i="147" a="1"/>
  <c r="L529" i="147"/>
  <c r="P511" i="149" a="1"/>
  <c r="P511" i="149"/>
  <c r="P510" i="149" a="1"/>
  <c r="P510" i="149"/>
  <c r="P508" i="149" a="1"/>
  <c r="P508" i="149"/>
  <c r="N12" i="148"/>
  <c r="P506" i="149" a="1"/>
  <c r="P506" i="149"/>
  <c r="N10" i="148"/>
  <c r="P504" i="149" a="1"/>
  <c r="P504" i="149"/>
  <c r="N8" i="148"/>
  <c r="P502" i="149" a="1"/>
  <c r="P502" i="149"/>
  <c r="N6" i="148"/>
  <c r="P500" i="149" a="1"/>
  <c r="P500" i="149"/>
  <c r="N4" i="148"/>
  <c r="P509" i="149" a="1"/>
  <c r="P509" i="149"/>
  <c r="N13" i="148"/>
  <c r="P501" i="149" a="1"/>
  <c r="P501" i="149"/>
  <c r="N5" i="148"/>
  <c r="P507" i="149" a="1"/>
  <c r="P507" i="149"/>
  <c r="N11" i="148"/>
  <c r="P505" i="149" a="1"/>
  <c r="P505" i="149"/>
  <c r="N9" i="148"/>
  <c r="P499" i="149" a="1"/>
  <c r="P499" i="149"/>
  <c r="P23" i="149"/>
  <c r="P55" i="149"/>
  <c r="P87" i="149"/>
  <c r="P119" i="149"/>
  <c r="P151" i="149"/>
  <c r="P183" i="149"/>
  <c r="F528" i="147" a="1"/>
  <c r="F528" i="147"/>
  <c r="K528" i="147" a="1"/>
  <c r="K528" i="147"/>
  <c r="I530" i="147" a="1"/>
  <c r="I530" i="147"/>
  <c r="L530" i="147" a="1"/>
  <c r="L530" i="147"/>
  <c r="I528" i="147" a="1"/>
  <c r="I528" i="147"/>
  <c r="L528" i="147" a="1"/>
  <c r="L528" i="147"/>
  <c r="G530" i="147" a="1"/>
  <c r="G530" i="147"/>
  <c r="N530" i="147"/>
  <c r="J530" i="147" a="1"/>
  <c r="J530" i="147"/>
  <c r="P18" i="149"/>
  <c r="P34" i="149"/>
  <c r="P50" i="149"/>
  <c r="P66" i="149"/>
  <c r="P82" i="149"/>
  <c r="P98" i="149"/>
  <c r="P114" i="149"/>
  <c r="P130" i="149"/>
  <c r="P146" i="149"/>
  <c r="P162" i="149"/>
  <c r="P178" i="149"/>
  <c r="P194" i="149"/>
  <c r="P240" i="149"/>
  <c r="P272" i="149"/>
  <c r="P304" i="149"/>
  <c r="P336" i="149"/>
  <c r="P368" i="149"/>
  <c r="P400" i="149"/>
  <c r="P432" i="149"/>
  <c r="G528" i="147" a="1"/>
  <c r="G528" i="147"/>
  <c r="H530" i="147" a="1"/>
  <c r="H530" i="147"/>
  <c r="P14" i="149"/>
  <c r="P30" i="149"/>
  <c r="P46" i="149"/>
  <c r="P62" i="149"/>
  <c r="P78" i="149"/>
  <c r="P94" i="149"/>
  <c r="P110" i="149"/>
  <c r="P126" i="149"/>
  <c r="P142" i="149"/>
  <c r="P158" i="149"/>
  <c r="P174" i="149"/>
  <c r="P190" i="149"/>
  <c r="P208" i="149"/>
  <c r="P232" i="149"/>
  <c r="P264" i="149"/>
  <c r="P296" i="149"/>
  <c r="P328" i="149"/>
  <c r="P360" i="149"/>
  <c r="P392" i="149"/>
  <c r="P424" i="149"/>
  <c r="P440" i="149"/>
  <c r="P448" i="149"/>
  <c r="P456" i="149"/>
  <c r="P464" i="149"/>
  <c r="P472" i="149"/>
  <c r="P480" i="149"/>
  <c r="P488" i="149"/>
  <c r="P200" i="149"/>
  <c r="P216" i="149"/>
  <c r="P228" i="149"/>
  <c r="P236" i="149"/>
  <c r="P244" i="149"/>
  <c r="P252" i="149"/>
  <c r="P260" i="149"/>
  <c r="P268" i="149"/>
  <c r="P276" i="149"/>
  <c r="P284" i="149"/>
  <c r="P292" i="149"/>
  <c r="P300" i="149"/>
  <c r="P308" i="149"/>
  <c r="P316" i="149"/>
  <c r="P324" i="149"/>
  <c r="P332" i="149"/>
  <c r="P340" i="149"/>
  <c r="P348" i="149"/>
  <c r="P356" i="149"/>
  <c r="P364" i="149"/>
  <c r="P372" i="149"/>
  <c r="P380" i="149"/>
  <c r="P388" i="149"/>
  <c r="P396" i="149"/>
  <c r="P404" i="149"/>
  <c r="P412" i="149"/>
  <c r="P420" i="149"/>
  <c r="P428" i="149"/>
  <c r="P436" i="149"/>
  <c r="P444" i="149"/>
  <c r="P452" i="149"/>
  <c r="P460" i="149"/>
  <c r="P468" i="149"/>
  <c r="P476" i="149"/>
  <c r="P484" i="149"/>
  <c r="P492" i="149"/>
  <c r="C518" i="149"/>
  <c r="C524" i="149"/>
  <c r="G499" i="149" a="1"/>
  <c r="G499" i="149"/>
  <c r="I499" i="149" a="1"/>
  <c r="I499" i="149"/>
  <c r="K499" i="149" a="1"/>
  <c r="K499" i="149"/>
  <c r="M499" i="149" a="1"/>
  <c r="M499" i="149"/>
  <c r="G500" i="149" a="1"/>
  <c r="G500" i="149"/>
  <c r="I500" i="149" a="1"/>
  <c r="I500" i="149"/>
  <c r="K500" i="149" a="1"/>
  <c r="K500" i="149"/>
  <c r="M500" i="149" a="1"/>
  <c r="M500" i="149"/>
  <c r="G501" i="149" a="1"/>
  <c r="G501" i="149"/>
  <c r="I501" i="149" a="1"/>
  <c r="I501" i="149"/>
  <c r="K501" i="149" a="1"/>
  <c r="K501" i="149"/>
  <c r="M501" i="149" a="1"/>
  <c r="M501" i="149"/>
  <c r="G502" i="149" a="1"/>
  <c r="G502" i="149"/>
  <c r="I502" i="149" a="1"/>
  <c r="I502" i="149"/>
  <c r="K502" i="149" a="1"/>
  <c r="K502" i="149"/>
  <c r="M502" i="149" a="1"/>
  <c r="M502" i="149"/>
  <c r="G503" i="149" a="1"/>
  <c r="G503" i="149"/>
  <c r="I503" i="149" a="1"/>
  <c r="I503" i="149"/>
  <c r="K503" i="149" a="1"/>
  <c r="K503" i="149"/>
  <c r="M503" i="149" a="1"/>
  <c r="M503" i="149"/>
  <c r="G504" i="149" a="1"/>
  <c r="G504" i="149"/>
  <c r="I504" i="149" a="1"/>
  <c r="I504" i="149"/>
  <c r="K504" i="149" a="1"/>
  <c r="K504" i="149"/>
  <c r="M504" i="149" a="1"/>
  <c r="M504" i="149"/>
  <c r="G505" i="149" a="1"/>
  <c r="G505" i="149"/>
  <c r="I505" i="149" a="1"/>
  <c r="I505" i="149"/>
  <c r="K505" i="149" a="1"/>
  <c r="K505" i="149"/>
  <c r="M505" i="149" a="1"/>
  <c r="M505" i="149"/>
  <c r="G506" i="149" a="1"/>
  <c r="G506" i="149"/>
  <c r="I506" i="149" a="1"/>
  <c r="I506" i="149"/>
  <c r="K506" i="149" a="1"/>
  <c r="K506" i="149"/>
  <c r="M506" i="149" a="1"/>
  <c r="M506" i="149"/>
  <c r="G507" i="149" a="1"/>
  <c r="G507" i="149"/>
  <c r="I507" i="149" a="1"/>
  <c r="I507" i="149"/>
  <c r="K507" i="149" a="1"/>
  <c r="K507" i="149"/>
  <c r="M507" i="149" a="1"/>
  <c r="M507" i="149"/>
  <c r="G508" i="149" a="1"/>
  <c r="G508" i="149"/>
  <c r="I508" i="149" a="1"/>
  <c r="I508" i="149"/>
  <c r="K508" i="149" a="1"/>
  <c r="K508" i="149"/>
  <c r="M508" i="149" a="1"/>
  <c r="M508" i="149"/>
  <c r="G509" i="149" a="1"/>
  <c r="G509" i="149"/>
  <c r="I509" i="149" a="1"/>
  <c r="I509" i="149"/>
  <c r="K509" i="149" a="1"/>
  <c r="K509" i="149"/>
  <c r="M509" i="149" a="1"/>
  <c r="M509" i="149"/>
  <c r="G510" i="149" a="1"/>
  <c r="G510" i="149"/>
  <c r="I510" i="149" a="1"/>
  <c r="I510" i="149"/>
  <c r="K510" i="149" a="1"/>
  <c r="K510" i="149"/>
  <c r="M510" i="149" a="1"/>
  <c r="M510" i="149"/>
  <c r="G511" i="149" a="1"/>
  <c r="G511" i="149"/>
  <c r="I511" i="149" a="1"/>
  <c r="I511" i="149"/>
  <c r="K511" i="149" a="1"/>
  <c r="K511" i="149"/>
  <c r="M511" i="149" a="1"/>
  <c r="M511" i="149"/>
  <c r="C519" i="149"/>
  <c r="C521" i="149"/>
  <c r="C523" i="149"/>
  <c r="M522" i="149" a="1"/>
  <c r="M522" i="149"/>
  <c r="K522" i="149" a="1"/>
  <c r="K522" i="149"/>
  <c r="I522" i="149" a="1"/>
  <c r="I522" i="149"/>
  <c r="G522" i="149" a="1"/>
  <c r="G522" i="149"/>
  <c r="F522" i="149" a="1"/>
  <c r="F522" i="149"/>
  <c r="H522" i="149" a="1"/>
  <c r="H522" i="149"/>
  <c r="L525" i="149" a="1"/>
  <c r="L525" i="149"/>
  <c r="J525" i="149" a="1"/>
  <c r="J525" i="149"/>
  <c r="H525" i="149" a="1"/>
  <c r="H525" i="149"/>
  <c r="F525" i="149" a="1"/>
  <c r="F525" i="149"/>
  <c r="I525" i="149" a="1"/>
  <c r="I525" i="149"/>
  <c r="K525" i="149" a="1"/>
  <c r="K525" i="149"/>
  <c r="M525" i="149" a="1"/>
  <c r="M525" i="149"/>
  <c r="M526" i="149" a="1"/>
  <c r="M526" i="149"/>
  <c r="K526" i="149" a="1"/>
  <c r="K526" i="149"/>
  <c r="I526" i="149" a="1"/>
  <c r="I526" i="149"/>
  <c r="G526" i="149" a="1"/>
  <c r="G526" i="149"/>
  <c r="N526" i="149"/>
  <c r="H526" i="149" a="1"/>
  <c r="H526" i="149"/>
  <c r="J526" i="149" a="1"/>
  <c r="J526" i="149"/>
  <c r="L526" i="149" a="1"/>
  <c r="L526" i="149"/>
  <c r="L527" i="149" a="1"/>
  <c r="L527" i="149"/>
  <c r="J527" i="149" a="1"/>
  <c r="J527" i="149"/>
  <c r="H527" i="149" a="1"/>
  <c r="H527" i="149"/>
  <c r="F527" i="149" a="1"/>
  <c r="F527" i="149"/>
  <c r="G527" i="149" a="1"/>
  <c r="G527" i="149"/>
  <c r="I527" i="149" a="1"/>
  <c r="I527" i="149"/>
  <c r="K527" i="149" a="1"/>
  <c r="K527" i="149"/>
  <c r="M528" i="149" a="1"/>
  <c r="M528" i="149"/>
  <c r="K528" i="149" a="1"/>
  <c r="K528" i="149"/>
  <c r="I528" i="149" a="1"/>
  <c r="I528" i="149"/>
  <c r="G528" i="149" a="1"/>
  <c r="G528" i="149"/>
  <c r="F528" i="149" a="1"/>
  <c r="F528" i="149"/>
  <c r="N528" i="149"/>
  <c r="H528" i="149" a="1"/>
  <c r="H528" i="149"/>
  <c r="J528" i="149" a="1"/>
  <c r="J528" i="149"/>
  <c r="L530" i="149" a="1"/>
  <c r="L530" i="149"/>
  <c r="G530" i="149" a="1"/>
  <c r="G530" i="149"/>
  <c r="J530" i="149" a="1"/>
  <c r="J530" i="149"/>
  <c r="M530" i="149" a="1"/>
  <c r="M530" i="149"/>
  <c r="I530" i="149" a="1"/>
  <c r="I530" i="149"/>
  <c r="F530" i="149" a="1"/>
  <c r="F530" i="149"/>
  <c r="H530" i="149" a="1"/>
  <c r="H530" i="149"/>
  <c r="C520" i="149"/>
  <c r="J522" i="149" a="1"/>
  <c r="J522" i="149"/>
  <c r="M527" i="149" a="1"/>
  <c r="M527" i="149"/>
  <c r="C529" i="149"/>
  <c r="J499" i="149" a="1"/>
  <c r="J499" i="149"/>
  <c r="F500" i="149" a="1"/>
  <c r="F500" i="149"/>
  <c r="H500" i="149" a="1"/>
  <c r="H500" i="149"/>
  <c r="H512" i="149"/>
  <c r="J500" i="149" a="1"/>
  <c r="J500" i="149"/>
  <c r="F501" i="149" a="1"/>
  <c r="F501" i="149"/>
  <c r="N501" i="149"/>
  <c r="H501" i="149" a="1"/>
  <c r="H501" i="149"/>
  <c r="J501" i="149" a="1"/>
  <c r="J501" i="149"/>
  <c r="F502" i="149" a="1"/>
  <c r="F502" i="149"/>
  <c r="H502" i="149" a="1"/>
  <c r="H502" i="149"/>
  <c r="J502" i="149" a="1"/>
  <c r="J502" i="149"/>
  <c r="F503" i="149" a="1"/>
  <c r="F503" i="149"/>
  <c r="H503" i="149" a="1"/>
  <c r="H503" i="149"/>
  <c r="J503" i="149" a="1"/>
  <c r="J503" i="149"/>
  <c r="L503" i="149" a="1"/>
  <c r="L503" i="149"/>
  <c r="L512" i="149"/>
  <c r="F504" i="149" a="1"/>
  <c r="F504" i="149"/>
  <c r="H504" i="149" a="1"/>
  <c r="H504" i="149"/>
  <c r="J504" i="149" a="1"/>
  <c r="J504" i="149"/>
  <c r="F505" i="149" a="1"/>
  <c r="F505" i="149"/>
  <c r="H505" i="149" a="1"/>
  <c r="H505" i="149"/>
  <c r="J505" i="149" a="1"/>
  <c r="J505" i="149"/>
  <c r="F506" i="149" a="1"/>
  <c r="F506" i="149"/>
  <c r="N506" i="149"/>
  <c r="H506" i="149" a="1"/>
  <c r="H506" i="149"/>
  <c r="J506" i="149" a="1"/>
  <c r="J506" i="149"/>
  <c r="L506" i="149" a="1"/>
  <c r="L506" i="149"/>
  <c r="F507" i="149" a="1"/>
  <c r="F507" i="149"/>
  <c r="N507" i="149"/>
  <c r="H507" i="149" a="1"/>
  <c r="H507" i="149"/>
  <c r="J507" i="149" a="1"/>
  <c r="J507" i="149"/>
  <c r="L507" i="149" a="1"/>
  <c r="L507" i="149"/>
  <c r="F508" i="149" a="1"/>
  <c r="F508" i="149"/>
  <c r="N508" i="149"/>
  <c r="H508" i="149" a="1"/>
  <c r="H508" i="149"/>
  <c r="J508" i="149" a="1"/>
  <c r="J508" i="149"/>
  <c r="L508" i="149" a="1"/>
  <c r="L508" i="149"/>
  <c r="F509" i="149" a="1"/>
  <c r="F509" i="149"/>
  <c r="N509" i="149"/>
  <c r="H509" i="149" a="1"/>
  <c r="H509" i="149"/>
  <c r="J509" i="149" a="1"/>
  <c r="J509" i="149"/>
  <c r="L509" i="149" a="1"/>
  <c r="L509" i="149"/>
  <c r="F510" i="149" a="1"/>
  <c r="F510" i="149"/>
  <c r="N510" i="149"/>
  <c r="H510" i="149" a="1"/>
  <c r="H510" i="149"/>
  <c r="J510" i="149" a="1"/>
  <c r="J510" i="149"/>
  <c r="F511" i="149" a="1"/>
  <c r="F511" i="149"/>
  <c r="H511" i="149" a="1"/>
  <c r="H511" i="149"/>
  <c r="J511" i="149" a="1"/>
  <c r="J511" i="149"/>
  <c r="L511" i="149" a="1"/>
  <c r="L511" i="149"/>
  <c r="L522" i="149" a="1"/>
  <c r="L522" i="149"/>
  <c r="K530" i="149" a="1"/>
  <c r="K530" i="149"/>
  <c r="P45" i="151"/>
  <c r="P36" i="151"/>
  <c r="P41" i="151"/>
  <c r="P64" i="151"/>
  <c r="P121" i="151"/>
  <c r="P185" i="151"/>
  <c r="P249" i="151"/>
  <c r="P313" i="151"/>
  <c r="P16" i="151"/>
  <c r="P52" i="151"/>
  <c r="P57" i="151"/>
  <c r="P105" i="151"/>
  <c r="P169" i="151"/>
  <c r="P233" i="151"/>
  <c r="P297" i="151"/>
  <c r="P361" i="151"/>
  <c r="N504" i="151"/>
  <c r="P4" i="151"/>
  <c r="P501" i="151" a="1"/>
  <c r="P501" i="151"/>
  <c r="N5" i="150"/>
  <c r="P9" i="151"/>
  <c r="P32" i="151"/>
  <c r="P68" i="151"/>
  <c r="P73" i="151"/>
  <c r="P89" i="151"/>
  <c r="P153" i="151"/>
  <c r="P217" i="151"/>
  <c r="P281" i="151"/>
  <c r="P345" i="151"/>
  <c r="N502" i="151"/>
  <c r="P80" i="151"/>
  <c r="P96" i="151"/>
  <c r="P112" i="151"/>
  <c r="P128" i="151"/>
  <c r="P144" i="151"/>
  <c r="P160" i="151"/>
  <c r="P176" i="151"/>
  <c r="P192" i="151"/>
  <c r="P208" i="151"/>
  <c r="P224" i="151"/>
  <c r="P240" i="151"/>
  <c r="P256" i="151"/>
  <c r="P272" i="151"/>
  <c r="P288" i="151"/>
  <c r="P304" i="151"/>
  <c r="P320" i="151"/>
  <c r="P336" i="151"/>
  <c r="P352" i="151"/>
  <c r="P368" i="151"/>
  <c r="P384" i="151"/>
  <c r="P393" i="151"/>
  <c r="P398" i="151"/>
  <c r="P421" i="151"/>
  <c r="P457" i="151"/>
  <c r="P462" i="151"/>
  <c r="P485" i="151"/>
  <c r="C520" i="151"/>
  <c r="M501" i="151" a="1"/>
  <c r="M501" i="151"/>
  <c r="J501" i="151" a="1"/>
  <c r="J501" i="151"/>
  <c r="I501" i="151" a="1"/>
  <c r="I501" i="151"/>
  <c r="L501" i="151" a="1"/>
  <c r="L501" i="151"/>
  <c r="C519" i="151"/>
  <c r="P500" i="151" a="1"/>
  <c r="P500" i="151"/>
  <c r="N4" i="150"/>
  <c r="L500" i="151" a="1"/>
  <c r="L500" i="151"/>
  <c r="L512" i="151"/>
  <c r="G500" i="151" a="1"/>
  <c r="G500" i="151"/>
  <c r="G512" i="151"/>
  <c r="E22" i="150"/>
  <c r="I500" i="151" a="1"/>
  <c r="I500" i="151"/>
  <c r="M500" i="151" a="1"/>
  <c r="M500" i="151"/>
  <c r="P8" i="151"/>
  <c r="P24" i="151"/>
  <c r="P40" i="151"/>
  <c r="P56" i="151"/>
  <c r="P72" i="151"/>
  <c r="P88" i="151"/>
  <c r="P104" i="151"/>
  <c r="P120" i="151"/>
  <c r="P136" i="151"/>
  <c r="P152" i="151"/>
  <c r="P168" i="151"/>
  <c r="P184" i="151"/>
  <c r="P200" i="151"/>
  <c r="P216" i="151"/>
  <c r="P232" i="151"/>
  <c r="P248" i="151"/>
  <c r="P264" i="151"/>
  <c r="P280" i="151"/>
  <c r="P296" i="151"/>
  <c r="P312" i="151"/>
  <c r="P328" i="151"/>
  <c r="P344" i="151"/>
  <c r="P360" i="151"/>
  <c r="P376" i="151"/>
  <c r="P392" i="151"/>
  <c r="P425" i="151"/>
  <c r="P430" i="151"/>
  <c r="P453" i="151"/>
  <c r="P489" i="151"/>
  <c r="P494" i="151"/>
  <c r="C518" i="151"/>
  <c r="P499" i="151" a="1"/>
  <c r="P499" i="151"/>
  <c r="I499" i="151" a="1"/>
  <c r="I499" i="151"/>
  <c r="F499" i="151" a="1"/>
  <c r="F499" i="151"/>
  <c r="M499" i="151" a="1"/>
  <c r="M499" i="151"/>
  <c r="F500" i="151" a="1"/>
  <c r="F500" i="151"/>
  <c r="J500" i="151" a="1"/>
  <c r="J500" i="151"/>
  <c r="J512" i="151"/>
  <c r="G501" i="151" a="1"/>
  <c r="G501" i="151"/>
  <c r="N501" i="151"/>
  <c r="K501" i="151" a="1"/>
  <c r="K501" i="151"/>
  <c r="C522" i="151"/>
  <c r="P503" i="151" a="1"/>
  <c r="P503" i="151"/>
  <c r="N7" i="150"/>
  <c r="I503" i="151" a="1"/>
  <c r="I503" i="151"/>
  <c r="F503" i="151" a="1"/>
  <c r="F503" i="151"/>
  <c r="M503" i="151" a="1"/>
  <c r="M503" i="151"/>
  <c r="J503" i="151" a="1"/>
  <c r="J503" i="151"/>
  <c r="K503" i="151" a="1"/>
  <c r="K503" i="151"/>
  <c r="K512" i="151"/>
  <c r="C523" i="151"/>
  <c r="M504" i="151" a="1"/>
  <c r="M504" i="151"/>
  <c r="K504" i="151" a="1"/>
  <c r="K504" i="151"/>
  <c r="P504" i="151" a="1"/>
  <c r="P504" i="151"/>
  <c r="N8" i="150"/>
  <c r="H504" i="151" a="1"/>
  <c r="H504" i="151"/>
  <c r="C524" i="151"/>
  <c r="M505" i="151" a="1"/>
  <c r="M505" i="151"/>
  <c r="K505" i="151" a="1"/>
  <c r="K505" i="151"/>
  <c r="I505" i="151" a="1"/>
  <c r="I505" i="151"/>
  <c r="G505" i="151" a="1"/>
  <c r="G505" i="151"/>
  <c r="N505" i="151"/>
  <c r="E41" i="150"/>
  <c r="G41" i="150"/>
  <c r="P505" i="151" a="1"/>
  <c r="P505" i="151"/>
  <c r="N9" i="150"/>
  <c r="P397" i="151"/>
  <c r="P413" i="151"/>
  <c r="P429" i="151"/>
  <c r="P445" i="151"/>
  <c r="P461" i="151"/>
  <c r="P477" i="151"/>
  <c r="P493" i="151"/>
  <c r="C521" i="151"/>
  <c r="P502" i="151" a="1"/>
  <c r="P502" i="151"/>
  <c r="N6" i="150"/>
  <c r="H502" i="151" a="1"/>
  <c r="H502" i="151"/>
  <c r="H512" i="151"/>
  <c r="K502" i="151" a="1"/>
  <c r="K502" i="151"/>
  <c r="G504" i="151" a="1"/>
  <c r="G504" i="151"/>
  <c r="C525" i="151"/>
  <c r="M506" i="151" a="1"/>
  <c r="M506" i="151"/>
  <c r="K506" i="151" a="1"/>
  <c r="K506" i="151"/>
  <c r="I506" i="151" a="1"/>
  <c r="I506" i="151"/>
  <c r="G506" i="151" a="1"/>
  <c r="G506" i="151"/>
  <c r="N506" i="151"/>
  <c r="L529" i="151" a="1"/>
  <c r="L529" i="151"/>
  <c r="J529" i="151" a="1"/>
  <c r="J529" i="151"/>
  <c r="H529" i="151" a="1"/>
  <c r="H529" i="151"/>
  <c r="F529" i="151" a="1"/>
  <c r="F529" i="151"/>
  <c r="N511" i="151"/>
  <c r="H526" i="151" a="1"/>
  <c r="H526" i="151"/>
  <c r="G527" i="151" a="1"/>
  <c r="G527" i="151"/>
  <c r="M529" i="151" a="1"/>
  <c r="M529" i="151"/>
  <c r="L530" i="151" a="1"/>
  <c r="L530" i="151"/>
  <c r="M528" i="151" a="1"/>
  <c r="M528" i="151"/>
  <c r="K528" i="151" a="1"/>
  <c r="K528" i="151"/>
  <c r="I528" i="151" a="1"/>
  <c r="I528" i="151"/>
  <c r="G528" i="151" a="1"/>
  <c r="G528" i="151"/>
  <c r="N528" i="151"/>
  <c r="J526" i="151" a="1"/>
  <c r="J526" i="151"/>
  <c r="H528" i="151" a="1"/>
  <c r="H528" i="151"/>
  <c r="G529" i="151" a="1"/>
  <c r="G529" i="151"/>
  <c r="F530" i="151" a="1"/>
  <c r="F530" i="151"/>
  <c r="L527" i="151" a="1"/>
  <c r="L527" i="151"/>
  <c r="J527" i="151" a="1"/>
  <c r="J527" i="151"/>
  <c r="H527" i="151" a="1"/>
  <c r="H527" i="151"/>
  <c r="F527" i="151" a="1"/>
  <c r="F527" i="151"/>
  <c r="K527" i="151" a="1"/>
  <c r="K527" i="151"/>
  <c r="J528" i="151" a="1"/>
  <c r="J528" i="151"/>
  <c r="I529" i="151" a="1"/>
  <c r="I529" i="151"/>
  <c r="M526" i="151" a="1"/>
  <c r="M526" i="151"/>
  <c r="K526" i="151" a="1"/>
  <c r="K526" i="151"/>
  <c r="I526" i="151" a="1"/>
  <c r="I526" i="151"/>
  <c r="G526" i="151" a="1"/>
  <c r="G526" i="151"/>
  <c r="M530" i="151" a="1"/>
  <c r="M530" i="151"/>
  <c r="K530" i="151" a="1"/>
  <c r="K530" i="151"/>
  <c r="I530" i="151" a="1"/>
  <c r="I530" i="151"/>
  <c r="G530" i="151" a="1"/>
  <c r="G530" i="151"/>
  <c r="F526" i="151" a="1"/>
  <c r="F526" i="151"/>
  <c r="M527" i="151" a="1"/>
  <c r="M527" i="151"/>
  <c r="L528" i="151" a="1"/>
  <c r="L528" i="151"/>
  <c r="K529" i="151" a="1"/>
  <c r="K529" i="151"/>
  <c r="J530" i="151" a="1"/>
  <c r="J530" i="151"/>
  <c r="P508" i="151" a="1"/>
  <c r="P508" i="151"/>
  <c r="N12" i="150"/>
  <c r="P509" i="151" a="1"/>
  <c r="P509" i="151"/>
  <c r="N13" i="150"/>
  <c r="P510" i="151" a="1"/>
  <c r="P510" i="151"/>
  <c r="P511" i="151" a="1"/>
  <c r="P511" i="151"/>
  <c r="I523" i="118" a="1"/>
  <c r="I523" i="118"/>
  <c r="F523" i="118" a="1"/>
  <c r="F523" i="118"/>
  <c r="K523" i="118" a="1"/>
  <c r="K523" i="118"/>
  <c r="H523" i="118" a="1"/>
  <c r="H523" i="118"/>
  <c r="M523" i="118" a="1"/>
  <c r="M523" i="118"/>
  <c r="J523" i="118" a="1"/>
  <c r="J523" i="118"/>
  <c r="L523" i="118" a="1"/>
  <c r="L523" i="118"/>
  <c r="G523" i="118" a="1"/>
  <c r="G523" i="118"/>
  <c r="P465" i="118"/>
  <c r="P481" i="118"/>
  <c r="C518" i="118"/>
  <c r="P499" i="118" a="1"/>
  <c r="P499" i="118"/>
  <c r="H499" i="118" a="1"/>
  <c r="H499" i="118"/>
  <c r="K499" i="118" a="1"/>
  <c r="K499" i="118"/>
  <c r="J502" i="118" a="1"/>
  <c r="J502" i="118"/>
  <c r="C522" i="118"/>
  <c r="P503" i="118" a="1"/>
  <c r="P503" i="118"/>
  <c r="N7" i="117"/>
  <c r="H503" i="118" a="1"/>
  <c r="H503" i="118"/>
  <c r="K503" i="118" a="1"/>
  <c r="K503" i="118"/>
  <c r="J506" i="118" a="1"/>
  <c r="J506" i="118"/>
  <c r="C526" i="118"/>
  <c r="P507" i="118" a="1"/>
  <c r="P507" i="118"/>
  <c r="N11" i="117"/>
  <c r="H507" i="118" a="1"/>
  <c r="H507" i="118"/>
  <c r="K507" i="118" a="1"/>
  <c r="K507" i="118"/>
  <c r="J510" i="118" a="1"/>
  <c r="J510" i="118"/>
  <c r="C530" i="118"/>
  <c r="P511" i="118" a="1"/>
  <c r="P511" i="118"/>
  <c r="H511" i="118" a="1"/>
  <c r="H511" i="118"/>
  <c r="K511" i="118" a="1"/>
  <c r="K511" i="118"/>
  <c r="C519" i="118"/>
  <c r="C527" i="118"/>
  <c r="P506" i="118" a="1"/>
  <c r="P506" i="118"/>
  <c r="N10" i="117"/>
  <c r="H506" i="118" a="1"/>
  <c r="H506" i="118"/>
  <c r="K506" i="118" a="1"/>
  <c r="K506" i="118"/>
  <c r="P510" i="118" a="1"/>
  <c r="P510" i="118"/>
  <c r="H510" i="118" a="1"/>
  <c r="H510" i="118"/>
  <c r="K510" i="118" a="1"/>
  <c r="K510" i="118"/>
  <c r="C525" i="118"/>
  <c r="C518" i="120"/>
  <c r="P499" i="120" a="1"/>
  <c r="P499" i="120"/>
  <c r="I499" i="120" a="1"/>
  <c r="I499" i="120"/>
  <c r="F499" i="120" a="1"/>
  <c r="F499" i="120"/>
  <c r="K499" i="120" a="1"/>
  <c r="K499" i="120"/>
  <c r="M499" i="120" a="1"/>
  <c r="M499" i="120"/>
  <c r="J499" i="120" a="1"/>
  <c r="J499" i="120"/>
  <c r="L499" i="120" a="1"/>
  <c r="L499" i="120"/>
  <c r="C520" i="120"/>
  <c r="P501" i="120" a="1"/>
  <c r="P501" i="120"/>
  <c r="N5" i="119"/>
  <c r="M501" i="120" a="1"/>
  <c r="M501" i="120"/>
  <c r="J501" i="120" a="1"/>
  <c r="J501" i="120"/>
  <c r="L501" i="120" a="1"/>
  <c r="L501" i="120"/>
  <c r="G501" i="120" a="1"/>
  <c r="G501" i="120"/>
  <c r="I501" i="120" a="1"/>
  <c r="I501" i="120"/>
  <c r="F501" i="120" a="1"/>
  <c r="F501" i="120"/>
  <c r="P502" i="118" a="1"/>
  <c r="P502" i="118"/>
  <c r="N6" i="117"/>
  <c r="H502" i="118" a="1"/>
  <c r="H502" i="118"/>
  <c r="K502" i="118" a="1"/>
  <c r="K502" i="118"/>
  <c r="P473" i="118"/>
  <c r="P489" i="118"/>
  <c r="G499" i="118" a="1"/>
  <c r="G499" i="118"/>
  <c r="L499" i="118" a="1"/>
  <c r="L499" i="118"/>
  <c r="J500" i="118" a="1"/>
  <c r="J500" i="118"/>
  <c r="C520" i="118"/>
  <c r="P501" i="118" a="1"/>
  <c r="P501" i="118"/>
  <c r="N5" i="117"/>
  <c r="H501" i="118" a="1"/>
  <c r="H501" i="118"/>
  <c r="N501" i="118"/>
  <c r="K501" i="118" a="1"/>
  <c r="K501" i="118"/>
  <c r="F502" i="118" a="1"/>
  <c r="F502" i="118"/>
  <c r="I502" i="118" a="1"/>
  <c r="I502" i="118"/>
  <c r="I512" i="118"/>
  <c r="G503" i="118" a="1"/>
  <c r="G503" i="118"/>
  <c r="N503" i="118"/>
  <c r="L503" i="118" a="1"/>
  <c r="L503" i="118"/>
  <c r="J504" i="118" a="1"/>
  <c r="J504" i="118"/>
  <c r="M504" i="118" a="1"/>
  <c r="M504" i="118"/>
  <c r="C524" i="118"/>
  <c r="P505" i="118" a="1"/>
  <c r="P505" i="118"/>
  <c r="N9" i="117"/>
  <c r="H505" i="118" a="1"/>
  <c r="H505" i="118"/>
  <c r="N505" i="118"/>
  <c r="E41" i="117"/>
  <c r="G41" i="117"/>
  <c r="K505" i="118" a="1"/>
  <c r="K505" i="118"/>
  <c r="F506" i="118" a="1"/>
  <c r="F506" i="118"/>
  <c r="I506" i="118" a="1"/>
  <c r="I506" i="118"/>
  <c r="G507" i="118" a="1"/>
  <c r="G507" i="118"/>
  <c r="N507" i="118"/>
  <c r="L507" i="118" a="1"/>
  <c r="L507" i="118"/>
  <c r="J508" i="118" a="1"/>
  <c r="J508" i="118"/>
  <c r="C528" i="118"/>
  <c r="P509" i="118" a="1"/>
  <c r="P509" i="118"/>
  <c r="N13" i="117"/>
  <c r="H509" i="118" a="1"/>
  <c r="H509" i="118"/>
  <c r="N509" i="118"/>
  <c r="K509" i="118" a="1"/>
  <c r="K509" i="118"/>
  <c r="F510" i="118" a="1"/>
  <c r="F510" i="118"/>
  <c r="I510" i="118" a="1"/>
  <c r="I510" i="118"/>
  <c r="G511" i="118" a="1"/>
  <c r="G511" i="118"/>
  <c r="N511" i="118"/>
  <c r="L511" i="118" a="1"/>
  <c r="L511" i="118"/>
  <c r="P18" i="120"/>
  <c r="P34" i="120"/>
  <c r="P50" i="120"/>
  <c r="P66" i="120"/>
  <c r="P82" i="120"/>
  <c r="P478" i="120"/>
  <c r="G499" i="120" a="1"/>
  <c r="G499" i="120"/>
  <c r="H501" i="120" a="1"/>
  <c r="H501" i="120"/>
  <c r="M527" i="120" a="1"/>
  <c r="M527" i="120"/>
  <c r="K527" i="120" a="1"/>
  <c r="K527" i="120"/>
  <c r="I527" i="120" a="1"/>
  <c r="I527" i="120"/>
  <c r="G527" i="120" a="1"/>
  <c r="G527" i="120"/>
  <c r="L527" i="120" a="1"/>
  <c r="L527" i="120"/>
  <c r="J527" i="120" a="1"/>
  <c r="J527" i="120"/>
  <c r="H527" i="120" a="1"/>
  <c r="H527" i="120"/>
  <c r="F527" i="120" a="1"/>
  <c r="F527" i="120"/>
  <c r="P512" i="122"/>
  <c r="D17" i="121"/>
  <c r="N3" i="121"/>
  <c r="P469" i="118"/>
  <c r="P485" i="118"/>
  <c r="J499" i="118" a="1"/>
  <c r="J499" i="118"/>
  <c r="M499" i="118" a="1"/>
  <c r="M499" i="118"/>
  <c r="P500" i="118" a="1"/>
  <c r="P500" i="118"/>
  <c r="N4" i="117"/>
  <c r="H500" i="118" a="1"/>
  <c r="H500" i="118"/>
  <c r="N500" i="118"/>
  <c r="K500" i="118" a="1"/>
  <c r="K500" i="118"/>
  <c r="G502" i="118" a="1"/>
  <c r="G502" i="118"/>
  <c r="L502" i="118" a="1"/>
  <c r="L502" i="118"/>
  <c r="J503" i="118" a="1"/>
  <c r="J503" i="118"/>
  <c r="M503" i="118" a="1"/>
  <c r="M503" i="118"/>
  <c r="P504" i="118" a="1"/>
  <c r="P504" i="118"/>
  <c r="N8" i="117"/>
  <c r="H504" i="118" a="1"/>
  <c r="H504" i="118"/>
  <c r="N504" i="118"/>
  <c r="K504" i="118" a="1"/>
  <c r="K504" i="118"/>
  <c r="G506" i="118" a="1"/>
  <c r="G506" i="118"/>
  <c r="L506" i="118" a="1"/>
  <c r="L506" i="118"/>
  <c r="J507" i="118" a="1"/>
  <c r="J507" i="118"/>
  <c r="M507" i="118" a="1"/>
  <c r="M507" i="118"/>
  <c r="P508" i="118" a="1"/>
  <c r="P508" i="118"/>
  <c r="N12" i="117"/>
  <c r="H508" i="118" a="1"/>
  <c r="H508" i="118"/>
  <c r="N508" i="118"/>
  <c r="K508" i="118" a="1"/>
  <c r="K508" i="118"/>
  <c r="G510" i="118" a="1"/>
  <c r="G510" i="118"/>
  <c r="L510" i="118" a="1"/>
  <c r="L510" i="118"/>
  <c r="J511" i="118" a="1"/>
  <c r="J511" i="118"/>
  <c r="M511" i="118" a="1"/>
  <c r="M511" i="118"/>
  <c r="C521" i="118"/>
  <c r="C529" i="118"/>
  <c r="P14" i="120"/>
  <c r="P30" i="120"/>
  <c r="P46" i="120"/>
  <c r="P62" i="120"/>
  <c r="P78" i="120"/>
  <c r="P90" i="120"/>
  <c r="P98" i="120"/>
  <c r="P106" i="120"/>
  <c r="P114" i="120"/>
  <c r="P122" i="120"/>
  <c r="P130" i="120"/>
  <c r="P138" i="120"/>
  <c r="P146" i="120"/>
  <c r="P154" i="120"/>
  <c r="P162" i="120"/>
  <c r="P170" i="120"/>
  <c r="P178" i="120"/>
  <c r="P186" i="120"/>
  <c r="P194" i="120"/>
  <c r="P202" i="120"/>
  <c r="P210" i="120"/>
  <c r="P218" i="120"/>
  <c r="P226" i="120"/>
  <c r="P234" i="120"/>
  <c r="P242" i="120"/>
  <c r="P250" i="120"/>
  <c r="P258" i="120"/>
  <c r="P266" i="120"/>
  <c r="P274" i="120"/>
  <c r="P282" i="120"/>
  <c r="P290" i="120"/>
  <c r="P298" i="120"/>
  <c r="P306" i="120"/>
  <c r="P314" i="120"/>
  <c r="P322" i="120"/>
  <c r="P330" i="120"/>
  <c r="P338" i="120"/>
  <c r="P346" i="120"/>
  <c r="P354" i="120"/>
  <c r="P362" i="120"/>
  <c r="P370" i="120"/>
  <c r="P378" i="120"/>
  <c r="P386" i="120"/>
  <c r="P394" i="120"/>
  <c r="P402" i="120"/>
  <c r="P410" i="120"/>
  <c r="P418" i="120"/>
  <c r="P426" i="120"/>
  <c r="P434" i="120"/>
  <c r="P442" i="120"/>
  <c r="P462" i="120"/>
  <c r="H499" i="120" a="1"/>
  <c r="H499" i="120"/>
  <c r="K501" i="120" a="1"/>
  <c r="K501" i="120"/>
  <c r="P453" i="120"/>
  <c r="P469" i="120"/>
  <c r="P485" i="120"/>
  <c r="P500" i="120" a="1"/>
  <c r="P500" i="120"/>
  <c r="N4" i="119"/>
  <c r="H500" i="120" a="1"/>
  <c r="H500" i="120"/>
  <c r="K500" i="120" a="1"/>
  <c r="K500" i="120"/>
  <c r="J503" i="120" a="1"/>
  <c r="J503" i="120"/>
  <c r="P504" i="120" a="1"/>
  <c r="P504" i="120"/>
  <c r="N8" i="119"/>
  <c r="H504" i="120" a="1"/>
  <c r="H504" i="120"/>
  <c r="K504" i="120" a="1"/>
  <c r="K504" i="120"/>
  <c r="F505" i="120" a="1"/>
  <c r="F505" i="120"/>
  <c r="I505" i="120" a="1"/>
  <c r="I505" i="120"/>
  <c r="H507" i="120" a="1"/>
  <c r="H507" i="120"/>
  <c r="F508" i="120" a="1"/>
  <c r="F508" i="120"/>
  <c r="J508" i="120" a="1"/>
  <c r="J508" i="120"/>
  <c r="H509" i="120" a="1"/>
  <c r="H509" i="120"/>
  <c r="F510" i="120" a="1"/>
  <c r="F510" i="120"/>
  <c r="J510" i="120" a="1"/>
  <c r="J510" i="120"/>
  <c r="H511" i="120" a="1"/>
  <c r="H511" i="120"/>
  <c r="C523" i="120"/>
  <c r="P511" i="122" a="1"/>
  <c r="P511" i="122"/>
  <c r="P510" i="122" a="1"/>
  <c r="P510" i="122"/>
  <c r="P509" i="122" a="1"/>
  <c r="P509" i="122"/>
  <c r="N13" i="121"/>
  <c r="P508" i="122" a="1"/>
  <c r="P508" i="122"/>
  <c r="N12" i="121"/>
  <c r="P507" i="122" a="1"/>
  <c r="P507" i="122"/>
  <c r="N11" i="121"/>
  <c r="P506" i="122" a="1"/>
  <c r="P506" i="122"/>
  <c r="N10" i="121"/>
  <c r="P505" i="122" a="1"/>
  <c r="P505" i="122"/>
  <c r="N9" i="121"/>
  <c r="P504" i="122" a="1"/>
  <c r="P504" i="122"/>
  <c r="N8" i="121"/>
  <c r="N504" i="122"/>
  <c r="N506" i="122"/>
  <c r="N508" i="122"/>
  <c r="N510" i="122"/>
  <c r="C522" i="120"/>
  <c r="P503" i="120" a="1"/>
  <c r="P503" i="120"/>
  <c r="N7" i="119"/>
  <c r="H503" i="120" a="1"/>
  <c r="H503" i="120"/>
  <c r="K503" i="120" a="1"/>
  <c r="K503" i="120"/>
  <c r="G505" i="120" a="1"/>
  <c r="G505" i="120"/>
  <c r="L505" i="120" a="1"/>
  <c r="L505" i="120"/>
  <c r="M507" i="120" a="1"/>
  <c r="M507" i="120"/>
  <c r="K507" i="120" a="1"/>
  <c r="K507" i="120"/>
  <c r="I507" i="120" a="1"/>
  <c r="I507" i="120"/>
  <c r="G507" i="120" a="1"/>
  <c r="G507" i="120"/>
  <c r="C526" i="120"/>
  <c r="P507" i="120" a="1"/>
  <c r="P507" i="120"/>
  <c r="N11" i="119"/>
  <c r="M509" i="120" a="1"/>
  <c r="M509" i="120"/>
  <c r="K509" i="120" a="1"/>
  <c r="K509" i="120"/>
  <c r="I509" i="120" a="1"/>
  <c r="I509" i="120"/>
  <c r="G509" i="120" a="1"/>
  <c r="G509" i="120"/>
  <c r="C528" i="120"/>
  <c r="P509" i="120" a="1"/>
  <c r="P509" i="120"/>
  <c r="N13" i="119"/>
  <c r="M511" i="120" a="1"/>
  <c r="M511" i="120"/>
  <c r="K511" i="120" a="1"/>
  <c r="K511" i="120"/>
  <c r="I511" i="120" a="1"/>
  <c r="I511" i="120"/>
  <c r="G511" i="120" a="1"/>
  <c r="G511" i="120"/>
  <c r="C530" i="120"/>
  <c r="P511" i="120" a="1"/>
  <c r="P511" i="120"/>
  <c r="C519" i="120"/>
  <c r="M525" i="120" a="1"/>
  <c r="M525" i="120"/>
  <c r="K525" i="120" a="1"/>
  <c r="K525" i="120"/>
  <c r="I525" i="120" a="1"/>
  <c r="I525" i="120"/>
  <c r="G525" i="120" a="1"/>
  <c r="G525" i="120"/>
  <c r="L525" i="120" a="1"/>
  <c r="L525" i="120"/>
  <c r="J525" i="120" a="1"/>
  <c r="J525" i="120"/>
  <c r="H525" i="120" a="1"/>
  <c r="H525" i="120"/>
  <c r="F525" i="120" a="1"/>
  <c r="F525" i="120"/>
  <c r="P501" i="122" a="1"/>
  <c r="P501" i="122"/>
  <c r="N5" i="121"/>
  <c r="P503" i="122" a="1"/>
  <c r="P503" i="122"/>
  <c r="N7" i="121"/>
  <c r="P461" i="120"/>
  <c r="P477" i="120"/>
  <c r="P493" i="120"/>
  <c r="G500" i="120" a="1"/>
  <c r="G500" i="120"/>
  <c r="N500" i="120"/>
  <c r="L500" i="120" a="1"/>
  <c r="L500" i="120"/>
  <c r="P502" i="120" a="1"/>
  <c r="P502" i="120"/>
  <c r="N6" i="119"/>
  <c r="H502" i="120" a="1"/>
  <c r="H502" i="120"/>
  <c r="N502" i="120"/>
  <c r="K502" i="120" a="1"/>
  <c r="K502" i="120"/>
  <c r="F503" i="120" a="1"/>
  <c r="F503" i="120"/>
  <c r="I503" i="120" a="1"/>
  <c r="I503" i="120"/>
  <c r="G504" i="120" a="1"/>
  <c r="G504" i="120"/>
  <c r="N504" i="120"/>
  <c r="L504" i="120" a="1"/>
  <c r="L504" i="120"/>
  <c r="J505" i="120" a="1"/>
  <c r="J505" i="120"/>
  <c r="P506" i="120" a="1"/>
  <c r="P506" i="120"/>
  <c r="N10" i="119"/>
  <c r="H506" i="120" a="1"/>
  <c r="H506" i="120"/>
  <c r="N506" i="120"/>
  <c r="K506" i="120" a="1"/>
  <c r="K506" i="120"/>
  <c r="F507" i="120" a="1"/>
  <c r="F507" i="120"/>
  <c r="J507" i="120" a="1"/>
  <c r="J507" i="120"/>
  <c r="H508" i="120" a="1"/>
  <c r="H508" i="120"/>
  <c r="L508" i="120" a="1"/>
  <c r="L508" i="120"/>
  <c r="F509" i="120" a="1"/>
  <c r="F509" i="120"/>
  <c r="J509" i="120" a="1"/>
  <c r="J509" i="120"/>
  <c r="H510" i="120" a="1"/>
  <c r="H510" i="120"/>
  <c r="F511" i="120" a="1"/>
  <c r="F511" i="120"/>
  <c r="N511" i="120"/>
  <c r="J511" i="120" a="1"/>
  <c r="J511" i="120"/>
  <c r="E25" i="121"/>
  <c r="G25" i="121"/>
  <c r="I25" i="121"/>
  <c r="G22" i="121"/>
  <c r="I22" i="121"/>
  <c r="E23" i="121"/>
  <c r="G23" i="121"/>
  <c r="I23" i="121"/>
  <c r="C524" i="120"/>
  <c r="P505" i="120" a="1"/>
  <c r="P505" i="120"/>
  <c r="N9" i="119"/>
  <c r="H505" i="120" a="1"/>
  <c r="H505" i="120"/>
  <c r="K505" i="120" a="1"/>
  <c r="K505" i="120"/>
  <c r="M508" i="120" a="1"/>
  <c r="M508" i="120"/>
  <c r="K508" i="120" a="1"/>
  <c r="K508" i="120"/>
  <c r="I508" i="120" a="1"/>
  <c r="I508" i="120"/>
  <c r="G508" i="120" a="1"/>
  <c r="G508" i="120"/>
  <c r="P508" i="120" a="1"/>
  <c r="P508" i="120"/>
  <c r="N12" i="119"/>
  <c r="M510" i="120" a="1"/>
  <c r="M510" i="120"/>
  <c r="K510" i="120" a="1"/>
  <c r="K510" i="120"/>
  <c r="I510" i="120" a="1"/>
  <c r="I510" i="120"/>
  <c r="G510" i="120" a="1"/>
  <c r="G510" i="120"/>
  <c r="P510" i="120" a="1"/>
  <c r="P510" i="120"/>
  <c r="M521" i="120" a="1"/>
  <c r="M521" i="120"/>
  <c r="K521" i="120" a="1"/>
  <c r="K521" i="120"/>
  <c r="I521" i="120" a="1"/>
  <c r="I521" i="120"/>
  <c r="G521" i="120" a="1"/>
  <c r="G521" i="120"/>
  <c r="L521" i="120" a="1"/>
  <c r="L521" i="120"/>
  <c r="J521" i="120" a="1"/>
  <c r="J521" i="120"/>
  <c r="H521" i="120" a="1"/>
  <c r="H521" i="120"/>
  <c r="F521" i="120" a="1"/>
  <c r="F521" i="120"/>
  <c r="C529" i="120"/>
  <c r="M519" i="122" a="1"/>
  <c r="M519" i="122"/>
  <c r="K519" i="122" a="1"/>
  <c r="K519" i="122"/>
  <c r="M521" i="122" a="1"/>
  <c r="M521" i="122"/>
  <c r="K521" i="122" a="1"/>
  <c r="K521" i="122"/>
  <c r="I521" i="122" a="1"/>
  <c r="I521" i="122"/>
  <c r="G521" i="122" a="1"/>
  <c r="G521" i="122"/>
  <c r="L521" i="122" a="1"/>
  <c r="L521" i="122"/>
  <c r="J521" i="122" a="1"/>
  <c r="J521" i="122"/>
  <c r="H521" i="122" a="1"/>
  <c r="H521" i="122"/>
  <c r="F521" i="122" a="1"/>
  <c r="F521" i="122"/>
  <c r="J503" i="122" a="1"/>
  <c r="J503" i="122"/>
  <c r="C518" i="122"/>
  <c r="G519" i="122" a="1"/>
  <c r="G519" i="122"/>
  <c r="J519" i="122" a="1"/>
  <c r="J519" i="122"/>
  <c r="C522" i="122"/>
  <c r="L530" i="122" a="1"/>
  <c r="L530" i="122"/>
  <c r="J530" i="122" a="1"/>
  <c r="J530" i="122"/>
  <c r="H530" i="122" a="1"/>
  <c r="H530" i="122"/>
  <c r="F530" i="122" a="1"/>
  <c r="F530" i="122"/>
  <c r="M530" i="122" a="1"/>
  <c r="M530" i="122"/>
  <c r="K530" i="122" a="1"/>
  <c r="K530" i="122"/>
  <c r="I530" i="122" a="1"/>
  <c r="I530" i="122"/>
  <c r="G530" i="122" a="1"/>
  <c r="G530" i="122"/>
  <c r="P9" i="124"/>
  <c r="P17" i="124"/>
  <c r="P25" i="124"/>
  <c r="P33" i="124"/>
  <c r="P41" i="124"/>
  <c r="P49" i="124"/>
  <c r="P72" i="124"/>
  <c r="F499" i="122" a="1"/>
  <c r="F499" i="122"/>
  <c r="H499" i="122" a="1"/>
  <c r="H499" i="122"/>
  <c r="J499" i="122" a="1"/>
  <c r="J499" i="122"/>
  <c r="L499" i="122" a="1"/>
  <c r="L499" i="122"/>
  <c r="F500" i="122" a="1"/>
  <c r="F500" i="122"/>
  <c r="H500" i="122" a="1"/>
  <c r="H500" i="122"/>
  <c r="J500" i="122" a="1"/>
  <c r="J500" i="122"/>
  <c r="L500" i="122" a="1"/>
  <c r="L500" i="122"/>
  <c r="F501" i="122" a="1"/>
  <c r="F501" i="122"/>
  <c r="H501" i="122" a="1"/>
  <c r="H501" i="122"/>
  <c r="J501" i="122" a="1"/>
  <c r="J501" i="122"/>
  <c r="L501" i="122" a="1"/>
  <c r="L501" i="122"/>
  <c r="F502" i="122" a="1"/>
  <c r="F502" i="122"/>
  <c r="H502" i="122" a="1"/>
  <c r="H502" i="122"/>
  <c r="J502" i="122" a="1"/>
  <c r="J502" i="122"/>
  <c r="L502" i="122" a="1"/>
  <c r="L502" i="122"/>
  <c r="F503" i="122" a="1"/>
  <c r="F503" i="122"/>
  <c r="N503" i="122"/>
  <c r="H503" i="122" a="1"/>
  <c r="H503" i="122"/>
  <c r="M503" i="122" a="1"/>
  <c r="M503" i="122"/>
  <c r="M512" i="122"/>
  <c r="M523" i="122" a="1"/>
  <c r="M523" i="122"/>
  <c r="K523" i="122" a="1"/>
  <c r="K523" i="122"/>
  <c r="I523" i="122" a="1"/>
  <c r="I523" i="122"/>
  <c r="G523" i="122" a="1"/>
  <c r="G523" i="122"/>
  <c r="L523" i="122" a="1"/>
  <c r="L523" i="122"/>
  <c r="J523" i="122" a="1"/>
  <c r="J523" i="122"/>
  <c r="H523" i="122" a="1"/>
  <c r="H523" i="122"/>
  <c r="F523" i="122" a="1"/>
  <c r="F523" i="122"/>
  <c r="M525" i="122" a="1"/>
  <c r="M525" i="122"/>
  <c r="K525" i="122" a="1"/>
  <c r="K525" i="122"/>
  <c r="I525" i="122" a="1"/>
  <c r="I525" i="122"/>
  <c r="G525" i="122" a="1"/>
  <c r="G525" i="122"/>
  <c r="L525" i="122" a="1"/>
  <c r="L525" i="122"/>
  <c r="J525" i="122" a="1"/>
  <c r="J525" i="122"/>
  <c r="H525" i="122" a="1"/>
  <c r="H525" i="122"/>
  <c r="F525" i="122" a="1"/>
  <c r="F525" i="122"/>
  <c r="M527" i="122" a="1"/>
  <c r="M527" i="122"/>
  <c r="K527" i="122" a="1"/>
  <c r="K527" i="122"/>
  <c r="I527" i="122" a="1"/>
  <c r="I527" i="122"/>
  <c r="G527" i="122" a="1"/>
  <c r="G527" i="122"/>
  <c r="L527" i="122" a="1"/>
  <c r="L527" i="122"/>
  <c r="J527" i="122" a="1"/>
  <c r="J527" i="122"/>
  <c r="H527" i="122" a="1"/>
  <c r="H527" i="122"/>
  <c r="F527" i="122" a="1"/>
  <c r="F527" i="122"/>
  <c r="M529" i="122" a="1"/>
  <c r="M529" i="122"/>
  <c r="K529" i="122" a="1"/>
  <c r="K529" i="122"/>
  <c r="I529" i="122" a="1"/>
  <c r="I529" i="122"/>
  <c r="G529" i="122" a="1"/>
  <c r="G529" i="122"/>
  <c r="L529" i="122" a="1"/>
  <c r="L529" i="122"/>
  <c r="J529" i="122" a="1"/>
  <c r="J529" i="122"/>
  <c r="H529" i="122" a="1"/>
  <c r="H529" i="122"/>
  <c r="F529" i="122" a="1"/>
  <c r="F529" i="122"/>
  <c r="H519" i="122" a="1"/>
  <c r="H519" i="122"/>
  <c r="C520" i="122"/>
  <c r="L524" i="122" a="1"/>
  <c r="L524" i="122"/>
  <c r="J524" i="122" a="1"/>
  <c r="J524" i="122"/>
  <c r="H524" i="122" a="1"/>
  <c r="H524" i="122"/>
  <c r="F524" i="122" a="1"/>
  <c r="F524" i="122"/>
  <c r="M524" i="122" a="1"/>
  <c r="M524" i="122"/>
  <c r="K524" i="122" a="1"/>
  <c r="K524" i="122"/>
  <c r="I524" i="122" a="1"/>
  <c r="I524" i="122"/>
  <c r="G524" i="122" a="1"/>
  <c r="G524" i="122"/>
  <c r="P500" i="122" a="1"/>
  <c r="P500" i="122"/>
  <c r="N4" i="121"/>
  <c r="P502" i="122" a="1"/>
  <c r="P502" i="122"/>
  <c r="N6" i="121"/>
  <c r="F519" i="122" a="1"/>
  <c r="F519" i="122"/>
  <c r="N519" i="122"/>
  <c r="L519" i="122" a="1"/>
  <c r="L519" i="122"/>
  <c r="L526" i="122" a="1"/>
  <c r="L526" i="122"/>
  <c r="J526" i="122" a="1"/>
  <c r="J526" i="122"/>
  <c r="H526" i="122" a="1"/>
  <c r="H526" i="122"/>
  <c r="F526" i="122" a="1"/>
  <c r="F526" i="122"/>
  <c r="M526" i="122" a="1"/>
  <c r="M526" i="122"/>
  <c r="K526" i="122" a="1"/>
  <c r="K526" i="122"/>
  <c r="I526" i="122" a="1"/>
  <c r="I526" i="122"/>
  <c r="G526" i="122" a="1"/>
  <c r="G526" i="122"/>
  <c r="P5" i="124"/>
  <c r="P13" i="124"/>
  <c r="P21" i="124"/>
  <c r="P29" i="124"/>
  <c r="P37" i="124"/>
  <c r="P45" i="124"/>
  <c r="P104" i="124"/>
  <c r="I519" i="122" a="1"/>
  <c r="I519" i="122"/>
  <c r="L528" i="122" a="1"/>
  <c r="L528" i="122"/>
  <c r="J528" i="122" a="1"/>
  <c r="J528" i="122"/>
  <c r="H528" i="122" a="1"/>
  <c r="H528" i="122"/>
  <c r="F528" i="122" a="1"/>
  <c r="F528" i="122"/>
  <c r="M528" i="122" a="1"/>
  <c r="M528" i="122"/>
  <c r="K528" i="122" a="1"/>
  <c r="K528" i="122"/>
  <c r="I528" i="122" a="1"/>
  <c r="I528" i="122"/>
  <c r="G528" i="122" a="1"/>
  <c r="G528" i="122"/>
  <c r="P67" i="124"/>
  <c r="P83" i="124"/>
  <c r="P99" i="124"/>
  <c r="P115" i="124"/>
  <c r="P150" i="124"/>
  <c r="P155" i="124"/>
  <c r="P178" i="124"/>
  <c r="P214" i="124"/>
  <c r="P219" i="124"/>
  <c r="L523" i="124" a="1"/>
  <c r="L523" i="124"/>
  <c r="J523" i="124" a="1"/>
  <c r="J523" i="124"/>
  <c r="H523" i="124" a="1"/>
  <c r="H523" i="124"/>
  <c r="F523" i="124" a="1"/>
  <c r="F523" i="124"/>
  <c r="M523" i="124" a="1"/>
  <c r="M523" i="124"/>
  <c r="K523" i="124" a="1"/>
  <c r="K523" i="124"/>
  <c r="I523" i="124" a="1"/>
  <c r="I523" i="124"/>
  <c r="G523" i="124" a="1"/>
  <c r="G523" i="124"/>
  <c r="P63" i="124"/>
  <c r="P79" i="124"/>
  <c r="P95" i="124"/>
  <c r="P111" i="124"/>
  <c r="P130" i="124"/>
  <c r="P166" i="124"/>
  <c r="P171" i="124"/>
  <c r="P194" i="124"/>
  <c r="P230" i="124"/>
  <c r="P235" i="124"/>
  <c r="L499" i="124" a="1"/>
  <c r="L499" i="124"/>
  <c r="J499" i="124" a="1"/>
  <c r="J499" i="124"/>
  <c r="H499" i="124" a="1"/>
  <c r="H499" i="124"/>
  <c r="F499" i="124" a="1"/>
  <c r="F499" i="124"/>
  <c r="M499" i="124" a="1"/>
  <c r="M499" i="124"/>
  <c r="K499" i="124" a="1"/>
  <c r="K499" i="124"/>
  <c r="I499" i="124" a="1"/>
  <c r="I499" i="124"/>
  <c r="G499" i="124" a="1"/>
  <c r="G499" i="124"/>
  <c r="C518" i="124"/>
  <c r="P499" i="124" a="1"/>
  <c r="P499" i="124"/>
  <c r="L503" i="124" a="1"/>
  <c r="L503" i="124"/>
  <c r="J503" i="124" a="1"/>
  <c r="J503" i="124"/>
  <c r="H503" i="124" a="1"/>
  <c r="H503" i="124"/>
  <c r="F503" i="124" a="1"/>
  <c r="F503" i="124"/>
  <c r="M503" i="124" a="1"/>
  <c r="M503" i="124"/>
  <c r="K503" i="124" a="1"/>
  <c r="K503" i="124"/>
  <c r="I503" i="124" a="1"/>
  <c r="I503" i="124"/>
  <c r="G503" i="124" a="1"/>
  <c r="G503" i="124"/>
  <c r="C522" i="124"/>
  <c r="P503" i="124" a="1"/>
  <c r="P503" i="124"/>
  <c r="N7" i="123"/>
  <c r="L507" i="124" a="1"/>
  <c r="L507" i="124"/>
  <c r="J507" i="124" a="1"/>
  <c r="J507" i="124"/>
  <c r="H507" i="124" a="1"/>
  <c r="H507" i="124"/>
  <c r="F507" i="124" a="1"/>
  <c r="F507" i="124"/>
  <c r="M507" i="124" a="1"/>
  <c r="M507" i="124"/>
  <c r="K507" i="124" a="1"/>
  <c r="K507" i="124"/>
  <c r="I507" i="124" a="1"/>
  <c r="I507" i="124"/>
  <c r="G507" i="124" a="1"/>
  <c r="G507" i="124"/>
  <c r="C526" i="124"/>
  <c r="P507" i="124" a="1"/>
  <c r="P507" i="124"/>
  <c r="N11" i="123"/>
  <c r="L511" i="124" a="1"/>
  <c r="L511" i="124"/>
  <c r="J511" i="124" a="1"/>
  <c r="J511" i="124"/>
  <c r="H511" i="124" a="1"/>
  <c r="H511" i="124"/>
  <c r="F511" i="124" a="1"/>
  <c r="F511" i="124"/>
  <c r="M511" i="124" a="1"/>
  <c r="M511" i="124"/>
  <c r="K511" i="124" a="1"/>
  <c r="K511" i="124"/>
  <c r="I511" i="124" a="1"/>
  <c r="I511" i="124"/>
  <c r="G511" i="124" a="1"/>
  <c r="G511" i="124"/>
  <c r="C530" i="124"/>
  <c r="P511" i="124" a="1"/>
  <c r="P511" i="124"/>
  <c r="L527" i="124" a="1"/>
  <c r="L527" i="124"/>
  <c r="J527" i="124" a="1"/>
  <c r="J527" i="124"/>
  <c r="H527" i="124" a="1"/>
  <c r="H527" i="124"/>
  <c r="F527" i="124" a="1"/>
  <c r="F527" i="124"/>
  <c r="M527" i="124" a="1"/>
  <c r="M527" i="124"/>
  <c r="K527" i="124" a="1"/>
  <c r="K527" i="124"/>
  <c r="I527" i="124" a="1"/>
  <c r="I527" i="124"/>
  <c r="G527" i="124" a="1"/>
  <c r="G527" i="124"/>
  <c r="M499" i="126" a="1"/>
  <c r="M499" i="126"/>
  <c r="K499" i="126" a="1"/>
  <c r="K499" i="126"/>
  <c r="I499" i="126" a="1"/>
  <c r="I499" i="126"/>
  <c r="G499" i="126" a="1"/>
  <c r="G499" i="126"/>
  <c r="C518" i="126"/>
  <c r="L499" i="126" a="1"/>
  <c r="L499" i="126"/>
  <c r="J499" i="126" a="1"/>
  <c r="J499" i="126"/>
  <c r="H499" i="126" a="1"/>
  <c r="H499" i="126"/>
  <c r="F499" i="126" a="1"/>
  <c r="F499" i="126"/>
  <c r="P499" i="126" a="1"/>
  <c r="P499" i="126"/>
  <c r="K503" i="126" a="1"/>
  <c r="K503" i="126"/>
  <c r="I503" i="126" a="1"/>
  <c r="I503" i="126"/>
  <c r="G503" i="126" a="1"/>
  <c r="G503" i="126"/>
  <c r="C522" i="126"/>
  <c r="J503" i="126" a="1"/>
  <c r="J503" i="126"/>
  <c r="H503" i="126" a="1"/>
  <c r="H503" i="126"/>
  <c r="F503" i="126" a="1"/>
  <c r="F503" i="126"/>
  <c r="M503" i="126" a="1"/>
  <c r="M503" i="126"/>
  <c r="L503" i="126" a="1"/>
  <c r="L503" i="126"/>
  <c r="P55" i="124"/>
  <c r="P71" i="124"/>
  <c r="P87" i="124"/>
  <c r="P103" i="124"/>
  <c r="P119" i="124"/>
  <c r="P134" i="124"/>
  <c r="P139" i="124"/>
  <c r="P162" i="124"/>
  <c r="P198" i="124"/>
  <c r="P203" i="124"/>
  <c r="P226" i="124"/>
  <c r="L501" i="124" a="1"/>
  <c r="L501" i="124"/>
  <c r="J501" i="124" a="1"/>
  <c r="J501" i="124"/>
  <c r="H501" i="124" a="1"/>
  <c r="H501" i="124"/>
  <c r="F501" i="124" a="1"/>
  <c r="F501" i="124"/>
  <c r="M501" i="124" a="1"/>
  <c r="M501" i="124"/>
  <c r="K501" i="124" a="1"/>
  <c r="K501" i="124"/>
  <c r="I501" i="124" a="1"/>
  <c r="I501" i="124"/>
  <c r="G501" i="124" a="1"/>
  <c r="G501" i="124"/>
  <c r="C520" i="124"/>
  <c r="P501" i="124" a="1"/>
  <c r="P501" i="124"/>
  <c r="N5" i="123"/>
  <c r="L505" i="124" a="1"/>
  <c r="L505" i="124"/>
  <c r="J505" i="124" a="1"/>
  <c r="J505" i="124"/>
  <c r="H505" i="124" a="1"/>
  <c r="H505" i="124"/>
  <c r="F505" i="124" a="1"/>
  <c r="F505" i="124"/>
  <c r="M505" i="124" a="1"/>
  <c r="M505" i="124"/>
  <c r="K505" i="124" a="1"/>
  <c r="K505" i="124"/>
  <c r="I505" i="124" a="1"/>
  <c r="I505" i="124"/>
  <c r="G505" i="124" a="1"/>
  <c r="G505" i="124"/>
  <c r="C524" i="124"/>
  <c r="P505" i="124" a="1"/>
  <c r="P505" i="124"/>
  <c r="N9" i="123"/>
  <c r="L509" i="124" a="1"/>
  <c r="L509" i="124"/>
  <c r="J509" i="124" a="1"/>
  <c r="J509" i="124"/>
  <c r="H509" i="124" a="1"/>
  <c r="H509" i="124"/>
  <c r="F509" i="124" a="1"/>
  <c r="F509" i="124"/>
  <c r="M509" i="124" a="1"/>
  <c r="M509" i="124"/>
  <c r="K509" i="124" a="1"/>
  <c r="K509" i="124"/>
  <c r="I509" i="124" a="1"/>
  <c r="I509" i="124"/>
  <c r="G509" i="124" a="1"/>
  <c r="G509" i="124"/>
  <c r="C528" i="124"/>
  <c r="P509" i="124" a="1"/>
  <c r="P509" i="124"/>
  <c r="N13" i="123"/>
  <c r="L519" i="124" a="1"/>
  <c r="L519" i="124"/>
  <c r="J519" i="124" a="1"/>
  <c r="J519" i="124"/>
  <c r="H519" i="124" a="1"/>
  <c r="H519" i="124"/>
  <c r="F519" i="124" a="1"/>
  <c r="F519" i="124"/>
  <c r="M519" i="124" a="1"/>
  <c r="M519" i="124"/>
  <c r="K519" i="124" a="1"/>
  <c r="K519" i="124"/>
  <c r="I519" i="124" a="1"/>
  <c r="I519" i="124"/>
  <c r="G519" i="124" a="1"/>
  <c r="G519" i="124"/>
  <c r="P511" i="126" a="1"/>
  <c r="P511" i="126"/>
  <c r="P510" i="126" a="1"/>
  <c r="P510" i="126"/>
  <c r="P509" i="126" a="1"/>
  <c r="P509" i="126"/>
  <c r="N13" i="125"/>
  <c r="P508" i="126" a="1"/>
  <c r="P508" i="126"/>
  <c r="N12" i="125"/>
  <c r="P507" i="126" a="1"/>
  <c r="P507" i="126"/>
  <c r="N11" i="125"/>
  <c r="P506" i="126" a="1"/>
  <c r="P506" i="126"/>
  <c r="N10" i="125"/>
  <c r="P505" i="126" a="1"/>
  <c r="P505" i="126"/>
  <c r="N9" i="125"/>
  <c r="P242" i="124"/>
  <c r="P7" i="126"/>
  <c r="P15" i="126"/>
  <c r="P79" i="126"/>
  <c r="C519" i="126"/>
  <c r="M500" i="126" a="1"/>
  <c r="M500" i="126"/>
  <c r="K500" i="126" a="1"/>
  <c r="K500" i="126"/>
  <c r="I500" i="126" a="1"/>
  <c r="I500" i="126"/>
  <c r="G500" i="126" a="1"/>
  <c r="G500" i="126"/>
  <c r="L500" i="126" a="1"/>
  <c r="L500" i="126"/>
  <c r="J500" i="126" a="1"/>
  <c r="J500" i="126"/>
  <c r="H500" i="126" a="1"/>
  <c r="H500" i="126"/>
  <c r="F500" i="126" a="1"/>
  <c r="F500" i="126"/>
  <c r="P500" i="126" a="1"/>
  <c r="P500" i="126"/>
  <c r="N4" i="125"/>
  <c r="L500" i="124" a="1"/>
  <c r="L500" i="124"/>
  <c r="J500" i="124" a="1"/>
  <c r="J500" i="124"/>
  <c r="H500" i="124" a="1"/>
  <c r="H500" i="124"/>
  <c r="F500" i="124" a="1"/>
  <c r="F500" i="124"/>
  <c r="M500" i="124" a="1"/>
  <c r="M500" i="124"/>
  <c r="K500" i="124" a="1"/>
  <c r="K500" i="124"/>
  <c r="I500" i="124" a="1"/>
  <c r="I500" i="124"/>
  <c r="G500" i="124" a="1"/>
  <c r="G500" i="124"/>
  <c r="L502" i="124" a="1"/>
  <c r="L502" i="124"/>
  <c r="J502" i="124" a="1"/>
  <c r="J502" i="124"/>
  <c r="H502" i="124" a="1"/>
  <c r="H502" i="124"/>
  <c r="F502" i="124" a="1"/>
  <c r="F502" i="124"/>
  <c r="M502" i="124" a="1"/>
  <c r="M502" i="124"/>
  <c r="K502" i="124" a="1"/>
  <c r="K502" i="124"/>
  <c r="I502" i="124" a="1"/>
  <c r="I502" i="124"/>
  <c r="G502" i="124" a="1"/>
  <c r="G502" i="124"/>
  <c r="L504" i="124" a="1"/>
  <c r="L504" i="124"/>
  <c r="J504" i="124" a="1"/>
  <c r="J504" i="124"/>
  <c r="H504" i="124" a="1"/>
  <c r="H504" i="124"/>
  <c r="F504" i="124" a="1"/>
  <c r="F504" i="124"/>
  <c r="M504" i="124" a="1"/>
  <c r="M504" i="124"/>
  <c r="K504" i="124" a="1"/>
  <c r="K504" i="124"/>
  <c r="I504" i="124" a="1"/>
  <c r="I504" i="124"/>
  <c r="G504" i="124" a="1"/>
  <c r="G504" i="124"/>
  <c r="L506" i="124" a="1"/>
  <c r="L506" i="124"/>
  <c r="J506" i="124" a="1"/>
  <c r="J506" i="124"/>
  <c r="H506" i="124" a="1"/>
  <c r="H506" i="124"/>
  <c r="F506" i="124" a="1"/>
  <c r="F506" i="124"/>
  <c r="M506" i="124" a="1"/>
  <c r="M506" i="124"/>
  <c r="K506" i="124" a="1"/>
  <c r="K506" i="124"/>
  <c r="I506" i="124" a="1"/>
  <c r="I506" i="124"/>
  <c r="G506" i="124" a="1"/>
  <c r="G506" i="124"/>
  <c r="L508" i="124" a="1"/>
  <c r="L508" i="124"/>
  <c r="J508" i="124" a="1"/>
  <c r="J508" i="124"/>
  <c r="H508" i="124" a="1"/>
  <c r="H508" i="124"/>
  <c r="F508" i="124" a="1"/>
  <c r="F508" i="124"/>
  <c r="M508" i="124" a="1"/>
  <c r="M508" i="124"/>
  <c r="K508" i="124" a="1"/>
  <c r="K508" i="124"/>
  <c r="I508" i="124" a="1"/>
  <c r="I508" i="124"/>
  <c r="G508" i="124" a="1"/>
  <c r="G508" i="124"/>
  <c r="L510" i="124" a="1"/>
  <c r="L510" i="124"/>
  <c r="J510" i="124" a="1"/>
  <c r="J510" i="124"/>
  <c r="H510" i="124" a="1"/>
  <c r="H510" i="124"/>
  <c r="F510" i="124" a="1"/>
  <c r="F510" i="124"/>
  <c r="M510" i="124" a="1"/>
  <c r="M510" i="124"/>
  <c r="K510" i="124" a="1"/>
  <c r="K510" i="124"/>
  <c r="I510" i="124" a="1"/>
  <c r="I510" i="124"/>
  <c r="G510" i="124" a="1"/>
  <c r="G510" i="124"/>
  <c r="C521" i="124"/>
  <c r="C525" i="124"/>
  <c r="C529" i="124"/>
  <c r="C520" i="126"/>
  <c r="M501" i="126" a="1"/>
  <c r="M501" i="126"/>
  <c r="K501" i="126" a="1"/>
  <c r="K501" i="126"/>
  <c r="I501" i="126" a="1"/>
  <c r="I501" i="126"/>
  <c r="G501" i="126" a="1"/>
  <c r="G501" i="126"/>
  <c r="L501" i="126" a="1"/>
  <c r="L501" i="126"/>
  <c r="J501" i="126" a="1"/>
  <c r="J501" i="126"/>
  <c r="H501" i="126" a="1"/>
  <c r="H501" i="126"/>
  <c r="F501" i="126" a="1"/>
  <c r="F501" i="126"/>
  <c r="P501" i="126" a="1"/>
  <c r="P501" i="126"/>
  <c r="N5" i="125"/>
  <c r="P138" i="124"/>
  <c r="P154" i="124"/>
  <c r="P170" i="124"/>
  <c r="P186" i="124"/>
  <c r="P202" i="124"/>
  <c r="P218" i="124"/>
  <c r="P234" i="124"/>
  <c r="P500" i="124" a="1"/>
  <c r="P500" i="124"/>
  <c r="N4" i="123"/>
  <c r="P502" i="124" a="1"/>
  <c r="P502" i="124"/>
  <c r="N6" i="123"/>
  <c r="P504" i="124" a="1"/>
  <c r="P504" i="124"/>
  <c r="N8" i="123"/>
  <c r="P506" i="124" a="1"/>
  <c r="P506" i="124"/>
  <c r="N10" i="123"/>
  <c r="P508" i="124" a="1"/>
  <c r="P508" i="124"/>
  <c r="N12" i="123"/>
  <c r="P510" i="124" a="1"/>
  <c r="P510" i="124"/>
  <c r="D2" i="125"/>
  <c r="A1" i="126"/>
  <c r="D1" i="126" s="1"/>
  <c r="P11" i="126"/>
  <c r="P47" i="126"/>
  <c r="C521" i="126"/>
  <c r="M502" i="126" a="1"/>
  <c r="M502" i="126"/>
  <c r="K502" i="126" a="1"/>
  <c r="K502" i="126"/>
  <c r="I502" i="126" a="1"/>
  <c r="I502" i="126"/>
  <c r="G502" i="126" a="1"/>
  <c r="G502" i="126"/>
  <c r="L502" i="126" a="1"/>
  <c r="L502" i="126"/>
  <c r="J502" i="126" a="1"/>
  <c r="J502" i="126"/>
  <c r="H502" i="126" a="1"/>
  <c r="H502" i="126"/>
  <c r="F502" i="126" a="1"/>
  <c r="F502" i="126"/>
  <c r="P502" i="126" a="1"/>
  <c r="P502" i="126"/>
  <c r="N6" i="125"/>
  <c r="P22" i="126"/>
  <c r="P38" i="126"/>
  <c r="P54" i="126"/>
  <c r="P70" i="126"/>
  <c r="P86" i="126"/>
  <c r="L523" i="126" a="1"/>
  <c r="L523" i="126"/>
  <c r="J523" i="126" a="1"/>
  <c r="J523" i="126"/>
  <c r="H523" i="126" a="1"/>
  <c r="H523" i="126"/>
  <c r="F523" i="126" a="1"/>
  <c r="F523" i="126"/>
  <c r="M523" i="126" a="1"/>
  <c r="M523" i="126"/>
  <c r="I523" i="126" a="1"/>
  <c r="I523" i="126"/>
  <c r="L525" i="126" a="1"/>
  <c r="L525" i="126"/>
  <c r="J525" i="126" a="1"/>
  <c r="J525" i="126"/>
  <c r="H525" i="126" a="1"/>
  <c r="H525" i="126"/>
  <c r="F525" i="126" a="1"/>
  <c r="F525" i="126"/>
  <c r="K525" i="126" a="1"/>
  <c r="K525" i="126"/>
  <c r="G525" i="126" a="1"/>
  <c r="G525" i="126"/>
  <c r="L527" i="126" a="1"/>
  <c r="L527" i="126"/>
  <c r="J527" i="126" a="1"/>
  <c r="J527" i="126"/>
  <c r="H527" i="126" a="1"/>
  <c r="H527" i="126"/>
  <c r="F527" i="126" a="1"/>
  <c r="F527" i="126"/>
  <c r="M527" i="126" a="1"/>
  <c r="M527" i="126"/>
  <c r="I527" i="126" a="1"/>
  <c r="I527" i="126"/>
  <c r="G527" i="126" a="1"/>
  <c r="G527" i="126"/>
  <c r="G523" i="126" a="1"/>
  <c r="G523" i="126"/>
  <c r="I525" i="126" a="1"/>
  <c r="I525" i="126"/>
  <c r="K527" i="126" a="1"/>
  <c r="K527" i="126"/>
  <c r="P30" i="126"/>
  <c r="P46" i="126"/>
  <c r="P62" i="126"/>
  <c r="P78" i="126"/>
  <c r="P94" i="126"/>
  <c r="N504" i="126"/>
  <c r="N505" i="126"/>
  <c r="E41" i="125"/>
  <c r="G41" i="125"/>
  <c r="N506" i="126"/>
  <c r="N507" i="126"/>
  <c r="N508" i="126"/>
  <c r="N509" i="126"/>
  <c r="N510" i="126"/>
  <c r="N511" i="126"/>
  <c r="K523" i="126" a="1"/>
  <c r="K523" i="126"/>
  <c r="M525" i="126" a="1"/>
  <c r="M525" i="126"/>
  <c r="M526" i="126" a="1"/>
  <c r="M526" i="126"/>
  <c r="K526" i="126" a="1"/>
  <c r="K526" i="126"/>
  <c r="I526" i="126" a="1"/>
  <c r="I526" i="126"/>
  <c r="G526" i="126" a="1"/>
  <c r="G526" i="126"/>
  <c r="N526" i="126"/>
  <c r="L530" i="126" a="1"/>
  <c r="L530" i="126"/>
  <c r="J530" i="126" a="1"/>
  <c r="J530" i="126"/>
  <c r="H530" i="126" a="1"/>
  <c r="H530" i="126"/>
  <c r="N530" i="126"/>
  <c r="G530" i="126" a="1"/>
  <c r="G530" i="126"/>
  <c r="I530" i="126" a="1"/>
  <c r="I530" i="126"/>
  <c r="L529" i="126" a="1"/>
  <c r="L529" i="126"/>
  <c r="J529" i="126" a="1"/>
  <c r="J529" i="126"/>
  <c r="H529" i="126" a="1"/>
  <c r="H529" i="126"/>
  <c r="F529" i="126" a="1"/>
  <c r="F529" i="126"/>
  <c r="G529" i="126" a="1"/>
  <c r="G529" i="126"/>
  <c r="K529" i="126" a="1"/>
  <c r="K529" i="126"/>
  <c r="P507" i="128" a="1"/>
  <c r="P507" i="128"/>
  <c r="N11" i="127"/>
  <c r="P505" i="128" a="1"/>
  <c r="P505" i="128"/>
  <c r="N9" i="127"/>
  <c r="P504" i="128" a="1"/>
  <c r="P504" i="128"/>
  <c r="N8" i="127"/>
  <c r="P503" i="128" a="1"/>
  <c r="P503" i="128"/>
  <c r="N7" i="127"/>
  <c r="P511" i="128" a="1"/>
  <c r="P511" i="128"/>
  <c r="P510" i="128" a="1"/>
  <c r="P510" i="128"/>
  <c r="P509" i="128" a="1"/>
  <c r="P509" i="128"/>
  <c r="N13" i="127"/>
  <c r="P508" i="128" a="1"/>
  <c r="P508" i="128"/>
  <c r="N12" i="127"/>
  <c r="P506" i="128" a="1"/>
  <c r="P506" i="128"/>
  <c r="N10" i="127"/>
  <c r="P501" i="128" a="1"/>
  <c r="P501" i="128"/>
  <c r="N5" i="127"/>
  <c r="P499" i="128" a="1"/>
  <c r="P499" i="128"/>
  <c r="P502" i="128" a="1"/>
  <c r="P502" i="128"/>
  <c r="N6" i="127"/>
  <c r="P500" i="128" a="1"/>
  <c r="P500" i="128"/>
  <c r="N4" i="127"/>
  <c r="M524" i="126" a="1"/>
  <c r="M524" i="126"/>
  <c r="K524" i="126" a="1"/>
  <c r="K524" i="126"/>
  <c r="I524" i="126" a="1"/>
  <c r="I524" i="126"/>
  <c r="G524" i="126" a="1"/>
  <c r="G524" i="126"/>
  <c r="N524" i="126"/>
  <c r="M528" i="126" a="1"/>
  <c r="M528" i="126"/>
  <c r="K528" i="126" a="1"/>
  <c r="K528" i="126"/>
  <c r="I528" i="126" a="1"/>
  <c r="I528" i="126"/>
  <c r="G528" i="126" a="1"/>
  <c r="G528" i="126"/>
  <c r="N528" i="126"/>
  <c r="M530" i="126" a="1"/>
  <c r="M530" i="126"/>
  <c r="B6" i="127"/>
  <c r="F512" i="128"/>
  <c r="N499" i="128"/>
  <c r="J512" i="128"/>
  <c r="P9" i="128"/>
  <c r="P25" i="128"/>
  <c r="P41" i="128"/>
  <c r="P57" i="128"/>
  <c r="P73" i="128"/>
  <c r="P89" i="128"/>
  <c r="P105" i="128"/>
  <c r="P121" i="128"/>
  <c r="P137" i="128"/>
  <c r="P181" i="128"/>
  <c r="P186" i="128"/>
  <c r="P209" i="128"/>
  <c r="P245" i="128"/>
  <c r="P250" i="128"/>
  <c r="P273" i="128"/>
  <c r="P309" i="128"/>
  <c r="P314" i="128"/>
  <c r="P337" i="128"/>
  <c r="P373" i="128"/>
  <c r="P378" i="128"/>
  <c r="P401" i="128"/>
  <c r="P427" i="128"/>
  <c r="P443" i="128"/>
  <c r="P463" i="128"/>
  <c r="P468" i="128"/>
  <c r="N501" i="128"/>
  <c r="P153" i="128"/>
  <c r="P169" i="128"/>
  <c r="P185" i="128"/>
  <c r="P201" i="128"/>
  <c r="P217" i="128"/>
  <c r="P233" i="128"/>
  <c r="P249" i="128"/>
  <c r="P265" i="128"/>
  <c r="P281" i="128"/>
  <c r="P297" i="128"/>
  <c r="P313" i="128"/>
  <c r="P329" i="128"/>
  <c r="P345" i="128"/>
  <c r="P361" i="128"/>
  <c r="P377" i="128"/>
  <c r="P393" i="128"/>
  <c r="P411" i="128"/>
  <c r="P447" i="128"/>
  <c r="P452" i="128"/>
  <c r="P475" i="128"/>
  <c r="G512" i="128"/>
  <c r="E22" i="127"/>
  <c r="M512" i="128"/>
  <c r="N504" i="128"/>
  <c r="N505" i="128"/>
  <c r="E41" i="127"/>
  <c r="G41" i="127"/>
  <c r="N500" i="128"/>
  <c r="N502" i="128"/>
  <c r="P403" i="128"/>
  <c r="P419" i="128"/>
  <c r="P435" i="128"/>
  <c r="P451" i="128"/>
  <c r="P467" i="128"/>
  <c r="P483" i="128"/>
  <c r="N507" i="128"/>
  <c r="M527" i="128" a="1"/>
  <c r="M527" i="128"/>
  <c r="K527" i="128" a="1"/>
  <c r="K527" i="128"/>
  <c r="I527" i="128" a="1"/>
  <c r="I527" i="128"/>
  <c r="G527" i="128" a="1"/>
  <c r="G527" i="128"/>
  <c r="L527" i="128" a="1"/>
  <c r="L527" i="128"/>
  <c r="J527" i="128" a="1"/>
  <c r="J527" i="128"/>
  <c r="H527" i="128" a="1"/>
  <c r="H527" i="128"/>
  <c r="F527" i="128" a="1"/>
  <c r="F527" i="128"/>
  <c r="N527" i="128"/>
  <c r="N509" i="128"/>
  <c r="N506" i="128"/>
  <c r="L526" i="128" a="1"/>
  <c r="L526" i="128"/>
  <c r="J526" i="128" a="1"/>
  <c r="J526" i="128"/>
  <c r="H526" i="128" a="1"/>
  <c r="H526" i="128"/>
  <c r="F526" i="128" a="1"/>
  <c r="F526" i="128"/>
  <c r="M526" i="128" a="1"/>
  <c r="M526" i="128"/>
  <c r="K526" i="128" a="1"/>
  <c r="K526" i="128"/>
  <c r="I526" i="128" a="1"/>
  <c r="I526" i="128"/>
  <c r="G526" i="128" a="1"/>
  <c r="G526" i="128"/>
  <c r="N508" i="128"/>
  <c r="L528" i="128" a="1"/>
  <c r="L528" i="128"/>
  <c r="J528" i="128" a="1"/>
  <c r="J528" i="128"/>
  <c r="H528" i="128" a="1"/>
  <c r="H528" i="128"/>
  <c r="F528" i="128" a="1"/>
  <c r="F528" i="128"/>
  <c r="K528" i="128" a="1"/>
  <c r="K528" i="128"/>
  <c r="I528" i="128" a="1"/>
  <c r="I528" i="128"/>
  <c r="G528" i="128" a="1"/>
  <c r="G528" i="128"/>
  <c r="M528" i="128" a="1"/>
  <c r="M528" i="128"/>
  <c r="M529" i="128" a="1"/>
  <c r="M529" i="128"/>
  <c r="K529" i="128" a="1"/>
  <c r="K529" i="128"/>
  <c r="I529" i="128" a="1"/>
  <c r="I529" i="128"/>
  <c r="G529" i="128" a="1"/>
  <c r="G529" i="128"/>
  <c r="L530" i="128" a="1"/>
  <c r="L530" i="128"/>
  <c r="J530" i="128" a="1"/>
  <c r="J530" i="128"/>
  <c r="H530" i="128" a="1"/>
  <c r="H530" i="128"/>
  <c r="F530" i="128" a="1"/>
  <c r="F530" i="128"/>
  <c r="G518" i="128" a="1"/>
  <c r="G518" i="128"/>
  <c r="K518" i="128" a="1"/>
  <c r="K518" i="128"/>
  <c r="L529" i="128" a="1"/>
  <c r="L529" i="128"/>
  <c r="K530" i="128" a="1"/>
  <c r="K530" i="128"/>
  <c r="M519" i="128" a="1"/>
  <c r="M519" i="128"/>
  <c r="M531" i="128"/>
  <c r="K519" i="128" a="1"/>
  <c r="K519" i="128"/>
  <c r="I519" i="128" a="1"/>
  <c r="I519" i="128"/>
  <c r="I531" i="128"/>
  <c r="G519" i="128" a="1"/>
  <c r="G519" i="128"/>
  <c r="N519" i="128"/>
  <c r="L520" i="128" a="1"/>
  <c r="L520" i="128"/>
  <c r="J520" i="128" a="1"/>
  <c r="J520" i="128"/>
  <c r="J531" i="128"/>
  <c r="H520" i="128" a="1"/>
  <c r="H520" i="128"/>
  <c r="F520" i="128" a="1"/>
  <c r="F520" i="128"/>
  <c r="M521" i="128" a="1"/>
  <c r="M521" i="128"/>
  <c r="K521" i="128" a="1"/>
  <c r="K521" i="128"/>
  <c r="I521" i="128" a="1"/>
  <c r="I521" i="128"/>
  <c r="G521" i="128" a="1"/>
  <c r="G521" i="128"/>
  <c r="L522" i="128" a="1"/>
  <c r="L522" i="128"/>
  <c r="J522" i="128" a="1"/>
  <c r="J522" i="128"/>
  <c r="H522" i="128" a="1"/>
  <c r="H522" i="128"/>
  <c r="F522" i="128" a="1"/>
  <c r="F522" i="128"/>
  <c r="M523" i="128" a="1"/>
  <c r="M523" i="128"/>
  <c r="K523" i="128" a="1"/>
  <c r="K523" i="128"/>
  <c r="I523" i="128" a="1"/>
  <c r="I523" i="128"/>
  <c r="G523" i="128" a="1"/>
  <c r="G523" i="128"/>
  <c r="N523" i="128"/>
  <c r="L524" i="128" a="1"/>
  <c r="L524" i="128"/>
  <c r="J524" i="128" a="1"/>
  <c r="J524" i="128"/>
  <c r="H524" i="128" a="1"/>
  <c r="H524" i="128"/>
  <c r="F524" i="128" a="1"/>
  <c r="F524" i="128"/>
  <c r="M525" i="128" a="1"/>
  <c r="M525" i="128"/>
  <c r="K525" i="128" a="1"/>
  <c r="K525" i="128"/>
  <c r="I525" i="128" a="1"/>
  <c r="I525" i="128"/>
  <c r="G525" i="128" a="1"/>
  <c r="G525" i="128"/>
  <c r="H518" i="128" a="1"/>
  <c r="H518" i="128"/>
  <c r="L518" i="128" a="1"/>
  <c r="L518" i="128"/>
  <c r="H519" i="128" a="1"/>
  <c r="H519" i="128"/>
  <c r="G520" i="128" a="1"/>
  <c r="G520" i="128"/>
  <c r="F521" i="128" a="1"/>
  <c r="F521" i="128"/>
  <c r="M522" i="128" a="1"/>
  <c r="M522" i="128"/>
  <c r="L523" i="128" a="1"/>
  <c r="L523" i="128"/>
  <c r="K524" i="128" a="1"/>
  <c r="K524" i="128"/>
  <c r="J525" i="128" a="1"/>
  <c r="J525" i="128"/>
  <c r="F529" i="128" a="1"/>
  <c r="F529" i="128"/>
  <c r="M530" i="128" a="1"/>
  <c r="M530" i="128"/>
  <c r="M524" i="128" a="1"/>
  <c r="M524" i="128"/>
  <c r="L525" i="128" a="1"/>
  <c r="L525" i="128"/>
  <c r="F518" i="128" a="1"/>
  <c r="F518" i="128"/>
  <c r="L519" i="128" a="1"/>
  <c r="L519" i="128"/>
  <c r="K520" i="128" a="1"/>
  <c r="K520" i="128"/>
  <c r="J521" i="128" a="1"/>
  <c r="J521" i="128"/>
  <c r="I522" i="128" a="1"/>
  <c r="I522" i="128"/>
  <c r="H523" i="128" a="1"/>
  <c r="H523" i="128"/>
  <c r="G524" i="128" a="1"/>
  <c r="G524" i="128"/>
  <c r="F525" i="128" a="1"/>
  <c r="F525" i="128"/>
  <c r="J529" i="128" a="1"/>
  <c r="J529" i="128"/>
  <c r="I530" i="128" a="1"/>
  <c r="I530" i="128"/>
  <c r="P509" i="116" a="1"/>
  <c r="P509" i="116"/>
  <c r="N13" i="115"/>
  <c r="P508" i="116" a="1"/>
  <c r="P508" i="116"/>
  <c r="N12" i="115"/>
  <c r="P248" i="116"/>
  <c r="P264" i="116"/>
  <c r="P280" i="116"/>
  <c r="P296" i="116"/>
  <c r="P326" i="116"/>
  <c r="P331" i="116"/>
  <c r="P354" i="116"/>
  <c r="P390" i="116"/>
  <c r="P395" i="116"/>
  <c r="P418" i="116"/>
  <c r="P454" i="116"/>
  <c r="P459" i="116"/>
  <c r="C521" i="116"/>
  <c r="P502" i="116" a="1"/>
  <c r="P502" i="116"/>
  <c r="N6" i="115"/>
  <c r="L502" i="116" a="1"/>
  <c r="L502" i="116"/>
  <c r="J502" i="116" a="1"/>
  <c r="J502" i="116"/>
  <c r="H502" i="116" a="1"/>
  <c r="H502" i="116"/>
  <c r="F502" i="116" a="1"/>
  <c r="F502" i="116"/>
  <c r="M502" i="116" a="1"/>
  <c r="M502" i="116"/>
  <c r="I502" i="116" a="1"/>
  <c r="I502" i="116"/>
  <c r="G504" i="116" a="1"/>
  <c r="G504" i="116"/>
  <c r="L522" i="116" a="1"/>
  <c r="L522" i="116"/>
  <c r="J522" i="116" a="1"/>
  <c r="J522" i="116"/>
  <c r="H522" i="116" a="1"/>
  <c r="H522" i="116"/>
  <c r="F522" i="116" a="1"/>
  <c r="F522" i="116"/>
  <c r="M522" i="116" a="1"/>
  <c r="M522" i="116"/>
  <c r="K522" i="116" a="1"/>
  <c r="K522" i="116"/>
  <c r="I522" i="116" a="1"/>
  <c r="I522" i="116"/>
  <c r="G522" i="116" a="1"/>
  <c r="G522" i="116"/>
  <c r="C519" i="116"/>
  <c r="P500" i="116" a="1"/>
  <c r="P500" i="116"/>
  <c r="N4" i="115"/>
  <c r="L500" i="116" a="1"/>
  <c r="L500" i="116"/>
  <c r="J500" i="116" a="1"/>
  <c r="J500" i="116"/>
  <c r="H500" i="116" a="1"/>
  <c r="H500" i="116"/>
  <c r="F500" i="116" a="1"/>
  <c r="F500" i="116"/>
  <c r="M500" i="116" a="1"/>
  <c r="M500" i="116"/>
  <c r="M512" i="116"/>
  <c r="I500" i="116" a="1"/>
  <c r="I500" i="116"/>
  <c r="C529" i="116"/>
  <c r="M510" i="116" a="1"/>
  <c r="M510" i="116"/>
  <c r="K510" i="116" a="1"/>
  <c r="K510" i="116"/>
  <c r="I510" i="116" a="1"/>
  <c r="I510" i="116"/>
  <c r="G510" i="116" a="1"/>
  <c r="G510" i="116"/>
  <c r="P510" i="116" a="1"/>
  <c r="P510" i="116"/>
  <c r="L510" i="116" a="1"/>
  <c r="L510" i="116"/>
  <c r="F510" i="116" a="1"/>
  <c r="F510" i="116"/>
  <c r="J510" i="116" a="1"/>
  <c r="J510" i="116"/>
  <c r="H510" i="116" a="1"/>
  <c r="H510" i="116"/>
  <c r="P256" i="116"/>
  <c r="P272" i="116"/>
  <c r="P288" i="116"/>
  <c r="P304" i="116"/>
  <c r="P322" i="116"/>
  <c r="P358" i="116"/>
  <c r="P363" i="116"/>
  <c r="P386" i="116"/>
  <c r="P422" i="116"/>
  <c r="P427" i="116"/>
  <c r="P450" i="116"/>
  <c r="P466" i="116"/>
  <c r="P474" i="116"/>
  <c r="P482" i="116"/>
  <c r="P490" i="116"/>
  <c r="G500" i="116" a="1"/>
  <c r="G500" i="116"/>
  <c r="C525" i="116"/>
  <c r="P506" i="116" a="1"/>
  <c r="P506" i="116"/>
  <c r="N10" i="115"/>
  <c r="L506" i="116" a="1"/>
  <c r="L506" i="116"/>
  <c r="J506" i="116" a="1"/>
  <c r="J506" i="116"/>
  <c r="H506" i="116" a="1"/>
  <c r="H506" i="116"/>
  <c r="F506" i="116" a="1"/>
  <c r="F506" i="116"/>
  <c r="M506" i="116" a="1"/>
  <c r="M506" i="116"/>
  <c r="I506" i="116" a="1"/>
  <c r="I506" i="116"/>
  <c r="L528" i="116" a="1"/>
  <c r="L528" i="116"/>
  <c r="J528" i="116" a="1"/>
  <c r="J528" i="116"/>
  <c r="H528" i="116" a="1"/>
  <c r="H528" i="116"/>
  <c r="F528" i="116" a="1"/>
  <c r="F528" i="116"/>
  <c r="M528" i="116" a="1"/>
  <c r="M528" i="116"/>
  <c r="K528" i="116" a="1"/>
  <c r="K528" i="116"/>
  <c r="I528" i="116" a="1"/>
  <c r="I528" i="116"/>
  <c r="G528" i="116" a="1"/>
  <c r="G528" i="116"/>
  <c r="C523" i="116"/>
  <c r="P504" i="116" a="1"/>
  <c r="P504" i="116"/>
  <c r="N8" i="115"/>
  <c r="L504" i="116" a="1"/>
  <c r="L504" i="116"/>
  <c r="J504" i="116" a="1"/>
  <c r="J504" i="116"/>
  <c r="H504" i="116" a="1"/>
  <c r="H504" i="116"/>
  <c r="F504" i="116" a="1"/>
  <c r="F504" i="116"/>
  <c r="N504" i="116"/>
  <c r="M504" i="116" a="1"/>
  <c r="M504" i="116"/>
  <c r="I504" i="116" a="1"/>
  <c r="I504" i="116"/>
  <c r="C527" i="116"/>
  <c r="M508" i="116" a="1"/>
  <c r="M508" i="116"/>
  <c r="K508" i="116" a="1"/>
  <c r="K508" i="116"/>
  <c r="J508" i="116" a="1"/>
  <c r="J508" i="116"/>
  <c r="H508" i="116" a="1"/>
  <c r="H508" i="116"/>
  <c r="F508" i="116" a="1"/>
  <c r="F508" i="116"/>
  <c r="N508" i="116"/>
  <c r="I508" i="116" a="1"/>
  <c r="I508" i="116"/>
  <c r="G508" i="116" a="1"/>
  <c r="G508" i="116"/>
  <c r="L508" i="116" a="1"/>
  <c r="L508" i="116"/>
  <c r="P314" i="116"/>
  <c r="P330" i="116"/>
  <c r="P346" i="116"/>
  <c r="P362" i="116"/>
  <c r="P378" i="116"/>
  <c r="P394" i="116"/>
  <c r="P410" i="116"/>
  <c r="P426" i="116"/>
  <c r="P442" i="116"/>
  <c r="P458" i="116"/>
  <c r="G499" i="116" a="1"/>
  <c r="G499" i="116"/>
  <c r="G501" i="116" a="1"/>
  <c r="G501" i="116"/>
  <c r="G503" i="116" a="1"/>
  <c r="G503" i="116"/>
  <c r="G505" i="116" a="1"/>
  <c r="G505" i="116"/>
  <c r="L530" i="116" a="1"/>
  <c r="L530" i="116"/>
  <c r="J530" i="116" a="1"/>
  <c r="J530" i="116"/>
  <c r="H530" i="116" a="1"/>
  <c r="H530" i="116"/>
  <c r="F530" i="116" a="1"/>
  <c r="F530" i="116"/>
  <c r="M530" i="116" a="1"/>
  <c r="M530" i="116"/>
  <c r="K530" i="116" a="1"/>
  <c r="K530" i="116"/>
  <c r="I530" i="116" a="1"/>
  <c r="I530" i="116"/>
  <c r="G530" i="116" a="1"/>
  <c r="G530" i="116"/>
  <c r="C518" i="116"/>
  <c r="P499" i="116" a="1"/>
  <c r="P499" i="116"/>
  <c r="L499" i="116" a="1"/>
  <c r="L499" i="116"/>
  <c r="J499" i="116" a="1"/>
  <c r="J499" i="116"/>
  <c r="J512" i="116"/>
  <c r="H499" i="116" a="1"/>
  <c r="H499" i="116"/>
  <c r="F499" i="116" a="1"/>
  <c r="F499" i="116"/>
  <c r="P501" i="116" a="1"/>
  <c r="P501" i="116"/>
  <c r="N5" i="115"/>
  <c r="L501" i="116" a="1"/>
  <c r="L501" i="116"/>
  <c r="J501" i="116" a="1"/>
  <c r="J501" i="116"/>
  <c r="H501" i="116" a="1"/>
  <c r="H501" i="116"/>
  <c r="F501" i="116" a="1"/>
  <c r="F501" i="116"/>
  <c r="C520" i="116"/>
  <c r="P503" i="116" a="1"/>
  <c r="P503" i="116"/>
  <c r="N7" i="115"/>
  <c r="L503" i="116" a="1"/>
  <c r="L503" i="116"/>
  <c r="J503" i="116" a="1"/>
  <c r="J503" i="116"/>
  <c r="H503" i="116" a="1"/>
  <c r="H503" i="116"/>
  <c r="F503" i="116" a="1"/>
  <c r="F503" i="116"/>
  <c r="P505" i="116" a="1"/>
  <c r="P505" i="116"/>
  <c r="N9" i="115"/>
  <c r="C524" i="116"/>
  <c r="L505" i="116" a="1"/>
  <c r="L505" i="116"/>
  <c r="J505" i="116" a="1"/>
  <c r="J505" i="116"/>
  <c r="H505" i="116" a="1"/>
  <c r="H505" i="116"/>
  <c r="F505" i="116" a="1"/>
  <c r="F505" i="116"/>
  <c r="C526" i="116"/>
  <c r="P507" i="116" a="1"/>
  <c r="P507" i="116"/>
  <c r="N11" i="115"/>
  <c r="L507" i="116" a="1"/>
  <c r="L507" i="116"/>
  <c r="J507" i="116" a="1"/>
  <c r="J507" i="116"/>
  <c r="H507" i="116" a="1"/>
  <c r="H507" i="116"/>
  <c r="F507" i="116" a="1"/>
  <c r="F507" i="116"/>
  <c r="M507" i="116" a="1"/>
  <c r="M507" i="116"/>
  <c r="K507" i="116" a="1"/>
  <c r="K507" i="116"/>
  <c r="K512" i="116"/>
  <c r="I507" i="116" a="1"/>
  <c r="I507" i="116"/>
  <c r="I512" i="116"/>
  <c r="M511" i="116" a="1"/>
  <c r="M511" i="116"/>
  <c r="K511" i="116" a="1"/>
  <c r="K511" i="116"/>
  <c r="I511" i="116" a="1"/>
  <c r="I511" i="116"/>
  <c r="G511" i="116" a="1"/>
  <c r="G511" i="116"/>
  <c r="N511" i="116"/>
  <c r="H511" i="116" a="1"/>
  <c r="H511" i="116"/>
  <c r="M509" i="116" a="1"/>
  <c r="M509" i="116"/>
  <c r="K509" i="116" a="1"/>
  <c r="K509" i="116"/>
  <c r="I509" i="116" a="1"/>
  <c r="I509" i="116"/>
  <c r="G509" i="116" a="1"/>
  <c r="G509" i="116"/>
  <c r="N509" i="116"/>
  <c r="H509" i="116" a="1"/>
  <c r="H509" i="116"/>
  <c r="L511" i="116" a="1"/>
  <c r="L511" i="116"/>
  <c r="P511" i="116" a="1"/>
  <c r="P511" i="116"/>
  <c r="J511" i="116" a="1"/>
  <c r="J511" i="116"/>
  <c r="P503" i="114" a="1"/>
  <c r="P503" i="114"/>
  <c r="N7" i="113"/>
  <c r="P502" i="114" a="1"/>
  <c r="P502" i="114"/>
  <c r="N6" i="113"/>
  <c r="P499" i="114" a="1"/>
  <c r="P499" i="114"/>
  <c r="P506" i="114" a="1"/>
  <c r="P506" i="114"/>
  <c r="N10" i="113"/>
  <c r="P13" i="114"/>
  <c r="P29" i="114"/>
  <c r="P45" i="114"/>
  <c r="P61" i="114"/>
  <c r="P77" i="114"/>
  <c r="P181" i="114"/>
  <c r="P204" i="114"/>
  <c r="P213" i="114"/>
  <c r="P236" i="114"/>
  <c r="P245" i="114"/>
  <c r="P268" i="114"/>
  <c r="P277" i="114"/>
  <c r="P300" i="114"/>
  <c r="P309" i="114"/>
  <c r="P332" i="114"/>
  <c r="P341" i="114"/>
  <c r="P364" i="114"/>
  <c r="P373" i="114"/>
  <c r="P396" i="114"/>
  <c r="P405" i="114"/>
  <c r="P428" i="114"/>
  <c r="P437" i="114"/>
  <c r="P460" i="114"/>
  <c r="P469" i="114"/>
  <c r="P492" i="114"/>
  <c r="C520" i="114"/>
  <c r="M501" i="114" a="1"/>
  <c r="M501" i="114"/>
  <c r="K501" i="114" a="1"/>
  <c r="K501" i="114"/>
  <c r="I501" i="114" a="1"/>
  <c r="I501" i="114"/>
  <c r="G501" i="114" a="1"/>
  <c r="G501" i="114"/>
  <c r="J501" i="114" a="1"/>
  <c r="J501" i="114"/>
  <c r="J512" i="114"/>
  <c r="P501" i="114" a="1"/>
  <c r="P501" i="114"/>
  <c r="N5" i="113"/>
  <c r="L501" i="114" a="1"/>
  <c r="L501" i="114"/>
  <c r="H504" i="114" a="1"/>
  <c r="H504" i="114"/>
  <c r="P9" i="114"/>
  <c r="P25" i="114"/>
  <c r="P41" i="114"/>
  <c r="P57" i="114"/>
  <c r="P73" i="114"/>
  <c r="P82" i="114"/>
  <c r="P90" i="114"/>
  <c r="P98" i="114"/>
  <c r="P106" i="114"/>
  <c r="P114" i="114"/>
  <c r="P122" i="114"/>
  <c r="P130" i="114"/>
  <c r="P138" i="114"/>
  <c r="P146" i="114"/>
  <c r="P154" i="114"/>
  <c r="P162" i="114"/>
  <c r="P170" i="114"/>
  <c r="P178" i="114"/>
  <c r="M500" i="114" a="1"/>
  <c r="M500" i="114"/>
  <c r="K500" i="114" a="1"/>
  <c r="K500" i="114"/>
  <c r="I500" i="114" a="1"/>
  <c r="I500" i="114"/>
  <c r="G500" i="114" a="1"/>
  <c r="G500" i="114"/>
  <c r="P500" i="114" a="1"/>
  <c r="P500" i="114"/>
  <c r="N4" i="113"/>
  <c r="L500" i="114" a="1"/>
  <c r="L500" i="114"/>
  <c r="F500" i="114" a="1"/>
  <c r="F500" i="114"/>
  <c r="N500" i="114"/>
  <c r="C524" i="114"/>
  <c r="M505" i="114" a="1"/>
  <c r="M505" i="114"/>
  <c r="K505" i="114" a="1"/>
  <c r="K505" i="114"/>
  <c r="I505" i="114" a="1"/>
  <c r="I505" i="114"/>
  <c r="G505" i="114" a="1"/>
  <c r="G505" i="114"/>
  <c r="N505" i="114"/>
  <c r="E41" i="113"/>
  <c r="G41" i="113"/>
  <c r="J505" i="114" a="1"/>
  <c r="J505" i="114"/>
  <c r="P505" i="114" a="1"/>
  <c r="P505" i="114"/>
  <c r="N9" i="113"/>
  <c r="L505" i="114" a="1"/>
  <c r="L505" i="114"/>
  <c r="C519" i="114"/>
  <c r="A1" i="114"/>
  <c r="D2" i="114" s="1"/>
  <c r="P5" i="114"/>
  <c r="P21" i="114"/>
  <c r="P37" i="114"/>
  <c r="P53" i="114"/>
  <c r="P69" i="114"/>
  <c r="P188" i="114"/>
  <c r="P197" i="114"/>
  <c r="P220" i="114"/>
  <c r="P229" i="114"/>
  <c r="P252" i="114"/>
  <c r="P261" i="114"/>
  <c r="P284" i="114"/>
  <c r="P293" i="114"/>
  <c r="P316" i="114"/>
  <c r="P325" i="114"/>
  <c r="P348" i="114"/>
  <c r="P357" i="114"/>
  <c r="P380" i="114"/>
  <c r="P389" i="114"/>
  <c r="P412" i="114"/>
  <c r="P421" i="114"/>
  <c r="P444" i="114"/>
  <c r="P453" i="114"/>
  <c r="P476" i="114"/>
  <c r="P485" i="114"/>
  <c r="M504" i="114" a="1"/>
  <c r="M504" i="114"/>
  <c r="K504" i="114" a="1"/>
  <c r="K504" i="114"/>
  <c r="I504" i="114" a="1"/>
  <c r="I504" i="114"/>
  <c r="G504" i="114" a="1"/>
  <c r="G504" i="114"/>
  <c r="C523" i="114"/>
  <c r="P504" i="114" a="1"/>
  <c r="P504" i="114"/>
  <c r="N8" i="113"/>
  <c r="L504" i="114" a="1"/>
  <c r="L504" i="114"/>
  <c r="L512" i="114"/>
  <c r="F504" i="114" a="1"/>
  <c r="F504" i="114"/>
  <c r="N504" i="114"/>
  <c r="L527" i="114" a="1"/>
  <c r="L527" i="114"/>
  <c r="J527" i="114" a="1"/>
  <c r="J527" i="114"/>
  <c r="H527" i="114" a="1"/>
  <c r="H527" i="114"/>
  <c r="F527" i="114" a="1"/>
  <c r="F527" i="114"/>
  <c r="M527" i="114" a="1"/>
  <c r="M527" i="114"/>
  <c r="I527" i="114" a="1"/>
  <c r="I527" i="114"/>
  <c r="K527" i="114" a="1"/>
  <c r="K527" i="114"/>
  <c r="G527" i="114" a="1"/>
  <c r="G527" i="114"/>
  <c r="C522" i="114"/>
  <c r="M503" i="114" a="1"/>
  <c r="M503" i="114"/>
  <c r="K503" i="114" a="1"/>
  <c r="K503" i="114"/>
  <c r="I503" i="114" a="1"/>
  <c r="I503" i="114"/>
  <c r="G503" i="114" a="1"/>
  <c r="G503" i="114"/>
  <c r="H503" i="114" a="1"/>
  <c r="H503" i="114"/>
  <c r="C526" i="114"/>
  <c r="P507" i="114" a="1"/>
  <c r="P507" i="114"/>
  <c r="N11" i="113"/>
  <c r="K507" i="114" a="1"/>
  <c r="K507" i="114"/>
  <c r="I507" i="114" a="1"/>
  <c r="I507" i="114"/>
  <c r="G507" i="114" a="1"/>
  <c r="G507" i="114"/>
  <c r="H507" i="114" a="1"/>
  <c r="H507" i="114"/>
  <c r="K508" i="114" a="1"/>
  <c r="K508" i="114"/>
  <c r="P510" i="114" a="1"/>
  <c r="P510" i="114"/>
  <c r="C529" i="114"/>
  <c r="M510" i="114" a="1"/>
  <c r="M510" i="114"/>
  <c r="J510" i="114" a="1"/>
  <c r="J510" i="114"/>
  <c r="I510" i="114" a="1"/>
  <c r="I510" i="114"/>
  <c r="L510" i="114" a="1"/>
  <c r="L510" i="114"/>
  <c r="C518" i="114"/>
  <c r="M499" i="114" a="1"/>
  <c r="M499" i="114"/>
  <c r="K499" i="114" a="1"/>
  <c r="K499" i="114"/>
  <c r="I499" i="114" a="1"/>
  <c r="I499" i="114"/>
  <c r="G499" i="114" a="1"/>
  <c r="G499" i="114"/>
  <c r="P192" i="114"/>
  <c r="P208" i="114"/>
  <c r="P224" i="114"/>
  <c r="P240" i="114"/>
  <c r="P256" i="114"/>
  <c r="P272" i="114"/>
  <c r="P288" i="114"/>
  <c r="P304" i="114"/>
  <c r="P320" i="114"/>
  <c r="P336" i="114"/>
  <c r="P352" i="114"/>
  <c r="P368" i="114"/>
  <c r="P384" i="114"/>
  <c r="P400" i="114"/>
  <c r="P416" i="114"/>
  <c r="P432" i="114"/>
  <c r="P448" i="114"/>
  <c r="P464" i="114"/>
  <c r="P480" i="114"/>
  <c r="F499" i="114" a="1"/>
  <c r="F499" i="114"/>
  <c r="C521" i="114"/>
  <c r="M502" i="114" a="1"/>
  <c r="M502" i="114"/>
  <c r="K502" i="114" a="1"/>
  <c r="K502" i="114"/>
  <c r="I502" i="114" a="1"/>
  <c r="I502" i="114"/>
  <c r="G502" i="114" a="1"/>
  <c r="G502" i="114"/>
  <c r="N502" i="114"/>
  <c r="H502" i="114" a="1"/>
  <c r="H502" i="114"/>
  <c r="H512" i="114"/>
  <c r="F503" i="114" a="1"/>
  <c r="F503" i="114"/>
  <c r="N503" i="114"/>
  <c r="C525" i="114"/>
  <c r="M506" i="114" a="1"/>
  <c r="M506" i="114"/>
  <c r="K506" i="114" a="1"/>
  <c r="K506" i="114"/>
  <c r="I506" i="114" a="1"/>
  <c r="I506" i="114"/>
  <c r="G506" i="114" a="1"/>
  <c r="G506" i="114"/>
  <c r="N506" i="114"/>
  <c r="H506" i="114" a="1"/>
  <c r="H506" i="114"/>
  <c r="F507" i="114" a="1"/>
  <c r="F507" i="114"/>
  <c r="H508" i="114" a="1"/>
  <c r="H508" i="114"/>
  <c r="C528" i="114"/>
  <c r="P509" i="114" a="1"/>
  <c r="P509" i="114"/>
  <c r="N13" i="113"/>
  <c r="L509" i="114" a="1"/>
  <c r="L509" i="114"/>
  <c r="G509" i="114" a="1"/>
  <c r="G509" i="114"/>
  <c r="N509" i="114"/>
  <c r="I509" i="114" a="1"/>
  <c r="I509" i="114"/>
  <c r="M509" i="114" a="1"/>
  <c r="M509" i="114"/>
  <c r="F510" i="114" a="1"/>
  <c r="F510" i="114"/>
  <c r="P508" i="114" a="1"/>
  <c r="P508" i="114"/>
  <c r="N12" i="113"/>
  <c r="I508" i="114" a="1"/>
  <c r="I508" i="114"/>
  <c r="F508" i="114" a="1"/>
  <c r="F508" i="114"/>
  <c r="M508" i="114" a="1"/>
  <c r="M508" i="114"/>
  <c r="C530" i="114"/>
  <c r="P511" i="114" a="1"/>
  <c r="P511" i="114"/>
  <c r="H511" i="114" a="1"/>
  <c r="H511" i="114"/>
  <c r="K511" i="114" a="1"/>
  <c r="K511" i="114"/>
  <c r="N511" i="114"/>
  <c r="P145" i="112"/>
  <c r="P161" i="112"/>
  <c r="P177" i="112"/>
  <c r="P193" i="112"/>
  <c r="P217" i="112"/>
  <c r="P222" i="112"/>
  <c r="P245" i="112"/>
  <c r="P281" i="112"/>
  <c r="P286" i="112"/>
  <c r="P309" i="112"/>
  <c r="P322" i="112"/>
  <c r="P397" i="112"/>
  <c r="P402" i="112"/>
  <c r="P438" i="112"/>
  <c r="C520" i="112"/>
  <c r="P501" i="112" a="1"/>
  <c r="P501" i="112"/>
  <c r="N5" i="111"/>
  <c r="L501" i="112" a="1"/>
  <c r="L501" i="112"/>
  <c r="L512" i="112"/>
  <c r="G501" i="112" a="1"/>
  <c r="G501" i="112"/>
  <c r="K501" i="112" a="1"/>
  <c r="K501" i="112"/>
  <c r="J501" i="112" a="1"/>
  <c r="J501" i="112"/>
  <c r="F501" i="112" a="1"/>
  <c r="F501" i="112"/>
  <c r="N501" i="112"/>
  <c r="M501" i="112" a="1"/>
  <c r="M501" i="112"/>
  <c r="C521" i="112"/>
  <c r="P502" i="112" a="1"/>
  <c r="P502" i="112"/>
  <c r="N6" i="111"/>
  <c r="M502" i="112" a="1"/>
  <c r="M502" i="112"/>
  <c r="J502" i="112" a="1"/>
  <c r="J502" i="112"/>
  <c r="H502" i="112" a="1"/>
  <c r="H502" i="112"/>
  <c r="K502" i="112" a="1"/>
  <c r="K502" i="112"/>
  <c r="G502" i="112" a="1"/>
  <c r="G502" i="112"/>
  <c r="L502" i="112" a="1"/>
  <c r="L502" i="112"/>
  <c r="P153" i="112"/>
  <c r="P169" i="112"/>
  <c r="P185" i="112"/>
  <c r="P201" i="112"/>
  <c r="P213" i="112"/>
  <c r="P249" i="112"/>
  <c r="P254" i="112"/>
  <c r="P277" i="112"/>
  <c r="P313" i="112"/>
  <c r="P318" i="112"/>
  <c r="P409" i="112"/>
  <c r="P425" i="112"/>
  <c r="P445" i="112"/>
  <c r="P450" i="112"/>
  <c r="I501" i="112" a="1"/>
  <c r="I501" i="112"/>
  <c r="F502" i="112" a="1"/>
  <c r="F502" i="112"/>
  <c r="P149" i="112"/>
  <c r="P165" i="112"/>
  <c r="P181" i="112"/>
  <c r="P197" i="112"/>
  <c r="P206" i="112"/>
  <c r="P229" i="112"/>
  <c r="P265" i="112"/>
  <c r="P270" i="112"/>
  <c r="P293" i="112"/>
  <c r="P333" i="112"/>
  <c r="P338" i="112"/>
  <c r="P374" i="112"/>
  <c r="P473" i="112"/>
  <c r="P489" i="112"/>
  <c r="I502" i="112" a="1"/>
  <c r="I502" i="112"/>
  <c r="C523" i="112"/>
  <c r="P504" i="112" a="1"/>
  <c r="P504" i="112"/>
  <c r="N8" i="111"/>
  <c r="I504" i="112" a="1"/>
  <c r="I504" i="112"/>
  <c r="F504" i="112" a="1"/>
  <c r="F504" i="112"/>
  <c r="N504" i="112"/>
  <c r="L504" i="112" a="1"/>
  <c r="L504" i="112"/>
  <c r="H504" i="112" a="1"/>
  <c r="H504" i="112"/>
  <c r="K504" i="112" a="1"/>
  <c r="K504" i="112"/>
  <c r="J504" i="112" a="1"/>
  <c r="J504" i="112"/>
  <c r="G504" i="112" a="1"/>
  <c r="G504" i="112"/>
  <c r="C529" i="112"/>
  <c r="P510" i="112" a="1"/>
  <c r="P510" i="112"/>
  <c r="M510" i="112" a="1"/>
  <c r="M510" i="112"/>
  <c r="J510" i="112" a="1"/>
  <c r="J510" i="112"/>
  <c r="L510" i="112" a="1"/>
  <c r="L510" i="112"/>
  <c r="G510" i="112" a="1"/>
  <c r="G510" i="112"/>
  <c r="H510" i="112" a="1"/>
  <c r="H510" i="112"/>
  <c r="F510" i="112" a="1"/>
  <c r="F510" i="112"/>
  <c r="C519" i="112"/>
  <c r="P500" i="112" a="1"/>
  <c r="P500" i="112"/>
  <c r="N4" i="111"/>
  <c r="I500" i="112" a="1"/>
  <c r="I500" i="112"/>
  <c r="I512" i="112"/>
  <c r="F500" i="112" a="1"/>
  <c r="F500" i="112"/>
  <c r="M500" i="112" a="1"/>
  <c r="M500" i="112"/>
  <c r="M512" i="112"/>
  <c r="C525" i="112"/>
  <c r="P506" i="112" a="1"/>
  <c r="P506" i="112"/>
  <c r="N10" i="111"/>
  <c r="M506" i="112" a="1"/>
  <c r="M506" i="112"/>
  <c r="J506" i="112" a="1"/>
  <c r="J506" i="112"/>
  <c r="I506" i="112" a="1"/>
  <c r="I506" i="112"/>
  <c r="L506" i="112" a="1"/>
  <c r="L506" i="112"/>
  <c r="I510" i="112" a="1"/>
  <c r="I510" i="112"/>
  <c r="P221" i="112"/>
  <c r="P237" i="112"/>
  <c r="P253" i="112"/>
  <c r="P269" i="112"/>
  <c r="P285" i="112"/>
  <c r="P301" i="112"/>
  <c r="P317" i="112"/>
  <c r="P329" i="112"/>
  <c r="P365" i="112"/>
  <c r="P370" i="112"/>
  <c r="P393" i="112"/>
  <c r="P429" i="112"/>
  <c r="P434" i="112"/>
  <c r="P457" i="112"/>
  <c r="P493" i="112"/>
  <c r="G500" i="112" a="1"/>
  <c r="G500" i="112"/>
  <c r="G512" i="112"/>
  <c r="E22" i="111"/>
  <c r="J500" i="112" a="1"/>
  <c r="J500" i="112"/>
  <c r="J512" i="112"/>
  <c r="C524" i="112"/>
  <c r="P505" i="112" a="1"/>
  <c r="P505" i="112"/>
  <c r="N9" i="111"/>
  <c r="L505" i="112" a="1"/>
  <c r="L505" i="112"/>
  <c r="G505" i="112" a="1"/>
  <c r="G505" i="112"/>
  <c r="N505" i="112"/>
  <c r="E41" i="111"/>
  <c r="G41" i="111"/>
  <c r="I505" i="112" a="1"/>
  <c r="I505" i="112"/>
  <c r="M505" i="112" a="1"/>
  <c r="M505" i="112"/>
  <c r="F506" i="112" a="1"/>
  <c r="F506" i="112"/>
  <c r="K510" i="112" a="1"/>
  <c r="K510" i="112"/>
  <c r="P337" i="112"/>
  <c r="P353" i="112"/>
  <c r="P369" i="112"/>
  <c r="P385" i="112"/>
  <c r="P401" i="112"/>
  <c r="P417" i="112"/>
  <c r="P433" i="112"/>
  <c r="P449" i="112"/>
  <c r="P465" i="112"/>
  <c r="P481" i="112"/>
  <c r="C518" i="112"/>
  <c r="P499" i="112" a="1"/>
  <c r="P499" i="112"/>
  <c r="H499" i="112" a="1"/>
  <c r="H499" i="112"/>
  <c r="K499" i="112" a="1"/>
  <c r="K499" i="112"/>
  <c r="C522" i="112"/>
  <c r="P503" i="112" a="1"/>
  <c r="P503" i="112"/>
  <c r="N7" i="111"/>
  <c r="H503" i="112" a="1"/>
  <c r="H503" i="112"/>
  <c r="N503" i="112"/>
  <c r="K503" i="112" a="1"/>
  <c r="K503" i="112"/>
  <c r="C526" i="112"/>
  <c r="P507" i="112" a="1"/>
  <c r="P507" i="112"/>
  <c r="N11" i="111"/>
  <c r="M507" i="112" a="1"/>
  <c r="M507" i="112"/>
  <c r="H507" i="112" a="1"/>
  <c r="H507" i="112"/>
  <c r="N507" i="112"/>
  <c r="K507" i="112" a="1"/>
  <c r="K507" i="112"/>
  <c r="C528" i="112"/>
  <c r="P509" i="112" a="1"/>
  <c r="P509" i="112"/>
  <c r="N13" i="111"/>
  <c r="L509" i="112" a="1"/>
  <c r="L509" i="112"/>
  <c r="G509" i="112" a="1"/>
  <c r="G509" i="112"/>
  <c r="I509" i="112" a="1"/>
  <c r="I509" i="112"/>
  <c r="F509" i="112" a="1"/>
  <c r="F509" i="112"/>
  <c r="K509" i="112" a="1"/>
  <c r="K509" i="112"/>
  <c r="C527" i="112"/>
  <c r="P508" i="112" a="1"/>
  <c r="P508" i="112"/>
  <c r="N12" i="111"/>
  <c r="H508" i="112" a="1"/>
  <c r="H508" i="112"/>
  <c r="N508" i="112"/>
  <c r="K508" i="112" a="1"/>
  <c r="K508" i="112"/>
  <c r="J511" i="112" a="1"/>
  <c r="J511" i="112"/>
  <c r="C530" i="112"/>
  <c r="P511" i="112" a="1"/>
  <c r="P511" i="112"/>
  <c r="H511" i="112" a="1"/>
  <c r="H511" i="112"/>
  <c r="N511" i="112"/>
  <c r="K511" i="112" a="1"/>
  <c r="K511" i="112"/>
  <c r="P506" i="110" a="1"/>
  <c r="P506" i="110"/>
  <c r="N10" i="109"/>
  <c r="P505" i="110" a="1"/>
  <c r="P505" i="110"/>
  <c r="N9" i="109"/>
  <c r="P504" i="110" a="1"/>
  <c r="P504" i="110"/>
  <c r="N8" i="109"/>
  <c r="P503" i="110" a="1"/>
  <c r="P503" i="110"/>
  <c r="N7" i="109"/>
  <c r="P502" i="110" a="1"/>
  <c r="P502" i="110"/>
  <c r="N6" i="109"/>
  <c r="P501" i="110" a="1"/>
  <c r="P501" i="110"/>
  <c r="N5" i="109"/>
  <c r="P499" i="110" a="1"/>
  <c r="P499" i="110"/>
  <c r="P500" i="110" a="1"/>
  <c r="P500" i="110"/>
  <c r="N4" i="109"/>
  <c r="N499" i="110"/>
  <c r="N501" i="110"/>
  <c r="P155" i="110"/>
  <c r="P171" i="110"/>
  <c r="P187" i="110"/>
  <c r="P203" i="110"/>
  <c r="P219" i="110"/>
  <c r="P235" i="110"/>
  <c r="P251" i="110"/>
  <c r="P267" i="110"/>
  <c r="P307" i="110"/>
  <c r="P312" i="110"/>
  <c r="P335" i="110"/>
  <c r="P371" i="110"/>
  <c r="P376" i="110"/>
  <c r="P399" i="110"/>
  <c r="P435" i="110"/>
  <c r="P440" i="110"/>
  <c r="P463" i="110"/>
  <c r="N500" i="110"/>
  <c r="N502" i="110"/>
  <c r="N505" i="110"/>
  <c r="E41" i="109"/>
  <c r="G41" i="109"/>
  <c r="N503" i="110"/>
  <c r="P151" i="110"/>
  <c r="P167" i="110"/>
  <c r="P183" i="110"/>
  <c r="P199" i="110"/>
  <c r="P215" i="110"/>
  <c r="P231" i="110"/>
  <c r="P247" i="110"/>
  <c r="P263" i="110"/>
  <c r="P287" i="110"/>
  <c r="P323" i="110"/>
  <c r="P328" i="110"/>
  <c r="P351" i="110"/>
  <c r="P387" i="110"/>
  <c r="P392" i="110"/>
  <c r="P415" i="110"/>
  <c r="P451" i="110"/>
  <c r="P456" i="110"/>
  <c r="P479" i="110"/>
  <c r="N506" i="110"/>
  <c r="N507" i="110"/>
  <c r="C528" i="110"/>
  <c r="P509" i="110" a="1"/>
  <c r="P509" i="110"/>
  <c r="N13" i="109"/>
  <c r="I509" i="110" a="1"/>
  <c r="I509" i="110"/>
  <c r="I512" i="110"/>
  <c r="F509" i="110" a="1"/>
  <c r="F509" i="110"/>
  <c r="M509" i="110" a="1"/>
  <c r="M509" i="110"/>
  <c r="M512" i="110"/>
  <c r="J509" i="110" a="1"/>
  <c r="J509" i="110"/>
  <c r="J512" i="110"/>
  <c r="K509" i="110" a="1"/>
  <c r="K509" i="110"/>
  <c r="P279" i="110"/>
  <c r="P295" i="110"/>
  <c r="P311" i="110"/>
  <c r="P327" i="110"/>
  <c r="P343" i="110"/>
  <c r="P359" i="110"/>
  <c r="P375" i="110"/>
  <c r="P391" i="110"/>
  <c r="P407" i="110"/>
  <c r="P423" i="110"/>
  <c r="P439" i="110"/>
  <c r="P455" i="110"/>
  <c r="P471" i="110"/>
  <c r="P487" i="110"/>
  <c r="L519" i="110" a="1"/>
  <c r="L519" i="110"/>
  <c r="J519" i="110" a="1"/>
  <c r="J519" i="110"/>
  <c r="H519" i="110" a="1"/>
  <c r="H519" i="110"/>
  <c r="F519" i="110" a="1"/>
  <c r="F519" i="110"/>
  <c r="L521" i="110" a="1"/>
  <c r="L521" i="110"/>
  <c r="J521" i="110" a="1"/>
  <c r="J521" i="110"/>
  <c r="H521" i="110" a="1"/>
  <c r="H521" i="110"/>
  <c r="F521" i="110" a="1"/>
  <c r="F521" i="110"/>
  <c r="L523" i="110" a="1"/>
  <c r="L523" i="110"/>
  <c r="J523" i="110" a="1"/>
  <c r="J523" i="110"/>
  <c r="H523" i="110" a="1"/>
  <c r="H523" i="110"/>
  <c r="F523" i="110" a="1"/>
  <c r="F523" i="110"/>
  <c r="L525" i="110" a="1"/>
  <c r="L525" i="110"/>
  <c r="J525" i="110" a="1"/>
  <c r="J525" i="110"/>
  <c r="H525" i="110" a="1"/>
  <c r="H525" i="110"/>
  <c r="F525" i="110" a="1"/>
  <c r="F525" i="110"/>
  <c r="H509" i="110" a="1"/>
  <c r="H509" i="110"/>
  <c r="C530" i="110"/>
  <c r="P511" i="110" a="1"/>
  <c r="P511" i="110"/>
  <c r="L511" i="110" a="1"/>
  <c r="L511" i="110"/>
  <c r="L512" i="110"/>
  <c r="J511" i="110" a="1"/>
  <c r="J511" i="110"/>
  <c r="I511" i="110" a="1"/>
  <c r="I511" i="110"/>
  <c r="F511" i="110" a="1"/>
  <c r="F511" i="110"/>
  <c r="F512" i="110"/>
  <c r="K511" i="110" a="1"/>
  <c r="K511" i="110"/>
  <c r="K519" i="110" a="1"/>
  <c r="K519" i="110"/>
  <c r="I521" i="110" a="1"/>
  <c r="I521" i="110"/>
  <c r="G523" i="110" a="1"/>
  <c r="G523" i="110"/>
  <c r="M525" i="110" a="1"/>
  <c r="M525" i="110"/>
  <c r="M519" i="110" a="1"/>
  <c r="M519" i="110"/>
  <c r="K521" i="110" a="1"/>
  <c r="K521" i="110"/>
  <c r="I523" i="110" a="1"/>
  <c r="I523" i="110"/>
  <c r="G525" i="110" a="1"/>
  <c r="G525" i="110"/>
  <c r="M518" i="110" a="1"/>
  <c r="M518" i="110"/>
  <c r="K518" i="110" a="1"/>
  <c r="K518" i="110"/>
  <c r="I518" i="110" a="1"/>
  <c r="I518" i="110"/>
  <c r="G518" i="110" a="1"/>
  <c r="G518" i="110"/>
  <c r="M520" i="110" a="1"/>
  <c r="M520" i="110"/>
  <c r="K520" i="110" a="1"/>
  <c r="K520" i="110"/>
  <c r="I520" i="110" a="1"/>
  <c r="I520" i="110"/>
  <c r="G520" i="110" a="1"/>
  <c r="G520" i="110"/>
  <c r="N520" i="110"/>
  <c r="M522" i="110" a="1"/>
  <c r="M522" i="110"/>
  <c r="K522" i="110" a="1"/>
  <c r="K522" i="110"/>
  <c r="I522" i="110" a="1"/>
  <c r="I522" i="110"/>
  <c r="G522" i="110" a="1"/>
  <c r="G522" i="110"/>
  <c r="N522" i="110"/>
  <c r="M524" i="110" a="1"/>
  <c r="M524" i="110"/>
  <c r="K524" i="110" a="1"/>
  <c r="K524" i="110"/>
  <c r="I524" i="110" a="1"/>
  <c r="I524" i="110"/>
  <c r="G524" i="110" a="1"/>
  <c r="G524" i="110"/>
  <c r="N524" i="110"/>
  <c r="C526" i="110"/>
  <c r="P507" i="110" a="1"/>
  <c r="P507" i="110"/>
  <c r="N11" i="109"/>
  <c r="G508" i="110" a="1"/>
  <c r="G508" i="110"/>
  <c r="G512" i="110"/>
  <c r="E22" i="109"/>
  <c r="P510" i="110" a="1"/>
  <c r="P510" i="110"/>
  <c r="H510" i="110" a="1"/>
  <c r="H510" i="110"/>
  <c r="N510" i="110"/>
  <c r="K510" i="110" a="1"/>
  <c r="K510" i="110"/>
  <c r="C529" i="110"/>
  <c r="P508" i="110" a="1"/>
  <c r="P508" i="110"/>
  <c r="N12" i="109"/>
  <c r="H508" i="110" a="1"/>
  <c r="H508" i="110"/>
  <c r="H512" i="110"/>
  <c r="K508" i="110" a="1"/>
  <c r="K508" i="110"/>
  <c r="K512" i="110"/>
  <c r="C527" i="110"/>
  <c r="L511" i="108" a="1"/>
  <c r="L511" i="108" s="1"/>
  <c r="I511" i="108" a="1"/>
  <c r="I511" i="108" s="1"/>
  <c r="F511" i="108" a="1"/>
  <c r="F511" i="108" s="1"/>
  <c r="F499" i="108" a="1"/>
  <c r="F499" i="108" s="1"/>
  <c r="J505" i="108" a="1"/>
  <c r="J505" i="108" s="1"/>
  <c r="J502" i="108" a="1"/>
  <c r="J502" i="108" s="1"/>
  <c r="F508" i="108" a="1"/>
  <c r="F508" i="108" s="1"/>
  <c r="M511" i="108" a="1"/>
  <c r="M511" i="108" s="1"/>
  <c r="I508" i="108" a="1"/>
  <c r="I508" i="108" s="1"/>
  <c r="G509" i="108" a="1"/>
  <c r="G509" i="108" s="1"/>
  <c r="L505" i="108" a="1"/>
  <c r="L505" i="108" s="1"/>
  <c r="L508" i="108" a="1"/>
  <c r="L508" i="108" s="1"/>
  <c r="I509" i="108" a="1"/>
  <c r="I509" i="108" s="1"/>
  <c r="F500" i="108" a="1"/>
  <c r="F500" i="108" s="1"/>
  <c r="G510" i="108" a="1"/>
  <c r="G510" i="108" s="1"/>
  <c r="C526" i="108"/>
  <c r="I526" i="108" s="1" a="1"/>
  <c r="I526" i="108" s="1"/>
  <c r="F507" i="108" a="1"/>
  <c r="F507" i="108" s="1"/>
  <c r="G508" i="108" a="1"/>
  <c r="G508" i="108" s="1"/>
  <c r="J508" i="108" a="1"/>
  <c r="J508" i="108" s="1"/>
  <c r="M508" i="108" a="1"/>
  <c r="M508" i="108" s="1"/>
  <c r="H509" i="108" a="1"/>
  <c r="H509" i="108" s="1"/>
  <c r="K509" i="108" a="1"/>
  <c r="K509" i="108" s="1"/>
  <c r="G511" i="108" a="1"/>
  <c r="G511" i="108" s="1"/>
  <c r="J511" i="108" a="1"/>
  <c r="J511" i="108" s="1"/>
  <c r="C530" i="108"/>
  <c r="H508" i="108" a="1"/>
  <c r="H508" i="108" s="1"/>
  <c r="K508" i="108" a="1"/>
  <c r="K508" i="108" s="1"/>
  <c r="L509" i="108" a="1"/>
  <c r="L509" i="108" s="1"/>
  <c r="H511" i="108" a="1"/>
  <c r="H511" i="108" s="1"/>
  <c r="K511" i="108" a="1"/>
  <c r="K511" i="108" s="1"/>
  <c r="M527" i="108" a="1"/>
  <c r="M527" i="108" s="1"/>
  <c r="C522" i="108"/>
  <c r="G522" i="108" s="1" a="1"/>
  <c r="G522" i="108" s="1"/>
  <c r="M503" i="108" a="1"/>
  <c r="M503" i="108" s="1"/>
  <c r="K503" i="108" a="1"/>
  <c r="K503" i="108" s="1"/>
  <c r="I503" i="108" a="1"/>
  <c r="I503" i="108" s="1"/>
  <c r="G503" i="108" a="1"/>
  <c r="G503" i="108" s="1"/>
  <c r="J503" i="108" a="1"/>
  <c r="J503" i="108" s="1"/>
  <c r="L503" i="108" a="1"/>
  <c r="L503" i="108" s="1"/>
  <c r="H503" i="108" a="1"/>
  <c r="H503" i="108" s="1"/>
  <c r="F503" i="108" a="1"/>
  <c r="F503" i="108" s="1"/>
  <c r="C521" i="108"/>
  <c r="M502" i="108" a="1"/>
  <c r="M502" i="108" s="1"/>
  <c r="K502" i="108" a="1"/>
  <c r="K502" i="108" s="1"/>
  <c r="I502" i="108" a="1"/>
  <c r="I502" i="108" s="1"/>
  <c r="G502" i="108" a="1"/>
  <c r="G502" i="108" s="1"/>
  <c r="L502" i="108" a="1"/>
  <c r="L502" i="108" s="1"/>
  <c r="F502" i="108" a="1"/>
  <c r="F502" i="108" s="1"/>
  <c r="C525" i="108"/>
  <c r="M506" i="108" a="1"/>
  <c r="M506" i="108" s="1"/>
  <c r="K506" i="108" a="1"/>
  <c r="K506" i="108" s="1"/>
  <c r="I506" i="108" a="1"/>
  <c r="I506" i="108" s="1"/>
  <c r="G506" i="108" a="1"/>
  <c r="G506" i="108" s="1"/>
  <c r="L506" i="108" a="1"/>
  <c r="L506" i="108" s="1"/>
  <c r="F506" i="108" a="1"/>
  <c r="F506" i="108" s="1"/>
  <c r="J506" i="108" a="1"/>
  <c r="J506" i="108" s="1"/>
  <c r="M499" i="108" a="1"/>
  <c r="M499" i="108" s="1"/>
  <c r="K499" i="108" a="1"/>
  <c r="K499" i="108" s="1"/>
  <c r="I499" i="108" a="1"/>
  <c r="I499" i="108" s="1"/>
  <c r="G499" i="108" a="1"/>
  <c r="G499" i="108" s="1"/>
  <c r="C518" i="108"/>
  <c r="L518" i="108" s="1" a="1"/>
  <c r="L518" i="108" s="1"/>
  <c r="J499" i="108" a="1"/>
  <c r="J499" i="108" s="1"/>
  <c r="L499" i="108" a="1"/>
  <c r="L499" i="108" s="1"/>
  <c r="M501" i="108" a="1"/>
  <c r="M501" i="108" s="1"/>
  <c r="K501" i="108" a="1"/>
  <c r="K501" i="108" s="1"/>
  <c r="I501" i="108" a="1"/>
  <c r="I501" i="108" s="1"/>
  <c r="G501" i="108" a="1"/>
  <c r="G501" i="108" s="1"/>
  <c r="C520" i="108"/>
  <c r="J520" i="108" s="1" a="1"/>
  <c r="J520" i="108" s="1"/>
  <c r="H501" i="108" a="1"/>
  <c r="H501" i="108" s="1"/>
  <c r="M505" i="108" a="1"/>
  <c r="M505" i="108" s="1"/>
  <c r="K505" i="108" a="1"/>
  <c r="K505" i="108" s="1"/>
  <c r="I505" i="108" a="1"/>
  <c r="I505" i="108" s="1"/>
  <c r="G505" i="108" a="1"/>
  <c r="G505" i="108" s="1"/>
  <c r="C524" i="108"/>
  <c r="I524" i="108" s="1" a="1"/>
  <c r="I524" i="108" s="1"/>
  <c r="H505" i="108" a="1"/>
  <c r="H505" i="108" s="1"/>
  <c r="C519" i="108"/>
  <c r="M500" i="108" a="1"/>
  <c r="M500" i="108" s="1"/>
  <c r="K500" i="108" a="1"/>
  <c r="K500" i="108" s="1"/>
  <c r="I500" i="108" a="1"/>
  <c r="I500" i="108" s="1"/>
  <c r="G500" i="108" a="1"/>
  <c r="G500" i="108" s="1"/>
  <c r="H500" i="108" a="1"/>
  <c r="H500" i="108" s="1"/>
  <c r="G527" i="108" a="1"/>
  <c r="G527" i="108" s="1"/>
  <c r="L527" i="108" a="1"/>
  <c r="L527" i="108" s="1"/>
  <c r="J527" i="108" a="1"/>
  <c r="J527" i="108" s="1"/>
  <c r="H527" i="108" a="1"/>
  <c r="H527" i="108" s="1"/>
  <c r="F527" i="108" a="1"/>
  <c r="F527" i="108" s="1"/>
  <c r="M530" i="108" a="1"/>
  <c r="M530" i="108" s="1"/>
  <c r="K530" i="108" a="1"/>
  <c r="K530" i="108" s="1"/>
  <c r="I530" i="108" a="1"/>
  <c r="I530" i="108" s="1"/>
  <c r="G530" i="108" a="1"/>
  <c r="G530" i="108" s="1"/>
  <c r="H13" i="2" a="1"/>
  <c r="H13" i="2" s="1"/>
  <c r="J13" i="2" s="1"/>
  <c r="H14" i="2" a="1"/>
  <c r="H14" i="2" s="1"/>
  <c r="J14" i="2" s="1"/>
  <c r="H15" i="2" a="1"/>
  <c r="H15" i="2" s="1"/>
  <c r="J15" i="2" s="1"/>
  <c r="H16" i="2" a="1"/>
  <c r="H16" i="2" s="1"/>
  <c r="J16" i="2" s="1"/>
  <c r="H18" i="2" a="1"/>
  <c r="H18" i="2"/>
  <c r="J18" i="2" s="1"/>
  <c r="H19" i="2" a="1"/>
  <c r="H19" i="2" s="1"/>
  <c r="J19" i="2" s="1"/>
  <c r="H20" i="2" a="1"/>
  <c r="H20" i="2" s="1"/>
  <c r="J20" i="2" s="1"/>
  <c r="H21" i="2" a="1"/>
  <c r="H21" i="2" s="1"/>
  <c r="J21" i="2" s="1"/>
  <c r="H22" i="2" a="1"/>
  <c r="H22" i="2" s="1"/>
  <c r="J22" i="2" s="1"/>
  <c r="H23" i="2" a="1"/>
  <c r="H23" i="2"/>
  <c r="J23" i="2" s="1"/>
  <c r="H24" i="2" a="1"/>
  <c r="H24" i="2" s="1"/>
  <c r="J24" i="2" s="1"/>
  <c r="H25" i="2" a="1"/>
  <c r="H25" i="2" s="1"/>
  <c r="J25" i="2" s="1"/>
  <c r="H26" i="2" a="1"/>
  <c r="H26" i="2" s="1"/>
  <c r="J26" i="2" s="1"/>
  <c r="H27" i="2" a="1"/>
  <c r="H27" i="2" s="1"/>
  <c r="J27" i="2" s="1"/>
  <c r="H28" i="2" a="1"/>
  <c r="H28" i="2" s="1"/>
  <c r="J28" i="2" s="1"/>
  <c r="H29" i="2" a="1"/>
  <c r="H29" i="2" s="1"/>
  <c r="J29" i="2" s="1"/>
  <c r="H30" i="2" a="1"/>
  <c r="H30" i="2" s="1"/>
  <c r="J30" i="2" s="1"/>
  <c r="H31" i="2" a="1"/>
  <c r="H31" i="2" s="1"/>
  <c r="J31" i="2" s="1"/>
  <c r="H32" i="2" a="1"/>
  <c r="H32" i="2" s="1"/>
  <c r="J32" i="2" s="1"/>
  <c r="H33" i="2" a="1"/>
  <c r="H33" i="2" s="1"/>
  <c r="J33" i="2" s="1"/>
  <c r="H34" i="2" a="1"/>
  <c r="H34" i="2" s="1"/>
  <c r="J34" i="2" s="1"/>
  <c r="H35" i="2" a="1"/>
  <c r="H35" i="2" s="1"/>
  <c r="J35" i="2" s="1"/>
  <c r="H36" i="2" a="1"/>
  <c r="H36" i="2" s="1"/>
  <c r="J36" i="2" s="1"/>
  <c r="H37" i="2" a="1"/>
  <c r="H37" i="2" s="1"/>
  <c r="J37" i="2" s="1"/>
  <c r="H38" i="2" a="1"/>
  <c r="H38" i="2" s="1"/>
  <c r="J38" i="2" s="1"/>
  <c r="H39" i="2" a="1"/>
  <c r="H39" i="2" s="1"/>
  <c r="J39" i="2" s="1"/>
  <c r="H40" i="2" a="1"/>
  <c r="H40" i="2" s="1"/>
  <c r="J40" i="2" s="1"/>
  <c r="H41" i="2" a="1"/>
  <c r="H41" i="2" s="1"/>
  <c r="J41" i="2" s="1"/>
  <c r="H42" i="2" a="1"/>
  <c r="H42" i="2" s="1"/>
  <c r="J42" i="2" s="1"/>
  <c r="H43" i="2" a="1"/>
  <c r="H43" i="2" s="1"/>
  <c r="J43" i="2" s="1"/>
  <c r="H44" i="2" a="1"/>
  <c r="H44" i="2"/>
  <c r="J44" i="2" s="1"/>
  <c r="H45" i="2" a="1"/>
  <c r="H45" i="2" s="1"/>
  <c r="J45" i="2" s="1"/>
  <c r="H46" i="2" a="1"/>
  <c r="H46" i="2" s="1"/>
  <c r="J46" i="2" s="1"/>
  <c r="H47" i="2" a="1"/>
  <c r="H47" i="2" s="1"/>
  <c r="J47" i="2" s="1"/>
  <c r="H48" i="2" a="1"/>
  <c r="H48" i="2" s="1"/>
  <c r="J48" i="2" s="1"/>
  <c r="H49" i="2" a="1"/>
  <c r="H49" i="2" s="1"/>
  <c r="J49" i="2" s="1"/>
  <c r="H50" i="2" a="1"/>
  <c r="H50" i="2" s="1"/>
  <c r="J50" i="2" s="1"/>
  <c r="H51" i="2" a="1"/>
  <c r="H51" i="2" s="1"/>
  <c r="J51" i="2" s="1"/>
  <c r="H52" i="2" a="1"/>
  <c r="H52" i="2" s="1"/>
  <c r="J52" i="2" s="1"/>
  <c r="H53" i="2" a="1"/>
  <c r="H53" i="2"/>
  <c r="J53" i="2" s="1"/>
  <c r="H54" i="2" a="1"/>
  <c r="H54" i="2" s="1"/>
  <c r="J54" i="2" s="1"/>
  <c r="E25" i="187"/>
  <c r="G25" i="187"/>
  <c r="I25" i="187"/>
  <c r="G22" i="187"/>
  <c r="I22" i="187"/>
  <c r="E23" i="187"/>
  <c r="G23" i="187"/>
  <c r="I23" i="187"/>
  <c r="E24" i="187"/>
  <c r="G24" i="187"/>
  <c r="I24" i="187"/>
  <c r="E41" i="179"/>
  <c r="G41" i="179"/>
  <c r="E41" i="155"/>
  <c r="G41" i="155"/>
  <c r="E26" i="185"/>
  <c r="G26" i="185"/>
  <c r="I26" i="185"/>
  <c r="E26" i="169"/>
  <c r="G26" i="169"/>
  <c r="I26" i="169"/>
  <c r="E26" i="167"/>
  <c r="G26" i="167"/>
  <c r="I26" i="167"/>
  <c r="E25" i="177"/>
  <c r="G25" i="177"/>
  <c r="I25" i="177"/>
  <c r="G22" i="177"/>
  <c r="I22" i="177"/>
  <c r="E24" i="177"/>
  <c r="G24" i="177"/>
  <c r="I24" i="177"/>
  <c r="E23" i="177"/>
  <c r="G23" i="177"/>
  <c r="I23" i="177"/>
  <c r="E23" i="163"/>
  <c r="G23" i="163"/>
  <c r="I23" i="163"/>
  <c r="E25" i="163"/>
  <c r="G25" i="163"/>
  <c r="I25" i="163"/>
  <c r="G22" i="163"/>
  <c r="I22" i="163"/>
  <c r="E24" i="163"/>
  <c r="G24" i="163"/>
  <c r="I24" i="163"/>
  <c r="E26" i="159"/>
  <c r="G26" i="159"/>
  <c r="I26" i="159"/>
  <c r="E25" i="171"/>
  <c r="G25" i="171"/>
  <c r="I25" i="171"/>
  <c r="G22" i="171"/>
  <c r="I22" i="171"/>
  <c r="E24" i="171"/>
  <c r="G24" i="171"/>
  <c r="I24" i="171"/>
  <c r="E23" i="171"/>
  <c r="G23" i="171"/>
  <c r="I23" i="171"/>
  <c r="N527" i="200"/>
  <c r="N519" i="200"/>
  <c r="N523" i="198"/>
  <c r="N512" i="198"/>
  <c r="F13" i="197"/>
  <c r="H13" i="197"/>
  <c r="E26" i="197"/>
  <c r="G26" i="197"/>
  <c r="I26" i="197"/>
  <c r="N528" i="194"/>
  <c r="M518" i="194" a="1"/>
  <c r="M518" i="194"/>
  <c r="K518" i="194" a="1"/>
  <c r="K518" i="194"/>
  <c r="I518" i="194" a="1"/>
  <c r="I518" i="194"/>
  <c r="G518" i="194" a="1"/>
  <c r="G518" i="194"/>
  <c r="H518" i="194" a="1"/>
  <c r="H518" i="194"/>
  <c r="L518" i="194" a="1"/>
  <c r="L518" i="194"/>
  <c r="J518" i="194" a="1"/>
  <c r="J518" i="194"/>
  <c r="F518" i="194" a="1"/>
  <c r="F518" i="194"/>
  <c r="M528" i="190" a="1"/>
  <c r="M528" i="190"/>
  <c r="H528" i="190" a="1"/>
  <c r="H528" i="190"/>
  <c r="I528" i="190" a="1"/>
  <c r="I528" i="190"/>
  <c r="F528" i="190" a="1"/>
  <c r="F528" i="190"/>
  <c r="L528" i="190" a="1"/>
  <c r="L528" i="190"/>
  <c r="K528" i="190" a="1"/>
  <c r="K528" i="190"/>
  <c r="G528" i="190" a="1"/>
  <c r="G528" i="190"/>
  <c r="J528" i="190" a="1"/>
  <c r="J528" i="190"/>
  <c r="P505" i="190" a="1"/>
  <c r="P505" i="190"/>
  <c r="N9" i="189"/>
  <c r="P504" i="190" a="1"/>
  <c r="P504" i="190"/>
  <c r="N8" i="189"/>
  <c r="P503" i="190" a="1"/>
  <c r="P503" i="190"/>
  <c r="N7" i="189"/>
  <c r="P502" i="190" a="1"/>
  <c r="P502" i="190"/>
  <c r="N6" i="189"/>
  <c r="P501" i="190" a="1"/>
  <c r="P501" i="190"/>
  <c r="N5" i="189"/>
  <c r="P500" i="190" a="1"/>
  <c r="P500" i="190"/>
  <c r="N4" i="189"/>
  <c r="P499" i="190" a="1"/>
  <c r="P499" i="190"/>
  <c r="N521" i="190"/>
  <c r="N502" i="204"/>
  <c r="F512" i="204"/>
  <c r="N499" i="204"/>
  <c r="P512" i="204"/>
  <c r="D17" i="203"/>
  <c r="N3" i="203"/>
  <c r="N527" i="204"/>
  <c r="I512" i="202"/>
  <c r="N528" i="204"/>
  <c r="L530" i="202" a="1"/>
  <c r="L530" i="202"/>
  <c r="J530" i="202" a="1"/>
  <c r="J530" i="202"/>
  <c r="H530" i="202" a="1"/>
  <c r="H530" i="202"/>
  <c r="F530" i="202" a="1"/>
  <c r="F530" i="202"/>
  <c r="K530" i="202" a="1"/>
  <c r="K530" i="202"/>
  <c r="M530" i="202" a="1"/>
  <c r="M530" i="202"/>
  <c r="I530" i="202" a="1"/>
  <c r="I530" i="202"/>
  <c r="G530" i="202" a="1"/>
  <c r="G530" i="202"/>
  <c r="M519" i="202" a="1"/>
  <c r="M519" i="202"/>
  <c r="K519" i="202" a="1"/>
  <c r="K519" i="202"/>
  <c r="I519" i="202" a="1"/>
  <c r="I519" i="202"/>
  <c r="G519" i="202" a="1"/>
  <c r="G519" i="202"/>
  <c r="G531" i="202"/>
  <c r="F519" i="202" a="1"/>
  <c r="F519" i="202"/>
  <c r="L519" i="202" a="1"/>
  <c r="L519" i="202"/>
  <c r="H519" i="202" a="1"/>
  <c r="H519" i="202"/>
  <c r="J519" i="202" a="1"/>
  <c r="J519" i="202"/>
  <c r="L522" i="202" a="1"/>
  <c r="L522" i="202"/>
  <c r="J522" i="202" a="1"/>
  <c r="J522" i="202"/>
  <c r="H522" i="202" a="1"/>
  <c r="H522" i="202"/>
  <c r="F522" i="202" a="1"/>
  <c r="F522" i="202"/>
  <c r="K522" i="202" a="1"/>
  <c r="K522" i="202"/>
  <c r="G522" i="202" a="1"/>
  <c r="G522" i="202"/>
  <c r="M522" i="202" a="1"/>
  <c r="M522" i="202"/>
  <c r="I522" i="202" a="1"/>
  <c r="I522" i="202"/>
  <c r="M523" i="202" a="1"/>
  <c r="M523" i="202"/>
  <c r="K523" i="202" a="1"/>
  <c r="K523" i="202"/>
  <c r="I523" i="202" a="1"/>
  <c r="I523" i="202"/>
  <c r="G523" i="202" a="1"/>
  <c r="G523" i="202"/>
  <c r="J523" i="202" a="1"/>
  <c r="J523" i="202"/>
  <c r="L523" i="202" a="1"/>
  <c r="L523" i="202"/>
  <c r="H523" i="202" a="1"/>
  <c r="H523" i="202"/>
  <c r="F523" i="202" a="1"/>
  <c r="F523" i="202"/>
  <c r="N529" i="200"/>
  <c r="N525" i="200"/>
  <c r="N521" i="200"/>
  <c r="F512" i="202"/>
  <c r="G531" i="200"/>
  <c r="G531" i="198"/>
  <c r="N512" i="200"/>
  <c r="F13" i="199"/>
  <c r="H13" i="199"/>
  <c r="E26" i="199"/>
  <c r="G26" i="199"/>
  <c r="I26" i="199"/>
  <c r="P511" i="200" a="1"/>
  <c r="P511" i="200"/>
  <c r="P510" i="200" a="1"/>
  <c r="P510" i="200"/>
  <c r="P509" i="200" a="1"/>
  <c r="P509" i="200"/>
  <c r="N13" i="199"/>
  <c r="P508" i="200" a="1"/>
  <c r="P508" i="200"/>
  <c r="N12" i="199"/>
  <c r="P507" i="200" a="1"/>
  <c r="P507" i="200"/>
  <c r="N11" i="199"/>
  <c r="P506" i="200" a="1"/>
  <c r="P506" i="200"/>
  <c r="N10" i="199"/>
  <c r="P505" i="200" a="1"/>
  <c r="P505" i="200"/>
  <c r="N9" i="199"/>
  <c r="P504" i="200" a="1"/>
  <c r="P504" i="200"/>
  <c r="N8" i="199"/>
  <c r="P503" i="200" a="1"/>
  <c r="P503" i="200"/>
  <c r="N7" i="199"/>
  <c r="P502" i="200" a="1"/>
  <c r="P502" i="200"/>
  <c r="N6" i="199"/>
  <c r="P501" i="200" a="1"/>
  <c r="P501" i="200"/>
  <c r="N5" i="199"/>
  <c r="P500" i="200" a="1"/>
  <c r="P500" i="200"/>
  <c r="N4" i="199"/>
  <c r="P499" i="200" a="1"/>
  <c r="P499" i="200"/>
  <c r="I531" i="198"/>
  <c r="N518" i="200"/>
  <c r="N509" i="194"/>
  <c r="M531" i="196"/>
  <c r="N507" i="194"/>
  <c r="L523" i="194" a="1"/>
  <c r="L523" i="194"/>
  <c r="J523" i="194" a="1"/>
  <c r="J523" i="194"/>
  <c r="H523" i="194" a="1"/>
  <c r="H523" i="194"/>
  <c r="F523" i="194" a="1"/>
  <c r="F523" i="194"/>
  <c r="K523" i="194" a="1"/>
  <c r="K523" i="194"/>
  <c r="M523" i="194" a="1"/>
  <c r="M523" i="194"/>
  <c r="I523" i="194" a="1"/>
  <c r="I523" i="194"/>
  <c r="G523" i="194" a="1"/>
  <c r="G523" i="194"/>
  <c r="N500" i="194"/>
  <c r="N510" i="192"/>
  <c r="N506" i="192"/>
  <c r="N502" i="192"/>
  <c r="H512" i="192"/>
  <c r="N519" i="196"/>
  <c r="N531" i="196"/>
  <c r="N525" i="196"/>
  <c r="N508" i="194"/>
  <c r="L527" i="192" a="1"/>
  <c r="L527" i="192"/>
  <c r="J527" i="192" a="1"/>
  <c r="J527" i="192"/>
  <c r="H527" i="192" a="1"/>
  <c r="H527" i="192"/>
  <c r="F527" i="192" a="1"/>
  <c r="F527" i="192"/>
  <c r="K527" i="192" a="1"/>
  <c r="K527" i="192"/>
  <c r="G527" i="192" a="1"/>
  <c r="G527" i="192"/>
  <c r="M527" i="192" a="1"/>
  <c r="M527" i="192"/>
  <c r="I527" i="192" a="1"/>
  <c r="I527" i="192"/>
  <c r="L519" i="192" a="1"/>
  <c r="L519" i="192"/>
  <c r="J519" i="192" a="1"/>
  <c r="J519" i="192"/>
  <c r="H519" i="192" a="1"/>
  <c r="H519" i="192"/>
  <c r="F519" i="192" a="1"/>
  <c r="F519" i="192"/>
  <c r="K519" i="192" a="1"/>
  <c r="K519" i="192"/>
  <c r="G519" i="192" a="1"/>
  <c r="G519" i="192"/>
  <c r="M519" i="192" a="1"/>
  <c r="M519" i="192"/>
  <c r="I519" i="192" a="1"/>
  <c r="I519" i="192"/>
  <c r="N523" i="196"/>
  <c r="G512" i="194"/>
  <c r="E22" i="193"/>
  <c r="H512" i="194"/>
  <c r="N524" i="192"/>
  <c r="I17" i="195"/>
  <c r="G17" i="195"/>
  <c r="L525" i="194" a="1"/>
  <c r="L525" i="194"/>
  <c r="J525" i="194" a="1"/>
  <c r="J525" i="194"/>
  <c r="H525" i="194" a="1"/>
  <c r="H525" i="194"/>
  <c r="F525" i="194" a="1"/>
  <c r="F525" i="194"/>
  <c r="I525" i="194" a="1"/>
  <c r="I525" i="194"/>
  <c r="M525" i="194" a="1"/>
  <c r="M525" i="194"/>
  <c r="K525" i="194" a="1"/>
  <c r="K525" i="194"/>
  <c r="G525" i="194" a="1"/>
  <c r="G525" i="194"/>
  <c r="N508" i="190"/>
  <c r="P507" i="190" a="1"/>
  <c r="P507" i="190"/>
  <c r="N11" i="189"/>
  <c r="N521" i="196"/>
  <c r="K530" i="190" a="1"/>
  <c r="K530" i="190"/>
  <c r="F530" i="190" a="1"/>
  <c r="F530" i="190"/>
  <c r="I530" i="190" a="1"/>
  <c r="I530" i="190"/>
  <c r="L530" i="190" a="1"/>
  <c r="L530" i="190"/>
  <c r="H530" i="190" a="1"/>
  <c r="H530" i="190"/>
  <c r="G530" i="190" a="1"/>
  <c r="G530" i="190"/>
  <c r="M530" i="190" a="1"/>
  <c r="M530" i="190"/>
  <c r="J530" i="190" a="1"/>
  <c r="J530" i="190"/>
  <c r="N499" i="188"/>
  <c r="F512" i="188"/>
  <c r="N508" i="188"/>
  <c r="N530" i="186"/>
  <c r="M525" i="186" a="1"/>
  <c r="M525" i="186"/>
  <c r="K525" i="186" a="1"/>
  <c r="K525" i="186"/>
  <c r="I525" i="186" a="1"/>
  <c r="I525" i="186"/>
  <c r="G525" i="186" a="1"/>
  <c r="G525" i="186"/>
  <c r="F525" i="186" a="1"/>
  <c r="F525" i="186"/>
  <c r="H525" i="186" a="1"/>
  <c r="H525" i="186"/>
  <c r="J525" i="186" a="1"/>
  <c r="J525" i="186"/>
  <c r="L525" i="186" a="1"/>
  <c r="L525" i="186"/>
  <c r="N526" i="188"/>
  <c r="N501" i="188"/>
  <c r="K512" i="186"/>
  <c r="N524" i="188"/>
  <c r="L521" i="188" a="1"/>
  <c r="L521" i="188"/>
  <c r="J521" i="188" a="1"/>
  <c r="J521" i="188"/>
  <c r="H521" i="188" a="1"/>
  <c r="H521" i="188"/>
  <c r="F521" i="188" a="1"/>
  <c r="F521" i="188"/>
  <c r="I521" i="188" a="1"/>
  <c r="I521" i="188"/>
  <c r="M521" i="188" a="1"/>
  <c r="M521" i="188"/>
  <c r="K521" i="188" a="1"/>
  <c r="K521" i="188"/>
  <c r="G521" i="188" a="1"/>
  <c r="G521" i="188"/>
  <c r="P509" i="186" a="1"/>
  <c r="P509" i="186"/>
  <c r="N13" i="185"/>
  <c r="N504" i="186"/>
  <c r="M518" i="182" a="1"/>
  <c r="M518" i="182"/>
  <c r="K518" i="182" a="1"/>
  <c r="K518" i="182"/>
  <c r="I518" i="182" a="1"/>
  <c r="I518" i="182"/>
  <c r="G518" i="182" a="1"/>
  <c r="G518" i="182"/>
  <c r="H518" i="182" a="1"/>
  <c r="H518" i="182"/>
  <c r="L518" i="182" a="1"/>
  <c r="L518" i="182"/>
  <c r="J518" i="182" a="1"/>
  <c r="J518" i="182"/>
  <c r="F518" i="182" a="1"/>
  <c r="F518" i="182"/>
  <c r="N509" i="180"/>
  <c r="L526" i="180" a="1"/>
  <c r="L526" i="180"/>
  <c r="I526" i="180" a="1"/>
  <c r="I526" i="180"/>
  <c r="M526" i="180" a="1"/>
  <c r="M526" i="180"/>
  <c r="H526" i="180" a="1"/>
  <c r="H526" i="180"/>
  <c r="K526" i="180" a="1"/>
  <c r="K526" i="180"/>
  <c r="F526" i="180" a="1"/>
  <c r="F526" i="180"/>
  <c r="J526" i="180" a="1"/>
  <c r="J526" i="180"/>
  <c r="G526" i="180" a="1"/>
  <c r="G526" i="180"/>
  <c r="N501" i="180"/>
  <c r="L518" i="180" a="1"/>
  <c r="L518" i="180"/>
  <c r="I518" i="180" a="1"/>
  <c r="I518" i="180"/>
  <c r="M518" i="180" a="1"/>
  <c r="M518" i="180"/>
  <c r="H518" i="180" a="1"/>
  <c r="H518" i="180"/>
  <c r="G518" i="180" a="1"/>
  <c r="G518" i="180"/>
  <c r="K518" i="180" a="1"/>
  <c r="K518" i="180"/>
  <c r="F518" i="180" a="1"/>
  <c r="F518" i="180"/>
  <c r="J518" i="180" a="1"/>
  <c r="J518" i="180"/>
  <c r="N507" i="178"/>
  <c r="N521" i="186"/>
  <c r="N501" i="186"/>
  <c r="P500" i="186" a="1"/>
  <c r="P500" i="186"/>
  <c r="N4" i="185"/>
  <c r="F512" i="190"/>
  <c r="M530" i="182" a="1"/>
  <c r="M530" i="182"/>
  <c r="K530" i="182" a="1"/>
  <c r="K530" i="182"/>
  <c r="I530" i="182" a="1"/>
  <c r="I530" i="182"/>
  <c r="G530" i="182" a="1"/>
  <c r="G530" i="182"/>
  <c r="L530" i="182" a="1"/>
  <c r="L530" i="182"/>
  <c r="H530" i="182" a="1"/>
  <c r="H530" i="182"/>
  <c r="F530" i="182" a="1"/>
  <c r="F530" i="182"/>
  <c r="J530" i="182" a="1"/>
  <c r="J530" i="182"/>
  <c r="N507" i="182"/>
  <c r="J512" i="182"/>
  <c r="J528" i="180" a="1"/>
  <c r="J528" i="180"/>
  <c r="G528" i="180" a="1"/>
  <c r="G528" i="180"/>
  <c r="K528" i="180" a="1"/>
  <c r="K528" i="180"/>
  <c r="F528" i="180" a="1"/>
  <c r="F528" i="180"/>
  <c r="I528" i="180" a="1"/>
  <c r="I528" i="180"/>
  <c r="M528" i="180" a="1"/>
  <c r="M528" i="180"/>
  <c r="H528" i="180" a="1"/>
  <c r="H528" i="180"/>
  <c r="L528" i="180" a="1"/>
  <c r="L528" i="180"/>
  <c r="K524" i="180" a="1"/>
  <c r="K524" i="180"/>
  <c r="F524" i="180" a="1"/>
  <c r="F524" i="180"/>
  <c r="J524" i="180" a="1"/>
  <c r="J524" i="180"/>
  <c r="G524" i="180" a="1"/>
  <c r="G524" i="180"/>
  <c r="M524" i="180" a="1"/>
  <c r="M524" i="180"/>
  <c r="H524" i="180" a="1"/>
  <c r="H524" i="180"/>
  <c r="L524" i="180" a="1"/>
  <c r="L524" i="180"/>
  <c r="I524" i="180" a="1"/>
  <c r="I524" i="180"/>
  <c r="J520" i="180" a="1"/>
  <c r="J520" i="180"/>
  <c r="G520" i="180" a="1"/>
  <c r="G520" i="180"/>
  <c r="K520" i="180" a="1"/>
  <c r="K520" i="180"/>
  <c r="F520" i="180" a="1"/>
  <c r="F520" i="180"/>
  <c r="L520" i="180" a="1"/>
  <c r="L520" i="180"/>
  <c r="I520" i="180" a="1"/>
  <c r="I520" i="180"/>
  <c r="M520" i="180" a="1"/>
  <c r="M520" i="180"/>
  <c r="H520" i="180" a="1"/>
  <c r="H520" i="180"/>
  <c r="N527" i="184"/>
  <c r="N500" i="182"/>
  <c r="N510" i="180"/>
  <c r="N508" i="180"/>
  <c r="N508" i="178"/>
  <c r="L522" i="176" a="1"/>
  <c r="L522" i="176"/>
  <c r="J522" i="176" a="1"/>
  <c r="J522" i="176"/>
  <c r="H522" i="176" a="1"/>
  <c r="H522" i="176"/>
  <c r="F522" i="176" a="1"/>
  <c r="F522" i="176"/>
  <c r="K522" i="176" a="1"/>
  <c r="K522" i="176"/>
  <c r="M522" i="176" a="1"/>
  <c r="M522" i="176"/>
  <c r="I522" i="176" a="1"/>
  <c r="I522" i="176"/>
  <c r="G522" i="176" a="1"/>
  <c r="G522" i="176"/>
  <c r="N526" i="174"/>
  <c r="N522" i="174"/>
  <c r="J531" i="174"/>
  <c r="G512" i="176"/>
  <c r="E22" i="175"/>
  <c r="N525" i="184"/>
  <c r="N506" i="180"/>
  <c r="L523" i="180" a="1"/>
  <c r="L523" i="180"/>
  <c r="G523" i="180" a="1"/>
  <c r="G523" i="180"/>
  <c r="K523" i="180" a="1"/>
  <c r="K523" i="180"/>
  <c r="H523" i="180" a="1"/>
  <c r="H523" i="180"/>
  <c r="F523" i="180" a="1"/>
  <c r="F523" i="180"/>
  <c r="N523" i="180"/>
  <c r="J523" i="180" a="1"/>
  <c r="J523" i="180"/>
  <c r="I523" i="180" a="1"/>
  <c r="I523" i="180"/>
  <c r="M523" i="180" a="1"/>
  <c r="M523" i="180"/>
  <c r="L523" i="188" a="1"/>
  <c r="L523" i="188"/>
  <c r="J523" i="188" a="1"/>
  <c r="J523" i="188"/>
  <c r="H523" i="188" a="1"/>
  <c r="H523" i="188"/>
  <c r="F523" i="188" a="1"/>
  <c r="F523" i="188"/>
  <c r="G523" i="188" a="1"/>
  <c r="G523" i="188"/>
  <c r="M523" i="188" a="1"/>
  <c r="M523" i="188"/>
  <c r="I523" i="188" a="1"/>
  <c r="I523" i="188"/>
  <c r="K523" i="188" a="1"/>
  <c r="K523" i="188"/>
  <c r="P512" i="184"/>
  <c r="D17" i="183"/>
  <c r="N3" i="183"/>
  <c r="L521" i="182" a="1"/>
  <c r="L521" i="182"/>
  <c r="J521" i="182" a="1"/>
  <c r="J521" i="182"/>
  <c r="H521" i="182" a="1"/>
  <c r="H521" i="182"/>
  <c r="F521" i="182" a="1"/>
  <c r="F521" i="182"/>
  <c r="M521" i="182" a="1"/>
  <c r="M521" i="182"/>
  <c r="I521" i="182" a="1"/>
  <c r="I521" i="182"/>
  <c r="G521" i="182" a="1"/>
  <c r="G521" i="182"/>
  <c r="K521" i="182" a="1"/>
  <c r="K521" i="182"/>
  <c r="N504" i="182"/>
  <c r="N502" i="182"/>
  <c r="N500" i="178"/>
  <c r="L518" i="178" a="1"/>
  <c r="L518" i="178"/>
  <c r="I518" i="178" a="1"/>
  <c r="I518" i="178"/>
  <c r="M518" i="178" a="1"/>
  <c r="M518" i="178"/>
  <c r="J518" i="178" a="1"/>
  <c r="J518" i="178"/>
  <c r="F518" i="178" a="1"/>
  <c r="F518" i="178"/>
  <c r="K518" i="178" a="1"/>
  <c r="K518" i="178"/>
  <c r="H518" i="178" a="1"/>
  <c r="H518" i="178"/>
  <c r="G518" i="178" a="1"/>
  <c r="G518" i="178"/>
  <c r="L520" i="176" a="1"/>
  <c r="L520" i="176"/>
  <c r="J520" i="176" a="1"/>
  <c r="J520" i="176"/>
  <c r="H520" i="176" a="1"/>
  <c r="H520" i="176"/>
  <c r="F520" i="176" a="1"/>
  <c r="F520" i="176"/>
  <c r="M520" i="176" a="1"/>
  <c r="M520" i="176"/>
  <c r="G520" i="176" a="1"/>
  <c r="G520" i="176"/>
  <c r="K520" i="176" a="1"/>
  <c r="K520" i="176"/>
  <c r="I520" i="176" a="1"/>
  <c r="I520" i="176"/>
  <c r="M519" i="176" a="1"/>
  <c r="M519" i="176"/>
  <c r="K519" i="176" a="1"/>
  <c r="K519" i="176"/>
  <c r="I519" i="176" a="1"/>
  <c r="I519" i="176"/>
  <c r="G519" i="176" a="1"/>
  <c r="G519" i="176"/>
  <c r="F519" i="176" a="1"/>
  <c r="F519" i="176"/>
  <c r="H519" i="176" a="1"/>
  <c r="H519" i="176"/>
  <c r="L519" i="176" a="1"/>
  <c r="L519" i="176"/>
  <c r="J519" i="176" a="1"/>
  <c r="J519" i="176"/>
  <c r="M522" i="172" a="1"/>
  <c r="M522" i="172"/>
  <c r="K522" i="172" a="1"/>
  <c r="K522" i="172"/>
  <c r="I522" i="172" a="1"/>
  <c r="I522" i="172"/>
  <c r="G522" i="172" a="1"/>
  <c r="G522" i="172"/>
  <c r="H522" i="172" a="1"/>
  <c r="H522" i="172"/>
  <c r="L522" i="172" a="1"/>
  <c r="L522" i="172"/>
  <c r="F522" i="172" a="1"/>
  <c r="F522" i="172"/>
  <c r="J522" i="172" a="1"/>
  <c r="J522" i="172"/>
  <c r="H512" i="172"/>
  <c r="L523" i="178" a="1"/>
  <c r="L523" i="178"/>
  <c r="G523" i="178" a="1"/>
  <c r="G523" i="178"/>
  <c r="K523" i="178" a="1"/>
  <c r="K523" i="178"/>
  <c r="J523" i="178" a="1"/>
  <c r="J523" i="178"/>
  <c r="F523" i="178" a="1"/>
  <c r="F523" i="178"/>
  <c r="M523" i="178" a="1"/>
  <c r="M523" i="178"/>
  <c r="I523" i="178" a="1"/>
  <c r="I523" i="178"/>
  <c r="H523" i="178" a="1"/>
  <c r="H523" i="178"/>
  <c r="N504" i="178"/>
  <c r="N526" i="176"/>
  <c r="N510" i="178"/>
  <c r="N509" i="172"/>
  <c r="N507" i="168"/>
  <c r="I512" i="170"/>
  <c r="M518" i="170" a="1"/>
  <c r="M518" i="170"/>
  <c r="H518" i="170" a="1"/>
  <c r="H518" i="170"/>
  <c r="K518" i="170" a="1"/>
  <c r="K518" i="170"/>
  <c r="G518" i="170" a="1"/>
  <c r="G518" i="170"/>
  <c r="J518" i="170" a="1"/>
  <c r="J518" i="170"/>
  <c r="I518" i="170" a="1"/>
  <c r="I518" i="170"/>
  <c r="F518" i="170" a="1"/>
  <c r="F518" i="170"/>
  <c r="L518" i="170" a="1"/>
  <c r="L518" i="170"/>
  <c r="M527" i="168" a="1"/>
  <c r="M527" i="168"/>
  <c r="K527" i="168" a="1"/>
  <c r="K527" i="168"/>
  <c r="I527" i="168" a="1"/>
  <c r="I527" i="168"/>
  <c r="G527" i="168" a="1"/>
  <c r="G527" i="168"/>
  <c r="H527" i="168" a="1"/>
  <c r="H527" i="168"/>
  <c r="J527" i="168" a="1"/>
  <c r="J527" i="168"/>
  <c r="F527" i="168" a="1"/>
  <c r="F527" i="168"/>
  <c r="L527" i="168" a="1"/>
  <c r="L527" i="168"/>
  <c r="N520" i="166"/>
  <c r="L525" i="172" a="1"/>
  <c r="L525" i="172"/>
  <c r="J525" i="172" a="1"/>
  <c r="J525" i="172"/>
  <c r="H525" i="172" a="1"/>
  <c r="H525" i="172"/>
  <c r="F525" i="172" a="1"/>
  <c r="F525" i="172"/>
  <c r="M525" i="172" a="1"/>
  <c r="M525" i="172"/>
  <c r="I525" i="172" a="1"/>
  <c r="I525" i="172"/>
  <c r="K525" i="172" a="1"/>
  <c r="K525" i="172"/>
  <c r="G525" i="172" a="1"/>
  <c r="G525" i="172"/>
  <c r="L519" i="172" a="1"/>
  <c r="L519" i="172"/>
  <c r="J519" i="172" a="1"/>
  <c r="J519" i="172"/>
  <c r="H519" i="172" a="1"/>
  <c r="H519" i="172"/>
  <c r="F519" i="172" a="1"/>
  <c r="F519" i="172"/>
  <c r="K519" i="172" a="1"/>
  <c r="K519" i="172"/>
  <c r="G519" i="172" a="1"/>
  <c r="G519" i="172"/>
  <c r="G531" i="172"/>
  <c r="I519" i="172" a="1"/>
  <c r="I519" i="172"/>
  <c r="M519" i="172" a="1"/>
  <c r="M519" i="172"/>
  <c r="N499" i="164"/>
  <c r="F512" i="164"/>
  <c r="K512" i="160"/>
  <c r="N527" i="170"/>
  <c r="M529" i="168" a="1"/>
  <c r="M529" i="168"/>
  <c r="K529" i="168" a="1"/>
  <c r="K529" i="168"/>
  <c r="I529" i="168" a="1"/>
  <c r="I529" i="168"/>
  <c r="G529" i="168" a="1"/>
  <c r="G529" i="168"/>
  <c r="F529" i="168" a="1"/>
  <c r="F529" i="168"/>
  <c r="N529" i="168"/>
  <c r="J529" i="168" a="1"/>
  <c r="J529" i="168"/>
  <c r="L529" i="168" a="1"/>
  <c r="L529" i="168"/>
  <c r="H529" i="168" a="1"/>
  <c r="H529" i="168"/>
  <c r="K531" i="166"/>
  <c r="M531" i="166"/>
  <c r="N524" i="164"/>
  <c r="N509" i="164"/>
  <c r="I525" i="162" a="1"/>
  <c r="I525" i="162"/>
  <c r="F525" i="162" a="1"/>
  <c r="F525" i="162"/>
  <c r="M525" i="162" a="1"/>
  <c r="M525" i="162"/>
  <c r="L525" i="162" a="1"/>
  <c r="L525" i="162"/>
  <c r="H525" i="162" a="1"/>
  <c r="H525" i="162"/>
  <c r="K525" i="162" a="1"/>
  <c r="K525" i="162"/>
  <c r="J525" i="162" a="1"/>
  <c r="J525" i="162"/>
  <c r="G525" i="162" a="1"/>
  <c r="G525" i="162"/>
  <c r="M519" i="160" a="1"/>
  <c r="M519" i="160"/>
  <c r="K519" i="160" a="1"/>
  <c r="K519" i="160"/>
  <c r="I519" i="160" a="1"/>
  <c r="I519" i="160"/>
  <c r="G519" i="160" a="1"/>
  <c r="G519" i="160"/>
  <c r="H519" i="160" a="1"/>
  <c r="H519" i="160"/>
  <c r="L519" i="160" a="1"/>
  <c r="L519" i="160"/>
  <c r="J519" i="160" a="1"/>
  <c r="J519" i="160"/>
  <c r="F519" i="160" a="1"/>
  <c r="F519" i="160"/>
  <c r="I531" i="156"/>
  <c r="N518" i="172"/>
  <c r="L530" i="170" a="1"/>
  <c r="L530" i="170"/>
  <c r="I530" i="170" a="1"/>
  <c r="I530" i="170"/>
  <c r="M530" i="170" a="1"/>
  <c r="M530" i="170"/>
  <c r="J530" i="170" a="1"/>
  <c r="J530" i="170"/>
  <c r="F530" i="170" a="1"/>
  <c r="F530" i="170"/>
  <c r="K530" i="170" a="1"/>
  <c r="K530" i="170"/>
  <c r="H530" i="170" a="1"/>
  <c r="H530" i="170"/>
  <c r="G530" i="170" a="1"/>
  <c r="G530" i="170"/>
  <c r="M525" i="168" a="1"/>
  <c r="M525" i="168"/>
  <c r="K525" i="168" a="1"/>
  <c r="K525" i="168"/>
  <c r="I525" i="168" a="1"/>
  <c r="I525" i="168"/>
  <c r="G525" i="168" a="1"/>
  <c r="G525" i="168"/>
  <c r="J525" i="168" a="1"/>
  <c r="J525" i="168"/>
  <c r="L525" i="168" a="1"/>
  <c r="L525" i="168"/>
  <c r="F525" i="168" a="1"/>
  <c r="F525" i="168"/>
  <c r="N525" i="168"/>
  <c r="H525" i="168" a="1"/>
  <c r="H525" i="168"/>
  <c r="L518" i="168" a="1"/>
  <c r="L518" i="168"/>
  <c r="J518" i="168" a="1"/>
  <c r="J518" i="168"/>
  <c r="H518" i="168" a="1"/>
  <c r="H518" i="168"/>
  <c r="F518" i="168" a="1"/>
  <c r="F518" i="168"/>
  <c r="I518" i="168" a="1"/>
  <c r="I518" i="168"/>
  <c r="K518" i="168" a="1"/>
  <c r="K518" i="168"/>
  <c r="M518" i="168" a="1"/>
  <c r="M518" i="168"/>
  <c r="G518" i="168" a="1"/>
  <c r="G518" i="168"/>
  <c r="M512" i="168"/>
  <c r="N518" i="164"/>
  <c r="N502" i="164"/>
  <c r="N518" i="160"/>
  <c r="P512" i="160"/>
  <c r="D17" i="159"/>
  <c r="N3" i="159"/>
  <c r="G512" i="158"/>
  <c r="E22" i="157"/>
  <c r="N526" i="168"/>
  <c r="N506" i="168"/>
  <c r="N521" i="166"/>
  <c r="P511" i="166" a="1"/>
  <c r="P511" i="166"/>
  <c r="P510" i="166" a="1"/>
  <c r="P510" i="166"/>
  <c r="P509" i="166" a="1"/>
  <c r="P509" i="166"/>
  <c r="N13" i="165"/>
  <c r="P508" i="166" a="1"/>
  <c r="P508" i="166"/>
  <c r="N12" i="165"/>
  <c r="P507" i="166" a="1"/>
  <c r="P507" i="166"/>
  <c r="N11" i="165"/>
  <c r="P506" i="166" a="1"/>
  <c r="P506" i="166"/>
  <c r="N10" i="165"/>
  <c r="P505" i="166" a="1"/>
  <c r="P505" i="166"/>
  <c r="N9" i="165"/>
  <c r="P504" i="166" a="1"/>
  <c r="P504" i="166"/>
  <c r="N8" i="165"/>
  <c r="P503" i="166" a="1"/>
  <c r="P503" i="166"/>
  <c r="N7" i="165"/>
  <c r="P501" i="166" a="1"/>
  <c r="P501" i="166"/>
  <c r="N5" i="165"/>
  <c r="P499" i="166" a="1"/>
  <c r="P499" i="166"/>
  <c r="P502" i="166" a="1"/>
  <c r="P502" i="166"/>
  <c r="N6" i="165"/>
  <c r="P500" i="166" a="1"/>
  <c r="P500" i="166"/>
  <c r="N4" i="165"/>
  <c r="N507" i="162"/>
  <c r="N500" i="162"/>
  <c r="L512" i="162"/>
  <c r="N504" i="160"/>
  <c r="L524" i="158" a="1"/>
  <c r="L524" i="158"/>
  <c r="J524" i="158" a="1"/>
  <c r="J524" i="158"/>
  <c r="H524" i="158" a="1"/>
  <c r="H524" i="158"/>
  <c r="F524" i="158" a="1"/>
  <c r="F524" i="158"/>
  <c r="M524" i="158" a="1"/>
  <c r="M524" i="158"/>
  <c r="G524" i="158" a="1"/>
  <c r="G524" i="158"/>
  <c r="K524" i="158" a="1"/>
  <c r="K524" i="158"/>
  <c r="I524" i="158" a="1"/>
  <c r="I524" i="158"/>
  <c r="P512" i="158"/>
  <c r="D17" i="157"/>
  <c r="N3" i="157"/>
  <c r="J531" i="156"/>
  <c r="K512" i="170"/>
  <c r="N527" i="166"/>
  <c r="N512" i="166"/>
  <c r="F13" i="165"/>
  <c r="H13" i="165"/>
  <c r="E26" i="165"/>
  <c r="G26" i="165"/>
  <c r="I26" i="165"/>
  <c r="L527" i="164" a="1"/>
  <c r="L527" i="164"/>
  <c r="J527" i="164" a="1"/>
  <c r="J527" i="164"/>
  <c r="H527" i="164" a="1"/>
  <c r="H527" i="164"/>
  <c r="F527" i="164" a="1"/>
  <c r="F527" i="164"/>
  <c r="K527" i="164" a="1"/>
  <c r="K527" i="164"/>
  <c r="G527" i="164" a="1"/>
  <c r="G527" i="164"/>
  <c r="M527" i="164" a="1"/>
  <c r="M527" i="164"/>
  <c r="I527" i="164" a="1"/>
  <c r="I527" i="164"/>
  <c r="N510" i="162"/>
  <c r="L524" i="160" a="1"/>
  <c r="L524" i="160"/>
  <c r="J524" i="160" a="1"/>
  <c r="J524" i="160"/>
  <c r="H524" i="160" a="1"/>
  <c r="H524" i="160"/>
  <c r="F524" i="160" a="1"/>
  <c r="F524" i="160"/>
  <c r="K524" i="160" a="1"/>
  <c r="K524" i="160"/>
  <c r="M524" i="160" a="1"/>
  <c r="M524" i="160"/>
  <c r="I524" i="160" a="1"/>
  <c r="I524" i="160"/>
  <c r="G524" i="160" a="1"/>
  <c r="G524" i="160"/>
  <c r="N520" i="164"/>
  <c r="N499" i="160"/>
  <c r="N521" i="156"/>
  <c r="N519" i="156"/>
  <c r="N523" i="164"/>
  <c r="N521" i="164"/>
  <c r="N525" i="158"/>
  <c r="N3" i="179"/>
  <c r="P512" i="156"/>
  <c r="N3" i="155"/>
  <c r="N11" i="179"/>
  <c r="N11" i="155"/>
  <c r="N6" i="179"/>
  <c r="N6" i="155"/>
  <c r="N519" i="158"/>
  <c r="N505" i="194"/>
  <c r="E41" i="193"/>
  <c r="G41" i="193"/>
  <c r="P512" i="192"/>
  <c r="D17" i="191"/>
  <c r="N3" i="191"/>
  <c r="N500" i="188"/>
  <c r="N506" i="204"/>
  <c r="N505" i="204"/>
  <c r="E41" i="203"/>
  <c r="G41" i="203"/>
  <c r="M525" i="204" a="1"/>
  <c r="M525" i="204"/>
  <c r="K525" i="204" a="1"/>
  <c r="K525" i="204"/>
  <c r="I525" i="204" a="1"/>
  <c r="I525" i="204"/>
  <c r="G525" i="204" a="1"/>
  <c r="G525" i="204"/>
  <c r="J525" i="204" a="1"/>
  <c r="J525" i="204"/>
  <c r="F525" i="204" a="1"/>
  <c r="F525" i="204"/>
  <c r="H525" i="204" a="1"/>
  <c r="H525" i="204"/>
  <c r="L525" i="204" a="1"/>
  <c r="L525" i="204"/>
  <c r="M521" i="204" a="1"/>
  <c r="M521" i="204"/>
  <c r="K521" i="204" a="1"/>
  <c r="K521" i="204"/>
  <c r="H521" i="204" a="1"/>
  <c r="H521" i="204"/>
  <c r="J521" i="204" a="1"/>
  <c r="J521" i="204"/>
  <c r="G521" i="204" a="1"/>
  <c r="G521" i="204"/>
  <c r="L521" i="204" a="1"/>
  <c r="L521" i="204"/>
  <c r="F521" i="204" a="1"/>
  <c r="F521" i="204"/>
  <c r="I521" i="204" a="1"/>
  <c r="I521" i="204"/>
  <c r="I520" i="204" a="1"/>
  <c r="I520" i="204"/>
  <c r="F520" i="204" a="1"/>
  <c r="F520" i="204"/>
  <c r="K520" i="204" a="1"/>
  <c r="K520" i="204"/>
  <c r="H520" i="204" a="1"/>
  <c r="H520" i="204"/>
  <c r="J520" i="204" a="1"/>
  <c r="J520" i="204"/>
  <c r="G520" i="204" a="1"/>
  <c r="G520" i="204"/>
  <c r="M520" i="204" a="1"/>
  <c r="M520" i="204"/>
  <c r="L520" i="204" a="1"/>
  <c r="L520" i="204"/>
  <c r="J512" i="204"/>
  <c r="K518" i="204" a="1"/>
  <c r="K518" i="204"/>
  <c r="H518" i="204" a="1"/>
  <c r="H518" i="204"/>
  <c r="M518" i="204" a="1"/>
  <c r="M518" i="204"/>
  <c r="J518" i="204" a="1"/>
  <c r="J518" i="204"/>
  <c r="L518" i="204" a="1"/>
  <c r="L518" i="204"/>
  <c r="G518" i="204" a="1"/>
  <c r="G518" i="204"/>
  <c r="F518" i="204" a="1"/>
  <c r="F518" i="204"/>
  <c r="I518" i="204" a="1"/>
  <c r="I518" i="204"/>
  <c r="K512" i="202"/>
  <c r="N524" i="202"/>
  <c r="N529" i="204"/>
  <c r="M527" i="202" a="1"/>
  <c r="M527" i="202"/>
  <c r="K527" i="202" a="1"/>
  <c r="K527" i="202"/>
  <c r="I527" i="202" a="1"/>
  <c r="I527" i="202"/>
  <c r="G527" i="202" a="1"/>
  <c r="G527" i="202"/>
  <c r="F527" i="202" a="1"/>
  <c r="F527" i="202"/>
  <c r="L527" i="202" a="1"/>
  <c r="L527" i="202"/>
  <c r="H527" i="202" a="1"/>
  <c r="H527" i="202"/>
  <c r="J527" i="202" a="1"/>
  <c r="J527" i="202"/>
  <c r="L520" i="202" a="1"/>
  <c r="L520" i="202"/>
  <c r="J520" i="202" a="1"/>
  <c r="J520" i="202"/>
  <c r="H520" i="202" a="1"/>
  <c r="H520" i="202"/>
  <c r="H531" i="202"/>
  <c r="F520" i="202" a="1"/>
  <c r="F520" i="202"/>
  <c r="M520" i="202" a="1"/>
  <c r="M520" i="202"/>
  <c r="M531" i="202"/>
  <c r="K520" i="202" a="1"/>
  <c r="K520" i="202"/>
  <c r="K531" i="202"/>
  <c r="G520" i="202" a="1"/>
  <c r="G520" i="202"/>
  <c r="I520" i="202" a="1"/>
  <c r="I520" i="202"/>
  <c r="F531" i="198"/>
  <c r="N521" i="198"/>
  <c r="N531" i="198"/>
  <c r="J531" i="198"/>
  <c r="N525" i="198"/>
  <c r="F531" i="200"/>
  <c r="N529" i="198"/>
  <c r="J531" i="196"/>
  <c r="N529" i="194"/>
  <c r="L527" i="194" a="1"/>
  <c r="L527" i="194"/>
  <c r="J527" i="194" a="1"/>
  <c r="J527" i="194"/>
  <c r="H527" i="194" a="1"/>
  <c r="H527" i="194"/>
  <c r="F527" i="194" a="1"/>
  <c r="F527" i="194"/>
  <c r="G527" i="194" a="1"/>
  <c r="G527" i="194"/>
  <c r="M527" i="194" a="1"/>
  <c r="M527" i="194"/>
  <c r="I527" i="194" a="1"/>
  <c r="I527" i="194"/>
  <c r="K527" i="194" a="1"/>
  <c r="K527" i="194"/>
  <c r="N530" i="196"/>
  <c r="N504" i="194"/>
  <c r="N499" i="192"/>
  <c r="F512" i="192"/>
  <c r="L525" i="192" a="1"/>
  <c r="L525" i="192"/>
  <c r="J525" i="192" a="1"/>
  <c r="J525" i="192"/>
  <c r="H525" i="192" a="1"/>
  <c r="H525" i="192"/>
  <c r="F525" i="192" a="1"/>
  <c r="F525" i="192"/>
  <c r="M525" i="192" a="1"/>
  <c r="M525" i="192"/>
  <c r="I525" i="192" a="1"/>
  <c r="I525" i="192"/>
  <c r="K525" i="192" a="1"/>
  <c r="K525" i="192"/>
  <c r="G525" i="192" a="1"/>
  <c r="G525" i="192"/>
  <c r="E24" i="197"/>
  <c r="G24" i="197"/>
  <c r="I24" i="197"/>
  <c r="E25" i="197"/>
  <c r="G25" i="197"/>
  <c r="I25" i="197"/>
  <c r="E23" i="197"/>
  <c r="G23" i="197"/>
  <c r="I23" i="197"/>
  <c r="G22" i="197"/>
  <c r="I22" i="197"/>
  <c r="I38" i="197"/>
  <c r="P509" i="194" a="1"/>
  <c r="P509" i="194"/>
  <c r="N13" i="193"/>
  <c r="P508" i="194" a="1"/>
  <c r="P508" i="194"/>
  <c r="N12" i="193"/>
  <c r="P504" i="194" a="1"/>
  <c r="P504" i="194"/>
  <c r="N8" i="193"/>
  <c r="P503" i="194" a="1"/>
  <c r="P503" i="194"/>
  <c r="N7" i="193"/>
  <c r="P500" i="194" a="1"/>
  <c r="P500" i="194"/>
  <c r="N4" i="193"/>
  <c r="P507" i="194" a="1"/>
  <c r="P507" i="194"/>
  <c r="N11" i="193"/>
  <c r="P499" i="194" a="1"/>
  <c r="P499" i="194"/>
  <c r="M512" i="194"/>
  <c r="J512" i="194"/>
  <c r="N524" i="194"/>
  <c r="P506" i="194" a="1"/>
  <c r="P506" i="194"/>
  <c r="N10" i="193"/>
  <c r="N506" i="194"/>
  <c r="J526" i="190" a="1"/>
  <c r="J526" i="190"/>
  <c r="G526" i="190" a="1"/>
  <c r="G526" i="190"/>
  <c r="M526" i="190" a="1"/>
  <c r="M526" i="190"/>
  <c r="I526" i="190" a="1"/>
  <c r="I526" i="190"/>
  <c r="F526" i="190" a="1"/>
  <c r="F526" i="190"/>
  <c r="L526" i="190" a="1"/>
  <c r="L526" i="190"/>
  <c r="K526" i="190" a="1"/>
  <c r="K526" i="190"/>
  <c r="H526" i="190" a="1"/>
  <c r="H526" i="190"/>
  <c r="L521" i="194" a="1"/>
  <c r="L521" i="194"/>
  <c r="J521" i="194" a="1"/>
  <c r="J521" i="194"/>
  <c r="H521" i="194" a="1"/>
  <c r="H521" i="194"/>
  <c r="F521" i="194" a="1"/>
  <c r="F521" i="194"/>
  <c r="M521" i="194" a="1"/>
  <c r="M521" i="194"/>
  <c r="I521" i="194" a="1"/>
  <c r="I521" i="194"/>
  <c r="K521" i="194" a="1"/>
  <c r="K521" i="194"/>
  <c r="G521" i="194" a="1"/>
  <c r="G521" i="194"/>
  <c r="P508" i="190" a="1"/>
  <c r="P508" i="190"/>
  <c r="N12" i="189"/>
  <c r="N511" i="190"/>
  <c r="P509" i="190" a="1"/>
  <c r="P509" i="190"/>
  <c r="N13" i="189"/>
  <c r="N511" i="188"/>
  <c r="H512" i="188"/>
  <c r="N520" i="190"/>
  <c r="L519" i="188" a="1"/>
  <c r="L519" i="188"/>
  <c r="J519" i="188" a="1"/>
  <c r="J519" i="188"/>
  <c r="H519" i="188" a="1"/>
  <c r="H519" i="188"/>
  <c r="H531" i="188"/>
  <c r="F519" i="188" a="1"/>
  <c r="F519" i="188"/>
  <c r="K519" i="188" a="1"/>
  <c r="K519" i="188"/>
  <c r="K531" i="188"/>
  <c r="M519" i="188" a="1"/>
  <c r="M519" i="188"/>
  <c r="I519" i="188" a="1"/>
  <c r="I519" i="188"/>
  <c r="G519" i="188" a="1"/>
  <c r="G519" i="188"/>
  <c r="N502" i="186"/>
  <c r="N523" i="190"/>
  <c r="H512" i="186"/>
  <c r="N512" i="186"/>
  <c r="F13" i="185"/>
  <c r="H13" i="185"/>
  <c r="M512" i="186"/>
  <c r="N499" i="186"/>
  <c r="P510" i="186" a="1"/>
  <c r="P510" i="186"/>
  <c r="P507" i="186" a="1"/>
  <c r="P507" i="186"/>
  <c r="N11" i="185"/>
  <c r="P506" i="186" a="1"/>
  <c r="P506" i="186"/>
  <c r="N10" i="185"/>
  <c r="P503" i="186" a="1"/>
  <c r="P503" i="186"/>
  <c r="N7" i="185"/>
  <c r="P502" i="186" a="1"/>
  <c r="P502" i="186"/>
  <c r="N6" i="185"/>
  <c r="P499" i="186" a="1"/>
  <c r="P499" i="186"/>
  <c r="P511" i="186" a="1"/>
  <c r="P511" i="186"/>
  <c r="N528" i="184"/>
  <c r="H531" i="184"/>
  <c r="N505" i="182"/>
  <c r="E41" i="181"/>
  <c r="G41" i="181"/>
  <c r="K512" i="180"/>
  <c r="N527" i="190"/>
  <c r="P505" i="186" a="1"/>
  <c r="P505" i="186"/>
  <c r="N9" i="185"/>
  <c r="N500" i="186"/>
  <c r="N520" i="188"/>
  <c r="P501" i="186" a="1"/>
  <c r="P501" i="186"/>
  <c r="N5" i="185"/>
  <c r="M522" i="182" a="1"/>
  <c r="M522" i="182"/>
  <c r="K522" i="182" a="1"/>
  <c r="K522" i="182"/>
  <c r="I522" i="182" a="1"/>
  <c r="I522" i="182"/>
  <c r="G522" i="182" a="1"/>
  <c r="G522" i="182"/>
  <c r="L522" i="182" a="1"/>
  <c r="L522" i="182"/>
  <c r="H522" i="182" a="1"/>
  <c r="H522" i="182"/>
  <c r="F522" i="182" a="1"/>
  <c r="F522" i="182"/>
  <c r="J522" i="182" a="1"/>
  <c r="J522" i="182"/>
  <c r="N503" i="182"/>
  <c r="K512" i="182"/>
  <c r="L512" i="182"/>
  <c r="N529" i="184"/>
  <c r="I529" i="180" a="1"/>
  <c r="I529" i="180"/>
  <c r="F529" i="180" a="1"/>
  <c r="F529" i="180"/>
  <c r="M529" i="180" a="1"/>
  <c r="M529" i="180"/>
  <c r="J529" i="180" a="1"/>
  <c r="J529" i="180"/>
  <c r="K529" i="180" a="1"/>
  <c r="K529" i="180"/>
  <c r="H529" i="180" a="1"/>
  <c r="H529" i="180"/>
  <c r="L529" i="180" a="1"/>
  <c r="L529" i="180"/>
  <c r="G529" i="180" a="1"/>
  <c r="G529" i="180"/>
  <c r="K519" i="180" a="1"/>
  <c r="K519" i="180"/>
  <c r="H519" i="180" a="1"/>
  <c r="H519" i="180"/>
  <c r="L519" i="180" a="1"/>
  <c r="L519" i="180"/>
  <c r="G519" i="180" a="1"/>
  <c r="G519" i="180"/>
  <c r="J519" i="180" a="1"/>
  <c r="J519" i="180"/>
  <c r="I519" i="180" a="1"/>
  <c r="I519" i="180"/>
  <c r="M519" i="180" a="1"/>
  <c r="M519" i="180"/>
  <c r="F519" i="180" a="1"/>
  <c r="F519" i="180"/>
  <c r="L530" i="176" a="1"/>
  <c r="L530" i="176"/>
  <c r="J530" i="176" a="1"/>
  <c r="J530" i="176"/>
  <c r="H530" i="176" a="1"/>
  <c r="H530" i="176"/>
  <c r="F530" i="176" a="1"/>
  <c r="F530" i="176"/>
  <c r="K530" i="176" a="1"/>
  <c r="K530" i="176"/>
  <c r="M530" i="176" a="1"/>
  <c r="M530" i="176"/>
  <c r="I530" i="176" a="1"/>
  <c r="I530" i="176"/>
  <c r="G530" i="176" a="1"/>
  <c r="G530" i="176"/>
  <c r="N511" i="176"/>
  <c r="N503" i="176"/>
  <c r="H531" i="174"/>
  <c r="L529" i="182" a="1"/>
  <c r="L529" i="182"/>
  <c r="J529" i="182" a="1"/>
  <c r="J529" i="182"/>
  <c r="H529" i="182" a="1"/>
  <c r="H529" i="182"/>
  <c r="F529" i="182" a="1"/>
  <c r="F529" i="182"/>
  <c r="M529" i="182" a="1"/>
  <c r="M529" i="182"/>
  <c r="I529" i="182" a="1"/>
  <c r="I529" i="182"/>
  <c r="G529" i="182" a="1"/>
  <c r="G529" i="182"/>
  <c r="K529" i="182" a="1"/>
  <c r="K529" i="182"/>
  <c r="P512" i="182"/>
  <c r="D17" i="181"/>
  <c r="N3" i="181"/>
  <c r="N525" i="178"/>
  <c r="I512" i="176"/>
  <c r="N520" i="182"/>
  <c r="N508" i="182"/>
  <c r="N506" i="182"/>
  <c r="N521" i="180"/>
  <c r="N504" i="180"/>
  <c r="N508" i="186"/>
  <c r="K512" i="178"/>
  <c r="N505" i="176"/>
  <c r="E41" i="175"/>
  <c r="G41" i="175"/>
  <c r="F512" i="178"/>
  <c r="N507" i="172"/>
  <c r="J512" i="172"/>
  <c r="K528" i="170" a="1"/>
  <c r="K528" i="170"/>
  <c r="F528" i="170" a="1"/>
  <c r="F528" i="170"/>
  <c r="M528" i="170" a="1"/>
  <c r="M528" i="170"/>
  <c r="J528" i="170" a="1"/>
  <c r="J528" i="170"/>
  <c r="I528" i="170" a="1"/>
  <c r="I528" i="170"/>
  <c r="L528" i="170" a="1"/>
  <c r="L528" i="170"/>
  <c r="H528" i="170" a="1"/>
  <c r="H528" i="170"/>
  <c r="G528" i="170" a="1"/>
  <c r="G528" i="170"/>
  <c r="J524" i="170" a="1"/>
  <c r="J524" i="170"/>
  <c r="G524" i="170" a="1"/>
  <c r="G524" i="170"/>
  <c r="M524" i="170" a="1"/>
  <c r="M524" i="170"/>
  <c r="I524" i="170" a="1"/>
  <c r="I524" i="170"/>
  <c r="F524" i="170" a="1"/>
  <c r="F524" i="170"/>
  <c r="N524" i="170"/>
  <c r="L524" i="170" a="1"/>
  <c r="L524" i="170"/>
  <c r="K524" i="170" a="1"/>
  <c r="K524" i="170"/>
  <c r="H524" i="170" a="1"/>
  <c r="H524" i="170"/>
  <c r="K520" i="170" a="1"/>
  <c r="K520" i="170"/>
  <c r="F520" i="170" a="1"/>
  <c r="F520" i="170"/>
  <c r="G520" i="170" a="1"/>
  <c r="G520" i="170"/>
  <c r="M520" i="170" a="1"/>
  <c r="M520" i="170"/>
  <c r="J520" i="170" a="1"/>
  <c r="J520" i="170"/>
  <c r="I520" i="170" a="1"/>
  <c r="I520" i="170"/>
  <c r="L520" i="170" a="1"/>
  <c r="L520" i="170"/>
  <c r="H520" i="170" a="1"/>
  <c r="H520" i="170"/>
  <c r="I521" i="178" a="1"/>
  <c r="I521" i="178"/>
  <c r="F521" i="178" a="1"/>
  <c r="F521" i="178"/>
  <c r="K521" i="178" a="1"/>
  <c r="K521" i="178"/>
  <c r="J521" i="178" a="1"/>
  <c r="J521" i="178"/>
  <c r="G521" i="178" a="1"/>
  <c r="G521" i="178"/>
  <c r="M521" i="178" a="1"/>
  <c r="M521" i="178"/>
  <c r="L521" i="178" a="1"/>
  <c r="L521" i="178"/>
  <c r="H521" i="178" a="1"/>
  <c r="H521" i="178"/>
  <c r="N508" i="176"/>
  <c r="N525" i="180"/>
  <c r="I529" i="178" a="1"/>
  <c r="I529" i="178"/>
  <c r="F529" i="178" a="1"/>
  <c r="F529" i="178"/>
  <c r="M529" i="178" a="1"/>
  <c r="M529" i="178"/>
  <c r="J529" i="178" a="1"/>
  <c r="J529" i="178"/>
  <c r="L529" i="178" a="1"/>
  <c r="L529" i="178"/>
  <c r="G529" i="178" a="1"/>
  <c r="G529" i="178"/>
  <c r="K529" i="178" a="1"/>
  <c r="K529" i="178"/>
  <c r="H529" i="178" a="1"/>
  <c r="H529" i="178"/>
  <c r="M523" i="176" a="1"/>
  <c r="M523" i="176"/>
  <c r="M531" i="176"/>
  <c r="K523" i="176" a="1"/>
  <c r="K523" i="176"/>
  <c r="K531" i="176"/>
  <c r="I523" i="176" a="1"/>
  <c r="I523" i="176"/>
  <c r="I531" i="176"/>
  <c r="G523" i="176" a="1"/>
  <c r="G523" i="176"/>
  <c r="J523" i="176" a="1"/>
  <c r="J523" i="176"/>
  <c r="J531" i="176"/>
  <c r="L523" i="176" a="1"/>
  <c r="L523" i="176"/>
  <c r="H523" i="176" a="1"/>
  <c r="H523" i="176"/>
  <c r="H531" i="176"/>
  <c r="F523" i="176" a="1"/>
  <c r="F523" i="176"/>
  <c r="N504" i="172"/>
  <c r="N524" i="168"/>
  <c r="M526" i="170" a="1"/>
  <c r="M526" i="170"/>
  <c r="H526" i="170" a="1"/>
  <c r="H526" i="170"/>
  <c r="J526" i="170" a="1"/>
  <c r="J526" i="170"/>
  <c r="I526" i="170" a="1"/>
  <c r="I526" i="170"/>
  <c r="F526" i="170" a="1"/>
  <c r="F526" i="170"/>
  <c r="N526" i="170"/>
  <c r="L526" i="170" a="1"/>
  <c r="L526" i="170"/>
  <c r="K526" i="170" a="1"/>
  <c r="K526" i="170"/>
  <c r="G526" i="170" a="1"/>
  <c r="G526" i="170"/>
  <c r="G512" i="170"/>
  <c r="E22" i="169"/>
  <c r="N499" i="170"/>
  <c r="N500" i="172"/>
  <c r="N510" i="170"/>
  <c r="N502" i="170"/>
  <c r="N511" i="164"/>
  <c r="H512" i="164"/>
  <c r="H512" i="160"/>
  <c r="N512" i="160"/>
  <c r="F13" i="159"/>
  <c r="H13" i="159"/>
  <c r="M512" i="160"/>
  <c r="N501" i="172"/>
  <c r="L522" i="170" a="1"/>
  <c r="L522" i="170"/>
  <c r="I522" i="170" a="1"/>
  <c r="I522" i="170"/>
  <c r="G522" i="170" a="1"/>
  <c r="G522" i="170"/>
  <c r="M522" i="170" a="1"/>
  <c r="M522" i="170"/>
  <c r="J522" i="170" a="1"/>
  <c r="J522" i="170"/>
  <c r="F522" i="170" a="1"/>
  <c r="F522" i="170"/>
  <c r="H522" i="170" a="1"/>
  <c r="H522" i="170"/>
  <c r="K522" i="170" a="1"/>
  <c r="K522" i="170"/>
  <c r="N522" i="168"/>
  <c r="N510" i="168"/>
  <c r="G531" i="166"/>
  <c r="G531" i="156"/>
  <c r="L527" i="172" a="1"/>
  <c r="L527" i="172"/>
  <c r="J527" i="172" a="1"/>
  <c r="J527" i="172"/>
  <c r="H527" i="172" a="1"/>
  <c r="H527" i="172"/>
  <c r="F527" i="172" a="1"/>
  <c r="F527" i="172"/>
  <c r="K527" i="172" a="1"/>
  <c r="K527" i="172"/>
  <c r="G527" i="172" a="1"/>
  <c r="G527" i="172"/>
  <c r="I527" i="172" a="1"/>
  <c r="I527" i="172"/>
  <c r="M527" i="172" a="1"/>
  <c r="M527" i="172"/>
  <c r="N511" i="170"/>
  <c r="L512" i="168"/>
  <c r="G512" i="168"/>
  <c r="E22" i="167"/>
  <c r="L529" i="164" a="1"/>
  <c r="L529" i="164"/>
  <c r="J529" i="164" a="1"/>
  <c r="J529" i="164"/>
  <c r="H529" i="164" a="1"/>
  <c r="H529" i="164"/>
  <c r="F529" i="164" a="1"/>
  <c r="F529" i="164"/>
  <c r="I529" i="164" a="1"/>
  <c r="I529" i="164"/>
  <c r="G529" i="164" a="1"/>
  <c r="G529" i="164"/>
  <c r="M529" i="164" a="1"/>
  <c r="M529" i="164"/>
  <c r="K529" i="164" a="1"/>
  <c r="K529" i="164"/>
  <c r="P512" i="164"/>
  <c r="D17" i="163"/>
  <c r="N3" i="163"/>
  <c r="M521" i="162" a="1"/>
  <c r="M521" i="162"/>
  <c r="J521" i="162" a="1"/>
  <c r="J521" i="162"/>
  <c r="F521" i="162" a="1"/>
  <c r="F521" i="162"/>
  <c r="L521" i="162" a="1"/>
  <c r="L521" i="162"/>
  <c r="I521" i="162" a="1"/>
  <c r="I521" i="162"/>
  <c r="H521" i="162" a="1"/>
  <c r="H521" i="162"/>
  <c r="K521" i="162" a="1"/>
  <c r="K521" i="162"/>
  <c r="G521" i="162" a="1"/>
  <c r="G521" i="162"/>
  <c r="N522" i="160"/>
  <c r="L520" i="160" a="1"/>
  <c r="L520" i="160"/>
  <c r="J520" i="160" a="1"/>
  <c r="J520" i="160"/>
  <c r="H520" i="160" a="1"/>
  <c r="H520" i="160"/>
  <c r="H531" i="160"/>
  <c r="F520" i="160" a="1"/>
  <c r="F520" i="160"/>
  <c r="F531" i="160"/>
  <c r="G520" i="160" a="1"/>
  <c r="G520" i="160"/>
  <c r="M520" i="160" a="1"/>
  <c r="M520" i="160"/>
  <c r="I520" i="160" a="1"/>
  <c r="I520" i="160"/>
  <c r="K520" i="160" a="1"/>
  <c r="K520" i="160"/>
  <c r="N523" i="166"/>
  <c r="L525" i="164" a="1"/>
  <c r="L525" i="164"/>
  <c r="J525" i="164" a="1"/>
  <c r="J525" i="164"/>
  <c r="H525" i="164" a="1"/>
  <c r="H525" i="164"/>
  <c r="F525" i="164" a="1"/>
  <c r="F525" i="164"/>
  <c r="M525" i="164" a="1"/>
  <c r="M525" i="164"/>
  <c r="K525" i="164" a="1"/>
  <c r="K525" i="164"/>
  <c r="G525" i="164" a="1"/>
  <c r="G525" i="164"/>
  <c r="I525" i="164" a="1"/>
  <c r="I525" i="164"/>
  <c r="N508" i="162"/>
  <c r="M512" i="162"/>
  <c r="P512" i="162"/>
  <c r="D17" i="161"/>
  <c r="N3" i="161"/>
  <c r="N523" i="160"/>
  <c r="L530" i="158" a="1"/>
  <c r="L530" i="158"/>
  <c r="J530" i="158" a="1"/>
  <c r="J530" i="158"/>
  <c r="H530" i="158" a="1"/>
  <c r="H530" i="158"/>
  <c r="F530" i="158" a="1"/>
  <c r="F530" i="158"/>
  <c r="M530" i="158" a="1"/>
  <c r="M530" i="158"/>
  <c r="G530" i="158" a="1"/>
  <c r="G530" i="158"/>
  <c r="K530" i="158" a="1"/>
  <c r="K530" i="158"/>
  <c r="I530" i="158" a="1"/>
  <c r="I530" i="158"/>
  <c r="L522" i="158" a="1"/>
  <c r="L522" i="158"/>
  <c r="J522" i="158" a="1"/>
  <c r="J522" i="158"/>
  <c r="H522" i="158" a="1"/>
  <c r="H522" i="158"/>
  <c r="F522" i="158" a="1"/>
  <c r="F522" i="158"/>
  <c r="I522" i="158" a="1"/>
  <c r="I522" i="158"/>
  <c r="M522" i="158" a="1"/>
  <c r="M522" i="158"/>
  <c r="K522" i="158" a="1"/>
  <c r="K522" i="158"/>
  <c r="G522" i="158" a="1"/>
  <c r="G522" i="158"/>
  <c r="H531" i="156"/>
  <c r="K512" i="156"/>
  <c r="N521" i="174"/>
  <c r="N530" i="168"/>
  <c r="N523" i="168"/>
  <c r="N508" i="164"/>
  <c r="N502" i="162"/>
  <c r="N521" i="160"/>
  <c r="I38" i="165"/>
  <c r="N5" i="179"/>
  <c r="N5" i="155"/>
  <c r="N13" i="179"/>
  <c r="N13" i="155"/>
  <c r="N8" i="179"/>
  <c r="N8" i="155"/>
  <c r="N523" i="158"/>
  <c r="J519" i="204" a="1"/>
  <c r="J519" i="204"/>
  <c r="G519" i="204" a="1"/>
  <c r="G519" i="204"/>
  <c r="L519" i="204" a="1"/>
  <c r="L519" i="204"/>
  <c r="I519" i="204" a="1"/>
  <c r="I519" i="204"/>
  <c r="M519" i="204" a="1"/>
  <c r="M519" i="204"/>
  <c r="H519" i="204" a="1"/>
  <c r="H519" i="204"/>
  <c r="F519" i="204" a="1"/>
  <c r="F519" i="204"/>
  <c r="K519" i="204" a="1"/>
  <c r="K519" i="204"/>
  <c r="L528" i="202" a="1"/>
  <c r="L528" i="202"/>
  <c r="J528" i="202" a="1"/>
  <c r="J528" i="202"/>
  <c r="H528" i="202" a="1"/>
  <c r="H528" i="202"/>
  <c r="F528" i="202" a="1"/>
  <c r="F528" i="202"/>
  <c r="M528" i="202" a="1"/>
  <c r="M528" i="202"/>
  <c r="I528" i="202" a="1"/>
  <c r="I528" i="202"/>
  <c r="K528" i="202" a="1"/>
  <c r="K528" i="202"/>
  <c r="G528" i="202" a="1"/>
  <c r="G528" i="202"/>
  <c r="N523" i="200"/>
  <c r="N522" i="196"/>
  <c r="N529" i="196"/>
  <c r="L523" i="192" a="1"/>
  <c r="L523" i="192"/>
  <c r="J523" i="192" a="1"/>
  <c r="J523" i="192"/>
  <c r="H523" i="192" a="1"/>
  <c r="H523" i="192"/>
  <c r="F523" i="192" a="1"/>
  <c r="F523" i="192"/>
  <c r="K523" i="192" a="1"/>
  <c r="K523" i="192"/>
  <c r="G523" i="192" a="1"/>
  <c r="G523" i="192"/>
  <c r="M523" i="192" a="1"/>
  <c r="M523" i="192"/>
  <c r="I523" i="192" a="1"/>
  <c r="I523" i="192"/>
  <c r="L512" i="194"/>
  <c r="M530" i="188" a="1"/>
  <c r="M530" i="188"/>
  <c r="K530" i="188" a="1"/>
  <c r="K530" i="188"/>
  <c r="I530" i="188" a="1"/>
  <c r="I530" i="188"/>
  <c r="G530" i="188" a="1"/>
  <c r="G530" i="188"/>
  <c r="L530" i="188" a="1"/>
  <c r="L530" i="188"/>
  <c r="H530" i="188" a="1"/>
  <c r="H530" i="188"/>
  <c r="J530" i="188" a="1"/>
  <c r="J530" i="188"/>
  <c r="F530" i="188" a="1"/>
  <c r="F530" i="188"/>
  <c r="E23" i="189"/>
  <c r="G23" i="189"/>
  <c r="I23" i="189"/>
  <c r="E25" i="189"/>
  <c r="G25" i="189"/>
  <c r="I25" i="189"/>
  <c r="E24" i="189"/>
  <c r="G24" i="189"/>
  <c r="I24" i="189"/>
  <c r="G22" i="189"/>
  <c r="I22" i="189"/>
  <c r="E24" i="185"/>
  <c r="G24" i="185"/>
  <c r="I24" i="185"/>
  <c r="E23" i="185"/>
  <c r="G23" i="185"/>
  <c r="I23" i="185"/>
  <c r="G22" i="185"/>
  <c r="I22" i="185"/>
  <c r="E25" i="185"/>
  <c r="G25" i="185"/>
  <c r="I25" i="185"/>
  <c r="L529" i="188" a="1"/>
  <c r="L529" i="188"/>
  <c r="J529" i="188" a="1"/>
  <c r="J529" i="188"/>
  <c r="H529" i="188" a="1"/>
  <c r="H529" i="188"/>
  <c r="F529" i="188" a="1"/>
  <c r="F529" i="188"/>
  <c r="M529" i="188" a="1"/>
  <c r="M529" i="188"/>
  <c r="I529" i="188" a="1"/>
  <c r="I529" i="188"/>
  <c r="G529" i="188" a="1"/>
  <c r="G529" i="188"/>
  <c r="K529" i="188" a="1"/>
  <c r="K529" i="188"/>
  <c r="N502" i="188"/>
  <c r="L528" i="186" a="1"/>
  <c r="L528" i="186"/>
  <c r="J528" i="186" a="1"/>
  <c r="J528" i="186"/>
  <c r="H528" i="186" a="1"/>
  <c r="H528" i="186"/>
  <c r="F528" i="186" a="1"/>
  <c r="F528" i="186"/>
  <c r="K528" i="186" a="1"/>
  <c r="K528" i="186"/>
  <c r="M528" i="186" a="1"/>
  <c r="M528" i="186"/>
  <c r="G528" i="186" a="1"/>
  <c r="G528" i="186"/>
  <c r="I528" i="186" a="1"/>
  <c r="I528" i="186"/>
  <c r="M530" i="180" a="1"/>
  <c r="M530" i="180"/>
  <c r="H530" i="180" a="1"/>
  <c r="H530" i="180"/>
  <c r="L530" i="180" a="1"/>
  <c r="L530" i="180"/>
  <c r="I530" i="180" a="1"/>
  <c r="I530" i="180"/>
  <c r="G530" i="180" a="1"/>
  <c r="G530" i="180"/>
  <c r="K530" i="180" a="1"/>
  <c r="K530" i="180"/>
  <c r="F530" i="180" a="1"/>
  <c r="F530" i="180"/>
  <c r="N530" i="180"/>
  <c r="J530" i="180" a="1"/>
  <c r="J530" i="180"/>
  <c r="M522" i="180" a="1"/>
  <c r="M522" i="180"/>
  <c r="H522" i="180" a="1"/>
  <c r="H522" i="180"/>
  <c r="L522" i="180" a="1"/>
  <c r="L522" i="180"/>
  <c r="I522" i="180" a="1"/>
  <c r="I522" i="180"/>
  <c r="J522" i="180" a="1"/>
  <c r="J522" i="180"/>
  <c r="G522" i="180" a="1"/>
  <c r="G522" i="180"/>
  <c r="K522" i="180" a="1"/>
  <c r="K522" i="180"/>
  <c r="F522" i="180" a="1"/>
  <c r="F522" i="180"/>
  <c r="H512" i="180"/>
  <c r="M530" i="178" a="1"/>
  <c r="M530" i="178"/>
  <c r="H530" i="178" a="1"/>
  <c r="H530" i="178"/>
  <c r="L530" i="178" a="1"/>
  <c r="L530" i="178"/>
  <c r="I530" i="178" a="1"/>
  <c r="I530" i="178"/>
  <c r="G530" i="178" a="1"/>
  <c r="G530" i="178"/>
  <c r="K530" i="178" a="1"/>
  <c r="K530" i="178"/>
  <c r="F530" i="178" a="1"/>
  <c r="F530" i="178"/>
  <c r="J530" i="178" a="1"/>
  <c r="J530" i="178"/>
  <c r="L526" i="178" a="1"/>
  <c r="L526" i="178"/>
  <c r="I526" i="178" a="1"/>
  <c r="I526" i="178"/>
  <c r="K526" i="178" a="1"/>
  <c r="K526" i="178"/>
  <c r="H526" i="178" a="1"/>
  <c r="H526" i="178"/>
  <c r="G526" i="178" a="1"/>
  <c r="G526" i="178"/>
  <c r="M526" i="178" a="1"/>
  <c r="M526" i="178"/>
  <c r="J526" i="178" a="1"/>
  <c r="J526" i="178"/>
  <c r="F526" i="178" a="1"/>
  <c r="F526" i="178"/>
  <c r="L524" i="186" a="1"/>
  <c r="L524" i="186"/>
  <c r="J524" i="186" a="1"/>
  <c r="J524" i="186"/>
  <c r="H524" i="186" a="1"/>
  <c r="H524" i="186"/>
  <c r="F524" i="186" a="1"/>
  <c r="F524" i="186"/>
  <c r="G524" i="186" a="1"/>
  <c r="G524" i="186"/>
  <c r="I524" i="186" a="1"/>
  <c r="I524" i="186"/>
  <c r="K524" i="186" a="1"/>
  <c r="K524" i="186"/>
  <c r="M524" i="186" a="1"/>
  <c r="M524" i="186"/>
  <c r="M519" i="186" a="1"/>
  <c r="M519" i="186"/>
  <c r="M531" i="186"/>
  <c r="K519" i="186" a="1"/>
  <c r="K519" i="186"/>
  <c r="I519" i="186" a="1"/>
  <c r="I519" i="186"/>
  <c r="I531" i="186"/>
  <c r="G519" i="186" a="1"/>
  <c r="G519" i="186"/>
  <c r="G531" i="186"/>
  <c r="L519" i="186" a="1"/>
  <c r="L519" i="186"/>
  <c r="F519" i="186" a="1"/>
  <c r="F519" i="186"/>
  <c r="N519" i="186"/>
  <c r="H519" i="186" a="1"/>
  <c r="H519" i="186"/>
  <c r="H531" i="186"/>
  <c r="J519" i="186" a="1"/>
  <c r="J519" i="186"/>
  <c r="J531" i="186"/>
  <c r="N499" i="182"/>
  <c r="F512" i="182"/>
  <c r="N512" i="184"/>
  <c r="F13" i="183"/>
  <c r="H13" i="183"/>
  <c r="E26" i="183"/>
  <c r="G26" i="183"/>
  <c r="I26" i="183"/>
  <c r="I38" i="183"/>
  <c r="L519" i="182" a="1"/>
  <c r="L519" i="182"/>
  <c r="J519" i="182" a="1"/>
  <c r="J519" i="182"/>
  <c r="H519" i="182" a="1"/>
  <c r="H519" i="182"/>
  <c r="F519" i="182" a="1"/>
  <c r="F519" i="182"/>
  <c r="G519" i="182" a="1"/>
  <c r="G519" i="182"/>
  <c r="K519" i="182" a="1"/>
  <c r="K519" i="182"/>
  <c r="I519" i="182" a="1"/>
  <c r="I519" i="182"/>
  <c r="M519" i="182" a="1"/>
  <c r="M519" i="182"/>
  <c r="K527" i="180" a="1"/>
  <c r="K527" i="180"/>
  <c r="H527" i="180" a="1"/>
  <c r="H527" i="180"/>
  <c r="L527" i="180" a="1"/>
  <c r="L527" i="180"/>
  <c r="G527" i="180" a="1"/>
  <c r="G527" i="180"/>
  <c r="M527" i="180" a="1"/>
  <c r="M527" i="180"/>
  <c r="F527" i="180" a="1"/>
  <c r="F527" i="180"/>
  <c r="N527" i="180"/>
  <c r="J527" i="180" a="1"/>
  <c r="J527" i="180"/>
  <c r="I527" i="180" a="1"/>
  <c r="I527" i="180"/>
  <c r="K527" i="178" a="1"/>
  <c r="K527" i="178"/>
  <c r="H527" i="178" a="1"/>
  <c r="H527" i="178"/>
  <c r="J527" i="178" a="1"/>
  <c r="J527" i="178"/>
  <c r="G527" i="178" a="1"/>
  <c r="G527" i="178"/>
  <c r="M527" i="178" a="1"/>
  <c r="M527" i="178"/>
  <c r="F527" i="178" a="1"/>
  <c r="F527" i="178"/>
  <c r="N527" i="178"/>
  <c r="L527" i="178" a="1"/>
  <c r="L527" i="178"/>
  <c r="I527" i="178" a="1"/>
  <c r="I527" i="178"/>
  <c r="K519" i="178" a="1"/>
  <c r="K519" i="178"/>
  <c r="H519" i="178" a="1"/>
  <c r="H519" i="178"/>
  <c r="J519" i="178" a="1"/>
  <c r="J519" i="178"/>
  <c r="G519" i="178" a="1"/>
  <c r="G519" i="178"/>
  <c r="M519" i="178" a="1"/>
  <c r="M519" i="178"/>
  <c r="F519" i="178" a="1"/>
  <c r="F519" i="178"/>
  <c r="N519" i="178"/>
  <c r="L519" i="178" a="1"/>
  <c r="L519" i="178"/>
  <c r="I519" i="178" a="1"/>
  <c r="I519" i="178"/>
  <c r="M525" i="176" a="1"/>
  <c r="M525" i="176"/>
  <c r="K525" i="176" a="1"/>
  <c r="K525" i="176"/>
  <c r="I525" i="176" a="1"/>
  <c r="I525" i="176"/>
  <c r="G525" i="176" a="1"/>
  <c r="G525" i="176"/>
  <c r="H525" i="176" a="1"/>
  <c r="H525" i="176"/>
  <c r="J525" i="176" a="1"/>
  <c r="J525" i="176"/>
  <c r="F525" i="176" a="1"/>
  <c r="F525" i="176"/>
  <c r="L525" i="176" a="1"/>
  <c r="L525" i="176"/>
  <c r="F531" i="174"/>
  <c r="N518" i="174"/>
  <c r="K512" i="176"/>
  <c r="N518" i="188"/>
  <c r="N519" i="184"/>
  <c r="N531" i="184"/>
  <c r="M527" i="186" a="1"/>
  <c r="M527" i="186"/>
  <c r="K527" i="186" a="1"/>
  <c r="K527" i="186"/>
  <c r="I527" i="186" a="1"/>
  <c r="I527" i="186"/>
  <c r="G527" i="186" a="1"/>
  <c r="G527" i="186"/>
  <c r="L527" i="186" a="1"/>
  <c r="L527" i="186"/>
  <c r="F527" i="186" a="1"/>
  <c r="F527" i="186"/>
  <c r="H527" i="186" a="1"/>
  <c r="H527" i="186"/>
  <c r="J527" i="186" a="1"/>
  <c r="J527" i="186"/>
  <c r="K524" i="178" a="1"/>
  <c r="K524" i="178"/>
  <c r="F524" i="178" a="1"/>
  <c r="F524" i="178"/>
  <c r="I524" i="178" a="1"/>
  <c r="I524" i="178"/>
  <c r="L524" i="178" a="1"/>
  <c r="L524" i="178"/>
  <c r="H524" i="178" a="1"/>
  <c r="H524" i="178"/>
  <c r="G524" i="178" a="1"/>
  <c r="G524" i="178"/>
  <c r="M524" i="178" a="1"/>
  <c r="M524" i="178"/>
  <c r="J524" i="178" a="1"/>
  <c r="J524" i="178"/>
  <c r="M522" i="178" a="1"/>
  <c r="M522" i="178"/>
  <c r="H522" i="178" a="1"/>
  <c r="H522" i="178"/>
  <c r="I522" i="178" a="1"/>
  <c r="I522" i="178"/>
  <c r="F522" i="178" a="1"/>
  <c r="F522" i="178"/>
  <c r="L522" i="178" a="1"/>
  <c r="L522" i="178"/>
  <c r="K522" i="178" a="1"/>
  <c r="K522" i="178"/>
  <c r="G522" i="178" a="1"/>
  <c r="G522" i="178"/>
  <c r="J522" i="178" a="1"/>
  <c r="J522" i="178"/>
  <c r="H512" i="178"/>
  <c r="N499" i="178"/>
  <c r="M530" i="172" a="1"/>
  <c r="M530" i="172"/>
  <c r="K530" i="172" a="1"/>
  <c r="K530" i="172"/>
  <c r="I530" i="172" a="1"/>
  <c r="I530" i="172"/>
  <c r="G530" i="172" a="1"/>
  <c r="G530" i="172"/>
  <c r="H530" i="172" a="1"/>
  <c r="H530" i="172"/>
  <c r="L530" i="172" a="1"/>
  <c r="L530" i="172"/>
  <c r="F530" i="172" a="1"/>
  <c r="F530" i="172"/>
  <c r="J530" i="172" a="1"/>
  <c r="J530" i="172"/>
  <c r="K512" i="172"/>
  <c r="L512" i="172"/>
  <c r="N499" i="180"/>
  <c r="M527" i="176" a="1"/>
  <c r="M527" i="176"/>
  <c r="K527" i="176" a="1"/>
  <c r="K527" i="176"/>
  <c r="I527" i="176" a="1"/>
  <c r="I527" i="176"/>
  <c r="G527" i="176" a="1"/>
  <c r="G527" i="176"/>
  <c r="G531" i="176"/>
  <c r="F527" i="176" a="1"/>
  <c r="F527" i="176"/>
  <c r="H527" i="176" a="1"/>
  <c r="H527" i="176"/>
  <c r="L527" i="176" a="1"/>
  <c r="L527" i="176"/>
  <c r="J527" i="176" a="1"/>
  <c r="J527" i="176"/>
  <c r="N512" i="174"/>
  <c r="F13" i="173"/>
  <c r="H13" i="173"/>
  <c r="E26" i="173"/>
  <c r="G26" i="173"/>
  <c r="I26" i="173"/>
  <c r="M524" i="172" a="1"/>
  <c r="M524" i="172"/>
  <c r="K524" i="172" a="1"/>
  <c r="K524" i="172"/>
  <c r="I524" i="172" a="1"/>
  <c r="I524" i="172"/>
  <c r="G524" i="172" a="1"/>
  <c r="G524" i="172"/>
  <c r="F524" i="172" a="1"/>
  <c r="F524" i="172"/>
  <c r="N524" i="172"/>
  <c r="J524" i="172" a="1"/>
  <c r="J524" i="172"/>
  <c r="L524" i="172" a="1"/>
  <c r="L524" i="172"/>
  <c r="H524" i="172" a="1"/>
  <c r="H524" i="172"/>
  <c r="M528" i="172" a="1"/>
  <c r="M528" i="172"/>
  <c r="K528" i="172" a="1"/>
  <c r="K528" i="172"/>
  <c r="I528" i="172" a="1"/>
  <c r="I528" i="172"/>
  <c r="G528" i="172" a="1"/>
  <c r="G528" i="172"/>
  <c r="J528" i="172" a="1"/>
  <c r="J528" i="172"/>
  <c r="F528" i="172" a="1"/>
  <c r="F528" i="172"/>
  <c r="H528" i="172" a="1"/>
  <c r="H528" i="172"/>
  <c r="L528" i="172" a="1"/>
  <c r="L528" i="172"/>
  <c r="L523" i="172" a="1"/>
  <c r="L523" i="172"/>
  <c r="J523" i="172" a="1"/>
  <c r="J523" i="172"/>
  <c r="H523" i="172" a="1"/>
  <c r="H523" i="172"/>
  <c r="F523" i="172" a="1"/>
  <c r="F523" i="172"/>
  <c r="G523" i="172" a="1"/>
  <c r="G523" i="172"/>
  <c r="K523" i="172" a="1"/>
  <c r="K523" i="172"/>
  <c r="M523" i="172" a="1"/>
  <c r="M523" i="172"/>
  <c r="I523" i="172" a="1"/>
  <c r="I523" i="172"/>
  <c r="K523" i="170" a="1"/>
  <c r="K523" i="170"/>
  <c r="H523" i="170" a="1"/>
  <c r="H523" i="170"/>
  <c r="L523" i="170" a="1"/>
  <c r="L523" i="170"/>
  <c r="I523" i="170" a="1"/>
  <c r="I523" i="170"/>
  <c r="J523" i="170" a="1"/>
  <c r="J523" i="170"/>
  <c r="G523" i="170" a="1"/>
  <c r="G523" i="170"/>
  <c r="M523" i="170" a="1"/>
  <c r="M523" i="170"/>
  <c r="F523" i="170" a="1"/>
  <c r="F523" i="170"/>
  <c r="L512" i="170"/>
  <c r="L520" i="168" a="1"/>
  <c r="L520" i="168"/>
  <c r="J520" i="168" a="1"/>
  <c r="J520" i="168"/>
  <c r="H520" i="168" a="1"/>
  <c r="H520" i="168"/>
  <c r="F520" i="168" a="1"/>
  <c r="F520" i="168"/>
  <c r="G520" i="168" a="1"/>
  <c r="G520" i="168"/>
  <c r="I520" i="168" a="1"/>
  <c r="I520" i="168"/>
  <c r="K520" i="168" a="1"/>
  <c r="K520" i="168"/>
  <c r="M520" i="168" a="1"/>
  <c r="M520" i="168"/>
  <c r="M530" i="164" a="1"/>
  <c r="M530" i="164"/>
  <c r="K530" i="164" a="1"/>
  <c r="K530" i="164"/>
  <c r="I530" i="164" a="1"/>
  <c r="I530" i="164"/>
  <c r="G530" i="164" a="1"/>
  <c r="G530" i="164"/>
  <c r="H530" i="164" a="1"/>
  <c r="H530" i="164"/>
  <c r="L530" i="164" a="1"/>
  <c r="L530" i="164"/>
  <c r="J530" i="164" a="1"/>
  <c r="J530" i="164"/>
  <c r="F530" i="164" a="1"/>
  <c r="F530" i="164"/>
  <c r="N530" i="164"/>
  <c r="K528" i="162" a="1"/>
  <c r="K528" i="162"/>
  <c r="F528" i="162" a="1"/>
  <c r="F528" i="162"/>
  <c r="G528" i="162" a="1"/>
  <c r="G528" i="162"/>
  <c r="M528" i="162" a="1"/>
  <c r="M528" i="162"/>
  <c r="J528" i="162" a="1"/>
  <c r="J528" i="162"/>
  <c r="I528" i="162" a="1"/>
  <c r="I528" i="162"/>
  <c r="L528" i="162" a="1"/>
  <c r="L528" i="162"/>
  <c r="H528" i="162" a="1"/>
  <c r="H528" i="162"/>
  <c r="J524" i="162" a="1"/>
  <c r="J524" i="162"/>
  <c r="G524" i="162" a="1"/>
  <c r="G524" i="162"/>
  <c r="K524" i="162" a="1"/>
  <c r="K524" i="162"/>
  <c r="H524" i="162" a="1"/>
  <c r="H524" i="162"/>
  <c r="M524" i="162" a="1"/>
  <c r="M524" i="162"/>
  <c r="I524" i="162" a="1"/>
  <c r="I524" i="162"/>
  <c r="F524" i="162" a="1"/>
  <c r="F524" i="162"/>
  <c r="L524" i="162" a="1"/>
  <c r="L524" i="162"/>
  <c r="K520" i="162" a="1"/>
  <c r="K520" i="162"/>
  <c r="F520" i="162" a="1"/>
  <c r="F520" i="162"/>
  <c r="L520" i="162" a="1"/>
  <c r="L520" i="162"/>
  <c r="H520" i="162" a="1"/>
  <c r="H520" i="162"/>
  <c r="G520" i="162" a="1"/>
  <c r="G520" i="162"/>
  <c r="M520" i="162" a="1"/>
  <c r="M520" i="162"/>
  <c r="J520" i="162" a="1"/>
  <c r="J520" i="162"/>
  <c r="I520" i="162" a="1"/>
  <c r="I520" i="162"/>
  <c r="E24" i="159"/>
  <c r="G24" i="159"/>
  <c r="I24" i="159"/>
  <c r="E25" i="159"/>
  <c r="G25" i="159"/>
  <c r="I25" i="159"/>
  <c r="G22" i="159"/>
  <c r="I22" i="159"/>
  <c r="E23" i="159"/>
  <c r="G23" i="159"/>
  <c r="I23" i="159"/>
  <c r="M521" i="168" a="1"/>
  <c r="M521" i="168"/>
  <c r="K521" i="168" a="1"/>
  <c r="K521" i="168"/>
  <c r="I521" i="168" a="1"/>
  <c r="I521" i="168"/>
  <c r="G521" i="168" a="1"/>
  <c r="G521" i="168"/>
  <c r="F521" i="168" a="1"/>
  <c r="F521" i="168"/>
  <c r="H521" i="168" a="1"/>
  <c r="H521" i="168"/>
  <c r="J521" i="168" a="1"/>
  <c r="J521" i="168"/>
  <c r="L521" i="168" a="1"/>
  <c r="L521" i="168"/>
  <c r="M528" i="164" a="1"/>
  <c r="M528" i="164"/>
  <c r="K528" i="164" a="1"/>
  <c r="K528" i="164"/>
  <c r="I528" i="164" a="1"/>
  <c r="I528" i="164"/>
  <c r="G528" i="164" a="1"/>
  <c r="G528" i="164"/>
  <c r="J528" i="164" a="1"/>
  <c r="J528" i="164"/>
  <c r="L528" i="164" a="1"/>
  <c r="L528" i="164"/>
  <c r="H528" i="164" a="1"/>
  <c r="H528" i="164"/>
  <c r="F528" i="164" a="1"/>
  <c r="F528" i="164"/>
  <c r="M529" i="162" a="1"/>
  <c r="M529" i="162"/>
  <c r="J529" i="162" a="1"/>
  <c r="J529" i="162"/>
  <c r="L529" i="162" a="1"/>
  <c r="L529" i="162"/>
  <c r="I529" i="162" a="1"/>
  <c r="I529" i="162"/>
  <c r="H529" i="162" a="1"/>
  <c r="H529" i="162"/>
  <c r="K529" i="162" a="1"/>
  <c r="K529" i="162"/>
  <c r="G529" i="162" a="1"/>
  <c r="G529" i="162"/>
  <c r="F529" i="162" a="1"/>
  <c r="F529" i="162"/>
  <c r="N529" i="162"/>
  <c r="L530" i="162" a="1"/>
  <c r="L530" i="162"/>
  <c r="I530" i="162" a="1"/>
  <c r="I530" i="162"/>
  <c r="G530" i="162" a="1"/>
  <c r="G530" i="162"/>
  <c r="M530" i="162" a="1"/>
  <c r="M530" i="162"/>
  <c r="J530" i="162" a="1"/>
  <c r="J530" i="162"/>
  <c r="F530" i="162" a="1"/>
  <c r="F530" i="162"/>
  <c r="K530" i="162" a="1"/>
  <c r="K530" i="162"/>
  <c r="H530" i="162" a="1"/>
  <c r="H530" i="162"/>
  <c r="N508" i="172"/>
  <c r="N521" i="172"/>
  <c r="N525" i="170"/>
  <c r="N3" i="167"/>
  <c r="P512" i="168"/>
  <c r="D17" i="167"/>
  <c r="I512" i="168"/>
  <c r="L519" i="162" a="1"/>
  <c r="L519" i="162"/>
  <c r="G519" i="162" a="1"/>
  <c r="G519" i="162"/>
  <c r="J519" i="162" a="1"/>
  <c r="J519" i="162"/>
  <c r="F519" i="162" a="1"/>
  <c r="F519" i="162"/>
  <c r="M519" i="162" a="1"/>
  <c r="M519" i="162"/>
  <c r="I519" i="162" a="1"/>
  <c r="I519" i="162"/>
  <c r="H519" i="162" a="1"/>
  <c r="H519" i="162"/>
  <c r="K519" i="162" a="1"/>
  <c r="K519" i="162"/>
  <c r="K523" i="162" a="1"/>
  <c r="K523" i="162"/>
  <c r="H523" i="162" a="1"/>
  <c r="H523" i="162"/>
  <c r="M523" i="162" a="1"/>
  <c r="M523" i="162"/>
  <c r="F523" i="162" a="1"/>
  <c r="F523" i="162"/>
  <c r="L523" i="162" a="1"/>
  <c r="L523" i="162"/>
  <c r="I523" i="162" a="1"/>
  <c r="I523" i="162"/>
  <c r="J523" i="162" a="1"/>
  <c r="J523" i="162"/>
  <c r="G523" i="162" a="1"/>
  <c r="G523" i="162"/>
  <c r="K512" i="158"/>
  <c r="H531" i="166"/>
  <c r="I512" i="162"/>
  <c r="M518" i="162" a="1"/>
  <c r="M518" i="162"/>
  <c r="H518" i="162" a="1"/>
  <c r="H518" i="162"/>
  <c r="H531" i="162"/>
  <c r="L518" i="162" a="1"/>
  <c r="L518" i="162"/>
  <c r="K518" i="162" a="1"/>
  <c r="K518" i="162"/>
  <c r="G518" i="162" a="1"/>
  <c r="G518" i="162"/>
  <c r="J518" i="162" a="1"/>
  <c r="J518" i="162"/>
  <c r="I518" i="162" a="1"/>
  <c r="I518" i="162"/>
  <c r="F518" i="162" a="1"/>
  <c r="F518" i="162"/>
  <c r="M529" i="160" a="1"/>
  <c r="M529" i="160"/>
  <c r="K529" i="160" a="1"/>
  <c r="K529" i="160"/>
  <c r="I529" i="160" a="1"/>
  <c r="I529" i="160"/>
  <c r="G529" i="160" a="1"/>
  <c r="G529" i="160"/>
  <c r="F529" i="160" a="1"/>
  <c r="F529" i="160"/>
  <c r="J529" i="160" a="1"/>
  <c r="J529" i="160"/>
  <c r="L529" i="160" a="1"/>
  <c r="L529" i="160"/>
  <c r="H529" i="160" a="1"/>
  <c r="H529" i="160"/>
  <c r="L528" i="158" a="1"/>
  <c r="L528" i="158"/>
  <c r="J528" i="158" a="1"/>
  <c r="J528" i="158"/>
  <c r="H528" i="158" a="1"/>
  <c r="H528" i="158"/>
  <c r="F528" i="158" a="1"/>
  <c r="F528" i="158"/>
  <c r="M528" i="158" a="1"/>
  <c r="M528" i="158"/>
  <c r="I528" i="158" a="1"/>
  <c r="I528" i="158"/>
  <c r="K528" i="158" a="1"/>
  <c r="K528" i="158"/>
  <c r="G528" i="158" a="1"/>
  <c r="G528" i="158"/>
  <c r="L520" i="158" a="1"/>
  <c r="L520" i="158"/>
  <c r="J520" i="158" a="1"/>
  <c r="J520" i="158"/>
  <c r="H520" i="158" a="1"/>
  <c r="H520" i="158"/>
  <c r="F520" i="158" a="1"/>
  <c r="F520" i="158"/>
  <c r="K520" i="158" a="1"/>
  <c r="K520" i="158"/>
  <c r="G520" i="158" a="1"/>
  <c r="G520" i="158"/>
  <c r="M520" i="158" a="1"/>
  <c r="M520" i="158"/>
  <c r="I520" i="158" a="1"/>
  <c r="I520" i="158"/>
  <c r="N530" i="156"/>
  <c r="N528" i="156"/>
  <c r="N524" i="156"/>
  <c r="N522" i="156"/>
  <c r="N520" i="156"/>
  <c r="F531" i="156"/>
  <c r="N518" i="156"/>
  <c r="I512" i="156"/>
  <c r="P512" i="174"/>
  <c r="D17" i="173"/>
  <c r="N3" i="173"/>
  <c r="L519" i="164" a="1"/>
  <c r="L519" i="164"/>
  <c r="J519" i="164" a="1"/>
  <c r="J519" i="164"/>
  <c r="H519" i="164" a="1"/>
  <c r="H519" i="164"/>
  <c r="F519" i="164" a="1"/>
  <c r="F519" i="164"/>
  <c r="K519" i="164" a="1"/>
  <c r="K519" i="164"/>
  <c r="G519" i="164" a="1"/>
  <c r="G519" i="164"/>
  <c r="G531" i="164"/>
  <c r="M519" i="164" a="1"/>
  <c r="M519" i="164"/>
  <c r="I519" i="164" a="1"/>
  <c r="I519" i="164"/>
  <c r="I531" i="164"/>
  <c r="N529" i="156"/>
  <c r="N527" i="156"/>
  <c r="E26" i="161"/>
  <c r="G26" i="161"/>
  <c r="I26" i="161"/>
  <c r="E26" i="179"/>
  <c r="G26" i="179"/>
  <c r="I26" i="179"/>
  <c r="E26" i="155"/>
  <c r="G26" i="155"/>
  <c r="I26" i="155"/>
  <c r="N7" i="179"/>
  <c r="N7" i="155"/>
  <c r="N10" i="179"/>
  <c r="N10" i="155"/>
  <c r="N499" i="158"/>
  <c r="G512" i="204"/>
  <c r="E22" i="203"/>
  <c r="M525" i="202" a="1"/>
  <c r="M525" i="202"/>
  <c r="K525" i="202" a="1"/>
  <c r="K525" i="202"/>
  <c r="I525" i="202" a="1"/>
  <c r="I525" i="202"/>
  <c r="I531" i="202"/>
  <c r="G525" i="202" a="1"/>
  <c r="G525" i="202"/>
  <c r="H525" i="202" a="1"/>
  <c r="H525" i="202"/>
  <c r="L525" i="202" a="1"/>
  <c r="L525" i="202"/>
  <c r="L531" i="202"/>
  <c r="J525" i="202" a="1"/>
  <c r="J525" i="202"/>
  <c r="J531" i="202"/>
  <c r="F525" i="202" a="1"/>
  <c r="F525" i="202"/>
  <c r="N524" i="196"/>
  <c r="N502" i="194"/>
  <c r="M523" i="204" a="1"/>
  <c r="M523" i="204"/>
  <c r="K523" i="204" a="1"/>
  <c r="K523" i="204"/>
  <c r="I523" i="204" a="1"/>
  <c r="I523" i="204"/>
  <c r="G523" i="204" a="1"/>
  <c r="G523" i="204"/>
  <c r="L523" i="204" a="1"/>
  <c r="L523" i="204"/>
  <c r="H523" i="204" a="1"/>
  <c r="H523" i="204"/>
  <c r="J523" i="204" a="1"/>
  <c r="J523" i="204"/>
  <c r="F523" i="204" a="1"/>
  <c r="F523" i="204"/>
  <c r="K512" i="204"/>
  <c r="L512" i="204"/>
  <c r="L522" i="204" a="1"/>
  <c r="L522" i="204"/>
  <c r="J522" i="204" a="1"/>
  <c r="J522" i="204"/>
  <c r="H522" i="204" a="1"/>
  <c r="H522" i="204"/>
  <c r="F522" i="204" a="1"/>
  <c r="F522" i="204"/>
  <c r="M522" i="204" a="1"/>
  <c r="M522" i="204"/>
  <c r="I522" i="204" a="1"/>
  <c r="I522" i="204"/>
  <c r="K522" i="204" a="1"/>
  <c r="K522" i="204"/>
  <c r="G522" i="204" a="1"/>
  <c r="G522" i="204"/>
  <c r="N521" i="202"/>
  <c r="N507" i="202"/>
  <c r="G512" i="202"/>
  <c r="E22" i="201"/>
  <c r="N526" i="202"/>
  <c r="N524" i="204"/>
  <c r="N501" i="204"/>
  <c r="P512" i="202"/>
  <c r="D17" i="201"/>
  <c r="N3" i="201"/>
  <c r="N511" i="202"/>
  <c r="N500" i="202"/>
  <c r="N503" i="202"/>
  <c r="N518" i="202"/>
  <c r="F531" i="202"/>
  <c r="I531" i="200"/>
  <c r="N530" i="200"/>
  <c r="N499" i="202"/>
  <c r="K531" i="200"/>
  <c r="E24" i="199"/>
  <c r="G24" i="199"/>
  <c r="I24" i="199"/>
  <c r="G22" i="199"/>
  <c r="I22" i="199"/>
  <c r="E25" i="199"/>
  <c r="G25" i="199"/>
  <c r="I25" i="199"/>
  <c r="E23" i="199"/>
  <c r="G23" i="199"/>
  <c r="I23" i="199"/>
  <c r="K531" i="198"/>
  <c r="N527" i="198"/>
  <c r="L531" i="198"/>
  <c r="P511" i="198" a="1"/>
  <c r="P511" i="198"/>
  <c r="P510" i="198" a="1"/>
  <c r="P510" i="198"/>
  <c r="P509" i="198" a="1"/>
  <c r="P509" i="198"/>
  <c r="N13" i="197"/>
  <c r="P508" i="198" a="1"/>
  <c r="P508" i="198"/>
  <c r="N12" i="197"/>
  <c r="P507" i="198" a="1"/>
  <c r="P507" i="198"/>
  <c r="N11" i="197"/>
  <c r="P506" i="198" a="1"/>
  <c r="P506" i="198"/>
  <c r="N10" i="197"/>
  <c r="P505" i="198" a="1"/>
  <c r="P505" i="198"/>
  <c r="N9" i="197"/>
  <c r="P504" i="198" a="1"/>
  <c r="P504" i="198"/>
  <c r="N8" i="197"/>
  <c r="P503" i="198" a="1"/>
  <c r="P503" i="198"/>
  <c r="N7" i="197"/>
  <c r="P502" i="198" a="1"/>
  <c r="P502" i="198"/>
  <c r="N6" i="197"/>
  <c r="P501" i="198" a="1"/>
  <c r="P501" i="198"/>
  <c r="N5" i="197"/>
  <c r="P500" i="198" a="1"/>
  <c r="P500" i="198"/>
  <c r="N4" i="197"/>
  <c r="P499" i="198" a="1"/>
  <c r="P499" i="198"/>
  <c r="H531" i="196"/>
  <c r="M526" i="194" a="1"/>
  <c r="M526" i="194"/>
  <c r="K526" i="194" a="1"/>
  <c r="K526" i="194"/>
  <c r="I526" i="194" a="1"/>
  <c r="I526" i="194"/>
  <c r="G526" i="194" a="1"/>
  <c r="G526" i="194"/>
  <c r="H526" i="194" a="1"/>
  <c r="H526" i="194"/>
  <c r="J526" i="194" a="1"/>
  <c r="J526" i="194"/>
  <c r="F526" i="194" a="1"/>
  <c r="F526" i="194"/>
  <c r="L526" i="194" a="1"/>
  <c r="L526" i="194"/>
  <c r="L519" i="194" a="1"/>
  <c r="L519" i="194"/>
  <c r="J519" i="194" a="1"/>
  <c r="J519" i="194"/>
  <c r="H519" i="194" a="1"/>
  <c r="H519" i="194"/>
  <c r="F519" i="194" a="1"/>
  <c r="F519" i="194"/>
  <c r="G519" i="194" a="1"/>
  <c r="G519" i="194"/>
  <c r="M519" i="194" a="1"/>
  <c r="M519" i="194"/>
  <c r="I519" i="194" a="1"/>
  <c r="I519" i="194"/>
  <c r="K519" i="194" a="1"/>
  <c r="K519" i="194"/>
  <c r="N509" i="192"/>
  <c r="N505" i="192"/>
  <c r="E41" i="191"/>
  <c r="G41" i="191"/>
  <c r="N501" i="192"/>
  <c r="J512" i="192"/>
  <c r="N501" i="194"/>
  <c r="L529" i="192" a="1"/>
  <c r="L529" i="192"/>
  <c r="J529" i="192" a="1"/>
  <c r="J529" i="192"/>
  <c r="H529" i="192" a="1"/>
  <c r="H529" i="192"/>
  <c r="F529" i="192" a="1"/>
  <c r="F529" i="192"/>
  <c r="M529" i="192" a="1"/>
  <c r="M529" i="192"/>
  <c r="I529" i="192" a="1"/>
  <c r="I529" i="192"/>
  <c r="G529" i="192" a="1"/>
  <c r="G529" i="192"/>
  <c r="K529" i="192" a="1"/>
  <c r="K529" i="192"/>
  <c r="L521" i="192" a="1"/>
  <c r="L521" i="192"/>
  <c r="J521" i="192" a="1"/>
  <c r="J521" i="192"/>
  <c r="H521" i="192" a="1"/>
  <c r="H521" i="192"/>
  <c r="F521" i="192" a="1"/>
  <c r="F521" i="192"/>
  <c r="M521" i="192" a="1"/>
  <c r="M521" i="192"/>
  <c r="M531" i="192"/>
  <c r="I521" i="192" a="1"/>
  <c r="I521" i="192"/>
  <c r="K521" i="192" a="1"/>
  <c r="K521" i="192"/>
  <c r="K531" i="192"/>
  <c r="G521" i="192" a="1"/>
  <c r="G521" i="192"/>
  <c r="G531" i="192"/>
  <c r="N512" i="196"/>
  <c r="F13" i="195"/>
  <c r="H13" i="195"/>
  <c r="E26" i="195"/>
  <c r="G26" i="195"/>
  <c r="I26" i="195"/>
  <c r="I38" i="195"/>
  <c r="M530" i="194" a="1"/>
  <c r="M530" i="194"/>
  <c r="K530" i="194" a="1"/>
  <c r="K530" i="194"/>
  <c r="I530" i="194" a="1"/>
  <c r="I530" i="194"/>
  <c r="G530" i="194" a="1"/>
  <c r="G530" i="194"/>
  <c r="L530" i="194" a="1"/>
  <c r="L530" i="194"/>
  <c r="J530" i="194" a="1"/>
  <c r="J530" i="194"/>
  <c r="F530" i="194" a="1"/>
  <c r="F530" i="194"/>
  <c r="N530" i="194"/>
  <c r="H530" i="194" a="1"/>
  <c r="H530" i="194"/>
  <c r="N511" i="194"/>
  <c r="N503" i="194"/>
  <c r="I531" i="192"/>
  <c r="K525" i="190" a="1"/>
  <c r="K525" i="190"/>
  <c r="K531" i="190"/>
  <c r="H525" i="190" a="1"/>
  <c r="H525" i="190"/>
  <c r="H531" i="190"/>
  <c r="J525" i="190" a="1"/>
  <c r="J525" i="190"/>
  <c r="J531" i="190"/>
  <c r="G525" i="190" a="1"/>
  <c r="G525" i="190"/>
  <c r="G531" i="190"/>
  <c r="M525" i="190" a="1"/>
  <c r="M525" i="190"/>
  <c r="M531" i="190"/>
  <c r="F525" i="190" a="1"/>
  <c r="F525" i="190"/>
  <c r="L525" i="190" a="1"/>
  <c r="L525" i="190"/>
  <c r="L531" i="190"/>
  <c r="I525" i="190" a="1"/>
  <c r="I525" i="190"/>
  <c r="I531" i="190"/>
  <c r="P506" i="190" a="1"/>
  <c r="P506" i="190"/>
  <c r="N10" i="189"/>
  <c r="K512" i="194"/>
  <c r="N499" i="194"/>
  <c r="F512" i="194"/>
  <c r="N518" i="192"/>
  <c r="P502" i="194" a="1"/>
  <c r="P502" i="194"/>
  <c r="N6" i="193"/>
  <c r="N522" i="194"/>
  <c r="P511" i="190" a="1"/>
  <c r="P511" i="190"/>
  <c r="M522" i="188" a="1"/>
  <c r="M522" i="188"/>
  <c r="M531" i="188"/>
  <c r="K522" i="188" a="1"/>
  <c r="K522" i="188"/>
  <c r="I522" i="188" a="1"/>
  <c r="I522" i="188"/>
  <c r="G522" i="188" a="1"/>
  <c r="G522" i="188"/>
  <c r="G531" i="188"/>
  <c r="H522" i="188" a="1"/>
  <c r="H522" i="188"/>
  <c r="J522" i="188" a="1"/>
  <c r="J522" i="188"/>
  <c r="F522" i="188" a="1"/>
  <c r="F522" i="188"/>
  <c r="L522" i="188" a="1"/>
  <c r="L522" i="188"/>
  <c r="L531" i="188"/>
  <c r="N503" i="188"/>
  <c r="K512" i="188"/>
  <c r="L512" i="188"/>
  <c r="L525" i="188" a="1"/>
  <c r="L525" i="188"/>
  <c r="J525" i="188" a="1"/>
  <c r="J525" i="188"/>
  <c r="H525" i="188" a="1"/>
  <c r="H525" i="188"/>
  <c r="F525" i="188" a="1"/>
  <c r="F525" i="188"/>
  <c r="M525" i="188" a="1"/>
  <c r="M525" i="188"/>
  <c r="I525" i="188" a="1"/>
  <c r="I525" i="188"/>
  <c r="K525" i="188" a="1"/>
  <c r="K525" i="188"/>
  <c r="G525" i="188" a="1"/>
  <c r="G525" i="188"/>
  <c r="N505" i="188"/>
  <c r="E41" i="187"/>
  <c r="G41" i="187"/>
  <c r="N528" i="188"/>
  <c r="L527" i="188" a="1"/>
  <c r="L527" i="188"/>
  <c r="J527" i="188" a="1"/>
  <c r="J527" i="188"/>
  <c r="J531" i="188"/>
  <c r="H527" i="188" a="1"/>
  <c r="H527" i="188"/>
  <c r="F527" i="188" a="1"/>
  <c r="F527" i="188"/>
  <c r="G527" i="188" a="1"/>
  <c r="G527" i="188"/>
  <c r="K527" i="188" a="1"/>
  <c r="K527" i="188"/>
  <c r="I527" i="188" a="1"/>
  <c r="I527" i="188"/>
  <c r="I531" i="188"/>
  <c r="M527" i="188" a="1"/>
  <c r="M527" i="188"/>
  <c r="N509" i="188"/>
  <c r="I512" i="186"/>
  <c r="N510" i="188"/>
  <c r="N529" i="186"/>
  <c r="N505" i="186"/>
  <c r="E41" i="185"/>
  <c r="G41" i="185"/>
  <c r="M523" i="186" a="1"/>
  <c r="M523" i="186"/>
  <c r="K523" i="186" a="1"/>
  <c r="K523" i="186"/>
  <c r="K531" i="186"/>
  <c r="I523" i="186" a="1"/>
  <c r="I523" i="186"/>
  <c r="G523" i="186" a="1"/>
  <c r="G523" i="186"/>
  <c r="H523" i="186" a="1"/>
  <c r="H523" i="186"/>
  <c r="J523" i="186" a="1"/>
  <c r="J523" i="186"/>
  <c r="L523" i="186" a="1"/>
  <c r="L523" i="186"/>
  <c r="F523" i="186" a="1"/>
  <c r="F523" i="186"/>
  <c r="M526" i="182" a="1"/>
  <c r="M526" i="182"/>
  <c r="K526" i="182" a="1"/>
  <c r="K526" i="182"/>
  <c r="I526" i="182" a="1"/>
  <c r="I526" i="182"/>
  <c r="G526" i="182" a="1"/>
  <c r="G526" i="182"/>
  <c r="H526" i="182" a="1"/>
  <c r="H526" i="182"/>
  <c r="L526" i="182" a="1"/>
  <c r="L526" i="182"/>
  <c r="F526" i="182" a="1"/>
  <c r="F526" i="182"/>
  <c r="J526" i="182" a="1"/>
  <c r="J526" i="182"/>
  <c r="N509" i="182"/>
  <c r="N501" i="182"/>
  <c r="G512" i="182"/>
  <c r="E22" i="181"/>
  <c r="N526" i="186"/>
  <c r="L520" i="186" a="1"/>
  <c r="L520" i="186"/>
  <c r="L531" i="186"/>
  <c r="J520" i="186" a="1"/>
  <c r="J520" i="186"/>
  <c r="H520" i="186" a="1"/>
  <c r="H520" i="186"/>
  <c r="F520" i="186" a="1"/>
  <c r="F520" i="186"/>
  <c r="K520" i="186" a="1"/>
  <c r="K520" i="186"/>
  <c r="M520" i="186" a="1"/>
  <c r="M520" i="186"/>
  <c r="G520" i="186" a="1"/>
  <c r="G520" i="186"/>
  <c r="I520" i="186" a="1"/>
  <c r="I520" i="186"/>
  <c r="N511" i="182"/>
  <c r="H512" i="182"/>
  <c r="N519" i="190"/>
  <c r="N524" i="184"/>
  <c r="N523" i="184"/>
  <c r="L525" i="182" a="1"/>
  <c r="L525" i="182"/>
  <c r="J525" i="182" a="1"/>
  <c r="J525" i="182"/>
  <c r="H525" i="182" a="1"/>
  <c r="H525" i="182"/>
  <c r="F525" i="182" a="1"/>
  <c r="F525" i="182"/>
  <c r="I525" i="182" a="1"/>
  <c r="I525" i="182"/>
  <c r="M525" i="182" a="1"/>
  <c r="M525" i="182"/>
  <c r="K525" i="182" a="1"/>
  <c r="K525" i="182"/>
  <c r="G525" i="182" a="1"/>
  <c r="G525" i="182"/>
  <c r="N502" i="180"/>
  <c r="N500" i="180"/>
  <c r="F512" i="180"/>
  <c r="N512" i="180"/>
  <c r="N507" i="176"/>
  <c r="N499" i="176"/>
  <c r="F512" i="176"/>
  <c r="N520" i="174"/>
  <c r="N518" i="186"/>
  <c r="N521" i="184"/>
  <c r="N510" i="182"/>
  <c r="J528" i="178" a="1"/>
  <c r="J528" i="178"/>
  <c r="G528" i="178" a="1"/>
  <c r="G528" i="178"/>
  <c r="K528" i="178" a="1"/>
  <c r="K528" i="178"/>
  <c r="F528" i="178" a="1"/>
  <c r="F528" i="178"/>
  <c r="I528" i="178" a="1"/>
  <c r="I528" i="178"/>
  <c r="M528" i="178" a="1"/>
  <c r="M528" i="178"/>
  <c r="H528" i="178" a="1"/>
  <c r="H528" i="178"/>
  <c r="L528" i="178" a="1"/>
  <c r="L528" i="178"/>
  <c r="J520" i="178" a="1"/>
  <c r="J520" i="178"/>
  <c r="G520" i="178" a="1"/>
  <c r="G520" i="178"/>
  <c r="M520" i="178" a="1"/>
  <c r="M520" i="178"/>
  <c r="I520" i="178" a="1"/>
  <c r="I520" i="178"/>
  <c r="F520" i="178" a="1"/>
  <c r="F520" i="178"/>
  <c r="N520" i="178"/>
  <c r="L520" i="178" a="1"/>
  <c r="L520" i="178"/>
  <c r="K520" i="178" a="1"/>
  <c r="K520" i="178"/>
  <c r="H520" i="178" a="1"/>
  <c r="H520" i="178"/>
  <c r="H512" i="176"/>
  <c r="M512" i="176"/>
  <c r="P512" i="188"/>
  <c r="D17" i="187"/>
  <c r="N3" i="187"/>
  <c r="L527" i="182" a="1"/>
  <c r="L527" i="182"/>
  <c r="J527" i="182" a="1"/>
  <c r="J527" i="182"/>
  <c r="H527" i="182" a="1"/>
  <c r="H527" i="182"/>
  <c r="F527" i="182" a="1"/>
  <c r="F527" i="182"/>
  <c r="G527" i="182" a="1"/>
  <c r="G527" i="182"/>
  <c r="K527" i="182" a="1"/>
  <c r="K527" i="182"/>
  <c r="I527" i="182" a="1"/>
  <c r="I527" i="182"/>
  <c r="M527" i="182" a="1"/>
  <c r="M527" i="182"/>
  <c r="N504" i="188"/>
  <c r="L523" i="182" a="1"/>
  <c r="L523" i="182"/>
  <c r="J523" i="182" a="1"/>
  <c r="J523" i="182"/>
  <c r="H523" i="182" a="1"/>
  <c r="H523" i="182"/>
  <c r="F523" i="182" a="1"/>
  <c r="F523" i="182"/>
  <c r="K523" i="182" a="1"/>
  <c r="K523" i="182"/>
  <c r="G523" i="182" a="1"/>
  <c r="G523" i="182"/>
  <c r="M523" i="182" a="1"/>
  <c r="M523" i="182"/>
  <c r="I523" i="182" a="1"/>
  <c r="I523" i="182"/>
  <c r="P512" i="178"/>
  <c r="D17" i="177"/>
  <c r="N3" i="177"/>
  <c r="L528" i="176" a="1"/>
  <c r="L528" i="176"/>
  <c r="L531" i="176"/>
  <c r="J528" i="176" a="1"/>
  <c r="J528" i="176"/>
  <c r="H528" i="176" a="1"/>
  <c r="H528" i="176"/>
  <c r="F528" i="176" a="1"/>
  <c r="F528" i="176"/>
  <c r="N528" i="176"/>
  <c r="M528" i="176" a="1"/>
  <c r="M528" i="176"/>
  <c r="G528" i="176" a="1"/>
  <c r="G528" i="176"/>
  <c r="K528" i="176" a="1"/>
  <c r="K528" i="176"/>
  <c r="I528" i="176" a="1"/>
  <c r="I528" i="176"/>
  <c r="N501" i="176"/>
  <c r="L512" i="176"/>
  <c r="N529" i="176"/>
  <c r="N521" i="176"/>
  <c r="N500" i="176"/>
  <c r="N511" i="172"/>
  <c r="N499" i="172"/>
  <c r="F512" i="172"/>
  <c r="N528" i="174"/>
  <c r="N518" i="176"/>
  <c r="M531" i="172"/>
  <c r="N502" i="172"/>
  <c r="P512" i="172"/>
  <c r="D17" i="171"/>
  <c r="N3" i="171"/>
  <c r="N506" i="170"/>
  <c r="I38" i="173"/>
  <c r="N505" i="172"/>
  <c r="E41" i="171"/>
  <c r="G41" i="171"/>
  <c r="M512" i="170"/>
  <c r="P512" i="170"/>
  <c r="D17" i="169"/>
  <c r="N3" i="169"/>
  <c r="N529" i="172"/>
  <c r="M522" i="164" a="1"/>
  <c r="M522" i="164"/>
  <c r="K522" i="164" a="1"/>
  <c r="K522" i="164"/>
  <c r="K531" i="164"/>
  <c r="I522" i="164" a="1"/>
  <c r="I522" i="164"/>
  <c r="G522" i="164" a="1"/>
  <c r="G522" i="164"/>
  <c r="H522" i="164" a="1"/>
  <c r="H522" i="164"/>
  <c r="F522" i="164" a="1"/>
  <c r="F522" i="164"/>
  <c r="L522" i="164" a="1"/>
  <c r="L522" i="164"/>
  <c r="L531" i="164"/>
  <c r="J522" i="164" a="1"/>
  <c r="J522" i="164"/>
  <c r="N503" i="164"/>
  <c r="K512" i="164"/>
  <c r="L512" i="164"/>
  <c r="I512" i="160"/>
  <c r="M520" i="172" a="1"/>
  <c r="M520" i="172"/>
  <c r="K520" i="172" a="1"/>
  <c r="K520" i="172"/>
  <c r="K531" i="172"/>
  <c r="I520" i="172" a="1"/>
  <c r="I520" i="172"/>
  <c r="I531" i="172"/>
  <c r="G520" i="172" a="1"/>
  <c r="G520" i="172"/>
  <c r="J520" i="172" a="1"/>
  <c r="J520" i="172"/>
  <c r="F520" i="172" a="1"/>
  <c r="F520" i="172"/>
  <c r="H520" i="172" a="1"/>
  <c r="H520" i="172"/>
  <c r="H531" i="172"/>
  <c r="L520" i="172" a="1"/>
  <c r="L520" i="172"/>
  <c r="L531" i="172"/>
  <c r="N502" i="168"/>
  <c r="N529" i="166"/>
  <c r="J531" i="166"/>
  <c r="N501" i="164"/>
  <c r="L527" i="162" a="1"/>
  <c r="L527" i="162"/>
  <c r="G527" i="162" a="1"/>
  <c r="G527" i="162"/>
  <c r="M527" i="162" a="1"/>
  <c r="M527" i="162"/>
  <c r="I527" i="162" a="1"/>
  <c r="I527" i="162"/>
  <c r="H527" i="162" a="1"/>
  <c r="H527" i="162"/>
  <c r="K527" i="162" a="1"/>
  <c r="K527" i="162"/>
  <c r="J527" i="162" a="1"/>
  <c r="J527" i="162"/>
  <c r="F527" i="162" a="1"/>
  <c r="F527" i="162"/>
  <c r="L522" i="162" a="1"/>
  <c r="L522" i="162"/>
  <c r="I522" i="162" a="1"/>
  <c r="I522" i="162"/>
  <c r="K522" i="162" a="1"/>
  <c r="K522" i="162"/>
  <c r="H522" i="162" a="1"/>
  <c r="H522" i="162"/>
  <c r="G522" i="162" a="1"/>
  <c r="G522" i="162"/>
  <c r="M522" i="162" a="1"/>
  <c r="M522" i="162"/>
  <c r="J522" i="162" a="1"/>
  <c r="J522" i="162"/>
  <c r="F522" i="162" a="1"/>
  <c r="F522" i="162"/>
  <c r="N530" i="160"/>
  <c r="L528" i="160" a="1"/>
  <c r="L528" i="160"/>
  <c r="J528" i="160" a="1"/>
  <c r="J528" i="160"/>
  <c r="H528" i="160" a="1"/>
  <c r="H528" i="160"/>
  <c r="F528" i="160" a="1"/>
  <c r="F528" i="160"/>
  <c r="G528" i="160" a="1"/>
  <c r="G528" i="160"/>
  <c r="M528" i="160" a="1"/>
  <c r="M528" i="160"/>
  <c r="M531" i="160"/>
  <c r="I528" i="160" a="1"/>
  <c r="I528" i="160"/>
  <c r="K528" i="160" a="1"/>
  <c r="K528" i="160"/>
  <c r="M527" i="160" a="1"/>
  <c r="M527" i="160"/>
  <c r="K527" i="160" a="1"/>
  <c r="K527" i="160"/>
  <c r="I527" i="160" a="1"/>
  <c r="I527" i="160"/>
  <c r="G527" i="160" a="1"/>
  <c r="G527" i="160"/>
  <c r="H527" i="160" a="1"/>
  <c r="H527" i="160"/>
  <c r="J527" i="160" a="1"/>
  <c r="J527" i="160"/>
  <c r="J531" i="160"/>
  <c r="F527" i="160" a="1"/>
  <c r="F527" i="160"/>
  <c r="L527" i="160" a="1"/>
  <c r="L527" i="160"/>
  <c r="L531" i="160"/>
  <c r="N500" i="160"/>
  <c r="K531" i="156"/>
  <c r="J512" i="168"/>
  <c r="K512" i="168"/>
  <c r="N518" i="166"/>
  <c r="N525" i="166"/>
  <c r="M531" i="164"/>
  <c r="N506" i="162"/>
  <c r="I531" i="160"/>
  <c r="N501" i="160"/>
  <c r="I512" i="158"/>
  <c r="N512" i="158"/>
  <c r="F13" i="157"/>
  <c r="H13" i="157"/>
  <c r="N526" i="166"/>
  <c r="N505" i="164"/>
  <c r="E41" i="163"/>
  <c r="G41" i="163"/>
  <c r="M526" i="162" a="1"/>
  <c r="M526" i="162"/>
  <c r="H526" i="162" a="1"/>
  <c r="H526" i="162"/>
  <c r="K526" i="162" a="1"/>
  <c r="K526" i="162"/>
  <c r="G526" i="162" a="1"/>
  <c r="G526" i="162"/>
  <c r="J526" i="162" a="1"/>
  <c r="J526" i="162"/>
  <c r="I526" i="162" a="1"/>
  <c r="I526" i="162"/>
  <c r="F526" i="162" a="1"/>
  <c r="F526" i="162"/>
  <c r="N526" i="162"/>
  <c r="L526" i="162" a="1"/>
  <c r="L526" i="162"/>
  <c r="G512" i="162"/>
  <c r="E22" i="161"/>
  <c r="N499" i="162"/>
  <c r="N525" i="160"/>
  <c r="N505" i="160"/>
  <c r="E41" i="159"/>
  <c r="G41" i="159"/>
  <c r="L526" i="158" a="1"/>
  <c r="L526" i="158"/>
  <c r="J526" i="158" a="1"/>
  <c r="J526" i="158"/>
  <c r="H526" i="158" a="1"/>
  <c r="H526" i="158"/>
  <c r="F526" i="158" a="1"/>
  <c r="F526" i="158"/>
  <c r="K526" i="158" a="1"/>
  <c r="K526" i="158"/>
  <c r="G526" i="158" a="1"/>
  <c r="G526" i="158"/>
  <c r="M526" i="158" a="1"/>
  <c r="M526" i="158"/>
  <c r="I526" i="158" a="1"/>
  <c r="I526" i="158"/>
  <c r="L518" i="158" a="1"/>
  <c r="L518" i="158"/>
  <c r="L531" i="158"/>
  <c r="J518" i="158" a="1"/>
  <c r="J518" i="158"/>
  <c r="H518" i="158" a="1"/>
  <c r="H518" i="158"/>
  <c r="F518" i="158" a="1"/>
  <c r="F518" i="158"/>
  <c r="K518" i="158" a="1"/>
  <c r="K518" i="158"/>
  <c r="K531" i="158"/>
  <c r="G518" i="158" a="1"/>
  <c r="G518" i="158"/>
  <c r="M518" i="158" a="1"/>
  <c r="M518" i="158"/>
  <c r="M531" i="158"/>
  <c r="I518" i="158" a="1"/>
  <c r="I518" i="158"/>
  <c r="L531" i="156"/>
  <c r="G512" i="156"/>
  <c r="N519" i="174"/>
  <c r="N529" i="170"/>
  <c r="N524" i="166"/>
  <c r="N519" i="166"/>
  <c r="N506" i="164"/>
  <c r="N500" i="164"/>
  <c r="N499" i="168"/>
  <c r="N525" i="156"/>
  <c r="N523" i="156"/>
  <c r="N529" i="158"/>
  <c r="N499" i="156"/>
  <c r="N9" i="179"/>
  <c r="N9" i="155"/>
  <c r="N4" i="179"/>
  <c r="N4" i="155"/>
  <c r="N12" i="179"/>
  <c r="N12" i="155"/>
  <c r="E26" i="157"/>
  <c r="G26" i="157"/>
  <c r="I26" i="157"/>
  <c r="G22" i="153"/>
  <c r="I22" i="153"/>
  <c r="E24" i="153"/>
  <c r="G24" i="153"/>
  <c r="I24" i="153"/>
  <c r="E25" i="153"/>
  <c r="G25" i="153"/>
  <c r="I25" i="153"/>
  <c r="E23" i="153"/>
  <c r="G23" i="153"/>
  <c r="I23" i="153"/>
  <c r="L512" i="154"/>
  <c r="M525" i="154" a="1"/>
  <c r="M525" i="154"/>
  <c r="K525" i="154" a="1"/>
  <c r="K525" i="154"/>
  <c r="I525" i="154" a="1"/>
  <c r="I525" i="154"/>
  <c r="G525" i="154" a="1"/>
  <c r="G525" i="154"/>
  <c r="J525" i="154" a="1"/>
  <c r="J525" i="154"/>
  <c r="F525" i="154" a="1"/>
  <c r="F525" i="154"/>
  <c r="H525" i="154" a="1"/>
  <c r="H525" i="154"/>
  <c r="L525" i="154" a="1"/>
  <c r="L525" i="154"/>
  <c r="H512" i="154"/>
  <c r="N527" i="154"/>
  <c r="L524" i="154" a="1"/>
  <c r="L524" i="154"/>
  <c r="J524" i="154" a="1"/>
  <c r="J524" i="154"/>
  <c r="H524" i="154" a="1"/>
  <c r="H524" i="154"/>
  <c r="F524" i="154" a="1"/>
  <c r="F524" i="154"/>
  <c r="K524" i="154" a="1"/>
  <c r="K524" i="154"/>
  <c r="G524" i="154" a="1"/>
  <c r="G524" i="154"/>
  <c r="I524" i="154" a="1"/>
  <c r="I524" i="154"/>
  <c r="M524" i="154" a="1"/>
  <c r="M524" i="154"/>
  <c r="P512" i="154"/>
  <c r="D17" i="153"/>
  <c r="N3" i="153"/>
  <c r="L522" i="154" a="1"/>
  <c r="L522" i="154"/>
  <c r="J522" i="154" a="1"/>
  <c r="J522" i="154"/>
  <c r="H522" i="154" a="1"/>
  <c r="H522" i="154"/>
  <c r="F522" i="154" a="1"/>
  <c r="F522" i="154"/>
  <c r="M522" i="154" a="1"/>
  <c r="M522" i="154"/>
  <c r="I522" i="154" a="1"/>
  <c r="I522" i="154"/>
  <c r="K522" i="154" a="1"/>
  <c r="K522" i="154"/>
  <c r="G522" i="154" a="1"/>
  <c r="G522" i="154"/>
  <c r="N530" i="154"/>
  <c r="N526" i="154"/>
  <c r="N528" i="154"/>
  <c r="I512" i="154"/>
  <c r="J512" i="154"/>
  <c r="N506" i="154"/>
  <c r="N502" i="154"/>
  <c r="M521" i="154" a="1"/>
  <c r="M521" i="154"/>
  <c r="K521" i="154" a="1"/>
  <c r="K521" i="154"/>
  <c r="I521" i="154" a="1"/>
  <c r="I521" i="154"/>
  <c r="G521" i="154" a="1"/>
  <c r="G521" i="154"/>
  <c r="J521" i="154" a="1"/>
  <c r="J521" i="154"/>
  <c r="F521" i="154" a="1"/>
  <c r="F521" i="154"/>
  <c r="N521" i="154"/>
  <c r="L521" i="154" a="1"/>
  <c r="L521" i="154"/>
  <c r="H521" i="154" a="1"/>
  <c r="H521" i="154"/>
  <c r="N504" i="154"/>
  <c r="M523" i="154" a="1"/>
  <c r="M523" i="154"/>
  <c r="K523" i="154" a="1"/>
  <c r="K523" i="154"/>
  <c r="I523" i="154" a="1"/>
  <c r="I523" i="154"/>
  <c r="G523" i="154" a="1"/>
  <c r="G523" i="154"/>
  <c r="L523" i="154" a="1"/>
  <c r="L523" i="154"/>
  <c r="H523" i="154" a="1"/>
  <c r="H523" i="154"/>
  <c r="J523" i="154" a="1"/>
  <c r="J523" i="154"/>
  <c r="F523" i="154" a="1"/>
  <c r="F523" i="154"/>
  <c r="N500" i="154"/>
  <c r="M519" i="154" a="1"/>
  <c r="M519" i="154"/>
  <c r="K519" i="154" a="1"/>
  <c r="K519" i="154"/>
  <c r="I519" i="154" a="1"/>
  <c r="I519" i="154"/>
  <c r="G519" i="154" a="1"/>
  <c r="G519" i="154"/>
  <c r="H519" i="154" a="1"/>
  <c r="H519" i="154"/>
  <c r="L519" i="154" a="1"/>
  <c r="L519" i="154"/>
  <c r="J519" i="154" a="1"/>
  <c r="J519" i="154"/>
  <c r="F519" i="154" a="1"/>
  <c r="F519" i="154"/>
  <c r="N519" i="154"/>
  <c r="F512" i="154"/>
  <c r="N499" i="154"/>
  <c r="L518" i="154" a="1"/>
  <c r="L518" i="154"/>
  <c r="J518" i="154" a="1"/>
  <c r="J518" i="154"/>
  <c r="H518" i="154" a="1"/>
  <c r="H518" i="154"/>
  <c r="F518" i="154" a="1"/>
  <c r="F518" i="154"/>
  <c r="I518" i="154" a="1"/>
  <c r="I518" i="154"/>
  <c r="M518" i="154" a="1"/>
  <c r="M518" i="154"/>
  <c r="K518" i="154" a="1"/>
  <c r="K518" i="154"/>
  <c r="G518" i="154" a="1"/>
  <c r="G518" i="154"/>
  <c r="N501" i="154"/>
  <c r="L520" i="154" a="1"/>
  <c r="L520" i="154"/>
  <c r="J520" i="154" a="1"/>
  <c r="J520" i="154"/>
  <c r="H520" i="154" a="1"/>
  <c r="H520" i="154"/>
  <c r="F520" i="154" a="1"/>
  <c r="F520" i="154"/>
  <c r="K520" i="154" a="1"/>
  <c r="K520" i="154"/>
  <c r="G520" i="154" a="1"/>
  <c r="G520" i="154"/>
  <c r="M520" i="154" a="1"/>
  <c r="M520" i="154"/>
  <c r="I520" i="154" a="1"/>
  <c r="I520" i="154"/>
  <c r="E23" i="138"/>
  <c r="G23" i="138"/>
  <c r="I23" i="138"/>
  <c r="E25" i="138"/>
  <c r="G25" i="138"/>
  <c r="I25" i="138"/>
  <c r="G22" i="138"/>
  <c r="I22" i="138"/>
  <c r="E24" i="138"/>
  <c r="G24" i="138"/>
  <c r="I24" i="138"/>
  <c r="E23" i="142"/>
  <c r="G23" i="142"/>
  <c r="I23" i="142"/>
  <c r="E24" i="142"/>
  <c r="G24" i="142"/>
  <c r="I24" i="142"/>
  <c r="E25" i="142"/>
  <c r="G25" i="142"/>
  <c r="I25" i="142"/>
  <c r="G22" i="142"/>
  <c r="I22" i="142"/>
  <c r="E24" i="150"/>
  <c r="G24" i="150"/>
  <c r="I24" i="150"/>
  <c r="E23" i="150"/>
  <c r="G23" i="150"/>
  <c r="I23" i="150"/>
  <c r="E25" i="150"/>
  <c r="G25" i="150"/>
  <c r="I25" i="150"/>
  <c r="G22" i="150"/>
  <c r="I22" i="150"/>
  <c r="L523" i="149" a="1"/>
  <c r="L523" i="149"/>
  <c r="J523" i="149" a="1"/>
  <c r="J523" i="149"/>
  <c r="H523" i="149" a="1"/>
  <c r="H523" i="149"/>
  <c r="F523" i="149" a="1"/>
  <c r="F523" i="149"/>
  <c r="M523" i="149" a="1"/>
  <c r="M523" i="149"/>
  <c r="G523" i="149" a="1"/>
  <c r="G523" i="149"/>
  <c r="K523" i="149" a="1"/>
  <c r="K523" i="149"/>
  <c r="I523" i="149" a="1"/>
  <c r="I523" i="149"/>
  <c r="K512" i="149"/>
  <c r="N529" i="147"/>
  <c r="M530" i="143" a="1"/>
  <c r="M530" i="143"/>
  <c r="K530" i="143" a="1"/>
  <c r="K530" i="143"/>
  <c r="I530" i="143" a="1"/>
  <c r="I530" i="143"/>
  <c r="G530" i="143" a="1"/>
  <c r="G530" i="143"/>
  <c r="F530" i="143" a="1"/>
  <c r="F530" i="143"/>
  <c r="L530" i="143" a="1"/>
  <c r="L530" i="143"/>
  <c r="J530" i="143" a="1"/>
  <c r="J530" i="143"/>
  <c r="H530" i="143" a="1"/>
  <c r="H530" i="143"/>
  <c r="L525" i="143" a="1"/>
  <c r="L525" i="143"/>
  <c r="J525" i="143" a="1"/>
  <c r="J525" i="143"/>
  <c r="H525" i="143" a="1"/>
  <c r="H525" i="143"/>
  <c r="F525" i="143" a="1"/>
  <c r="F525" i="143"/>
  <c r="K525" i="143" a="1"/>
  <c r="K525" i="143"/>
  <c r="I525" i="143" a="1"/>
  <c r="I525" i="143"/>
  <c r="G525" i="143" a="1"/>
  <c r="G525" i="143"/>
  <c r="M525" i="143" a="1"/>
  <c r="M525" i="143"/>
  <c r="M524" i="151" a="1"/>
  <c r="M524" i="151"/>
  <c r="K524" i="151" a="1"/>
  <c r="K524" i="151"/>
  <c r="I524" i="151" a="1"/>
  <c r="I524" i="151"/>
  <c r="G524" i="151" a="1"/>
  <c r="G524" i="151"/>
  <c r="H524" i="151" a="1"/>
  <c r="H524" i="151"/>
  <c r="F524" i="151" a="1"/>
  <c r="F524" i="151"/>
  <c r="N524" i="151"/>
  <c r="L524" i="151" a="1"/>
  <c r="L524" i="151"/>
  <c r="J524" i="151" a="1"/>
  <c r="J524" i="151"/>
  <c r="M522" i="151" a="1"/>
  <c r="M522" i="151"/>
  <c r="K522" i="151" a="1"/>
  <c r="K522" i="151"/>
  <c r="I522" i="151" a="1"/>
  <c r="I522" i="151"/>
  <c r="G522" i="151" a="1"/>
  <c r="G522" i="151"/>
  <c r="J522" i="151" a="1"/>
  <c r="J522" i="151"/>
  <c r="H522" i="151" a="1"/>
  <c r="H522" i="151"/>
  <c r="F522" i="151" a="1"/>
  <c r="F522" i="151"/>
  <c r="L522" i="151" a="1"/>
  <c r="L522" i="151"/>
  <c r="N500" i="151"/>
  <c r="P512" i="151"/>
  <c r="D17" i="150"/>
  <c r="N3" i="150"/>
  <c r="N504" i="149"/>
  <c r="N503" i="149"/>
  <c r="M520" i="149" a="1"/>
  <c r="M520" i="149"/>
  <c r="K520" i="149" a="1"/>
  <c r="K520" i="149"/>
  <c r="I520" i="149" a="1"/>
  <c r="I520" i="149"/>
  <c r="G520" i="149" a="1"/>
  <c r="G520" i="149"/>
  <c r="J520" i="149" a="1"/>
  <c r="J520" i="149"/>
  <c r="F520" i="149" a="1"/>
  <c r="F520" i="149"/>
  <c r="L520" i="149" a="1"/>
  <c r="L520" i="149"/>
  <c r="H520" i="149" a="1"/>
  <c r="H520" i="149"/>
  <c r="N525" i="149"/>
  <c r="L519" i="149" a="1"/>
  <c r="L519" i="149"/>
  <c r="J519" i="149" a="1"/>
  <c r="J519" i="149"/>
  <c r="H519" i="149" a="1"/>
  <c r="H519" i="149"/>
  <c r="F519" i="149" a="1"/>
  <c r="F519" i="149"/>
  <c r="G519" i="149" a="1"/>
  <c r="G519" i="149"/>
  <c r="I519" i="149" a="1"/>
  <c r="I519" i="149"/>
  <c r="K519" i="149" a="1"/>
  <c r="K519" i="149"/>
  <c r="M519" i="149" a="1"/>
  <c r="M519" i="149"/>
  <c r="G512" i="149"/>
  <c r="E22" i="148"/>
  <c r="N528" i="147"/>
  <c r="N520" i="147"/>
  <c r="J531" i="147"/>
  <c r="K531" i="147"/>
  <c r="N527" i="147"/>
  <c r="N522" i="145"/>
  <c r="E23" i="146"/>
  <c r="G23" i="146"/>
  <c r="I23" i="146"/>
  <c r="E25" i="146"/>
  <c r="G25" i="146"/>
  <c r="I25" i="146"/>
  <c r="G22" i="146"/>
  <c r="I22" i="146"/>
  <c r="E24" i="146"/>
  <c r="G24" i="146"/>
  <c r="I24" i="146"/>
  <c r="N526" i="145"/>
  <c r="I531" i="145"/>
  <c r="K531" i="145"/>
  <c r="N503" i="143"/>
  <c r="M522" i="143" a="1"/>
  <c r="M522" i="143"/>
  <c r="K522" i="143" a="1"/>
  <c r="K522" i="143"/>
  <c r="I522" i="143" a="1"/>
  <c r="I522" i="143"/>
  <c r="G522" i="143" a="1"/>
  <c r="G522" i="143"/>
  <c r="F522" i="143" a="1"/>
  <c r="F522" i="143"/>
  <c r="L522" i="143" a="1"/>
  <c r="L522" i="143"/>
  <c r="J522" i="143" a="1"/>
  <c r="J522" i="143"/>
  <c r="H522" i="143" a="1"/>
  <c r="H522" i="143"/>
  <c r="K512" i="143"/>
  <c r="L512" i="143"/>
  <c r="N508" i="143"/>
  <c r="L527" i="143" a="1"/>
  <c r="L527" i="143"/>
  <c r="J527" i="143" a="1"/>
  <c r="J527" i="143"/>
  <c r="H527" i="143" a="1"/>
  <c r="H527" i="143"/>
  <c r="F527" i="143" a="1"/>
  <c r="F527" i="143"/>
  <c r="I527" i="143" a="1"/>
  <c r="I527" i="143"/>
  <c r="G527" i="143" a="1"/>
  <c r="G527" i="143"/>
  <c r="M527" i="143" a="1"/>
  <c r="M527" i="143"/>
  <c r="K527" i="143" a="1"/>
  <c r="K527" i="143"/>
  <c r="N510" i="143"/>
  <c r="L529" i="143" a="1"/>
  <c r="L529" i="143"/>
  <c r="J529" i="143" a="1"/>
  <c r="J529" i="143"/>
  <c r="H529" i="143" a="1"/>
  <c r="H529" i="143"/>
  <c r="F529" i="143" a="1"/>
  <c r="F529" i="143"/>
  <c r="G529" i="143" a="1"/>
  <c r="G529" i="143"/>
  <c r="M529" i="143" a="1"/>
  <c r="M529" i="143"/>
  <c r="K529" i="143" a="1"/>
  <c r="K529" i="143"/>
  <c r="I529" i="143" a="1"/>
  <c r="I529" i="143"/>
  <c r="N502" i="143"/>
  <c r="L521" i="143" a="1"/>
  <c r="L521" i="143"/>
  <c r="J521" i="143" a="1"/>
  <c r="J521" i="143"/>
  <c r="H521" i="143" a="1"/>
  <c r="H521" i="143"/>
  <c r="F521" i="143" a="1"/>
  <c r="F521" i="143"/>
  <c r="G521" i="143" a="1"/>
  <c r="G521" i="143"/>
  <c r="M521" i="143" a="1"/>
  <c r="M521" i="143"/>
  <c r="K521" i="143" a="1"/>
  <c r="K521" i="143"/>
  <c r="I521" i="143" a="1"/>
  <c r="I521" i="143"/>
  <c r="L527" i="139" a="1"/>
  <c r="L527" i="139"/>
  <c r="J527" i="139" a="1"/>
  <c r="J527" i="139"/>
  <c r="H527" i="139" a="1"/>
  <c r="H527" i="139"/>
  <c r="F527" i="139" a="1"/>
  <c r="F527" i="139"/>
  <c r="I527" i="139" a="1"/>
  <c r="I527" i="139"/>
  <c r="K527" i="139" a="1"/>
  <c r="K527" i="139"/>
  <c r="M527" i="139" a="1"/>
  <c r="M527" i="139"/>
  <c r="G527" i="139" a="1"/>
  <c r="G527" i="139"/>
  <c r="N511" i="139"/>
  <c r="N507" i="139"/>
  <c r="N503" i="139"/>
  <c r="N499" i="139"/>
  <c r="F512" i="139"/>
  <c r="N523" i="141"/>
  <c r="N509" i="139"/>
  <c r="P512" i="141"/>
  <c r="D17" i="140"/>
  <c r="N3" i="140"/>
  <c r="L529" i="139" a="1"/>
  <c r="L529" i="139"/>
  <c r="J529" i="139" a="1"/>
  <c r="J529" i="139"/>
  <c r="H529" i="139" a="1"/>
  <c r="H529" i="139"/>
  <c r="F529" i="139" a="1"/>
  <c r="F529" i="139"/>
  <c r="G529" i="139" a="1"/>
  <c r="G529" i="139"/>
  <c r="I529" i="139" a="1"/>
  <c r="I529" i="139"/>
  <c r="K529" i="139" a="1"/>
  <c r="K529" i="139"/>
  <c r="M529" i="139" a="1"/>
  <c r="M529" i="139"/>
  <c r="N526" i="139"/>
  <c r="N506" i="139"/>
  <c r="I38" i="140"/>
  <c r="N502" i="139"/>
  <c r="M530" i="137" a="1"/>
  <c r="M530" i="137"/>
  <c r="K530" i="137" a="1"/>
  <c r="K530" i="137"/>
  <c r="I530" i="137" a="1"/>
  <c r="I530" i="137"/>
  <c r="G530" i="137" a="1"/>
  <c r="G530" i="137"/>
  <c r="L530" i="137" a="1"/>
  <c r="L530" i="137"/>
  <c r="H530" i="137" a="1"/>
  <c r="H530" i="137"/>
  <c r="J530" i="137" a="1"/>
  <c r="J530" i="137"/>
  <c r="F530" i="137" a="1"/>
  <c r="F530" i="137"/>
  <c r="N530" i="137"/>
  <c r="P512" i="139"/>
  <c r="D17" i="138"/>
  <c r="N3" i="138"/>
  <c r="M512" i="137"/>
  <c r="P512" i="137"/>
  <c r="D17" i="136"/>
  <c r="N3" i="136"/>
  <c r="N523" i="135"/>
  <c r="L525" i="137" a="1"/>
  <c r="L525" i="137"/>
  <c r="J525" i="137" a="1"/>
  <c r="J525" i="137"/>
  <c r="H525" i="137" a="1"/>
  <c r="H525" i="137"/>
  <c r="F525" i="137" a="1"/>
  <c r="F525" i="137"/>
  <c r="M525" i="137" a="1"/>
  <c r="M525" i="137"/>
  <c r="I525" i="137" a="1"/>
  <c r="I525" i="137"/>
  <c r="K525" i="137" a="1"/>
  <c r="K525" i="137"/>
  <c r="G525" i="137" a="1"/>
  <c r="G525" i="137"/>
  <c r="N502" i="137"/>
  <c r="J512" i="131"/>
  <c r="L525" i="131" a="1"/>
  <c r="L525" i="131"/>
  <c r="J525" i="131" a="1"/>
  <c r="J525" i="131"/>
  <c r="H525" i="131" a="1"/>
  <c r="H525" i="131"/>
  <c r="F525" i="131" a="1"/>
  <c r="F525" i="131"/>
  <c r="M525" i="131" a="1"/>
  <c r="M525" i="131"/>
  <c r="I525" i="131" a="1"/>
  <c r="I525" i="131"/>
  <c r="K525" i="131" a="1"/>
  <c r="K525" i="131"/>
  <c r="G525" i="131" a="1"/>
  <c r="G525" i="131"/>
  <c r="N526" i="135"/>
  <c r="M518" i="135" a="1"/>
  <c r="M518" i="135"/>
  <c r="K518" i="135" a="1"/>
  <c r="K518" i="135"/>
  <c r="I518" i="135" a="1"/>
  <c r="I518" i="135"/>
  <c r="G518" i="135" a="1"/>
  <c r="G518" i="135"/>
  <c r="L518" i="135" a="1"/>
  <c r="L518" i="135"/>
  <c r="J518" i="135" a="1"/>
  <c r="J518" i="135"/>
  <c r="H518" i="135" a="1"/>
  <c r="H518" i="135"/>
  <c r="F518" i="135" a="1"/>
  <c r="F518" i="135"/>
  <c r="N519" i="135"/>
  <c r="K528" i="129" a="1"/>
  <c r="K528" i="129"/>
  <c r="F528" i="129" a="1"/>
  <c r="F528" i="129" s="1"/>
  <c r="N528" i="129" s="1"/>
  <c r="M528" i="129" a="1"/>
  <c r="M528" i="129"/>
  <c r="H528" i="129" a="1"/>
  <c r="H528" i="129" s="1"/>
  <c r="J528" i="129" a="1"/>
  <c r="J528" i="129"/>
  <c r="G528" i="129" a="1"/>
  <c r="G528" i="129" s="1"/>
  <c r="L528" i="129" a="1"/>
  <c r="L528" i="129"/>
  <c r="I528" i="129" a="1"/>
  <c r="I528" i="129" s="1"/>
  <c r="K520" i="129" a="1"/>
  <c r="K520" i="129"/>
  <c r="F520" i="129" a="1"/>
  <c r="F520" i="129"/>
  <c r="M520" i="129" a="1"/>
  <c r="M520" i="129"/>
  <c r="H520" i="129" a="1"/>
  <c r="H520" i="129"/>
  <c r="J520" i="129" a="1"/>
  <c r="J520" i="129"/>
  <c r="G520" i="129" a="1"/>
  <c r="G520" i="129"/>
  <c r="L520" i="129" a="1"/>
  <c r="L520" i="129"/>
  <c r="I520" i="129" a="1"/>
  <c r="I520" i="129"/>
  <c r="N525" i="135"/>
  <c r="N527" i="133"/>
  <c r="N528" i="131"/>
  <c r="E24" i="130"/>
  <c r="G24" i="130"/>
  <c r="I24" i="130"/>
  <c r="G22" i="130"/>
  <c r="I22" i="130"/>
  <c r="E25" i="130"/>
  <c r="G25" i="130"/>
  <c r="I25" i="130"/>
  <c r="E23" i="130"/>
  <c r="G23" i="130"/>
  <c r="I23" i="130"/>
  <c r="I525" i="129" a="1"/>
  <c r="I525" i="129"/>
  <c r="F525" i="129" a="1"/>
  <c r="F525" i="129"/>
  <c r="K525" i="129" a="1"/>
  <c r="K525" i="129"/>
  <c r="H525" i="129" a="1"/>
  <c r="H525" i="129"/>
  <c r="M525" i="129" a="1"/>
  <c r="M525" i="129"/>
  <c r="J525" i="129" a="1"/>
  <c r="J525" i="129"/>
  <c r="L525" i="129" a="1"/>
  <c r="L525" i="129"/>
  <c r="G525" i="129" a="1"/>
  <c r="G525" i="129"/>
  <c r="N507" i="129"/>
  <c r="L519" i="129" a="1"/>
  <c r="L519" i="129"/>
  <c r="G519" i="129" a="1"/>
  <c r="G519" i="129"/>
  <c r="I519" i="129" a="1"/>
  <c r="I519" i="129"/>
  <c r="F519" i="129" a="1"/>
  <c r="F519" i="129"/>
  <c r="K519" i="129" a="1"/>
  <c r="K519" i="129"/>
  <c r="H519" i="129" a="1"/>
  <c r="H519" i="129"/>
  <c r="M519" i="129" a="1"/>
  <c r="M519" i="129"/>
  <c r="J519" i="129" a="1"/>
  <c r="J519" i="129"/>
  <c r="L530" i="129" a="1"/>
  <c r="L530" i="129"/>
  <c r="I530" i="129" a="1"/>
  <c r="I530" i="129"/>
  <c r="K530" i="129" a="1"/>
  <c r="K530" i="129"/>
  <c r="F530" i="129" a="1"/>
  <c r="F530" i="129"/>
  <c r="M530" i="129" a="1"/>
  <c r="M530" i="129"/>
  <c r="H530" i="129" a="1"/>
  <c r="H530" i="129"/>
  <c r="J530" i="129" a="1"/>
  <c r="J530" i="129"/>
  <c r="G530" i="129" a="1"/>
  <c r="G530" i="129"/>
  <c r="M526" i="129" a="1"/>
  <c r="M526" i="129"/>
  <c r="H526" i="129" a="1"/>
  <c r="H526" i="129"/>
  <c r="J526" i="129" a="1"/>
  <c r="J526" i="129"/>
  <c r="G526" i="129" a="1"/>
  <c r="G526" i="129"/>
  <c r="L526" i="129" a="1"/>
  <c r="L526" i="129"/>
  <c r="I526" i="129" a="1"/>
  <c r="I526" i="129"/>
  <c r="K526" i="129" a="1"/>
  <c r="K526" i="129"/>
  <c r="F526" i="129" a="1"/>
  <c r="F526" i="129"/>
  <c r="N526" i="129"/>
  <c r="L522" i="129" a="1"/>
  <c r="L522" i="129"/>
  <c r="I522" i="129" a="1"/>
  <c r="I522" i="129"/>
  <c r="K522" i="129" a="1"/>
  <c r="K522" i="129"/>
  <c r="F522" i="129" a="1"/>
  <c r="F522" i="129"/>
  <c r="M522" i="129" a="1"/>
  <c r="M522" i="129"/>
  <c r="H522" i="129" a="1"/>
  <c r="H522" i="129"/>
  <c r="J522" i="129" a="1"/>
  <c r="J522" i="129"/>
  <c r="G522" i="129" a="1"/>
  <c r="G522" i="129"/>
  <c r="N527" i="135"/>
  <c r="J531" i="133"/>
  <c r="K531" i="133"/>
  <c r="N530" i="131"/>
  <c r="N505" i="129"/>
  <c r="N501" i="129"/>
  <c r="J512" i="149"/>
  <c r="M524" i="149" a="1"/>
  <c r="M524" i="149"/>
  <c r="K524" i="149" a="1"/>
  <c r="K524" i="149"/>
  <c r="I524" i="149" a="1"/>
  <c r="I524" i="149"/>
  <c r="G524" i="149" a="1"/>
  <c r="G524" i="149"/>
  <c r="J524" i="149" a="1"/>
  <c r="J524" i="149"/>
  <c r="L524" i="149" a="1"/>
  <c r="L524" i="149"/>
  <c r="F524" i="149" a="1"/>
  <c r="F524" i="149"/>
  <c r="H524" i="149" a="1"/>
  <c r="H524" i="149"/>
  <c r="N499" i="149"/>
  <c r="G531" i="147"/>
  <c r="N526" i="151"/>
  <c r="N527" i="151"/>
  <c r="N530" i="151"/>
  <c r="L523" i="151" a="1"/>
  <c r="L523" i="151"/>
  <c r="J523" i="151" a="1"/>
  <c r="J523" i="151"/>
  <c r="H523" i="151" a="1"/>
  <c r="H523" i="151"/>
  <c r="F523" i="151" a="1"/>
  <c r="F523" i="151"/>
  <c r="I523" i="151" a="1"/>
  <c r="I523" i="151"/>
  <c r="G523" i="151" a="1"/>
  <c r="G523" i="151"/>
  <c r="M523" i="151" a="1"/>
  <c r="M523" i="151"/>
  <c r="K523" i="151" a="1"/>
  <c r="K523" i="151"/>
  <c r="N503" i="151"/>
  <c r="M512" i="151"/>
  <c r="M518" i="151" a="1"/>
  <c r="M518" i="151"/>
  <c r="K518" i="151" a="1"/>
  <c r="K518" i="151"/>
  <c r="I518" i="151" a="1"/>
  <c r="I518" i="151"/>
  <c r="G518" i="151" a="1"/>
  <c r="G518" i="151"/>
  <c r="F518" i="151" a="1"/>
  <c r="F518" i="151"/>
  <c r="L518" i="151" a="1"/>
  <c r="L518" i="151"/>
  <c r="J518" i="151" a="1"/>
  <c r="J518" i="151"/>
  <c r="H518" i="151" a="1"/>
  <c r="H518" i="151"/>
  <c r="M520" i="151" a="1"/>
  <c r="M520" i="151"/>
  <c r="K520" i="151" a="1"/>
  <c r="K520" i="151"/>
  <c r="I520" i="151" a="1"/>
  <c r="I520" i="151"/>
  <c r="G520" i="151" a="1"/>
  <c r="G520" i="151"/>
  <c r="L520" i="151" a="1"/>
  <c r="L520" i="151"/>
  <c r="J520" i="151" a="1"/>
  <c r="J520" i="151"/>
  <c r="H520" i="151" a="1"/>
  <c r="H520" i="151"/>
  <c r="F520" i="151" a="1"/>
  <c r="F520" i="151"/>
  <c r="P507" i="151" a="1"/>
  <c r="P507" i="151"/>
  <c r="N11" i="150"/>
  <c r="P506" i="151" a="1"/>
  <c r="P506" i="151"/>
  <c r="N10" i="150"/>
  <c r="N505" i="149"/>
  <c r="E41" i="148"/>
  <c r="G41" i="148"/>
  <c r="N500" i="149"/>
  <c r="L529" i="149" a="1"/>
  <c r="L529" i="149"/>
  <c r="J529" i="149" a="1"/>
  <c r="J529" i="149"/>
  <c r="H529" i="149" a="1"/>
  <c r="H529" i="149"/>
  <c r="F529" i="149" a="1"/>
  <c r="F529" i="149"/>
  <c r="M529" i="149" a="1"/>
  <c r="M529" i="149"/>
  <c r="G529" i="149" a="1"/>
  <c r="G529" i="149"/>
  <c r="I529" i="149" a="1"/>
  <c r="I529" i="149"/>
  <c r="K529" i="149" a="1"/>
  <c r="K529" i="149"/>
  <c r="N522" i="149"/>
  <c r="M512" i="149"/>
  <c r="F512" i="149"/>
  <c r="N522" i="147"/>
  <c r="L531" i="147"/>
  <c r="M531" i="147"/>
  <c r="N521" i="145"/>
  <c r="F531" i="145"/>
  <c r="N518" i="145"/>
  <c r="H531" i="145"/>
  <c r="N499" i="143"/>
  <c r="F512" i="143"/>
  <c r="M518" i="143" a="1"/>
  <c r="M518" i="143"/>
  <c r="K518" i="143" a="1"/>
  <c r="K518" i="143"/>
  <c r="I518" i="143" a="1"/>
  <c r="I518" i="143"/>
  <c r="G518" i="143" a="1"/>
  <c r="G518" i="143"/>
  <c r="J518" i="143" a="1"/>
  <c r="J518" i="143"/>
  <c r="H518" i="143" a="1"/>
  <c r="H518" i="143"/>
  <c r="F518" i="143" a="1"/>
  <c r="F518" i="143"/>
  <c r="L518" i="143" a="1"/>
  <c r="L518" i="143"/>
  <c r="N512" i="145"/>
  <c r="F13" i="144"/>
  <c r="H13" i="144"/>
  <c r="E26" i="144"/>
  <c r="G26" i="144"/>
  <c r="I26" i="144"/>
  <c r="I38" i="144"/>
  <c r="N519" i="145"/>
  <c r="N525" i="141"/>
  <c r="P509" i="143" a="1"/>
  <c r="P509" i="143"/>
  <c r="N13" i="142"/>
  <c r="P505" i="143" a="1"/>
  <c r="P505" i="143"/>
  <c r="N9" i="142"/>
  <c r="P501" i="143" a="1"/>
  <c r="P501" i="143"/>
  <c r="N5" i="142"/>
  <c r="P511" i="143" a="1"/>
  <c r="P511" i="143"/>
  <c r="P507" i="143" a="1"/>
  <c r="P507" i="143"/>
  <c r="N11" i="142"/>
  <c r="P503" i="143" a="1"/>
  <c r="P503" i="143"/>
  <c r="N7" i="142"/>
  <c r="P499" i="143" a="1"/>
  <c r="P499" i="143"/>
  <c r="N527" i="141"/>
  <c r="N519" i="141"/>
  <c r="M522" i="139" a="1"/>
  <c r="M522" i="139"/>
  <c r="K522" i="139" a="1"/>
  <c r="K522" i="139"/>
  <c r="I522" i="139" a="1"/>
  <c r="I522" i="139"/>
  <c r="G522" i="139" a="1"/>
  <c r="G522" i="139"/>
  <c r="F522" i="139" a="1"/>
  <c r="F522" i="139"/>
  <c r="H522" i="139" a="1"/>
  <c r="H522" i="139"/>
  <c r="J522" i="139" a="1"/>
  <c r="J522" i="139"/>
  <c r="L522" i="139" a="1"/>
  <c r="L522" i="139"/>
  <c r="H512" i="139"/>
  <c r="N500" i="139"/>
  <c r="N528" i="139"/>
  <c r="N505" i="139"/>
  <c r="E41" i="138"/>
  <c r="G41" i="138"/>
  <c r="N510" i="137"/>
  <c r="M528" i="137" a="1"/>
  <c r="M528" i="137"/>
  <c r="K528" i="137" a="1"/>
  <c r="K528" i="137"/>
  <c r="I528" i="137" a="1"/>
  <c r="I528" i="137"/>
  <c r="G528" i="137" a="1"/>
  <c r="G528" i="137"/>
  <c r="J528" i="137" a="1"/>
  <c r="J528" i="137"/>
  <c r="F528" i="137" a="1"/>
  <c r="F528" i="137"/>
  <c r="L528" i="137" a="1"/>
  <c r="L528" i="137"/>
  <c r="H528" i="137" a="1"/>
  <c r="H528" i="137"/>
  <c r="M524" i="137" a="1"/>
  <c r="M524" i="137"/>
  <c r="K524" i="137" a="1"/>
  <c r="K524" i="137"/>
  <c r="I524" i="137" a="1"/>
  <c r="I524" i="137"/>
  <c r="G524" i="137" a="1"/>
  <c r="G524" i="137"/>
  <c r="J524" i="137" a="1"/>
  <c r="J524" i="137"/>
  <c r="F524" i="137" a="1"/>
  <c r="F524" i="137"/>
  <c r="L524" i="137" a="1"/>
  <c r="L524" i="137"/>
  <c r="H524" i="137" a="1"/>
  <c r="H524" i="137"/>
  <c r="M520" i="137" a="1"/>
  <c r="M520" i="137"/>
  <c r="K520" i="137" a="1"/>
  <c r="K520" i="137"/>
  <c r="I520" i="137" a="1"/>
  <c r="I520" i="137"/>
  <c r="G520" i="137" a="1"/>
  <c r="G520" i="137"/>
  <c r="J520" i="137" a="1"/>
  <c r="J520" i="137"/>
  <c r="F520" i="137" a="1"/>
  <c r="F520" i="137"/>
  <c r="L520" i="137" a="1"/>
  <c r="L520" i="137"/>
  <c r="H520" i="137" a="1"/>
  <c r="H520" i="137"/>
  <c r="N523" i="139"/>
  <c r="I512" i="137"/>
  <c r="M518" i="137" a="1"/>
  <c r="M518" i="137"/>
  <c r="K518" i="137" a="1"/>
  <c r="K518" i="137"/>
  <c r="I518" i="137" a="1"/>
  <c r="I518" i="137"/>
  <c r="L518" i="137" a="1"/>
  <c r="L518" i="137"/>
  <c r="H518" i="137" a="1"/>
  <c r="H518" i="137"/>
  <c r="G518" i="137" a="1"/>
  <c r="G518" i="137"/>
  <c r="J518" i="137" a="1"/>
  <c r="J518" i="137"/>
  <c r="F518" i="137" a="1"/>
  <c r="F518" i="137"/>
  <c r="L519" i="137" a="1"/>
  <c r="L519" i="137"/>
  <c r="J519" i="137" a="1"/>
  <c r="J519" i="137"/>
  <c r="H519" i="137" a="1"/>
  <c r="H519" i="137"/>
  <c r="F519" i="137" a="1"/>
  <c r="F519" i="137"/>
  <c r="K519" i="137" a="1"/>
  <c r="K519" i="137"/>
  <c r="G519" i="137" a="1"/>
  <c r="G519" i="137"/>
  <c r="M519" i="137" a="1"/>
  <c r="M519" i="137"/>
  <c r="I519" i="137" a="1"/>
  <c r="I519" i="137"/>
  <c r="K512" i="137"/>
  <c r="K512" i="135"/>
  <c r="N510" i="131"/>
  <c r="N506" i="131"/>
  <c r="N502" i="131"/>
  <c r="H512" i="131"/>
  <c r="L523" i="131" a="1"/>
  <c r="L523" i="131"/>
  <c r="J523" i="131" a="1"/>
  <c r="J523" i="131"/>
  <c r="H523" i="131" a="1"/>
  <c r="H523" i="131"/>
  <c r="F523" i="131" a="1"/>
  <c r="F523" i="131"/>
  <c r="K523" i="131" a="1"/>
  <c r="K523" i="131"/>
  <c r="G523" i="131" a="1"/>
  <c r="G523" i="131"/>
  <c r="M523" i="131" a="1"/>
  <c r="M523" i="131"/>
  <c r="I523" i="131" a="1"/>
  <c r="I523" i="131"/>
  <c r="N506" i="137"/>
  <c r="J512" i="137"/>
  <c r="M524" i="135" a="1"/>
  <c r="M524" i="135"/>
  <c r="K524" i="135" a="1"/>
  <c r="K524" i="135"/>
  <c r="I524" i="135" a="1"/>
  <c r="I524" i="135"/>
  <c r="G524" i="135" a="1"/>
  <c r="G524" i="135"/>
  <c r="J524" i="135" a="1"/>
  <c r="J524" i="135"/>
  <c r="L524" i="135" a="1"/>
  <c r="L524" i="135"/>
  <c r="F524" i="135" a="1"/>
  <c r="F524" i="135"/>
  <c r="H524" i="135" a="1"/>
  <c r="H524" i="135"/>
  <c r="P512" i="135"/>
  <c r="D17" i="134"/>
  <c r="N3" i="134"/>
  <c r="N521" i="137"/>
  <c r="N522" i="135"/>
  <c r="N524" i="133"/>
  <c r="P512" i="133"/>
  <c r="D17" i="132"/>
  <c r="N3" i="132"/>
  <c r="N525" i="133"/>
  <c r="N520" i="135"/>
  <c r="P512" i="131"/>
  <c r="D17" i="130"/>
  <c r="N3" i="130"/>
  <c r="N501" i="137"/>
  <c r="L531" i="133"/>
  <c r="M531" i="133"/>
  <c r="N518" i="131"/>
  <c r="N521" i="129"/>
  <c r="N529" i="151"/>
  <c r="F512" i="151"/>
  <c r="N499" i="151"/>
  <c r="F531" i="147"/>
  <c r="N518" i="147"/>
  <c r="M520" i="143" a="1"/>
  <c r="M520" i="143"/>
  <c r="K520" i="143" a="1"/>
  <c r="K520" i="143"/>
  <c r="I520" i="143" a="1"/>
  <c r="I520" i="143"/>
  <c r="G520" i="143" a="1"/>
  <c r="G520" i="143"/>
  <c r="H520" i="143" a="1"/>
  <c r="H520" i="143"/>
  <c r="F520" i="143" a="1"/>
  <c r="F520" i="143"/>
  <c r="N520" i="143"/>
  <c r="L520" i="143" a="1"/>
  <c r="L520" i="143"/>
  <c r="J520" i="143" a="1"/>
  <c r="J520" i="143"/>
  <c r="L519" i="139" a="1"/>
  <c r="L519" i="139"/>
  <c r="J519" i="139" a="1"/>
  <c r="J519" i="139"/>
  <c r="J531" i="139"/>
  <c r="H519" i="139" a="1"/>
  <c r="H519" i="139"/>
  <c r="H531" i="139"/>
  <c r="F519" i="139" a="1"/>
  <c r="F519" i="139"/>
  <c r="I519" i="139" a="1"/>
  <c r="I519" i="139"/>
  <c r="K519" i="139" a="1"/>
  <c r="K519" i="139"/>
  <c r="M519" i="139" a="1"/>
  <c r="M519" i="139"/>
  <c r="M531" i="139"/>
  <c r="G519" i="139" a="1"/>
  <c r="G519" i="139"/>
  <c r="G531" i="139"/>
  <c r="J512" i="139"/>
  <c r="M524" i="139" a="1"/>
  <c r="M524" i="139"/>
  <c r="K524" i="139" a="1"/>
  <c r="K524" i="139"/>
  <c r="I524" i="139" a="1"/>
  <c r="I524" i="139"/>
  <c r="G524" i="139" a="1"/>
  <c r="G524" i="139"/>
  <c r="L524" i="139" a="1"/>
  <c r="L524" i="139"/>
  <c r="F524" i="139" a="1"/>
  <c r="F524" i="139"/>
  <c r="H524" i="139" a="1"/>
  <c r="H524" i="139"/>
  <c r="J524" i="139" a="1"/>
  <c r="J524" i="139"/>
  <c r="N504" i="139"/>
  <c r="N520" i="139"/>
  <c r="N501" i="139"/>
  <c r="N510" i="139"/>
  <c r="L521" i="139" a="1"/>
  <c r="L521" i="139"/>
  <c r="J521" i="139" a="1"/>
  <c r="J521" i="139"/>
  <c r="H521" i="139" a="1"/>
  <c r="H521" i="139"/>
  <c r="F521" i="139" a="1"/>
  <c r="F521" i="139"/>
  <c r="G521" i="139" a="1"/>
  <c r="G521" i="139"/>
  <c r="I521" i="139" a="1"/>
  <c r="I521" i="139"/>
  <c r="K521" i="139" a="1"/>
  <c r="K521" i="139"/>
  <c r="M521" i="139" a="1"/>
  <c r="M521" i="139"/>
  <c r="N529" i="137"/>
  <c r="G512" i="137"/>
  <c r="E22" i="136"/>
  <c r="N518" i="139"/>
  <c r="M522" i="137" a="1"/>
  <c r="M522" i="137"/>
  <c r="K522" i="137" a="1"/>
  <c r="K522" i="137"/>
  <c r="I522" i="137" a="1"/>
  <c r="I522" i="137"/>
  <c r="G522" i="137" a="1"/>
  <c r="G522" i="137"/>
  <c r="L522" i="137" a="1"/>
  <c r="L522" i="137"/>
  <c r="H522" i="137" a="1"/>
  <c r="H522" i="137"/>
  <c r="J522" i="137" a="1"/>
  <c r="J522" i="137"/>
  <c r="F522" i="137" a="1"/>
  <c r="F522" i="137"/>
  <c r="I512" i="135"/>
  <c r="N511" i="131"/>
  <c r="N507" i="131"/>
  <c r="N503" i="131"/>
  <c r="N499" i="131"/>
  <c r="F512" i="131"/>
  <c r="L521" i="131" a="1"/>
  <c r="L521" i="131"/>
  <c r="J521" i="131" a="1"/>
  <c r="J521" i="131"/>
  <c r="H521" i="131" a="1"/>
  <c r="H521" i="131"/>
  <c r="F521" i="131" a="1"/>
  <c r="F521" i="131"/>
  <c r="M521" i="131" a="1"/>
  <c r="M521" i="131"/>
  <c r="I521" i="131" a="1"/>
  <c r="I521" i="131"/>
  <c r="K521" i="131" a="1"/>
  <c r="K521" i="131"/>
  <c r="G521" i="131" a="1"/>
  <c r="G521" i="131"/>
  <c r="L523" i="137" a="1"/>
  <c r="L523" i="137"/>
  <c r="J523" i="137" a="1"/>
  <c r="J523" i="137"/>
  <c r="H523" i="137" a="1"/>
  <c r="H523" i="137"/>
  <c r="F523" i="137" a="1"/>
  <c r="F523" i="137"/>
  <c r="K523" i="137" a="1"/>
  <c r="K523" i="137"/>
  <c r="G523" i="137" a="1"/>
  <c r="G523" i="137"/>
  <c r="M523" i="137" a="1"/>
  <c r="M523" i="137"/>
  <c r="I523" i="137" a="1"/>
  <c r="I523" i="137"/>
  <c r="N499" i="137"/>
  <c r="F512" i="137"/>
  <c r="L529" i="131" a="1"/>
  <c r="L529" i="131"/>
  <c r="J529" i="131" a="1"/>
  <c r="J529" i="131"/>
  <c r="H529" i="131" a="1"/>
  <c r="H529" i="131"/>
  <c r="F529" i="131" a="1"/>
  <c r="F529" i="131"/>
  <c r="M529" i="131" a="1"/>
  <c r="M529" i="131"/>
  <c r="I529" i="131" a="1"/>
  <c r="I529" i="131"/>
  <c r="K529" i="131" a="1"/>
  <c r="K529" i="131"/>
  <c r="G529" i="131" a="1"/>
  <c r="G529" i="131"/>
  <c r="N512" i="133"/>
  <c r="F13" i="132"/>
  <c r="H13" i="132"/>
  <c r="E26" i="132"/>
  <c r="G26" i="132"/>
  <c r="I26" i="132"/>
  <c r="K523" i="129" a="1"/>
  <c r="K523" i="129"/>
  <c r="H523" i="129" a="1"/>
  <c r="H523" i="129"/>
  <c r="M523" i="129" a="1"/>
  <c r="M523" i="129"/>
  <c r="J523" i="129" a="1"/>
  <c r="J523" i="129"/>
  <c r="L523" i="129" a="1"/>
  <c r="L523" i="129"/>
  <c r="G523" i="129" a="1"/>
  <c r="G523" i="129"/>
  <c r="I523" i="129" a="1"/>
  <c r="I523" i="129"/>
  <c r="F523" i="129" a="1"/>
  <c r="F523" i="129"/>
  <c r="J524" i="129" a="1"/>
  <c r="J524" i="129"/>
  <c r="G524" i="129" a="1"/>
  <c r="G524" i="129"/>
  <c r="L524" i="129" a="1"/>
  <c r="L524" i="129"/>
  <c r="I524" i="129" a="1"/>
  <c r="I524" i="129"/>
  <c r="K524" i="129" a="1"/>
  <c r="K524" i="129"/>
  <c r="F524" i="129" a="1"/>
  <c r="F524" i="129"/>
  <c r="M524" i="129" a="1"/>
  <c r="M524" i="129"/>
  <c r="H524" i="129" a="1"/>
  <c r="H524" i="129"/>
  <c r="N530" i="133"/>
  <c r="N522" i="133"/>
  <c r="N523" i="133"/>
  <c r="N511" i="129"/>
  <c r="N503" i="129"/>
  <c r="N526" i="133"/>
  <c r="F531" i="133"/>
  <c r="N518" i="133"/>
  <c r="G531" i="133"/>
  <c r="N519" i="133"/>
  <c r="E23" i="132"/>
  <c r="G23" i="132"/>
  <c r="I23" i="132"/>
  <c r="E24" i="132"/>
  <c r="G24" i="132"/>
  <c r="I24" i="132"/>
  <c r="E25" i="132"/>
  <c r="G25" i="132"/>
  <c r="I25" i="132"/>
  <c r="G22" i="132"/>
  <c r="I22" i="132"/>
  <c r="N522" i="131"/>
  <c r="L525" i="151" a="1"/>
  <c r="L525" i="151"/>
  <c r="J525" i="151" a="1"/>
  <c r="J525" i="151"/>
  <c r="H525" i="151" a="1"/>
  <c r="H525" i="151"/>
  <c r="F525" i="151" a="1"/>
  <c r="F525" i="151"/>
  <c r="G525" i="151" a="1"/>
  <c r="G525" i="151"/>
  <c r="M525" i="151" a="1"/>
  <c r="M525" i="151"/>
  <c r="K525" i="151" a="1"/>
  <c r="K525" i="151"/>
  <c r="I525" i="151" a="1"/>
  <c r="I525" i="151"/>
  <c r="L519" i="151" a="1"/>
  <c r="L519" i="151"/>
  <c r="J519" i="151" a="1"/>
  <c r="J519" i="151"/>
  <c r="H519" i="151" a="1"/>
  <c r="H519" i="151"/>
  <c r="F519" i="151" a="1"/>
  <c r="F519" i="151"/>
  <c r="M519" i="151" a="1"/>
  <c r="M519" i="151"/>
  <c r="K519" i="151" a="1"/>
  <c r="K519" i="151"/>
  <c r="I519" i="151" a="1"/>
  <c r="I519" i="151"/>
  <c r="G519" i="151" a="1"/>
  <c r="G519" i="151"/>
  <c r="N530" i="149"/>
  <c r="N527" i="149"/>
  <c r="L519" i="143" a="1"/>
  <c r="L519" i="143"/>
  <c r="J519" i="143" a="1"/>
  <c r="J519" i="143"/>
  <c r="H519" i="143" a="1"/>
  <c r="H519" i="143"/>
  <c r="F519" i="143" a="1"/>
  <c r="F519" i="143"/>
  <c r="I519" i="143" a="1"/>
  <c r="I519" i="143"/>
  <c r="G519" i="143" a="1"/>
  <c r="G519" i="143"/>
  <c r="M519" i="143" a="1"/>
  <c r="M519" i="143"/>
  <c r="K519" i="143" a="1"/>
  <c r="K519" i="143"/>
  <c r="P511" i="145" a="1"/>
  <c r="P511" i="145"/>
  <c r="P510" i="145" a="1"/>
  <c r="P510" i="145"/>
  <c r="P509" i="145" a="1"/>
  <c r="P509" i="145"/>
  <c r="N13" i="144"/>
  <c r="P508" i="145" a="1"/>
  <c r="P508" i="145"/>
  <c r="N12" i="144"/>
  <c r="P507" i="145" a="1"/>
  <c r="P507" i="145"/>
  <c r="N11" i="144"/>
  <c r="P506" i="145" a="1"/>
  <c r="P506" i="145"/>
  <c r="N10" i="144"/>
  <c r="P505" i="145" a="1"/>
  <c r="P505" i="145"/>
  <c r="N9" i="144"/>
  <c r="P504" i="145" a="1"/>
  <c r="P504" i="145"/>
  <c r="N8" i="144"/>
  <c r="P503" i="145" a="1"/>
  <c r="P503" i="145"/>
  <c r="N7" i="144"/>
  <c r="P502" i="145" a="1"/>
  <c r="P502" i="145"/>
  <c r="N6" i="144"/>
  <c r="P501" i="145" a="1"/>
  <c r="P501" i="145"/>
  <c r="N5" i="144"/>
  <c r="P500" i="145" a="1"/>
  <c r="P500" i="145"/>
  <c r="N4" i="144"/>
  <c r="P499" i="145" a="1"/>
  <c r="P499" i="145"/>
  <c r="M528" i="143" a="1"/>
  <c r="M528" i="143"/>
  <c r="K528" i="143" a="1"/>
  <c r="K528" i="143"/>
  <c r="I528" i="143" a="1"/>
  <c r="I528" i="143"/>
  <c r="G528" i="143" a="1"/>
  <c r="G528" i="143"/>
  <c r="H528" i="143" a="1"/>
  <c r="H528" i="143"/>
  <c r="F528" i="143" a="1"/>
  <c r="F528" i="143"/>
  <c r="L528" i="143" a="1"/>
  <c r="L528" i="143"/>
  <c r="J528" i="143" a="1"/>
  <c r="J528" i="143"/>
  <c r="M524" i="143" a="1"/>
  <c r="M524" i="143"/>
  <c r="K524" i="143" a="1"/>
  <c r="K524" i="143"/>
  <c r="I524" i="143" a="1"/>
  <c r="I524" i="143"/>
  <c r="G524" i="143" a="1"/>
  <c r="G524" i="143"/>
  <c r="L524" i="143" a="1"/>
  <c r="L524" i="143"/>
  <c r="J524" i="143" a="1"/>
  <c r="J524" i="143"/>
  <c r="H524" i="143" a="1"/>
  <c r="H524" i="143"/>
  <c r="F524" i="143" a="1"/>
  <c r="F524" i="143"/>
  <c r="L521" i="151" a="1"/>
  <c r="L521" i="151"/>
  <c r="J521" i="151" a="1"/>
  <c r="J521" i="151"/>
  <c r="H521" i="151" a="1"/>
  <c r="H521" i="151"/>
  <c r="F521" i="151" a="1"/>
  <c r="F521" i="151"/>
  <c r="K521" i="151" a="1"/>
  <c r="K521" i="151"/>
  <c r="I521" i="151" a="1"/>
  <c r="I521" i="151"/>
  <c r="G521" i="151" a="1"/>
  <c r="G521" i="151"/>
  <c r="M521" i="151" a="1"/>
  <c r="M521" i="151"/>
  <c r="I512" i="151"/>
  <c r="N511" i="149"/>
  <c r="N502" i="149"/>
  <c r="L521" i="149" a="1"/>
  <c r="L521" i="149"/>
  <c r="J521" i="149" a="1"/>
  <c r="J521" i="149"/>
  <c r="H521" i="149" a="1"/>
  <c r="H521" i="149"/>
  <c r="F521" i="149" a="1"/>
  <c r="F521" i="149"/>
  <c r="I521" i="149" a="1"/>
  <c r="I521" i="149"/>
  <c r="K521" i="149" a="1"/>
  <c r="K521" i="149"/>
  <c r="G521" i="149" a="1"/>
  <c r="G521" i="149"/>
  <c r="M521" i="149" a="1"/>
  <c r="M521" i="149"/>
  <c r="I512" i="149"/>
  <c r="M518" i="149" a="1"/>
  <c r="M518" i="149"/>
  <c r="K518" i="149" a="1"/>
  <c r="K518" i="149"/>
  <c r="I518" i="149" a="1"/>
  <c r="I518" i="149"/>
  <c r="I531" i="149"/>
  <c r="G518" i="149" a="1"/>
  <c r="G518" i="149"/>
  <c r="L518" i="149" a="1"/>
  <c r="L518" i="149"/>
  <c r="L531" i="149"/>
  <c r="J518" i="149" a="1"/>
  <c r="J518" i="149"/>
  <c r="J531" i="149"/>
  <c r="H518" i="149" a="1"/>
  <c r="H518" i="149"/>
  <c r="H531" i="149"/>
  <c r="F518" i="149" a="1"/>
  <c r="F518" i="149"/>
  <c r="P512" i="149"/>
  <c r="D17" i="148"/>
  <c r="N3" i="148"/>
  <c r="H531" i="147"/>
  <c r="I531" i="147"/>
  <c r="N525" i="147"/>
  <c r="N523" i="147"/>
  <c r="N521" i="147"/>
  <c r="N519" i="147"/>
  <c r="J531" i="145"/>
  <c r="N529" i="145"/>
  <c r="N512" i="147"/>
  <c r="F13" i="146"/>
  <c r="H13" i="146"/>
  <c r="E26" i="146"/>
  <c r="G26" i="146"/>
  <c r="I26" i="146"/>
  <c r="N523" i="145"/>
  <c r="P512" i="147"/>
  <c r="D17" i="146"/>
  <c r="N3" i="146"/>
  <c r="N507" i="143"/>
  <c r="M526" i="143" a="1"/>
  <c r="M526" i="143"/>
  <c r="K526" i="143" a="1"/>
  <c r="K526" i="143"/>
  <c r="I526" i="143" a="1"/>
  <c r="I526" i="143"/>
  <c r="G526" i="143" a="1"/>
  <c r="G526" i="143"/>
  <c r="J526" i="143" a="1"/>
  <c r="J526" i="143"/>
  <c r="H526" i="143" a="1"/>
  <c r="H526" i="143"/>
  <c r="F526" i="143" a="1"/>
  <c r="F526" i="143"/>
  <c r="N526" i="143"/>
  <c r="L526" i="143" a="1"/>
  <c r="L526" i="143"/>
  <c r="J512" i="143"/>
  <c r="N504" i="143"/>
  <c r="L523" i="143" a="1"/>
  <c r="L523" i="143"/>
  <c r="J523" i="143" a="1"/>
  <c r="J523" i="143"/>
  <c r="H523" i="143" a="1"/>
  <c r="H523" i="143"/>
  <c r="F523" i="143" a="1"/>
  <c r="F523" i="143"/>
  <c r="M523" i="143" a="1"/>
  <c r="M523" i="143"/>
  <c r="K523" i="143" a="1"/>
  <c r="K523" i="143"/>
  <c r="I523" i="143" a="1"/>
  <c r="I523" i="143"/>
  <c r="G523" i="143" a="1"/>
  <c r="G523" i="143"/>
  <c r="M530" i="139" a="1"/>
  <c r="M530" i="139"/>
  <c r="K530" i="139" a="1"/>
  <c r="K530" i="139"/>
  <c r="I530" i="139" a="1"/>
  <c r="I530" i="139"/>
  <c r="G530" i="139" a="1"/>
  <c r="G530" i="139"/>
  <c r="F530" i="139" a="1"/>
  <c r="F530" i="139"/>
  <c r="H530" i="139" a="1"/>
  <c r="H530" i="139"/>
  <c r="J530" i="139" a="1"/>
  <c r="J530" i="139"/>
  <c r="L530" i="139" a="1"/>
  <c r="L530" i="139"/>
  <c r="K512" i="139"/>
  <c r="L512" i="139"/>
  <c r="N529" i="141"/>
  <c r="N521" i="141"/>
  <c r="N531" i="141"/>
  <c r="L525" i="139" a="1"/>
  <c r="L525" i="139"/>
  <c r="J525" i="139" a="1"/>
  <c r="J525" i="139"/>
  <c r="H525" i="139" a="1"/>
  <c r="H525" i="139"/>
  <c r="F525" i="139" a="1"/>
  <c r="F525" i="139"/>
  <c r="F531" i="139"/>
  <c r="K525" i="139" a="1"/>
  <c r="K525" i="139"/>
  <c r="M525" i="139" a="1"/>
  <c r="M525" i="139"/>
  <c r="G525" i="139" a="1"/>
  <c r="G525" i="139"/>
  <c r="I525" i="139" a="1"/>
  <c r="I525" i="139"/>
  <c r="I531" i="139"/>
  <c r="N511" i="137"/>
  <c r="M526" i="137" a="1"/>
  <c r="M526" i="137"/>
  <c r="K526" i="137" a="1"/>
  <c r="K526" i="137"/>
  <c r="I526" i="137" a="1"/>
  <c r="I526" i="137"/>
  <c r="G526" i="137" a="1"/>
  <c r="G526" i="137"/>
  <c r="L526" i="137" a="1"/>
  <c r="L526" i="137"/>
  <c r="H526" i="137" a="1"/>
  <c r="H526" i="137"/>
  <c r="J526" i="137" a="1"/>
  <c r="J526" i="137"/>
  <c r="F526" i="137" a="1"/>
  <c r="F526" i="137"/>
  <c r="L527" i="137" a="1"/>
  <c r="L527" i="137"/>
  <c r="J527" i="137" a="1"/>
  <c r="J527" i="137"/>
  <c r="H527" i="137" a="1"/>
  <c r="H527" i="137"/>
  <c r="F527" i="137" a="1"/>
  <c r="F527" i="137"/>
  <c r="K527" i="137" a="1"/>
  <c r="K527" i="137"/>
  <c r="G527" i="137" a="1"/>
  <c r="G527" i="137"/>
  <c r="M527" i="137" a="1"/>
  <c r="M527" i="137"/>
  <c r="I527" i="137" a="1"/>
  <c r="I527" i="137"/>
  <c r="L531" i="139"/>
  <c r="K531" i="139"/>
  <c r="G512" i="135"/>
  <c r="E22" i="134"/>
  <c r="L527" i="131" a="1"/>
  <c r="L527" i="131"/>
  <c r="J527" i="131" a="1"/>
  <c r="J527" i="131"/>
  <c r="H527" i="131" a="1"/>
  <c r="H527" i="131"/>
  <c r="F527" i="131" a="1"/>
  <c r="F527" i="131"/>
  <c r="K527" i="131" a="1"/>
  <c r="K527" i="131"/>
  <c r="G527" i="131" a="1"/>
  <c r="G527" i="131"/>
  <c r="M527" i="131" a="1"/>
  <c r="M527" i="131"/>
  <c r="I527" i="131" a="1"/>
  <c r="I527" i="131"/>
  <c r="L519" i="131" a="1"/>
  <c r="L519" i="131"/>
  <c r="L531" i="131"/>
  <c r="J519" i="131" a="1"/>
  <c r="J519" i="131"/>
  <c r="J531" i="131"/>
  <c r="H519" i="131" a="1"/>
  <c r="H519" i="131"/>
  <c r="F519" i="131" a="1"/>
  <c r="F519" i="131"/>
  <c r="K519" i="131" a="1"/>
  <c r="K519" i="131"/>
  <c r="K531" i="131"/>
  <c r="G519" i="131" a="1"/>
  <c r="G519" i="131"/>
  <c r="M519" i="131" a="1"/>
  <c r="M519" i="131"/>
  <c r="M531" i="131"/>
  <c r="I519" i="131" a="1"/>
  <c r="I519" i="131"/>
  <c r="I531" i="131"/>
  <c r="N507" i="137"/>
  <c r="L529" i="135" a="1"/>
  <c r="L529" i="135"/>
  <c r="J529" i="135" a="1"/>
  <c r="J529" i="135"/>
  <c r="H529" i="135" a="1"/>
  <c r="H529" i="135"/>
  <c r="F529" i="135" a="1"/>
  <c r="F529" i="135"/>
  <c r="M529" i="135" a="1"/>
  <c r="M529" i="135"/>
  <c r="G529" i="135" a="1"/>
  <c r="G529" i="135"/>
  <c r="I529" i="135" a="1"/>
  <c r="I529" i="135"/>
  <c r="K529" i="135" a="1"/>
  <c r="K529" i="135"/>
  <c r="L521" i="135" a="1"/>
  <c r="L521" i="135"/>
  <c r="J521" i="135" a="1"/>
  <c r="J521" i="135"/>
  <c r="H521" i="135" a="1"/>
  <c r="H521" i="135"/>
  <c r="F521" i="135" a="1"/>
  <c r="F521" i="135"/>
  <c r="M521" i="135" a="1"/>
  <c r="M521" i="135"/>
  <c r="G521" i="135" a="1"/>
  <c r="G521" i="135"/>
  <c r="I521" i="135" a="1"/>
  <c r="I521" i="135"/>
  <c r="K521" i="135" a="1"/>
  <c r="K521" i="135"/>
  <c r="N530" i="135"/>
  <c r="G531" i="131"/>
  <c r="N512" i="135"/>
  <c r="F13" i="134"/>
  <c r="H13" i="134"/>
  <c r="E26" i="134"/>
  <c r="G26" i="134"/>
  <c r="I26" i="134"/>
  <c r="N529" i="133"/>
  <c r="N521" i="133"/>
  <c r="H531" i="131"/>
  <c r="M518" i="129" a="1"/>
  <c r="M518" i="129" s="1"/>
  <c r="H518" i="129" a="1"/>
  <c r="H518" i="129"/>
  <c r="J518" i="129" a="1"/>
  <c r="J518" i="129" s="1"/>
  <c r="G518" i="129" a="1"/>
  <c r="G518" i="129"/>
  <c r="L518" i="129" a="1"/>
  <c r="L518" i="129" s="1"/>
  <c r="I518" i="129" a="1"/>
  <c r="I518" i="129"/>
  <c r="K518" i="129" a="1"/>
  <c r="K518" i="129" s="1"/>
  <c r="F518" i="129" a="1"/>
  <c r="F518" i="129"/>
  <c r="H531" i="133"/>
  <c r="I531" i="133"/>
  <c r="N526" i="131"/>
  <c r="N529" i="129"/>
  <c r="N528" i="128"/>
  <c r="E25" i="127"/>
  <c r="G25" i="127"/>
  <c r="I25" i="127"/>
  <c r="G22" i="127"/>
  <c r="I22" i="127"/>
  <c r="E23" i="127"/>
  <c r="G23" i="127"/>
  <c r="I23" i="127"/>
  <c r="E24" i="127"/>
  <c r="G24" i="127"/>
  <c r="I24" i="127"/>
  <c r="L521" i="124" a="1"/>
  <c r="L521" i="124"/>
  <c r="J521" i="124" a="1"/>
  <c r="J521" i="124"/>
  <c r="H521" i="124" a="1"/>
  <c r="H521" i="124"/>
  <c r="F521" i="124" a="1"/>
  <c r="F521" i="124"/>
  <c r="M521" i="124" a="1"/>
  <c r="M521" i="124"/>
  <c r="K521" i="124" a="1"/>
  <c r="K521" i="124"/>
  <c r="I521" i="124" a="1"/>
  <c r="I521" i="124"/>
  <c r="G521" i="124" a="1"/>
  <c r="G521" i="124"/>
  <c r="M528" i="124" a="1"/>
  <c r="M528" i="124"/>
  <c r="K528" i="124" a="1"/>
  <c r="K528" i="124"/>
  <c r="I528" i="124" a="1"/>
  <c r="I528" i="124"/>
  <c r="G528" i="124" a="1"/>
  <c r="G528" i="124"/>
  <c r="L528" i="124" a="1"/>
  <c r="L528" i="124"/>
  <c r="J528" i="124" a="1"/>
  <c r="J528" i="124"/>
  <c r="H528" i="124" a="1"/>
  <c r="H528" i="124"/>
  <c r="F528" i="124" a="1"/>
  <c r="F528" i="124"/>
  <c r="M520" i="124" a="1"/>
  <c r="M520" i="124"/>
  <c r="K520" i="124" a="1"/>
  <c r="K520" i="124"/>
  <c r="I520" i="124" a="1"/>
  <c r="I520" i="124"/>
  <c r="G520" i="124" a="1"/>
  <c r="G520" i="124"/>
  <c r="L520" i="124" a="1"/>
  <c r="L520" i="124"/>
  <c r="J520" i="124" a="1"/>
  <c r="J520" i="124"/>
  <c r="H520" i="124" a="1"/>
  <c r="H520" i="124"/>
  <c r="F520" i="124" a="1"/>
  <c r="F520" i="124"/>
  <c r="J512" i="126"/>
  <c r="I512" i="126"/>
  <c r="M530" i="124" a="1"/>
  <c r="M530" i="124"/>
  <c r="K530" i="124" a="1"/>
  <c r="K530" i="124"/>
  <c r="I530" i="124" a="1"/>
  <c r="I530" i="124"/>
  <c r="G530" i="124" a="1"/>
  <c r="G530" i="124"/>
  <c r="L530" i="124" a="1"/>
  <c r="L530" i="124"/>
  <c r="J530" i="124" a="1"/>
  <c r="J530" i="124"/>
  <c r="H530" i="124" a="1"/>
  <c r="H530" i="124"/>
  <c r="F530" i="124" a="1"/>
  <c r="F530" i="124"/>
  <c r="N530" i="124"/>
  <c r="M522" i="124" a="1"/>
  <c r="M522" i="124"/>
  <c r="K522" i="124" a="1"/>
  <c r="K522" i="124"/>
  <c r="I522" i="124" a="1"/>
  <c r="I522" i="124"/>
  <c r="G522" i="124" a="1"/>
  <c r="G522" i="124"/>
  <c r="L522" i="124" a="1"/>
  <c r="L522" i="124"/>
  <c r="J522" i="124" a="1"/>
  <c r="J522" i="124"/>
  <c r="H522" i="124" a="1"/>
  <c r="H522" i="124"/>
  <c r="F522" i="124" a="1"/>
  <c r="F522" i="124"/>
  <c r="N522" i="124"/>
  <c r="I512" i="124"/>
  <c r="H512" i="124"/>
  <c r="L512" i="122"/>
  <c r="M518" i="122" a="1"/>
  <c r="M518" i="122"/>
  <c r="J518" i="122" a="1"/>
  <c r="J518" i="122"/>
  <c r="L518" i="122" a="1"/>
  <c r="L518" i="122"/>
  <c r="G518" i="122" a="1"/>
  <c r="G518" i="122"/>
  <c r="I518" i="122" a="1"/>
  <c r="I518" i="122"/>
  <c r="F518" i="122" a="1"/>
  <c r="F518" i="122"/>
  <c r="K518" i="122" a="1"/>
  <c r="K518" i="122"/>
  <c r="H518" i="122" a="1"/>
  <c r="H518" i="122"/>
  <c r="M529" i="120" a="1"/>
  <c r="M529" i="120"/>
  <c r="K529" i="120" a="1"/>
  <c r="K529" i="120"/>
  <c r="I529" i="120" a="1"/>
  <c r="I529" i="120"/>
  <c r="G529" i="120" a="1"/>
  <c r="G529" i="120"/>
  <c r="L529" i="120" a="1"/>
  <c r="L529" i="120"/>
  <c r="J529" i="120" a="1"/>
  <c r="J529" i="120"/>
  <c r="H529" i="120" a="1"/>
  <c r="H529" i="120"/>
  <c r="F529" i="120" a="1"/>
  <c r="F529" i="120"/>
  <c r="N529" i="120"/>
  <c r="M523" i="120" a="1"/>
  <c r="M523" i="120"/>
  <c r="K523" i="120" a="1"/>
  <c r="K523" i="120"/>
  <c r="I523" i="120" a="1"/>
  <c r="I523" i="120"/>
  <c r="G523" i="120" a="1"/>
  <c r="G523" i="120"/>
  <c r="L523" i="120" a="1"/>
  <c r="L523" i="120"/>
  <c r="J523" i="120" a="1"/>
  <c r="J523" i="120"/>
  <c r="H523" i="120" a="1"/>
  <c r="H523" i="120"/>
  <c r="F523" i="120" a="1"/>
  <c r="F523" i="120"/>
  <c r="M512" i="118"/>
  <c r="G512" i="120"/>
  <c r="E22" i="119"/>
  <c r="G512" i="118"/>
  <c r="E22" i="117"/>
  <c r="M512" i="120"/>
  <c r="N3" i="119"/>
  <c r="P512" i="120"/>
  <c r="D17" i="119"/>
  <c r="J522" i="118" a="1"/>
  <c r="J522" i="118"/>
  <c r="G522" i="118" a="1"/>
  <c r="G522" i="118"/>
  <c r="L522" i="118" a="1"/>
  <c r="L522" i="118"/>
  <c r="I522" i="118" a="1"/>
  <c r="I522" i="118"/>
  <c r="K522" i="118" a="1"/>
  <c r="K522" i="118"/>
  <c r="F522" i="118" a="1"/>
  <c r="F522" i="118"/>
  <c r="M522" i="118" a="1"/>
  <c r="M522" i="118"/>
  <c r="H522" i="118" a="1"/>
  <c r="H522" i="118"/>
  <c r="P512" i="118"/>
  <c r="D17" i="117"/>
  <c r="N3" i="117"/>
  <c r="N523" i="118"/>
  <c r="F531" i="128"/>
  <c r="N518" i="128"/>
  <c r="N529" i="128"/>
  <c r="L531" i="128"/>
  <c r="K531" i="128"/>
  <c r="N526" i="128"/>
  <c r="N529" i="126"/>
  <c r="N527" i="126"/>
  <c r="N523" i="126"/>
  <c r="N501" i="126"/>
  <c r="M520" i="126" a="1"/>
  <c r="M520" i="126"/>
  <c r="K520" i="126" a="1"/>
  <c r="K520" i="126"/>
  <c r="I520" i="126" a="1"/>
  <c r="I520" i="126"/>
  <c r="G520" i="126" a="1"/>
  <c r="G520" i="126"/>
  <c r="L520" i="126" a="1"/>
  <c r="L520" i="126"/>
  <c r="H520" i="126" a="1"/>
  <c r="H520" i="126"/>
  <c r="F520" i="126" a="1"/>
  <c r="F520" i="126"/>
  <c r="J520" i="126" a="1"/>
  <c r="J520" i="126"/>
  <c r="N510" i="124"/>
  <c r="N508" i="124"/>
  <c r="N506" i="124"/>
  <c r="N504" i="124"/>
  <c r="N502" i="124"/>
  <c r="N500" i="124"/>
  <c r="N509" i="124"/>
  <c r="N501" i="124"/>
  <c r="M522" i="126" a="1"/>
  <c r="M522" i="126"/>
  <c r="K522" i="126" a="1"/>
  <c r="K522" i="126"/>
  <c r="I522" i="126" a="1"/>
  <c r="I522" i="126"/>
  <c r="G522" i="126" a="1"/>
  <c r="G522" i="126"/>
  <c r="J522" i="126" a="1"/>
  <c r="J522" i="126"/>
  <c r="F522" i="126" a="1"/>
  <c r="F522" i="126"/>
  <c r="N522" i="126"/>
  <c r="L522" i="126" a="1"/>
  <c r="L522" i="126"/>
  <c r="H522" i="126" a="1"/>
  <c r="H522" i="126"/>
  <c r="P512" i="126"/>
  <c r="D17" i="125"/>
  <c r="N3" i="125"/>
  <c r="L512" i="126"/>
  <c r="K512" i="126"/>
  <c r="N511" i="124"/>
  <c r="N503" i="124"/>
  <c r="P512" i="124"/>
  <c r="D17" i="123"/>
  <c r="N3" i="123"/>
  <c r="K512" i="124"/>
  <c r="J512" i="124"/>
  <c r="N529" i="122"/>
  <c r="N527" i="122"/>
  <c r="N525" i="122"/>
  <c r="N523" i="122"/>
  <c r="J512" i="122"/>
  <c r="N530" i="122"/>
  <c r="L522" i="122" a="1"/>
  <c r="L522" i="122"/>
  <c r="J522" i="122" a="1"/>
  <c r="J522" i="122"/>
  <c r="H522" i="122" a="1"/>
  <c r="H522" i="122"/>
  <c r="F522" i="122" a="1"/>
  <c r="F522" i="122"/>
  <c r="M522" i="122" a="1"/>
  <c r="M522" i="122"/>
  <c r="K522" i="122" a="1"/>
  <c r="K522" i="122"/>
  <c r="I522" i="122" a="1"/>
  <c r="I522" i="122"/>
  <c r="G522" i="122" a="1"/>
  <c r="G522" i="122"/>
  <c r="N521" i="120"/>
  <c r="L530" i="120" a="1"/>
  <c r="L530" i="120"/>
  <c r="J530" i="120" a="1"/>
  <c r="J530" i="120"/>
  <c r="H530" i="120" a="1"/>
  <c r="H530" i="120"/>
  <c r="F530" i="120" a="1"/>
  <c r="F530" i="120"/>
  <c r="M530" i="120" a="1"/>
  <c r="M530" i="120"/>
  <c r="K530" i="120" a="1"/>
  <c r="K530" i="120"/>
  <c r="I530" i="120" a="1"/>
  <c r="I530" i="120"/>
  <c r="G530" i="120" a="1"/>
  <c r="G530" i="120"/>
  <c r="L526" i="120" a="1"/>
  <c r="L526" i="120"/>
  <c r="J526" i="120" a="1"/>
  <c r="J526" i="120"/>
  <c r="H526" i="120" a="1"/>
  <c r="H526" i="120"/>
  <c r="F526" i="120" a="1"/>
  <c r="F526" i="120"/>
  <c r="M526" i="120" a="1"/>
  <c r="M526" i="120"/>
  <c r="K526" i="120" a="1"/>
  <c r="K526" i="120"/>
  <c r="I526" i="120" a="1"/>
  <c r="I526" i="120"/>
  <c r="G526" i="120" a="1"/>
  <c r="G526" i="120"/>
  <c r="N505" i="120"/>
  <c r="E41" i="119"/>
  <c r="G41" i="119"/>
  <c r="H512" i="120"/>
  <c r="K529" i="118" a="1"/>
  <c r="K529" i="118"/>
  <c r="H529" i="118" a="1"/>
  <c r="H529" i="118"/>
  <c r="M529" i="118" a="1"/>
  <c r="M529" i="118"/>
  <c r="J529" i="118" a="1"/>
  <c r="J529" i="118"/>
  <c r="L529" i="118" a="1"/>
  <c r="L529" i="118"/>
  <c r="G529" i="118" a="1"/>
  <c r="G529" i="118"/>
  <c r="I529" i="118" a="1"/>
  <c r="I529" i="118"/>
  <c r="F529" i="118" a="1"/>
  <c r="F529" i="118"/>
  <c r="J512" i="118"/>
  <c r="I17" i="121"/>
  <c r="G17" i="121"/>
  <c r="N502" i="118"/>
  <c r="L520" i="118" a="1"/>
  <c r="L520" i="118"/>
  <c r="I520" i="118" a="1"/>
  <c r="I520" i="118"/>
  <c r="K520" i="118" a="1"/>
  <c r="K520" i="118"/>
  <c r="F520" i="118" a="1"/>
  <c r="F520" i="118"/>
  <c r="M520" i="118" a="1"/>
  <c r="M520" i="118"/>
  <c r="H520" i="118" a="1"/>
  <c r="H520" i="118"/>
  <c r="J520" i="118" a="1"/>
  <c r="J520" i="118"/>
  <c r="G520" i="118" a="1"/>
  <c r="G520" i="118"/>
  <c r="L520" i="120" a="1"/>
  <c r="L520" i="120"/>
  <c r="J520" i="120" a="1"/>
  <c r="J520" i="120"/>
  <c r="H520" i="120" a="1"/>
  <c r="H520" i="120"/>
  <c r="F520" i="120" a="1"/>
  <c r="F520" i="120"/>
  <c r="M520" i="120" a="1"/>
  <c r="M520" i="120"/>
  <c r="I520" i="120" a="1"/>
  <c r="I520" i="120"/>
  <c r="K520" i="120" a="1"/>
  <c r="K520" i="120"/>
  <c r="G520" i="120" a="1"/>
  <c r="G520" i="120"/>
  <c r="K512" i="120"/>
  <c r="L518" i="120" a="1"/>
  <c r="L518" i="120"/>
  <c r="J518" i="120" a="1"/>
  <c r="J518" i="120"/>
  <c r="H518" i="120" a="1"/>
  <c r="H518" i="120"/>
  <c r="F518" i="120" a="1"/>
  <c r="F518" i="120"/>
  <c r="K518" i="120" a="1"/>
  <c r="K518" i="120"/>
  <c r="G518" i="120" a="1"/>
  <c r="G518" i="120"/>
  <c r="G531" i="120"/>
  <c r="M518" i="120" a="1"/>
  <c r="M518" i="120"/>
  <c r="I518" i="120" a="1"/>
  <c r="I518" i="120"/>
  <c r="M527" i="118" a="1"/>
  <c r="M527" i="118"/>
  <c r="J527" i="118" a="1"/>
  <c r="J527" i="118"/>
  <c r="L527" i="118" a="1"/>
  <c r="L527" i="118"/>
  <c r="G527" i="118" a="1"/>
  <c r="G527" i="118"/>
  <c r="I527" i="118" a="1"/>
  <c r="I527" i="118"/>
  <c r="F527" i="118" a="1"/>
  <c r="F527" i="118"/>
  <c r="N527" i="118"/>
  <c r="K527" i="118" a="1"/>
  <c r="K527" i="118"/>
  <c r="H527" i="118" a="1"/>
  <c r="H527" i="118"/>
  <c r="K518" i="118" a="1"/>
  <c r="K518" i="118"/>
  <c r="F518" i="118" a="1"/>
  <c r="F518" i="118"/>
  <c r="M518" i="118" a="1"/>
  <c r="M518" i="118"/>
  <c r="H518" i="118" a="1"/>
  <c r="H518" i="118"/>
  <c r="J518" i="118" a="1"/>
  <c r="J518" i="118"/>
  <c r="G518" i="118" a="1"/>
  <c r="G518" i="118"/>
  <c r="L518" i="118" a="1"/>
  <c r="L518" i="118"/>
  <c r="I518" i="118" a="1"/>
  <c r="I518" i="118"/>
  <c r="F512" i="118"/>
  <c r="N525" i="128"/>
  <c r="N521" i="128"/>
  <c r="H531" i="128"/>
  <c r="G531" i="128"/>
  <c r="L529" i="124" a="1"/>
  <c r="L529" i="124"/>
  <c r="J529" i="124" a="1"/>
  <c r="J529" i="124"/>
  <c r="H529" i="124" a="1"/>
  <c r="H529" i="124"/>
  <c r="F529" i="124" a="1"/>
  <c r="F529" i="124"/>
  <c r="M529" i="124" a="1"/>
  <c r="M529" i="124"/>
  <c r="K529" i="124" a="1"/>
  <c r="K529" i="124"/>
  <c r="I529" i="124" a="1"/>
  <c r="I529" i="124"/>
  <c r="G529" i="124" a="1"/>
  <c r="G529" i="124"/>
  <c r="M524" i="124" a="1"/>
  <c r="M524" i="124"/>
  <c r="K524" i="124" a="1"/>
  <c r="K524" i="124"/>
  <c r="I524" i="124" a="1"/>
  <c r="I524" i="124"/>
  <c r="G524" i="124" a="1"/>
  <c r="G524" i="124"/>
  <c r="L524" i="124" a="1"/>
  <c r="L524" i="124"/>
  <c r="J524" i="124" a="1"/>
  <c r="J524" i="124"/>
  <c r="H524" i="124" a="1"/>
  <c r="H524" i="124"/>
  <c r="F524" i="124" a="1"/>
  <c r="F524" i="124"/>
  <c r="N503" i="126"/>
  <c r="F512" i="126"/>
  <c r="N499" i="126"/>
  <c r="M518" i="126" a="1"/>
  <c r="M518" i="126"/>
  <c r="K518" i="126" a="1"/>
  <c r="K518" i="126"/>
  <c r="I518" i="126" a="1"/>
  <c r="I518" i="126"/>
  <c r="G518" i="126" a="1"/>
  <c r="G518" i="126"/>
  <c r="G531" i="126"/>
  <c r="J518" i="126" a="1"/>
  <c r="J518" i="126"/>
  <c r="F518" i="126" a="1"/>
  <c r="F518" i="126"/>
  <c r="H518" i="126" a="1"/>
  <c r="H518" i="126"/>
  <c r="L518" i="126" a="1"/>
  <c r="L518" i="126"/>
  <c r="M512" i="126"/>
  <c r="M526" i="124" a="1"/>
  <c r="M526" i="124"/>
  <c r="K526" i="124" a="1"/>
  <c r="K526" i="124"/>
  <c r="I526" i="124" a="1"/>
  <c r="I526" i="124"/>
  <c r="G526" i="124" a="1"/>
  <c r="G526" i="124"/>
  <c r="L526" i="124" a="1"/>
  <c r="L526" i="124"/>
  <c r="J526" i="124" a="1"/>
  <c r="J526" i="124"/>
  <c r="H526" i="124" a="1"/>
  <c r="H526" i="124"/>
  <c r="F526" i="124" a="1"/>
  <c r="F526" i="124"/>
  <c r="M518" i="124" a="1"/>
  <c r="M518" i="124"/>
  <c r="K518" i="124" a="1"/>
  <c r="K518" i="124"/>
  <c r="I518" i="124" a="1"/>
  <c r="I518" i="124"/>
  <c r="I531" i="124"/>
  <c r="G518" i="124" a="1"/>
  <c r="G518" i="124"/>
  <c r="L518" i="124" a="1"/>
  <c r="L518" i="124"/>
  <c r="J518" i="124" a="1"/>
  <c r="J518" i="124"/>
  <c r="H518" i="124" a="1"/>
  <c r="H518" i="124"/>
  <c r="H531" i="124"/>
  <c r="F518" i="124" a="1"/>
  <c r="F518" i="124"/>
  <c r="M512" i="124"/>
  <c r="L512" i="124"/>
  <c r="N523" i="124"/>
  <c r="H512" i="122"/>
  <c r="N521" i="122"/>
  <c r="L524" i="120" a="1"/>
  <c r="L524" i="120"/>
  <c r="J524" i="120" a="1"/>
  <c r="J524" i="120"/>
  <c r="H524" i="120" a="1"/>
  <c r="H524" i="120"/>
  <c r="F524" i="120" a="1"/>
  <c r="F524" i="120"/>
  <c r="M524" i="120" a="1"/>
  <c r="M524" i="120"/>
  <c r="K524" i="120" a="1"/>
  <c r="K524" i="120"/>
  <c r="I524" i="120" a="1"/>
  <c r="I524" i="120"/>
  <c r="G524" i="120" a="1"/>
  <c r="G524" i="120"/>
  <c r="N509" i="120"/>
  <c r="N507" i="120"/>
  <c r="N503" i="120"/>
  <c r="N508" i="120"/>
  <c r="K521" i="118" a="1"/>
  <c r="K521" i="118"/>
  <c r="H521" i="118" a="1"/>
  <c r="H521" i="118"/>
  <c r="M521" i="118" a="1"/>
  <c r="M521" i="118"/>
  <c r="J521" i="118" a="1"/>
  <c r="J521" i="118"/>
  <c r="L521" i="118" a="1"/>
  <c r="L521" i="118"/>
  <c r="G521" i="118" a="1"/>
  <c r="G521" i="118"/>
  <c r="I521" i="118" a="1"/>
  <c r="I521" i="118"/>
  <c r="F521" i="118" a="1"/>
  <c r="F521" i="118"/>
  <c r="N527" i="120"/>
  <c r="N510" i="118"/>
  <c r="L528" i="118" a="1"/>
  <c r="L528" i="118"/>
  <c r="I528" i="118" a="1"/>
  <c r="I528" i="118"/>
  <c r="K528" i="118" a="1"/>
  <c r="K528" i="118"/>
  <c r="F528" i="118" a="1"/>
  <c r="F528" i="118"/>
  <c r="M528" i="118" a="1"/>
  <c r="M528" i="118"/>
  <c r="H528" i="118" a="1"/>
  <c r="H528" i="118"/>
  <c r="J528" i="118" a="1"/>
  <c r="J528" i="118"/>
  <c r="G528" i="118" a="1"/>
  <c r="G528" i="118"/>
  <c r="N501" i="120"/>
  <c r="L512" i="120"/>
  <c r="F512" i="120"/>
  <c r="N499" i="120"/>
  <c r="N499" i="118"/>
  <c r="M519" i="118" a="1"/>
  <c r="M519" i="118"/>
  <c r="J519" i="118" a="1"/>
  <c r="J519" i="118"/>
  <c r="L519" i="118" a="1"/>
  <c r="L519" i="118"/>
  <c r="G519" i="118" a="1"/>
  <c r="G519" i="118"/>
  <c r="I519" i="118" a="1"/>
  <c r="I519" i="118"/>
  <c r="F519" i="118" a="1"/>
  <c r="F519" i="118"/>
  <c r="K519" i="118" a="1"/>
  <c r="K519" i="118"/>
  <c r="H519" i="118" a="1"/>
  <c r="H519" i="118"/>
  <c r="J530" i="118" a="1"/>
  <c r="J530" i="118"/>
  <c r="G530" i="118" a="1"/>
  <c r="G530" i="118"/>
  <c r="L530" i="118" a="1"/>
  <c r="L530" i="118"/>
  <c r="I530" i="118" a="1"/>
  <c r="I530" i="118"/>
  <c r="K530" i="118" a="1"/>
  <c r="K530" i="118"/>
  <c r="F530" i="118" a="1"/>
  <c r="F530" i="118"/>
  <c r="M530" i="118" a="1"/>
  <c r="M530" i="118"/>
  <c r="H530" i="118" a="1"/>
  <c r="H530" i="118"/>
  <c r="K512" i="118"/>
  <c r="N524" i="128"/>
  <c r="N522" i="128"/>
  <c r="N520" i="128"/>
  <c r="N530" i="128"/>
  <c r="N512" i="128"/>
  <c r="F13" i="127"/>
  <c r="H13" i="127"/>
  <c r="E26" i="127"/>
  <c r="G26" i="127"/>
  <c r="I26" i="127"/>
  <c r="P512" i="128"/>
  <c r="D17" i="127"/>
  <c r="N3" i="127"/>
  <c r="N525" i="126"/>
  <c r="N502" i="126"/>
  <c r="L521" i="126" a="1"/>
  <c r="L521" i="126"/>
  <c r="J521" i="126" a="1"/>
  <c r="J521" i="126"/>
  <c r="H521" i="126" a="1"/>
  <c r="H521" i="126"/>
  <c r="F521" i="126" a="1"/>
  <c r="F521" i="126"/>
  <c r="K521" i="126" a="1"/>
  <c r="K521" i="126"/>
  <c r="G521" i="126" a="1"/>
  <c r="G521" i="126"/>
  <c r="M521" i="126" a="1"/>
  <c r="M521" i="126"/>
  <c r="I521" i="126" a="1"/>
  <c r="I521" i="126"/>
  <c r="L525" i="124" a="1"/>
  <c r="L525" i="124"/>
  <c r="J525" i="124" a="1"/>
  <c r="J525" i="124"/>
  <c r="H525" i="124" a="1"/>
  <c r="H525" i="124"/>
  <c r="F525" i="124" a="1"/>
  <c r="F525" i="124"/>
  <c r="M525" i="124" a="1"/>
  <c r="M525" i="124"/>
  <c r="K525" i="124" a="1"/>
  <c r="K525" i="124"/>
  <c r="I525" i="124" a="1"/>
  <c r="I525" i="124"/>
  <c r="G525" i="124" a="1"/>
  <c r="G525" i="124"/>
  <c r="N500" i="126"/>
  <c r="L519" i="126" a="1"/>
  <c r="L519" i="126"/>
  <c r="J519" i="126" a="1"/>
  <c r="J519" i="126"/>
  <c r="H519" i="126" a="1"/>
  <c r="H519" i="126"/>
  <c r="F519" i="126" a="1"/>
  <c r="F519" i="126"/>
  <c r="M519" i="126" a="1"/>
  <c r="M519" i="126"/>
  <c r="I519" i="126" a="1"/>
  <c r="I519" i="126"/>
  <c r="K519" i="126" a="1"/>
  <c r="K519" i="126"/>
  <c r="G519" i="126" a="1"/>
  <c r="G519" i="126"/>
  <c r="N519" i="124"/>
  <c r="N505" i="124"/>
  <c r="E41" i="123"/>
  <c r="G41" i="123"/>
  <c r="H512" i="126"/>
  <c r="G512" i="126"/>
  <c r="E22" i="125"/>
  <c r="N527" i="124"/>
  <c r="N507" i="124"/>
  <c r="G512" i="124"/>
  <c r="E22" i="123"/>
  <c r="N499" i="124"/>
  <c r="F512" i="124"/>
  <c r="N528" i="122"/>
  <c r="N526" i="122"/>
  <c r="N524" i="122"/>
  <c r="L520" i="122" a="1"/>
  <c r="L520" i="122"/>
  <c r="J520" i="122" a="1"/>
  <c r="J520" i="122"/>
  <c r="H520" i="122" a="1"/>
  <c r="H520" i="122"/>
  <c r="F520" i="122" a="1"/>
  <c r="F520" i="122"/>
  <c r="M520" i="122" a="1"/>
  <c r="M520" i="122"/>
  <c r="K520" i="122" a="1"/>
  <c r="K520" i="122"/>
  <c r="G520" i="122" a="1"/>
  <c r="G520" i="122"/>
  <c r="I520" i="122" a="1"/>
  <c r="I520" i="122"/>
  <c r="N502" i="122"/>
  <c r="N501" i="122"/>
  <c r="N500" i="122"/>
  <c r="F512" i="122"/>
  <c r="N499" i="122"/>
  <c r="N525" i="120"/>
  <c r="M519" i="120" a="1"/>
  <c r="M519" i="120"/>
  <c r="K519" i="120" a="1"/>
  <c r="K519" i="120"/>
  <c r="I519" i="120" a="1"/>
  <c r="I519" i="120"/>
  <c r="G519" i="120" a="1"/>
  <c r="G519" i="120"/>
  <c r="J519" i="120" a="1"/>
  <c r="J519" i="120"/>
  <c r="F519" i="120" a="1"/>
  <c r="F519" i="120"/>
  <c r="L519" i="120" a="1"/>
  <c r="L519" i="120"/>
  <c r="H519" i="120" a="1"/>
  <c r="H519" i="120"/>
  <c r="L528" i="120" a="1"/>
  <c r="L528" i="120"/>
  <c r="J528" i="120" a="1"/>
  <c r="J528" i="120"/>
  <c r="H528" i="120" a="1"/>
  <c r="H528" i="120"/>
  <c r="F528" i="120" a="1"/>
  <c r="F528" i="120"/>
  <c r="M528" i="120" a="1"/>
  <c r="M528" i="120"/>
  <c r="K528" i="120" a="1"/>
  <c r="K528" i="120"/>
  <c r="I528" i="120" a="1"/>
  <c r="I528" i="120"/>
  <c r="G528" i="120" a="1"/>
  <c r="G528" i="120"/>
  <c r="L522" i="120" a="1"/>
  <c r="L522" i="120"/>
  <c r="J522" i="120" a="1"/>
  <c r="J522" i="120"/>
  <c r="H522" i="120" a="1"/>
  <c r="H522" i="120"/>
  <c r="F522" i="120" a="1"/>
  <c r="F522" i="120"/>
  <c r="M522" i="120" a="1"/>
  <c r="M522" i="120"/>
  <c r="K522" i="120" a="1"/>
  <c r="K522" i="120"/>
  <c r="I522" i="120" a="1"/>
  <c r="I522" i="120"/>
  <c r="G522" i="120" a="1"/>
  <c r="G522" i="120"/>
  <c r="N510" i="120"/>
  <c r="N506" i="118"/>
  <c r="M524" i="118" a="1"/>
  <c r="M524" i="118"/>
  <c r="H524" i="118" a="1"/>
  <c r="H524" i="118"/>
  <c r="J524" i="118" a="1"/>
  <c r="J524" i="118"/>
  <c r="G524" i="118" a="1"/>
  <c r="G524" i="118"/>
  <c r="L524" i="118" a="1"/>
  <c r="L524" i="118"/>
  <c r="I524" i="118" a="1"/>
  <c r="I524" i="118"/>
  <c r="K524" i="118" a="1"/>
  <c r="K524" i="118"/>
  <c r="F524" i="118" a="1"/>
  <c r="F524" i="118"/>
  <c r="L512" i="118"/>
  <c r="J512" i="120"/>
  <c r="I512" i="120"/>
  <c r="L525" i="118" a="1"/>
  <c r="L525" i="118"/>
  <c r="G525" i="118" a="1"/>
  <c r="G525" i="118"/>
  <c r="I525" i="118" a="1"/>
  <c r="I525" i="118"/>
  <c r="F525" i="118" a="1"/>
  <c r="F525" i="118"/>
  <c r="K525" i="118" a="1"/>
  <c r="K525" i="118"/>
  <c r="H525" i="118" a="1"/>
  <c r="H525" i="118"/>
  <c r="M525" i="118" a="1"/>
  <c r="M525" i="118"/>
  <c r="J525" i="118" a="1"/>
  <c r="J525" i="118"/>
  <c r="K526" i="118" a="1"/>
  <c r="K526" i="118"/>
  <c r="F526" i="118" a="1"/>
  <c r="F526" i="118"/>
  <c r="M526" i="118" a="1"/>
  <c r="M526" i="118"/>
  <c r="H526" i="118" a="1"/>
  <c r="H526" i="118"/>
  <c r="J526" i="118" a="1"/>
  <c r="J526" i="118"/>
  <c r="G526" i="118" a="1"/>
  <c r="G526" i="118"/>
  <c r="L526" i="118" a="1"/>
  <c r="L526" i="118"/>
  <c r="I526" i="118" a="1"/>
  <c r="I526" i="118"/>
  <c r="H512" i="118"/>
  <c r="L526" i="116" a="1"/>
  <c r="L526" i="116"/>
  <c r="J526" i="116" a="1"/>
  <c r="J526" i="116"/>
  <c r="H526" i="116" a="1"/>
  <c r="H526" i="116"/>
  <c r="F526" i="116" a="1"/>
  <c r="F526" i="116"/>
  <c r="M526" i="116" a="1"/>
  <c r="M526" i="116"/>
  <c r="K526" i="116" a="1"/>
  <c r="K526" i="116"/>
  <c r="I526" i="116" a="1"/>
  <c r="I526" i="116"/>
  <c r="G526" i="116" a="1"/>
  <c r="G526" i="116"/>
  <c r="F512" i="116"/>
  <c r="N499" i="116"/>
  <c r="P512" i="116"/>
  <c r="D17" i="115"/>
  <c r="N3" i="115"/>
  <c r="N507" i="116"/>
  <c r="N503" i="116"/>
  <c r="H512" i="116"/>
  <c r="L518" i="116" a="1"/>
  <c r="L518" i="116"/>
  <c r="J518" i="116" a="1"/>
  <c r="J518" i="116"/>
  <c r="H518" i="116" a="1"/>
  <c r="H518" i="116"/>
  <c r="F518" i="116" a="1"/>
  <c r="F518" i="116"/>
  <c r="M518" i="116" a="1"/>
  <c r="M518" i="116"/>
  <c r="K518" i="116" a="1"/>
  <c r="K518" i="116"/>
  <c r="I518" i="116" a="1"/>
  <c r="I518" i="116"/>
  <c r="G518" i="116" a="1"/>
  <c r="G518" i="116"/>
  <c r="M527" i="116" a="1"/>
  <c r="M527" i="116"/>
  <c r="K527" i="116" a="1"/>
  <c r="K527" i="116"/>
  <c r="I527" i="116" a="1"/>
  <c r="I527" i="116"/>
  <c r="G527" i="116" a="1"/>
  <c r="G527" i="116"/>
  <c r="L527" i="116" a="1"/>
  <c r="L527" i="116"/>
  <c r="J527" i="116" a="1"/>
  <c r="J527" i="116"/>
  <c r="H527" i="116" a="1"/>
  <c r="H527" i="116"/>
  <c r="F527" i="116" a="1"/>
  <c r="F527" i="116"/>
  <c r="M523" i="116" a="1"/>
  <c r="M523" i="116"/>
  <c r="K523" i="116" a="1"/>
  <c r="K523" i="116"/>
  <c r="I523" i="116" a="1"/>
  <c r="I523" i="116"/>
  <c r="G523" i="116" a="1"/>
  <c r="G523" i="116"/>
  <c r="L523" i="116" a="1"/>
  <c r="L523" i="116"/>
  <c r="J523" i="116" a="1"/>
  <c r="J523" i="116"/>
  <c r="H523" i="116" a="1"/>
  <c r="H523" i="116"/>
  <c r="F523" i="116" a="1"/>
  <c r="F523" i="116"/>
  <c r="N506" i="116"/>
  <c r="N500" i="116"/>
  <c r="N530" i="116"/>
  <c r="G512" i="116"/>
  <c r="E22" i="115"/>
  <c r="M525" i="116" a="1"/>
  <c r="M525" i="116"/>
  <c r="K525" i="116" a="1"/>
  <c r="K525" i="116"/>
  <c r="I525" i="116" a="1"/>
  <c r="I525" i="116"/>
  <c r="G525" i="116" a="1"/>
  <c r="G525" i="116"/>
  <c r="L525" i="116" a="1"/>
  <c r="L525" i="116"/>
  <c r="J525" i="116" a="1"/>
  <c r="J525" i="116"/>
  <c r="H525" i="116" a="1"/>
  <c r="H525" i="116"/>
  <c r="F525" i="116" a="1"/>
  <c r="F525" i="116"/>
  <c r="M529" i="116" a="1"/>
  <c r="M529" i="116"/>
  <c r="K529" i="116" a="1"/>
  <c r="K529" i="116"/>
  <c r="I529" i="116" a="1"/>
  <c r="I529" i="116"/>
  <c r="G529" i="116" a="1"/>
  <c r="G529" i="116"/>
  <c r="L529" i="116" a="1"/>
  <c r="L529" i="116"/>
  <c r="J529" i="116" a="1"/>
  <c r="J529" i="116"/>
  <c r="H529" i="116" a="1"/>
  <c r="H529" i="116"/>
  <c r="F529" i="116" a="1"/>
  <c r="F529" i="116"/>
  <c r="M519" i="116" a="1"/>
  <c r="M519" i="116"/>
  <c r="K519" i="116" a="1"/>
  <c r="K519" i="116"/>
  <c r="I519" i="116" a="1"/>
  <c r="I519" i="116"/>
  <c r="G519" i="116" a="1"/>
  <c r="G519" i="116"/>
  <c r="L519" i="116" a="1"/>
  <c r="L519" i="116"/>
  <c r="J519" i="116" a="1"/>
  <c r="J519" i="116"/>
  <c r="H519" i="116" a="1"/>
  <c r="H519" i="116"/>
  <c r="F519" i="116" a="1"/>
  <c r="F519" i="116"/>
  <c r="N502" i="116"/>
  <c r="L520" i="116" a="1"/>
  <c r="L520" i="116"/>
  <c r="J520" i="116" a="1"/>
  <c r="J520" i="116"/>
  <c r="H520" i="116" a="1"/>
  <c r="H520" i="116"/>
  <c r="F520" i="116" a="1"/>
  <c r="F520" i="116"/>
  <c r="M520" i="116" a="1"/>
  <c r="M520" i="116"/>
  <c r="K520" i="116" a="1"/>
  <c r="K520" i="116"/>
  <c r="I520" i="116" a="1"/>
  <c r="I520" i="116"/>
  <c r="G520" i="116" a="1"/>
  <c r="G520" i="116"/>
  <c r="N505" i="116"/>
  <c r="E41" i="115"/>
  <c r="G41" i="115"/>
  <c r="L524" i="116" a="1"/>
  <c r="L524" i="116"/>
  <c r="J524" i="116" a="1"/>
  <c r="J524" i="116"/>
  <c r="H524" i="116" a="1"/>
  <c r="H524" i="116"/>
  <c r="F524" i="116" a="1"/>
  <c r="F524" i="116"/>
  <c r="M524" i="116" a="1"/>
  <c r="M524" i="116"/>
  <c r="K524" i="116" a="1"/>
  <c r="K524" i="116"/>
  <c r="I524" i="116" a="1"/>
  <c r="I524" i="116"/>
  <c r="G524" i="116" a="1"/>
  <c r="G524" i="116"/>
  <c r="N501" i="116"/>
  <c r="L512" i="116"/>
  <c r="N528" i="116"/>
  <c r="N510" i="116"/>
  <c r="N522" i="116"/>
  <c r="M521" i="116" a="1"/>
  <c r="M521" i="116"/>
  <c r="K521" i="116" a="1"/>
  <c r="K521" i="116"/>
  <c r="I521" i="116" a="1"/>
  <c r="I521" i="116"/>
  <c r="G521" i="116" a="1"/>
  <c r="G521" i="116"/>
  <c r="L521" i="116" a="1"/>
  <c r="L521" i="116"/>
  <c r="J521" i="116" a="1"/>
  <c r="J521" i="116"/>
  <c r="H521" i="116" a="1"/>
  <c r="H521" i="116"/>
  <c r="F521" i="116" a="1"/>
  <c r="F521" i="116"/>
  <c r="M526" i="114" a="1"/>
  <c r="M526" i="114"/>
  <c r="K526" i="114" a="1"/>
  <c r="K526" i="114"/>
  <c r="I526" i="114" a="1"/>
  <c r="I526" i="114"/>
  <c r="G526" i="114" a="1"/>
  <c r="G526" i="114"/>
  <c r="J526" i="114" a="1"/>
  <c r="J526" i="114"/>
  <c r="F526" i="114" a="1"/>
  <c r="F526" i="114"/>
  <c r="N526" i="114"/>
  <c r="L526" i="114" a="1"/>
  <c r="L526" i="114"/>
  <c r="H526" i="114" a="1"/>
  <c r="H526" i="114"/>
  <c r="N508" i="114"/>
  <c r="N510" i="114"/>
  <c r="N507" i="114"/>
  <c r="K512" i="114"/>
  <c r="M522" i="114" a="1"/>
  <c r="M522" i="114"/>
  <c r="K522" i="114" a="1"/>
  <c r="K522" i="114"/>
  <c r="I522" i="114" a="1"/>
  <c r="I522" i="114"/>
  <c r="G522" i="114" a="1"/>
  <c r="G522" i="114"/>
  <c r="J522" i="114" a="1"/>
  <c r="J522" i="114"/>
  <c r="F522" i="114" a="1"/>
  <c r="F522" i="114"/>
  <c r="N522" i="114"/>
  <c r="H522" i="114" a="1"/>
  <c r="H522" i="114"/>
  <c r="L522" i="114" a="1"/>
  <c r="L522" i="114"/>
  <c r="N501" i="114"/>
  <c r="M520" i="114" a="1"/>
  <c r="M520" i="114"/>
  <c r="K520" i="114" a="1"/>
  <c r="K520" i="114"/>
  <c r="I520" i="114" a="1"/>
  <c r="I520" i="114"/>
  <c r="G520" i="114" a="1"/>
  <c r="G520" i="114"/>
  <c r="L520" i="114" a="1"/>
  <c r="L520" i="114"/>
  <c r="H520" i="114" a="1"/>
  <c r="H520" i="114"/>
  <c r="J520" i="114" a="1"/>
  <c r="J520" i="114"/>
  <c r="F520" i="114" a="1"/>
  <c r="F520" i="114"/>
  <c r="P512" i="114"/>
  <c r="D17" i="113"/>
  <c r="N3" i="113"/>
  <c r="I512" i="114"/>
  <c r="L529" i="114" a="1"/>
  <c r="L529" i="114"/>
  <c r="J529" i="114" a="1"/>
  <c r="J529" i="114"/>
  <c r="H529" i="114" a="1"/>
  <c r="H529" i="114"/>
  <c r="F529" i="114" a="1"/>
  <c r="F529" i="114"/>
  <c r="K529" i="114" a="1"/>
  <c r="K529" i="114"/>
  <c r="G529" i="114" a="1"/>
  <c r="G529" i="114"/>
  <c r="I529" i="114" a="1"/>
  <c r="I529" i="114"/>
  <c r="M529" i="114" a="1"/>
  <c r="M529" i="114"/>
  <c r="L521" i="114" a="1"/>
  <c r="L521" i="114"/>
  <c r="J521" i="114" a="1"/>
  <c r="J521" i="114"/>
  <c r="H521" i="114" a="1"/>
  <c r="H521" i="114"/>
  <c r="F521" i="114" a="1"/>
  <c r="F521" i="114"/>
  <c r="K521" i="114" a="1"/>
  <c r="K521" i="114"/>
  <c r="G521" i="114" a="1"/>
  <c r="G521" i="114"/>
  <c r="I521" i="114" a="1"/>
  <c r="I521" i="114"/>
  <c r="M521" i="114" a="1"/>
  <c r="M521" i="114"/>
  <c r="M512" i="114"/>
  <c r="M530" i="114" a="1"/>
  <c r="M530" i="114"/>
  <c r="K530" i="114" a="1"/>
  <c r="K530" i="114"/>
  <c r="I530" i="114" a="1"/>
  <c r="I530" i="114"/>
  <c r="G530" i="114" a="1"/>
  <c r="G530" i="114"/>
  <c r="J530" i="114" a="1"/>
  <c r="J530" i="114"/>
  <c r="F530" i="114" a="1"/>
  <c r="F530" i="114"/>
  <c r="H530" i="114" a="1"/>
  <c r="H530" i="114"/>
  <c r="L530" i="114" a="1"/>
  <c r="L530" i="114"/>
  <c r="M528" i="114" a="1"/>
  <c r="M528" i="114"/>
  <c r="K528" i="114" a="1"/>
  <c r="K528" i="114"/>
  <c r="I528" i="114" a="1"/>
  <c r="I528" i="114"/>
  <c r="G528" i="114" a="1"/>
  <c r="G528" i="114"/>
  <c r="L528" i="114" a="1"/>
  <c r="L528" i="114"/>
  <c r="H528" i="114" a="1"/>
  <c r="H528" i="114"/>
  <c r="J528" i="114" a="1"/>
  <c r="J528" i="114"/>
  <c r="F528" i="114" a="1"/>
  <c r="F528" i="114"/>
  <c r="L525" i="114" a="1"/>
  <c r="L525" i="114"/>
  <c r="J525" i="114" a="1"/>
  <c r="J525" i="114"/>
  <c r="H525" i="114" a="1"/>
  <c r="H525" i="114"/>
  <c r="F525" i="114" a="1"/>
  <c r="F525" i="114"/>
  <c r="K525" i="114" a="1"/>
  <c r="K525" i="114"/>
  <c r="G525" i="114" a="1"/>
  <c r="G525" i="114"/>
  <c r="M525" i="114" a="1"/>
  <c r="M525" i="114"/>
  <c r="I525" i="114" a="1"/>
  <c r="I525" i="114"/>
  <c r="F512" i="114"/>
  <c r="N499" i="114"/>
  <c r="G512" i="114"/>
  <c r="E22" i="113"/>
  <c r="M518" i="114" a="1"/>
  <c r="M518" i="114"/>
  <c r="K518" i="114" a="1"/>
  <c r="K518" i="114"/>
  <c r="J518" i="114" a="1"/>
  <c r="J518" i="114"/>
  <c r="G518" i="114" a="1"/>
  <c r="G518" i="114"/>
  <c r="I518" i="114" a="1"/>
  <c r="I518" i="114"/>
  <c r="L518" i="114" a="1"/>
  <c r="L518" i="114"/>
  <c r="F518" i="114" a="1"/>
  <c r="F518" i="114"/>
  <c r="H518" i="114" a="1"/>
  <c r="H518" i="114"/>
  <c r="L523" i="114" a="1"/>
  <c r="L523" i="114"/>
  <c r="J523" i="114" a="1"/>
  <c r="J523" i="114"/>
  <c r="H523" i="114" a="1"/>
  <c r="H523" i="114"/>
  <c r="F523" i="114" a="1"/>
  <c r="F523" i="114"/>
  <c r="M523" i="114" a="1"/>
  <c r="M523" i="114"/>
  <c r="I523" i="114" a="1"/>
  <c r="I523" i="114"/>
  <c r="G523" i="114" a="1"/>
  <c r="G523" i="114"/>
  <c r="K523" i="114" a="1"/>
  <c r="K523" i="114"/>
  <c r="L519" i="114" a="1"/>
  <c r="L519" i="114"/>
  <c r="J519" i="114" a="1"/>
  <c r="J519" i="114"/>
  <c r="H519" i="114" a="1"/>
  <c r="H519" i="114"/>
  <c r="F519" i="114" a="1"/>
  <c r="F519" i="114"/>
  <c r="M519" i="114" a="1"/>
  <c r="M519" i="114"/>
  <c r="I519" i="114" a="1"/>
  <c r="I519" i="114"/>
  <c r="K519" i="114" a="1"/>
  <c r="K519" i="114"/>
  <c r="G519" i="114" a="1"/>
  <c r="G519" i="114"/>
  <c r="M524" i="114" a="1"/>
  <c r="M524" i="114"/>
  <c r="K524" i="114" a="1"/>
  <c r="K524" i="114"/>
  <c r="I524" i="114" a="1"/>
  <c r="I524" i="114"/>
  <c r="G524" i="114" a="1"/>
  <c r="G524" i="114"/>
  <c r="L524" i="114" a="1"/>
  <c r="L524" i="114"/>
  <c r="H524" i="114" a="1"/>
  <c r="H524" i="114"/>
  <c r="F524" i="114" a="1"/>
  <c r="F524" i="114"/>
  <c r="J524" i="114" a="1"/>
  <c r="J524" i="114"/>
  <c r="N527" i="114"/>
  <c r="E24" i="111"/>
  <c r="G24" i="111"/>
  <c r="I24" i="111"/>
  <c r="E25" i="111"/>
  <c r="G25" i="111"/>
  <c r="I25" i="111"/>
  <c r="G22" i="111"/>
  <c r="I22" i="111"/>
  <c r="E23" i="111"/>
  <c r="G23" i="111"/>
  <c r="I23" i="111"/>
  <c r="N509" i="112"/>
  <c r="H512" i="112"/>
  <c r="M525" i="112" a="1"/>
  <c r="M525" i="112"/>
  <c r="K525" i="112" a="1"/>
  <c r="K525" i="112"/>
  <c r="I525" i="112" a="1"/>
  <c r="I525" i="112"/>
  <c r="G525" i="112" a="1"/>
  <c r="G525" i="112"/>
  <c r="F525" i="112" a="1"/>
  <c r="F525" i="112"/>
  <c r="L525" i="112" a="1"/>
  <c r="L525" i="112"/>
  <c r="J525" i="112" a="1"/>
  <c r="J525" i="112"/>
  <c r="H525" i="112" a="1"/>
  <c r="H525" i="112"/>
  <c r="K523" i="112" a="1"/>
  <c r="K523" i="112"/>
  <c r="G523" i="112" a="1"/>
  <c r="G523" i="112"/>
  <c r="J523" i="112" a="1"/>
  <c r="J523" i="112"/>
  <c r="F523" i="112" a="1"/>
  <c r="F523" i="112"/>
  <c r="M523" i="112" a="1"/>
  <c r="M523" i="112"/>
  <c r="I523" i="112" a="1"/>
  <c r="I523" i="112"/>
  <c r="L523" i="112" a="1"/>
  <c r="L523" i="112"/>
  <c r="H523" i="112" a="1"/>
  <c r="H523" i="112"/>
  <c r="K519" i="112" a="1"/>
  <c r="K519" i="112"/>
  <c r="G519" i="112" a="1"/>
  <c r="G519" i="112"/>
  <c r="J519" i="112" a="1"/>
  <c r="J519" i="112"/>
  <c r="F519" i="112" a="1"/>
  <c r="F519" i="112"/>
  <c r="M519" i="112" a="1"/>
  <c r="M519" i="112"/>
  <c r="I519" i="112" a="1"/>
  <c r="I519" i="112"/>
  <c r="L519" i="112" a="1"/>
  <c r="L519" i="112"/>
  <c r="H519" i="112" a="1"/>
  <c r="H519" i="112"/>
  <c r="N502" i="112"/>
  <c r="M527" i="112" a="1"/>
  <c r="M527" i="112"/>
  <c r="K527" i="112" a="1"/>
  <c r="K527" i="112"/>
  <c r="I527" i="112" a="1"/>
  <c r="I527" i="112"/>
  <c r="G527" i="112" a="1"/>
  <c r="G527" i="112"/>
  <c r="L527" i="112" a="1"/>
  <c r="L527" i="112"/>
  <c r="J527" i="112" a="1"/>
  <c r="J527" i="112"/>
  <c r="H527" i="112" a="1"/>
  <c r="H527" i="112"/>
  <c r="F527" i="112" a="1"/>
  <c r="F527" i="112"/>
  <c r="L526" i="112" a="1"/>
  <c r="L526" i="112"/>
  <c r="J526" i="112" a="1"/>
  <c r="J526" i="112"/>
  <c r="H526" i="112" a="1"/>
  <c r="H526" i="112"/>
  <c r="F526" i="112" a="1"/>
  <c r="F526" i="112"/>
  <c r="M526" i="112" a="1"/>
  <c r="M526" i="112"/>
  <c r="K526" i="112" a="1"/>
  <c r="K526" i="112"/>
  <c r="I526" i="112" a="1"/>
  <c r="I526" i="112"/>
  <c r="G526" i="112" a="1"/>
  <c r="G526" i="112"/>
  <c r="L522" i="112" a="1"/>
  <c r="L522" i="112"/>
  <c r="H522" i="112" a="1"/>
  <c r="H522" i="112"/>
  <c r="K522" i="112" a="1"/>
  <c r="K522" i="112"/>
  <c r="G522" i="112" a="1"/>
  <c r="G522" i="112"/>
  <c r="J522" i="112" a="1"/>
  <c r="J522" i="112"/>
  <c r="F522" i="112" a="1"/>
  <c r="F522" i="112"/>
  <c r="M522" i="112" a="1"/>
  <c r="M522" i="112"/>
  <c r="I522" i="112" a="1"/>
  <c r="I522" i="112"/>
  <c r="L518" i="112" a="1"/>
  <c r="L518" i="112"/>
  <c r="K518" i="112" a="1"/>
  <c r="K518" i="112"/>
  <c r="G518" i="112" a="1"/>
  <c r="G518" i="112"/>
  <c r="J518" i="112" a="1"/>
  <c r="J518" i="112"/>
  <c r="J531" i="112"/>
  <c r="F518" i="112" a="1"/>
  <c r="F518" i="112"/>
  <c r="I518" i="112" a="1"/>
  <c r="I518" i="112"/>
  <c r="H518" i="112" a="1"/>
  <c r="H518" i="112"/>
  <c r="M518" i="112" a="1"/>
  <c r="M518" i="112"/>
  <c r="N500" i="112"/>
  <c r="M529" i="112" a="1"/>
  <c r="M529" i="112"/>
  <c r="K529" i="112" a="1"/>
  <c r="K529" i="112"/>
  <c r="I529" i="112" a="1"/>
  <c r="I529" i="112"/>
  <c r="G529" i="112" a="1"/>
  <c r="G529" i="112"/>
  <c r="J529" i="112" a="1"/>
  <c r="J529" i="112"/>
  <c r="H529" i="112" a="1"/>
  <c r="H529" i="112"/>
  <c r="F529" i="112" a="1"/>
  <c r="F529" i="112"/>
  <c r="L529" i="112" a="1"/>
  <c r="L529" i="112"/>
  <c r="M521" i="112" a="1"/>
  <c r="M521" i="112"/>
  <c r="I521" i="112" a="1"/>
  <c r="I521" i="112"/>
  <c r="L521" i="112" a="1"/>
  <c r="L521" i="112"/>
  <c r="H521" i="112" a="1"/>
  <c r="H521" i="112"/>
  <c r="K521" i="112" a="1"/>
  <c r="K521" i="112"/>
  <c r="G521" i="112" a="1"/>
  <c r="G521" i="112"/>
  <c r="J521" i="112" a="1"/>
  <c r="J521" i="112"/>
  <c r="F521" i="112" a="1"/>
  <c r="F521" i="112"/>
  <c r="N521" i="112"/>
  <c r="N499" i="112"/>
  <c r="L530" i="112" a="1"/>
  <c r="L530" i="112"/>
  <c r="J530" i="112" a="1"/>
  <c r="J530" i="112"/>
  <c r="H530" i="112" a="1"/>
  <c r="H530" i="112"/>
  <c r="F530" i="112" a="1"/>
  <c r="F530" i="112"/>
  <c r="I530" i="112" a="1"/>
  <c r="I530" i="112"/>
  <c r="G530" i="112" a="1"/>
  <c r="G530" i="112"/>
  <c r="M530" i="112" a="1"/>
  <c r="M530" i="112"/>
  <c r="K530" i="112" a="1"/>
  <c r="K530" i="112"/>
  <c r="L528" i="112" a="1"/>
  <c r="L528" i="112"/>
  <c r="J528" i="112" a="1"/>
  <c r="J528" i="112"/>
  <c r="H528" i="112" a="1"/>
  <c r="H528" i="112"/>
  <c r="F528" i="112" a="1"/>
  <c r="F528" i="112"/>
  <c r="K528" i="112" a="1"/>
  <c r="K528" i="112"/>
  <c r="I528" i="112" a="1"/>
  <c r="I528" i="112"/>
  <c r="G528" i="112" a="1"/>
  <c r="G528" i="112"/>
  <c r="M528" i="112" a="1"/>
  <c r="M528" i="112"/>
  <c r="P512" i="112"/>
  <c r="D17" i="111"/>
  <c r="N3" i="111"/>
  <c r="L524" i="112" a="1"/>
  <c r="L524" i="112"/>
  <c r="J524" i="112" a="1"/>
  <c r="J524" i="112"/>
  <c r="H524" i="112" a="1"/>
  <c r="H524" i="112"/>
  <c r="F524" i="112" a="1"/>
  <c r="F524" i="112"/>
  <c r="G524" i="112" a="1"/>
  <c r="G524" i="112"/>
  <c r="M524" i="112" a="1"/>
  <c r="M524" i="112"/>
  <c r="K524" i="112" a="1"/>
  <c r="K524" i="112"/>
  <c r="I524" i="112" a="1"/>
  <c r="I524" i="112"/>
  <c r="F512" i="112"/>
  <c r="K512" i="112"/>
  <c r="N506" i="112"/>
  <c r="N510" i="112"/>
  <c r="J520" i="112" a="1"/>
  <c r="J520" i="112"/>
  <c r="F520" i="112" a="1"/>
  <c r="F520" i="112"/>
  <c r="M520" i="112" a="1"/>
  <c r="M520" i="112"/>
  <c r="I520" i="112" a="1"/>
  <c r="I520" i="112"/>
  <c r="L520" i="112" a="1"/>
  <c r="L520" i="112"/>
  <c r="H520" i="112" a="1"/>
  <c r="H520" i="112"/>
  <c r="G520" i="112" a="1"/>
  <c r="G520" i="112"/>
  <c r="K520" i="112" a="1"/>
  <c r="K520" i="112"/>
  <c r="G22" i="109"/>
  <c r="I22" i="109"/>
  <c r="E23" i="109"/>
  <c r="G23" i="109"/>
  <c r="I23" i="109"/>
  <c r="E24" i="109"/>
  <c r="G24" i="109"/>
  <c r="I24" i="109"/>
  <c r="E25" i="109"/>
  <c r="G25" i="109"/>
  <c r="I25" i="109"/>
  <c r="N512" i="110"/>
  <c r="F13" i="109"/>
  <c r="H13" i="109"/>
  <c r="E26" i="109"/>
  <c r="G26" i="109"/>
  <c r="I26" i="109"/>
  <c r="N508" i="110"/>
  <c r="M526" i="110" a="1"/>
  <c r="M526" i="110"/>
  <c r="K526" i="110" a="1"/>
  <c r="K526" i="110"/>
  <c r="K531" i="110"/>
  <c r="I526" i="110" a="1"/>
  <c r="I526" i="110"/>
  <c r="G526" i="110" a="1"/>
  <c r="G526" i="110"/>
  <c r="F526" i="110" a="1"/>
  <c r="F526" i="110"/>
  <c r="L526" i="110" a="1"/>
  <c r="L526" i="110"/>
  <c r="H526" i="110" a="1"/>
  <c r="H526" i="110"/>
  <c r="H531" i="110"/>
  <c r="J526" i="110" a="1"/>
  <c r="J526" i="110"/>
  <c r="J531" i="110"/>
  <c r="N525" i="110"/>
  <c r="N523" i="110"/>
  <c r="N521" i="110"/>
  <c r="N519" i="110"/>
  <c r="N518" i="110"/>
  <c r="N511" i="110"/>
  <c r="M528" i="110" a="1"/>
  <c r="M528" i="110"/>
  <c r="K528" i="110" a="1"/>
  <c r="K528" i="110"/>
  <c r="I528" i="110" a="1"/>
  <c r="I528" i="110"/>
  <c r="G528" i="110" a="1"/>
  <c r="G528" i="110"/>
  <c r="L528" i="110" a="1"/>
  <c r="L528" i="110"/>
  <c r="J528" i="110" a="1"/>
  <c r="J528" i="110"/>
  <c r="F528" i="110" a="1"/>
  <c r="F528" i="110"/>
  <c r="H528" i="110" a="1"/>
  <c r="H528" i="110"/>
  <c r="P512" i="110"/>
  <c r="D17" i="109"/>
  <c r="N3" i="109"/>
  <c r="L527" i="110" a="1"/>
  <c r="L527" i="110"/>
  <c r="J527" i="110" a="1"/>
  <c r="J527" i="110"/>
  <c r="H527" i="110" a="1"/>
  <c r="H527" i="110"/>
  <c r="F527" i="110" a="1"/>
  <c r="F527" i="110"/>
  <c r="M527" i="110" a="1"/>
  <c r="M527" i="110"/>
  <c r="M531" i="110"/>
  <c r="K527" i="110" a="1"/>
  <c r="K527" i="110"/>
  <c r="G527" i="110" a="1"/>
  <c r="G527" i="110"/>
  <c r="G531" i="110"/>
  <c r="I527" i="110" a="1"/>
  <c r="I527" i="110"/>
  <c r="I531" i="110"/>
  <c r="L529" i="110" a="1"/>
  <c r="L529" i="110"/>
  <c r="J529" i="110" a="1"/>
  <c r="J529" i="110"/>
  <c r="H529" i="110" a="1"/>
  <c r="H529" i="110"/>
  <c r="F529" i="110" a="1"/>
  <c r="F529" i="110"/>
  <c r="K529" i="110" a="1"/>
  <c r="K529" i="110"/>
  <c r="I529" i="110" a="1"/>
  <c r="I529" i="110"/>
  <c r="M529" i="110" a="1"/>
  <c r="M529" i="110"/>
  <c r="G529" i="110" a="1"/>
  <c r="G529" i="110"/>
  <c r="M530" i="110" a="1"/>
  <c r="M530" i="110"/>
  <c r="K530" i="110" a="1"/>
  <c r="K530" i="110"/>
  <c r="I530" i="110" a="1"/>
  <c r="I530" i="110"/>
  <c r="G530" i="110" a="1"/>
  <c r="G530" i="110"/>
  <c r="J530" i="110" a="1"/>
  <c r="J530" i="110"/>
  <c r="H530" i="110" a="1"/>
  <c r="H530" i="110"/>
  <c r="L530" i="110" a="1"/>
  <c r="L530" i="110"/>
  <c r="F530" i="110" a="1"/>
  <c r="F530" i="110"/>
  <c r="N509" i="110"/>
  <c r="H530" i="108" a="1"/>
  <c r="H530" i="108" s="1"/>
  <c r="F530" i="108" a="1"/>
  <c r="F530" i="108" s="1"/>
  <c r="L530" i="108" a="1"/>
  <c r="L530" i="108" s="1"/>
  <c r="J530" i="108" a="1"/>
  <c r="J530" i="108" s="1"/>
  <c r="H526" i="108" a="1"/>
  <c r="H526" i="108" s="1"/>
  <c r="M524" i="108" a="1"/>
  <c r="M524" i="108" s="1"/>
  <c r="K524" i="108" a="1"/>
  <c r="K524" i="108" s="1"/>
  <c r="G524" i="108" a="1"/>
  <c r="G524" i="108" s="1"/>
  <c r="J524" i="108" a="1"/>
  <c r="J524" i="108" s="1"/>
  <c r="H524" i="108" a="1"/>
  <c r="H524" i="108" s="1"/>
  <c r="L524" i="108" a="1"/>
  <c r="L524" i="108" s="1"/>
  <c r="K518" i="108" a="1"/>
  <c r="K518" i="108" s="1"/>
  <c r="J518" i="108" a="1"/>
  <c r="J518" i="108" s="1"/>
  <c r="L519" i="108" a="1"/>
  <c r="L519" i="108" s="1"/>
  <c r="J519" i="108" a="1"/>
  <c r="J519" i="108" s="1"/>
  <c r="H519" i="108" a="1"/>
  <c r="H519" i="108" s="1"/>
  <c r="F519" i="108" a="1"/>
  <c r="F519" i="108" s="1"/>
  <c r="K519" i="108" a="1"/>
  <c r="K519" i="108" s="1"/>
  <c r="G519" i="108" a="1"/>
  <c r="G519" i="108" s="1"/>
  <c r="M519" i="108" a="1"/>
  <c r="M519" i="108" s="1"/>
  <c r="I519" i="108" a="1"/>
  <c r="I519" i="108" s="1"/>
  <c r="K520" i="108" a="1"/>
  <c r="K520" i="108" s="1"/>
  <c r="H520" i="108" a="1"/>
  <c r="H520" i="108" s="1"/>
  <c r="L525" i="108" a="1"/>
  <c r="L525" i="108" s="1"/>
  <c r="J525" i="108" a="1"/>
  <c r="J525" i="108" s="1"/>
  <c r="H525" i="108" a="1"/>
  <c r="H525" i="108" s="1"/>
  <c r="F525" i="108" a="1"/>
  <c r="F525" i="108" s="1"/>
  <c r="M525" i="108" a="1"/>
  <c r="M525" i="108" s="1"/>
  <c r="I525" i="108" a="1"/>
  <c r="I525" i="108" s="1"/>
  <c r="K525" i="108" a="1"/>
  <c r="K525" i="108" s="1"/>
  <c r="G525" i="108" a="1"/>
  <c r="G525" i="108" s="1"/>
  <c r="L521" i="108" a="1"/>
  <c r="L521" i="108" s="1"/>
  <c r="J521" i="108" a="1"/>
  <c r="J521" i="108" s="1"/>
  <c r="H521" i="108" a="1"/>
  <c r="H521" i="108" s="1"/>
  <c r="F521" i="108" a="1"/>
  <c r="F521" i="108" s="1"/>
  <c r="M521" i="108" a="1"/>
  <c r="M521" i="108" s="1"/>
  <c r="I521" i="108" a="1"/>
  <c r="I521" i="108" s="1"/>
  <c r="K521" i="108" a="1"/>
  <c r="K521" i="108" s="1"/>
  <c r="G521" i="108" a="1"/>
  <c r="G521" i="108" s="1"/>
  <c r="M522" i="108" a="1"/>
  <c r="M522" i="108" s="1"/>
  <c r="H522" i="108" a="1"/>
  <c r="H522" i="108" s="1"/>
  <c r="B5" i="106"/>
  <c r="B6" i="106"/>
  <c r="B4" i="106"/>
  <c r="E8" i="3"/>
  <c r="C500" i="4"/>
  <c r="G500" i="4" a="1"/>
  <c r="G500" i="4" s="1"/>
  <c r="C501" i="4"/>
  <c r="G501" i="4" a="1"/>
  <c r="G501" i="4" s="1"/>
  <c r="C502" i="4"/>
  <c r="G502" i="4" a="1"/>
  <c r="G502" i="4" s="1"/>
  <c r="C503" i="4"/>
  <c r="G503" i="4" a="1"/>
  <c r="G503" i="4" s="1"/>
  <c r="C504" i="4"/>
  <c r="J504" i="4" a="1"/>
  <c r="J504" i="4" s="1"/>
  <c r="C505" i="4"/>
  <c r="J505" i="4" a="1"/>
  <c r="J505" i="4" s="1"/>
  <c r="C506" i="4"/>
  <c r="J506" i="4" a="1"/>
  <c r="J506" i="4" s="1"/>
  <c r="C507" i="4"/>
  <c r="H507" i="4" a="1"/>
  <c r="H507" i="4" s="1"/>
  <c r="C508" i="4"/>
  <c r="I508" i="4" a="1"/>
  <c r="I508" i="4" s="1"/>
  <c r="C509" i="4"/>
  <c r="J509" i="4" s="1" a="1"/>
  <c r="J509" i="4" s="1"/>
  <c r="C510" i="4"/>
  <c r="I510" i="4" a="1"/>
  <c r="I510" i="4" s="1"/>
  <c r="C511" i="4"/>
  <c r="G511" i="4" a="1"/>
  <c r="G511" i="4" s="1"/>
  <c r="C499" i="4"/>
  <c r="K499" i="4" a="1"/>
  <c r="K499" i="4" s="1"/>
  <c r="H501" i="4" a="1"/>
  <c r="H501" i="4" s="1"/>
  <c r="L501" i="4" a="1"/>
  <c r="L501" i="4" s="1"/>
  <c r="J502" i="4" a="1"/>
  <c r="J502" i="4" s="1"/>
  <c r="I503" i="4" a="1"/>
  <c r="I503" i="4" s="1"/>
  <c r="G505" i="4" a="1"/>
  <c r="G505" i="4" s="1"/>
  <c r="H505" i="4" a="1"/>
  <c r="H505" i="4" s="1"/>
  <c r="I505" i="4" a="1"/>
  <c r="I505" i="4" s="1"/>
  <c r="K505" i="4" a="1"/>
  <c r="K505" i="4" s="1"/>
  <c r="L505" i="4" a="1"/>
  <c r="L505" i="4" s="1"/>
  <c r="M505" i="4" a="1"/>
  <c r="M505" i="4" s="1"/>
  <c r="H508" i="4" a="1"/>
  <c r="H508" i="4" s="1"/>
  <c r="H509" i="4" a="1"/>
  <c r="H509" i="4" s="1"/>
  <c r="M509" i="4" a="1"/>
  <c r="M509" i="4" s="1"/>
  <c r="G510" i="4" a="1"/>
  <c r="G510" i="4" s="1"/>
  <c r="H510" i="4" a="1"/>
  <c r="H510" i="4" s="1"/>
  <c r="J510" i="4" a="1"/>
  <c r="J510" i="4" s="1"/>
  <c r="K510" i="4" a="1"/>
  <c r="K510" i="4" s="1"/>
  <c r="L510" i="4" a="1"/>
  <c r="L510" i="4" s="1"/>
  <c r="H499" i="4" a="1"/>
  <c r="H499" i="4" s="1"/>
  <c r="C520" i="4"/>
  <c r="J520" i="4" a="1"/>
  <c r="J520" i="4" s="1"/>
  <c r="C521" i="4"/>
  <c r="K521" i="4" a="1"/>
  <c r="K521" i="4" s="1"/>
  <c r="C524" i="4"/>
  <c r="I524" i="4" a="1"/>
  <c r="I524" i="4" s="1"/>
  <c r="C529" i="4"/>
  <c r="K529" i="4" a="1"/>
  <c r="K529" i="4" s="1"/>
  <c r="G514" i="4" a="1"/>
  <c r="G514" i="4" s="1"/>
  <c r="H514" i="4" a="1"/>
  <c r="H514" i="4" s="1"/>
  <c r="I514" i="4" a="1"/>
  <c r="I514" i="4" s="1"/>
  <c r="J514" i="4" a="1"/>
  <c r="J514" i="4" s="1"/>
  <c r="K514" i="4" a="1"/>
  <c r="K514" i="4" s="1"/>
  <c r="L514" i="4" a="1"/>
  <c r="L514" i="4" s="1"/>
  <c r="M514" i="4" a="1"/>
  <c r="M514" i="4" s="1"/>
  <c r="F514" i="4" a="1"/>
  <c r="F514" i="4" s="1"/>
  <c r="F510" i="4" a="1"/>
  <c r="F510" i="4" s="1"/>
  <c r="S495" i="4"/>
  <c r="E29" i="3" s="1"/>
  <c r="G29" i="3" s="1"/>
  <c r="I29" i="3" s="1"/>
  <c r="T495" i="4"/>
  <c r="E31" i="3"/>
  <c r="G31" i="3" s="1"/>
  <c r="U495" i="4"/>
  <c r="E32" i="3"/>
  <c r="G32" i="3" s="1"/>
  <c r="V495" i="4"/>
  <c r="E33" i="3"/>
  <c r="G33" i="3" s="1"/>
  <c r="W495" i="4"/>
  <c r="E34" i="3"/>
  <c r="G34" i="3" s="1"/>
  <c r="R495" i="4"/>
  <c r="E30" i="3" s="1"/>
  <c r="G30" i="3" s="1"/>
  <c r="F509" i="4" a="1"/>
  <c r="F509" i="4" s="1"/>
  <c r="O5" i="4"/>
  <c r="O6" i="4"/>
  <c r="O7" i="4"/>
  <c r="O8" i="4"/>
  <c r="O9" i="4"/>
  <c r="O10" i="4"/>
  <c r="O11" i="4"/>
  <c r="O12" i="4"/>
  <c r="O13" i="4"/>
  <c r="O14" i="4"/>
  <c r="O15" i="4"/>
  <c r="O16" i="4"/>
  <c r="O17" i="4"/>
  <c r="O18" i="4"/>
  <c r="O19" i="4"/>
  <c r="O20" i="4"/>
  <c r="O21" i="4"/>
  <c r="O22" i="4"/>
  <c r="O23" i="4"/>
  <c r="P23" i="4" s="1"/>
  <c r="O24" i="4"/>
  <c r="O25" i="4"/>
  <c r="O26" i="4"/>
  <c r="O27" i="4"/>
  <c r="O28" i="4"/>
  <c r="O29" i="4"/>
  <c r="O30" i="4"/>
  <c r="O31" i="4"/>
  <c r="O32" i="4"/>
  <c r="O33" i="4"/>
  <c r="O34" i="4"/>
  <c r="O35" i="4"/>
  <c r="O36" i="4"/>
  <c r="O37" i="4"/>
  <c r="O38" i="4"/>
  <c r="O39" i="4"/>
  <c r="O40" i="4"/>
  <c r="O41" i="4"/>
  <c r="O42" i="4"/>
  <c r="O43" i="4"/>
  <c r="O44" i="4"/>
  <c r="O46" i="4"/>
  <c r="P46" i="4" s="1"/>
  <c r="O47" i="4"/>
  <c r="G495" i="4"/>
  <c r="H495" i="4"/>
  <c r="I495" i="4"/>
  <c r="J495" i="4"/>
  <c r="K495" i="4"/>
  <c r="L495" i="4"/>
  <c r="M495" i="4"/>
  <c r="F495" i="4"/>
  <c r="H531" i="158"/>
  <c r="E22" i="179"/>
  <c r="E22" i="155"/>
  <c r="N522" i="188"/>
  <c r="N521" i="192"/>
  <c r="N529" i="192"/>
  <c r="I38" i="199"/>
  <c r="N523" i="204"/>
  <c r="N512" i="156"/>
  <c r="N512" i="162"/>
  <c r="F13" i="161"/>
  <c r="H13" i="161"/>
  <c r="H531" i="164"/>
  <c r="I17" i="173"/>
  <c r="G17" i="173"/>
  <c r="N529" i="160"/>
  <c r="G531" i="162"/>
  <c r="M531" i="162"/>
  <c r="N523" i="162"/>
  <c r="N519" i="162"/>
  <c r="I38" i="159"/>
  <c r="N524" i="162"/>
  <c r="N523" i="170"/>
  <c r="N523" i="172"/>
  <c r="N522" i="178"/>
  <c r="I38" i="185"/>
  <c r="N522" i="158"/>
  <c r="N530" i="158"/>
  <c r="N522" i="170"/>
  <c r="N523" i="176"/>
  <c r="I17" i="181"/>
  <c r="G17" i="181"/>
  <c r="N529" i="180"/>
  <c r="N525" i="192"/>
  <c r="E26" i="191"/>
  <c r="G26" i="191"/>
  <c r="I26" i="191"/>
  <c r="I38" i="191"/>
  <c r="N512" i="192"/>
  <c r="F13" i="191"/>
  <c r="H13" i="191"/>
  <c r="N527" i="194"/>
  <c r="F531" i="204"/>
  <c r="N518" i="204"/>
  <c r="M531" i="204"/>
  <c r="N524" i="160"/>
  <c r="N524" i="158"/>
  <c r="P512" i="166"/>
  <c r="D17" i="165"/>
  <c r="N3" i="165"/>
  <c r="G17" i="159"/>
  <c r="I17" i="159"/>
  <c r="M531" i="168"/>
  <c r="H531" i="168"/>
  <c r="I531" i="170"/>
  <c r="H531" i="170"/>
  <c r="N520" i="176"/>
  <c r="G531" i="178"/>
  <c r="J531" i="178"/>
  <c r="I17" i="183"/>
  <c r="G17" i="183"/>
  <c r="N522" i="176"/>
  <c r="J531" i="180"/>
  <c r="H531" i="180"/>
  <c r="L531" i="182"/>
  <c r="K531" i="182"/>
  <c r="N521" i="188"/>
  <c r="N525" i="194"/>
  <c r="L531" i="192"/>
  <c r="N531" i="200"/>
  <c r="N519" i="202"/>
  <c r="H531" i="194"/>
  <c r="M531" i="194"/>
  <c r="I38" i="187"/>
  <c r="G17" i="187"/>
  <c r="I17" i="187"/>
  <c r="G17" i="201"/>
  <c r="I17" i="201"/>
  <c r="J531" i="162"/>
  <c r="N528" i="164"/>
  <c r="G531" i="158"/>
  <c r="N531" i="166"/>
  <c r="N522" i="164"/>
  <c r="I17" i="169"/>
  <c r="G17" i="169"/>
  <c r="G17" i="177"/>
  <c r="I17" i="177"/>
  <c r="N528" i="178"/>
  <c r="E25" i="161"/>
  <c r="G25" i="161"/>
  <c r="I25" i="161"/>
  <c r="G22" i="161"/>
  <c r="I22" i="161"/>
  <c r="E24" i="161"/>
  <c r="G24" i="161"/>
  <c r="I24" i="161"/>
  <c r="E23" i="161"/>
  <c r="G23" i="161"/>
  <c r="I23" i="161"/>
  <c r="N528" i="160"/>
  <c r="E26" i="171"/>
  <c r="G26" i="171"/>
  <c r="I26" i="171"/>
  <c r="N512" i="172"/>
  <c r="F13" i="171"/>
  <c r="H13" i="171"/>
  <c r="N523" i="182"/>
  <c r="N520" i="186"/>
  <c r="N531" i="186"/>
  <c r="N523" i="186"/>
  <c r="N525" i="190"/>
  <c r="N519" i="194"/>
  <c r="J531" i="164"/>
  <c r="N520" i="158"/>
  <c r="N528" i="158"/>
  <c r="F531" i="162"/>
  <c r="N518" i="162"/>
  <c r="K531" i="162"/>
  <c r="N530" i="162"/>
  <c r="N520" i="162"/>
  <c r="N528" i="162"/>
  <c r="N520" i="168"/>
  <c r="N530" i="172"/>
  <c r="N519" i="182"/>
  <c r="N524" i="186"/>
  <c r="N526" i="178"/>
  <c r="N525" i="164"/>
  <c r="N521" i="162"/>
  <c r="I17" i="163"/>
  <c r="G17" i="163"/>
  <c r="E25" i="169"/>
  <c r="G25" i="169"/>
  <c r="I25" i="169"/>
  <c r="G22" i="169"/>
  <c r="I22" i="169"/>
  <c r="E24" i="169"/>
  <c r="G24" i="169"/>
  <c r="I24" i="169"/>
  <c r="E23" i="169"/>
  <c r="G23" i="169"/>
  <c r="I23" i="169"/>
  <c r="N529" i="182"/>
  <c r="N519" i="188"/>
  <c r="P512" i="194"/>
  <c r="D17" i="193"/>
  <c r="N3" i="193"/>
  <c r="N527" i="202"/>
  <c r="G531" i="204"/>
  <c r="H531" i="204"/>
  <c r="N521" i="204"/>
  <c r="N527" i="164"/>
  <c r="K531" i="168"/>
  <c r="J531" i="168"/>
  <c r="N519" i="160"/>
  <c r="G531" i="160"/>
  <c r="N519" i="172"/>
  <c r="F531" i="172"/>
  <c r="N525" i="172"/>
  <c r="J531" i="170"/>
  <c r="M531" i="170"/>
  <c r="N522" i="172"/>
  <c r="H531" i="178"/>
  <c r="M531" i="178"/>
  <c r="N523" i="188"/>
  <c r="N531" i="188"/>
  <c r="N524" i="180"/>
  <c r="F531" i="180"/>
  <c r="N518" i="180"/>
  <c r="M531" i="180"/>
  <c r="H531" i="182"/>
  <c r="M531" i="182"/>
  <c r="N519" i="192"/>
  <c r="N531" i="192"/>
  <c r="F531" i="192"/>
  <c r="N527" i="192"/>
  <c r="N523" i="194"/>
  <c r="N523" i="202"/>
  <c r="N522" i="202"/>
  <c r="N530" i="202"/>
  <c r="I17" i="203"/>
  <c r="G17" i="203"/>
  <c r="N528" i="190"/>
  <c r="N531" i="190"/>
  <c r="F531" i="194"/>
  <c r="N518" i="194"/>
  <c r="G531" i="194"/>
  <c r="I38" i="171"/>
  <c r="E25" i="201"/>
  <c r="G25" i="201"/>
  <c r="I25" i="201"/>
  <c r="G22" i="201"/>
  <c r="I22" i="201"/>
  <c r="E24" i="201"/>
  <c r="G24" i="201"/>
  <c r="I24" i="201"/>
  <c r="E23" i="201"/>
  <c r="G23" i="201"/>
  <c r="I23" i="201"/>
  <c r="N519" i="164"/>
  <c r="N531" i="164"/>
  <c r="F531" i="164"/>
  <c r="J531" i="158"/>
  <c r="N520" i="172"/>
  <c r="N525" i="182"/>
  <c r="N525" i="188"/>
  <c r="I531" i="158"/>
  <c r="F531" i="158"/>
  <c r="N518" i="158"/>
  <c r="N526" i="158"/>
  <c r="N527" i="160"/>
  <c r="N522" i="162"/>
  <c r="N527" i="162"/>
  <c r="I17" i="171"/>
  <c r="G17" i="171"/>
  <c r="F531" i="176"/>
  <c r="N527" i="182"/>
  <c r="F531" i="186"/>
  <c r="N512" i="176"/>
  <c r="F13" i="175"/>
  <c r="H13" i="175"/>
  <c r="E26" i="175"/>
  <c r="G26" i="175"/>
  <c r="I26" i="175"/>
  <c r="E23" i="181"/>
  <c r="G23" i="181"/>
  <c r="I23" i="181"/>
  <c r="G22" i="181"/>
  <c r="I22" i="181"/>
  <c r="E25" i="181"/>
  <c r="G25" i="181"/>
  <c r="I25" i="181"/>
  <c r="E24" i="181"/>
  <c r="G24" i="181"/>
  <c r="I24" i="181"/>
  <c r="N526" i="182"/>
  <c r="N527" i="188"/>
  <c r="N512" i="194"/>
  <c r="F13" i="193"/>
  <c r="H13" i="193"/>
  <c r="E26" i="193"/>
  <c r="G26" i="193"/>
  <c r="I26" i="193"/>
  <c r="N526" i="194"/>
  <c r="P512" i="198"/>
  <c r="D17" i="197"/>
  <c r="N3" i="197"/>
  <c r="N522" i="204"/>
  <c r="N525" i="202"/>
  <c r="E25" i="203"/>
  <c r="G25" i="203"/>
  <c r="I25" i="203"/>
  <c r="G22" i="203"/>
  <c r="I22" i="203"/>
  <c r="E24" i="203"/>
  <c r="G24" i="203"/>
  <c r="I24" i="203"/>
  <c r="E23" i="203"/>
  <c r="G23" i="203"/>
  <c r="I23" i="203"/>
  <c r="N531" i="156"/>
  <c r="I531" i="162"/>
  <c r="L531" i="162"/>
  <c r="G17" i="167"/>
  <c r="I17" i="167"/>
  <c r="N521" i="168"/>
  <c r="N528" i="172"/>
  <c r="N527" i="176"/>
  <c r="N524" i="178"/>
  <c r="N527" i="186"/>
  <c r="N525" i="176"/>
  <c r="N531" i="176"/>
  <c r="N530" i="178"/>
  <c r="N522" i="180"/>
  <c r="N528" i="186"/>
  <c r="N528" i="202"/>
  <c r="G17" i="161"/>
  <c r="I17" i="161"/>
  <c r="N527" i="172"/>
  <c r="N529" i="178"/>
  <c r="E26" i="177"/>
  <c r="G26" i="177"/>
  <c r="I26" i="177"/>
  <c r="I38" i="177"/>
  <c r="N512" i="178"/>
  <c r="F13" i="177"/>
  <c r="H13" i="177"/>
  <c r="N530" i="176"/>
  <c r="N519" i="180"/>
  <c r="N3" i="185"/>
  <c r="P512" i="186"/>
  <c r="D17" i="185"/>
  <c r="N526" i="190"/>
  <c r="N520" i="202"/>
  <c r="N531" i="202"/>
  <c r="L531" i="204"/>
  <c r="K531" i="204"/>
  <c r="N520" i="204"/>
  <c r="N525" i="204"/>
  <c r="I17" i="191"/>
  <c r="G17" i="191"/>
  <c r="E23" i="157"/>
  <c r="G23" i="157"/>
  <c r="I23" i="157"/>
  <c r="E24" i="157"/>
  <c r="G24" i="157"/>
  <c r="I24" i="157"/>
  <c r="E25" i="157"/>
  <c r="G25" i="157"/>
  <c r="I25" i="157"/>
  <c r="G22" i="157"/>
  <c r="I22" i="157"/>
  <c r="I531" i="168"/>
  <c r="L531" i="168"/>
  <c r="N530" i="170"/>
  <c r="L531" i="170"/>
  <c r="G531" i="170"/>
  <c r="N523" i="178"/>
  <c r="K531" i="178"/>
  <c r="I531" i="178"/>
  <c r="E24" i="175"/>
  <c r="G24" i="175"/>
  <c r="I24" i="175"/>
  <c r="E25" i="175"/>
  <c r="G25" i="175"/>
  <c r="I25" i="175"/>
  <c r="E23" i="175"/>
  <c r="G23" i="175"/>
  <c r="I23" i="175"/>
  <c r="G22" i="175"/>
  <c r="I22" i="175"/>
  <c r="N530" i="182"/>
  <c r="K531" i="180"/>
  <c r="I531" i="180"/>
  <c r="F531" i="182"/>
  <c r="N518" i="182"/>
  <c r="G531" i="182"/>
  <c r="F531" i="190"/>
  <c r="E23" i="193"/>
  <c r="G23" i="193"/>
  <c r="I23" i="193"/>
  <c r="E24" i="193"/>
  <c r="G24" i="193"/>
  <c r="I24" i="193"/>
  <c r="E25" i="193"/>
  <c r="G25" i="193"/>
  <c r="I25" i="193"/>
  <c r="G22" i="193"/>
  <c r="I22" i="193"/>
  <c r="H531" i="192"/>
  <c r="P512" i="200"/>
  <c r="D17" i="199"/>
  <c r="N3" i="199"/>
  <c r="P512" i="190"/>
  <c r="D17" i="189"/>
  <c r="N3" i="189"/>
  <c r="J531" i="194"/>
  <c r="I531" i="194"/>
  <c r="N512" i="170"/>
  <c r="F13" i="169"/>
  <c r="H13" i="169"/>
  <c r="F531" i="188"/>
  <c r="N531" i="174"/>
  <c r="E26" i="181"/>
  <c r="G26" i="181"/>
  <c r="I26" i="181"/>
  <c r="N512" i="182"/>
  <c r="F13" i="181"/>
  <c r="H13" i="181"/>
  <c r="N529" i="188"/>
  <c r="N530" i="188"/>
  <c r="N523" i="192"/>
  <c r="N519" i="204"/>
  <c r="N520" i="160"/>
  <c r="N531" i="160"/>
  <c r="N529" i="164"/>
  <c r="E24" i="167"/>
  <c r="G24" i="167"/>
  <c r="I24" i="167"/>
  <c r="G22" i="167"/>
  <c r="I22" i="167"/>
  <c r="E25" i="167"/>
  <c r="G25" i="167"/>
  <c r="I25" i="167"/>
  <c r="E23" i="167"/>
  <c r="G23" i="167"/>
  <c r="I23" i="167"/>
  <c r="N521" i="178"/>
  <c r="N520" i="170"/>
  <c r="N528" i="170"/>
  <c r="N522" i="182"/>
  <c r="N521" i="194"/>
  <c r="I531" i="204"/>
  <c r="J531" i="204"/>
  <c r="D17" i="179"/>
  <c r="D17" i="155"/>
  <c r="I17" i="157"/>
  <c r="G17" i="157"/>
  <c r="G531" i="168"/>
  <c r="N518" i="168"/>
  <c r="F531" i="168"/>
  <c r="N531" i="172"/>
  <c r="K531" i="160"/>
  <c r="N525" i="162"/>
  <c r="E26" i="163"/>
  <c r="G26" i="163"/>
  <c r="I26" i="163"/>
  <c r="I38" i="163"/>
  <c r="N512" i="164"/>
  <c r="F13" i="163"/>
  <c r="H13" i="163"/>
  <c r="J531" i="172"/>
  <c r="N527" i="168"/>
  <c r="F531" i="170"/>
  <c r="N518" i="170"/>
  <c r="N531" i="170"/>
  <c r="K531" i="170"/>
  <c r="N519" i="176"/>
  <c r="F531" i="178"/>
  <c r="N518" i="178"/>
  <c r="N531" i="178"/>
  <c r="L531" i="178"/>
  <c r="N521" i="182"/>
  <c r="N520" i="180"/>
  <c r="N528" i="180"/>
  <c r="N512" i="190"/>
  <c r="F13" i="189"/>
  <c r="H13" i="189"/>
  <c r="E26" i="189"/>
  <c r="G26" i="189"/>
  <c r="I26" i="189"/>
  <c r="I38" i="189"/>
  <c r="G531" i="180"/>
  <c r="L531" i="180"/>
  <c r="N526" i="180"/>
  <c r="J531" i="182"/>
  <c r="I531" i="182"/>
  <c r="N525" i="186"/>
  <c r="E26" i="187"/>
  <c r="G26" i="187"/>
  <c r="I26" i="187"/>
  <c r="N512" i="188"/>
  <c r="F13" i="187"/>
  <c r="H13" i="187"/>
  <c r="N530" i="190"/>
  <c r="J531" i="192"/>
  <c r="N512" i="202"/>
  <c r="F13" i="201"/>
  <c r="H13" i="201"/>
  <c r="E26" i="201"/>
  <c r="G26" i="201"/>
  <c r="I26" i="201"/>
  <c r="N512" i="204"/>
  <c r="F13" i="203"/>
  <c r="H13" i="203"/>
  <c r="E26" i="203"/>
  <c r="G26" i="203"/>
  <c r="I26" i="203"/>
  <c r="L531" i="194"/>
  <c r="K531" i="194"/>
  <c r="N512" i="168"/>
  <c r="F13" i="167"/>
  <c r="H13" i="167"/>
  <c r="G531" i="154"/>
  <c r="F531" i="154"/>
  <c r="N518" i="154"/>
  <c r="G17" i="153"/>
  <c r="I17" i="153"/>
  <c r="K531" i="154"/>
  <c r="H531" i="154"/>
  <c r="N512" i="154"/>
  <c r="F13" i="153"/>
  <c r="H13" i="153"/>
  <c r="E26" i="153"/>
  <c r="G26" i="153"/>
  <c r="I26" i="153"/>
  <c r="N524" i="154"/>
  <c r="N525" i="154"/>
  <c r="M531" i="154"/>
  <c r="J531" i="154"/>
  <c r="N520" i="154"/>
  <c r="I531" i="154"/>
  <c r="L531" i="154"/>
  <c r="N523" i="154"/>
  <c r="N522" i="154"/>
  <c r="I38" i="153"/>
  <c r="N519" i="131"/>
  <c r="N527" i="131"/>
  <c r="E23" i="134"/>
  <c r="G23" i="134"/>
  <c r="I23" i="134"/>
  <c r="E24" i="134"/>
  <c r="G24" i="134"/>
  <c r="I24" i="134"/>
  <c r="E25" i="134"/>
  <c r="G25" i="134"/>
  <c r="I25" i="134"/>
  <c r="G22" i="134"/>
  <c r="I22" i="134"/>
  <c r="N523" i="143"/>
  <c r="I17" i="146"/>
  <c r="G17" i="146"/>
  <c r="K531" i="149"/>
  <c r="N528" i="143"/>
  <c r="N531" i="133"/>
  <c r="N523" i="129"/>
  <c r="N521" i="139"/>
  <c r="I17" i="132"/>
  <c r="G17" i="132"/>
  <c r="N523" i="131"/>
  <c r="N519" i="137"/>
  <c r="F531" i="137"/>
  <c r="N518" i="137"/>
  <c r="L531" i="137"/>
  <c r="N520" i="137"/>
  <c r="N524" i="137"/>
  <c r="N528" i="137"/>
  <c r="L531" i="143"/>
  <c r="G531" i="143"/>
  <c r="E26" i="142"/>
  <c r="G26" i="142"/>
  <c r="I26" i="142"/>
  <c r="N512" i="143"/>
  <c r="F13" i="142"/>
  <c r="H13" i="142"/>
  <c r="N529" i="149"/>
  <c r="N520" i="151"/>
  <c r="H531" i="151"/>
  <c r="G531" i="151"/>
  <c r="N524" i="149"/>
  <c r="L531" i="135"/>
  <c r="M531" i="135"/>
  <c r="I17" i="136"/>
  <c r="G17" i="136"/>
  <c r="N529" i="139"/>
  <c r="E26" i="138"/>
  <c r="G26" i="138"/>
  <c r="I26" i="138"/>
  <c r="N512" i="139"/>
  <c r="F13" i="138"/>
  <c r="H13" i="138"/>
  <c r="E25" i="148"/>
  <c r="G25" i="148"/>
  <c r="I25" i="148"/>
  <c r="E23" i="148"/>
  <c r="G23" i="148"/>
  <c r="I23" i="148"/>
  <c r="G22" i="148"/>
  <c r="I22" i="148"/>
  <c r="E24" i="148"/>
  <c r="G24" i="148"/>
  <c r="I24" i="148"/>
  <c r="N520" i="149"/>
  <c r="N530" i="143"/>
  <c r="N527" i="137"/>
  <c r="N526" i="137"/>
  <c r="N530" i="139"/>
  <c r="I17" i="148"/>
  <c r="G17" i="148"/>
  <c r="M531" i="149"/>
  <c r="N519" i="151"/>
  <c r="N525" i="151"/>
  <c r="N523" i="137"/>
  <c r="N521" i="131"/>
  <c r="E26" i="130"/>
  <c r="G26" i="130"/>
  <c r="I26" i="130"/>
  <c r="N512" i="131"/>
  <c r="F13" i="130"/>
  <c r="H13" i="130"/>
  <c r="N512" i="151"/>
  <c r="F13" i="150"/>
  <c r="H13" i="150"/>
  <c r="E26" i="150"/>
  <c r="G26" i="150"/>
  <c r="I26" i="150"/>
  <c r="I17" i="130"/>
  <c r="G17" i="130"/>
  <c r="I17" i="134"/>
  <c r="G17" i="134"/>
  <c r="J531" i="137"/>
  <c r="I531" i="137"/>
  <c r="P512" i="143"/>
  <c r="D17" i="142"/>
  <c r="N3" i="142"/>
  <c r="F531" i="143"/>
  <c r="N518" i="143"/>
  <c r="I531" i="143"/>
  <c r="N512" i="149"/>
  <c r="F13" i="148"/>
  <c r="H13" i="148"/>
  <c r="E26" i="148"/>
  <c r="G26" i="148"/>
  <c r="I26" i="148"/>
  <c r="J531" i="151"/>
  <c r="I531" i="151"/>
  <c r="N522" i="129"/>
  <c r="N530" i="129"/>
  <c r="N519" i="129"/>
  <c r="N520" i="129"/>
  <c r="F531" i="135"/>
  <c r="N518" i="135"/>
  <c r="G531" i="135"/>
  <c r="I17" i="140"/>
  <c r="G17" i="140"/>
  <c r="N527" i="139"/>
  <c r="N521" i="143"/>
  <c r="N522" i="143"/>
  <c r="N519" i="149"/>
  <c r="N525" i="143"/>
  <c r="I38" i="138"/>
  <c r="N525" i="139"/>
  <c r="F531" i="149"/>
  <c r="N518" i="149"/>
  <c r="G531" i="149"/>
  <c r="N521" i="151"/>
  <c r="N524" i="143"/>
  <c r="P512" i="145"/>
  <c r="D17" i="144"/>
  <c r="N3" i="144"/>
  <c r="I38" i="132"/>
  <c r="N524" i="129"/>
  <c r="E23" i="136"/>
  <c r="G23" i="136"/>
  <c r="I23" i="136"/>
  <c r="E25" i="136"/>
  <c r="G25" i="136"/>
  <c r="I25" i="136"/>
  <c r="E24" i="136"/>
  <c r="G24" i="136"/>
  <c r="I24" i="136"/>
  <c r="G22" i="136"/>
  <c r="I22" i="136"/>
  <c r="N524" i="139"/>
  <c r="N519" i="139"/>
  <c r="N531" i="139"/>
  <c r="N531" i="147"/>
  <c r="G531" i="137"/>
  <c r="K531" i="137"/>
  <c r="N522" i="139"/>
  <c r="H531" i="143"/>
  <c r="K531" i="143"/>
  <c r="L531" i="151"/>
  <c r="K531" i="151"/>
  <c r="N523" i="151"/>
  <c r="N525" i="129"/>
  <c r="I38" i="130"/>
  <c r="H531" i="135"/>
  <c r="I531" i="135"/>
  <c r="N525" i="131"/>
  <c r="N531" i="131"/>
  <c r="N525" i="137"/>
  <c r="N529" i="143"/>
  <c r="N522" i="151"/>
  <c r="N521" i="135"/>
  <c r="N529" i="135"/>
  <c r="N521" i="149"/>
  <c r="N519" i="143"/>
  <c r="N529" i="131"/>
  <c r="N512" i="137"/>
  <c r="F13" i="136"/>
  <c r="H13" i="136"/>
  <c r="E26" i="136"/>
  <c r="G26" i="136"/>
  <c r="I26" i="136"/>
  <c r="N522" i="137"/>
  <c r="F531" i="131"/>
  <c r="N524" i="135"/>
  <c r="H531" i="137"/>
  <c r="M531" i="137"/>
  <c r="J531" i="143"/>
  <c r="M531" i="143"/>
  <c r="N531" i="145"/>
  <c r="F531" i="151"/>
  <c r="N518" i="151"/>
  <c r="N531" i="151"/>
  <c r="M531" i="151"/>
  <c r="J531" i="135"/>
  <c r="K531" i="135"/>
  <c r="I17" i="138"/>
  <c r="G17" i="138"/>
  <c r="N527" i="143"/>
  <c r="I38" i="146"/>
  <c r="G17" i="150"/>
  <c r="I17" i="150"/>
  <c r="N523" i="149"/>
  <c r="I38" i="150"/>
  <c r="I38" i="142"/>
  <c r="N518" i="118"/>
  <c r="F531" i="118"/>
  <c r="H531" i="122"/>
  <c r="G531" i="122"/>
  <c r="N524" i="118"/>
  <c r="N519" i="120"/>
  <c r="N512" i="122"/>
  <c r="F13" i="121"/>
  <c r="H13" i="121"/>
  <c r="E26" i="121"/>
  <c r="G26" i="121"/>
  <c r="I26" i="121"/>
  <c r="I38" i="121"/>
  <c r="N520" i="122"/>
  <c r="E23" i="125"/>
  <c r="G23" i="125"/>
  <c r="I23" i="125"/>
  <c r="E25" i="125"/>
  <c r="G25" i="125"/>
  <c r="I25" i="125"/>
  <c r="G22" i="125"/>
  <c r="I22" i="125"/>
  <c r="E24" i="125"/>
  <c r="G24" i="125"/>
  <c r="I24" i="125"/>
  <c r="N519" i="126"/>
  <c r="N530" i="118"/>
  <c r="N519" i="118"/>
  <c r="N512" i="120"/>
  <c r="F13" i="119"/>
  <c r="H13" i="119"/>
  <c r="E26" i="119"/>
  <c r="G26" i="119"/>
  <c r="I26" i="119"/>
  <c r="J531" i="124"/>
  <c r="K531" i="124"/>
  <c r="H531" i="126"/>
  <c r="I531" i="126"/>
  <c r="N512" i="126"/>
  <c r="F13" i="125"/>
  <c r="H13" i="125"/>
  <c r="E26" i="125"/>
  <c r="G26" i="125"/>
  <c r="I26" i="125"/>
  <c r="E26" i="117"/>
  <c r="G26" i="117"/>
  <c r="I26" i="117"/>
  <c r="N512" i="118"/>
  <c r="F13" i="117"/>
  <c r="H13" i="117"/>
  <c r="J531" i="118"/>
  <c r="K531" i="118"/>
  <c r="K531" i="120"/>
  <c r="L531" i="120"/>
  <c r="N526" i="120"/>
  <c r="N530" i="120"/>
  <c r="I17" i="125"/>
  <c r="G17" i="125"/>
  <c r="N522" i="118"/>
  <c r="K531" i="122"/>
  <c r="L531" i="122"/>
  <c r="I38" i="127"/>
  <c r="N526" i="118"/>
  <c r="N512" i="124"/>
  <c r="F13" i="123"/>
  <c r="H13" i="123"/>
  <c r="E26" i="123"/>
  <c r="G26" i="123"/>
  <c r="I26" i="123"/>
  <c r="N521" i="126"/>
  <c r="N528" i="118"/>
  <c r="L531" i="126"/>
  <c r="G531" i="118"/>
  <c r="N525" i="118"/>
  <c r="E25" i="123"/>
  <c r="G25" i="123"/>
  <c r="I25" i="123"/>
  <c r="G22" i="123"/>
  <c r="I22" i="123"/>
  <c r="E23" i="123"/>
  <c r="G23" i="123"/>
  <c r="I23" i="123"/>
  <c r="E24" i="123"/>
  <c r="G24" i="123"/>
  <c r="I24" i="123"/>
  <c r="N525" i="124"/>
  <c r="N521" i="118"/>
  <c r="N524" i="120"/>
  <c r="L531" i="124"/>
  <c r="M531" i="124"/>
  <c r="F531" i="126"/>
  <c r="N518" i="126"/>
  <c r="K531" i="126"/>
  <c r="I531" i="118"/>
  <c r="H531" i="118"/>
  <c r="I531" i="120"/>
  <c r="N518" i="120"/>
  <c r="F531" i="120"/>
  <c r="N522" i="122"/>
  <c r="N531" i="128"/>
  <c r="I17" i="117"/>
  <c r="G17" i="117"/>
  <c r="E25" i="117"/>
  <c r="G25" i="117"/>
  <c r="I25" i="117"/>
  <c r="G22" i="117"/>
  <c r="I22" i="117"/>
  <c r="E23" i="117"/>
  <c r="G23" i="117"/>
  <c r="I23" i="117"/>
  <c r="E24" i="117"/>
  <c r="G24" i="117"/>
  <c r="I24" i="117"/>
  <c r="F531" i="122"/>
  <c r="N518" i="122"/>
  <c r="J531" i="122"/>
  <c r="J531" i="120"/>
  <c r="N522" i="120"/>
  <c r="N528" i="120"/>
  <c r="I17" i="127"/>
  <c r="G17" i="127"/>
  <c r="N518" i="124"/>
  <c r="F531" i="124"/>
  <c r="G531" i="124"/>
  <c r="N526" i="124"/>
  <c r="J531" i="126"/>
  <c r="M531" i="126"/>
  <c r="N524" i="124"/>
  <c r="N529" i="124"/>
  <c r="L531" i="118"/>
  <c r="M531" i="118"/>
  <c r="M531" i="120"/>
  <c r="H531" i="120"/>
  <c r="N520" i="120"/>
  <c r="N520" i="118"/>
  <c r="N529" i="118"/>
  <c r="I17" i="123"/>
  <c r="G17" i="123"/>
  <c r="N520" i="126"/>
  <c r="G17" i="119"/>
  <c r="I17" i="119"/>
  <c r="E25" i="119"/>
  <c r="G25" i="119"/>
  <c r="I25" i="119"/>
  <c r="E23" i="119"/>
  <c r="G23" i="119"/>
  <c r="I23" i="119"/>
  <c r="E24" i="119"/>
  <c r="G24" i="119"/>
  <c r="I24" i="119"/>
  <c r="G22" i="119"/>
  <c r="I22" i="119"/>
  <c r="N523" i="120"/>
  <c r="I531" i="122"/>
  <c r="M531" i="122"/>
  <c r="N520" i="124"/>
  <c r="N528" i="124"/>
  <c r="N521" i="124"/>
  <c r="N520" i="116"/>
  <c r="L531" i="116"/>
  <c r="N526" i="116"/>
  <c r="N519" i="116"/>
  <c r="N529" i="116"/>
  <c r="E24" i="115"/>
  <c r="G24" i="115"/>
  <c r="I24" i="115"/>
  <c r="E25" i="115"/>
  <c r="G25" i="115"/>
  <c r="I25" i="115"/>
  <c r="G22" i="115"/>
  <c r="I22" i="115"/>
  <c r="I38" i="115"/>
  <c r="E23" i="115"/>
  <c r="G23" i="115"/>
  <c r="I23" i="115"/>
  <c r="F531" i="116"/>
  <c r="N518" i="116"/>
  <c r="G17" i="115"/>
  <c r="I17" i="115"/>
  <c r="N521" i="116"/>
  <c r="I531" i="116"/>
  <c r="H531" i="116"/>
  <c r="M531" i="116"/>
  <c r="N525" i="116"/>
  <c r="N523" i="116"/>
  <c r="N527" i="116"/>
  <c r="G531" i="116"/>
  <c r="N524" i="116"/>
  <c r="K531" i="116"/>
  <c r="J531" i="116"/>
  <c r="N512" i="116"/>
  <c r="F13" i="115"/>
  <c r="H13" i="115"/>
  <c r="E26" i="115"/>
  <c r="G26" i="115"/>
  <c r="I26" i="115"/>
  <c r="N519" i="114"/>
  <c r="G531" i="114"/>
  <c r="N521" i="114"/>
  <c r="L531" i="114"/>
  <c r="K531" i="114"/>
  <c r="N512" i="114"/>
  <c r="F13" i="113"/>
  <c r="H13" i="113"/>
  <c r="E26" i="113"/>
  <c r="G26" i="113"/>
  <c r="I26" i="113"/>
  <c r="I17" i="113"/>
  <c r="G17" i="113"/>
  <c r="H531" i="114"/>
  <c r="E25" i="113"/>
  <c r="G25" i="113"/>
  <c r="I25" i="113"/>
  <c r="G22" i="113"/>
  <c r="I22" i="113"/>
  <c r="E24" i="113"/>
  <c r="G24" i="113"/>
  <c r="I24" i="113"/>
  <c r="E23" i="113"/>
  <c r="G23" i="113"/>
  <c r="I23" i="113"/>
  <c r="N524" i="114"/>
  <c r="I531" i="114"/>
  <c r="M531" i="114"/>
  <c r="N525" i="114"/>
  <c r="N528" i="114"/>
  <c r="N520" i="114"/>
  <c r="N523" i="114"/>
  <c r="N529" i="114"/>
  <c r="N518" i="114"/>
  <c r="N531" i="114"/>
  <c r="F531" i="114"/>
  <c r="J531" i="114"/>
  <c r="N530" i="114"/>
  <c r="L531" i="112"/>
  <c r="N524" i="112"/>
  <c r="H531" i="112"/>
  <c r="G531" i="112"/>
  <c r="N529" i="112"/>
  <c r="M531" i="112"/>
  <c r="G17" i="111"/>
  <c r="I17" i="111"/>
  <c r="N520" i="112"/>
  <c r="N528" i="112"/>
  <c r="N530" i="112"/>
  <c r="I531" i="112"/>
  <c r="K531" i="112"/>
  <c r="N522" i="112"/>
  <c r="N525" i="112"/>
  <c r="N512" i="112"/>
  <c r="F13" i="111"/>
  <c r="H13" i="111"/>
  <c r="E26" i="111"/>
  <c r="G26" i="111"/>
  <c r="I26" i="111"/>
  <c r="I38" i="111"/>
  <c r="F531" i="112"/>
  <c r="N518" i="112"/>
  <c r="N519" i="112"/>
  <c r="N523" i="112"/>
  <c r="N526" i="112"/>
  <c r="N527" i="112"/>
  <c r="N529" i="110"/>
  <c r="N527" i="110"/>
  <c r="L531" i="110"/>
  <c r="I17" i="109"/>
  <c r="G17" i="109"/>
  <c r="N526" i="110"/>
  <c r="F531" i="110"/>
  <c r="N530" i="110"/>
  <c r="N528" i="110"/>
  <c r="N531" i="110"/>
  <c r="I38" i="109"/>
  <c r="M502" i="4" a="1"/>
  <c r="M502" i="4" s="1"/>
  <c r="I502" i="4" a="1"/>
  <c r="I502" i="4" s="1"/>
  <c r="L502" i="4" a="1"/>
  <c r="L502" i="4" s="1"/>
  <c r="H502" i="4" a="1"/>
  <c r="H502" i="4" s="1"/>
  <c r="M510" i="4" a="1"/>
  <c r="M510" i="4" s="1"/>
  <c r="I504" i="4" a="1"/>
  <c r="I504" i="4" s="1"/>
  <c r="K502" i="4" a="1"/>
  <c r="K502" i="4" s="1"/>
  <c r="L499" i="4" a="1"/>
  <c r="L499" i="4" s="1"/>
  <c r="L508" i="4" a="1"/>
  <c r="L508" i="4" s="1"/>
  <c r="M504" i="4" a="1"/>
  <c r="M504" i="4" s="1"/>
  <c r="J500" i="4" a="1"/>
  <c r="J500" i="4" s="1"/>
  <c r="C527" i="4"/>
  <c r="I527" i="4" a="1"/>
  <c r="I527" i="4" s="1"/>
  <c r="I499" i="4" a="1"/>
  <c r="I499" i="4" s="1"/>
  <c r="M499" i="4" a="1"/>
  <c r="M499" i="4" s="1"/>
  <c r="K508" i="4" a="1"/>
  <c r="K508" i="4" s="1"/>
  <c r="G508" i="4" a="1"/>
  <c r="G508" i="4" s="1"/>
  <c r="L504" i="4" a="1"/>
  <c r="L504" i="4" s="1"/>
  <c r="H504" i="4" a="1"/>
  <c r="H504" i="4" s="1"/>
  <c r="M500" i="4" a="1"/>
  <c r="M500" i="4" s="1"/>
  <c r="I500" i="4" a="1"/>
  <c r="I500" i="4" s="1"/>
  <c r="C518" i="4"/>
  <c r="H518" i="4" s="1" a="1"/>
  <c r="H518" i="4" s="1"/>
  <c r="M518" i="4" a="1"/>
  <c r="M518" i="4" s="1"/>
  <c r="C519" i="4"/>
  <c r="I519" i="4" a="1"/>
  <c r="I519" i="4" s="1"/>
  <c r="J499" i="4" a="1"/>
  <c r="J499" i="4" s="1"/>
  <c r="J508" i="4" a="1"/>
  <c r="J508" i="4" s="1"/>
  <c r="K504" i="4" a="1"/>
  <c r="K504" i="4" s="1"/>
  <c r="G504" i="4" a="1"/>
  <c r="G504" i="4" s="1"/>
  <c r="L500" i="4" a="1"/>
  <c r="L500" i="4" s="1"/>
  <c r="H500" i="4" a="1"/>
  <c r="H500" i="4" s="1"/>
  <c r="C523" i="4"/>
  <c r="H523" i="4" a="1"/>
  <c r="H523" i="4" s="1"/>
  <c r="G499" i="4" a="1"/>
  <c r="G499" i="4" s="1"/>
  <c r="M508" i="4" a="1"/>
  <c r="M508" i="4" s="1"/>
  <c r="K500" i="4" a="1"/>
  <c r="K500" i="4" s="1"/>
  <c r="C522" i="4"/>
  <c r="G522" i="4" a="1"/>
  <c r="G522" i="4" s="1"/>
  <c r="J501" i="4" a="1"/>
  <c r="J501" i="4" s="1"/>
  <c r="M501" i="4" a="1"/>
  <c r="M501" i="4" s="1"/>
  <c r="I501" i="4" a="1"/>
  <c r="I501" i="4" s="1"/>
  <c r="K501" i="4" a="1"/>
  <c r="K501" i="4" s="1"/>
  <c r="H529" i="4" a="1"/>
  <c r="H529" i="4" s="1"/>
  <c r="M521" i="4" a="1"/>
  <c r="M521" i="4" s="1"/>
  <c r="J507" i="4" a="1"/>
  <c r="J507" i="4" s="1"/>
  <c r="J523" i="4" a="1"/>
  <c r="J523" i="4" s="1"/>
  <c r="H521" i="4" a="1"/>
  <c r="H521" i="4" s="1"/>
  <c r="F523" i="4" a="1"/>
  <c r="F523" i="4" s="1"/>
  <c r="C530" i="4"/>
  <c r="C526" i="4"/>
  <c r="H526" i="4" a="1"/>
  <c r="H526" i="4" s="1"/>
  <c r="F519" i="4" a="1"/>
  <c r="F519" i="4" s="1"/>
  <c r="I511" i="4" a="1"/>
  <c r="I511" i="4" s="1"/>
  <c r="G523" i="4" a="1"/>
  <c r="G523" i="4" s="1"/>
  <c r="K519" i="4" a="1"/>
  <c r="K519" i="4" s="1"/>
  <c r="M507" i="4" a="1"/>
  <c r="M507" i="4" s="1"/>
  <c r="M529" i="4" a="1"/>
  <c r="M529" i="4" s="1"/>
  <c r="I522" i="4" a="1"/>
  <c r="I522" i="4" s="1"/>
  <c r="F527" i="4" a="1"/>
  <c r="F527" i="4" s="1"/>
  <c r="K527" i="4" a="1"/>
  <c r="K527" i="4" s="1"/>
  <c r="F526" i="4" a="1"/>
  <c r="F526" i="4" s="1"/>
  <c r="M526" i="4" a="1"/>
  <c r="M526" i="4" s="1"/>
  <c r="J526" i="4" a="1"/>
  <c r="J526" i="4" s="1"/>
  <c r="L506" i="4" a="1"/>
  <c r="L506" i="4" s="1"/>
  <c r="H506" i="4" a="1"/>
  <c r="H506" i="4" s="1"/>
  <c r="M506" i="4" a="1"/>
  <c r="M506" i="4" s="1"/>
  <c r="C525" i="4"/>
  <c r="K506" i="4" a="1"/>
  <c r="K506" i="4" s="1"/>
  <c r="G506" i="4" a="1"/>
  <c r="G506" i="4" s="1"/>
  <c r="I506" i="4" a="1"/>
  <c r="I506" i="4" s="1"/>
  <c r="K524" i="4" a="1"/>
  <c r="K524" i="4" s="1"/>
  <c r="H524" i="4" a="1"/>
  <c r="H524" i="4" s="1"/>
  <c r="L520" i="4" a="1"/>
  <c r="L520" i="4" s="1"/>
  <c r="G520" i="4" a="1"/>
  <c r="G520" i="4" s="1"/>
  <c r="F511" i="4" a="1"/>
  <c r="F511" i="4" s="1"/>
  <c r="F520" i="4" a="1"/>
  <c r="F520" i="4" s="1"/>
  <c r="K511" i="4" a="1"/>
  <c r="K511" i="4" s="1"/>
  <c r="H511" i="4" a="1"/>
  <c r="H511" i="4" s="1"/>
  <c r="L507" i="4" a="1"/>
  <c r="L507" i="4" s="1"/>
  <c r="G507" i="4" a="1"/>
  <c r="G507" i="4" s="1"/>
  <c r="K503" i="4" a="1"/>
  <c r="K503" i="4" s="1"/>
  <c r="H503" i="4" a="1"/>
  <c r="H503" i="4" s="1"/>
  <c r="K530" i="4" a="1"/>
  <c r="K530" i="4" s="1"/>
  <c r="H530" i="4" a="1"/>
  <c r="H530" i="4" s="1"/>
  <c r="J529" i="4" a="1"/>
  <c r="J529" i="4" s="1"/>
  <c r="G529" i="4" a="1"/>
  <c r="G529" i="4" s="1"/>
  <c r="M527" i="4" a="1"/>
  <c r="M527" i="4" s="1"/>
  <c r="H527" i="4" a="1"/>
  <c r="H527" i="4" s="1"/>
  <c r="L526" i="4" a="1"/>
  <c r="L526" i="4" s="1"/>
  <c r="G526" i="4" a="1"/>
  <c r="G526" i="4" s="1"/>
  <c r="M524" i="4" a="1"/>
  <c r="M524" i="4" s="1"/>
  <c r="J524" i="4" a="1"/>
  <c r="J524" i="4" s="1"/>
  <c r="L523" i="4" a="1"/>
  <c r="L523" i="4" s="1"/>
  <c r="I523" i="4" a="1"/>
  <c r="I523" i="4" s="1"/>
  <c r="K522" i="4" a="1"/>
  <c r="K522" i="4" s="1"/>
  <c r="H522" i="4" a="1"/>
  <c r="H522" i="4" s="1"/>
  <c r="J521" i="4" a="1"/>
  <c r="J521" i="4" s="1"/>
  <c r="G521" i="4" a="1"/>
  <c r="G521" i="4" s="1"/>
  <c r="I520" i="4" a="1"/>
  <c r="I520" i="4" s="1"/>
  <c r="M519" i="4" a="1"/>
  <c r="M519" i="4" s="1"/>
  <c r="H519" i="4" a="1"/>
  <c r="H519" i="4" s="1"/>
  <c r="F530" i="4" a="1"/>
  <c r="F530" i="4" s="1"/>
  <c r="M511" i="4" a="1"/>
  <c r="M511" i="4" s="1"/>
  <c r="J511" i="4" a="1"/>
  <c r="J511" i="4" s="1"/>
  <c r="I507" i="4" a="1"/>
  <c r="I507" i="4" s="1"/>
  <c r="M503" i="4" a="1"/>
  <c r="M503" i="4" s="1"/>
  <c r="J503" i="4" a="1"/>
  <c r="J503" i="4" s="1"/>
  <c r="J530" i="4" a="1"/>
  <c r="J530" i="4" s="1"/>
  <c r="L529" i="4" a="1"/>
  <c r="L529" i="4" s="1"/>
  <c r="I529" i="4" a="1"/>
  <c r="I529" i="4" s="1"/>
  <c r="J527" i="4" a="1"/>
  <c r="J527" i="4" s="1"/>
  <c r="G527" i="4" a="1"/>
  <c r="G527" i="4" s="1"/>
  <c r="I526" i="4" a="1"/>
  <c r="I526" i="4" s="1"/>
  <c r="L524" i="4" a="1"/>
  <c r="L524" i="4" s="1"/>
  <c r="G524" i="4" a="1"/>
  <c r="G524" i="4" s="1"/>
  <c r="K523" i="4" a="1"/>
  <c r="K523" i="4" s="1"/>
  <c r="M522" i="4" a="1"/>
  <c r="M522" i="4" s="1"/>
  <c r="J522" i="4" a="1"/>
  <c r="J522" i="4" s="1"/>
  <c r="L521" i="4" a="1"/>
  <c r="L521" i="4" s="1"/>
  <c r="I521" i="4" a="1"/>
  <c r="I521" i="4" s="1"/>
  <c r="K520" i="4" a="1"/>
  <c r="K520" i="4" s="1"/>
  <c r="H520" i="4" a="1"/>
  <c r="H520" i="4" s="1"/>
  <c r="J519" i="4" a="1"/>
  <c r="J519" i="4" s="1"/>
  <c r="G519" i="4" a="1"/>
  <c r="G519" i="4" s="1"/>
  <c r="F522" i="4" a="1"/>
  <c r="F522" i="4" s="1"/>
  <c r="F529" i="4" a="1"/>
  <c r="F529" i="4" s="1"/>
  <c r="F524" i="4" a="1"/>
  <c r="F524" i="4" s="1"/>
  <c r="F521" i="4" a="1"/>
  <c r="F521" i="4" s="1"/>
  <c r="L511" i="4" a="1"/>
  <c r="L511" i="4" s="1"/>
  <c r="K507" i="4" a="1"/>
  <c r="K507" i="4" s="1"/>
  <c r="L503" i="4" a="1"/>
  <c r="L503" i="4" s="1"/>
  <c r="M530" i="4" a="1"/>
  <c r="M530" i="4" s="1"/>
  <c r="L527" i="4" a="1"/>
  <c r="L527" i="4" s="1"/>
  <c r="K526" i="4" a="1"/>
  <c r="K526" i="4" s="1"/>
  <c r="M523" i="4" a="1"/>
  <c r="M523" i="4" s="1"/>
  <c r="L522" i="4" a="1"/>
  <c r="L522" i="4" s="1"/>
  <c r="M520" i="4" a="1"/>
  <c r="M520" i="4" s="1"/>
  <c r="L519" i="4" a="1"/>
  <c r="L519" i="4" s="1"/>
  <c r="G518" i="4" a="1"/>
  <c r="G518" i="4" s="1"/>
  <c r="I518" i="4" a="1"/>
  <c r="I518" i="4" s="1"/>
  <c r="J518" i="4" a="1"/>
  <c r="J518" i="4" s="1"/>
  <c r="F518" i="4" a="1"/>
  <c r="F518" i="4" s="1"/>
  <c r="L518" i="4" a="1"/>
  <c r="L518" i="4" s="1"/>
  <c r="F500" i="4" a="1"/>
  <c r="F500" i="4" s="1"/>
  <c r="F501" i="4" a="1"/>
  <c r="F501" i="4" s="1"/>
  <c r="F502" i="4" a="1"/>
  <c r="F502" i="4" s="1"/>
  <c r="F503" i="4" a="1"/>
  <c r="F503" i="4" s="1"/>
  <c r="F504" i="4" a="1"/>
  <c r="F504" i="4" s="1"/>
  <c r="F505" i="4" a="1"/>
  <c r="F505" i="4" s="1"/>
  <c r="F506" i="4" a="1"/>
  <c r="F506" i="4" s="1"/>
  <c r="F507" i="4" a="1"/>
  <c r="F507" i="4" s="1"/>
  <c r="F508" i="4" a="1"/>
  <c r="F508" i="4" s="1"/>
  <c r="F499" i="4" a="1"/>
  <c r="F499" i="4" s="1"/>
  <c r="A2" i="1"/>
  <c r="A2" i="103" s="1"/>
  <c r="G27" i="3"/>
  <c r="I27" i="3" s="1"/>
  <c r="N5" i="4"/>
  <c r="N6" i="4"/>
  <c r="N7" i="4"/>
  <c r="N8" i="4"/>
  <c r="N9" i="4"/>
  <c r="N10" i="4"/>
  <c r="N11" i="4"/>
  <c r="N12" i="4"/>
  <c r="N13" i="4"/>
  <c r="N14" i="4"/>
  <c r="N15" i="4"/>
  <c r="N16" i="4"/>
  <c r="N17" i="4"/>
  <c r="N18" i="4"/>
  <c r="N19" i="4"/>
  <c r="N20" i="4"/>
  <c r="N21" i="4"/>
  <c r="N22" i="4"/>
  <c r="N23" i="4"/>
  <c r="N24" i="4"/>
  <c r="N25" i="4"/>
  <c r="N26" i="4"/>
  <c r="N27" i="4"/>
  <c r="N28" i="4"/>
  <c r="N29" i="4"/>
  <c r="N30" i="4"/>
  <c r="N31" i="4"/>
  <c r="N32" i="4"/>
  <c r="N33" i="4"/>
  <c r="N34" i="4"/>
  <c r="N35" i="4"/>
  <c r="N36" i="4"/>
  <c r="N37" i="4"/>
  <c r="N38" i="4"/>
  <c r="N39" i="4"/>
  <c r="N40" i="4"/>
  <c r="N41" i="4"/>
  <c r="N42" i="4"/>
  <c r="N43" i="4"/>
  <c r="N44" i="4"/>
  <c r="N46" i="4"/>
  <c r="N47" i="4"/>
  <c r="E25" i="179"/>
  <c r="G25" i="179"/>
  <c r="I25" i="179"/>
  <c r="G22" i="179"/>
  <c r="I22" i="179"/>
  <c r="I38" i="179"/>
  <c r="E24" i="179"/>
  <c r="G24" i="179"/>
  <c r="I24" i="179"/>
  <c r="E23" i="179"/>
  <c r="G23" i="179"/>
  <c r="I23" i="179"/>
  <c r="I17" i="179"/>
  <c r="G17" i="179"/>
  <c r="I38" i="167"/>
  <c r="I38" i="175"/>
  <c r="G17" i="197"/>
  <c r="I17" i="197"/>
  <c r="I38" i="181"/>
  <c r="I38" i="201"/>
  <c r="N531" i="180"/>
  <c r="I17" i="193"/>
  <c r="G17" i="193"/>
  <c r="I38" i="161"/>
  <c r="I17" i="165"/>
  <c r="G17" i="165"/>
  <c r="F13" i="179"/>
  <c r="H13" i="179"/>
  <c r="F13" i="155"/>
  <c r="H13" i="155"/>
  <c r="I17" i="155"/>
  <c r="G17" i="155"/>
  <c r="G17" i="199"/>
  <c r="I17" i="199"/>
  <c r="N531" i="182"/>
  <c r="N531" i="158"/>
  <c r="N531" i="168"/>
  <c r="I17" i="189"/>
  <c r="G17" i="189"/>
  <c r="I38" i="193"/>
  <c r="I38" i="157"/>
  <c r="G17" i="185"/>
  <c r="I17" i="185"/>
  <c r="I38" i="203"/>
  <c r="N531" i="194"/>
  <c r="I38" i="169"/>
  <c r="N531" i="162"/>
  <c r="N531" i="204"/>
  <c r="E23" i="155"/>
  <c r="G23" i="155"/>
  <c r="I23" i="155"/>
  <c r="E25" i="155"/>
  <c r="G25" i="155"/>
  <c r="I25" i="155"/>
  <c r="E24" i="155"/>
  <c r="G24" i="155"/>
  <c r="I24" i="155"/>
  <c r="G22" i="155"/>
  <c r="I22" i="155"/>
  <c r="N531" i="154"/>
  <c r="N531" i="135"/>
  <c r="I17" i="142"/>
  <c r="G17" i="142"/>
  <c r="N531" i="143"/>
  <c r="I38" i="148"/>
  <c r="G17" i="144"/>
  <c r="I17" i="144"/>
  <c r="N531" i="149"/>
  <c r="N531" i="137"/>
  <c r="I38" i="134"/>
  <c r="I38" i="136"/>
  <c r="N531" i="122"/>
  <c r="I38" i="117"/>
  <c r="N531" i="118"/>
  <c r="N531" i="124"/>
  <c r="N531" i="120"/>
  <c r="I38" i="123"/>
  <c r="I38" i="125"/>
  <c r="I38" i="119"/>
  <c r="N531" i="126"/>
  <c r="N531" i="116"/>
  <c r="I38" i="113"/>
  <c r="N531" i="112"/>
  <c r="G530" i="4" a="1"/>
  <c r="G530" i="4" s="1"/>
  <c r="I530" i="4" a="1"/>
  <c r="I530" i="4" s="1"/>
  <c r="L530" i="4" a="1"/>
  <c r="L530" i="4" s="1"/>
  <c r="G525" i="4" a="1"/>
  <c r="G525" i="4" s="1"/>
  <c r="I525" i="4" a="1"/>
  <c r="I525" i="4" s="1"/>
  <c r="L525" i="4" a="1"/>
  <c r="L525" i="4" s="1"/>
  <c r="J525" i="4" a="1"/>
  <c r="J525" i="4" s="1"/>
  <c r="K525" i="4" a="1"/>
  <c r="K525" i="4" s="1"/>
  <c r="H525" i="4" a="1"/>
  <c r="H525" i="4" s="1"/>
  <c r="F525" i="4" a="1"/>
  <c r="F525" i="4" s="1"/>
  <c r="M525" i="4" a="1"/>
  <c r="M525" i="4" s="1"/>
  <c r="I38" i="155"/>
  <c r="H5" i="3"/>
  <c r="G16" i="103"/>
  <c r="G15" i="103"/>
  <c r="G14" i="103"/>
  <c r="E16" i="103"/>
  <c r="E15" i="103"/>
  <c r="E14" i="103"/>
  <c r="G11" i="103"/>
  <c r="G10" i="103"/>
  <c r="G9" i="103"/>
  <c r="E11" i="103"/>
  <c r="E10" i="103"/>
  <c r="E9" i="103"/>
  <c r="E12" i="103" s="1"/>
  <c r="E19" i="103" s="1"/>
  <c r="C16" i="103"/>
  <c r="C15" i="103"/>
  <c r="C14" i="103"/>
  <c r="C11" i="103"/>
  <c r="C10" i="103"/>
  <c r="C9" i="103"/>
  <c r="C12" i="103" s="1"/>
  <c r="B30" i="2"/>
  <c r="B31" i="2"/>
  <c r="B32" i="2"/>
  <c r="B33" i="2"/>
  <c r="B34" i="2"/>
  <c r="B35" i="2"/>
  <c r="B36" i="2"/>
  <c r="B37" i="2"/>
  <c r="B38" i="2"/>
  <c r="B39" i="2"/>
  <c r="B40" i="2"/>
  <c r="B41" i="2"/>
  <c r="B42" i="2"/>
  <c r="B43" i="2"/>
  <c r="B44" i="2"/>
  <c r="B45" i="2"/>
  <c r="B46" i="2"/>
  <c r="B47" i="2"/>
  <c r="B48" i="2"/>
  <c r="B49" i="2"/>
  <c r="B50" i="2"/>
  <c r="B51" i="2"/>
  <c r="B52" i="2"/>
  <c r="B53" i="2"/>
  <c r="B54" i="2"/>
  <c r="B6" i="2"/>
  <c r="B13" i="2"/>
  <c r="B14" i="2"/>
  <c r="B15" i="2"/>
  <c r="B16" i="2"/>
  <c r="B17" i="2"/>
  <c r="B18" i="2"/>
  <c r="B19" i="2"/>
  <c r="B20" i="2"/>
  <c r="B21" i="2"/>
  <c r="B22" i="2"/>
  <c r="B23" i="2"/>
  <c r="B24" i="2"/>
  <c r="B25" i="2"/>
  <c r="B26" i="2"/>
  <c r="B27" i="2"/>
  <c r="B28" i="2"/>
  <c r="B29" i="2"/>
  <c r="B5" i="2"/>
  <c r="D2" i="129"/>
  <c r="D1" i="129"/>
  <c r="G17" i="103"/>
  <c r="D2" i="3"/>
  <c r="A1" i="4"/>
  <c r="B6" i="3"/>
  <c r="B4" i="3"/>
  <c r="B5" i="3"/>
  <c r="H6" i="3"/>
  <c r="E17" i="103"/>
  <c r="G12" i="103"/>
  <c r="G19" i="103"/>
  <c r="Q18" i="103"/>
  <c r="D2" i="4"/>
  <c r="D1" i="4"/>
  <c r="P19" i="103"/>
  <c r="L19" i="103"/>
  <c r="K17" i="103"/>
  <c r="M17" i="103"/>
  <c r="J19" i="103"/>
  <c r="Q19" i="103"/>
  <c r="J17" i="103"/>
  <c r="O18" i="103"/>
  <c r="K19" i="103"/>
  <c r="N18" i="103"/>
  <c r="O17" i="103"/>
  <c r="N19" i="103"/>
  <c r="Q17" i="103"/>
  <c r="P18" i="103"/>
  <c r="N17" i="103"/>
  <c r="P17" i="103"/>
  <c r="J18" i="103"/>
  <c r="L17" i="103"/>
  <c r="L18" i="103"/>
  <c r="K18" i="103"/>
  <c r="O19" i="103"/>
  <c r="M19" i="103"/>
  <c r="M18" i="103"/>
  <c r="Q10" i="103" l="1"/>
  <c r="O11" i="103"/>
  <c r="O10" i="103"/>
  <c r="P11" i="103"/>
  <c r="N10" i="103"/>
  <c r="L11" i="103"/>
  <c r="N9" i="103"/>
  <c r="K9" i="103"/>
  <c r="M9" i="103"/>
  <c r="Q11" i="103"/>
  <c r="Q9" i="103"/>
  <c r="P9" i="103"/>
  <c r="P10" i="103"/>
  <c r="N11" i="103"/>
  <c r="M10" i="103"/>
  <c r="J11" i="103"/>
  <c r="O9" i="103"/>
  <c r="K11" i="103"/>
  <c r="K10" i="103"/>
  <c r="L9" i="103"/>
  <c r="L10" i="103"/>
  <c r="J10" i="103"/>
  <c r="J9" i="103"/>
  <c r="M11" i="103"/>
  <c r="C17" i="103"/>
  <c r="C19" i="103" s="1"/>
  <c r="H11" i="117" s="1"/>
  <c r="H11" i="159"/>
  <c r="H11" i="161"/>
  <c r="H11" i="212"/>
  <c r="H11" i="111"/>
  <c r="H14" i="111" s="1"/>
  <c r="I54" i="111" s="1"/>
  <c r="H11" i="214"/>
  <c r="I56" i="214" s="1"/>
  <c r="H11" i="113"/>
  <c r="H11" i="181"/>
  <c r="H11" i="157"/>
  <c r="H11" i="199"/>
  <c r="H11" i="150"/>
  <c r="H11" i="155"/>
  <c r="H11" i="201"/>
  <c r="H11" i="127"/>
  <c r="H11" i="173"/>
  <c r="H11" i="195"/>
  <c r="H11" i="146"/>
  <c r="H11" i="121"/>
  <c r="H11" i="169"/>
  <c r="H11" i="144"/>
  <c r="H11" i="142"/>
  <c r="B5" i="161"/>
  <c r="D2" i="211"/>
  <c r="A1" i="186"/>
  <c r="D1" i="186" s="1"/>
  <c r="B4" i="161"/>
  <c r="H6" i="167"/>
  <c r="D2" i="185"/>
  <c r="D2" i="214"/>
  <c r="A1" i="162"/>
  <c r="D1" i="162" s="1"/>
  <c r="B5" i="185"/>
  <c r="B5" i="189"/>
  <c r="B6" i="185"/>
  <c r="H6" i="189"/>
  <c r="B5" i="165"/>
  <c r="H6" i="163"/>
  <c r="H6" i="165"/>
  <c r="D1" i="182"/>
  <c r="D2" i="161"/>
  <c r="B6" i="161"/>
  <c r="B6" i="189"/>
  <c r="A1" i="168"/>
  <c r="D1" i="168" s="1"/>
  <c r="A1" i="135"/>
  <c r="D2" i="135" s="1"/>
  <c r="B6" i="134"/>
  <c r="B6" i="123"/>
  <c r="B6" i="195"/>
  <c r="B5" i="138"/>
  <c r="B4" i="125"/>
  <c r="A1" i="198"/>
  <c r="B6" i="125"/>
  <c r="H6" i="157"/>
  <c r="B6" i="214"/>
  <c r="A1" i="112"/>
  <c r="D2" i="112" s="1"/>
  <c r="D2" i="134"/>
  <c r="B6" i="155"/>
  <c r="B4" i="203"/>
  <c r="D2" i="203"/>
  <c r="D1" i="147"/>
  <c r="A1" i="141"/>
  <c r="D2" i="141" s="1"/>
  <c r="A1" i="204"/>
  <c r="D1" i="204" s="1"/>
  <c r="B4" i="140"/>
  <c r="B4" i="199"/>
  <c r="H6" i="153"/>
  <c r="B6" i="117"/>
  <c r="A1" i="139"/>
  <c r="B6" i="140"/>
  <c r="B5" i="175"/>
  <c r="H6" i="179"/>
  <c r="B4" i="111"/>
  <c r="B5" i="199"/>
  <c r="H6" i="117"/>
  <c r="B4" i="138"/>
  <c r="B6" i="175"/>
  <c r="B5" i="214"/>
  <c r="B6" i="211"/>
  <c r="D1" i="164"/>
  <c r="D2" i="164"/>
  <c r="D1" i="143"/>
  <c r="D2" i="143"/>
  <c r="D2" i="113"/>
  <c r="B4" i="197"/>
  <c r="B5" i="113"/>
  <c r="A1" i="154"/>
  <c r="D1" i="154" s="1"/>
  <c r="D2" i="163"/>
  <c r="D2" i="187"/>
  <c r="D2" i="186"/>
  <c r="B6" i="113"/>
  <c r="B6" i="153"/>
  <c r="B4" i="163"/>
  <c r="B5" i="187"/>
  <c r="D2" i="145"/>
  <c r="A1" i="166"/>
  <c r="B4" i="142"/>
  <c r="B5" i="163"/>
  <c r="D2" i="167"/>
  <c r="B6" i="187"/>
  <c r="B4" i="191"/>
  <c r="B6" i="109"/>
  <c r="B4" i="113"/>
  <c r="B5" i="193"/>
  <c r="D2" i="165"/>
  <c r="B6" i="136"/>
  <c r="D2" i="138"/>
  <c r="B5" i="142"/>
  <c r="B6" i="163"/>
  <c r="H6" i="187"/>
  <c r="B6" i="215"/>
  <c r="B4" i="127"/>
  <c r="B5" i="153"/>
  <c r="D1" i="114"/>
  <c r="A1" i="128"/>
  <c r="D1" i="128" s="1"/>
  <c r="D2" i="136"/>
  <c r="D2" i="153"/>
  <c r="B6" i="138"/>
  <c r="D2" i="150"/>
  <c r="D2" i="140"/>
  <c r="D1" i="141"/>
  <c r="D2" i="162"/>
  <c r="A1" i="151"/>
  <c r="D2" i="151" s="1"/>
  <c r="B5" i="140"/>
  <c r="D2" i="132"/>
  <c r="B4" i="187"/>
  <c r="B4" i="155"/>
  <c r="D2" i="117"/>
  <c r="A1" i="118"/>
  <c r="D1" i="118" s="1"/>
  <c r="D2" i="175"/>
  <c r="B5" i="203"/>
  <c r="B5" i="132"/>
  <c r="A1" i="190"/>
  <c r="D2" i="190" s="1"/>
  <c r="B4" i="117"/>
  <c r="B4" i="165"/>
  <c r="B6" i="203"/>
  <c r="D2" i="204"/>
  <c r="B4" i="134"/>
  <c r="D2" i="189"/>
  <c r="D1" i="190"/>
  <c r="D2" i="188"/>
  <c r="D1" i="188"/>
  <c r="A1" i="116"/>
  <c r="H6" i="173"/>
  <c r="B5" i="173"/>
  <c r="D2" i="173"/>
  <c r="B6" i="173"/>
  <c r="A1" i="174"/>
  <c r="B4" i="173"/>
  <c r="B6" i="197"/>
  <c r="B5" i="197"/>
  <c r="H6" i="197"/>
  <c r="A1" i="176"/>
  <c r="H6" i="175"/>
  <c r="D2" i="199"/>
  <c r="B6" i="199"/>
  <c r="A1" i="200"/>
  <c r="D2" i="215"/>
  <c r="D2" i="198"/>
  <c r="D1" i="198"/>
  <c r="A1" i="178"/>
  <c r="H6" i="177"/>
  <c r="B4" i="177"/>
  <c r="B6" i="177"/>
  <c r="D1" i="160"/>
  <c r="B4" i="148"/>
  <c r="D2" i="148"/>
  <c r="D2" i="156"/>
  <c r="D1" i="156"/>
  <c r="D2" i="115"/>
  <c r="B5" i="115"/>
  <c r="B4" i="115"/>
  <c r="H6" i="115"/>
  <c r="B6" i="148"/>
  <c r="A1" i="149"/>
  <c r="B6" i="150"/>
  <c r="H6" i="150"/>
  <c r="D2" i="177"/>
  <c r="H6" i="215"/>
  <c r="H6" i="148"/>
  <c r="A1" i="120"/>
  <c r="B4" i="119"/>
  <c r="D2" i="119"/>
  <c r="B5" i="177"/>
  <c r="D2" i="194"/>
  <c r="D1" i="194"/>
  <c r="H6" i="121"/>
  <c r="B6" i="121"/>
  <c r="A1" i="122"/>
  <c r="B5" i="121"/>
  <c r="H6" i="130"/>
  <c r="B6" i="130"/>
  <c r="A1" i="131"/>
  <c r="B5" i="130"/>
  <c r="B4" i="130"/>
  <c r="D2" i="126"/>
  <c r="D2" i="128"/>
  <c r="B4" i="150"/>
  <c r="A1" i="124"/>
  <c r="B4" i="123"/>
  <c r="H6" i="123"/>
  <c r="B5" i="123"/>
  <c r="B4" i="132"/>
  <c r="B6" i="132"/>
  <c r="A1" i="133"/>
  <c r="B5" i="213"/>
  <c r="B6" i="213"/>
  <c r="D2" i="213"/>
  <c r="H6" i="213"/>
  <c r="B5" i="215"/>
  <c r="B6" i="212"/>
  <c r="B5" i="212"/>
  <c r="D2" i="212"/>
  <c r="H6" i="212"/>
  <c r="D2" i="108"/>
  <c r="D1" i="108"/>
  <c r="D1" i="202"/>
  <c r="A1" i="192"/>
  <c r="H6" i="191"/>
  <c r="B6" i="191"/>
  <c r="B5" i="119"/>
  <c r="A1" i="170"/>
  <c r="B4" i="169"/>
  <c r="B5" i="169"/>
  <c r="H6" i="169"/>
  <c r="B6" i="169"/>
  <c r="B4" i="193"/>
  <c r="H6" i="193"/>
  <c r="B6" i="119"/>
  <c r="D2" i="121"/>
  <c r="H6" i="171"/>
  <c r="B6" i="171"/>
  <c r="B5" i="171"/>
  <c r="B4" i="171"/>
  <c r="D2" i="171"/>
  <c r="A1" i="172"/>
  <c r="A1" i="196"/>
  <c r="H6" i="195"/>
  <c r="B5" i="195"/>
  <c r="D2" i="195"/>
  <c r="H6" i="111"/>
  <c r="B5" i="125"/>
  <c r="B5" i="134"/>
  <c r="H6" i="201"/>
  <c r="A1" i="180"/>
  <c r="B4" i="211"/>
  <c r="B5" i="111"/>
  <c r="B5" i="136"/>
  <c r="D2" i="157"/>
  <c r="B6" i="157"/>
  <c r="A1" i="158"/>
  <c r="B6" i="111"/>
  <c r="A1" i="206"/>
  <c r="H6" i="205"/>
  <c r="H6" i="214"/>
  <c r="B5" i="211"/>
  <c r="H6" i="136"/>
  <c r="B6" i="201"/>
  <c r="H6" i="155"/>
  <c r="D2" i="127"/>
  <c r="D2" i="179"/>
  <c r="D2" i="201"/>
  <c r="D1" i="184"/>
  <c r="A1" i="137"/>
  <c r="B5" i="201"/>
  <c r="B5" i="155"/>
  <c r="B5" i="127"/>
  <c r="B4" i="179"/>
  <c r="D2" i="205"/>
  <c r="B4" i="201"/>
  <c r="D2" i="155"/>
  <c r="B5" i="179"/>
  <c r="B4" i="205"/>
  <c r="D2" i="110"/>
  <c r="B5" i="109"/>
  <c r="H6" i="109"/>
  <c r="P9" i="108"/>
  <c r="P504" i="129" a="1"/>
  <c r="P504" i="129" s="1"/>
  <c r="N8" i="152" s="1"/>
  <c r="P503" i="129" a="1"/>
  <c r="P503" i="129" s="1"/>
  <c r="N7" i="152" s="1"/>
  <c r="P511" i="129" a="1"/>
  <c r="P511" i="129" s="1"/>
  <c r="P505" i="129" a="1"/>
  <c r="P505" i="129" s="1"/>
  <c r="N9" i="152" s="1"/>
  <c r="P502" i="129" a="1"/>
  <c r="P502" i="129" s="1"/>
  <c r="N6" i="152" s="1"/>
  <c r="P509" i="129" a="1"/>
  <c r="P509" i="129" s="1"/>
  <c r="N13" i="152" s="1"/>
  <c r="P506" i="129" a="1"/>
  <c r="P506" i="129" s="1"/>
  <c r="N10" i="152" s="1"/>
  <c r="P510" i="129" a="1"/>
  <c r="P510" i="129" s="1"/>
  <c r="P500" i="129" a="1"/>
  <c r="P500" i="129" s="1"/>
  <c r="N4" i="152" s="1"/>
  <c r="P507" i="129" a="1"/>
  <c r="P507" i="129" s="1"/>
  <c r="N11" i="152" s="1"/>
  <c r="P499" i="129" a="1"/>
  <c r="P499" i="129" s="1"/>
  <c r="P512" i="129" s="1"/>
  <c r="D17" i="152" s="1"/>
  <c r="P501" i="129" a="1"/>
  <c r="P501" i="129" s="1"/>
  <c r="N5" i="152" s="1"/>
  <c r="P47" i="4"/>
  <c r="N518" i="129"/>
  <c r="N499" i="129"/>
  <c r="K518" i="4" a="1"/>
  <c r="K518" i="4" s="1"/>
  <c r="N518" i="4" s="1"/>
  <c r="G509" i="4" a="1"/>
  <c r="G509" i="4" s="1"/>
  <c r="G512" i="4" s="1"/>
  <c r="E22" i="3" s="1"/>
  <c r="K512" i="129"/>
  <c r="G509" i="129" a="1"/>
  <c r="G509" i="129" s="1"/>
  <c r="N509" i="129" s="1"/>
  <c r="L509" i="4" a="1"/>
  <c r="L509" i="4" s="1"/>
  <c r="L512" i="4" s="1"/>
  <c r="K509" i="4" a="1"/>
  <c r="K509" i="4" s="1"/>
  <c r="K512" i="4" s="1"/>
  <c r="M509" i="129" a="1"/>
  <c r="M509" i="129" s="1"/>
  <c r="M512" i="129" s="1"/>
  <c r="I512" i="129"/>
  <c r="C528" i="4"/>
  <c r="I509" i="4" a="1"/>
  <c r="I509" i="4" s="1"/>
  <c r="I512" i="4" s="1"/>
  <c r="H512" i="129"/>
  <c r="F512" i="129"/>
  <c r="L508" i="129" a="1"/>
  <c r="L508" i="129" s="1"/>
  <c r="L512" i="129" s="1"/>
  <c r="G508" i="129" a="1"/>
  <c r="G508" i="129" s="1"/>
  <c r="G512" i="129" s="1"/>
  <c r="E22" i="152" s="1"/>
  <c r="C527" i="129"/>
  <c r="J508" i="129" a="1"/>
  <c r="J508" i="129" s="1"/>
  <c r="J512" i="129" s="1"/>
  <c r="P22" i="4"/>
  <c r="P18" i="4"/>
  <c r="P14" i="4"/>
  <c r="P10" i="4"/>
  <c r="P6" i="4"/>
  <c r="P44" i="4"/>
  <c r="P40" i="4"/>
  <c r="P36" i="4"/>
  <c r="P24" i="4"/>
  <c r="P20" i="4"/>
  <c r="P16" i="4"/>
  <c r="P12" i="4"/>
  <c r="P8" i="4"/>
  <c r="P37" i="4"/>
  <c r="P33" i="4"/>
  <c r="P25" i="4"/>
  <c r="P21" i="4"/>
  <c r="P13" i="4"/>
  <c r="P5" i="4"/>
  <c r="P43" i="4"/>
  <c r="P39" i="4"/>
  <c r="P35" i="4"/>
  <c r="P31" i="4"/>
  <c r="P27" i="4"/>
  <c r="P42" i="4"/>
  <c r="P38" i="4"/>
  <c r="P34" i="4"/>
  <c r="P30" i="4"/>
  <c r="P26" i="4"/>
  <c r="P19" i="4"/>
  <c r="P15" i="4"/>
  <c r="P11" i="4"/>
  <c r="P7" i="4"/>
  <c r="P41" i="4"/>
  <c r="P32" i="4"/>
  <c r="P29" i="4"/>
  <c r="P28" i="4"/>
  <c r="P17" i="4"/>
  <c r="P9" i="4"/>
  <c r="M512" i="4"/>
  <c r="P10" i="108"/>
  <c r="L501" i="108" a="1"/>
  <c r="L501" i="108" s="1"/>
  <c r="J501" i="108" a="1"/>
  <c r="J501" i="108" s="1"/>
  <c r="F501" i="108" a="1"/>
  <c r="F501" i="108" s="1"/>
  <c r="H510" i="108" a="1"/>
  <c r="H510" i="108" s="1"/>
  <c r="L510" i="108" a="1"/>
  <c r="L510" i="108" s="1"/>
  <c r="C529" i="108"/>
  <c r="M510" i="108" a="1"/>
  <c r="M510" i="108" s="1"/>
  <c r="F510" i="108" a="1"/>
  <c r="F510" i="108" s="1"/>
  <c r="J510" i="108" a="1"/>
  <c r="J510" i="108" s="1"/>
  <c r="I510" i="108" a="1"/>
  <c r="I510" i="108" s="1"/>
  <c r="K510" i="108" a="1"/>
  <c r="K510" i="108" s="1"/>
  <c r="K507" i="108" a="1"/>
  <c r="K507" i="108" s="1"/>
  <c r="H507" i="108" a="1"/>
  <c r="H507" i="108" s="1"/>
  <c r="M507" i="108" a="1"/>
  <c r="M507" i="108" s="1"/>
  <c r="L507" i="108" a="1"/>
  <c r="L507" i="108" s="1"/>
  <c r="J507" i="108" a="1"/>
  <c r="J507" i="108" s="1"/>
  <c r="G507" i="108" a="1"/>
  <c r="G507" i="108" s="1"/>
  <c r="I507" i="108" a="1"/>
  <c r="I507" i="108" s="1"/>
  <c r="K527" i="108" a="1"/>
  <c r="K527" i="108" s="1"/>
  <c r="I527" i="108" a="1"/>
  <c r="I527" i="108" s="1"/>
  <c r="P12" i="108"/>
  <c r="N499" i="108"/>
  <c r="N502" i="108"/>
  <c r="J522" i="108" a="1"/>
  <c r="J522" i="108" s="1"/>
  <c r="I522" i="108" a="1"/>
  <c r="I522" i="108" s="1"/>
  <c r="M520" i="108" a="1"/>
  <c r="M520" i="108" s="1"/>
  <c r="M518" i="108" a="1"/>
  <c r="M518" i="108" s="1"/>
  <c r="L526" i="108" a="1"/>
  <c r="L526" i="108" s="1"/>
  <c r="K526" i="108" a="1"/>
  <c r="K526" i="108" s="1"/>
  <c r="G504" i="108" a="1"/>
  <c r="G504" i="108" s="1"/>
  <c r="K504" i="108" a="1"/>
  <c r="K504" i="108" s="1"/>
  <c r="N506" i="108"/>
  <c r="N511" i="108"/>
  <c r="G520" i="108" a="1"/>
  <c r="G520" i="108" s="1"/>
  <c r="F518" i="108" a="1"/>
  <c r="F518" i="108" s="1"/>
  <c r="L522" i="108" a="1"/>
  <c r="L522" i="108" s="1"/>
  <c r="K522" i="108" a="1"/>
  <c r="K522" i="108" s="1"/>
  <c r="F520" i="108" a="1"/>
  <c r="F520" i="108" s="1"/>
  <c r="I520" i="108" a="1"/>
  <c r="I520" i="108" s="1"/>
  <c r="H518" i="108" a="1"/>
  <c r="H518" i="108" s="1"/>
  <c r="I518" i="108" a="1"/>
  <c r="I518" i="108" s="1"/>
  <c r="F524" i="108" a="1"/>
  <c r="F524" i="108" s="1"/>
  <c r="N524" i="108" s="1"/>
  <c r="F526" i="108" a="1"/>
  <c r="F526" i="108" s="1"/>
  <c r="G526" i="108" a="1"/>
  <c r="G526" i="108" s="1"/>
  <c r="M526" i="108" a="1"/>
  <c r="M526" i="108" s="1"/>
  <c r="M504" i="108" a="1"/>
  <c r="M504" i="108" s="1"/>
  <c r="F504" i="108" a="1"/>
  <c r="F504" i="108" s="1"/>
  <c r="J500" i="108" a="1"/>
  <c r="J500" i="108" s="1"/>
  <c r="L500" i="108" a="1"/>
  <c r="L500" i="108" s="1"/>
  <c r="F522" i="108" a="1"/>
  <c r="F522" i="108" s="1"/>
  <c r="L520" i="108" a="1"/>
  <c r="L520" i="108" s="1"/>
  <c r="G518" i="108" a="1"/>
  <c r="G518" i="108" s="1"/>
  <c r="J526" i="108" a="1"/>
  <c r="J526" i="108" s="1"/>
  <c r="H504" i="108" a="1"/>
  <c r="H504" i="108" s="1"/>
  <c r="I504" i="108" a="1"/>
  <c r="I504" i="108" s="1"/>
  <c r="C523" i="108"/>
  <c r="N503" i="108"/>
  <c r="J504" i="108" a="1"/>
  <c r="J504" i="108" s="1"/>
  <c r="M509" i="108" a="1"/>
  <c r="M509" i="108" s="1"/>
  <c r="F509" i="108" a="1"/>
  <c r="F509" i="108" s="1"/>
  <c r="C528" i="108"/>
  <c r="J509" i="108" a="1"/>
  <c r="J509" i="108" s="1"/>
  <c r="N521" i="108"/>
  <c r="N525" i="108"/>
  <c r="N530" i="108"/>
  <c r="N519" i="108"/>
  <c r="N508" i="108"/>
  <c r="N505" i="108"/>
  <c r="E41" i="107" s="1"/>
  <c r="G41" i="107" s="1"/>
  <c r="P501" i="108" a="1"/>
  <c r="P501" i="108" s="1"/>
  <c r="J512" i="4"/>
  <c r="N499" i="4"/>
  <c r="N510" i="4"/>
  <c r="N523" i="4"/>
  <c r="N525" i="4"/>
  <c r="N500" i="4"/>
  <c r="N529" i="4"/>
  <c r="N526" i="4"/>
  <c r="N521" i="4"/>
  <c r="N504" i="4"/>
  <c r="N502" i="4"/>
  <c r="N522" i="4"/>
  <c r="N508" i="4"/>
  <c r="N506" i="4"/>
  <c r="N511" i="4"/>
  <c r="N501" i="4"/>
  <c r="N507" i="4"/>
  <c r="N505" i="4"/>
  <c r="E41" i="3" s="1"/>
  <c r="G41" i="3" s="1"/>
  <c r="I52" i="3" s="1"/>
  <c r="F4" i="106" s="1"/>
  <c r="F55" i="106" s="1"/>
  <c r="N503" i="4"/>
  <c r="N530" i="4"/>
  <c r="N527" i="4"/>
  <c r="N519" i="4"/>
  <c r="H512" i="4"/>
  <c r="N524" i="4"/>
  <c r="N520" i="4"/>
  <c r="F512" i="4"/>
  <c r="I17" i="205"/>
  <c r="H11" i="130" l="1"/>
  <c r="H11" i="134"/>
  <c r="H14" i="134" s="1"/>
  <c r="I54" i="134" s="1"/>
  <c r="H11" i="213"/>
  <c r="I56" i="213" s="1"/>
  <c r="H11" i="167"/>
  <c r="H11" i="123"/>
  <c r="H11" i="179"/>
  <c r="I56" i="179" s="1"/>
  <c r="H11" i="163"/>
  <c r="I56" i="163" s="1"/>
  <c r="H11" i="185"/>
  <c r="H14" i="185" s="1"/>
  <c r="I54" i="185" s="1"/>
  <c r="H11" i="119"/>
  <c r="H11" i="148"/>
  <c r="I56" i="148" s="1"/>
  <c r="H11" i="125"/>
  <c r="I56" i="125" s="1"/>
  <c r="H11" i="187"/>
  <c r="H11" i="165"/>
  <c r="I56" i="165" s="1"/>
  <c r="H14" i="214"/>
  <c r="I54" i="214" s="1"/>
  <c r="H11" i="193"/>
  <c r="I56" i="193" s="1"/>
  <c r="H11" i="153"/>
  <c r="I56" i="153" s="1"/>
  <c r="H11" i="132"/>
  <c r="H11" i="115"/>
  <c r="I56" i="115" s="1"/>
  <c r="H11" i="140"/>
  <c r="I56" i="140" s="1"/>
  <c r="H14" i="117"/>
  <c r="I54" i="117" s="1"/>
  <c r="I56" i="117"/>
  <c r="H11" i="191"/>
  <c r="I56" i="191" s="1"/>
  <c r="H11" i="171"/>
  <c r="H14" i="171" s="1"/>
  <c r="I54" i="171" s="1"/>
  <c r="H11" i="177"/>
  <c r="I56" i="177" s="1"/>
  <c r="H11" i="175"/>
  <c r="H11" i="138"/>
  <c r="I56" i="138" s="1"/>
  <c r="H11" i="215"/>
  <c r="I56" i="215" s="1"/>
  <c r="H11" i="183"/>
  <c r="H11" i="197"/>
  <c r="H11" i="203"/>
  <c r="I56" i="203" s="1"/>
  <c r="H11" i="211"/>
  <c r="H11" i="109"/>
  <c r="I56" i="109" s="1"/>
  <c r="H11" i="136"/>
  <c r="H14" i="136" s="1"/>
  <c r="I54" i="136" s="1"/>
  <c r="H14" i="115"/>
  <c r="I54" i="115" s="1"/>
  <c r="H11" i="205"/>
  <c r="H11" i="189"/>
  <c r="P504" i="108" a="1"/>
  <c r="P504" i="108" s="1"/>
  <c r="H14" i="212"/>
  <c r="I54" i="212" s="1"/>
  <c r="I56" i="212"/>
  <c r="H14" i="109"/>
  <c r="I54" i="109" s="1"/>
  <c r="I56" i="134"/>
  <c r="H14" i="165"/>
  <c r="I54" i="165" s="1"/>
  <c r="I56" i="111"/>
  <c r="I56" i="183"/>
  <c r="H14" i="183"/>
  <c r="I54" i="183" s="1"/>
  <c r="H14" i="161"/>
  <c r="I54" i="161" s="1"/>
  <c r="I56" i="161"/>
  <c r="H14" i="159"/>
  <c r="I54" i="159" s="1"/>
  <c r="I56" i="159"/>
  <c r="I56" i="132"/>
  <c r="H14" i="132"/>
  <c r="I54" i="132" s="1"/>
  <c r="I56" i="146"/>
  <c r="H14" i="146"/>
  <c r="I54" i="146" s="1"/>
  <c r="H14" i="181"/>
  <c r="I54" i="181" s="1"/>
  <c r="I56" i="181"/>
  <c r="I56" i="142"/>
  <c r="H14" i="142"/>
  <c r="I54" i="142" s="1"/>
  <c r="H14" i="130"/>
  <c r="I54" i="130" s="1"/>
  <c r="I56" i="130"/>
  <c r="H14" i="167"/>
  <c r="I54" i="167" s="1"/>
  <c r="I56" i="167"/>
  <c r="H14" i="195"/>
  <c r="I54" i="195" s="1"/>
  <c r="I56" i="195"/>
  <c r="H14" i="155"/>
  <c r="I54" i="155" s="1"/>
  <c r="I56" i="155"/>
  <c r="I56" i="123"/>
  <c r="H14" i="123"/>
  <c r="I54" i="123" s="1"/>
  <c r="H14" i="119"/>
  <c r="I54" i="119" s="1"/>
  <c r="I56" i="119"/>
  <c r="H14" i="148"/>
  <c r="I54" i="148" s="1"/>
  <c r="H14" i="203"/>
  <c r="I54" i="203" s="1"/>
  <c r="I56" i="113"/>
  <c r="H14" i="113"/>
  <c r="I54" i="113" s="1"/>
  <c r="H14" i="144"/>
  <c r="I54" i="144" s="1"/>
  <c r="I56" i="144"/>
  <c r="I56" i="173"/>
  <c r="H14" i="173"/>
  <c r="I54" i="173" s="1"/>
  <c r="H14" i="125"/>
  <c r="I54" i="125" s="1"/>
  <c r="H14" i="138"/>
  <c r="I54" i="138" s="1"/>
  <c r="H14" i="153"/>
  <c r="I54" i="153" s="1"/>
  <c r="H14" i="121"/>
  <c r="I54" i="121" s="1"/>
  <c r="I56" i="121"/>
  <c r="H14" i="157"/>
  <c r="I54" i="157" s="1"/>
  <c r="I56" i="157"/>
  <c r="I56" i="201"/>
  <c r="H14" i="201"/>
  <c r="I54" i="201" s="1"/>
  <c r="I56" i="169"/>
  <c r="H14" i="169"/>
  <c r="I54" i="169" s="1"/>
  <c r="H14" i="197"/>
  <c r="I54" i="197" s="1"/>
  <c r="I56" i="197"/>
  <c r="I56" i="150"/>
  <c r="H14" i="150"/>
  <c r="I54" i="150" s="1"/>
  <c r="H14" i="193"/>
  <c r="I54" i="193" s="1"/>
  <c r="I56" i="175"/>
  <c r="H14" i="175"/>
  <c r="I54" i="175" s="1"/>
  <c r="I56" i="187"/>
  <c r="H14" i="187"/>
  <c r="I54" i="187" s="1"/>
  <c r="H14" i="199"/>
  <c r="I54" i="199" s="1"/>
  <c r="I56" i="199"/>
  <c r="I56" i="127"/>
  <c r="H14" i="127"/>
  <c r="I54" i="127" s="1"/>
  <c r="D1" i="135"/>
  <c r="D2" i="168"/>
  <c r="D1" i="139"/>
  <c r="D2" i="139"/>
  <c r="D2" i="154"/>
  <c r="D1" i="112"/>
  <c r="D2" i="166"/>
  <c r="D1" i="166"/>
  <c r="D1" i="151"/>
  <c r="D2" i="118"/>
  <c r="D1" i="206"/>
  <c r="D2" i="206"/>
  <c r="D2" i="192"/>
  <c r="D1" i="192"/>
  <c r="D2" i="137"/>
  <c r="D1" i="137"/>
  <c r="D2" i="178"/>
  <c r="D1" i="178"/>
  <c r="D2" i="133"/>
  <c r="D1" i="133"/>
  <c r="D2" i="131"/>
  <c r="D1" i="131"/>
  <c r="D1" i="196"/>
  <c r="D2" i="196"/>
  <c r="D2" i="158"/>
  <c r="D1" i="158"/>
  <c r="D2" i="174"/>
  <c r="D1" i="174"/>
  <c r="D1" i="172"/>
  <c r="D2" i="172"/>
  <c r="D2" i="120"/>
  <c r="D1" i="120"/>
  <c r="D1" i="200"/>
  <c r="D2" i="200"/>
  <c r="D1" i="170"/>
  <c r="D2" i="170"/>
  <c r="D2" i="122"/>
  <c r="D1" i="122"/>
  <c r="D1" i="116"/>
  <c r="D2" i="116"/>
  <c r="D2" i="149"/>
  <c r="D1" i="149"/>
  <c r="D1" i="180"/>
  <c r="D2" i="180"/>
  <c r="D2" i="124"/>
  <c r="D1" i="124"/>
  <c r="D1" i="176"/>
  <c r="D2" i="176"/>
  <c r="P507" i="108" a="1"/>
  <c r="P507" i="108" s="1"/>
  <c r="N3" i="152"/>
  <c r="H11" i="152" s="1"/>
  <c r="I56" i="152" s="1"/>
  <c r="N527" i="108"/>
  <c r="P511" i="108" a="1"/>
  <c r="P511" i="108" s="1"/>
  <c r="P508" i="108" a="1"/>
  <c r="P508" i="108" s="1"/>
  <c r="P505" i="108" a="1"/>
  <c r="P505" i="108" s="1"/>
  <c r="N9" i="107" s="1"/>
  <c r="P506" i="108" a="1"/>
  <c r="P506" i="108" s="1"/>
  <c r="P509" i="108" a="1"/>
  <c r="P509" i="108" s="1"/>
  <c r="P510" i="108" a="1"/>
  <c r="P510" i="108" s="1"/>
  <c r="P502" i="108" a="1"/>
  <c r="P502" i="108" s="1"/>
  <c r="P500" i="108" a="1"/>
  <c r="P500" i="108" s="1"/>
  <c r="P499" i="108" a="1"/>
  <c r="P499" i="108" s="1"/>
  <c r="P503" i="108" a="1"/>
  <c r="P503" i="108" s="1"/>
  <c r="G512" i="108"/>
  <c r="E22" i="107" s="1"/>
  <c r="E25" i="107" s="1"/>
  <c r="G25" i="107" s="1"/>
  <c r="I25" i="107" s="1"/>
  <c r="I512" i="108"/>
  <c r="N509" i="108"/>
  <c r="K512" i="108"/>
  <c r="N507" i="108"/>
  <c r="N510" i="108"/>
  <c r="N501" i="108"/>
  <c r="K528" i="4" a="1"/>
  <c r="K528" i="4" s="1"/>
  <c r="K531" i="4" s="1"/>
  <c r="L528" i="4" a="1"/>
  <c r="L528" i="4" s="1"/>
  <c r="L531" i="4" s="1"/>
  <c r="M528" i="4" a="1"/>
  <c r="M528" i="4" s="1"/>
  <c r="M531" i="4" s="1"/>
  <c r="F528" i="4" a="1"/>
  <c r="F528" i="4" s="1"/>
  <c r="J528" i="4" a="1"/>
  <c r="J528" i="4" s="1"/>
  <c r="J531" i="4" s="1"/>
  <c r="H528" i="4" a="1"/>
  <c r="H528" i="4" s="1"/>
  <c r="H531" i="4" s="1"/>
  <c r="G528" i="4" a="1"/>
  <c r="G528" i="4" s="1"/>
  <c r="G531" i="4" s="1"/>
  <c r="I528" i="4" a="1"/>
  <c r="I528" i="4" s="1"/>
  <c r="I531" i="4" s="1"/>
  <c r="N509" i="4"/>
  <c r="E23" i="152"/>
  <c r="G23" i="152" s="1"/>
  <c r="I23" i="152" s="1"/>
  <c r="G22" i="152"/>
  <c r="I22" i="152" s="1"/>
  <c r="E25" i="152"/>
  <c r="G25" i="152" s="1"/>
  <c r="I25" i="152" s="1"/>
  <c r="E24" i="152"/>
  <c r="G24" i="152" s="1"/>
  <c r="I24" i="152" s="1"/>
  <c r="E26" i="152"/>
  <c r="G26" i="152" s="1"/>
  <c r="I26" i="152" s="1"/>
  <c r="N512" i="129"/>
  <c r="M527" i="129" a="1"/>
  <c r="M527" i="129" s="1"/>
  <c r="M531" i="129" s="1"/>
  <c r="H527" i="129" a="1"/>
  <c r="H527" i="129" s="1"/>
  <c r="H531" i="129" s="1"/>
  <c r="I527" i="129" a="1"/>
  <c r="I527" i="129" s="1"/>
  <c r="I531" i="129" s="1"/>
  <c r="J527" i="129" a="1"/>
  <c r="J527" i="129" s="1"/>
  <c r="J531" i="129" s="1"/>
  <c r="K527" i="129" a="1"/>
  <c r="K527" i="129" s="1"/>
  <c r="K531" i="129" s="1"/>
  <c r="L527" i="129" a="1"/>
  <c r="L527" i="129" s="1"/>
  <c r="L531" i="129" s="1"/>
  <c r="F527" i="129" a="1"/>
  <c r="F527" i="129" s="1"/>
  <c r="G527" i="129" a="1"/>
  <c r="G527" i="129" s="1"/>
  <c r="G531" i="129" s="1"/>
  <c r="N508" i="129"/>
  <c r="P500" i="4" a="1"/>
  <c r="P500" i="4" s="1"/>
  <c r="N4" i="3" s="1"/>
  <c r="P505" i="4" a="1"/>
  <c r="P505" i="4" s="1"/>
  <c r="N9" i="3" s="1"/>
  <c r="P499" i="4" a="1"/>
  <c r="P499" i="4" s="1"/>
  <c r="P510" i="4" a="1"/>
  <c r="P510" i="4" s="1"/>
  <c r="P501" i="4" a="1"/>
  <c r="P501" i="4" s="1"/>
  <c r="N5" i="3" s="1"/>
  <c r="P506" i="4" a="1"/>
  <c r="P506" i="4" s="1"/>
  <c r="N10" i="3" s="1"/>
  <c r="P503" i="4" a="1"/>
  <c r="P503" i="4" s="1"/>
  <c r="N7" i="3" s="1"/>
  <c r="P507" i="4" a="1"/>
  <c r="P507" i="4" s="1"/>
  <c r="N11" i="3" s="1"/>
  <c r="P509" i="4" a="1"/>
  <c r="P509" i="4" s="1"/>
  <c r="P502" i="4" a="1"/>
  <c r="P502" i="4" s="1"/>
  <c r="N6" i="3" s="1"/>
  <c r="P504" i="4" a="1"/>
  <c r="P504" i="4" s="1"/>
  <c r="N8" i="3" s="1"/>
  <c r="P508" i="4" a="1"/>
  <c r="P508" i="4" s="1"/>
  <c r="P511" i="4" a="1"/>
  <c r="P511" i="4" s="1"/>
  <c r="G17" i="152"/>
  <c r="M512" i="108"/>
  <c r="N518" i="108"/>
  <c r="N520" i="108"/>
  <c r="L512" i="108"/>
  <c r="G22" i="107"/>
  <c r="I22" i="107" s="1"/>
  <c r="F512" i="108"/>
  <c r="E26" i="107" s="1"/>
  <c r="G26" i="107" s="1"/>
  <c r="I26" i="107" s="1"/>
  <c r="N522" i="108"/>
  <c r="J529" i="108" a="1"/>
  <c r="J529" i="108" s="1"/>
  <c r="M529" i="108" a="1"/>
  <c r="M529" i="108" s="1"/>
  <c r="I529" i="108" a="1"/>
  <c r="I529" i="108" s="1"/>
  <c r="H529" i="108" a="1"/>
  <c r="H529" i="108" s="1"/>
  <c r="G529" i="108" a="1"/>
  <c r="G529" i="108" s="1"/>
  <c r="F529" i="108" a="1"/>
  <c r="F529" i="108" s="1"/>
  <c r="K529" i="108" a="1"/>
  <c r="K529" i="108" s="1"/>
  <c r="L529" i="108" a="1"/>
  <c r="L529" i="108" s="1"/>
  <c r="N500" i="108"/>
  <c r="N526" i="108"/>
  <c r="N504" i="108"/>
  <c r="K528" i="108" a="1"/>
  <c r="K528" i="108" s="1"/>
  <c r="G528" i="108" a="1"/>
  <c r="G528" i="108" s="1"/>
  <c r="F528" i="108" a="1"/>
  <c r="F528" i="108" s="1"/>
  <c r="L528" i="108" a="1"/>
  <c r="L528" i="108" s="1"/>
  <c r="H528" i="108" a="1"/>
  <c r="H528" i="108" s="1"/>
  <c r="M528" i="108" a="1"/>
  <c r="M528" i="108" s="1"/>
  <c r="I528" i="108" a="1"/>
  <c r="I528" i="108" s="1"/>
  <c r="J528" i="108" a="1"/>
  <c r="J528" i="108" s="1"/>
  <c r="H512" i="108"/>
  <c r="J512" i="108"/>
  <c r="H523" i="108" a="1"/>
  <c r="H523" i="108" s="1"/>
  <c r="I523" i="108" a="1"/>
  <c r="I523" i="108" s="1"/>
  <c r="J523" i="108" a="1"/>
  <c r="J523" i="108" s="1"/>
  <c r="G523" i="108" a="1"/>
  <c r="G523" i="108" s="1"/>
  <c r="F523" i="108" a="1"/>
  <c r="F523" i="108" s="1"/>
  <c r="K523" i="108" a="1"/>
  <c r="K523" i="108" s="1"/>
  <c r="L523" i="108" a="1"/>
  <c r="L523" i="108" s="1"/>
  <c r="M523" i="108" a="1"/>
  <c r="M523" i="108" s="1"/>
  <c r="E26" i="3"/>
  <c r="G26" i="3" s="1"/>
  <c r="I26" i="3" s="1"/>
  <c r="N512" i="4"/>
  <c r="G22" i="3"/>
  <c r="I22" i="3" s="1"/>
  <c r="E24" i="3"/>
  <c r="G24" i="3" s="1"/>
  <c r="I24" i="3" s="1"/>
  <c r="E23" i="3"/>
  <c r="G23" i="3" s="1"/>
  <c r="I23" i="3" s="1"/>
  <c r="E25" i="3"/>
  <c r="G25" i="3" s="1"/>
  <c r="I25" i="3" s="1"/>
  <c r="H14" i="213" l="1"/>
  <c r="I54" i="213" s="1"/>
  <c r="H14" i="179"/>
  <c r="I54" i="179" s="1"/>
  <c r="H14" i="163"/>
  <c r="I54" i="163" s="1"/>
  <c r="I56" i="136"/>
  <c r="I56" i="171"/>
  <c r="I56" i="185"/>
  <c r="H14" i="140"/>
  <c r="I54" i="140" s="1"/>
  <c r="I56" i="205"/>
  <c r="H14" i="205"/>
  <c r="I54" i="205" s="1"/>
  <c r="H14" i="177"/>
  <c r="I54" i="177" s="1"/>
  <c r="I56" i="211"/>
  <c r="H14" i="211"/>
  <c r="I54" i="211" s="1"/>
  <c r="H14" i="215"/>
  <c r="I54" i="215" s="1"/>
  <c r="H14" i="191"/>
  <c r="I54" i="191" s="1"/>
  <c r="I56" i="189"/>
  <c r="H14" i="189"/>
  <c r="I54" i="189" s="1"/>
  <c r="I17" i="152"/>
  <c r="H14" i="152"/>
  <c r="H11" i="107"/>
  <c r="I56" i="107" s="1"/>
  <c r="M531" i="108"/>
  <c r="E24" i="107"/>
  <c r="G24" i="107" s="1"/>
  <c r="I24" i="107" s="1"/>
  <c r="P512" i="108"/>
  <c r="D17" i="107" s="1"/>
  <c r="H531" i="108"/>
  <c r="N512" i="108"/>
  <c r="F13" i="107" s="1"/>
  <c r="H13" i="107" s="1"/>
  <c r="E23" i="107"/>
  <c r="G23" i="107" s="1"/>
  <c r="I23" i="107" s="1"/>
  <c r="P512" i="4"/>
  <c r="D17" i="3" s="1"/>
  <c r="I17" i="3" s="1"/>
  <c r="H11" i="3"/>
  <c r="I56" i="3" s="1"/>
  <c r="N528" i="4"/>
  <c r="N531" i="4" s="1"/>
  <c r="F531" i="4"/>
  <c r="F17" i="2"/>
  <c r="H17" i="2" s="1" a="1"/>
  <c r="H17" i="2" s="1"/>
  <c r="J17" i="2" s="1"/>
  <c r="F13" i="152"/>
  <c r="H13" i="152" s="1"/>
  <c r="I38" i="152"/>
  <c r="N527" i="129"/>
  <c r="N531" i="129" s="1"/>
  <c r="F531" i="129"/>
  <c r="K531" i="108"/>
  <c r="I38" i="107"/>
  <c r="G531" i="108"/>
  <c r="J531" i="108"/>
  <c r="L531" i="108"/>
  <c r="I531" i="108"/>
  <c r="N529" i="108"/>
  <c r="F531" i="108"/>
  <c r="N523" i="108"/>
  <c r="N528" i="108"/>
  <c r="I38" i="3"/>
  <c r="E4" i="106" s="1"/>
  <c r="F5" i="2"/>
  <c r="H5" i="2" s="1" a="1"/>
  <c r="H5" i="2" s="1"/>
  <c r="F13" i="3"/>
  <c r="H13" i="3" s="1"/>
  <c r="I54" i="152" l="1"/>
  <c r="H14" i="107"/>
  <c r="C5" i="106" s="1"/>
  <c r="D5" i="106" s="1"/>
  <c r="G17" i="3"/>
  <c r="G5" i="2" s="1"/>
  <c r="F6" i="2"/>
  <c r="H6" i="2" s="1" a="1"/>
  <c r="H6" i="2" s="1"/>
  <c r="J6" i="2" s="1"/>
  <c r="I17" i="107"/>
  <c r="G17" i="107"/>
  <c r="G6" i="2" s="1"/>
  <c r="H14" i="3"/>
  <c r="C4" i="106" s="1"/>
  <c r="E5" i="106"/>
  <c r="N531" i="108"/>
  <c r="I54" i="107" l="1"/>
  <c r="C55" i="106"/>
  <c r="G5" i="106"/>
  <c r="G4" i="106"/>
  <c r="D4" i="106"/>
  <c r="D55" i="106" s="1"/>
  <c r="I54" i="3"/>
  <c r="E55" i="106"/>
  <c r="G55" i="106"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tc={585A86E8-264F-4D5B-829F-EFED5C1F8095}</author>
  </authors>
  <commentList>
    <comment ref="S7" authorId="0" shapeId="0" xr:uid="{585A86E8-264F-4D5B-829F-EFED5C1F8095}">
      <text>
        <t>[Opmerkingenthread]
U kunt deze opmerkingenthread lezen in uw versie van Excel. Eventuele wijzigingen aan de thread gaan echter verloren als het bestand wordt geopend in een nieuwere versie van Excel. Meer informatie: https://go.microsoft.com/fwlink/?linkid=870924
Opmerking:
    Enkelzijdig, wordt gedeeld met de sporthal.</t>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<sst xmlns="http://schemas.openxmlformats.org/spreadsheetml/2006/main" count="6258" uniqueCount="330">
  <si>
    <t>Naam opdrachtgever</t>
  </si>
  <si>
    <t>Vestigingsplaats opdrachtgever</t>
  </si>
  <si>
    <t>KVK-numer</t>
  </si>
  <si>
    <t>Functie</t>
  </si>
  <si>
    <t>Telefoonnummer kantoor</t>
  </si>
  <si>
    <t>Volledige naam schonmaakbedrijf (handelsnaam KVK)</t>
  </si>
  <si>
    <t>Vestigingsplaats schoonmaakbedrijf (KVK)</t>
  </si>
  <si>
    <t>KVK-nummer</t>
  </si>
  <si>
    <t>Tekenbevoegde schoonmaakbedrijf voor contraxt</t>
  </si>
  <si>
    <t>Contractpersoon offerte</t>
  </si>
  <si>
    <t>Postadres kantoor</t>
  </si>
  <si>
    <t>PC+ woonplaats kantoor</t>
  </si>
  <si>
    <t>Mobiel nummer contactpersoon offerte</t>
  </si>
  <si>
    <t>E-mail adres contactpersoon offerte</t>
  </si>
  <si>
    <t>bestek</t>
  </si>
  <si>
    <t>ingangsdatum</t>
  </si>
  <si>
    <t>soort inspectie</t>
  </si>
  <si>
    <t>inv</t>
  </si>
  <si>
    <t>naam object</t>
  </si>
  <si>
    <t>adres</t>
  </si>
  <si>
    <t>plaats</t>
  </si>
  <si>
    <t>totaal m2 schoonmaak per dag</t>
  </si>
  <si>
    <t>inspectieprijs</t>
  </si>
  <si>
    <t>aantal inspecties</t>
  </si>
  <si>
    <t>inspectie betaald door</t>
  </si>
  <si>
    <t>Totale loonkosten</t>
  </si>
  <si>
    <t>Direct toezicht</t>
  </si>
  <si>
    <t>Diversen, indien van toepassing omschrijving</t>
  </si>
  <si>
    <t>Totaal directe kosten</t>
  </si>
  <si>
    <t>Indirect toezicht</t>
  </si>
  <si>
    <t>Overhead</t>
  </si>
  <si>
    <t>Risco en Winst</t>
  </si>
  <si>
    <t>Totaal indirecte kosten</t>
  </si>
  <si>
    <t>Totaal tarief</t>
  </si>
  <si>
    <t>Offerte tarief</t>
  </si>
  <si>
    <t>Regie tarief divers</t>
  </si>
  <si>
    <t>Specialistisch tarief</t>
  </si>
  <si>
    <t>Regietarief diverse werkzaamheden</t>
  </si>
  <si>
    <t>MA</t>
  </si>
  <si>
    <t>DI</t>
  </si>
  <si>
    <t>WO</t>
  </si>
  <si>
    <t>DO</t>
  </si>
  <si>
    <t>VR</t>
  </si>
  <si>
    <t>ZA</t>
  </si>
  <si>
    <t>ZO</t>
  </si>
  <si>
    <t>FE</t>
  </si>
  <si>
    <t>00:00 tot 06:00</t>
  </si>
  <si>
    <t>06:00 tot 21:30</t>
  </si>
  <si>
    <t>21:30 tot 24:00</t>
  </si>
  <si>
    <t>prijs per</t>
  </si>
  <si>
    <t>A</t>
  </si>
  <si>
    <t>E</t>
  </si>
  <si>
    <t>K</t>
  </si>
  <si>
    <t>B</t>
  </si>
  <si>
    <t>C</t>
  </si>
  <si>
    <t>D</t>
  </si>
  <si>
    <t>F</t>
  </si>
  <si>
    <t>H</t>
  </si>
  <si>
    <t>I</t>
  </si>
  <si>
    <t>J</t>
  </si>
  <si>
    <t>m2</t>
  </si>
  <si>
    <t>Tapijtreinigen</t>
  </si>
  <si>
    <t>Reinigen inloopzones</t>
  </si>
  <si>
    <t>Hout</t>
  </si>
  <si>
    <t>Linoleum</t>
  </si>
  <si>
    <t>PVC</t>
  </si>
  <si>
    <t>Tapijt</t>
  </si>
  <si>
    <t>Categorie</t>
  </si>
  <si>
    <t>Ruimte</t>
  </si>
  <si>
    <t>tarief</t>
  </si>
  <si>
    <t>vanaf €500,-</t>
  </si>
  <si>
    <t>&lt;750</t>
  </si>
  <si>
    <t>750 -1.000</t>
  </si>
  <si>
    <t>1.000 - 1.500</t>
  </si>
  <si>
    <t>1.500 - 2.000</t>
  </si>
  <si>
    <t>2.000 - 3.000</t>
  </si>
  <si>
    <t>3.000 - 5.000</t>
  </si>
  <si>
    <t>5.000 - 10.000</t>
  </si>
  <si>
    <t>Object:</t>
  </si>
  <si>
    <t>Straat:</t>
  </si>
  <si>
    <t>Plaats:</t>
  </si>
  <si>
    <t>Uitvoeringsbepaling:</t>
  </si>
  <si>
    <t>Inventarisatie:</t>
  </si>
  <si>
    <t>Aantal dagen schoonmaak per jaar:</t>
  </si>
  <si>
    <t>Regulier schoonmaakonderhoud</t>
  </si>
  <si>
    <t>Totaal</t>
  </si>
  <si>
    <t>prijs per m2</t>
  </si>
  <si>
    <t>beurt prijs</t>
  </si>
  <si>
    <t>beurten per jaar</t>
  </si>
  <si>
    <t>Extra werkzaamheden</t>
  </si>
  <si>
    <t>aantal</t>
  </si>
  <si>
    <t>prijs per eenheid</t>
  </si>
  <si>
    <t>prijs per jaar</t>
  </si>
  <si>
    <t>Totaalprijs per jaar</t>
  </si>
  <si>
    <t>Adres, plaats:</t>
  </si>
  <si>
    <t>nr</t>
  </si>
  <si>
    <t>ED</t>
  </si>
  <si>
    <t>Cat.</t>
  </si>
  <si>
    <t>m2 smk/jr</t>
  </si>
  <si>
    <t>gevelglas binnen</t>
  </si>
  <si>
    <t>gevelglas buiten</t>
  </si>
  <si>
    <t>separatieglas</t>
  </si>
  <si>
    <t>koepelglas</t>
  </si>
  <si>
    <t>boeidelen</t>
  </si>
  <si>
    <t>gevelbeplating</t>
  </si>
  <si>
    <t>&gt; 10.000</t>
  </si>
  <si>
    <t>Complex 9</t>
  </si>
  <si>
    <t>Complex 10</t>
  </si>
  <si>
    <t>Complex 11</t>
  </si>
  <si>
    <t>Complex 12</t>
  </si>
  <si>
    <t>Complex 13</t>
  </si>
  <si>
    <t>Complex 14</t>
  </si>
  <si>
    <t>Complex 15</t>
  </si>
  <si>
    <t>Complex 16</t>
  </si>
  <si>
    <t>Complex 17</t>
  </si>
  <si>
    <t>Complex 18</t>
  </si>
  <si>
    <t>Complex 19</t>
  </si>
  <si>
    <t>Complex 20</t>
  </si>
  <si>
    <t>Complex 21</t>
  </si>
  <si>
    <t>Complex 22</t>
  </si>
  <si>
    <t>Complex 23</t>
  </si>
  <si>
    <t>Complex 24</t>
  </si>
  <si>
    <t>Complex 25</t>
  </si>
  <si>
    <t>Complex 26</t>
  </si>
  <si>
    <t>Complex 27</t>
  </si>
  <si>
    <t>Complex 28</t>
  </si>
  <si>
    <t>Complex 29</t>
  </si>
  <si>
    <t>Complex 30</t>
  </si>
  <si>
    <t>Complex 31</t>
  </si>
  <si>
    <t>Complex 32</t>
  </si>
  <si>
    <t>Complex 33</t>
  </si>
  <si>
    <t>Complex 34</t>
  </si>
  <si>
    <t>Complex 35</t>
  </si>
  <si>
    <t>Complex 36</t>
  </si>
  <si>
    <t>Complex 37</t>
  </si>
  <si>
    <t>Complex 38</t>
  </si>
  <si>
    <t>Complex 39</t>
  </si>
  <si>
    <t>Complex 40</t>
  </si>
  <si>
    <t>Complex 41</t>
  </si>
  <si>
    <t>Complex 42</t>
  </si>
  <si>
    <t>Complex 43</t>
  </si>
  <si>
    <t>Complex 44</t>
  </si>
  <si>
    <t>Complex 45</t>
  </si>
  <si>
    <t>Complex 46</t>
  </si>
  <si>
    <t>Complex 47</t>
  </si>
  <si>
    <t>Complex 48</t>
  </si>
  <si>
    <t>Complex 49</t>
  </si>
  <si>
    <t>Complex 50</t>
  </si>
  <si>
    <t>bwdl</t>
  </si>
  <si>
    <t>Vloerafw. X</t>
  </si>
  <si>
    <t>freq</t>
  </si>
  <si>
    <t>Boeidelen</t>
  </si>
  <si>
    <t>Periodiek schoonmaakonderhoud 4x per jaar</t>
  </si>
  <si>
    <t>Periodieke werkzaamheden</t>
  </si>
  <si>
    <t>Dieptereiniging (extra)</t>
  </si>
  <si>
    <t>Recoaten</t>
  </si>
  <si>
    <t>Topstrippen en topcoaten</t>
  </si>
  <si>
    <t>Volsprayen</t>
  </si>
  <si>
    <t>PU coating</t>
  </si>
  <si>
    <t>Gevelglas buitenzijde enkelvoudig gemeten</t>
  </si>
  <si>
    <t>Gevelglas binnenzijde enkelvoudig gemeten</t>
  </si>
  <si>
    <t>Separatieglas dubbelvoudig gemeten</t>
  </si>
  <si>
    <t>Koepelglas enkelvoudig gemeten</t>
  </si>
  <si>
    <t>Gevelbeplating</t>
  </si>
  <si>
    <t>op afroep</t>
  </si>
  <si>
    <t>Prestatie</t>
  </si>
  <si>
    <t>M2 uit te besteden per jaar</t>
  </si>
  <si>
    <t>M2 uit te besteden per dag</t>
  </si>
  <si>
    <t>Gem. prestatie</t>
  </si>
  <si>
    <t>Gemiddelde productie per m2</t>
  </si>
  <si>
    <t>Frequentie</t>
  </si>
  <si>
    <t>Regietarief specialistische werkzaamheden</t>
  </si>
  <si>
    <t>Categorie:</t>
  </si>
  <si>
    <t>Totale vloeroppervlakte</t>
  </si>
  <si>
    <t>Totale glasbewassing</t>
  </si>
  <si>
    <t>Categorie X (niet in onderhoud)</t>
  </si>
  <si>
    <t>Totaal uitbesteden:</t>
  </si>
  <si>
    <t>Tot/jr</t>
  </si>
  <si>
    <t>Eigen dienst:</t>
  </si>
  <si>
    <t>Totaal eigen dienst:</t>
  </si>
  <si>
    <t>Locatie</t>
  </si>
  <si>
    <t>Totaalblad</t>
  </si>
  <si>
    <t>totaal aantal m2</t>
  </si>
  <si>
    <t>Uren per jaar</t>
  </si>
  <si>
    <t>Maandfactuur (werkzaamheden met een frequentie tot 1x per maand)</t>
  </si>
  <si>
    <t>G</t>
  </si>
  <si>
    <t>Tot m2</t>
  </si>
  <si>
    <t>Vloeronderhoud</t>
  </si>
  <si>
    <t>Glasbewassing</t>
  </si>
  <si>
    <t>Steen</t>
  </si>
  <si>
    <t>Pulastic</t>
  </si>
  <si>
    <t>Bijzonderheden</t>
  </si>
  <si>
    <t>Complex 51</t>
  </si>
  <si>
    <t>gebruiker</t>
  </si>
  <si>
    <t>Algemene ruimten</t>
  </si>
  <si>
    <t>Totaal algemene ruimten</t>
  </si>
  <si>
    <t>Gebruiker 1</t>
  </si>
  <si>
    <t>Totaal gebruiker 1</t>
  </si>
  <si>
    <t>Gebruiker 2</t>
  </si>
  <si>
    <t>Totaal gebruiker 2</t>
  </si>
  <si>
    <t>Gebruiker 3</t>
  </si>
  <si>
    <t>Totaal gebruiker 3</t>
  </si>
  <si>
    <t>Gebruiker 4</t>
  </si>
  <si>
    <t>Totaal gebruiker 4</t>
  </si>
  <si>
    <t>A = Algm. Ruimten</t>
  </si>
  <si>
    <t>B = Gebruiker 1</t>
  </si>
  <si>
    <t>C = Gebruiker 2</t>
  </si>
  <si>
    <t>D = Gebruiker 3</t>
  </si>
  <si>
    <t>E = Gebruiker 4</t>
  </si>
  <si>
    <t>Frequentie volgens UVB</t>
  </si>
  <si>
    <t>Bedrag per 1 januari</t>
  </si>
  <si>
    <t>jan</t>
  </si>
  <si>
    <t>feb</t>
  </si>
  <si>
    <t>mrt</t>
  </si>
  <si>
    <t>apr</t>
  </si>
  <si>
    <t>mei</t>
  </si>
  <si>
    <t>jun</t>
  </si>
  <si>
    <t>jul</t>
  </si>
  <si>
    <t>aug</t>
  </si>
  <si>
    <t>sep</t>
  </si>
  <si>
    <t>okt</t>
  </si>
  <si>
    <t>nov</t>
  </si>
  <si>
    <t>dec</t>
  </si>
  <si>
    <t>Glaswassen</t>
  </si>
  <si>
    <t>Wassen buitengevelglas</t>
  </si>
  <si>
    <t>Wassen binnengevelglas</t>
  </si>
  <si>
    <t>Wassen separatieglas</t>
  </si>
  <si>
    <t>Koepelglas wassen</t>
  </si>
  <si>
    <t>Dieptereiniging</t>
  </si>
  <si>
    <t>Bedrag</t>
  </si>
  <si>
    <t>NEN2075</t>
  </si>
  <si>
    <t>Opdrachtgever</t>
  </si>
  <si>
    <t>Reguliere en periodieke werkzaamheden  schoonmaak</t>
  </si>
  <si>
    <t>Reguliere en periodieke werkzaamheden per maand</t>
  </si>
  <si>
    <t>Periodieke werkzaamheden (vloeronderhoud en glasbewassing)</t>
  </si>
  <si>
    <t>Totaal prijs</t>
  </si>
  <si>
    <t>Aantal per jaar</t>
  </si>
  <si>
    <t xml:space="preserve">Periodiek schoonmaakonderhoud </t>
  </si>
  <si>
    <t>NOTITIERUIMTE INSCHRIJVERS</t>
  </si>
  <si>
    <r>
      <t xml:space="preserve">Let op! </t>
    </r>
    <r>
      <rPr>
        <sz val="11"/>
        <color theme="1"/>
        <rFont val="Calibri"/>
        <family val="2"/>
        <scheme val="minor"/>
      </rPr>
      <t>Voor de totale loonkosten dien je in de groene cellen een bedrag (€) in te vullen. Voor de overige groene cellen dien je een percentage (%) in te vullen.</t>
    </r>
  </si>
  <si>
    <t>Wijzigingenblad</t>
  </si>
  <si>
    <t>Nr.</t>
  </si>
  <si>
    <t>Uitvoerings- bepaling</t>
  </si>
  <si>
    <t>Ingangsdatum</t>
  </si>
  <si>
    <t>Eventuele einddatum</t>
  </si>
  <si>
    <t>Object</t>
  </si>
  <si>
    <t>Wijziging</t>
  </si>
  <si>
    <t>behandelaar</t>
  </si>
  <si>
    <t>Oud jaarbedrag</t>
  </si>
  <si>
    <t>Nieuw jaarbedrag</t>
  </si>
  <si>
    <t>Verschil</t>
  </si>
  <si>
    <t>Registratie afgekeurde facturen</t>
  </si>
  <si>
    <t>Factuurnummer</t>
  </si>
  <si>
    <t>Datum afkeur</t>
  </si>
  <si>
    <t>Controleur</t>
  </si>
  <si>
    <t>Reden afkeur</t>
  </si>
  <si>
    <t>Oud factuurbedrag</t>
  </si>
  <si>
    <t>Nieuw factuurbedrag</t>
  </si>
  <si>
    <t>Oplossing</t>
  </si>
  <si>
    <t>Eventueel vervangend factuurnummer</t>
  </si>
  <si>
    <t>Opmerking</t>
  </si>
  <si>
    <t>Zwembad de Wetterstins</t>
  </si>
  <si>
    <t>Lauermanstraat 16B</t>
  </si>
  <si>
    <t>Burgum</t>
  </si>
  <si>
    <t>Earnewald</t>
  </si>
  <si>
    <t>Bagane grond</t>
  </si>
  <si>
    <t>Entree</t>
  </si>
  <si>
    <t>Centrale hal</t>
  </si>
  <si>
    <t>Toilet Dames</t>
  </si>
  <si>
    <t>Vuile voeten gang</t>
  </si>
  <si>
    <t>Groepskleedruimte heren</t>
  </si>
  <si>
    <t>Kleedruimtes</t>
  </si>
  <si>
    <t>Groepskleedruimte dames</t>
  </si>
  <si>
    <t>Baby kleedruimte</t>
  </si>
  <si>
    <t xml:space="preserve">Baby douches </t>
  </si>
  <si>
    <t xml:space="preserve">Miva </t>
  </si>
  <si>
    <t>Schone voeten gang</t>
  </si>
  <si>
    <t>Toiletten dames</t>
  </si>
  <si>
    <t>Werkkast</t>
  </si>
  <si>
    <t>Douches</t>
  </si>
  <si>
    <t>Toiletten heren</t>
  </si>
  <si>
    <t>Berging zwemzaal</t>
  </si>
  <si>
    <t>Personeel</t>
  </si>
  <si>
    <t>Kleedruimte heren</t>
  </si>
  <si>
    <t>Toilet</t>
  </si>
  <si>
    <t>Kleedruimte dames</t>
  </si>
  <si>
    <t>Zwemzaal</t>
  </si>
  <si>
    <t>Tribune zwembad</t>
  </si>
  <si>
    <t xml:space="preserve">Portaal </t>
  </si>
  <si>
    <t xml:space="preserve">Trap </t>
  </si>
  <si>
    <t>Schoonmaak</t>
  </si>
  <si>
    <t>Vergaderruimte</t>
  </si>
  <si>
    <t>Berging technische ruimte</t>
  </si>
  <si>
    <t>Berging</t>
  </si>
  <si>
    <t>Keuken</t>
  </si>
  <si>
    <t>Gang</t>
  </si>
  <si>
    <t>Kantoor</t>
  </si>
  <si>
    <t>Toilet heren</t>
  </si>
  <si>
    <t>Miva</t>
  </si>
  <si>
    <t>Kinder toilet</t>
  </si>
  <si>
    <t>Eerste etage</t>
  </si>
  <si>
    <t>Galerij</t>
  </si>
  <si>
    <t>Trap</t>
  </si>
  <si>
    <t>Gietvloer</t>
  </si>
  <si>
    <t>Antislip tegels</t>
  </si>
  <si>
    <t>Beton</t>
  </si>
  <si>
    <t>Havengebouw</t>
  </si>
  <si>
    <t>Piet Meidemaweg 9</t>
  </si>
  <si>
    <t>chemisch toilet</t>
  </si>
  <si>
    <t>washok</t>
  </si>
  <si>
    <t>heren toilet</t>
  </si>
  <si>
    <t>heren douches</t>
  </si>
  <si>
    <t>dames toilet</t>
  </si>
  <si>
    <t>dames douches</t>
  </si>
  <si>
    <t>Toilet strandje (Koaidyk 5)</t>
  </si>
  <si>
    <t>Toeslag zaterdag werkzaamheden</t>
  </si>
  <si>
    <t>beurt</t>
  </si>
  <si>
    <t>Middelen, machines, werkkleding en materialen</t>
  </si>
  <si>
    <t>Op afroep</t>
  </si>
  <si>
    <t xml:space="preserve">Gemeente Tytsjerksteradiel </t>
  </si>
  <si>
    <t xml:space="preserve">Burgum </t>
  </si>
  <si>
    <t>01169679</t>
  </si>
  <si>
    <t xml:space="preserve">Dieptereiniging </t>
  </si>
  <si>
    <r>
      <t xml:space="preserve">Er wordt 41 weken per jaar, 2x per dag schoongemaakt. Frequentie = 41x5x2=410
</t>
    </r>
    <r>
      <rPr>
        <b/>
        <sz val="11"/>
        <color theme="1"/>
        <rFont val="Calibri"/>
        <family val="2"/>
        <scheme val="minor"/>
      </rPr>
      <t xml:space="preserve">Dieptereiniging sanitair: </t>
    </r>
    <r>
      <rPr>
        <sz val="11"/>
        <color theme="1"/>
        <rFont val="Calibri"/>
        <family val="2"/>
        <scheme val="minor"/>
      </rPr>
      <t xml:space="preserve">
De frequentie is in het inschrijfbiljet op 4 gezet om deze mee te laten wegen in de prijs. Na gunning dient Opdrachtnemer met een advies te komen over de frequentie in de jaarplanning, en wordt deze afgestemd met Opdrachtgever. </t>
    </r>
  </si>
  <si>
    <r>
      <rPr>
        <b/>
        <sz val="11"/>
        <color theme="1"/>
        <rFont val="Calibri"/>
        <family val="2"/>
        <scheme val="minor"/>
      </rPr>
      <t xml:space="preserve">Berekening frequentie van de schoonmaak: </t>
    </r>
    <r>
      <rPr>
        <sz val="11"/>
        <color theme="1"/>
        <rFont val="Calibri"/>
        <family val="2"/>
        <scheme val="minor"/>
      </rPr>
      <t xml:space="preserve">
Vanaf 15 mei: Elk weekend + feestdagen (circa 9 schoonmaakdagen) deze dagen worden ieder jaar afgestemd. 
Van 1 juni tot 1 juli: 1x per dag schoonmaak (30 dagen) 
Van 1 juli tot 1 september: 2x per dag schoonmaak (62 dagen x 2 = 124) 
Totaal = circa 163
</t>
    </r>
    <r>
      <rPr>
        <b/>
        <sz val="11"/>
        <color theme="1"/>
        <rFont val="Calibri"/>
        <family val="2"/>
        <scheme val="minor"/>
      </rPr>
      <t xml:space="preserve">Dieptereiniging sanitair: </t>
    </r>
    <r>
      <rPr>
        <sz val="11"/>
        <color theme="1"/>
        <rFont val="Calibri"/>
        <family val="2"/>
        <scheme val="minor"/>
      </rPr>
      <t xml:space="preserve">
De frequentie is in het inschrijfbiljet op 1 gezet om deze mee te laten wegen in de prijs. Na gunning dient Opdrachtnemer met een advies te komen over de frequentie in de jaarplanning, en wordt deze afgestemd met Opdrachtgever. </t>
    </r>
  </si>
  <si>
    <t>Toiletgebouw met hoge druk reinigen</t>
  </si>
  <si>
    <t>Tarieven</t>
  </si>
  <si>
    <t>kosten per jaar</t>
  </si>
  <si>
    <t xml:space="preserve">Opmerkingen </t>
  </si>
  <si>
    <t>Opmerkingen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</si>
</sst>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44" formatCode="_ &quot;€&quot;\ * #,##0.00_ ;_ &quot;€&quot;\ * \-#,##0.00_ ;_ &quot;€&quot;\ * &quot;-&quot;??_ ;_ @_ "/>
    <numFmt numFmtId="43" formatCode="_ * #,##0.00_ ;_ * \-#,##0.00_ ;_ * &quot;-&quot;??_ ;_ @_ "/>
    <numFmt numFmtId="164" formatCode="[$-413]d\ mmmm\ yyyy;@"/>
    <numFmt numFmtId="165" formatCode="[$-F800]dddd\,\ mmmm\ dd\,\ yyyy"/>
    <numFmt numFmtId="166" formatCode="&quot;€&quot;\ #,##0.00"/>
    <numFmt numFmtId="167" formatCode="_-* #,##0.00_-;_-* #,##0.00\-;_-* &quot;-&quot;??_-;_-@_-"/>
    <numFmt numFmtId="168" formatCode="_(&quot;Fl.&quot;* #,##0.00_);_(&quot;Fl.&quot;* \(#,##0.00\);_(&quot;Fl.&quot;* &quot;-&quot;??_);_(@_)"/>
    <numFmt numFmtId="169" formatCode="_-[$€]\ * #,##0.00_-;_-[$€]\ * #,##0.00\-;_-[$€]\ * &quot;-&quot;??_-;_-@_-"/>
    <numFmt numFmtId="170" formatCode="_-&quot;€&quot;\ * #,##0.00_-;_-&quot;€&quot;\ * #,##0.00\-;_-&quot;€&quot;\ * &quot;-&quot;??_-;_-@_-"/>
    <numFmt numFmtId="171" formatCode="_-&quot;F&quot;\ * #,##0.00_-;_-&quot;F&quot;\ * #,##0.00\-;_-&quot;F&quot;\ * &quot;-&quot;??_-;_-@_-"/>
    <numFmt numFmtId="172" formatCode="&quot;fl&quot;\ #,##0_-;[Red]&quot;fl&quot;\ #,##0\-"/>
    <numFmt numFmtId="173" formatCode="0\ &quot;m2&quot;"/>
    <numFmt numFmtId="174" formatCode="_-&quot;F&quot;\ * #,##0_-;_-&quot;F&quot;\ * #,##0\-;_-&quot;F&quot;\ * &quot;-&quot;_-;_-@_-"/>
  </numFmts>
  <fonts count="29">
    <font>
      <sz val="11"/>
      <color theme="1"/>
      <name val="Calibri"/>
      <family val="2"/>
      <scheme val="minor"/>
    </font>
    <font>
      <sz val="11"/>
      <color theme="1"/>
      <name val="Calibri"/>
      <family val="2"/>
      <scheme val="minor"/>
    </font>
    <font>
      <b/>
      <sz val="11"/>
      <color theme="0"/>
      <name val="Calibri"/>
      <family val="2"/>
      <scheme val="minor"/>
    </font>
    <font>
      <sz val="11"/>
      <color theme="0"/>
      <name val="Calibri"/>
      <family val="2"/>
      <scheme val="minor"/>
    </font>
    <font>
      <b/>
      <sz val="18"/>
      <color theme="0"/>
      <name val="Calibri"/>
      <family val="2"/>
      <scheme val="minor"/>
    </font>
    <font>
      <sz val="11"/>
      <name val="Calibri"/>
      <family val="2"/>
      <scheme val="minor"/>
    </font>
    <font>
      <sz val="18"/>
      <color theme="1"/>
      <name val="Calibri"/>
      <family val="2"/>
      <scheme val="minor"/>
    </font>
    <font>
      <b/>
      <sz val="11"/>
      <color theme="1"/>
      <name val="Calibri"/>
      <family val="2"/>
      <scheme val="minor"/>
    </font>
    <font>
      <b/>
      <sz val="18"/>
      <color theme="1"/>
      <name val="Calibri"/>
      <family val="2"/>
      <scheme val="minor"/>
    </font>
    <font>
      <b/>
      <sz val="12"/>
      <color theme="0"/>
      <name val="Calibri"/>
      <family val="2"/>
      <scheme val="minor"/>
    </font>
    <font>
      <sz val="11"/>
      <color rgb="FFFF0000"/>
      <name val="Calibri"/>
      <family val="2"/>
      <scheme val="minor"/>
    </font>
    <font>
      <sz val="8"/>
      <name val="Calibri"/>
      <family val="2"/>
      <scheme val="minor"/>
    </font>
    <font>
      <sz val="11"/>
      <color rgb="FF002060"/>
      <name val="Calibri"/>
      <family val="2"/>
      <scheme val="minor"/>
    </font>
    <font>
      <sz val="11"/>
      <color rgb="FF00B050"/>
      <name val="Calibri"/>
      <family val="2"/>
      <scheme val="minor"/>
    </font>
    <font>
      <b/>
      <sz val="20"/>
      <color theme="0"/>
      <name val="Calibri"/>
      <family val="2"/>
      <scheme val="minor"/>
    </font>
    <font>
      <sz val="11"/>
      <color rgb="FF0070C0"/>
      <name val="Calibri"/>
      <family val="2"/>
      <scheme val="minor"/>
    </font>
    <font>
      <sz val="10"/>
      <color theme="1"/>
      <name val="Arial"/>
      <family val="2"/>
    </font>
    <font>
      <sz val="10"/>
      <name val="Arial"/>
      <family val="2"/>
    </font>
    <font>
      <b/>
      <sz val="20"/>
      <color theme="0"/>
      <name val="Calibri Light"/>
      <family val="2"/>
    </font>
    <font>
      <sz val="10"/>
      <name val="MS Sans Serif"/>
      <family val="2"/>
    </font>
    <font>
      <sz val="10"/>
      <name val="Helv"/>
    </font>
    <font>
      <u/>
      <sz val="10"/>
      <color indexed="36"/>
      <name val="Arial"/>
      <family val="2"/>
    </font>
    <font>
      <sz val="10"/>
      <name val="Courier"/>
      <family val="3"/>
    </font>
    <font>
      <b/>
      <sz val="10"/>
      <name val="Arial"/>
      <family val="2"/>
    </font>
    <font>
      <b/>
      <sz val="8"/>
      <name val="Arial"/>
      <family val="2"/>
    </font>
    <font>
      <sz val="12"/>
      <name val="Arial MT"/>
    </font>
    <font>
      <sz val="10"/>
      <name val="Geneva"/>
    </font>
    <font>
      <sz val="9"/>
      <name val="Humnst777 BT"/>
      <family val="2"/>
    </font>
    <font>
      <b/>
      <sz val="11"/>
      <color indexed="9"/>
      <name val="Century Gothic"/>
      <family val="2"/>
    </font>
  </fonts>
  <fills count="17">
    <fill>
      <patternFill patternType="none"/>
    </fill>
    <fill>
      <patternFill patternType="gray125"/>
    </fill>
    <fill>
      <patternFill patternType="solid">
        <fgColor rgb="FF173583"/>
        <bgColor indexed="64"/>
      </patternFill>
    </fill>
    <fill>
      <patternFill patternType="solid">
        <fgColor rgb="FFC2E76B"/>
        <bgColor indexed="64"/>
      </patternFill>
    </fill>
    <fill>
      <patternFill patternType="solid">
        <fgColor theme="0"/>
        <bgColor indexed="64"/>
      </patternFill>
    </fill>
    <fill>
      <patternFill patternType="solid">
        <fgColor theme="4" tint="0.79998168889431442"/>
        <bgColor indexed="64"/>
      </patternFill>
    </fill>
    <fill>
      <patternFill patternType="solid">
        <fgColor theme="2"/>
        <bgColor indexed="64"/>
      </patternFill>
    </fill>
    <fill>
      <patternFill patternType="solid">
        <fgColor rgb="FF9F9289"/>
        <bgColor indexed="64"/>
      </patternFill>
    </fill>
    <fill>
      <patternFill patternType="solid">
        <fgColor rgb="FFFFFF00"/>
        <bgColor indexed="64"/>
      </patternFill>
    </fill>
    <fill>
      <patternFill patternType="solid">
        <fgColor rgb="FF1F1770"/>
        <bgColor indexed="64"/>
      </patternFill>
    </fill>
    <fill>
      <patternFill patternType="solid">
        <fgColor indexed="26"/>
        <bgColor indexed="64"/>
      </patternFill>
    </fill>
    <fill>
      <patternFill patternType="solid">
        <fgColor indexed="20"/>
        <bgColor indexed="24"/>
      </patternFill>
    </fill>
    <fill>
      <patternFill patternType="solid">
        <fgColor indexed="15"/>
        <bgColor indexed="64"/>
      </patternFill>
    </fill>
    <fill>
      <patternFill patternType="lightDown">
        <bgColor theme="2"/>
      </patternFill>
    </fill>
    <fill>
      <patternFill patternType="lightDown">
        <bgColor rgb="FF9F9289"/>
      </patternFill>
    </fill>
    <fill>
      <patternFill patternType="lightDown">
        <bgColor rgb="FFC2E76B"/>
      </patternFill>
    </fill>
    <fill>
      <patternFill patternType="lightDown"/>
    </fill>
  </fills>
  <borders count="61">
    <border>
      <left/>
      <right/>
      <top/>
      <bottom/>
      <diagonal/>
    </border>
    <border>
      <left style="thin">
        <color indexed="64"/>
      </left>
      <right/>
      <top/>
      <bottom/>
      <diagonal/>
    </border>
    <border>
      <left style="thin">
        <color indexed="64"/>
      </left>
      <right style="thin">
        <color indexed="64"/>
      </right>
      <top style="hair">
        <color auto="1"/>
      </top>
      <bottom style="thin">
        <color indexed="64"/>
      </bottom>
      <diagonal/>
    </border>
    <border>
      <left style="thin">
        <color indexed="64"/>
      </left>
      <right style="thin">
        <color indexed="64"/>
      </right>
      <top style="thin">
        <color indexed="64"/>
      </top>
      <bottom style="hair">
        <color auto="1"/>
      </bottom>
      <diagonal/>
    </border>
    <border>
      <left style="thin">
        <color indexed="64"/>
      </left>
      <right style="thin">
        <color indexed="64"/>
      </right>
      <top style="hair">
        <color auto="1"/>
      </top>
      <bottom style="hair">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hair">
        <color indexed="64"/>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hair">
        <color indexed="64"/>
      </right>
      <top style="thin">
        <color indexed="64"/>
      </top>
      <bottom style="double">
        <color indexed="64"/>
      </bottom>
      <diagonal/>
    </border>
    <border>
      <left style="hair">
        <color indexed="64"/>
      </left>
      <right style="thin">
        <color indexed="64"/>
      </right>
      <top style="thin">
        <color indexed="64"/>
      </top>
      <bottom style="double">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style="hair">
        <color indexed="64"/>
      </right>
      <top style="hair">
        <color indexed="64"/>
      </top>
      <bottom style="hair">
        <color indexed="64"/>
      </bottom>
      <diagonal/>
    </border>
    <border>
      <left/>
      <right style="hair">
        <color indexed="64"/>
      </right>
      <top style="hair">
        <color indexed="64"/>
      </top>
      <bottom style="thin">
        <color indexed="64"/>
      </bottom>
      <diagonal/>
    </border>
    <border>
      <left style="thin">
        <color indexed="64"/>
      </left>
      <right style="thin">
        <color indexed="64"/>
      </right>
      <top style="thin">
        <color indexed="64"/>
      </top>
      <bottom/>
      <diagonal/>
    </border>
    <border>
      <left style="hair">
        <color indexed="64"/>
      </left>
      <right/>
      <top style="thin">
        <color indexed="64"/>
      </top>
      <bottom style="hair">
        <color indexed="64"/>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left style="thin">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style="hair">
        <color indexed="64"/>
      </right>
      <top/>
      <bottom style="hair">
        <color indexed="64"/>
      </bottom>
      <diagonal/>
    </border>
    <border>
      <left/>
      <right style="hair">
        <color indexed="64"/>
      </right>
      <top style="hair">
        <color indexed="64"/>
      </top>
      <bottom/>
      <diagonal/>
    </border>
    <border>
      <left style="hair">
        <color indexed="64"/>
      </left>
      <right style="hair">
        <color indexed="64"/>
      </right>
      <top style="hair">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top style="double">
        <color indexed="64"/>
      </top>
      <bottom/>
      <diagonal/>
    </border>
    <border>
      <left/>
      <right/>
      <top style="medium">
        <color indexed="64"/>
      </top>
      <bottom/>
      <diagonal/>
    </border>
    <border>
      <left style="double">
        <color indexed="64"/>
      </left>
      <right/>
      <top style="double">
        <color indexed="64"/>
      </top>
      <bottom/>
      <diagonal/>
    </border>
  </borders>
  <cellStyleXfs count="72">
    <xf numFmtId="0" fontId="0" fillId="0" borderId="0"/>
    <xf numFmtId="44"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6" fillId="0" borderId="0"/>
    <xf numFmtId="0" fontId="17" fillId="0" borderId="0"/>
    <xf numFmtId="44" fontId="1" fillId="0" borderId="0" applyFont="0" applyFill="0" applyBorder="0" applyAlignment="0" applyProtection="0"/>
    <xf numFmtId="43" fontId="1" fillId="0" borderId="0" applyFont="0" applyFill="0" applyBorder="0" applyAlignment="0" applyProtection="0"/>
    <xf numFmtId="0" fontId="19" fillId="0" borderId="0"/>
    <xf numFmtId="44" fontId="1" fillId="0" borderId="0" applyFont="0" applyFill="0" applyBorder="0" applyAlignment="0" applyProtection="0"/>
    <xf numFmtId="168" fontId="20"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0" fontId="21" fillId="0" borderId="0" applyNumberFormat="0" applyFill="0" applyBorder="0" applyAlignment="0" applyProtection="0">
      <alignment vertical="top"/>
      <protection locked="0"/>
    </xf>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7" fillId="0" borderId="0"/>
    <xf numFmtId="0" fontId="20" fillId="0" borderId="0"/>
    <xf numFmtId="0" fontId="22" fillId="0" borderId="0"/>
    <xf numFmtId="0" fontId="22" fillId="0" borderId="0"/>
    <xf numFmtId="0" fontId="22" fillId="0" borderId="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19" fillId="0" borderId="0"/>
    <xf numFmtId="0" fontId="19" fillId="0" borderId="0"/>
    <xf numFmtId="0" fontId="1" fillId="0" borderId="0"/>
    <xf numFmtId="44" fontId="1" fillId="0" borderId="0" applyFont="0" applyFill="0" applyBorder="0" applyAlignment="0" applyProtection="0"/>
    <xf numFmtId="43" fontId="1" fillId="0" borderId="0" applyFont="0" applyFill="0" applyBorder="0" applyAlignment="0" applyProtection="0"/>
    <xf numFmtId="0" fontId="16" fillId="0" borderId="0"/>
    <xf numFmtId="167" fontId="16" fillId="0" borderId="0" applyFont="0" applyFill="0" applyBorder="0" applyAlignment="0" applyProtection="0"/>
    <xf numFmtId="170" fontId="16" fillId="0" borderId="0" applyFont="0" applyFill="0" applyBorder="0" applyAlignment="0" applyProtection="0"/>
    <xf numFmtId="167" fontId="17" fillId="0" borderId="0" applyFont="0" applyFill="0" applyBorder="0" applyAlignment="0" applyProtection="0"/>
    <xf numFmtId="9" fontId="17" fillId="0" borderId="0" applyFont="0" applyFill="0" applyBorder="0" applyAlignment="0" applyProtection="0"/>
    <xf numFmtId="170" fontId="17" fillId="0" borderId="0" applyFont="0" applyFill="0" applyBorder="0" applyAlignment="0" applyProtection="0"/>
    <xf numFmtId="169" fontId="25" fillId="0" borderId="0" applyFont="0" applyFill="0" applyBorder="0" applyAlignment="0" applyProtection="0"/>
    <xf numFmtId="0" fontId="17" fillId="0" borderId="0"/>
    <xf numFmtId="38" fontId="26" fillId="0" borderId="0" applyFont="0" applyFill="0" applyBorder="0" applyAlignment="0" applyProtection="0"/>
    <xf numFmtId="43" fontId="20" fillId="0" borderId="0" applyFont="0" applyFill="0" applyBorder="0" applyAlignment="0" applyProtection="0"/>
    <xf numFmtId="172" fontId="26"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167" fontId="24" fillId="0" borderId="0">
      <alignment horizontal="center" vertical="center" textRotation="90" wrapText="1"/>
    </xf>
    <xf numFmtId="0" fontId="23" fillId="10" borderId="58"/>
    <xf numFmtId="173" fontId="23" fillId="0" borderId="0"/>
    <xf numFmtId="0" fontId="27" fillId="0" borderId="0" applyNumberFormat="0" applyBorder="0">
      <protection locked="0"/>
    </xf>
    <xf numFmtId="0" fontId="28" fillId="11" borderId="59" applyNumberFormat="0" applyFont="0" applyFill="0" applyBorder="0" applyAlignment="0">
      <alignment horizontal="right"/>
    </xf>
    <xf numFmtId="0" fontId="23" fillId="12" borderId="60" applyNumberFormat="0" applyFont="0" applyBorder="0">
      <alignment horizontal="center"/>
    </xf>
    <xf numFmtId="174" fontId="17" fillId="0" borderId="0" applyFont="0" applyFill="0" applyBorder="0" applyAlignment="0" applyProtection="0"/>
    <xf numFmtId="171" fontId="17" fillId="0" borderId="0" applyFont="0" applyFill="0" applyBorder="0" applyAlignment="0" applyProtection="0"/>
    <xf numFmtId="0" fontId="17" fillId="0" borderId="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7" fillId="0" borderId="0"/>
  </cellStyleXfs>
  <cellXfs count="275">
    <xf numFmtId="0" fontId="0" fillId="0" borderId="0" xfId="0"/>
    <xf numFmtId="0" fontId="0" fillId="2" borderId="0" xfId="0" applyFill="1"/>
    <xf numFmtId="0" fontId="0" fillId="4" borderId="0" xfId="0" applyFill="1"/>
    <xf numFmtId="0" fontId="2" fillId="2" borderId="0" xfId="0" applyFont="1" applyFill="1"/>
    <xf numFmtId="0" fontId="0" fillId="5" borderId="0" xfId="0" applyFill="1"/>
    <xf numFmtId="0" fontId="2" fillId="2" borderId="0" xfId="0" applyFont="1" applyFill="1" applyAlignment="1">
      <alignment wrapText="1"/>
    </xf>
    <xf numFmtId="0" fontId="0" fillId="4" borderId="5" xfId="0" applyFill="1" applyBorder="1"/>
    <xf numFmtId="0" fontId="0" fillId="4" borderId="6" xfId="0" applyFill="1" applyBorder="1"/>
    <xf numFmtId="0" fontId="0" fillId="4" borderId="7" xfId="0" applyFill="1" applyBorder="1"/>
    <xf numFmtId="0" fontId="6" fillId="4" borderId="5" xfId="0" applyFont="1" applyFill="1" applyBorder="1"/>
    <xf numFmtId="0" fontId="0" fillId="4" borderId="14" xfId="0" applyFill="1" applyBorder="1"/>
    <xf numFmtId="0" fontId="0" fillId="6" borderId="5" xfId="0" applyFill="1" applyBorder="1"/>
    <xf numFmtId="0" fontId="0" fillId="6" borderId="6" xfId="0" applyFill="1" applyBorder="1"/>
    <xf numFmtId="0" fontId="0" fillId="6" borderId="7" xfId="0" applyFill="1" applyBorder="1"/>
    <xf numFmtId="0" fontId="0" fillId="6" borderId="8" xfId="0" applyFill="1" applyBorder="1"/>
    <xf numFmtId="0" fontId="0" fillId="6" borderId="9" xfId="0" applyFill="1" applyBorder="1"/>
    <xf numFmtId="0" fontId="0" fillId="6" borderId="12" xfId="0" applyFill="1" applyBorder="1"/>
    <xf numFmtId="0" fontId="0" fillId="6" borderId="11" xfId="0" applyFill="1" applyBorder="1"/>
    <xf numFmtId="44" fontId="0" fillId="4" borderId="15" xfId="1" applyFont="1" applyFill="1" applyBorder="1"/>
    <xf numFmtId="44" fontId="3" fillId="2" borderId="9" xfId="1" applyFont="1" applyFill="1" applyBorder="1"/>
    <xf numFmtId="44" fontId="3" fillId="2" borderId="12" xfId="1" applyFont="1" applyFill="1" applyBorder="1"/>
    <xf numFmtId="44" fontId="0" fillId="4" borderId="16" xfId="1" applyFont="1" applyFill="1" applyBorder="1"/>
    <xf numFmtId="44" fontId="3" fillId="2" borderId="10" xfId="1" applyFont="1" applyFill="1" applyBorder="1"/>
    <xf numFmtId="44" fontId="3" fillId="2" borderId="13" xfId="1" applyFont="1" applyFill="1" applyBorder="1"/>
    <xf numFmtId="0" fontId="0" fillId="4" borderId="23" xfId="0" applyFill="1" applyBorder="1"/>
    <xf numFmtId="0" fontId="0" fillId="4" borderId="24" xfId="0" applyFill="1" applyBorder="1"/>
    <xf numFmtId="0" fontId="0" fillId="4" borderId="25" xfId="0" applyFill="1" applyBorder="1"/>
    <xf numFmtId="0" fontId="0" fillId="4" borderId="26" xfId="0" applyFill="1" applyBorder="1"/>
    <xf numFmtId="44" fontId="0" fillId="4" borderId="27" xfId="0" applyNumberFormat="1" applyFill="1" applyBorder="1"/>
    <xf numFmtId="44" fontId="0" fillId="4" borderId="24" xfId="0" applyNumberFormat="1" applyFill="1" applyBorder="1"/>
    <xf numFmtId="49" fontId="0" fillId="0" borderId="0" xfId="0" applyNumberFormat="1"/>
    <xf numFmtId="44" fontId="0" fillId="4" borderId="28" xfId="0" applyNumberFormat="1" applyFill="1" applyBorder="1"/>
    <xf numFmtId="44" fontId="0" fillId="4" borderId="25" xfId="0" applyNumberFormat="1" applyFill="1" applyBorder="1"/>
    <xf numFmtId="0" fontId="0" fillId="0" borderId="0" xfId="0" applyAlignment="1">
      <alignment horizontal="center"/>
    </xf>
    <xf numFmtId="0" fontId="0" fillId="6" borderId="21" xfId="0" applyFill="1" applyBorder="1"/>
    <xf numFmtId="0" fontId="0" fillId="6" borderId="27" xfId="0" applyFill="1" applyBorder="1"/>
    <xf numFmtId="0" fontId="0" fillId="6" borderId="24" xfId="0" applyFill="1" applyBorder="1"/>
    <xf numFmtId="0" fontId="0" fillId="0" borderId="29" xfId="0" applyBorder="1"/>
    <xf numFmtId="0" fontId="3" fillId="2" borderId="34" xfId="0" applyFont="1" applyFill="1" applyBorder="1"/>
    <xf numFmtId="0" fontId="3" fillId="2" borderId="37" xfId="0" applyFont="1" applyFill="1" applyBorder="1" applyAlignment="1">
      <alignment horizontal="right"/>
    </xf>
    <xf numFmtId="0" fontId="3" fillId="2" borderId="40" xfId="0" applyFont="1" applyFill="1" applyBorder="1" applyAlignment="1">
      <alignment horizontal="right"/>
    </xf>
    <xf numFmtId="0" fontId="3" fillId="2" borderId="7" xfId="0" applyFont="1" applyFill="1" applyBorder="1"/>
    <xf numFmtId="0" fontId="0" fillId="6" borderId="32" xfId="0" applyFill="1" applyBorder="1"/>
    <xf numFmtId="0" fontId="0" fillId="6" borderId="35" xfId="0" applyFill="1" applyBorder="1"/>
    <xf numFmtId="0" fontId="0" fillId="6" borderId="38" xfId="0" applyFill="1" applyBorder="1"/>
    <xf numFmtId="0" fontId="0" fillId="6" borderId="33" xfId="0" applyFill="1" applyBorder="1"/>
    <xf numFmtId="2" fontId="5" fillId="7" borderId="5" xfId="0" applyNumberFormat="1" applyFont="1" applyFill="1" applyBorder="1" applyAlignment="1">
      <alignment horizontal="center"/>
    </xf>
    <xf numFmtId="0" fontId="9" fillId="2" borderId="30" xfId="0" applyFont="1" applyFill="1" applyBorder="1"/>
    <xf numFmtId="44" fontId="3" fillId="2" borderId="7" xfId="1" applyFont="1" applyFill="1" applyBorder="1"/>
    <xf numFmtId="44" fontId="3" fillId="2" borderId="31" xfId="1" applyFont="1" applyFill="1" applyBorder="1"/>
    <xf numFmtId="0" fontId="7" fillId="0" borderId="0" xfId="0" applyFont="1"/>
    <xf numFmtId="2" fontId="5" fillId="7" borderId="41" xfId="0" applyNumberFormat="1" applyFont="1" applyFill="1" applyBorder="1" applyAlignment="1">
      <alignment horizontal="center"/>
    </xf>
    <xf numFmtId="2" fontId="5" fillId="7" borderId="42" xfId="0" applyNumberFormat="1" applyFont="1" applyFill="1" applyBorder="1" applyAlignment="1">
      <alignment horizontal="center"/>
    </xf>
    <xf numFmtId="0" fontId="9" fillId="2" borderId="0" xfId="0" applyFont="1" applyFill="1"/>
    <xf numFmtId="44" fontId="9" fillId="2" borderId="0" xfId="1" applyFont="1" applyFill="1"/>
    <xf numFmtId="0" fontId="9" fillId="2" borderId="6" xfId="0" applyFont="1" applyFill="1" applyBorder="1"/>
    <xf numFmtId="44" fontId="9" fillId="2" borderId="7" xfId="1" applyFont="1" applyFill="1" applyBorder="1"/>
    <xf numFmtId="0" fontId="2" fillId="2" borderId="29" xfId="0" applyFont="1" applyFill="1" applyBorder="1"/>
    <xf numFmtId="0" fontId="0" fillId="6" borderId="20" xfId="0" applyFill="1" applyBorder="1" applyAlignment="1">
      <alignment horizontal="center"/>
    </xf>
    <xf numFmtId="0" fontId="0" fillId="6" borderId="21" xfId="0" applyFill="1" applyBorder="1" applyAlignment="1">
      <alignment horizontal="center"/>
    </xf>
    <xf numFmtId="0" fontId="0" fillId="6" borderId="26" xfId="0" applyFill="1" applyBorder="1" applyAlignment="1">
      <alignment horizontal="center"/>
    </xf>
    <xf numFmtId="0" fontId="0" fillId="6" borderId="27" xfId="0" applyFill="1" applyBorder="1" applyAlignment="1">
      <alignment horizontal="center"/>
    </xf>
    <xf numFmtId="0" fontId="0" fillId="6" borderId="23" xfId="0" applyFill="1" applyBorder="1" applyAlignment="1">
      <alignment horizontal="center"/>
    </xf>
    <xf numFmtId="0" fontId="0" fillId="6" borderId="24" xfId="0" applyFill="1" applyBorder="1" applyAlignment="1">
      <alignment horizontal="center"/>
    </xf>
    <xf numFmtId="44" fontId="0" fillId="0" borderId="29" xfId="1" applyFont="1" applyBorder="1"/>
    <xf numFmtId="0" fontId="0" fillId="0" borderId="0" xfId="0" applyAlignment="1">
      <alignment wrapText="1"/>
    </xf>
    <xf numFmtId="0" fontId="0" fillId="0" borderId="0" xfId="0" applyAlignment="1">
      <alignment horizontal="center" wrapText="1"/>
    </xf>
    <xf numFmtId="0" fontId="0" fillId="6" borderId="29" xfId="0" applyFill="1" applyBorder="1"/>
    <xf numFmtId="0" fontId="0" fillId="0" borderId="1" xfId="0" applyBorder="1"/>
    <xf numFmtId="2" fontId="5" fillId="7" borderId="29" xfId="0" applyNumberFormat="1" applyFont="1" applyFill="1" applyBorder="1" applyAlignment="1">
      <alignment horizontal="center"/>
    </xf>
    <xf numFmtId="2" fontId="5" fillId="7" borderId="29" xfId="0" applyNumberFormat="1" applyFont="1" applyFill="1" applyBorder="1"/>
    <xf numFmtId="0" fontId="0" fillId="6" borderId="33" xfId="0" applyFill="1" applyBorder="1" applyAlignment="1">
      <alignment horizontal="center"/>
    </xf>
    <xf numFmtId="0" fontId="0" fillId="6" borderId="36" xfId="0" applyFill="1" applyBorder="1" applyAlignment="1">
      <alignment horizontal="center"/>
    </xf>
    <xf numFmtId="0" fontId="0" fillId="6" borderId="39" xfId="0" applyFill="1" applyBorder="1" applyAlignment="1">
      <alignment horizontal="center"/>
    </xf>
    <xf numFmtId="0" fontId="0" fillId="0" borderId="5" xfId="0" applyBorder="1" applyAlignment="1">
      <alignment vertical="center"/>
    </xf>
    <xf numFmtId="0" fontId="0" fillId="0" borderId="6" xfId="0" applyBorder="1" applyAlignment="1">
      <alignment vertical="center"/>
    </xf>
    <xf numFmtId="0" fontId="8" fillId="0" borderId="6" xfId="0" applyFont="1" applyBorder="1" applyAlignment="1">
      <alignment vertical="center"/>
    </xf>
    <xf numFmtId="0" fontId="8" fillId="0" borderId="7" xfId="0" applyFont="1" applyBorder="1" applyAlignment="1">
      <alignment vertical="center"/>
    </xf>
    <xf numFmtId="14" fontId="0" fillId="5" borderId="0" xfId="0" applyNumberFormat="1" applyFill="1"/>
    <xf numFmtId="0" fontId="10" fillId="0" borderId="12" xfId="0" applyFont="1" applyBorder="1"/>
    <xf numFmtId="0" fontId="12" fillId="0" borderId="0" xfId="0" applyFont="1"/>
    <xf numFmtId="0" fontId="12" fillId="0" borderId="0" xfId="0" applyFont="1" applyAlignment="1">
      <alignment horizontal="center"/>
    </xf>
    <xf numFmtId="44" fontId="5" fillId="7" borderId="21" xfId="1" applyFont="1" applyFill="1" applyBorder="1" applyAlignment="1">
      <alignment horizontal="center"/>
    </xf>
    <xf numFmtId="44" fontId="5" fillId="7" borderId="27" xfId="1" applyFont="1" applyFill="1" applyBorder="1" applyAlignment="1">
      <alignment horizontal="center"/>
    </xf>
    <xf numFmtId="44" fontId="5" fillId="7" borderId="24" xfId="1" applyFont="1" applyFill="1" applyBorder="1" applyAlignment="1">
      <alignment horizontal="center"/>
    </xf>
    <xf numFmtId="44" fontId="0" fillId="3" borderId="21" xfId="1" applyFont="1" applyFill="1" applyBorder="1"/>
    <xf numFmtId="44" fontId="0" fillId="3" borderId="27" xfId="1" applyFont="1" applyFill="1" applyBorder="1"/>
    <xf numFmtId="44" fontId="0" fillId="3" borderId="24" xfId="1" applyFont="1" applyFill="1" applyBorder="1"/>
    <xf numFmtId="44" fontId="5" fillId="3" borderId="27" xfId="1" applyFont="1" applyFill="1" applyBorder="1" applyAlignment="1">
      <alignment horizontal="center"/>
    </xf>
    <xf numFmtId="44" fontId="5" fillId="3" borderId="24" xfId="1" applyFont="1" applyFill="1" applyBorder="1" applyAlignment="1">
      <alignment horizontal="center"/>
    </xf>
    <xf numFmtId="0" fontId="0" fillId="0" borderId="12" xfId="0" applyBorder="1"/>
    <xf numFmtId="2" fontId="10" fillId="0" borderId="12" xfId="0" applyNumberFormat="1" applyFont="1" applyBorder="1"/>
    <xf numFmtId="2" fontId="12" fillId="0" borderId="0" xfId="0" applyNumberFormat="1" applyFont="1" applyAlignment="1">
      <alignment horizontal="center"/>
    </xf>
    <xf numFmtId="2" fontId="12" fillId="0" borderId="12" xfId="0" applyNumberFormat="1" applyFont="1" applyBorder="1" applyAlignment="1">
      <alignment horizontal="center"/>
    </xf>
    <xf numFmtId="0" fontId="12" fillId="0" borderId="12" xfId="0" applyFont="1" applyBorder="1" applyAlignment="1">
      <alignment horizontal="center"/>
    </xf>
    <xf numFmtId="0" fontId="13" fillId="0" borderId="0" xfId="0" applyFont="1" applyAlignment="1">
      <alignment horizontal="center"/>
    </xf>
    <xf numFmtId="0" fontId="13" fillId="0" borderId="0" xfId="0" applyFont="1"/>
    <xf numFmtId="0" fontId="13" fillId="0" borderId="12" xfId="0" applyFont="1" applyBorder="1" applyAlignment="1">
      <alignment horizontal="center"/>
    </xf>
    <xf numFmtId="0" fontId="13" fillId="0" borderId="12" xfId="0" applyFont="1" applyBorder="1"/>
    <xf numFmtId="2" fontId="13" fillId="0" borderId="0" xfId="0" applyNumberFormat="1" applyFont="1" applyAlignment="1">
      <alignment horizontal="center"/>
    </xf>
    <xf numFmtId="2" fontId="13" fillId="0" borderId="12" xfId="0" applyNumberFormat="1" applyFont="1" applyBorder="1" applyAlignment="1">
      <alignment horizontal="center"/>
    </xf>
    <xf numFmtId="44" fontId="0" fillId="0" borderId="0" xfId="1" applyFont="1"/>
    <xf numFmtId="0" fontId="0" fillId="0" borderId="43" xfId="0" applyBorder="1"/>
    <xf numFmtId="44" fontId="0" fillId="0" borderId="29" xfId="0" applyNumberFormat="1" applyBorder="1"/>
    <xf numFmtId="2" fontId="0" fillId="3" borderId="45" xfId="0" applyNumberFormat="1" applyFill="1" applyBorder="1" applyAlignment="1">
      <alignment horizontal="center"/>
    </xf>
    <xf numFmtId="2" fontId="0" fillId="3" borderId="46" xfId="0" applyNumberFormat="1" applyFill="1" applyBorder="1" applyAlignment="1">
      <alignment horizontal="center"/>
    </xf>
    <xf numFmtId="49" fontId="0" fillId="0" borderId="0" xfId="0" applyNumberFormat="1" applyAlignment="1">
      <alignment horizontal="center"/>
    </xf>
    <xf numFmtId="0" fontId="15" fillId="0" borderId="0" xfId="0" applyFont="1" applyAlignment="1">
      <alignment horizontal="center"/>
    </xf>
    <xf numFmtId="2" fontId="0" fillId="0" borderId="0" xfId="0" applyNumberFormat="1"/>
    <xf numFmtId="0" fontId="10" fillId="0" borderId="12" xfId="0" applyFont="1" applyBorder="1" applyAlignment="1">
      <alignment horizontal="center"/>
    </xf>
    <xf numFmtId="1" fontId="0" fillId="0" borderId="0" xfId="0" applyNumberFormat="1"/>
    <xf numFmtId="2" fontId="0" fillId="6" borderId="21" xfId="0" applyNumberFormat="1" applyFill="1" applyBorder="1"/>
    <xf numFmtId="2" fontId="0" fillId="7" borderId="34" xfId="0" applyNumberFormat="1" applyFill="1" applyBorder="1" applyAlignment="1">
      <alignment horizontal="center"/>
    </xf>
    <xf numFmtId="2" fontId="0" fillId="7" borderId="37" xfId="0" applyNumberFormat="1" applyFill="1" applyBorder="1" applyAlignment="1">
      <alignment horizontal="center"/>
    </xf>
    <xf numFmtId="2" fontId="0" fillId="7" borderId="40" xfId="0" applyNumberFormat="1" applyFill="1" applyBorder="1" applyAlignment="1">
      <alignment horizontal="center"/>
    </xf>
    <xf numFmtId="44" fontId="5" fillId="3" borderId="5" xfId="1" applyFont="1" applyFill="1" applyBorder="1" applyAlignment="1">
      <alignment horizontal="center"/>
    </xf>
    <xf numFmtId="0" fontId="10" fillId="0" borderId="0" xfId="0" applyFont="1" applyAlignment="1">
      <alignment horizontal="center"/>
    </xf>
    <xf numFmtId="49" fontId="10" fillId="0" borderId="0" xfId="0" applyNumberFormat="1" applyFont="1" applyAlignment="1">
      <alignment horizontal="center"/>
    </xf>
    <xf numFmtId="2" fontId="10" fillId="0" borderId="0" xfId="0" applyNumberFormat="1" applyFont="1"/>
    <xf numFmtId="0" fontId="0" fillId="6" borderId="36" xfId="0" applyFill="1" applyBorder="1" applyAlignment="1">
      <alignment horizontal="left"/>
    </xf>
    <xf numFmtId="0" fontId="0" fillId="6" borderId="41" xfId="0" applyFill="1" applyBorder="1" applyAlignment="1">
      <alignment horizontal="left"/>
    </xf>
    <xf numFmtId="2" fontId="5" fillId="7" borderId="49" xfId="0" applyNumberFormat="1" applyFont="1" applyFill="1" applyBorder="1" applyAlignment="1">
      <alignment horizontal="center"/>
    </xf>
    <xf numFmtId="44" fontId="5" fillId="3" borderId="50" xfId="1" applyFont="1" applyFill="1" applyBorder="1" applyAlignment="1">
      <alignment horizontal="center"/>
    </xf>
    <xf numFmtId="44" fontId="5" fillId="7" borderId="50" xfId="1" applyFont="1" applyFill="1" applyBorder="1" applyAlignment="1">
      <alignment horizontal="center"/>
    </xf>
    <xf numFmtId="0" fontId="0" fillId="6" borderId="50" xfId="0" applyFill="1" applyBorder="1" applyAlignment="1">
      <alignment horizontal="center"/>
    </xf>
    <xf numFmtId="0" fontId="7" fillId="6" borderId="35" xfId="0" applyFont="1" applyFill="1" applyBorder="1" applyAlignment="1">
      <alignment horizontal="left"/>
    </xf>
    <xf numFmtId="2" fontId="5" fillId="7" borderId="51" xfId="0" applyNumberFormat="1" applyFont="1" applyFill="1" applyBorder="1" applyAlignment="1">
      <alignment horizontal="center"/>
    </xf>
    <xf numFmtId="44" fontId="5" fillId="3" borderId="52" xfId="1" applyFont="1" applyFill="1" applyBorder="1" applyAlignment="1">
      <alignment horizontal="center"/>
    </xf>
    <xf numFmtId="44" fontId="5" fillId="7" borderId="52" xfId="1" applyFont="1" applyFill="1" applyBorder="1" applyAlignment="1">
      <alignment horizontal="center"/>
    </xf>
    <xf numFmtId="0" fontId="0" fillId="6" borderId="52" xfId="0" applyFill="1" applyBorder="1" applyAlignment="1">
      <alignment horizontal="center"/>
    </xf>
    <xf numFmtId="0" fontId="7" fillId="4" borderId="0" xfId="0" applyFont="1" applyFill="1"/>
    <xf numFmtId="0" fontId="7" fillId="4" borderId="29" xfId="0" applyFont="1" applyFill="1" applyBorder="1" applyAlignment="1">
      <alignment wrapText="1"/>
    </xf>
    <xf numFmtId="1" fontId="0" fillId="3" borderId="44" xfId="0" applyNumberFormat="1" applyFill="1" applyBorder="1" applyAlignment="1">
      <alignment horizontal="center"/>
    </xf>
    <xf numFmtId="1" fontId="0" fillId="3" borderId="45" xfId="0" applyNumberFormat="1" applyFill="1" applyBorder="1" applyAlignment="1">
      <alignment horizontal="center"/>
    </xf>
    <xf numFmtId="1" fontId="0" fillId="3" borderId="46" xfId="0" applyNumberFormat="1" applyFill="1" applyBorder="1" applyAlignment="1">
      <alignment horizontal="center"/>
    </xf>
    <xf numFmtId="4" fontId="15" fillId="0" borderId="0" xfId="0" applyNumberFormat="1" applyFont="1" applyAlignment="1">
      <alignment horizontal="center"/>
    </xf>
    <xf numFmtId="2" fontId="15" fillId="0" borderId="0" xfId="0" applyNumberFormat="1" applyFont="1"/>
    <xf numFmtId="1" fontId="15" fillId="0" borderId="0" xfId="0" applyNumberFormat="1" applyFont="1"/>
    <xf numFmtId="0" fontId="15" fillId="0" borderId="0" xfId="0" applyFont="1"/>
    <xf numFmtId="4" fontId="15" fillId="0" borderId="12" xfId="0" applyNumberFormat="1" applyFont="1" applyBorder="1" applyAlignment="1">
      <alignment horizontal="center"/>
    </xf>
    <xf numFmtId="0" fontId="15" fillId="0" borderId="12" xfId="0" applyFont="1" applyBorder="1" applyAlignment="1">
      <alignment horizontal="center"/>
    </xf>
    <xf numFmtId="2" fontId="15" fillId="0" borderId="12" xfId="0" applyNumberFormat="1" applyFont="1" applyBorder="1"/>
    <xf numFmtId="4" fontId="0" fillId="0" borderId="0" xfId="0" applyNumberFormat="1" applyAlignment="1">
      <alignment horizontal="center"/>
    </xf>
    <xf numFmtId="4" fontId="15" fillId="8" borderId="0" xfId="0" applyNumberFormat="1" applyFont="1" applyFill="1" applyAlignment="1">
      <alignment horizontal="center"/>
    </xf>
    <xf numFmtId="4" fontId="15" fillId="8" borderId="12" xfId="0" applyNumberFormat="1" applyFont="1" applyFill="1" applyBorder="1" applyAlignment="1">
      <alignment horizontal="center"/>
    </xf>
    <xf numFmtId="2" fontId="0" fillId="0" borderId="0" xfId="0" applyNumberFormat="1" applyAlignment="1">
      <alignment horizontal="center"/>
    </xf>
    <xf numFmtId="0" fontId="0" fillId="8" borderId="0" xfId="0" applyFill="1"/>
    <xf numFmtId="2" fontId="5" fillId="8" borderId="49" xfId="0" applyNumberFormat="1" applyFont="1" applyFill="1" applyBorder="1" applyAlignment="1">
      <alignment horizontal="center"/>
    </xf>
    <xf numFmtId="2" fontId="5" fillId="8" borderId="41" xfId="0" applyNumberFormat="1" applyFont="1" applyFill="1" applyBorder="1" applyAlignment="1">
      <alignment horizontal="center"/>
    </xf>
    <xf numFmtId="0" fontId="0" fillId="3" borderId="0" xfId="0" applyFill="1"/>
    <xf numFmtId="0" fontId="0" fillId="3" borderId="0" xfId="0" applyFill="1" applyAlignment="1">
      <alignment wrapText="1"/>
    </xf>
    <xf numFmtId="0" fontId="3" fillId="2" borderId="0" xfId="0" applyFont="1" applyFill="1"/>
    <xf numFmtId="9" fontId="3" fillId="2" borderId="7" xfId="3" applyFont="1" applyFill="1" applyBorder="1"/>
    <xf numFmtId="0" fontId="2" fillId="2" borderId="29" xfId="0" applyFont="1" applyFill="1" applyBorder="1" applyAlignment="1">
      <alignment horizontal="center" vertical="center" wrapText="1"/>
    </xf>
    <xf numFmtId="1" fontId="5" fillId="7" borderId="29" xfId="0" applyNumberFormat="1" applyFont="1" applyFill="1" applyBorder="1" applyAlignment="1">
      <alignment horizontal="center"/>
    </xf>
    <xf numFmtId="44" fontId="2" fillId="2" borderId="29" xfId="0" applyNumberFormat="1" applyFont="1" applyFill="1" applyBorder="1"/>
    <xf numFmtId="0" fontId="0" fillId="0" borderId="0" xfId="0" applyProtection="1">
      <protection locked="0"/>
    </xf>
    <xf numFmtId="165" fontId="0" fillId="0" borderId="29" xfId="0" applyNumberFormat="1" applyBorder="1"/>
    <xf numFmtId="165" fontId="0" fillId="0" borderId="0" xfId="0" applyNumberFormat="1"/>
    <xf numFmtId="0" fontId="2" fillId="3" borderId="5" xfId="0" applyFont="1" applyFill="1" applyBorder="1" applyAlignment="1">
      <alignment horizontal="left" wrapText="1"/>
    </xf>
    <xf numFmtId="0" fontId="2" fillId="3" borderId="6" xfId="0" applyFont="1" applyFill="1" applyBorder="1" applyAlignment="1">
      <alignment horizontal="left" wrapText="1"/>
    </xf>
    <xf numFmtId="164" fontId="2" fillId="3" borderId="6" xfId="0" applyNumberFormat="1" applyFont="1" applyFill="1" applyBorder="1" applyAlignment="1">
      <alignment horizontal="left" wrapText="1"/>
    </xf>
    <xf numFmtId="44" fontId="2" fillId="3" borderId="6" xfId="0" applyNumberFormat="1" applyFont="1" applyFill="1" applyBorder="1" applyAlignment="1">
      <alignment horizontal="left" wrapText="1"/>
    </xf>
    <xf numFmtId="0" fontId="2" fillId="3" borderId="7" xfId="0" applyFont="1" applyFill="1" applyBorder="1" applyAlignment="1">
      <alignment horizontal="left" wrapText="1"/>
    </xf>
    <xf numFmtId="44" fontId="2" fillId="3" borderId="6" xfId="8" applyFont="1" applyFill="1" applyBorder="1" applyAlignment="1">
      <alignment horizontal="left" wrapText="1"/>
    </xf>
    <xf numFmtId="44" fontId="0" fillId="0" borderId="0" xfId="0" applyNumberFormat="1"/>
    <xf numFmtId="164" fontId="0" fillId="0" borderId="0" xfId="0" applyNumberFormat="1"/>
    <xf numFmtId="0" fontId="0" fillId="3" borderId="29" xfId="0" applyFill="1" applyBorder="1"/>
    <xf numFmtId="166" fontId="0" fillId="3" borderId="29" xfId="0" applyNumberFormat="1" applyFill="1" applyBorder="1"/>
    <xf numFmtId="0" fontId="0" fillId="3" borderId="29" xfId="0" applyFill="1" applyBorder="1" applyAlignment="1">
      <alignment wrapText="1"/>
    </xf>
    <xf numFmtId="0" fontId="0" fillId="0" borderId="29" xfId="0" applyBorder="1" applyAlignment="1">
      <alignment wrapText="1"/>
    </xf>
    <xf numFmtId="164" fontId="0" fillId="0" borderId="0" xfId="0" applyNumberFormat="1" applyAlignment="1">
      <alignment wrapText="1"/>
    </xf>
    <xf numFmtId="0" fontId="7" fillId="0" borderId="0" xfId="0" applyFont="1" applyAlignment="1">
      <alignment horizontal="center"/>
    </xf>
    <xf numFmtId="0" fontId="7" fillId="13" borderId="35" xfId="0" applyFont="1" applyFill="1" applyBorder="1" applyAlignment="1">
      <alignment horizontal="left"/>
    </xf>
    <xf numFmtId="0" fontId="0" fillId="13" borderId="36" xfId="0" applyFill="1" applyBorder="1" applyAlignment="1">
      <alignment horizontal="left"/>
    </xf>
    <xf numFmtId="0" fontId="0" fillId="13" borderId="41" xfId="0" applyFill="1" applyBorder="1" applyAlignment="1">
      <alignment horizontal="left"/>
    </xf>
    <xf numFmtId="2" fontId="5" fillId="14" borderId="49" xfId="0" applyNumberFormat="1" applyFont="1" applyFill="1" applyBorder="1" applyAlignment="1">
      <alignment horizontal="center"/>
    </xf>
    <xf numFmtId="44" fontId="5" fillId="15" borderId="50" xfId="1" applyFont="1" applyFill="1" applyBorder="1" applyAlignment="1">
      <alignment horizontal="center"/>
    </xf>
    <xf numFmtId="44" fontId="5" fillId="14" borderId="50" xfId="1" applyFont="1" applyFill="1" applyBorder="1" applyAlignment="1">
      <alignment horizontal="center"/>
    </xf>
    <xf numFmtId="0" fontId="0" fillId="13" borderId="50" xfId="0" applyFill="1" applyBorder="1" applyAlignment="1">
      <alignment horizontal="center"/>
    </xf>
    <xf numFmtId="2" fontId="5" fillId="14" borderId="41" xfId="0" applyNumberFormat="1" applyFont="1" applyFill="1" applyBorder="1" applyAlignment="1">
      <alignment horizontal="center"/>
    </xf>
    <xf numFmtId="44" fontId="5" fillId="15" borderId="27" xfId="1" applyFont="1" applyFill="1" applyBorder="1" applyAlignment="1">
      <alignment horizontal="center"/>
    </xf>
    <xf numFmtId="44" fontId="5" fillId="14" borderId="27" xfId="1" applyFont="1" applyFill="1" applyBorder="1" applyAlignment="1">
      <alignment horizontal="center"/>
    </xf>
    <xf numFmtId="0" fontId="0" fillId="13" borderId="27" xfId="0" applyFill="1" applyBorder="1" applyAlignment="1">
      <alignment horizontal="center"/>
    </xf>
    <xf numFmtId="2" fontId="5" fillId="14" borderId="51" xfId="0" applyNumberFormat="1" applyFont="1" applyFill="1" applyBorder="1" applyAlignment="1">
      <alignment horizontal="center"/>
    </xf>
    <xf numFmtId="44" fontId="5" fillId="15" borderId="52" xfId="1" applyFont="1" applyFill="1" applyBorder="1" applyAlignment="1">
      <alignment horizontal="center"/>
    </xf>
    <xf numFmtId="44" fontId="5" fillId="14" borderId="52" xfId="1" applyFont="1" applyFill="1" applyBorder="1" applyAlignment="1">
      <alignment horizontal="center"/>
    </xf>
    <xf numFmtId="0" fontId="0" fillId="13" borderId="52" xfId="0" applyFill="1" applyBorder="1" applyAlignment="1">
      <alignment horizontal="center"/>
    </xf>
    <xf numFmtId="0" fontId="0" fillId="16" borderId="0" xfId="0" applyFill="1"/>
    <xf numFmtId="44" fontId="0" fillId="3" borderId="45" xfId="1" applyFont="1" applyFill="1" applyBorder="1"/>
    <xf numFmtId="0" fontId="0" fillId="6" borderId="41" xfId="0" applyFill="1" applyBorder="1" applyAlignment="1">
      <alignment horizontal="center"/>
    </xf>
    <xf numFmtId="44" fontId="5" fillId="7" borderId="0" xfId="1" applyFont="1" applyFill="1" applyBorder="1" applyAlignment="1">
      <alignment horizontal="center"/>
    </xf>
    <xf numFmtId="49" fontId="3" fillId="2" borderId="3" xfId="0" applyNumberFormat="1" applyFont="1" applyFill="1" applyBorder="1" applyProtection="1">
      <protection locked="0"/>
    </xf>
    <xf numFmtId="49" fontId="3" fillId="2" borderId="4" xfId="0" applyNumberFormat="1" applyFont="1" applyFill="1" applyBorder="1" applyProtection="1">
      <protection locked="0"/>
    </xf>
    <xf numFmtId="49" fontId="3" fillId="2" borderId="2" xfId="0" applyNumberFormat="1" applyFont="1" applyFill="1" applyBorder="1" applyProtection="1">
      <protection locked="0"/>
    </xf>
    <xf numFmtId="49" fontId="5" fillId="3" borderId="3" xfId="0" applyNumberFormat="1" applyFont="1" applyFill="1" applyBorder="1" applyProtection="1">
      <protection locked="0"/>
    </xf>
    <xf numFmtId="49" fontId="5" fillId="3" borderId="4" xfId="0" applyNumberFormat="1" applyFont="1" applyFill="1" applyBorder="1" applyProtection="1">
      <protection locked="0"/>
    </xf>
    <xf numFmtId="49" fontId="5" fillId="3" borderId="2" xfId="0" applyNumberFormat="1" applyFont="1" applyFill="1" applyBorder="1" applyProtection="1">
      <protection locked="0"/>
    </xf>
    <xf numFmtId="10" fontId="0" fillId="3" borderId="15" xfId="0" applyNumberFormat="1" applyFill="1" applyBorder="1" applyProtection="1">
      <protection locked="0"/>
    </xf>
    <xf numFmtId="44" fontId="0" fillId="3" borderId="18" xfId="1" applyFont="1" applyFill="1" applyBorder="1" applyProtection="1">
      <protection locked="0"/>
    </xf>
    <xf numFmtId="44" fontId="0" fillId="3" borderId="19" xfId="1" applyFont="1" applyFill="1" applyBorder="1" applyProtection="1">
      <protection locked="0"/>
    </xf>
    <xf numFmtId="10" fontId="0" fillId="3" borderId="17" xfId="0" applyNumberFormat="1" applyFill="1" applyBorder="1" applyProtection="1">
      <protection locked="0"/>
    </xf>
    <xf numFmtId="1" fontId="0" fillId="3" borderId="45" xfId="0" applyNumberFormat="1" applyFill="1" applyBorder="1" applyAlignment="1" applyProtection="1">
      <alignment horizontal="center"/>
      <protection locked="0"/>
    </xf>
    <xf numFmtId="44" fontId="5" fillId="3" borderId="5" xfId="1" applyFont="1" applyFill="1" applyBorder="1" applyAlignment="1" applyProtection="1">
      <alignment horizontal="center"/>
      <protection locked="0"/>
    </xf>
    <xf numFmtId="44" fontId="5" fillId="3" borderId="50" xfId="1" applyFont="1" applyFill="1" applyBorder="1" applyAlignment="1" applyProtection="1">
      <alignment horizontal="center"/>
      <protection locked="0"/>
    </xf>
    <xf numFmtId="44" fontId="5" fillId="3" borderId="27" xfId="1" applyFont="1" applyFill="1" applyBorder="1" applyAlignment="1" applyProtection="1">
      <alignment horizontal="center"/>
      <protection locked="0"/>
    </xf>
    <xf numFmtId="44" fontId="0" fillId="3" borderId="21" xfId="1" applyFont="1" applyFill="1" applyBorder="1" applyProtection="1">
      <protection locked="0"/>
    </xf>
    <xf numFmtId="44" fontId="0" fillId="3" borderId="27" xfId="1" applyFont="1" applyFill="1" applyBorder="1" applyProtection="1">
      <protection locked="0"/>
    </xf>
    <xf numFmtId="0" fontId="0" fillId="6" borderId="20" xfId="0" applyFill="1" applyBorder="1" applyAlignment="1">
      <alignment horizontal="center"/>
    </xf>
    <xf numFmtId="0" fontId="0" fillId="6" borderId="21" xfId="0" applyFill="1" applyBorder="1" applyAlignment="1">
      <alignment horizontal="center"/>
    </xf>
    <xf numFmtId="0" fontId="0" fillId="6" borderId="22" xfId="0" applyFill="1" applyBorder="1" applyAlignment="1">
      <alignment horizontal="center"/>
    </xf>
    <xf numFmtId="0" fontId="14" fillId="2" borderId="0" xfId="0" applyFont="1" applyFill="1" applyAlignment="1">
      <alignment horizontal="center"/>
    </xf>
    <xf numFmtId="0" fontId="0" fillId="13" borderId="35" xfId="0" applyFill="1" applyBorder="1" applyAlignment="1">
      <alignment horizontal="left"/>
    </xf>
    <xf numFmtId="0" fontId="0" fillId="13" borderId="36" xfId="0" applyFill="1" applyBorder="1" applyAlignment="1">
      <alignment horizontal="left"/>
    </xf>
    <xf numFmtId="0" fontId="0" fillId="13" borderId="41" xfId="0" applyFill="1" applyBorder="1" applyAlignment="1">
      <alignment horizontal="left"/>
    </xf>
    <xf numFmtId="0" fontId="0" fillId="6" borderId="53" xfId="0" applyFill="1" applyBorder="1" applyAlignment="1">
      <alignment horizontal="left" vertical="top" wrapText="1"/>
    </xf>
    <xf numFmtId="0" fontId="0" fillId="6" borderId="54" xfId="0" applyFill="1" applyBorder="1" applyAlignment="1">
      <alignment horizontal="left" vertical="top"/>
    </xf>
    <xf numFmtId="0" fontId="0" fillId="6" borderId="55" xfId="0" applyFill="1" applyBorder="1" applyAlignment="1">
      <alignment horizontal="left" vertical="top"/>
    </xf>
    <xf numFmtId="0" fontId="0" fillId="6" borderId="1" xfId="0" applyFill="1" applyBorder="1" applyAlignment="1">
      <alignment horizontal="left" vertical="top"/>
    </xf>
    <xf numFmtId="0" fontId="0" fillId="6" borderId="0" xfId="0" applyFill="1" applyAlignment="1">
      <alignment horizontal="left" vertical="top"/>
    </xf>
    <xf numFmtId="0" fontId="0" fillId="6" borderId="56" xfId="0" applyFill="1" applyBorder="1" applyAlignment="1">
      <alignment horizontal="left" vertical="top"/>
    </xf>
    <xf numFmtId="0" fontId="0" fillId="6" borderId="30" xfId="0" applyFill="1" applyBorder="1" applyAlignment="1">
      <alignment horizontal="left" vertical="top"/>
    </xf>
    <xf numFmtId="0" fontId="0" fillId="6" borderId="57" xfId="0" applyFill="1" applyBorder="1" applyAlignment="1">
      <alignment horizontal="left" vertical="top"/>
    </xf>
    <xf numFmtId="0" fontId="0" fillId="6" borderId="31" xfId="0" applyFill="1" applyBorder="1" applyAlignment="1">
      <alignment horizontal="left" vertical="top"/>
    </xf>
    <xf numFmtId="0" fontId="0" fillId="6" borderId="35" xfId="0" applyFill="1" applyBorder="1" applyAlignment="1">
      <alignment horizontal="left"/>
    </xf>
    <xf numFmtId="0" fontId="0" fillId="6" borderId="36" xfId="0" applyFill="1" applyBorder="1" applyAlignment="1">
      <alignment horizontal="left"/>
    </xf>
    <xf numFmtId="0" fontId="0" fillId="6" borderId="41" xfId="0" applyFill="1" applyBorder="1" applyAlignment="1">
      <alignment horizontal="left"/>
    </xf>
    <xf numFmtId="0" fontId="0" fillId="6" borderId="49" xfId="0" applyFill="1" applyBorder="1" applyAlignment="1">
      <alignment horizontal="left"/>
    </xf>
    <xf numFmtId="0" fontId="0" fillId="13" borderId="51" xfId="0" applyFill="1" applyBorder="1" applyAlignment="1">
      <alignment horizontal="left"/>
    </xf>
    <xf numFmtId="0" fontId="3" fillId="2" borderId="33" xfId="0" applyFont="1" applyFill="1" applyBorder="1" applyAlignment="1">
      <alignment horizontal="left"/>
    </xf>
    <xf numFmtId="0" fontId="3" fillId="2" borderId="36" xfId="0" applyFont="1" applyFill="1" applyBorder="1" applyAlignment="1">
      <alignment horizontal="left"/>
    </xf>
    <xf numFmtId="0" fontId="3" fillId="2" borderId="39" xfId="0" applyFont="1" applyFill="1" applyBorder="1" applyAlignment="1">
      <alignment horizontal="left"/>
    </xf>
    <xf numFmtId="0" fontId="0" fillId="6" borderId="23" xfId="0" applyFill="1" applyBorder="1" applyAlignment="1">
      <alignment horizontal="left"/>
    </xf>
    <xf numFmtId="0" fontId="0" fillId="6" borderId="24" xfId="0" applyFill="1" applyBorder="1" applyAlignment="1">
      <alignment horizontal="left"/>
    </xf>
    <xf numFmtId="0" fontId="0" fillId="6" borderId="26" xfId="0" applyFill="1" applyBorder="1" applyAlignment="1">
      <alignment horizontal="left"/>
    </xf>
    <xf numFmtId="0" fontId="0" fillId="6" borderId="27" xfId="0" applyFill="1" applyBorder="1" applyAlignment="1">
      <alignment horizontal="left"/>
    </xf>
    <xf numFmtId="0" fontId="0" fillId="6" borderId="20" xfId="0" applyFill="1" applyBorder="1" applyAlignment="1">
      <alignment horizontal="left"/>
    </xf>
    <xf numFmtId="0" fontId="0" fillId="6" borderId="21" xfId="0" applyFill="1" applyBorder="1" applyAlignment="1">
      <alignment horizontal="left"/>
    </xf>
    <xf numFmtId="0" fontId="0" fillId="6" borderId="38" xfId="0" applyFill="1" applyBorder="1" applyAlignment="1">
      <alignment horizontal="left"/>
    </xf>
    <xf numFmtId="0" fontId="0" fillId="6" borderId="39" xfId="0" applyFill="1" applyBorder="1" applyAlignment="1">
      <alignment horizontal="left"/>
    </xf>
    <xf numFmtId="0" fontId="0" fillId="6" borderId="42" xfId="0" applyFill="1" applyBorder="1" applyAlignment="1">
      <alignment horizontal="left"/>
    </xf>
    <xf numFmtId="0" fontId="0" fillId="6" borderId="29" xfId="0" applyFill="1" applyBorder="1"/>
    <xf numFmtId="0" fontId="0" fillId="13" borderId="47" xfId="0" applyFill="1" applyBorder="1" applyAlignment="1">
      <alignment horizontal="left"/>
    </xf>
    <xf numFmtId="0" fontId="0" fillId="13" borderId="48" xfId="0" applyFill="1" applyBorder="1" applyAlignment="1">
      <alignment horizontal="left"/>
    </xf>
    <xf numFmtId="0" fontId="0" fillId="13" borderId="49" xfId="0" applyFill="1" applyBorder="1" applyAlignment="1">
      <alignment horizontal="left"/>
    </xf>
    <xf numFmtId="0" fontId="0" fillId="6" borderId="36" xfId="0" applyFill="1" applyBorder="1" applyAlignment="1">
      <alignment horizontal="right"/>
    </xf>
    <xf numFmtId="0" fontId="0" fillId="6" borderId="39" xfId="0" applyFill="1" applyBorder="1" applyAlignment="1">
      <alignment horizontal="right"/>
    </xf>
    <xf numFmtId="0" fontId="0" fillId="0" borderId="5" xfId="0" applyBorder="1" applyAlignment="1">
      <alignment horizontal="left"/>
    </xf>
    <xf numFmtId="0" fontId="0" fillId="0" borderId="7" xfId="0" applyBorder="1" applyAlignment="1">
      <alignment horizontal="left"/>
    </xf>
    <xf numFmtId="0" fontId="0" fillId="6" borderId="5" xfId="0" applyFill="1" applyBorder="1" applyAlignment="1">
      <alignment horizontal="left"/>
    </xf>
    <xf numFmtId="0" fontId="0" fillId="6" borderId="6" xfId="0" applyFill="1" applyBorder="1" applyAlignment="1">
      <alignment horizontal="left"/>
    </xf>
    <xf numFmtId="0" fontId="0" fillId="6" borderId="7" xfId="0" applyFill="1" applyBorder="1" applyAlignment="1">
      <alignment horizontal="left"/>
    </xf>
    <xf numFmtId="0" fontId="0" fillId="6" borderId="29" xfId="0" applyFill="1" applyBorder="1" applyAlignment="1">
      <alignment horizontal="left" vertical="top" wrapText="1"/>
    </xf>
    <xf numFmtId="0" fontId="0" fillId="6" borderId="53" xfId="0" applyFill="1" applyBorder="1" applyAlignment="1">
      <alignment horizontal="center"/>
    </xf>
    <xf numFmtId="0" fontId="0" fillId="6" borderId="54" xfId="0" applyFill="1" applyBorder="1" applyAlignment="1">
      <alignment horizontal="center"/>
    </xf>
    <xf numFmtId="0" fontId="0" fillId="6" borderId="55" xfId="0" applyFill="1" applyBorder="1" applyAlignment="1">
      <alignment horizontal="center"/>
    </xf>
    <xf numFmtId="0" fontId="0" fillId="6" borderId="1" xfId="0" applyFill="1" applyBorder="1" applyAlignment="1">
      <alignment horizontal="center"/>
    </xf>
    <xf numFmtId="0" fontId="0" fillId="6" borderId="0" xfId="0" applyFill="1" applyAlignment="1">
      <alignment horizontal="center"/>
    </xf>
    <xf numFmtId="0" fontId="0" fillId="6" borderId="56" xfId="0" applyFill="1" applyBorder="1" applyAlignment="1">
      <alignment horizontal="center"/>
    </xf>
    <xf numFmtId="0" fontId="0" fillId="6" borderId="30" xfId="0" applyFill="1" applyBorder="1" applyAlignment="1">
      <alignment horizontal="center"/>
    </xf>
    <xf numFmtId="0" fontId="0" fillId="6" borderId="57" xfId="0" applyFill="1" applyBorder="1" applyAlignment="1">
      <alignment horizontal="center"/>
    </xf>
    <xf numFmtId="0" fontId="0" fillId="6" borderId="31" xfId="0" applyFill="1" applyBorder="1" applyAlignment="1">
      <alignment horizontal="center"/>
    </xf>
    <xf numFmtId="0" fontId="0" fillId="6" borderId="47" xfId="0" applyFill="1" applyBorder="1" applyAlignment="1">
      <alignment horizontal="left"/>
    </xf>
    <xf numFmtId="0" fontId="0" fillId="6" borderId="48" xfId="0" applyFill="1" applyBorder="1" applyAlignment="1">
      <alignment horizontal="left"/>
    </xf>
    <xf numFmtId="0" fontId="0" fillId="6" borderId="51" xfId="0" applyFill="1" applyBorder="1" applyAlignment="1">
      <alignment horizontal="left"/>
    </xf>
    <xf numFmtId="0" fontId="0" fillId="0" borderId="0" xfId="0" applyAlignment="1" applyProtection="1">
      <alignment horizontal="center"/>
      <protection locked="0"/>
    </xf>
    <xf numFmtId="0" fontId="14" fillId="9" borderId="0" xfId="0" applyFont="1" applyFill="1" applyAlignment="1">
      <alignment horizontal="center"/>
    </xf>
    <xf numFmtId="0" fontId="18" fillId="2" borderId="57" xfId="0" applyFont="1" applyFill="1" applyBorder="1" applyAlignment="1">
      <alignment horizontal="center"/>
    </xf>
    <xf numFmtId="0" fontId="0" fillId="0" borderId="2" xfId="0" applyBorder="1" applyProtection="1"/>
    <xf numFmtId="0" fontId="0" fillId="0" borderId="4" xfId="0" applyBorder="1" applyProtection="1"/>
    <xf numFmtId="0" fontId="0" fillId="0" borderId="3" xfId="0" applyBorder="1" applyProtection="1"/>
    <xf numFmtId="0" fontId="0" fillId="0" borderId="0" xfId="0" applyProtection="1"/>
    <xf numFmtId="49" fontId="0" fillId="0" borderId="0" xfId="0" applyNumberFormat="1" applyProtection="1"/>
    <xf numFmtId="0" fontId="4" fillId="2" borderId="0" xfId="0" applyFont="1" applyFill="1" applyProtection="1"/>
    <xf numFmtId="0" fontId="0" fillId="2" borderId="0" xfId="0" applyFill="1" applyProtection="1"/>
  </cellXfs>
  <cellStyles count="72">
    <cellStyle name="%" xfId="40" xr:uid="{EA67A7CA-DED5-4DEF-A94F-6353B3DF2D4E}"/>
    <cellStyle name="Comma [0]" xfId="41" xr:uid="{3A2024C0-63B2-49A8-9969-45AC0D812602}"/>
    <cellStyle name="Comma_AA BCR/ Basis ruimtestaat 13.0" xfId="42" xr:uid="{4DEDA44D-042A-4735-A7B9-A5388BE38721}"/>
    <cellStyle name="Currency [0]" xfId="43" xr:uid="{BFCB5522-E685-4C26-92ED-94836E03C424}"/>
    <cellStyle name="Currency_AA BCR/ Basis ruimtestaat 13.0" xfId="12" xr:uid="{8737DD54-DADE-45FB-A65E-E0FBEC15B591}"/>
    <cellStyle name="Euro" xfId="13" xr:uid="{CCD30DAB-5297-43A7-AE35-EC307259488C}"/>
    <cellStyle name="Euro 10" xfId="44" xr:uid="{4E3D7EC7-1219-44D6-B898-4D7151C8EA26}"/>
    <cellStyle name="Euro 11" xfId="45" xr:uid="{E898B84E-2DBB-4DB8-B122-EA2113596804}"/>
    <cellStyle name="Euro 12" xfId="46" xr:uid="{19C7CD86-83E5-4180-A30F-7B89F87B1899}"/>
    <cellStyle name="Euro 13" xfId="47" xr:uid="{5FF26200-DC9B-41EE-9215-79D4C866C54D}"/>
    <cellStyle name="Euro 14" xfId="48" xr:uid="{AE942915-097B-4A15-9BA8-C36E1AE10AD9}"/>
    <cellStyle name="Euro 15" xfId="39" xr:uid="{077D4777-DA86-4AC8-A5F6-80F388A9EEB0}"/>
    <cellStyle name="Euro 2" xfId="14" xr:uid="{889DDB5A-95F4-43C7-8F3E-21306299E3DB}"/>
    <cellStyle name="Euro 2 2" xfId="49" xr:uid="{83DEF11F-1E75-4620-B09E-F9AD9A9B5F3A}"/>
    <cellStyle name="Euro 3" xfId="15" xr:uid="{93C8A889-B2F8-4CB9-AED4-EA91FBE64797}"/>
    <cellStyle name="Euro 3 2" xfId="50" xr:uid="{4C33E634-0FAC-4B1E-84C9-5BF956ABA1E3}"/>
    <cellStyle name="Euro 4" xfId="51" xr:uid="{541CBDBC-3614-44AC-B420-6BA4BB063E82}"/>
    <cellStyle name="Euro 5" xfId="52" xr:uid="{63FEBEDB-C2C9-42CA-9B9D-AB5A3E7CC1A9}"/>
    <cellStyle name="Euro 6" xfId="53" xr:uid="{30AC8EDD-74F8-4450-B5C9-E4561B04A571}"/>
    <cellStyle name="Euro 7" xfId="54" xr:uid="{4E11594F-E7E0-49E0-88B3-80263D6A681B}"/>
    <cellStyle name="Euro 8" xfId="55" xr:uid="{0046F278-D289-424C-9621-030D0B0BC40D}"/>
    <cellStyle name="Euro 9" xfId="56" xr:uid="{3AB91B5D-5886-43FA-AC15-3BFD3718ACC8}"/>
    <cellStyle name="Euro_1.5 Ruimtestaten SRO N2" xfId="57" xr:uid="{DBA4949A-2F91-4A7E-9084-0F0E91CD10F1}"/>
    <cellStyle name="Followed Hyperlink_Aantal groepen per school.xls" xfId="16" xr:uid="{682B4304-D41A-4F5B-B1F9-DFCFDD1315A5}"/>
    <cellStyle name="Komma 2" xfId="9" xr:uid="{E2601849-F746-4E3A-B648-B689F8CC66C1}"/>
    <cellStyle name="Komma 2 2" xfId="36" xr:uid="{0735E7C6-2F5F-4CFE-BE93-E117009B382B}"/>
    <cellStyle name="Komma 2 3" xfId="17" xr:uid="{0BC5187F-F433-4D1F-82F3-555382D338C3}"/>
    <cellStyle name="Komma 3" xfId="18" xr:uid="{BCC062F9-CEE9-4353-ADBC-01B4D1F738F7}"/>
    <cellStyle name="Komma 4" xfId="19" xr:uid="{66656A25-1FC5-4123-841F-728DA566ABA3}"/>
    <cellStyle name="Komma 5" xfId="34" xr:uid="{62B4A42C-4B44-4670-9AAA-57AB7AF64CFE}"/>
    <cellStyle name="Komma 6" xfId="32" xr:uid="{B2A5651E-2F4E-46DA-8107-B70BA1A5D3C7}"/>
    <cellStyle name="Komma 6 2" xfId="70" xr:uid="{EACE01D4-6053-4027-84D1-1C92A02B4D3F}"/>
    <cellStyle name="Komma 7" xfId="67" xr:uid="{E43A89AA-5939-45EC-917B-A48749AA6925}"/>
    <cellStyle name="Koppen_rekenblad" xfId="58" xr:uid="{03E409BD-60DA-4922-8415-16215831277D}"/>
    <cellStyle name="koppenrekenblad2" xfId="59" xr:uid="{6B5094C8-6C4A-4697-AFD5-47E66EBB5F50}"/>
    <cellStyle name="m2" xfId="60" xr:uid="{5F3A8E9E-9CD7-493C-B936-6294B6AFB539}"/>
    <cellStyle name="NIBa standaard" xfId="61" xr:uid="{EAC3F3CD-562D-4631-98D5-0F65593C40B4}"/>
    <cellStyle name="Normaal_GLAS gegevens.xls" xfId="20" xr:uid="{CC1F37E6-F749-4EF4-B5BA-686B8DC9F189}"/>
    <cellStyle name="Normal_ KLM-CTR(STA)-Recap.xls" xfId="21" xr:uid="{44DE521C-442F-4C5F-8EF3-A01F86C73C63}"/>
    <cellStyle name="Ongedefinieerd" xfId="22" xr:uid="{623BC91D-38C2-4EA0-873D-536ED6814960}"/>
    <cellStyle name="Ongedefinieerd 2" xfId="23" xr:uid="{E41955B6-17B4-4D18-8693-125901784FF2}"/>
    <cellStyle name="Ongedefinieerd 3" xfId="24" xr:uid="{7B0EC935-4C49-4DFE-9C08-A909981B5601}"/>
    <cellStyle name="prijslijst" xfId="62" xr:uid="{3C58EDC4-749C-4988-835C-36A37C3B7BF5}"/>
    <cellStyle name="Procent" xfId="3" builtinId="5"/>
    <cellStyle name="Procent 2" xfId="25" xr:uid="{AF039F9B-9D0F-4489-BBCA-2D6ACE2AA3FE}"/>
    <cellStyle name="Procent 2 2" xfId="37" xr:uid="{80DF001A-6B0B-4448-A706-CEDF0229F9B1}"/>
    <cellStyle name="Procent 3" xfId="26" xr:uid="{9F919974-73E6-460A-9FB3-FF56E9643575}"/>
    <cellStyle name="Procent 4" xfId="27" xr:uid="{F49B8E0B-4919-41CF-B9A7-90D283AD2478}"/>
    <cellStyle name="Ruimtestaat_Koppen" xfId="63" xr:uid="{FB4CA321-F078-4D35-9829-51C6849A2B92}"/>
    <cellStyle name="Standaard" xfId="0" builtinId="0"/>
    <cellStyle name="Standaard 2" xfId="6" xr:uid="{A73F5931-7DA2-4997-B1DA-32154570559C}"/>
    <cellStyle name="Standaard 2 2" xfId="7" xr:uid="{883BF2D7-8DE4-47E0-AC5A-9036C9C2439D}"/>
    <cellStyle name="Standaard 3" xfId="10" xr:uid="{4A219459-7091-4D1B-8A40-F6DAF3142014}"/>
    <cellStyle name="Standaard 3 2 2" xfId="30" xr:uid="{234AEC6B-F160-4FBC-89C4-E7CCAEE5E9EB}"/>
    <cellStyle name="Standaard 4" xfId="28" xr:uid="{581DE061-7B8E-48DD-A8EF-B5F6B7FE665C}"/>
    <cellStyle name="Standaard 5" xfId="29" xr:uid="{8B68D7FF-1AD3-4252-9163-3CFB5991A30F}"/>
    <cellStyle name="Standaard 6" xfId="33" xr:uid="{4B95B5BB-9DAF-470D-A97C-2DEEDBB9CC58}"/>
    <cellStyle name="Standaard 7" xfId="66" xr:uid="{4721B836-837D-4AC1-954F-FF3E00611D5B}"/>
    <cellStyle name="Standaard 7 2" xfId="71" xr:uid="{B4FE0CB8-F284-4E69-920D-A2DC3CEB96A3}"/>
    <cellStyle name="Valuta" xfId="1" builtinId="4"/>
    <cellStyle name="Valuta 2" xfId="2" xr:uid="{B2C60630-C1D5-429B-BEAC-1C3399914EFD}"/>
    <cellStyle name="Valuta 2 2" xfId="11" xr:uid="{DE5D54BD-9B6A-4418-A83E-F08F66589D57}"/>
    <cellStyle name="Valuta 2 2 2" xfId="68" xr:uid="{58304049-CBFF-4107-96E7-CBBDFE16A86C}"/>
    <cellStyle name="Valuta 2 3" xfId="5" xr:uid="{C449D86C-985F-4625-9D76-AB4F8FBDD297}"/>
    <cellStyle name="Valuta 2 3 2" xfId="38" xr:uid="{85EE4EB4-D060-4298-A4A4-01CDF3789E9C}"/>
    <cellStyle name="Valuta 2 4" xfId="31" xr:uid="{26CBC6E4-EFB0-42A7-84A6-18CAC4D0077F}"/>
    <cellStyle name="Valuta 2 4 2" xfId="69" xr:uid="{ACA65A0D-E037-42AD-AE3B-D49782BD80DB}"/>
    <cellStyle name="Valuta 3" xfId="8" xr:uid="{6D9657E7-88A5-4F4B-827F-AFF877996B6D}"/>
    <cellStyle name="Valuta 3 2" xfId="35" xr:uid="{68E51BFA-C75F-43C0-99D8-75935A08217F}"/>
    <cellStyle name="Valuta 4" xfId="4" xr:uid="{DEE455BD-3608-4E30-844D-24DEE96185B8}"/>
    <cellStyle name="Währung [0]_Aufmaß" xfId="64" xr:uid="{3CB1A1E3-7703-468E-A243-0D69603F2647}"/>
    <cellStyle name="Währung_Aufmaß" xfId="65" xr:uid="{BC13D131-1785-4AC2-9863-477CCED7DD58}"/>
  </cellStyles>
  <dxfs count="0"/>
  <tableStyles count="0" defaultTableStyle="TableStyleMedium2" defaultPivotStyle="PivotStyleLight16"/>
  <colors>
    <mruColors>
      <color rgb="FF173583"/>
      <color rgb="FFC2E76B"/>
      <color rgb="FF9F9289"/>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117" Type="http://schemas.openxmlformats.org/officeDocument/2006/relationships/theme" Target="theme/theme1.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12" Type="http://schemas.openxmlformats.org/officeDocument/2006/relationships/worksheet" Target="worksheets/sheet112.xml"/><Relationship Id="rId16" Type="http://schemas.openxmlformats.org/officeDocument/2006/relationships/worksheet" Target="worksheets/sheet16.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customXml" Target="../customXml/item1.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worksheet" Target="worksheets/sheet90.xml"/><Relationship Id="rId95" Type="http://schemas.openxmlformats.org/officeDocument/2006/relationships/worksheet" Target="worksheets/sheet95.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13" Type="http://schemas.openxmlformats.org/officeDocument/2006/relationships/worksheet" Target="worksheets/sheet113.xml"/><Relationship Id="rId118"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microsoft.com/office/2017/10/relationships/person" Target="persons/person.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103" Type="http://schemas.openxmlformats.org/officeDocument/2006/relationships/worksheet" Target="worksheets/sheet103.xml"/><Relationship Id="rId108" Type="http://schemas.openxmlformats.org/officeDocument/2006/relationships/worksheet" Target="worksheets/sheet108.xml"/><Relationship Id="rId116" Type="http://schemas.openxmlformats.org/officeDocument/2006/relationships/externalLink" Target="externalLinks/externalLink2.xml"/><Relationship Id="rId124" Type="http://schemas.openxmlformats.org/officeDocument/2006/relationships/customXml" Target="../customXml/item2.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worksheet" Target="worksheets/sheet96.xml"/><Relationship Id="rId111" Type="http://schemas.openxmlformats.org/officeDocument/2006/relationships/worksheet" Target="worksheets/sheet11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6" Type="http://schemas.openxmlformats.org/officeDocument/2006/relationships/worksheet" Target="worksheets/sheet106.xml"/><Relationship Id="rId114" Type="http://schemas.openxmlformats.org/officeDocument/2006/relationships/worksheet" Target="worksheets/sheet114.xml"/><Relationship Id="rId119" Type="http://schemas.openxmlformats.org/officeDocument/2006/relationships/sharedStrings" Target="sharedStrings.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120" Type="http://schemas.openxmlformats.org/officeDocument/2006/relationships/sheetMetadata" Target="metadata.xml"/><Relationship Id="rId125" Type="http://schemas.openxmlformats.org/officeDocument/2006/relationships/customXml" Target="../customXml/item3.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Mitchel.ALPHA\AppData\Local\Microsoft\Windows\Temporary%20Internet%20Files\Content.Outlook\3ZONW6N1\Uitvoeringsbepaling%20Winkler%20Prins%20NN%20211217%20incl%20factuurcontrole%20(00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72.19.94.11\CompendaData\CRMAlphaAdviesBureauDB\Archief\00019000\1934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erzamelblad"/>
      <sheetName val="basisgegevens"/>
      <sheetName val="Blad1"/>
      <sheetName val="Blad2"/>
      <sheetName val="Blad3"/>
      <sheetName val="Blad4"/>
      <sheetName val="Blad5"/>
      <sheetName val="Blad6"/>
      <sheetName val="Blad7"/>
      <sheetName val="Blad8"/>
      <sheetName val="Blad9"/>
      <sheetName val="Blad10"/>
      <sheetName val="Blad11"/>
      <sheetName val="Blad12"/>
      <sheetName val="uurtariefopbouw"/>
      <sheetName val="1"/>
      <sheetName val="1a"/>
      <sheetName val="2"/>
      <sheetName val="2a"/>
      <sheetName val="3"/>
      <sheetName val="3a"/>
      <sheetName val="4"/>
      <sheetName val="4a"/>
      <sheetName val="5"/>
      <sheetName val="5a"/>
      <sheetName val="6"/>
      <sheetName val="6a"/>
      <sheetName val="7"/>
      <sheetName val="7a"/>
      <sheetName val="8"/>
      <sheetName val="8a"/>
      <sheetName val="9"/>
      <sheetName val="9a"/>
      <sheetName val="10"/>
      <sheetName val="10a"/>
      <sheetName val="11"/>
      <sheetName val="11a"/>
      <sheetName val="12"/>
      <sheetName val="12a"/>
      <sheetName val="13"/>
      <sheetName val="13a"/>
      <sheetName val="14"/>
      <sheetName val="14a"/>
      <sheetName val="15"/>
      <sheetName val="15a"/>
      <sheetName val="16"/>
      <sheetName val="16a"/>
      <sheetName val="17"/>
      <sheetName val="17a"/>
      <sheetName val="18"/>
      <sheetName val="18a"/>
      <sheetName val="19"/>
      <sheetName val="19a"/>
      <sheetName val="20"/>
      <sheetName val="20a"/>
      <sheetName val="21"/>
      <sheetName val="21a"/>
      <sheetName val="22"/>
      <sheetName val="22a"/>
      <sheetName val="23"/>
      <sheetName val="23a"/>
      <sheetName val="24"/>
      <sheetName val="24a"/>
      <sheetName val="25"/>
      <sheetName val="25a"/>
      <sheetName val="26"/>
      <sheetName val="26a"/>
      <sheetName val="27"/>
      <sheetName val="27a"/>
      <sheetName val="28"/>
      <sheetName val="28a"/>
      <sheetName val="29"/>
      <sheetName val="29a"/>
      <sheetName val="30"/>
      <sheetName val="30a"/>
      <sheetName val="Totaalblad"/>
      <sheetName val="Wijzigingenblad"/>
      <sheetName val="Supplement"/>
      <sheetName val="Supplement (3)"/>
      <sheetName val="Supplement (4)"/>
      <sheetName val="Supplement (5)"/>
      <sheetName val="Supplement (6)"/>
      <sheetName val="Supplement (7)"/>
      <sheetName val="Supplement (8)"/>
      <sheetName val="Blad13"/>
    </sheetNames>
    <sheetDataSet>
      <sheetData sheetId="0">
        <row r="2">
          <cell r="A2" t="str">
            <v>bestek</v>
          </cell>
        </row>
        <row r="3">
          <cell r="A3" t="str">
            <v>2014-400</v>
          </cell>
        </row>
      </sheetData>
      <sheetData sheetId="1">
        <row r="4">
          <cell r="B4" t="str">
            <v>OSG Winkler Prins</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ow r="26">
          <cell r="D26">
            <v>8.5000000000000006E-2</v>
          </cell>
        </row>
      </sheetData>
      <sheetData sheetId="15" refreshError="1"/>
      <sheetData sheetId="16" refreshError="1"/>
      <sheetData sheetId="17" refreshError="1"/>
      <sheetData sheetId="18" refreshError="1"/>
      <sheetData sheetId="19">
        <row r="26">
          <cell r="I26">
            <v>980.89987019899274</v>
          </cell>
        </row>
      </sheetData>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ow r="5">
          <cell r="C5">
            <v>5337.9775328447222</v>
          </cell>
        </row>
      </sheetData>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erzamelblad"/>
      <sheetName val="basisgegevens"/>
      <sheetName val="uurtariefopbouw"/>
      <sheetName val="1"/>
      <sheetName val="1a"/>
      <sheetName val="2"/>
      <sheetName val="2a"/>
      <sheetName val="3"/>
      <sheetName val="3a"/>
      <sheetName val="4"/>
      <sheetName val="4a"/>
      <sheetName val="5"/>
      <sheetName val="5a"/>
      <sheetName val="6"/>
      <sheetName val="6a"/>
      <sheetName val="7"/>
      <sheetName val="7a"/>
      <sheetName val="8"/>
      <sheetName val="8a"/>
      <sheetName val="9"/>
      <sheetName val="9a"/>
      <sheetName val="10"/>
      <sheetName val="10a"/>
      <sheetName val="11"/>
      <sheetName val="11a"/>
      <sheetName val="12"/>
      <sheetName val="12a"/>
      <sheetName val="13"/>
      <sheetName val="13a"/>
      <sheetName val="14"/>
      <sheetName val="14a"/>
      <sheetName val="15"/>
      <sheetName val="15a"/>
      <sheetName val="Totaalblad"/>
      <sheetName val="Registratie afkeur "/>
      <sheetName val="Factuurcontrole 2021"/>
      <sheetName val="Onderlangs factuur"/>
      <sheetName val="Factuurcontrole 2020"/>
      <sheetName val="Financiële grafieken"/>
      <sheetName val="Factuurcontrole 2019"/>
      <sheetName val="Factuurcontrole 2018"/>
      <sheetName val="Wijzigingenblad"/>
      <sheetName val="Supplement (32)"/>
      <sheetName val="Supplement (31)"/>
      <sheetName val="Supplement (29)"/>
      <sheetName val="Supplement (25)"/>
      <sheetName val="Supplement 24"/>
      <sheetName val="Supplement 23"/>
      <sheetName val="Supplement 22"/>
      <sheetName val="Supplement"/>
      <sheetName val="supplement(2)"/>
      <sheetName val="Blad1"/>
      <sheetName val="Registratie afkeur"/>
    </sheetNames>
    <sheetDataSet>
      <sheetData sheetId="0">
        <row r="1">
          <cell r="A1">
            <v>1</v>
          </cell>
        </row>
      </sheetData>
      <sheetData sheetId="1">
        <row r="4">
          <cell r="B4" t="str">
            <v>ArtEZ</v>
          </cell>
        </row>
      </sheetData>
      <sheetData sheetId="2">
        <row r="27">
          <cell r="D27">
            <v>0.08</v>
          </cell>
        </row>
      </sheetData>
      <sheetData sheetId="3">
        <row r="27">
          <cell r="I27">
            <v>1953.906908938581</v>
          </cell>
        </row>
      </sheetData>
      <sheetData sheetId="4"/>
      <sheetData sheetId="5">
        <row r="79">
          <cell r="I79">
            <v>72257.040496269969</v>
          </cell>
        </row>
      </sheetData>
      <sheetData sheetId="6"/>
      <sheetData sheetId="7"/>
      <sheetData sheetId="8"/>
      <sheetData sheetId="9"/>
      <sheetData sheetId="10"/>
      <sheetData sheetId="11">
        <row r="79">
          <cell r="I79">
            <v>17643.1126657639</v>
          </cell>
        </row>
      </sheetData>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row r="79">
          <cell r="I79">
            <v>15715.269089405811</v>
          </cell>
        </row>
      </sheetData>
      <sheetData sheetId="28"/>
      <sheetData sheetId="29"/>
      <sheetData sheetId="30"/>
      <sheetData sheetId="31"/>
      <sheetData sheetId="32"/>
      <sheetData sheetId="33">
        <row r="5">
          <cell r="K5">
            <v>2366.8109089687346</v>
          </cell>
        </row>
      </sheetData>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refreshError="1"/>
      <sheetData sheetId="52" refreshError="1"/>
    </sheetDataSet>
  </externalBook>
</externalLink>
</file>

<file path=xl/persons/person.xml><?xml version="1.0" encoding="utf-8"?>
<personList xmlns="http://schemas.microsoft.com/office/spreadsheetml/2018/threadedcomments" xmlns:x="http://schemas.openxmlformats.org/spreadsheetml/2006/main">
  <person displayName="Mitchel Vos" id="{6CC73661-CBC0-46BD-BF37-6503ED502050}" userId="S::mvos@alpha-adviesbureau.nl::f2955bc7-3537-4ce3-a79a-351ea35e8fe5" providerId="AD"/>
</personList>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S7" dT="2024-04-15T13:07:47.74" personId="{6CC73661-CBC0-46BD-BF37-6503ED502050}" id="{585A86E8-264F-4D5B-829F-EFED5C1F8095}">
    <text>Enkelzijdig, wordt gedeeld met de sporthal.</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00.xml.rels><?xml version="1.0" encoding="UTF-8" standalone="yes"?>
<Relationships xmlns="http://schemas.openxmlformats.org/package/2006/relationships"><Relationship Id="rId1" Type="http://schemas.openxmlformats.org/officeDocument/2006/relationships/printerSettings" Target="../printerSettings/printerSettings100.bin"/></Relationships>
</file>

<file path=xl/worksheets/_rels/sheet101.xml.rels><?xml version="1.0" encoding="UTF-8" standalone="yes"?>
<Relationships xmlns="http://schemas.openxmlformats.org/package/2006/relationships"><Relationship Id="rId1" Type="http://schemas.openxmlformats.org/officeDocument/2006/relationships/printerSettings" Target="../printerSettings/printerSettings101.bin"/></Relationships>
</file>

<file path=xl/worksheets/_rels/sheet102.xml.rels><?xml version="1.0" encoding="UTF-8" standalone="yes"?>
<Relationships xmlns="http://schemas.openxmlformats.org/package/2006/relationships"><Relationship Id="rId1" Type="http://schemas.openxmlformats.org/officeDocument/2006/relationships/printerSettings" Target="../printerSettings/printerSettings102.bin"/></Relationships>
</file>

<file path=xl/worksheets/_rels/sheet103.xml.rels><?xml version="1.0" encoding="UTF-8" standalone="yes"?>
<Relationships xmlns="http://schemas.openxmlformats.org/package/2006/relationships"><Relationship Id="rId1" Type="http://schemas.openxmlformats.org/officeDocument/2006/relationships/printerSettings" Target="../printerSettings/printerSettings103.bin"/></Relationships>
</file>

<file path=xl/worksheets/_rels/sheet104.xml.rels><?xml version="1.0" encoding="UTF-8" standalone="yes"?>
<Relationships xmlns="http://schemas.openxmlformats.org/package/2006/relationships"><Relationship Id="rId1" Type="http://schemas.openxmlformats.org/officeDocument/2006/relationships/printerSettings" Target="../printerSettings/printerSettings104.bin"/></Relationships>
</file>

<file path=xl/worksheets/_rels/sheet105.xml.rels><?xml version="1.0" encoding="UTF-8" standalone="yes"?>
<Relationships xmlns="http://schemas.openxmlformats.org/package/2006/relationships"><Relationship Id="rId1" Type="http://schemas.openxmlformats.org/officeDocument/2006/relationships/printerSettings" Target="../printerSettings/printerSettings105.bin"/></Relationships>
</file>

<file path=xl/worksheets/_rels/sheet106.xml.rels><?xml version="1.0" encoding="UTF-8" standalone="yes"?>
<Relationships xmlns="http://schemas.openxmlformats.org/package/2006/relationships"><Relationship Id="rId1" Type="http://schemas.openxmlformats.org/officeDocument/2006/relationships/printerSettings" Target="../printerSettings/printerSettings106.bin"/></Relationships>
</file>

<file path=xl/worksheets/_rels/sheet107.xml.rels><?xml version="1.0" encoding="UTF-8" standalone="yes"?>
<Relationships xmlns="http://schemas.openxmlformats.org/package/2006/relationships"><Relationship Id="rId1" Type="http://schemas.openxmlformats.org/officeDocument/2006/relationships/printerSettings" Target="../printerSettings/printerSettings107.bin"/></Relationships>
</file>

<file path=xl/worksheets/_rels/sheet108.xml.rels><?xml version="1.0" encoding="UTF-8" standalone="yes"?>
<Relationships xmlns="http://schemas.openxmlformats.org/package/2006/relationships"><Relationship Id="rId1" Type="http://schemas.openxmlformats.org/officeDocument/2006/relationships/printerSettings" Target="../printerSettings/printerSettings108.bin"/></Relationships>
</file>

<file path=xl/worksheets/_rels/sheet109.xml.rels><?xml version="1.0" encoding="UTF-8" standalone="yes"?>
<Relationships xmlns="http://schemas.openxmlformats.org/package/2006/relationships"><Relationship Id="rId1" Type="http://schemas.openxmlformats.org/officeDocument/2006/relationships/printerSettings" Target="../printerSettings/printerSettings10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10.xml.rels><?xml version="1.0" encoding="UTF-8" standalone="yes"?>
<Relationships xmlns="http://schemas.openxmlformats.org/package/2006/relationships"><Relationship Id="rId1" Type="http://schemas.openxmlformats.org/officeDocument/2006/relationships/printerSettings" Target="../printerSettings/printerSettings110.bin"/></Relationships>
</file>

<file path=xl/worksheets/_rels/sheet111.xml.rels><?xml version="1.0" encoding="UTF-8" standalone="yes"?>
<Relationships xmlns="http://schemas.openxmlformats.org/package/2006/relationships"><Relationship Id="rId1" Type="http://schemas.openxmlformats.org/officeDocument/2006/relationships/printerSettings" Target="../printerSettings/printerSettings111.bin"/></Relationships>
</file>

<file path=xl/worksheets/_rels/sheet112.xml.rels><?xml version="1.0" encoding="UTF-8" standalone="yes"?>
<Relationships xmlns="http://schemas.openxmlformats.org/package/2006/relationships"><Relationship Id="rId1" Type="http://schemas.openxmlformats.org/officeDocument/2006/relationships/printerSettings" Target="../printerSettings/printerSettings112.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6.bin"/><Relationship Id="rId4" Type="http://schemas.microsoft.com/office/2017/10/relationships/threadedComment" Target="../threadedComments/threadedComment1.xml"/></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_rels/sheet96.xml.rels><?xml version="1.0" encoding="UTF-8" standalone="yes"?>
<Relationships xmlns="http://schemas.openxmlformats.org/package/2006/relationships"><Relationship Id="rId1" Type="http://schemas.openxmlformats.org/officeDocument/2006/relationships/printerSettings" Target="../printerSettings/printerSettings96.bin"/></Relationships>
</file>

<file path=xl/worksheets/_rels/sheet97.xml.rels><?xml version="1.0" encoding="UTF-8" standalone="yes"?>
<Relationships xmlns="http://schemas.openxmlformats.org/package/2006/relationships"><Relationship Id="rId1" Type="http://schemas.openxmlformats.org/officeDocument/2006/relationships/printerSettings" Target="../printerSettings/printerSettings97.bin"/></Relationships>
</file>

<file path=xl/worksheets/_rels/sheet98.xml.rels><?xml version="1.0" encoding="UTF-8" standalone="yes"?>
<Relationships xmlns="http://schemas.openxmlformats.org/package/2006/relationships"><Relationship Id="rId1" Type="http://schemas.openxmlformats.org/officeDocument/2006/relationships/printerSettings" Target="../printerSettings/printerSettings98.bin"/></Relationships>
</file>

<file path=xl/worksheets/_rels/sheet99.xml.rels><?xml version="1.0" encoding="UTF-8" standalone="yes"?>
<Relationships xmlns="http://schemas.openxmlformats.org/package/2006/relationships"><Relationship Id="rId1" Type="http://schemas.openxmlformats.org/officeDocument/2006/relationships/printerSettings" Target="../printerSettings/printerSettings9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E6CA3A-AC07-48E2-A4F3-132E5D3BC322}">
  <sheetPr codeName="Blad1">
    <tabColor rgb="FFC2E76B"/>
  </sheetPr>
  <dimension ref="A1:AF27"/>
  <sheetViews>
    <sheetView showGridLines="0" workbookViewId="0">
      <selection activeCell="B18" sqref="B18"/>
    </sheetView>
  </sheetViews>
  <sheetFormatPr defaultColWidth="8.85546875" defaultRowHeight="15"/>
  <cols>
    <col min="1" max="2" width="53.85546875" customWidth="1"/>
  </cols>
  <sheetData>
    <row r="1" spans="1:32">
      <c r="U1" s="2"/>
      <c r="V1" s="2"/>
      <c r="W1" s="2"/>
      <c r="X1" s="2"/>
      <c r="Y1" s="2"/>
      <c r="Z1" s="2"/>
      <c r="AA1" s="2"/>
      <c r="AB1" s="2"/>
      <c r="AC1" s="2"/>
      <c r="AD1" s="2"/>
      <c r="AE1" s="2"/>
      <c r="AF1" s="2"/>
    </row>
    <row r="2" spans="1:32" ht="23.25">
      <c r="A2" s="273" t="str">
        <f>CONCATENATE(opdrachtgever," ",Kwaliteitscontroles!A3)</f>
        <v xml:space="preserve">Gemeente Tytsjerksteradiel  </v>
      </c>
      <c r="B2" s="274"/>
      <c r="U2" s="2"/>
      <c r="V2" s="2"/>
      <c r="W2" s="2"/>
      <c r="X2" s="2"/>
      <c r="Y2" s="2"/>
      <c r="Z2" s="2"/>
      <c r="AA2" s="2"/>
      <c r="AB2" s="2"/>
      <c r="AC2" s="2"/>
      <c r="AD2" s="2"/>
      <c r="AE2" s="2"/>
      <c r="AF2" s="2"/>
    </row>
    <row r="3" spans="1:32">
      <c r="A3" s="271"/>
      <c r="B3" s="271"/>
      <c r="U3" s="2"/>
      <c r="V3" s="2"/>
      <c r="W3" s="2"/>
      <c r="X3" s="2"/>
      <c r="Y3" s="2"/>
      <c r="Z3" s="2"/>
      <c r="AA3" s="2"/>
      <c r="AB3" s="2"/>
      <c r="AC3" s="2"/>
      <c r="AD3" s="2"/>
      <c r="AE3" s="2"/>
      <c r="AF3" s="2"/>
    </row>
    <row r="4" spans="1:32">
      <c r="A4" s="270" t="s">
        <v>0</v>
      </c>
      <c r="B4" s="192" t="s">
        <v>319</v>
      </c>
      <c r="U4" s="2"/>
      <c r="V4" s="2"/>
      <c r="W4" s="2"/>
      <c r="X4" s="2"/>
      <c r="Y4" s="2"/>
      <c r="Z4" s="2"/>
      <c r="AA4" s="2"/>
      <c r="AB4" s="2"/>
      <c r="AC4" s="2"/>
      <c r="AD4" s="2"/>
      <c r="AE4" s="2"/>
      <c r="AF4" s="2"/>
    </row>
    <row r="5" spans="1:32">
      <c r="A5" s="269" t="s">
        <v>1</v>
      </c>
      <c r="B5" s="193" t="s">
        <v>320</v>
      </c>
      <c r="U5" s="2"/>
      <c r="V5" s="2"/>
      <c r="W5" s="2"/>
      <c r="X5" s="2"/>
      <c r="Y5" s="2"/>
      <c r="Z5" s="2"/>
      <c r="AA5" s="2"/>
      <c r="AB5" s="2"/>
      <c r="AC5" s="2"/>
      <c r="AD5" s="2"/>
      <c r="AE5" s="2"/>
      <c r="AF5" s="2"/>
    </row>
    <row r="6" spans="1:32">
      <c r="A6" s="268" t="s">
        <v>2</v>
      </c>
      <c r="B6" s="194" t="s">
        <v>321</v>
      </c>
      <c r="U6" s="2"/>
      <c r="V6" s="2"/>
      <c r="W6" s="2"/>
      <c r="X6" s="2"/>
      <c r="Y6" s="2"/>
      <c r="Z6" s="2"/>
      <c r="AA6" s="2"/>
      <c r="AB6" s="2"/>
      <c r="AC6" s="2"/>
      <c r="AD6" s="2"/>
      <c r="AE6" s="2"/>
      <c r="AF6" s="2"/>
    </row>
    <row r="7" spans="1:32">
      <c r="A7" s="271"/>
      <c r="B7" s="272"/>
      <c r="U7" s="2"/>
      <c r="V7" s="2"/>
      <c r="W7" s="2"/>
      <c r="X7" s="2"/>
      <c r="Y7" s="2"/>
      <c r="Z7" s="2"/>
      <c r="AA7" s="2"/>
      <c r="AB7" s="2"/>
      <c r="AC7" s="2"/>
      <c r="AD7" s="2"/>
      <c r="AE7" s="2"/>
      <c r="AF7" s="2"/>
    </row>
    <row r="8" spans="1:32">
      <c r="A8" s="270" t="s">
        <v>5</v>
      </c>
      <c r="B8" s="195"/>
      <c r="U8" s="2"/>
      <c r="V8" s="2"/>
      <c r="W8" s="2"/>
      <c r="X8" s="2"/>
      <c r="Y8" s="2"/>
      <c r="Z8" s="2"/>
      <c r="AA8" s="2"/>
      <c r="AB8" s="2"/>
      <c r="AC8" s="2"/>
      <c r="AD8" s="2"/>
      <c r="AE8" s="2"/>
      <c r="AF8" s="2"/>
    </row>
    <row r="9" spans="1:32">
      <c r="A9" s="269" t="s">
        <v>6</v>
      </c>
      <c r="B9" s="196"/>
      <c r="U9" s="2"/>
      <c r="V9" s="2"/>
      <c r="W9" s="2"/>
      <c r="X9" s="2"/>
      <c r="Y9" s="2"/>
      <c r="Z9" s="2"/>
      <c r="AA9" s="2"/>
      <c r="AB9" s="2"/>
      <c r="AC9" s="2"/>
      <c r="AD9" s="2"/>
      <c r="AE9" s="2"/>
      <c r="AF9" s="2"/>
    </row>
    <row r="10" spans="1:32">
      <c r="A10" s="269" t="s">
        <v>7</v>
      </c>
      <c r="B10" s="196"/>
      <c r="U10" s="2"/>
      <c r="V10" s="2"/>
      <c r="W10" s="2"/>
      <c r="X10" s="2"/>
      <c r="Y10" s="2"/>
      <c r="Z10" s="2"/>
      <c r="AA10" s="2"/>
      <c r="AB10" s="2"/>
      <c r="AC10" s="2"/>
      <c r="AD10" s="2"/>
      <c r="AE10" s="2"/>
      <c r="AF10" s="2"/>
    </row>
    <row r="11" spans="1:32">
      <c r="A11" s="269" t="s">
        <v>8</v>
      </c>
      <c r="B11" s="196"/>
      <c r="U11" s="2"/>
      <c r="V11" s="2"/>
      <c r="W11" s="2"/>
      <c r="X11" s="2"/>
      <c r="Y11" s="2"/>
      <c r="Z11" s="2"/>
      <c r="AA11" s="2"/>
      <c r="AB11" s="2"/>
      <c r="AC11" s="2"/>
      <c r="AD11" s="2"/>
      <c r="AE11" s="2"/>
      <c r="AF11" s="2"/>
    </row>
    <row r="12" spans="1:32">
      <c r="A12" s="268" t="s">
        <v>3</v>
      </c>
      <c r="B12" s="197"/>
      <c r="U12" s="2"/>
      <c r="V12" s="2"/>
      <c r="W12" s="2"/>
      <c r="X12" s="2"/>
      <c r="Y12" s="2"/>
      <c r="Z12" s="2"/>
      <c r="AA12" s="2"/>
      <c r="AB12" s="2"/>
      <c r="AC12" s="2"/>
      <c r="AD12" s="2"/>
      <c r="AE12" s="2"/>
      <c r="AF12" s="2"/>
    </row>
    <row r="13" spans="1:32">
      <c r="A13" s="271"/>
      <c r="B13" s="272"/>
      <c r="U13" s="2"/>
      <c r="V13" s="2"/>
      <c r="W13" s="2"/>
      <c r="X13" s="2"/>
      <c r="Y13" s="2"/>
      <c r="Z13" s="2"/>
      <c r="AA13" s="2"/>
      <c r="AB13" s="2"/>
      <c r="AC13" s="2"/>
      <c r="AD13" s="2"/>
      <c r="AE13" s="2"/>
      <c r="AF13" s="2"/>
    </row>
    <row r="14" spans="1:32">
      <c r="A14" s="270" t="s">
        <v>9</v>
      </c>
      <c r="B14" s="195"/>
      <c r="U14" s="2"/>
      <c r="V14" s="2"/>
      <c r="W14" s="2"/>
      <c r="X14" s="2"/>
      <c r="Y14" s="2"/>
      <c r="Z14" s="2"/>
      <c r="AA14" s="2"/>
      <c r="AB14" s="2"/>
      <c r="AC14" s="2"/>
      <c r="AD14" s="2"/>
      <c r="AE14" s="2"/>
      <c r="AF14" s="2"/>
    </row>
    <row r="15" spans="1:32">
      <c r="A15" s="269" t="s">
        <v>4</v>
      </c>
      <c r="B15" s="196"/>
      <c r="U15" s="2"/>
      <c r="V15" s="2"/>
      <c r="W15" s="2"/>
      <c r="X15" s="2"/>
      <c r="Y15" s="2"/>
      <c r="Z15" s="2"/>
      <c r="AA15" s="2"/>
      <c r="AB15" s="2"/>
      <c r="AC15" s="2"/>
      <c r="AD15" s="2"/>
      <c r="AE15" s="2"/>
      <c r="AF15" s="2"/>
    </row>
    <row r="16" spans="1:32">
      <c r="A16" s="269" t="s">
        <v>10</v>
      </c>
      <c r="B16" s="196"/>
      <c r="U16" s="2"/>
      <c r="V16" s="2"/>
      <c r="W16" s="2"/>
      <c r="X16" s="2"/>
      <c r="Y16" s="2"/>
      <c r="Z16" s="2"/>
      <c r="AA16" s="2"/>
      <c r="AB16" s="2"/>
      <c r="AC16" s="2"/>
      <c r="AD16" s="2"/>
      <c r="AE16" s="2"/>
      <c r="AF16" s="2"/>
    </row>
    <row r="17" spans="1:32">
      <c r="A17" s="269" t="s">
        <v>11</v>
      </c>
      <c r="B17" s="196"/>
      <c r="U17" s="2"/>
      <c r="V17" s="2"/>
      <c r="W17" s="2"/>
      <c r="X17" s="2"/>
      <c r="Y17" s="2"/>
      <c r="Z17" s="2"/>
      <c r="AA17" s="2"/>
      <c r="AB17" s="2"/>
      <c r="AC17" s="2"/>
      <c r="AD17" s="2"/>
      <c r="AE17" s="2"/>
      <c r="AF17" s="2"/>
    </row>
    <row r="18" spans="1:32">
      <c r="A18" s="269" t="s">
        <v>12</v>
      </c>
      <c r="B18" s="196"/>
      <c r="U18" s="2"/>
      <c r="V18" s="2"/>
      <c r="W18" s="2"/>
      <c r="X18" s="2"/>
      <c r="Y18" s="2"/>
      <c r="Z18" s="2"/>
      <c r="AA18" s="2"/>
      <c r="AB18" s="2"/>
      <c r="AC18" s="2"/>
      <c r="AD18" s="2"/>
      <c r="AE18" s="2"/>
      <c r="AF18" s="2"/>
    </row>
    <row r="19" spans="1:32">
      <c r="A19" s="268" t="s">
        <v>13</v>
      </c>
      <c r="B19" s="197"/>
      <c r="U19" s="2"/>
      <c r="V19" s="2"/>
      <c r="W19" s="2"/>
      <c r="X19" s="2"/>
      <c r="Y19" s="2"/>
      <c r="Z19" s="2"/>
      <c r="AA19" s="2"/>
      <c r="AB19" s="2"/>
      <c r="AC19" s="2"/>
      <c r="AD19" s="2"/>
      <c r="AE19" s="2"/>
      <c r="AF19" s="2"/>
    </row>
    <row r="20" spans="1:32">
      <c r="U20" s="2"/>
      <c r="V20" s="2"/>
      <c r="W20" s="2"/>
      <c r="X20" s="2"/>
      <c r="Y20" s="2"/>
      <c r="Z20" s="2"/>
      <c r="AA20" s="2"/>
      <c r="AB20" s="2"/>
      <c r="AC20" s="2"/>
      <c r="AD20" s="2"/>
      <c r="AE20" s="2"/>
      <c r="AF20" s="2"/>
    </row>
    <row r="21" spans="1:32">
      <c r="U21" s="2"/>
      <c r="V21" s="2"/>
      <c r="W21" s="2"/>
      <c r="X21" s="2"/>
      <c r="Y21" s="2"/>
      <c r="Z21" s="2"/>
      <c r="AA21" s="2"/>
      <c r="AB21" s="2"/>
      <c r="AC21" s="2"/>
      <c r="AD21" s="2"/>
      <c r="AE21" s="2"/>
      <c r="AF21" s="2"/>
    </row>
    <row r="22" spans="1:32">
      <c r="U22" s="2"/>
      <c r="V22" s="2"/>
      <c r="W22" s="2"/>
      <c r="X22" s="2"/>
      <c r="Y22" s="2"/>
      <c r="Z22" s="2"/>
      <c r="AA22" s="2"/>
      <c r="AB22" s="2"/>
      <c r="AC22" s="2"/>
      <c r="AD22" s="2"/>
      <c r="AE22" s="2"/>
      <c r="AF22" s="2"/>
    </row>
    <row r="23" spans="1:32">
      <c r="U23" s="2"/>
      <c r="V23" s="2"/>
      <c r="W23" s="2"/>
      <c r="X23" s="2"/>
      <c r="Y23" s="2"/>
      <c r="Z23" s="2"/>
      <c r="AA23" s="2"/>
      <c r="AB23" s="2"/>
      <c r="AC23" s="2"/>
      <c r="AD23" s="2"/>
      <c r="AE23" s="2"/>
      <c r="AF23" s="2"/>
    </row>
    <row r="24" spans="1:32">
      <c r="U24" s="2"/>
      <c r="V24" s="2"/>
      <c r="W24" s="2"/>
      <c r="X24" s="2"/>
      <c r="Y24" s="2"/>
      <c r="Z24" s="2"/>
      <c r="AA24" s="2"/>
      <c r="AB24" s="2"/>
      <c r="AC24" s="2"/>
      <c r="AD24" s="2"/>
      <c r="AE24" s="2"/>
      <c r="AF24" s="2"/>
    </row>
    <row r="25" spans="1:32">
      <c r="U25" s="2"/>
      <c r="V25" s="2"/>
      <c r="W25" s="2"/>
      <c r="X25" s="2"/>
      <c r="Y25" s="2"/>
      <c r="Z25" s="2"/>
      <c r="AA25" s="2"/>
      <c r="AB25" s="2"/>
      <c r="AC25" s="2"/>
      <c r="AD25" s="2"/>
      <c r="AE25" s="2"/>
      <c r="AF25" s="2"/>
    </row>
    <row r="26" spans="1:32">
      <c r="U26" s="2"/>
      <c r="V26" s="2"/>
      <c r="W26" s="2"/>
      <c r="X26" s="2"/>
      <c r="Y26" s="2"/>
      <c r="Z26" s="2"/>
      <c r="AA26" s="2"/>
      <c r="AB26" s="2"/>
      <c r="AC26" s="2"/>
      <c r="AD26" s="2"/>
      <c r="AE26" s="2"/>
      <c r="AF26" s="2"/>
    </row>
    <row r="27" spans="1:32">
      <c r="U27" s="2"/>
      <c r="V27" s="2"/>
      <c r="W27" s="2"/>
      <c r="X27" s="2"/>
      <c r="Y27" s="2"/>
      <c r="Z27" s="2"/>
      <c r="AA27" s="2"/>
      <c r="AB27" s="2"/>
      <c r="AC27" s="2"/>
      <c r="AD27" s="2"/>
      <c r="AE27" s="2"/>
      <c r="AF27" s="2"/>
    </row>
  </sheetData>
  <sheetProtection algorithmName="SHA-512" hashValue="VS6SdE2tpXUaecP7mow17vBPKk2NN6NrRPaLzLgPD+gy74w0wYcWEVabXdm0WtRllbPQ1EKMWblB8yPLAaFkrQ==" saltValue="qXnLhivETpYmyejDEqb7ZA==" spinCount="100000" sheet="1" formatCells="0" formatColumns="0" formatRows="0" insertColumns="0" insertRows="0" insertHyperlinks="0" deleteColumns="0" deleteRows="0" sort="0" autoFilter="0" pivotTables="0"/>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27AF00-AD7A-48AF-B472-9DA009B668CD}">
  <sheetPr codeName="Blad10">
    <tabColor rgb="FF173583"/>
  </sheetPr>
  <dimension ref="A1:Z532"/>
  <sheetViews>
    <sheetView topLeftCell="B1" workbookViewId="0">
      <selection activeCell="Q26" sqref="Q26"/>
    </sheetView>
  </sheetViews>
  <sheetFormatPr defaultRowHeight="15"/>
  <cols>
    <col min="1" max="1" width="5.42578125" bestFit="1" customWidth="1"/>
    <col min="2" max="2" width="2.85546875" bestFit="1" customWidth="1"/>
    <col min="3" max="3" width="29.7109375" bestFit="1" customWidth="1"/>
    <col min="4" max="4" width="3.28515625" bestFit="1" customWidth="1"/>
    <col min="5" max="5" width="4.42578125" bestFit="1" customWidth="1"/>
    <col min="6" max="13" width="11.85546875" customWidth="1"/>
    <col min="14" max="14" width="7.5703125" bestFit="1" customWidth="1"/>
    <col min="15" max="15" width="5.42578125" bestFit="1" customWidth="1"/>
    <col min="16" max="16" width="20" bestFit="1" customWidth="1"/>
    <col min="17" max="17" width="19.28515625" customWidth="1"/>
    <col min="18" max="18" width="10.140625" bestFit="1" customWidth="1"/>
    <col min="19" max="20" width="12.7109375" bestFit="1" customWidth="1"/>
    <col min="21" max="21" width="10.140625" bestFit="1" customWidth="1"/>
    <col min="22" max="23" width="14.42578125" bestFit="1" customWidth="1"/>
    <col min="24" max="26" width="9.140625" style="156"/>
  </cols>
  <sheetData>
    <row r="1" spans="1:24">
      <c r="A1">
        <f>'3'!H5</f>
        <v>0</v>
      </c>
      <c r="B1" s="247" t="s">
        <v>78</v>
      </c>
      <c r="C1" s="248"/>
      <c r="D1" s="249" t="e">
        <f>VLOOKUP(A1,Kwaliteitscontroles!A5:J54,3)</f>
        <v>#N/A</v>
      </c>
      <c r="E1" s="250"/>
      <c r="F1" s="250"/>
      <c r="G1" s="250"/>
      <c r="H1" s="250"/>
      <c r="I1" s="250"/>
      <c r="J1" s="251"/>
      <c r="K1" s="68"/>
      <c r="X1" s="156" t="s">
        <v>238</v>
      </c>
    </row>
    <row r="2" spans="1:24">
      <c r="B2" s="247" t="s">
        <v>94</v>
      </c>
      <c r="C2" s="248"/>
      <c r="D2" s="249" t="e">
        <f>CONCATENATE(VLOOKUP(A1,Kwaliteitscontroles!A5:K54,4)," te ",VLOOKUP(A1,Kwaliteitscontroles!A5:K54,5))</f>
        <v>#N/A</v>
      </c>
      <c r="E2" s="250"/>
      <c r="F2" s="250"/>
      <c r="G2" s="250"/>
      <c r="H2" s="250"/>
      <c r="I2" s="250"/>
      <c r="J2" s="251"/>
      <c r="K2" s="68"/>
    </row>
    <row r="3" spans="1:24" ht="30">
      <c r="A3" s="33" t="s">
        <v>148</v>
      </c>
      <c r="B3" s="33" t="s">
        <v>95</v>
      </c>
      <c r="C3" s="33" t="s">
        <v>68</v>
      </c>
      <c r="D3" s="33" t="s">
        <v>96</v>
      </c>
      <c r="E3" s="33" t="s">
        <v>97</v>
      </c>
      <c r="F3" s="33" t="s">
        <v>66</v>
      </c>
      <c r="G3" s="33" t="s">
        <v>64</v>
      </c>
      <c r="H3" s="33" t="s">
        <v>65</v>
      </c>
      <c r="I3" s="33" t="s">
        <v>63</v>
      </c>
      <c r="J3" s="66" t="s">
        <v>189</v>
      </c>
      <c r="K3" s="33" t="s">
        <v>190</v>
      </c>
      <c r="L3" s="33" t="s">
        <v>149</v>
      </c>
      <c r="M3" s="33" t="s">
        <v>149</v>
      </c>
      <c r="N3" s="33" t="s">
        <v>60</v>
      </c>
      <c r="O3" s="33" t="s">
        <v>150</v>
      </c>
      <c r="P3" s="33" t="s">
        <v>98</v>
      </c>
      <c r="R3" s="66" t="s">
        <v>99</v>
      </c>
      <c r="S3" s="66" t="s">
        <v>100</v>
      </c>
      <c r="T3" s="33" t="s">
        <v>101</v>
      </c>
      <c r="U3" s="33" t="s">
        <v>102</v>
      </c>
      <c r="V3" s="33" t="s">
        <v>103</v>
      </c>
      <c r="W3" s="33" t="s">
        <v>104</v>
      </c>
    </row>
    <row r="4" spans="1:24">
      <c r="A4" s="30"/>
      <c r="B4" s="106"/>
      <c r="C4" s="33"/>
      <c r="D4" s="33"/>
      <c r="E4" s="106"/>
      <c r="F4" s="108"/>
      <c r="G4" s="108"/>
      <c r="H4" s="108"/>
      <c r="I4" s="108"/>
      <c r="J4" s="108"/>
      <c r="N4" s="108">
        <f t="shared" ref="N4:N67" si="0">SUM(F4:M4)</f>
        <v>0</v>
      </c>
      <c r="O4" s="108" t="e">
        <f>IF(D4="X",0,IF(E4="X",0,VLOOKUP(E4,'3'!$K$3:$L$16,2,FALSE)))</f>
        <v>#N/A</v>
      </c>
      <c r="P4" s="108" t="e">
        <f t="shared" ref="P4:P67" si="1">N4*O4</f>
        <v>#N/A</v>
      </c>
    </row>
    <row r="5" spans="1:24">
      <c r="A5" s="30"/>
      <c r="B5" s="106"/>
      <c r="C5" s="33"/>
      <c r="D5" s="33"/>
      <c r="E5" s="106"/>
      <c r="F5" s="108"/>
      <c r="G5" s="108"/>
      <c r="H5" s="108"/>
      <c r="I5" s="108"/>
      <c r="J5" s="108"/>
      <c r="N5" s="108">
        <f t="shared" si="0"/>
        <v>0</v>
      </c>
      <c r="O5" s="108" t="e">
        <f>IF(D5="X",0,IF(E5="X",0,VLOOKUP(E5,'3'!$K$3:$L$16,2,FALSE)))</f>
        <v>#N/A</v>
      </c>
      <c r="P5" s="108" t="e">
        <f t="shared" si="1"/>
        <v>#N/A</v>
      </c>
    </row>
    <row r="6" spans="1:24">
      <c r="A6" s="30"/>
      <c r="B6" s="106"/>
      <c r="C6" s="33"/>
      <c r="D6" s="33"/>
      <c r="E6" s="106"/>
      <c r="F6" s="108"/>
      <c r="G6" s="108"/>
      <c r="H6" s="108"/>
      <c r="I6" s="108"/>
      <c r="J6" s="108"/>
      <c r="N6" s="108">
        <f t="shared" si="0"/>
        <v>0</v>
      </c>
      <c r="O6" s="108" t="e">
        <f>IF(D6="X",0,IF(E6="X",0,VLOOKUP(E6,'3'!$K$3:$L$16,2,FALSE)))</f>
        <v>#N/A</v>
      </c>
      <c r="P6" s="108" t="e">
        <f t="shared" si="1"/>
        <v>#N/A</v>
      </c>
    </row>
    <row r="7" spans="1:24">
      <c r="A7" s="30"/>
      <c r="B7" s="106"/>
      <c r="C7" s="33"/>
      <c r="D7" s="33"/>
      <c r="E7" s="106"/>
      <c r="F7" s="108"/>
      <c r="G7" s="108"/>
      <c r="H7" s="108"/>
      <c r="I7" s="108"/>
      <c r="J7" s="108"/>
      <c r="N7" s="108">
        <f t="shared" si="0"/>
        <v>0</v>
      </c>
      <c r="O7" s="108" t="e">
        <f>IF(D7="X",0,IF(E7="X",0,VLOOKUP(E7,'3'!$K$3:$L$16,2,FALSE)))</f>
        <v>#N/A</v>
      </c>
      <c r="P7" s="108" t="e">
        <f t="shared" si="1"/>
        <v>#N/A</v>
      </c>
    </row>
    <row r="8" spans="1:24">
      <c r="A8" s="30"/>
      <c r="B8" s="106"/>
      <c r="C8" s="33"/>
      <c r="D8" s="33"/>
      <c r="E8" s="106"/>
      <c r="F8" s="108"/>
      <c r="G8" s="108"/>
      <c r="H8" s="108"/>
      <c r="I8" s="108"/>
      <c r="J8" s="108"/>
      <c r="N8" s="108">
        <f t="shared" si="0"/>
        <v>0</v>
      </c>
      <c r="O8" s="108" t="e">
        <f>IF(D8="X",0,IF(E8="X",0,VLOOKUP(E8,'3'!$K$3:$L$16,2,FALSE)))</f>
        <v>#N/A</v>
      </c>
      <c r="P8" s="108" t="e">
        <f t="shared" si="1"/>
        <v>#N/A</v>
      </c>
    </row>
    <row r="9" spans="1:24">
      <c r="A9" s="30"/>
      <c r="B9" s="106"/>
      <c r="C9" s="33"/>
      <c r="D9" s="33"/>
      <c r="E9" s="106"/>
      <c r="F9" s="108"/>
      <c r="G9" s="108"/>
      <c r="H9" s="108"/>
      <c r="I9" s="108"/>
      <c r="J9" s="108"/>
      <c r="N9" s="108">
        <f t="shared" si="0"/>
        <v>0</v>
      </c>
      <c r="O9" s="108" t="e">
        <f>IF(D9="X",0,IF(E9="X",0,VLOOKUP(E9,'3'!$K$3:$L$16,2,FALSE)))</f>
        <v>#N/A</v>
      </c>
      <c r="P9" s="108" t="e">
        <f t="shared" si="1"/>
        <v>#N/A</v>
      </c>
    </row>
    <row r="10" spans="1:24">
      <c r="A10" s="30"/>
      <c r="B10" s="106"/>
      <c r="C10" s="33"/>
      <c r="D10" s="33"/>
      <c r="E10" s="106"/>
      <c r="F10" s="108"/>
      <c r="G10" s="108"/>
      <c r="H10" s="108"/>
      <c r="I10" s="108"/>
      <c r="J10" s="108"/>
      <c r="N10" s="108">
        <f t="shared" si="0"/>
        <v>0</v>
      </c>
      <c r="O10" s="108" t="e">
        <f>IF(D10="X",0,IF(E10="X",0,VLOOKUP(E10,'3'!$K$3:$L$16,2,FALSE)))</f>
        <v>#N/A</v>
      </c>
      <c r="P10" s="108" t="e">
        <f t="shared" si="1"/>
        <v>#N/A</v>
      </c>
    </row>
    <row r="11" spans="1:24">
      <c r="A11" s="30"/>
      <c r="B11" s="106"/>
      <c r="C11" s="33"/>
      <c r="D11" s="33"/>
      <c r="E11" s="106"/>
      <c r="F11" s="108"/>
      <c r="G11" s="108"/>
      <c r="H11" s="108"/>
      <c r="I11" s="108"/>
      <c r="J11" s="108"/>
      <c r="N11" s="108">
        <f t="shared" si="0"/>
        <v>0</v>
      </c>
      <c r="O11" s="108" t="e">
        <f>IF(D11="X",0,IF(E11="X",0,VLOOKUP(E11,'3'!$K$3:$L$16,2,FALSE)))</f>
        <v>#N/A</v>
      </c>
      <c r="P11" s="108" t="e">
        <f t="shared" si="1"/>
        <v>#N/A</v>
      </c>
    </row>
    <row r="12" spans="1:24">
      <c r="A12" s="30"/>
      <c r="B12" s="106"/>
      <c r="C12" s="33"/>
      <c r="D12" s="33"/>
      <c r="E12" s="106"/>
      <c r="F12" s="108"/>
      <c r="G12" s="108"/>
      <c r="H12" s="108"/>
      <c r="I12" s="108"/>
      <c r="J12" s="108"/>
      <c r="N12" s="108">
        <f t="shared" si="0"/>
        <v>0</v>
      </c>
      <c r="O12" s="108" t="e">
        <f>IF(D12="X",0,IF(E12="X",0,VLOOKUP(E12,'3'!$K$3:$L$16,2,FALSE)))</f>
        <v>#N/A</v>
      </c>
      <c r="P12" s="108" t="e">
        <f t="shared" si="1"/>
        <v>#N/A</v>
      </c>
    </row>
    <row r="13" spans="1:24">
      <c r="A13" s="30"/>
      <c r="B13" s="106"/>
      <c r="C13" s="33"/>
      <c r="D13" s="33"/>
      <c r="E13" s="106"/>
      <c r="F13" s="108"/>
      <c r="G13" s="108"/>
      <c r="H13" s="108"/>
      <c r="I13" s="108"/>
      <c r="J13" s="108"/>
      <c r="N13" s="108">
        <f t="shared" si="0"/>
        <v>0</v>
      </c>
      <c r="O13" s="108" t="e">
        <f>IF(D13="X",0,IF(E13="X",0,VLOOKUP(E13,'3'!$K$3:$L$16,2,FALSE)))</f>
        <v>#N/A</v>
      </c>
      <c r="P13" s="108" t="e">
        <f t="shared" si="1"/>
        <v>#N/A</v>
      </c>
    </row>
    <row r="14" spans="1:24">
      <c r="A14" s="30"/>
      <c r="B14" s="106"/>
      <c r="C14" s="33"/>
      <c r="D14" s="33"/>
      <c r="E14" s="106"/>
      <c r="F14" s="108"/>
      <c r="G14" s="108"/>
      <c r="H14" s="108"/>
      <c r="I14" s="108"/>
      <c r="J14" s="108"/>
      <c r="N14" s="108">
        <f t="shared" si="0"/>
        <v>0</v>
      </c>
      <c r="O14" s="108" t="e">
        <f>IF(D14="X",0,IF(E14="X",0,VLOOKUP(E14,'3'!$K$3:$L$16,2,FALSE)))</f>
        <v>#N/A</v>
      </c>
      <c r="P14" s="108" t="e">
        <f t="shared" si="1"/>
        <v>#N/A</v>
      </c>
    </row>
    <row r="15" spans="1:24">
      <c r="A15" s="30"/>
      <c r="B15" s="106"/>
      <c r="C15" s="33"/>
      <c r="D15" s="33"/>
      <c r="E15" s="106"/>
      <c r="F15" s="108"/>
      <c r="G15" s="108"/>
      <c r="H15" s="108"/>
      <c r="I15" s="108"/>
      <c r="J15" s="108"/>
      <c r="N15" s="108">
        <f t="shared" si="0"/>
        <v>0</v>
      </c>
      <c r="O15" s="108" t="e">
        <f>IF(D15="X",0,IF(E15="X",0,VLOOKUP(E15,'3'!$K$3:$L$16,2,FALSE)))</f>
        <v>#N/A</v>
      </c>
      <c r="P15" s="108" t="e">
        <f t="shared" si="1"/>
        <v>#N/A</v>
      </c>
    </row>
    <row r="16" spans="1:24">
      <c r="A16" s="30"/>
      <c r="B16" s="106"/>
      <c r="C16" s="33"/>
      <c r="D16" s="33"/>
      <c r="E16" s="106"/>
      <c r="F16" s="108"/>
      <c r="G16" s="108"/>
      <c r="H16" s="108"/>
      <c r="I16" s="108"/>
      <c r="J16" s="108"/>
      <c r="N16" s="108">
        <f t="shared" si="0"/>
        <v>0</v>
      </c>
      <c r="O16" s="108" t="e">
        <f>IF(D16="X",0,IF(E16="X",0,VLOOKUP(E16,'3'!$K$3:$L$16,2,FALSE)))</f>
        <v>#N/A</v>
      </c>
      <c r="P16" s="108" t="e">
        <f t="shared" si="1"/>
        <v>#N/A</v>
      </c>
    </row>
    <row r="17" spans="1:16">
      <c r="A17" s="30"/>
      <c r="B17" s="106"/>
      <c r="C17" s="33"/>
      <c r="D17" s="33"/>
      <c r="E17" s="106"/>
      <c r="F17" s="108"/>
      <c r="G17" s="108"/>
      <c r="H17" s="108"/>
      <c r="I17" s="108"/>
      <c r="J17" s="108"/>
      <c r="N17" s="108">
        <f t="shared" si="0"/>
        <v>0</v>
      </c>
      <c r="O17" s="108" t="e">
        <f>IF(D17="X",0,IF(E17="X",0,VLOOKUP(E17,'3'!$K$3:$L$16,2,FALSE)))</f>
        <v>#N/A</v>
      </c>
      <c r="P17" s="108" t="e">
        <f t="shared" si="1"/>
        <v>#N/A</v>
      </c>
    </row>
    <row r="18" spans="1:16">
      <c r="A18" s="30"/>
      <c r="B18" s="106"/>
      <c r="C18" s="33"/>
      <c r="D18" s="33"/>
      <c r="E18" s="106"/>
      <c r="F18" s="108"/>
      <c r="G18" s="108"/>
      <c r="H18" s="108"/>
      <c r="I18" s="108"/>
      <c r="J18" s="108"/>
      <c r="N18" s="108">
        <f t="shared" si="0"/>
        <v>0</v>
      </c>
      <c r="O18" s="108" t="e">
        <f>IF(D18="X",0,IF(E18="X",0,VLOOKUP(E18,'3'!$K$3:$L$16,2,FALSE)))</f>
        <v>#N/A</v>
      </c>
      <c r="P18" s="108" t="e">
        <f t="shared" si="1"/>
        <v>#N/A</v>
      </c>
    </row>
    <row r="19" spans="1:16">
      <c r="A19" s="30"/>
      <c r="B19" s="106"/>
      <c r="C19" s="33"/>
      <c r="D19" s="33"/>
      <c r="E19" s="106"/>
      <c r="F19" s="108"/>
      <c r="G19" s="108"/>
      <c r="H19" s="108"/>
      <c r="I19" s="108"/>
      <c r="J19" s="108"/>
      <c r="N19" s="108">
        <f t="shared" si="0"/>
        <v>0</v>
      </c>
      <c r="O19" s="108" t="e">
        <f>IF(D19="X",0,IF(E19="X",0,VLOOKUP(E19,'3'!$K$3:$L$16,2,FALSE)))</f>
        <v>#N/A</v>
      </c>
      <c r="P19" s="108" t="e">
        <f t="shared" si="1"/>
        <v>#N/A</v>
      </c>
    </row>
    <row r="20" spans="1:16">
      <c r="A20" s="30"/>
      <c r="B20" s="106"/>
      <c r="C20" s="33"/>
      <c r="D20" s="33"/>
      <c r="E20" s="106"/>
      <c r="F20" s="108"/>
      <c r="G20" s="108"/>
      <c r="H20" s="108"/>
      <c r="I20" s="108"/>
      <c r="J20" s="108"/>
      <c r="N20" s="108">
        <f t="shared" si="0"/>
        <v>0</v>
      </c>
      <c r="O20" s="108" t="e">
        <f>IF(D20="X",0,IF(E20="X",0,VLOOKUP(E20,'3'!$K$3:$L$16,2,FALSE)))</f>
        <v>#N/A</v>
      </c>
      <c r="P20" s="108" t="e">
        <f t="shared" si="1"/>
        <v>#N/A</v>
      </c>
    </row>
    <row r="21" spans="1:16">
      <c r="A21" s="30"/>
      <c r="B21" s="106"/>
      <c r="C21" s="33"/>
      <c r="D21" s="33"/>
      <c r="E21" s="106"/>
      <c r="F21" s="108"/>
      <c r="G21" s="108"/>
      <c r="H21" s="108"/>
      <c r="I21" s="108"/>
      <c r="J21" s="108"/>
      <c r="N21" s="108">
        <f t="shared" si="0"/>
        <v>0</v>
      </c>
      <c r="O21" s="108" t="e">
        <f>IF(D21="X",0,IF(E21="X",0,VLOOKUP(E21,'3'!$K$3:$L$16,2,FALSE)))</f>
        <v>#N/A</v>
      </c>
      <c r="P21" s="108" t="e">
        <f t="shared" si="1"/>
        <v>#N/A</v>
      </c>
    </row>
    <row r="22" spans="1:16">
      <c r="A22" s="30"/>
      <c r="B22" s="106"/>
      <c r="C22" s="33"/>
      <c r="D22" s="33"/>
      <c r="E22" s="106"/>
      <c r="F22" s="108"/>
      <c r="G22" s="108"/>
      <c r="H22" s="108"/>
      <c r="I22" s="108"/>
      <c r="J22" s="108"/>
      <c r="N22" s="108">
        <f t="shared" si="0"/>
        <v>0</v>
      </c>
      <c r="O22" s="108" t="e">
        <f>IF(D22="X",0,IF(E22="X",0,VLOOKUP(E22,'3'!$K$3:$L$16,2,FALSE)))</f>
        <v>#N/A</v>
      </c>
      <c r="P22" s="108" t="e">
        <f t="shared" si="1"/>
        <v>#N/A</v>
      </c>
    </row>
    <row r="23" spans="1:16">
      <c r="A23" s="30"/>
      <c r="B23" s="106"/>
      <c r="C23" s="33"/>
      <c r="D23" s="33"/>
      <c r="E23" s="106"/>
      <c r="F23" s="108"/>
      <c r="G23" s="108"/>
      <c r="H23" s="108"/>
      <c r="I23" s="108"/>
      <c r="J23" s="108"/>
      <c r="N23" s="108">
        <f t="shared" si="0"/>
        <v>0</v>
      </c>
      <c r="O23" s="108" t="e">
        <f>IF(D23="X",0,IF(E23="X",0,VLOOKUP(E23,'3'!$K$3:$L$16,2,FALSE)))</f>
        <v>#N/A</v>
      </c>
      <c r="P23" s="108" t="e">
        <f t="shared" si="1"/>
        <v>#N/A</v>
      </c>
    </row>
    <row r="24" spans="1:16">
      <c r="A24" s="30"/>
      <c r="B24" s="106"/>
      <c r="C24" s="33"/>
      <c r="D24" s="33"/>
      <c r="E24" s="106"/>
      <c r="F24" s="108"/>
      <c r="G24" s="108"/>
      <c r="H24" s="108"/>
      <c r="I24" s="108"/>
      <c r="J24" s="108"/>
      <c r="N24" s="108">
        <f t="shared" si="0"/>
        <v>0</v>
      </c>
      <c r="O24" s="108" t="e">
        <f>IF(D24="X",0,IF(E24="X",0,VLOOKUP(E24,'3'!$K$3:$L$16,2,FALSE)))</f>
        <v>#N/A</v>
      </c>
      <c r="P24" s="108" t="e">
        <f t="shared" si="1"/>
        <v>#N/A</v>
      </c>
    </row>
    <row r="25" spans="1:16">
      <c r="A25" s="30"/>
      <c r="B25" s="106"/>
      <c r="C25" s="33"/>
      <c r="D25" s="33"/>
      <c r="E25" s="106"/>
      <c r="F25" s="108"/>
      <c r="G25" s="108"/>
      <c r="H25" s="108"/>
      <c r="I25" s="108"/>
      <c r="J25" s="108"/>
      <c r="N25" s="108">
        <f t="shared" si="0"/>
        <v>0</v>
      </c>
      <c r="O25" s="108" t="e">
        <f>IF(D25="X",0,IF(E25="X",0,VLOOKUP(E25,'3'!$K$3:$L$16,2,FALSE)))</f>
        <v>#N/A</v>
      </c>
      <c r="P25" s="108" t="e">
        <f t="shared" si="1"/>
        <v>#N/A</v>
      </c>
    </row>
    <row r="26" spans="1:16">
      <c r="A26" s="30"/>
      <c r="B26" s="106"/>
      <c r="C26" s="33"/>
      <c r="D26" s="33"/>
      <c r="E26" s="106"/>
      <c r="F26" s="108"/>
      <c r="G26" s="108"/>
      <c r="H26" s="108"/>
      <c r="I26" s="108"/>
      <c r="J26" s="108"/>
      <c r="N26" s="108">
        <f t="shared" si="0"/>
        <v>0</v>
      </c>
      <c r="O26" s="108" t="e">
        <f>IF(D26="X",0,IF(E26="X",0,VLOOKUP(E26,'3'!$K$3:$L$16,2,FALSE)))</f>
        <v>#N/A</v>
      </c>
      <c r="P26" s="108" t="e">
        <f t="shared" si="1"/>
        <v>#N/A</v>
      </c>
    </row>
    <row r="27" spans="1:16">
      <c r="A27" s="30"/>
      <c r="B27" s="106"/>
      <c r="C27" s="33"/>
      <c r="D27" s="33"/>
      <c r="E27" s="106"/>
      <c r="F27" s="108"/>
      <c r="G27" s="108"/>
      <c r="H27" s="108"/>
      <c r="I27" s="108"/>
      <c r="J27" s="108"/>
      <c r="N27" s="108">
        <f t="shared" si="0"/>
        <v>0</v>
      </c>
      <c r="O27" s="108" t="e">
        <f>IF(D27="X",0,IF(E27="X",0,VLOOKUP(E27,'3'!$K$3:$L$16,2,FALSE)))</f>
        <v>#N/A</v>
      </c>
      <c r="P27" s="108" t="e">
        <f t="shared" si="1"/>
        <v>#N/A</v>
      </c>
    </row>
    <row r="28" spans="1:16">
      <c r="A28" s="30"/>
      <c r="B28" s="106"/>
      <c r="C28" s="33"/>
      <c r="D28" s="33"/>
      <c r="E28" s="106"/>
      <c r="F28" s="108"/>
      <c r="G28" s="108"/>
      <c r="H28" s="108"/>
      <c r="I28" s="108"/>
      <c r="J28" s="108"/>
      <c r="N28" s="108">
        <f t="shared" si="0"/>
        <v>0</v>
      </c>
      <c r="O28" s="108" t="e">
        <f>IF(D28="X",0,IF(E28="X",0,VLOOKUP(E28,'3'!$K$3:$L$16,2,FALSE)))</f>
        <v>#N/A</v>
      </c>
      <c r="P28" s="108" t="e">
        <f t="shared" si="1"/>
        <v>#N/A</v>
      </c>
    </row>
    <row r="29" spans="1:16">
      <c r="A29" s="30"/>
      <c r="B29" s="106"/>
      <c r="C29" s="33"/>
      <c r="D29" s="33"/>
      <c r="E29" s="106"/>
      <c r="F29" s="108"/>
      <c r="G29" s="108"/>
      <c r="H29" s="108"/>
      <c r="I29" s="108"/>
      <c r="J29" s="108"/>
      <c r="N29" s="108">
        <f t="shared" si="0"/>
        <v>0</v>
      </c>
      <c r="O29" s="108" t="e">
        <f>IF(D29="X",0,IF(E29="X",0,VLOOKUP(E29,'3'!$K$3:$L$16,2,FALSE)))</f>
        <v>#N/A</v>
      </c>
      <c r="P29" s="108" t="e">
        <f t="shared" si="1"/>
        <v>#N/A</v>
      </c>
    </row>
    <row r="30" spans="1:16">
      <c r="A30" s="30"/>
      <c r="B30" s="106"/>
      <c r="C30" s="33"/>
      <c r="D30" s="33"/>
      <c r="E30" s="106"/>
      <c r="F30" s="108"/>
      <c r="G30" s="108"/>
      <c r="H30" s="108"/>
      <c r="I30" s="108"/>
      <c r="J30" s="108"/>
      <c r="N30" s="108">
        <f t="shared" si="0"/>
        <v>0</v>
      </c>
      <c r="O30" s="108" t="e">
        <f>IF(D30="X",0,IF(E30="X",0,VLOOKUP(E30,'3'!$K$3:$L$16,2,FALSE)))</f>
        <v>#N/A</v>
      </c>
      <c r="P30" s="108" t="e">
        <f t="shared" si="1"/>
        <v>#N/A</v>
      </c>
    </row>
    <row r="31" spans="1:16">
      <c r="A31" s="30"/>
      <c r="B31" s="106"/>
      <c r="C31" s="33"/>
      <c r="D31" s="33"/>
      <c r="E31" s="106"/>
      <c r="F31" s="108"/>
      <c r="G31" s="108"/>
      <c r="H31" s="108"/>
      <c r="I31" s="108"/>
      <c r="J31" s="108"/>
      <c r="N31" s="108">
        <f t="shared" si="0"/>
        <v>0</v>
      </c>
      <c r="O31" s="108" t="e">
        <f>IF(D31="X",0,IF(E31="X",0,VLOOKUP(E31,'3'!$K$3:$L$16,2,FALSE)))</f>
        <v>#N/A</v>
      </c>
      <c r="P31" s="108" t="e">
        <f t="shared" si="1"/>
        <v>#N/A</v>
      </c>
    </row>
    <row r="32" spans="1:16">
      <c r="A32" s="30"/>
      <c r="B32" s="106"/>
      <c r="C32" s="33"/>
      <c r="D32" s="33"/>
      <c r="E32" s="106"/>
      <c r="F32" s="108"/>
      <c r="G32" s="108"/>
      <c r="H32" s="108"/>
      <c r="I32" s="108"/>
      <c r="J32" s="108"/>
      <c r="N32" s="108">
        <f t="shared" si="0"/>
        <v>0</v>
      </c>
      <c r="O32" s="108" t="e">
        <f>IF(D32="X",0,IF(E32="X",0,VLOOKUP(E32,'3'!$K$3:$L$16,2,FALSE)))</f>
        <v>#N/A</v>
      </c>
      <c r="P32" s="108" t="e">
        <f t="shared" si="1"/>
        <v>#N/A</v>
      </c>
    </row>
    <row r="33" spans="1:16">
      <c r="A33" s="30"/>
      <c r="B33" s="106"/>
      <c r="C33" s="33"/>
      <c r="D33" s="33"/>
      <c r="E33" s="106"/>
      <c r="F33" s="108"/>
      <c r="G33" s="108"/>
      <c r="H33" s="108"/>
      <c r="I33" s="108"/>
      <c r="J33" s="108"/>
      <c r="N33" s="108">
        <f t="shared" si="0"/>
        <v>0</v>
      </c>
      <c r="O33" s="108" t="e">
        <f>IF(D33="X",0,IF(E33="X",0,VLOOKUP(E33,'3'!$K$3:$L$16,2,FALSE)))</f>
        <v>#N/A</v>
      </c>
      <c r="P33" s="108" t="e">
        <f t="shared" si="1"/>
        <v>#N/A</v>
      </c>
    </row>
    <row r="34" spans="1:16">
      <c r="A34" s="30"/>
      <c r="B34" s="106"/>
      <c r="C34" s="33"/>
      <c r="D34" s="33"/>
      <c r="E34" s="106"/>
      <c r="F34" s="108"/>
      <c r="G34" s="108"/>
      <c r="H34" s="108"/>
      <c r="I34" s="108"/>
      <c r="J34" s="108"/>
      <c r="N34" s="108">
        <f t="shared" si="0"/>
        <v>0</v>
      </c>
      <c r="O34" s="108" t="e">
        <f>IF(D34="X",0,IF(E34="X",0,VLOOKUP(E34,'3'!$K$3:$L$16,2,FALSE)))</f>
        <v>#N/A</v>
      </c>
      <c r="P34" s="108" t="e">
        <f t="shared" si="1"/>
        <v>#N/A</v>
      </c>
    </row>
    <row r="35" spans="1:16">
      <c r="A35" s="30"/>
      <c r="B35" s="106"/>
      <c r="C35" s="33"/>
      <c r="D35" s="33"/>
      <c r="E35" s="106"/>
      <c r="F35" s="108"/>
      <c r="G35" s="108"/>
      <c r="H35" s="108"/>
      <c r="I35" s="108"/>
      <c r="J35" s="108"/>
      <c r="N35" s="108">
        <f t="shared" si="0"/>
        <v>0</v>
      </c>
      <c r="O35" s="108" t="e">
        <f>IF(D35="X",0,IF(E35="X",0,VLOOKUP(E35,'3'!$K$3:$L$16,2,FALSE)))</f>
        <v>#N/A</v>
      </c>
      <c r="P35" s="108" t="e">
        <f t="shared" si="1"/>
        <v>#N/A</v>
      </c>
    </row>
    <row r="36" spans="1:16">
      <c r="A36" s="30"/>
      <c r="B36" s="106"/>
      <c r="C36" s="33"/>
      <c r="D36" s="33"/>
      <c r="E36" s="106"/>
      <c r="F36" s="108"/>
      <c r="G36" s="108"/>
      <c r="H36" s="108"/>
      <c r="I36" s="108"/>
      <c r="J36" s="108"/>
      <c r="N36" s="108">
        <f t="shared" si="0"/>
        <v>0</v>
      </c>
      <c r="O36" s="108" t="e">
        <f>IF(D36="X",0,IF(E36="X",0,VLOOKUP(E36,'3'!$K$3:$L$16,2,FALSE)))</f>
        <v>#N/A</v>
      </c>
      <c r="P36" s="108" t="e">
        <f t="shared" si="1"/>
        <v>#N/A</v>
      </c>
    </row>
    <row r="37" spans="1:16">
      <c r="A37" s="30"/>
      <c r="B37" s="106"/>
      <c r="C37" s="33"/>
      <c r="D37" s="33"/>
      <c r="E37" s="106"/>
      <c r="F37" s="108"/>
      <c r="G37" s="108"/>
      <c r="H37" s="108"/>
      <c r="I37" s="108"/>
      <c r="J37" s="108"/>
      <c r="N37" s="108">
        <f t="shared" si="0"/>
        <v>0</v>
      </c>
      <c r="O37" s="108" t="e">
        <f>IF(D37="X",0,IF(E37="X",0,VLOOKUP(E37,'3'!$K$3:$L$16,2,FALSE)))</f>
        <v>#N/A</v>
      </c>
      <c r="P37" s="108" t="e">
        <f t="shared" si="1"/>
        <v>#N/A</v>
      </c>
    </row>
    <row r="38" spans="1:16">
      <c r="A38" s="30"/>
      <c r="B38" s="106"/>
      <c r="C38" s="33"/>
      <c r="D38" s="33"/>
      <c r="E38" s="106"/>
      <c r="F38" s="108"/>
      <c r="G38" s="108"/>
      <c r="H38" s="108"/>
      <c r="I38" s="108"/>
      <c r="J38" s="108"/>
      <c r="N38" s="108">
        <f t="shared" si="0"/>
        <v>0</v>
      </c>
      <c r="O38" s="108" t="e">
        <f>IF(D38="X",0,IF(E38="X",0,VLOOKUP(E38,'3'!$K$3:$L$16,2,FALSE)))</f>
        <v>#N/A</v>
      </c>
      <c r="P38" s="108" t="e">
        <f t="shared" si="1"/>
        <v>#N/A</v>
      </c>
    </row>
    <row r="39" spans="1:16">
      <c r="A39" s="30"/>
      <c r="B39" s="106"/>
      <c r="C39" s="33"/>
      <c r="D39" s="33"/>
      <c r="E39" s="106"/>
      <c r="F39" s="108"/>
      <c r="G39" s="108"/>
      <c r="H39" s="108"/>
      <c r="I39" s="108"/>
      <c r="J39" s="108"/>
      <c r="N39" s="108">
        <f t="shared" si="0"/>
        <v>0</v>
      </c>
      <c r="O39" s="108" t="e">
        <f>IF(D39="X",0,IF(E39="X",0,VLOOKUP(E39,'3'!$K$3:$L$16,2,FALSE)))</f>
        <v>#N/A</v>
      </c>
      <c r="P39" s="108" t="e">
        <f t="shared" si="1"/>
        <v>#N/A</v>
      </c>
    </row>
    <row r="40" spans="1:16">
      <c r="A40" s="30"/>
      <c r="B40" s="106"/>
      <c r="C40" s="33"/>
      <c r="D40" s="33"/>
      <c r="E40" s="106"/>
      <c r="F40" s="108"/>
      <c r="G40" s="108"/>
      <c r="H40" s="108"/>
      <c r="I40" s="108"/>
      <c r="J40" s="108"/>
      <c r="N40" s="108">
        <f t="shared" si="0"/>
        <v>0</v>
      </c>
      <c r="O40" s="108" t="e">
        <f>IF(D40="X",0,IF(E40="X",0,VLOOKUP(E40,'3'!$K$3:$L$16,2,FALSE)))</f>
        <v>#N/A</v>
      </c>
      <c r="P40" s="108" t="e">
        <f t="shared" si="1"/>
        <v>#N/A</v>
      </c>
    </row>
    <row r="41" spans="1:16">
      <c r="A41" s="30"/>
      <c r="B41" s="106"/>
      <c r="C41" s="33"/>
      <c r="D41" s="33"/>
      <c r="E41" s="106"/>
      <c r="F41" s="108"/>
      <c r="G41" s="108"/>
      <c r="H41" s="108"/>
      <c r="I41" s="108"/>
      <c r="J41" s="108"/>
      <c r="N41" s="108">
        <f t="shared" si="0"/>
        <v>0</v>
      </c>
      <c r="O41" s="108" t="e">
        <f>IF(D41="X",0,IF(E41="X",0,VLOOKUP(E41,'3'!$K$3:$L$16,2,FALSE)))</f>
        <v>#N/A</v>
      </c>
      <c r="P41" s="108" t="e">
        <f t="shared" si="1"/>
        <v>#N/A</v>
      </c>
    </row>
    <row r="42" spans="1:16">
      <c r="A42" s="30"/>
      <c r="B42" s="106"/>
      <c r="C42" s="33"/>
      <c r="D42" s="33"/>
      <c r="E42" s="106"/>
      <c r="F42" s="108"/>
      <c r="G42" s="108"/>
      <c r="H42" s="108"/>
      <c r="I42" s="108"/>
      <c r="J42" s="108"/>
      <c r="N42" s="108">
        <f t="shared" si="0"/>
        <v>0</v>
      </c>
      <c r="O42" s="108" t="e">
        <f>IF(D42="X",0,IF(E42="X",0,VLOOKUP(E42,'3'!$K$3:$L$16,2,FALSE)))</f>
        <v>#N/A</v>
      </c>
      <c r="P42" s="108" t="e">
        <f t="shared" si="1"/>
        <v>#N/A</v>
      </c>
    </row>
    <row r="43" spans="1:16">
      <c r="A43" s="30"/>
      <c r="B43" s="106"/>
      <c r="C43" s="33"/>
      <c r="D43" s="33"/>
      <c r="E43" s="106"/>
      <c r="F43" s="108"/>
      <c r="G43" s="108"/>
      <c r="H43" s="108"/>
      <c r="I43" s="108"/>
      <c r="J43" s="108"/>
      <c r="N43" s="108">
        <f t="shared" si="0"/>
        <v>0</v>
      </c>
      <c r="O43" s="108" t="e">
        <f>IF(D43="X",0,IF(E43="X",0,VLOOKUP(E43,'3'!$K$3:$L$16,2,FALSE)))</f>
        <v>#N/A</v>
      </c>
      <c r="P43" s="108" t="e">
        <f t="shared" si="1"/>
        <v>#N/A</v>
      </c>
    </row>
    <row r="44" spans="1:16">
      <c r="A44" s="30"/>
      <c r="B44" s="106"/>
      <c r="C44" s="33"/>
      <c r="D44" s="33"/>
      <c r="E44" s="106"/>
      <c r="F44" s="108"/>
      <c r="G44" s="108"/>
      <c r="H44" s="108"/>
      <c r="I44" s="108"/>
      <c r="J44" s="108"/>
      <c r="N44" s="108">
        <f t="shared" si="0"/>
        <v>0</v>
      </c>
      <c r="O44" s="108" t="e">
        <f>IF(D44="X",0,IF(E44="X",0,VLOOKUP(E44,'3'!$K$3:$L$16,2,FALSE)))</f>
        <v>#N/A</v>
      </c>
      <c r="P44" s="108" t="e">
        <f t="shared" si="1"/>
        <v>#N/A</v>
      </c>
    </row>
    <row r="45" spans="1:16">
      <c r="A45" s="30"/>
      <c r="B45" s="106"/>
      <c r="C45" s="33"/>
      <c r="D45" s="33"/>
      <c r="E45" s="106"/>
      <c r="F45" s="108"/>
      <c r="G45" s="108"/>
      <c r="H45" s="108"/>
      <c r="I45" s="108"/>
      <c r="J45" s="108"/>
      <c r="N45" s="108">
        <f t="shared" si="0"/>
        <v>0</v>
      </c>
      <c r="O45" s="108" t="e">
        <f>IF(D45="X",0,IF(E45="X",0,VLOOKUP(E45,'3'!$K$3:$L$16,2,FALSE)))</f>
        <v>#N/A</v>
      </c>
      <c r="P45" s="108" t="e">
        <f t="shared" si="1"/>
        <v>#N/A</v>
      </c>
    </row>
    <row r="46" spans="1:16">
      <c r="A46" s="30"/>
      <c r="B46" s="106"/>
      <c r="C46" s="33"/>
      <c r="D46" s="33"/>
      <c r="E46" s="106"/>
      <c r="F46" s="108"/>
      <c r="G46" s="108"/>
      <c r="H46" s="108"/>
      <c r="I46" s="108"/>
      <c r="J46" s="108"/>
      <c r="N46" s="108">
        <f t="shared" si="0"/>
        <v>0</v>
      </c>
      <c r="O46" s="108" t="e">
        <f>IF(D46="X",0,IF(E46="X",0,VLOOKUP(E46,'3'!$K$3:$L$16,2,FALSE)))</f>
        <v>#N/A</v>
      </c>
      <c r="P46" s="108" t="e">
        <f t="shared" si="1"/>
        <v>#N/A</v>
      </c>
    </row>
    <row r="47" spans="1:16">
      <c r="A47" s="30"/>
      <c r="B47" s="106"/>
      <c r="C47" s="33"/>
      <c r="D47" s="33"/>
      <c r="E47" s="106"/>
      <c r="F47" s="108"/>
      <c r="G47" s="108"/>
      <c r="H47" s="108"/>
      <c r="I47" s="108"/>
      <c r="J47" s="108"/>
      <c r="N47" s="108">
        <f t="shared" si="0"/>
        <v>0</v>
      </c>
      <c r="O47" s="108" t="e">
        <f>IF(D47="X",0,IF(E47="X",0,VLOOKUP(E47,'3'!$K$3:$L$16,2,FALSE)))</f>
        <v>#N/A</v>
      </c>
      <c r="P47" s="108" t="e">
        <f t="shared" si="1"/>
        <v>#N/A</v>
      </c>
    </row>
    <row r="48" spans="1:16">
      <c r="A48" s="30"/>
      <c r="B48" s="106"/>
      <c r="C48" s="33"/>
      <c r="D48" s="33"/>
      <c r="E48" s="106"/>
      <c r="F48" s="108"/>
      <c r="G48" s="108"/>
      <c r="H48" s="108"/>
      <c r="I48" s="108"/>
      <c r="J48" s="108"/>
      <c r="N48" s="108">
        <f t="shared" si="0"/>
        <v>0</v>
      </c>
      <c r="O48" s="108" t="e">
        <f>IF(D48="X",0,IF(E48="X",0,VLOOKUP(E48,'3'!$K$3:$L$16,2,FALSE)))</f>
        <v>#N/A</v>
      </c>
      <c r="P48" s="108" t="e">
        <f t="shared" si="1"/>
        <v>#N/A</v>
      </c>
    </row>
    <row r="49" spans="1:16">
      <c r="A49" s="30"/>
      <c r="B49" s="106"/>
      <c r="C49" s="33"/>
      <c r="D49" s="33"/>
      <c r="E49" s="106"/>
      <c r="F49" s="108"/>
      <c r="G49" s="108"/>
      <c r="H49" s="108"/>
      <c r="I49" s="108"/>
      <c r="J49" s="108"/>
      <c r="N49" s="108">
        <f t="shared" si="0"/>
        <v>0</v>
      </c>
      <c r="O49" s="108" t="e">
        <f>IF(D49="X",0,IF(E49="X",0,VLOOKUP(E49,'3'!$K$3:$L$16,2,FALSE)))</f>
        <v>#N/A</v>
      </c>
      <c r="P49" s="108" t="e">
        <f t="shared" si="1"/>
        <v>#N/A</v>
      </c>
    </row>
    <row r="50" spans="1:16">
      <c r="A50" s="30"/>
      <c r="B50" s="106"/>
      <c r="C50" s="33"/>
      <c r="D50" s="33"/>
      <c r="E50" s="106"/>
      <c r="F50" s="108"/>
      <c r="G50" s="108"/>
      <c r="H50" s="108"/>
      <c r="I50" s="108"/>
      <c r="J50" s="108"/>
      <c r="N50" s="108">
        <f t="shared" si="0"/>
        <v>0</v>
      </c>
      <c r="O50" s="108" t="e">
        <f>IF(D50="X",0,IF(E50="X",0,VLOOKUP(E50,'3'!$K$3:$L$16,2,FALSE)))</f>
        <v>#N/A</v>
      </c>
      <c r="P50" s="108" t="e">
        <f t="shared" si="1"/>
        <v>#N/A</v>
      </c>
    </row>
    <row r="51" spans="1:16">
      <c r="A51" s="30"/>
      <c r="B51" s="106"/>
      <c r="C51" s="33"/>
      <c r="D51" s="33"/>
      <c r="E51" s="106"/>
      <c r="F51" s="108"/>
      <c r="G51" s="108"/>
      <c r="H51" s="108"/>
      <c r="I51" s="108"/>
      <c r="J51" s="108"/>
      <c r="N51" s="108">
        <f t="shared" si="0"/>
        <v>0</v>
      </c>
      <c r="O51" s="108" t="e">
        <f>IF(D51="X",0,IF(E51="X",0,VLOOKUP(E51,'3'!$K$3:$L$16,2,FALSE)))</f>
        <v>#N/A</v>
      </c>
      <c r="P51" s="108" t="e">
        <f t="shared" si="1"/>
        <v>#N/A</v>
      </c>
    </row>
    <row r="52" spans="1:16">
      <c r="A52" s="30"/>
      <c r="B52" s="106"/>
      <c r="C52" s="33"/>
      <c r="D52" s="33"/>
      <c r="E52" s="106"/>
      <c r="F52" s="108"/>
      <c r="G52" s="108"/>
      <c r="H52" s="108"/>
      <c r="I52" s="108"/>
      <c r="J52" s="108"/>
      <c r="N52" s="108">
        <f t="shared" si="0"/>
        <v>0</v>
      </c>
      <c r="O52" s="108" t="e">
        <f>IF(D52="X",0,IF(E52="X",0,VLOOKUP(E52,'3'!$K$3:$L$16,2,FALSE)))</f>
        <v>#N/A</v>
      </c>
      <c r="P52" s="108" t="e">
        <f t="shared" si="1"/>
        <v>#N/A</v>
      </c>
    </row>
    <row r="53" spans="1:16">
      <c r="A53" s="30"/>
      <c r="B53" s="106"/>
      <c r="C53" s="33"/>
      <c r="D53" s="33"/>
      <c r="E53" s="106"/>
      <c r="F53" s="108"/>
      <c r="G53" s="108"/>
      <c r="H53" s="108"/>
      <c r="I53" s="108"/>
      <c r="J53" s="108"/>
      <c r="N53" s="108">
        <f t="shared" si="0"/>
        <v>0</v>
      </c>
      <c r="O53" s="108" t="e">
        <f>IF(D53="X",0,IF(E53="X",0,VLOOKUP(E53,'3'!$K$3:$L$16,2,FALSE)))</f>
        <v>#N/A</v>
      </c>
      <c r="P53" s="108" t="e">
        <f t="shared" si="1"/>
        <v>#N/A</v>
      </c>
    </row>
    <row r="54" spans="1:16">
      <c r="A54" s="30"/>
      <c r="B54" s="106"/>
      <c r="C54" s="33"/>
      <c r="D54" s="33"/>
      <c r="E54" s="106"/>
      <c r="F54" s="108"/>
      <c r="G54" s="108"/>
      <c r="H54" s="108"/>
      <c r="I54" s="108"/>
      <c r="J54" s="108"/>
      <c r="N54" s="108">
        <f t="shared" si="0"/>
        <v>0</v>
      </c>
      <c r="O54" s="108" t="e">
        <f>IF(D54="X",0,IF(E54="X",0,VLOOKUP(E54,'3'!$K$3:$L$16,2,FALSE)))</f>
        <v>#N/A</v>
      </c>
      <c r="P54" s="108" t="e">
        <f t="shared" si="1"/>
        <v>#N/A</v>
      </c>
    </row>
    <row r="55" spans="1:16">
      <c r="A55" s="30"/>
      <c r="B55" s="106"/>
      <c r="C55" s="33"/>
      <c r="D55" s="33"/>
      <c r="E55" s="106"/>
      <c r="F55" s="108"/>
      <c r="G55" s="108"/>
      <c r="H55" s="108"/>
      <c r="I55" s="108"/>
      <c r="J55" s="108"/>
      <c r="N55" s="108">
        <f t="shared" si="0"/>
        <v>0</v>
      </c>
      <c r="O55" s="108" t="e">
        <f>IF(D55="X",0,IF(E55="X",0,VLOOKUP(E55,'3'!$K$3:$L$16,2,FALSE)))</f>
        <v>#N/A</v>
      </c>
      <c r="P55" s="108" t="e">
        <f t="shared" si="1"/>
        <v>#N/A</v>
      </c>
    </row>
    <row r="56" spans="1:16">
      <c r="A56" s="30"/>
      <c r="B56" s="106"/>
      <c r="C56" s="33"/>
      <c r="D56" s="33"/>
      <c r="E56" s="106"/>
      <c r="F56" s="108"/>
      <c r="G56" s="108"/>
      <c r="H56" s="108"/>
      <c r="I56" s="108"/>
      <c r="J56" s="108"/>
      <c r="N56" s="108">
        <f t="shared" si="0"/>
        <v>0</v>
      </c>
      <c r="O56" s="108" t="e">
        <f>IF(D56="X",0,IF(E56="X",0,VLOOKUP(E56,'3'!$K$3:$L$16,2,FALSE)))</f>
        <v>#N/A</v>
      </c>
      <c r="P56" s="108" t="e">
        <f t="shared" si="1"/>
        <v>#N/A</v>
      </c>
    </row>
    <row r="57" spans="1:16">
      <c r="A57" s="30"/>
      <c r="B57" s="106"/>
      <c r="C57" s="33"/>
      <c r="D57" s="33"/>
      <c r="E57" s="106"/>
      <c r="F57" s="108"/>
      <c r="G57" s="108"/>
      <c r="H57" s="108"/>
      <c r="I57" s="108"/>
      <c r="J57" s="108"/>
      <c r="N57" s="108">
        <f t="shared" si="0"/>
        <v>0</v>
      </c>
      <c r="O57" s="108" t="e">
        <f>IF(D57="X",0,IF(E57="X",0,VLOOKUP(E57,'3'!$K$3:$L$16,2,FALSE)))</f>
        <v>#N/A</v>
      </c>
      <c r="P57" s="108" t="e">
        <f t="shared" si="1"/>
        <v>#N/A</v>
      </c>
    </row>
    <row r="58" spans="1:16">
      <c r="A58" s="30"/>
      <c r="B58" s="106"/>
      <c r="C58" s="33"/>
      <c r="D58" s="33"/>
      <c r="E58" s="106"/>
      <c r="F58" s="108"/>
      <c r="G58" s="108"/>
      <c r="H58" s="108"/>
      <c r="I58" s="108"/>
      <c r="J58" s="108"/>
      <c r="N58" s="108">
        <f t="shared" si="0"/>
        <v>0</v>
      </c>
      <c r="O58" s="108" t="e">
        <f>IF(D58="X",0,IF(E58="X",0,VLOOKUP(E58,'3'!$K$3:$L$16,2,FALSE)))</f>
        <v>#N/A</v>
      </c>
      <c r="P58" s="108" t="e">
        <f t="shared" si="1"/>
        <v>#N/A</v>
      </c>
    </row>
    <row r="59" spans="1:16">
      <c r="A59" s="30"/>
      <c r="B59" s="106"/>
      <c r="C59" s="33"/>
      <c r="D59" s="33"/>
      <c r="E59" s="106"/>
      <c r="F59" s="108"/>
      <c r="G59" s="108"/>
      <c r="H59" s="108"/>
      <c r="I59" s="108"/>
      <c r="J59" s="108"/>
      <c r="N59" s="108">
        <f t="shared" si="0"/>
        <v>0</v>
      </c>
      <c r="O59" s="108" t="e">
        <f>IF(D59="X",0,IF(E59="X",0,VLOOKUP(E59,'3'!$K$3:$L$16,2,FALSE)))</f>
        <v>#N/A</v>
      </c>
      <c r="P59" s="108" t="e">
        <f t="shared" si="1"/>
        <v>#N/A</v>
      </c>
    </row>
    <row r="60" spans="1:16">
      <c r="A60" s="30"/>
      <c r="B60" s="106"/>
      <c r="C60" s="33"/>
      <c r="D60" s="33"/>
      <c r="E60" s="106"/>
      <c r="F60" s="108"/>
      <c r="G60" s="108"/>
      <c r="H60" s="108"/>
      <c r="I60" s="108"/>
      <c r="J60" s="108"/>
      <c r="N60" s="108">
        <f t="shared" si="0"/>
        <v>0</v>
      </c>
      <c r="O60" s="108" t="e">
        <f>IF(D60="X",0,IF(E60="X",0,VLOOKUP(E60,'3'!$K$3:$L$16,2,FALSE)))</f>
        <v>#N/A</v>
      </c>
      <c r="P60" s="108" t="e">
        <f t="shared" si="1"/>
        <v>#N/A</v>
      </c>
    </row>
    <row r="61" spans="1:16">
      <c r="A61" s="30"/>
      <c r="B61" s="106"/>
      <c r="C61" s="33"/>
      <c r="D61" s="33"/>
      <c r="E61" s="106"/>
      <c r="F61" s="108"/>
      <c r="G61" s="108"/>
      <c r="H61" s="108"/>
      <c r="I61" s="108"/>
      <c r="J61" s="108"/>
      <c r="N61" s="108">
        <f t="shared" si="0"/>
        <v>0</v>
      </c>
      <c r="O61" s="108" t="e">
        <f>IF(D61="X",0,IF(E61="X",0,VLOOKUP(E61,'3'!$K$3:$L$16,2,FALSE)))</f>
        <v>#N/A</v>
      </c>
      <c r="P61" s="108" t="e">
        <f t="shared" si="1"/>
        <v>#N/A</v>
      </c>
    </row>
    <row r="62" spans="1:16">
      <c r="A62" s="30"/>
      <c r="B62" s="106"/>
      <c r="C62" s="33"/>
      <c r="D62" s="33"/>
      <c r="E62" s="106"/>
      <c r="F62" s="108"/>
      <c r="G62" s="108"/>
      <c r="H62" s="108"/>
      <c r="I62" s="108"/>
      <c r="J62" s="108"/>
      <c r="N62" s="108">
        <f t="shared" si="0"/>
        <v>0</v>
      </c>
      <c r="O62" s="108" t="e">
        <f>IF(D62="X",0,IF(E62="X",0,VLOOKUP(E62,'3'!$K$3:$L$16,2,FALSE)))</f>
        <v>#N/A</v>
      </c>
      <c r="P62" s="108" t="e">
        <f t="shared" si="1"/>
        <v>#N/A</v>
      </c>
    </row>
    <row r="63" spans="1:16">
      <c r="A63" s="30"/>
      <c r="B63" s="106"/>
      <c r="C63" s="33"/>
      <c r="D63" s="33"/>
      <c r="E63" s="106"/>
      <c r="F63" s="108"/>
      <c r="G63" s="108"/>
      <c r="H63" s="108"/>
      <c r="I63" s="108"/>
      <c r="J63" s="108"/>
      <c r="N63" s="108">
        <f t="shared" si="0"/>
        <v>0</v>
      </c>
      <c r="O63" s="108" t="e">
        <f>IF(D63="X",0,IF(E63="X",0,VLOOKUP(E63,'3'!$K$3:$L$16,2,FALSE)))</f>
        <v>#N/A</v>
      </c>
      <c r="P63" s="108" t="e">
        <f t="shared" si="1"/>
        <v>#N/A</v>
      </c>
    </row>
    <row r="64" spans="1:16">
      <c r="A64" s="30"/>
      <c r="B64" s="106"/>
      <c r="C64" s="33"/>
      <c r="D64" s="33"/>
      <c r="E64" s="106"/>
      <c r="F64" s="108"/>
      <c r="G64" s="108"/>
      <c r="H64" s="108"/>
      <c r="I64" s="108"/>
      <c r="J64" s="108"/>
      <c r="N64" s="108">
        <f t="shared" si="0"/>
        <v>0</v>
      </c>
      <c r="O64" s="108" t="e">
        <f>IF(D64="X",0,IF(E64="X",0,VLOOKUP(E64,'3'!$K$3:$L$16,2,FALSE)))</f>
        <v>#N/A</v>
      </c>
      <c r="P64" s="108" t="e">
        <f t="shared" si="1"/>
        <v>#N/A</v>
      </c>
    </row>
    <row r="65" spans="1:16">
      <c r="A65" s="30"/>
      <c r="B65" s="106"/>
      <c r="C65" s="33"/>
      <c r="D65" s="33"/>
      <c r="E65" s="106"/>
      <c r="F65" s="108"/>
      <c r="G65" s="108"/>
      <c r="H65" s="108"/>
      <c r="I65" s="108"/>
      <c r="J65" s="108"/>
      <c r="N65" s="108">
        <f t="shared" si="0"/>
        <v>0</v>
      </c>
      <c r="O65" s="108" t="e">
        <f>IF(D65="X",0,IF(E65="X",0,VLOOKUP(E65,'3'!$K$3:$L$16,2,FALSE)))</f>
        <v>#N/A</v>
      </c>
      <c r="P65" s="108" t="e">
        <f t="shared" si="1"/>
        <v>#N/A</v>
      </c>
    </row>
    <row r="66" spans="1:16">
      <c r="A66" s="30"/>
      <c r="B66" s="106"/>
      <c r="C66" s="33"/>
      <c r="D66" s="33"/>
      <c r="E66" s="106"/>
      <c r="F66" s="108"/>
      <c r="G66" s="108"/>
      <c r="H66" s="108"/>
      <c r="I66" s="108"/>
      <c r="J66" s="108"/>
      <c r="N66" s="108">
        <f t="shared" si="0"/>
        <v>0</v>
      </c>
      <c r="O66" s="108" t="e">
        <f>IF(D66="X",0,IF(E66="X",0,VLOOKUP(E66,'3'!$K$3:$L$16,2,FALSE)))</f>
        <v>#N/A</v>
      </c>
      <c r="P66" s="108" t="e">
        <f t="shared" si="1"/>
        <v>#N/A</v>
      </c>
    </row>
    <row r="67" spans="1:16">
      <c r="A67" s="30"/>
      <c r="B67" s="106"/>
      <c r="C67" s="33"/>
      <c r="D67" s="33"/>
      <c r="E67" s="106"/>
      <c r="F67" s="108"/>
      <c r="G67" s="108"/>
      <c r="H67" s="108"/>
      <c r="I67" s="108"/>
      <c r="J67" s="108"/>
      <c r="N67" s="108">
        <f t="shared" si="0"/>
        <v>0</v>
      </c>
      <c r="O67" s="108" t="e">
        <f>IF(D67="X",0,IF(E67="X",0,VLOOKUP(E67,'3'!$K$3:$L$16,2,FALSE)))</f>
        <v>#N/A</v>
      </c>
      <c r="P67" s="108" t="e">
        <f t="shared" si="1"/>
        <v>#N/A</v>
      </c>
    </row>
    <row r="68" spans="1:16">
      <c r="A68" s="30"/>
      <c r="B68" s="106"/>
      <c r="C68" s="33"/>
      <c r="D68" s="33"/>
      <c r="E68" s="106"/>
      <c r="F68" s="108"/>
      <c r="G68" s="108"/>
      <c r="H68" s="108"/>
      <c r="I68" s="108"/>
      <c r="J68" s="108"/>
      <c r="N68" s="108">
        <f t="shared" ref="N68:N131" si="2">SUM(F68:M68)</f>
        <v>0</v>
      </c>
      <c r="O68" s="108" t="e">
        <f>IF(D68="X",0,IF(E68="X",0,VLOOKUP(E68,'3'!$K$3:$L$16,2,FALSE)))</f>
        <v>#N/A</v>
      </c>
      <c r="P68" s="108" t="e">
        <f t="shared" ref="P68:P131" si="3">N68*O68</f>
        <v>#N/A</v>
      </c>
    </row>
    <row r="69" spans="1:16">
      <c r="A69" s="30"/>
      <c r="B69" s="106"/>
      <c r="C69" s="33"/>
      <c r="D69" s="33"/>
      <c r="E69" s="106"/>
      <c r="F69" s="108"/>
      <c r="G69" s="108"/>
      <c r="H69" s="108"/>
      <c r="I69" s="108"/>
      <c r="J69" s="108"/>
      <c r="N69" s="108">
        <f t="shared" si="2"/>
        <v>0</v>
      </c>
      <c r="O69" s="108" t="e">
        <f>IF(D69="X",0,IF(E69="X",0,VLOOKUP(E69,'3'!$K$3:$L$16,2,FALSE)))</f>
        <v>#N/A</v>
      </c>
      <c r="P69" s="108" t="e">
        <f t="shared" si="3"/>
        <v>#N/A</v>
      </c>
    </row>
    <row r="70" spans="1:16">
      <c r="A70" s="30"/>
      <c r="B70" s="106"/>
      <c r="C70" s="33"/>
      <c r="D70" s="33"/>
      <c r="E70" s="106"/>
      <c r="F70" s="108"/>
      <c r="G70" s="108"/>
      <c r="H70" s="108"/>
      <c r="I70" s="108"/>
      <c r="J70" s="108"/>
      <c r="N70" s="108">
        <f t="shared" si="2"/>
        <v>0</v>
      </c>
      <c r="O70" s="108" t="e">
        <f>IF(D70="X",0,IF(E70="X",0,VLOOKUP(E70,'3'!$K$3:$L$16,2,FALSE)))</f>
        <v>#N/A</v>
      </c>
      <c r="P70" s="108" t="e">
        <f t="shared" si="3"/>
        <v>#N/A</v>
      </c>
    </row>
    <row r="71" spans="1:16">
      <c r="A71" s="30"/>
      <c r="B71" s="106"/>
      <c r="C71" s="33"/>
      <c r="D71" s="33"/>
      <c r="E71" s="106"/>
      <c r="F71" s="108"/>
      <c r="G71" s="108"/>
      <c r="H71" s="108"/>
      <c r="I71" s="108"/>
      <c r="J71" s="108"/>
      <c r="N71" s="108">
        <f t="shared" si="2"/>
        <v>0</v>
      </c>
      <c r="O71" s="108" t="e">
        <f>IF(D71="X",0,IF(E71="X",0,VLOOKUP(E71,'3'!$K$3:$L$16,2,FALSE)))</f>
        <v>#N/A</v>
      </c>
      <c r="P71" s="108" t="e">
        <f t="shared" si="3"/>
        <v>#N/A</v>
      </c>
    </row>
    <row r="72" spans="1:16">
      <c r="A72" s="30"/>
      <c r="B72" s="106"/>
      <c r="C72" s="33"/>
      <c r="D72" s="33"/>
      <c r="E72" s="106"/>
      <c r="F72" s="108"/>
      <c r="G72" s="108"/>
      <c r="H72" s="108"/>
      <c r="I72" s="108"/>
      <c r="J72" s="108"/>
      <c r="N72" s="108">
        <f t="shared" si="2"/>
        <v>0</v>
      </c>
      <c r="O72" s="108" t="e">
        <f>IF(D72="X",0,IF(E72="X",0,VLOOKUP(E72,'3'!$K$3:$L$16,2,FALSE)))</f>
        <v>#N/A</v>
      </c>
      <c r="P72" s="108" t="e">
        <f t="shared" si="3"/>
        <v>#N/A</v>
      </c>
    </row>
    <row r="73" spans="1:16">
      <c r="A73" s="30"/>
      <c r="B73" s="106"/>
      <c r="C73" s="33"/>
      <c r="D73" s="33"/>
      <c r="E73" s="106"/>
      <c r="F73" s="108"/>
      <c r="G73" s="108"/>
      <c r="H73" s="108"/>
      <c r="I73" s="108"/>
      <c r="J73" s="108"/>
      <c r="N73" s="108">
        <f t="shared" si="2"/>
        <v>0</v>
      </c>
      <c r="O73" s="108" t="e">
        <f>IF(D73="X",0,IF(E73="X",0,VLOOKUP(E73,'3'!$K$3:$L$16,2,FALSE)))</f>
        <v>#N/A</v>
      </c>
      <c r="P73" s="108" t="e">
        <f t="shared" si="3"/>
        <v>#N/A</v>
      </c>
    </row>
    <row r="74" spans="1:16">
      <c r="A74" s="30"/>
      <c r="B74" s="106"/>
      <c r="C74" s="116"/>
      <c r="D74" s="116"/>
      <c r="E74" s="117"/>
      <c r="F74" s="118"/>
      <c r="G74" s="118"/>
      <c r="H74" s="118"/>
      <c r="I74" s="118"/>
      <c r="J74" s="118"/>
      <c r="K74" s="118"/>
      <c r="L74" s="118"/>
      <c r="M74" s="118"/>
      <c r="N74" s="108">
        <f t="shared" si="2"/>
        <v>0</v>
      </c>
      <c r="O74" s="108" t="e">
        <f>IF(D74="X",0,IF(E74="X",0,VLOOKUP(E74,'3'!$K$3:$L$16,2,FALSE)))</f>
        <v>#N/A</v>
      </c>
      <c r="P74" s="108" t="e">
        <f t="shared" si="3"/>
        <v>#N/A</v>
      </c>
    </row>
    <row r="75" spans="1:16">
      <c r="A75" s="30"/>
      <c r="B75" s="106"/>
      <c r="C75" s="33"/>
      <c r="D75" s="33"/>
      <c r="E75" s="106"/>
      <c r="F75" s="108"/>
      <c r="G75" s="108"/>
      <c r="H75" s="108"/>
      <c r="I75" s="108"/>
      <c r="J75" s="108"/>
      <c r="N75" s="108">
        <f t="shared" si="2"/>
        <v>0</v>
      </c>
      <c r="O75" s="108" t="e">
        <f>IF(D75="X",0,IF(E75="X",0,VLOOKUP(E75,'3'!$K$3:$L$16,2,FALSE)))</f>
        <v>#N/A</v>
      </c>
      <c r="P75" s="108" t="e">
        <f t="shared" si="3"/>
        <v>#N/A</v>
      </c>
    </row>
    <row r="76" spans="1:16">
      <c r="A76" s="30"/>
      <c r="B76" s="106"/>
      <c r="C76" s="107"/>
      <c r="D76" s="33"/>
      <c r="E76" s="106"/>
      <c r="F76" s="108"/>
      <c r="G76" s="108"/>
      <c r="H76" s="108"/>
      <c r="I76" s="108"/>
      <c r="J76" s="108"/>
      <c r="N76" s="108">
        <f t="shared" si="2"/>
        <v>0</v>
      </c>
      <c r="O76" s="108" t="e">
        <f>IF(D76="X",0,IF(E76="X",0,VLOOKUP(E76,'3'!$K$3:$L$16,2,FALSE)))</f>
        <v>#N/A</v>
      </c>
      <c r="P76" s="108" t="e">
        <f t="shared" si="3"/>
        <v>#N/A</v>
      </c>
    </row>
    <row r="77" spans="1:16">
      <c r="A77" s="30"/>
      <c r="B77" s="106"/>
      <c r="C77" s="33"/>
      <c r="D77" s="33"/>
      <c r="E77" s="106"/>
      <c r="F77" s="108"/>
      <c r="G77" s="108"/>
      <c r="H77" s="108"/>
      <c r="I77" s="108"/>
      <c r="J77" s="108"/>
      <c r="N77" s="108">
        <f t="shared" si="2"/>
        <v>0</v>
      </c>
      <c r="O77" s="108" t="e">
        <f>IF(D77="X",0,IF(E77="X",0,VLOOKUP(E77,'3'!$K$3:$L$16,2,FALSE)))</f>
        <v>#N/A</v>
      </c>
      <c r="P77" s="108" t="e">
        <f t="shared" si="3"/>
        <v>#N/A</v>
      </c>
    </row>
    <row r="78" spans="1:16">
      <c r="A78" s="30"/>
      <c r="B78" s="106"/>
      <c r="C78" s="33"/>
      <c r="D78" s="33"/>
      <c r="E78" s="106"/>
      <c r="F78" s="108"/>
      <c r="G78" s="108"/>
      <c r="H78" s="108"/>
      <c r="I78" s="108"/>
      <c r="J78" s="108"/>
      <c r="N78" s="108">
        <f t="shared" si="2"/>
        <v>0</v>
      </c>
      <c r="O78" s="108" t="e">
        <f>IF(D78="X",0,IF(E78="X",0,VLOOKUP(E78,'3'!$K$3:$L$16,2,FALSE)))</f>
        <v>#N/A</v>
      </c>
      <c r="P78" s="108" t="e">
        <f t="shared" si="3"/>
        <v>#N/A</v>
      </c>
    </row>
    <row r="79" spans="1:16">
      <c r="A79" s="30"/>
      <c r="B79" s="106"/>
      <c r="C79" s="33"/>
      <c r="D79" s="33"/>
      <c r="E79" s="106"/>
      <c r="F79" s="108"/>
      <c r="G79" s="108"/>
      <c r="H79" s="108"/>
      <c r="I79" s="108"/>
      <c r="J79" s="108"/>
      <c r="N79" s="108">
        <f t="shared" si="2"/>
        <v>0</v>
      </c>
      <c r="O79" s="108" t="e">
        <f>IF(D79="X",0,IF(E79="X",0,VLOOKUP(E79,'3'!$K$3:$L$16,2,FALSE)))</f>
        <v>#N/A</v>
      </c>
      <c r="P79" s="108" t="e">
        <f t="shared" si="3"/>
        <v>#N/A</v>
      </c>
    </row>
    <row r="80" spans="1:16">
      <c r="A80" s="30"/>
      <c r="B80" s="106"/>
      <c r="C80" s="33"/>
      <c r="D80" s="33"/>
      <c r="E80" s="106"/>
      <c r="F80" s="108"/>
      <c r="G80" s="108"/>
      <c r="H80" s="108"/>
      <c r="I80" s="108"/>
      <c r="J80" s="108"/>
      <c r="N80" s="108">
        <f t="shared" si="2"/>
        <v>0</v>
      </c>
      <c r="O80" s="108" t="e">
        <f>IF(D80="X",0,IF(E80="X",0,VLOOKUP(E80,'3'!$K$3:$L$16,2,FALSE)))</f>
        <v>#N/A</v>
      </c>
      <c r="P80" s="108" t="e">
        <f t="shared" si="3"/>
        <v>#N/A</v>
      </c>
    </row>
    <row r="81" spans="1:16">
      <c r="A81" s="30"/>
      <c r="B81" s="106"/>
      <c r="C81" s="33"/>
      <c r="D81" s="33"/>
      <c r="E81" s="106"/>
      <c r="F81" s="108"/>
      <c r="G81" s="108"/>
      <c r="H81" s="108"/>
      <c r="I81" s="108"/>
      <c r="J81" s="108"/>
      <c r="N81" s="108">
        <f t="shared" si="2"/>
        <v>0</v>
      </c>
      <c r="O81" s="108" t="e">
        <f>IF(D81="X",0,IF(E81="X",0,VLOOKUP(E81,'3'!$K$3:$L$16,2,FALSE)))</f>
        <v>#N/A</v>
      </c>
      <c r="P81" s="108" t="e">
        <f t="shared" si="3"/>
        <v>#N/A</v>
      </c>
    </row>
    <row r="82" spans="1:16">
      <c r="A82" s="30"/>
      <c r="B82" s="106"/>
      <c r="C82" s="33"/>
      <c r="D82" s="33"/>
      <c r="E82" s="106"/>
      <c r="F82" s="108"/>
      <c r="G82" s="108"/>
      <c r="H82" s="108"/>
      <c r="I82" s="108"/>
      <c r="J82" s="108"/>
      <c r="N82" s="108">
        <f t="shared" si="2"/>
        <v>0</v>
      </c>
      <c r="O82" s="108" t="e">
        <f>IF(D82="X",0,IF(E82="X",0,VLOOKUP(E82,'3'!$K$3:$L$16,2,FALSE)))</f>
        <v>#N/A</v>
      </c>
      <c r="P82" s="108" t="e">
        <f t="shared" si="3"/>
        <v>#N/A</v>
      </c>
    </row>
    <row r="83" spans="1:16">
      <c r="A83" s="30"/>
      <c r="B83" s="106"/>
      <c r="C83" s="33"/>
      <c r="D83" s="33"/>
      <c r="E83" s="106"/>
      <c r="F83" s="108"/>
      <c r="G83" s="108"/>
      <c r="H83" s="108"/>
      <c r="I83" s="108"/>
      <c r="J83" s="108"/>
      <c r="N83" s="108">
        <f t="shared" si="2"/>
        <v>0</v>
      </c>
      <c r="O83" s="108" t="e">
        <f>IF(D83="X",0,IF(E83="X",0,VLOOKUP(E83,'3'!$K$3:$L$16,2,FALSE)))</f>
        <v>#N/A</v>
      </c>
      <c r="P83" s="108" t="e">
        <f t="shared" si="3"/>
        <v>#N/A</v>
      </c>
    </row>
    <row r="84" spans="1:16">
      <c r="A84" s="30"/>
      <c r="B84" s="106"/>
      <c r="C84" s="33"/>
      <c r="D84" s="33"/>
      <c r="E84" s="106"/>
      <c r="F84" s="108"/>
      <c r="G84" s="108"/>
      <c r="H84" s="108"/>
      <c r="I84" s="108"/>
      <c r="J84" s="108"/>
      <c r="N84" s="108">
        <f t="shared" si="2"/>
        <v>0</v>
      </c>
      <c r="O84" s="108" t="e">
        <f>IF(D84="X",0,IF(E84="X",0,VLOOKUP(E84,'3'!$K$3:$L$16,2,FALSE)))</f>
        <v>#N/A</v>
      </c>
      <c r="P84" s="108" t="e">
        <f t="shared" si="3"/>
        <v>#N/A</v>
      </c>
    </row>
    <row r="85" spans="1:16">
      <c r="A85" s="30"/>
      <c r="B85" s="106"/>
      <c r="C85" s="33"/>
      <c r="D85" s="33"/>
      <c r="E85" s="106"/>
      <c r="F85" s="108"/>
      <c r="G85" s="108"/>
      <c r="H85" s="108"/>
      <c r="I85" s="108"/>
      <c r="J85" s="108"/>
      <c r="N85" s="108">
        <f t="shared" si="2"/>
        <v>0</v>
      </c>
      <c r="O85" s="108" t="e">
        <f>IF(D85="X",0,IF(E85="X",0,VLOOKUP(E85,'3'!$K$3:$L$16,2,FALSE)))</f>
        <v>#N/A</v>
      </c>
      <c r="P85" s="108" t="e">
        <f t="shared" si="3"/>
        <v>#N/A</v>
      </c>
    </row>
    <row r="86" spans="1:16">
      <c r="A86" s="30"/>
      <c r="B86" s="106"/>
      <c r="C86" s="33"/>
      <c r="D86" s="33"/>
      <c r="E86" s="106"/>
      <c r="F86" s="108"/>
      <c r="G86" s="108"/>
      <c r="H86" s="108"/>
      <c r="I86" s="108"/>
      <c r="J86" s="108"/>
      <c r="N86" s="108">
        <f t="shared" si="2"/>
        <v>0</v>
      </c>
      <c r="O86" s="108" t="e">
        <f>IF(D86="X",0,IF(E86="X",0,VLOOKUP(E86,'3'!$K$3:$L$16,2,FALSE)))</f>
        <v>#N/A</v>
      </c>
      <c r="P86" s="108" t="e">
        <f t="shared" si="3"/>
        <v>#N/A</v>
      </c>
    </row>
    <row r="87" spans="1:16">
      <c r="A87" s="30"/>
      <c r="B87" s="106"/>
      <c r="C87" s="33"/>
      <c r="D87" s="33"/>
      <c r="E87" s="106"/>
      <c r="F87" s="108"/>
      <c r="G87" s="108"/>
      <c r="H87" s="108"/>
      <c r="I87" s="108"/>
      <c r="J87" s="108"/>
      <c r="N87" s="108">
        <f t="shared" si="2"/>
        <v>0</v>
      </c>
      <c r="O87" s="108" t="e">
        <f>IF(D87="X",0,IF(E87="X",0,VLOOKUP(E87,'3'!$K$3:$L$16,2,FALSE)))</f>
        <v>#N/A</v>
      </c>
      <c r="P87" s="108" t="e">
        <f t="shared" si="3"/>
        <v>#N/A</v>
      </c>
    </row>
    <row r="88" spans="1:16">
      <c r="A88" s="30"/>
      <c r="B88" s="106"/>
      <c r="C88" s="33"/>
      <c r="D88" s="33"/>
      <c r="E88" s="106"/>
      <c r="F88" s="108"/>
      <c r="G88" s="108"/>
      <c r="H88" s="108"/>
      <c r="I88" s="108"/>
      <c r="J88" s="108"/>
      <c r="N88" s="108">
        <f t="shared" si="2"/>
        <v>0</v>
      </c>
      <c r="O88" s="108" t="e">
        <f>IF(D88="X",0,IF(E88="X",0,VLOOKUP(E88,'3'!$K$3:$L$16,2,FALSE)))</f>
        <v>#N/A</v>
      </c>
      <c r="P88" s="108" t="e">
        <f t="shared" si="3"/>
        <v>#N/A</v>
      </c>
    </row>
    <row r="89" spans="1:16">
      <c r="A89" s="30"/>
      <c r="B89" s="106"/>
      <c r="C89" s="33"/>
      <c r="D89" s="33"/>
      <c r="E89" s="106"/>
      <c r="F89" s="108"/>
      <c r="G89" s="108"/>
      <c r="H89" s="108"/>
      <c r="I89" s="108"/>
      <c r="J89" s="108"/>
      <c r="N89" s="108">
        <f t="shared" si="2"/>
        <v>0</v>
      </c>
      <c r="O89" s="108" t="e">
        <f>IF(D89="X",0,IF(E89="X",0,VLOOKUP(E89,'3'!$K$3:$L$16,2,FALSE)))</f>
        <v>#N/A</v>
      </c>
      <c r="P89" s="108" t="e">
        <f t="shared" si="3"/>
        <v>#N/A</v>
      </c>
    </row>
    <row r="90" spans="1:16">
      <c r="A90" s="30"/>
      <c r="B90" s="106"/>
      <c r="C90" s="33"/>
      <c r="D90" s="33"/>
      <c r="E90" s="106"/>
      <c r="F90" s="108"/>
      <c r="G90" s="108"/>
      <c r="H90" s="108"/>
      <c r="I90" s="108"/>
      <c r="J90" s="108"/>
      <c r="N90" s="108">
        <f t="shared" si="2"/>
        <v>0</v>
      </c>
      <c r="O90" s="108" t="e">
        <f>IF(D90="X",0,IF(E90="X",0,VLOOKUP(E90,'3'!$K$3:$L$16,2,FALSE)))</f>
        <v>#N/A</v>
      </c>
      <c r="P90" s="108" t="e">
        <f t="shared" si="3"/>
        <v>#N/A</v>
      </c>
    </row>
    <row r="91" spans="1:16">
      <c r="A91" s="30"/>
      <c r="B91" s="106"/>
      <c r="C91" s="33"/>
      <c r="D91" s="33"/>
      <c r="E91" s="106"/>
      <c r="F91" s="108"/>
      <c r="G91" s="108"/>
      <c r="H91" s="108"/>
      <c r="I91" s="108"/>
      <c r="J91" s="108"/>
      <c r="N91" s="108">
        <f t="shared" si="2"/>
        <v>0</v>
      </c>
      <c r="O91" s="108" t="e">
        <f>IF(D91="X",0,IF(E91="X",0,VLOOKUP(E91,'3'!$K$3:$L$16,2,FALSE)))</f>
        <v>#N/A</v>
      </c>
      <c r="P91" s="108" t="e">
        <f t="shared" si="3"/>
        <v>#N/A</v>
      </c>
    </row>
    <row r="92" spans="1:16">
      <c r="A92" s="30"/>
      <c r="B92" s="106"/>
      <c r="C92" s="33"/>
      <c r="D92" s="33"/>
      <c r="E92" s="106"/>
      <c r="F92" s="108"/>
      <c r="G92" s="108"/>
      <c r="H92" s="108"/>
      <c r="I92" s="108"/>
      <c r="J92" s="108"/>
      <c r="N92" s="108">
        <f t="shared" si="2"/>
        <v>0</v>
      </c>
      <c r="O92" s="108" t="e">
        <f>IF(D92="X",0,IF(E92="X",0,VLOOKUP(E92,'3'!$K$3:$L$16,2,FALSE)))</f>
        <v>#N/A</v>
      </c>
      <c r="P92" s="108" t="e">
        <f t="shared" si="3"/>
        <v>#N/A</v>
      </c>
    </row>
    <row r="93" spans="1:16">
      <c r="A93" s="30"/>
      <c r="B93" s="106"/>
      <c r="C93" s="33"/>
      <c r="D93" s="33"/>
      <c r="E93" s="106"/>
      <c r="F93" s="108"/>
      <c r="G93" s="108"/>
      <c r="H93" s="108"/>
      <c r="I93" s="108"/>
      <c r="J93" s="108"/>
      <c r="N93" s="108">
        <f t="shared" si="2"/>
        <v>0</v>
      </c>
      <c r="O93" s="108" t="e">
        <f>IF(D93="X",0,IF(E93="X",0,VLOOKUP(E93,'3'!$K$3:$L$16,2,FALSE)))</f>
        <v>#N/A</v>
      </c>
      <c r="P93" s="108" t="e">
        <f t="shared" si="3"/>
        <v>#N/A</v>
      </c>
    </row>
    <row r="94" spans="1:16">
      <c r="A94" s="30"/>
      <c r="B94" s="106"/>
      <c r="C94" s="33"/>
      <c r="D94" s="33"/>
      <c r="E94" s="106"/>
      <c r="F94" s="108"/>
      <c r="G94" s="108"/>
      <c r="H94" s="108"/>
      <c r="I94" s="108"/>
      <c r="J94" s="108"/>
      <c r="N94" s="108">
        <f t="shared" si="2"/>
        <v>0</v>
      </c>
      <c r="O94" s="108" t="e">
        <f>IF(D94="X",0,IF(E94="X",0,VLOOKUP(E94,'3'!$K$3:$L$16,2,FALSE)))</f>
        <v>#N/A</v>
      </c>
      <c r="P94" s="108" t="e">
        <f t="shared" si="3"/>
        <v>#N/A</v>
      </c>
    </row>
    <row r="95" spans="1:16">
      <c r="A95" s="30"/>
      <c r="B95" s="106"/>
      <c r="C95" s="33"/>
      <c r="D95" s="33"/>
      <c r="E95" s="106"/>
      <c r="F95" s="108"/>
      <c r="G95" s="108"/>
      <c r="H95" s="108"/>
      <c r="I95" s="108"/>
      <c r="J95" s="108"/>
      <c r="N95" s="108">
        <f t="shared" si="2"/>
        <v>0</v>
      </c>
      <c r="O95" s="108" t="e">
        <f>IF(D95="X",0,IF(E95="X",0,VLOOKUP(E95,'3'!$K$3:$L$16,2,FALSE)))</f>
        <v>#N/A</v>
      </c>
      <c r="P95" s="108" t="e">
        <f t="shared" si="3"/>
        <v>#N/A</v>
      </c>
    </row>
    <row r="96" spans="1:16">
      <c r="A96" s="30"/>
      <c r="B96" s="106"/>
      <c r="C96" s="33"/>
      <c r="D96" s="33"/>
      <c r="E96" s="106"/>
      <c r="F96" s="108"/>
      <c r="G96" s="108"/>
      <c r="H96" s="108"/>
      <c r="I96" s="108"/>
      <c r="J96" s="108"/>
      <c r="N96" s="108">
        <f t="shared" si="2"/>
        <v>0</v>
      </c>
      <c r="O96" s="108" t="e">
        <f>IF(D96="X",0,IF(E96="X",0,VLOOKUP(E96,'3'!$K$3:$L$16,2,FALSE)))</f>
        <v>#N/A</v>
      </c>
      <c r="P96" s="108" t="e">
        <f t="shared" si="3"/>
        <v>#N/A</v>
      </c>
    </row>
    <row r="97" spans="1:16">
      <c r="A97" s="30"/>
      <c r="B97" s="106"/>
      <c r="C97" s="33"/>
      <c r="D97" s="33"/>
      <c r="E97" s="106"/>
      <c r="F97" s="108"/>
      <c r="G97" s="108"/>
      <c r="H97" s="108"/>
      <c r="I97" s="108"/>
      <c r="J97" s="108"/>
      <c r="N97" s="108">
        <f t="shared" si="2"/>
        <v>0</v>
      </c>
      <c r="O97" s="108" t="e">
        <f>IF(D97="X",0,IF(E97="X",0,VLOOKUP(E97,'3'!$K$3:$L$16,2,FALSE)))</f>
        <v>#N/A</v>
      </c>
      <c r="P97" s="108" t="e">
        <f t="shared" si="3"/>
        <v>#N/A</v>
      </c>
    </row>
    <row r="98" spans="1:16">
      <c r="A98" s="30"/>
      <c r="B98" s="106"/>
      <c r="C98" s="33"/>
      <c r="D98" s="33"/>
      <c r="E98" s="106"/>
      <c r="F98" s="108"/>
      <c r="G98" s="108"/>
      <c r="H98" s="108"/>
      <c r="I98" s="108"/>
      <c r="J98" s="108"/>
      <c r="N98" s="108">
        <f t="shared" si="2"/>
        <v>0</v>
      </c>
      <c r="O98" s="108" t="e">
        <f>IF(D98="X",0,IF(E98="X",0,VLOOKUP(E98,'3'!$K$3:$L$16,2,FALSE)))</f>
        <v>#N/A</v>
      </c>
      <c r="P98" s="108" t="e">
        <f t="shared" si="3"/>
        <v>#N/A</v>
      </c>
    </row>
    <row r="99" spans="1:16">
      <c r="A99" s="30"/>
      <c r="B99" s="106"/>
      <c r="C99" s="33"/>
      <c r="D99" s="33"/>
      <c r="E99" s="106"/>
      <c r="F99" s="108"/>
      <c r="G99" s="108"/>
      <c r="H99" s="108"/>
      <c r="I99" s="108"/>
      <c r="J99" s="108"/>
      <c r="N99" s="108">
        <f t="shared" si="2"/>
        <v>0</v>
      </c>
      <c r="O99" s="108" t="e">
        <f>IF(D99="X",0,IF(E99="X",0,VLOOKUP(E99,'3'!$K$3:$L$16,2,FALSE)))</f>
        <v>#N/A</v>
      </c>
      <c r="P99" s="108" t="e">
        <f t="shared" si="3"/>
        <v>#N/A</v>
      </c>
    </row>
    <row r="100" spans="1:16">
      <c r="A100" s="30"/>
      <c r="B100" s="106"/>
      <c r="C100" s="33"/>
      <c r="D100" s="33"/>
      <c r="E100" s="106"/>
      <c r="F100" s="108"/>
      <c r="G100" s="108"/>
      <c r="H100" s="108"/>
      <c r="I100" s="108"/>
      <c r="J100" s="108"/>
      <c r="N100" s="108">
        <f t="shared" si="2"/>
        <v>0</v>
      </c>
      <c r="O100" s="108" t="e">
        <f>IF(D100="X",0,IF(E100="X",0,VLOOKUP(E100,'3'!$K$3:$L$16,2,FALSE)))</f>
        <v>#N/A</v>
      </c>
      <c r="P100" s="108" t="e">
        <f t="shared" si="3"/>
        <v>#N/A</v>
      </c>
    </row>
    <row r="101" spans="1:16">
      <c r="A101" s="30"/>
      <c r="B101" s="106"/>
      <c r="C101" s="33"/>
      <c r="D101" s="33"/>
      <c r="E101" s="106"/>
      <c r="F101" s="108"/>
      <c r="G101" s="108"/>
      <c r="H101" s="108"/>
      <c r="I101" s="108"/>
      <c r="J101" s="108"/>
      <c r="N101" s="108">
        <f t="shared" si="2"/>
        <v>0</v>
      </c>
      <c r="O101" s="108" t="e">
        <f>IF(D101="X",0,IF(E101="X",0,VLOOKUP(E101,'3'!$K$3:$L$16,2,FALSE)))</f>
        <v>#N/A</v>
      </c>
      <c r="P101" s="108" t="e">
        <f t="shared" si="3"/>
        <v>#N/A</v>
      </c>
    </row>
    <row r="102" spans="1:16">
      <c r="A102" s="30"/>
      <c r="B102" s="106"/>
      <c r="C102" s="33"/>
      <c r="D102" s="33"/>
      <c r="E102" s="106"/>
      <c r="F102" s="108"/>
      <c r="G102" s="108"/>
      <c r="H102" s="108"/>
      <c r="I102" s="108"/>
      <c r="J102" s="108"/>
      <c r="N102" s="108">
        <f t="shared" si="2"/>
        <v>0</v>
      </c>
      <c r="O102" s="108" t="e">
        <f>IF(D102="X",0,IF(E102="X",0,VLOOKUP(E102,'3'!$K$3:$L$16,2,FALSE)))</f>
        <v>#N/A</v>
      </c>
      <c r="P102" s="108" t="e">
        <f t="shared" si="3"/>
        <v>#N/A</v>
      </c>
    </row>
    <row r="103" spans="1:16">
      <c r="A103" s="30"/>
      <c r="B103" s="106"/>
      <c r="C103" s="33"/>
      <c r="D103" s="33"/>
      <c r="E103" s="106"/>
      <c r="F103" s="108"/>
      <c r="G103" s="108"/>
      <c r="H103" s="108"/>
      <c r="I103" s="108"/>
      <c r="J103" s="108"/>
      <c r="N103" s="108">
        <f t="shared" si="2"/>
        <v>0</v>
      </c>
      <c r="O103" s="108" t="e">
        <f>IF(D103="X",0,IF(E103="X",0,VLOOKUP(E103,'3'!$K$3:$L$16,2,FALSE)))</f>
        <v>#N/A</v>
      </c>
      <c r="P103" s="108" t="e">
        <f t="shared" si="3"/>
        <v>#N/A</v>
      </c>
    </row>
    <row r="104" spans="1:16">
      <c r="A104" s="30"/>
      <c r="B104" s="106"/>
      <c r="C104" s="33"/>
      <c r="D104" s="33"/>
      <c r="E104" s="106"/>
      <c r="F104" s="108"/>
      <c r="G104" s="108"/>
      <c r="H104" s="108"/>
      <c r="I104" s="108"/>
      <c r="J104" s="108"/>
      <c r="N104" s="108">
        <f t="shared" si="2"/>
        <v>0</v>
      </c>
      <c r="O104" s="108" t="e">
        <f>IF(D104="X",0,IF(E104="X",0,VLOOKUP(E104,'3'!$K$3:$L$16,2,FALSE)))</f>
        <v>#N/A</v>
      </c>
      <c r="P104" s="108" t="e">
        <f t="shared" si="3"/>
        <v>#N/A</v>
      </c>
    </row>
    <row r="105" spans="1:16">
      <c r="A105" s="30"/>
      <c r="B105" s="106"/>
      <c r="C105" s="33"/>
      <c r="D105" s="33"/>
      <c r="E105" s="106"/>
      <c r="F105" s="108"/>
      <c r="G105" s="108"/>
      <c r="H105" s="108"/>
      <c r="I105" s="108"/>
      <c r="J105" s="108"/>
      <c r="N105" s="108">
        <f t="shared" si="2"/>
        <v>0</v>
      </c>
      <c r="O105" s="108" t="e">
        <f>IF(D105="X",0,IF(E105="X",0,VLOOKUP(E105,'3'!$K$3:$L$16,2,FALSE)))</f>
        <v>#N/A</v>
      </c>
      <c r="P105" s="108" t="e">
        <f t="shared" si="3"/>
        <v>#N/A</v>
      </c>
    </row>
    <row r="106" spans="1:16">
      <c r="A106" s="30"/>
      <c r="B106" s="106"/>
      <c r="C106" s="33"/>
      <c r="D106" s="33"/>
      <c r="E106" s="106"/>
      <c r="F106" s="108"/>
      <c r="G106" s="108"/>
      <c r="H106" s="108"/>
      <c r="I106" s="108"/>
      <c r="J106" s="108"/>
      <c r="N106" s="108">
        <f t="shared" si="2"/>
        <v>0</v>
      </c>
      <c r="O106" s="108" t="e">
        <f>IF(D106="X",0,IF(E106="X",0,VLOOKUP(E106,'3'!$K$3:$L$16,2,FALSE)))</f>
        <v>#N/A</v>
      </c>
      <c r="P106" s="108" t="e">
        <f t="shared" si="3"/>
        <v>#N/A</v>
      </c>
    </row>
    <row r="107" spans="1:16">
      <c r="A107" s="30"/>
      <c r="B107" s="106"/>
      <c r="C107" s="33"/>
      <c r="D107" s="33"/>
      <c r="E107" s="106"/>
      <c r="F107" s="108"/>
      <c r="G107" s="108"/>
      <c r="H107" s="108"/>
      <c r="I107" s="108"/>
      <c r="J107" s="108"/>
      <c r="N107" s="108">
        <f t="shared" si="2"/>
        <v>0</v>
      </c>
      <c r="O107" s="108" t="e">
        <f>IF(D107="X",0,IF(E107="X",0,VLOOKUP(E107,'3'!$K$3:$L$16,2,FALSE)))</f>
        <v>#N/A</v>
      </c>
      <c r="P107" s="108" t="e">
        <f t="shared" si="3"/>
        <v>#N/A</v>
      </c>
    </row>
    <row r="108" spans="1:16">
      <c r="A108" s="30"/>
      <c r="B108" s="106"/>
      <c r="C108" s="33"/>
      <c r="D108" s="33"/>
      <c r="E108" s="106"/>
      <c r="F108" s="108"/>
      <c r="G108" s="108"/>
      <c r="H108" s="108"/>
      <c r="I108" s="108"/>
      <c r="J108" s="108"/>
      <c r="N108" s="108">
        <f t="shared" si="2"/>
        <v>0</v>
      </c>
      <c r="O108" s="108" t="e">
        <f>IF(D108="X",0,IF(E108="X",0,VLOOKUP(E108,'3'!$K$3:$L$16,2,FALSE)))</f>
        <v>#N/A</v>
      </c>
      <c r="P108" s="108" t="e">
        <f t="shared" si="3"/>
        <v>#N/A</v>
      </c>
    </row>
    <row r="109" spans="1:16">
      <c r="A109" s="30"/>
      <c r="B109" s="106"/>
      <c r="C109" s="33"/>
      <c r="D109" s="33"/>
      <c r="E109" s="106"/>
      <c r="F109" s="108"/>
      <c r="G109" s="108"/>
      <c r="H109" s="108"/>
      <c r="I109" s="108"/>
      <c r="J109" s="108"/>
      <c r="N109" s="108">
        <f t="shared" si="2"/>
        <v>0</v>
      </c>
      <c r="O109" s="108" t="e">
        <f>IF(D109="X",0,IF(E109="X",0,VLOOKUP(E109,'3'!$K$3:$L$16,2,FALSE)))</f>
        <v>#N/A</v>
      </c>
      <c r="P109" s="108" t="e">
        <f t="shared" si="3"/>
        <v>#N/A</v>
      </c>
    </row>
    <row r="110" spans="1:16">
      <c r="A110" s="30"/>
      <c r="B110" s="106"/>
      <c r="C110" s="33"/>
      <c r="D110" s="33"/>
      <c r="E110" s="106"/>
      <c r="F110" s="108"/>
      <c r="G110" s="108"/>
      <c r="H110" s="108"/>
      <c r="I110" s="108"/>
      <c r="J110" s="108"/>
      <c r="N110" s="108">
        <f t="shared" si="2"/>
        <v>0</v>
      </c>
      <c r="O110" s="108" t="e">
        <f>IF(D110="X",0,IF(E110="X",0,VLOOKUP(E110,'3'!$K$3:$L$16,2,FALSE)))</f>
        <v>#N/A</v>
      </c>
      <c r="P110" s="108" t="e">
        <f t="shared" si="3"/>
        <v>#N/A</v>
      </c>
    </row>
    <row r="111" spans="1:16">
      <c r="A111" s="30"/>
      <c r="B111" s="106"/>
      <c r="C111" s="33"/>
      <c r="D111" s="33"/>
      <c r="E111" s="106"/>
      <c r="F111" s="108"/>
      <c r="G111" s="108"/>
      <c r="H111" s="108"/>
      <c r="I111" s="108"/>
      <c r="J111" s="108"/>
      <c r="N111" s="108">
        <f t="shared" si="2"/>
        <v>0</v>
      </c>
      <c r="O111" s="108" t="e">
        <f>IF(D111="X",0,IF(E111="X",0,VLOOKUP(E111,'3'!$K$3:$L$16,2,FALSE)))</f>
        <v>#N/A</v>
      </c>
      <c r="P111" s="108" t="e">
        <f t="shared" si="3"/>
        <v>#N/A</v>
      </c>
    </row>
    <row r="112" spans="1:16">
      <c r="A112" s="30"/>
      <c r="B112" s="106"/>
      <c r="C112" s="33"/>
      <c r="D112" s="33"/>
      <c r="E112" s="106"/>
      <c r="F112" s="108"/>
      <c r="G112" s="108"/>
      <c r="H112" s="108"/>
      <c r="I112" s="108"/>
      <c r="J112" s="108"/>
      <c r="N112" s="108">
        <f t="shared" si="2"/>
        <v>0</v>
      </c>
      <c r="O112" s="108" t="e">
        <f>IF(D112="X",0,IF(E112="X",0,VLOOKUP(E112,'3'!$K$3:$L$16,2,FALSE)))</f>
        <v>#N/A</v>
      </c>
      <c r="P112" s="108" t="e">
        <f t="shared" si="3"/>
        <v>#N/A</v>
      </c>
    </row>
    <row r="113" spans="1:16">
      <c r="A113" s="30"/>
      <c r="B113" s="106"/>
      <c r="C113" s="33"/>
      <c r="D113" s="33"/>
      <c r="E113" s="106"/>
      <c r="F113" s="108"/>
      <c r="G113" s="108"/>
      <c r="H113" s="108"/>
      <c r="I113" s="108"/>
      <c r="J113" s="108"/>
      <c r="N113" s="108">
        <f t="shared" si="2"/>
        <v>0</v>
      </c>
      <c r="O113" s="108" t="e">
        <f>IF(D113="X",0,IF(E113="X",0,VLOOKUP(E113,'3'!$K$3:$L$16,2,FALSE)))</f>
        <v>#N/A</v>
      </c>
      <c r="P113" s="108" t="e">
        <f t="shared" si="3"/>
        <v>#N/A</v>
      </c>
    </row>
    <row r="114" spans="1:16">
      <c r="A114" s="30"/>
      <c r="B114" s="106"/>
      <c r="C114" s="33"/>
      <c r="D114" s="33"/>
      <c r="E114" s="106"/>
      <c r="F114" s="108"/>
      <c r="G114" s="108"/>
      <c r="H114" s="108"/>
      <c r="I114" s="108"/>
      <c r="J114" s="108"/>
      <c r="N114" s="108">
        <f t="shared" si="2"/>
        <v>0</v>
      </c>
      <c r="O114" s="108" t="e">
        <f>IF(D114="X",0,IF(E114="X",0,VLOOKUP(E114,'3'!$K$3:$L$16,2,FALSE)))</f>
        <v>#N/A</v>
      </c>
      <c r="P114" s="108" t="e">
        <f t="shared" si="3"/>
        <v>#N/A</v>
      </c>
    </row>
    <row r="115" spans="1:16">
      <c r="A115" s="30"/>
      <c r="B115" s="106"/>
      <c r="C115" s="33"/>
      <c r="D115" s="33"/>
      <c r="E115" s="106"/>
      <c r="F115" s="108"/>
      <c r="G115" s="108"/>
      <c r="H115" s="108"/>
      <c r="I115" s="108"/>
      <c r="J115" s="108"/>
      <c r="N115" s="108">
        <f t="shared" si="2"/>
        <v>0</v>
      </c>
      <c r="O115" s="108" t="e">
        <f>IF(D115="X",0,IF(E115="X",0,VLOOKUP(E115,'3'!$K$3:$L$16,2,FALSE)))</f>
        <v>#N/A</v>
      </c>
      <c r="P115" s="108" t="e">
        <f t="shared" si="3"/>
        <v>#N/A</v>
      </c>
    </row>
    <row r="116" spans="1:16">
      <c r="A116" s="30"/>
      <c r="B116" s="106"/>
      <c r="C116" s="33"/>
      <c r="D116" s="33"/>
      <c r="E116" s="106"/>
      <c r="F116" s="108"/>
      <c r="G116" s="108"/>
      <c r="H116" s="108"/>
      <c r="I116" s="108"/>
      <c r="J116" s="108"/>
      <c r="N116" s="108">
        <f t="shared" si="2"/>
        <v>0</v>
      </c>
      <c r="O116" s="108" t="e">
        <f>IF(D116="X",0,IF(E116="X",0,VLOOKUP(E116,'3'!$K$3:$L$16,2,FALSE)))</f>
        <v>#N/A</v>
      </c>
      <c r="P116" s="108" t="e">
        <f t="shared" si="3"/>
        <v>#N/A</v>
      </c>
    </row>
    <row r="117" spans="1:16">
      <c r="A117" s="30"/>
      <c r="B117" s="106"/>
      <c r="C117" s="116"/>
      <c r="D117" s="116"/>
      <c r="E117" s="117"/>
      <c r="F117" s="118"/>
      <c r="G117" s="118"/>
      <c r="H117" s="118"/>
      <c r="I117" s="118"/>
      <c r="J117" s="118"/>
      <c r="K117" s="118"/>
      <c r="L117" s="118"/>
      <c r="M117" s="118"/>
      <c r="N117" s="108">
        <f t="shared" si="2"/>
        <v>0</v>
      </c>
      <c r="O117" s="108" t="e">
        <f>IF(D117="X",0,IF(E117="X",0,VLOOKUP(E117,'3'!$K$3:$L$16,2,FALSE)))</f>
        <v>#N/A</v>
      </c>
      <c r="P117" s="108" t="e">
        <f t="shared" si="3"/>
        <v>#N/A</v>
      </c>
    </row>
    <row r="118" spans="1:16">
      <c r="A118" s="110"/>
      <c r="B118" s="106"/>
      <c r="C118" s="33"/>
      <c r="D118" s="33"/>
      <c r="E118" s="106"/>
      <c r="F118" s="108"/>
      <c r="G118" s="108"/>
      <c r="H118" s="108"/>
      <c r="I118" s="108"/>
      <c r="J118" s="108"/>
      <c r="N118" s="108">
        <f t="shared" si="2"/>
        <v>0</v>
      </c>
      <c r="O118" s="108" t="e">
        <f>IF(D118="X",0,IF(E118="X",0,VLOOKUP(E118,'3'!$K$3:$L$16,2,FALSE)))</f>
        <v>#N/A</v>
      </c>
      <c r="P118" s="108" t="e">
        <f t="shared" si="3"/>
        <v>#N/A</v>
      </c>
    </row>
    <row r="119" spans="1:16">
      <c r="A119" s="110"/>
      <c r="B119" s="106"/>
      <c r="C119" s="107"/>
      <c r="D119" s="33"/>
      <c r="E119" s="106"/>
      <c r="F119" s="108"/>
      <c r="G119" s="108"/>
      <c r="H119" s="108"/>
      <c r="I119" s="108"/>
      <c r="J119" s="108"/>
      <c r="N119" s="108">
        <f t="shared" si="2"/>
        <v>0</v>
      </c>
      <c r="O119" s="108" t="e">
        <f>IF(D119="X",0,IF(E119="X",0,VLOOKUP(E119,'3'!$K$3:$L$16,2,FALSE)))</f>
        <v>#N/A</v>
      </c>
      <c r="P119" s="108" t="e">
        <f t="shared" si="3"/>
        <v>#N/A</v>
      </c>
    </row>
    <row r="120" spans="1:16">
      <c r="A120" s="110"/>
      <c r="B120" s="106"/>
      <c r="C120" s="33"/>
      <c r="D120" s="33"/>
      <c r="E120" s="106"/>
      <c r="F120" s="108"/>
      <c r="G120" s="108"/>
      <c r="H120" s="108"/>
      <c r="I120" s="108"/>
      <c r="J120" s="108"/>
      <c r="N120" s="108">
        <f t="shared" si="2"/>
        <v>0</v>
      </c>
      <c r="O120" s="108" t="e">
        <f>IF(D120="X",0,IF(E120="X",0,VLOOKUP(E120,'3'!$K$3:$L$16,2,FALSE)))</f>
        <v>#N/A</v>
      </c>
      <c r="P120" s="108" t="e">
        <f t="shared" si="3"/>
        <v>#N/A</v>
      </c>
    </row>
    <row r="121" spans="1:16">
      <c r="A121" s="110"/>
      <c r="B121" s="106"/>
      <c r="C121" s="33"/>
      <c r="D121" s="33"/>
      <c r="E121" s="106"/>
      <c r="F121" s="108"/>
      <c r="G121" s="108"/>
      <c r="H121" s="108"/>
      <c r="I121" s="108"/>
      <c r="J121" s="108"/>
      <c r="N121" s="108">
        <f t="shared" si="2"/>
        <v>0</v>
      </c>
      <c r="O121" s="108" t="e">
        <f>IF(D121="X",0,IF(E121="X",0,VLOOKUP(E121,'3'!$K$3:$L$16,2,FALSE)))</f>
        <v>#N/A</v>
      </c>
      <c r="P121" s="108" t="e">
        <f t="shared" si="3"/>
        <v>#N/A</v>
      </c>
    </row>
    <row r="122" spans="1:16">
      <c r="A122" s="110"/>
      <c r="B122" s="106"/>
      <c r="C122" s="33"/>
      <c r="D122" s="33"/>
      <c r="E122" s="106"/>
      <c r="F122" s="108"/>
      <c r="G122" s="108"/>
      <c r="H122" s="108"/>
      <c r="I122" s="108"/>
      <c r="J122" s="108"/>
      <c r="N122" s="108">
        <f t="shared" si="2"/>
        <v>0</v>
      </c>
      <c r="O122" s="108" t="e">
        <f>IF(D122="X",0,IF(E122="X",0,VLOOKUP(E122,'3'!$K$3:$L$16,2,FALSE)))</f>
        <v>#N/A</v>
      </c>
      <c r="P122" s="108" t="e">
        <f t="shared" si="3"/>
        <v>#N/A</v>
      </c>
    </row>
    <row r="123" spans="1:16">
      <c r="A123" s="110"/>
      <c r="B123" s="106"/>
      <c r="C123" s="33"/>
      <c r="D123" s="33"/>
      <c r="E123" s="106"/>
      <c r="F123" s="108"/>
      <c r="G123" s="108"/>
      <c r="H123" s="108"/>
      <c r="I123" s="108"/>
      <c r="J123" s="108"/>
      <c r="N123" s="108">
        <f t="shared" si="2"/>
        <v>0</v>
      </c>
      <c r="O123" s="108" t="e">
        <f>IF(D123="X",0,IF(E123="X",0,VLOOKUP(E123,'3'!$K$3:$L$16,2,FALSE)))</f>
        <v>#N/A</v>
      </c>
      <c r="P123" s="108" t="e">
        <f t="shared" si="3"/>
        <v>#N/A</v>
      </c>
    </row>
    <row r="124" spans="1:16">
      <c r="A124" s="110"/>
      <c r="B124" s="106"/>
      <c r="C124" s="33"/>
      <c r="D124" s="33"/>
      <c r="E124" s="106"/>
      <c r="F124" s="108"/>
      <c r="G124" s="108"/>
      <c r="H124" s="108"/>
      <c r="I124" s="108"/>
      <c r="J124" s="108"/>
      <c r="N124" s="108">
        <f t="shared" si="2"/>
        <v>0</v>
      </c>
      <c r="O124" s="108" t="e">
        <f>IF(D124="X",0,IF(E124="X",0,VLOOKUP(E124,'3'!$K$3:$L$16,2,FALSE)))</f>
        <v>#N/A</v>
      </c>
      <c r="P124" s="108" t="e">
        <f t="shared" si="3"/>
        <v>#N/A</v>
      </c>
    </row>
    <row r="125" spans="1:16">
      <c r="A125" s="110"/>
      <c r="B125" s="106"/>
      <c r="C125" s="33"/>
      <c r="D125" s="33"/>
      <c r="E125" s="106"/>
      <c r="F125" s="108"/>
      <c r="G125" s="108"/>
      <c r="H125" s="108"/>
      <c r="I125" s="108"/>
      <c r="J125" s="108"/>
      <c r="N125" s="108">
        <f t="shared" si="2"/>
        <v>0</v>
      </c>
      <c r="O125" s="108" t="e">
        <f>IF(D125="X",0,IF(E125="X",0,VLOOKUP(E125,'3'!$K$3:$L$16,2,FALSE)))</f>
        <v>#N/A</v>
      </c>
      <c r="P125" s="108" t="e">
        <f t="shared" si="3"/>
        <v>#N/A</v>
      </c>
    </row>
    <row r="126" spans="1:16">
      <c r="A126" s="110"/>
      <c r="B126" s="106"/>
      <c r="C126" s="116"/>
      <c r="D126" s="116"/>
      <c r="E126" s="116"/>
      <c r="F126" s="118"/>
      <c r="G126" s="118"/>
      <c r="H126" s="118"/>
      <c r="I126" s="118"/>
      <c r="J126" s="118"/>
      <c r="K126" s="118"/>
      <c r="L126" s="118"/>
      <c r="M126" s="118"/>
      <c r="N126" s="108">
        <f t="shared" si="2"/>
        <v>0</v>
      </c>
      <c r="O126" s="108" t="e">
        <f>IF(D126="X",0,IF(E126="X",0,VLOOKUP(E126,'3'!$K$3:$L$16,2,FALSE)))</f>
        <v>#N/A</v>
      </c>
      <c r="P126" s="108" t="e">
        <f t="shared" si="3"/>
        <v>#N/A</v>
      </c>
    </row>
    <row r="127" spans="1:16">
      <c r="N127" s="108">
        <f t="shared" si="2"/>
        <v>0</v>
      </c>
      <c r="O127" s="108" t="e">
        <f>IF(D127="X",0,IF(E127="X",0,VLOOKUP(E127,'3'!$K$3:$L$16,2,FALSE)))</f>
        <v>#N/A</v>
      </c>
      <c r="P127" s="108" t="e">
        <f t="shared" si="3"/>
        <v>#N/A</v>
      </c>
    </row>
    <row r="128" spans="1:16">
      <c r="N128" s="108">
        <f t="shared" si="2"/>
        <v>0</v>
      </c>
      <c r="O128" s="108" t="e">
        <f>IF(D128="X",0,IF(E128="X",0,VLOOKUP(E128,'3'!$K$3:$L$16,2,FALSE)))</f>
        <v>#N/A</v>
      </c>
      <c r="P128" s="108" t="e">
        <f t="shared" si="3"/>
        <v>#N/A</v>
      </c>
    </row>
    <row r="129" spans="14:16">
      <c r="N129" s="108">
        <f t="shared" si="2"/>
        <v>0</v>
      </c>
      <c r="O129" s="108" t="e">
        <f>IF(D129="X",0,IF(E129="X",0,VLOOKUP(E129,'3'!$K$3:$L$16,2,FALSE)))</f>
        <v>#N/A</v>
      </c>
      <c r="P129" s="108" t="e">
        <f t="shared" si="3"/>
        <v>#N/A</v>
      </c>
    </row>
    <row r="130" spans="14:16">
      <c r="N130" s="108">
        <f t="shared" si="2"/>
        <v>0</v>
      </c>
      <c r="O130" s="108" t="e">
        <f>IF(D130="X",0,IF(E130="X",0,VLOOKUP(E130,'3'!$K$3:$L$16,2,FALSE)))</f>
        <v>#N/A</v>
      </c>
      <c r="P130" s="108" t="e">
        <f t="shared" si="3"/>
        <v>#N/A</v>
      </c>
    </row>
    <row r="131" spans="14:16">
      <c r="N131" s="108">
        <f t="shared" si="2"/>
        <v>0</v>
      </c>
      <c r="O131" s="108" t="e">
        <f>IF(D131="X",0,IF(E131="X",0,VLOOKUP(E131,'3'!$K$3:$L$16,2,FALSE)))</f>
        <v>#N/A</v>
      </c>
      <c r="P131" s="108" t="e">
        <f t="shared" si="3"/>
        <v>#N/A</v>
      </c>
    </row>
    <row r="132" spans="14:16">
      <c r="N132" s="108">
        <f t="shared" ref="N132:N195" si="4">SUM(F132:M132)</f>
        <v>0</v>
      </c>
      <c r="O132" s="108" t="e">
        <f>IF(D132="X",0,IF(E132="X",0,VLOOKUP(E132,'3'!$K$3:$L$16,2,FALSE)))</f>
        <v>#N/A</v>
      </c>
      <c r="P132" s="108" t="e">
        <f t="shared" ref="P132:P195" si="5">N132*O132</f>
        <v>#N/A</v>
      </c>
    </row>
    <row r="133" spans="14:16">
      <c r="N133" s="108">
        <f t="shared" si="4"/>
        <v>0</v>
      </c>
      <c r="O133" s="108" t="e">
        <f>IF(D133="X",0,IF(E133="X",0,VLOOKUP(E133,'3'!$K$3:$L$16,2,FALSE)))</f>
        <v>#N/A</v>
      </c>
      <c r="P133" s="108" t="e">
        <f t="shared" si="5"/>
        <v>#N/A</v>
      </c>
    </row>
    <row r="134" spans="14:16">
      <c r="N134" s="108">
        <f t="shared" si="4"/>
        <v>0</v>
      </c>
      <c r="O134" s="108" t="e">
        <f>IF(D134="X",0,IF(E134="X",0,VLOOKUP(E134,'3'!$K$3:$L$16,2,FALSE)))</f>
        <v>#N/A</v>
      </c>
      <c r="P134" s="108" t="e">
        <f t="shared" si="5"/>
        <v>#N/A</v>
      </c>
    </row>
    <row r="135" spans="14:16">
      <c r="N135" s="108">
        <f t="shared" si="4"/>
        <v>0</v>
      </c>
      <c r="O135" s="108" t="e">
        <f>IF(D135="X",0,IF(E135="X",0,VLOOKUP(E135,'3'!$K$3:$L$16,2,FALSE)))</f>
        <v>#N/A</v>
      </c>
      <c r="P135" s="108" t="e">
        <f t="shared" si="5"/>
        <v>#N/A</v>
      </c>
    </row>
    <row r="136" spans="14:16">
      <c r="N136" s="108">
        <f t="shared" si="4"/>
        <v>0</v>
      </c>
      <c r="O136" s="108" t="e">
        <f>IF(D136="X",0,IF(E136="X",0,VLOOKUP(E136,'3'!$K$3:$L$16,2,FALSE)))</f>
        <v>#N/A</v>
      </c>
      <c r="P136" s="108" t="e">
        <f t="shared" si="5"/>
        <v>#N/A</v>
      </c>
    </row>
    <row r="137" spans="14:16">
      <c r="N137" s="108">
        <f t="shared" si="4"/>
        <v>0</v>
      </c>
      <c r="O137" s="108" t="e">
        <f>IF(D137="X",0,IF(E137="X",0,VLOOKUP(E137,'3'!$K$3:$L$16,2,FALSE)))</f>
        <v>#N/A</v>
      </c>
      <c r="P137" s="108" t="e">
        <f t="shared" si="5"/>
        <v>#N/A</v>
      </c>
    </row>
    <row r="138" spans="14:16">
      <c r="N138" s="108">
        <f t="shared" si="4"/>
        <v>0</v>
      </c>
      <c r="O138" s="108" t="e">
        <f>IF(D138="X",0,IF(E138="X",0,VLOOKUP(E138,'3'!$K$3:$L$16,2,FALSE)))</f>
        <v>#N/A</v>
      </c>
      <c r="P138" s="108" t="e">
        <f t="shared" si="5"/>
        <v>#N/A</v>
      </c>
    </row>
    <row r="139" spans="14:16">
      <c r="N139" s="108">
        <f t="shared" si="4"/>
        <v>0</v>
      </c>
      <c r="O139" s="108" t="e">
        <f>IF(D139="X",0,IF(E139="X",0,VLOOKUP(E139,'3'!$K$3:$L$16,2,FALSE)))</f>
        <v>#N/A</v>
      </c>
      <c r="P139" s="108" t="e">
        <f t="shared" si="5"/>
        <v>#N/A</v>
      </c>
    </row>
    <row r="140" spans="14:16">
      <c r="N140" s="108">
        <f t="shared" si="4"/>
        <v>0</v>
      </c>
      <c r="O140" s="108" t="e">
        <f>IF(D140="X",0,IF(E140="X",0,VLOOKUP(E140,'3'!$K$3:$L$16,2,FALSE)))</f>
        <v>#N/A</v>
      </c>
      <c r="P140" s="108" t="e">
        <f t="shared" si="5"/>
        <v>#N/A</v>
      </c>
    </row>
    <row r="141" spans="14:16">
      <c r="N141" s="108">
        <f t="shared" si="4"/>
        <v>0</v>
      </c>
      <c r="O141" s="108" t="e">
        <f>IF(D141="X",0,IF(E141="X",0,VLOOKUP(E141,'3'!$K$3:$L$16,2,FALSE)))</f>
        <v>#N/A</v>
      </c>
      <c r="P141" s="108" t="e">
        <f t="shared" si="5"/>
        <v>#N/A</v>
      </c>
    </row>
    <row r="142" spans="14:16">
      <c r="N142" s="108">
        <f t="shared" si="4"/>
        <v>0</v>
      </c>
      <c r="O142" s="108" t="e">
        <f>IF(D142="X",0,IF(E142="X",0,VLOOKUP(E142,'3'!$K$3:$L$16,2,FALSE)))</f>
        <v>#N/A</v>
      </c>
      <c r="P142" s="108" t="e">
        <f t="shared" si="5"/>
        <v>#N/A</v>
      </c>
    </row>
    <row r="143" spans="14:16">
      <c r="N143" s="108">
        <f t="shared" si="4"/>
        <v>0</v>
      </c>
      <c r="O143" s="108" t="e">
        <f>IF(D143="X",0,IF(E143="X",0,VLOOKUP(E143,'3'!$K$3:$L$16,2,FALSE)))</f>
        <v>#N/A</v>
      </c>
      <c r="P143" s="108" t="e">
        <f t="shared" si="5"/>
        <v>#N/A</v>
      </c>
    </row>
    <row r="144" spans="14:16">
      <c r="N144" s="108">
        <f t="shared" si="4"/>
        <v>0</v>
      </c>
      <c r="O144" s="108" t="e">
        <f>IF(D144="X",0,IF(E144="X",0,VLOOKUP(E144,'3'!$K$3:$L$16,2,FALSE)))</f>
        <v>#N/A</v>
      </c>
      <c r="P144" s="108" t="e">
        <f t="shared" si="5"/>
        <v>#N/A</v>
      </c>
    </row>
    <row r="145" spans="14:16">
      <c r="N145" s="108">
        <f t="shared" si="4"/>
        <v>0</v>
      </c>
      <c r="O145" s="108" t="e">
        <f>IF(D145="X",0,IF(E145="X",0,VLOOKUP(E145,'3'!$K$3:$L$16,2,FALSE)))</f>
        <v>#N/A</v>
      </c>
      <c r="P145" s="108" t="e">
        <f t="shared" si="5"/>
        <v>#N/A</v>
      </c>
    </row>
    <row r="146" spans="14:16">
      <c r="N146" s="108">
        <f t="shared" si="4"/>
        <v>0</v>
      </c>
      <c r="O146" s="108" t="e">
        <f>IF(D146="X",0,IF(E146="X",0,VLOOKUP(E146,'3'!$K$3:$L$16,2,FALSE)))</f>
        <v>#N/A</v>
      </c>
      <c r="P146" s="108" t="e">
        <f t="shared" si="5"/>
        <v>#N/A</v>
      </c>
    </row>
    <row r="147" spans="14:16">
      <c r="N147" s="108">
        <f t="shared" si="4"/>
        <v>0</v>
      </c>
      <c r="O147" s="108" t="e">
        <f>IF(D147="X",0,IF(E147="X",0,VLOOKUP(E147,'3'!$K$3:$L$16,2,FALSE)))</f>
        <v>#N/A</v>
      </c>
      <c r="P147" s="108" t="e">
        <f t="shared" si="5"/>
        <v>#N/A</v>
      </c>
    </row>
    <row r="148" spans="14:16">
      <c r="N148" s="108">
        <f t="shared" si="4"/>
        <v>0</v>
      </c>
      <c r="O148" s="108" t="e">
        <f>IF(D148="X",0,IF(E148="X",0,VLOOKUP(E148,'3'!$K$3:$L$16,2,FALSE)))</f>
        <v>#N/A</v>
      </c>
      <c r="P148" s="108" t="e">
        <f t="shared" si="5"/>
        <v>#N/A</v>
      </c>
    </row>
    <row r="149" spans="14:16">
      <c r="N149" s="108">
        <f t="shared" si="4"/>
        <v>0</v>
      </c>
      <c r="O149" s="108" t="e">
        <f>IF(D149="X",0,IF(E149="X",0,VLOOKUP(E149,'3'!$K$3:$L$16,2,FALSE)))</f>
        <v>#N/A</v>
      </c>
      <c r="P149" s="108" t="e">
        <f t="shared" si="5"/>
        <v>#N/A</v>
      </c>
    </row>
    <row r="150" spans="14:16">
      <c r="N150" s="108">
        <f t="shared" si="4"/>
        <v>0</v>
      </c>
      <c r="O150" s="108" t="e">
        <f>IF(D150="X",0,IF(E150="X",0,VLOOKUP(E150,'3'!$K$3:$L$16,2,FALSE)))</f>
        <v>#N/A</v>
      </c>
      <c r="P150" s="108" t="e">
        <f t="shared" si="5"/>
        <v>#N/A</v>
      </c>
    </row>
    <row r="151" spans="14:16">
      <c r="N151" s="108">
        <f t="shared" si="4"/>
        <v>0</v>
      </c>
      <c r="O151" s="108" t="e">
        <f>IF(D151="X",0,IF(E151="X",0,VLOOKUP(E151,'3'!$K$3:$L$16,2,FALSE)))</f>
        <v>#N/A</v>
      </c>
      <c r="P151" s="108" t="e">
        <f t="shared" si="5"/>
        <v>#N/A</v>
      </c>
    </row>
    <row r="152" spans="14:16">
      <c r="N152" s="108">
        <f t="shared" si="4"/>
        <v>0</v>
      </c>
      <c r="O152" s="108" t="e">
        <f>IF(D152="X",0,IF(E152="X",0,VLOOKUP(E152,'3'!$K$3:$L$16,2,FALSE)))</f>
        <v>#N/A</v>
      </c>
      <c r="P152" s="108" t="e">
        <f t="shared" si="5"/>
        <v>#N/A</v>
      </c>
    </row>
    <row r="153" spans="14:16">
      <c r="N153" s="108">
        <f t="shared" si="4"/>
        <v>0</v>
      </c>
      <c r="O153" s="108" t="e">
        <f>IF(D153="X",0,IF(E153="X",0,VLOOKUP(E153,'3'!$K$3:$L$16,2,FALSE)))</f>
        <v>#N/A</v>
      </c>
      <c r="P153" s="108" t="e">
        <f t="shared" si="5"/>
        <v>#N/A</v>
      </c>
    </row>
    <row r="154" spans="14:16">
      <c r="N154" s="108">
        <f t="shared" si="4"/>
        <v>0</v>
      </c>
      <c r="O154" s="108" t="e">
        <f>IF(D154="X",0,IF(E154="X",0,VLOOKUP(E154,'3'!$K$3:$L$16,2,FALSE)))</f>
        <v>#N/A</v>
      </c>
      <c r="P154" s="108" t="e">
        <f t="shared" si="5"/>
        <v>#N/A</v>
      </c>
    </row>
    <row r="155" spans="14:16">
      <c r="N155" s="108">
        <f t="shared" si="4"/>
        <v>0</v>
      </c>
      <c r="O155" s="108" t="e">
        <f>IF(D155="X",0,IF(E155="X",0,VLOOKUP(E155,'3'!$K$3:$L$16,2,FALSE)))</f>
        <v>#N/A</v>
      </c>
      <c r="P155" s="108" t="e">
        <f t="shared" si="5"/>
        <v>#N/A</v>
      </c>
    </row>
    <row r="156" spans="14:16">
      <c r="N156" s="108">
        <f t="shared" si="4"/>
        <v>0</v>
      </c>
      <c r="O156" s="108" t="e">
        <f>IF(D156="X",0,IF(E156="X",0,VLOOKUP(E156,'3'!$K$3:$L$16,2,FALSE)))</f>
        <v>#N/A</v>
      </c>
      <c r="P156" s="108" t="e">
        <f t="shared" si="5"/>
        <v>#N/A</v>
      </c>
    </row>
    <row r="157" spans="14:16">
      <c r="N157" s="108">
        <f t="shared" si="4"/>
        <v>0</v>
      </c>
      <c r="O157" s="108" t="e">
        <f>IF(D157="X",0,IF(E157="X",0,VLOOKUP(E157,'3'!$K$3:$L$16,2,FALSE)))</f>
        <v>#N/A</v>
      </c>
      <c r="P157" s="108" t="e">
        <f t="shared" si="5"/>
        <v>#N/A</v>
      </c>
    </row>
    <row r="158" spans="14:16">
      <c r="N158" s="108">
        <f t="shared" si="4"/>
        <v>0</v>
      </c>
      <c r="O158" s="108" t="e">
        <f>IF(D158="X",0,IF(E158="X",0,VLOOKUP(E158,'3'!$K$3:$L$16,2,FALSE)))</f>
        <v>#N/A</v>
      </c>
      <c r="P158" s="108" t="e">
        <f t="shared" si="5"/>
        <v>#N/A</v>
      </c>
    </row>
    <row r="159" spans="14:16">
      <c r="N159" s="108">
        <f t="shared" si="4"/>
        <v>0</v>
      </c>
      <c r="O159" s="108" t="e">
        <f>IF(D159="X",0,IF(E159="X",0,VLOOKUP(E159,'3'!$K$3:$L$16,2,FALSE)))</f>
        <v>#N/A</v>
      </c>
      <c r="P159" s="108" t="e">
        <f t="shared" si="5"/>
        <v>#N/A</v>
      </c>
    </row>
    <row r="160" spans="14:16">
      <c r="N160" s="108">
        <f t="shared" si="4"/>
        <v>0</v>
      </c>
      <c r="O160" s="108" t="e">
        <f>IF(D160="X",0,IF(E160="X",0,VLOOKUP(E160,'3'!$K$3:$L$16,2,FALSE)))</f>
        <v>#N/A</v>
      </c>
      <c r="P160" s="108" t="e">
        <f t="shared" si="5"/>
        <v>#N/A</v>
      </c>
    </row>
    <row r="161" spans="14:16">
      <c r="N161" s="108">
        <f t="shared" si="4"/>
        <v>0</v>
      </c>
      <c r="O161" s="108" t="e">
        <f>IF(D161="X",0,IF(E161="X",0,VLOOKUP(E161,'3'!$K$3:$L$16,2,FALSE)))</f>
        <v>#N/A</v>
      </c>
      <c r="P161" s="108" t="e">
        <f t="shared" si="5"/>
        <v>#N/A</v>
      </c>
    </row>
    <row r="162" spans="14:16">
      <c r="N162" s="108">
        <f t="shared" si="4"/>
        <v>0</v>
      </c>
      <c r="O162" s="108" t="e">
        <f>IF(D162="X",0,IF(E162="X",0,VLOOKUP(E162,'3'!$K$3:$L$16,2,FALSE)))</f>
        <v>#N/A</v>
      </c>
      <c r="P162" s="108" t="e">
        <f t="shared" si="5"/>
        <v>#N/A</v>
      </c>
    </row>
    <row r="163" spans="14:16">
      <c r="N163" s="108">
        <f t="shared" si="4"/>
        <v>0</v>
      </c>
      <c r="O163" s="108" t="e">
        <f>IF(D163="X",0,IF(E163="X",0,VLOOKUP(E163,'3'!$K$3:$L$16,2,FALSE)))</f>
        <v>#N/A</v>
      </c>
      <c r="P163" s="108" t="e">
        <f t="shared" si="5"/>
        <v>#N/A</v>
      </c>
    </row>
    <row r="164" spans="14:16">
      <c r="N164" s="108">
        <f t="shared" si="4"/>
        <v>0</v>
      </c>
      <c r="O164" s="108" t="e">
        <f>IF(D164="X",0,IF(E164="X",0,VLOOKUP(E164,'3'!$K$3:$L$16,2,FALSE)))</f>
        <v>#N/A</v>
      </c>
      <c r="P164" s="108" t="e">
        <f t="shared" si="5"/>
        <v>#N/A</v>
      </c>
    </row>
    <row r="165" spans="14:16">
      <c r="N165" s="108">
        <f t="shared" si="4"/>
        <v>0</v>
      </c>
      <c r="O165" s="108" t="e">
        <f>IF(D165="X",0,IF(E165="X",0,VLOOKUP(E165,'3'!$K$3:$L$16,2,FALSE)))</f>
        <v>#N/A</v>
      </c>
      <c r="P165" s="108" t="e">
        <f t="shared" si="5"/>
        <v>#N/A</v>
      </c>
    </row>
    <row r="166" spans="14:16">
      <c r="N166" s="108">
        <f t="shared" si="4"/>
        <v>0</v>
      </c>
      <c r="O166" s="108" t="e">
        <f>IF(D166="X",0,IF(E166="X",0,VLOOKUP(E166,'3'!$K$3:$L$16,2,FALSE)))</f>
        <v>#N/A</v>
      </c>
      <c r="P166" s="108" t="e">
        <f t="shared" si="5"/>
        <v>#N/A</v>
      </c>
    </row>
    <row r="167" spans="14:16">
      <c r="N167" s="108">
        <f t="shared" si="4"/>
        <v>0</v>
      </c>
      <c r="O167" s="108" t="e">
        <f>IF(D167="X",0,IF(E167="X",0,VLOOKUP(E167,'3'!$K$3:$L$16,2,FALSE)))</f>
        <v>#N/A</v>
      </c>
      <c r="P167" s="108" t="e">
        <f t="shared" si="5"/>
        <v>#N/A</v>
      </c>
    </row>
    <row r="168" spans="14:16">
      <c r="N168" s="108">
        <f t="shared" si="4"/>
        <v>0</v>
      </c>
      <c r="O168" s="108" t="e">
        <f>IF(D168="X",0,IF(E168="X",0,VLOOKUP(E168,'3'!$K$3:$L$16,2,FALSE)))</f>
        <v>#N/A</v>
      </c>
      <c r="P168" s="108" t="e">
        <f t="shared" si="5"/>
        <v>#N/A</v>
      </c>
    </row>
    <row r="169" spans="14:16">
      <c r="N169" s="108">
        <f t="shared" si="4"/>
        <v>0</v>
      </c>
      <c r="O169" s="108" t="e">
        <f>IF(D169="X",0,IF(E169="X",0,VLOOKUP(E169,'3'!$K$3:$L$16,2,FALSE)))</f>
        <v>#N/A</v>
      </c>
      <c r="P169" s="108" t="e">
        <f t="shared" si="5"/>
        <v>#N/A</v>
      </c>
    </row>
    <row r="170" spans="14:16">
      <c r="N170" s="108">
        <f t="shared" si="4"/>
        <v>0</v>
      </c>
      <c r="O170" s="108" t="e">
        <f>IF(D170="X",0,IF(E170="X",0,VLOOKUP(E170,'3'!$K$3:$L$16,2,FALSE)))</f>
        <v>#N/A</v>
      </c>
      <c r="P170" s="108" t="e">
        <f t="shared" si="5"/>
        <v>#N/A</v>
      </c>
    </row>
    <row r="171" spans="14:16">
      <c r="N171" s="108">
        <f t="shared" si="4"/>
        <v>0</v>
      </c>
      <c r="O171" s="108" t="e">
        <f>IF(D171="X",0,IF(E171="X",0,VLOOKUP(E171,'3'!$K$3:$L$16,2,FALSE)))</f>
        <v>#N/A</v>
      </c>
      <c r="P171" s="108" t="e">
        <f t="shared" si="5"/>
        <v>#N/A</v>
      </c>
    </row>
    <row r="172" spans="14:16">
      <c r="N172" s="108">
        <f t="shared" si="4"/>
        <v>0</v>
      </c>
      <c r="O172" s="108" t="e">
        <f>IF(D172="X",0,IF(E172="X",0,VLOOKUP(E172,'3'!$K$3:$L$16,2,FALSE)))</f>
        <v>#N/A</v>
      </c>
      <c r="P172" s="108" t="e">
        <f t="shared" si="5"/>
        <v>#N/A</v>
      </c>
    </row>
    <row r="173" spans="14:16">
      <c r="N173" s="108">
        <f t="shared" si="4"/>
        <v>0</v>
      </c>
      <c r="O173" s="108" t="e">
        <f>IF(D173="X",0,IF(E173="X",0,VLOOKUP(E173,'3'!$K$3:$L$16,2,FALSE)))</f>
        <v>#N/A</v>
      </c>
      <c r="P173" s="108" t="e">
        <f t="shared" si="5"/>
        <v>#N/A</v>
      </c>
    </row>
    <row r="174" spans="14:16">
      <c r="N174" s="108">
        <f t="shared" si="4"/>
        <v>0</v>
      </c>
      <c r="O174" s="108" t="e">
        <f>IF(D174="X",0,IF(E174="X",0,VLOOKUP(E174,'3'!$K$3:$L$16,2,FALSE)))</f>
        <v>#N/A</v>
      </c>
      <c r="P174" s="108" t="e">
        <f t="shared" si="5"/>
        <v>#N/A</v>
      </c>
    </row>
    <row r="175" spans="14:16">
      <c r="N175" s="108">
        <f t="shared" si="4"/>
        <v>0</v>
      </c>
      <c r="O175" s="108" t="e">
        <f>IF(D175="X",0,IF(E175="X",0,VLOOKUP(E175,'3'!$K$3:$L$16,2,FALSE)))</f>
        <v>#N/A</v>
      </c>
      <c r="P175" s="108" t="e">
        <f t="shared" si="5"/>
        <v>#N/A</v>
      </c>
    </row>
    <row r="176" spans="14:16">
      <c r="N176" s="108">
        <f t="shared" si="4"/>
        <v>0</v>
      </c>
      <c r="O176" s="108" t="e">
        <f>IF(D176="X",0,IF(E176="X",0,VLOOKUP(E176,'3'!$K$3:$L$16,2,FALSE)))</f>
        <v>#N/A</v>
      </c>
      <c r="P176" s="108" t="e">
        <f t="shared" si="5"/>
        <v>#N/A</v>
      </c>
    </row>
    <row r="177" spans="14:16">
      <c r="N177" s="108">
        <f t="shared" si="4"/>
        <v>0</v>
      </c>
      <c r="O177" s="108" t="e">
        <f>IF(D177="X",0,IF(E177="X",0,VLOOKUP(E177,'3'!$K$3:$L$16,2,FALSE)))</f>
        <v>#N/A</v>
      </c>
      <c r="P177" s="108" t="e">
        <f t="shared" si="5"/>
        <v>#N/A</v>
      </c>
    </row>
    <row r="178" spans="14:16">
      <c r="N178" s="108">
        <f t="shared" si="4"/>
        <v>0</v>
      </c>
      <c r="O178" s="108" t="e">
        <f>IF(D178="X",0,IF(E178="X",0,VLOOKUP(E178,'3'!$K$3:$L$16,2,FALSE)))</f>
        <v>#N/A</v>
      </c>
      <c r="P178" s="108" t="e">
        <f t="shared" si="5"/>
        <v>#N/A</v>
      </c>
    </row>
    <row r="179" spans="14:16">
      <c r="N179" s="108">
        <f t="shared" si="4"/>
        <v>0</v>
      </c>
      <c r="O179" s="108" t="e">
        <f>IF(D179="X",0,IF(E179="X",0,VLOOKUP(E179,'3'!$K$3:$L$16,2,FALSE)))</f>
        <v>#N/A</v>
      </c>
      <c r="P179" s="108" t="e">
        <f t="shared" si="5"/>
        <v>#N/A</v>
      </c>
    </row>
    <row r="180" spans="14:16">
      <c r="N180" s="108">
        <f t="shared" si="4"/>
        <v>0</v>
      </c>
      <c r="O180" s="108" t="e">
        <f>IF(D180="X",0,IF(E180="X",0,VLOOKUP(E180,'3'!$K$3:$L$16,2,FALSE)))</f>
        <v>#N/A</v>
      </c>
      <c r="P180" s="108" t="e">
        <f t="shared" si="5"/>
        <v>#N/A</v>
      </c>
    </row>
    <row r="181" spans="14:16">
      <c r="N181" s="108">
        <f t="shared" si="4"/>
        <v>0</v>
      </c>
      <c r="O181" s="108" t="e">
        <f>IF(D181="X",0,IF(E181="X",0,VLOOKUP(E181,'3'!$K$3:$L$16,2,FALSE)))</f>
        <v>#N/A</v>
      </c>
      <c r="P181" s="108" t="e">
        <f t="shared" si="5"/>
        <v>#N/A</v>
      </c>
    </row>
    <row r="182" spans="14:16">
      <c r="N182" s="108">
        <f t="shared" si="4"/>
        <v>0</v>
      </c>
      <c r="O182" s="108" t="e">
        <f>IF(D182="X",0,IF(E182="X",0,VLOOKUP(E182,'3'!$K$3:$L$16,2,FALSE)))</f>
        <v>#N/A</v>
      </c>
      <c r="P182" s="108" t="e">
        <f t="shared" si="5"/>
        <v>#N/A</v>
      </c>
    </row>
    <row r="183" spans="14:16">
      <c r="N183" s="108">
        <f t="shared" si="4"/>
        <v>0</v>
      </c>
      <c r="O183" s="108" t="e">
        <f>IF(D183="X",0,IF(E183="X",0,VLOOKUP(E183,'3'!$K$3:$L$16,2,FALSE)))</f>
        <v>#N/A</v>
      </c>
      <c r="P183" s="108" t="e">
        <f t="shared" si="5"/>
        <v>#N/A</v>
      </c>
    </row>
    <row r="184" spans="14:16">
      <c r="N184" s="108">
        <f t="shared" si="4"/>
        <v>0</v>
      </c>
      <c r="O184" s="108" t="e">
        <f>IF(D184="X",0,IF(E184="X",0,VLOOKUP(E184,'3'!$K$3:$L$16,2,FALSE)))</f>
        <v>#N/A</v>
      </c>
      <c r="P184" s="108" t="e">
        <f t="shared" si="5"/>
        <v>#N/A</v>
      </c>
    </row>
    <row r="185" spans="14:16">
      <c r="N185" s="108">
        <f t="shared" si="4"/>
        <v>0</v>
      </c>
      <c r="O185" s="108" t="e">
        <f>IF(D185="X",0,IF(E185="X",0,VLOOKUP(E185,'3'!$K$3:$L$16,2,FALSE)))</f>
        <v>#N/A</v>
      </c>
      <c r="P185" s="108" t="e">
        <f t="shared" si="5"/>
        <v>#N/A</v>
      </c>
    </row>
    <row r="186" spans="14:16">
      <c r="N186" s="108">
        <f t="shared" si="4"/>
        <v>0</v>
      </c>
      <c r="O186" s="108" t="e">
        <f>IF(D186="X",0,IF(E186="X",0,VLOOKUP(E186,'3'!$K$3:$L$16,2,FALSE)))</f>
        <v>#N/A</v>
      </c>
      <c r="P186" s="108" t="e">
        <f t="shared" si="5"/>
        <v>#N/A</v>
      </c>
    </row>
    <row r="187" spans="14:16">
      <c r="N187" s="108">
        <f t="shared" si="4"/>
        <v>0</v>
      </c>
      <c r="O187" s="108" t="e">
        <f>IF(D187="X",0,IF(E187="X",0,VLOOKUP(E187,'3'!$K$3:$L$16,2,FALSE)))</f>
        <v>#N/A</v>
      </c>
      <c r="P187" s="108" t="e">
        <f t="shared" si="5"/>
        <v>#N/A</v>
      </c>
    </row>
    <row r="188" spans="14:16">
      <c r="N188" s="108">
        <f t="shared" si="4"/>
        <v>0</v>
      </c>
      <c r="O188" s="108" t="e">
        <f>IF(D188="X",0,IF(E188="X",0,VLOOKUP(E188,'3'!$K$3:$L$16,2,FALSE)))</f>
        <v>#N/A</v>
      </c>
      <c r="P188" s="108" t="e">
        <f t="shared" si="5"/>
        <v>#N/A</v>
      </c>
    </row>
    <row r="189" spans="14:16">
      <c r="N189" s="108">
        <f t="shared" si="4"/>
        <v>0</v>
      </c>
      <c r="O189" s="108" t="e">
        <f>IF(D189="X",0,IF(E189="X",0,VLOOKUP(E189,'3'!$K$3:$L$16,2,FALSE)))</f>
        <v>#N/A</v>
      </c>
      <c r="P189" s="108" t="e">
        <f t="shared" si="5"/>
        <v>#N/A</v>
      </c>
    </row>
    <row r="190" spans="14:16">
      <c r="N190" s="108">
        <f t="shared" si="4"/>
        <v>0</v>
      </c>
      <c r="O190" s="108" t="e">
        <f>IF(D190="X",0,IF(E190="X",0,VLOOKUP(E190,'3'!$K$3:$L$16,2,FALSE)))</f>
        <v>#N/A</v>
      </c>
      <c r="P190" s="108" t="e">
        <f t="shared" si="5"/>
        <v>#N/A</v>
      </c>
    </row>
    <row r="191" spans="14:16">
      <c r="N191" s="108">
        <f t="shared" si="4"/>
        <v>0</v>
      </c>
      <c r="O191" s="108" t="e">
        <f>IF(D191="X",0,IF(E191="X",0,VLOOKUP(E191,'3'!$K$3:$L$16,2,FALSE)))</f>
        <v>#N/A</v>
      </c>
      <c r="P191" s="108" t="e">
        <f t="shared" si="5"/>
        <v>#N/A</v>
      </c>
    </row>
    <row r="192" spans="14:16">
      <c r="N192" s="108">
        <f t="shared" si="4"/>
        <v>0</v>
      </c>
      <c r="O192" s="108" t="e">
        <f>IF(D192="X",0,IF(E192="X",0,VLOOKUP(E192,'3'!$K$3:$L$16,2,FALSE)))</f>
        <v>#N/A</v>
      </c>
      <c r="P192" s="108" t="e">
        <f t="shared" si="5"/>
        <v>#N/A</v>
      </c>
    </row>
    <row r="193" spans="14:16">
      <c r="N193" s="108">
        <f t="shared" si="4"/>
        <v>0</v>
      </c>
      <c r="O193" s="108" t="e">
        <f>IF(D193="X",0,IF(E193="X",0,VLOOKUP(E193,'3'!$K$3:$L$16,2,FALSE)))</f>
        <v>#N/A</v>
      </c>
      <c r="P193" s="108" t="e">
        <f t="shared" si="5"/>
        <v>#N/A</v>
      </c>
    </row>
    <row r="194" spans="14:16">
      <c r="N194" s="108">
        <f t="shared" si="4"/>
        <v>0</v>
      </c>
      <c r="O194" s="108" t="e">
        <f>IF(D194="X",0,IF(E194="X",0,VLOOKUP(E194,'3'!$K$3:$L$16,2,FALSE)))</f>
        <v>#N/A</v>
      </c>
      <c r="P194" s="108" t="e">
        <f t="shared" si="5"/>
        <v>#N/A</v>
      </c>
    </row>
    <row r="195" spans="14:16">
      <c r="N195" s="108">
        <f t="shared" si="4"/>
        <v>0</v>
      </c>
      <c r="O195" s="108" t="e">
        <f>IF(D195="X",0,IF(E195="X",0,VLOOKUP(E195,'3'!$K$3:$L$16,2,FALSE)))</f>
        <v>#N/A</v>
      </c>
      <c r="P195" s="108" t="e">
        <f t="shared" si="5"/>
        <v>#N/A</v>
      </c>
    </row>
    <row r="196" spans="14:16">
      <c r="N196" s="108">
        <f t="shared" ref="N196:N259" si="6">SUM(F196:M196)</f>
        <v>0</v>
      </c>
      <c r="O196" s="108" t="e">
        <f>IF(D196="X",0,IF(E196="X",0,VLOOKUP(E196,'3'!$K$3:$L$16,2,FALSE)))</f>
        <v>#N/A</v>
      </c>
      <c r="P196" s="108" t="e">
        <f t="shared" ref="P196:P259" si="7">N196*O196</f>
        <v>#N/A</v>
      </c>
    </row>
    <row r="197" spans="14:16">
      <c r="N197" s="108">
        <f t="shared" si="6"/>
        <v>0</v>
      </c>
      <c r="O197" s="108" t="e">
        <f>IF(D197="X",0,IF(E197="X",0,VLOOKUP(E197,'3'!$K$3:$L$16,2,FALSE)))</f>
        <v>#N/A</v>
      </c>
      <c r="P197" s="108" t="e">
        <f t="shared" si="7"/>
        <v>#N/A</v>
      </c>
    </row>
    <row r="198" spans="14:16">
      <c r="N198" s="108">
        <f t="shared" si="6"/>
        <v>0</v>
      </c>
      <c r="O198" s="108" t="e">
        <f>IF(D198="X",0,IF(E198="X",0,VLOOKUP(E198,'3'!$K$3:$L$16,2,FALSE)))</f>
        <v>#N/A</v>
      </c>
      <c r="P198" s="108" t="e">
        <f t="shared" si="7"/>
        <v>#N/A</v>
      </c>
    </row>
    <row r="199" spans="14:16">
      <c r="N199" s="108">
        <f t="shared" si="6"/>
        <v>0</v>
      </c>
      <c r="O199" s="108" t="e">
        <f>IF(D199="X",0,IF(E199="X",0,VLOOKUP(E199,'3'!$K$3:$L$16,2,FALSE)))</f>
        <v>#N/A</v>
      </c>
      <c r="P199" s="108" t="e">
        <f t="shared" si="7"/>
        <v>#N/A</v>
      </c>
    </row>
    <row r="200" spans="14:16">
      <c r="N200" s="108">
        <f t="shared" si="6"/>
        <v>0</v>
      </c>
      <c r="O200" s="108" t="e">
        <f>IF(D200="X",0,IF(E200="X",0,VLOOKUP(E200,'3'!$K$3:$L$16,2,FALSE)))</f>
        <v>#N/A</v>
      </c>
      <c r="P200" s="108" t="e">
        <f t="shared" si="7"/>
        <v>#N/A</v>
      </c>
    </row>
    <row r="201" spans="14:16">
      <c r="N201" s="108">
        <f t="shared" si="6"/>
        <v>0</v>
      </c>
      <c r="O201" s="108" t="e">
        <f>IF(D201="X",0,IF(E201="X",0,VLOOKUP(E201,'3'!$K$3:$L$16,2,FALSE)))</f>
        <v>#N/A</v>
      </c>
      <c r="P201" s="108" t="e">
        <f t="shared" si="7"/>
        <v>#N/A</v>
      </c>
    </row>
    <row r="202" spans="14:16">
      <c r="N202" s="108">
        <f t="shared" si="6"/>
        <v>0</v>
      </c>
      <c r="O202" s="108" t="e">
        <f>IF(D202="X",0,IF(E202="X",0,VLOOKUP(E202,'3'!$K$3:$L$16,2,FALSE)))</f>
        <v>#N/A</v>
      </c>
      <c r="P202" s="108" t="e">
        <f t="shared" si="7"/>
        <v>#N/A</v>
      </c>
    </row>
    <row r="203" spans="14:16">
      <c r="N203" s="108">
        <f t="shared" si="6"/>
        <v>0</v>
      </c>
      <c r="O203" s="108" t="e">
        <f>IF(D203="X",0,IF(E203="X",0,VLOOKUP(E203,'3'!$K$3:$L$16,2,FALSE)))</f>
        <v>#N/A</v>
      </c>
      <c r="P203" s="108" t="e">
        <f t="shared" si="7"/>
        <v>#N/A</v>
      </c>
    </row>
    <row r="204" spans="14:16">
      <c r="N204" s="108">
        <f t="shared" si="6"/>
        <v>0</v>
      </c>
      <c r="O204" s="108" t="e">
        <f>IF(D204="X",0,IF(E204="X",0,VLOOKUP(E204,'3'!$K$3:$L$16,2,FALSE)))</f>
        <v>#N/A</v>
      </c>
      <c r="P204" s="108" t="e">
        <f t="shared" si="7"/>
        <v>#N/A</v>
      </c>
    </row>
    <row r="205" spans="14:16">
      <c r="N205" s="108">
        <f t="shared" si="6"/>
        <v>0</v>
      </c>
      <c r="O205" s="108" t="e">
        <f>IF(D205="X",0,IF(E205="X",0,VLOOKUP(E205,'3'!$K$3:$L$16,2,FALSE)))</f>
        <v>#N/A</v>
      </c>
      <c r="P205" s="108" t="e">
        <f t="shared" si="7"/>
        <v>#N/A</v>
      </c>
    </row>
    <row r="206" spans="14:16">
      <c r="N206" s="108">
        <f t="shared" si="6"/>
        <v>0</v>
      </c>
      <c r="O206" s="108" t="e">
        <f>IF(D206="X",0,IF(E206="X",0,VLOOKUP(E206,'3'!$K$3:$L$16,2,FALSE)))</f>
        <v>#N/A</v>
      </c>
      <c r="P206" s="108" t="e">
        <f t="shared" si="7"/>
        <v>#N/A</v>
      </c>
    </row>
    <row r="207" spans="14:16">
      <c r="N207" s="108">
        <f t="shared" si="6"/>
        <v>0</v>
      </c>
      <c r="O207" s="108" t="e">
        <f>IF(D207="X",0,IF(E207="X",0,VLOOKUP(E207,'3'!$K$3:$L$16,2,FALSE)))</f>
        <v>#N/A</v>
      </c>
      <c r="P207" s="108" t="e">
        <f t="shared" si="7"/>
        <v>#N/A</v>
      </c>
    </row>
    <row r="208" spans="14:16">
      <c r="N208" s="108">
        <f t="shared" si="6"/>
        <v>0</v>
      </c>
      <c r="O208" s="108" t="e">
        <f>IF(D208="X",0,IF(E208="X",0,VLOOKUP(E208,'3'!$K$3:$L$16,2,FALSE)))</f>
        <v>#N/A</v>
      </c>
      <c r="P208" s="108" t="e">
        <f t="shared" si="7"/>
        <v>#N/A</v>
      </c>
    </row>
    <row r="209" spans="14:16">
      <c r="N209" s="108">
        <f t="shared" si="6"/>
        <v>0</v>
      </c>
      <c r="O209" s="108" t="e">
        <f>IF(D209="X",0,IF(E209="X",0,VLOOKUP(E209,'3'!$K$3:$L$16,2,FALSE)))</f>
        <v>#N/A</v>
      </c>
      <c r="P209" s="108" t="e">
        <f t="shared" si="7"/>
        <v>#N/A</v>
      </c>
    </row>
    <row r="210" spans="14:16">
      <c r="N210" s="108">
        <f t="shared" si="6"/>
        <v>0</v>
      </c>
      <c r="O210" s="108" t="e">
        <f>IF(D210="X",0,IF(E210="X",0,VLOOKUP(E210,'3'!$K$3:$L$16,2,FALSE)))</f>
        <v>#N/A</v>
      </c>
      <c r="P210" s="108" t="e">
        <f t="shared" si="7"/>
        <v>#N/A</v>
      </c>
    </row>
    <row r="211" spans="14:16">
      <c r="N211" s="108">
        <f t="shared" si="6"/>
        <v>0</v>
      </c>
      <c r="O211" s="108" t="e">
        <f>IF(D211="X",0,IF(E211="X",0,VLOOKUP(E211,'3'!$K$3:$L$16,2,FALSE)))</f>
        <v>#N/A</v>
      </c>
      <c r="P211" s="108" t="e">
        <f t="shared" si="7"/>
        <v>#N/A</v>
      </c>
    </row>
    <row r="212" spans="14:16">
      <c r="N212" s="108">
        <f t="shared" si="6"/>
        <v>0</v>
      </c>
      <c r="O212" s="108" t="e">
        <f>IF(D212="X",0,IF(E212="X",0,VLOOKUP(E212,'3'!$K$3:$L$16,2,FALSE)))</f>
        <v>#N/A</v>
      </c>
      <c r="P212" s="108" t="e">
        <f t="shared" si="7"/>
        <v>#N/A</v>
      </c>
    </row>
    <row r="213" spans="14:16">
      <c r="N213" s="108">
        <f t="shared" si="6"/>
        <v>0</v>
      </c>
      <c r="O213" s="108" t="e">
        <f>IF(D213="X",0,IF(E213="X",0,VLOOKUP(E213,'3'!$K$3:$L$16,2,FALSE)))</f>
        <v>#N/A</v>
      </c>
      <c r="P213" s="108" t="e">
        <f t="shared" si="7"/>
        <v>#N/A</v>
      </c>
    </row>
    <row r="214" spans="14:16">
      <c r="N214" s="108">
        <f t="shared" si="6"/>
        <v>0</v>
      </c>
      <c r="O214" s="108" t="e">
        <f>IF(D214="X",0,IF(E214="X",0,VLOOKUP(E214,'3'!$K$3:$L$16,2,FALSE)))</f>
        <v>#N/A</v>
      </c>
      <c r="P214" s="108" t="e">
        <f t="shared" si="7"/>
        <v>#N/A</v>
      </c>
    </row>
    <row r="215" spans="14:16">
      <c r="N215" s="108">
        <f t="shared" si="6"/>
        <v>0</v>
      </c>
      <c r="O215" s="108" t="e">
        <f>IF(D215="X",0,IF(E215="X",0,VLOOKUP(E215,'3'!$K$3:$L$16,2,FALSE)))</f>
        <v>#N/A</v>
      </c>
      <c r="P215" s="108" t="e">
        <f t="shared" si="7"/>
        <v>#N/A</v>
      </c>
    </row>
    <row r="216" spans="14:16">
      <c r="N216" s="108">
        <f t="shared" si="6"/>
        <v>0</v>
      </c>
      <c r="O216" s="108" t="e">
        <f>IF(D216="X",0,IF(E216="X",0,VLOOKUP(E216,'3'!$K$3:$L$16,2,FALSE)))</f>
        <v>#N/A</v>
      </c>
      <c r="P216" s="108" t="e">
        <f t="shared" si="7"/>
        <v>#N/A</v>
      </c>
    </row>
    <row r="217" spans="14:16">
      <c r="N217" s="108">
        <f t="shared" si="6"/>
        <v>0</v>
      </c>
      <c r="O217" s="108" t="e">
        <f>IF(D217="X",0,IF(E217="X",0,VLOOKUP(E217,'3'!$K$3:$L$16,2,FALSE)))</f>
        <v>#N/A</v>
      </c>
      <c r="P217" s="108" t="e">
        <f t="shared" si="7"/>
        <v>#N/A</v>
      </c>
    </row>
    <row r="218" spans="14:16">
      <c r="N218" s="108">
        <f t="shared" si="6"/>
        <v>0</v>
      </c>
      <c r="O218" s="108" t="e">
        <f>IF(D218="X",0,IF(E218="X",0,VLOOKUP(E218,'3'!$K$3:$L$16,2,FALSE)))</f>
        <v>#N/A</v>
      </c>
      <c r="P218" s="108" t="e">
        <f t="shared" si="7"/>
        <v>#N/A</v>
      </c>
    </row>
    <row r="219" spans="14:16">
      <c r="N219" s="108">
        <f t="shared" si="6"/>
        <v>0</v>
      </c>
      <c r="O219" s="108" t="e">
        <f>IF(D219="X",0,IF(E219="X",0,VLOOKUP(E219,'3'!$K$3:$L$16,2,FALSE)))</f>
        <v>#N/A</v>
      </c>
      <c r="P219" s="108" t="e">
        <f t="shared" si="7"/>
        <v>#N/A</v>
      </c>
    </row>
    <row r="220" spans="14:16">
      <c r="N220" s="108">
        <f t="shared" si="6"/>
        <v>0</v>
      </c>
      <c r="O220" s="108" t="e">
        <f>IF(D220="X",0,IF(E220="X",0,VLOOKUP(E220,'3'!$K$3:$L$16,2,FALSE)))</f>
        <v>#N/A</v>
      </c>
      <c r="P220" s="108" t="e">
        <f t="shared" si="7"/>
        <v>#N/A</v>
      </c>
    </row>
    <row r="221" spans="14:16">
      <c r="N221" s="108">
        <f t="shared" si="6"/>
        <v>0</v>
      </c>
      <c r="O221" s="108" t="e">
        <f>IF(D221="X",0,IF(E221="X",0,VLOOKUP(E221,'3'!$K$3:$L$16,2,FALSE)))</f>
        <v>#N/A</v>
      </c>
      <c r="P221" s="108" t="e">
        <f t="shared" si="7"/>
        <v>#N/A</v>
      </c>
    </row>
    <row r="222" spans="14:16">
      <c r="N222" s="108">
        <f t="shared" si="6"/>
        <v>0</v>
      </c>
      <c r="O222" s="108" t="e">
        <f>IF(D222="X",0,IF(E222="X",0,VLOOKUP(E222,'3'!$K$3:$L$16,2,FALSE)))</f>
        <v>#N/A</v>
      </c>
      <c r="P222" s="108" t="e">
        <f t="shared" si="7"/>
        <v>#N/A</v>
      </c>
    </row>
    <row r="223" spans="14:16">
      <c r="N223" s="108">
        <f t="shared" si="6"/>
        <v>0</v>
      </c>
      <c r="O223" s="108" t="e">
        <f>IF(D223="X",0,IF(E223="X",0,VLOOKUP(E223,'3'!$K$3:$L$16,2,FALSE)))</f>
        <v>#N/A</v>
      </c>
      <c r="P223" s="108" t="e">
        <f t="shared" si="7"/>
        <v>#N/A</v>
      </c>
    </row>
    <row r="224" spans="14:16">
      <c r="N224" s="108">
        <f t="shared" si="6"/>
        <v>0</v>
      </c>
      <c r="O224" s="108" t="e">
        <f>IF(D224="X",0,IF(E224="X",0,VLOOKUP(E224,'3'!$K$3:$L$16,2,FALSE)))</f>
        <v>#N/A</v>
      </c>
      <c r="P224" s="108" t="e">
        <f t="shared" si="7"/>
        <v>#N/A</v>
      </c>
    </row>
    <row r="225" spans="14:16">
      <c r="N225" s="108">
        <f t="shared" si="6"/>
        <v>0</v>
      </c>
      <c r="O225" s="108" t="e">
        <f>IF(D225="X",0,IF(E225="X",0,VLOOKUP(E225,'3'!$K$3:$L$16,2,FALSE)))</f>
        <v>#N/A</v>
      </c>
      <c r="P225" s="108" t="e">
        <f t="shared" si="7"/>
        <v>#N/A</v>
      </c>
    </row>
    <row r="226" spans="14:16">
      <c r="N226" s="108">
        <f t="shared" si="6"/>
        <v>0</v>
      </c>
      <c r="O226" s="108" t="e">
        <f>IF(D226="X",0,IF(E226="X",0,VLOOKUP(E226,'3'!$K$3:$L$16,2,FALSE)))</f>
        <v>#N/A</v>
      </c>
      <c r="P226" s="108" t="e">
        <f t="shared" si="7"/>
        <v>#N/A</v>
      </c>
    </row>
    <row r="227" spans="14:16">
      <c r="N227" s="108">
        <f t="shared" si="6"/>
        <v>0</v>
      </c>
      <c r="O227" s="108" t="e">
        <f>IF(D227="X",0,IF(E227="X",0,VLOOKUP(E227,'3'!$K$3:$L$16,2,FALSE)))</f>
        <v>#N/A</v>
      </c>
      <c r="P227" s="108" t="e">
        <f t="shared" si="7"/>
        <v>#N/A</v>
      </c>
    </row>
    <row r="228" spans="14:16">
      <c r="N228" s="108">
        <f t="shared" si="6"/>
        <v>0</v>
      </c>
      <c r="O228" s="108" t="e">
        <f>IF(D228="X",0,IF(E228="X",0,VLOOKUP(E228,'3'!$K$3:$L$16,2,FALSE)))</f>
        <v>#N/A</v>
      </c>
      <c r="P228" s="108" t="e">
        <f t="shared" si="7"/>
        <v>#N/A</v>
      </c>
    </row>
    <row r="229" spans="14:16">
      <c r="N229" s="108">
        <f t="shared" si="6"/>
        <v>0</v>
      </c>
      <c r="O229" s="108" t="e">
        <f>IF(D229="X",0,IF(E229="X",0,VLOOKUP(E229,'3'!$K$3:$L$16,2,FALSE)))</f>
        <v>#N/A</v>
      </c>
      <c r="P229" s="108" t="e">
        <f t="shared" si="7"/>
        <v>#N/A</v>
      </c>
    </row>
    <row r="230" spans="14:16">
      <c r="N230" s="108">
        <f t="shared" si="6"/>
        <v>0</v>
      </c>
      <c r="O230" s="108" t="e">
        <f>IF(D230="X",0,IF(E230="X",0,VLOOKUP(E230,'3'!$K$3:$L$16,2,FALSE)))</f>
        <v>#N/A</v>
      </c>
      <c r="P230" s="108" t="e">
        <f t="shared" si="7"/>
        <v>#N/A</v>
      </c>
    </row>
    <row r="231" spans="14:16">
      <c r="N231" s="108">
        <f t="shared" si="6"/>
        <v>0</v>
      </c>
      <c r="O231" s="108" t="e">
        <f>IF(D231="X",0,IF(E231="X",0,VLOOKUP(E231,'3'!$K$3:$L$16,2,FALSE)))</f>
        <v>#N/A</v>
      </c>
      <c r="P231" s="108" t="e">
        <f t="shared" si="7"/>
        <v>#N/A</v>
      </c>
    </row>
    <row r="232" spans="14:16">
      <c r="N232" s="108">
        <f t="shared" si="6"/>
        <v>0</v>
      </c>
      <c r="O232" s="108" t="e">
        <f>IF(D232="X",0,IF(E232="X",0,VLOOKUP(E232,'3'!$K$3:$L$16,2,FALSE)))</f>
        <v>#N/A</v>
      </c>
      <c r="P232" s="108" t="e">
        <f t="shared" si="7"/>
        <v>#N/A</v>
      </c>
    </row>
    <row r="233" spans="14:16">
      <c r="N233" s="108">
        <f t="shared" si="6"/>
        <v>0</v>
      </c>
      <c r="O233" s="108" t="e">
        <f>IF(D233="X",0,IF(E233="X",0,VLOOKUP(E233,'3'!$K$3:$L$16,2,FALSE)))</f>
        <v>#N/A</v>
      </c>
      <c r="P233" s="108" t="e">
        <f t="shared" si="7"/>
        <v>#N/A</v>
      </c>
    </row>
    <row r="234" spans="14:16">
      <c r="N234" s="108">
        <f t="shared" si="6"/>
        <v>0</v>
      </c>
      <c r="O234" s="108" t="e">
        <f>IF(D234="X",0,IF(E234="X",0,VLOOKUP(E234,'3'!$K$3:$L$16,2,FALSE)))</f>
        <v>#N/A</v>
      </c>
      <c r="P234" s="108" t="e">
        <f t="shared" si="7"/>
        <v>#N/A</v>
      </c>
    </row>
    <row r="235" spans="14:16">
      <c r="N235" s="108">
        <f t="shared" si="6"/>
        <v>0</v>
      </c>
      <c r="O235" s="108" t="e">
        <f>IF(D235="X",0,IF(E235="X",0,VLOOKUP(E235,'3'!$K$3:$L$16,2,FALSE)))</f>
        <v>#N/A</v>
      </c>
      <c r="P235" s="108" t="e">
        <f t="shared" si="7"/>
        <v>#N/A</v>
      </c>
    </row>
    <row r="236" spans="14:16">
      <c r="N236" s="108">
        <f t="shared" si="6"/>
        <v>0</v>
      </c>
      <c r="O236" s="108" t="e">
        <f>IF(D236="X",0,IF(E236="X",0,VLOOKUP(E236,'3'!$K$3:$L$16,2,FALSE)))</f>
        <v>#N/A</v>
      </c>
      <c r="P236" s="108" t="e">
        <f t="shared" si="7"/>
        <v>#N/A</v>
      </c>
    </row>
    <row r="237" spans="14:16">
      <c r="N237" s="108">
        <f t="shared" si="6"/>
        <v>0</v>
      </c>
      <c r="O237" s="108" t="e">
        <f>IF(D237="X",0,IF(E237="X",0,VLOOKUP(E237,'3'!$K$3:$L$16,2,FALSE)))</f>
        <v>#N/A</v>
      </c>
      <c r="P237" s="108" t="e">
        <f t="shared" si="7"/>
        <v>#N/A</v>
      </c>
    </row>
    <row r="238" spans="14:16">
      <c r="N238" s="108">
        <f t="shared" si="6"/>
        <v>0</v>
      </c>
      <c r="O238" s="108" t="e">
        <f>IF(D238="X",0,IF(E238="X",0,VLOOKUP(E238,'3'!$K$3:$L$16,2,FALSE)))</f>
        <v>#N/A</v>
      </c>
      <c r="P238" s="108" t="e">
        <f t="shared" si="7"/>
        <v>#N/A</v>
      </c>
    </row>
    <row r="239" spans="14:16">
      <c r="N239" s="108">
        <f t="shared" si="6"/>
        <v>0</v>
      </c>
      <c r="O239" s="108" t="e">
        <f>IF(D239="X",0,IF(E239="X",0,VLOOKUP(E239,'3'!$K$3:$L$16,2,FALSE)))</f>
        <v>#N/A</v>
      </c>
      <c r="P239" s="108" t="e">
        <f t="shared" si="7"/>
        <v>#N/A</v>
      </c>
    </row>
    <row r="240" spans="14:16">
      <c r="N240" s="108">
        <f t="shared" si="6"/>
        <v>0</v>
      </c>
      <c r="O240" s="108" t="e">
        <f>IF(D240="X",0,IF(E240="X",0,VLOOKUP(E240,'3'!$K$3:$L$16,2,FALSE)))</f>
        <v>#N/A</v>
      </c>
      <c r="P240" s="108" t="e">
        <f t="shared" si="7"/>
        <v>#N/A</v>
      </c>
    </row>
    <row r="241" spans="14:16">
      <c r="N241" s="108">
        <f t="shared" si="6"/>
        <v>0</v>
      </c>
      <c r="O241" s="108" t="e">
        <f>IF(D241="X",0,IF(E241="X",0,VLOOKUP(E241,'3'!$K$3:$L$16,2,FALSE)))</f>
        <v>#N/A</v>
      </c>
      <c r="P241" s="108" t="e">
        <f t="shared" si="7"/>
        <v>#N/A</v>
      </c>
    </row>
    <row r="242" spans="14:16">
      <c r="N242" s="108">
        <f t="shared" si="6"/>
        <v>0</v>
      </c>
      <c r="O242" s="108" t="e">
        <f>IF(D242="X",0,IF(E242="X",0,VLOOKUP(E242,'3'!$K$3:$L$16,2,FALSE)))</f>
        <v>#N/A</v>
      </c>
      <c r="P242" s="108" t="e">
        <f t="shared" si="7"/>
        <v>#N/A</v>
      </c>
    </row>
    <row r="243" spans="14:16">
      <c r="N243" s="108">
        <f t="shared" si="6"/>
        <v>0</v>
      </c>
      <c r="O243" s="108" t="e">
        <f>IF(D243="X",0,IF(E243="X",0,VLOOKUP(E243,'3'!$K$3:$L$16,2,FALSE)))</f>
        <v>#N/A</v>
      </c>
      <c r="P243" s="108" t="e">
        <f t="shared" si="7"/>
        <v>#N/A</v>
      </c>
    </row>
    <row r="244" spans="14:16">
      <c r="N244" s="108">
        <f t="shared" si="6"/>
        <v>0</v>
      </c>
      <c r="O244" s="108" t="e">
        <f>IF(D244="X",0,IF(E244="X",0,VLOOKUP(E244,'3'!$K$3:$L$16,2,FALSE)))</f>
        <v>#N/A</v>
      </c>
      <c r="P244" s="108" t="e">
        <f t="shared" si="7"/>
        <v>#N/A</v>
      </c>
    </row>
    <row r="245" spans="14:16">
      <c r="N245" s="108">
        <f t="shared" si="6"/>
        <v>0</v>
      </c>
      <c r="O245" s="108" t="e">
        <f>IF(D245="X",0,IF(E245="X",0,VLOOKUP(E245,'3'!$K$3:$L$16,2,FALSE)))</f>
        <v>#N/A</v>
      </c>
      <c r="P245" s="108" t="e">
        <f t="shared" si="7"/>
        <v>#N/A</v>
      </c>
    </row>
    <row r="246" spans="14:16">
      <c r="N246" s="108">
        <f t="shared" si="6"/>
        <v>0</v>
      </c>
      <c r="O246" s="108" t="e">
        <f>IF(D246="X",0,IF(E246="X",0,VLOOKUP(E246,'3'!$K$3:$L$16,2,FALSE)))</f>
        <v>#N/A</v>
      </c>
      <c r="P246" s="108" t="e">
        <f t="shared" si="7"/>
        <v>#N/A</v>
      </c>
    </row>
    <row r="247" spans="14:16">
      <c r="N247" s="108">
        <f t="shared" si="6"/>
        <v>0</v>
      </c>
      <c r="O247" s="108" t="e">
        <f>IF(D247="X",0,IF(E247="X",0,VLOOKUP(E247,'3'!$K$3:$L$16,2,FALSE)))</f>
        <v>#N/A</v>
      </c>
      <c r="P247" s="108" t="e">
        <f t="shared" si="7"/>
        <v>#N/A</v>
      </c>
    </row>
    <row r="248" spans="14:16">
      <c r="N248" s="108">
        <f t="shared" si="6"/>
        <v>0</v>
      </c>
      <c r="O248" s="108" t="e">
        <f>IF(D248="X",0,IF(E248="X",0,VLOOKUP(E248,'3'!$K$3:$L$16,2,FALSE)))</f>
        <v>#N/A</v>
      </c>
      <c r="P248" s="108" t="e">
        <f t="shared" si="7"/>
        <v>#N/A</v>
      </c>
    </row>
    <row r="249" spans="14:16">
      <c r="N249" s="108">
        <f t="shared" si="6"/>
        <v>0</v>
      </c>
      <c r="O249" s="108" t="e">
        <f>IF(D249="X",0,IF(E249="X",0,VLOOKUP(E249,'3'!$K$3:$L$16,2,FALSE)))</f>
        <v>#N/A</v>
      </c>
      <c r="P249" s="108" t="e">
        <f t="shared" si="7"/>
        <v>#N/A</v>
      </c>
    </row>
    <row r="250" spans="14:16">
      <c r="N250" s="108">
        <f t="shared" si="6"/>
        <v>0</v>
      </c>
      <c r="O250" s="108" t="e">
        <f>IF(D250="X",0,IF(E250="X",0,VLOOKUP(E250,'3'!$K$3:$L$16,2,FALSE)))</f>
        <v>#N/A</v>
      </c>
      <c r="P250" s="108" t="e">
        <f t="shared" si="7"/>
        <v>#N/A</v>
      </c>
    </row>
    <row r="251" spans="14:16">
      <c r="N251" s="108">
        <f t="shared" si="6"/>
        <v>0</v>
      </c>
      <c r="O251" s="108" t="e">
        <f>IF(D251="X",0,IF(E251="X",0,VLOOKUP(E251,'3'!$K$3:$L$16,2,FALSE)))</f>
        <v>#N/A</v>
      </c>
      <c r="P251" s="108" t="e">
        <f t="shared" si="7"/>
        <v>#N/A</v>
      </c>
    </row>
    <row r="252" spans="14:16">
      <c r="N252" s="108">
        <f t="shared" si="6"/>
        <v>0</v>
      </c>
      <c r="O252" s="108" t="e">
        <f>IF(D252="X",0,IF(E252="X",0,VLOOKUP(E252,'3'!$K$3:$L$16,2,FALSE)))</f>
        <v>#N/A</v>
      </c>
      <c r="P252" s="108" t="e">
        <f t="shared" si="7"/>
        <v>#N/A</v>
      </c>
    </row>
    <row r="253" spans="14:16">
      <c r="N253" s="108">
        <f t="shared" si="6"/>
        <v>0</v>
      </c>
      <c r="O253" s="108" t="e">
        <f>IF(D253="X",0,IF(E253="X",0,VLOOKUP(E253,'3'!$K$3:$L$16,2,FALSE)))</f>
        <v>#N/A</v>
      </c>
      <c r="P253" s="108" t="e">
        <f t="shared" si="7"/>
        <v>#N/A</v>
      </c>
    </row>
    <row r="254" spans="14:16">
      <c r="N254" s="108">
        <f t="shared" si="6"/>
        <v>0</v>
      </c>
      <c r="O254" s="108" t="e">
        <f>IF(D254="X",0,IF(E254="X",0,VLOOKUP(E254,'3'!$K$3:$L$16,2,FALSE)))</f>
        <v>#N/A</v>
      </c>
      <c r="P254" s="108" t="e">
        <f t="shared" si="7"/>
        <v>#N/A</v>
      </c>
    </row>
    <row r="255" spans="14:16">
      <c r="N255" s="108">
        <f t="shared" si="6"/>
        <v>0</v>
      </c>
      <c r="O255" s="108" t="e">
        <f>IF(D255="X",0,IF(E255="X",0,VLOOKUP(E255,'3'!$K$3:$L$16,2,FALSE)))</f>
        <v>#N/A</v>
      </c>
      <c r="P255" s="108" t="e">
        <f t="shared" si="7"/>
        <v>#N/A</v>
      </c>
    </row>
    <row r="256" spans="14:16">
      <c r="N256" s="108">
        <f t="shared" si="6"/>
        <v>0</v>
      </c>
      <c r="O256" s="108" t="e">
        <f>IF(D256="X",0,IF(E256="X",0,VLOOKUP(E256,'3'!$K$3:$L$16,2,FALSE)))</f>
        <v>#N/A</v>
      </c>
      <c r="P256" s="108" t="e">
        <f t="shared" si="7"/>
        <v>#N/A</v>
      </c>
    </row>
    <row r="257" spans="14:16">
      <c r="N257" s="108">
        <f t="shared" si="6"/>
        <v>0</v>
      </c>
      <c r="O257" s="108" t="e">
        <f>IF(D257="X",0,IF(E257="X",0,VLOOKUP(E257,'3'!$K$3:$L$16,2,FALSE)))</f>
        <v>#N/A</v>
      </c>
      <c r="P257" s="108" t="e">
        <f t="shared" si="7"/>
        <v>#N/A</v>
      </c>
    </row>
    <row r="258" spans="14:16">
      <c r="N258" s="108">
        <f t="shared" si="6"/>
        <v>0</v>
      </c>
      <c r="O258" s="108" t="e">
        <f>IF(D258="X",0,IF(E258="X",0,VLOOKUP(E258,'3'!$K$3:$L$16,2,FALSE)))</f>
        <v>#N/A</v>
      </c>
      <c r="P258" s="108" t="e">
        <f t="shared" si="7"/>
        <v>#N/A</v>
      </c>
    </row>
    <row r="259" spans="14:16">
      <c r="N259" s="108">
        <f t="shared" si="6"/>
        <v>0</v>
      </c>
      <c r="O259" s="108" t="e">
        <f>IF(D259="X",0,IF(E259="X",0,VLOOKUP(E259,'3'!$K$3:$L$16,2,FALSE)))</f>
        <v>#N/A</v>
      </c>
      <c r="P259" s="108" t="e">
        <f t="shared" si="7"/>
        <v>#N/A</v>
      </c>
    </row>
    <row r="260" spans="14:16">
      <c r="N260" s="108">
        <f t="shared" ref="N260:N323" si="8">SUM(F260:M260)</f>
        <v>0</v>
      </c>
      <c r="O260" s="108" t="e">
        <f>IF(D260="X",0,IF(E260="X",0,VLOOKUP(E260,'3'!$K$3:$L$16,2,FALSE)))</f>
        <v>#N/A</v>
      </c>
      <c r="P260" s="108" t="e">
        <f t="shared" ref="P260:P323" si="9">N260*O260</f>
        <v>#N/A</v>
      </c>
    </row>
    <row r="261" spans="14:16">
      <c r="N261" s="108">
        <f t="shared" si="8"/>
        <v>0</v>
      </c>
      <c r="O261" s="108" t="e">
        <f>IF(D261="X",0,IF(E261="X",0,VLOOKUP(E261,'3'!$K$3:$L$16,2,FALSE)))</f>
        <v>#N/A</v>
      </c>
      <c r="P261" s="108" t="e">
        <f t="shared" si="9"/>
        <v>#N/A</v>
      </c>
    </row>
    <row r="262" spans="14:16">
      <c r="N262" s="108">
        <f t="shared" si="8"/>
        <v>0</v>
      </c>
      <c r="O262" s="108" t="e">
        <f>IF(D262="X",0,IF(E262="X",0,VLOOKUP(E262,'3'!$K$3:$L$16,2,FALSE)))</f>
        <v>#N/A</v>
      </c>
      <c r="P262" s="108" t="e">
        <f t="shared" si="9"/>
        <v>#N/A</v>
      </c>
    </row>
    <row r="263" spans="14:16">
      <c r="N263" s="108">
        <f t="shared" si="8"/>
        <v>0</v>
      </c>
      <c r="O263" s="108" t="e">
        <f>IF(D263="X",0,IF(E263="X",0,VLOOKUP(E263,'3'!$K$3:$L$16,2,FALSE)))</f>
        <v>#N/A</v>
      </c>
      <c r="P263" s="108" t="e">
        <f t="shared" si="9"/>
        <v>#N/A</v>
      </c>
    </row>
    <row r="264" spans="14:16">
      <c r="N264" s="108">
        <f t="shared" si="8"/>
        <v>0</v>
      </c>
      <c r="O264" s="108" t="e">
        <f>IF(D264="X",0,IF(E264="X",0,VLOOKUP(E264,'3'!$K$3:$L$16,2,FALSE)))</f>
        <v>#N/A</v>
      </c>
      <c r="P264" s="108" t="e">
        <f t="shared" si="9"/>
        <v>#N/A</v>
      </c>
    </row>
    <row r="265" spans="14:16">
      <c r="N265" s="108">
        <f t="shared" si="8"/>
        <v>0</v>
      </c>
      <c r="O265" s="108" t="e">
        <f>IF(D265="X",0,IF(E265="X",0,VLOOKUP(E265,'3'!$K$3:$L$16,2,FALSE)))</f>
        <v>#N/A</v>
      </c>
      <c r="P265" s="108" t="e">
        <f t="shared" si="9"/>
        <v>#N/A</v>
      </c>
    </row>
    <row r="266" spans="14:16">
      <c r="N266" s="108">
        <f t="shared" si="8"/>
        <v>0</v>
      </c>
      <c r="O266" s="108" t="e">
        <f>IF(D266="X",0,IF(E266="X",0,VLOOKUP(E266,'3'!$K$3:$L$16,2,FALSE)))</f>
        <v>#N/A</v>
      </c>
      <c r="P266" s="108" t="e">
        <f t="shared" si="9"/>
        <v>#N/A</v>
      </c>
    </row>
    <row r="267" spans="14:16">
      <c r="N267" s="108">
        <f t="shared" si="8"/>
        <v>0</v>
      </c>
      <c r="O267" s="108" t="e">
        <f>IF(D267="X",0,IF(E267="X",0,VLOOKUP(E267,'3'!$K$3:$L$16,2,FALSE)))</f>
        <v>#N/A</v>
      </c>
      <c r="P267" s="108" t="e">
        <f t="shared" si="9"/>
        <v>#N/A</v>
      </c>
    </row>
    <row r="268" spans="14:16">
      <c r="N268" s="108">
        <f t="shared" si="8"/>
        <v>0</v>
      </c>
      <c r="O268" s="108" t="e">
        <f>IF(D268="X",0,IF(E268="X",0,VLOOKUP(E268,'3'!$K$3:$L$16,2,FALSE)))</f>
        <v>#N/A</v>
      </c>
      <c r="P268" s="108" t="e">
        <f t="shared" si="9"/>
        <v>#N/A</v>
      </c>
    </row>
    <row r="269" spans="14:16">
      <c r="N269" s="108">
        <f t="shared" si="8"/>
        <v>0</v>
      </c>
      <c r="O269" s="108" t="e">
        <f>IF(D269="X",0,IF(E269="X",0,VLOOKUP(E269,'3'!$K$3:$L$16,2,FALSE)))</f>
        <v>#N/A</v>
      </c>
      <c r="P269" s="108" t="e">
        <f t="shared" si="9"/>
        <v>#N/A</v>
      </c>
    </row>
    <row r="270" spans="14:16">
      <c r="N270" s="108">
        <f t="shared" si="8"/>
        <v>0</v>
      </c>
      <c r="O270" s="108" t="e">
        <f>IF(D270="X",0,IF(E270="X",0,VLOOKUP(E270,'3'!$K$3:$L$16,2,FALSE)))</f>
        <v>#N/A</v>
      </c>
      <c r="P270" s="108" t="e">
        <f t="shared" si="9"/>
        <v>#N/A</v>
      </c>
    </row>
    <row r="271" spans="14:16">
      <c r="N271" s="108">
        <f t="shared" si="8"/>
        <v>0</v>
      </c>
      <c r="O271" s="108" t="e">
        <f>IF(D271="X",0,IF(E271="X",0,VLOOKUP(E271,'3'!$K$3:$L$16,2,FALSE)))</f>
        <v>#N/A</v>
      </c>
      <c r="P271" s="108" t="e">
        <f t="shared" si="9"/>
        <v>#N/A</v>
      </c>
    </row>
    <row r="272" spans="14:16">
      <c r="N272" s="108">
        <f t="shared" si="8"/>
        <v>0</v>
      </c>
      <c r="O272" s="108" t="e">
        <f>IF(D272="X",0,IF(E272="X",0,VLOOKUP(E272,'3'!$K$3:$L$16,2,FALSE)))</f>
        <v>#N/A</v>
      </c>
      <c r="P272" s="108" t="e">
        <f t="shared" si="9"/>
        <v>#N/A</v>
      </c>
    </row>
    <row r="273" spans="14:16">
      <c r="N273" s="108">
        <f t="shared" si="8"/>
        <v>0</v>
      </c>
      <c r="O273" s="108" t="e">
        <f>IF(D273="X",0,IF(E273="X",0,VLOOKUP(E273,'3'!$K$3:$L$16,2,FALSE)))</f>
        <v>#N/A</v>
      </c>
      <c r="P273" s="108" t="e">
        <f t="shared" si="9"/>
        <v>#N/A</v>
      </c>
    </row>
    <row r="274" spans="14:16">
      <c r="N274" s="108">
        <f t="shared" si="8"/>
        <v>0</v>
      </c>
      <c r="O274" s="108" t="e">
        <f>IF(D274="X",0,IF(E274="X",0,VLOOKUP(E274,'3'!$K$3:$L$16,2,FALSE)))</f>
        <v>#N/A</v>
      </c>
      <c r="P274" s="108" t="e">
        <f t="shared" si="9"/>
        <v>#N/A</v>
      </c>
    </row>
    <row r="275" spans="14:16">
      <c r="N275" s="108">
        <f t="shared" si="8"/>
        <v>0</v>
      </c>
      <c r="O275" s="108" t="e">
        <f>IF(D275="X",0,IF(E275="X",0,VLOOKUP(E275,'3'!$K$3:$L$16,2,FALSE)))</f>
        <v>#N/A</v>
      </c>
      <c r="P275" s="108" t="e">
        <f t="shared" si="9"/>
        <v>#N/A</v>
      </c>
    </row>
    <row r="276" spans="14:16">
      <c r="N276" s="108">
        <f t="shared" si="8"/>
        <v>0</v>
      </c>
      <c r="O276" s="108" t="e">
        <f>IF(D276="X",0,IF(E276="X",0,VLOOKUP(E276,'3'!$K$3:$L$16,2,FALSE)))</f>
        <v>#N/A</v>
      </c>
      <c r="P276" s="108" t="e">
        <f t="shared" si="9"/>
        <v>#N/A</v>
      </c>
    </row>
    <row r="277" spans="14:16">
      <c r="N277" s="108">
        <f t="shared" si="8"/>
        <v>0</v>
      </c>
      <c r="O277" s="108" t="e">
        <f>IF(D277="X",0,IF(E277="X",0,VLOOKUP(E277,'3'!$K$3:$L$16,2,FALSE)))</f>
        <v>#N/A</v>
      </c>
      <c r="P277" s="108" t="e">
        <f t="shared" si="9"/>
        <v>#N/A</v>
      </c>
    </row>
    <row r="278" spans="14:16">
      <c r="N278" s="108">
        <f t="shared" si="8"/>
        <v>0</v>
      </c>
      <c r="O278" s="108" t="e">
        <f>IF(D278="X",0,IF(E278="X",0,VLOOKUP(E278,'3'!$K$3:$L$16,2,FALSE)))</f>
        <v>#N/A</v>
      </c>
      <c r="P278" s="108" t="e">
        <f t="shared" si="9"/>
        <v>#N/A</v>
      </c>
    </row>
    <row r="279" spans="14:16">
      <c r="N279" s="108">
        <f t="shared" si="8"/>
        <v>0</v>
      </c>
      <c r="O279" s="108" t="e">
        <f>IF(D279="X",0,IF(E279="X",0,VLOOKUP(E279,'3'!$K$3:$L$16,2,FALSE)))</f>
        <v>#N/A</v>
      </c>
      <c r="P279" s="108" t="e">
        <f t="shared" si="9"/>
        <v>#N/A</v>
      </c>
    </row>
    <row r="280" spans="14:16">
      <c r="N280" s="108">
        <f t="shared" si="8"/>
        <v>0</v>
      </c>
      <c r="O280" s="108" t="e">
        <f>IF(D280="X",0,IF(E280="X",0,VLOOKUP(E280,'3'!$K$3:$L$16,2,FALSE)))</f>
        <v>#N/A</v>
      </c>
      <c r="P280" s="108" t="e">
        <f t="shared" si="9"/>
        <v>#N/A</v>
      </c>
    </row>
    <row r="281" spans="14:16">
      <c r="N281" s="108">
        <f t="shared" si="8"/>
        <v>0</v>
      </c>
      <c r="O281" s="108" t="e">
        <f>IF(D281="X",0,IF(E281="X",0,VLOOKUP(E281,'3'!$K$3:$L$16,2,FALSE)))</f>
        <v>#N/A</v>
      </c>
      <c r="P281" s="108" t="e">
        <f t="shared" si="9"/>
        <v>#N/A</v>
      </c>
    </row>
    <row r="282" spans="14:16">
      <c r="N282" s="108">
        <f t="shared" si="8"/>
        <v>0</v>
      </c>
      <c r="O282" s="108" t="e">
        <f>IF(D282="X",0,IF(E282="X",0,VLOOKUP(E282,'3'!$K$3:$L$16,2,FALSE)))</f>
        <v>#N/A</v>
      </c>
      <c r="P282" s="108" t="e">
        <f t="shared" si="9"/>
        <v>#N/A</v>
      </c>
    </row>
    <row r="283" spans="14:16">
      <c r="N283" s="108">
        <f t="shared" si="8"/>
        <v>0</v>
      </c>
      <c r="O283" s="108" t="e">
        <f>IF(D283="X",0,IF(E283="X",0,VLOOKUP(E283,'3'!$K$3:$L$16,2,FALSE)))</f>
        <v>#N/A</v>
      </c>
      <c r="P283" s="108" t="e">
        <f t="shared" si="9"/>
        <v>#N/A</v>
      </c>
    </row>
    <row r="284" spans="14:16">
      <c r="N284" s="108">
        <f t="shared" si="8"/>
        <v>0</v>
      </c>
      <c r="O284" s="108" t="e">
        <f>IF(D284="X",0,IF(E284="X",0,VLOOKUP(E284,'3'!$K$3:$L$16,2,FALSE)))</f>
        <v>#N/A</v>
      </c>
      <c r="P284" s="108" t="e">
        <f t="shared" si="9"/>
        <v>#N/A</v>
      </c>
    </row>
    <row r="285" spans="14:16">
      <c r="N285" s="108">
        <f t="shared" si="8"/>
        <v>0</v>
      </c>
      <c r="O285" s="108" t="e">
        <f>IF(D285="X",0,IF(E285="X",0,VLOOKUP(E285,'3'!$K$3:$L$16,2,FALSE)))</f>
        <v>#N/A</v>
      </c>
      <c r="P285" s="108" t="e">
        <f t="shared" si="9"/>
        <v>#N/A</v>
      </c>
    </row>
    <row r="286" spans="14:16">
      <c r="N286" s="108">
        <f t="shared" si="8"/>
        <v>0</v>
      </c>
      <c r="O286" s="108" t="e">
        <f>IF(D286="X",0,IF(E286="X",0,VLOOKUP(E286,'3'!$K$3:$L$16,2,FALSE)))</f>
        <v>#N/A</v>
      </c>
      <c r="P286" s="108" t="e">
        <f t="shared" si="9"/>
        <v>#N/A</v>
      </c>
    </row>
    <row r="287" spans="14:16">
      <c r="N287" s="108">
        <f t="shared" si="8"/>
        <v>0</v>
      </c>
      <c r="O287" s="108" t="e">
        <f>IF(D287="X",0,IF(E287="X",0,VLOOKUP(E287,'3'!$K$3:$L$16,2,FALSE)))</f>
        <v>#N/A</v>
      </c>
      <c r="P287" s="108" t="e">
        <f t="shared" si="9"/>
        <v>#N/A</v>
      </c>
    </row>
    <row r="288" spans="14:16">
      <c r="N288" s="108">
        <f t="shared" si="8"/>
        <v>0</v>
      </c>
      <c r="O288" s="108" t="e">
        <f>IF(D288="X",0,IF(E288="X",0,VLOOKUP(E288,'3'!$K$3:$L$16,2,FALSE)))</f>
        <v>#N/A</v>
      </c>
      <c r="P288" s="108" t="e">
        <f t="shared" si="9"/>
        <v>#N/A</v>
      </c>
    </row>
    <row r="289" spans="14:16">
      <c r="N289" s="108">
        <f t="shared" si="8"/>
        <v>0</v>
      </c>
      <c r="O289" s="108" t="e">
        <f>IF(D289="X",0,IF(E289="X",0,VLOOKUP(E289,'3'!$K$3:$L$16,2,FALSE)))</f>
        <v>#N/A</v>
      </c>
      <c r="P289" s="108" t="e">
        <f t="shared" si="9"/>
        <v>#N/A</v>
      </c>
    </row>
    <row r="290" spans="14:16">
      <c r="N290" s="108">
        <f t="shared" si="8"/>
        <v>0</v>
      </c>
      <c r="O290" s="108" t="e">
        <f>IF(D290="X",0,IF(E290="X",0,VLOOKUP(E290,'3'!$K$3:$L$16,2,FALSE)))</f>
        <v>#N/A</v>
      </c>
      <c r="P290" s="108" t="e">
        <f t="shared" si="9"/>
        <v>#N/A</v>
      </c>
    </row>
    <row r="291" spans="14:16">
      <c r="N291" s="108">
        <f t="shared" si="8"/>
        <v>0</v>
      </c>
      <c r="O291" s="108" t="e">
        <f>IF(D291="X",0,IF(E291="X",0,VLOOKUP(E291,'3'!$K$3:$L$16,2,FALSE)))</f>
        <v>#N/A</v>
      </c>
      <c r="P291" s="108" t="e">
        <f t="shared" si="9"/>
        <v>#N/A</v>
      </c>
    </row>
    <row r="292" spans="14:16">
      <c r="N292" s="108">
        <f t="shared" si="8"/>
        <v>0</v>
      </c>
      <c r="O292" s="108" t="e">
        <f>IF(D292="X",0,IF(E292="X",0,VLOOKUP(E292,'3'!$K$3:$L$16,2,FALSE)))</f>
        <v>#N/A</v>
      </c>
      <c r="P292" s="108" t="e">
        <f t="shared" si="9"/>
        <v>#N/A</v>
      </c>
    </row>
    <row r="293" spans="14:16">
      <c r="N293" s="108">
        <f t="shared" si="8"/>
        <v>0</v>
      </c>
      <c r="O293" s="108" t="e">
        <f>IF(D293="X",0,IF(E293="X",0,VLOOKUP(E293,'3'!$K$3:$L$16,2,FALSE)))</f>
        <v>#N/A</v>
      </c>
      <c r="P293" s="108" t="e">
        <f t="shared" si="9"/>
        <v>#N/A</v>
      </c>
    </row>
    <row r="294" spans="14:16">
      <c r="N294" s="108">
        <f t="shared" si="8"/>
        <v>0</v>
      </c>
      <c r="O294" s="108" t="e">
        <f>IF(D294="X",0,IF(E294="X",0,VLOOKUP(E294,'3'!$K$3:$L$16,2,FALSE)))</f>
        <v>#N/A</v>
      </c>
      <c r="P294" s="108" t="e">
        <f t="shared" si="9"/>
        <v>#N/A</v>
      </c>
    </row>
    <row r="295" spans="14:16">
      <c r="N295" s="108">
        <f t="shared" si="8"/>
        <v>0</v>
      </c>
      <c r="O295" s="108" t="e">
        <f>IF(D295="X",0,IF(E295="X",0,VLOOKUP(E295,'3'!$K$3:$L$16,2,FALSE)))</f>
        <v>#N/A</v>
      </c>
      <c r="P295" s="108" t="e">
        <f t="shared" si="9"/>
        <v>#N/A</v>
      </c>
    </row>
    <row r="296" spans="14:16">
      <c r="N296" s="108">
        <f t="shared" si="8"/>
        <v>0</v>
      </c>
      <c r="O296" s="108" t="e">
        <f>IF(D296="X",0,IF(E296="X",0,VLOOKUP(E296,'3'!$K$3:$L$16,2,FALSE)))</f>
        <v>#N/A</v>
      </c>
      <c r="P296" s="108" t="e">
        <f t="shared" si="9"/>
        <v>#N/A</v>
      </c>
    </row>
    <row r="297" spans="14:16">
      <c r="N297" s="108">
        <f t="shared" si="8"/>
        <v>0</v>
      </c>
      <c r="O297" s="108" t="e">
        <f>IF(D297="X",0,IF(E297="X",0,VLOOKUP(E297,'3'!$K$3:$L$16,2,FALSE)))</f>
        <v>#N/A</v>
      </c>
      <c r="P297" s="108" t="e">
        <f t="shared" si="9"/>
        <v>#N/A</v>
      </c>
    </row>
    <row r="298" spans="14:16">
      <c r="N298" s="108">
        <f t="shared" si="8"/>
        <v>0</v>
      </c>
      <c r="O298" s="108" t="e">
        <f>IF(D298="X",0,IF(E298="X",0,VLOOKUP(E298,'3'!$K$3:$L$16,2,FALSE)))</f>
        <v>#N/A</v>
      </c>
      <c r="P298" s="108" t="e">
        <f t="shared" si="9"/>
        <v>#N/A</v>
      </c>
    </row>
    <row r="299" spans="14:16">
      <c r="N299" s="108">
        <f t="shared" si="8"/>
        <v>0</v>
      </c>
      <c r="O299" s="108" t="e">
        <f>IF(D299="X",0,IF(E299="X",0,VLOOKUP(E299,'3'!$K$3:$L$16,2,FALSE)))</f>
        <v>#N/A</v>
      </c>
      <c r="P299" s="108" t="e">
        <f t="shared" si="9"/>
        <v>#N/A</v>
      </c>
    </row>
    <row r="300" spans="14:16">
      <c r="N300" s="108">
        <f t="shared" si="8"/>
        <v>0</v>
      </c>
      <c r="O300" s="108" t="e">
        <f>IF(D300="X",0,IF(E300="X",0,VLOOKUP(E300,'3'!$K$3:$L$16,2,FALSE)))</f>
        <v>#N/A</v>
      </c>
      <c r="P300" s="108" t="e">
        <f t="shared" si="9"/>
        <v>#N/A</v>
      </c>
    </row>
    <row r="301" spans="14:16">
      <c r="N301" s="108">
        <f t="shared" si="8"/>
        <v>0</v>
      </c>
      <c r="O301" s="108" t="e">
        <f>IF(D301="X",0,IF(E301="X",0,VLOOKUP(E301,'3'!$K$3:$L$16,2,FALSE)))</f>
        <v>#N/A</v>
      </c>
      <c r="P301" s="108" t="e">
        <f t="shared" si="9"/>
        <v>#N/A</v>
      </c>
    </row>
    <row r="302" spans="14:16">
      <c r="N302" s="108">
        <f t="shared" si="8"/>
        <v>0</v>
      </c>
      <c r="O302" s="108" t="e">
        <f>IF(D302="X",0,IF(E302="X",0,VLOOKUP(E302,'3'!$K$3:$L$16,2,FALSE)))</f>
        <v>#N/A</v>
      </c>
      <c r="P302" s="108" t="e">
        <f t="shared" si="9"/>
        <v>#N/A</v>
      </c>
    </row>
    <row r="303" spans="14:16">
      <c r="N303" s="108">
        <f t="shared" si="8"/>
        <v>0</v>
      </c>
      <c r="O303" s="108" t="e">
        <f>IF(D303="X",0,IF(E303="X",0,VLOOKUP(E303,'3'!$K$3:$L$16,2,FALSE)))</f>
        <v>#N/A</v>
      </c>
      <c r="P303" s="108" t="e">
        <f t="shared" si="9"/>
        <v>#N/A</v>
      </c>
    </row>
    <row r="304" spans="14:16">
      <c r="N304" s="108">
        <f t="shared" si="8"/>
        <v>0</v>
      </c>
      <c r="O304" s="108" t="e">
        <f>IF(D304="X",0,IF(E304="X",0,VLOOKUP(E304,'3'!$K$3:$L$16,2,FALSE)))</f>
        <v>#N/A</v>
      </c>
      <c r="P304" s="108" t="e">
        <f t="shared" si="9"/>
        <v>#N/A</v>
      </c>
    </row>
    <row r="305" spans="14:16">
      <c r="N305" s="108">
        <f t="shared" si="8"/>
        <v>0</v>
      </c>
      <c r="O305" s="108" t="e">
        <f>IF(D305="X",0,IF(E305="X",0,VLOOKUP(E305,'3'!$K$3:$L$16,2,FALSE)))</f>
        <v>#N/A</v>
      </c>
      <c r="P305" s="108" t="e">
        <f t="shared" si="9"/>
        <v>#N/A</v>
      </c>
    </row>
    <row r="306" spans="14:16">
      <c r="N306" s="108">
        <f t="shared" si="8"/>
        <v>0</v>
      </c>
      <c r="O306" s="108" t="e">
        <f>IF(D306="X",0,IF(E306="X",0,VLOOKUP(E306,'3'!$K$3:$L$16,2,FALSE)))</f>
        <v>#N/A</v>
      </c>
      <c r="P306" s="108" t="e">
        <f t="shared" si="9"/>
        <v>#N/A</v>
      </c>
    </row>
    <row r="307" spans="14:16">
      <c r="N307" s="108">
        <f t="shared" si="8"/>
        <v>0</v>
      </c>
      <c r="O307" s="108" t="e">
        <f>IF(D307="X",0,IF(E307="X",0,VLOOKUP(E307,'3'!$K$3:$L$16,2,FALSE)))</f>
        <v>#N/A</v>
      </c>
      <c r="P307" s="108" t="e">
        <f t="shared" si="9"/>
        <v>#N/A</v>
      </c>
    </row>
    <row r="308" spans="14:16">
      <c r="N308" s="108">
        <f t="shared" si="8"/>
        <v>0</v>
      </c>
      <c r="O308" s="108" t="e">
        <f>IF(D308="X",0,IF(E308="X",0,VLOOKUP(E308,'3'!$K$3:$L$16,2,FALSE)))</f>
        <v>#N/A</v>
      </c>
      <c r="P308" s="108" t="e">
        <f t="shared" si="9"/>
        <v>#N/A</v>
      </c>
    </row>
    <row r="309" spans="14:16">
      <c r="N309" s="108">
        <f t="shared" si="8"/>
        <v>0</v>
      </c>
      <c r="O309" s="108" t="e">
        <f>IF(D309="X",0,IF(E309="X",0,VLOOKUP(E309,'3'!$K$3:$L$16,2,FALSE)))</f>
        <v>#N/A</v>
      </c>
      <c r="P309" s="108" t="e">
        <f t="shared" si="9"/>
        <v>#N/A</v>
      </c>
    </row>
    <row r="310" spans="14:16">
      <c r="N310" s="108">
        <f t="shared" si="8"/>
        <v>0</v>
      </c>
      <c r="O310" s="108" t="e">
        <f>IF(D310="X",0,IF(E310="X",0,VLOOKUP(E310,'3'!$K$3:$L$16,2,FALSE)))</f>
        <v>#N/A</v>
      </c>
      <c r="P310" s="108" t="e">
        <f t="shared" si="9"/>
        <v>#N/A</v>
      </c>
    </row>
    <row r="311" spans="14:16">
      <c r="N311" s="108">
        <f t="shared" si="8"/>
        <v>0</v>
      </c>
      <c r="O311" s="108" t="e">
        <f>IF(D311="X",0,IF(E311="X",0,VLOOKUP(E311,'3'!$K$3:$L$16,2,FALSE)))</f>
        <v>#N/A</v>
      </c>
      <c r="P311" s="108" t="e">
        <f t="shared" si="9"/>
        <v>#N/A</v>
      </c>
    </row>
    <row r="312" spans="14:16">
      <c r="N312" s="108">
        <f t="shared" si="8"/>
        <v>0</v>
      </c>
      <c r="O312" s="108" t="e">
        <f>IF(D312="X",0,IF(E312="X",0,VLOOKUP(E312,'3'!$K$3:$L$16,2,FALSE)))</f>
        <v>#N/A</v>
      </c>
      <c r="P312" s="108" t="e">
        <f t="shared" si="9"/>
        <v>#N/A</v>
      </c>
    </row>
    <row r="313" spans="14:16">
      <c r="N313" s="108">
        <f t="shared" si="8"/>
        <v>0</v>
      </c>
      <c r="O313" s="108" t="e">
        <f>IF(D313="X",0,IF(E313="X",0,VLOOKUP(E313,'3'!$K$3:$L$16,2,FALSE)))</f>
        <v>#N/A</v>
      </c>
      <c r="P313" s="108" t="e">
        <f t="shared" si="9"/>
        <v>#N/A</v>
      </c>
    </row>
    <row r="314" spans="14:16">
      <c r="N314" s="108">
        <f t="shared" si="8"/>
        <v>0</v>
      </c>
      <c r="O314" s="108" t="e">
        <f>IF(D314="X",0,IF(E314="X",0,VLOOKUP(E314,'3'!$K$3:$L$16,2,FALSE)))</f>
        <v>#N/A</v>
      </c>
      <c r="P314" s="108" t="e">
        <f t="shared" si="9"/>
        <v>#N/A</v>
      </c>
    </row>
    <row r="315" spans="14:16">
      <c r="N315" s="108">
        <f t="shared" si="8"/>
        <v>0</v>
      </c>
      <c r="O315" s="108" t="e">
        <f>IF(D315="X",0,IF(E315="X",0,VLOOKUP(E315,'3'!$K$3:$L$16,2,FALSE)))</f>
        <v>#N/A</v>
      </c>
      <c r="P315" s="108" t="e">
        <f t="shared" si="9"/>
        <v>#N/A</v>
      </c>
    </row>
    <row r="316" spans="14:16">
      <c r="N316" s="108">
        <f t="shared" si="8"/>
        <v>0</v>
      </c>
      <c r="O316" s="108" t="e">
        <f>IF(D316="X",0,IF(E316="X",0,VLOOKUP(E316,'3'!$K$3:$L$16,2,FALSE)))</f>
        <v>#N/A</v>
      </c>
      <c r="P316" s="108" t="e">
        <f t="shared" si="9"/>
        <v>#N/A</v>
      </c>
    </row>
    <row r="317" spans="14:16">
      <c r="N317" s="108">
        <f t="shared" si="8"/>
        <v>0</v>
      </c>
      <c r="O317" s="108" t="e">
        <f>IF(D317="X",0,IF(E317="X",0,VLOOKUP(E317,'3'!$K$3:$L$16,2,FALSE)))</f>
        <v>#N/A</v>
      </c>
      <c r="P317" s="108" t="e">
        <f t="shared" si="9"/>
        <v>#N/A</v>
      </c>
    </row>
    <row r="318" spans="14:16">
      <c r="N318" s="108">
        <f t="shared" si="8"/>
        <v>0</v>
      </c>
      <c r="O318" s="108" t="e">
        <f>IF(D318="X",0,IF(E318="X",0,VLOOKUP(E318,'3'!$K$3:$L$16,2,FALSE)))</f>
        <v>#N/A</v>
      </c>
      <c r="P318" s="108" t="e">
        <f t="shared" si="9"/>
        <v>#N/A</v>
      </c>
    </row>
    <row r="319" spans="14:16">
      <c r="N319" s="108">
        <f t="shared" si="8"/>
        <v>0</v>
      </c>
      <c r="O319" s="108" t="e">
        <f>IF(D319="X",0,IF(E319="X",0,VLOOKUP(E319,'3'!$K$3:$L$16,2,FALSE)))</f>
        <v>#N/A</v>
      </c>
      <c r="P319" s="108" t="e">
        <f t="shared" si="9"/>
        <v>#N/A</v>
      </c>
    </row>
    <row r="320" spans="14:16">
      <c r="N320" s="108">
        <f t="shared" si="8"/>
        <v>0</v>
      </c>
      <c r="O320" s="108" t="e">
        <f>IF(D320="X",0,IF(E320="X",0,VLOOKUP(E320,'3'!$K$3:$L$16,2,FALSE)))</f>
        <v>#N/A</v>
      </c>
      <c r="P320" s="108" t="e">
        <f t="shared" si="9"/>
        <v>#N/A</v>
      </c>
    </row>
    <row r="321" spans="14:16">
      <c r="N321" s="108">
        <f t="shared" si="8"/>
        <v>0</v>
      </c>
      <c r="O321" s="108" t="e">
        <f>IF(D321="X",0,IF(E321="X",0,VLOOKUP(E321,'3'!$K$3:$L$16,2,FALSE)))</f>
        <v>#N/A</v>
      </c>
      <c r="P321" s="108" t="e">
        <f t="shared" si="9"/>
        <v>#N/A</v>
      </c>
    </row>
    <row r="322" spans="14:16">
      <c r="N322" s="108">
        <f t="shared" si="8"/>
        <v>0</v>
      </c>
      <c r="O322" s="108" t="e">
        <f>IF(D322="X",0,IF(E322="X",0,VLOOKUP(E322,'3'!$K$3:$L$16,2,FALSE)))</f>
        <v>#N/A</v>
      </c>
      <c r="P322" s="108" t="e">
        <f t="shared" si="9"/>
        <v>#N/A</v>
      </c>
    </row>
    <row r="323" spans="14:16">
      <c r="N323" s="108">
        <f t="shared" si="8"/>
        <v>0</v>
      </c>
      <c r="O323" s="108" t="e">
        <f>IF(D323="X",0,IF(E323="X",0,VLOOKUP(E323,'3'!$K$3:$L$16,2,FALSE)))</f>
        <v>#N/A</v>
      </c>
      <c r="P323" s="108" t="e">
        <f t="shared" si="9"/>
        <v>#N/A</v>
      </c>
    </row>
    <row r="324" spans="14:16">
      <c r="N324" s="108">
        <f t="shared" ref="N324:N387" si="10">SUM(F324:M324)</f>
        <v>0</v>
      </c>
      <c r="O324" s="108" t="e">
        <f>IF(D324="X",0,IF(E324="X",0,VLOOKUP(E324,'3'!$K$3:$L$16,2,FALSE)))</f>
        <v>#N/A</v>
      </c>
      <c r="P324" s="108" t="e">
        <f t="shared" ref="P324:P387" si="11">N324*O324</f>
        <v>#N/A</v>
      </c>
    </row>
    <row r="325" spans="14:16">
      <c r="N325" s="108">
        <f t="shared" si="10"/>
        <v>0</v>
      </c>
      <c r="O325" s="108" t="e">
        <f>IF(D325="X",0,IF(E325="X",0,VLOOKUP(E325,'3'!$K$3:$L$16,2,FALSE)))</f>
        <v>#N/A</v>
      </c>
      <c r="P325" s="108" t="e">
        <f t="shared" si="11"/>
        <v>#N/A</v>
      </c>
    </row>
    <row r="326" spans="14:16">
      <c r="N326" s="108">
        <f t="shared" si="10"/>
        <v>0</v>
      </c>
      <c r="O326" s="108" t="e">
        <f>IF(D326="X",0,IF(E326="X",0,VLOOKUP(E326,'3'!$K$3:$L$16,2,FALSE)))</f>
        <v>#N/A</v>
      </c>
      <c r="P326" s="108" t="e">
        <f t="shared" si="11"/>
        <v>#N/A</v>
      </c>
    </row>
    <row r="327" spans="14:16">
      <c r="N327" s="108">
        <f t="shared" si="10"/>
        <v>0</v>
      </c>
      <c r="O327" s="108" t="e">
        <f>IF(D327="X",0,IF(E327="X",0,VLOOKUP(E327,'3'!$K$3:$L$16,2,FALSE)))</f>
        <v>#N/A</v>
      </c>
      <c r="P327" s="108" t="e">
        <f t="shared" si="11"/>
        <v>#N/A</v>
      </c>
    </row>
    <row r="328" spans="14:16">
      <c r="N328" s="108">
        <f t="shared" si="10"/>
        <v>0</v>
      </c>
      <c r="O328" s="108" t="e">
        <f>IF(D328="X",0,IF(E328="X",0,VLOOKUP(E328,'3'!$K$3:$L$16,2,FALSE)))</f>
        <v>#N/A</v>
      </c>
      <c r="P328" s="108" t="e">
        <f t="shared" si="11"/>
        <v>#N/A</v>
      </c>
    </row>
    <row r="329" spans="14:16">
      <c r="N329" s="108">
        <f t="shared" si="10"/>
        <v>0</v>
      </c>
      <c r="O329" s="108" t="e">
        <f>IF(D329="X",0,IF(E329="X",0,VLOOKUP(E329,'3'!$K$3:$L$16,2,FALSE)))</f>
        <v>#N/A</v>
      </c>
      <c r="P329" s="108" t="e">
        <f t="shared" si="11"/>
        <v>#N/A</v>
      </c>
    </row>
    <row r="330" spans="14:16">
      <c r="N330" s="108">
        <f t="shared" si="10"/>
        <v>0</v>
      </c>
      <c r="O330" s="108" t="e">
        <f>IF(D330="X",0,IF(E330="X",0,VLOOKUP(E330,'3'!$K$3:$L$16,2,FALSE)))</f>
        <v>#N/A</v>
      </c>
      <c r="P330" s="108" t="e">
        <f t="shared" si="11"/>
        <v>#N/A</v>
      </c>
    </row>
    <row r="331" spans="14:16">
      <c r="N331" s="108">
        <f t="shared" si="10"/>
        <v>0</v>
      </c>
      <c r="O331" s="108" t="e">
        <f>IF(D331="X",0,IF(E331="X",0,VLOOKUP(E331,'3'!$K$3:$L$16,2,FALSE)))</f>
        <v>#N/A</v>
      </c>
      <c r="P331" s="108" t="e">
        <f t="shared" si="11"/>
        <v>#N/A</v>
      </c>
    </row>
    <row r="332" spans="14:16">
      <c r="N332" s="108">
        <f t="shared" si="10"/>
        <v>0</v>
      </c>
      <c r="O332" s="108" t="e">
        <f>IF(D332="X",0,IF(E332="X",0,VLOOKUP(E332,'3'!$K$3:$L$16,2,FALSE)))</f>
        <v>#N/A</v>
      </c>
      <c r="P332" s="108" t="e">
        <f t="shared" si="11"/>
        <v>#N/A</v>
      </c>
    </row>
    <row r="333" spans="14:16">
      <c r="N333" s="108">
        <f t="shared" si="10"/>
        <v>0</v>
      </c>
      <c r="O333" s="108" t="e">
        <f>IF(D333="X",0,IF(E333="X",0,VLOOKUP(E333,'3'!$K$3:$L$16,2,FALSE)))</f>
        <v>#N/A</v>
      </c>
      <c r="P333" s="108" t="e">
        <f t="shared" si="11"/>
        <v>#N/A</v>
      </c>
    </row>
    <row r="334" spans="14:16">
      <c r="N334" s="108">
        <f t="shared" si="10"/>
        <v>0</v>
      </c>
      <c r="O334" s="108" t="e">
        <f>IF(D334="X",0,IF(E334="X",0,VLOOKUP(E334,'3'!$K$3:$L$16,2,FALSE)))</f>
        <v>#N/A</v>
      </c>
      <c r="P334" s="108" t="e">
        <f t="shared" si="11"/>
        <v>#N/A</v>
      </c>
    </row>
    <row r="335" spans="14:16">
      <c r="N335" s="108">
        <f t="shared" si="10"/>
        <v>0</v>
      </c>
      <c r="O335" s="108" t="e">
        <f>IF(D335="X",0,IF(E335="X",0,VLOOKUP(E335,'3'!$K$3:$L$16,2,FALSE)))</f>
        <v>#N/A</v>
      </c>
      <c r="P335" s="108" t="e">
        <f t="shared" si="11"/>
        <v>#N/A</v>
      </c>
    </row>
    <row r="336" spans="14:16">
      <c r="N336" s="108">
        <f t="shared" si="10"/>
        <v>0</v>
      </c>
      <c r="O336" s="108" t="e">
        <f>IF(D336="X",0,IF(E336="X",0,VLOOKUP(E336,'3'!$K$3:$L$16,2,FALSE)))</f>
        <v>#N/A</v>
      </c>
      <c r="P336" s="108" t="e">
        <f t="shared" si="11"/>
        <v>#N/A</v>
      </c>
    </row>
    <row r="337" spans="14:16">
      <c r="N337" s="108">
        <f t="shared" si="10"/>
        <v>0</v>
      </c>
      <c r="O337" s="108" t="e">
        <f>IF(D337="X",0,IF(E337="X",0,VLOOKUP(E337,'3'!$K$3:$L$16,2,FALSE)))</f>
        <v>#N/A</v>
      </c>
      <c r="P337" s="108" t="e">
        <f t="shared" si="11"/>
        <v>#N/A</v>
      </c>
    </row>
    <row r="338" spans="14:16">
      <c r="N338" s="108">
        <f t="shared" si="10"/>
        <v>0</v>
      </c>
      <c r="O338" s="108" t="e">
        <f>IF(D338="X",0,IF(E338="X",0,VLOOKUP(E338,'3'!$K$3:$L$16,2,FALSE)))</f>
        <v>#N/A</v>
      </c>
      <c r="P338" s="108" t="e">
        <f t="shared" si="11"/>
        <v>#N/A</v>
      </c>
    </row>
    <row r="339" spans="14:16">
      <c r="N339" s="108">
        <f t="shared" si="10"/>
        <v>0</v>
      </c>
      <c r="O339" s="108" t="e">
        <f>IF(D339="X",0,IF(E339="X",0,VLOOKUP(E339,'3'!$K$3:$L$16,2,FALSE)))</f>
        <v>#N/A</v>
      </c>
      <c r="P339" s="108" t="e">
        <f t="shared" si="11"/>
        <v>#N/A</v>
      </c>
    </row>
    <row r="340" spans="14:16">
      <c r="N340" s="108">
        <f t="shared" si="10"/>
        <v>0</v>
      </c>
      <c r="O340" s="108" t="e">
        <f>IF(D340="X",0,IF(E340="X",0,VLOOKUP(E340,'3'!$K$3:$L$16,2,FALSE)))</f>
        <v>#N/A</v>
      </c>
      <c r="P340" s="108" t="e">
        <f t="shared" si="11"/>
        <v>#N/A</v>
      </c>
    </row>
    <row r="341" spans="14:16">
      <c r="N341" s="108">
        <f t="shared" si="10"/>
        <v>0</v>
      </c>
      <c r="O341" s="108" t="e">
        <f>IF(D341="X",0,IF(E341="X",0,VLOOKUP(E341,'3'!$K$3:$L$16,2,FALSE)))</f>
        <v>#N/A</v>
      </c>
      <c r="P341" s="108" t="e">
        <f t="shared" si="11"/>
        <v>#N/A</v>
      </c>
    </row>
    <row r="342" spans="14:16">
      <c r="N342" s="108">
        <f t="shared" si="10"/>
        <v>0</v>
      </c>
      <c r="O342" s="108" t="e">
        <f>IF(D342="X",0,IF(E342="X",0,VLOOKUP(E342,'3'!$K$3:$L$16,2,FALSE)))</f>
        <v>#N/A</v>
      </c>
      <c r="P342" s="108" t="e">
        <f t="shared" si="11"/>
        <v>#N/A</v>
      </c>
    </row>
    <row r="343" spans="14:16">
      <c r="N343" s="108">
        <f t="shared" si="10"/>
        <v>0</v>
      </c>
      <c r="O343" s="108" t="e">
        <f>IF(D343="X",0,IF(E343="X",0,VLOOKUP(E343,'3'!$K$3:$L$16,2,FALSE)))</f>
        <v>#N/A</v>
      </c>
      <c r="P343" s="108" t="e">
        <f t="shared" si="11"/>
        <v>#N/A</v>
      </c>
    </row>
    <row r="344" spans="14:16">
      <c r="N344" s="108">
        <f t="shared" si="10"/>
        <v>0</v>
      </c>
      <c r="O344" s="108" t="e">
        <f>IF(D344="X",0,IF(E344="X",0,VLOOKUP(E344,'3'!$K$3:$L$16,2,FALSE)))</f>
        <v>#N/A</v>
      </c>
      <c r="P344" s="108" t="e">
        <f t="shared" si="11"/>
        <v>#N/A</v>
      </c>
    </row>
    <row r="345" spans="14:16">
      <c r="N345" s="108">
        <f t="shared" si="10"/>
        <v>0</v>
      </c>
      <c r="O345" s="108" t="e">
        <f>IF(D345="X",0,IF(E345="X",0,VLOOKUP(E345,'3'!$K$3:$L$16,2,FALSE)))</f>
        <v>#N/A</v>
      </c>
      <c r="P345" s="108" t="e">
        <f t="shared" si="11"/>
        <v>#N/A</v>
      </c>
    </row>
    <row r="346" spans="14:16">
      <c r="N346" s="108">
        <f t="shared" si="10"/>
        <v>0</v>
      </c>
      <c r="O346" s="108" t="e">
        <f>IF(D346="X",0,IF(E346="X",0,VLOOKUP(E346,'3'!$K$3:$L$16,2,FALSE)))</f>
        <v>#N/A</v>
      </c>
      <c r="P346" s="108" t="e">
        <f t="shared" si="11"/>
        <v>#N/A</v>
      </c>
    </row>
    <row r="347" spans="14:16">
      <c r="N347" s="108">
        <f t="shared" si="10"/>
        <v>0</v>
      </c>
      <c r="O347" s="108" t="e">
        <f>IF(D347="X",0,IF(E347="X",0,VLOOKUP(E347,'3'!$K$3:$L$16,2,FALSE)))</f>
        <v>#N/A</v>
      </c>
      <c r="P347" s="108" t="e">
        <f t="shared" si="11"/>
        <v>#N/A</v>
      </c>
    </row>
    <row r="348" spans="14:16">
      <c r="N348" s="108">
        <f t="shared" si="10"/>
        <v>0</v>
      </c>
      <c r="O348" s="108" t="e">
        <f>IF(D348="X",0,IF(E348="X",0,VLOOKUP(E348,'3'!$K$3:$L$16,2,FALSE)))</f>
        <v>#N/A</v>
      </c>
      <c r="P348" s="108" t="e">
        <f t="shared" si="11"/>
        <v>#N/A</v>
      </c>
    </row>
    <row r="349" spans="14:16">
      <c r="N349" s="108">
        <f t="shared" si="10"/>
        <v>0</v>
      </c>
      <c r="O349" s="108" t="e">
        <f>IF(D349="X",0,IF(E349="X",0,VLOOKUP(E349,'3'!$K$3:$L$16,2,FALSE)))</f>
        <v>#N/A</v>
      </c>
      <c r="P349" s="108" t="e">
        <f t="shared" si="11"/>
        <v>#N/A</v>
      </c>
    </row>
    <row r="350" spans="14:16">
      <c r="N350" s="108">
        <f t="shared" si="10"/>
        <v>0</v>
      </c>
      <c r="O350" s="108" t="e">
        <f>IF(D350="X",0,IF(E350="X",0,VLOOKUP(E350,'3'!$K$3:$L$16,2,FALSE)))</f>
        <v>#N/A</v>
      </c>
      <c r="P350" s="108" t="e">
        <f t="shared" si="11"/>
        <v>#N/A</v>
      </c>
    </row>
    <row r="351" spans="14:16">
      <c r="N351" s="108">
        <f t="shared" si="10"/>
        <v>0</v>
      </c>
      <c r="O351" s="108" t="e">
        <f>IF(D351="X",0,IF(E351="X",0,VLOOKUP(E351,'3'!$K$3:$L$16,2,FALSE)))</f>
        <v>#N/A</v>
      </c>
      <c r="P351" s="108" t="e">
        <f t="shared" si="11"/>
        <v>#N/A</v>
      </c>
    </row>
    <row r="352" spans="14:16">
      <c r="N352" s="108">
        <f t="shared" si="10"/>
        <v>0</v>
      </c>
      <c r="O352" s="108" t="e">
        <f>IF(D352="X",0,IF(E352="X",0,VLOOKUP(E352,'3'!$K$3:$L$16,2,FALSE)))</f>
        <v>#N/A</v>
      </c>
      <c r="P352" s="108" t="e">
        <f t="shared" si="11"/>
        <v>#N/A</v>
      </c>
    </row>
    <row r="353" spans="14:16">
      <c r="N353" s="108">
        <f t="shared" si="10"/>
        <v>0</v>
      </c>
      <c r="O353" s="108" t="e">
        <f>IF(D353="X",0,IF(E353="X",0,VLOOKUP(E353,'3'!$K$3:$L$16,2,FALSE)))</f>
        <v>#N/A</v>
      </c>
      <c r="P353" s="108" t="e">
        <f t="shared" si="11"/>
        <v>#N/A</v>
      </c>
    </row>
    <row r="354" spans="14:16">
      <c r="N354" s="108">
        <f t="shared" si="10"/>
        <v>0</v>
      </c>
      <c r="O354" s="108" t="e">
        <f>IF(D354="X",0,IF(E354="X",0,VLOOKUP(E354,'3'!$K$3:$L$16,2,FALSE)))</f>
        <v>#N/A</v>
      </c>
      <c r="P354" s="108" t="e">
        <f t="shared" si="11"/>
        <v>#N/A</v>
      </c>
    </row>
    <row r="355" spans="14:16">
      <c r="N355" s="108">
        <f t="shared" si="10"/>
        <v>0</v>
      </c>
      <c r="O355" s="108" t="e">
        <f>IF(D355="X",0,IF(E355="X",0,VLOOKUP(E355,'3'!$K$3:$L$16,2,FALSE)))</f>
        <v>#N/A</v>
      </c>
      <c r="P355" s="108" t="e">
        <f t="shared" si="11"/>
        <v>#N/A</v>
      </c>
    </row>
    <row r="356" spans="14:16">
      <c r="N356" s="108">
        <f t="shared" si="10"/>
        <v>0</v>
      </c>
      <c r="O356" s="108" t="e">
        <f>IF(D356="X",0,IF(E356="X",0,VLOOKUP(E356,'3'!$K$3:$L$16,2,FALSE)))</f>
        <v>#N/A</v>
      </c>
      <c r="P356" s="108" t="e">
        <f t="shared" si="11"/>
        <v>#N/A</v>
      </c>
    </row>
    <row r="357" spans="14:16">
      <c r="N357" s="108">
        <f t="shared" si="10"/>
        <v>0</v>
      </c>
      <c r="O357" s="108" t="e">
        <f>IF(D357="X",0,IF(E357="X",0,VLOOKUP(E357,'3'!$K$3:$L$16,2,FALSE)))</f>
        <v>#N/A</v>
      </c>
      <c r="P357" s="108" t="e">
        <f t="shared" si="11"/>
        <v>#N/A</v>
      </c>
    </row>
    <row r="358" spans="14:16">
      <c r="N358" s="108">
        <f t="shared" si="10"/>
        <v>0</v>
      </c>
      <c r="O358" s="108" t="e">
        <f>IF(D358="X",0,IF(E358="X",0,VLOOKUP(E358,'3'!$K$3:$L$16,2,FALSE)))</f>
        <v>#N/A</v>
      </c>
      <c r="P358" s="108" t="e">
        <f t="shared" si="11"/>
        <v>#N/A</v>
      </c>
    </row>
    <row r="359" spans="14:16">
      <c r="N359" s="108">
        <f t="shared" si="10"/>
        <v>0</v>
      </c>
      <c r="O359" s="108" t="e">
        <f>IF(D359="X",0,IF(E359="X",0,VLOOKUP(E359,'3'!$K$3:$L$16,2,FALSE)))</f>
        <v>#N/A</v>
      </c>
      <c r="P359" s="108" t="e">
        <f t="shared" si="11"/>
        <v>#N/A</v>
      </c>
    </row>
    <row r="360" spans="14:16">
      <c r="N360" s="108">
        <f t="shared" si="10"/>
        <v>0</v>
      </c>
      <c r="O360" s="108" t="e">
        <f>IF(D360="X",0,IF(E360="X",0,VLOOKUP(E360,'3'!$K$3:$L$16,2,FALSE)))</f>
        <v>#N/A</v>
      </c>
      <c r="P360" s="108" t="e">
        <f t="shared" si="11"/>
        <v>#N/A</v>
      </c>
    </row>
    <row r="361" spans="14:16">
      <c r="N361" s="108">
        <f t="shared" si="10"/>
        <v>0</v>
      </c>
      <c r="O361" s="108" t="e">
        <f>IF(D361="X",0,IF(E361="X",0,VLOOKUP(E361,'3'!$K$3:$L$16,2,FALSE)))</f>
        <v>#N/A</v>
      </c>
      <c r="P361" s="108" t="e">
        <f t="shared" si="11"/>
        <v>#N/A</v>
      </c>
    </row>
    <row r="362" spans="14:16">
      <c r="N362" s="108">
        <f t="shared" si="10"/>
        <v>0</v>
      </c>
      <c r="O362" s="108" t="e">
        <f>IF(D362="X",0,IF(E362="X",0,VLOOKUP(E362,'3'!$K$3:$L$16,2,FALSE)))</f>
        <v>#N/A</v>
      </c>
      <c r="P362" s="108" t="e">
        <f t="shared" si="11"/>
        <v>#N/A</v>
      </c>
    </row>
    <row r="363" spans="14:16">
      <c r="N363" s="108">
        <f t="shared" si="10"/>
        <v>0</v>
      </c>
      <c r="O363" s="108" t="e">
        <f>IF(D363="X",0,IF(E363="X",0,VLOOKUP(E363,'3'!$K$3:$L$16,2,FALSE)))</f>
        <v>#N/A</v>
      </c>
      <c r="P363" s="108" t="e">
        <f t="shared" si="11"/>
        <v>#N/A</v>
      </c>
    </row>
    <row r="364" spans="14:16">
      <c r="N364" s="108">
        <f t="shared" si="10"/>
        <v>0</v>
      </c>
      <c r="O364" s="108" t="e">
        <f>IF(D364="X",0,IF(E364="X",0,VLOOKUP(E364,'3'!$K$3:$L$16,2,FALSE)))</f>
        <v>#N/A</v>
      </c>
      <c r="P364" s="108" t="e">
        <f t="shared" si="11"/>
        <v>#N/A</v>
      </c>
    </row>
    <row r="365" spans="14:16">
      <c r="N365" s="108">
        <f t="shared" si="10"/>
        <v>0</v>
      </c>
      <c r="O365" s="108" t="e">
        <f>IF(D365="X",0,IF(E365="X",0,VLOOKUP(E365,'3'!$K$3:$L$16,2,FALSE)))</f>
        <v>#N/A</v>
      </c>
      <c r="P365" s="108" t="e">
        <f t="shared" si="11"/>
        <v>#N/A</v>
      </c>
    </row>
    <row r="366" spans="14:16">
      <c r="N366" s="108">
        <f t="shared" si="10"/>
        <v>0</v>
      </c>
      <c r="O366" s="108" t="e">
        <f>IF(D366="X",0,IF(E366="X",0,VLOOKUP(E366,'3'!$K$3:$L$16,2,FALSE)))</f>
        <v>#N/A</v>
      </c>
      <c r="P366" s="108" t="e">
        <f t="shared" si="11"/>
        <v>#N/A</v>
      </c>
    </row>
    <row r="367" spans="14:16">
      <c r="N367" s="108">
        <f t="shared" si="10"/>
        <v>0</v>
      </c>
      <c r="O367" s="108" t="e">
        <f>IF(D367="X",0,IF(E367="X",0,VLOOKUP(E367,'3'!$K$3:$L$16,2,FALSE)))</f>
        <v>#N/A</v>
      </c>
      <c r="P367" s="108" t="e">
        <f t="shared" si="11"/>
        <v>#N/A</v>
      </c>
    </row>
    <row r="368" spans="14:16">
      <c r="N368" s="108">
        <f t="shared" si="10"/>
        <v>0</v>
      </c>
      <c r="O368" s="108" t="e">
        <f>IF(D368="X",0,IF(E368="X",0,VLOOKUP(E368,'3'!$K$3:$L$16,2,FALSE)))</f>
        <v>#N/A</v>
      </c>
      <c r="P368" s="108" t="e">
        <f t="shared" si="11"/>
        <v>#N/A</v>
      </c>
    </row>
    <row r="369" spans="14:16">
      <c r="N369" s="108">
        <f t="shared" si="10"/>
        <v>0</v>
      </c>
      <c r="O369" s="108" t="e">
        <f>IF(D369="X",0,IF(E369="X",0,VLOOKUP(E369,'3'!$K$3:$L$16,2,FALSE)))</f>
        <v>#N/A</v>
      </c>
      <c r="P369" s="108" t="e">
        <f t="shared" si="11"/>
        <v>#N/A</v>
      </c>
    </row>
    <row r="370" spans="14:16">
      <c r="N370" s="108">
        <f t="shared" si="10"/>
        <v>0</v>
      </c>
      <c r="O370" s="108" t="e">
        <f>IF(D370="X",0,IF(E370="X",0,VLOOKUP(E370,'3'!$K$3:$L$16,2,FALSE)))</f>
        <v>#N/A</v>
      </c>
      <c r="P370" s="108" t="e">
        <f t="shared" si="11"/>
        <v>#N/A</v>
      </c>
    </row>
    <row r="371" spans="14:16">
      <c r="N371" s="108">
        <f t="shared" si="10"/>
        <v>0</v>
      </c>
      <c r="O371" s="108" t="e">
        <f>IF(D371="X",0,IF(E371="X",0,VLOOKUP(E371,'3'!$K$3:$L$16,2,FALSE)))</f>
        <v>#N/A</v>
      </c>
      <c r="P371" s="108" t="e">
        <f t="shared" si="11"/>
        <v>#N/A</v>
      </c>
    </row>
    <row r="372" spans="14:16">
      <c r="N372" s="108">
        <f t="shared" si="10"/>
        <v>0</v>
      </c>
      <c r="O372" s="108" t="e">
        <f>IF(D372="X",0,IF(E372="X",0,VLOOKUP(E372,'3'!$K$3:$L$16,2,FALSE)))</f>
        <v>#N/A</v>
      </c>
      <c r="P372" s="108" t="e">
        <f t="shared" si="11"/>
        <v>#N/A</v>
      </c>
    </row>
    <row r="373" spans="14:16">
      <c r="N373" s="108">
        <f t="shared" si="10"/>
        <v>0</v>
      </c>
      <c r="O373" s="108" t="e">
        <f>IF(D373="X",0,IF(E373="X",0,VLOOKUP(E373,'3'!$K$3:$L$16,2,FALSE)))</f>
        <v>#N/A</v>
      </c>
      <c r="P373" s="108" t="e">
        <f t="shared" si="11"/>
        <v>#N/A</v>
      </c>
    </row>
    <row r="374" spans="14:16">
      <c r="N374" s="108">
        <f t="shared" si="10"/>
        <v>0</v>
      </c>
      <c r="O374" s="108" t="e">
        <f>IF(D374="X",0,IF(E374="X",0,VLOOKUP(E374,'3'!$K$3:$L$16,2,FALSE)))</f>
        <v>#N/A</v>
      </c>
      <c r="P374" s="108" t="e">
        <f t="shared" si="11"/>
        <v>#N/A</v>
      </c>
    </row>
    <row r="375" spans="14:16">
      <c r="N375" s="108">
        <f t="shared" si="10"/>
        <v>0</v>
      </c>
      <c r="O375" s="108" t="e">
        <f>IF(D375="X",0,IF(E375="X",0,VLOOKUP(E375,'3'!$K$3:$L$16,2,FALSE)))</f>
        <v>#N/A</v>
      </c>
      <c r="P375" s="108" t="e">
        <f t="shared" si="11"/>
        <v>#N/A</v>
      </c>
    </row>
    <row r="376" spans="14:16">
      <c r="N376" s="108">
        <f t="shared" si="10"/>
        <v>0</v>
      </c>
      <c r="O376" s="108" t="e">
        <f>IF(D376="X",0,IF(E376="X",0,VLOOKUP(E376,'3'!$K$3:$L$16,2,FALSE)))</f>
        <v>#N/A</v>
      </c>
      <c r="P376" s="108" t="e">
        <f t="shared" si="11"/>
        <v>#N/A</v>
      </c>
    </row>
    <row r="377" spans="14:16">
      <c r="N377" s="108">
        <f t="shared" si="10"/>
        <v>0</v>
      </c>
      <c r="O377" s="108" t="e">
        <f>IF(D377="X",0,IF(E377="X",0,VLOOKUP(E377,'3'!$K$3:$L$16,2,FALSE)))</f>
        <v>#N/A</v>
      </c>
      <c r="P377" s="108" t="e">
        <f t="shared" si="11"/>
        <v>#N/A</v>
      </c>
    </row>
    <row r="378" spans="14:16">
      <c r="N378" s="108">
        <f t="shared" si="10"/>
        <v>0</v>
      </c>
      <c r="O378" s="108" t="e">
        <f>IF(D378="X",0,IF(E378="X",0,VLOOKUP(E378,'3'!$K$3:$L$16,2,FALSE)))</f>
        <v>#N/A</v>
      </c>
      <c r="P378" s="108" t="e">
        <f t="shared" si="11"/>
        <v>#N/A</v>
      </c>
    </row>
    <row r="379" spans="14:16">
      <c r="N379" s="108">
        <f t="shared" si="10"/>
        <v>0</v>
      </c>
      <c r="O379" s="108" t="e">
        <f>IF(D379="X",0,IF(E379="X",0,VLOOKUP(E379,'3'!$K$3:$L$16,2,FALSE)))</f>
        <v>#N/A</v>
      </c>
      <c r="P379" s="108" t="e">
        <f t="shared" si="11"/>
        <v>#N/A</v>
      </c>
    </row>
    <row r="380" spans="14:16">
      <c r="N380" s="108">
        <f t="shared" si="10"/>
        <v>0</v>
      </c>
      <c r="O380" s="108" t="e">
        <f>IF(D380="X",0,IF(E380="X",0,VLOOKUP(E380,'3'!$K$3:$L$16,2,FALSE)))</f>
        <v>#N/A</v>
      </c>
      <c r="P380" s="108" t="e">
        <f t="shared" si="11"/>
        <v>#N/A</v>
      </c>
    </row>
    <row r="381" spans="14:16">
      <c r="N381" s="108">
        <f t="shared" si="10"/>
        <v>0</v>
      </c>
      <c r="O381" s="108" t="e">
        <f>IF(D381="X",0,IF(E381="X",0,VLOOKUP(E381,'3'!$K$3:$L$16,2,FALSE)))</f>
        <v>#N/A</v>
      </c>
      <c r="P381" s="108" t="e">
        <f t="shared" si="11"/>
        <v>#N/A</v>
      </c>
    </row>
    <row r="382" spans="14:16">
      <c r="N382" s="108">
        <f t="shared" si="10"/>
        <v>0</v>
      </c>
      <c r="O382" s="108" t="e">
        <f>IF(D382="X",0,IF(E382="X",0,VLOOKUP(E382,'3'!$K$3:$L$16,2,FALSE)))</f>
        <v>#N/A</v>
      </c>
      <c r="P382" s="108" t="e">
        <f t="shared" si="11"/>
        <v>#N/A</v>
      </c>
    </row>
    <row r="383" spans="14:16">
      <c r="N383" s="108">
        <f t="shared" si="10"/>
        <v>0</v>
      </c>
      <c r="O383" s="108" t="e">
        <f>IF(D383="X",0,IF(E383="X",0,VLOOKUP(E383,'3'!$K$3:$L$16,2,FALSE)))</f>
        <v>#N/A</v>
      </c>
      <c r="P383" s="108" t="e">
        <f t="shared" si="11"/>
        <v>#N/A</v>
      </c>
    </row>
    <row r="384" spans="14:16">
      <c r="N384" s="108">
        <f t="shared" si="10"/>
        <v>0</v>
      </c>
      <c r="O384" s="108" t="e">
        <f>IF(D384="X",0,IF(E384="X",0,VLOOKUP(E384,'3'!$K$3:$L$16,2,FALSE)))</f>
        <v>#N/A</v>
      </c>
      <c r="P384" s="108" t="e">
        <f t="shared" si="11"/>
        <v>#N/A</v>
      </c>
    </row>
    <row r="385" spans="14:16">
      <c r="N385" s="108">
        <f t="shared" si="10"/>
        <v>0</v>
      </c>
      <c r="O385" s="108" t="e">
        <f>IF(D385="X",0,IF(E385="X",0,VLOOKUP(E385,'3'!$K$3:$L$16,2,FALSE)))</f>
        <v>#N/A</v>
      </c>
      <c r="P385" s="108" t="e">
        <f t="shared" si="11"/>
        <v>#N/A</v>
      </c>
    </row>
    <row r="386" spans="14:16">
      <c r="N386" s="108">
        <f t="shared" si="10"/>
        <v>0</v>
      </c>
      <c r="O386" s="108" t="e">
        <f>IF(D386="X",0,IF(E386="X",0,VLOOKUP(E386,'3'!$K$3:$L$16,2,FALSE)))</f>
        <v>#N/A</v>
      </c>
      <c r="P386" s="108" t="e">
        <f t="shared" si="11"/>
        <v>#N/A</v>
      </c>
    </row>
    <row r="387" spans="14:16">
      <c r="N387" s="108">
        <f t="shared" si="10"/>
        <v>0</v>
      </c>
      <c r="O387" s="108" t="e">
        <f>IF(D387="X",0,IF(E387="X",0,VLOOKUP(E387,'3'!$K$3:$L$16,2,FALSE)))</f>
        <v>#N/A</v>
      </c>
      <c r="P387" s="108" t="e">
        <f t="shared" si="11"/>
        <v>#N/A</v>
      </c>
    </row>
    <row r="388" spans="14:16">
      <c r="N388" s="108">
        <f t="shared" ref="N388:N451" si="12">SUM(F388:M388)</f>
        <v>0</v>
      </c>
      <c r="O388" s="108" t="e">
        <f>IF(D388="X",0,IF(E388="X",0,VLOOKUP(E388,'3'!$K$3:$L$16,2,FALSE)))</f>
        <v>#N/A</v>
      </c>
      <c r="P388" s="108" t="e">
        <f t="shared" ref="P388:P451" si="13">N388*O388</f>
        <v>#N/A</v>
      </c>
    </row>
    <row r="389" spans="14:16">
      <c r="N389" s="108">
        <f t="shared" si="12"/>
        <v>0</v>
      </c>
      <c r="O389" s="108" t="e">
        <f>IF(D389="X",0,IF(E389="X",0,VLOOKUP(E389,'3'!$K$3:$L$16,2,FALSE)))</f>
        <v>#N/A</v>
      </c>
      <c r="P389" s="108" t="e">
        <f t="shared" si="13"/>
        <v>#N/A</v>
      </c>
    </row>
    <row r="390" spans="14:16">
      <c r="N390" s="108">
        <f t="shared" si="12"/>
        <v>0</v>
      </c>
      <c r="O390" s="108" t="e">
        <f>IF(D390="X",0,IF(E390="X",0,VLOOKUP(E390,'3'!$K$3:$L$16,2,FALSE)))</f>
        <v>#N/A</v>
      </c>
      <c r="P390" s="108" t="e">
        <f t="shared" si="13"/>
        <v>#N/A</v>
      </c>
    </row>
    <row r="391" spans="14:16">
      <c r="N391" s="108">
        <f t="shared" si="12"/>
        <v>0</v>
      </c>
      <c r="O391" s="108" t="e">
        <f>IF(D391="X",0,IF(E391="X",0,VLOOKUP(E391,'3'!$K$3:$L$16,2,FALSE)))</f>
        <v>#N/A</v>
      </c>
      <c r="P391" s="108" t="e">
        <f t="shared" si="13"/>
        <v>#N/A</v>
      </c>
    </row>
    <row r="392" spans="14:16">
      <c r="N392" s="108">
        <f t="shared" si="12"/>
        <v>0</v>
      </c>
      <c r="O392" s="108" t="e">
        <f>IF(D392="X",0,IF(E392="X",0,VLOOKUP(E392,'3'!$K$3:$L$16,2,FALSE)))</f>
        <v>#N/A</v>
      </c>
      <c r="P392" s="108" t="e">
        <f t="shared" si="13"/>
        <v>#N/A</v>
      </c>
    </row>
    <row r="393" spans="14:16">
      <c r="N393" s="108">
        <f t="shared" si="12"/>
        <v>0</v>
      </c>
      <c r="O393" s="108" t="e">
        <f>IF(D393="X",0,IF(E393="X",0,VLOOKUP(E393,'3'!$K$3:$L$16,2,FALSE)))</f>
        <v>#N/A</v>
      </c>
      <c r="P393" s="108" t="e">
        <f t="shared" si="13"/>
        <v>#N/A</v>
      </c>
    </row>
    <row r="394" spans="14:16">
      <c r="N394" s="108">
        <f t="shared" si="12"/>
        <v>0</v>
      </c>
      <c r="O394" s="108" t="e">
        <f>IF(D394="X",0,IF(E394="X",0,VLOOKUP(E394,'3'!$K$3:$L$16,2,FALSE)))</f>
        <v>#N/A</v>
      </c>
      <c r="P394" s="108" t="e">
        <f t="shared" si="13"/>
        <v>#N/A</v>
      </c>
    </row>
    <row r="395" spans="14:16">
      <c r="N395" s="108">
        <f t="shared" si="12"/>
        <v>0</v>
      </c>
      <c r="O395" s="108" t="e">
        <f>IF(D395="X",0,IF(E395="X",0,VLOOKUP(E395,'3'!$K$3:$L$16,2,FALSE)))</f>
        <v>#N/A</v>
      </c>
      <c r="P395" s="108" t="e">
        <f t="shared" si="13"/>
        <v>#N/A</v>
      </c>
    </row>
    <row r="396" spans="14:16">
      <c r="N396" s="108">
        <f t="shared" si="12"/>
        <v>0</v>
      </c>
      <c r="O396" s="108" t="e">
        <f>IF(D396="X",0,IF(E396="X",0,VLOOKUP(E396,'3'!$K$3:$L$16,2,FALSE)))</f>
        <v>#N/A</v>
      </c>
      <c r="P396" s="108" t="e">
        <f t="shared" si="13"/>
        <v>#N/A</v>
      </c>
    </row>
    <row r="397" spans="14:16">
      <c r="N397" s="108">
        <f t="shared" si="12"/>
        <v>0</v>
      </c>
      <c r="O397" s="108" t="e">
        <f>IF(D397="X",0,IF(E397="X",0,VLOOKUP(E397,'3'!$K$3:$L$16,2,FALSE)))</f>
        <v>#N/A</v>
      </c>
      <c r="P397" s="108" t="e">
        <f t="shared" si="13"/>
        <v>#N/A</v>
      </c>
    </row>
    <row r="398" spans="14:16">
      <c r="N398" s="108">
        <f t="shared" si="12"/>
        <v>0</v>
      </c>
      <c r="O398" s="108" t="e">
        <f>IF(D398="X",0,IF(E398="X",0,VLOOKUP(E398,'3'!$K$3:$L$16,2,FALSE)))</f>
        <v>#N/A</v>
      </c>
      <c r="P398" s="108" t="e">
        <f t="shared" si="13"/>
        <v>#N/A</v>
      </c>
    </row>
    <row r="399" spans="14:16">
      <c r="N399" s="108">
        <f t="shared" si="12"/>
        <v>0</v>
      </c>
      <c r="O399" s="108" t="e">
        <f>IF(D399="X",0,IF(E399="X",0,VLOOKUP(E399,'3'!$K$3:$L$16,2,FALSE)))</f>
        <v>#N/A</v>
      </c>
      <c r="P399" s="108" t="e">
        <f t="shared" si="13"/>
        <v>#N/A</v>
      </c>
    </row>
    <row r="400" spans="14:16">
      <c r="N400" s="108">
        <f t="shared" si="12"/>
        <v>0</v>
      </c>
      <c r="O400" s="108" t="e">
        <f>IF(D400="X",0,IF(E400="X",0,VLOOKUP(E400,'3'!$K$3:$L$16,2,FALSE)))</f>
        <v>#N/A</v>
      </c>
      <c r="P400" s="108" t="e">
        <f t="shared" si="13"/>
        <v>#N/A</v>
      </c>
    </row>
    <row r="401" spans="14:16">
      <c r="N401" s="108">
        <f t="shared" si="12"/>
        <v>0</v>
      </c>
      <c r="O401" s="108" t="e">
        <f>IF(D401="X",0,IF(E401="X",0,VLOOKUP(E401,'3'!$K$3:$L$16,2,FALSE)))</f>
        <v>#N/A</v>
      </c>
      <c r="P401" s="108" t="e">
        <f t="shared" si="13"/>
        <v>#N/A</v>
      </c>
    </row>
    <row r="402" spans="14:16">
      <c r="N402" s="108">
        <f t="shared" si="12"/>
        <v>0</v>
      </c>
      <c r="O402" s="108" t="e">
        <f>IF(D402="X",0,IF(E402="X",0,VLOOKUP(E402,'3'!$K$3:$L$16,2,FALSE)))</f>
        <v>#N/A</v>
      </c>
      <c r="P402" s="108" t="e">
        <f t="shared" si="13"/>
        <v>#N/A</v>
      </c>
    </row>
    <row r="403" spans="14:16">
      <c r="N403" s="108">
        <f t="shared" si="12"/>
        <v>0</v>
      </c>
      <c r="O403" s="108" t="e">
        <f>IF(D403="X",0,IF(E403="X",0,VLOOKUP(E403,'3'!$K$3:$L$16,2,FALSE)))</f>
        <v>#N/A</v>
      </c>
      <c r="P403" s="108" t="e">
        <f t="shared" si="13"/>
        <v>#N/A</v>
      </c>
    </row>
    <row r="404" spans="14:16">
      <c r="N404" s="108">
        <f t="shared" si="12"/>
        <v>0</v>
      </c>
      <c r="O404" s="108" t="e">
        <f>IF(D404="X",0,IF(E404="X",0,VLOOKUP(E404,'3'!$K$3:$L$16,2,FALSE)))</f>
        <v>#N/A</v>
      </c>
      <c r="P404" s="108" t="e">
        <f t="shared" si="13"/>
        <v>#N/A</v>
      </c>
    </row>
    <row r="405" spans="14:16">
      <c r="N405" s="108">
        <f t="shared" si="12"/>
        <v>0</v>
      </c>
      <c r="O405" s="108" t="e">
        <f>IF(D405="X",0,IF(E405="X",0,VLOOKUP(E405,'3'!$K$3:$L$16,2,FALSE)))</f>
        <v>#N/A</v>
      </c>
      <c r="P405" s="108" t="e">
        <f t="shared" si="13"/>
        <v>#N/A</v>
      </c>
    </row>
    <row r="406" spans="14:16">
      <c r="N406" s="108">
        <f t="shared" si="12"/>
        <v>0</v>
      </c>
      <c r="O406" s="108" t="e">
        <f>IF(D406="X",0,IF(E406="X",0,VLOOKUP(E406,'3'!$K$3:$L$16,2,FALSE)))</f>
        <v>#N/A</v>
      </c>
      <c r="P406" s="108" t="e">
        <f t="shared" si="13"/>
        <v>#N/A</v>
      </c>
    </row>
    <row r="407" spans="14:16">
      <c r="N407" s="108">
        <f t="shared" si="12"/>
        <v>0</v>
      </c>
      <c r="O407" s="108" t="e">
        <f>IF(D407="X",0,IF(E407="X",0,VLOOKUP(E407,'3'!$K$3:$L$16,2,FALSE)))</f>
        <v>#N/A</v>
      </c>
      <c r="P407" s="108" t="e">
        <f t="shared" si="13"/>
        <v>#N/A</v>
      </c>
    </row>
    <row r="408" spans="14:16">
      <c r="N408" s="108">
        <f t="shared" si="12"/>
        <v>0</v>
      </c>
      <c r="O408" s="108" t="e">
        <f>IF(D408="X",0,IF(E408="X",0,VLOOKUP(E408,'3'!$K$3:$L$16,2,FALSE)))</f>
        <v>#N/A</v>
      </c>
      <c r="P408" s="108" t="e">
        <f t="shared" si="13"/>
        <v>#N/A</v>
      </c>
    </row>
    <row r="409" spans="14:16">
      <c r="N409" s="108">
        <f t="shared" si="12"/>
        <v>0</v>
      </c>
      <c r="O409" s="108" t="e">
        <f>IF(D409="X",0,IF(E409="X",0,VLOOKUP(E409,'3'!$K$3:$L$16,2,FALSE)))</f>
        <v>#N/A</v>
      </c>
      <c r="P409" s="108" t="e">
        <f t="shared" si="13"/>
        <v>#N/A</v>
      </c>
    </row>
    <row r="410" spans="14:16">
      <c r="N410" s="108">
        <f t="shared" si="12"/>
        <v>0</v>
      </c>
      <c r="O410" s="108" t="e">
        <f>IF(D410="X",0,IF(E410="X",0,VLOOKUP(E410,'3'!$K$3:$L$16,2,FALSE)))</f>
        <v>#N/A</v>
      </c>
      <c r="P410" s="108" t="e">
        <f t="shared" si="13"/>
        <v>#N/A</v>
      </c>
    </row>
    <row r="411" spans="14:16">
      <c r="N411" s="108">
        <f t="shared" si="12"/>
        <v>0</v>
      </c>
      <c r="O411" s="108" t="e">
        <f>IF(D411="X",0,IF(E411="X",0,VLOOKUP(E411,'3'!$K$3:$L$16,2,FALSE)))</f>
        <v>#N/A</v>
      </c>
      <c r="P411" s="108" t="e">
        <f t="shared" si="13"/>
        <v>#N/A</v>
      </c>
    </row>
    <row r="412" spans="14:16">
      <c r="N412" s="108">
        <f t="shared" si="12"/>
        <v>0</v>
      </c>
      <c r="O412" s="108" t="e">
        <f>IF(D412="X",0,IF(E412="X",0,VLOOKUP(E412,'3'!$K$3:$L$16,2,FALSE)))</f>
        <v>#N/A</v>
      </c>
      <c r="P412" s="108" t="e">
        <f t="shared" si="13"/>
        <v>#N/A</v>
      </c>
    </row>
    <row r="413" spans="14:16">
      <c r="N413" s="108">
        <f t="shared" si="12"/>
        <v>0</v>
      </c>
      <c r="O413" s="108" t="e">
        <f>IF(D413="X",0,IF(E413="X",0,VLOOKUP(E413,'3'!$K$3:$L$16,2,FALSE)))</f>
        <v>#N/A</v>
      </c>
      <c r="P413" s="108" t="e">
        <f t="shared" si="13"/>
        <v>#N/A</v>
      </c>
    </row>
    <row r="414" spans="14:16">
      <c r="N414" s="108">
        <f t="shared" si="12"/>
        <v>0</v>
      </c>
      <c r="O414" s="108" t="e">
        <f>IF(D414="X",0,IF(E414="X",0,VLOOKUP(E414,'3'!$K$3:$L$16,2,FALSE)))</f>
        <v>#N/A</v>
      </c>
      <c r="P414" s="108" t="e">
        <f t="shared" si="13"/>
        <v>#N/A</v>
      </c>
    </row>
    <row r="415" spans="14:16">
      <c r="N415" s="108">
        <f t="shared" si="12"/>
        <v>0</v>
      </c>
      <c r="O415" s="108" t="e">
        <f>IF(D415="X",0,IF(E415="X",0,VLOOKUP(E415,'3'!$K$3:$L$16,2,FALSE)))</f>
        <v>#N/A</v>
      </c>
      <c r="P415" s="108" t="e">
        <f t="shared" si="13"/>
        <v>#N/A</v>
      </c>
    </row>
    <row r="416" spans="14:16">
      <c r="N416" s="108">
        <f t="shared" si="12"/>
        <v>0</v>
      </c>
      <c r="O416" s="108" t="e">
        <f>IF(D416="X",0,IF(E416="X",0,VLOOKUP(E416,'3'!$K$3:$L$16,2,FALSE)))</f>
        <v>#N/A</v>
      </c>
      <c r="P416" s="108" t="e">
        <f t="shared" si="13"/>
        <v>#N/A</v>
      </c>
    </row>
    <row r="417" spans="14:16">
      <c r="N417" s="108">
        <f t="shared" si="12"/>
        <v>0</v>
      </c>
      <c r="O417" s="108" t="e">
        <f>IF(D417="X",0,IF(E417="X",0,VLOOKUP(E417,'3'!$K$3:$L$16,2,FALSE)))</f>
        <v>#N/A</v>
      </c>
      <c r="P417" s="108" t="e">
        <f t="shared" si="13"/>
        <v>#N/A</v>
      </c>
    </row>
    <row r="418" spans="14:16">
      <c r="N418" s="108">
        <f t="shared" si="12"/>
        <v>0</v>
      </c>
      <c r="O418" s="108" t="e">
        <f>IF(D418="X",0,IF(E418="X",0,VLOOKUP(E418,'3'!$K$3:$L$16,2,FALSE)))</f>
        <v>#N/A</v>
      </c>
      <c r="P418" s="108" t="e">
        <f t="shared" si="13"/>
        <v>#N/A</v>
      </c>
    </row>
    <row r="419" spans="14:16">
      <c r="N419" s="108">
        <f t="shared" si="12"/>
        <v>0</v>
      </c>
      <c r="O419" s="108" t="e">
        <f>IF(D419="X",0,IF(E419="X",0,VLOOKUP(E419,'3'!$K$3:$L$16,2,FALSE)))</f>
        <v>#N/A</v>
      </c>
      <c r="P419" s="108" t="e">
        <f t="shared" si="13"/>
        <v>#N/A</v>
      </c>
    </row>
    <row r="420" spans="14:16">
      <c r="N420" s="108">
        <f t="shared" si="12"/>
        <v>0</v>
      </c>
      <c r="O420" s="108" t="e">
        <f>IF(D420="X",0,IF(E420="X",0,VLOOKUP(E420,'3'!$K$3:$L$16,2,FALSE)))</f>
        <v>#N/A</v>
      </c>
      <c r="P420" s="108" t="e">
        <f t="shared" si="13"/>
        <v>#N/A</v>
      </c>
    </row>
    <row r="421" spans="14:16">
      <c r="N421" s="108">
        <f t="shared" si="12"/>
        <v>0</v>
      </c>
      <c r="O421" s="108" t="e">
        <f>IF(D421="X",0,IF(E421="X",0,VLOOKUP(E421,'3'!$K$3:$L$16,2,FALSE)))</f>
        <v>#N/A</v>
      </c>
      <c r="P421" s="108" t="e">
        <f t="shared" si="13"/>
        <v>#N/A</v>
      </c>
    </row>
    <row r="422" spans="14:16">
      <c r="N422" s="108">
        <f t="shared" si="12"/>
        <v>0</v>
      </c>
      <c r="O422" s="108" t="e">
        <f>IF(D422="X",0,IF(E422="X",0,VLOOKUP(E422,'3'!$K$3:$L$16,2,FALSE)))</f>
        <v>#N/A</v>
      </c>
      <c r="P422" s="108" t="e">
        <f t="shared" si="13"/>
        <v>#N/A</v>
      </c>
    </row>
    <row r="423" spans="14:16">
      <c r="N423" s="108">
        <f t="shared" si="12"/>
        <v>0</v>
      </c>
      <c r="O423" s="108" t="e">
        <f>IF(D423="X",0,IF(E423="X",0,VLOOKUP(E423,'3'!$K$3:$L$16,2,FALSE)))</f>
        <v>#N/A</v>
      </c>
      <c r="P423" s="108" t="e">
        <f t="shared" si="13"/>
        <v>#N/A</v>
      </c>
    </row>
    <row r="424" spans="14:16">
      <c r="N424" s="108">
        <f t="shared" si="12"/>
        <v>0</v>
      </c>
      <c r="O424" s="108" t="e">
        <f>IF(D424="X",0,IF(E424="X",0,VLOOKUP(E424,'3'!$K$3:$L$16,2,FALSE)))</f>
        <v>#N/A</v>
      </c>
      <c r="P424" s="108" t="e">
        <f t="shared" si="13"/>
        <v>#N/A</v>
      </c>
    </row>
    <row r="425" spans="14:16">
      <c r="N425" s="108">
        <f t="shared" si="12"/>
        <v>0</v>
      </c>
      <c r="O425" s="108" t="e">
        <f>IF(D425="X",0,IF(E425="X",0,VLOOKUP(E425,'3'!$K$3:$L$16,2,FALSE)))</f>
        <v>#N/A</v>
      </c>
      <c r="P425" s="108" t="e">
        <f t="shared" si="13"/>
        <v>#N/A</v>
      </c>
    </row>
    <row r="426" spans="14:16">
      <c r="N426" s="108">
        <f t="shared" si="12"/>
        <v>0</v>
      </c>
      <c r="O426" s="108" t="e">
        <f>IF(D426="X",0,IF(E426="X",0,VLOOKUP(E426,'3'!$K$3:$L$16,2,FALSE)))</f>
        <v>#N/A</v>
      </c>
      <c r="P426" s="108" t="e">
        <f t="shared" si="13"/>
        <v>#N/A</v>
      </c>
    </row>
    <row r="427" spans="14:16">
      <c r="N427" s="108">
        <f t="shared" si="12"/>
        <v>0</v>
      </c>
      <c r="O427" s="108" t="e">
        <f>IF(D427="X",0,IF(E427="X",0,VLOOKUP(E427,'3'!$K$3:$L$16,2,FALSE)))</f>
        <v>#N/A</v>
      </c>
      <c r="P427" s="108" t="e">
        <f t="shared" si="13"/>
        <v>#N/A</v>
      </c>
    </row>
    <row r="428" spans="14:16">
      <c r="N428" s="108">
        <f t="shared" si="12"/>
        <v>0</v>
      </c>
      <c r="O428" s="108" t="e">
        <f>IF(D428="X",0,IF(E428="X",0,VLOOKUP(E428,'3'!$K$3:$L$16,2,FALSE)))</f>
        <v>#N/A</v>
      </c>
      <c r="P428" s="108" t="e">
        <f t="shared" si="13"/>
        <v>#N/A</v>
      </c>
    </row>
    <row r="429" spans="14:16">
      <c r="N429" s="108">
        <f t="shared" si="12"/>
        <v>0</v>
      </c>
      <c r="O429" s="108" t="e">
        <f>IF(D429="X",0,IF(E429="X",0,VLOOKUP(E429,'3'!$K$3:$L$16,2,FALSE)))</f>
        <v>#N/A</v>
      </c>
      <c r="P429" s="108" t="e">
        <f t="shared" si="13"/>
        <v>#N/A</v>
      </c>
    </row>
    <row r="430" spans="14:16">
      <c r="N430" s="108">
        <f t="shared" si="12"/>
        <v>0</v>
      </c>
      <c r="O430" s="108" t="e">
        <f>IF(D430="X",0,IF(E430="X",0,VLOOKUP(E430,'3'!$K$3:$L$16,2,FALSE)))</f>
        <v>#N/A</v>
      </c>
      <c r="P430" s="108" t="e">
        <f t="shared" si="13"/>
        <v>#N/A</v>
      </c>
    </row>
    <row r="431" spans="14:16">
      <c r="N431" s="108">
        <f t="shared" si="12"/>
        <v>0</v>
      </c>
      <c r="O431" s="108" t="e">
        <f>IF(D431="X",0,IF(E431="X",0,VLOOKUP(E431,'3'!$K$3:$L$16,2,FALSE)))</f>
        <v>#N/A</v>
      </c>
      <c r="P431" s="108" t="e">
        <f t="shared" si="13"/>
        <v>#N/A</v>
      </c>
    </row>
    <row r="432" spans="14:16">
      <c r="N432" s="108">
        <f t="shared" si="12"/>
        <v>0</v>
      </c>
      <c r="O432" s="108" t="e">
        <f>IF(D432="X",0,IF(E432="X",0,VLOOKUP(E432,'3'!$K$3:$L$16,2,FALSE)))</f>
        <v>#N/A</v>
      </c>
      <c r="P432" s="108" t="e">
        <f t="shared" si="13"/>
        <v>#N/A</v>
      </c>
    </row>
    <row r="433" spans="14:16">
      <c r="N433" s="108">
        <f t="shared" si="12"/>
        <v>0</v>
      </c>
      <c r="O433" s="108" t="e">
        <f>IF(D433="X",0,IF(E433="X",0,VLOOKUP(E433,'3'!$K$3:$L$16,2,FALSE)))</f>
        <v>#N/A</v>
      </c>
      <c r="P433" s="108" t="e">
        <f t="shared" si="13"/>
        <v>#N/A</v>
      </c>
    </row>
    <row r="434" spans="14:16">
      <c r="N434" s="108">
        <f t="shared" si="12"/>
        <v>0</v>
      </c>
      <c r="O434" s="108" t="e">
        <f>IF(D434="X",0,IF(E434="X",0,VLOOKUP(E434,'3'!$K$3:$L$16,2,FALSE)))</f>
        <v>#N/A</v>
      </c>
      <c r="P434" s="108" t="e">
        <f t="shared" si="13"/>
        <v>#N/A</v>
      </c>
    </row>
    <row r="435" spans="14:16">
      <c r="N435" s="108">
        <f t="shared" si="12"/>
        <v>0</v>
      </c>
      <c r="O435" s="108" t="e">
        <f>IF(D435="X",0,IF(E435="X",0,VLOOKUP(E435,'3'!$K$3:$L$16,2,FALSE)))</f>
        <v>#N/A</v>
      </c>
      <c r="P435" s="108" t="e">
        <f t="shared" si="13"/>
        <v>#N/A</v>
      </c>
    </row>
    <row r="436" spans="14:16">
      <c r="N436" s="108">
        <f t="shared" si="12"/>
        <v>0</v>
      </c>
      <c r="O436" s="108" t="e">
        <f>IF(D436="X",0,IF(E436="X",0,VLOOKUP(E436,'3'!$K$3:$L$16,2,FALSE)))</f>
        <v>#N/A</v>
      </c>
      <c r="P436" s="108" t="e">
        <f t="shared" si="13"/>
        <v>#N/A</v>
      </c>
    </row>
    <row r="437" spans="14:16">
      <c r="N437" s="108">
        <f t="shared" si="12"/>
        <v>0</v>
      </c>
      <c r="O437" s="108" t="e">
        <f>IF(D437="X",0,IF(E437="X",0,VLOOKUP(E437,'3'!$K$3:$L$16,2,FALSE)))</f>
        <v>#N/A</v>
      </c>
      <c r="P437" s="108" t="e">
        <f t="shared" si="13"/>
        <v>#N/A</v>
      </c>
    </row>
    <row r="438" spans="14:16">
      <c r="N438" s="108">
        <f t="shared" si="12"/>
        <v>0</v>
      </c>
      <c r="O438" s="108" t="e">
        <f>IF(D438="X",0,IF(E438="X",0,VLOOKUP(E438,'3'!$K$3:$L$16,2,FALSE)))</f>
        <v>#N/A</v>
      </c>
      <c r="P438" s="108" t="e">
        <f t="shared" si="13"/>
        <v>#N/A</v>
      </c>
    </row>
    <row r="439" spans="14:16">
      <c r="N439" s="108">
        <f t="shared" si="12"/>
        <v>0</v>
      </c>
      <c r="O439" s="108" t="e">
        <f>IF(D439="X",0,IF(E439="X",0,VLOOKUP(E439,'3'!$K$3:$L$16,2,FALSE)))</f>
        <v>#N/A</v>
      </c>
      <c r="P439" s="108" t="e">
        <f t="shared" si="13"/>
        <v>#N/A</v>
      </c>
    </row>
    <row r="440" spans="14:16">
      <c r="N440" s="108">
        <f t="shared" si="12"/>
        <v>0</v>
      </c>
      <c r="O440" s="108" t="e">
        <f>IF(D440="X",0,IF(E440="X",0,VLOOKUP(E440,'3'!$K$3:$L$16,2,FALSE)))</f>
        <v>#N/A</v>
      </c>
      <c r="P440" s="108" t="e">
        <f t="shared" si="13"/>
        <v>#N/A</v>
      </c>
    </row>
    <row r="441" spans="14:16">
      <c r="N441" s="108">
        <f t="shared" si="12"/>
        <v>0</v>
      </c>
      <c r="O441" s="108" t="e">
        <f>IF(D441="X",0,IF(E441="X",0,VLOOKUP(E441,'3'!$K$3:$L$16,2,FALSE)))</f>
        <v>#N/A</v>
      </c>
      <c r="P441" s="108" t="e">
        <f t="shared" si="13"/>
        <v>#N/A</v>
      </c>
    </row>
    <row r="442" spans="14:16">
      <c r="N442" s="108">
        <f t="shared" si="12"/>
        <v>0</v>
      </c>
      <c r="O442" s="108" t="e">
        <f>IF(D442="X",0,IF(E442="X",0,VLOOKUP(E442,'3'!$K$3:$L$16,2,FALSE)))</f>
        <v>#N/A</v>
      </c>
      <c r="P442" s="108" t="e">
        <f t="shared" si="13"/>
        <v>#N/A</v>
      </c>
    </row>
    <row r="443" spans="14:16">
      <c r="N443" s="108">
        <f t="shared" si="12"/>
        <v>0</v>
      </c>
      <c r="O443" s="108" t="e">
        <f>IF(D443="X",0,IF(E443="X",0,VLOOKUP(E443,'3'!$K$3:$L$16,2,FALSE)))</f>
        <v>#N/A</v>
      </c>
      <c r="P443" s="108" t="e">
        <f t="shared" si="13"/>
        <v>#N/A</v>
      </c>
    </row>
    <row r="444" spans="14:16">
      <c r="N444" s="108">
        <f t="shared" si="12"/>
        <v>0</v>
      </c>
      <c r="O444" s="108" t="e">
        <f>IF(D444="X",0,IF(E444="X",0,VLOOKUP(E444,'3'!$K$3:$L$16,2,FALSE)))</f>
        <v>#N/A</v>
      </c>
      <c r="P444" s="108" t="e">
        <f t="shared" si="13"/>
        <v>#N/A</v>
      </c>
    </row>
    <row r="445" spans="14:16">
      <c r="N445" s="108">
        <f t="shared" si="12"/>
        <v>0</v>
      </c>
      <c r="O445" s="108" t="e">
        <f>IF(D445="X",0,IF(E445="X",0,VLOOKUP(E445,'3'!$K$3:$L$16,2,FALSE)))</f>
        <v>#N/A</v>
      </c>
      <c r="P445" s="108" t="e">
        <f t="shared" si="13"/>
        <v>#N/A</v>
      </c>
    </row>
    <row r="446" spans="14:16">
      <c r="N446" s="108">
        <f t="shared" si="12"/>
        <v>0</v>
      </c>
      <c r="O446" s="108" t="e">
        <f>IF(D446="X",0,IF(E446="X",0,VLOOKUP(E446,'3'!$K$3:$L$16,2,FALSE)))</f>
        <v>#N/A</v>
      </c>
      <c r="P446" s="108" t="e">
        <f t="shared" si="13"/>
        <v>#N/A</v>
      </c>
    </row>
    <row r="447" spans="14:16">
      <c r="N447" s="108">
        <f t="shared" si="12"/>
        <v>0</v>
      </c>
      <c r="O447" s="108" t="e">
        <f>IF(D447="X",0,IF(E447="X",0,VLOOKUP(E447,'3'!$K$3:$L$16,2,FALSE)))</f>
        <v>#N/A</v>
      </c>
      <c r="P447" s="108" t="e">
        <f t="shared" si="13"/>
        <v>#N/A</v>
      </c>
    </row>
    <row r="448" spans="14:16">
      <c r="N448" s="108">
        <f t="shared" si="12"/>
        <v>0</v>
      </c>
      <c r="O448" s="108" t="e">
        <f>IF(D448="X",0,IF(E448="X",0,VLOOKUP(E448,'3'!$K$3:$L$16,2,FALSE)))</f>
        <v>#N/A</v>
      </c>
      <c r="P448" s="108" t="e">
        <f t="shared" si="13"/>
        <v>#N/A</v>
      </c>
    </row>
    <row r="449" spans="14:16">
      <c r="N449" s="108">
        <f t="shared" si="12"/>
        <v>0</v>
      </c>
      <c r="O449" s="108" t="e">
        <f>IF(D449="X",0,IF(E449="X",0,VLOOKUP(E449,'3'!$K$3:$L$16,2,FALSE)))</f>
        <v>#N/A</v>
      </c>
      <c r="P449" s="108" t="e">
        <f t="shared" si="13"/>
        <v>#N/A</v>
      </c>
    </row>
    <row r="450" spans="14:16">
      <c r="N450" s="108">
        <f t="shared" si="12"/>
        <v>0</v>
      </c>
      <c r="O450" s="108" t="e">
        <f>IF(D450="X",0,IF(E450="X",0,VLOOKUP(E450,'3'!$K$3:$L$16,2,FALSE)))</f>
        <v>#N/A</v>
      </c>
      <c r="P450" s="108" t="e">
        <f t="shared" si="13"/>
        <v>#N/A</v>
      </c>
    </row>
    <row r="451" spans="14:16">
      <c r="N451" s="108">
        <f t="shared" si="12"/>
        <v>0</v>
      </c>
      <c r="O451" s="108" t="e">
        <f>IF(D451="X",0,IF(E451="X",0,VLOOKUP(E451,'3'!$K$3:$L$16,2,FALSE)))</f>
        <v>#N/A</v>
      </c>
      <c r="P451" s="108" t="e">
        <f t="shared" si="13"/>
        <v>#N/A</v>
      </c>
    </row>
    <row r="452" spans="14:16">
      <c r="N452" s="108">
        <f t="shared" ref="N452:N494" si="14">SUM(F452:M452)</f>
        <v>0</v>
      </c>
      <c r="O452" s="108" t="e">
        <f>IF(D452="X",0,IF(E452="X",0,VLOOKUP(E452,'3'!$K$3:$L$16,2,FALSE)))</f>
        <v>#N/A</v>
      </c>
      <c r="P452" s="108" t="e">
        <f t="shared" ref="P452:P494" si="15">N452*O452</f>
        <v>#N/A</v>
      </c>
    </row>
    <row r="453" spans="14:16">
      <c r="N453" s="108">
        <f t="shared" si="14"/>
        <v>0</v>
      </c>
      <c r="O453" s="108" t="e">
        <f>IF(D453="X",0,IF(E453="X",0,VLOOKUP(E453,'3'!$K$3:$L$16,2,FALSE)))</f>
        <v>#N/A</v>
      </c>
      <c r="P453" s="108" t="e">
        <f t="shared" si="15"/>
        <v>#N/A</v>
      </c>
    </row>
    <row r="454" spans="14:16">
      <c r="N454" s="108">
        <f t="shared" si="14"/>
        <v>0</v>
      </c>
      <c r="O454" s="108" t="e">
        <f>IF(D454="X",0,IF(E454="X",0,VLOOKUP(E454,'3'!$K$3:$L$16,2,FALSE)))</f>
        <v>#N/A</v>
      </c>
      <c r="P454" s="108" t="e">
        <f t="shared" si="15"/>
        <v>#N/A</v>
      </c>
    </row>
    <row r="455" spans="14:16">
      <c r="N455" s="108">
        <f t="shared" si="14"/>
        <v>0</v>
      </c>
      <c r="O455" s="108" t="e">
        <f>IF(D455="X",0,IF(E455="X",0,VLOOKUP(E455,'3'!$K$3:$L$16,2,FALSE)))</f>
        <v>#N/A</v>
      </c>
      <c r="P455" s="108" t="e">
        <f t="shared" si="15"/>
        <v>#N/A</v>
      </c>
    </row>
    <row r="456" spans="14:16">
      <c r="N456" s="108">
        <f t="shared" si="14"/>
        <v>0</v>
      </c>
      <c r="O456" s="108" t="e">
        <f>IF(D456="X",0,IF(E456="X",0,VLOOKUP(E456,'3'!$K$3:$L$16,2,FALSE)))</f>
        <v>#N/A</v>
      </c>
      <c r="P456" s="108" t="e">
        <f t="shared" si="15"/>
        <v>#N/A</v>
      </c>
    </row>
    <row r="457" spans="14:16">
      <c r="N457" s="108">
        <f t="shared" si="14"/>
        <v>0</v>
      </c>
      <c r="O457" s="108" t="e">
        <f>IF(D457="X",0,IF(E457="X",0,VLOOKUP(E457,'3'!$K$3:$L$16,2,FALSE)))</f>
        <v>#N/A</v>
      </c>
      <c r="P457" s="108" t="e">
        <f t="shared" si="15"/>
        <v>#N/A</v>
      </c>
    </row>
    <row r="458" spans="14:16">
      <c r="N458" s="108">
        <f t="shared" si="14"/>
        <v>0</v>
      </c>
      <c r="O458" s="108" t="e">
        <f>IF(D458="X",0,IF(E458="X",0,VLOOKUP(E458,'3'!$K$3:$L$16,2,FALSE)))</f>
        <v>#N/A</v>
      </c>
      <c r="P458" s="108" t="e">
        <f t="shared" si="15"/>
        <v>#N/A</v>
      </c>
    </row>
    <row r="459" spans="14:16">
      <c r="N459" s="108">
        <f t="shared" si="14"/>
        <v>0</v>
      </c>
      <c r="O459" s="108" t="e">
        <f>IF(D459="X",0,IF(E459="X",0,VLOOKUP(E459,'3'!$K$3:$L$16,2,FALSE)))</f>
        <v>#N/A</v>
      </c>
      <c r="P459" s="108" t="e">
        <f t="shared" si="15"/>
        <v>#N/A</v>
      </c>
    </row>
    <row r="460" spans="14:16">
      <c r="N460" s="108">
        <f t="shared" si="14"/>
        <v>0</v>
      </c>
      <c r="O460" s="108" t="e">
        <f>IF(D460="X",0,IF(E460="X",0,VLOOKUP(E460,'3'!$K$3:$L$16,2,FALSE)))</f>
        <v>#N/A</v>
      </c>
      <c r="P460" s="108" t="e">
        <f t="shared" si="15"/>
        <v>#N/A</v>
      </c>
    </row>
    <row r="461" spans="14:16">
      <c r="N461" s="108">
        <f t="shared" si="14"/>
        <v>0</v>
      </c>
      <c r="O461" s="108" t="e">
        <f>IF(D461="X",0,IF(E461="X",0,VLOOKUP(E461,'3'!$K$3:$L$16,2,FALSE)))</f>
        <v>#N/A</v>
      </c>
      <c r="P461" s="108" t="e">
        <f t="shared" si="15"/>
        <v>#N/A</v>
      </c>
    </row>
    <row r="462" spans="14:16">
      <c r="N462" s="108">
        <f t="shared" si="14"/>
        <v>0</v>
      </c>
      <c r="O462" s="108" t="e">
        <f>IF(D462="X",0,IF(E462="X",0,VLOOKUP(E462,'3'!$K$3:$L$16,2,FALSE)))</f>
        <v>#N/A</v>
      </c>
      <c r="P462" s="108" t="e">
        <f t="shared" si="15"/>
        <v>#N/A</v>
      </c>
    </row>
    <row r="463" spans="14:16">
      <c r="N463" s="108">
        <f t="shared" si="14"/>
        <v>0</v>
      </c>
      <c r="O463" s="108" t="e">
        <f>IF(D463="X",0,IF(E463="X",0,VLOOKUP(E463,'3'!$K$3:$L$16,2,FALSE)))</f>
        <v>#N/A</v>
      </c>
      <c r="P463" s="108" t="e">
        <f t="shared" si="15"/>
        <v>#N/A</v>
      </c>
    </row>
    <row r="464" spans="14:16">
      <c r="N464" s="108">
        <f t="shared" si="14"/>
        <v>0</v>
      </c>
      <c r="O464" s="108" t="e">
        <f>IF(D464="X",0,IF(E464="X",0,VLOOKUP(E464,'3'!$K$3:$L$16,2,FALSE)))</f>
        <v>#N/A</v>
      </c>
      <c r="P464" s="108" t="e">
        <f t="shared" si="15"/>
        <v>#N/A</v>
      </c>
    </row>
    <row r="465" spans="14:16">
      <c r="N465" s="108">
        <f t="shared" si="14"/>
        <v>0</v>
      </c>
      <c r="O465" s="108" t="e">
        <f>IF(D465="X",0,IF(E465="X",0,VLOOKUP(E465,'3'!$K$3:$L$16,2,FALSE)))</f>
        <v>#N/A</v>
      </c>
      <c r="P465" s="108" t="e">
        <f t="shared" si="15"/>
        <v>#N/A</v>
      </c>
    </row>
    <row r="466" spans="14:16">
      <c r="N466" s="108">
        <f t="shared" si="14"/>
        <v>0</v>
      </c>
      <c r="O466" s="108" t="e">
        <f>IF(D466="X",0,IF(E466="X",0,VLOOKUP(E466,'3'!$K$3:$L$16,2,FALSE)))</f>
        <v>#N/A</v>
      </c>
      <c r="P466" s="108" t="e">
        <f t="shared" si="15"/>
        <v>#N/A</v>
      </c>
    </row>
    <row r="467" spans="14:16">
      <c r="N467" s="108">
        <f t="shared" si="14"/>
        <v>0</v>
      </c>
      <c r="O467" s="108" t="e">
        <f>IF(D467="X",0,IF(E467="X",0,VLOOKUP(E467,'3'!$K$3:$L$16,2,FALSE)))</f>
        <v>#N/A</v>
      </c>
      <c r="P467" s="108" t="e">
        <f t="shared" si="15"/>
        <v>#N/A</v>
      </c>
    </row>
    <row r="468" spans="14:16">
      <c r="N468" s="108">
        <f t="shared" si="14"/>
        <v>0</v>
      </c>
      <c r="O468" s="108" t="e">
        <f>IF(D468="X",0,IF(E468="X",0,VLOOKUP(E468,'3'!$K$3:$L$16,2,FALSE)))</f>
        <v>#N/A</v>
      </c>
      <c r="P468" s="108" t="e">
        <f t="shared" si="15"/>
        <v>#N/A</v>
      </c>
    </row>
    <row r="469" spans="14:16">
      <c r="N469" s="108">
        <f t="shared" si="14"/>
        <v>0</v>
      </c>
      <c r="O469" s="108" t="e">
        <f>IF(D469="X",0,IF(E469="X",0,VLOOKUP(E469,'3'!$K$3:$L$16,2,FALSE)))</f>
        <v>#N/A</v>
      </c>
      <c r="P469" s="108" t="e">
        <f t="shared" si="15"/>
        <v>#N/A</v>
      </c>
    </row>
    <row r="470" spans="14:16">
      <c r="N470" s="108">
        <f t="shared" si="14"/>
        <v>0</v>
      </c>
      <c r="O470" s="108" t="e">
        <f>IF(D470="X",0,IF(E470="X",0,VLOOKUP(E470,'3'!$K$3:$L$16,2,FALSE)))</f>
        <v>#N/A</v>
      </c>
      <c r="P470" s="108" t="e">
        <f t="shared" si="15"/>
        <v>#N/A</v>
      </c>
    </row>
    <row r="471" spans="14:16">
      <c r="N471" s="108">
        <f t="shared" si="14"/>
        <v>0</v>
      </c>
      <c r="O471" s="108" t="e">
        <f>IF(D471="X",0,IF(E471="X",0,VLOOKUP(E471,'3'!$K$3:$L$16,2,FALSE)))</f>
        <v>#N/A</v>
      </c>
      <c r="P471" s="108" t="e">
        <f t="shared" si="15"/>
        <v>#N/A</v>
      </c>
    </row>
    <row r="472" spans="14:16">
      <c r="N472" s="108">
        <f t="shared" si="14"/>
        <v>0</v>
      </c>
      <c r="O472" s="108" t="e">
        <f>IF(D472="X",0,IF(E472="X",0,VLOOKUP(E472,'3'!$K$3:$L$16,2,FALSE)))</f>
        <v>#N/A</v>
      </c>
      <c r="P472" s="108" t="e">
        <f t="shared" si="15"/>
        <v>#N/A</v>
      </c>
    </row>
    <row r="473" spans="14:16">
      <c r="N473" s="108">
        <f t="shared" si="14"/>
        <v>0</v>
      </c>
      <c r="O473" s="108" t="e">
        <f>IF(D473="X",0,IF(E473="X",0,VLOOKUP(E473,'3'!$K$3:$L$16,2,FALSE)))</f>
        <v>#N/A</v>
      </c>
      <c r="P473" s="108" t="e">
        <f t="shared" si="15"/>
        <v>#N/A</v>
      </c>
    </row>
    <row r="474" spans="14:16">
      <c r="N474" s="108">
        <f t="shared" si="14"/>
        <v>0</v>
      </c>
      <c r="O474" s="108" t="e">
        <f>IF(D474="X",0,IF(E474="X",0,VLOOKUP(E474,'3'!$K$3:$L$16,2,FALSE)))</f>
        <v>#N/A</v>
      </c>
      <c r="P474" s="108" t="e">
        <f t="shared" si="15"/>
        <v>#N/A</v>
      </c>
    </row>
    <row r="475" spans="14:16">
      <c r="N475" s="108">
        <f t="shared" si="14"/>
        <v>0</v>
      </c>
      <c r="O475" s="108" t="e">
        <f>IF(D475="X",0,IF(E475="X",0,VLOOKUP(E475,'3'!$K$3:$L$16,2,FALSE)))</f>
        <v>#N/A</v>
      </c>
      <c r="P475" s="108" t="e">
        <f t="shared" si="15"/>
        <v>#N/A</v>
      </c>
    </row>
    <row r="476" spans="14:16">
      <c r="N476" s="108">
        <f t="shared" si="14"/>
        <v>0</v>
      </c>
      <c r="O476" s="108" t="e">
        <f>IF(D476="X",0,IF(E476="X",0,VLOOKUP(E476,'3'!$K$3:$L$16,2,FALSE)))</f>
        <v>#N/A</v>
      </c>
      <c r="P476" s="108" t="e">
        <f t="shared" si="15"/>
        <v>#N/A</v>
      </c>
    </row>
    <row r="477" spans="14:16">
      <c r="N477" s="108">
        <f t="shared" si="14"/>
        <v>0</v>
      </c>
      <c r="O477" s="108" t="e">
        <f>IF(D477="X",0,IF(E477="X",0,VLOOKUP(E477,'3'!$K$3:$L$16,2,FALSE)))</f>
        <v>#N/A</v>
      </c>
      <c r="P477" s="108" t="e">
        <f t="shared" si="15"/>
        <v>#N/A</v>
      </c>
    </row>
    <row r="478" spans="14:16">
      <c r="N478" s="108">
        <f t="shared" si="14"/>
        <v>0</v>
      </c>
      <c r="O478" s="108" t="e">
        <f>IF(D478="X",0,IF(E478="X",0,VLOOKUP(E478,'3'!$K$3:$L$16,2,FALSE)))</f>
        <v>#N/A</v>
      </c>
      <c r="P478" s="108" t="e">
        <f t="shared" si="15"/>
        <v>#N/A</v>
      </c>
    </row>
    <row r="479" spans="14:16">
      <c r="N479" s="108">
        <f t="shared" si="14"/>
        <v>0</v>
      </c>
      <c r="O479" s="108" t="e">
        <f>IF(D479="X",0,IF(E479="X",0,VLOOKUP(E479,'3'!$K$3:$L$16,2,FALSE)))</f>
        <v>#N/A</v>
      </c>
      <c r="P479" s="108" t="e">
        <f t="shared" si="15"/>
        <v>#N/A</v>
      </c>
    </row>
    <row r="480" spans="14:16">
      <c r="N480" s="108">
        <f t="shared" si="14"/>
        <v>0</v>
      </c>
      <c r="O480" s="108" t="e">
        <f>IF(D480="X",0,IF(E480="X",0,VLOOKUP(E480,'3'!$K$3:$L$16,2,FALSE)))</f>
        <v>#N/A</v>
      </c>
      <c r="P480" s="108" t="e">
        <f t="shared" si="15"/>
        <v>#N/A</v>
      </c>
    </row>
    <row r="481" spans="3:23">
      <c r="N481" s="108">
        <f t="shared" si="14"/>
        <v>0</v>
      </c>
      <c r="O481" s="108" t="e">
        <f>IF(D481="X",0,IF(E481="X",0,VLOOKUP(E481,'3'!$K$3:$L$16,2,FALSE)))</f>
        <v>#N/A</v>
      </c>
      <c r="P481" s="108" t="e">
        <f t="shared" si="15"/>
        <v>#N/A</v>
      </c>
    </row>
    <row r="482" spans="3:23">
      <c r="N482" s="108">
        <f t="shared" si="14"/>
        <v>0</v>
      </c>
      <c r="O482" s="108" t="e">
        <f>IF(D482="X",0,IF(E482="X",0,VLOOKUP(E482,'3'!$K$3:$L$16,2,FALSE)))</f>
        <v>#N/A</v>
      </c>
      <c r="P482" s="108" t="e">
        <f t="shared" si="15"/>
        <v>#N/A</v>
      </c>
    </row>
    <row r="483" spans="3:23">
      <c r="N483" s="108">
        <f t="shared" si="14"/>
        <v>0</v>
      </c>
      <c r="O483" s="108" t="e">
        <f>IF(D483="X",0,IF(E483="X",0,VLOOKUP(E483,'3'!$K$3:$L$16,2,FALSE)))</f>
        <v>#N/A</v>
      </c>
      <c r="P483" s="108" t="e">
        <f t="shared" si="15"/>
        <v>#N/A</v>
      </c>
    </row>
    <row r="484" spans="3:23">
      <c r="N484" s="108">
        <f t="shared" si="14"/>
        <v>0</v>
      </c>
      <c r="O484" s="108" t="e">
        <f>IF(D484="X",0,IF(E484="X",0,VLOOKUP(E484,'3'!$K$3:$L$16,2,FALSE)))</f>
        <v>#N/A</v>
      </c>
      <c r="P484" s="108" t="e">
        <f t="shared" si="15"/>
        <v>#N/A</v>
      </c>
    </row>
    <row r="485" spans="3:23">
      <c r="N485" s="108">
        <f t="shared" si="14"/>
        <v>0</v>
      </c>
      <c r="O485" s="108" t="e">
        <f>IF(D485="X",0,IF(E485="X",0,VLOOKUP(E485,'3'!$K$3:$L$16,2,FALSE)))</f>
        <v>#N/A</v>
      </c>
      <c r="P485" s="108" t="e">
        <f t="shared" si="15"/>
        <v>#N/A</v>
      </c>
    </row>
    <row r="486" spans="3:23">
      <c r="N486" s="108">
        <f t="shared" si="14"/>
        <v>0</v>
      </c>
      <c r="O486" s="108" t="e">
        <f>IF(D486="X",0,IF(E486="X",0,VLOOKUP(E486,'3'!$K$3:$L$16,2,FALSE)))</f>
        <v>#N/A</v>
      </c>
      <c r="P486" s="108" t="e">
        <f t="shared" si="15"/>
        <v>#N/A</v>
      </c>
    </row>
    <row r="487" spans="3:23">
      <c r="N487" s="108">
        <f t="shared" si="14"/>
        <v>0</v>
      </c>
      <c r="O487" s="108" t="e">
        <f>IF(D487="X",0,IF(E487="X",0,VLOOKUP(E487,'3'!$K$3:$L$16,2,FALSE)))</f>
        <v>#N/A</v>
      </c>
      <c r="P487" s="108" t="e">
        <f t="shared" si="15"/>
        <v>#N/A</v>
      </c>
    </row>
    <row r="488" spans="3:23">
      <c r="N488" s="108">
        <f t="shared" si="14"/>
        <v>0</v>
      </c>
      <c r="O488" s="108" t="e">
        <f>IF(D488="X",0,IF(E488="X",0,VLOOKUP(E488,'3'!$K$3:$L$16,2,FALSE)))</f>
        <v>#N/A</v>
      </c>
      <c r="P488" s="108" t="e">
        <f t="shared" si="15"/>
        <v>#N/A</v>
      </c>
    </row>
    <row r="489" spans="3:23">
      <c r="N489" s="108">
        <f t="shared" si="14"/>
        <v>0</v>
      </c>
      <c r="O489" s="108" t="e">
        <f>IF(D489="X",0,IF(E489="X",0,VLOOKUP(E489,'3'!$K$3:$L$16,2,FALSE)))</f>
        <v>#N/A</v>
      </c>
      <c r="P489" s="108" t="e">
        <f t="shared" si="15"/>
        <v>#N/A</v>
      </c>
    </row>
    <row r="490" spans="3:23">
      <c r="N490" s="108">
        <f t="shared" si="14"/>
        <v>0</v>
      </c>
      <c r="O490" s="108" t="e">
        <f>IF(D490="X",0,IF(E490="X",0,VLOOKUP(E490,'3'!$K$3:$L$16,2,FALSE)))</f>
        <v>#N/A</v>
      </c>
      <c r="P490" s="108" t="e">
        <f t="shared" si="15"/>
        <v>#N/A</v>
      </c>
    </row>
    <row r="491" spans="3:23">
      <c r="N491" s="108">
        <f t="shared" si="14"/>
        <v>0</v>
      </c>
      <c r="O491" s="108" t="e">
        <f>IF(D491="X",0,IF(E491="X",0,VLOOKUP(E491,'3'!$K$3:$L$16,2,FALSE)))</f>
        <v>#N/A</v>
      </c>
      <c r="P491" s="108" t="e">
        <f t="shared" si="15"/>
        <v>#N/A</v>
      </c>
    </row>
    <row r="492" spans="3:23">
      <c r="N492" s="108">
        <f t="shared" si="14"/>
        <v>0</v>
      </c>
      <c r="O492" s="108" t="e">
        <f>IF(D492="X",0,IF(E492="X",0,VLOOKUP(E492,'3'!$K$3:$L$16,2,FALSE)))</f>
        <v>#N/A</v>
      </c>
      <c r="P492" s="108" t="e">
        <f t="shared" si="15"/>
        <v>#N/A</v>
      </c>
    </row>
    <row r="493" spans="3:23">
      <c r="N493" s="108">
        <f t="shared" si="14"/>
        <v>0</v>
      </c>
      <c r="O493" s="108" t="e">
        <f>IF(D493="X",0,IF(E493="X",0,VLOOKUP(E493,'3'!$K$3:$L$16,2,FALSE)))</f>
        <v>#N/A</v>
      </c>
      <c r="P493" s="108" t="e">
        <f t="shared" si="15"/>
        <v>#N/A</v>
      </c>
    </row>
    <row r="494" spans="3:23">
      <c r="N494" s="108">
        <f t="shared" si="14"/>
        <v>0</v>
      </c>
      <c r="O494" s="108" t="e">
        <f>IF(D494="X",0,IF(E494="X",0,VLOOKUP(E494,'3'!$K$3:$L$16,2,FALSE)))</f>
        <v>#N/A</v>
      </c>
      <c r="P494" s="108" t="e">
        <f t="shared" si="15"/>
        <v>#N/A</v>
      </c>
    </row>
    <row r="495" spans="3:23" ht="15.75" thickBot="1">
      <c r="C495" s="109" t="s">
        <v>173</v>
      </c>
      <c r="D495" s="79"/>
      <c r="E495" s="79"/>
      <c r="F495" s="91">
        <f t="shared" ref="F495:M495" si="16">SUM(F4:F494)</f>
        <v>0</v>
      </c>
      <c r="G495" s="91">
        <f t="shared" si="16"/>
        <v>0</v>
      </c>
      <c r="H495" s="91">
        <f t="shared" si="16"/>
        <v>0</v>
      </c>
      <c r="I495" s="91">
        <f t="shared" si="16"/>
        <v>0</v>
      </c>
      <c r="J495" s="91">
        <f t="shared" si="16"/>
        <v>0</v>
      </c>
      <c r="K495" s="91">
        <f t="shared" si="16"/>
        <v>0</v>
      </c>
      <c r="L495" s="91">
        <f t="shared" si="16"/>
        <v>0</v>
      </c>
      <c r="M495" s="91">
        <f t="shared" si="16"/>
        <v>0</v>
      </c>
      <c r="Q495" s="79" t="s">
        <v>174</v>
      </c>
      <c r="R495" s="91">
        <f t="shared" ref="R495:W495" si="17">SUM(R4:R494)</f>
        <v>0</v>
      </c>
      <c r="S495" s="91">
        <f t="shared" si="17"/>
        <v>0</v>
      </c>
      <c r="T495" s="91">
        <f t="shared" si="17"/>
        <v>0</v>
      </c>
      <c r="U495" s="91">
        <f t="shared" si="17"/>
        <v>0</v>
      </c>
      <c r="V495" s="91">
        <f t="shared" si="17"/>
        <v>0</v>
      </c>
      <c r="W495" s="91">
        <f t="shared" si="17"/>
        <v>0</v>
      </c>
    </row>
    <row r="496" spans="3:23" ht="15.75" thickTop="1"/>
    <row r="498" spans="3:16">
      <c r="C498" s="80" t="s">
        <v>172</v>
      </c>
      <c r="F498" s="33"/>
      <c r="G498" s="33"/>
      <c r="H498" s="33"/>
      <c r="I498" s="33"/>
      <c r="J498" s="33"/>
      <c r="K498" s="33"/>
      <c r="L498" s="33"/>
      <c r="M498" s="33"/>
      <c r="N498" s="81" t="s">
        <v>186</v>
      </c>
      <c r="O498" s="33"/>
      <c r="P498" s="81" t="s">
        <v>177</v>
      </c>
    </row>
    <row r="499" spans="3:16">
      <c r="C499" s="81" t="str">
        <f>IF('3'!K3="", "Vrije categorie",'3'!K3)</f>
        <v>A</v>
      </c>
      <c r="F499" s="92" cm="1">
        <f t="array" ref="F499">SUMPRODUCT(--($E$4:$E$494=C499),--($D$4:$D$494=""),$F$4:$F$494)</f>
        <v>0</v>
      </c>
      <c r="G499" s="92" cm="1">
        <f t="array" ref="G499">SUMPRODUCT(--($E$4:$E$494=C499),--($D$4:$D$494=""),$G$4:$G$494)</f>
        <v>0</v>
      </c>
      <c r="H499" s="92" cm="1">
        <f t="array" ref="H499">SUMPRODUCT(--($E$4:$E$494=C499),--($D$4:$D$494=""),$H$4:$H$494)</f>
        <v>0</v>
      </c>
      <c r="I499" s="92" cm="1">
        <f t="array" ref="I499">SUMPRODUCT(--($E$4:$E$494=C499),--($D$4:$D$494=""),$I$4:$I$494)</f>
        <v>0</v>
      </c>
      <c r="J499" s="92" cm="1">
        <f t="array" ref="J499">SUMPRODUCT(--($E$4:$E$494=C499),--($D$4:$D$494=""),$J$4:$J$494)</f>
        <v>0</v>
      </c>
      <c r="K499" s="92" cm="1">
        <f t="array" ref="K499">SUMPRODUCT(--($E$4:$E$494=C499),--($D$4:$D$494=""),$K$4:$K$494)</f>
        <v>0</v>
      </c>
      <c r="L499" s="92" cm="1">
        <f t="array" ref="L499">SUMPRODUCT(--($E$4:$E$494=C499),--($D$4:$D$494=""),$L$4:$L$494)</f>
        <v>0</v>
      </c>
      <c r="M499" s="92" cm="1">
        <f t="array" ref="M499">SUMPRODUCT(--($E$4:$E$494=C499),--($D$4:$D$494=""),$M$4:$M$494)</f>
        <v>0</v>
      </c>
      <c r="N499" s="92">
        <f>SUM(F499:M499)</f>
        <v>0</v>
      </c>
      <c r="O499" s="81"/>
      <c r="P499" s="92" t="e" cm="1">
        <f t="array" ref="P499">SUMPRODUCT(--($E$4:$E$494=C499),--($D$4:$D$494=""),$P$4:$P$494)</f>
        <v>#N/A</v>
      </c>
    </row>
    <row r="500" spans="3:16">
      <c r="C500" s="81" t="str">
        <f>IF('3'!K4="", "Vrije categorie",'3'!K4)</f>
        <v>B</v>
      </c>
      <c r="F500" s="92" cm="1">
        <f t="array" ref="F500">SUMPRODUCT(--($E$4:$E$494=C500),--($D$4:$D$494=""),$F$4:$F$494)</f>
        <v>0</v>
      </c>
      <c r="G500" s="92" cm="1">
        <f t="array" ref="G500">SUMPRODUCT(--($E$4:$E$494=C500),--($D$4:$D$494=""),$G$4:$G$494)</f>
        <v>0</v>
      </c>
      <c r="H500" s="92" cm="1">
        <f t="array" ref="H500">SUMPRODUCT(--($E$4:$E$494=C500),--($D$4:$D$494=""),$H$4:$H$494)</f>
        <v>0</v>
      </c>
      <c r="I500" s="92" cm="1">
        <f t="array" ref="I500">SUMPRODUCT(--($E$4:$E$494=C500),--($D$4:$D$494=""),$I$4:$I$494)</f>
        <v>0</v>
      </c>
      <c r="J500" s="92" cm="1">
        <f t="array" ref="J500">SUMPRODUCT(--($E$4:$E$494=C500),--($D$4:$D$494=""),$J$4:$J$494)</f>
        <v>0</v>
      </c>
      <c r="K500" s="92" cm="1">
        <f t="array" ref="K500">SUMPRODUCT(--($E$4:$E$494=C500),--($D$4:$D$494=""),$K$4:$K$494)</f>
        <v>0</v>
      </c>
      <c r="L500" s="92" cm="1">
        <f t="array" ref="L500">SUMPRODUCT(--($E$4:$E$494=C500),--($D$4:$D$494=""),$L$4:$L$494)</f>
        <v>0</v>
      </c>
      <c r="M500" s="92" cm="1">
        <f t="array" ref="M500">SUMPRODUCT(--($E$4:$E$494=C500),--($D$4:$D$494=""),$M$4:$M$494)</f>
        <v>0</v>
      </c>
      <c r="N500" s="92">
        <f t="shared" ref="N500:N512" si="18">SUM(F500:M500)</f>
        <v>0</v>
      </c>
      <c r="O500" s="81"/>
      <c r="P500" s="92" t="e" cm="1">
        <f t="array" ref="P500">SUMPRODUCT(--($E$4:$E$494=C500),--($D$4:$D$494=""),$P$4:$P$494)</f>
        <v>#N/A</v>
      </c>
    </row>
    <row r="501" spans="3:16">
      <c r="C501" s="81" t="str">
        <f>IF('3'!K5="", "Vrije categorie",'3'!K5)</f>
        <v>C</v>
      </c>
      <c r="F501" s="92" cm="1">
        <f t="array" ref="F501">SUMPRODUCT(--($E$4:$E$494=C501),--($D$4:$D$494=""),$F$4:$F$494)</f>
        <v>0</v>
      </c>
      <c r="G501" s="92" cm="1">
        <f t="array" ref="G501">SUMPRODUCT(--($E$4:$E$494=C501),--($D$4:$D$494=""),$G$4:$G$494)</f>
        <v>0</v>
      </c>
      <c r="H501" s="92" cm="1">
        <f t="array" ref="H501">SUMPRODUCT(--($E$4:$E$494=C501),--($D$4:$D$494=""),$H$4:$H$494)</f>
        <v>0</v>
      </c>
      <c r="I501" s="92" cm="1">
        <f t="array" ref="I501">SUMPRODUCT(--($E$4:$E$494=C501),--($D$4:$D$494=""),$I$4:$I$494)</f>
        <v>0</v>
      </c>
      <c r="J501" s="92" cm="1">
        <f t="array" ref="J501">SUMPRODUCT(--($E$4:$E$494=C501),--($D$4:$D$494=""),$J$4:$J$494)</f>
        <v>0</v>
      </c>
      <c r="K501" s="92" cm="1">
        <f t="array" ref="K501">SUMPRODUCT(--($E$4:$E$494=C501),--($D$4:$D$494=""),$K$4:$K$494)</f>
        <v>0</v>
      </c>
      <c r="L501" s="92" cm="1">
        <f t="array" ref="L501">SUMPRODUCT(--($E$4:$E$494=C501),--($D$4:$D$494=""),$L$4:$L$494)</f>
        <v>0</v>
      </c>
      <c r="M501" s="92" cm="1">
        <f t="array" ref="M501">SUMPRODUCT(--($E$4:$E$494=C501),--($D$4:$D$494=""),$M$4:$M$494)</f>
        <v>0</v>
      </c>
      <c r="N501" s="92">
        <f t="shared" si="18"/>
        <v>0</v>
      </c>
      <c r="O501" s="81"/>
      <c r="P501" s="92" t="e" cm="1">
        <f t="array" ref="P501">SUMPRODUCT(--($E$4:$E$494=C501),--($D$4:$D$494=""),$P$4:$P$494)</f>
        <v>#N/A</v>
      </c>
    </row>
    <row r="502" spans="3:16">
      <c r="C502" s="81" t="str">
        <f>IF('3'!K6="", "Vrije categorie",'3'!K6)</f>
        <v>D</v>
      </c>
      <c r="F502" s="92" cm="1">
        <f t="array" ref="F502">SUMPRODUCT(--($E$4:$E$494=C502),--($D$4:$D$494=""),$F$4:$F$494)</f>
        <v>0</v>
      </c>
      <c r="G502" s="92" cm="1">
        <f t="array" ref="G502">SUMPRODUCT(--($E$4:$E$494=C502),--($D$4:$D$494=""),$G$4:$G$494)</f>
        <v>0</v>
      </c>
      <c r="H502" s="92" cm="1">
        <f t="array" ref="H502">SUMPRODUCT(--($E$4:$E$494=C502),--($D$4:$D$494=""),$H$4:$H$494)</f>
        <v>0</v>
      </c>
      <c r="I502" s="92" cm="1">
        <f t="array" ref="I502">SUMPRODUCT(--($E$4:$E$494=C502),--($D$4:$D$494=""),$I$4:$I$494)</f>
        <v>0</v>
      </c>
      <c r="J502" s="92" cm="1">
        <f t="array" ref="J502">SUMPRODUCT(--($E$4:$E$494=C502),--($D$4:$D$494=""),$J$4:$J$494)</f>
        <v>0</v>
      </c>
      <c r="K502" s="92" cm="1">
        <f t="array" ref="K502">SUMPRODUCT(--($E$4:$E$494=C502),--($D$4:$D$494=""),$K$4:$K$494)</f>
        <v>0</v>
      </c>
      <c r="L502" s="92" cm="1">
        <f t="array" ref="L502">SUMPRODUCT(--($E$4:$E$494=C502),--($D$4:$D$494=""),$L$4:$L$494)</f>
        <v>0</v>
      </c>
      <c r="M502" s="92" cm="1">
        <f t="array" ref="M502">SUMPRODUCT(--($E$4:$E$494=C502),--($D$4:$D$494=""),$M$4:$M$494)</f>
        <v>0</v>
      </c>
      <c r="N502" s="92">
        <f t="shared" si="18"/>
        <v>0</v>
      </c>
      <c r="O502" s="81"/>
      <c r="P502" s="92" t="e" cm="1">
        <f t="array" ref="P502">SUMPRODUCT(--($E$4:$E$494=C502),--($D$4:$D$494=""),$P$4:$P$494)</f>
        <v>#N/A</v>
      </c>
    </row>
    <row r="503" spans="3:16">
      <c r="C503" s="81" t="str">
        <f>IF('3'!K7="", "Vrije categorie",'3'!K7)</f>
        <v>E</v>
      </c>
      <c r="F503" s="92" cm="1">
        <f t="array" ref="F503">SUMPRODUCT(--($E$4:$E$494=C503),--($D$4:$D$494=""),$F$4:$F$494)</f>
        <v>0</v>
      </c>
      <c r="G503" s="92" cm="1">
        <f t="array" ref="G503">SUMPRODUCT(--($E$4:$E$494=C503),--($D$4:$D$494=""),$G$4:$G$494)</f>
        <v>0</v>
      </c>
      <c r="H503" s="92" cm="1">
        <f t="array" ref="H503">SUMPRODUCT(--($E$4:$E$494=C503),--($D$4:$D$494=""),$H$4:$H$494)</f>
        <v>0</v>
      </c>
      <c r="I503" s="92" cm="1">
        <f t="array" ref="I503">SUMPRODUCT(--($E$4:$E$494=C503),--($D$4:$D$494=""),$I$4:$I$494)</f>
        <v>0</v>
      </c>
      <c r="J503" s="92" cm="1">
        <f t="array" ref="J503">SUMPRODUCT(--($E$4:$E$494=C503),--($D$4:$D$494=""),$J$4:$J$494)</f>
        <v>0</v>
      </c>
      <c r="K503" s="92" cm="1">
        <f t="array" ref="K503">SUMPRODUCT(--($E$4:$E$494=C503),--($D$4:$D$494=""),$K$4:$K$494)</f>
        <v>0</v>
      </c>
      <c r="L503" s="92" cm="1">
        <f t="array" ref="L503">SUMPRODUCT(--($E$4:$E$494=C503),--($D$4:$D$494=""),$L$4:$L$494)</f>
        <v>0</v>
      </c>
      <c r="M503" s="92" cm="1">
        <f t="array" ref="M503">SUMPRODUCT(--($E$4:$E$494=C503),--($D$4:$D$494=""),$M$4:$M$494)</f>
        <v>0</v>
      </c>
      <c r="N503" s="92">
        <f t="shared" si="18"/>
        <v>0</v>
      </c>
      <c r="O503" s="81"/>
      <c r="P503" s="92" t="e" cm="1">
        <f t="array" ref="P503">SUMPRODUCT(--($E$4:$E$494=C503),--($D$4:$D$494=""),$P$4:$P$494)</f>
        <v>#N/A</v>
      </c>
    </row>
    <row r="504" spans="3:16">
      <c r="C504" s="81" t="str">
        <f>IF('3'!K8="", "Vrije categorie",'3'!K8)</f>
        <v>F</v>
      </c>
      <c r="F504" s="92" cm="1">
        <f t="array" ref="F504">SUMPRODUCT(--($E$4:$E$494=C504),--($D$4:$D$494=""),$F$4:$F$494)</f>
        <v>0</v>
      </c>
      <c r="G504" s="92" cm="1">
        <f t="array" ref="G504">SUMPRODUCT(--($E$4:$E$494=C504),--($D$4:$D$494=""),$G$4:$G$494)</f>
        <v>0</v>
      </c>
      <c r="H504" s="92" cm="1">
        <f t="array" ref="H504">SUMPRODUCT(--($E$4:$E$494=C504),--($D$4:$D$494=""),$H$4:$H$494)</f>
        <v>0</v>
      </c>
      <c r="I504" s="92" cm="1">
        <f t="array" ref="I504">SUMPRODUCT(--($E$4:$E$494=C504),--($D$4:$D$494=""),$I$4:$I$494)</f>
        <v>0</v>
      </c>
      <c r="J504" s="92" cm="1">
        <f t="array" ref="J504">SUMPRODUCT(--($E$4:$E$494=C504),--($D$4:$D$494=""),$J$4:$J$494)</f>
        <v>0</v>
      </c>
      <c r="K504" s="92" cm="1">
        <f t="array" ref="K504">SUMPRODUCT(--($E$4:$E$494=C504),--($D$4:$D$494=""),$K$4:$K$494)</f>
        <v>0</v>
      </c>
      <c r="L504" s="92" cm="1">
        <f t="array" ref="L504">SUMPRODUCT(--($E$4:$E$494=C504),--($D$4:$D$494=""),$L$4:$L$494)</f>
        <v>0</v>
      </c>
      <c r="M504" s="92" cm="1">
        <f t="array" ref="M504">SUMPRODUCT(--($E$4:$E$494=C504),--($D$4:$D$494=""),$M$4:$M$494)</f>
        <v>0</v>
      </c>
      <c r="N504" s="92">
        <f t="shared" si="18"/>
        <v>0</v>
      </c>
      <c r="O504" s="81"/>
      <c r="P504" s="92" t="e" cm="1">
        <f t="array" ref="P504">SUMPRODUCT(--($E$4:$E$494=C504),--($D$4:$D$494=""),$P$4:$P$494)</f>
        <v>#N/A</v>
      </c>
    </row>
    <row r="505" spans="3:16">
      <c r="C505" s="81" t="str">
        <f>IF('3'!K9="", "Vrije categorie",'3'!K9)</f>
        <v>G</v>
      </c>
      <c r="F505" s="92" cm="1">
        <f t="array" ref="F505">SUMPRODUCT(--($E$4:$E$494=C505),--($D$4:$D$494=""),$F$4:$F$494)</f>
        <v>0</v>
      </c>
      <c r="G505" s="92" cm="1">
        <f t="array" ref="G505">SUMPRODUCT(--($E$4:$E$494=C505),--($D$4:$D$494=""),$G$4:$G$494)</f>
        <v>0</v>
      </c>
      <c r="H505" s="92" cm="1">
        <f t="array" ref="H505">SUMPRODUCT(--($E$4:$E$494=C505),--($D$4:$D$494=""),$H$4:$H$494)</f>
        <v>0</v>
      </c>
      <c r="I505" s="92" cm="1">
        <f t="array" ref="I505">SUMPRODUCT(--($E$4:$E$494=C505),--($D$4:$D$494=""),$I$4:$I$494)</f>
        <v>0</v>
      </c>
      <c r="J505" s="92" cm="1">
        <f t="array" ref="J505">SUMPRODUCT(--($E$4:$E$494=C505),--($D$4:$D$494=""),$J$4:$J$494)</f>
        <v>0</v>
      </c>
      <c r="K505" s="92" cm="1">
        <f t="array" ref="K505">SUMPRODUCT(--($E$4:$E$494=C505),--($D$4:$D$494=""),$K$4:$K$494)</f>
        <v>0</v>
      </c>
      <c r="L505" s="92" cm="1">
        <f t="array" ref="L505">SUMPRODUCT(--($E$4:$E$494=C505),--($D$4:$D$494=""),$L$4:$L$494)</f>
        <v>0</v>
      </c>
      <c r="M505" s="92" cm="1">
        <f t="array" ref="M505">SUMPRODUCT(--($E$4:$E$494=C505),--($D$4:$D$494=""),$M$4:$M$494)</f>
        <v>0</v>
      </c>
      <c r="N505" s="92">
        <f t="shared" si="18"/>
        <v>0</v>
      </c>
      <c r="O505" s="81"/>
      <c r="P505" s="92" t="e" cm="1">
        <f t="array" ref="P505">SUMPRODUCT(--($E$4:$E$494=C505),--($D$4:$D$494=""),$P$4:$P$494)</f>
        <v>#N/A</v>
      </c>
    </row>
    <row r="506" spans="3:16">
      <c r="C506" s="81" t="str">
        <f>IF('3'!K10="", "Vrije categorie",'3'!K10)</f>
        <v>H</v>
      </c>
      <c r="F506" s="92" cm="1">
        <f t="array" ref="F506">SUMPRODUCT(--($E$4:$E$494=C506),--($D$4:$D$494=""),$F$4:$F$494)</f>
        <v>0</v>
      </c>
      <c r="G506" s="92" cm="1">
        <f t="array" ref="G506">SUMPRODUCT(--($E$4:$E$494=C506),--($D$4:$D$494=""),$G$4:$G$494)</f>
        <v>0</v>
      </c>
      <c r="H506" s="92" cm="1">
        <f t="array" ref="H506">SUMPRODUCT(--($E$4:$E$494=C506),--($D$4:$D$494=""),$H$4:$H$494)</f>
        <v>0</v>
      </c>
      <c r="I506" s="92" cm="1">
        <f t="array" ref="I506">SUMPRODUCT(--($E$4:$E$494=C506),--($D$4:$D$494=""),$I$4:$I$494)</f>
        <v>0</v>
      </c>
      <c r="J506" s="92" cm="1">
        <f t="array" ref="J506">SUMPRODUCT(--($E$4:$E$494=C506),--($D$4:$D$494=""),$J$4:$J$494)</f>
        <v>0</v>
      </c>
      <c r="K506" s="92" cm="1">
        <f t="array" ref="K506">SUMPRODUCT(--($E$4:$E$494=C506),--($D$4:$D$494=""),$K$4:$K$494)</f>
        <v>0</v>
      </c>
      <c r="L506" s="92" cm="1">
        <f t="array" ref="L506">SUMPRODUCT(--($E$4:$E$494=C506),--($D$4:$D$494=""),$L$4:$L$494)</f>
        <v>0</v>
      </c>
      <c r="M506" s="92" cm="1">
        <f t="array" ref="M506">SUMPRODUCT(--($E$4:$E$494=C506),--($D$4:$D$494=""),$M$4:$M$494)</f>
        <v>0</v>
      </c>
      <c r="N506" s="92">
        <f t="shared" si="18"/>
        <v>0</v>
      </c>
      <c r="O506" s="81"/>
      <c r="P506" s="92" t="e" cm="1">
        <f t="array" ref="P506">SUMPRODUCT(--($E$4:$E$494=C506),--($D$4:$D$494=""),$P$4:$P$494)</f>
        <v>#N/A</v>
      </c>
    </row>
    <row r="507" spans="3:16">
      <c r="C507" s="81" t="str">
        <f>IF('3'!K11="", "Vrije categorie",'3'!K11)</f>
        <v>I</v>
      </c>
      <c r="F507" s="92" cm="1">
        <f t="array" ref="F507">SUMPRODUCT(--($E$4:$E$494=C507),--($D$4:$D$494=""),$F$4:$F$494)</f>
        <v>0</v>
      </c>
      <c r="G507" s="92" cm="1">
        <f t="array" ref="G507">SUMPRODUCT(--($E$4:$E$494=C507),--($D$4:$D$494=""),$G$4:$G$494)</f>
        <v>0</v>
      </c>
      <c r="H507" s="92" cm="1">
        <f t="array" ref="H507">SUMPRODUCT(--($E$4:$E$494=C507),--($D$4:$D$494=""),$H$4:$H$494)</f>
        <v>0</v>
      </c>
      <c r="I507" s="92" cm="1">
        <f t="array" ref="I507">SUMPRODUCT(--($E$4:$E$494=C507),--($D$4:$D$494=""),$I$4:$I$494)</f>
        <v>0</v>
      </c>
      <c r="J507" s="92" cm="1">
        <f t="array" ref="J507">SUMPRODUCT(--($E$4:$E$494=C507),--($D$4:$D$494=""),$J$4:$J$494)</f>
        <v>0</v>
      </c>
      <c r="K507" s="92" cm="1">
        <f t="array" ref="K507">SUMPRODUCT(--($E$4:$E$494=C507),--($D$4:$D$494=""),$K$4:$K$494)</f>
        <v>0</v>
      </c>
      <c r="L507" s="92" cm="1">
        <f t="array" ref="L507">SUMPRODUCT(--($E$4:$E$494=C507),--($D$4:$D$494=""),$L$4:$L$494)</f>
        <v>0</v>
      </c>
      <c r="M507" s="92" cm="1">
        <f t="array" ref="M507">SUMPRODUCT(--($E$4:$E$494=C507),--($D$4:$D$494=""),$M$4:$M$494)</f>
        <v>0</v>
      </c>
      <c r="N507" s="92">
        <f t="shared" si="18"/>
        <v>0</v>
      </c>
      <c r="O507" s="81"/>
      <c r="P507" s="92" t="e" cm="1">
        <f t="array" ref="P507">SUMPRODUCT(--($E$4:$E$494=C507),--($D$4:$D$494=""),$P$4:$P$494)</f>
        <v>#N/A</v>
      </c>
    </row>
    <row r="508" spans="3:16">
      <c r="C508" s="81" t="str">
        <f>IF('3'!K12="", "Vrije categorie",'3'!K12)</f>
        <v>J</v>
      </c>
      <c r="F508" s="92" cm="1">
        <f t="array" ref="F508">SUMPRODUCT(--($E$4:$E$494=C508),--($D$4:$D$494=""),$F$4:$F$494)</f>
        <v>0</v>
      </c>
      <c r="G508" s="92" cm="1">
        <f t="array" ref="G508">SUMPRODUCT(--($E$4:$E$494=C508),--($D$4:$D$494=""),$G$4:$G$494)</f>
        <v>0</v>
      </c>
      <c r="H508" s="92" cm="1">
        <f t="array" ref="H508">SUMPRODUCT(--($E$4:$E$494=C508),--($D$4:$D$494=""),$H$4:$H$494)</f>
        <v>0</v>
      </c>
      <c r="I508" s="92" cm="1">
        <f t="array" ref="I508">SUMPRODUCT(--($E$4:$E$494=C508),--($D$4:$D$494=""),$I$4:$I$494)</f>
        <v>0</v>
      </c>
      <c r="J508" s="92" cm="1">
        <f t="array" ref="J508">SUMPRODUCT(--($E$4:$E$494=C508),--($D$4:$D$494=""),$J$4:$J$494)</f>
        <v>0</v>
      </c>
      <c r="K508" s="92" cm="1">
        <f t="array" ref="K508">SUMPRODUCT(--($E$4:$E$494=C508),--($D$4:$D$494=""),$K$4:$K$494)</f>
        <v>0</v>
      </c>
      <c r="L508" s="92" cm="1">
        <f t="array" ref="L508">SUMPRODUCT(--($E$4:$E$494=C508),--($D$4:$D$494=""),$L$4:$L$494)</f>
        <v>0</v>
      </c>
      <c r="M508" s="92" cm="1">
        <f t="array" ref="M508">SUMPRODUCT(--($E$4:$E$494=C508),--($D$4:$D$494=""),$M$4:$M$494)</f>
        <v>0</v>
      </c>
      <c r="N508" s="92">
        <f t="shared" si="18"/>
        <v>0</v>
      </c>
      <c r="O508" s="81"/>
      <c r="P508" s="92" t="e" cm="1">
        <f t="array" ref="P508">SUMPRODUCT(--($E$4:$E$494=C508),--($D$4:$D$494=""),$P$4:$P$494)</f>
        <v>#N/A</v>
      </c>
    </row>
    <row r="509" spans="3:16">
      <c r="C509" s="81" t="str">
        <f>IF('3'!K13="", "Vrije categorie",'3'!K13)</f>
        <v>K</v>
      </c>
      <c r="F509" s="92" cm="1">
        <f t="array" ref="F509">SUMPRODUCT(--($E$4:$E$494=C509),--($D$4:$D$494=""),$F$4:$F$494)</f>
        <v>0</v>
      </c>
      <c r="G509" s="92" cm="1">
        <f t="array" ref="G509">SUMPRODUCT(--($E$4:$E$494=C509),--($D$4:$D$494=""),$G$4:$G$494)</f>
        <v>0</v>
      </c>
      <c r="H509" s="92" cm="1">
        <f t="array" ref="H509">SUMPRODUCT(--($E$4:$E$494=C509),--($D$4:$D$494=""),$H$4:$H$494)</f>
        <v>0</v>
      </c>
      <c r="I509" s="92" cm="1">
        <f t="array" ref="I509">SUMPRODUCT(--($E$4:$E$494=C509),--($D$4:$D$494=""),$I$4:$I$494)</f>
        <v>0</v>
      </c>
      <c r="J509" s="92" cm="1">
        <f t="array" ref="J509">SUMPRODUCT(--($E$4:$E$494=C509),--($D$4:$D$494=""),$J$4:$J$494)</f>
        <v>0</v>
      </c>
      <c r="K509" s="92" cm="1">
        <f t="array" ref="K509">SUMPRODUCT(--($E$4:$E$494=C509),--($D$4:$D$494=""),$K$4:$K$494)</f>
        <v>0</v>
      </c>
      <c r="L509" s="92" cm="1">
        <f t="array" ref="L509">SUMPRODUCT(--($E$4:$E$494=C509),--($D$4:$D$494=""),$L$4:$L$494)</f>
        <v>0</v>
      </c>
      <c r="M509" s="92" cm="1">
        <f t="array" ref="M509">SUMPRODUCT(--($E$4:$E$494=C509),--($D$4:$D$494=""),$M$4:$M$494)</f>
        <v>0</v>
      </c>
      <c r="N509" s="92">
        <f t="shared" si="18"/>
        <v>0</v>
      </c>
      <c r="O509" s="81"/>
      <c r="P509" s="92" t="e" cm="1">
        <f t="array" ref="P509">SUMPRODUCT(--($E$4:$E$494=C509),--($D$4:$D$494=""),$P$4:$P$494)</f>
        <v>#N/A</v>
      </c>
    </row>
    <row r="510" spans="3:16">
      <c r="C510" s="81" t="str">
        <f>IF('3'!K14="", "Vrije categorie",'3'!K14)</f>
        <v>Vrije categorie</v>
      </c>
      <c r="F510" s="92" cm="1">
        <f t="array" ref="F510">SUMPRODUCT(--($E$4:$E$494=C510),--($D$4:$D$494=""),$F$4:$F$494)</f>
        <v>0</v>
      </c>
      <c r="G510" s="92" cm="1">
        <f t="array" ref="G510">SUMPRODUCT(--($E$4:$E$494=C510),--($D$4:$D$494=""),$G$4:$G$494)</f>
        <v>0</v>
      </c>
      <c r="H510" s="92" cm="1">
        <f t="array" ref="H510">SUMPRODUCT(--($E$4:$E$494=C510),--($D$4:$D$494=""),$H$4:$H$494)</f>
        <v>0</v>
      </c>
      <c r="I510" s="92" cm="1">
        <f t="array" ref="I510">SUMPRODUCT(--($E$4:$E$494=C510),--($D$4:$D$494=""),$I$4:$I$494)</f>
        <v>0</v>
      </c>
      <c r="J510" s="92" cm="1">
        <f t="array" ref="J510">SUMPRODUCT(--($E$4:$E$494=C510),--($D$4:$D$494=""),$J$4:$J$494)</f>
        <v>0</v>
      </c>
      <c r="K510" s="92" cm="1">
        <f t="array" ref="K510">SUMPRODUCT(--($E$4:$E$494=C510),--($D$4:$D$494=""),$K$4:$K$494)</f>
        <v>0</v>
      </c>
      <c r="L510" s="92" cm="1">
        <f t="array" ref="L510">SUMPRODUCT(--($E$4:$E$494=C510),--($D$4:$D$494=""),$L$4:$L$494)</f>
        <v>0</v>
      </c>
      <c r="M510" s="92" cm="1">
        <f t="array" ref="M510">SUMPRODUCT(--($E$4:$E$494=C510),--($D$4:$D$494=""),$M$4:$M$494)</f>
        <v>0</v>
      </c>
      <c r="N510" s="92">
        <f t="shared" si="18"/>
        <v>0</v>
      </c>
      <c r="O510" s="81"/>
      <c r="P510" s="92" t="e" cm="1">
        <f t="array" ref="P510">SUMPRODUCT(--($E$4:$E$494=C510),--($D$4:$D$494=""),$P$4:$P$494)</f>
        <v>#N/A</v>
      </c>
    </row>
    <row r="511" spans="3:16">
      <c r="C511" s="81" t="str">
        <f>IF('3'!K15="", "Vrije categorie",'3'!K15)</f>
        <v>Vrije categorie</v>
      </c>
      <c r="F511" s="92" cm="1">
        <f t="array" ref="F511">SUMPRODUCT(--($E$4:$E$494=C511),--($D$4:$D$494=""),$F$4:$F$494)</f>
        <v>0</v>
      </c>
      <c r="G511" s="92" cm="1">
        <f t="array" ref="G511">SUMPRODUCT(--($E$4:$E$494=C511),--($D$4:$D$494=""),$G$4:$G$494)</f>
        <v>0</v>
      </c>
      <c r="H511" s="92" cm="1">
        <f t="array" ref="H511">SUMPRODUCT(--($E$4:$E$494=C511),--($D$4:$D$494=""),$H$4:$H$494)</f>
        <v>0</v>
      </c>
      <c r="I511" s="92" cm="1">
        <f t="array" ref="I511">SUMPRODUCT(--($E$4:$E$494=C511),--($D$4:$D$494=""),$I$4:$I$494)</f>
        <v>0</v>
      </c>
      <c r="J511" s="92" cm="1">
        <f t="array" ref="J511">SUMPRODUCT(--($E$4:$E$494=C511),--($D$4:$D$494=""),$J$4:$J$494)</f>
        <v>0</v>
      </c>
      <c r="K511" s="92" cm="1">
        <f t="array" ref="K511">SUMPRODUCT(--($E$4:$E$494=C511),--($D$4:$D$494=""),$K$4:$K$494)</f>
        <v>0</v>
      </c>
      <c r="L511" s="92" cm="1">
        <f t="array" ref="L511">SUMPRODUCT(--($E$4:$E$494=C511),--($D$4:$D$494=""),$L$4:$L$494)</f>
        <v>0</v>
      </c>
      <c r="M511" s="92" cm="1">
        <f t="array" ref="M511">SUMPRODUCT(--($E$4:$E$494=C511),--($D$4:$D$494=""),$M$4:$M$494)</f>
        <v>0</v>
      </c>
      <c r="N511" s="92">
        <f t="shared" si="18"/>
        <v>0</v>
      </c>
      <c r="O511" s="81"/>
      <c r="P511" s="92" t="e" cm="1">
        <f t="array" ref="P511">SUMPRODUCT(--($E$4:$E$494=C511),--($D$4:$D$494=""),$P$4:$P$494)</f>
        <v>#N/A</v>
      </c>
    </row>
    <row r="512" spans="3:16" ht="15.75" thickBot="1">
      <c r="C512" s="94" t="s">
        <v>176</v>
      </c>
      <c r="D512" s="90"/>
      <c r="E512" s="90"/>
      <c r="F512" s="93">
        <f>SUM(F499:F511)</f>
        <v>0</v>
      </c>
      <c r="G512" s="93">
        <f t="shared" ref="G512:M512" si="19">SUM(G499:G511)</f>
        <v>0</v>
      </c>
      <c r="H512" s="93">
        <f t="shared" si="19"/>
        <v>0</v>
      </c>
      <c r="I512" s="93">
        <f t="shared" si="19"/>
        <v>0</v>
      </c>
      <c r="J512" s="93">
        <f t="shared" si="19"/>
        <v>0</v>
      </c>
      <c r="K512" s="93">
        <f t="shared" si="19"/>
        <v>0</v>
      </c>
      <c r="L512" s="93">
        <f t="shared" si="19"/>
        <v>0</v>
      </c>
      <c r="M512" s="93">
        <f t="shared" si="19"/>
        <v>0</v>
      </c>
      <c r="N512" s="93">
        <f t="shared" si="18"/>
        <v>0</v>
      </c>
      <c r="O512" s="93"/>
      <c r="P512" s="93" t="e">
        <f>SUM(P499:P511)</f>
        <v>#N/A</v>
      </c>
    </row>
    <row r="513" spans="3:16" ht="15.75" thickTop="1">
      <c r="C513" s="80"/>
      <c r="F513" s="33"/>
      <c r="G513" s="33"/>
      <c r="H513" s="33"/>
      <c r="I513" s="33"/>
      <c r="J513" s="33"/>
      <c r="K513" s="33"/>
      <c r="L513" s="33"/>
      <c r="M513" s="33"/>
      <c r="N513" s="33"/>
      <c r="O513" s="33"/>
      <c r="P513" s="33"/>
    </row>
    <row r="514" spans="3:16" ht="15.75" thickBot="1">
      <c r="C514" s="94" t="s">
        <v>175</v>
      </c>
      <c r="D514" s="90"/>
      <c r="E514" s="90"/>
      <c r="F514" s="93" cm="1">
        <f t="array" ref="F514">SUMPRODUCT(--($E$4:$E$494="X"),F4:F494)</f>
        <v>0</v>
      </c>
      <c r="G514" s="93" cm="1">
        <f t="array" ref="G514">SUMPRODUCT(--($E$4:$E$494="X"),G4:G494)</f>
        <v>0</v>
      </c>
      <c r="H514" s="93" cm="1">
        <f t="array" ref="H514">SUMPRODUCT(--($E$4:$E$494="X"),H4:H494)</f>
        <v>0</v>
      </c>
      <c r="I514" s="93" cm="1">
        <f t="array" ref="I514">SUMPRODUCT(--($E$4:$E$494="X"),I4:I494)</f>
        <v>0</v>
      </c>
      <c r="J514" s="93" cm="1">
        <f t="array" ref="J514">SUMPRODUCT(--($E$4:$E$494="X"),J4:J494)</f>
        <v>0</v>
      </c>
      <c r="K514" s="93" cm="1">
        <f t="array" ref="K514">SUMPRODUCT(--($E$4:$E$494="X"),K4:K494)</f>
        <v>0</v>
      </c>
      <c r="L514" s="93" cm="1">
        <f t="array" ref="L514">SUMPRODUCT(--($E$4:$E$494="X"),L4:L494)</f>
        <v>0</v>
      </c>
      <c r="M514" s="93" cm="1">
        <f t="array" ref="M514">SUMPRODUCT(--($E$4:$E$494="X"),M4:M494)</f>
        <v>0</v>
      </c>
      <c r="N514" s="33"/>
      <c r="O514" s="33"/>
      <c r="P514" s="33"/>
    </row>
    <row r="515" spans="3:16" ht="15.75" thickTop="1"/>
    <row r="517" spans="3:16">
      <c r="C517" s="95" t="s">
        <v>178</v>
      </c>
      <c r="D517" s="96"/>
      <c r="E517" s="96"/>
      <c r="F517" s="96"/>
      <c r="G517" s="96"/>
      <c r="H517" s="96"/>
      <c r="I517" s="96"/>
      <c r="J517" s="96"/>
      <c r="K517" s="96"/>
      <c r="L517" s="96"/>
      <c r="M517" s="96"/>
      <c r="N517" s="95" t="s">
        <v>186</v>
      </c>
    </row>
    <row r="518" spans="3:16">
      <c r="C518" s="95" t="str">
        <f>C499</f>
        <v>A</v>
      </c>
      <c r="D518" s="96"/>
      <c r="E518" s="96"/>
      <c r="F518" s="99" cm="1">
        <f t="array" ref="F518">SUMPRODUCT(--($E$4:$E$494=C518),--($D$4:$D$494="X"),$F$4:$F$494)</f>
        <v>0</v>
      </c>
      <c r="G518" s="99" cm="1">
        <f t="array" ref="G518">SUMPRODUCT(--($E$4:$E$494=C518),--($D$4:$D$494="X"),$G$4:$G$494)</f>
        <v>0</v>
      </c>
      <c r="H518" s="99" cm="1">
        <f t="array" ref="H518">SUMPRODUCT(--($E$4:$E$494=C518),--($D$4:$D$494="X"),$H$4:$H$494)</f>
        <v>0</v>
      </c>
      <c r="I518" s="99" cm="1">
        <f t="array" ref="I518">SUMPRODUCT(--($E$4:$E$494=C518),--($D$4:$D$494="X"),$I$4:$I$494)</f>
        <v>0</v>
      </c>
      <c r="J518" s="99" cm="1">
        <f t="array" ref="J518">SUMPRODUCT(--($E$4:$E$494=C518),--($D$4:$D$494="X"),$J$4:$J$494)</f>
        <v>0</v>
      </c>
      <c r="K518" s="99" cm="1">
        <f t="array" ref="K518">SUMPRODUCT(--($E$4:$E$494=C518),--($D$4:$D$494="X"),$K$4:$K$494)</f>
        <v>0</v>
      </c>
      <c r="L518" s="99" cm="1">
        <f t="array" ref="L518">SUMPRODUCT(--($E$4:$E$494=C518),--($D$4:$D$494="X"),$L$4:$L$494)</f>
        <v>0</v>
      </c>
      <c r="M518" s="99" cm="1">
        <f t="array" ref="M518">SUMPRODUCT(--($E$4:$E$494=C518),--($D$4:$D$494="X"),$M$4:$M$494)</f>
        <v>0</v>
      </c>
      <c r="N518" s="99">
        <f>SUM(F518:M518)</f>
        <v>0</v>
      </c>
    </row>
    <row r="519" spans="3:16">
      <c r="C519" s="95" t="str">
        <f t="shared" ref="C519:C530" si="20">C500</f>
        <v>B</v>
      </c>
      <c r="D519" s="96"/>
      <c r="E519" s="96"/>
      <c r="F519" s="99" cm="1">
        <f t="array" ref="F519">SUMPRODUCT(--($E$4:$E$494=C519),--($D$4:$D$494="X"),$F$4:$F$494)</f>
        <v>0</v>
      </c>
      <c r="G519" s="99" cm="1">
        <f t="array" ref="G519">SUMPRODUCT(--($E$4:$E$494=C519),--($D$4:$D$494="X"),$G$4:$G$494)</f>
        <v>0</v>
      </c>
      <c r="H519" s="99" cm="1">
        <f t="array" ref="H519">SUMPRODUCT(--($E$4:$E$494=C519),--($D$4:$D$494="X"),$H$4:$H$494)</f>
        <v>0</v>
      </c>
      <c r="I519" s="99" cm="1">
        <f t="array" ref="I519">SUMPRODUCT(--($E$4:$E$494=C519),--($D$4:$D$494="X"),$I$4:$I$494)</f>
        <v>0</v>
      </c>
      <c r="J519" s="99" cm="1">
        <f t="array" ref="J519">SUMPRODUCT(--($E$4:$E$494=C519),--($D$4:$D$494="X"),$J$4:$J$494)</f>
        <v>0</v>
      </c>
      <c r="K519" s="99" cm="1">
        <f t="array" ref="K519">SUMPRODUCT(--($E$4:$E$494=C519),--($D$4:$D$494="X"),$K$4:$K$494)</f>
        <v>0</v>
      </c>
      <c r="L519" s="99" cm="1">
        <f t="array" ref="L519">SUMPRODUCT(--($E$4:$E$494=C519),--($D$4:$D$494="X"),$L$4:$L$494)</f>
        <v>0</v>
      </c>
      <c r="M519" s="99" cm="1">
        <f t="array" ref="M519">SUMPRODUCT(--($E$4:$E$494=C519),--($D$4:$D$494="X"),$M$4:$M$494)</f>
        <v>0</v>
      </c>
      <c r="N519" s="99">
        <f t="shared" ref="N519:N530" si="21">SUM(F519:M519)</f>
        <v>0</v>
      </c>
    </row>
    <row r="520" spans="3:16">
      <c r="C520" s="95" t="str">
        <f t="shared" si="20"/>
        <v>C</v>
      </c>
      <c r="D520" s="96"/>
      <c r="E520" s="96"/>
      <c r="F520" s="99" cm="1">
        <f t="array" ref="F520">SUMPRODUCT(--($E$4:$E$494=C520),--($D$4:$D$494="X"),$F$4:$F$494)</f>
        <v>0</v>
      </c>
      <c r="G520" s="99" cm="1">
        <f t="array" ref="G520">SUMPRODUCT(--($E$4:$E$494=C520),--($D$4:$D$494="X"),$G$4:$G$494)</f>
        <v>0</v>
      </c>
      <c r="H520" s="99" cm="1">
        <f t="array" ref="H520">SUMPRODUCT(--($E$4:$E$494=C520),--($D$4:$D$494="X"),$H$4:$H$494)</f>
        <v>0</v>
      </c>
      <c r="I520" s="99" cm="1">
        <f t="array" ref="I520">SUMPRODUCT(--($E$4:$E$494=C520),--($D$4:$D$494="X"),$I$4:$I$494)</f>
        <v>0</v>
      </c>
      <c r="J520" s="99" cm="1">
        <f t="array" ref="J520">SUMPRODUCT(--($E$4:$E$494=C520),--($D$4:$D$494="X"),$J$4:$J$494)</f>
        <v>0</v>
      </c>
      <c r="K520" s="99" cm="1">
        <f t="array" ref="K520">SUMPRODUCT(--($E$4:$E$494=C520),--($D$4:$D$494="X"),$K$4:$K$494)</f>
        <v>0</v>
      </c>
      <c r="L520" s="99" cm="1">
        <f t="array" ref="L520">SUMPRODUCT(--($E$4:$E$494=C520),--($D$4:$D$494="X"),$L$4:$L$494)</f>
        <v>0</v>
      </c>
      <c r="M520" s="99" cm="1">
        <f t="array" ref="M520">SUMPRODUCT(--($E$4:$E$494=C520),--($D$4:$D$494="X"),$M$4:$M$494)</f>
        <v>0</v>
      </c>
      <c r="N520" s="99">
        <f t="shared" si="21"/>
        <v>0</v>
      </c>
    </row>
    <row r="521" spans="3:16">
      <c r="C521" s="95" t="str">
        <f t="shared" si="20"/>
        <v>D</v>
      </c>
      <c r="D521" s="96"/>
      <c r="E521" s="96"/>
      <c r="F521" s="99" cm="1">
        <f t="array" ref="F521">SUMPRODUCT(--($E$4:$E$494=C521),--($D$4:$D$494="X"),$F$4:$F$494)</f>
        <v>0</v>
      </c>
      <c r="G521" s="99" cm="1">
        <f t="array" ref="G521">SUMPRODUCT(--($E$4:$E$494=C521),--($D$4:$D$494="X"),$G$4:$G$494)</f>
        <v>0</v>
      </c>
      <c r="H521" s="99" cm="1">
        <f t="array" ref="H521">SUMPRODUCT(--($E$4:$E$494=C521),--($D$4:$D$494="X"),$H$4:$H$494)</f>
        <v>0</v>
      </c>
      <c r="I521" s="99" cm="1">
        <f t="array" ref="I521">SUMPRODUCT(--($E$4:$E$494=C521),--($D$4:$D$494="X"),$I$4:$I$494)</f>
        <v>0</v>
      </c>
      <c r="J521" s="99" cm="1">
        <f t="array" ref="J521">SUMPRODUCT(--($E$4:$E$494=C521),--($D$4:$D$494="X"),$J$4:$J$494)</f>
        <v>0</v>
      </c>
      <c r="K521" s="99" cm="1">
        <f t="array" ref="K521">SUMPRODUCT(--($E$4:$E$494=C521),--($D$4:$D$494="X"),$K$4:$K$494)</f>
        <v>0</v>
      </c>
      <c r="L521" s="99" cm="1">
        <f t="array" ref="L521">SUMPRODUCT(--($E$4:$E$494=C521),--($D$4:$D$494="X"),$L$4:$L$494)</f>
        <v>0</v>
      </c>
      <c r="M521" s="99" cm="1">
        <f t="array" ref="M521">SUMPRODUCT(--($E$4:$E$494=C521),--($D$4:$D$494="X"),$M$4:$M$494)</f>
        <v>0</v>
      </c>
      <c r="N521" s="99">
        <f t="shared" si="21"/>
        <v>0</v>
      </c>
    </row>
    <row r="522" spans="3:16">
      <c r="C522" s="95" t="str">
        <f t="shared" si="20"/>
        <v>E</v>
      </c>
      <c r="D522" s="96"/>
      <c r="E522" s="96"/>
      <c r="F522" s="99" cm="1">
        <f t="array" ref="F522">SUMPRODUCT(--($E$4:$E$494=C522),--($D$4:$D$494="X"),$F$4:$F$494)</f>
        <v>0</v>
      </c>
      <c r="G522" s="99" cm="1">
        <f t="array" ref="G522">SUMPRODUCT(--($E$4:$E$494=C522),--($D$4:$D$494="X"),$G$4:$G$494)</f>
        <v>0</v>
      </c>
      <c r="H522" s="99" cm="1">
        <f t="array" ref="H522">SUMPRODUCT(--($E$4:$E$494=C522),--($D$4:$D$494="X"),$H$4:$H$494)</f>
        <v>0</v>
      </c>
      <c r="I522" s="99" cm="1">
        <f t="array" ref="I522">SUMPRODUCT(--($E$4:$E$494=C522),--($D$4:$D$494="X"),$I$4:$I$494)</f>
        <v>0</v>
      </c>
      <c r="J522" s="99" cm="1">
        <f t="array" ref="J522">SUMPRODUCT(--($E$4:$E$494=C522),--($D$4:$D$494="X"),$J$4:$J$494)</f>
        <v>0</v>
      </c>
      <c r="K522" s="99" cm="1">
        <f t="array" ref="K522">SUMPRODUCT(--($E$4:$E$494=C522),--($D$4:$D$494="X"),$K$4:$K$494)</f>
        <v>0</v>
      </c>
      <c r="L522" s="99" cm="1">
        <f t="array" ref="L522">SUMPRODUCT(--($E$4:$E$494=C522),--($D$4:$D$494="X"),$L$4:$L$494)</f>
        <v>0</v>
      </c>
      <c r="M522" s="99" cm="1">
        <f t="array" ref="M522">SUMPRODUCT(--($E$4:$E$494=C522),--($D$4:$D$494="X"),$M$4:$M$494)</f>
        <v>0</v>
      </c>
      <c r="N522" s="99">
        <f t="shared" si="21"/>
        <v>0</v>
      </c>
    </row>
    <row r="523" spans="3:16">
      <c r="C523" s="95" t="str">
        <f t="shared" si="20"/>
        <v>F</v>
      </c>
      <c r="D523" s="96"/>
      <c r="E523" s="96"/>
      <c r="F523" s="99" cm="1">
        <f t="array" ref="F523">SUMPRODUCT(--($E$4:$E$494=C523),--($D$4:$D$494="X"),$F$4:$F$494)</f>
        <v>0</v>
      </c>
      <c r="G523" s="99" cm="1">
        <f t="array" ref="G523">SUMPRODUCT(--($E$4:$E$494=C523),--($D$4:$D$494="X"),$G$4:$G$494)</f>
        <v>0</v>
      </c>
      <c r="H523" s="99" cm="1">
        <f t="array" ref="H523">SUMPRODUCT(--($E$4:$E$494=C523),--($D$4:$D$494="X"),$H$4:$H$494)</f>
        <v>0</v>
      </c>
      <c r="I523" s="99" cm="1">
        <f t="array" ref="I523">SUMPRODUCT(--($E$4:$E$494=C523),--($D$4:$D$494="X"),$I$4:$I$494)</f>
        <v>0</v>
      </c>
      <c r="J523" s="99" cm="1">
        <f t="array" ref="J523">SUMPRODUCT(--($E$4:$E$494=C523),--($D$4:$D$494="X"),$J$4:$J$494)</f>
        <v>0</v>
      </c>
      <c r="K523" s="99" cm="1">
        <f t="array" ref="K523">SUMPRODUCT(--($E$4:$E$494=C523),--($D$4:$D$494="X"),$K$4:$K$494)</f>
        <v>0</v>
      </c>
      <c r="L523" s="99" cm="1">
        <f t="array" ref="L523">SUMPRODUCT(--($E$4:$E$494=C523),--($D$4:$D$494="X"),$L$4:$L$494)</f>
        <v>0</v>
      </c>
      <c r="M523" s="99" cm="1">
        <f t="array" ref="M523">SUMPRODUCT(--($E$4:$E$494=C523),--($D$4:$D$494="X"),$M$4:$M$494)</f>
        <v>0</v>
      </c>
      <c r="N523" s="99">
        <f t="shared" si="21"/>
        <v>0</v>
      </c>
    </row>
    <row r="524" spans="3:16">
      <c r="C524" s="95" t="str">
        <f t="shared" si="20"/>
        <v>G</v>
      </c>
      <c r="D524" s="96"/>
      <c r="E524" s="96"/>
      <c r="F524" s="99" cm="1">
        <f t="array" ref="F524">SUMPRODUCT(--($E$4:$E$494=C524),--($D$4:$D$494="X"),$F$4:$F$494)</f>
        <v>0</v>
      </c>
      <c r="G524" s="99" cm="1">
        <f t="array" ref="G524">SUMPRODUCT(--($E$4:$E$494=C524),--($D$4:$D$494="X"),$G$4:$G$494)</f>
        <v>0</v>
      </c>
      <c r="H524" s="99" cm="1">
        <f t="array" ref="H524">SUMPRODUCT(--($E$4:$E$494=C524),--($D$4:$D$494="X"),$H$4:$H$494)</f>
        <v>0</v>
      </c>
      <c r="I524" s="99" cm="1">
        <f t="array" ref="I524">SUMPRODUCT(--($E$4:$E$494=C524),--($D$4:$D$494="X"),$I$4:$I$494)</f>
        <v>0</v>
      </c>
      <c r="J524" s="99" cm="1">
        <f t="array" ref="J524">SUMPRODUCT(--($E$4:$E$494=C524),--($D$4:$D$494="X"),$J$4:$J$494)</f>
        <v>0</v>
      </c>
      <c r="K524" s="99" cm="1">
        <f t="array" ref="K524">SUMPRODUCT(--($E$4:$E$494=C524),--($D$4:$D$494="X"),$K$4:$K$494)</f>
        <v>0</v>
      </c>
      <c r="L524" s="99" cm="1">
        <f t="array" ref="L524">SUMPRODUCT(--($E$4:$E$494=C524),--($D$4:$D$494="X"),$L$4:$L$494)</f>
        <v>0</v>
      </c>
      <c r="M524" s="99" cm="1">
        <f t="array" ref="M524">SUMPRODUCT(--($E$4:$E$494=C524),--($D$4:$D$494="X"),$M$4:$M$494)</f>
        <v>0</v>
      </c>
      <c r="N524" s="99">
        <f t="shared" si="21"/>
        <v>0</v>
      </c>
    </row>
    <row r="525" spans="3:16">
      <c r="C525" s="95" t="str">
        <f t="shared" si="20"/>
        <v>H</v>
      </c>
      <c r="D525" s="96"/>
      <c r="E525" s="96"/>
      <c r="F525" s="99" cm="1">
        <f t="array" ref="F525">SUMPRODUCT(--($E$4:$E$494=C525),--($D$4:$D$494="X"),$F$4:$F$494)</f>
        <v>0</v>
      </c>
      <c r="G525" s="99" cm="1">
        <f t="array" ref="G525">SUMPRODUCT(--($E$4:$E$494=C525),--($D$4:$D$494="X"),$G$4:$G$494)</f>
        <v>0</v>
      </c>
      <c r="H525" s="99" cm="1">
        <f t="array" ref="H525">SUMPRODUCT(--($E$4:$E$494=C525),--($D$4:$D$494="X"),$H$4:$H$494)</f>
        <v>0</v>
      </c>
      <c r="I525" s="99" cm="1">
        <f t="array" ref="I525">SUMPRODUCT(--($E$4:$E$494=C525),--($D$4:$D$494="X"),$I$4:$I$494)</f>
        <v>0</v>
      </c>
      <c r="J525" s="99" cm="1">
        <f t="array" ref="J525">SUMPRODUCT(--($E$4:$E$494=C525),--($D$4:$D$494="X"),$J$4:$J$494)</f>
        <v>0</v>
      </c>
      <c r="K525" s="99" cm="1">
        <f t="array" ref="K525">SUMPRODUCT(--($E$4:$E$494=C525),--($D$4:$D$494="X"),$K$4:$K$494)</f>
        <v>0</v>
      </c>
      <c r="L525" s="99" cm="1">
        <f t="array" ref="L525">SUMPRODUCT(--($E$4:$E$494=C525),--($D$4:$D$494="X"),$L$4:$L$494)</f>
        <v>0</v>
      </c>
      <c r="M525" s="99" cm="1">
        <f t="array" ref="M525">SUMPRODUCT(--($E$4:$E$494=C525),--($D$4:$D$494="X"),$M$4:$M$494)</f>
        <v>0</v>
      </c>
      <c r="N525" s="99">
        <f t="shared" si="21"/>
        <v>0</v>
      </c>
    </row>
    <row r="526" spans="3:16">
      <c r="C526" s="95" t="str">
        <f t="shared" si="20"/>
        <v>I</v>
      </c>
      <c r="D526" s="96"/>
      <c r="E526" s="96"/>
      <c r="F526" s="99" cm="1">
        <f t="array" ref="F526">SUMPRODUCT(--($E$4:$E$494=C526),--($D$4:$D$494="X"),$F$4:$F$494)</f>
        <v>0</v>
      </c>
      <c r="G526" s="99" cm="1">
        <f t="array" ref="G526">SUMPRODUCT(--($E$4:$E$494=C526),--($D$4:$D$494="X"),$G$4:$G$494)</f>
        <v>0</v>
      </c>
      <c r="H526" s="99" cm="1">
        <f t="array" ref="H526">SUMPRODUCT(--($E$4:$E$494=C526),--($D$4:$D$494="X"),$H$4:$H$494)</f>
        <v>0</v>
      </c>
      <c r="I526" s="99" cm="1">
        <f t="array" ref="I526">SUMPRODUCT(--($E$4:$E$494=C526),--($D$4:$D$494="X"),$I$4:$I$494)</f>
        <v>0</v>
      </c>
      <c r="J526" s="99" cm="1">
        <f t="array" ref="J526">SUMPRODUCT(--($E$4:$E$494=C526),--($D$4:$D$494="X"),$J$4:$J$494)</f>
        <v>0</v>
      </c>
      <c r="K526" s="99" cm="1">
        <f t="array" ref="K526">SUMPRODUCT(--($E$4:$E$494=C526),--($D$4:$D$494="X"),$K$4:$K$494)</f>
        <v>0</v>
      </c>
      <c r="L526" s="99" cm="1">
        <f t="array" ref="L526">SUMPRODUCT(--($E$4:$E$494=C526),--($D$4:$D$494="X"),$L$4:$L$494)</f>
        <v>0</v>
      </c>
      <c r="M526" s="99" cm="1">
        <f t="array" ref="M526">SUMPRODUCT(--($E$4:$E$494=C526),--($D$4:$D$494="X"),$M$4:$M$494)</f>
        <v>0</v>
      </c>
      <c r="N526" s="99">
        <f t="shared" si="21"/>
        <v>0</v>
      </c>
    </row>
    <row r="527" spans="3:16">
      <c r="C527" s="95" t="str">
        <f t="shared" si="20"/>
        <v>J</v>
      </c>
      <c r="D527" s="96"/>
      <c r="E527" s="96"/>
      <c r="F527" s="99" cm="1">
        <f t="array" ref="F527">SUMPRODUCT(--($E$4:$E$494=C527),--($D$4:$D$494="X"),$F$4:$F$494)</f>
        <v>0</v>
      </c>
      <c r="G527" s="99" cm="1">
        <f t="array" ref="G527">SUMPRODUCT(--($E$4:$E$494=C527),--($D$4:$D$494="X"),$G$4:$G$494)</f>
        <v>0</v>
      </c>
      <c r="H527" s="99" cm="1">
        <f t="array" ref="H527">SUMPRODUCT(--($E$4:$E$494=C527),--($D$4:$D$494="X"),$H$4:$H$494)</f>
        <v>0</v>
      </c>
      <c r="I527" s="99" cm="1">
        <f t="array" ref="I527">SUMPRODUCT(--($E$4:$E$494=C527),--($D$4:$D$494="X"),$I$4:$I$494)</f>
        <v>0</v>
      </c>
      <c r="J527" s="99" cm="1">
        <f t="array" ref="J527">SUMPRODUCT(--($E$4:$E$494=C527),--($D$4:$D$494="X"),$J$4:$J$494)</f>
        <v>0</v>
      </c>
      <c r="K527" s="99" cm="1">
        <f t="array" ref="K527">SUMPRODUCT(--($E$4:$E$494=C527),--($D$4:$D$494="X"),$K$4:$K$494)</f>
        <v>0</v>
      </c>
      <c r="L527" s="99" cm="1">
        <f t="array" ref="L527">SUMPRODUCT(--($E$4:$E$494=C527),--($D$4:$D$494="X"),$L$4:$L$494)</f>
        <v>0</v>
      </c>
      <c r="M527" s="99" cm="1">
        <f t="array" ref="M527">SUMPRODUCT(--($E$4:$E$494=C527),--($D$4:$D$494="X"),$M$4:$M$494)</f>
        <v>0</v>
      </c>
      <c r="N527" s="99">
        <f t="shared" si="21"/>
        <v>0</v>
      </c>
    </row>
    <row r="528" spans="3:16">
      <c r="C528" s="95" t="str">
        <f t="shared" si="20"/>
        <v>K</v>
      </c>
      <c r="D528" s="96"/>
      <c r="E528" s="96"/>
      <c r="F528" s="99" cm="1">
        <f t="array" ref="F528">SUMPRODUCT(--($E$4:$E$494=C528),--($D$4:$D$494="X"),$F$4:$F$494)</f>
        <v>0</v>
      </c>
      <c r="G528" s="99" cm="1">
        <f t="array" ref="G528">SUMPRODUCT(--($E$4:$E$494=C528),--($D$4:$D$494="X"),$G$4:$G$494)</f>
        <v>0</v>
      </c>
      <c r="H528" s="99" cm="1">
        <f t="array" ref="H528">SUMPRODUCT(--($E$4:$E$494=C528),--($D$4:$D$494="X"),$H$4:$H$494)</f>
        <v>0</v>
      </c>
      <c r="I528" s="99" cm="1">
        <f t="array" ref="I528">SUMPRODUCT(--($E$4:$E$494=C528),--($D$4:$D$494="X"),$I$4:$I$494)</f>
        <v>0</v>
      </c>
      <c r="J528" s="99" cm="1">
        <f t="array" ref="J528">SUMPRODUCT(--($E$4:$E$494=C528),--($D$4:$D$494="X"),$J$4:$J$494)</f>
        <v>0</v>
      </c>
      <c r="K528" s="99" cm="1">
        <f t="array" ref="K528">SUMPRODUCT(--($E$4:$E$494=C528),--($D$4:$D$494="X"),$K$4:$K$494)</f>
        <v>0</v>
      </c>
      <c r="L528" s="99" cm="1">
        <f t="array" ref="L528">SUMPRODUCT(--($E$4:$E$494=C528),--($D$4:$D$494="X"),$L$4:$L$494)</f>
        <v>0</v>
      </c>
      <c r="M528" s="99" cm="1">
        <f t="array" ref="M528">SUMPRODUCT(--($E$4:$E$494=C528),--($D$4:$D$494="X"),$M$4:$M$494)</f>
        <v>0</v>
      </c>
      <c r="N528" s="99">
        <f t="shared" si="21"/>
        <v>0</v>
      </c>
    </row>
    <row r="529" spans="3:14">
      <c r="C529" s="95" t="str">
        <f t="shared" si="20"/>
        <v>Vrije categorie</v>
      </c>
      <c r="D529" s="96"/>
      <c r="E529" s="96"/>
      <c r="F529" s="99" cm="1">
        <f t="array" ref="F529">SUMPRODUCT(--($E$4:$E$494=C529),--($D$4:$D$494="X"),$F$4:$F$494)</f>
        <v>0</v>
      </c>
      <c r="G529" s="99" cm="1">
        <f t="array" ref="G529">SUMPRODUCT(--($E$4:$E$494=C529),--($D$4:$D$494="X"),$G$4:$G$494)</f>
        <v>0</v>
      </c>
      <c r="H529" s="99" cm="1">
        <f t="array" ref="H529">SUMPRODUCT(--($E$4:$E$494=C529),--($D$4:$D$494="X"),$H$4:$H$494)</f>
        <v>0</v>
      </c>
      <c r="I529" s="99" cm="1">
        <f t="array" ref="I529">SUMPRODUCT(--($E$4:$E$494=C529),--($D$4:$D$494="X"),$I$4:$I$494)</f>
        <v>0</v>
      </c>
      <c r="J529" s="99" cm="1">
        <f t="array" ref="J529">SUMPRODUCT(--($E$4:$E$494=C529),--($D$4:$D$494="X"),$J$4:$J$494)</f>
        <v>0</v>
      </c>
      <c r="K529" s="99" cm="1">
        <f t="array" ref="K529">SUMPRODUCT(--($E$4:$E$494=C529),--($D$4:$D$494="X"),$K$4:$K$494)</f>
        <v>0</v>
      </c>
      <c r="L529" s="99" cm="1">
        <f t="array" ref="L529">SUMPRODUCT(--($E$4:$E$494=C529),--($D$4:$D$494="X"),$L$4:$L$494)</f>
        <v>0</v>
      </c>
      <c r="M529" s="99" cm="1">
        <f t="array" ref="M529">SUMPRODUCT(--($E$4:$E$494=C529),--($D$4:$D$494="X"),$M$4:$M$494)</f>
        <v>0</v>
      </c>
      <c r="N529" s="99">
        <f t="shared" si="21"/>
        <v>0</v>
      </c>
    </row>
    <row r="530" spans="3:14">
      <c r="C530" s="95" t="str">
        <f t="shared" si="20"/>
        <v>Vrije categorie</v>
      </c>
      <c r="D530" s="96"/>
      <c r="E530" s="96"/>
      <c r="F530" s="99" cm="1">
        <f t="array" ref="F530">SUMPRODUCT(--($E$4:$E$494=C530),--($D$4:$D$494="X"),$F$4:$F$494)</f>
        <v>0</v>
      </c>
      <c r="G530" s="99" cm="1">
        <f t="array" ref="G530">SUMPRODUCT(--($E$4:$E$494=C530),--($D$4:$D$494="X"),$G$4:$G$494)</f>
        <v>0</v>
      </c>
      <c r="H530" s="99" cm="1">
        <f t="array" ref="H530">SUMPRODUCT(--($E$4:$E$494=C530),--($D$4:$D$494="X"),$H$4:$H$494)</f>
        <v>0</v>
      </c>
      <c r="I530" s="99" cm="1">
        <f t="array" ref="I530">SUMPRODUCT(--($E$4:$E$494=C530),--($D$4:$D$494="X"),$I$4:$I$494)</f>
        <v>0</v>
      </c>
      <c r="J530" s="99" cm="1">
        <f t="array" ref="J530">SUMPRODUCT(--($E$4:$E$494=C530),--($D$4:$D$494="X"),$J$4:$J$494)</f>
        <v>0</v>
      </c>
      <c r="K530" s="99" cm="1">
        <f t="array" ref="K530">SUMPRODUCT(--($E$4:$E$494=C530),--($D$4:$D$494="X"),$K$4:$K$494)</f>
        <v>0</v>
      </c>
      <c r="L530" s="99" cm="1">
        <f t="array" ref="L530">SUMPRODUCT(--($E$4:$E$494=C530),--($D$4:$D$494="X"),$L$4:$L$494)</f>
        <v>0</v>
      </c>
      <c r="M530" s="99" cm="1">
        <f t="array" ref="M530">SUMPRODUCT(--($E$4:$E$494=C530),--($D$4:$D$494="X"),$M$4:$M$494)</f>
        <v>0</v>
      </c>
      <c r="N530" s="99">
        <f t="shared" si="21"/>
        <v>0</v>
      </c>
    </row>
    <row r="531" spans="3:14" ht="15.75" thickBot="1">
      <c r="C531" s="97" t="s">
        <v>179</v>
      </c>
      <c r="D531" s="98"/>
      <c r="E531" s="98"/>
      <c r="F531" s="100">
        <f>SUM(F518:F530)</f>
        <v>0</v>
      </c>
      <c r="G531" s="100">
        <f t="shared" ref="G531:M531" si="22">SUM(G518:G530)</f>
        <v>0</v>
      </c>
      <c r="H531" s="100">
        <f t="shared" si="22"/>
        <v>0</v>
      </c>
      <c r="I531" s="100">
        <f t="shared" si="22"/>
        <v>0</v>
      </c>
      <c r="J531" s="100">
        <f t="shared" si="22"/>
        <v>0</v>
      </c>
      <c r="K531" s="100">
        <f t="shared" si="22"/>
        <v>0</v>
      </c>
      <c r="L531" s="100">
        <f t="shared" si="22"/>
        <v>0</v>
      </c>
      <c r="M531" s="100">
        <f t="shared" si="22"/>
        <v>0</v>
      </c>
      <c r="N531" s="100">
        <f>SUM(N518:N530)</f>
        <v>0</v>
      </c>
    </row>
    <row r="532" spans="3:14" ht="15.75" thickTop="1"/>
  </sheetData>
  <mergeCells count="4">
    <mergeCell ref="B1:C1"/>
    <mergeCell ref="D1:J1"/>
    <mergeCell ref="B2:C2"/>
    <mergeCell ref="D2:J2"/>
  </mergeCells>
  <pageMargins left="0.7" right="0.7" top="0.75" bottom="0.75" header="0.3" footer="0.3"/>
  <pageSetup paperSize="9" orientation="portrait" r:id="rId1"/>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9CD59E-D8DF-47F2-9316-386B2146EF89}">
  <sheetPr>
    <tabColor rgb="FF173583"/>
  </sheetPr>
  <dimension ref="A1:Z532"/>
  <sheetViews>
    <sheetView topLeftCell="B1" workbookViewId="0">
      <selection activeCell="A35" sqref="A35:D35"/>
    </sheetView>
  </sheetViews>
  <sheetFormatPr defaultRowHeight="15"/>
  <cols>
    <col min="1" max="1" width="5.42578125" bestFit="1" customWidth="1"/>
    <col min="2" max="2" width="2.85546875" bestFit="1" customWidth="1"/>
    <col min="3" max="3" width="29.7109375" bestFit="1" customWidth="1"/>
    <col min="4" max="4" width="3.28515625" bestFit="1" customWidth="1"/>
    <col min="5" max="5" width="4.42578125" bestFit="1" customWidth="1"/>
    <col min="6" max="13" width="11.85546875" customWidth="1"/>
    <col min="14" max="14" width="7.5703125" bestFit="1" customWidth="1"/>
    <col min="15" max="15" width="5.42578125" bestFit="1" customWidth="1"/>
    <col min="16" max="16" width="20" bestFit="1" customWidth="1"/>
    <col min="17" max="17" width="19.28515625" customWidth="1"/>
    <col min="18" max="18" width="10.140625" bestFit="1" customWidth="1"/>
    <col min="19" max="20" width="12.7109375" bestFit="1" customWidth="1"/>
    <col min="21" max="21" width="10.140625" bestFit="1" customWidth="1"/>
    <col min="22" max="23" width="14.42578125" bestFit="1" customWidth="1"/>
    <col min="24" max="26" width="9.140625" style="156"/>
  </cols>
  <sheetData>
    <row r="1" spans="1:24">
      <c r="A1">
        <f>'48'!H5</f>
        <v>48</v>
      </c>
      <c r="B1" s="247" t="s">
        <v>78</v>
      </c>
      <c r="C1" s="248"/>
      <c r="D1" s="249" t="str">
        <f>VLOOKUP(A1,Kwaliteitscontroles!A5:J54,3)</f>
        <v>Complex 48</v>
      </c>
      <c r="E1" s="250"/>
      <c r="F1" s="250"/>
      <c r="G1" s="250"/>
      <c r="H1" s="250"/>
      <c r="I1" s="250"/>
      <c r="J1" s="251"/>
      <c r="K1" s="68"/>
      <c r="X1" s="156" t="s">
        <v>238</v>
      </c>
    </row>
    <row r="2" spans="1:24">
      <c r="B2" s="247" t="s">
        <v>94</v>
      </c>
      <c r="C2" s="248"/>
      <c r="D2" s="249" t="str">
        <f>CONCATENATE(VLOOKUP(A1,Kwaliteitscontroles!A5:K54,4)," te ",VLOOKUP(A1,Kwaliteitscontroles!A5:K54,5))</f>
        <v>Complex 48 te Complex 48</v>
      </c>
      <c r="E2" s="250"/>
      <c r="F2" s="250"/>
      <c r="G2" s="250"/>
      <c r="H2" s="250"/>
      <c r="I2" s="250"/>
      <c r="J2" s="251"/>
      <c r="K2" s="68"/>
    </row>
    <row r="3" spans="1:24" ht="30">
      <c r="A3" s="33" t="s">
        <v>148</v>
      </c>
      <c r="B3" s="33" t="s">
        <v>95</v>
      </c>
      <c r="C3" s="33" t="s">
        <v>68</v>
      </c>
      <c r="D3" s="33" t="s">
        <v>96</v>
      </c>
      <c r="E3" s="33" t="s">
        <v>97</v>
      </c>
      <c r="F3" s="33" t="s">
        <v>66</v>
      </c>
      <c r="G3" s="33" t="s">
        <v>64</v>
      </c>
      <c r="H3" s="33" t="s">
        <v>65</v>
      </c>
      <c r="I3" s="33" t="s">
        <v>63</v>
      </c>
      <c r="J3" s="66" t="s">
        <v>189</v>
      </c>
      <c r="K3" s="33" t="s">
        <v>190</v>
      </c>
      <c r="L3" s="33" t="s">
        <v>149</v>
      </c>
      <c r="M3" s="33" t="s">
        <v>149</v>
      </c>
      <c r="N3" s="33" t="s">
        <v>60</v>
      </c>
      <c r="O3" s="33" t="s">
        <v>150</v>
      </c>
      <c r="P3" s="33" t="s">
        <v>98</v>
      </c>
      <c r="R3" s="66" t="s">
        <v>99</v>
      </c>
      <c r="S3" s="66" t="s">
        <v>100</v>
      </c>
      <c r="T3" s="33" t="s">
        <v>101</v>
      </c>
      <c r="U3" s="33" t="s">
        <v>102</v>
      </c>
      <c r="V3" s="33" t="s">
        <v>103</v>
      </c>
      <c r="W3" s="33" t="s">
        <v>104</v>
      </c>
    </row>
    <row r="4" spans="1:24">
      <c r="A4" s="30"/>
      <c r="B4" s="106"/>
      <c r="C4" s="33"/>
      <c r="D4" s="33"/>
      <c r="E4" s="106"/>
      <c r="F4" s="108"/>
      <c r="G4" s="108"/>
      <c r="H4" s="108"/>
      <c r="I4" s="108"/>
      <c r="J4" s="108"/>
      <c r="N4" s="108">
        <f t="shared" ref="N4:N67" si="0">SUM(F4:M4)</f>
        <v>0</v>
      </c>
      <c r="O4" s="108" t="e">
        <f>IF(D4="X",0,IF(E4="X",0,VLOOKUP(E4,'48'!$K$3:$L$16,2,FALSE)))</f>
        <v>#N/A</v>
      </c>
      <c r="P4" s="108" t="e">
        <f t="shared" ref="P4:P67" si="1">N4*O4</f>
        <v>#N/A</v>
      </c>
    </row>
    <row r="5" spans="1:24">
      <c r="A5" s="30"/>
      <c r="B5" s="106"/>
      <c r="C5" s="33"/>
      <c r="D5" s="33"/>
      <c r="E5" s="106"/>
      <c r="F5" s="108"/>
      <c r="G5" s="108"/>
      <c r="H5" s="108"/>
      <c r="I5" s="108"/>
      <c r="J5" s="108"/>
      <c r="N5" s="108">
        <f t="shared" si="0"/>
        <v>0</v>
      </c>
      <c r="O5" s="108" t="e">
        <f>IF(D5="X",0,IF(E5="X",0,VLOOKUP(E5,'48'!$K$3:$L$16,2,FALSE)))</f>
        <v>#N/A</v>
      </c>
      <c r="P5" s="108" t="e">
        <f t="shared" si="1"/>
        <v>#N/A</v>
      </c>
    </row>
    <row r="6" spans="1:24">
      <c r="A6" s="30"/>
      <c r="B6" s="106"/>
      <c r="C6" s="33"/>
      <c r="D6" s="33"/>
      <c r="E6" s="106"/>
      <c r="F6" s="108"/>
      <c r="G6" s="108"/>
      <c r="H6" s="108"/>
      <c r="I6" s="108"/>
      <c r="J6" s="108"/>
      <c r="N6" s="108">
        <f t="shared" si="0"/>
        <v>0</v>
      </c>
      <c r="O6" s="108" t="e">
        <f>IF(D6="X",0,IF(E6="X",0,VLOOKUP(E6,'48'!$K$3:$L$16,2,FALSE)))</f>
        <v>#N/A</v>
      </c>
      <c r="P6" s="108" t="e">
        <f t="shared" si="1"/>
        <v>#N/A</v>
      </c>
    </row>
    <row r="7" spans="1:24">
      <c r="A7" s="30"/>
      <c r="B7" s="106"/>
      <c r="C7" s="33"/>
      <c r="D7" s="33"/>
      <c r="E7" s="106"/>
      <c r="F7" s="108"/>
      <c r="G7" s="108"/>
      <c r="H7" s="108"/>
      <c r="I7" s="108"/>
      <c r="J7" s="108"/>
      <c r="N7" s="108">
        <f t="shared" si="0"/>
        <v>0</v>
      </c>
      <c r="O7" s="108" t="e">
        <f>IF(D7="X",0,IF(E7="X",0,VLOOKUP(E7,'48'!$K$3:$L$16,2,FALSE)))</f>
        <v>#N/A</v>
      </c>
      <c r="P7" s="108" t="e">
        <f t="shared" si="1"/>
        <v>#N/A</v>
      </c>
    </row>
    <row r="8" spans="1:24">
      <c r="A8" s="30"/>
      <c r="B8" s="106"/>
      <c r="C8" s="33"/>
      <c r="D8" s="33"/>
      <c r="E8" s="106"/>
      <c r="F8" s="108"/>
      <c r="G8" s="108"/>
      <c r="H8" s="108"/>
      <c r="I8" s="108"/>
      <c r="J8" s="108"/>
      <c r="N8" s="108">
        <f t="shared" si="0"/>
        <v>0</v>
      </c>
      <c r="O8" s="108" t="e">
        <f>IF(D8="X",0,IF(E8="X",0,VLOOKUP(E8,'48'!$K$3:$L$16,2,FALSE)))</f>
        <v>#N/A</v>
      </c>
      <c r="P8" s="108" t="e">
        <f t="shared" si="1"/>
        <v>#N/A</v>
      </c>
    </row>
    <row r="9" spans="1:24">
      <c r="A9" s="30"/>
      <c r="B9" s="106"/>
      <c r="C9" s="33"/>
      <c r="D9" s="33"/>
      <c r="E9" s="106"/>
      <c r="F9" s="108"/>
      <c r="G9" s="108"/>
      <c r="H9" s="108"/>
      <c r="I9" s="108"/>
      <c r="J9" s="108"/>
      <c r="N9" s="108">
        <f t="shared" si="0"/>
        <v>0</v>
      </c>
      <c r="O9" s="108" t="e">
        <f>IF(D9="X",0,IF(E9="X",0,VLOOKUP(E9,'48'!$K$3:$L$16,2,FALSE)))</f>
        <v>#N/A</v>
      </c>
      <c r="P9" s="108" t="e">
        <f t="shared" si="1"/>
        <v>#N/A</v>
      </c>
    </row>
    <row r="10" spans="1:24">
      <c r="A10" s="30"/>
      <c r="B10" s="106"/>
      <c r="C10" s="33"/>
      <c r="D10" s="33"/>
      <c r="E10" s="106"/>
      <c r="F10" s="108"/>
      <c r="G10" s="108"/>
      <c r="H10" s="108"/>
      <c r="I10" s="108"/>
      <c r="J10" s="108"/>
      <c r="N10" s="108">
        <f t="shared" si="0"/>
        <v>0</v>
      </c>
      <c r="O10" s="108" t="e">
        <f>IF(D10="X",0,IF(E10="X",0,VLOOKUP(E10,'48'!$K$3:$L$16,2,FALSE)))</f>
        <v>#N/A</v>
      </c>
      <c r="P10" s="108" t="e">
        <f t="shared" si="1"/>
        <v>#N/A</v>
      </c>
    </row>
    <row r="11" spans="1:24">
      <c r="A11" s="30"/>
      <c r="B11" s="106"/>
      <c r="C11" s="33"/>
      <c r="D11" s="33"/>
      <c r="E11" s="106"/>
      <c r="F11" s="108"/>
      <c r="G11" s="108"/>
      <c r="H11" s="108"/>
      <c r="I11" s="108"/>
      <c r="J11" s="108"/>
      <c r="N11" s="108">
        <f t="shared" si="0"/>
        <v>0</v>
      </c>
      <c r="O11" s="108" t="e">
        <f>IF(D11="X",0,IF(E11="X",0,VLOOKUP(E11,'48'!$K$3:$L$16,2,FALSE)))</f>
        <v>#N/A</v>
      </c>
      <c r="P11" s="108" t="e">
        <f t="shared" si="1"/>
        <v>#N/A</v>
      </c>
    </row>
    <row r="12" spans="1:24">
      <c r="A12" s="30"/>
      <c r="B12" s="106"/>
      <c r="C12" s="33"/>
      <c r="D12" s="33"/>
      <c r="E12" s="106"/>
      <c r="F12" s="108"/>
      <c r="G12" s="108"/>
      <c r="H12" s="108"/>
      <c r="I12" s="108"/>
      <c r="J12" s="108"/>
      <c r="N12" s="108">
        <f t="shared" si="0"/>
        <v>0</v>
      </c>
      <c r="O12" s="108" t="e">
        <f>IF(D12="X",0,IF(E12="X",0,VLOOKUP(E12,'48'!$K$3:$L$16,2,FALSE)))</f>
        <v>#N/A</v>
      </c>
      <c r="P12" s="108" t="e">
        <f t="shared" si="1"/>
        <v>#N/A</v>
      </c>
    </row>
    <row r="13" spans="1:24">
      <c r="A13" s="30"/>
      <c r="B13" s="106"/>
      <c r="C13" s="33"/>
      <c r="D13" s="33"/>
      <c r="E13" s="106"/>
      <c r="F13" s="108"/>
      <c r="G13" s="108"/>
      <c r="H13" s="108"/>
      <c r="I13" s="108"/>
      <c r="J13" s="108"/>
      <c r="N13" s="108">
        <f t="shared" si="0"/>
        <v>0</v>
      </c>
      <c r="O13" s="108" t="e">
        <f>IF(D13="X",0,IF(E13="X",0,VLOOKUP(E13,'48'!$K$3:$L$16,2,FALSE)))</f>
        <v>#N/A</v>
      </c>
      <c r="P13" s="108" t="e">
        <f t="shared" si="1"/>
        <v>#N/A</v>
      </c>
    </row>
    <row r="14" spans="1:24">
      <c r="A14" s="30"/>
      <c r="B14" s="106"/>
      <c r="C14" s="33"/>
      <c r="D14" s="33"/>
      <c r="E14" s="106"/>
      <c r="F14" s="108"/>
      <c r="G14" s="108"/>
      <c r="H14" s="108"/>
      <c r="I14" s="108"/>
      <c r="J14" s="108"/>
      <c r="N14" s="108">
        <f t="shared" si="0"/>
        <v>0</v>
      </c>
      <c r="O14" s="108" t="e">
        <f>IF(D14="X",0,IF(E14="X",0,VLOOKUP(E14,'48'!$K$3:$L$16,2,FALSE)))</f>
        <v>#N/A</v>
      </c>
      <c r="P14" s="108" t="e">
        <f t="shared" si="1"/>
        <v>#N/A</v>
      </c>
    </row>
    <row r="15" spans="1:24">
      <c r="A15" s="30"/>
      <c r="B15" s="106"/>
      <c r="C15" s="33"/>
      <c r="D15" s="33"/>
      <c r="E15" s="106"/>
      <c r="F15" s="108"/>
      <c r="G15" s="108"/>
      <c r="H15" s="108"/>
      <c r="I15" s="108"/>
      <c r="J15" s="108"/>
      <c r="N15" s="108">
        <f t="shared" si="0"/>
        <v>0</v>
      </c>
      <c r="O15" s="108" t="e">
        <f>IF(D15="X",0,IF(E15="X",0,VLOOKUP(E15,'48'!$K$3:$L$16,2,FALSE)))</f>
        <v>#N/A</v>
      </c>
      <c r="P15" s="108" t="e">
        <f t="shared" si="1"/>
        <v>#N/A</v>
      </c>
    </row>
    <row r="16" spans="1:24">
      <c r="A16" s="30"/>
      <c r="B16" s="106"/>
      <c r="C16" s="33"/>
      <c r="D16" s="33"/>
      <c r="E16" s="106"/>
      <c r="F16" s="108"/>
      <c r="G16" s="108"/>
      <c r="H16" s="108"/>
      <c r="I16" s="108"/>
      <c r="J16" s="108"/>
      <c r="N16" s="108">
        <f t="shared" si="0"/>
        <v>0</v>
      </c>
      <c r="O16" s="108" t="e">
        <f>IF(D16="X",0,IF(E16="X",0,VLOOKUP(E16,'48'!$K$3:$L$16,2,FALSE)))</f>
        <v>#N/A</v>
      </c>
      <c r="P16" s="108" t="e">
        <f t="shared" si="1"/>
        <v>#N/A</v>
      </c>
    </row>
    <row r="17" spans="1:16">
      <c r="A17" s="30"/>
      <c r="B17" s="106"/>
      <c r="C17" s="33"/>
      <c r="D17" s="33"/>
      <c r="E17" s="106"/>
      <c r="F17" s="108"/>
      <c r="G17" s="108"/>
      <c r="H17" s="108"/>
      <c r="I17" s="108"/>
      <c r="J17" s="108"/>
      <c r="N17" s="108">
        <f t="shared" si="0"/>
        <v>0</v>
      </c>
      <c r="O17" s="108" t="e">
        <f>IF(D17="X",0,IF(E17="X",0,VLOOKUP(E17,'48'!$K$3:$L$16,2,FALSE)))</f>
        <v>#N/A</v>
      </c>
      <c r="P17" s="108" t="e">
        <f t="shared" si="1"/>
        <v>#N/A</v>
      </c>
    </row>
    <row r="18" spans="1:16">
      <c r="A18" s="30"/>
      <c r="B18" s="106"/>
      <c r="C18" s="33"/>
      <c r="D18" s="33"/>
      <c r="E18" s="106"/>
      <c r="F18" s="108"/>
      <c r="G18" s="108"/>
      <c r="H18" s="108"/>
      <c r="I18" s="108"/>
      <c r="J18" s="108"/>
      <c r="N18" s="108">
        <f t="shared" si="0"/>
        <v>0</v>
      </c>
      <c r="O18" s="108" t="e">
        <f>IF(D18="X",0,IF(E18="X",0,VLOOKUP(E18,'48'!$K$3:$L$16,2,FALSE)))</f>
        <v>#N/A</v>
      </c>
      <c r="P18" s="108" t="e">
        <f t="shared" si="1"/>
        <v>#N/A</v>
      </c>
    </row>
    <row r="19" spans="1:16">
      <c r="A19" s="30"/>
      <c r="B19" s="106"/>
      <c r="C19" s="33"/>
      <c r="D19" s="33"/>
      <c r="E19" s="106"/>
      <c r="F19" s="108"/>
      <c r="G19" s="108"/>
      <c r="H19" s="108"/>
      <c r="I19" s="108"/>
      <c r="J19" s="108"/>
      <c r="N19" s="108">
        <f t="shared" si="0"/>
        <v>0</v>
      </c>
      <c r="O19" s="108" t="e">
        <f>IF(D19="X",0,IF(E19="X",0,VLOOKUP(E19,'48'!$K$3:$L$16,2,FALSE)))</f>
        <v>#N/A</v>
      </c>
      <c r="P19" s="108" t="e">
        <f t="shared" si="1"/>
        <v>#N/A</v>
      </c>
    </row>
    <row r="20" spans="1:16">
      <c r="A20" s="30"/>
      <c r="B20" s="106"/>
      <c r="C20" s="33"/>
      <c r="D20" s="33"/>
      <c r="E20" s="106"/>
      <c r="F20" s="108"/>
      <c r="G20" s="108"/>
      <c r="H20" s="108"/>
      <c r="I20" s="108"/>
      <c r="J20" s="108"/>
      <c r="N20" s="108">
        <f t="shared" si="0"/>
        <v>0</v>
      </c>
      <c r="O20" s="108" t="e">
        <f>IF(D20="X",0,IF(E20="X",0,VLOOKUP(E20,'48'!$K$3:$L$16,2,FALSE)))</f>
        <v>#N/A</v>
      </c>
      <c r="P20" s="108" t="e">
        <f t="shared" si="1"/>
        <v>#N/A</v>
      </c>
    </row>
    <row r="21" spans="1:16">
      <c r="A21" s="30"/>
      <c r="B21" s="106"/>
      <c r="C21" s="33"/>
      <c r="D21" s="33"/>
      <c r="E21" s="106"/>
      <c r="F21" s="108"/>
      <c r="G21" s="108"/>
      <c r="H21" s="108"/>
      <c r="I21" s="108"/>
      <c r="J21" s="108"/>
      <c r="N21" s="108">
        <f t="shared" si="0"/>
        <v>0</v>
      </c>
      <c r="O21" s="108" t="e">
        <f>IF(D21="X",0,IF(E21="X",0,VLOOKUP(E21,'48'!$K$3:$L$16,2,FALSE)))</f>
        <v>#N/A</v>
      </c>
      <c r="P21" s="108" t="e">
        <f t="shared" si="1"/>
        <v>#N/A</v>
      </c>
    </row>
    <row r="22" spans="1:16">
      <c r="A22" s="30"/>
      <c r="B22" s="106"/>
      <c r="C22" s="33"/>
      <c r="D22" s="33"/>
      <c r="E22" s="106"/>
      <c r="F22" s="108"/>
      <c r="G22" s="108"/>
      <c r="H22" s="108"/>
      <c r="I22" s="108"/>
      <c r="J22" s="108"/>
      <c r="N22" s="108">
        <f t="shared" si="0"/>
        <v>0</v>
      </c>
      <c r="O22" s="108" t="e">
        <f>IF(D22="X",0,IF(E22="X",0,VLOOKUP(E22,'48'!$K$3:$L$16,2,FALSE)))</f>
        <v>#N/A</v>
      </c>
      <c r="P22" s="108" t="e">
        <f t="shared" si="1"/>
        <v>#N/A</v>
      </c>
    </row>
    <row r="23" spans="1:16">
      <c r="A23" s="30"/>
      <c r="B23" s="106"/>
      <c r="C23" s="33"/>
      <c r="D23" s="33"/>
      <c r="E23" s="106"/>
      <c r="F23" s="108"/>
      <c r="G23" s="108"/>
      <c r="H23" s="108"/>
      <c r="I23" s="108"/>
      <c r="J23" s="108"/>
      <c r="N23" s="108">
        <f t="shared" si="0"/>
        <v>0</v>
      </c>
      <c r="O23" s="108" t="e">
        <f>IF(D23="X",0,IF(E23="X",0,VLOOKUP(E23,'48'!$K$3:$L$16,2,FALSE)))</f>
        <v>#N/A</v>
      </c>
      <c r="P23" s="108" t="e">
        <f t="shared" si="1"/>
        <v>#N/A</v>
      </c>
    </row>
    <row r="24" spans="1:16">
      <c r="A24" s="30"/>
      <c r="B24" s="106"/>
      <c r="C24" s="33"/>
      <c r="D24" s="33"/>
      <c r="E24" s="106"/>
      <c r="F24" s="108"/>
      <c r="G24" s="108"/>
      <c r="H24" s="108"/>
      <c r="I24" s="108"/>
      <c r="J24" s="108"/>
      <c r="N24" s="108">
        <f t="shared" si="0"/>
        <v>0</v>
      </c>
      <c r="O24" s="108" t="e">
        <f>IF(D24="X",0,IF(E24="X",0,VLOOKUP(E24,'48'!$K$3:$L$16,2,FALSE)))</f>
        <v>#N/A</v>
      </c>
      <c r="P24" s="108" t="e">
        <f t="shared" si="1"/>
        <v>#N/A</v>
      </c>
    </row>
    <row r="25" spans="1:16">
      <c r="A25" s="30"/>
      <c r="B25" s="106"/>
      <c r="C25" s="33"/>
      <c r="D25" s="33"/>
      <c r="E25" s="106"/>
      <c r="F25" s="108"/>
      <c r="G25" s="108"/>
      <c r="H25" s="108"/>
      <c r="I25" s="108"/>
      <c r="J25" s="108"/>
      <c r="N25" s="108">
        <f t="shared" si="0"/>
        <v>0</v>
      </c>
      <c r="O25" s="108" t="e">
        <f>IF(D25="X",0,IF(E25="X",0,VLOOKUP(E25,'48'!$K$3:$L$16,2,FALSE)))</f>
        <v>#N/A</v>
      </c>
      <c r="P25" s="108" t="e">
        <f t="shared" si="1"/>
        <v>#N/A</v>
      </c>
    </row>
    <row r="26" spans="1:16">
      <c r="A26" s="30"/>
      <c r="B26" s="106"/>
      <c r="C26" s="33"/>
      <c r="D26" s="33"/>
      <c r="E26" s="106"/>
      <c r="F26" s="108"/>
      <c r="G26" s="108"/>
      <c r="H26" s="108"/>
      <c r="I26" s="108"/>
      <c r="J26" s="108"/>
      <c r="N26" s="108">
        <f t="shared" si="0"/>
        <v>0</v>
      </c>
      <c r="O26" s="108" t="e">
        <f>IF(D26="X",0,IF(E26="X",0,VLOOKUP(E26,'48'!$K$3:$L$16,2,FALSE)))</f>
        <v>#N/A</v>
      </c>
      <c r="P26" s="108" t="e">
        <f t="shared" si="1"/>
        <v>#N/A</v>
      </c>
    </row>
    <row r="27" spans="1:16">
      <c r="A27" s="30"/>
      <c r="B27" s="106"/>
      <c r="C27" s="33"/>
      <c r="D27" s="33"/>
      <c r="E27" s="106"/>
      <c r="F27" s="108"/>
      <c r="G27" s="108"/>
      <c r="H27" s="108"/>
      <c r="I27" s="108"/>
      <c r="J27" s="108"/>
      <c r="N27" s="108">
        <f t="shared" si="0"/>
        <v>0</v>
      </c>
      <c r="O27" s="108" t="e">
        <f>IF(D27="X",0,IF(E27="X",0,VLOOKUP(E27,'48'!$K$3:$L$16,2,FALSE)))</f>
        <v>#N/A</v>
      </c>
      <c r="P27" s="108" t="e">
        <f t="shared" si="1"/>
        <v>#N/A</v>
      </c>
    </row>
    <row r="28" spans="1:16">
      <c r="A28" s="30"/>
      <c r="B28" s="106"/>
      <c r="C28" s="33"/>
      <c r="D28" s="33"/>
      <c r="E28" s="106"/>
      <c r="F28" s="108"/>
      <c r="G28" s="108"/>
      <c r="H28" s="108"/>
      <c r="I28" s="108"/>
      <c r="J28" s="108"/>
      <c r="N28" s="108">
        <f t="shared" si="0"/>
        <v>0</v>
      </c>
      <c r="O28" s="108" t="e">
        <f>IF(D28="X",0,IF(E28="X",0,VLOOKUP(E28,'48'!$K$3:$L$16,2,FALSE)))</f>
        <v>#N/A</v>
      </c>
      <c r="P28" s="108" t="e">
        <f t="shared" si="1"/>
        <v>#N/A</v>
      </c>
    </row>
    <row r="29" spans="1:16">
      <c r="A29" s="30"/>
      <c r="B29" s="106"/>
      <c r="C29" s="33"/>
      <c r="D29" s="33"/>
      <c r="E29" s="106"/>
      <c r="F29" s="108"/>
      <c r="G29" s="108"/>
      <c r="H29" s="108"/>
      <c r="I29" s="108"/>
      <c r="J29" s="108"/>
      <c r="N29" s="108">
        <f t="shared" si="0"/>
        <v>0</v>
      </c>
      <c r="O29" s="108" t="e">
        <f>IF(D29="X",0,IF(E29="X",0,VLOOKUP(E29,'48'!$K$3:$L$16,2,FALSE)))</f>
        <v>#N/A</v>
      </c>
      <c r="P29" s="108" t="e">
        <f t="shared" si="1"/>
        <v>#N/A</v>
      </c>
    </row>
    <row r="30" spans="1:16">
      <c r="A30" s="30"/>
      <c r="B30" s="106"/>
      <c r="C30" s="33"/>
      <c r="D30" s="33"/>
      <c r="E30" s="106"/>
      <c r="F30" s="108"/>
      <c r="G30" s="108"/>
      <c r="H30" s="108"/>
      <c r="I30" s="108"/>
      <c r="J30" s="108"/>
      <c r="N30" s="108">
        <f t="shared" si="0"/>
        <v>0</v>
      </c>
      <c r="O30" s="108" t="e">
        <f>IF(D30="X",0,IF(E30="X",0,VLOOKUP(E30,'48'!$K$3:$L$16,2,FALSE)))</f>
        <v>#N/A</v>
      </c>
      <c r="P30" s="108" t="e">
        <f t="shared" si="1"/>
        <v>#N/A</v>
      </c>
    </row>
    <row r="31" spans="1:16">
      <c r="A31" s="30"/>
      <c r="B31" s="106"/>
      <c r="C31" s="33"/>
      <c r="D31" s="33"/>
      <c r="E31" s="106"/>
      <c r="F31" s="108"/>
      <c r="G31" s="108"/>
      <c r="H31" s="108"/>
      <c r="I31" s="108"/>
      <c r="J31" s="108"/>
      <c r="N31" s="108">
        <f t="shared" si="0"/>
        <v>0</v>
      </c>
      <c r="O31" s="108" t="e">
        <f>IF(D31="X",0,IF(E31="X",0,VLOOKUP(E31,'48'!$K$3:$L$16,2,FALSE)))</f>
        <v>#N/A</v>
      </c>
      <c r="P31" s="108" t="e">
        <f t="shared" si="1"/>
        <v>#N/A</v>
      </c>
    </row>
    <row r="32" spans="1:16">
      <c r="A32" s="30"/>
      <c r="B32" s="106"/>
      <c r="C32" s="33"/>
      <c r="D32" s="33"/>
      <c r="E32" s="106"/>
      <c r="F32" s="108"/>
      <c r="G32" s="108"/>
      <c r="H32" s="108"/>
      <c r="I32" s="108"/>
      <c r="J32" s="108"/>
      <c r="N32" s="108">
        <f t="shared" si="0"/>
        <v>0</v>
      </c>
      <c r="O32" s="108" t="e">
        <f>IF(D32="X",0,IF(E32="X",0,VLOOKUP(E32,'48'!$K$3:$L$16,2,FALSE)))</f>
        <v>#N/A</v>
      </c>
      <c r="P32" s="108" t="e">
        <f t="shared" si="1"/>
        <v>#N/A</v>
      </c>
    </row>
    <row r="33" spans="1:16">
      <c r="A33" s="30"/>
      <c r="B33" s="106"/>
      <c r="C33" s="33"/>
      <c r="D33" s="33"/>
      <c r="E33" s="106"/>
      <c r="F33" s="108"/>
      <c r="G33" s="108"/>
      <c r="H33" s="108"/>
      <c r="I33" s="108"/>
      <c r="J33" s="108"/>
      <c r="N33" s="108">
        <f t="shared" si="0"/>
        <v>0</v>
      </c>
      <c r="O33" s="108" t="e">
        <f>IF(D33="X",0,IF(E33="X",0,VLOOKUP(E33,'48'!$K$3:$L$16,2,FALSE)))</f>
        <v>#N/A</v>
      </c>
      <c r="P33" s="108" t="e">
        <f t="shared" si="1"/>
        <v>#N/A</v>
      </c>
    </row>
    <row r="34" spans="1:16">
      <c r="A34" s="30"/>
      <c r="B34" s="106"/>
      <c r="C34" s="33"/>
      <c r="D34" s="33"/>
      <c r="E34" s="106"/>
      <c r="F34" s="108"/>
      <c r="G34" s="108"/>
      <c r="H34" s="108"/>
      <c r="I34" s="108"/>
      <c r="J34" s="108"/>
      <c r="N34" s="108">
        <f t="shared" si="0"/>
        <v>0</v>
      </c>
      <c r="O34" s="108" t="e">
        <f>IF(D34="X",0,IF(E34="X",0,VLOOKUP(E34,'48'!$K$3:$L$16,2,FALSE)))</f>
        <v>#N/A</v>
      </c>
      <c r="P34" s="108" t="e">
        <f t="shared" si="1"/>
        <v>#N/A</v>
      </c>
    </row>
    <row r="35" spans="1:16">
      <c r="A35" s="30"/>
      <c r="B35" s="106"/>
      <c r="C35" s="33"/>
      <c r="D35" s="33"/>
      <c r="E35" s="106"/>
      <c r="F35" s="108"/>
      <c r="G35" s="108"/>
      <c r="H35" s="108"/>
      <c r="I35" s="108"/>
      <c r="J35" s="108"/>
      <c r="N35" s="108">
        <f t="shared" si="0"/>
        <v>0</v>
      </c>
      <c r="O35" s="108" t="e">
        <f>IF(D35="X",0,IF(E35="X",0,VLOOKUP(E35,'48'!$K$3:$L$16,2,FALSE)))</f>
        <v>#N/A</v>
      </c>
      <c r="P35" s="108" t="e">
        <f t="shared" si="1"/>
        <v>#N/A</v>
      </c>
    </row>
    <row r="36" spans="1:16">
      <c r="A36" s="30"/>
      <c r="B36" s="106"/>
      <c r="C36" s="33"/>
      <c r="D36" s="33"/>
      <c r="E36" s="106"/>
      <c r="F36" s="108"/>
      <c r="G36" s="108"/>
      <c r="H36" s="108"/>
      <c r="I36" s="108"/>
      <c r="J36" s="108"/>
      <c r="N36" s="108">
        <f t="shared" si="0"/>
        <v>0</v>
      </c>
      <c r="O36" s="108" t="e">
        <f>IF(D36="X",0,IF(E36="X",0,VLOOKUP(E36,'48'!$K$3:$L$16,2,FALSE)))</f>
        <v>#N/A</v>
      </c>
      <c r="P36" s="108" t="e">
        <f t="shared" si="1"/>
        <v>#N/A</v>
      </c>
    </row>
    <row r="37" spans="1:16">
      <c r="A37" s="30"/>
      <c r="B37" s="106"/>
      <c r="C37" s="33"/>
      <c r="D37" s="33"/>
      <c r="E37" s="106"/>
      <c r="F37" s="108"/>
      <c r="G37" s="108"/>
      <c r="H37" s="108"/>
      <c r="I37" s="108"/>
      <c r="J37" s="108"/>
      <c r="N37" s="108">
        <f t="shared" si="0"/>
        <v>0</v>
      </c>
      <c r="O37" s="108" t="e">
        <f>IF(D37="X",0,IF(E37="X",0,VLOOKUP(E37,'48'!$K$3:$L$16,2,FALSE)))</f>
        <v>#N/A</v>
      </c>
      <c r="P37" s="108" t="e">
        <f t="shared" si="1"/>
        <v>#N/A</v>
      </c>
    </row>
    <row r="38" spans="1:16">
      <c r="A38" s="30"/>
      <c r="B38" s="106"/>
      <c r="C38" s="33"/>
      <c r="D38" s="33"/>
      <c r="E38" s="106"/>
      <c r="F38" s="108"/>
      <c r="G38" s="108"/>
      <c r="H38" s="108"/>
      <c r="I38" s="108"/>
      <c r="J38" s="108"/>
      <c r="N38" s="108">
        <f t="shared" si="0"/>
        <v>0</v>
      </c>
      <c r="O38" s="108" t="e">
        <f>IF(D38="X",0,IF(E38="X",0,VLOOKUP(E38,'48'!$K$3:$L$16,2,FALSE)))</f>
        <v>#N/A</v>
      </c>
      <c r="P38" s="108" t="e">
        <f t="shared" si="1"/>
        <v>#N/A</v>
      </c>
    </row>
    <row r="39" spans="1:16">
      <c r="A39" s="30"/>
      <c r="B39" s="106"/>
      <c r="C39" s="33"/>
      <c r="D39" s="33"/>
      <c r="E39" s="106"/>
      <c r="F39" s="108"/>
      <c r="G39" s="108"/>
      <c r="H39" s="108"/>
      <c r="I39" s="108"/>
      <c r="J39" s="108"/>
      <c r="N39" s="108">
        <f t="shared" si="0"/>
        <v>0</v>
      </c>
      <c r="O39" s="108" t="e">
        <f>IF(D39="X",0,IF(E39="X",0,VLOOKUP(E39,'48'!$K$3:$L$16,2,FALSE)))</f>
        <v>#N/A</v>
      </c>
      <c r="P39" s="108" t="e">
        <f t="shared" si="1"/>
        <v>#N/A</v>
      </c>
    </row>
    <row r="40" spans="1:16">
      <c r="A40" s="30"/>
      <c r="B40" s="106"/>
      <c r="C40" s="33"/>
      <c r="D40" s="33"/>
      <c r="E40" s="106"/>
      <c r="F40" s="108"/>
      <c r="G40" s="108"/>
      <c r="H40" s="108"/>
      <c r="I40" s="108"/>
      <c r="J40" s="108"/>
      <c r="N40" s="108">
        <f t="shared" si="0"/>
        <v>0</v>
      </c>
      <c r="O40" s="108" t="e">
        <f>IF(D40="X",0,IF(E40="X",0,VLOOKUP(E40,'48'!$K$3:$L$16,2,FALSE)))</f>
        <v>#N/A</v>
      </c>
      <c r="P40" s="108" t="e">
        <f t="shared" si="1"/>
        <v>#N/A</v>
      </c>
    </row>
    <row r="41" spans="1:16">
      <c r="A41" s="30"/>
      <c r="B41" s="106"/>
      <c r="C41" s="33"/>
      <c r="D41" s="33"/>
      <c r="E41" s="106"/>
      <c r="F41" s="108"/>
      <c r="G41" s="108"/>
      <c r="H41" s="108"/>
      <c r="I41" s="108"/>
      <c r="J41" s="108"/>
      <c r="N41" s="108">
        <f t="shared" si="0"/>
        <v>0</v>
      </c>
      <c r="O41" s="108" t="e">
        <f>IF(D41="X",0,IF(E41="X",0,VLOOKUP(E41,'48'!$K$3:$L$16,2,FALSE)))</f>
        <v>#N/A</v>
      </c>
      <c r="P41" s="108" t="e">
        <f t="shared" si="1"/>
        <v>#N/A</v>
      </c>
    </row>
    <row r="42" spans="1:16">
      <c r="A42" s="30"/>
      <c r="B42" s="106"/>
      <c r="C42" s="33"/>
      <c r="D42" s="33"/>
      <c r="E42" s="106"/>
      <c r="F42" s="108"/>
      <c r="G42" s="108"/>
      <c r="H42" s="108"/>
      <c r="I42" s="108"/>
      <c r="J42" s="108"/>
      <c r="N42" s="108">
        <f t="shared" si="0"/>
        <v>0</v>
      </c>
      <c r="O42" s="108" t="e">
        <f>IF(D42="X",0,IF(E42="X",0,VLOOKUP(E42,'48'!$K$3:$L$16,2,FALSE)))</f>
        <v>#N/A</v>
      </c>
      <c r="P42" s="108" t="e">
        <f t="shared" si="1"/>
        <v>#N/A</v>
      </c>
    </row>
    <row r="43" spans="1:16">
      <c r="A43" s="30"/>
      <c r="B43" s="106"/>
      <c r="C43" s="33"/>
      <c r="D43" s="33"/>
      <c r="E43" s="106"/>
      <c r="F43" s="108"/>
      <c r="G43" s="108"/>
      <c r="H43" s="108"/>
      <c r="I43" s="108"/>
      <c r="J43" s="108"/>
      <c r="N43" s="108">
        <f t="shared" si="0"/>
        <v>0</v>
      </c>
      <c r="O43" s="108" t="e">
        <f>IF(D43="X",0,IF(E43="X",0,VLOOKUP(E43,'48'!$K$3:$L$16,2,FALSE)))</f>
        <v>#N/A</v>
      </c>
      <c r="P43" s="108" t="e">
        <f t="shared" si="1"/>
        <v>#N/A</v>
      </c>
    </row>
    <row r="44" spans="1:16">
      <c r="A44" s="30"/>
      <c r="B44" s="106"/>
      <c r="C44" s="33"/>
      <c r="D44" s="33"/>
      <c r="E44" s="106"/>
      <c r="F44" s="108"/>
      <c r="G44" s="108"/>
      <c r="H44" s="108"/>
      <c r="I44" s="108"/>
      <c r="J44" s="108"/>
      <c r="N44" s="108">
        <f t="shared" si="0"/>
        <v>0</v>
      </c>
      <c r="O44" s="108" t="e">
        <f>IF(D44="X",0,IF(E44="X",0,VLOOKUP(E44,'48'!$K$3:$L$16,2,FALSE)))</f>
        <v>#N/A</v>
      </c>
      <c r="P44" s="108" t="e">
        <f t="shared" si="1"/>
        <v>#N/A</v>
      </c>
    </row>
    <row r="45" spans="1:16">
      <c r="A45" s="30"/>
      <c r="B45" s="106"/>
      <c r="C45" s="33"/>
      <c r="D45" s="33"/>
      <c r="E45" s="106"/>
      <c r="F45" s="108"/>
      <c r="G45" s="108"/>
      <c r="H45" s="108"/>
      <c r="I45" s="108"/>
      <c r="J45" s="108"/>
      <c r="N45" s="108">
        <f t="shared" si="0"/>
        <v>0</v>
      </c>
      <c r="O45" s="108" t="e">
        <f>IF(D45="X",0,IF(E45="X",0,VLOOKUP(E45,'48'!$K$3:$L$16,2,FALSE)))</f>
        <v>#N/A</v>
      </c>
      <c r="P45" s="108" t="e">
        <f t="shared" si="1"/>
        <v>#N/A</v>
      </c>
    </row>
    <row r="46" spans="1:16">
      <c r="A46" s="30"/>
      <c r="B46" s="106"/>
      <c r="C46" s="33"/>
      <c r="D46" s="33"/>
      <c r="E46" s="106"/>
      <c r="F46" s="108"/>
      <c r="G46" s="108"/>
      <c r="H46" s="108"/>
      <c r="I46" s="108"/>
      <c r="J46" s="108"/>
      <c r="N46" s="108">
        <f t="shared" si="0"/>
        <v>0</v>
      </c>
      <c r="O46" s="108" t="e">
        <f>IF(D46="X",0,IF(E46="X",0,VLOOKUP(E46,'48'!$K$3:$L$16,2,FALSE)))</f>
        <v>#N/A</v>
      </c>
      <c r="P46" s="108" t="e">
        <f t="shared" si="1"/>
        <v>#N/A</v>
      </c>
    </row>
    <row r="47" spans="1:16">
      <c r="A47" s="30"/>
      <c r="B47" s="106"/>
      <c r="C47" s="33"/>
      <c r="D47" s="33"/>
      <c r="E47" s="106"/>
      <c r="F47" s="108"/>
      <c r="G47" s="108"/>
      <c r="H47" s="108"/>
      <c r="I47" s="108"/>
      <c r="J47" s="108"/>
      <c r="N47" s="108">
        <f t="shared" si="0"/>
        <v>0</v>
      </c>
      <c r="O47" s="108" t="e">
        <f>IF(D47="X",0,IF(E47="X",0,VLOOKUP(E47,'48'!$K$3:$L$16,2,FALSE)))</f>
        <v>#N/A</v>
      </c>
      <c r="P47" s="108" t="e">
        <f t="shared" si="1"/>
        <v>#N/A</v>
      </c>
    </row>
    <row r="48" spans="1:16">
      <c r="A48" s="30"/>
      <c r="B48" s="106"/>
      <c r="C48" s="33"/>
      <c r="D48" s="33"/>
      <c r="E48" s="106"/>
      <c r="F48" s="108"/>
      <c r="G48" s="108"/>
      <c r="H48" s="108"/>
      <c r="I48" s="108"/>
      <c r="J48" s="108"/>
      <c r="N48" s="108">
        <f t="shared" si="0"/>
        <v>0</v>
      </c>
      <c r="O48" s="108" t="e">
        <f>IF(D48="X",0,IF(E48="X",0,VLOOKUP(E48,'48'!$K$3:$L$16,2,FALSE)))</f>
        <v>#N/A</v>
      </c>
      <c r="P48" s="108" t="e">
        <f t="shared" si="1"/>
        <v>#N/A</v>
      </c>
    </row>
    <row r="49" spans="1:16">
      <c r="A49" s="30"/>
      <c r="B49" s="106"/>
      <c r="C49" s="33"/>
      <c r="D49" s="33"/>
      <c r="E49" s="106"/>
      <c r="F49" s="108"/>
      <c r="G49" s="108"/>
      <c r="H49" s="108"/>
      <c r="I49" s="108"/>
      <c r="J49" s="108"/>
      <c r="N49" s="108">
        <f t="shared" si="0"/>
        <v>0</v>
      </c>
      <c r="O49" s="108" t="e">
        <f>IF(D49="X",0,IF(E49="X",0,VLOOKUP(E49,'48'!$K$3:$L$16,2,FALSE)))</f>
        <v>#N/A</v>
      </c>
      <c r="P49" s="108" t="e">
        <f t="shared" si="1"/>
        <v>#N/A</v>
      </c>
    </row>
    <row r="50" spans="1:16">
      <c r="A50" s="30"/>
      <c r="B50" s="106"/>
      <c r="C50" s="33"/>
      <c r="D50" s="33"/>
      <c r="E50" s="106"/>
      <c r="F50" s="108"/>
      <c r="G50" s="108"/>
      <c r="H50" s="108"/>
      <c r="I50" s="108"/>
      <c r="J50" s="108"/>
      <c r="N50" s="108">
        <f t="shared" si="0"/>
        <v>0</v>
      </c>
      <c r="O50" s="108" t="e">
        <f>IF(D50="X",0,IF(E50="X",0,VLOOKUP(E50,'48'!$K$3:$L$16,2,FALSE)))</f>
        <v>#N/A</v>
      </c>
      <c r="P50" s="108" t="e">
        <f t="shared" si="1"/>
        <v>#N/A</v>
      </c>
    </row>
    <row r="51" spans="1:16">
      <c r="A51" s="30"/>
      <c r="B51" s="106"/>
      <c r="C51" s="33"/>
      <c r="D51" s="33"/>
      <c r="E51" s="106"/>
      <c r="F51" s="108"/>
      <c r="G51" s="108"/>
      <c r="H51" s="108"/>
      <c r="I51" s="108"/>
      <c r="J51" s="108"/>
      <c r="N51" s="108">
        <f t="shared" si="0"/>
        <v>0</v>
      </c>
      <c r="O51" s="108" t="e">
        <f>IF(D51="X",0,IF(E51="X",0,VLOOKUP(E51,'48'!$K$3:$L$16,2,FALSE)))</f>
        <v>#N/A</v>
      </c>
      <c r="P51" s="108" t="e">
        <f t="shared" si="1"/>
        <v>#N/A</v>
      </c>
    </row>
    <row r="52" spans="1:16">
      <c r="A52" s="30"/>
      <c r="B52" s="106"/>
      <c r="C52" s="33"/>
      <c r="D52" s="33"/>
      <c r="E52" s="106"/>
      <c r="F52" s="108"/>
      <c r="G52" s="108"/>
      <c r="H52" s="108"/>
      <c r="I52" s="108"/>
      <c r="J52" s="108"/>
      <c r="N52" s="108">
        <f t="shared" si="0"/>
        <v>0</v>
      </c>
      <c r="O52" s="108" t="e">
        <f>IF(D52="X",0,IF(E52="X",0,VLOOKUP(E52,'48'!$K$3:$L$16,2,FALSE)))</f>
        <v>#N/A</v>
      </c>
      <c r="P52" s="108" t="e">
        <f t="shared" si="1"/>
        <v>#N/A</v>
      </c>
    </row>
    <row r="53" spans="1:16">
      <c r="A53" s="30"/>
      <c r="B53" s="106"/>
      <c r="C53" s="33"/>
      <c r="D53" s="33"/>
      <c r="E53" s="106"/>
      <c r="F53" s="108"/>
      <c r="G53" s="108"/>
      <c r="H53" s="108"/>
      <c r="I53" s="108"/>
      <c r="J53" s="108"/>
      <c r="N53" s="108">
        <f t="shared" si="0"/>
        <v>0</v>
      </c>
      <c r="O53" s="108" t="e">
        <f>IF(D53="X",0,IF(E53="X",0,VLOOKUP(E53,'48'!$K$3:$L$16,2,FALSE)))</f>
        <v>#N/A</v>
      </c>
      <c r="P53" s="108" t="e">
        <f t="shared" si="1"/>
        <v>#N/A</v>
      </c>
    </row>
    <row r="54" spans="1:16">
      <c r="A54" s="30"/>
      <c r="B54" s="106"/>
      <c r="C54" s="33"/>
      <c r="D54" s="33"/>
      <c r="E54" s="106"/>
      <c r="F54" s="108"/>
      <c r="G54" s="108"/>
      <c r="H54" s="108"/>
      <c r="I54" s="108"/>
      <c r="J54" s="108"/>
      <c r="N54" s="108">
        <f t="shared" si="0"/>
        <v>0</v>
      </c>
      <c r="O54" s="108" t="e">
        <f>IF(D54="X",0,IF(E54="X",0,VLOOKUP(E54,'48'!$K$3:$L$16,2,FALSE)))</f>
        <v>#N/A</v>
      </c>
      <c r="P54" s="108" t="e">
        <f t="shared" si="1"/>
        <v>#N/A</v>
      </c>
    </row>
    <row r="55" spans="1:16">
      <c r="A55" s="30"/>
      <c r="B55" s="106"/>
      <c r="C55" s="33"/>
      <c r="D55" s="33"/>
      <c r="E55" s="106"/>
      <c r="F55" s="108"/>
      <c r="G55" s="108"/>
      <c r="H55" s="108"/>
      <c r="I55" s="108"/>
      <c r="J55" s="108"/>
      <c r="N55" s="108">
        <f t="shared" si="0"/>
        <v>0</v>
      </c>
      <c r="O55" s="108" t="e">
        <f>IF(D55="X",0,IF(E55="X",0,VLOOKUP(E55,'48'!$K$3:$L$16,2,FALSE)))</f>
        <v>#N/A</v>
      </c>
      <c r="P55" s="108" t="e">
        <f t="shared" si="1"/>
        <v>#N/A</v>
      </c>
    </row>
    <row r="56" spans="1:16">
      <c r="A56" s="30"/>
      <c r="B56" s="106"/>
      <c r="C56" s="33"/>
      <c r="D56" s="33"/>
      <c r="E56" s="106"/>
      <c r="F56" s="108"/>
      <c r="G56" s="108"/>
      <c r="H56" s="108"/>
      <c r="I56" s="108"/>
      <c r="J56" s="108"/>
      <c r="N56" s="108">
        <f t="shared" si="0"/>
        <v>0</v>
      </c>
      <c r="O56" s="108" t="e">
        <f>IF(D56="X",0,IF(E56="X",0,VLOOKUP(E56,'48'!$K$3:$L$16,2,FALSE)))</f>
        <v>#N/A</v>
      </c>
      <c r="P56" s="108" t="e">
        <f t="shared" si="1"/>
        <v>#N/A</v>
      </c>
    </row>
    <row r="57" spans="1:16">
      <c r="A57" s="30"/>
      <c r="B57" s="106"/>
      <c r="C57" s="33"/>
      <c r="D57" s="33"/>
      <c r="E57" s="106"/>
      <c r="F57" s="108"/>
      <c r="G57" s="108"/>
      <c r="H57" s="108"/>
      <c r="I57" s="108"/>
      <c r="J57" s="108"/>
      <c r="N57" s="108">
        <f t="shared" si="0"/>
        <v>0</v>
      </c>
      <c r="O57" s="108" t="e">
        <f>IF(D57="X",0,IF(E57="X",0,VLOOKUP(E57,'48'!$K$3:$L$16,2,FALSE)))</f>
        <v>#N/A</v>
      </c>
      <c r="P57" s="108" t="e">
        <f t="shared" si="1"/>
        <v>#N/A</v>
      </c>
    </row>
    <row r="58" spans="1:16">
      <c r="A58" s="30"/>
      <c r="B58" s="106"/>
      <c r="C58" s="33"/>
      <c r="D58" s="33"/>
      <c r="E58" s="106"/>
      <c r="F58" s="108"/>
      <c r="G58" s="108"/>
      <c r="H58" s="108"/>
      <c r="I58" s="108"/>
      <c r="J58" s="108"/>
      <c r="N58" s="108">
        <f t="shared" si="0"/>
        <v>0</v>
      </c>
      <c r="O58" s="108" t="e">
        <f>IF(D58="X",0,IF(E58="X",0,VLOOKUP(E58,'48'!$K$3:$L$16,2,FALSE)))</f>
        <v>#N/A</v>
      </c>
      <c r="P58" s="108" t="e">
        <f t="shared" si="1"/>
        <v>#N/A</v>
      </c>
    </row>
    <row r="59" spans="1:16">
      <c r="A59" s="30"/>
      <c r="B59" s="106"/>
      <c r="C59" s="33"/>
      <c r="D59" s="33"/>
      <c r="E59" s="106"/>
      <c r="F59" s="108"/>
      <c r="G59" s="108"/>
      <c r="H59" s="108"/>
      <c r="I59" s="108"/>
      <c r="J59" s="108"/>
      <c r="N59" s="108">
        <f t="shared" si="0"/>
        <v>0</v>
      </c>
      <c r="O59" s="108" t="e">
        <f>IF(D59="X",0,IF(E59="X",0,VLOOKUP(E59,'48'!$K$3:$L$16,2,FALSE)))</f>
        <v>#N/A</v>
      </c>
      <c r="P59" s="108" t="e">
        <f t="shared" si="1"/>
        <v>#N/A</v>
      </c>
    </row>
    <row r="60" spans="1:16">
      <c r="A60" s="30"/>
      <c r="B60" s="106"/>
      <c r="C60" s="33"/>
      <c r="D60" s="33"/>
      <c r="E60" s="106"/>
      <c r="F60" s="108"/>
      <c r="G60" s="108"/>
      <c r="H60" s="108"/>
      <c r="I60" s="108"/>
      <c r="J60" s="108"/>
      <c r="N60" s="108">
        <f t="shared" si="0"/>
        <v>0</v>
      </c>
      <c r="O60" s="108" t="e">
        <f>IF(D60="X",0,IF(E60="X",0,VLOOKUP(E60,'48'!$K$3:$L$16,2,FALSE)))</f>
        <v>#N/A</v>
      </c>
      <c r="P60" s="108" t="e">
        <f t="shared" si="1"/>
        <v>#N/A</v>
      </c>
    </row>
    <row r="61" spans="1:16">
      <c r="A61" s="30"/>
      <c r="B61" s="106"/>
      <c r="C61" s="33"/>
      <c r="D61" s="33"/>
      <c r="E61" s="106"/>
      <c r="F61" s="108"/>
      <c r="G61" s="108"/>
      <c r="H61" s="108"/>
      <c r="I61" s="108"/>
      <c r="J61" s="108"/>
      <c r="N61" s="108">
        <f t="shared" si="0"/>
        <v>0</v>
      </c>
      <c r="O61" s="108" t="e">
        <f>IF(D61="X",0,IF(E61="X",0,VLOOKUP(E61,'48'!$K$3:$L$16,2,FALSE)))</f>
        <v>#N/A</v>
      </c>
      <c r="P61" s="108" t="e">
        <f t="shared" si="1"/>
        <v>#N/A</v>
      </c>
    </row>
    <row r="62" spans="1:16">
      <c r="A62" s="30"/>
      <c r="B62" s="106"/>
      <c r="C62" s="33"/>
      <c r="D62" s="33"/>
      <c r="E62" s="106"/>
      <c r="F62" s="108"/>
      <c r="G62" s="108"/>
      <c r="H62" s="108"/>
      <c r="I62" s="108"/>
      <c r="J62" s="108"/>
      <c r="N62" s="108">
        <f t="shared" si="0"/>
        <v>0</v>
      </c>
      <c r="O62" s="108" t="e">
        <f>IF(D62="X",0,IF(E62="X",0,VLOOKUP(E62,'48'!$K$3:$L$16,2,FALSE)))</f>
        <v>#N/A</v>
      </c>
      <c r="P62" s="108" t="e">
        <f t="shared" si="1"/>
        <v>#N/A</v>
      </c>
    </row>
    <row r="63" spans="1:16">
      <c r="A63" s="30"/>
      <c r="B63" s="106"/>
      <c r="C63" s="33"/>
      <c r="D63" s="33"/>
      <c r="E63" s="106"/>
      <c r="F63" s="108"/>
      <c r="G63" s="108"/>
      <c r="H63" s="108"/>
      <c r="I63" s="108"/>
      <c r="J63" s="108"/>
      <c r="N63" s="108">
        <f t="shared" si="0"/>
        <v>0</v>
      </c>
      <c r="O63" s="108" t="e">
        <f>IF(D63="X",0,IF(E63="X",0,VLOOKUP(E63,'48'!$K$3:$L$16,2,FALSE)))</f>
        <v>#N/A</v>
      </c>
      <c r="P63" s="108" t="e">
        <f t="shared" si="1"/>
        <v>#N/A</v>
      </c>
    </row>
    <row r="64" spans="1:16">
      <c r="A64" s="30"/>
      <c r="B64" s="106"/>
      <c r="C64" s="33"/>
      <c r="D64" s="33"/>
      <c r="E64" s="106"/>
      <c r="F64" s="108"/>
      <c r="G64" s="108"/>
      <c r="H64" s="108"/>
      <c r="I64" s="108"/>
      <c r="J64" s="108"/>
      <c r="N64" s="108">
        <f t="shared" si="0"/>
        <v>0</v>
      </c>
      <c r="O64" s="108" t="e">
        <f>IF(D64="X",0,IF(E64="X",0,VLOOKUP(E64,'48'!$K$3:$L$16,2,FALSE)))</f>
        <v>#N/A</v>
      </c>
      <c r="P64" s="108" t="e">
        <f t="shared" si="1"/>
        <v>#N/A</v>
      </c>
    </row>
    <row r="65" spans="1:16">
      <c r="A65" s="30"/>
      <c r="B65" s="106"/>
      <c r="C65" s="33"/>
      <c r="D65" s="33"/>
      <c r="E65" s="106"/>
      <c r="F65" s="108"/>
      <c r="G65" s="108"/>
      <c r="H65" s="108"/>
      <c r="I65" s="108"/>
      <c r="J65" s="108"/>
      <c r="N65" s="108">
        <f t="shared" si="0"/>
        <v>0</v>
      </c>
      <c r="O65" s="108" t="e">
        <f>IF(D65="X",0,IF(E65="X",0,VLOOKUP(E65,'48'!$K$3:$L$16,2,FALSE)))</f>
        <v>#N/A</v>
      </c>
      <c r="P65" s="108" t="e">
        <f t="shared" si="1"/>
        <v>#N/A</v>
      </c>
    </row>
    <row r="66" spans="1:16">
      <c r="A66" s="30"/>
      <c r="B66" s="106"/>
      <c r="C66" s="33"/>
      <c r="D66" s="33"/>
      <c r="E66" s="106"/>
      <c r="F66" s="108"/>
      <c r="G66" s="108"/>
      <c r="H66" s="108"/>
      <c r="I66" s="108"/>
      <c r="J66" s="108"/>
      <c r="N66" s="108">
        <f t="shared" si="0"/>
        <v>0</v>
      </c>
      <c r="O66" s="108" t="e">
        <f>IF(D66="X",0,IF(E66="X",0,VLOOKUP(E66,'48'!$K$3:$L$16,2,FALSE)))</f>
        <v>#N/A</v>
      </c>
      <c r="P66" s="108" t="e">
        <f t="shared" si="1"/>
        <v>#N/A</v>
      </c>
    </row>
    <row r="67" spans="1:16">
      <c r="A67" s="30"/>
      <c r="B67" s="106"/>
      <c r="C67" s="33"/>
      <c r="D67" s="33"/>
      <c r="E67" s="106"/>
      <c r="F67" s="108"/>
      <c r="G67" s="108"/>
      <c r="H67" s="108"/>
      <c r="I67" s="108"/>
      <c r="J67" s="108"/>
      <c r="N67" s="108">
        <f t="shared" si="0"/>
        <v>0</v>
      </c>
      <c r="O67" s="108" t="e">
        <f>IF(D67="X",0,IF(E67="X",0,VLOOKUP(E67,'48'!$K$3:$L$16,2,FALSE)))</f>
        <v>#N/A</v>
      </c>
      <c r="P67" s="108" t="e">
        <f t="shared" si="1"/>
        <v>#N/A</v>
      </c>
    </row>
    <row r="68" spans="1:16">
      <c r="A68" s="30"/>
      <c r="B68" s="106"/>
      <c r="C68" s="33"/>
      <c r="D68" s="33"/>
      <c r="E68" s="106"/>
      <c r="F68" s="108"/>
      <c r="G68" s="108"/>
      <c r="H68" s="108"/>
      <c r="I68" s="108"/>
      <c r="J68" s="108"/>
      <c r="N68" s="108">
        <f t="shared" ref="N68:N131" si="2">SUM(F68:M68)</f>
        <v>0</v>
      </c>
      <c r="O68" s="108" t="e">
        <f>IF(D68="X",0,IF(E68="X",0,VLOOKUP(E68,'48'!$K$3:$L$16,2,FALSE)))</f>
        <v>#N/A</v>
      </c>
      <c r="P68" s="108" t="e">
        <f t="shared" ref="P68:P131" si="3">N68*O68</f>
        <v>#N/A</v>
      </c>
    </row>
    <row r="69" spans="1:16">
      <c r="A69" s="30"/>
      <c r="B69" s="106"/>
      <c r="C69" s="33"/>
      <c r="D69" s="33"/>
      <c r="E69" s="106"/>
      <c r="F69" s="108"/>
      <c r="G69" s="108"/>
      <c r="H69" s="108"/>
      <c r="I69" s="108"/>
      <c r="J69" s="108"/>
      <c r="N69" s="108">
        <f t="shared" si="2"/>
        <v>0</v>
      </c>
      <c r="O69" s="108" t="e">
        <f>IF(D69="X",0,IF(E69="X",0,VLOOKUP(E69,'48'!$K$3:$L$16,2,FALSE)))</f>
        <v>#N/A</v>
      </c>
      <c r="P69" s="108" t="e">
        <f t="shared" si="3"/>
        <v>#N/A</v>
      </c>
    </row>
    <row r="70" spans="1:16">
      <c r="A70" s="30"/>
      <c r="B70" s="106"/>
      <c r="C70" s="33"/>
      <c r="D70" s="33"/>
      <c r="E70" s="106"/>
      <c r="F70" s="108"/>
      <c r="G70" s="108"/>
      <c r="H70" s="108"/>
      <c r="I70" s="108"/>
      <c r="J70" s="108"/>
      <c r="N70" s="108">
        <f t="shared" si="2"/>
        <v>0</v>
      </c>
      <c r="O70" s="108" t="e">
        <f>IF(D70="X",0,IF(E70="X",0,VLOOKUP(E70,'48'!$K$3:$L$16,2,FALSE)))</f>
        <v>#N/A</v>
      </c>
      <c r="P70" s="108" t="e">
        <f t="shared" si="3"/>
        <v>#N/A</v>
      </c>
    </row>
    <row r="71" spans="1:16">
      <c r="A71" s="30"/>
      <c r="B71" s="106"/>
      <c r="C71" s="33"/>
      <c r="D71" s="33"/>
      <c r="E71" s="106"/>
      <c r="F71" s="108"/>
      <c r="G71" s="108"/>
      <c r="H71" s="108"/>
      <c r="I71" s="108"/>
      <c r="J71" s="108"/>
      <c r="N71" s="108">
        <f t="shared" si="2"/>
        <v>0</v>
      </c>
      <c r="O71" s="108" t="e">
        <f>IF(D71="X",0,IF(E71="X",0,VLOOKUP(E71,'48'!$K$3:$L$16,2,FALSE)))</f>
        <v>#N/A</v>
      </c>
      <c r="P71" s="108" t="e">
        <f t="shared" si="3"/>
        <v>#N/A</v>
      </c>
    </row>
    <row r="72" spans="1:16">
      <c r="A72" s="30"/>
      <c r="B72" s="106"/>
      <c r="C72" s="33"/>
      <c r="D72" s="33"/>
      <c r="E72" s="106"/>
      <c r="F72" s="108"/>
      <c r="G72" s="108"/>
      <c r="H72" s="108"/>
      <c r="I72" s="108"/>
      <c r="J72" s="108"/>
      <c r="N72" s="108">
        <f t="shared" si="2"/>
        <v>0</v>
      </c>
      <c r="O72" s="108" t="e">
        <f>IF(D72="X",0,IF(E72="X",0,VLOOKUP(E72,'48'!$K$3:$L$16,2,FALSE)))</f>
        <v>#N/A</v>
      </c>
      <c r="P72" s="108" t="e">
        <f t="shared" si="3"/>
        <v>#N/A</v>
      </c>
    </row>
    <row r="73" spans="1:16">
      <c r="A73" s="30"/>
      <c r="B73" s="106"/>
      <c r="C73" s="33"/>
      <c r="D73" s="33"/>
      <c r="E73" s="106"/>
      <c r="F73" s="108"/>
      <c r="G73" s="108"/>
      <c r="H73" s="108"/>
      <c r="I73" s="108"/>
      <c r="J73" s="108"/>
      <c r="N73" s="108">
        <f t="shared" si="2"/>
        <v>0</v>
      </c>
      <c r="O73" s="108" t="e">
        <f>IF(D73="X",0,IF(E73="X",0,VLOOKUP(E73,'48'!$K$3:$L$16,2,FALSE)))</f>
        <v>#N/A</v>
      </c>
      <c r="P73" s="108" t="e">
        <f t="shared" si="3"/>
        <v>#N/A</v>
      </c>
    </row>
    <row r="74" spans="1:16">
      <c r="A74" s="30"/>
      <c r="B74" s="106"/>
      <c r="C74" s="116"/>
      <c r="D74" s="116"/>
      <c r="E74" s="117"/>
      <c r="F74" s="118"/>
      <c r="G74" s="118"/>
      <c r="H74" s="118"/>
      <c r="I74" s="118"/>
      <c r="J74" s="118"/>
      <c r="K74" s="118"/>
      <c r="L74" s="118"/>
      <c r="M74" s="118"/>
      <c r="N74" s="108">
        <f t="shared" si="2"/>
        <v>0</v>
      </c>
      <c r="O74" s="108" t="e">
        <f>IF(D74="X",0,IF(E74="X",0,VLOOKUP(E74,'48'!$K$3:$L$16,2,FALSE)))</f>
        <v>#N/A</v>
      </c>
      <c r="P74" s="108" t="e">
        <f t="shared" si="3"/>
        <v>#N/A</v>
      </c>
    </row>
    <row r="75" spans="1:16">
      <c r="A75" s="30"/>
      <c r="B75" s="106"/>
      <c r="C75" s="33"/>
      <c r="D75" s="33"/>
      <c r="E75" s="106"/>
      <c r="F75" s="108"/>
      <c r="G75" s="108"/>
      <c r="H75" s="108"/>
      <c r="I75" s="108"/>
      <c r="J75" s="108"/>
      <c r="N75" s="108">
        <f t="shared" si="2"/>
        <v>0</v>
      </c>
      <c r="O75" s="108" t="e">
        <f>IF(D75="X",0,IF(E75="X",0,VLOOKUP(E75,'48'!$K$3:$L$16,2,FALSE)))</f>
        <v>#N/A</v>
      </c>
      <c r="P75" s="108" t="e">
        <f t="shared" si="3"/>
        <v>#N/A</v>
      </c>
    </row>
    <row r="76" spans="1:16">
      <c r="A76" s="30"/>
      <c r="B76" s="106"/>
      <c r="C76" s="107"/>
      <c r="D76" s="33"/>
      <c r="E76" s="106"/>
      <c r="F76" s="108"/>
      <c r="G76" s="108"/>
      <c r="H76" s="108"/>
      <c r="I76" s="108"/>
      <c r="J76" s="108"/>
      <c r="N76" s="108">
        <f t="shared" si="2"/>
        <v>0</v>
      </c>
      <c r="O76" s="108" t="e">
        <f>IF(D76="X",0,IF(E76="X",0,VLOOKUP(E76,'48'!$K$3:$L$16,2,FALSE)))</f>
        <v>#N/A</v>
      </c>
      <c r="P76" s="108" t="e">
        <f t="shared" si="3"/>
        <v>#N/A</v>
      </c>
    </row>
    <row r="77" spans="1:16">
      <c r="A77" s="30"/>
      <c r="B77" s="106"/>
      <c r="C77" s="33"/>
      <c r="D77" s="33"/>
      <c r="E77" s="106"/>
      <c r="F77" s="108"/>
      <c r="G77" s="108"/>
      <c r="H77" s="108"/>
      <c r="I77" s="108"/>
      <c r="J77" s="108"/>
      <c r="N77" s="108">
        <f t="shared" si="2"/>
        <v>0</v>
      </c>
      <c r="O77" s="108" t="e">
        <f>IF(D77="X",0,IF(E77="X",0,VLOOKUP(E77,'48'!$K$3:$L$16,2,FALSE)))</f>
        <v>#N/A</v>
      </c>
      <c r="P77" s="108" t="e">
        <f t="shared" si="3"/>
        <v>#N/A</v>
      </c>
    </row>
    <row r="78" spans="1:16">
      <c r="A78" s="30"/>
      <c r="B78" s="106"/>
      <c r="C78" s="33"/>
      <c r="D78" s="33"/>
      <c r="E78" s="106"/>
      <c r="F78" s="108"/>
      <c r="G78" s="108"/>
      <c r="H78" s="108"/>
      <c r="I78" s="108"/>
      <c r="J78" s="108"/>
      <c r="N78" s="108">
        <f t="shared" si="2"/>
        <v>0</v>
      </c>
      <c r="O78" s="108" t="e">
        <f>IF(D78="X",0,IF(E78="X",0,VLOOKUP(E78,'48'!$K$3:$L$16,2,FALSE)))</f>
        <v>#N/A</v>
      </c>
      <c r="P78" s="108" t="e">
        <f t="shared" si="3"/>
        <v>#N/A</v>
      </c>
    </row>
    <row r="79" spans="1:16">
      <c r="A79" s="30"/>
      <c r="B79" s="106"/>
      <c r="C79" s="33"/>
      <c r="D79" s="33"/>
      <c r="E79" s="106"/>
      <c r="F79" s="108"/>
      <c r="G79" s="108"/>
      <c r="H79" s="108"/>
      <c r="I79" s="108"/>
      <c r="J79" s="108"/>
      <c r="N79" s="108">
        <f t="shared" si="2"/>
        <v>0</v>
      </c>
      <c r="O79" s="108" t="e">
        <f>IF(D79="X",0,IF(E79="X",0,VLOOKUP(E79,'48'!$K$3:$L$16,2,FALSE)))</f>
        <v>#N/A</v>
      </c>
      <c r="P79" s="108" t="e">
        <f t="shared" si="3"/>
        <v>#N/A</v>
      </c>
    </row>
    <row r="80" spans="1:16">
      <c r="A80" s="30"/>
      <c r="B80" s="106"/>
      <c r="C80" s="33"/>
      <c r="D80" s="33"/>
      <c r="E80" s="106"/>
      <c r="F80" s="108"/>
      <c r="G80" s="108"/>
      <c r="H80" s="108"/>
      <c r="I80" s="108"/>
      <c r="J80" s="108"/>
      <c r="N80" s="108">
        <f t="shared" si="2"/>
        <v>0</v>
      </c>
      <c r="O80" s="108" t="e">
        <f>IF(D80="X",0,IF(E80="X",0,VLOOKUP(E80,'48'!$K$3:$L$16,2,FALSE)))</f>
        <v>#N/A</v>
      </c>
      <c r="P80" s="108" t="e">
        <f t="shared" si="3"/>
        <v>#N/A</v>
      </c>
    </row>
    <row r="81" spans="1:16">
      <c r="A81" s="30"/>
      <c r="B81" s="106"/>
      <c r="C81" s="33"/>
      <c r="D81" s="33"/>
      <c r="E81" s="106"/>
      <c r="F81" s="108"/>
      <c r="G81" s="108"/>
      <c r="H81" s="108"/>
      <c r="I81" s="108"/>
      <c r="J81" s="108"/>
      <c r="N81" s="108">
        <f t="shared" si="2"/>
        <v>0</v>
      </c>
      <c r="O81" s="108" t="e">
        <f>IF(D81="X",0,IF(E81="X",0,VLOOKUP(E81,'48'!$K$3:$L$16,2,FALSE)))</f>
        <v>#N/A</v>
      </c>
      <c r="P81" s="108" t="e">
        <f t="shared" si="3"/>
        <v>#N/A</v>
      </c>
    </row>
    <row r="82" spans="1:16">
      <c r="A82" s="30"/>
      <c r="B82" s="106"/>
      <c r="C82" s="33"/>
      <c r="D82" s="33"/>
      <c r="E82" s="106"/>
      <c r="F82" s="108"/>
      <c r="G82" s="108"/>
      <c r="H82" s="108"/>
      <c r="I82" s="108"/>
      <c r="J82" s="108"/>
      <c r="N82" s="108">
        <f t="shared" si="2"/>
        <v>0</v>
      </c>
      <c r="O82" s="108" t="e">
        <f>IF(D82="X",0,IF(E82="X",0,VLOOKUP(E82,'48'!$K$3:$L$16,2,FALSE)))</f>
        <v>#N/A</v>
      </c>
      <c r="P82" s="108" t="e">
        <f t="shared" si="3"/>
        <v>#N/A</v>
      </c>
    </row>
    <row r="83" spans="1:16">
      <c r="A83" s="30"/>
      <c r="B83" s="106"/>
      <c r="C83" s="33"/>
      <c r="D83" s="33"/>
      <c r="E83" s="106"/>
      <c r="F83" s="108"/>
      <c r="G83" s="108"/>
      <c r="H83" s="108"/>
      <c r="I83" s="108"/>
      <c r="J83" s="108"/>
      <c r="N83" s="108">
        <f t="shared" si="2"/>
        <v>0</v>
      </c>
      <c r="O83" s="108" t="e">
        <f>IF(D83="X",0,IF(E83="X",0,VLOOKUP(E83,'48'!$K$3:$L$16,2,FALSE)))</f>
        <v>#N/A</v>
      </c>
      <c r="P83" s="108" t="e">
        <f t="shared" si="3"/>
        <v>#N/A</v>
      </c>
    </row>
    <row r="84" spans="1:16">
      <c r="A84" s="30"/>
      <c r="B84" s="106"/>
      <c r="C84" s="33"/>
      <c r="D84" s="33"/>
      <c r="E84" s="106"/>
      <c r="F84" s="108"/>
      <c r="G84" s="108"/>
      <c r="H84" s="108"/>
      <c r="I84" s="108"/>
      <c r="J84" s="108"/>
      <c r="N84" s="108">
        <f t="shared" si="2"/>
        <v>0</v>
      </c>
      <c r="O84" s="108" t="e">
        <f>IF(D84="X",0,IF(E84="X",0,VLOOKUP(E84,'48'!$K$3:$L$16,2,FALSE)))</f>
        <v>#N/A</v>
      </c>
      <c r="P84" s="108" t="e">
        <f t="shared" si="3"/>
        <v>#N/A</v>
      </c>
    </row>
    <row r="85" spans="1:16">
      <c r="A85" s="30"/>
      <c r="B85" s="106"/>
      <c r="C85" s="33"/>
      <c r="D85" s="33"/>
      <c r="E85" s="106"/>
      <c r="F85" s="108"/>
      <c r="G85" s="108"/>
      <c r="H85" s="108"/>
      <c r="I85" s="108"/>
      <c r="J85" s="108"/>
      <c r="N85" s="108">
        <f t="shared" si="2"/>
        <v>0</v>
      </c>
      <c r="O85" s="108" t="e">
        <f>IF(D85="X",0,IF(E85="X",0,VLOOKUP(E85,'48'!$K$3:$L$16,2,FALSE)))</f>
        <v>#N/A</v>
      </c>
      <c r="P85" s="108" t="e">
        <f t="shared" si="3"/>
        <v>#N/A</v>
      </c>
    </row>
    <row r="86" spans="1:16">
      <c r="A86" s="30"/>
      <c r="B86" s="106"/>
      <c r="C86" s="33"/>
      <c r="D86" s="33"/>
      <c r="E86" s="106"/>
      <c r="F86" s="108"/>
      <c r="G86" s="108"/>
      <c r="H86" s="108"/>
      <c r="I86" s="108"/>
      <c r="J86" s="108"/>
      <c r="N86" s="108">
        <f t="shared" si="2"/>
        <v>0</v>
      </c>
      <c r="O86" s="108" t="e">
        <f>IF(D86="X",0,IF(E86="X",0,VLOOKUP(E86,'48'!$K$3:$L$16,2,FALSE)))</f>
        <v>#N/A</v>
      </c>
      <c r="P86" s="108" t="e">
        <f t="shared" si="3"/>
        <v>#N/A</v>
      </c>
    </row>
    <row r="87" spans="1:16">
      <c r="A87" s="30"/>
      <c r="B87" s="106"/>
      <c r="C87" s="33"/>
      <c r="D87" s="33"/>
      <c r="E87" s="106"/>
      <c r="F87" s="108"/>
      <c r="G87" s="108"/>
      <c r="H87" s="108"/>
      <c r="I87" s="108"/>
      <c r="J87" s="108"/>
      <c r="N87" s="108">
        <f t="shared" si="2"/>
        <v>0</v>
      </c>
      <c r="O87" s="108" t="e">
        <f>IF(D87="X",0,IF(E87="X",0,VLOOKUP(E87,'48'!$K$3:$L$16,2,FALSE)))</f>
        <v>#N/A</v>
      </c>
      <c r="P87" s="108" t="e">
        <f t="shared" si="3"/>
        <v>#N/A</v>
      </c>
    </row>
    <row r="88" spans="1:16">
      <c r="A88" s="30"/>
      <c r="B88" s="106"/>
      <c r="C88" s="33"/>
      <c r="D88" s="33"/>
      <c r="E88" s="106"/>
      <c r="F88" s="108"/>
      <c r="G88" s="108"/>
      <c r="H88" s="108"/>
      <c r="I88" s="108"/>
      <c r="J88" s="108"/>
      <c r="N88" s="108">
        <f t="shared" si="2"/>
        <v>0</v>
      </c>
      <c r="O88" s="108" t="e">
        <f>IF(D88="X",0,IF(E88="X",0,VLOOKUP(E88,'48'!$K$3:$L$16,2,FALSE)))</f>
        <v>#N/A</v>
      </c>
      <c r="P88" s="108" t="e">
        <f t="shared" si="3"/>
        <v>#N/A</v>
      </c>
    </row>
    <row r="89" spans="1:16">
      <c r="A89" s="30"/>
      <c r="B89" s="106"/>
      <c r="C89" s="33"/>
      <c r="D89" s="33"/>
      <c r="E89" s="106"/>
      <c r="F89" s="108"/>
      <c r="G89" s="108"/>
      <c r="H89" s="108"/>
      <c r="I89" s="108"/>
      <c r="J89" s="108"/>
      <c r="N89" s="108">
        <f t="shared" si="2"/>
        <v>0</v>
      </c>
      <c r="O89" s="108" t="e">
        <f>IF(D89="X",0,IF(E89="X",0,VLOOKUP(E89,'48'!$K$3:$L$16,2,FALSE)))</f>
        <v>#N/A</v>
      </c>
      <c r="P89" s="108" t="e">
        <f t="shared" si="3"/>
        <v>#N/A</v>
      </c>
    </row>
    <row r="90" spans="1:16">
      <c r="A90" s="30"/>
      <c r="B90" s="106"/>
      <c r="C90" s="33"/>
      <c r="D90" s="33"/>
      <c r="E90" s="106"/>
      <c r="F90" s="108"/>
      <c r="G90" s="108"/>
      <c r="H90" s="108"/>
      <c r="I90" s="108"/>
      <c r="J90" s="108"/>
      <c r="N90" s="108">
        <f t="shared" si="2"/>
        <v>0</v>
      </c>
      <c r="O90" s="108" t="e">
        <f>IF(D90="X",0,IF(E90="X",0,VLOOKUP(E90,'48'!$K$3:$L$16,2,FALSE)))</f>
        <v>#N/A</v>
      </c>
      <c r="P90" s="108" t="e">
        <f t="shared" si="3"/>
        <v>#N/A</v>
      </c>
    </row>
    <row r="91" spans="1:16">
      <c r="A91" s="30"/>
      <c r="B91" s="106"/>
      <c r="C91" s="33"/>
      <c r="D91" s="33"/>
      <c r="E91" s="106"/>
      <c r="F91" s="108"/>
      <c r="G91" s="108"/>
      <c r="H91" s="108"/>
      <c r="I91" s="108"/>
      <c r="J91" s="108"/>
      <c r="N91" s="108">
        <f t="shared" si="2"/>
        <v>0</v>
      </c>
      <c r="O91" s="108" t="e">
        <f>IF(D91="X",0,IF(E91="X",0,VLOOKUP(E91,'48'!$K$3:$L$16,2,FALSE)))</f>
        <v>#N/A</v>
      </c>
      <c r="P91" s="108" t="e">
        <f t="shared" si="3"/>
        <v>#N/A</v>
      </c>
    </row>
    <row r="92" spans="1:16">
      <c r="A92" s="30"/>
      <c r="B92" s="106"/>
      <c r="C92" s="33"/>
      <c r="D92" s="33"/>
      <c r="E92" s="106"/>
      <c r="F92" s="108"/>
      <c r="G92" s="108"/>
      <c r="H92" s="108"/>
      <c r="I92" s="108"/>
      <c r="J92" s="108"/>
      <c r="N92" s="108">
        <f t="shared" si="2"/>
        <v>0</v>
      </c>
      <c r="O92" s="108" t="e">
        <f>IF(D92="X",0,IF(E92="X",0,VLOOKUP(E92,'48'!$K$3:$L$16,2,FALSE)))</f>
        <v>#N/A</v>
      </c>
      <c r="P92" s="108" t="e">
        <f t="shared" si="3"/>
        <v>#N/A</v>
      </c>
    </row>
    <row r="93" spans="1:16">
      <c r="A93" s="30"/>
      <c r="B93" s="106"/>
      <c r="C93" s="33"/>
      <c r="D93" s="33"/>
      <c r="E93" s="106"/>
      <c r="F93" s="108"/>
      <c r="G93" s="108"/>
      <c r="H93" s="108"/>
      <c r="I93" s="108"/>
      <c r="J93" s="108"/>
      <c r="N93" s="108">
        <f t="shared" si="2"/>
        <v>0</v>
      </c>
      <c r="O93" s="108" t="e">
        <f>IF(D93="X",0,IF(E93="X",0,VLOOKUP(E93,'48'!$K$3:$L$16,2,FALSE)))</f>
        <v>#N/A</v>
      </c>
      <c r="P93" s="108" t="e">
        <f t="shared" si="3"/>
        <v>#N/A</v>
      </c>
    </row>
    <row r="94" spans="1:16">
      <c r="A94" s="30"/>
      <c r="B94" s="106"/>
      <c r="C94" s="33"/>
      <c r="D94" s="33"/>
      <c r="E94" s="106"/>
      <c r="F94" s="108"/>
      <c r="G94" s="108"/>
      <c r="H94" s="108"/>
      <c r="I94" s="108"/>
      <c r="J94" s="108"/>
      <c r="N94" s="108">
        <f t="shared" si="2"/>
        <v>0</v>
      </c>
      <c r="O94" s="108" t="e">
        <f>IF(D94="X",0,IF(E94="X",0,VLOOKUP(E94,'48'!$K$3:$L$16,2,FALSE)))</f>
        <v>#N/A</v>
      </c>
      <c r="P94" s="108" t="e">
        <f t="shared" si="3"/>
        <v>#N/A</v>
      </c>
    </row>
    <row r="95" spans="1:16">
      <c r="A95" s="30"/>
      <c r="B95" s="106"/>
      <c r="C95" s="33"/>
      <c r="D95" s="33"/>
      <c r="E95" s="106"/>
      <c r="F95" s="108"/>
      <c r="G95" s="108"/>
      <c r="H95" s="108"/>
      <c r="I95" s="108"/>
      <c r="J95" s="108"/>
      <c r="N95" s="108">
        <f t="shared" si="2"/>
        <v>0</v>
      </c>
      <c r="O95" s="108" t="e">
        <f>IF(D95="X",0,IF(E95="X",0,VLOOKUP(E95,'48'!$K$3:$L$16,2,FALSE)))</f>
        <v>#N/A</v>
      </c>
      <c r="P95" s="108" t="e">
        <f t="shared" si="3"/>
        <v>#N/A</v>
      </c>
    </row>
    <row r="96" spans="1:16">
      <c r="A96" s="30"/>
      <c r="B96" s="106"/>
      <c r="C96" s="33"/>
      <c r="D96" s="33"/>
      <c r="E96" s="106"/>
      <c r="F96" s="108"/>
      <c r="G96" s="108"/>
      <c r="H96" s="108"/>
      <c r="I96" s="108"/>
      <c r="J96" s="108"/>
      <c r="N96" s="108">
        <f t="shared" si="2"/>
        <v>0</v>
      </c>
      <c r="O96" s="108" t="e">
        <f>IF(D96="X",0,IF(E96="X",0,VLOOKUP(E96,'48'!$K$3:$L$16,2,FALSE)))</f>
        <v>#N/A</v>
      </c>
      <c r="P96" s="108" t="e">
        <f t="shared" si="3"/>
        <v>#N/A</v>
      </c>
    </row>
    <row r="97" spans="1:16">
      <c r="A97" s="30"/>
      <c r="B97" s="106"/>
      <c r="C97" s="33"/>
      <c r="D97" s="33"/>
      <c r="E97" s="106"/>
      <c r="F97" s="108"/>
      <c r="G97" s="108"/>
      <c r="H97" s="108"/>
      <c r="I97" s="108"/>
      <c r="J97" s="108"/>
      <c r="N97" s="108">
        <f t="shared" si="2"/>
        <v>0</v>
      </c>
      <c r="O97" s="108" t="e">
        <f>IF(D97="X",0,IF(E97="X",0,VLOOKUP(E97,'48'!$K$3:$L$16,2,FALSE)))</f>
        <v>#N/A</v>
      </c>
      <c r="P97" s="108" t="e">
        <f t="shared" si="3"/>
        <v>#N/A</v>
      </c>
    </row>
    <row r="98" spans="1:16">
      <c r="A98" s="30"/>
      <c r="B98" s="106"/>
      <c r="C98" s="33"/>
      <c r="D98" s="33"/>
      <c r="E98" s="106"/>
      <c r="F98" s="108"/>
      <c r="G98" s="108"/>
      <c r="H98" s="108"/>
      <c r="I98" s="108"/>
      <c r="J98" s="108"/>
      <c r="N98" s="108">
        <f t="shared" si="2"/>
        <v>0</v>
      </c>
      <c r="O98" s="108" t="e">
        <f>IF(D98="X",0,IF(E98="X",0,VLOOKUP(E98,'48'!$K$3:$L$16,2,FALSE)))</f>
        <v>#N/A</v>
      </c>
      <c r="P98" s="108" t="e">
        <f t="shared" si="3"/>
        <v>#N/A</v>
      </c>
    </row>
    <row r="99" spans="1:16">
      <c r="A99" s="30"/>
      <c r="B99" s="106"/>
      <c r="C99" s="33"/>
      <c r="D99" s="33"/>
      <c r="E99" s="106"/>
      <c r="F99" s="108"/>
      <c r="G99" s="108"/>
      <c r="H99" s="108"/>
      <c r="I99" s="108"/>
      <c r="J99" s="108"/>
      <c r="N99" s="108">
        <f t="shared" si="2"/>
        <v>0</v>
      </c>
      <c r="O99" s="108" t="e">
        <f>IF(D99="X",0,IF(E99="X",0,VLOOKUP(E99,'48'!$K$3:$L$16,2,FALSE)))</f>
        <v>#N/A</v>
      </c>
      <c r="P99" s="108" t="e">
        <f t="shared" si="3"/>
        <v>#N/A</v>
      </c>
    </row>
    <row r="100" spans="1:16">
      <c r="A100" s="30"/>
      <c r="B100" s="106"/>
      <c r="C100" s="33"/>
      <c r="D100" s="33"/>
      <c r="E100" s="106"/>
      <c r="F100" s="108"/>
      <c r="G100" s="108"/>
      <c r="H100" s="108"/>
      <c r="I100" s="108"/>
      <c r="J100" s="108"/>
      <c r="N100" s="108">
        <f t="shared" si="2"/>
        <v>0</v>
      </c>
      <c r="O100" s="108" t="e">
        <f>IF(D100="X",0,IF(E100="X",0,VLOOKUP(E100,'48'!$K$3:$L$16,2,FALSE)))</f>
        <v>#N/A</v>
      </c>
      <c r="P100" s="108" t="e">
        <f t="shared" si="3"/>
        <v>#N/A</v>
      </c>
    </row>
    <row r="101" spans="1:16">
      <c r="A101" s="30"/>
      <c r="B101" s="106"/>
      <c r="C101" s="33"/>
      <c r="D101" s="33"/>
      <c r="E101" s="106"/>
      <c r="F101" s="108"/>
      <c r="G101" s="108"/>
      <c r="H101" s="108"/>
      <c r="I101" s="108"/>
      <c r="J101" s="108"/>
      <c r="N101" s="108">
        <f t="shared" si="2"/>
        <v>0</v>
      </c>
      <c r="O101" s="108" t="e">
        <f>IF(D101="X",0,IF(E101="X",0,VLOOKUP(E101,'48'!$K$3:$L$16,2,FALSE)))</f>
        <v>#N/A</v>
      </c>
      <c r="P101" s="108" t="e">
        <f t="shared" si="3"/>
        <v>#N/A</v>
      </c>
    </row>
    <row r="102" spans="1:16">
      <c r="A102" s="30"/>
      <c r="B102" s="106"/>
      <c r="C102" s="33"/>
      <c r="D102" s="33"/>
      <c r="E102" s="106"/>
      <c r="F102" s="108"/>
      <c r="G102" s="108"/>
      <c r="H102" s="108"/>
      <c r="I102" s="108"/>
      <c r="J102" s="108"/>
      <c r="N102" s="108">
        <f t="shared" si="2"/>
        <v>0</v>
      </c>
      <c r="O102" s="108" t="e">
        <f>IF(D102="X",0,IF(E102="X",0,VLOOKUP(E102,'48'!$K$3:$L$16,2,FALSE)))</f>
        <v>#N/A</v>
      </c>
      <c r="P102" s="108" t="e">
        <f t="shared" si="3"/>
        <v>#N/A</v>
      </c>
    </row>
    <row r="103" spans="1:16">
      <c r="A103" s="30"/>
      <c r="B103" s="106"/>
      <c r="C103" s="33"/>
      <c r="D103" s="33"/>
      <c r="E103" s="106"/>
      <c r="F103" s="108"/>
      <c r="G103" s="108"/>
      <c r="H103" s="108"/>
      <c r="I103" s="108"/>
      <c r="J103" s="108"/>
      <c r="N103" s="108">
        <f t="shared" si="2"/>
        <v>0</v>
      </c>
      <c r="O103" s="108" t="e">
        <f>IF(D103="X",0,IF(E103="X",0,VLOOKUP(E103,'48'!$K$3:$L$16,2,FALSE)))</f>
        <v>#N/A</v>
      </c>
      <c r="P103" s="108" t="e">
        <f t="shared" si="3"/>
        <v>#N/A</v>
      </c>
    </row>
    <row r="104" spans="1:16">
      <c r="A104" s="30"/>
      <c r="B104" s="106"/>
      <c r="C104" s="33"/>
      <c r="D104" s="33"/>
      <c r="E104" s="106"/>
      <c r="F104" s="108"/>
      <c r="G104" s="108"/>
      <c r="H104" s="108"/>
      <c r="I104" s="108"/>
      <c r="J104" s="108"/>
      <c r="N104" s="108">
        <f t="shared" si="2"/>
        <v>0</v>
      </c>
      <c r="O104" s="108" t="e">
        <f>IF(D104="X",0,IF(E104="X",0,VLOOKUP(E104,'48'!$K$3:$L$16,2,FALSE)))</f>
        <v>#N/A</v>
      </c>
      <c r="P104" s="108" t="e">
        <f t="shared" si="3"/>
        <v>#N/A</v>
      </c>
    </row>
    <row r="105" spans="1:16">
      <c r="A105" s="30"/>
      <c r="B105" s="106"/>
      <c r="C105" s="33"/>
      <c r="D105" s="33"/>
      <c r="E105" s="106"/>
      <c r="F105" s="108"/>
      <c r="G105" s="108"/>
      <c r="H105" s="108"/>
      <c r="I105" s="108"/>
      <c r="J105" s="108"/>
      <c r="N105" s="108">
        <f t="shared" si="2"/>
        <v>0</v>
      </c>
      <c r="O105" s="108" t="e">
        <f>IF(D105="X",0,IF(E105="X",0,VLOOKUP(E105,'48'!$K$3:$L$16,2,FALSE)))</f>
        <v>#N/A</v>
      </c>
      <c r="P105" s="108" t="e">
        <f t="shared" si="3"/>
        <v>#N/A</v>
      </c>
    </row>
    <row r="106" spans="1:16">
      <c r="A106" s="30"/>
      <c r="B106" s="106"/>
      <c r="C106" s="33"/>
      <c r="D106" s="33"/>
      <c r="E106" s="106"/>
      <c r="F106" s="108"/>
      <c r="G106" s="108"/>
      <c r="H106" s="108"/>
      <c r="I106" s="108"/>
      <c r="J106" s="108"/>
      <c r="N106" s="108">
        <f t="shared" si="2"/>
        <v>0</v>
      </c>
      <c r="O106" s="108" t="e">
        <f>IF(D106="X",0,IF(E106="X",0,VLOOKUP(E106,'48'!$K$3:$L$16,2,FALSE)))</f>
        <v>#N/A</v>
      </c>
      <c r="P106" s="108" t="e">
        <f t="shared" si="3"/>
        <v>#N/A</v>
      </c>
    </row>
    <row r="107" spans="1:16">
      <c r="A107" s="30"/>
      <c r="B107" s="106"/>
      <c r="C107" s="33"/>
      <c r="D107" s="33"/>
      <c r="E107" s="106"/>
      <c r="F107" s="108"/>
      <c r="G107" s="108"/>
      <c r="H107" s="108"/>
      <c r="I107" s="108"/>
      <c r="J107" s="108"/>
      <c r="N107" s="108">
        <f t="shared" si="2"/>
        <v>0</v>
      </c>
      <c r="O107" s="108" t="e">
        <f>IF(D107="X",0,IF(E107="X",0,VLOOKUP(E107,'48'!$K$3:$L$16,2,FALSE)))</f>
        <v>#N/A</v>
      </c>
      <c r="P107" s="108" t="e">
        <f t="shared" si="3"/>
        <v>#N/A</v>
      </c>
    </row>
    <row r="108" spans="1:16">
      <c r="A108" s="30"/>
      <c r="B108" s="106"/>
      <c r="C108" s="33"/>
      <c r="D108" s="33"/>
      <c r="E108" s="106"/>
      <c r="F108" s="108"/>
      <c r="G108" s="108"/>
      <c r="H108" s="108"/>
      <c r="I108" s="108"/>
      <c r="J108" s="108"/>
      <c r="N108" s="108">
        <f t="shared" si="2"/>
        <v>0</v>
      </c>
      <c r="O108" s="108" t="e">
        <f>IF(D108="X",0,IF(E108="X",0,VLOOKUP(E108,'48'!$K$3:$L$16,2,FALSE)))</f>
        <v>#N/A</v>
      </c>
      <c r="P108" s="108" t="e">
        <f t="shared" si="3"/>
        <v>#N/A</v>
      </c>
    </row>
    <row r="109" spans="1:16">
      <c r="A109" s="30"/>
      <c r="B109" s="106"/>
      <c r="C109" s="33"/>
      <c r="D109" s="33"/>
      <c r="E109" s="106"/>
      <c r="F109" s="108"/>
      <c r="G109" s="108"/>
      <c r="H109" s="108"/>
      <c r="I109" s="108"/>
      <c r="J109" s="108"/>
      <c r="N109" s="108">
        <f t="shared" si="2"/>
        <v>0</v>
      </c>
      <c r="O109" s="108" t="e">
        <f>IF(D109="X",0,IF(E109="X",0,VLOOKUP(E109,'48'!$K$3:$L$16,2,FALSE)))</f>
        <v>#N/A</v>
      </c>
      <c r="P109" s="108" t="e">
        <f t="shared" si="3"/>
        <v>#N/A</v>
      </c>
    </row>
    <row r="110" spans="1:16">
      <c r="A110" s="30"/>
      <c r="B110" s="106"/>
      <c r="C110" s="33"/>
      <c r="D110" s="33"/>
      <c r="E110" s="106"/>
      <c r="F110" s="108"/>
      <c r="G110" s="108"/>
      <c r="H110" s="108"/>
      <c r="I110" s="108"/>
      <c r="J110" s="108"/>
      <c r="N110" s="108">
        <f t="shared" si="2"/>
        <v>0</v>
      </c>
      <c r="O110" s="108" t="e">
        <f>IF(D110="X",0,IF(E110="X",0,VLOOKUP(E110,'48'!$K$3:$L$16,2,FALSE)))</f>
        <v>#N/A</v>
      </c>
      <c r="P110" s="108" t="e">
        <f t="shared" si="3"/>
        <v>#N/A</v>
      </c>
    </row>
    <row r="111" spans="1:16">
      <c r="A111" s="30"/>
      <c r="B111" s="106"/>
      <c r="C111" s="33"/>
      <c r="D111" s="33"/>
      <c r="E111" s="106"/>
      <c r="F111" s="108"/>
      <c r="G111" s="108"/>
      <c r="H111" s="108"/>
      <c r="I111" s="108"/>
      <c r="J111" s="108"/>
      <c r="N111" s="108">
        <f t="shared" si="2"/>
        <v>0</v>
      </c>
      <c r="O111" s="108" t="e">
        <f>IF(D111="X",0,IF(E111="X",0,VLOOKUP(E111,'48'!$K$3:$L$16,2,FALSE)))</f>
        <v>#N/A</v>
      </c>
      <c r="P111" s="108" t="e">
        <f t="shared" si="3"/>
        <v>#N/A</v>
      </c>
    </row>
    <row r="112" spans="1:16">
      <c r="A112" s="30"/>
      <c r="B112" s="106"/>
      <c r="C112" s="33"/>
      <c r="D112" s="33"/>
      <c r="E112" s="106"/>
      <c r="F112" s="108"/>
      <c r="G112" s="108"/>
      <c r="H112" s="108"/>
      <c r="I112" s="108"/>
      <c r="J112" s="108"/>
      <c r="N112" s="108">
        <f t="shared" si="2"/>
        <v>0</v>
      </c>
      <c r="O112" s="108" t="e">
        <f>IF(D112="X",0,IF(E112="X",0,VLOOKUP(E112,'48'!$K$3:$L$16,2,FALSE)))</f>
        <v>#N/A</v>
      </c>
      <c r="P112" s="108" t="e">
        <f t="shared" si="3"/>
        <v>#N/A</v>
      </c>
    </row>
    <row r="113" spans="1:16">
      <c r="A113" s="30"/>
      <c r="B113" s="106"/>
      <c r="C113" s="33"/>
      <c r="D113" s="33"/>
      <c r="E113" s="106"/>
      <c r="F113" s="108"/>
      <c r="G113" s="108"/>
      <c r="H113" s="108"/>
      <c r="I113" s="108"/>
      <c r="J113" s="108"/>
      <c r="N113" s="108">
        <f t="shared" si="2"/>
        <v>0</v>
      </c>
      <c r="O113" s="108" t="e">
        <f>IF(D113="X",0,IF(E113="X",0,VLOOKUP(E113,'48'!$K$3:$L$16,2,FALSE)))</f>
        <v>#N/A</v>
      </c>
      <c r="P113" s="108" t="e">
        <f t="shared" si="3"/>
        <v>#N/A</v>
      </c>
    </row>
    <row r="114" spans="1:16">
      <c r="A114" s="30"/>
      <c r="B114" s="106"/>
      <c r="C114" s="33"/>
      <c r="D114" s="33"/>
      <c r="E114" s="106"/>
      <c r="F114" s="108"/>
      <c r="G114" s="108"/>
      <c r="H114" s="108"/>
      <c r="I114" s="108"/>
      <c r="J114" s="108"/>
      <c r="N114" s="108">
        <f t="shared" si="2"/>
        <v>0</v>
      </c>
      <c r="O114" s="108" t="e">
        <f>IF(D114="X",0,IF(E114="X",0,VLOOKUP(E114,'48'!$K$3:$L$16,2,FALSE)))</f>
        <v>#N/A</v>
      </c>
      <c r="P114" s="108" t="e">
        <f t="shared" si="3"/>
        <v>#N/A</v>
      </c>
    </row>
    <row r="115" spans="1:16">
      <c r="A115" s="30"/>
      <c r="B115" s="106"/>
      <c r="C115" s="33"/>
      <c r="D115" s="33"/>
      <c r="E115" s="106"/>
      <c r="F115" s="108"/>
      <c r="G115" s="108"/>
      <c r="H115" s="108"/>
      <c r="I115" s="108"/>
      <c r="J115" s="108"/>
      <c r="N115" s="108">
        <f t="shared" si="2"/>
        <v>0</v>
      </c>
      <c r="O115" s="108" t="e">
        <f>IF(D115="X",0,IF(E115="X",0,VLOOKUP(E115,'48'!$K$3:$L$16,2,FALSE)))</f>
        <v>#N/A</v>
      </c>
      <c r="P115" s="108" t="e">
        <f t="shared" si="3"/>
        <v>#N/A</v>
      </c>
    </row>
    <row r="116" spans="1:16">
      <c r="A116" s="30"/>
      <c r="B116" s="106"/>
      <c r="C116" s="33"/>
      <c r="D116" s="33"/>
      <c r="E116" s="106"/>
      <c r="F116" s="108"/>
      <c r="G116" s="108"/>
      <c r="H116" s="108"/>
      <c r="I116" s="108"/>
      <c r="J116" s="108"/>
      <c r="N116" s="108">
        <f t="shared" si="2"/>
        <v>0</v>
      </c>
      <c r="O116" s="108" t="e">
        <f>IF(D116="X",0,IF(E116="X",0,VLOOKUP(E116,'48'!$K$3:$L$16,2,FALSE)))</f>
        <v>#N/A</v>
      </c>
      <c r="P116" s="108" t="e">
        <f t="shared" si="3"/>
        <v>#N/A</v>
      </c>
    </row>
    <row r="117" spans="1:16">
      <c r="A117" s="30"/>
      <c r="B117" s="106"/>
      <c r="C117" s="116"/>
      <c r="D117" s="116"/>
      <c r="E117" s="117"/>
      <c r="F117" s="118"/>
      <c r="G117" s="118"/>
      <c r="H117" s="118"/>
      <c r="I117" s="118"/>
      <c r="J117" s="118"/>
      <c r="K117" s="118"/>
      <c r="L117" s="118"/>
      <c r="M117" s="118"/>
      <c r="N117" s="108">
        <f t="shared" si="2"/>
        <v>0</v>
      </c>
      <c r="O117" s="108" t="e">
        <f>IF(D117="X",0,IF(E117="X",0,VLOOKUP(E117,'48'!$K$3:$L$16,2,FALSE)))</f>
        <v>#N/A</v>
      </c>
      <c r="P117" s="108" t="e">
        <f t="shared" si="3"/>
        <v>#N/A</v>
      </c>
    </row>
    <row r="118" spans="1:16">
      <c r="A118" s="110"/>
      <c r="B118" s="106"/>
      <c r="C118" s="33"/>
      <c r="D118" s="33"/>
      <c r="E118" s="106"/>
      <c r="F118" s="108"/>
      <c r="G118" s="108"/>
      <c r="H118" s="108"/>
      <c r="I118" s="108"/>
      <c r="J118" s="108"/>
      <c r="N118" s="108">
        <f t="shared" si="2"/>
        <v>0</v>
      </c>
      <c r="O118" s="108" t="e">
        <f>IF(D118="X",0,IF(E118="X",0,VLOOKUP(E118,'48'!$K$3:$L$16,2,FALSE)))</f>
        <v>#N/A</v>
      </c>
      <c r="P118" s="108" t="e">
        <f t="shared" si="3"/>
        <v>#N/A</v>
      </c>
    </row>
    <row r="119" spans="1:16">
      <c r="A119" s="110"/>
      <c r="B119" s="106"/>
      <c r="C119" s="107"/>
      <c r="D119" s="33"/>
      <c r="E119" s="106"/>
      <c r="F119" s="108"/>
      <c r="G119" s="108"/>
      <c r="H119" s="108"/>
      <c r="I119" s="108"/>
      <c r="J119" s="108"/>
      <c r="N119" s="108">
        <f t="shared" si="2"/>
        <v>0</v>
      </c>
      <c r="O119" s="108" t="e">
        <f>IF(D119="X",0,IF(E119="X",0,VLOOKUP(E119,'48'!$K$3:$L$16,2,FALSE)))</f>
        <v>#N/A</v>
      </c>
      <c r="P119" s="108" t="e">
        <f t="shared" si="3"/>
        <v>#N/A</v>
      </c>
    </row>
    <row r="120" spans="1:16">
      <c r="A120" s="110"/>
      <c r="B120" s="106"/>
      <c r="C120" s="33"/>
      <c r="D120" s="33"/>
      <c r="E120" s="106"/>
      <c r="F120" s="108"/>
      <c r="G120" s="108"/>
      <c r="H120" s="108"/>
      <c r="I120" s="108"/>
      <c r="J120" s="108"/>
      <c r="N120" s="108">
        <f t="shared" si="2"/>
        <v>0</v>
      </c>
      <c r="O120" s="108" t="e">
        <f>IF(D120="X",0,IF(E120="X",0,VLOOKUP(E120,'48'!$K$3:$L$16,2,FALSE)))</f>
        <v>#N/A</v>
      </c>
      <c r="P120" s="108" t="e">
        <f t="shared" si="3"/>
        <v>#N/A</v>
      </c>
    </row>
    <row r="121" spans="1:16">
      <c r="A121" s="110"/>
      <c r="B121" s="106"/>
      <c r="C121" s="33"/>
      <c r="D121" s="33"/>
      <c r="E121" s="106"/>
      <c r="F121" s="108"/>
      <c r="G121" s="108"/>
      <c r="H121" s="108"/>
      <c r="I121" s="108"/>
      <c r="J121" s="108"/>
      <c r="N121" s="108">
        <f t="shared" si="2"/>
        <v>0</v>
      </c>
      <c r="O121" s="108" t="e">
        <f>IF(D121="X",0,IF(E121="X",0,VLOOKUP(E121,'48'!$K$3:$L$16,2,FALSE)))</f>
        <v>#N/A</v>
      </c>
      <c r="P121" s="108" t="e">
        <f t="shared" si="3"/>
        <v>#N/A</v>
      </c>
    </row>
    <row r="122" spans="1:16">
      <c r="A122" s="110"/>
      <c r="B122" s="106"/>
      <c r="C122" s="33"/>
      <c r="D122" s="33"/>
      <c r="E122" s="106"/>
      <c r="F122" s="108"/>
      <c r="G122" s="108"/>
      <c r="H122" s="108"/>
      <c r="I122" s="108"/>
      <c r="J122" s="108"/>
      <c r="N122" s="108">
        <f t="shared" si="2"/>
        <v>0</v>
      </c>
      <c r="O122" s="108" t="e">
        <f>IF(D122="X",0,IF(E122="X",0,VLOOKUP(E122,'48'!$K$3:$L$16,2,FALSE)))</f>
        <v>#N/A</v>
      </c>
      <c r="P122" s="108" t="e">
        <f t="shared" si="3"/>
        <v>#N/A</v>
      </c>
    </row>
    <row r="123" spans="1:16">
      <c r="A123" s="110"/>
      <c r="B123" s="106"/>
      <c r="C123" s="33"/>
      <c r="D123" s="33"/>
      <c r="E123" s="106"/>
      <c r="F123" s="108"/>
      <c r="G123" s="108"/>
      <c r="H123" s="108"/>
      <c r="I123" s="108"/>
      <c r="J123" s="108"/>
      <c r="N123" s="108">
        <f t="shared" si="2"/>
        <v>0</v>
      </c>
      <c r="O123" s="108" t="e">
        <f>IF(D123="X",0,IF(E123="X",0,VLOOKUP(E123,'48'!$K$3:$L$16,2,FALSE)))</f>
        <v>#N/A</v>
      </c>
      <c r="P123" s="108" t="e">
        <f t="shared" si="3"/>
        <v>#N/A</v>
      </c>
    </row>
    <row r="124" spans="1:16">
      <c r="A124" s="110"/>
      <c r="B124" s="106"/>
      <c r="C124" s="33"/>
      <c r="D124" s="33"/>
      <c r="E124" s="106"/>
      <c r="F124" s="108"/>
      <c r="G124" s="108"/>
      <c r="H124" s="108"/>
      <c r="I124" s="108"/>
      <c r="J124" s="108"/>
      <c r="N124" s="108">
        <f t="shared" si="2"/>
        <v>0</v>
      </c>
      <c r="O124" s="108" t="e">
        <f>IF(D124="X",0,IF(E124="X",0,VLOOKUP(E124,'48'!$K$3:$L$16,2,FALSE)))</f>
        <v>#N/A</v>
      </c>
      <c r="P124" s="108" t="e">
        <f t="shared" si="3"/>
        <v>#N/A</v>
      </c>
    </row>
    <row r="125" spans="1:16">
      <c r="A125" s="110"/>
      <c r="B125" s="106"/>
      <c r="C125" s="33"/>
      <c r="D125" s="33"/>
      <c r="E125" s="106"/>
      <c r="F125" s="108"/>
      <c r="G125" s="108"/>
      <c r="H125" s="108"/>
      <c r="I125" s="108"/>
      <c r="J125" s="108"/>
      <c r="N125" s="108">
        <f t="shared" si="2"/>
        <v>0</v>
      </c>
      <c r="O125" s="108" t="e">
        <f>IF(D125="X",0,IF(E125="X",0,VLOOKUP(E125,'48'!$K$3:$L$16,2,FALSE)))</f>
        <v>#N/A</v>
      </c>
      <c r="P125" s="108" t="e">
        <f t="shared" si="3"/>
        <v>#N/A</v>
      </c>
    </row>
    <row r="126" spans="1:16">
      <c r="A126" s="110"/>
      <c r="B126" s="106"/>
      <c r="C126" s="116"/>
      <c r="D126" s="116"/>
      <c r="E126" s="116"/>
      <c r="F126" s="118"/>
      <c r="G126" s="118"/>
      <c r="H126" s="118"/>
      <c r="I126" s="118"/>
      <c r="J126" s="118"/>
      <c r="K126" s="118"/>
      <c r="L126" s="118"/>
      <c r="M126" s="118"/>
      <c r="N126" s="108">
        <f t="shared" si="2"/>
        <v>0</v>
      </c>
      <c r="O126" s="108" t="e">
        <f>IF(D126="X",0,IF(E126="X",0,VLOOKUP(E126,'48'!$K$3:$L$16,2,FALSE)))</f>
        <v>#N/A</v>
      </c>
      <c r="P126" s="108" t="e">
        <f t="shared" si="3"/>
        <v>#N/A</v>
      </c>
    </row>
    <row r="127" spans="1:16">
      <c r="N127" s="108">
        <f t="shared" si="2"/>
        <v>0</v>
      </c>
      <c r="O127" s="108" t="e">
        <f>IF(D127="X",0,IF(E127="X",0,VLOOKUP(E127,'48'!$K$3:$L$16,2,FALSE)))</f>
        <v>#N/A</v>
      </c>
      <c r="P127" s="108" t="e">
        <f t="shared" si="3"/>
        <v>#N/A</v>
      </c>
    </row>
    <row r="128" spans="1:16">
      <c r="N128" s="108">
        <f t="shared" si="2"/>
        <v>0</v>
      </c>
      <c r="O128" s="108" t="e">
        <f>IF(D128="X",0,IF(E128="X",0,VLOOKUP(E128,'48'!$K$3:$L$16,2,FALSE)))</f>
        <v>#N/A</v>
      </c>
      <c r="P128" s="108" t="e">
        <f t="shared" si="3"/>
        <v>#N/A</v>
      </c>
    </row>
    <row r="129" spans="14:16">
      <c r="N129" s="108">
        <f t="shared" si="2"/>
        <v>0</v>
      </c>
      <c r="O129" s="108" t="e">
        <f>IF(D129="X",0,IF(E129="X",0,VLOOKUP(E129,'48'!$K$3:$L$16,2,FALSE)))</f>
        <v>#N/A</v>
      </c>
      <c r="P129" s="108" t="e">
        <f t="shared" si="3"/>
        <v>#N/A</v>
      </c>
    </row>
    <row r="130" spans="14:16">
      <c r="N130" s="108">
        <f t="shared" si="2"/>
        <v>0</v>
      </c>
      <c r="O130" s="108" t="e">
        <f>IF(D130="X",0,IF(E130="X",0,VLOOKUP(E130,'48'!$K$3:$L$16,2,FALSE)))</f>
        <v>#N/A</v>
      </c>
      <c r="P130" s="108" t="e">
        <f t="shared" si="3"/>
        <v>#N/A</v>
      </c>
    </row>
    <row r="131" spans="14:16">
      <c r="N131" s="108">
        <f t="shared" si="2"/>
        <v>0</v>
      </c>
      <c r="O131" s="108" t="e">
        <f>IF(D131="X",0,IF(E131="X",0,VLOOKUP(E131,'48'!$K$3:$L$16,2,FALSE)))</f>
        <v>#N/A</v>
      </c>
      <c r="P131" s="108" t="e">
        <f t="shared" si="3"/>
        <v>#N/A</v>
      </c>
    </row>
    <row r="132" spans="14:16">
      <c r="N132" s="108">
        <f t="shared" ref="N132:N195" si="4">SUM(F132:M132)</f>
        <v>0</v>
      </c>
      <c r="O132" s="108" t="e">
        <f>IF(D132="X",0,IF(E132="X",0,VLOOKUP(E132,'48'!$K$3:$L$16,2,FALSE)))</f>
        <v>#N/A</v>
      </c>
      <c r="P132" s="108" t="e">
        <f t="shared" ref="P132:P195" si="5">N132*O132</f>
        <v>#N/A</v>
      </c>
    </row>
    <row r="133" spans="14:16">
      <c r="N133" s="108">
        <f t="shared" si="4"/>
        <v>0</v>
      </c>
      <c r="O133" s="108" t="e">
        <f>IF(D133="X",0,IF(E133="X",0,VLOOKUP(E133,'48'!$K$3:$L$16,2,FALSE)))</f>
        <v>#N/A</v>
      </c>
      <c r="P133" s="108" t="e">
        <f t="shared" si="5"/>
        <v>#N/A</v>
      </c>
    </row>
    <row r="134" spans="14:16">
      <c r="N134" s="108">
        <f t="shared" si="4"/>
        <v>0</v>
      </c>
      <c r="O134" s="108" t="e">
        <f>IF(D134="X",0,IF(E134="X",0,VLOOKUP(E134,'48'!$K$3:$L$16,2,FALSE)))</f>
        <v>#N/A</v>
      </c>
      <c r="P134" s="108" t="e">
        <f t="shared" si="5"/>
        <v>#N/A</v>
      </c>
    </row>
    <row r="135" spans="14:16">
      <c r="N135" s="108">
        <f t="shared" si="4"/>
        <v>0</v>
      </c>
      <c r="O135" s="108" t="e">
        <f>IF(D135="X",0,IF(E135="X",0,VLOOKUP(E135,'48'!$K$3:$L$16,2,FALSE)))</f>
        <v>#N/A</v>
      </c>
      <c r="P135" s="108" t="e">
        <f t="shared" si="5"/>
        <v>#N/A</v>
      </c>
    </row>
    <row r="136" spans="14:16">
      <c r="N136" s="108">
        <f t="shared" si="4"/>
        <v>0</v>
      </c>
      <c r="O136" s="108" t="e">
        <f>IF(D136="X",0,IF(E136="X",0,VLOOKUP(E136,'48'!$K$3:$L$16,2,FALSE)))</f>
        <v>#N/A</v>
      </c>
      <c r="P136" s="108" t="e">
        <f t="shared" si="5"/>
        <v>#N/A</v>
      </c>
    </row>
    <row r="137" spans="14:16">
      <c r="N137" s="108">
        <f t="shared" si="4"/>
        <v>0</v>
      </c>
      <c r="O137" s="108" t="e">
        <f>IF(D137="X",0,IF(E137="X",0,VLOOKUP(E137,'48'!$K$3:$L$16,2,FALSE)))</f>
        <v>#N/A</v>
      </c>
      <c r="P137" s="108" t="e">
        <f t="shared" si="5"/>
        <v>#N/A</v>
      </c>
    </row>
    <row r="138" spans="14:16">
      <c r="N138" s="108">
        <f t="shared" si="4"/>
        <v>0</v>
      </c>
      <c r="O138" s="108" t="e">
        <f>IF(D138="X",0,IF(E138="X",0,VLOOKUP(E138,'48'!$K$3:$L$16,2,FALSE)))</f>
        <v>#N/A</v>
      </c>
      <c r="P138" s="108" t="e">
        <f t="shared" si="5"/>
        <v>#N/A</v>
      </c>
    </row>
    <row r="139" spans="14:16">
      <c r="N139" s="108">
        <f t="shared" si="4"/>
        <v>0</v>
      </c>
      <c r="O139" s="108" t="e">
        <f>IF(D139="X",0,IF(E139="X",0,VLOOKUP(E139,'48'!$K$3:$L$16,2,FALSE)))</f>
        <v>#N/A</v>
      </c>
      <c r="P139" s="108" t="e">
        <f t="shared" si="5"/>
        <v>#N/A</v>
      </c>
    </row>
    <row r="140" spans="14:16">
      <c r="N140" s="108">
        <f t="shared" si="4"/>
        <v>0</v>
      </c>
      <c r="O140" s="108" t="e">
        <f>IF(D140="X",0,IF(E140="X",0,VLOOKUP(E140,'48'!$K$3:$L$16,2,FALSE)))</f>
        <v>#N/A</v>
      </c>
      <c r="P140" s="108" t="e">
        <f t="shared" si="5"/>
        <v>#N/A</v>
      </c>
    </row>
    <row r="141" spans="14:16">
      <c r="N141" s="108">
        <f t="shared" si="4"/>
        <v>0</v>
      </c>
      <c r="O141" s="108" t="e">
        <f>IF(D141="X",0,IF(E141="X",0,VLOOKUP(E141,'48'!$K$3:$L$16,2,FALSE)))</f>
        <v>#N/A</v>
      </c>
      <c r="P141" s="108" t="e">
        <f t="shared" si="5"/>
        <v>#N/A</v>
      </c>
    </row>
    <row r="142" spans="14:16">
      <c r="N142" s="108">
        <f t="shared" si="4"/>
        <v>0</v>
      </c>
      <c r="O142" s="108" t="e">
        <f>IF(D142="X",0,IF(E142="X",0,VLOOKUP(E142,'48'!$K$3:$L$16,2,FALSE)))</f>
        <v>#N/A</v>
      </c>
      <c r="P142" s="108" t="e">
        <f t="shared" si="5"/>
        <v>#N/A</v>
      </c>
    </row>
    <row r="143" spans="14:16">
      <c r="N143" s="108">
        <f t="shared" si="4"/>
        <v>0</v>
      </c>
      <c r="O143" s="108" t="e">
        <f>IF(D143="X",0,IF(E143="X",0,VLOOKUP(E143,'48'!$K$3:$L$16,2,FALSE)))</f>
        <v>#N/A</v>
      </c>
      <c r="P143" s="108" t="e">
        <f t="shared" si="5"/>
        <v>#N/A</v>
      </c>
    </row>
    <row r="144" spans="14:16">
      <c r="N144" s="108">
        <f t="shared" si="4"/>
        <v>0</v>
      </c>
      <c r="O144" s="108" t="e">
        <f>IF(D144="X",0,IF(E144="X",0,VLOOKUP(E144,'48'!$K$3:$L$16,2,FALSE)))</f>
        <v>#N/A</v>
      </c>
      <c r="P144" s="108" t="e">
        <f t="shared" si="5"/>
        <v>#N/A</v>
      </c>
    </row>
    <row r="145" spans="14:16">
      <c r="N145" s="108">
        <f t="shared" si="4"/>
        <v>0</v>
      </c>
      <c r="O145" s="108" t="e">
        <f>IF(D145="X",0,IF(E145="X",0,VLOOKUP(E145,'48'!$K$3:$L$16,2,FALSE)))</f>
        <v>#N/A</v>
      </c>
      <c r="P145" s="108" t="e">
        <f t="shared" si="5"/>
        <v>#N/A</v>
      </c>
    </row>
    <row r="146" spans="14:16">
      <c r="N146" s="108">
        <f t="shared" si="4"/>
        <v>0</v>
      </c>
      <c r="O146" s="108" t="e">
        <f>IF(D146="X",0,IF(E146="X",0,VLOOKUP(E146,'48'!$K$3:$L$16,2,FALSE)))</f>
        <v>#N/A</v>
      </c>
      <c r="P146" s="108" t="e">
        <f t="shared" si="5"/>
        <v>#N/A</v>
      </c>
    </row>
    <row r="147" spans="14:16">
      <c r="N147" s="108">
        <f t="shared" si="4"/>
        <v>0</v>
      </c>
      <c r="O147" s="108" t="e">
        <f>IF(D147="X",0,IF(E147="X",0,VLOOKUP(E147,'48'!$K$3:$L$16,2,FALSE)))</f>
        <v>#N/A</v>
      </c>
      <c r="P147" s="108" t="e">
        <f t="shared" si="5"/>
        <v>#N/A</v>
      </c>
    </row>
    <row r="148" spans="14:16">
      <c r="N148" s="108">
        <f t="shared" si="4"/>
        <v>0</v>
      </c>
      <c r="O148" s="108" t="e">
        <f>IF(D148="X",0,IF(E148="X",0,VLOOKUP(E148,'48'!$K$3:$L$16,2,FALSE)))</f>
        <v>#N/A</v>
      </c>
      <c r="P148" s="108" t="e">
        <f t="shared" si="5"/>
        <v>#N/A</v>
      </c>
    </row>
    <row r="149" spans="14:16">
      <c r="N149" s="108">
        <f t="shared" si="4"/>
        <v>0</v>
      </c>
      <c r="O149" s="108" t="e">
        <f>IF(D149="X",0,IF(E149="X",0,VLOOKUP(E149,'48'!$K$3:$L$16,2,FALSE)))</f>
        <v>#N/A</v>
      </c>
      <c r="P149" s="108" t="e">
        <f t="shared" si="5"/>
        <v>#N/A</v>
      </c>
    </row>
    <row r="150" spans="14:16">
      <c r="N150" s="108">
        <f t="shared" si="4"/>
        <v>0</v>
      </c>
      <c r="O150" s="108" t="e">
        <f>IF(D150="X",0,IF(E150="X",0,VLOOKUP(E150,'48'!$K$3:$L$16,2,FALSE)))</f>
        <v>#N/A</v>
      </c>
      <c r="P150" s="108" t="e">
        <f t="shared" si="5"/>
        <v>#N/A</v>
      </c>
    </row>
    <row r="151" spans="14:16">
      <c r="N151" s="108">
        <f t="shared" si="4"/>
        <v>0</v>
      </c>
      <c r="O151" s="108" t="e">
        <f>IF(D151="X",0,IF(E151="X",0,VLOOKUP(E151,'48'!$K$3:$L$16,2,FALSE)))</f>
        <v>#N/A</v>
      </c>
      <c r="P151" s="108" t="e">
        <f t="shared" si="5"/>
        <v>#N/A</v>
      </c>
    </row>
    <row r="152" spans="14:16">
      <c r="N152" s="108">
        <f t="shared" si="4"/>
        <v>0</v>
      </c>
      <c r="O152" s="108" t="e">
        <f>IF(D152="X",0,IF(E152="X",0,VLOOKUP(E152,'48'!$K$3:$L$16,2,FALSE)))</f>
        <v>#N/A</v>
      </c>
      <c r="P152" s="108" t="e">
        <f t="shared" si="5"/>
        <v>#N/A</v>
      </c>
    </row>
    <row r="153" spans="14:16">
      <c r="N153" s="108">
        <f t="shared" si="4"/>
        <v>0</v>
      </c>
      <c r="O153" s="108" t="e">
        <f>IF(D153="X",0,IF(E153="X",0,VLOOKUP(E153,'48'!$K$3:$L$16,2,FALSE)))</f>
        <v>#N/A</v>
      </c>
      <c r="P153" s="108" t="e">
        <f t="shared" si="5"/>
        <v>#N/A</v>
      </c>
    </row>
    <row r="154" spans="14:16">
      <c r="N154" s="108">
        <f t="shared" si="4"/>
        <v>0</v>
      </c>
      <c r="O154" s="108" t="e">
        <f>IF(D154="X",0,IF(E154="X",0,VLOOKUP(E154,'48'!$K$3:$L$16,2,FALSE)))</f>
        <v>#N/A</v>
      </c>
      <c r="P154" s="108" t="e">
        <f t="shared" si="5"/>
        <v>#N/A</v>
      </c>
    </row>
    <row r="155" spans="14:16">
      <c r="N155" s="108">
        <f t="shared" si="4"/>
        <v>0</v>
      </c>
      <c r="O155" s="108" t="e">
        <f>IF(D155="X",0,IF(E155="X",0,VLOOKUP(E155,'48'!$K$3:$L$16,2,FALSE)))</f>
        <v>#N/A</v>
      </c>
      <c r="P155" s="108" t="e">
        <f t="shared" si="5"/>
        <v>#N/A</v>
      </c>
    </row>
    <row r="156" spans="14:16">
      <c r="N156" s="108">
        <f t="shared" si="4"/>
        <v>0</v>
      </c>
      <c r="O156" s="108" t="e">
        <f>IF(D156="X",0,IF(E156="X",0,VLOOKUP(E156,'48'!$K$3:$L$16,2,FALSE)))</f>
        <v>#N/A</v>
      </c>
      <c r="P156" s="108" t="e">
        <f t="shared" si="5"/>
        <v>#N/A</v>
      </c>
    </row>
    <row r="157" spans="14:16">
      <c r="N157" s="108">
        <f t="shared" si="4"/>
        <v>0</v>
      </c>
      <c r="O157" s="108" t="e">
        <f>IF(D157="X",0,IF(E157="X",0,VLOOKUP(E157,'48'!$K$3:$L$16,2,FALSE)))</f>
        <v>#N/A</v>
      </c>
      <c r="P157" s="108" t="e">
        <f t="shared" si="5"/>
        <v>#N/A</v>
      </c>
    </row>
    <row r="158" spans="14:16">
      <c r="N158" s="108">
        <f t="shared" si="4"/>
        <v>0</v>
      </c>
      <c r="O158" s="108" t="e">
        <f>IF(D158="X",0,IF(E158="X",0,VLOOKUP(E158,'48'!$K$3:$L$16,2,FALSE)))</f>
        <v>#N/A</v>
      </c>
      <c r="P158" s="108" t="e">
        <f t="shared" si="5"/>
        <v>#N/A</v>
      </c>
    </row>
    <row r="159" spans="14:16">
      <c r="N159" s="108">
        <f t="shared" si="4"/>
        <v>0</v>
      </c>
      <c r="O159" s="108" t="e">
        <f>IF(D159="X",0,IF(E159="X",0,VLOOKUP(E159,'48'!$K$3:$L$16,2,FALSE)))</f>
        <v>#N/A</v>
      </c>
      <c r="P159" s="108" t="e">
        <f t="shared" si="5"/>
        <v>#N/A</v>
      </c>
    </row>
    <row r="160" spans="14:16">
      <c r="N160" s="108">
        <f t="shared" si="4"/>
        <v>0</v>
      </c>
      <c r="O160" s="108" t="e">
        <f>IF(D160="X",0,IF(E160="X",0,VLOOKUP(E160,'48'!$K$3:$L$16,2,FALSE)))</f>
        <v>#N/A</v>
      </c>
      <c r="P160" s="108" t="e">
        <f t="shared" si="5"/>
        <v>#N/A</v>
      </c>
    </row>
    <row r="161" spans="14:16">
      <c r="N161" s="108">
        <f t="shared" si="4"/>
        <v>0</v>
      </c>
      <c r="O161" s="108" t="e">
        <f>IF(D161="X",0,IF(E161="X",0,VLOOKUP(E161,'48'!$K$3:$L$16,2,FALSE)))</f>
        <v>#N/A</v>
      </c>
      <c r="P161" s="108" t="e">
        <f t="shared" si="5"/>
        <v>#N/A</v>
      </c>
    </row>
    <row r="162" spans="14:16">
      <c r="N162" s="108">
        <f t="shared" si="4"/>
        <v>0</v>
      </c>
      <c r="O162" s="108" t="e">
        <f>IF(D162="X",0,IF(E162="X",0,VLOOKUP(E162,'48'!$K$3:$L$16,2,FALSE)))</f>
        <v>#N/A</v>
      </c>
      <c r="P162" s="108" t="e">
        <f t="shared" si="5"/>
        <v>#N/A</v>
      </c>
    </row>
    <row r="163" spans="14:16">
      <c r="N163" s="108">
        <f t="shared" si="4"/>
        <v>0</v>
      </c>
      <c r="O163" s="108" t="e">
        <f>IF(D163="X",0,IF(E163="X",0,VLOOKUP(E163,'48'!$K$3:$L$16,2,FALSE)))</f>
        <v>#N/A</v>
      </c>
      <c r="P163" s="108" t="e">
        <f t="shared" si="5"/>
        <v>#N/A</v>
      </c>
    </row>
    <row r="164" spans="14:16">
      <c r="N164" s="108">
        <f t="shared" si="4"/>
        <v>0</v>
      </c>
      <c r="O164" s="108" t="e">
        <f>IF(D164="X",0,IF(E164="X",0,VLOOKUP(E164,'48'!$K$3:$L$16,2,FALSE)))</f>
        <v>#N/A</v>
      </c>
      <c r="P164" s="108" t="e">
        <f t="shared" si="5"/>
        <v>#N/A</v>
      </c>
    </row>
    <row r="165" spans="14:16">
      <c r="N165" s="108">
        <f t="shared" si="4"/>
        <v>0</v>
      </c>
      <c r="O165" s="108" t="e">
        <f>IF(D165="X",0,IF(E165="X",0,VLOOKUP(E165,'48'!$K$3:$L$16,2,FALSE)))</f>
        <v>#N/A</v>
      </c>
      <c r="P165" s="108" t="e">
        <f t="shared" si="5"/>
        <v>#N/A</v>
      </c>
    </row>
    <row r="166" spans="14:16">
      <c r="N166" s="108">
        <f t="shared" si="4"/>
        <v>0</v>
      </c>
      <c r="O166" s="108" t="e">
        <f>IF(D166="X",0,IF(E166="X",0,VLOOKUP(E166,'48'!$K$3:$L$16,2,FALSE)))</f>
        <v>#N/A</v>
      </c>
      <c r="P166" s="108" t="e">
        <f t="shared" si="5"/>
        <v>#N/A</v>
      </c>
    </row>
    <row r="167" spans="14:16">
      <c r="N167" s="108">
        <f t="shared" si="4"/>
        <v>0</v>
      </c>
      <c r="O167" s="108" t="e">
        <f>IF(D167="X",0,IF(E167="X",0,VLOOKUP(E167,'48'!$K$3:$L$16,2,FALSE)))</f>
        <v>#N/A</v>
      </c>
      <c r="P167" s="108" t="e">
        <f t="shared" si="5"/>
        <v>#N/A</v>
      </c>
    </row>
    <row r="168" spans="14:16">
      <c r="N168" s="108">
        <f t="shared" si="4"/>
        <v>0</v>
      </c>
      <c r="O168" s="108" t="e">
        <f>IF(D168="X",0,IF(E168="X",0,VLOOKUP(E168,'48'!$K$3:$L$16,2,FALSE)))</f>
        <v>#N/A</v>
      </c>
      <c r="P168" s="108" t="e">
        <f t="shared" si="5"/>
        <v>#N/A</v>
      </c>
    </row>
    <row r="169" spans="14:16">
      <c r="N169" s="108">
        <f t="shared" si="4"/>
        <v>0</v>
      </c>
      <c r="O169" s="108" t="e">
        <f>IF(D169="X",0,IF(E169="X",0,VLOOKUP(E169,'48'!$K$3:$L$16,2,FALSE)))</f>
        <v>#N/A</v>
      </c>
      <c r="P169" s="108" t="e">
        <f t="shared" si="5"/>
        <v>#N/A</v>
      </c>
    </row>
    <row r="170" spans="14:16">
      <c r="N170" s="108">
        <f t="shared" si="4"/>
        <v>0</v>
      </c>
      <c r="O170" s="108" t="e">
        <f>IF(D170="X",0,IF(E170="X",0,VLOOKUP(E170,'48'!$K$3:$L$16,2,FALSE)))</f>
        <v>#N/A</v>
      </c>
      <c r="P170" s="108" t="e">
        <f t="shared" si="5"/>
        <v>#N/A</v>
      </c>
    </row>
    <row r="171" spans="14:16">
      <c r="N171" s="108">
        <f t="shared" si="4"/>
        <v>0</v>
      </c>
      <c r="O171" s="108" t="e">
        <f>IF(D171="X",0,IF(E171="X",0,VLOOKUP(E171,'48'!$K$3:$L$16,2,FALSE)))</f>
        <v>#N/A</v>
      </c>
      <c r="P171" s="108" t="e">
        <f t="shared" si="5"/>
        <v>#N/A</v>
      </c>
    </row>
    <row r="172" spans="14:16">
      <c r="N172" s="108">
        <f t="shared" si="4"/>
        <v>0</v>
      </c>
      <c r="O172" s="108" t="e">
        <f>IF(D172="X",0,IF(E172="X",0,VLOOKUP(E172,'48'!$K$3:$L$16,2,FALSE)))</f>
        <v>#N/A</v>
      </c>
      <c r="P172" s="108" t="e">
        <f t="shared" si="5"/>
        <v>#N/A</v>
      </c>
    </row>
    <row r="173" spans="14:16">
      <c r="N173" s="108">
        <f t="shared" si="4"/>
        <v>0</v>
      </c>
      <c r="O173" s="108" t="e">
        <f>IF(D173="X",0,IF(E173="X",0,VLOOKUP(E173,'48'!$K$3:$L$16,2,FALSE)))</f>
        <v>#N/A</v>
      </c>
      <c r="P173" s="108" t="e">
        <f t="shared" si="5"/>
        <v>#N/A</v>
      </c>
    </row>
    <row r="174" spans="14:16">
      <c r="N174" s="108">
        <f t="shared" si="4"/>
        <v>0</v>
      </c>
      <c r="O174" s="108" t="e">
        <f>IF(D174="X",0,IF(E174="X",0,VLOOKUP(E174,'48'!$K$3:$L$16,2,FALSE)))</f>
        <v>#N/A</v>
      </c>
      <c r="P174" s="108" t="e">
        <f t="shared" si="5"/>
        <v>#N/A</v>
      </c>
    </row>
    <row r="175" spans="14:16">
      <c r="N175" s="108">
        <f t="shared" si="4"/>
        <v>0</v>
      </c>
      <c r="O175" s="108" t="e">
        <f>IF(D175="X",0,IF(E175="X",0,VLOOKUP(E175,'48'!$K$3:$L$16,2,FALSE)))</f>
        <v>#N/A</v>
      </c>
      <c r="P175" s="108" t="e">
        <f t="shared" si="5"/>
        <v>#N/A</v>
      </c>
    </row>
    <row r="176" spans="14:16">
      <c r="N176" s="108">
        <f t="shared" si="4"/>
        <v>0</v>
      </c>
      <c r="O176" s="108" t="e">
        <f>IF(D176="X",0,IF(E176="X",0,VLOOKUP(E176,'48'!$K$3:$L$16,2,FALSE)))</f>
        <v>#N/A</v>
      </c>
      <c r="P176" s="108" t="e">
        <f t="shared" si="5"/>
        <v>#N/A</v>
      </c>
    </row>
    <row r="177" spans="14:16">
      <c r="N177" s="108">
        <f t="shared" si="4"/>
        <v>0</v>
      </c>
      <c r="O177" s="108" t="e">
        <f>IF(D177="X",0,IF(E177="X",0,VLOOKUP(E177,'48'!$K$3:$L$16,2,FALSE)))</f>
        <v>#N/A</v>
      </c>
      <c r="P177" s="108" t="e">
        <f t="shared" si="5"/>
        <v>#N/A</v>
      </c>
    </row>
    <row r="178" spans="14:16">
      <c r="N178" s="108">
        <f t="shared" si="4"/>
        <v>0</v>
      </c>
      <c r="O178" s="108" t="e">
        <f>IF(D178="X",0,IF(E178="X",0,VLOOKUP(E178,'48'!$K$3:$L$16,2,FALSE)))</f>
        <v>#N/A</v>
      </c>
      <c r="P178" s="108" t="e">
        <f t="shared" si="5"/>
        <v>#N/A</v>
      </c>
    </row>
    <row r="179" spans="14:16">
      <c r="N179" s="108">
        <f t="shared" si="4"/>
        <v>0</v>
      </c>
      <c r="O179" s="108" t="e">
        <f>IF(D179="X",0,IF(E179="X",0,VLOOKUP(E179,'48'!$K$3:$L$16,2,FALSE)))</f>
        <v>#N/A</v>
      </c>
      <c r="P179" s="108" t="e">
        <f t="shared" si="5"/>
        <v>#N/A</v>
      </c>
    </row>
    <row r="180" spans="14:16">
      <c r="N180" s="108">
        <f t="shared" si="4"/>
        <v>0</v>
      </c>
      <c r="O180" s="108" t="e">
        <f>IF(D180="X",0,IF(E180="X",0,VLOOKUP(E180,'48'!$K$3:$L$16,2,FALSE)))</f>
        <v>#N/A</v>
      </c>
      <c r="P180" s="108" t="e">
        <f t="shared" si="5"/>
        <v>#N/A</v>
      </c>
    </row>
    <row r="181" spans="14:16">
      <c r="N181" s="108">
        <f t="shared" si="4"/>
        <v>0</v>
      </c>
      <c r="O181" s="108" t="e">
        <f>IF(D181="X",0,IF(E181="X",0,VLOOKUP(E181,'48'!$K$3:$L$16,2,FALSE)))</f>
        <v>#N/A</v>
      </c>
      <c r="P181" s="108" t="e">
        <f t="shared" si="5"/>
        <v>#N/A</v>
      </c>
    </row>
    <row r="182" spans="14:16">
      <c r="N182" s="108">
        <f t="shared" si="4"/>
        <v>0</v>
      </c>
      <c r="O182" s="108" t="e">
        <f>IF(D182="X",0,IF(E182="X",0,VLOOKUP(E182,'48'!$K$3:$L$16,2,FALSE)))</f>
        <v>#N/A</v>
      </c>
      <c r="P182" s="108" t="e">
        <f t="shared" si="5"/>
        <v>#N/A</v>
      </c>
    </row>
    <row r="183" spans="14:16">
      <c r="N183" s="108">
        <f t="shared" si="4"/>
        <v>0</v>
      </c>
      <c r="O183" s="108" t="e">
        <f>IF(D183="X",0,IF(E183="X",0,VLOOKUP(E183,'48'!$K$3:$L$16,2,FALSE)))</f>
        <v>#N/A</v>
      </c>
      <c r="P183" s="108" t="e">
        <f t="shared" si="5"/>
        <v>#N/A</v>
      </c>
    </row>
    <row r="184" spans="14:16">
      <c r="N184" s="108">
        <f t="shared" si="4"/>
        <v>0</v>
      </c>
      <c r="O184" s="108" t="e">
        <f>IF(D184="X",0,IF(E184="X",0,VLOOKUP(E184,'48'!$K$3:$L$16,2,FALSE)))</f>
        <v>#N/A</v>
      </c>
      <c r="P184" s="108" t="e">
        <f t="shared" si="5"/>
        <v>#N/A</v>
      </c>
    </row>
    <row r="185" spans="14:16">
      <c r="N185" s="108">
        <f t="shared" si="4"/>
        <v>0</v>
      </c>
      <c r="O185" s="108" t="e">
        <f>IF(D185="X",0,IF(E185="X",0,VLOOKUP(E185,'48'!$K$3:$L$16,2,FALSE)))</f>
        <v>#N/A</v>
      </c>
      <c r="P185" s="108" t="e">
        <f t="shared" si="5"/>
        <v>#N/A</v>
      </c>
    </row>
    <row r="186" spans="14:16">
      <c r="N186" s="108">
        <f t="shared" si="4"/>
        <v>0</v>
      </c>
      <c r="O186" s="108" t="e">
        <f>IF(D186="X",0,IF(E186="X",0,VLOOKUP(E186,'48'!$K$3:$L$16,2,FALSE)))</f>
        <v>#N/A</v>
      </c>
      <c r="P186" s="108" t="e">
        <f t="shared" si="5"/>
        <v>#N/A</v>
      </c>
    </row>
    <row r="187" spans="14:16">
      <c r="N187" s="108">
        <f t="shared" si="4"/>
        <v>0</v>
      </c>
      <c r="O187" s="108" t="e">
        <f>IF(D187="X",0,IF(E187="X",0,VLOOKUP(E187,'48'!$K$3:$L$16,2,FALSE)))</f>
        <v>#N/A</v>
      </c>
      <c r="P187" s="108" t="e">
        <f t="shared" si="5"/>
        <v>#N/A</v>
      </c>
    </row>
    <row r="188" spans="14:16">
      <c r="N188" s="108">
        <f t="shared" si="4"/>
        <v>0</v>
      </c>
      <c r="O188" s="108" t="e">
        <f>IF(D188="X",0,IF(E188="X",0,VLOOKUP(E188,'48'!$K$3:$L$16,2,FALSE)))</f>
        <v>#N/A</v>
      </c>
      <c r="P188" s="108" t="e">
        <f t="shared" si="5"/>
        <v>#N/A</v>
      </c>
    </row>
    <row r="189" spans="14:16">
      <c r="N189" s="108">
        <f t="shared" si="4"/>
        <v>0</v>
      </c>
      <c r="O189" s="108" t="e">
        <f>IF(D189="X",0,IF(E189="X",0,VLOOKUP(E189,'48'!$K$3:$L$16,2,FALSE)))</f>
        <v>#N/A</v>
      </c>
      <c r="P189" s="108" t="e">
        <f t="shared" si="5"/>
        <v>#N/A</v>
      </c>
    </row>
    <row r="190" spans="14:16">
      <c r="N190" s="108">
        <f t="shared" si="4"/>
        <v>0</v>
      </c>
      <c r="O190" s="108" t="e">
        <f>IF(D190="X",0,IF(E190="X",0,VLOOKUP(E190,'48'!$K$3:$L$16,2,FALSE)))</f>
        <v>#N/A</v>
      </c>
      <c r="P190" s="108" t="e">
        <f t="shared" si="5"/>
        <v>#N/A</v>
      </c>
    </row>
    <row r="191" spans="14:16">
      <c r="N191" s="108">
        <f t="shared" si="4"/>
        <v>0</v>
      </c>
      <c r="O191" s="108" t="e">
        <f>IF(D191="X",0,IF(E191="X",0,VLOOKUP(E191,'48'!$K$3:$L$16,2,FALSE)))</f>
        <v>#N/A</v>
      </c>
      <c r="P191" s="108" t="e">
        <f t="shared" si="5"/>
        <v>#N/A</v>
      </c>
    </row>
    <row r="192" spans="14:16">
      <c r="N192" s="108">
        <f t="shared" si="4"/>
        <v>0</v>
      </c>
      <c r="O192" s="108" t="e">
        <f>IF(D192="X",0,IF(E192="X",0,VLOOKUP(E192,'48'!$K$3:$L$16,2,FALSE)))</f>
        <v>#N/A</v>
      </c>
      <c r="P192" s="108" t="e">
        <f t="shared" si="5"/>
        <v>#N/A</v>
      </c>
    </row>
    <row r="193" spans="14:16">
      <c r="N193" s="108">
        <f t="shared" si="4"/>
        <v>0</v>
      </c>
      <c r="O193" s="108" t="e">
        <f>IF(D193="X",0,IF(E193="X",0,VLOOKUP(E193,'48'!$K$3:$L$16,2,FALSE)))</f>
        <v>#N/A</v>
      </c>
      <c r="P193" s="108" t="e">
        <f t="shared" si="5"/>
        <v>#N/A</v>
      </c>
    </row>
    <row r="194" spans="14:16">
      <c r="N194" s="108">
        <f t="shared" si="4"/>
        <v>0</v>
      </c>
      <c r="O194" s="108" t="e">
        <f>IF(D194="X",0,IF(E194="X",0,VLOOKUP(E194,'48'!$K$3:$L$16,2,FALSE)))</f>
        <v>#N/A</v>
      </c>
      <c r="P194" s="108" t="e">
        <f t="shared" si="5"/>
        <v>#N/A</v>
      </c>
    </row>
    <row r="195" spans="14:16">
      <c r="N195" s="108">
        <f t="shared" si="4"/>
        <v>0</v>
      </c>
      <c r="O195" s="108" t="e">
        <f>IF(D195="X",0,IF(E195="X",0,VLOOKUP(E195,'48'!$K$3:$L$16,2,FALSE)))</f>
        <v>#N/A</v>
      </c>
      <c r="P195" s="108" t="e">
        <f t="shared" si="5"/>
        <v>#N/A</v>
      </c>
    </row>
    <row r="196" spans="14:16">
      <c r="N196" s="108">
        <f t="shared" ref="N196:N259" si="6">SUM(F196:M196)</f>
        <v>0</v>
      </c>
      <c r="O196" s="108" t="e">
        <f>IF(D196="X",0,IF(E196="X",0,VLOOKUP(E196,'48'!$K$3:$L$16,2,FALSE)))</f>
        <v>#N/A</v>
      </c>
      <c r="P196" s="108" t="e">
        <f t="shared" ref="P196:P259" si="7">N196*O196</f>
        <v>#N/A</v>
      </c>
    </row>
    <row r="197" spans="14:16">
      <c r="N197" s="108">
        <f t="shared" si="6"/>
        <v>0</v>
      </c>
      <c r="O197" s="108" t="e">
        <f>IF(D197="X",0,IF(E197="X",0,VLOOKUP(E197,'48'!$K$3:$L$16,2,FALSE)))</f>
        <v>#N/A</v>
      </c>
      <c r="P197" s="108" t="e">
        <f t="shared" si="7"/>
        <v>#N/A</v>
      </c>
    </row>
    <row r="198" spans="14:16">
      <c r="N198" s="108">
        <f t="shared" si="6"/>
        <v>0</v>
      </c>
      <c r="O198" s="108" t="e">
        <f>IF(D198="X",0,IF(E198="X",0,VLOOKUP(E198,'48'!$K$3:$L$16,2,FALSE)))</f>
        <v>#N/A</v>
      </c>
      <c r="P198" s="108" t="e">
        <f t="shared" si="7"/>
        <v>#N/A</v>
      </c>
    </row>
    <row r="199" spans="14:16">
      <c r="N199" s="108">
        <f t="shared" si="6"/>
        <v>0</v>
      </c>
      <c r="O199" s="108" t="e">
        <f>IF(D199="X",0,IF(E199="X",0,VLOOKUP(E199,'48'!$K$3:$L$16,2,FALSE)))</f>
        <v>#N/A</v>
      </c>
      <c r="P199" s="108" t="e">
        <f t="shared" si="7"/>
        <v>#N/A</v>
      </c>
    </row>
    <row r="200" spans="14:16">
      <c r="N200" s="108">
        <f t="shared" si="6"/>
        <v>0</v>
      </c>
      <c r="O200" s="108" t="e">
        <f>IF(D200="X",0,IF(E200="X",0,VLOOKUP(E200,'48'!$K$3:$L$16,2,FALSE)))</f>
        <v>#N/A</v>
      </c>
      <c r="P200" s="108" t="e">
        <f t="shared" si="7"/>
        <v>#N/A</v>
      </c>
    </row>
    <row r="201" spans="14:16">
      <c r="N201" s="108">
        <f t="shared" si="6"/>
        <v>0</v>
      </c>
      <c r="O201" s="108" t="e">
        <f>IF(D201="X",0,IF(E201="X",0,VLOOKUP(E201,'48'!$K$3:$L$16,2,FALSE)))</f>
        <v>#N/A</v>
      </c>
      <c r="P201" s="108" t="e">
        <f t="shared" si="7"/>
        <v>#N/A</v>
      </c>
    </row>
    <row r="202" spans="14:16">
      <c r="N202" s="108">
        <f t="shared" si="6"/>
        <v>0</v>
      </c>
      <c r="O202" s="108" t="e">
        <f>IF(D202="X",0,IF(E202="X",0,VLOOKUP(E202,'48'!$K$3:$L$16,2,FALSE)))</f>
        <v>#N/A</v>
      </c>
      <c r="P202" s="108" t="e">
        <f t="shared" si="7"/>
        <v>#N/A</v>
      </c>
    </row>
    <row r="203" spans="14:16">
      <c r="N203" s="108">
        <f t="shared" si="6"/>
        <v>0</v>
      </c>
      <c r="O203" s="108" t="e">
        <f>IF(D203="X",0,IF(E203="X",0,VLOOKUP(E203,'48'!$K$3:$L$16,2,FALSE)))</f>
        <v>#N/A</v>
      </c>
      <c r="P203" s="108" t="e">
        <f t="shared" si="7"/>
        <v>#N/A</v>
      </c>
    </row>
    <row r="204" spans="14:16">
      <c r="N204" s="108">
        <f t="shared" si="6"/>
        <v>0</v>
      </c>
      <c r="O204" s="108" t="e">
        <f>IF(D204="X",0,IF(E204="X",0,VLOOKUP(E204,'48'!$K$3:$L$16,2,FALSE)))</f>
        <v>#N/A</v>
      </c>
      <c r="P204" s="108" t="e">
        <f t="shared" si="7"/>
        <v>#N/A</v>
      </c>
    </row>
    <row r="205" spans="14:16">
      <c r="N205" s="108">
        <f t="shared" si="6"/>
        <v>0</v>
      </c>
      <c r="O205" s="108" t="e">
        <f>IF(D205="X",0,IF(E205="X",0,VLOOKUP(E205,'48'!$K$3:$L$16,2,FALSE)))</f>
        <v>#N/A</v>
      </c>
      <c r="P205" s="108" t="e">
        <f t="shared" si="7"/>
        <v>#N/A</v>
      </c>
    </row>
    <row r="206" spans="14:16">
      <c r="N206" s="108">
        <f t="shared" si="6"/>
        <v>0</v>
      </c>
      <c r="O206" s="108" t="e">
        <f>IF(D206="X",0,IF(E206="X",0,VLOOKUP(E206,'48'!$K$3:$L$16,2,FALSE)))</f>
        <v>#N/A</v>
      </c>
      <c r="P206" s="108" t="e">
        <f t="shared" si="7"/>
        <v>#N/A</v>
      </c>
    </row>
    <row r="207" spans="14:16">
      <c r="N207" s="108">
        <f t="shared" si="6"/>
        <v>0</v>
      </c>
      <c r="O207" s="108" t="e">
        <f>IF(D207="X",0,IF(E207="X",0,VLOOKUP(E207,'48'!$K$3:$L$16,2,FALSE)))</f>
        <v>#N/A</v>
      </c>
      <c r="P207" s="108" t="e">
        <f t="shared" si="7"/>
        <v>#N/A</v>
      </c>
    </row>
    <row r="208" spans="14:16">
      <c r="N208" s="108">
        <f t="shared" si="6"/>
        <v>0</v>
      </c>
      <c r="O208" s="108" t="e">
        <f>IF(D208="X",0,IF(E208="X",0,VLOOKUP(E208,'48'!$K$3:$L$16,2,FALSE)))</f>
        <v>#N/A</v>
      </c>
      <c r="P208" s="108" t="e">
        <f t="shared" si="7"/>
        <v>#N/A</v>
      </c>
    </row>
    <row r="209" spans="14:16">
      <c r="N209" s="108">
        <f t="shared" si="6"/>
        <v>0</v>
      </c>
      <c r="O209" s="108" t="e">
        <f>IF(D209="X",0,IF(E209="X",0,VLOOKUP(E209,'48'!$K$3:$L$16,2,FALSE)))</f>
        <v>#N/A</v>
      </c>
      <c r="P209" s="108" t="e">
        <f t="shared" si="7"/>
        <v>#N/A</v>
      </c>
    </row>
    <row r="210" spans="14:16">
      <c r="N210" s="108">
        <f t="shared" si="6"/>
        <v>0</v>
      </c>
      <c r="O210" s="108" t="e">
        <f>IF(D210="X",0,IF(E210="X",0,VLOOKUP(E210,'48'!$K$3:$L$16,2,FALSE)))</f>
        <v>#N/A</v>
      </c>
      <c r="P210" s="108" t="e">
        <f t="shared" si="7"/>
        <v>#N/A</v>
      </c>
    </row>
    <row r="211" spans="14:16">
      <c r="N211" s="108">
        <f t="shared" si="6"/>
        <v>0</v>
      </c>
      <c r="O211" s="108" t="e">
        <f>IF(D211="X",0,IF(E211="X",0,VLOOKUP(E211,'48'!$K$3:$L$16,2,FALSE)))</f>
        <v>#N/A</v>
      </c>
      <c r="P211" s="108" t="e">
        <f t="shared" si="7"/>
        <v>#N/A</v>
      </c>
    </row>
    <row r="212" spans="14:16">
      <c r="N212" s="108">
        <f t="shared" si="6"/>
        <v>0</v>
      </c>
      <c r="O212" s="108" t="e">
        <f>IF(D212="X",0,IF(E212="X",0,VLOOKUP(E212,'48'!$K$3:$L$16,2,FALSE)))</f>
        <v>#N/A</v>
      </c>
      <c r="P212" s="108" t="e">
        <f t="shared" si="7"/>
        <v>#N/A</v>
      </c>
    </row>
    <row r="213" spans="14:16">
      <c r="N213" s="108">
        <f t="shared" si="6"/>
        <v>0</v>
      </c>
      <c r="O213" s="108" t="e">
        <f>IF(D213="X",0,IF(E213="X",0,VLOOKUP(E213,'48'!$K$3:$L$16,2,FALSE)))</f>
        <v>#N/A</v>
      </c>
      <c r="P213" s="108" t="e">
        <f t="shared" si="7"/>
        <v>#N/A</v>
      </c>
    </row>
    <row r="214" spans="14:16">
      <c r="N214" s="108">
        <f t="shared" si="6"/>
        <v>0</v>
      </c>
      <c r="O214" s="108" t="e">
        <f>IF(D214="X",0,IF(E214="X",0,VLOOKUP(E214,'48'!$K$3:$L$16,2,FALSE)))</f>
        <v>#N/A</v>
      </c>
      <c r="P214" s="108" t="e">
        <f t="shared" si="7"/>
        <v>#N/A</v>
      </c>
    </row>
    <row r="215" spans="14:16">
      <c r="N215" s="108">
        <f t="shared" si="6"/>
        <v>0</v>
      </c>
      <c r="O215" s="108" t="e">
        <f>IF(D215="X",0,IF(E215="X",0,VLOOKUP(E215,'48'!$K$3:$L$16,2,FALSE)))</f>
        <v>#N/A</v>
      </c>
      <c r="P215" s="108" t="e">
        <f t="shared" si="7"/>
        <v>#N/A</v>
      </c>
    </row>
    <row r="216" spans="14:16">
      <c r="N216" s="108">
        <f t="shared" si="6"/>
        <v>0</v>
      </c>
      <c r="O216" s="108" t="e">
        <f>IF(D216="X",0,IF(E216="X",0,VLOOKUP(E216,'48'!$K$3:$L$16,2,FALSE)))</f>
        <v>#N/A</v>
      </c>
      <c r="P216" s="108" t="e">
        <f t="shared" si="7"/>
        <v>#N/A</v>
      </c>
    </row>
    <row r="217" spans="14:16">
      <c r="N217" s="108">
        <f t="shared" si="6"/>
        <v>0</v>
      </c>
      <c r="O217" s="108" t="e">
        <f>IF(D217="X",0,IF(E217="X",0,VLOOKUP(E217,'48'!$K$3:$L$16,2,FALSE)))</f>
        <v>#N/A</v>
      </c>
      <c r="P217" s="108" t="e">
        <f t="shared" si="7"/>
        <v>#N/A</v>
      </c>
    </row>
    <row r="218" spans="14:16">
      <c r="N218" s="108">
        <f t="shared" si="6"/>
        <v>0</v>
      </c>
      <c r="O218" s="108" t="e">
        <f>IF(D218="X",0,IF(E218="X",0,VLOOKUP(E218,'48'!$K$3:$L$16,2,FALSE)))</f>
        <v>#N/A</v>
      </c>
      <c r="P218" s="108" t="e">
        <f t="shared" si="7"/>
        <v>#N/A</v>
      </c>
    </row>
    <row r="219" spans="14:16">
      <c r="N219" s="108">
        <f t="shared" si="6"/>
        <v>0</v>
      </c>
      <c r="O219" s="108" t="e">
        <f>IF(D219="X",0,IF(E219="X",0,VLOOKUP(E219,'48'!$K$3:$L$16,2,FALSE)))</f>
        <v>#N/A</v>
      </c>
      <c r="P219" s="108" t="e">
        <f t="shared" si="7"/>
        <v>#N/A</v>
      </c>
    </row>
    <row r="220" spans="14:16">
      <c r="N220" s="108">
        <f t="shared" si="6"/>
        <v>0</v>
      </c>
      <c r="O220" s="108" t="e">
        <f>IF(D220="X",0,IF(E220="X",0,VLOOKUP(E220,'48'!$K$3:$L$16,2,FALSE)))</f>
        <v>#N/A</v>
      </c>
      <c r="P220" s="108" t="e">
        <f t="shared" si="7"/>
        <v>#N/A</v>
      </c>
    </row>
    <row r="221" spans="14:16">
      <c r="N221" s="108">
        <f t="shared" si="6"/>
        <v>0</v>
      </c>
      <c r="O221" s="108" t="e">
        <f>IF(D221="X",0,IF(E221="X",0,VLOOKUP(E221,'48'!$K$3:$L$16,2,FALSE)))</f>
        <v>#N/A</v>
      </c>
      <c r="P221" s="108" t="e">
        <f t="shared" si="7"/>
        <v>#N/A</v>
      </c>
    </row>
    <row r="222" spans="14:16">
      <c r="N222" s="108">
        <f t="shared" si="6"/>
        <v>0</v>
      </c>
      <c r="O222" s="108" t="e">
        <f>IF(D222="X",0,IF(E222="X",0,VLOOKUP(E222,'48'!$K$3:$L$16,2,FALSE)))</f>
        <v>#N/A</v>
      </c>
      <c r="P222" s="108" t="e">
        <f t="shared" si="7"/>
        <v>#N/A</v>
      </c>
    </row>
    <row r="223" spans="14:16">
      <c r="N223" s="108">
        <f t="shared" si="6"/>
        <v>0</v>
      </c>
      <c r="O223" s="108" t="e">
        <f>IF(D223="X",0,IF(E223="X",0,VLOOKUP(E223,'48'!$K$3:$L$16,2,FALSE)))</f>
        <v>#N/A</v>
      </c>
      <c r="P223" s="108" t="e">
        <f t="shared" si="7"/>
        <v>#N/A</v>
      </c>
    </row>
    <row r="224" spans="14:16">
      <c r="N224" s="108">
        <f t="shared" si="6"/>
        <v>0</v>
      </c>
      <c r="O224" s="108" t="e">
        <f>IF(D224="X",0,IF(E224="X",0,VLOOKUP(E224,'48'!$K$3:$L$16,2,FALSE)))</f>
        <v>#N/A</v>
      </c>
      <c r="P224" s="108" t="e">
        <f t="shared" si="7"/>
        <v>#N/A</v>
      </c>
    </row>
    <row r="225" spans="14:16">
      <c r="N225" s="108">
        <f t="shared" si="6"/>
        <v>0</v>
      </c>
      <c r="O225" s="108" t="e">
        <f>IF(D225="X",0,IF(E225="X",0,VLOOKUP(E225,'48'!$K$3:$L$16,2,FALSE)))</f>
        <v>#N/A</v>
      </c>
      <c r="P225" s="108" t="e">
        <f t="shared" si="7"/>
        <v>#N/A</v>
      </c>
    </row>
    <row r="226" spans="14:16">
      <c r="N226" s="108">
        <f t="shared" si="6"/>
        <v>0</v>
      </c>
      <c r="O226" s="108" t="e">
        <f>IF(D226="X",0,IF(E226="X",0,VLOOKUP(E226,'48'!$K$3:$L$16,2,FALSE)))</f>
        <v>#N/A</v>
      </c>
      <c r="P226" s="108" t="e">
        <f t="shared" si="7"/>
        <v>#N/A</v>
      </c>
    </row>
    <row r="227" spans="14:16">
      <c r="N227" s="108">
        <f t="shared" si="6"/>
        <v>0</v>
      </c>
      <c r="O227" s="108" t="e">
        <f>IF(D227="X",0,IF(E227="X",0,VLOOKUP(E227,'48'!$K$3:$L$16,2,FALSE)))</f>
        <v>#N/A</v>
      </c>
      <c r="P227" s="108" t="e">
        <f t="shared" si="7"/>
        <v>#N/A</v>
      </c>
    </row>
    <row r="228" spans="14:16">
      <c r="N228" s="108">
        <f t="shared" si="6"/>
        <v>0</v>
      </c>
      <c r="O228" s="108" t="e">
        <f>IF(D228="X",0,IF(E228="X",0,VLOOKUP(E228,'48'!$K$3:$L$16,2,FALSE)))</f>
        <v>#N/A</v>
      </c>
      <c r="P228" s="108" t="e">
        <f t="shared" si="7"/>
        <v>#N/A</v>
      </c>
    </row>
    <row r="229" spans="14:16">
      <c r="N229" s="108">
        <f t="shared" si="6"/>
        <v>0</v>
      </c>
      <c r="O229" s="108" t="e">
        <f>IF(D229="X",0,IF(E229="X",0,VLOOKUP(E229,'48'!$K$3:$L$16,2,FALSE)))</f>
        <v>#N/A</v>
      </c>
      <c r="P229" s="108" t="e">
        <f t="shared" si="7"/>
        <v>#N/A</v>
      </c>
    </row>
    <row r="230" spans="14:16">
      <c r="N230" s="108">
        <f t="shared" si="6"/>
        <v>0</v>
      </c>
      <c r="O230" s="108" t="e">
        <f>IF(D230="X",0,IF(E230="X",0,VLOOKUP(E230,'48'!$K$3:$L$16,2,FALSE)))</f>
        <v>#N/A</v>
      </c>
      <c r="P230" s="108" t="e">
        <f t="shared" si="7"/>
        <v>#N/A</v>
      </c>
    </row>
    <row r="231" spans="14:16">
      <c r="N231" s="108">
        <f t="shared" si="6"/>
        <v>0</v>
      </c>
      <c r="O231" s="108" t="e">
        <f>IF(D231="X",0,IF(E231="X",0,VLOOKUP(E231,'48'!$K$3:$L$16,2,FALSE)))</f>
        <v>#N/A</v>
      </c>
      <c r="P231" s="108" t="e">
        <f t="shared" si="7"/>
        <v>#N/A</v>
      </c>
    </row>
    <row r="232" spans="14:16">
      <c r="N232" s="108">
        <f t="shared" si="6"/>
        <v>0</v>
      </c>
      <c r="O232" s="108" t="e">
        <f>IF(D232="X",0,IF(E232="X",0,VLOOKUP(E232,'48'!$K$3:$L$16,2,FALSE)))</f>
        <v>#N/A</v>
      </c>
      <c r="P232" s="108" t="e">
        <f t="shared" si="7"/>
        <v>#N/A</v>
      </c>
    </row>
    <row r="233" spans="14:16">
      <c r="N233" s="108">
        <f t="shared" si="6"/>
        <v>0</v>
      </c>
      <c r="O233" s="108" t="e">
        <f>IF(D233="X",0,IF(E233="X",0,VLOOKUP(E233,'48'!$K$3:$L$16,2,FALSE)))</f>
        <v>#N/A</v>
      </c>
      <c r="P233" s="108" t="e">
        <f t="shared" si="7"/>
        <v>#N/A</v>
      </c>
    </row>
    <row r="234" spans="14:16">
      <c r="N234" s="108">
        <f t="shared" si="6"/>
        <v>0</v>
      </c>
      <c r="O234" s="108" t="e">
        <f>IF(D234="X",0,IF(E234="X",0,VLOOKUP(E234,'48'!$K$3:$L$16,2,FALSE)))</f>
        <v>#N/A</v>
      </c>
      <c r="P234" s="108" t="e">
        <f t="shared" si="7"/>
        <v>#N/A</v>
      </c>
    </row>
    <row r="235" spans="14:16">
      <c r="N235" s="108">
        <f t="shared" si="6"/>
        <v>0</v>
      </c>
      <c r="O235" s="108" t="e">
        <f>IF(D235="X",0,IF(E235="X",0,VLOOKUP(E235,'48'!$K$3:$L$16,2,FALSE)))</f>
        <v>#N/A</v>
      </c>
      <c r="P235" s="108" t="e">
        <f t="shared" si="7"/>
        <v>#N/A</v>
      </c>
    </row>
    <row r="236" spans="14:16">
      <c r="N236" s="108">
        <f t="shared" si="6"/>
        <v>0</v>
      </c>
      <c r="O236" s="108" t="e">
        <f>IF(D236="X",0,IF(E236="X",0,VLOOKUP(E236,'48'!$K$3:$L$16,2,FALSE)))</f>
        <v>#N/A</v>
      </c>
      <c r="P236" s="108" t="e">
        <f t="shared" si="7"/>
        <v>#N/A</v>
      </c>
    </row>
    <row r="237" spans="14:16">
      <c r="N237" s="108">
        <f t="shared" si="6"/>
        <v>0</v>
      </c>
      <c r="O237" s="108" t="e">
        <f>IF(D237="X",0,IF(E237="X",0,VLOOKUP(E237,'48'!$K$3:$L$16,2,FALSE)))</f>
        <v>#N/A</v>
      </c>
      <c r="P237" s="108" t="e">
        <f t="shared" si="7"/>
        <v>#N/A</v>
      </c>
    </row>
    <row r="238" spans="14:16">
      <c r="N238" s="108">
        <f t="shared" si="6"/>
        <v>0</v>
      </c>
      <c r="O238" s="108" t="e">
        <f>IF(D238="X",0,IF(E238="X",0,VLOOKUP(E238,'48'!$K$3:$L$16,2,FALSE)))</f>
        <v>#N/A</v>
      </c>
      <c r="P238" s="108" t="e">
        <f t="shared" si="7"/>
        <v>#N/A</v>
      </c>
    </row>
    <row r="239" spans="14:16">
      <c r="N239" s="108">
        <f t="shared" si="6"/>
        <v>0</v>
      </c>
      <c r="O239" s="108" t="e">
        <f>IF(D239="X",0,IF(E239="X",0,VLOOKUP(E239,'48'!$K$3:$L$16,2,FALSE)))</f>
        <v>#N/A</v>
      </c>
      <c r="P239" s="108" t="e">
        <f t="shared" si="7"/>
        <v>#N/A</v>
      </c>
    </row>
    <row r="240" spans="14:16">
      <c r="N240" s="108">
        <f t="shared" si="6"/>
        <v>0</v>
      </c>
      <c r="O240" s="108" t="e">
        <f>IF(D240="X",0,IF(E240="X",0,VLOOKUP(E240,'48'!$K$3:$L$16,2,FALSE)))</f>
        <v>#N/A</v>
      </c>
      <c r="P240" s="108" t="e">
        <f t="shared" si="7"/>
        <v>#N/A</v>
      </c>
    </row>
    <row r="241" spans="14:16">
      <c r="N241" s="108">
        <f t="shared" si="6"/>
        <v>0</v>
      </c>
      <c r="O241" s="108" t="e">
        <f>IF(D241="X",0,IF(E241="X",0,VLOOKUP(E241,'48'!$K$3:$L$16,2,FALSE)))</f>
        <v>#N/A</v>
      </c>
      <c r="P241" s="108" t="e">
        <f t="shared" si="7"/>
        <v>#N/A</v>
      </c>
    </row>
    <row r="242" spans="14:16">
      <c r="N242" s="108">
        <f t="shared" si="6"/>
        <v>0</v>
      </c>
      <c r="O242" s="108" t="e">
        <f>IF(D242="X",0,IF(E242="X",0,VLOOKUP(E242,'48'!$K$3:$L$16,2,FALSE)))</f>
        <v>#N/A</v>
      </c>
      <c r="P242" s="108" t="e">
        <f t="shared" si="7"/>
        <v>#N/A</v>
      </c>
    </row>
    <row r="243" spans="14:16">
      <c r="N243" s="108">
        <f t="shared" si="6"/>
        <v>0</v>
      </c>
      <c r="O243" s="108" t="e">
        <f>IF(D243="X",0,IF(E243="X",0,VLOOKUP(E243,'48'!$K$3:$L$16,2,FALSE)))</f>
        <v>#N/A</v>
      </c>
      <c r="P243" s="108" t="e">
        <f t="shared" si="7"/>
        <v>#N/A</v>
      </c>
    </row>
    <row r="244" spans="14:16">
      <c r="N244" s="108">
        <f t="shared" si="6"/>
        <v>0</v>
      </c>
      <c r="O244" s="108" t="e">
        <f>IF(D244="X",0,IF(E244="X",0,VLOOKUP(E244,'48'!$K$3:$L$16,2,FALSE)))</f>
        <v>#N/A</v>
      </c>
      <c r="P244" s="108" t="e">
        <f t="shared" si="7"/>
        <v>#N/A</v>
      </c>
    </row>
    <row r="245" spans="14:16">
      <c r="N245" s="108">
        <f t="shared" si="6"/>
        <v>0</v>
      </c>
      <c r="O245" s="108" t="e">
        <f>IF(D245="X",0,IF(E245="X",0,VLOOKUP(E245,'48'!$K$3:$L$16,2,FALSE)))</f>
        <v>#N/A</v>
      </c>
      <c r="P245" s="108" t="e">
        <f t="shared" si="7"/>
        <v>#N/A</v>
      </c>
    </row>
    <row r="246" spans="14:16">
      <c r="N246" s="108">
        <f t="shared" si="6"/>
        <v>0</v>
      </c>
      <c r="O246" s="108" t="e">
        <f>IF(D246="X",0,IF(E246="X",0,VLOOKUP(E246,'48'!$K$3:$L$16,2,FALSE)))</f>
        <v>#N/A</v>
      </c>
      <c r="P246" s="108" t="e">
        <f t="shared" si="7"/>
        <v>#N/A</v>
      </c>
    </row>
    <row r="247" spans="14:16">
      <c r="N247" s="108">
        <f t="shared" si="6"/>
        <v>0</v>
      </c>
      <c r="O247" s="108" t="e">
        <f>IF(D247="X",0,IF(E247="X",0,VLOOKUP(E247,'48'!$K$3:$L$16,2,FALSE)))</f>
        <v>#N/A</v>
      </c>
      <c r="P247" s="108" t="e">
        <f t="shared" si="7"/>
        <v>#N/A</v>
      </c>
    </row>
    <row r="248" spans="14:16">
      <c r="N248" s="108">
        <f t="shared" si="6"/>
        <v>0</v>
      </c>
      <c r="O248" s="108" t="e">
        <f>IF(D248="X",0,IF(E248="X",0,VLOOKUP(E248,'48'!$K$3:$L$16,2,FALSE)))</f>
        <v>#N/A</v>
      </c>
      <c r="P248" s="108" t="e">
        <f t="shared" si="7"/>
        <v>#N/A</v>
      </c>
    </row>
    <row r="249" spans="14:16">
      <c r="N249" s="108">
        <f t="shared" si="6"/>
        <v>0</v>
      </c>
      <c r="O249" s="108" t="e">
        <f>IF(D249="X",0,IF(E249="X",0,VLOOKUP(E249,'48'!$K$3:$L$16,2,FALSE)))</f>
        <v>#N/A</v>
      </c>
      <c r="P249" s="108" t="e">
        <f t="shared" si="7"/>
        <v>#N/A</v>
      </c>
    </row>
    <row r="250" spans="14:16">
      <c r="N250" s="108">
        <f t="shared" si="6"/>
        <v>0</v>
      </c>
      <c r="O250" s="108" t="e">
        <f>IF(D250="X",0,IF(E250="X",0,VLOOKUP(E250,'48'!$K$3:$L$16,2,FALSE)))</f>
        <v>#N/A</v>
      </c>
      <c r="P250" s="108" t="e">
        <f t="shared" si="7"/>
        <v>#N/A</v>
      </c>
    </row>
    <row r="251" spans="14:16">
      <c r="N251" s="108">
        <f t="shared" si="6"/>
        <v>0</v>
      </c>
      <c r="O251" s="108" t="e">
        <f>IF(D251="X",0,IF(E251="X",0,VLOOKUP(E251,'48'!$K$3:$L$16,2,FALSE)))</f>
        <v>#N/A</v>
      </c>
      <c r="P251" s="108" t="e">
        <f t="shared" si="7"/>
        <v>#N/A</v>
      </c>
    </row>
    <row r="252" spans="14:16">
      <c r="N252" s="108">
        <f t="shared" si="6"/>
        <v>0</v>
      </c>
      <c r="O252" s="108" t="e">
        <f>IF(D252="X",0,IF(E252="X",0,VLOOKUP(E252,'48'!$K$3:$L$16,2,FALSE)))</f>
        <v>#N/A</v>
      </c>
      <c r="P252" s="108" t="e">
        <f t="shared" si="7"/>
        <v>#N/A</v>
      </c>
    </row>
    <row r="253" spans="14:16">
      <c r="N253" s="108">
        <f t="shared" si="6"/>
        <v>0</v>
      </c>
      <c r="O253" s="108" t="e">
        <f>IF(D253="X",0,IF(E253="X",0,VLOOKUP(E253,'48'!$K$3:$L$16,2,FALSE)))</f>
        <v>#N/A</v>
      </c>
      <c r="P253" s="108" t="e">
        <f t="shared" si="7"/>
        <v>#N/A</v>
      </c>
    </row>
    <row r="254" spans="14:16">
      <c r="N254" s="108">
        <f t="shared" si="6"/>
        <v>0</v>
      </c>
      <c r="O254" s="108" t="e">
        <f>IF(D254="X",0,IF(E254="X",0,VLOOKUP(E254,'48'!$K$3:$L$16,2,FALSE)))</f>
        <v>#N/A</v>
      </c>
      <c r="P254" s="108" t="e">
        <f t="shared" si="7"/>
        <v>#N/A</v>
      </c>
    </row>
    <row r="255" spans="14:16">
      <c r="N255" s="108">
        <f t="shared" si="6"/>
        <v>0</v>
      </c>
      <c r="O255" s="108" t="e">
        <f>IF(D255="X",0,IF(E255="X",0,VLOOKUP(E255,'48'!$K$3:$L$16,2,FALSE)))</f>
        <v>#N/A</v>
      </c>
      <c r="P255" s="108" t="e">
        <f t="shared" si="7"/>
        <v>#N/A</v>
      </c>
    </row>
    <row r="256" spans="14:16">
      <c r="N256" s="108">
        <f t="shared" si="6"/>
        <v>0</v>
      </c>
      <c r="O256" s="108" t="e">
        <f>IF(D256="X",0,IF(E256="X",0,VLOOKUP(E256,'48'!$K$3:$L$16,2,FALSE)))</f>
        <v>#N/A</v>
      </c>
      <c r="P256" s="108" t="e">
        <f t="shared" si="7"/>
        <v>#N/A</v>
      </c>
    </row>
    <row r="257" spans="14:16">
      <c r="N257" s="108">
        <f t="shared" si="6"/>
        <v>0</v>
      </c>
      <c r="O257" s="108" t="e">
        <f>IF(D257="X",0,IF(E257="X",0,VLOOKUP(E257,'48'!$K$3:$L$16,2,FALSE)))</f>
        <v>#N/A</v>
      </c>
      <c r="P257" s="108" t="e">
        <f t="shared" si="7"/>
        <v>#N/A</v>
      </c>
    </row>
    <row r="258" spans="14:16">
      <c r="N258" s="108">
        <f t="shared" si="6"/>
        <v>0</v>
      </c>
      <c r="O258" s="108" t="e">
        <f>IF(D258="X",0,IF(E258="X",0,VLOOKUP(E258,'48'!$K$3:$L$16,2,FALSE)))</f>
        <v>#N/A</v>
      </c>
      <c r="P258" s="108" t="e">
        <f t="shared" si="7"/>
        <v>#N/A</v>
      </c>
    </row>
    <row r="259" spans="14:16">
      <c r="N259" s="108">
        <f t="shared" si="6"/>
        <v>0</v>
      </c>
      <c r="O259" s="108" t="e">
        <f>IF(D259="X",0,IF(E259="X",0,VLOOKUP(E259,'48'!$K$3:$L$16,2,FALSE)))</f>
        <v>#N/A</v>
      </c>
      <c r="P259" s="108" t="e">
        <f t="shared" si="7"/>
        <v>#N/A</v>
      </c>
    </row>
    <row r="260" spans="14:16">
      <c r="N260" s="108">
        <f t="shared" ref="N260:N323" si="8">SUM(F260:M260)</f>
        <v>0</v>
      </c>
      <c r="O260" s="108" t="e">
        <f>IF(D260="X",0,IF(E260="X",0,VLOOKUP(E260,'48'!$K$3:$L$16,2,FALSE)))</f>
        <v>#N/A</v>
      </c>
      <c r="P260" s="108" t="e">
        <f t="shared" ref="P260:P323" si="9">N260*O260</f>
        <v>#N/A</v>
      </c>
    </row>
    <row r="261" spans="14:16">
      <c r="N261" s="108">
        <f t="shared" si="8"/>
        <v>0</v>
      </c>
      <c r="O261" s="108" t="e">
        <f>IF(D261="X",0,IF(E261="X",0,VLOOKUP(E261,'48'!$K$3:$L$16,2,FALSE)))</f>
        <v>#N/A</v>
      </c>
      <c r="P261" s="108" t="e">
        <f t="shared" si="9"/>
        <v>#N/A</v>
      </c>
    </row>
    <row r="262" spans="14:16">
      <c r="N262" s="108">
        <f t="shared" si="8"/>
        <v>0</v>
      </c>
      <c r="O262" s="108" t="e">
        <f>IF(D262="X",0,IF(E262="X",0,VLOOKUP(E262,'48'!$K$3:$L$16,2,FALSE)))</f>
        <v>#N/A</v>
      </c>
      <c r="P262" s="108" t="e">
        <f t="shared" si="9"/>
        <v>#N/A</v>
      </c>
    </row>
    <row r="263" spans="14:16">
      <c r="N263" s="108">
        <f t="shared" si="8"/>
        <v>0</v>
      </c>
      <c r="O263" s="108" t="e">
        <f>IF(D263="X",0,IF(E263="X",0,VLOOKUP(E263,'48'!$K$3:$L$16,2,FALSE)))</f>
        <v>#N/A</v>
      </c>
      <c r="P263" s="108" t="e">
        <f t="shared" si="9"/>
        <v>#N/A</v>
      </c>
    </row>
    <row r="264" spans="14:16">
      <c r="N264" s="108">
        <f t="shared" si="8"/>
        <v>0</v>
      </c>
      <c r="O264" s="108" t="e">
        <f>IF(D264="X",0,IF(E264="X",0,VLOOKUP(E264,'48'!$K$3:$L$16,2,FALSE)))</f>
        <v>#N/A</v>
      </c>
      <c r="P264" s="108" t="e">
        <f t="shared" si="9"/>
        <v>#N/A</v>
      </c>
    </row>
    <row r="265" spans="14:16">
      <c r="N265" s="108">
        <f t="shared" si="8"/>
        <v>0</v>
      </c>
      <c r="O265" s="108" t="e">
        <f>IF(D265="X",0,IF(E265="X",0,VLOOKUP(E265,'48'!$K$3:$L$16,2,FALSE)))</f>
        <v>#N/A</v>
      </c>
      <c r="P265" s="108" t="e">
        <f t="shared" si="9"/>
        <v>#N/A</v>
      </c>
    </row>
    <row r="266" spans="14:16">
      <c r="N266" s="108">
        <f t="shared" si="8"/>
        <v>0</v>
      </c>
      <c r="O266" s="108" t="e">
        <f>IF(D266="X",0,IF(E266="X",0,VLOOKUP(E266,'48'!$K$3:$L$16,2,FALSE)))</f>
        <v>#N/A</v>
      </c>
      <c r="P266" s="108" t="e">
        <f t="shared" si="9"/>
        <v>#N/A</v>
      </c>
    </row>
    <row r="267" spans="14:16">
      <c r="N267" s="108">
        <f t="shared" si="8"/>
        <v>0</v>
      </c>
      <c r="O267" s="108" t="e">
        <f>IF(D267="X",0,IF(E267="X",0,VLOOKUP(E267,'48'!$K$3:$L$16,2,FALSE)))</f>
        <v>#N/A</v>
      </c>
      <c r="P267" s="108" t="e">
        <f t="shared" si="9"/>
        <v>#N/A</v>
      </c>
    </row>
    <row r="268" spans="14:16">
      <c r="N268" s="108">
        <f t="shared" si="8"/>
        <v>0</v>
      </c>
      <c r="O268" s="108" t="e">
        <f>IF(D268="X",0,IF(E268="X",0,VLOOKUP(E268,'48'!$K$3:$L$16,2,FALSE)))</f>
        <v>#N/A</v>
      </c>
      <c r="P268" s="108" t="e">
        <f t="shared" si="9"/>
        <v>#N/A</v>
      </c>
    </row>
    <row r="269" spans="14:16">
      <c r="N269" s="108">
        <f t="shared" si="8"/>
        <v>0</v>
      </c>
      <c r="O269" s="108" t="e">
        <f>IF(D269="X",0,IF(E269="X",0,VLOOKUP(E269,'48'!$K$3:$L$16,2,FALSE)))</f>
        <v>#N/A</v>
      </c>
      <c r="P269" s="108" t="e">
        <f t="shared" si="9"/>
        <v>#N/A</v>
      </c>
    </row>
    <row r="270" spans="14:16">
      <c r="N270" s="108">
        <f t="shared" si="8"/>
        <v>0</v>
      </c>
      <c r="O270" s="108" t="e">
        <f>IF(D270="X",0,IF(E270="X",0,VLOOKUP(E270,'48'!$K$3:$L$16,2,FALSE)))</f>
        <v>#N/A</v>
      </c>
      <c r="P270" s="108" t="e">
        <f t="shared" si="9"/>
        <v>#N/A</v>
      </c>
    </row>
    <row r="271" spans="14:16">
      <c r="N271" s="108">
        <f t="shared" si="8"/>
        <v>0</v>
      </c>
      <c r="O271" s="108" t="e">
        <f>IF(D271="X",0,IF(E271="X",0,VLOOKUP(E271,'48'!$K$3:$L$16,2,FALSE)))</f>
        <v>#N/A</v>
      </c>
      <c r="P271" s="108" t="e">
        <f t="shared" si="9"/>
        <v>#N/A</v>
      </c>
    </row>
    <row r="272" spans="14:16">
      <c r="N272" s="108">
        <f t="shared" si="8"/>
        <v>0</v>
      </c>
      <c r="O272" s="108" t="e">
        <f>IF(D272="X",0,IF(E272="X",0,VLOOKUP(E272,'48'!$K$3:$L$16,2,FALSE)))</f>
        <v>#N/A</v>
      </c>
      <c r="P272" s="108" t="e">
        <f t="shared" si="9"/>
        <v>#N/A</v>
      </c>
    </row>
    <row r="273" spans="14:16">
      <c r="N273" s="108">
        <f t="shared" si="8"/>
        <v>0</v>
      </c>
      <c r="O273" s="108" t="e">
        <f>IF(D273="X",0,IF(E273="X",0,VLOOKUP(E273,'48'!$K$3:$L$16,2,FALSE)))</f>
        <v>#N/A</v>
      </c>
      <c r="P273" s="108" t="e">
        <f t="shared" si="9"/>
        <v>#N/A</v>
      </c>
    </row>
    <row r="274" spans="14:16">
      <c r="N274" s="108">
        <f t="shared" si="8"/>
        <v>0</v>
      </c>
      <c r="O274" s="108" t="e">
        <f>IF(D274="X",0,IF(E274="X",0,VLOOKUP(E274,'48'!$K$3:$L$16,2,FALSE)))</f>
        <v>#N/A</v>
      </c>
      <c r="P274" s="108" t="e">
        <f t="shared" si="9"/>
        <v>#N/A</v>
      </c>
    </row>
    <row r="275" spans="14:16">
      <c r="N275" s="108">
        <f t="shared" si="8"/>
        <v>0</v>
      </c>
      <c r="O275" s="108" t="e">
        <f>IF(D275="X",0,IF(E275="X",0,VLOOKUP(E275,'48'!$K$3:$L$16,2,FALSE)))</f>
        <v>#N/A</v>
      </c>
      <c r="P275" s="108" t="e">
        <f t="shared" si="9"/>
        <v>#N/A</v>
      </c>
    </row>
    <row r="276" spans="14:16">
      <c r="N276" s="108">
        <f t="shared" si="8"/>
        <v>0</v>
      </c>
      <c r="O276" s="108" t="e">
        <f>IF(D276="X",0,IF(E276="X",0,VLOOKUP(E276,'48'!$K$3:$L$16,2,FALSE)))</f>
        <v>#N/A</v>
      </c>
      <c r="P276" s="108" t="e">
        <f t="shared" si="9"/>
        <v>#N/A</v>
      </c>
    </row>
    <row r="277" spans="14:16">
      <c r="N277" s="108">
        <f t="shared" si="8"/>
        <v>0</v>
      </c>
      <c r="O277" s="108" t="e">
        <f>IF(D277="X",0,IF(E277="X",0,VLOOKUP(E277,'48'!$K$3:$L$16,2,FALSE)))</f>
        <v>#N/A</v>
      </c>
      <c r="P277" s="108" t="e">
        <f t="shared" si="9"/>
        <v>#N/A</v>
      </c>
    </row>
    <row r="278" spans="14:16">
      <c r="N278" s="108">
        <f t="shared" si="8"/>
        <v>0</v>
      </c>
      <c r="O278" s="108" t="e">
        <f>IF(D278="X",0,IF(E278="X",0,VLOOKUP(E278,'48'!$K$3:$L$16,2,FALSE)))</f>
        <v>#N/A</v>
      </c>
      <c r="P278" s="108" t="e">
        <f t="shared" si="9"/>
        <v>#N/A</v>
      </c>
    </row>
    <row r="279" spans="14:16">
      <c r="N279" s="108">
        <f t="shared" si="8"/>
        <v>0</v>
      </c>
      <c r="O279" s="108" t="e">
        <f>IF(D279="X",0,IF(E279="X",0,VLOOKUP(E279,'48'!$K$3:$L$16,2,FALSE)))</f>
        <v>#N/A</v>
      </c>
      <c r="P279" s="108" t="e">
        <f t="shared" si="9"/>
        <v>#N/A</v>
      </c>
    </row>
    <row r="280" spans="14:16">
      <c r="N280" s="108">
        <f t="shared" si="8"/>
        <v>0</v>
      </c>
      <c r="O280" s="108" t="e">
        <f>IF(D280="X",0,IF(E280="X",0,VLOOKUP(E280,'48'!$K$3:$L$16,2,FALSE)))</f>
        <v>#N/A</v>
      </c>
      <c r="P280" s="108" t="e">
        <f t="shared" si="9"/>
        <v>#N/A</v>
      </c>
    </row>
    <row r="281" spans="14:16">
      <c r="N281" s="108">
        <f t="shared" si="8"/>
        <v>0</v>
      </c>
      <c r="O281" s="108" t="e">
        <f>IF(D281="X",0,IF(E281="X",0,VLOOKUP(E281,'48'!$K$3:$L$16,2,FALSE)))</f>
        <v>#N/A</v>
      </c>
      <c r="P281" s="108" t="e">
        <f t="shared" si="9"/>
        <v>#N/A</v>
      </c>
    </row>
    <row r="282" spans="14:16">
      <c r="N282" s="108">
        <f t="shared" si="8"/>
        <v>0</v>
      </c>
      <c r="O282" s="108" t="e">
        <f>IF(D282="X",0,IF(E282="X",0,VLOOKUP(E282,'48'!$K$3:$L$16,2,FALSE)))</f>
        <v>#N/A</v>
      </c>
      <c r="P282" s="108" t="e">
        <f t="shared" si="9"/>
        <v>#N/A</v>
      </c>
    </row>
    <row r="283" spans="14:16">
      <c r="N283" s="108">
        <f t="shared" si="8"/>
        <v>0</v>
      </c>
      <c r="O283" s="108" t="e">
        <f>IF(D283="X",0,IF(E283="X",0,VLOOKUP(E283,'48'!$K$3:$L$16,2,FALSE)))</f>
        <v>#N/A</v>
      </c>
      <c r="P283" s="108" t="e">
        <f t="shared" si="9"/>
        <v>#N/A</v>
      </c>
    </row>
    <row r="284" spans="14:16">
      <c r="N284" s="108">
        <f t="shared" si="8"/>
        <v>0</v>
      </c>
      <c r="O284" s="108" t="e">
        <f>IF(D284="X",0,IF(E284="X",0,VLOOKUP(E284,'48'!$K$3:$L$16,2,FALSE)))</f>
        <v>#N/A</v>
      </c>
      <c r="P284" s="108" t="e">
        <f t="shared" si="9"/>
        <v>#N/A</v>
      </c>
    </row>
    <row r="285" spans="14:16">
      <c r="N285" s="108">
        <f t="shared" si="8"/>
        <v>0</v>
      </c>
      <c r="O285" s="108" t="e">
        <f>IF(D285="X",0,IF(E285="X",0,VLOOKUP(E285,'48'!$K$3:$L$16,2,FALSE)))</f>
        <v>#N/A</v>
      </c>
      <c r="P285" s="108" t="e">
        <f t="shared" si="9"/>
        <v>#N/A</v>
      </c>
    </row>
    <row r="286" spans="14:16">
      <c r="N286" s="108">
        <f t="shared" si="8"/>
        <v>0</v>
      </c>
      <c r="O286" s="108" t="e">
        <f>IF(D286="X",0,IF(E286="X",0,VLOOKUP(E286,'48'!$K$3:$L$16,2,FALSE)))</f>
        <v>#N/A</v>
      </c>
      <c r="P286" s="108" t="e">
        <f t="shared" si="9"/>
        <v>#N/A</v>
      </c>
    </row>
    <row r="287" spans="14:16">
      <c r="N287" s="108">
        <f t="shared" si="8"/>
        <v>0</v>
      </c>
      <c r="O287" s="108" t="e">
        <f>IF(D287="X",0,IF(E287="X",0,VLOOKUP(E287,'48'!$K$3:$L$16,2,FALSE)))</f>
        <v>#N/A</v>
      </c>
      <c r="P287" s="108" t="e">
        <f t="shared" si="9"/>
        <v>#N/A</v>
      </c>
    </row>
    <row r="288" spans="14:16">
      <c r="N288" s="108">
        <f t="shared" si="8"/>
        <v>0</v>
      </c>
      <c r="O288" s="108" t="e">
        <f>IF(D288="X",0,IF(E288="X",0,VLOOKUP(E288,'48'!$K$3:$L$16,2,FALSE)))</f>
        <v>#N/A</v>
      </c>
      <c r="P288" s="108" t="e">
        <f t="shared" si="9"/>
        <v>#N/A</v>
      </c>
    </row>
    <row r="289" spans="14:16">
      <c r="N289" s="108">
        <f t="shared" si="8"/>
        <v>0</v>
      </c>
      <c r="O289" s="108" t="e">
        <f>IF(D289="X",0,IF(E289="X",0,VLOOKUP(E289,'48'!$K$3:$L$16,2,FALSE)))</f>
        <v>#N/A</v>
      </c>
      <c r="P289" s="108" t="e">
        <f t="shared" si="9"/>
        <v>#N/A</v>
      </c>
    </row>
    <row r="290" spans="14:16">
      <c r="N290" s="108">
        <f t="shared" si="8"/>
        <v>0</v>
      </c>
      <c r="O290" s="108" t="e">
        <f>IF(D290="X",0,IF(E290="X",0,VLOOKUP(E290,'48'!$K$3:$L$16,2,FALSE)))</f>
        <v>#N/A</v>
      </c>
      <c r="P290" s="108" t="e">
        <f t="shared" si="9"/>
        <v>#N/A</v>
      </c>
    </row>
    <row r="291" spans="14:16">
      <c r="N291" s="108">
        <f t="shared" si="8"/>
        <v>0</v>
      </c>
      <c r="O291" s="108" t="e">
        <f>IF(D291="X",0,IF(E291="X",0,VLOOKUP(E291,'48'!$K$3:$L$16,2,FALSE)))</f>
        <v>#N/A</v>
      </c>
      <c r="P291" s="108" t="e">
        <f t="shared" si="9"/>
        <v>#N/A</v>
      </c>
    </row>
    <row r="292" spans="14:16">
      <c r="N292" s="108">
        <f t="shared" si="8"/>
        <v>0</v>
      </c>
      <c r="O292" s="108" t="e">
        <f>IF(D292="X",0,IF(E292="X",0,VLOOKUP(E292,'48'!$K$3:$L$16,2,FALSE)))</f>
        <v>#N/A</v>
      </c>
      <c r="P292" s="108" t="e">
        <f t="shared" si="9"/>
        <v>#N/A</v>
      </c>
    </row>
    <row r="293" spans="14:16">
      <c r="N293" s="108">
        <f t="shared" si="8"/>
        <v>0</v>
      </c>
      <c r="O293" s="108" t="e">
        <f>IF(D293="X",0,IF(E293="X",0,VLOOKUP(E293,'48'!$K$3:$L$16,2,FALSE)))</f>
        <v>#N/A</v>
      </c>
      <c r="P293" s="108" t="e">
        <f t="shared" si="9"/>
        <v>#N/A</v>
      </c>
    </row>
    <row r="294" spans="14:16">
      <c r="N294" s="108">
        <f t="shared" si="8"/>
        <v>0</v>
      </c>
      <c r="O294" s="108" t="e">
        <f>IF(D294="X",0,IF(E294="X",0,VLOOKUP(E294,'48'!$K$3:$L$16,2,FALSE)))</f>
        <v>#N/A</v>
      </c>
      <c r="P294" s="108" t="e">
        <f t="shared" si="9"/>
        <v>#N/A</v>
      </c>
    </row>
    <row r="295" spans="14:16">
      <c r="N295" s="108">
        <f t="shared" si="8"/>
        <v>0</v>
      </c>
      <c r="O295" s="108" t="e">
        <f>IF(D295="X",0,IF(E295="X",0,VLOOKUP(E295,'48'!$K$3:$L$16,2,FALSE)))</f>
        <v>#N/A</v>
      </c>
      <c r="P295" s="108" t="e">
        <f t="shared" si="9"/>
        <v>#N/A</v>
      </c>
    </row>
    <row r="296" spans="14:16">
      <c r="N296" s="108">
        <f t="shared" si="8"/>
        <v>0</v>
      </c>
      <c r="O296" s="108" t="e">
        <f>IF(D296="X",0,IF(E296="X",0,VLOOKUP(E296,'48'!$K$3:$L$16,2,FALSE)))</f>
        <v>#N/A</v>
      </c>
      <c r="P296" s="108" t="e">
        <f t="shared" si="9"/>
        <v>#N/A</v>
      </c>
    </row>
    <row r="297" spans="14:16">
      <c r="N297" s="108">
        <f t="shared" si="8"/>
        <v>0</v>
      </c>
      <c r="O297" s="108" t="e">
        <f>IF(D297="X",0,IF(E297="X",0,VLOOKUP(E297,'48'!$K$3:$L$16,2,FALSE)))</f>
        <v>#N/A</v>
      </c>
      <c r="P297" s="108" t="e">
        <f t="shared" si="9"/>
        <v>#N/A</v>
      </c>
    </row>
    <row r="298" spans="14:16">
      <c r="N298" s="108">
        <f t="shared" si="8"/>
        <v>0</v>
      </c>
      <c r="O298" s="108" t="e">
        <f>IF(D298="X",0,IF(E298="X",0,VLOOKUP(E298,'48'!$K$3:$L$16,2,FALSE)))</f>
        <v>#N/A</v>
      </c>
      <c r="P298" s="108" t="e">
        <f t="shared" si="9"/>
        <v>#N/A</v>
      </c>
    </row>
    <row r="299" spans="14:16">
      <c r="N299" s="108">
        <f t="shared" si="8"/>
        <v>0</v>
      </c>
      <c r="O299" s="108" t="e">
        <f>IF(D299="X",0,IF(E299="X",0,VLOOKUP(E299,'48'!$K$3:$L$16,2,FALSE)))</f>
        <v>#N/A</v>
      </c>
      <c r="P299" s="108" t="e">
        <f t="shared" si="9"/>
        <v>#N/A</v>
      </c>
    </row>
    <row r="300" spans="14:16">
      <c r="N300" s="108">
        <f t="shared" si="8"/>
        <v>0</v>
      </c>
      <c r="O300" s="108" t="e">
        <f>IF(D300="X",0,IF(E300="X",0,VLOOKUP(E300,'48'!$K$3:$L$16,2,FALSE)))</f>
        <v>#N/A</v>
      </c>
      <c r="P300" s="108" t="e">
        <f t="shared" si="9"/>
        <v>#N/A</v>
      </c>
    </row>
    <row r="301" spans="14:16">
      <c r="N301" s="108">
        <f t="shared" si="8"/>
        <v>0</v>
      </c>
      <c r="O301" s="108" t="e">
        <f>IF(D301="X",0,IF(E301="X",0,VLOOKUP(E301,'48'!$K$3:$L$16,2,FALSE)))</f>
        <v>#N/A</v>
      </c>
      <c r="P301" s="108" t="e">
        <f t="shared" si="9"/>
        <v>#N/A</v>
      </c>
    </row>
    <row r="302" spans="14:16">
      <c r="N302" s="108">
        <f t="shared" si="8"/>
        <v>0</v>
      </c>
      <c r="O302" s="108" t="e">
        <f>IF(D302="X",0,IF(E302="X",0,VLOOKUP(E302,'48'!$K$3:$L$16,2,FALSE)))</f>
        <v>#N/A</v>
      </c>
      <c r="P302" s="108" t="e">
        <f t="shared" si="9"/>
        <v>#N/A</v>
      </c>
    </row>
    <row r="303" spans="14:16">
      <c r="N303" s="108">
        <f t="shared" si="8"/>
        <v>0</v>
      </c>
      <c r="O303" s="108" t="e">
        <f>IF(D303="X",0,IF(E303="X",0,VLOOKUP(E303,'48'!$K$3:$L$16,2,FALSE)))</f>
        <v>#N/A</v>
      </c>
      <c r="P303" s="108" t="e">
        <f t="shared" si="9"/>
        <v>#N/A</v>
      </c>
    </row>
    <row r="304" spans="14:16">
      <c r="N304" s="108">
        <f t="shared" si="8"/>
        <v>0</v>
      </c>
      <c r="O304" s="108" t="e">
        <f>IF(D304="X",0,IF(E304="X",0,VLOOKUP(E304,'48'!$K$3:$L$16,2,FALSE)))</f>
        <v>#N/A</v>
      </c>
      <c r="P304" s="108" t="e">
        <f t="shared" si="9"/>
        <v>#N/A</v>
      </c>
    </row>
    <row r="305" spans="14:16">
      <c r="N305" s="108">
        <f t="shared" si="8"/>
        <v>0</v>
      </c>
      <c r="O305" s="108" t="e">
        <f>IF(D305="X",0,IF(E305="X",0,VLOOKUP(E305,'48'!$K$3:$L$16,2,FALSE)))</f>
        <v>#N/A</v>
      </c>
      <c r="P305" s="108" t="e">
        <f t="shared" si="9"/>
        <v>#N/A</v>
      </c>
    </row>
    <row r="306" spans="14:16">
      <c r="N306" s="108">
        <f t="shared" si="8"/>
        <v>0</v>
      </c>
      <c r="O306" s="108" t="e">
        <f>IF(D306="X",0,IF(E306="X",0,VLOOKUP(E306,'48'!$K$3:$L$16,2,FALSE)))</f>
        <v>#N/A</v>
      </c>
      <c r="P306" s="108" t="e">
        <f t="shared" si="9"/>
        <v>#N/A</v>
      </c>
    </row>
    <row r="307" spans="14:16">
      <c r="N307" s="108">
        <f t="shared" si="8"/>
        <v>0</v>
      </c>
      <c r="O307" s="108" t="e">
        <f>IF(D307="X",0,IF(E307="X",0,VLOOKUP(E307,'48'!$K$3:$L$16,2,FALSE)))</f>
        <v>#N/A</v>
      </c>
      <c r="P307" s="108" t="e">
        <f t="shared" si="9"/>
        <v>#N/A</v>
      </c>
    </row>
    <row r="308" spans="14:16">
      <c r="N308" s="108">
        <f t="shared" si="8"/>
        <v>0</v>
      </c>
      <c r="O308" s="108" t="e">
        <f>IF(D308="X",0,IF(E308="X",0,VLOOKUP(E308,'48'!$K$3:$L$16,2,FALSE)))</f>
        <v>#N/A</v>
      </c>
      <c r="P308" s="108" t="e">
        <f t="shared" si="9"/>
        <v>#N/A</v>
      </c>
    </row>
    <row r="309" spans="14:16">
      <c r="N309" s="108">
        <f t="shared" si="8"/>
        <v>0</v>
      </c>
      <c r="O309" s="108" t="e">
        <f>IF(D309="X",0,IF(E309="X",0,VLOOKUP(E309,'48'!$K$3:$L$16,2,FALSE)))</f>
        <v>#N/A</v>
      </c>
      <c r="P309" s="108" t="e">
        <f t="shared" si="9"/>
        <v>#N/A</v>
      </c>
    </row>
    <row r="310" spans="14:16">
      <c r="N310" s="108">
        <f t="shared" si="8"/>
        <v>0</v>
      </c>
      <c r="O310" s="108" t="e">
        <f>IF(D310="X",0,IF(E310="X",0,VLOOKUP(E310,'48'!$K$3:$L$16,2,FALSE)))</f>
        <v>#N/A</v>
      </c>
      <c r="P310" s="108" t="e">
        <f t="shared" si="9"/>
        <v>#N/A</v>
      </c>
    </row>
    <row r="311" spans="14:16">
      <c r="N311" s="108">
        <f t="shared" si="8"/>
        <v>0</v>
      </c>
      <c r="O311" s="108" t="e">
        <f>IF(D311="X",0,IF(E311="X",0,VLOOKUP(E311,'48'!$K$3:$L$16,2,FALSE)))</f>
        <v>#N/A</v>
      </c>
      <c r="P311" s="108" t="e">
        <f t="shared" si="9"/>
        <v>#N/A</v>
      </c>
    </row>
    <row r="312" spans="14:16">
      <c r="N312" s="108">
        <f t="shared" si="8"/>
        <v>0</v>
      </c>
      <c r="O312" s="108" t="e">
        <f>IF(D312="X",0,IF(E312="X",0,VLOOKUP(E312,'48'!$K$3:$L$16,2,FALSE)))</f>
        <v>#N/A</v>
      </c>
      <c r="P312" s="108" t="e">
        <f t="shared" si="9"/>
        <v>#N/A</v>
      </c>
    </row>
    <row r="313" spans="14:16">
      <c r="N313" s="108">
        <f t="shared" si="8"/>
        <v>0</v>
      </c>
      <c r="O313" s="108" t="e">
        <f>IF(D313="X",0,IF(E313="X",0,VLOOKUP(E313,'48'!$K$3:$L$16,2,FALSE)))</f>
        <v>#N/A</v>
      </c>
      <c r="P313" s="108" t="e">
        <f t="shared" si="9"/>
        <v>#N/A</v>
      </c>
    </row>
    <row r="314" spans="14:16">
      <c r="N314" s="108">
        <f t="shared" si="8"/>
        <v>0</v>
      </c>
      <c r="O314" s="108" t="e">
        <f>IF(D314="X",0,IF(E314="X",0,VLOOKUP(E314,'48'!$K$3:$L$16,2,FALSE)))</f>
        <v>#N/A</v>
      </c>
      <c r="P314" s="108" t="e">
        <f t="shared" si="9"/>
        <v>#N/A</v>
      </c>
    </row>
    <row r="315" spans="14:16">
      <c r="N315" s="108">
        <f t="shared" si="8"/>
        <v>0</v>
      </c>
      <c r="O315" s="108" t="e">
        <f>IF(D315="X",0,IF(E315="X",0,VLOOKUP(E315,'48'!$K$3:$L$16,2,FALSE)))</f>
        <v>#N/A</v>
      </c>
      <c r="P315" s="108" t="e">
        <f t="shared" si="9"/>
        <v>#N/A</v>
      </c>
    </row>
    <row r="316" spans="14:16">
      <c r="N316" s="108">
        <f t="shared" si="8"/>
        <v>0</v>
      </c>
      <c r="O316" s="108" t="e">
        <f>IF(D316="X",0,IF(E316="X",0,VLOOKUP(E316,'48'!$K$3:$L$16,2,FALSE)))</f>
        <v>#N/A</v>
      </c>
      <c r="P316" s="108" t="e">
        <f t="shared" si="9"/>
        <v>#N/A</v>
      </c>
    </row>
    <row r="317" spans="14:16">
      <c r="N317" s="108">
        <f t="shared" si="8"/>
        <v>0</v>
      </c>
      <c r="O317" s="108" t="e">
        <f>IF(D317="X",0,IF(E317="X",0,VLOOKUP(E317,'48'!$K$3:$L$16,2,FALSE)))</f>
        <v>#N/A</v>
      </c>
      <c r="P317" s="108" t="e">
        <f t="shared" si="9"/>
        <v>#N/A</v>
      </c>
    </row>
    <row r="318" spans="14:16">
      <c r="N318" s="108">
        <f t="shared" si="8"/>
        <v>0</v>
      </c>
      <c r="O318" s="108" t="e">
        <f>IF(D318="X",0,IF(E318="X",0,VLOOKUP(E318,'48'!$K$3:$L$16,2,FALSE)))</f>
        <v>#N/A</v>
      </c>
      <c r="P318" s="108" t="e">
        <f t="shared" si="9"/>
        <v>#N/A</v>
      </c>
    </row>
    <row r="319" spans="14:16">
      <c r="N319" s="108">
        <f t="shared" si="8"/>
        <v>0</v>
      </c>
      <c r="O319" s="108" t="e">
        <f>IF(D319="X",0,IF(E319="X",0,VLOOKUP(E319,'48'!$K$3:$L$16,2,FALSE)))</f>
        <v>#N/A</v>
      </c>
      <c r="P319" s="108" t="e">
        <f t="shared" si="9"/>
        <v>#N/A</v>
      </c>
    </row>
    <row r="320" spans="14:16">
      <c r="N320" s="108">
        <f t="shared" si="8"/>
        <v>0</v>
      </c>
      <c r="O320" s="108" t="e">
        <f>IF(D320="X",0,IF(E320="X",0,VLOOKUP(E320,'48'!$K$3:$L$16,2,FALSE)))</f>
        <v>#N/A</v>
      </c>
      <c r="P320" s="108" t="e">
        <f t="shared" si="9"/>
        <v>#N/A</v>
      </c>
    </row>
    <row r="321" spans="14:16">
      <c r="N321" s="108">
        <f t="shared" si="8"/>
        <v>0</v>
      </c>
      <c r="O321" s="108" t="e">
        <f>IF(D321="X",0,IF(E321="X",0,VLOOKUP(E321,'48'!$K$3:$L$16,2,FALSE)))</f>
        <v>#N/A</v>
      </c>
      <c r="P321" s="108" t="e">
        <f t="shared" si="9"/>
        <v>#N/A</v>
      </c>
    </row>
    <row r="322" spans="14:16">
      <c r="N322" s="108">
        <f t="shared" si="8"/>
        <v>0</v>
      </c>
      <c r="O322" s="108" t="e">
        <f>IF(D322="X",0,IF(E322="X",0,VLOOKUP(E322,'48'!$K$3:$L$16,2,FALSE)))</f>
        <v>#N/A</v>
      </c>
      <c r="P322" s="108" t="e">
        <f t="shared" si="9"/>
        <v>#N/A</v>
      </c>
    </row>
    <row r="323" spans="14:16">
      <c r="N323" s="108">
        <f t="shared" si="8"/>
        <v>0</v>
      </c>
      <c r="O323" s="108" t="e">
        <f>IF(D323="X",0,IF(E323="X",0,VLOOKUP(E323,'48'!$K$3:$L$16,2,FALSE)))</f>
        <v>#N/A</v>
      </c>
      <c r="P323" s="108" t="e">
        <f t="shared" si="9"/>
        <v>#N/A</v>
      </c>
    </row>
    <row r="324" spans="14:16">
      <c r="N324" s="108">
        <f t="shared" ref="N324:N387" si="10">SUM(F324:M324)</f>
        <v>0</v>
      </c>
      <c r="O324" s="108" t="e">
        <f>IF(D324="X",0,IF(E324="X",0,VLOOKUP(E324,'48'!$K$3:$L$16,2,FALSE)))</f>
        <v>#N/A</v>
      </c>
      <c r="P324" s="108" t="e">
        <f t="shared" ref="P324:P387" si="11">N324*O324</f>
        <v>#N/A</v>
      </c>
    </row>
    <row r="325" spans="14:16">
      <c r="N325" s="108">
        <f t="shared" si="10"/>
        <v>0</v>
      </c>
      <c r="O325" s="108" t="e">
        <f>IF(D325="X",0,IF(E325="X",0,VLOOKUP(E325,'48'!$K$3:$L$16,2,FALSE)))</f>
        <v>#N/A</v>
      </c>
      <c r="P325" s="108" t="e">
        <f t="shared" si="11"/>
        <v>#N/A</v>
      </c>
    </row>
    <row r="326" spans="14:16">
      <c r="N326" s="108">
        <f t="shared" si="10"/>
        <v>0</v>
      </c>
      <c r="O326" s="108" t="e">
        <f>IF(D326="X",0,IF(E326="X",0,VLOOKUP(E326,'48'!$K$3:$L$16,2,FALSE)))</f>
        <v>#N/A</v>
      </c>
      <c r="P326" s="108" t="e">
        <f t="shared" si="11"/>
        <v>#N/A</v>
      </c>
    </row>
    <row r="327" spans="14:16">
      <c r="N327" s="108">
        <f t="shared" si="10"/>
        <v>0</v>
      </c>
      <c r="O327" s="108" t="e">
        <f>IF(D327="X",0,IF(E327="X",0,VLOOKUP(E327,'48'!$K$3:$L$16,2,FALSE)))</f>
        <v>#N/A</v>
      </c>
      <c r="P327" s="108" t="e">
        <f t="shared" si="11"/>
        <v>#N/A</v>
      </c>
    </row>
    <row r="328" spans="14:16">
      <c r="N328" s="108">
        <f t="shared" si="10"/>
        <v>0</v>
      </c>
      <c r="O328" s="108" t="e">
        <f>IF(D328="X",0,IF(E328="X",0,VLOOKUP(E328,'48'!$K$3:$L$16,2,FALSE)))</f>
        <v>#N/A</v>
      </c>
      <c r="P328" s="108" t="e">
        <f t="shared" si="11"/>
        <v>#N/A</v>
      </c>
    </row>
    <row r="329" spans="14:16">
      <c r="N329" s="108">
        <f t="shared" si="10"/>
        <v>0</v>
      </c>
      <c r="O329" s="108" t="e">
        <f>IF(D329="X",0,IF(E329="X",0,VLOOKUP(E329,'48'!$K$3:$L$16,2,FALSE)))</f>
        <v>#N/A</v>
      </c>
      <c r="P329" s="108" t="e">
        <f t="shared" si="11"/>
        <v>#N/A</v>
      </c>
    </row>
    <row r="330" spans="14:16">
      <c r="N330" s="108">
        <f t="shared" si="10"/>
        <v>0</v>
      </c>
      <c r="O330" s="108" t="e">
        <f>IF(D330="X",0,IF(E330="X",0,VLOOKUP(E330,'48'!$K$3:$L$16,2,FALSE)))</f>
        <v>#N/A</v>
      </c>
      <c r="P330" s="108" t="e">
        <f t="shared" si="11"/>
        <v>#N/A</v>
      </c>
    </row>
    <row r="331" spans="14:16">
      <c r="N331" s="108">
        <f t="shared" si="10"/>
        <v>0</v>
      </c>
      <c r="O331" s="108" t="e">
        <f>IF(D331="X",0,IF(E331="X",0,VLOOKUP(E331,'48'!$K$3:$L$16,2,FALSE)))</f>
        <v>#N/A</v>
      </c>
      <c r="P331" s="108" t="e">
        <f t="shared" si="11"/>
        <v>#N/A</v>
      </c>
    </row>
    <row r="332" spans="14:16">
      <c r="N332" s="108">
        <f t="shared" si="10"/>
        <v>0</v>
      </c>
      <c r="O332" s="108" t="e">
        <f>IF(D332="X",0,IF(E332="X",0,VLOOKUP(E332,'48'!$K$3:$L$16,2,FALSE)))</f>
        <v>#N/A</v>
      </c>
      <c r="P332" s="108" t="e">
        <f t="shared" si="11"/>
        <v>#N/A</v>
      </c>
    </row>
    <row r="333" spans="14:16">
      <c r="N333" s="108">
        <f t="shared" si="10"/>
        <v>0</v>
      </c>
      <c r="O333" s="108" t="e">
        <f>IF(D333="X",0,IF(E333="X",0,VLOOKUP(E333,'48'!$K$3:$L$16,2,FALSE)))</f>
        <v>#N/A</v>
      </c>
      <c r="P333" s="108" t="e">
        <f t="shared" si="11"/>
        <v>#N/A</v>
      </c>
    </row>
    <row r="334" spans="14:16">
      <c r="N334" s="108">
        <f t="shared" si="10"/>
        <v>0</v>
      </c>
      <c r="O334" s="108" t="e">
        <f>IF(D334="X",0,IF(E334="X",0,VLOOKUP(E334,'48'!$K$3:$L$16,2,FALSE)))</f>
        <v>#N/A</v>
      </c>
      <c r="P334" s="108" t="e">
        <f t="shared" si="11"/>
        <v>#N/A</v>
      </c>
    </row>
    <row r="335" spans="14:16">
      <c r="N335" s="108">
        <f t="shared" si="10"/>
        <v>0</v>
      </c>
      <c r="O335" s="108" t="e">
        <f>IF(D335="X",0,IF(E335="X",0,VLOOKUP(E335,'48'!$K$3:$L$16,2,FALSE)))</f>
        <v>#N/A</v>
      </c>
      <c r="P335" s="108" t="e">
        <f t="shared" si="11"/>
        <v>#N/A</v>
      </c>
    </row>
    <row r="336" spans="14:16">
      <c r="N336" s="108">
        <f t="shared" si="10"/>
        <v>0</v>
      </c>
      <c r="O336" s="108" t="e">
        <f>IF(D336="X",0,IF(E336="X",0,VLOOKUP(E336,'48'!$K$3:$L$16,2,FALSE)))</f>
        <v>#N/A</v>
      </c>
      <c r="P336" s="108" t="e">
        <f t="shared" si="11"/>
        <v>#N/A</v>
      </c>
    </row>
    <row r="337" spans="14:16">
      <c r="N337" s="108">
        <f t="shared" si="10"/>
        <v>0</v>
      </c>
      <c r="O337" s="108" t="e">
        <f>IF(D337="X",0,IF(E337="X",0,VLOOKUP(E337,'48'!$K$3:$L$16,2,FALSE)))</f>
        <v>#N/A</v>
      </c>
      <c r="P337" s="108" t="e">
        <f t="shared" si="11"/>
        <v>#N/A</v>
      </c>
    </row>
    <row r="338" spans="14:16">
      <c r="N338" s="108">
        <f t="shared" si="10"/>
        <v>0</v>
      </c>
      <c r="O338" s="108" t="e">
        <f>IF(D338="X",0,IF(E338="X",0,VLOOKUP(E338,'48'!$K$3:$L$16,2,FALSE)))</f>
        <v>#N/A</v>
      </c>
      <c r="P338" s="108" t="e">
        <f t="shared" si="11"/>
        <v>#N/A</v>
      </c>
    </row>
    <row r="339" spans="14:16">
      <c r="N339" s="108">
        <f t="shared" si="10"/>
        <v>0</v>
      </c>
      <c r="O339" s="108" t="e">
        <f>IF(D339="X",0,IF(E339="X",0,VLOOKUP(E339,'48'!$K$3:$L$16,2,FALSE)))</f>
        <v>#N/A</v>
      </c>
      <c r="P339" s="108" t="e">
        <f t="shared" si="11"/>
        <v>#N/A</v>
      </c>
    </row>
    <row r="340" spans="14:16">
      <c r="N340" s="108">
        <f t="shared" si="10"/>
        <v>0</v>
      </c>
      <c r="O340" s="108" t="e">
        <f>IF(D340="X",0,IF(E340="X",0,VLOOKUP(E340,'48'!$K$3:$L$16,2,FALSE)))</f>
        <v>#N/A</v>
      </c>
      <c r="P340" s="108" t="e">
        <f t="shared" si="11"/>
        <v>#N/A</v>
      </c>
    </row>
    <row r="341" spans="14:16">
      <c r="N341" s="108">
        <f t="shared" si="10"/>
        <v>0</v>
      </c>
      <c r="O341" s="108" t="e">
        <f>IF(D341="X",0,IF(E341="X",0,VLOOKUP(E341,'48'!$K$3:$L$16,2,FALSE)))</f>
        <v>#N/A</v>
      </c>
      <c r="P341" s="108" t="e">
        <f t="shared" si="11"/>
        <v>#N/A</v>
      </c>
    </row>
    <row r="342" spans="14:16">
      <c r="N342" s="108">
        <f t="shared" si="10"/>
        <v>0</v>
      </c>
      <c r="O342" s="108" t="e">
        <f>IF(D342="X",0,IF(E342="X",0,VLOOKUP(E342,'48'!$K$3:$L$16,2,FALSE)))</f>
        <v>#N/A</v>
      </c>
      <c r="P342" s="108" t="e">
        <f t="shared" si="11"/>
        <v>#N/A</v>
      </c>
    </row>
    <row r="343" spans="14:16">
      <c r="N343" s="108">
        <f t="shared" si="10"/>
        <v>0</v>
      </c>
      <c r="O343" s="108" t="e">
        <f>IF(D343="X",0,IF(E343="X",0,VLOOKUP(E343,'48'!$K$3:$L$16,2,FALSE)))</f>
        <v>#N/A</v>
      </c>
      <c r="P343" s="108" t="e">
        <f t="shared" si="11"/>
        <v>#N/A</v>
      </c>
    </row>
    <row r="344" spans="14:16">
      <c r="N344" s="108">
        <f t="shared" si="10"/>
        <v>0</v>
      </c>
      <c r="O344" s="108" t="e">
        <f>IF(D344="X",0,IF(E344="X",0,VLOOKUP(E344,'48'!$K$3:$L$16,2,FALSE)))</f>
        <v>#N/A</v>
      </c>
      <c r="P344" s="108" t="e">
        <f t="shared" si="11"/>
        <v>#N/A</v>
      </c>
    </row>
    <row r="345" spans="14:16">
      <c r="N345" s="108">
        <f t="shared" si="10"/>
        <v>0</v>
      </c>
      <c r="O345" s="108" t="e">
        <f>IF(D345="X",0,IF(E345="X",0,VLOOKUP(E345,'48'!$K$3:$L$16,2,FALSE)))</f>
        <v>#N/A</v>
      </c>
      <c r="P345" s="108" t="e">
        <f t="shared" si="11"/>
        <v>#N/A</v>
      </c>
    </row>
    <row r="346" spans="14:16">
      <c r="N346" s="108">
        <f t="shared" si="10"/>
        <v>0</v>
      </c>
      <c r="O346" s="108" t="e">
        <f>IF(D346="X",0,IF(E346="X",0,VLOOKUP(E346,'48'!$K$3:$L$16,2,FALSE)))</f>
        <v>#N/A</v>
      </c>
      <c r="P346" s="108" t="e">
        <f t="shared" si="11"/>
        <v>#N/A</v>
      </c>
    </row>
    <row r="347" spans="14:16">
      <c r="N347" s="108">
        <f t="shared" si="10"/>
        <v>0</v>
      </c>
      <c r="O347" s="108" t="e">
        <f>IF(D347="X",0,IF(E347="X",0,VLOOKUP(E347,'48'!$K$3:$L$16,2,FALSE)))</f>
        <v>#N/A</v>
      </c>
      <c r="P347" s="108" t="e">
        <f t="shared" si="11"/>
        <v>#N/A</v>
      </c>
    </row>
    <row r="348" spans="14:16">
      <c r="N348" s="108">
        <f t="shared" si="10"/>
        <v>0</v>
      </c>
      <c r="O348" s="108" t="e">
        <f>IF(D348="X",0,IF(E348="X",0,VLOOKUP(E348,'48'!$K$3:$L$16,2,FALSE)))</f>
        <v>#N/A</v>
      </c>
      <c r="P348" s="108" t="e">
        <f t="shared" si="11"/>
        <v>#N/A</v>
      </c>
    </row>
    <row r="349" spans="14:16">
      <c r="N349" s="108">
        <f t="shared" si="10"/>
        <v>0</v>
      </c>
      <c r="O349" s="108" t="e">
        <f>IF(D349="X",0,IF(E349="X",0,VLOOKUP(E349,'48'!$K$3:$L$16,2,FALSE)))</f>
        <v>#N/A</v>
      </c>
      <c r="P349" s="108" t="e">
        <f t="shared" si="11"/>
        <v>#N/A</v>
      </c>
    </row>
    <row r="350" spans="14:16">
      <c r="N350" s="108">
        <f t="shared" si="10"/>
        <v>0</v>
      </c>
      <c r="O350" s="108" t="e">
        <f>IF(D350="X",0,IF(E350="X",0,VLOOKUP(E350,'48'!$K$3:$L$16,2,FALSE)))</f>
        <v>#N/A</v>
      </c>
      <c r="P350" s="108" t="e">
        <f t="shared" si="11"/>
        <v>#N/A</v>
      </c>
    </row>
    <row r="351" spans="14:16">
      <c r="N351" s="108">
        <f t="shared" si="10"/>
        <v>0</v>
      </c>
      <c r="O351" s="108" t="e">
        <f>IF(D351="X",0,IF(E351="X",0,VLOOKUP(E351,'48'!$K$3:$L$16,2,FALSE)))</f>
        <v>#N/A</v>
      </c>
      <c r="P351" s="108" t="e">
        <f t="shared" si="11"/>
        <v>#N/A</v>
      </c>
    </row>
    <row r="352" spans="14:16">
      <c r="N352" s="108">
        <f t="shared" si="10"/>
        <v>0</v>
      </c>
      <c r="O352" s="108" t="e">
        <f>IF(D352="X",0,IF(E352="X",0,VLOOKUP(E352,'48'!$K$3:$L$16,2,FALSE)))</f>
        <v>#N/A</v>
      </c>
      <c r="P352" s="108" t="e">
        <f t="shared" si="11"/>
        <v>#N/A</v>
      </c>
    </row>
    <row r="353" spans="14:16">
      <c r="N353" s="108">
        <f t="shared" si="10"/>
        <v>0</v>
      </c>
      <c r="O353" s="108" t="e">
        <f>IF(D353="X",0,IF(E353="X",0,VLOOKUP(E353,'48'!$K$3:$L$16,2,FALSE)))</f>
        <v>#N/A</v>
      </c>
      <c r="P353" s="108" t="e">
        <f t="shared" si="11"/>
        <v>#N/A</v>
      </c>
    </row>
    <row r="354" spans="14:16">
      <c r="N354" s="108">
        <f t="shared" si="10"/>
        <v>0</v>
      </c>
      <c r="O354" s="108" t="e">
        <f>IF(D354="X",0,IF(E354="X",0,VLOOKUP(E354,'48'!$K$3:$L$16,2,FALSE)))</f>
        <v>#N/A</v>
      </c>
      <c r="P354" s="108" t="e">
        <f t="shared" si="11"/>
        <v>#N/A</v>
      </c>
    </row>
    <row r="355" spans="14:16">
      <c r="N355" s="108">
        <f t="shared" si="10"/>
        <v>0</v>
      </c>
      <c r="O355" s="108" t="e">
        <f>IF(D355="X",0,IF(E355="X",0,VLOOKUP(E355,'48'!$K$3:$L$16,2,FALSE)))</f>
        <v>#N/A</v>
      </c>
      <c r="P355" s="108" t="e">
        <f t="shared" si="11"/>
        <v>#N/A</v>
      </c>
    </row>
    <row r="356" spans="14:16">
      <c r="N356" s="108">
        <f t="shared" si="10"/>
        <v>0</v>
      </c>
      <c r="O356" s="108" t="e">
        <f>IF(D356="X",0,IF(E356="X",0,VLOOKUP(E356,'48'!$K$3:$L$16,2,FALSE)))</f>
        <v>#N/A</v>
      </c>
      <c r="P356" s="108" t="e">
        <f t="shared" si="11"/>
        <v>#N/A</v>
      </c>
    </row>
    <row r="357" spans="14:16">
      <c r="N357" s="108">
        <f t="shared" si="10"/>
        <v>0</v>
      </c>
      <c r="O357" s="108" t="e">
        <f>IF(D357="X",0,IF(E357="X",0,VLOOKUP(E357,'48'!$K$3:$L$16,2,FALSE)))</f>
        <v>#N/A</v>
      </c>
      <c r="P357" s="108" t="e">
        <f t="shared" si="11"/>
        <v>#N/A</v>
      </c>
    </row>
    <row r="358" spans="14:16">
      <c r="N358" s="108">
        <f t="shared" si="10"/>
        <v>0</v>
      </c>
      <c r="O358" s="108" t="e">
        <f>IF(D358="X",0,IF(E358="X",0,VLOOKUP(E358,'48'!$K$3:$L$16,2,FALSE)))</f>
        <v>#N/A</v>
      </c>
      <c r="P358" s="108" t="e">
        <f t="shared" si="11"/>
        <v>#N/A</v>
      </c>
    </row>
    <row r="359" spans="14:16">
      <c r="N359" s="108">
        <f t="shared" si="10"/>
        <v>0</v>
      </c>
      <c r="O359" s="108" t="e">
        <f>IF(D359="X",0,IF(E359="X",0,VLOOKUP(E359,'48'!$K$3:$L$16,2,FALSE)))</f>
        <v>#N/A</v>
      </c>
      <c r="P359" s="108" t="e">
        <f t="shared" si="11"/>
        <v>#N/A</v>
      </c>
    </row>
    <row r="360" spans="14:16">
      <c r="N360" s="108">
        <f t="shared" si="10"/>
        <v>0</v>
      </c>
      <c r="O360" s="108" t="e">
        <f>IF(D360="X",0,IF(E360="X",0,VLOOKUP(E360,'48'!$K$3:$L$16,2,FALSE)))</f>
        <v>#N/A</v>
      </c>
      <c r="P360" s="108" t="e">
        <f t="shared" si="11"/>
        <v>#N/A</v>
      </c>
    </row>
    <row r="361" spans="14:16">
      <c r="N361" s="108">
        <f t="shared" si="10"/>
        <v>0</v>
      </c>
      <c r="O361" s="108" t="e">
        <f>IF(D361="X",0,IF(E361="X",0,VLOOKUP(E361,'48'!$K$3:$L$16,2,FALSE)))</f>
        <v>#N/A</v>
      </c>
      <c r="P361" s="108" t="e">
        <f t="shared" si="11"/>
        <v>#N/A</v>
      </c>
    </row>
    <row r="362" spans="14:16">
      <c r="N362" s="108">
        <f t="shared" si="10"/>
        <v>0</v>
      </c>
      <c r="O362" s="108" t="e">
        <f>IF(D362="X",0,IF(E362="X",0,VLOOKUP(E362,'48'!$K$3:$L$16,2,FALSE)))</f>
        <v>#N/A</v>
      </c>
      <c r="P362" s="108" t="e">
        <f t="shared" si="11"/>
        <v>#N/A</v>
      </c>
    </row>
    <row r="363" spans="14:16">
      <c r="N363" s="108">
        <f t="shared" si="10"/>
        <v>0</v>
      </c>
      <c r="O363" s="108" t="e">
        <f>IF(D363="X",0,IF(E363="X",0,VLOOKUP(E363,'48'!$K$3:$L$16,2,FALSE)))</f>
        <v>#N/A</v>
      </c>
      <c r="P363" s="108" t="e">
        <f t="shared" si="11"/>
        <v>#N/A</v>
      </c>
    </row>
    <row r="364" spans="14:16">
      <c r="N364" s="108">
        <f t="shared" si="10"/>
        <v>0</v>
      </c>
      <c r="O364" s="108" t="e">
        <f>IF(D364="X",0,IF(E364="X",0,VLOOKUP(E364,'48'!$K$3:$L$16,2,FALSE)))</f>
        <v>#N/A</v>
      </c>
      <c r="P364" s="108" t="e">
        <f t="shared" si="11"/>
        <v>#N/A</v>
      </c>
    </row>
    <row r="365" spans="14:16">
      <c r="N365" s="108">
        <f t="shared" si="10"/>
        <v>0</v>
      </c>
      <c r="O365" s="108" t="e">
        <f>IF(D365="X",0,IF(E365="X",0,VLOOKUP(E365,'48'!$K$3:$L$16,2,FALSE)))</f>
        <v>#N/A</v>
      </c>
      <c r="P365" s="108" t="e">
        <f t="shared" si="11"/>
        <v>#N/A</v>
      </c>
    </row>
    <row r="366" spans="14:16">
      <c r="N366" s="108">
        <f t="shared" si="10"/>
        <v>0</v>
      </c>
      <c r="O366" s="108" t="e">
        <f>IF(D366="X",0,IF(E366="X",0,VLOOKUP(E366,'48'!$K$3:$L$16,2,FALSE)))</f>
        <v>#N/A</v>
      </c>
      <c r="P366" s="108" t="e">
        <f t="shared" si="11"/>
        <v>#N/A</v>
      </c>
    </row>
    <row r="367" spans="14:16">
      <c r="N367" s="108">
        <f t="shared" si="10"/>
        <v>0</v>
      </c>
      <c r="O367" s="108" t="e">
        <f>IF(D367="X",0,IF(E367="X",0,VLOOKUP(E367,'48'!$K$3:$L$16,2,FALSE)))</f>
        <v>#N/A</v>
      </c>
      <c r="P367" s="108" t="e">
        <f t="shared" si="11"/>
        <v>#N/A</v>
      </c>
    </row>
    <row r="368" spans="14:16">
      <c r="N368" s="108">
        <f t="shared" si="10"/>
        <v>0</v>
      </c>
      <c r="O368" s="108" t="e">
        <f>IF(D368="X",0,IF(E368="X",0,VLOOKUP(E368,'48'!$K$3:$L$16,2,FALSE)))</f>
        <v>#N/A</v>
      </c>
      <c r="P368" s="108" t="e">
        <f t="shared" si="11"/>
        <v>#N/A</v>
      </c>
    </row>
    <row r="369" spans="14:16">
      <c r="N369" s="108">
        <f t="shared" si="10"/>
        <v>0</v>
      </c>
      <c r="O369" s="108" t="e">
        <f>IF(D369="X",0,IF(E369="X",0,VLOOKUP(E369,'48'!$K$3:$L$16,2,FALSE)))</f>
        <v>#N/A</v>
      </c>
      <c r="P369" s="108" t="e">
        <f t="shared" si="11"/>
        <v>#N/A</v>
      </c>
    </row>
    <row r="370" spans="14:16">
      <c r="N370" s="108">
        <f t="shared" si="10"/>
        <v>0</v>
      </c>
      <c r="O370" s="108" t="e">
        <f>IF(D370="X",0,IF(E370="X",0,VLOOKUP(E370,'48'!$K$3:$L$16,2,FALSE)))</f>
        <v>#N/A</v>
      </c>
      <c r="P370" s="108" t="e">
        <f t="shared" si="11"/>
        <v>#N/A</v>
      </c>
    </row>
    <row r="371" spans="14:16">
      <c r="N371" s="108">
        <f t="shared" si="10"/>
        <v>0</v>
      </c>
      <c r="O371" s="108" t="e">
        <f>IF(D371="X",0,IF(E371="X",0,VLOOKUP(E371,'48'!$K$3:$L$16,2,FALSE)))</f>
        <v>#N/A</v>
      </c>
      <c r="P371" s="108" t="e">
        <f t="shared" si="11"/>
        <v>#N/A</v>
      </c>
    </row>
    <row r="372" spans="14:16">
      <c r="N372" s="108">
        <f t="shared" si="10"/>
        <v>0</v>
      </c>
      <c r="O372" s="108" t="e">
        <f>IF(D372="X",0,IF(E372="X",0,VLOOKUP(E372,'48'!$K$3:$L$16,2,FALSE)))</f>
        <v>#N/A</v>
      </c>
      <c r="P372" s="108" t="e">
        <f t="shared" si="11"/>
        <v>#N/A</v>
      </c>
    </row>
    <row r="373" spans="14:16">
      <c r="N373" s="108">
        <f t="shared" si="10"/>
        <v>0</v>
      </c>
      <c r="O373" s="108" t="e">
        <f>IF(D373="X",0,IF(E373="X",0,VLOOKUP(E373,'48'!$K$3:$L$16,2,FALSE)))</f>
        <v>#N/A</v>
      </c>
      <c r="P373" s="108" t="e">
        <f t="shared" si="11"/>
        <v>#N/A</v>
      </c>
    </row>
    <row r="374" spans="14:16">
      <c r="N374" s="108">
        <f t="shared" si="10"/>
        <v>0</v>
      </c>
      <c r="O374" s="108" t="e">
        <f>IF(D374="X",0,IF(E374="X",0,VLOOKUP(E374,'48'!$K$3:$L$16,2,FALSE)))</f>
        <v>#N/A</v>
      </c>
      <c r="P374" s="108" t="e">
        <f t="shared" si="11"/>
        <v>#N/A</v>
      </c>
    </row>
    <row r="375" spans="14:16">
      <c r="N375" s="108">
        <f t="shared" si="10"/>
        <v>0</v>
      </c>
      <c r="O375" s="108" t="e">
        <f>IF(D375="X",0,IF(E375="X",0,VLOOKUP(E375,'48'!$K$3:$L$16,2,FALSE)))</f>
        <v>#N/A</v>
      </c>
      <c r="P375" s="108" t="e">
        <f t="shared" si="11"/>
        <v>#N/A</v>
      </c>
    </row>
    <row r="376" spans="14:16">
      <c r="N376" s="108">
        <f t="shared" si="10"/>
        <v>0</v>
      </c>
      <c r="O376" s="108" t="e">
        <f>IF(D376="X",0,IF(E376="X",0,VLOOKUP(E376,'48'!$K$3:$L$16,2,FALSE)))</f>
        <v>#N/A</v>
      </c>
      <c r="P376" s="108" t="e">
        <f t="shared" si="11"/>
        <v>#N/A</v>
      </c>
    </row>
    <row r="377" spans="14:16">
      <c r="N377" s="108">
        <f t="shared" si="10"/>
        <v>0</v>
      </c>
      <c r="O377" s="108" t="e">
        <f>IF(D377="X",0,IF(E377="X",0,VLOOKUP(E377,'48'!$K$3:$L$16,2,FALSE)))</f>
        <v>#N/A</v>
      </c>
      <c r="P377" s="108" t="e">
        <f t="shared" si="11"/>
        <v>#N/A</v>
      </c>
    </row>
    <row r="378" spans="14:16">
      <c r="N378" s="108">
        <f t="shared" si="10"/>
        <v>0</v>
      </c>
      <c r="O378" s="108" t="e">
        <f>IF(D378="X",0,IF(E378="X",0,VLOOKUP(E378,'48'!$K$3:$L$16,2,FALSE)))</f>
        <v>#N/A</v>
      </c>
      <c r="P378" s="108" t="e">
        <f t="shared" si="11"/>
        <v>#N/A</v>
      </c>
    </row>
    <row r="379" spans="14:16">
      <c r="N379" s="108">
        <f t="shared" si="10"/>
        <v>0</v>
      </c>
      <c r="O379" s="108" t="e">
        <f>IF(D379="X",0,IF(E379="X",0,VLOOKUP(E379,'48'!$K$3:$L$16,2,FALSE)))</f>
        <v>#N/A</v>
      </c>
      <c r="P379" s="108" t="e">
        <f t="shared" si="11"/>
        <v>#N/A</v>
      </c>
    </row>
    <row r="380" spans="14:16">
      <c r="N380" s="108">
        <f t="shared" si="10"/>
        <v>0</v>
      </c>
      <c r="O380" s="108" t="e">
        <f>IF(D380="X",0,IF(E380="X",0,VLOOKUP(E380,'48'!$K$3:$L$16,2,FALSE)))</f>
        <v>#N/A</v>
      </c>
      <c r="P380" s="108" t="e">
        <f t="shared" si="11"/>
        <v>#N/A</v>
      </c>
    </row>
    <row r="381" spans="14:16">
      <c r="N381" s="108">
        <f t="shared" si="10"/>
        <v>0</v>
      </c>
      <c r="O381" s="108" t="e">
        <f>IF(D381="X",0,IF(E381="X",0,VLOOKUP(E381,'48'!$K$3:$L$16,2,FALSE)))</f>
        <v>#N/A</v>
      </c>
      <c r="P381" s="108" t="e">
        <f t="shared" si="11"/>
        <v>#N/A</v>
      </c>
    </row>
    <row r="382" spans="14:16">
      <c r="N382" s="108">
        <f t="shared" si="10"/>
        <v>0</v>
      </c>
      <c r="O382" s="108" t="e">
        <f>IF(D382="X",0,IF(E382="X",0,VLOOKUP(E382,'48'!$K$3:$L$16,2,FALSE)))</f>
        <v>#N/A</v>
      </c>
      <c r="P382" s="108" t="e">
        <f t="shared" si="11"/>
        <v>#N/A</v>
      </c>
    </row>
    <row r="383" spans="14:16">
      <c r="N383" s="108">
        <f t="shared" si="10"/>
        <v>0</v>
      </c>
      <c r="O383" s="108" t="e">
        <f>IF(D383="X",0,IF(E383="X",0,VLOOKUP(E383,'48'!$K$3:$L$16,2,FALSE)))</f>
        <v>#N/A</v>
      </c>
      <c r="P383" s="108" t="e">
        <f t="shared" si="11"/>
        <v>#N/A</v>
      </c>
    </row>
    <row r="384" spans="14:16">
      <c r="N384" s="108">
        <f t="shared" si="10"/>
        <v>0</v>
      </c>
      <c r="O384" s="108" t="e">
        <f>IF(D384="X",0,IF(E384="X",0,VLOOKUP(E384,'48'!$K$3:$L$16,2,FALSE)))</f>
        <v>#N/A</v>
      </c>
      <c r="P384" s="108" t="e">
        <f t="shared" si="11"/>
        <v>#N/A</v>
      </c>
    </row>
    <row r="385" spans="14:16">
      <c r="N385" s="108">
        <f t="shared" si="10"/>
        <v>0</v>
      </c>
      <c r="O385" s="108" t="e">
        <f>IF(D385="X",0,IF(E385="X",0,VLOOKUP(E385,'48'!$K$3:$L$16,2,FALSE)))</f>
        <v>#N/A</v>
      </c>
      <c r="P385" s="108" t="e">
        <f t="shared" si="11"/>
        <v>#N/A</v>
      </c>
    </row>
    <row r="386" spans="14:16">
      <c r="N386" s="108">
        <f t="shared" si="10"/>
        <v>0</v>
      </c>
      <c r="O386" s="108" t="e">
        <f>IF(D386="X",0,IF(E386="X",0,VLOOKUP(E386,'48'!$K$3:$L$16,2,FALSE)))</f>
        <v>#N/A</v>
      </c>
      <c r="P386" s="108" t="e">
        <f t="shared" si="11"/>
        <v>#N/A</v>
      </c>
    </row>
    <row r="387" spans="14:16">
      <c r="N387" s="108">
        <f t="shared" si="10"/>
        <v>0</v>
      </c>
      <c r="O387" s="108" t="e">
        <f>IF(D387="X",0,IF(E387="X",0,VLOOKUP(E387,'48'!$K$3:$L$16,2,FALSE)))</f>
        <v>#N/A</v>
      </c>
      <c r="P387" s="108" t="e">
        <f t="shared" si="11"/>
        <v>#N/A</v>
      </c>
    </row>
    <row r="388" spans="14:16">
      <c r="N388" s="108">
        <f t="shared" ref="N388:N451" si="12">SUM(F388:M388)</f>
        <v>0</v>
      </c>
      <c r="O388" s="108" t="e">
        <f>IF(D388="X",0,IF(E388="X",0,VLOOKUP(E388,'48'!$K$3:$L$16,2,FALSE)))</f>
        <v>#N/A</v>
      </c>
      <c r="P388" s="108" t="e">
        <f t="shared" ref="P388:P451" si="13">N388*O388</f>
        <v>#N/A</v>
      </c>
    </row>
    <row r="389" spans="14:16">
      <c r="N389" s="108">
        <f t="shared" si="12"/>
        <v>0</v>
      </c>
      <c r="O389" s="108" t="e">
        <f>IF(D389="X",0,IF(E389="X",0,VLOOKUP(E389,'48'!$K$3:$L$16,2,FALSE)))</f>
        <v>#N/A</v>
      </c>
      <c r="P389" s="108" t="e">
        <f t="shared" si="13"/>
        <v>#N/A</v>
      </c>
    </row>
    <row r="390" spans="14:16">
      <c r="N390" s="108">
        <f t="shared" si="12"/>
        <v>0</v>
      </c>
      <c r="O390" s="108" t="e">
        <f>IF(D390="X",0,IF(E390="X",0,VLOOKUP(E390,'48'!$K$3:$L$16,2,FALSE)))</f>
        <v>#N/A</v>
      </c>
      <c r="P390" s="108" t="e">
        <f t="shared" si="13"/>
        <v>#N/A</v>
      </c>
    </row>
    <row r="391" spans="14:16">
      <c r="N391" s="108">
        <f t="shared" si="12"/>
        <v>0</v>
      </c>
      <c r="O391" s="108" t="e">
        <f>IF(D391="X",0,IF(E391="X",0,VLOOKUP(E391,'48'!$K$3:$L$16,2,FALSE)))</f>
        <v>#N/A</v>
      </c>
      <c r="P391" s="108" t="e">
        <f t="shared" si="13"/>
        <v>#N/A</v>
      </c>
    </row>
    <row r="392" spans="14:16">
      <c r="N392" s="108">
        <f t="shared" si="12"/>
        <v>0</v>
      </c>
      <c r="O392" s="108" t="e">
        <f>IF(D392="X",0,IF(E392="X",0,VLOOKUP(E392,'48'!$K$3:$L$16,2,FALSE)))</f>
        <v>#N/A</v>
      </c>
      <c r="P392" s="108" t="e">
        <f t="shared" si="13"/>
        <v>#N/A</v>
      </c>
    </row>
    <row r="393" spans="14:16">
      <c r="N393" s="108">
        <f t="shared" si="12"/>
        <v>0</v>
      </c>
      <c r="O393" s="108" t="e">
        <f>IF(D393="X",0,IF(E393="X",0,VLOOKUP(E393,'48'!$K$3:$L$16,2,FALSE)))</f>
        <v>#N/A</v>
      </c>
      <c r="P393" s="108" t="e">
        <f t="shared" si="13"/>
        <v>#N/A</v>
      </c>
    </row>
    <row r="394" spans="14:16">
      <c r="N394" s="108">
        <f t="shared" si="12"/>
        <v>0</v>
      </c>
      <c r="O394" s="108" t="e">
        <f>IF(D394="X",0,IF(E394="X",0,VLOOKUP(E394,'48'!$K$3:$L$16,2,FALSE)))</f>
        <v>#N/A</v>
      </c>
      <c r="P394" s="108" t="e">
        <f t="shared" si="13"/>
        <v>#N/A</v>
      </c>
    </row>
    <row r="395" spans="14:16">
      <c r="N395" s="108">
        <f t="shared" si="12"/>
        <v>0</v>
      </c>
      <c r="O395" s="108" t="e">
        <f>IF(D395="X",0,IF(E395="X",0,VLOOKUP(E395,'48'!$K$3:$L$16,2,FALSE)))</f>
        <v>#N/A</v>
      </c>
      <c r="P395" s="108" t="e">
        <f t="shared" si="13"/>
        <v>#N/A</v>
      </c>
    </row>
    <row r="396" spans="14:16">
      <c r="N396" s="108">
        <f t="shared" si="12"/>
        <v>0</v>
      </c>
      <c r="O396" s="108" t="e">
        <f>IF(D396="X",0,IF(E396="X",0,VLOOKUP(E396,'48'!$K$3:$L$16,2,FALSE)))</f>
        <v>#N/A</v>
      </c>
      <c r="P396" s="108" t="e">
        <f t="shared" si="13"/>
        <v>#N/A</v>
      </c>
    </row>
    <row r="397" spans="14:16">
      <c r="N397" s="108">
        <f t="shared" si="12"/>
        <v>0</v>
      </c>
      <c r="O397" s="108" t="e">
        <f>IF(D397="X",0,IF(E397="X",0,VLOOKUP(E397,'48'!$K$3:$L$16,2,FALSE)))</f>
        <v>#N/A</v>
      </c>
      <c r="P397" s="108" t="e">
        <f t="shared" si="13"/>
        <v>#N/A</v>
      </c>
    </row>
    <row r="398" spans="14:16">
      <c r="N398" s="108">
        <f t="shared" si="12"/>
        <v>0</v>
      </c>
      <c r="O398" s="108" t="e">
        <f>IF(D398="X",0,IF(E398="X",0,VLOOKUP(E398,'48'!$K$3:$L$16,2,FALSE)))</f>
        <v>#N/A</v>
      </c>
      <c r="P398" s="108" t="e">
        <f t="shared" si="13"/>
        <v>#N/A</v>
      </c>
    </row>
    <row r="399" spans="14:16">
      <c r="N399" s="108">
        <f t="shared" si="12"/>
        <v>0</v>
      </c>
      <c r="O399" s="108" t="e">
        <f>IF(D399="X",0,IF(E399="X",0,VLOOKUP(E399,'48'!$K$3:$L$16,2,FALSE)))</f>
        <v>#N/A</v>
      </c>
      <c r="P399" s="108" t="e">
        <f t="shared" si="13"/>
        <v>#N/A</v>
      </c>
    </row>
    <row r="400" spans="14:16">
      <c r="N400" s="108">
        <f t="shared" si="12"/>
        <v>0</v>
      </c>
      <c r="O400" s="108" t="e">
        <f>IF(D400="X",0,IF(E400="X",0,VLOOKUP(E400,'48'!$K$3:$L$16,2,FALSE)))</f>
        <v>#N/A</v>
      </c>
      <c r="P400" s="108" t="e">
        <f t="shared" si="13"/>
        <v>#N/A</v>
      </c>
    </row>
    <row r="401" spans="14:16">
      <c r="N401" s="108">
        <f t="shared" si="12"/>
        <v>0</v>
      </c>
      <c r="O401" s="108" t="e">
        <f>IF(D401="X",0,IF(E401="X",0,VLOOKUP(E401,'48'!$K$3:$L$16,2,FALSE)))</f>
        <v>#N/A</v>
      </c>
      <c r="P401" s="108" t="e">
        <f t="shared" si="13"/>
        <v>#N/A</v>
      </c>
    </row>
    <row r="402" spans="14:16">
      <c r="N402" s="108">
        <f t="shared" si="12"/>
        <v>0</v>
      </c>
      <c r="O402" s="108" t="e">
        <f>IF(D402="X",0,IF(E402="X",0,VLOOKUP(E402,'48'!$K$3:$L$16,2,FALSE)))</f>
        <v>#N/A</v>
      </c>
      <c r="P402" s="108" t="e">
        <f t="shared" si="13"/>
        <v>#N/A</v>
      </c>
    </row>
    <row r="403" spans="14:16">
      <c r="N403" s="108">
        <f t="shared" si="12"/>
        <v>0</v>
      </c>
      <c r="O403" s="108" t="e">
        <f>IF(D403="X",0,IF(E403="X",0,VLOOKUP(E403,'48'!$K$3:$L$16,2,FALSE)))</f>
        <v>#N/A</v>
      </c>
      <c r="P403" s="108" t="e">
        <f t="shared" si="13"/>
        <v>#N/A</v>
      </c>
    </row>
    <row r="404" spans="14:16">
      <c r="N404" s="108">
        <f t="shared" si="12"/>
        <v>0</v>
      </c>
      <c r="O404" s="108" t="e">
        <f>IF(D404="X",0,IF(E404="X",0,VLOOKUP(E404,'48'!$K$3:$L$16,2,FALSE)))</f>
        <v>#N/A</v>
      </c>
      <c r="P404" s="108" t="e">
        <f t="shared" si="13"/>
        <v>#N/A</v>
      </c>
    </row>
    <row r="405" spans="14:16">
      <c r="N405" s="108">
        <f t="shared" si="12"/>
        <v>0</v>
      </c>
      <c r="O405" s="108" t="e">
        <f>IF(D405="X",0,IF(E405="X",0,VLOOKUP(E405,'48'!$K$3:$L$16,2,FALSE)))</f>
        <v>#N/A</v>
      </c>
      <c r="P405" s="108" t="e">
        <f t="shared" si="13"/>
        <v>#N/A</v>
      </c>
    </row>
    <row r="406" spans="14:16">
      <c r="N406" s="108">
        <f t="shared" si="12"/>
        <v>0</v>
      </c>
      <c r="O406" s="108" t="e">
        <f>IF(D406="X",0,IF(E406="X",0,VLOOKUP(E406,'48'!$K$3:$L$16,2,FALSE)))</f>
        <v>#N/A</v>
      </c>
      <c r="P406" s="108" t="e">
        <f t="shared" si="13"/>
        <v>#N/A</v>
      </c>
    </row>
    <row r="407" spans="14:16">
      <c r="N407" s="108">
        <f t="shared" si="12"/>
        <v>0</v>
      </c>
      <c r="O407" s="108" t="e">
        <f>IF(D407="X",0,IF(E407="X",0,VLOOKUP(E407,'48'!$K$3:$L$16,2,FALSE)))</f>
        <v>#N/A</v>
      </c>
      <c r="P407" s="108" t="e">
        <f t="shared" si="13"/>
        <v>#N/A</v>
      </c>
    </row>
    <row r="408" spans="14:16">
      <c r="N408" s="108">
        <f t="shared" si="12"/>
        <v>0</v>
      </c>
      <c r="O408" s="108" t="e">
        <f>IF(D408="X",0,IF(E408="X",0,VLOOKUP(E408,'48'!$K$3:$L$16,2,FALSE)))</f>
        <v>#N/A</v>
      </c>
      <c r="P408" s="108" t="e">
        <f t="shared" si="13"/>
        <v>#N/A</v>
      </c>
    </row>
    <row r="409" spans="14:16">
      <c r="N409" s="108">
        <f t="shared" si="12"/>
        <v>0</v>
      </c>
      <c r="O409" s="108" t="e">
        <f>IF(D409="X",0,IF(E409="X",0,VLOOKUP(E409,'48'!$K$3:$L$16,2,FALSE)))</f>
        <v>#N/A</v>
      </c>
      <c r="P409" s="108" t="e">
        <f t="shared" si="13"/>
        <v>#N/A</v>
      </c>
    </row>
    <row r="410" spans="14:16">
      <c r="N410" s="108">
        <f t="shared" si="12"/>
        <v>0</v>
      </c>
      <c r="O410" s="108" t="e">
        <f>IF(D410="X",0,IF(E410="X",0,VLOOKUP(E410,'48'!$K$3:$L$16,2,FALSE)))</f>
        <v>#N/A</v>
      </c>
      <c r="P410" s="108" t="e">
        <f t="shared" si="13"/>
        <v>#N/A</v>
      </c>
    </row>
    <row r="411" spans="14:16">
      <c r="N411" s="108">
        <f t="shared" si="12"/>
        <v>0</v>
      </c>
      <c r="O411" s="108" t="e">
        <f>IF(D411="X",0,IF(E411="X",0,VLOOKUP(E411,'48'!$K$3:$L$16,2,FALSE)))</f>
        <v>#N/A</v>
      </c>
      <c r="P411" s="108" t="e">
        <f t="shared" si="13"/>
        <v>#N/A</v>
      </c>
    </row>
    <row r="412" spans="14:16">
      <c r="N412" s="108">
        <f t="shared" si="12"/>
        <v>0</v>
      </c>
      <c r="O412" s="108" t="e">
        <f>IF(D412="X",0,IF(E412="X",0,VLOOKUP(E412,'48'!$K$3:$L$16,2,FALSE)))</f>
        <v>#N/A</v>
      </c>
      <c r="P412" s="108" t="e">
        <f t="shared" si="13"/>
        <v>#N/A</v>
      </c>
    </row>
    <row r="413" spans="14:16">
      <c r="N413" s="108">
        <f t="shared" si="12"/>
        <v>0</v>
      </c>
      <c r="O413" s="108" t="e">
        <f>IF(D413="X",0,IF(E413="X",0,VLOOKUP(E413,'48'!$K$3:$L$16,2,FALSE)))</f>
        <v>#N/A</v>
      </c>
      <c r="P413" s="108" t="e">
        <f t="shared" si="13"/>
        <v>#N/A</v>
      </c>
    </row>
    <row r="414" spans="14:16">
      <c r="N414" s="108">
        <f t="shared" si="12"/>
        <v>0</v>
      </c>
      <c r="O414" s="108" t="e">
        <f>IF(D414="X",0,IF(E414="X",0,VLOOKUP(E414,'48'!$K$3:$L$16,2,FALSE)))</f>
        <v>#N/A</v>
      </c>
      <c r="P414" s="108" t="e">
        <f t="shared" si="13"/>
        <v>#N/A</v>
      </c>
    </row>
    <row r="415" spans="14:16">
      <c r="N415" s="108">
        <f t="shared" si="12"/>
        <v>0</v>
      </c>
      <c r="O415" s="108" t="e">
        <f>IF(D415="X",0,IF(E415="X",0,VLOOKUP(E415,'48'!$K$3:$L$16,2,FALSE)))</f>
        <v>#N/A</v>
      </c>
      <c r="P415" s="108" t="e">
        <f t="shared" si="13"/>
        <v>#N/A</v>
      </c>
    </row>
    <row r="416" spans="14:16">
      <c r="N416" s="108">
        <f t="shared" si="12"/>
        <v>0</v>
      </c>
      <c r="O416" s="108" t="e">
        <f>IF(D416="X",0,IF(E416="X",0,VLOOKUP(E416,'48'!$K$3:$L$16,2,FALSE)))</f>
        <v>#N/A</v>
      </c>
      <c r="P416" s="108" t="e">
        <f t="shared" si="13"/>
        <v>#N/A</v>
      </c>
    </row>
    <row r="417" spans="14:16">
      <c r="N417" s="108">
        <f t="shared" si="12"/>
        <v>0</v>
      </c>
      <c r="O417" s="108" t="e">
        <f>IF(D417="X",0,IF(E417="X",0,VLOOKUP(E417,'48'!$K$3:$L$16,2,FALSE)))</f>
        <v>#N/A</v>
      </c>
      <c r="P417" s="108" t="e">
        <f t="shared" si="13"/>
        <v>#N/A</v>
      </c>
    </row>
    <row r="418" spans="14:16">
      <c r="N418" s="108">
        <f t="shared" si="12"/>
        <v>0</v>
      </c>
      <c r="O418" s="108" t="e">
        <f>IF(D418="X",0,IF(E418="X",0,VLOOKUP(E418,'48'!$K$3:$L$16,2,FALSE)))</f>
        <v>#N/A</v>
      </c>
      <c r="P418" s="108" t="e">
        <f t="shared" si="13"/>
        <v>#N/A</v>
      </c>
    </row>
    <row r="419" spans="14:16">
      <c r="N419" s="108">
        <f t="shared" si="12"/>
        <v>0</v>
      </c>
      <c r="O419" s="108" t="e">
        <f>IF(D419="X",0,IF(E419="X",0,VLOOKUP(E419,'48'!$K$3:$L$16,2,FALSE)))</f>
        <v>#N/A</v>
      </c>
      <c r="P419" s="108" t="e">
        <f t="shared" si="13"/>
        <v>#N/A</v>
      </c>
    </row>
    <row r="420" spans="14:16">
      <c r="N420" s="108">
        <f t="shared" si="12"/>
        <v>0</v>
      </c>
      <c r="O420" s="108" t="e">
        <f>IF(D420="X",0,IF(E420="X",0,VLOOKUP(E420,'48'!$K$3:$L$16,2,FALSE)))</f>
        <v>#N/A</v>
      </c>
      <c r="P420" s="108" t="e">
        <f t="shared" si="13"/>
        <v>#N/A</v>
      </c>
    </row>
    <row r="421" spans="14:16">
      <c r="N421" s="108">
        <f t="shared" si="12"/>
        <v>0</v>
      </c>
      <c r="O421" s="108" t="e">
        <f>IF(D421="X",0,IF(E421="X",0,VLOOKUP(E421,'48'!$K$3:$L$16,2,FALSE)))</f>
        <v>#N/A</v>
      </c>
      <c r="P421" s="108" t="e">
        <f t="shared" si="13"/>
        <v>#N/A</v>
      </c>
    </row>
    <row r="422" spans="14:16">
      <c r="N422" s="108">
        <f t="shared" si="12"/>
        <v>0</v>
      </c>
      <c r="O422" s="108" t="e">
        <f>IF(D422="X",0,IF(E422="X",0,VLOOKUP(E422,'48'!$K$3:$L$16,2,FALSE)))</f>
        <v>#N/A</v>
      </c>
      <c r="P422" s="108" t="e">
        <f t="shared" si="13"/>
        <v>#N/A</v>
      </c>
    </row>
    <row r="423" spans="14:16">
      <c r="N423" s="108">
        <f t="shared" si="12"/>
        <v>0</v>
      </c>
      <c r="O423" s="108" t="e">
        <f>IF(D423="X",0,IF(E423="X",0,VLOOKUP(E423,'48'!$K$3:$L$16,2,FALSE)))</f>
        <v>#N/A</v>
      </c>
      <c r="P423" s="108" t="e">
        <f t="shared" si="13"/>
        <v>#N/A</v>
      </c>
    </row>
    <row r="424" spans="14:16">
      <c r="N424" s="108">
        <f t="shared" si="12"/>
        <v>0</v>
      </c>
      <c r="O424" s="108" t="e">
        <f>IF(D424="X",0,IF(E424="X",0,VLOOKUP(E424,'48'!$K$3:$L$16,2,FALSE)))</f>
        <v>#N/A</v>
      </c>
      <c r="P424" s="108" t="e">
        <f t="shared" si="13"/>
        <v>#N/A</v>
      </c>
    </row>
    <row r="425" spans="14:16">
      <c r="N425" s="108">
        <f t="shared" si="12"/>
        <v>0</v>
      </c>
      <c r="O425" s="108" t="e">
        <f>IF(D425="X",0,IF(E425="X",0,VLOOKUP(E425,'48'!$K$3:$L$16,2,FALSE)))</f>
        <v>#N/A</v>
      </c>
      <c r="P425" s="108" t="e">
        <f t="shared" si="13"/>
        <v>#N/A</v>
      </c>
    </row>
    <row r="426" spans="14:16">
      <c r="N426" s="108">
        <f t="shared" si="12"/>
        <v>0</v>
      </c>
      <c r="O426" s="108" t="e">
        <f>IF(D426="X",0,IF(E426="X",0,VLOOKUP(E426,'48'!$K$3:$L$16,2,FALSE)))</f>
        <v>#N/A</v>
      </c>
      <c r="P426" s="108" t="e">
        <f t="shared" si="13"/>
        <v>#N/A</v>
      </c>
    </row>
    <row r="427" spans="14:16">
      <c r="N427" s="108">
        <f t="shared" si="12"/>
        <v>0</v>
      </c>
      <c r="O427" s="108" t="e">
        <f>IF(D427="X",0,IF(E427="X",0,VLOOKUP(E427,'48'!$K$3:$L$16,2,FALSE)))</f>
        <v>#N/A</v>
      </c>
      <c r="P427" s="108" t="e">
        <f t="shared" si="13"/>
        <v>#N/A</v>
      </c>
    </row>
    <row r="428" spans="14:16">
      <c r="N428" s="108">
        <f t="shared" si="12"/>
        <v>0</v>
      </c>
      <c r="O428" s="108" t="e">
        <f>IF(D428="X",0,IF(E428="X",0,VLOOKUP(E428,'48'!$K$3:$L$16,2,FALSE)))</f>
        <v>#N/A</v>
      </c>
      <c r="P428" s="108" t="e">
        <f t="shared" si="13"/>
        <v>#N/A</v>
      </c>
    </row>
    <row r="429" spans="14:16">
      <c r="N429" s="108">
        <f t="shared" si="12"/>
        <v>0</v>
      </c>
      <c r="O429" s="108" t="e">
        <f>IF(D429="X",0,IF(E429="X",0,VLOOKUP(E429,'48'!$K$3:$L$16,2,FALSE)))</f>
        <v>#N/A</v>
      </c>
      <c r="P429" s="108" t="e">
        <f t="shared" si="13"/>
        <v>#N/A</v>
      </c>
    </row>
    <row r="430" spans="14:16">
      <c r="N430" s="108">
        <f t="shared" si="12"/>
        <v>0</v>
      </c>
      <c r="O430" s="108" t="e">
        <f>IF(D430="X",0,IF(E430="X",0,VLOOKUP(E430,'48'!$K$3:$L$16,2,FALSE)))</f>
        <v>#N/A</v>
      </c>
      <c r="P430" s="108" t="e">
        <f t="shared" si="13"/>
        <v>#N/A</v>
      </c>
    </row>
    <row r="431" spans="14:16">
      <c r="N431" s="108">
        <f t="shared" si="12"/>
        <v>0</v>
      </c>
      <c r="O431" s="108" t="e">
        <f>IF(D431="X",0,IF(E431="X",0,VLOOKUP(E431,'48'!$K$3:$L$16,2,FALSE)))</f>
        <v>#N/A</v>
      </c>
      <c r="P431" s="108" t="e">
        <f t="shared" si="13"/>
        <v>#N/A</v>
      </c>
    </row>
    <row r="432" spans="14:16">
      <c r="N432" s="108">
        <f t="shared" si="12"/>
        <v>0</v>
      </c>
      <c r="O432" s="108" t="e">
        <f>IF(D432="X",0,IF(E432="X",0,VLOOKUP(E432,'48'!$K$3:$L$16,2,FALSE)))</f>
        <v>#N/A</v>
      </c>
      <c r="P432" s="108" t="e">
        <f t="shared" si="13"/>
        <v>#N/A</v>
      </c>
    </row>
    <row r="433" spans="14:16">
      <c r="N433" s="108">
        <f t="shared" si="12"/>
        <v>0</v>
      </c>
      <c r="O433" s="108" t="e">
        <f>IF(D433="X",0,IF(E433="X",0,VLOOKUP(E433,'48'!$K$3:$L$16,2,FALSE)))</f>
        <v>#N/A</v>
      </c>
      <c r="P433" s="108" t="e">
        <f t="shared" si="13"/>
        <v>#N/A</v>
      </c>
    </row>
    <row r="434" spans="14:16">
      <c r="N434" s="108">
        <f t="shared" si="12"/>
        <v>0</v>
      </c>
      <c r="O434" s="108" t="e">
        <f>IF(D434="X",0,IF(E434="X",0,VLOOKUP(E434,'48'!$K$3:$L$16,2,FALSE)))</f>
        <v>#N/A</v>
      </c>
      <c r="P434" s="108" t="e">
        <f t="shared" si="13"/>
        <v>#N/A</v>
      </c>
    </row>
    <row r="435" spans="14:16">
      <c r="N435" s="108">
        <f t="shared" si="12"/>
        <v>0</v>
      </c>
      <c r="O435" s="108" t="e">
        <f>IF(D435="X",0,IF(E435="X",0,VLOOKUP(E435,'48'!$K$3:$L$16,2,FALSE)))</f>
        <v>#N/A</v>
      </c>
      <c r="P435" s="108" t="e">
        <f t="shared" si="13"/>
        <v>#N/A</v>
      </c>
    </row>
    <row r="436" spans="14:16">
      <c r="N436" s="108">
        <f t="shared" si="12"/>
        <v>0</v>
      </c>
      <c r="O436" s="108" t="e">
        <f>IF(D436="X",0,IF(E436="X",0,VLOOKUP(E436,'48'!$K$3:$L$16,2,FALSE)))</f>
        <v>#N/A</v>
      </c>
      <c r="P436" s="108" t="e">
        <f t="shared" si="13"/>
        <v>#N/A</v>
      </c>
    </row>
    <row r="437" spans="14:16">
      <c r="N437" s="108">
        <f t="shared" si="12"/>
        <v>0</v>
      </c>
      <c r="O437" s="108" t="e">
        <f>IF(D437="X",0,IF(E437="X",0,VLOOKUP(E437,'48'!$K$3:$L$16,2,FALSE)))</f>
        <v>#N/A</v>
      </c>
      <c r="P437" s="108" t="e">
        <f t="shared" si="13"/>
        <v>#N/A</v>
      </c>
    </row>
    <row r="438" spans="14:16">
      <c r="N438" s="108">
        <f t="shared" si="12"/>
        <v>0</v>
      </c>
      <c r="O438" s="108" t="e">
        <f>IF(D438="X",0,IF(E438="X",0,VLOOKUP(E438,'48'!$K$3:$L$16,2,FALSE)))</f>
        <v>#N/A</v>
      </c>
      <c r="P438" s="108" t="e">
        <f t="shared" si="13"/>
        <v>#N/A</v>
      </c>
    </row>
    <row r="439" spans="14:16">
      <c r="N439" s="108">
        <f t="shared" si="12"/>
        <v>0</v>
      </c>
      <c r="O439" s="108" t="e">
        <f>IF(D439="X",0,IF(E439="X",0,VLOOKUP(E439,'48'!$K$3:$L$16,2,FALSE)))</f>
        <v>#N/A</v>
      </c>
      <c r="P439" s="108" t="e">
        <f t="shared" si="13"/>
        <v>#N/A</v>
      </c>
    </row>
    <row r="440" spans="14:16">
      <c r="N440" s="108">
        <f t="shared" si="12"/>
        <v>0</v>
      </c>
      <c r="O440" s="108" t="e">
        <f>IF(D440="X",0,IF(E440="X",0,VLOOKUP(E440,'48'!$K$3:$L$16,2,FALSE)))</f>
        <v>#N/A</v>
      </c>
      <c r="P440" s="108" t="e">
        <f t="shared" si="13"/>
        <v>#N/A</v>
      </c>
    </row>
    <row r="441" spans="14:16">
      <c r="N441" s="108">
        <f t="shared" si="12"/>
        <v>0</v>
      </c>
      <c r="O441" s="108" t="e">
        <f>IF(D441="X",0,IF(E441="X",0,VLOOKUP(E441,'48'!$K$3:$L$16,2,FALSE)))</f>
        <v>#N/A</v>
      </c>
      <c r="P441" s="108" t="e">
        <f t="shared" si="13"/>
        <v>#N/A</v>
      </c>
    </row>
    <row r="442" spans="14:16">
      <c r="N442" s="108">
        <f t="shared" si="12"/>
        <v>0</v>
      </c>
      <c r="O442" s="108" t="e">
        <f>IF(D442="X",0,IF(E442="X",0,VLOOKUP(E442,'48'!$K$3:$L$16,2,FALSE)))</f>
        <v>#N/A</v>
      </c>
      <c r="P442" s="108" t="e">
        <f t="shared" si="13"/>
        <v>#N/A</v>
      </c>
    </row>
    <row r="443" spans="14:16">
      <c r="N443" s="108">
        <f t="shared" si="12"/>
        <v>0</v>
      </c>
      <c r="O443" s="108" t="e">
        <f>IF(D443="X",0,IF(E443="X",0,VLOOKUP(E443,'48'!$K$3:$L$16,2,FALSE)))</f>
        <v>#N/A</v>
      </c>
      <c r="P443" s="108" t="e">
        <f t="shared" si="13"/>
        <v>#N/A</v>
      </c>
    </row>
    <row r="444" spans="14:16">
      <c r="N444" s="108">
        <f t="shared" si="12"/>
        <v>0</v>
      </c>
      <c r="O444" s="108" t="e">
        <f>IF(D444="X",0,IF(E444="X",0,VLOOKUP(E444,'48'!$K$3:$L$16,2,FALSE)))</f>
        <v>#N/A</v>
      </c>
      <c r="P444" s="108" t="e">
        <f t="shared" si="13"/>
        <v>#N/A</v>
      </c>
    </row>
    <row r="445" spans="14:16">
      <c r="N445" s="108">
        <f t="shared" si="12"/>
        <v>0</v>
      </c>
      <c r="O445" s="108" t="e">
        <f>IF(D445="X",0,IF(E445="X",0,VLOOKUP(E445,'48'!$K$3:$L$16,2,FALSE)))</f>
        <v>#N/A</v>
      </c>
      <c r="P445" s="108" t="e">
        <f t="shared" si="13"/>
        <v>#N/A</v>
      </c>
    </row>
    <row r="446" spans="14:16">
      <c r="N446" s="108">
        <f t="shared" si="12"/>
        <v>0</v>
      </c>
      <c r="O446" s="108" t="e">
        <f>IF(D446="X",0,IF(E446="X",0,VLOOKUP(E446,'48'!$K$3:$L$16,2,FALSE)))</f>
        <v>#N/A</v>
      </c>
      <c r="P446" s="108" t="e">
        <f t="shared" si="13"/>
        <v>#N/A</v>
      </c>
    </row>
    <row r="447" spans="14:16">
      <c r="N447" s="108">
        <f t="shared" si="12"/>
        <v>0</v>
      </c>
      <c r="O447" s="108" t="e">
        <f>IF(D447="X",0,IF(E447="X",0,VLOOKUP(E447,'48'!$K$3:$L$16,2,FALSE)))</f>
        <v>#N/A</v>
      </c>
      <c r="P447" s="108" t="e">
        <f t="shared" si="13"/>
        <v>#N/A</v>
      </c>
    </row>
    <row r="448" spans="14:16">
      <c r="N448" s="108">
        <f t="shared" si="12"/>
        <v>0</v>
      </c>
      <c r="O448" s="108" t="e">
        <f>IF(D448="X",0,IF(E448="X",0,VLOOKUP(E448,'48'!$K$3:$L$16,2,FALSE)))</f>
        <v>#N/A</v>
      </c>
      <c r="P448" s="108" t="e">
        <f t="shared" si="13"/>
        <v>#N/A</v>
      </c>
    </row>
    <row r="449" spans="14:16">
      <c r="N449" s="108">
        <f t="shared" si="12"/>
        <v>0</v>
      </c>
      <c r="O449" s="108" t="e">
        <f>IF(D449="X",0,IF(E449="X",0,VLOOKUP(E449,'48'!$K$3:$L$16,2,FALSE)))</f>
        <v>#N/A</v>
      </c>
      <c r="P449" s="108" t="e">
        <f t="shared" si="13"/>
        <v>#N/A</v>
      </c>
    </row>
    <row r="450" spans="14:16">
      <c r="N450" s="108">
        <f t="shared" si="12"/>
        <v>0</v>
      </c>
      <c r="O450" s="108" t="e">
        <f>IF(D450="X",0,IF(E450="X",0,VLOOKUP(E450,'48'!$K$3:$L$16,2,FALSE)))</f>
        <v>#N/A</v>
      </c>
      <c r="P450" s="108" t="e">
        <f t="shared" si="13"/>
        <v>#N/A</v>
      </c>
    </row>
    <row r="451" spans="14:16">
      <c r="N451" s="108">
        <f t="shared" si="12"/>
        <v>0</v>
      </c>
      <c r="O451" s="108" t="e">
        <f>IF(D451="X",0,IF(E451="X",0,VLOOKUP(E451,'48'!$K$3:$L$16,2,FALSE)))</f>
        <v>#N/A</v>
      </c>
      <c r="P451" s="108" t="e">
        <f t="shared" si="13"/>
        <v>#N/A</v>
      </c>
    </row>
    <row r="452" spans="14:16">
      <c r="N452" s="108">
        <f t="shared" ref="N452:N494" si="14">SUM(F452:M452)</f>
        <v>0</v>
      </c>
      <c r="O452" s="108" t="e">
        <f>IF(D452="X",0,IF(E452="X",0,VLOOKUP(E452,'48'!$K$3:$L$16,2,FALSE)))</f>
        <v>#N/A</v>
      </c>
      <c r="P452" s="108" t="e">
        <f t="shared" ref="P452:P494" si="15">N452*O452</f>
        <v>#N/A</v>
      </c>
    </row>
    <row r="453" spans="14:16">
      <c r="N453" s="108">
        <f t="shared" si="14"/>
        <v>0</v>
      </c>
      <c r="O453" s="108" t="e">
        <f>IF(D453="X",0,IF(E453="X",0,VLOOKUP(E453,'48'!$K$3:$L$16,2,FALSE)))</f>
        <v>#N/A</v>
      </c>
      <c r="P453" s="108" t="e">
        <f t="shared" si="15"/>
        <v>#N/A</v>
      </c>
    </row>
    <row r="454" spans="14:16">
      <c r="N454" s="108">
        <f t="shared" si="14"/>
        <v>0</v>
      </c>
      <c r="O454" s="108" t="e">
        <f>IF(D454="X",0,IF(E454="X",0,VLOOKUP(E454,'48'!$K$3:$L$16,2,FALSE)))</f>
        <v>#N/A</v>
      </c>
      <c r="P454" s="108" t="e">
        <f t="shared" si="15"/>
        <v>#N/A</v>
      </c>
    </row>
    <row r="455" spans="14:16">
      <c r="N455" s="108">
        <f t="shared" si="14"/>
        <v>0</v>
      </c>
      <c r="O455" s="108" t="e">
        <f>IF(D455="X",0,IF(E455="X",0,VLOOKUP(E455,'48'!$K$3:$L$16,2,FALSE)))</f>
        <v>#N/A</v>
      </c>
      <c r="P455" s="108" t="e">
        <f t="shared" si="15"/>
        <v>#N/A</v>
      </c>
    </row>
    <row r="456" spans="14:16">
      <c r="N456" s="108">
        <f t="shared" si="14"/>
        <v>0</v>
      </c>
      <c r="O456" s="108" t="e">
        <f>IF(D456="X",0,IF(E456="X",0,VLOOKUP(E456,'48'!$K$3:$L$16,2,FALSE)))</f>
        <v>#N/A</v>
      </c>
      <c r="P456" s="108" t="e">
        <f t="shared" si="15"/>
        <v>#N/A</v>
      </c>
    </row>
    <row r="457" spans="14:16">
      <c r="N457" s="108">
        <f t="shared" si="14"/>
        <v>0</v>
      </c>
      <c r="O457" s="108" t="e">
        <f>IF(D457="X",0,IF(E457="X",0,VLOOKUP(E457,'48'!$K$3:$L$16,2,FALSE)))</f>
        <v>#N/A</v>
      </c>
      <c r="P457" s="108" t="e">
        <f t="shared" si="15"/>
        <v>#N/A</v>
      </c>
    </row>
    <row r="458" spans="14:16">
      <c r="N458" s="108">
        <f t="shared" si="14"/>
        <v>0</v>
      </c>
      <c r="O458" s="108" t="e">
        <f>IF(D458="X",0,IF(E458="X",0,VLOOKUP(E458,'48'!$K$3:$L$16,2,FALSE)))</f>
        <v>#N/A</v>
      </c>
      <c r="P458" s="108" t="e">
        <f t="shared" si="15"/>
        <v>#N/A</v>
      </c>
    </row>
    <row r="459" spans="14:16">
      <c r="N459" s="108">
        <f t="shared" si="14"/>
        <v>0</v>
      </c>
      <c r="O459" s="108" t="e">
        <f>IF(D459="X",0,IF(E459="X",0,VLOOKUP(E459,'48'!$K$3:$L$16,2,FALSE)))</f>
        <v>#N/A</v>
      </c>
      <c r="P459" s="108" t="e">
        <f t="shared" si="15"/>
        <v>#N/A</v>
      </c>
    </row>
    <row r="460" spans="14:16">
      <c r="N460" s="108">
        <f t="shared" si="14"/>
        <v>0</v>
      </c>
      <c r="O460" s="108" t="e">
        <f>IF(D460="X",0,IF(E460="X",0,VLOOKUP(E460,'48'!$K$3:$L$16,2,FALSE)))</f>
        <v>#N/A</v>
      </c>
      <c r="P460" s="108" t="e">
        <f t="shared" si="15"/>
        <v>#N/A</v>
      </c>
    </row>
    <row r="461" spans="14:16">
      <c r="N461" s="108">
        <f t="shared" si="14"/>
        <v>0</v>
      </c>
      <c r="O461" s="108" t="e">
        <f>IF(D461="X",0,IF(E461="X",0,VLOOKUP(E461,'48'!$K$3:$L$16,2,FALSE)))</f>
        <v>#N/A</v>
      </c>
      <c r="P461" s="108" t="e">
        <f t="shared" si="15"/>
        <v>#N/A</v>
      </c>
    </row>
    <row r="462" spans="14:16">
      <c r="N462" s="108">
        <f t="shared" si="14"/>
        <v>0</v>
      </c>
      <c r="O462" s="108" t="e">
        <f>IF(D462="X",0,IF(E462="X",0,VLOOKUP(E462,'48'!$K$3:$L$16,2,FALSE)))</f>
        <v>#N/A</v>
      </c>
      <c r="P462" s="108" t="e">
        <f t="shared" si="15"/>
        <v>#N/A</v>
      </c>
    </row>
    <row r="463" spans="14:16">
      <c r="N463" s="108">
        <f t="shared" si="14"/>
        <v>0</v>
      </c>
      <c r="O463" s="108" t="e">
        <f>IF(D463="X",0,IF(E463="X",0,VLOOKUP(E463,'48'!$K$3:$L$16,2,FALSE)))</f>
        <v>#N/A</v>
      </c>
      <c r="P463" s="108" t="e">
        <f t="shared" si="15"/>
        <v>#N/A</v>
      </c>
    </row>
    <row r="464" spans="14:16">
      <c r="N464" s="108">
        <f t="shared" si="14"/>
        <v>0</v>
      </c>
      <c r="O464" s="108" t="e">
        <f>IF(D464="X",0,IF(E464="X",0,VLOOKUP(E464,'48'!$K$3:$L$16,2,FALSE)))</f>
        <v>#N/A</v>
      </c>
      <c r="P464" s="108" t="e">
        <f t="shared" si="15"/>
        <v>#N/A</v>
      </c>
    </row>
    <row r="465" spans="14:16">
      <c r="N465" s="108">
        <f t="shared" si="14"/>
        <v>0</v>
      </c>
      <c r="O465" s="108" t="e">
        <f>IF(D465="X",0,IF(E465="X",0,VLOOKUP(E465,'48'!$K$3:$L$16,2,FALSE)))</f>
        <v>#N/A</v>
      </c>
      <c r="P465" s="108" t="e">
        <f t="shared" si="15"/>
        <v>#N/A</v>
      </c>
    </row>
    <row r="466" spans="14:16">
      <c r="N466" s="108">
        <f t="shared" si="14"/>
        <v>0</v>
      </c>
      <c r="O466" s="108" t="e">
        <f>IF(D466="X",0,IF(E466="X",0,VLOOKUP(E466,'48'!$K$3:$L$16,2,FALSE)))</f>
        <v>#N/A</v>
      </c>
      <c r="P466" s="108" t="e">
        <f t="shared" si="15"/>
        <v>#N/A</v>
      </c>
    </row>
    <row r="467" spans="14:16">
      <c r="N467" s="108">
        <f t="shared" si="14"/>
        <v>0</v>
      </c>
      <c r="O467" s="108" t="e">
        <f>IF(D467="X",0,IF(E467="X",0,VLOOKUP(E467,'48'!$K$3:$L$16,2,FALSE)))</f>
        <v>#N/A</v>
      </c>
      <c r="P467" s="108" t="e">
        <f t="shared" si="15"/>
        <v>#N/A</v>
      </c>
    </row>
    <row r="468" spans="14:16">
      <c r="N468" s="108">
        <f t="shared" si="14"/>
        <v>0</v>
      </c>
      <c r="O468" s="108" t="e">
        <f>IF(D468="X",0,IF(E468="X",0,VLOOKUP(E468,'48'!$K$3:$L$16,2,FALSE)))</f>
        <v>#N/A</v>
      </c>
      <c r="P468" s="108" t="e">
        <f t="shared" si="15"/>
        <v>#N/A</v>
      </c>
    </row>
    <row r="469" spans="14:16">
      <c r="N469" s="108">
        <f t="shared" si="14"/>
        <v>0</v>
      </c>
      <c r="O469" s="108" t="e">
        <f>IF(D469="X",0,IF(E469="X",0,VLOOKUP(E469,'48'!$K$3:$L$16,2,FALSE)))</f>
        <v>#N/A</v>
      </c>
      <c r="P469" s="108" t="e">
        <f t="shared" si="15"/>
        <v>#N/A</v>
      </c>
    </row>
    <row r="470" spans="14:16">
      <c r="N470" s="108">
        <f t="shared" si="14"/>
        <v>0</v>
      </c>
      <c r="O470" s="108" t="e">
        <f>IF(D470="X",0,IF(E470="X",0,VLOOKUP(E470,'48'!$K$3:$L$16,2,FALSE)))</f>
        <v>#N/A</v>
      </c>
      <c r="P470" s="108" t="e">
        <f t="shared" si="15"/>
        <v>#N/A</v>
      </c>
    </row>
    <row r="471" spans="14:16">
      <c r="N471" s="108">
        <f t="shared" si="14"/>
        <v>0</v>
      </c>
      <c r="O471" s="108" t="e">
        <f>IF(D471="X",0,IF(E471="X",0,VLOOKUP(E471,'48'!$K$3:$L$16,2,FALSE)))</f>
        <v>#N/A</v>
      </c>
      <c r="P471" s="108" t="e">
        <f t="shared" si="15"/>
        <v>#N/A</v>
      </c>
    </row>
    <row r="472" spans="14:16">
      <c r="N472" s="108">
        <f t="shared" si="14"/>
        <v>0</v>
      </c>
      <c r="O472" s="108" t="e">
        <f>IF(D472="X",0,IF(E472="X",0,VLOOKUP(E472,'48'!$K$3:$L$16,2,FALSE)))</f>
        <v>#N/A</v>
      </c>
      <c r="P472" s="108" t="e">
        <f t="shared" si="15"/>
        <v>#N/A</v>
      </c>
    </row>
    <row r="473" spans="14:16">
      <c r="N473" s="108">
        <f t="shared" si="14"/>
        <v>0</v>
      </c>
      <c r="O473" s="108" t="e">
        <f>IF(D473="X",0,IF(E473="X",0,VLOOKUP(E473,'48'!$K$3:$L$16,2,FALSE)))</f>
        <v>#N/A</v>
      </c>
      <c r="P473" s="108" t="e">
        <f t="shared" si="15"/>
        <v>#N/A</v>
      </c>
    </row>
    <row r="474" spans="14:16">
      <c r="N474" s="108">
        <f t="shared" si="14"/>
        <v>0</v>
      </c>
      <c r="O474" s="108" t="e">
        <f>IF(D474="X",0,IF(E474="X",0,VLOOKUP(E474,'48'!$K$3:$L$16,2,FALSE)))</f>
        <v>#N/A</v>
      </c>
      <c r="P474" s="108" t="e">
        <f t="shared" si="15"/>
        <v>#N/A</v>
      </c>
    </row>
    <row r="475" spans="14:16">
      <c r="N475" s="108">
        <f t="shared" si="14"/>
        <v>0</v>
      </c>
      <c r="O475" s="108" t="e">
        <f>IF(D475="X",0,IF(E475="X",0,VLOOKUP(E475,'48'!$K$3:$L$16,2,FALSE)))</f>
        <v>#N/A</v>
      </c>
      <c r="P475" s="108" t="e">
        <f t="shared" si="15"/>
        <v>#N/A</v>
      </c>
    </row>
    <row r="476" spans="14:16">
      <c r="N476" s="108">
        <f t="shared" si="14"/>
        <v>0</v>
      </c>
      <c r="O476" s="108" t="e">
        <f>IF(D476="X",0,IF(E476="X",0,VLOOKUP(E476,'48'!$K$3:$L$16,2,FALSE)))</f>
        <v>#N/A</v>
      </c>
      <c r="P476" s="108" t="e">
        <f t="shared" si="15"/>
        <v>#N/A</v>
      </c>
    </row>
    <row r="477" spans="14:16">
      <c r="N477" s="108">
        <f t="shared" si="14"/>
        <v>0</v>
      </c>
      <c r="O477" s="108" t="e">
        <f>IF(D477="X",0,IF(E477="X",0,VLOOKUP(E477,'48'!$K$3:$L$16,2,FALSE)))</f>
        <v>#N/A</v>
      </c>
      <c r="P477" s="108" t="e">
        <f t="shared" si="15"/>
        <v>#N/A</v>
      </c>
    </row>
    <row r="478" spans="14:16">
      <c r="N478" s="108">
        <f t="shared" si="14"/>
        <v>0</v>
      </c>
      <c r="O478" s="108" t="e">
        <f>IF(D478="X",0,IF(E478="X",0,VLOOKUP(E478,'48'!$K$3:$L$16,2,FALSE)))</f>
        <v>#N/A</v>
      </c>
      <c r="P478" s="108" t="e">
        <f t="shared" si="15"/>
        <v>#N/A</v>
      </c>
    </row>
    <row r="479" spans="14:16">
      <c r="N479" s="108">
        <f t="shared" si="14"/>
        <v>0</v>
      </c>
      <c r="O479" s="108" t="e">
        <f>IF(D479="X",0,IF(E479="X",0,VLOOKUP(E479,'48'!$K$3:$L$16,2,FALSE)))</f>
        <v>#N/A</v>
      </c>
      <c r="P479" s="108" t="e">
        <f t="shared" si="15"/>
        <v>#N/A</v>
      </c>
    </row>
    <row r="480" spans="14:16">
      <c r="N480" s="108">
        <f t="shared" si="14"/>
        <v>0</v>
      </c>
      <c r="O480" s="108" t="e">
        <f>IF(D480="X",0,IF(E480="X",0,VLOOKUP(E480,'48'!$K$3:$L$16,2,FALSE)))</f>
        <v>#N/A</v>
      </c>
      <c r="P480" s="108" t="e">
        <f t="shared" si="15"/>
        <v>#N/A</v>
      </c>
    </row>
    <row r="481" spans="3:23">
      <c r="N481" s="108">
        <f t="shared" si="14"/>
        <v>0</v>
      </c>
      <c r="O481" s="108" t="e">
        <f>IF(D481="X",0,IF(E481="X",0,VLOOKUP(E481,'48'!$K$3:$L$16,2,FALSE)))</f>
        <v>#N/A</v>
      </c>
      <c r="P481" s="108" t="e">
        <f t="shared" si="15"/>
        <v>#N/A</v>
      </c>
    </row>
    <row r="482" spans="3:23">
      <c r="N482" s="108">
        <f t="shared" si="14"/>
        <v>0</v>
      </c>
      <c r="O482" s="108" t="e">
        <f>IF(D482="X",0,IF(E482="X",0,VLOOKUP(E482,'48'!$K$3:$L$16,2,FALSE)))</f>
        <v>#N/A</v>
      </c>
      <c r="P482" s="108" t="e">
        <f t="shared" si="15"/>
        <v>#N/A</v>
      </c>
    </row>
    <row r="483" spans="3:23">
      <c r="N483" s="108">
        <f t="shared" si="14"/>
        <v>0</v>
      </c>
      <c r="O483" s="108" t="e">
        <f>IF(D483="X",0,IF(E483="X",0,VLOOKUP(E483,'48'!$K$3:$L$16,2,FALSE)))</f>
        <v>#N/A</v>
      </c>
      <c r="P483" s="108" t="e">
        <f t="shared" si="15"/>
        <v>#N/A</v>
      </c>
    </row>
    <row r="484" spans="3:23">
      <c r="N484" s="108">
        <f t="shared" si="14"/>
        <v>0</v>
      </c>
      <c r="O484" s="108" t="e">
        <f>IF(D484="X",0,IF(E484="X",0,VLOOKUP(E484,'48'!$K$3:$L$16,2,FALSE)))</f>
        <v>#N/A</v>
      </c>
      <c r="P484" s="108" t="e">
        <f t="shared" si="15"/>
        <v>#N/A</v>
      </c>
    </row>
    <row r="485" spans="3:23">
      <c r="N485" s="108">
        <f t="shared" si="14"/>
        <v>0</v>
      </c>
      <c r="O485" s="108" t="e">
        <f>IF(D485="X",0,IF(E485="X",0,VLOOKUP(E485,'48'!$K$3:$L$16,2,FALSE)))</f>
        <v>#N/A</v>
      </c>
      <c r="P485" s="108" t="e">
        <f t="shared" si="15"/>
        <v>#N/A</v>
      </c>
    </row>
    <row r="486" spans="3:23">
      <c r="N486" s="108">
        <f t="shared" si="14"/>
        <v>0</v>
      </c>
      <c r="O486" s="108" t="e">
        <f>IF(D486="X",0,IF(E486="X",0,VLOOKUP(E486,'48'!$K$3:$L$16,2,FALSE)))</f>
        <v>#N/A</v>
      </c>
      <c r="P486" s="108" t="e">
        <f t="shared" si="15"/>
        <v>#N/A</v>
      </c>
    </row>
    <row r="487" spans="3:23">
      <c r="N487" s="108">
        <f t="shared" si="14"/>
        <v>0</v>
      </c>
      <c r="O487" s="108" t="e">
        <f>IF(D487="X",0,IF(E487="X",0,VLOOKUP(E487,'48'!$K$3:$L$16,2,FALSE)))</f>
        <v>#N/A</v>
      </c>
      <c r="P487" s="108" t="e">
        <f t="shared" si="15"/>
        <v>#N/A</v>
      </c>
    </row>
    <row r="488" spans="3:23">
      <c r="N488" s="108">
        <f t="shared" si="14"/>
        <v>0</v>
      </c>
      <c r="O488" s="108" t="e">
        <f>IF(D488="X",0,IF(E488="X",0,VLOOKUP(E488,'48'!$K$3:$L$16,2,FALSE)))</f>
        <v>#N/A</v>
      </c>
      <c r="P488" s="108" t="e">
        <f t="shared" si="15"/>
        <v>#N/A</v>
      </c>
    </row>
    <row r="489" spans="3:23">
      <c r="N489" s="108">
        <f t="shared" si="14"/>
        <v>0</v>
      </c>
      <c r="O489" s="108" t="e">
        <f>IF(D489="X",0,IF(E489="X",0,VLOOKUP(E489,'48'!$K$3:$L$16,2,FALSE)))</f>
        <v>#N/A</v>
      </c>
      <c r="P489" s="108" t="e">
        <f t="shared" si="15"/>
        <v>#N/A</v>
      </c>
    </row>
    <row r="490" spans="3:23">
      <c r="N490" s="108">
        <f t="shared" si="14"/>
        <v>0</v>
      </c>
      <c r="O490" s="108" t="e">
        <f>IF(D490="X",0,IF(E490="X",0,VLOOKUP(E490,'48'!$K$3:$L$16,2,FALSE)))</f>
        <v>#N/A</v>
      </c>
      <c r="P490" s="108" t="e">
        <f t="shared" si="15"/>
        <v>#N/A</v>
      </c>
    </row>
    <row r="491" spans="3:23">
      <c r="N491" s="108">
        <f t="shared" si="14"/>
        <v>0</v>
      </c>
      <c r="O491" s="108" t="e">
        <f>IF(D491="X",0,IF(E491="X",0,VLOOKUP(E491,'48'!$K$3:$L$16,2,FALSE)))</f>
        <v>#N/A</v>
      </c>
      <c r="P491" s="108" t="e">
        <f t="shared" si="15"/>
        <v>#N/A</v>
      </c>
    </row>
    <row r="492" spans="3:23">
      <c r="N492" s="108">
        <f t="shared" si="14"/>
        <v>0</v>
      </c>
      <c r="O492" s="108" t="e">
        <f>IF(D492="X",0,IF(E492="X",0,VLOOKUP(E492,'48'!$K$3:$L$16,2,FALSE)))</f>
        <v>#N/A</v>
      </c>
      <c r="P492" s="108" t="e">
        <f t="shared" si="15"/>
        <v>#N/A</v>
      </c>
    </row>
    <row r="493" spans="3:23">
      <c r="N493" s="108">
        <f t="shared" si="14"/>
        <v>0</v>
      </c>
      <c r="O493" s="108" t="e">
        <f>IF(D493="X",0,IF(E493="X",0,VLOOKUP(E493,'48'!$K$3:$L$16,2,FALSE)))</f>
        <v>#N/A</v>
      </c>
      <c r="P493" s="108" t="e">
        <f t="shared" si="15"/>
        <v>#N/A</v>
      </c>
    </row>
    <row r="494" spans="3:23">
      <c r="N494" s="108">
        <f t="shared" si="14"/>
        <v>0</v>
      </c>
      <c r="O494" s="108" t="e">
        <f>IF(D494="X",0,IF(E494="X",0,VLOOKUP(E494,'48'!$K$3:$L$16,2,FALSE)))</f>
        <v>#N/A</v>
      </c>
      <c r="P494" s="108" t="e">
        <f t="shared" si="15"/>
        <v>#N/A</v>
      </c>
    </row>
    <row r="495" spans="3:23" ht="15.75" thickBot="1">
      <c r="C495" s="109" t="s">
        <v>173</v>
      </c>
      <c r="D495" s="79"/>
      <c r="E495" s="79"/>
      <c r="F495" s="91">
        <f t="shared" ref="F495:M495" si="16">SUM(F4:F494)</f>
        <v>0</v>
      </c>
      <c r="G495" s="91">
        <f t="shared" si="16"/>
        <v>0</v>
      </c>
      <c r="H495" s="91">
        <f t="shared" si="16"/>
        <v>0</v>
      </c>
      <c r="I495" s="91">
        <f t="shared" si="16"/>
        <v>0</v>
      </c>
      <c r="J495" s="91">
        <f t="shared" si="16"/>
        <v>0</v>
      </c>
      <c r="K495" s="91">
        <f t="shared" si="16"/>
        <v>0</v>
      </c>
      <c r="L495" s="91">
        <f t="shared" si="16"/>
        <v>0</v>
      </c>
      <c r="M495" s="91">
        <f t="shared" si="16"/>
        <v>0</v>
      </c>
      <c r="Q495" s="79" t="s">
        <v>174</v>
      </c>
      <c r="R495" s="91">
        <f t="shared" ref="R495:W495" si="17">SUM(R4:R494)</f>
        <v>0</v>
      </c>
      <c r="S495" s="91">
        <f t="shared" si="17"/>
        <v>0</v>
      </c>
      <c r="T495" s="91">
        <f t="shared" si="17"/>
        <v>0</v>
      </c>
      <c r="U495" s="91">
        <f t="shared" si="17"/>
        <v>0</v>
      </c>
      <c r="V495" s="91">
        <f t="shared" si="17"/>
        <v>0</v>
      </c>
      <c r="W495" s="91">
        <f t="shared" si="17"/>
        <v>0</v>
      </c>
    </row>
    <row r="496" spans="3:23" ht="15.75" thickTop="1"/>
    <row r="498" spans="3:16">
      <c r="C498" s="80" t="s">
        <v>172</v>
      </c>
      <c r="F498" s="33"/>
      <c r="G498" s="33"/>
      <c r="H498" s="33"/>
      <c r="I498" s="33"/>
      <c r="J498" s="33"/>
      <c r="K498" s="33"/>
      <c r="L498" s="33"/>
      <c r="M498" s="33"/>
      <c r="N498" s="81" t="s">
        <v>186</v>
      </c>
      <c r="O498" s="33"/>
      <c r="P498" s="81" t="s">
        <v>177</v>
      </c>
    </row>
    <row r="499" spans="3:16">
      <c r="C499" s="81" t="str">
        <f>IF('48'!K3="", "Vrije categorie",'48'!K3)</f>
        <v>A</v>
      </c>
      <c r="F499" s="92" cm="1">
        <f t="array" ref="F499">SUMPRODUCT(--($E$4:$E$494=C499),--($D$4:$D$494=""),$F$4:$F$494)</f>
        <v>0</v>
      </c>
      <c r="G499" s="92" cm="1">
        <f t="array" ref="G499">SUMPRODUCT(--($E$4:$E$494=C499),--($D$4:$D$494=""),$G$4:$G$494)</f>
        <v>0</v>
      </c>
      <c r="H499" s="92" cm="1">
        <f t="array" ref="H499">SUMPRODUCT(--($E$4:$E$494=C499),--($D$4:$D$494=""),$H$4:$H$494)</f>
        <v>0</v>
      </c>
      <c r="I499" s="92" cm="1">
        <f t="array" ref="I499">SUMPRODUCT(--($E$4:$E$494=C499),--($D$4:$D$494=""),$I$4:$I$494)</f>
        <v>0</v>
      </c>
      <c r="J499" s="92" cm="1">
        <f t="array" ref="J499">SUMPRODUCT(--($E$4:$E$494=C499),--($D$4:$D$494=""),$J$4:$J$494)</f>
        <v>0</v>
      </c>
      <c r="K499" s="92" cm="1">
        <f t="array" ref="K499">SUMPRODUCT(--($E$4:$E$494=C499),--($D$4:$D$494=""),$K$4:$K$494)</f>
        <v>0</v>
      </c>
      <c r="L499" s="92" cm="1">
        <f t="array" ref="L499">SUMPRODUCT(--($E$4:$E$494=C499),--($D$4:$D$494=""),$L$4:$L$494)</f>
        <v>0</v>
      </c>
      <c r="M499" s="92" cm="1">
        <f t="array" ref="M499">SUMPRODUCT(--($E$4:$E$494=C499),--($D$4:$D$494=""),$M$4:$M$494)</f>
        <v>0</v>
      </c>
      <c r="N499" s="92">
        <f>SUM(F499:M499)</f>
        <v>0</v>
      </c>
      <c r="O499" s="81"/>
      <c r="P499" s="92" t="e" cm="1">
        <f t="array" ref="P499">SUMPRODUCT(--($E$4:$E$494=C499),--($D$4:$D$494=""),$P$4:$P$494)</f>
        <v>#N/A</v>
      </c>
    </row>
    <row r="500" spans="3:16">
      <c r="C500" s="81" t="str">
        <f>IF('48'!K4="", "Vrije categorie",'48'!K4)</f>
        <v>B</v>
      </c>
      <c r="F500" s="92" cm="1">
        <f t="array" ref="F500">SUMPRODUCT(--($E$4:$E$494=C500),--($D$4:$D$494=""),$F$4:$F$494)</f>
        <v>0</v>
      </c>
      <c r="G500" s="92" cm="1">
        <f t="array" ref="G500">SUMPRODUCT(--($E$4:$E$494=C500),--($D$4:$D$494=""),$G$4:$G$494)</f>
        <v>0</v>
      </c>
      <c r="H500" s="92" cm="1">
        <f t="array" ref="H500">SUMPRODUCT(--($E$4:$E$494=C500),--($D$4:$D$494=""),$H$4:$H$494)</f>
        <v>0</v>
      </c>
      <c r="I500" s="92" cm="1">
        <f t="array" ref="I500">SUMPRODUCT(--($E$4:$E$494=C500),--($D$4:$D$494=""),$I$4:$I$494)</f>
        <v>0</v>
      </c>
      <c r="J500" s="92" cm="1">
        <f t="array" ref="J500">SUMPRODUCT(--($E$4:$E$494=C500),--($D$4:$D$494=""),$J$4:$J$494)</f>
        <v>0</v>
      </c>
      <c r="K500" s="92" cm="1">
        <f t="array" ref="K500">SUMPRODUCT(--($E$4:$E$494=C500),--($D$4:$D$494=""),$K$4:$K$494)</f>
        <v>0</v>
      </c>
      <c r="L500" s="92" cm="1">
        <f t="array" ref="L500">SUMPRODUCT(--($E$4:$E$494=C500),--($D$4:$D$494=""),$L$4:$L$494)</f>
        <v>0</v>
      </c>
      <c r="M500" s="92" cm="1">
        <f t="array" ref="M500">SUMPRODUCT(--($E$4:$E$494=C500),--($D$4:$D$494=""),$M$4:$M$494)</f>
        <v>0</v>
      </c>
      <c r="N500" s="92">
        <f t="shared" ref="N500:N512" si="18">SUM(F500:M500)</f>
        <v>0</v>
      </c>
      <c r="O500" s="81"/>
      <c r="P500" s="92" t="e" cm="1">
        <f t="array" ref="P500">SUMPRODUCT(--($E$4:$E$494=C500),--($D$4:$D$494=""),$P$4:$P$494)</f>
        <v>#N/A</v>
      </c>
    </row>
    <row r="501" spans="3:16">
      <c r="C501" s="81" t="str">
        <f>IF('48'!K5="", "Vrije categorie",'48'!K5)</f>
        <v>C</v>
      </c>
      <c r="F501" s="92" cm="1">
        <f t="array" ref="F501">SUMPRODUCT(--($E$4:$E$494=C501),--($D$4:$D$494=""),$F$4:$F$494)</f>
        <v>0</v>
      </c>
      <c r="G501" s="92" cm="1">
        <f t="array" ref="G501">SUMPRODUCT(--($E$4:$E$494=C501),--($D$4:$D$494=""),$G$4:$G$494)</f>
        <v>0</v>
      </c>
      <c r="H501" s="92" cm="1">
        <f t="array" ref="H501">SUMPRODUCT(--($E$4:$E$494=C501),--($D$4:$D$494=""),$H$4:$H$494)</f>
        <v>0</v>
      </c>
      <c r="I501" s="92" cm="1">
        <f t="array" ref="I501">SUMPRODUCT(--($E$4:$E$494=C501),--($D$4:$D$494=""),$I$4:$I$494)</f>
        <v>0</v>
      </c>
      <c r="J501" s="92" cm="1">
        <f t="array" ref="J501">SUMPRODUCT(--($E$4:$E$494=C501),--($D$4:$D$494=""),$J$4:$J$494)</f>
        <v>0</v>
      </c>
      <c r="K501" s="92" cm="1">
        <f t="array" ref="K501">SUMPRODUCT(--($E$4:$E$494=C501),--($D$4:$D$494=""),$K$4:$K$494)</f>
        <v>0</v>
      </c>
      <c r="L501" s="92" cm="1">
        <f t="array" ref="L501">SUMPRODUCT(--($E$4:$E$494=C501),--($D$4:$D$494=""),$L$4:$L$494)</f>
        <v>0</v>
      </c>
      <c r="M501" s="92" cm="1">
        <f t="array" ref="M501">SUMPRODUCT(--($E$4:$E$494=C501),--($D$4:$D$494=""),$M$4:$M$494)</f>
        <v>0</v>
      </c>
      <c r="N501" s="92">
        <f t="shared" si="18"/>
        <v>0</v>
      </c>
      <c r="O501" s="81"/>
      <c r="P501" s="92" t="e" cm="1">
        <f t="array" ref="P501">SUMPRODUCT(--($E$4:$E$494=C501),--($D$4:$D$494=""),$P$4:$P$494)</f>
        <v>#N/A</v>
      </c>
    </row>
    <row r="502" spans="3:16">
      <c r="C502" s="81" t="str">
        <f>IF('48'!K6="", "Vrije categorie",'48'!K6)</f>
        <v>D</v>
      </c>
      <c r="F502" s="92" cm="1">
        <f t="array" ref="F502">SUMPRODUCT(--($E$4:$E$494=C502),--($D$4:$D$494=""),$F$4:$F$494)</f>
        <v>0</v>
      </c>
      <c r="G502" s="92" cm="1">
        <f t="array" ref="G502">SUMPRODUCT(--($E$4:$E$494=C502),--($D$4:$D$494=""),$G$4:$G$494)</f>
        <v>0</v>
      </c>
      <c r="H502" s="92" cm="1">
        <f t="array" ref="H502">SUMPRODUCT(--($E$4:$E$494=C502),--($D$4:$D$494=""),$H$4:$H$494)</f>
        <v>0</v>
      </c>
      <c r="I502" s="92" cm="1">
        <f t="array" ref="I502">SUMPRODUCT(--($E$4:$E$494=C502),--($D$4:$D$494=""),$I$4:$I$494)</f>
        <v>0</v>
      </c>
      <c r="J502" s="92" cm="1">
        <f t="array" ref="J502">SUMPRODUCT(--($E$4:$E$494=C502),--($D$4:$D$494=""),$J$4:$J$494)</f>
        <v>0</v>
      </c>
      <c r="K502" s="92" cm="1">
        <f t="array" ref="K502">SUMPRODUCT(--($E$4:$E$494=C502),--($D$4:$D$494=""),$K$4:$K$494)</f>
        <v>0</v>
      </c>
      <c r="L502" s="92" cm="1">
        <f t="array" ref="L502">SUMPRODUCT(--($E$4:$E$494=C502),--($D$4:$D$494=""),$L$4:$L$494)</f>
        <v>0</v>
      </c>
      <c r="M502" s="92" cm="1">
        <f t="array" ref="M502">SUMPRODUCT(--($E$4:$E$494=C502),--($D$4:$D$494=""),$M$4:$M$494)</f>
        <v>0</v>
      </c>
      <c r="N502" s="92">
        <f t="shared" si="18"/>
        <v>0</v>
      </c>
      <c r="O502" s="81"/>
      <c r="P502" s="92" t="e" cm="1">
        <f t="array" ref="P502">SUMPRODUCT(--($E$4:$E$494=C502),--($D$4:$D$494=""),$P$4:$P$494)</f>
        <v>#N/A</v>
      </c>
    </row>
    <row r="503" spans="3:16">
      <c r="C503" s="81" t="str">
        <f>IF('48'!K7="", "Vrije categorie",'48'!K7)</f>
        <v>E</v>
      </c>
      <c r="F503" s="92" cm="1">
        <f t="array" ref="F503">SUMPRODUCT(--($E$4:$E$494=C503),--($D$4:$D$494=""),$F$4:$F$494)</f>
        <v>0</v>
      </c>
      <c r="G503" s="92" cm="1">
        <f t="array" ref="G503">SUMPRODUCT(--($E$4:$E$494=C503),--($D$4:$D$494=""),$G$4:$G$494)</f>
        <v>0</v>
      </c>
      <c r="H503" s="92" cm="1">
        <f t="array" ref="H503">SUMPRODUCT(--($E$4:$E$494=C503),--($D$4:$D$494=""),$H$4:$H$494)</f>
        <v>0</v>
      </c>
      <c r="I503" s="92" cm="1">
        <f t="array" ref="I503">SUMPRODUCT(--($E$4:$E$494=C503),--($D$4:$D$494=""),$I$4:$I$494)</f>
        <v>0</v>
      </c>
      <c r="J503" s="92" cm="1">
        <f t="array" ref="J503">SUMPRODUCT(--($E$4:$E$494=C503),--($D$4:$D$494=""),$J$4:$J$494)</f>
        <v>0</v>
      </c>
      <c r="K503" s="92" cm="1">
        <f t="array" ref="K503">SUMPRODUCT(--($E$4:$E$494=C503),--($D$4:$D$494=""),$K$4:$K$494)</f>
        <v>0</v>
      </c>
      <c r="L503" s="92" cm="1">
        <f t="array" ref="L503">SUMPRODUCT(--($E$4:$E$494=C503),--($D$4:$D$494=""),$L$4:$L$494)</f>
        <v>0</v>
      </c>
      <c r="M503" s="92" cm="1">
        <f t="array" ref="M503">SUMPRODUCT(--($E$4:$E$494=C503),--($D$4:$D$494=""),$M$4:$M$494)</f>
        <v>0</v>
      </c>
      <c r="N503" s="92">
        <f t="shared" si="18"/>
        <v>0</v>
      </c>
      <c r="O503" s="81"/>
      <c r="P503" s="92" t="e" cm="1">
        <f t="array" ref="P503">SUMPRODUCT(--($E$4:$E$494=C503),--($D$4:$D$494=""),$P$4:$P$494)</f>
        <v>#N/A</v>
      </c>
    </row>
    <row r="504" spans="3:16">
      <c r="C504" s="81" t="str">
        <f>IF('48'!K8="", "Vrije categorie",'48'!K8)</f>
        <v>F</v>
      </c>
      <c r="F504" s="92" cm="1">
        <f t="array" ref="F504">SUMPRODUCT(--($E$4:$E$494=C504),--($D$4:$D$494=""),$F$4:$F$494)</f>
        <v>0</v>
      </c>
      <c r="G504" s="92" cm="1">
        <f t="array" ref="G504">SUMPRODUCT(--($E$4:$E$494=C504),--($D$4:$D$494=""),$G$4:$G$494)</f>
        <v>0</v>
      </c>
      <c r="H504" s="92" cm="1">
        <f t="array" ref="H504">SUMPRODUCT(--($E$4:$E$494=C504),--($D$4:$D$494=""),$H$4:$H$494)</f>
        <v>0</v>
      </c>
      <c r="I504" s="92" cm="1">
        <f t="array" ref="I504">SUMPRODUCT(--($E$4:$E$494=C504),--($D$4:$D$494=""),$I$4:$I$494)</f>
        <v>0</v>
      </c>
      <c r="J504" s="92" cm="1">
        <f t="array" ref="J504">SUMPRODUCT(--($E$4:$E$494=C504),--($D$4:$D$494=""),$J$4:$J$494)</f>
        <v>0</v>
      </c>
      <c r="K504" s="92" cm="1">
        <f t="array" ref="K504">SUMPRODUCT(--($E$4:$E$494=C504),--($D$4:$D$494=""),$K$4:$K$494)</f>
        <v>0</v>
      </c>
      <c r="L504" s="92" cm="1">
        <f t="array" ref="L504">SUMPRODUCT(--($E$4:$E$494=C504),--($D$4:$D$494=""),$L$4:$L$494)</f>
        <v>0</v>
      </c>
      <c r="M504" s="92" cm="1">
        <f t="array" ref="M504">SUMPRODUCT(--($E$4:$E$494=C504),--($D$4:$D$494=""),$M$4:$M$494)</f>
        <v>0</v>
      </c>
      <c r="N504" s="92">
        <f t="shared" si="18"/>
        <v>0</v>
      </c>
      <c r="O504" s="81"/>
      <c r="P504" s="92" t="e" cm="1">
        <f t="array" ref="P504">SUMPRODUCT(--($E$4:$E$494=C504),--($D$4:$D$494=""),$P$4:$P$494)</f>
        <v>#N/A</v>
      </c>
    </row>
    <row r="505" spans="3:16">
      <c r="C505" s="81" t="str">
        <f>IF('48'!K9="", "Vrije categorie",'48'!K9)</f>
        <v>G</v>
      </c>
      <c r="F505" s="92" cm="1">
        <f t="array" ref="F505">SUMPRODUCT(--($E$4:$E$494=C505),--($D$4:$D$494=""),$F$4:$F$494)</f>
        <v>0</v>
      </c>
      <c r="G505" s="92" cm="1">
        <f t="array" ref="G505">SUMPRODUCT(--($E$4:$E$494=C505),--($D$4:$D$494=""),$G$4:$G$494)</f>
        <v>0</v>
      </c>
      <c r="H505" s="92" cm="1">
        <f t="array" ref="H505">SUMPRODUCT(--($E$4:$E$494=C505),--($D$4:$D$494=""),$H$4:$H$494)</f>
        <v>0</v>
      </c>
      <c r="I505" s="92" cm="1">
        <f t="array" ref="I505">SUMPRODUCT(--($E$4:$E$494=C505),--($D$4:$D$494=""),$I$4:$I$494)</f>
        <v>0</v>
      </c>
      <c r="J505" s="92" cm="1">
        <f t="array" ref="J505">SUMPRODUCT(--($E$4:$E$494=C505),--($D$4:$D$494=""),$J$4:$J$494)</f>
        <v>0</v>
      </c>
      <c r="K505" s="92" cm="1">
        <f t="array" ref="K505">SUMPRODUCT(--($E$4:$E$494=C505),--($D$4:$D$494=""),$K$4:$K$494)</f>
        <v>0</v>
      </c>
      <c r="L505" s="92" cm="1">
        <f t="array" ref="L505">SUMPRODUCT(--($E$4:$E$494=C505),--($D$4:$D$494=""),$L$4:$L$494)</f>
        <v>0</v>
      </c>
      <c r="M505" s="92" cm="1">
        <f t="array" ref="M505">SUMPRODUCT(--($E$4:$E$494=C505),--($D$4:$D$494=""),$M$4:$M$494)</f>
        <v>0</v>
      </c>
      <c r="N505" s="92">
        <f t="shared" si="18"/>
        <v>0</v>
      </c>
      <c r="O505" s="81"/>
      <c r="P505" s="92" t="e" cm="1">
        <f t="array" ref="P505">SUMPRODUCT(--($E$4:$E$494=C505),--($D$4:$D$494=""),$P$4:$P$494)</f>
        <v>#N/A</v>
      </c>
    </row>
    <row r="506" spans="3:16">
      <c r="C506" s="81" t="str">
        <f>IF('48'!K10="", "Vrije categorie",'48'!K10)</f>
        <v>H</v>
      </c>
      <c r="F506" s="92" cm="1">
        <f t="array" ref="F506">SUMPRODUCT(--($E$4:$E$494=C506),--($D$4:$D$494=""),$F$4:$F$494)</f>
        <v>0</v>
      </c>
      <c r="G506" s="92" cm="1">
        <f t="array" ref="G506">SUMPRODUCT(--($E$4:$E$494=C506),--($D$4:$D$494=""),$G$4:$G$494)</f>
        <v>0</v>
      </c>
      <c r="H506" s="92" cm="1">
        <f t="array" ref="H506">SUMPRODUCT(--($E$4:$E$494=C506),--($D$4:$D$494=""),$H$4:$H$494)</f>
        <v>0</v>
      </c>
      <c r="I506" s="92" cm="1">
        <f t="array" ref="I506">SUMPRODUCT(--($E$4:$E$494=C506),--($D$4:$D$494=""),$I$4:$I$494)</f>
        <v>0</v>
      </c>
      <c r="J506" s="92" cm="1">
        <f t="array" ref="J506">SUMPRODUCT(--($E$4:$E$494=C506),--($D$4:$D$494=""),$J$4:$J$494)</f>
        <v>0</v>
      </c>
      <c r="K506" s="92" cm="1">
        <f t="array" ref="K506">SUMPRODUCT(--($E$4:$E$494=C506),--($D$4:$D$494=""),$K$4:$K$494)</f>
        <v>0</v>
      </c>
      <c r="L506" s="92" cm="1">
        <f t="array" ref="L506">SUMPRODUCT(--($E$4:$E$494=C506),--($D$4:$D$494=""),$L$4:$L$494)</f>
        <v>0</v>
      </c>
      <c r="M506" s="92" cm="1">
        <f t="array" ref="M506">SUMPRODUCT(--($E$4:$E$494=C506),--($D$4:$D$494=""),$M$4:$M$494)</f>
        <v>0</v>
      </c>
      <c r="N506" s="92">
        <f t="shared" si="18"/>
        <v>0</v>
      </c>
      <c r="O506" s="81"/>
      <c r="P506" s="92" t="e" cm="1">
        <f t="array" ref="P506">SUMPRODUCT(--($E$4:$E$494=C506),--($D$4:$D$494=""),$P$4:$P$494)</f>
        <v>#N/A</v>
      </c>
    </row>
    <row r="507" spans="3:16">
      <c r="C507" s="81" t="str">
        <f>IF('48'!K11="", "Vrije categorie",'48'!K11)</f>
        <v>I</v>
      </c>
      <c r="F507" s="92" cm="1">
        <f t="array" ref="F507">SUMPRODUCT(--($E$4:$E$494=C507),--($D$4:$D$494=""),$F$4:$F$494)</f>
        <v>0</v>
      </c>
      <c r="G507" s="92" cm="1">
        <f t="array" ref="G507">SUMPRODUCT(--($E$4:$E$494=C507),--($D$4:$D$494=""),$G$4:$G$494)</f>
        <v>0</v>
      </c>
      <c r="H507" s="92" cm="1">
        <f t="array" ref="H507">SUMPRODUCT(--($E$4:$E$494=C507),--($D$4:$D$494=""),$H$4:$H$494)</f>
        <v>0</v>
      </c>
      <c r="I507" s="92" cm="1">
        <f t="array" ref="I507">SUMPRODUCT(--($E$4:$E$494=C507),--($D$4:$D$494=""),$I$4:$I$494)</f>
        <v>0</v>
      </c>
      <c r="J507" s="92" cm="1">
        <f t="array" ref="J507">SUMPRODUCT(--($E$4:$E$494=C507),--($D$4:$D$494=""),$J$4:$J$494)</f>
        <v>0</v>
      </c>
      <c r="K507" s="92" cm="1">
        <f t="array" ref="K507">SUMPRODUCT(--($E$4:$E$494=C507),--($D$4:$D$494=""),$K$4:$K$494)</f>
        <v>0</v>
      </c>
      <c r="L507" s="92" cm="1">
        <f t="array" ref="L507">SUMPRODUCT(--($E$4:$E$494=C507),--($D$4:$D$494=""),$L$4:$L$494)</f>
        <v>0</v>
      </c>
      <c r="M507" s="92" cm="1">
        <f t="array" ref="M507">SUMPRODUCT(--($E$4:$E$494=C507),--($D$4:$D$494=""),$M$4:$M$494)</f>
        <v>0</v>
      </c>
      <c r="N507" s="92">
        <f t="shared" si="18"/>
        <v>0</v>
      </c>
      <c r="O507" s="81"/>
      <c r="P507" s="92" t="e" cm="1">
        <f t="array" ref="P507">SUMPRODUCT(--($E$4:$E$494=C507),--($D$4:$D$494=""),$P$4:$P$494)</f>
        <v>#N/A</v>
      </c>
    </row>
    <row r="508" spans="3:16">
      <c r="C508" s="81" t="str">
        <f>IF('48'!K12="", "Vrije categorie",'48'!K12)</f>
        <v>J</v>
      </c>
      <c r="F508" s="92" cm="1">
        <f t="array" ref="F508">SUMPRODUCT(--($E$4:$E$494=C508),--($D$4:$D$494=""),$F$4:$F$494)</f>
        <v>0</v>
      </c>
      <c r="G508" s="92" cm="1">
        <f t="array" ref="G508">SUMPRODUCT(--($E$4:$E$494=C508),--($D$4:$D$494=""),$G$4:$G$494)</f>
        <v>0</v>
      </c>
      <c r="H508" s="92" cm="1">
        <f t="array" ref="H508">SUMPRODUCT(--($E$4:$E$494=C508),--($D$4:$D$494=""),$H$4:$H$494)</f>
        <v>0</v>
      </c>
      <c r="I508" s="92" cm="1">
        <f t="array" ref="I508">SUMPRODUCT(--($E$4:$E$494=C508),--($D$4:$D$494=""),$I$4:$I$494)</f>
        <v>0</v>
      </c>
      <c r="J508" s="92" cm="1">
        <f t="array" ref="J508">SUMPRODUCT(--($E$4:$E$494=C508),--($D$4:$D$494=""),$J$4:$J$494)</f>
        <v>0</v>
      </c>
      <c r="K508" s="92" cm="1">
        <f t="array" ref="K508">SUMPRODUCT(--($E$4:$E$494=C508),--($D$4:$D$494=""),$K$4:$K$494)</f>
        <v>0</v>
      </c>
      <c r="L508" s="92" cm="1">
        <f t="array" ref="L508">SUMPRODUCT(--($E$4:$E$494=C508),--($D$4:$D$494=""),$L$4:$L$494)</f>
        <v>0</v>
      </c>
      <c r="M508" s="92" cm="1">
        <f t="array" ref="M508">SUMPRODUCT(--($E$4:$E$494=C508),--($D$4:$D$494=""),$M$4:$M$494)</f>
        <v>0</v>
      </c>
      <c r="N508" s="92">
        <f t="shared" si="18"/>
        <v>0</v>
      </c>
      <c r="O508" s="81"/>
      <c r="P508" s="92" t="e" cm="1">
        <f t="array" ref="P508">SUMPRODUCT(--($E$4:$E$494=C508),--($D$4:$D$494=""),$P$4:$P$494)</f>
        <v>#N/A</v>
      </c>
    </row>
    <row r="509" spans="3:16">
      <c r="C509" s="81" t="str">
        <f>IF('48'!K13="", "Vrije categorie",'48'!K13)</f>
        <v>K</v>
      </c>
      <c r="F509" s="92" cm="1">
        <f t="array" ref="F509">SUMPRODUCT(--($E$4:$E$494=C509),--($D$4:$D$494=""),$F$4:$F$494)</f>
        <v>0</v>
      </c>
      <c r="G509" s="92" cm="1">
        <f t="array" ref="G509">SUMPRODUCT(--($E$4:$E$494=C509),--($D$4:$D$494=""),$G$4:$G$494)</f>
        <v>0</v>
      </c>
      <c r="H509" s="92" cm="1">
        <f t="array" ref="H509">SUMPRODUCT(--($E$4:$E$494=C509),--($D$4:$D$494=""),$H$4:$H$494)</f>
        <v>0</v>
      </c>
      <c r="I509" s="92" cm="1">
        <f t="array" ref="I509">SUMPRODUCT(--($E$4:$E$494=C509),--($D$4:$D$494=""),$I$4:$I$494)</f>
        <v>0</v>
      </c>
      <c r="J509" s="92" cm="1">
        <f t="array" ref="J509">SUMPRODUCT(--($E$4:$E$494=C509),--($D$4:$D$494=""),$J$4:$J$494)</f>
        <v>0</v>
      </c>
      <c r="K509" s="92" cm="1">
        <f t="array" ref="K509">SUMPRODUCT(--($E$4:$E$494=C509),--($D$4:$D$494=""),$K$4:$K$494)</f>
        <v>0</v>
      </c>
      <c r="L509" s="92" cm="1">
        <f t="array" ref="L509">SUMPRODUCT(--($E$4:$E$494=C509),--($D$4:$D$494=""),$L$4:$L$494)</f>
        <v>0</v>
      </c>
      <c r="M509" s="92" cm="1">
        <f t="array" ref="M509">SUMPRODUCT(--($E$4:$E$494=C509),--($D$4:$D$494=""),$M$4:$M$494)</f>
        <v>0</v>
      </c>
      <c r="N509" s="92">
        <f t="shared" si="18"/>
        <v>0</v>
      </c>
      <c r="O509" s="81"/>
      <c r="P509" s="92" t="e" cm="1">
        <f t="array" ref="P509">SUMPRODUCT(--($E$4:$E$494=C509),--($D$4:$D$494=""),$P$4:$P$494)</f>
        <v>#N/A</v>
      </c>
    </row>
    <row r="510" spans="3:16">
      <c r="C510" s="81" t="str">
        <f>IF('48'!K14="", "Vrije categorie",'48'!K14)</f>
        <v>Vrije categorie</v>
      </c>
      <c r="F510" s="92" cm="1">
        <f t="array" ref="F510">SUMPRODUCT(--($E$4:$E$494=C510),--($D$4:$D$494=""),$F$4:$F$494)</f>
        <v>0</v>
      </c>
      <c r="G510" s="92" cm="1">
        <f t="array" ref="G510">SUMPRODUCT(--($E$4:$E$494=C510),--($D$4:$D$494=""),$G$4:$G$494)</f>
        <v>0</v>
      </c>
      <c r="H510" s="92" cm="1">
        <f t="array" ref="H510">SUMPRODUCT(--($E$4:$E$494=C510),--($D$4:$D$494=""),$H$4:$H$494)</f>
        <v>0</v>
      </c>
      <c r="I510" s="92" cm="1">
        <f t="array" ref="I510">SUMPRODUCT(--($E$4:$E$494=C510),--($D$4:$D$494=""),$I$4:$I$494)</f>
        <v>0</v>
      </c>
      <c r="J510" s="92" cm="1">
        <f t="array" ref="J510">SUMPRODUCT(--($E$4:$E$494=C510),--($D$4:$D$494=""),$J$4:$J$494)</f>
        <v>0</v>
      </c>
      <c r="K510" s="92" cm="1">
        <f t="array" ref="K510">SUMPRODUCT(--($E$4:$E$494=C510),--($D$4:$D$494=""),$K$4:$K$494)</f>
        <v>0</v>
      </c>
      <c r="L510" s="92" cm="1">
        <f t="array" ref="L510">SUMPRODUCT(--($E$4:$E$494=C510),--($D$4:$D$494=""),$L$4:$L$494)</f>
        <v>0</v>
      </c>
      <c r="M510" s="92" cm="1">
        <f t="array" ref="M510">SUMPRODUCT(--($E$4:$E$494=C510),--($D$4:$D$494=""),$M$4:$M$494)</f>
        <v>0</v>
      </c>
      <c r="N510" s="92">
        <f t="shared" si="18"/>
        <v>0</v>
      </c>
      <c r="O510" s="81"/>
      <c r="P510" s="92" t="e" cm="1">
        <f t="array" ref="P510">SUMPRODUCT(--($E$4:$E$494=C510),--($D$4:$D$494=""),$P$4:$P$494)</f>
        <v>#N/A</v>
      </c>
    </row>
    <row r="511" spans="3:16">
      <c r="C511" s="81" t="str">
        <f>IF('48'!K15="", "Vrije categorie",'48'!K15)</f>
        <v>Vrije categorie</v>
      </c>
      <c r="F511" s="92" cm="1">
        <f t="array" ref="F511">SUMPRODUCT(--($E$4:$E$494=C511),--($D$4:$D$494=""),$F$4:$F$494)</f>
        <v>0</v>
      </c>
      <c r="G511" s="92" cm="1">
        <f t="array" ref="G511">SUMPRODUCT(--($E$4:$E$494=C511),--($D$4:$D$494=""),$G$4:$G$494)</f>
        <v>0</v>
      </c>
      <c r="H511" s="92" cm="1">
        <f t="array" ref="H511">SUMPRODUCT(--($E$4:$E$494=C511),--($D$4:$D$494=""),$H$4:$H$494)</f>
        <v>0</v>
      </c>
      <c r="I511" s="92" cm="1">
        <f t="array" ref="I511">SUMPRODUCT(--($E$4:$E$494=C511),--($D$4:$D$494=""),$I$4:$I$494)</f>
        <v>0</v>
      </c>
      <c r="J511" s="92" cm="1">
        <f t="array" ref="J511">SUMPRODUCT(--($E$4:$E$494=C511),--($D$4:$D$494=""),$J$4:$J$494)</f>
        <v>0</v>
      </c>
      <c r="K511" s="92" cm="1">
        <f t="array" ref="K511">SUMPRODUCT(--($E$4:$E$494=C511),--($D$4:$D$494=""),$K$4:$K$494)</f>
        <v>0</v>
      </c>
      <c r="L511" s="92" cm="1">
        <f t="array" ref="L511">SUMPRODUCT(--($E$4:$E$494=C511),--($D$4:$D$494=""),$L$4:$L$494)</f>
        <v>0</v>
      </c>
      <c r="M511" s="92" cm="1">
        <f t="array" ref="M511">SUMPRODUCT(--($E$4:$E$494=C511),--($D$4:$D$494=""),$M$4:$M$494)</f>
        <v>0</v>
      </c>
      <c r="N511" s="92">
        <f t="shared" si="18"/>
        <v>0</v>
      </c>
      <c r="O511" s="81"/>
      <c r="P511" s="92" t="e" cm="1">
        <f t="array" ref="P511">SUMPRODUCT(--($E$4:$E$494=C511),--($D$4:$D$494=""),$P$4:$P$494)</f>
        <v>#N/A</v>
      </c>
    </row>
    <row r="512" spans="3:16" ht="15.75" thickBot="1">
      <c r="C512" s="94" t="s">
        <v>176</v>
      </c>
      <c r="D512" s="90"/>
      <c r="E512" s="90"/>
      <c r="F512" s="93">
        <f>SUM(F499:F511)</f>
        <v>0</v>
      </c>
      <c r="G512" s="93">
        <f t="shared" ref="G512:M512" si="19">SUM(G499:G511)</f>
        <v>0</v>
      </c>
      <c r="H512" s="93">
        <f t="shared" si="19"/>
        <v>0</v>
      </c>
      <c r="I512" s="93">
        <f t="shared" si="19"/>
        <v>0</v>
      </c>
      <c r="J512" s="93">
        <f t="shared" si="19"/>
        <v>0</v>
      </c>
      <c r="K512" s="93">
        <f t="shared" si="19"/>
        <v>0</v>
      </c>
      <c r="L512" s="93">
        <f t="shared" si="19"/>
        <v>0</v>
      </c>
      <c r="M512" s="93">
        <f t="shared" si="19"/>
        <v>0</v>
      </c>
      <c r="N512" s="93">
        <f t="shared" si="18"/>
        <v>0</v>
      </c>
      <c r="O512" s="93"/>
      <c r="P512" s="93" t="e">
        <f>SUM(P499:P511)</f>
        <v>#N/A</v>
      </c>
    </row>
    <row r="513" spans="3:16" ht="15.75" thickTop="1">
      <c r="C513" s="80"/>
      <c r="F513" s="33"/>
      <c r="G513" s="33"/>
      <c r="H513" s="33"/>
      <c r="I513" s="33"/>
      <c r="J513" s="33"/>
      <c r="K513" s="33"/>
      <c r="L513" s="33"/>
      <c r="M513" s="33"/>
      <c r="N513" s="33"/>
      <c r="O513" s="33"/>
      <c r="P513" s="33"/>
    </row>
    <row r="514" spans="3:16" ht="15.75" thickBot="1">
      <c r="C514" s="94" t="s">
        <v>175</v>
      </c>
      <c r="D514" s="90"/>
      <c r="E514" s="90"/>
      <c r="F514" s="93" cm="1">
        <f t="array" ref="F514">SUMPRODUCT(--($E$4:$E$494="X"),F4:F494)</f>
        <v>0</v>
      </c>
      <c r="G514" s="93" cm="1">
        <f t="array" ref="G514">SUMPRODUCT(--($E$4:$E$494="X"),G4:G494)</f>
        <v>0</v>
      </c>
      <c r="H514" s="93" cm="1">
        <f t="array" ref="H514">SUMPRODUCT(--($E$4:$E$494="X"),H4:H494)</f>
        <v>0</v>
      </c>
      <c r="I514" s="93" cm="1">
        <f t="array" ref="I514">SUMPRODUCT(--($E$4:$E$494="X"),I4:I494)</f>
        <v>0</v>
      </c>
      <c r="J514" s="93" cm="1">
        <f t="array" ref="J514">SUMPRODUCT(--($E$4:$E$494="X"),J4:J494)</f>
        <v>0</v>
      </c>
      <c r="K514" s="93" cm="1">
        <f t="array" ref="K514">SUMPRODUCT(--($E$4:$E$494="X"),K4:K494)</f>
        <v>0</v>
      </c>
      <c r="L514" s="93" cm="1">
        <f t="array" ref="L514">SUMPRODUCT(--($E$4:$E$494="X"),L4:L494)</f>
        <v>0</v>
      </c>
      <c r="M514" s="93" cm="1">
        <f t="array" ref="M514">SUMPRODUCT(--($E$4:$E$494="X"),M4:M494)</f>
        <v>0</v>
      </c>
      <c r="N514" s="33"/>
      <c r="O514" s="33"/>
      <c r="P514" s="33"/>
    </row>
    <row r="515" spans="3:16" ht="15.75" thickTop="1"/>
    <row r="517" spans="3:16">
      <c r="C517" s="95" t="s">
        <v>178</v>
      </c>
      <c r="D517" s="96"/>
      <c r="E517" s="96"/>
      <c r="F517" s="96"/>
      <c r="G517" s="96"/>
      <c r="H517" s="96"/>
      <c r="I517" s="96"/>
      <c r="J517" s="96"/>
      <c r="K517" s="96"/>
      <c r="L517" s="96"/>
      <c r="M517" s="96"/>
      <c r="N517" s="95" t="s">
        <v>186</v>
      </c>
    </row>
    <row r="518" spans="3:16">
      <c r="C518" s="95" t="str">
        <f>C499</f>
        <v>A</v>
      </c>
      <c r="D518" s="96"/>
      <c r="E518" s="96"/>
      <c r="F518" s="99" cm="1">
        <f t="array" ref="F518">SUMPRODUCT(--($E$4:$E$494=C518),--($D$4:$D$494="X"),$F$4:$F$494)</f>
        <v>0</v>
      </c>
      <c r="G518" s="99" cm="1">
        <f t="array" ref="G518">SUMPRODUCT(--($E$4:$E$494=C518),--($D$4:$D$494="X"),$G$4:$G$494)</f>
        <v>0</v>
      </c>
      <c r="H518" s="99" cm="1">
        <f t="array" ref="H518">SUMPRODUCT(--($E$4:$E$494=C518),--($D$4:$D$494="X"),$H$4:$H$494)</f>
        <v>0</v>
      </c>
      <c r="I518" s="99" cm="1">
        <f t="array" ref="I518">SUMPRODUCT(--($E$4:$E$494=C518),--($D$4:$D$494="X"),$I$4:$I$494)</f>
        <v>0</v>
      </c>
      <c r="J518" s="99" cm="1">
        <f t="array" ref="J518">SUMPRODUCT(--($E$4:$E$494=C518),--($D$4:$D$494="X"),$J$4:$J$494)</f>
        <v>0</v>
      </c>
      <c r="K518" s="99" cm="1">
        <f t="array" ref="K518">SUMPRODUCT(--($E$4:$E$494=C518),--($D$4:$D$494="X"),$K$4:$K$494)</f>
        <v>0</v>
      </c>
      <c r="L518" s="99" cm="1">
        <f t="array" ref="L518">SUMPRODUCT(--($E$4:$E$494=C518),--($D$4:$D$494="X"),$L$4:$L$494)</f>
        <v>0</v>
      </c>
      <c r="M518" s="99" cm="1">
        <f t="array" ref="M518">SUMPRODUCT(--($E$4:$E$494=C518),--($D$4:$D$494="X"),$M$4:$M$494)</f>
        <v>0</v>
      </c>
      <c r="N518" s="99">
        <f>SUM(F518:M518)</f>
        <v>0</v>
      </c>
    </row>
    <row r="519" spans="3:16">
      <c r="C519" s="95" t="str">
        <f t="shared" ref="C519:C530" si="20">C500</f>
        <v>B</v>
      </c>
      <c r="D519" s="96"/>
      <c r="E519" s="96"/>
      <c r="F519" s="99" cm="1">
        <f t="array" ref="F519">SUMPRODUCT(--($E$4:$E$494=C519),--($D$4:$D$494="X"),$F$4:$F$494)</f>
        <v>0</v>
      </c>
      <c r="G519" s="99" cm="1">
        <f t="array" ref="G519">SUMPRODUCT(--($E$4:$E$494=C519),--($D$4:$D$494="X"),$G$4:$G$494)</f>
        <v>0</v>
      </c>
      <c r="H519" s="99" cm="1">
        <f t="array" ref="H519">SUMPRODUCT(--($E$4:$E$494=C519),--($D$4:$D$494="X"),$H$4:$H$494)</f>
        <v>0</v>
      </c>
      <c r="I519" s="99" cm="1">
        <f t="array" ref="I519">SUMPRODUCT(--($E$4:$E$494=C519),--($D$4:$D$494="X"),$I$4:$I$494)</f>
        <v>0</v>
      </c>
      <c r="J519" s="99" cm="1">
        <f t="array" ref="J519">SUMPRODUCT(--($E$4:$E$494=C519),--($D$4:$D$494="X"),$J$4:$J$494)</f>
        <v>0</v>
      </c>
      <c r="K519" s="99" cm="1">
        <f t="array" ref="K519">SUMPRODUCT(--($E$4:$E$494=C519),--($D$4:$D$494="X"),$K$4:$K$494)</f>
        <v>0</v>
      </c>
      <c r="L519" s="99" cm="1">
        <f t="array" ref="L519">SUMPRODUCT(--($E$4:$E$494=C519),--($D$4:$D$494="X"),$L$4:$L$494)</f>
        <v>0</v>
      </c>
      <c r="M519" s="99" cm="1">
        <f t="array" ref="M519">SUMPRODUCT(--($E$4:$E$494=C519),--($D$4:$D$494="X"),$M$4:$M$494)</f>
        <v>0</v>
      </c>
      <c r="N519" s="99">
        <f t="shared" ref="N519:N530" si="21">SUM(F519:M519)</f>
        <v>0</v>
      </c>
    </row>
    <row r="520" spans="3:16">
      <c r="C520" s="95" t="str">
        <f t="shared" si="20"/>
        <v>C</v>
      </c>
      <c r="D520" s="96"/>
      <c r="E520" s="96"/>
      <c r="F520" s="99" cm="1">
        <f t="array" ref="F520">SUMPRODUCT(--($E$4:$E$494=C520),--($D$4:$D$494="X"),$F$4:$F$494)</f>
        <v>0</v>
      </c>
      <c r="G520" s="99" cm="1">
        <f t="array" ref="G520">SUMPRODUCT(--($E$4:$E$494=C520),--($D$4:$D$494="X"),$G$4:$G$494)</f>
        <v>0</v>
      </c>
      <c r="H520" s="99" cm="1">
        <f t="array" ref="H520">SUMPRODUCT(--($E$4:$E$494=C520),--($D$4:$D$494="X"),$H$4:$H$494)</f>
        <v>0</v>
      </c>
      <c r="I520" s="99" cm="1">
        <f t="array" ref="I520">SUMPRODUCT(--($E$4:$E$494=C520),--($D$4:$D$494="X"),$I$4:$I$494)</f>
        <v>0</v>
      </c>
      <c r="J520" s="99" cm="1">
        <f t="array" ref="J520">SUMPRODUCT(--($E$4:$E$494=C520),--($D$4:$D$494="X"),$J$4:$J$494)</f>
        <v>0</v>
      </c>
      <c r="K520" s="99" cm="1">
        <f t="array" ref="K520">SUMPRODUCT(--($E$4:$E$494=C520),--($D$4:$D$494="X"),$K$4:$K$494)</f>
        <v>0</v>
      </c>
      <c r="L520" s="99" cm="1">
        <f t="array" ref="L520">SUMPRODUCT(--($E$4:$E$494=C520),--($D$4:$D$494="X"),$L$4:$L$494)</f>
        <v>0</v>
      </c>
      <c r="M520" s="99" cm="1">
        <f t="array" ref="M520">SUMPRODUCT(--($E$4:$E$494=C520),--($D$4:$D$494="X"),$M$4:$M$494)</f>
        <v>0</v>
      </c>
      <c r="N520" s="99">
        <f t="shared" si="21"/>
        <v>0</v>
      </c>
    </row>
    <row r="521" spans="3:16">
      <c r="C521" s="95" t="str">
        <f t="shared" si="20"/>
        <v>D</v>
      </c>
      <c r="D521" s="96"/>
      <c r="E521" s="96"/>
      <c r="F521" s="99" cm="1">
        <f t="array" ref="F521">SUMPRODUCT(--($E$4:$E$494=C521),--($D$4:$D$494="X"),$F$4:$F$494)</f>
        <v>0</v>
      </c>
      <c r="G521" s="99" cm="1">
        <f t="array" ref="G521">SUMPRODUCT(--($E$4:$E$494=C521),--($D$4:$D$494="X"),$G$4:$G$494)</f>
        <v>0</v>
      </c>
      <c r="H521" s="99" cm="1">
        <f t="array" ref="H521">SUMPRODUCT(--($E$4:$E$494=C521),--($D$4:$D$494="X"),$H$4:$H$494)</f>
        <v>0</v>
      </c>
      <c r="I521" s="99" cm="1">
        <f t="array" ref="I521">SUMPRODUCT(--($E$4:$E$494=C521),--($D$4:$D$494="X"),$I$4:$I$494)</f>
        <v>0</v>
      </c>
      <c r="J521" s="99" cm="1">
        <f t="array" ref="J521">SUMPRODUCT(--($E$4:$E$494=C521),--($D$4:$D$494="X"),$J$4:$J$494)</f>
        <v>0</v>
      </c>
      <c r="K521" s="99" cm="1">
        <f t="array" ref="K521">SUMPRODUCT(--($E$4:$E$494=C521),--($D$4:$D$494="X"),$K$4:$K$494)</f>
        <v>0</v>
      </c>
      <c r="L521" s="99" cm="1">
        <f t="array" ref="L521">SUMPRODUCT(--($E$4:$E$494=C521),--($D$4:$D$494="X"),$L$4:$L$494)</f>
        <v>0</v>
      </c>
      <c r="M521" s="99" cm="1">
        <f t="array" ref="M521">SUMPRODUCT(--($E$4:$E$494=C521),--($D$4:$D$494="X"),$M$4:$M$494)</f>
        <v>0</v>
      </c>
      <c r="N521" s="99">
        <f t="shared" si="21"/>
        <v>0</v>
      </c>
    </row>
    <row r="522" spans="3:16">
      <c r="C522" s="95" t="str">
        <f t="shared" si="20"/>
        <v>E</v>
      </c>
      <c r="D522" s="96"/>
      <c r="E522" s="96"/>
      <c r="F522" s="99" cm="1">
        <f t="array" ref="F522">SUMPRODUCT(--($E$4:$E$494=C522),--($D$4:$D$494="X"),$F$4:$F$494)</f>
        <v>0</v>
      </c>
      <c r="G522" s="99" cm="1">
        <f t="array" ref="G522">SUMPRODUCT(--($E$4:$E$494=C522),--($D$4:$D$494="X"),$G$4:$G$494)</f>
        <v>0</v>
      </c>
      <c r="H522" s="99" cm="1">
        <f t="array" ref="H522">SUMPRODUCT(--($E$4:$E$494=C522),--($D$4:$D$494="X"),$H$4:$H$494)</f>
        <v>0</v>
      </c>
      <c r="I522" s="99" cm="1">
        <f t="array" ref="I522">SUMPRODUCT(--($E$4:$E$494=C522),--($D$4:$D$494="X"),$I$4:$I$494)</f>
        <v>0</v>
      </c>
      <c r="J522" s="99" cm="1">
        <f t="array" ref="J522">SUMPRODUCT(--($E$4:$E$494=C522),--($D$4:$D$494="X"),$J$4:$J$494)</f>
        <v>0</v>
      </c>
      <c r="K522" s="99" cm="1">
        <f t="array" ref="K522">SUMPRODUCT(--($E$4:$E$494=C522),--($D$4:$D$494="X"),$K$4:$K$494)</f>
        <v>0</v>
      </c>
      <c r="L522" s="99" cm="1">
        <f t="array" ref="L522">SUMPRODUCT(--($E$4:$E$494=C522),--($D$4:$D$494="X"),$L$4:$L$494)</f>
        <v>0</v>
      </c>
      <c r="M522" s="99" cm="1">
        <f t="array" ref="M522">SUMPRODUCT(--($E$4:$E$494=C522),--($D$4:$D$494="X"),$M$4:$M$494)</f>
        <v>0</v>
      </c>
      <c r="N522" s="99">
        <f t="shared" si="21"/>
        <v>0</v>
      </c>
    </row>
    <row r="523" spans="3:16">
      <c r="C523" s="95" t="str">
        <f t="shared" si="20"/>
        <v>F</v>
      </c>
      <c r="D523" s="96"/>
      <c r="E523" s="96"/>
      <c r="F523" s="99" cm="1">
        <f t="array" ref="F523">SUMPRODUCT(--($E$4:$E$494=C523),--($D$4:$D$494="X"),$F$4:$F$494)</f>
        <v>0</v>
      </c>
      <c r="G523" s="99" cm="1">
        <f t="array" ref="G523">SUMPRODUCT(--($E$4:$E$494=C523),--($D$4:$D$494="X"),$G$4:$G$494)</f>
        <v>0</v>
      </c>
      <c r="H523" s="99" cm="1">
        <f t="array" ref="H523">SUMPRODUCT(--($E$4:$E$494=C523),--($D$4:$D$494="X"),$H$4:$H$494)</f>
        <v>0</v>
      </c>
      <c r="I523" s="99" cm="1">
        <f t="array" ref="I523">SUMPRODUCT(--($E$4:$E$494=C523),--($D$4:$D$494="X"),$I$4:$I$494)</f>
        <v>0</v>
      </c>
      <c r="J523" s="99" cm="1">
        <f t="array" ref="J523">SUMPRODUCT(--($E$4:$E$494=C523),--($D$4:$D$494="X"),$J$4:$J$494)</f>
        <v>0</v>
      </c>
      <c r="K523" s="99" cm="1">
        <f t="array" ref="K523">SUMPRODUCT(--($E$4:$E$494=C523),--($D$4:$D$494="X"),$K$4:$K$494)</f>
        <v>0</v>
      </c>
      <c r="L523" s="99" cm="1">
        <f t="array" ref="L523">SUMPRODUCT(--($E$4:$E$494=C523),--($D$4:$D$494="X"),$L$4:$L$494)</f>
        <v>0</v>
      </c>
      <c r="M523" s="99" cm="1">
        <f t="array" ref="M523">SUMPRODUCT(--($E$4:$E$494=C523),--($D$4:$D$494="X"),$M$4:$M$494)</f>
        <v>0</v>
      </c>
      <c r="N523" s="99">
        <f t="shared" si="21"/>
        <v>0</v>
      </c>
    </row>
    <row r="524" spans="3:16">
      <c r="C524" s="95" t="str">
        <f t="shared" si="20"/>
        <v>G</v>
      </c>
      <c r="D524" s="96"/>
      <c r="E524" s="96"/>
      <c r="F524" s="99" cm="1">
        <f t="array" ref="F524">SUMPRODUCT(--($E$4:$E$494=C524),--($D$4:$D$494="X"),$F$4:$F$494)</f>
        <v>0</v>
      </c>
      <c r="G524" s="99" cm="1">
        <f t="array" ref="G524">SUMPRODUCT(--($E$4:$E$494=C524),--($D$4:$D$494="X"),$G$4:$G$494)</f>
        <v>0</v>
      </c>
      <c r="H524" s="99" cm="1">
        <f t="array" ref="H524">SUMPRODUCT(--($E$4:$E$494=C524),--($D$4:$D$494="X"),$H$4:$H$494)</f>
        <v>0</v>
      </c>
      <c r="I524" s="99" cm="1">
        <f t="array" ref="I524">SUMPRODUCT(--($E$4:$E$494=C524),--($D$4:$D$494="X"),$I$4:$I$494)</f>
        <v>0</v>
      </c>
      <c r="J524" s="99" cm="1">
        <f t="array" ref="J524">SUMPRODUCT(--($E$4:$E$494=C524),--($D$4:$D$494="X"),$J$4:$J$494)</f>
        <v>0</v>
      </c>
      <c r="K524" s="99" cm="1">
        <f t="array" ref="K524">SUMPRODUCT(--($E$4:$E$494=C524),--($D$4:$D$494="X"),$K$4:$K$494)</f>
        <v>0</v>
      </c>
      <c r="L524" s="99" cm="1">
        <f t="array" ref="L524">SUMPRODUCT(--($E$4:$E$494=C524),--($D$4:$D$494="X"),$L$4:$L$494)</f>
        <v>0</v>
      </c>
      <c r="M524" s="99" cm="1">
        <f t="array" ref="M524">SUMPRODUCT(--($E$4:$E$494=C524),--($D$4:$D$494="X"),$M$4:$M$494)</f>
        <v>0</v>
      </c>
      <c r="N524" s="99">
        <f t="shared" si="21"/>
        <v>0</v>
      </c>
    </row>
    <row r="525" spans="3:16">
      <c r="C525" s="95" t="str">
        <f t="shared" si="20"/>
        <v>H</v>
      </c>
      <c r="D525" s="96"/>
      <c r="E525" s="96"/>
      <c r="F525" s="99" cm="1">
        <f t="array" ref="F525">SUMPRODUCT(--($E$4:$E$494=C525),--($D$4:$D$494="X"),$F$4:$F$494)</f>
        <v>0</v>
      </c>
      <c r="G525" s="99" cm="1">
        <f t="array" ref="G525">SUMPRODUCT(--($E$4:$E$494=C525),--($D$4:$D$494="X"),$G$4:$G$494)</f>
        <v>0</v>
      </c>
      <c r="H525" s="99" cm="1">
        <f t="array" ref="H525">SUMPRODUCT(--($E$4:$E$494=C525),--($D$4:$D$494="X"),$H$4:$H$494)</f>
        <v>0</v>
      </c>
      <c r="I525" s="99" cm="1">
        <f t="array" ref="I525">SUMPRODUCT(--($E$4:$E$494=C525),--($D$4:$D$494="X"),$I$4:$I$494)</f>
        <v>0</v>
      </c>
      <c r="J525" s="99" cm="1">
        <f t="array" ref="J525">SUMPRODUCT(--($E$4:$E$494=C525),--($D$4:$D$494="X"),$J$4:$J$494)</f>
        <v>0</v>
      </c>
      <c r="K525" s="99" cm="1">
        <f t="array" ref="K525">SUMPRODUCT(--($E$4:$E$494=C525),--($D$4:$D$494="X"),$K$4:$K$494)</f>
        <v>0</v>
      </c>
      <c r="L525" s="99" cm="1">
        <f t="array" ref="L525">SUMPRODUCT(--($E$4:$E$494=C525),--($D$4:$D$494="X"),$L$4:$L$494)</f>
        <v>0</v>
      </c>
      <c r="M525" s="99" cm="1">
        <f t="array" ref="M525">SUMPRODUCT(--($E$4:$E$494=C525),--($D$4:$D$494="X"),$M$4:$M$494)</f>
        <v>0</v>
      </c>
      <c r="N525" s="99">
        <f t="shared" si="21"/>
        <v>0</v>
      </c>
    </row>
    <row r="526" spans="3:16">
      <c r="C526" s="95" t="str">
        <f t="shared" si="20"/>
        <v>I</v>
      </c>
      <c r="D526" s="96"/>
      <c r="E526" s="96"/>
      <c r="F526" s="99" cm="1">
        <f t="array" ref="F526">SUMPRODUCT(--($E$4:$E$494=C526),--($D$4:$D$494="X"),$F$4:$F$494)</f>
        <v>0</v>
      </c>
      <c r="G526" s="99" cm="1">
        <f t="array" ref="G526">SUMPRODUCT(--($E$4:$E$494=C526),--($D$4:$D$494="X"),$G$4:$G$494)</f>
        <v>0</v>
      </c>
      <c r="H526" s="99" cm="1">
        <f t="array" ref="H526">SUMPRODUCT(--($E$4:$E$494=C526),--($D$4:$D$494="X"),$H$4:$H$494)</f>
        <v>0</v>
      </c>
      <c r="I526" s="99" cm="1">
        <f t="array" ref="I526">SUMPRODUCT(--($E$4:$E$494=C526),--($D$4:$D$494="X"),$I$4:$I$494)</f>
        <v>0</v>
      </c>
      <c r="J526" s="99" cm="1">
        <f t="array" ref="J526">SUMPRODUCT(--($E$4:$E$494=C526),--($D$4:$D$494="X"),$J$4:$J$494)</f>
        <v>0</v>
      </c>
      <c r="K526" s="99" cm="1">
        <f t="array" ref="K526">SUMPRODUCT(--($E$4:$E$494=C526),--($D$4:$D$494="X"),$K$4:$K$494)</f>
        <v>0</v>
      </c>
      <c r="L526" s="99" cm="1">
        <f t="array" ref="L526">SUMPRODUCT(--($E$4:$E$494=C526),--($D$4:$D$494="X"),$L$4:$L$494)</f>
        <v>0</v>
      </c>
      <c r="M526" s="99" cm="1">
        <f t="array" ref="M526">SUMPRODUCT(--($E$4:$E$494=C526),--($D$4:$D$494="X"),$M$4:$M$494)</f>
        <v>0</v>
      </c>
      <c r="N526" s="99">
        <f t="shared" si="21"/>
        <v>0</v>
      </c>
    </row>
    <row r="527" spans="3:16">
      <c r="C527" s="95" t="str">
        <f t="shared" si="20"/>
        <v>J</v>
      </c>
      <c r="D527" s="96"/>
      <c r="E527" s="96"/>
      <c r="F527" s="99" cm="1">
        <f t="array" ref="F527">SUMPRODUCT(--($E$4:$E$494=C527),--($D$4:$D$494="X"),$F$4:$F$494)</f>
        <v>0</v>
      </c>
      <c r="G527" s="99" cm="1">
        <f t="array" ref="G527">SUMPRODUCT(--($E$4:$E$494=C527),--($D$4:$D$494="X"),$G$4:$G$494)</f>
        <v>0</v>
      </c>
      <c r="H527" s="99" cm="1">
        <f t="array" ref="H527">SUMPRODUCT(--($E$4:$E$494=C527),--($D$4:$D$494="X"),$H$4:$H$494)</f>
        <v>0</v>
      </c>
      <c r="I527" s="99" cm="1">
        <f t="array" ref="I527">SUMPRODUCT(--($E$4:$E$494=C527),--($D$4:$D$494="X"),$I$4:$I$494)</f>
        <v>0</v>
      </c>
      <c r="J527" s="99" cm="1">
        <f t="array" ref="J527">SUMPRODUCT(--($E$4:$E$494=C527),--($D$4:$D$494="X"),$J$4:$J$494)</f>
        <v>0</v>
      </c>
      <c r="K527" s="99" cm="1">
        <f t="array" ref="K527">SUMPRODUCT(--($E$4:$E$494=C527),--($D$4:$D$494="X"),$K$4:$K$494)</f>
        <v>0</v>
      </c>
      <c r="L527" s="99" cm="1">
        <f t="array" ref="L527">SUMPRODUCT(--($E$4:$E$494=C527),--($D$4:$D$494="X"),$L$4:$L$494)</f>
        <v>0</v>
      </c>
      <c r="M527" s="99" cm="1">
        <f t="array" ref="M527">SUMPRODUCT(--($E$4:$E$494=C527),--($D$4:$D$494="X"),$M$4:$M$494)</f>
        <v>0</v>
      </c>
      <c r="N527" s="99">
        <f t="shared" si="21"/>
        <v>0</v>
      </c>
    </row>
    <row r="528" spans="3:16">
      <c r="C528" s="95" t="str">
        <f t="shared" si="20"/>
        <v>K</v>
      </c>
      <c r="D528" s="96"/>
      <c r="E528" s="96"/>
      <c r="F528" s="99" cm="1">
        <f t="array" ref="F528">SUMPRODUCT(--($E$4:$E$494=C528),--($D$4:$D$494="X"),$F$4:$F$494)</f>
        <v>0</v>
      </c>
      <c r="G528" s="99" cm="1">
        <f t="array" ref="G528">SUMPRODUCT(--($E$4:$E$494=C528),--($D$4:$D$494="X"),$G$4:$G$494)</f>
        <v>0</v>
      </c>
      <c r="H528" s="99" cm="1">
        <f t="array" ref="H528">SUMPRODUCT(--($E$4:$E$494=C528),--($D$4:$D$494="X"),$H$4:$H$494)</f>
        <v>0</v>
      </c>
      <c r="I528" s="99" cm="1">
        <f t="array" ref="I528">SUMPRODUCT(--($E$4:$E$494=C528),--($D$4:$D$494="X"),$I$4:$I$494)</f>
        <v>0</v>
      </c>
      <c r="J528" s="99" cm="1">
        <f t="array" ref="J528">SUMPRODUCT(--($E$4:$E$494=C528),--($D$4:$D$494="X"),$J$4:$J$494)</f>
        <v>0</v>
      </c>
      <c r="K528" s="99" cm="1">
        <f t="array" ref="K528">SUMPRODUCT(--($E$4:$E$494=C528),--($D$4:$D$494="X"),$K$4:$K$494)</f>
        <v>0</v>
      </c>
      <c r="L528" s="99" cm="1">
        <f t="array" ref="L528">SUMPRODUCT(--($E$4:$E$494=C528),--($D$4:$D$494="X"),$L$4:$L$494)</f>
        <v>0</v>
      </c>
      <c r="M528" s="99" cm="1">
        <f t="array" ref="M528">SUMPRODUCT(--($E$4:$E$494=C528),--($D$4:$D$494="X"),$M$4:$M$494)</f>
        <v>0</v>
      </c>
      <c r="N528" s="99">
        <f t="shared" si="21"/>
        <v>0</v>
      </c>
    </row>
    <row r="529" spans="3:14">
      <c r="C529" s="95" t="str">
        <f t="shared" si="20"/>
        <v>Vrije categorie</v>
      </c>
      <c r="D529" s="96"/>
      <c r="E529" s="96"/>
      <c r="F529" s="99" cm="1">
        <f t="array" ref="F529">SUMPRODUCT(--($E$4:$E$494=C529),--($D$4:$D$494="X"),$F$4:$F$494)</f>
        <v>0</v>
      </c>
      <c r="G529" s="99" cm="1">
        <f t="array" ref="G529">SUMPRODUCT(--($E$4:$E$494=C529),--($D$4:$D$494="X"),$G$4:$G$494)</f>
        <v>0</v>
      </c>
      <c r="H529" s="99" cm="1">
        <f t="array" ref="H529">SUMPRODUCT(--($E$4:$E$494=C529),--($D$4:$D$494="X"),$H$4:$H$494)</f>
        <v>0</v>
      </c>
      <c r="I529" s="99" cm="1">
        <f t="array" ref="I529">SUMPRODUCT(--($E$4:$E$494=C529),--($D$4:$D$494="X"),$I$4:$I$494)</f>
        <v>0</v>
      </c>
      <c r="J529" s="99" cm="1">
        <f t="array" ref="J529">SUMPRODUCT(--($E$4:$E$494=C529),--($D$4:$D$494="X"),$J$4:$J$494)</f>
        <v>0</v>
      </c>
      <c r="K529" s="99" cm="1">
        <f t="array" ref="K529">SUMPRODUCT(--($E$4:$E$494=C529),--($D$4:$D$494="X"),$K$4:$K$494)</f>
        <v>0</v>
      </c>
      <c r="L529" s="99" cm="1">
        <f t="array" ref="L529">SUMPRODUCT(--($E$4:$E$494=C529),--($D$4:$D$494="X"),$L$4:$L$494)</f>
        <v>0</v>
      </c>
      <c r="M529" s="99" cm="1">
        <f t="array" ref="M529">SUMPRODUCT(--($E$4:$E$494=C529),--($D$4:$D$494="X"),$M$4:$M$494)</f>
        <v>0</v>
      </c>
      <c r="N529" s="99">
        <f t="shared" si="21"/>
        <v>0</v>
      </c>
    </row>
    <row r="530" spans="3:14">
      <c r="C530" s="95" t="str">
        <f t="shared" si="20"/>
        <v>Vrije categorie</v>
      </c>
      <c r="D530" s="96"/>
      <c r="E530" s="96"/>
      <c r="F530" s="99" cm="1">
        <f t="array" ref="F530">SUMPRODUCT(--($E$4:$E$494=C530),--($D$4:$D$494="X"),$F$4:$F$494)</f>
        <v>0</v>
      </c>
      <c r="G530" s="99" cm="1">
        <f t="array" ref="G530">SUMPRODUCT(--($E$4:$E$494=C530),--($D$4:$D$494="X"),$G$4:$G$494)</f>
        <v>0</v>
      </c>
      <c r="H530" s="99" cm="1">
        <f t="array" ref="H530">SUMPRODUCT(--($E$4:$E$494=C530),--($D$4:$D$494="X"),$H$4:$H$494)</f>
        <v>0</v>
      </c>
      <c r="I530" s="99" cm="1">
        <f t="array" ref="I530">SUMPRODUCT(--($E$4:$E$494=C530),--($D$4:$D$494="X"),$I$4:$I$494)</f>
        <v>0</v>
      </c>
      <c r="J530" s="99" cm="1">
        <f t="array" ref="J530">SUMPRODUCT(--($E$4:$E$494=C530),--($D$4:$D$494="X"),$J$4:$J$494)</f>
        <v>0</v>
      </c>
      <c r="K530" s="99" cm="1">
        <f t="array" ref="K530">SUMPRODUCT(--($E$4:$E$494=C530),--($D$4:$D$494="X"),$K$4:$K$494)</f>
        <v>0</v>
      </c>
      <c r="L530" s="99" cm="1">
        <f t="array" ref="L530">SUMPRODUCT(--($E$4:$E$494=C530),--($D$4:$D$494="X"),$L$4:$L$494)</f>
        <v>0</v>
      </c>
      <c r="M530" s="99" cm="1">
        <f t="array" ref="M530">SUMPRODUCT(--($E$4:$E$494=C530),--($D$4:$D$494="X"),$M$4:$M$494)</f>
        <v>0</v>
      </c>
      <c r="N530" s="99">
        <f t="shared" si="21"/>
        <v>0</v>
      </c>
    </row>
    <row r="531" spans="3:14" ht="15.75" thickBot="1">
      <c r="C531" s="97" t="s">
        <v>179</v>
      </c>
      <c r="D531" s="98"/>
      <c r="E531" s="98"/>
      <c r="F531" s="100">
        <f>SUM(F518:F530)</f>
        <v>0</v>
      </c>
      <c r="G531" s="100">
        <f t="shared" ref="G531:M531" si="22">SUM(G518:G530)</f>
        <v>0</v>
      </c>
      <c r="H531" s="100">
        <f t="shared" si="22"/>
        <v>0</v>
      </c>
      <c r="I531" s="100">
        <f t="shared" si="22"/>
        <v>0</v>
      </c>
      <c r="J531" s="100">
        <f t="shared" si="22"/>
        <v>0</v>
      </c>
      <c r="K531" s="100">
        <f t="shared" si="22"/>
        <v>0</v>
      </c>
      <c r="L531" s="100">
        <f t="shared" si="22"/>
        <v>0</v>
      </c>
      <c r="M531" s="100">
        <f t="shared" si="22"/>
        <v>0</v>
      </c>
      <c r="N531" s="100">
        <f>SUM(N518:N530)</f>
        <v>0</v>
      </c>
    </row>
    <row r="532" spans="3:14" ht="15.75" thickTop="1"/>
  </sheetData>
  <mergeCells count="4">
    <mergeCell ref="B1:C1"/>
    <mergeCell ref="D1:J1"/>
    <mergeCell ref="B2:C2"/>
    <mergeCell ref="D2:J2"/>
  </mergeCells>
  <pageMargins left="0.7" right="0.7" top="0.75" bottom="0.75" header="0.3" footer="0.3"/>
  <pageSetup paperSize="9" orientation="portrait" r:id="rId1"/>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B659EB-ADA0-436B-AFB5-3ACE82A30904}">
  <sheetPr>
    <tabColor rgb="FFC2E76B"/>
  </sheetPr>
  <dimension ref="A2:N63"/>
  <sheetViews>
    <sheetView showGridLines="0" workbookViewId="0">
      <selection activeCell="A35" sqref="A35:D35"/>
    </sheetView>
  </sheetViews>
  <sheetFormatPr defaultRowHeight="15"/>
  <cols>
    <col min="1" max="1" width="30" customWidth="1"/>
    <col min="4" max="4" width="13.28515625" customWidth="1"/>
    <col min="5" max="5" width="16.140625" customWidth="1"/>
    <col min="6" max="6" width="17.85546875" customWidth="1"/>
    <col min="7" max="7" width="13.85546875" customWidth="1"/>
    <col min="8" max="8" width="16.7109375" bestFit="1" customWidth="1"/>
    <col min="9" max="9" width="18.42578125" bestFit="1" customWidth="1"/>
    <col min="11" max="11" width="10" customWidth="1"/>
    <col min="12" max="12" width="10.85546875" bestFit="1" customWidth="1"/>
    <col min="13" max="13" width="16" customWidth="1"/>
    <col min="14" max="14" width="16.7109375" bestFit="1" customWidth="1"/>
  </cols>
  <sheetData>
    <row r="2" spans="1:14" ht="45">
      <c r="A2" s="74"/>
      <c r="B2" s="75"/>
      <c r="C2" s="75"/>
      <c r="D2" s="76" t="str">
        <f>CONCATENATE("Uitvoeringsbepaling"," ",H5,", onderdeel van ",Kwaliteitscontroles!A2," ",Kwaliteitscontroles!A3)</f>
        <v xml:space="preserve">Uitvoeringsbepaling 49, onderdeel van bestek </v>
      </c>
      <c r="E2" s="76"/>
      <c r="F2" s="76"/>
      <c r="G2" s="76"/>
      <c r="H2" s="77"/>
      <c r="I2" s="37"/>
      <c r="K2" t="s">
        <v>67</v>
      </c>
      <c r="L2" t="s">
        <v>170</v>
      </c>
      <c r="M2" s="65" t="s">
        <v>169</v>
      </c>
      <c r="N2" t="s">
        <v>183</v>
      </c>
    </row>
    <row r="3" spans="1:14">
      <c r="K3" s="58" t="s">
        <v>50</v>
      </c>
      <c r="L3" s="71"/>
      <c r="M3" s="132"/>
      <c r="N3" s="112" t="e">
        <f>'49a'!P499/M3</f>
        <v>#N/A</v>
      </c>
    </row>
    <row r="4" spans="1:14">
      <c r="A4" s="42" t="s">
        <v>78</v>
      </c>
      <c r="B4" s="229" t="str">
        <f>VLOOKUP(H5,Kwaliteitscontroles!A5:E54,3)</f>
        <v>Complex 49</v>
      </c>
      <c r="C4" s="229"/>
      <c r="D4" s="229"/>
      <c r="E4" s="229"/>
      <c r="F4" s="45"/>
      <c r="G4" s="45"/>
      <c r="H4" s="38"/>
      <c r="K4" s="60" t="s">
        <v>53</v>
      </c>
      <c r="L4" s="72"/>
      <c r="M4" s="133"/>
      <c r="N4" s="113" t="e">
        <f>'49a'!P500/M4</f>
        <v>#N/A</v>
      </c>
    </row>
    <row r="5" spans="1:14">
      <c r="A5" s="43" t="s">
        <v>79</v>
      </c>
      <c r="B5" s="230" t="str">
        <f>VLOOKUP(H5,Kwaliteitscontroles!A5:E54,4)</f>
        <v>Complex 49</v>
      </c>
      <c r="C5" s="230"/>
      <c r="D5" s="230"/>
      <c r="E5" s="230"/>
      <c r="F5" s="245" t="s">
        <v>81</v>
      </c>
      <c r="G5" s="245"/>
      <c r="H5" s="39">
        <f>Kwaliteitscontroles!A53</f>
        <v>49</v>
      </c>
      <c r="K5" s="60" t="s">
        <v>54</v>
      </c>
      <c r="L5" s="72"/>
      <c r="M5" s="133"/>
      <c r="N5" s="113" t="e">
        <f>'49a'!P501/M5</f>
        <v>#N/A</v>
      </c>
    </row>
    <row r="6" spans="1:14">
      <c r="A6" s="44" t="s">
        <v>80</v>
      </c>
      <c r="B6" s="231" t="str">
        <f>VLOOKUP(H5,Kwaliteitscontroles!A5:E54,5)</f>
        <v>Complex 49</v>
      </c>
      <c r="C6" s="231"/>
      <c r="D6" s="231"/>
      <c r="E6" s="231"/>
      <c r="F6" s="246" t="s">
        <v>82</v>
      </c>
      <c r="G6" s="246"/>
      <c r="H6" s="40" t="str">
        <f>CONCATENATE(H5,"a")</f>
        <v>49a</v>
      </c>
      <c r="K6" s="60" t="s">
        <v>55</v>
      </c>
      <c r="L6" s="72"/>
      <c r="M6" s="133"/>
      <c r="N6" s="113" t="e">
        <f>'49a'!P502/M6</f>
        <v>#N/A</v>
      </c>
    </row>
    <row r="7" spans="1:14">
      <c r="K7" s="60" t="s">
        <v>51</v>
      </c>
      <c r="L7" s="72"/>
      <c r="M7" s="133"/>
      <c r="N7" s="113" t="e">
        <f>'49a'!P503/M7</f>
        <v>#N/A</v>
      </c>
    </row>
    <row r="8" spans="1:14">
      <c r="A8" s="11" t="s">
        <v>83</v>
      </c>
      <c r="B8" s="12"/>
      <c r="C8" s="12"/>
      <c r="D8" s="12"/>
      <c r="E8" s="41">
        <f>MAX(L3:L16)</f>
        <v>0</v>
      </c>
      <c r="K8" s="60" t="s">
        <v>56</v>
      </c>
      <c r="L8" s="72"/>
      <c r="M8" s="133"/>
      <c r="N8" s="113" t="e">
        <f>'49a'!P504/M8</f>
        <v>#N/A</v>
      </c>
    </row>
    <row r="9" spans="1:14">
      <c r="A9" s="11" t="s">
        <v>26</v>
      </c>
      <c r="B9" s="12"/>
      <c r="C9" s="12"/>
      <c r="D9" s="12"/>
      <c r="E9" s="152">
        <v>0.08</v>
      </c>
      <c r="K9" s="60" t="s">
        <v>185</v>
      </c>
      <c r="L9" s="72"/>
      <c r="M9" s="133"/>
      <c r="N9" s="113" t="e">
        <f>'49a'!P505/M9</f>
        <v>#N/A</v>
      </c>
    </row>
    <row r="10" spans="1:14">
      <c r="H10" s="33" t="s">
        <v>92</v>
      </c>
      <c r="K10" s="60" t="s">
        <v>57</v>
      </c>
      <c r="L10" s="72"/>
      <c r="M10" s="133"/>
      <c r="N10" s="113" t="e">
        <f>'49a'!P506/M10</f>
        <v>#N/A</v>
      </c>
    </row>
    <row r="11" spans="1:14">
      <c r="A11" s="11" t="s">
        <v>84</v>
      </c>
      <c r="B11" s="12"/>
      <c r="C11" s="12"/>
      <c r="D11" s="12"/>
      <c r="E11" s="12"/>
      <c r="F11" s="46"/>
      <c r="G11" s="46"/>
      <c r="H11" s="48" t="e">
        <f>SUM(N3:N16)*Offertetarief</f>
        <v>#N/A</v>
      </c>
      <c r="K11" s="60" t="s">
        <v>58</v>
      </c>
      <c r="L11" s="72"/>
      <c r="M11" s="133"/>
      <c r="N11" s="113" t="e">
        <f>'49a'!P507/M11</f>
        <v>#N/A</v>
      </c>
    </row>
    <row r="12" spans="1:14">
      <c r="F12" s="33" t="s">
        <v>60</v>
      </c>
      <c r="G12" s="33" t="s">
        <v>86</v>
      </c>
      <c r="K12" s="60" t="s">
        <v>59</v>
      </c>
      <c r="L12" s="72"/>
      <c r="M12" s="133"/>
      <c r="N12" s="113" t="e">
        <f>'49a'!P508/M12</f>
        <v>#N/A</v>
      </c>
    </row>
    <row r="13" spans="1:14">
      <c r="A13" s="12" t="s">
        <v>152</v>
      </c>
      <c r="B13" s="12"/>
      <c r="C13" s="12"/>
      <c r="D13" s="12"/>
      <c r="E13" s="13"/>
      <c r="F13" s="69">
        <f>'49a'!N512</f>
        <v>0</v>
      </c>
      <c r="G13" s="115"/>
      <c r="H13" s="49">
        <f>(F13*G13)*4</f>
        <v>0</v>
      </c>
      <c r="K13" s="60" t="s">
        <v>52</v>
      </c>
      <c r="L13" s="72"/>
      <c r="M13" s="133"/>
      <c r="N13" s="113" t="e">
        <f>'49a'!P509/M13</f>
        <v>#N/A</v>
      </c>
    </row>
    <row r="14" spans="1:14" ht="15.75">
      <c r="F14" s="47" t="s">
        <v>85</v>
      </c>
      <c r="G14" s="102"/>
      <c r="H14" s="49" t="e">
        <f>SUM(H11:H13)</f>
        <v>#N/A</v>
      </c>
      <c r="K14" s="60"/>
      <c r="L14" s="72"/>
      <c r="M14" s="133"/>
      <c r="N14" s="113"/>
    </row>
    <row r="15" spans="1:14">
      <c r="K15" s="60"/>
      <c r="L15" s="72"/>
      <c r="M15" s="133"/>
      <c r="N15" s="113"/>
    </row>
    <row r="16" spans="1:14">
      <c r="A16" t="s">
        <v>165</v>
      </c>
      <c r="K16" s="62"/>
      <c r="L16" s="73"/>
      <c r="M16" s="134"/>
      <c r="N16" s="114"/>
    </row>
    <row r="17" spans="1:9">
      <c r="A17" s="241" t="s">
        <v>166</v>
      </c>
      <c r="B17" s="241"/>
      <c r="C17" s="241"/>
      <c r="D17" s="70" t="e">
        <f>'49a'!P512</f>
        <v>#N/A</v>
      </c>
      <c r="E17" s="241" t="s">
        <v>167</v>
      </c>
      <c r="F17" s="241"/>
      <c r="G17" s="70" t="e">
        <f>D17/E8</f>
        <v>#N/A</v>
      </c>
      <c r="H17" s="67" t="s">
        <v>168</v>
      </c>
      <c r="I17" s="69" t="e">
        <f>D17/SUM(N3:N16)</f>
        <v>#N/A</v>
      </c>
    </row>
    <row r="20" spans="1:9">
      <c r="A20" s="50" t="s">
        <v>153</v>
      </c>
      <c r="E20" s="33" t="s">
        <v>60</v>
      </c>
      <c r="F20" s="33" t="s">
        <v>86</v>
      </c>
      <c r="G20" s="33" t="s">
        <v>87</v>
      </c>
      <c r="H20" s="33" t="s">
        <v>88</v>
      </c>
      <c r="I20" s="33" t="s">
        <v>92</v>
      </c>
    </row>
    <row r="21" spans="1:9">
      <c r="A21" s="125"/>
      <c r="B21" s="119"/>
      <c r="C21" s="119"/>
      <c r="D21" s="119"/>
      <c r="E21" s="225"/>
      <c r="F21" s="225"/>
      <c r="G21" s="225"/>
      <c r="H21" s="225"/>
      <c r="I21" s="120"/>
    </row>
    <row r="22" spans="1:9">
      <c r="A22" s="262" t="s">
        <v>155</v>
      </c>
      <c r="B22" s="263"/>
      <c r="C22" s="263"/>
      <c r="D22" s="227"/>
      <c r="E22" s="121">
        <f>'49a'!G512</f>
        <v>0</v>
      </c>
      <c r="F22" s="122"/>
      <c r="G22" s="123">
        <f t="shared" ref="G22:G34" si="0">E22*F22</f>
        <v>0</v>
      </c>
      <c r="H22" s="124"/>
      <c r="I22" s="123">
        <f t="shared" ref="I22:I34" si="1">G22*H22</f>
        <v>0</v>
      </c>
    </row>
    <row r="23" spans="1:9">
      <c r="A23" s="224" t="s">
        <v>156</v>
      </c>
      <c r="B23" s="225"/>
      <c r="C23" s="225"/>
      <c r="D23" s="226"/>
      <c r="E23" s="51">
        <f>E22</f>
        <v>0</v>
      </c>
      <c r="F23" s="88"/>
      <c r="G23" s="83">
        <f t="shared" si="0"/>
        <v>0</v>
      </c>
      <c r="H23" s="61"/>
      <c r="I23" s="83">
        <f t="shared" si="1"/>
        <v>0</v>
      </c>
    </row>
    <row r="24" spans="1:9">
      <c r="A24" s="224" t="s">
        <v>157</v>
      </c>
      <c r="B24" s="225"/>
      <c r="C24" s="225"/>
      <c r="D24" s="226"/>
      <c r="E24" s="51">
        <f>E22</f>
        <v>0</v>
      </c>
      <c r="F24" s="88"/>
      <c r="G24" s="83">
        <f t="shared" si="0"/>
        <v>0</v>
      </c>
      <c r="H24" s="61"/>
      <c r="I24" s="83">
        <f t="shared" si="1"/>
        <v>0</v>
      </c>
    </row>
    <row r="25" spans="1:9">
      <c r="A25" s="224" t="s">
        <v>158</v>
      </c>
      <c r="B25" s="225"/>
      <c r="C25" s="225"/>
      <c r="D25" s="226"/>
      <c r="E25" s="51">
        <f>E22</f>
        <v>0</v>
      </c>
      <c r="F25" s="88"/>
      <c r="G25" s="83">
        <f t="shared" si="0"/>
        <v>0</v>
      </c>
      <c r="H25" s="61"/>
      <c r="I25" s="83">
        <f t="shared" si="1"/>
        <v>0</v>
      </c>
    </row>
    <row r="26" spans="1:9">
      <c r="A26" s="224" t="s">
        <v>61</v>
      </c>
      <c r="B26" s="225"/>
      <c r="C26" s="225"/>
      <c r="D26" s="226"/>
      <c r="E26" s="51">
        <f>'49a'!F512-E27</f>
        <v>0</v>
      </c>
      <c r="F26" s="88"/>
      <c r="G26" s="83">
        <f t="shared" si="0"/>
        <v>0</v>
      </c>
      <c r="H26" s="61"/>
      <c r="I26" s="83">
        <f t="shared" si="1"/>
        <v>0</v>
      </c>
    </row>
    <row r="27" spans="1:9">
      <c r="A27" s="224" t="s">
        <v>62</v>
      </c>
      <c r="B27" s="225"/>
      <c r="C27" s="225"/>
      <c r="D27" s="264"/>
      <c r="E27" s="126"/>
      <c r="F27" s="127"/>
      <c r="G27" s="128">
        <f t="shared" si="0"/>
        <v>0</v>
      </c>
      <c r="H27" s="129"/>
      <c r="I27" s="128">
        <f t="shared" si="1"/>
        <v>0</v>
      </c>
    </row>
    <row r="28" spans="1:9">
      <c r="A28" s="125"/>
      <c r="B28" s="119"/>
      <c r="C28" s="119"/>
      <c r="D28" s="119"/>
      <c r="E28" s="225"/>
      <c r="F28" s="225"/>
      <c r="G28" s="225"/>
      <c r="H28" s="225"/>
      <c r="I28" s="120"/>
    </row>
    <row r="29" spans="1:9">
      <c r="A29" s="224" t="s">
        <v>159</v>
      </c>
      <c r="B29" s="225"/>
      <c r="C29" s="225"/>
      <c r="D29" s="227"/>
      <c r="E29" s="121">
        <f>'49a'!S495</f>
        <v>0</v>
      </c>
      <c r="F29" s="122"/>
      <c r="G29" s="123">
        <f t="shared" si="0"/>
        <v>0</v>
      </c>
      <c r="H29" s="124"/>
      <c r="I29" s="123">
        <f t="shared" si="1"/>
        <v>0</v>
      </c>
    </row>
    <row r="30" spans="1:9">
      <c r="A30" s="224" t="s">
        <v>160</v>
      </c>
      <c r="B30" s="225"/>
      <c r="C30" s="225"/>
      <c r="D30" s="226"/>
      <c r="E30" s="51">
        <f>'49a'!R495</f>
        <v>0</v>
      </c>
      <c r="F30" s="88"/>
      <c r="G30" s="83">
        <f t="shared" si="0"/>
        <v>0</v>
      </c>
      <c r="H30" s="61"/>
      <c r="I30" s="83">
        <f t="shared" si="1"/>
        <v>0</v>
      </c>
    </row>
    <row r="31" spans="1:9">
      <c r="A31" s="224" t="s">
        <v>161</v>
      </c>
      <c r="B31" s="225"/>
      <c r="C31" s="225"/>
      <c r="D31" s="226"/>
      <c r="E31" s="51">
        <f>'49a'!T495</f>
        <v>0</v>
      </c>
      <c r="F31" s="88"/>
      <c r="G31" s="83">
        <f t="shared" si="0"/>
        <v>0</v>
      </c>
      <c r="H31" s="61"/>
      <c r="I31" s="83">
        <f t="shared" si="1"/>
        <v>0</v>
      </c>
    </row>
    <row r="32" spans="1:9">
      <c r="A32" s="224" t="s">
        <v>162</v>
      </c>
      <c r="B32" s="225"/>
      <c r="C32" s="225"/>
      <c r="D32" s="226"/>
      <c r="E32" s="51">
        <f>'49a'!U495</f>
        <v>0</v>
      </c>
      <c r="F32" s="88"/>
      <c r="G32" s="83">
        <f t="shared" si="0"/>
        <v>0</v>
      </c>
      <c r="H32" s="61"/>
      <c r="I32" s="83">
        <f t="shared" si="1"/>
        <v>0</v>
      </c>
    </row>
    <row r="33" spans="1:9">
      <c r="A33" s="224" t="s">
        <v>151</v>
      </c>
      <c r="B33" s="225"/>
      <c r="C33" s="225"/>
      <c r="D33" s="226"/>
      <c r="E33" s="51">
        <f>'49a'!V495</f>
        <v>0</v>
      </c>
      <c r="F33" s="88"/>
      <c r="G33" s="83">
        <f t="shared" si="0"/>
        <v>0</v>
      </c>
      <c r="H33" s="61"/>
      <c r="I33" s="83">
        <f t="shared" si="1"/>
        <v>0</v>
      </c>
    </row>
    <row r="34" spans="1:9">
      <c r="A34" s="224" t="s">
        <v>163</v>
      </c>
      <c r="B34" s="225"/>
      <c r="C34" s="225"/>
      <c r="D34" s="226"/>
      <c r="E34" s="51">
        <f>'49a'!W495</f>
        <v>0</v>
      </c>
      <c r="F34" s="88"/>
      <c r="G34" s="83">
        <f t="shared" si="0"/>
        <v>0</v>
      </c>
      <c r="H34" s="61"/>
      <c r="I34" s="83">
        <f t="shared" si="1"/>
        <v>0</v>
      </c>
    </row>
    <row r="35" spans="1:9">
      <c r="A35" s="224"/>
      <c r="B35" s="225"/>
      <c r="C35" s="225"/>
      <c r="D35" s="226"/>
      <c r="E35" s="51"/>
      <c r="F35" s="88"/>
      <c r="G35" s="83"/>
      <c r="H35" s="61"/>
      <c r="I35" s="83"/>
    </row>
    <row r="36" spans="1:9">
      <c r="A36" s="224"/>
      <c r="B36" s="225"/>
      <c r="C36" s="225"/>
      <c r="D36" s="226"/>
      <c r="E36" s="51"/>
      <c r="F36" s="88"/>
      <c r="G36" s="83"/>
      <c r="H36" s="61"/>
      <c r="I36" s="83"/>
    </row>
    <row r="37" spans="1:9">
      <c r="A37" s="238"/>
      <c r="B37" s="239"/>
      <c r="C37" s="239"/>
      <c r="D37" s="240"/>
      <c r="E37" s="52"/>
      <c r="F37" s="89"/>
      <c r="G37" s="84"/>
      <c r="H37" s="63"/>
      <c r="I37" s="84"/>
    </row>
    <row r="38" spans="1:9" ht="15.75">
      <c r="H38" s="53" t="s">
        <v>85</v>
      </c>
      <c r="I38" s="54">
        <f>SUM(I22:I37)</f>
        <v>0</v>
      </c>
    </row>
    <row r="40" spans="1:9">
      <c r="A40" s="50" t="s">
        <v>89</v>
      </c>
      <c r="D40" t="s">
        <v>49</v>
      </c>
      <c r="E40" t="s">
        <v>90</v>
      </c>
      <c r="F40" t="s">
        <v>91</v>
      </c>
      <c r="G40" t="s">
        <v>87</v>
      </c>
      <c r="H40" t="s">
        <v>88</v>
      </c>
      <c r="I40" t="s">
        <v>92</v>
      </c>
    </row>
    <row r="41" spans="1:9">
      <c r="A41" s="236" t="s">
        <v>154</v>
      </c>
      <c r="B41" s="237"/>
      <c r="C41" s="237"/>
      <c r="D41" s="34" t="s">
        <v>60</v>
      </c>
      <c r="E41" s="111">
        <f>'49a'!N505</f>
        <v>0</v>
      </c>
      <c r="F41" s="85"/>
      <c r="G41" s="82">
        <f>E41*F41</f>
        <v>0</v>
      </c>
      <c r="H41" s="59" t="s">
        <v>164</v>
      </c>
      <c r="I41" s="82"/>
    </row>
    <row r="42" spans="1:9">
      <c r="A42" s="234"/>
      <c r="B42" s="235"/>
      <c r="C42" s="235"/>
      <c r="D42" s="35"/>
      <c r="E42" s="35"/>
      <c r="F42" s="86"/>
      <c r="G42" s="83"/>
      <c r="H42" s="61"/>
      <c r="I42" s="83"/>
    </row>
    <row r="43" spans="1:9">
      <c r="A43" s="234"/>
      <c r="B43" s="235"/>
      <c r="C43" s="235"/>
      <c r="D43" s="35"/>
      <c r="E43" s="35"/>
      <c r="F43" s="86"/>
      <c r="G43" s="83"/>
      <c r="H43" s="61"/>
      <c r="I43" s="83"/>
    </row>
    <row r="44" spans="1:9">
      <c r="A44" s="234"/>
      <c r="B44" s="235"/>
      <c r="C44" s="235"/>
      <c r="D44" s="35"/>
      <c r="E44" s="35"/>
      <c r="F44" s="86"/>
      <c r="G44" s="83"/>
      <c r="H44" s="61"/>
      <c r="I44" s="83"/>
    </row>
    <row r="45" spans="1:9">
      <c r="A45" s="234"/>
      <c r="B45" s="235"/>
      <c r="C45" s="235"/>
      <c r="D45" s="35"/>
      <c r="E45" s="35"/>
      <c r="F45" s="86"/>
      <c r="G45" s="83"/>
      <c r="H45" s="61"/>
      <c r="I45" s="83"/>
    </row>
    <row r="46" spans="1:9">
      <c r="A46" s="234"/>
      <c r="B46" s="235"/>
      <c r="C46" s="235"/>
      <c r="D46" s="35"/>
      <c r="E46" s="35"/>
      <c r="F46" s="86"/>
      <c r="G46" s="83"/>
      <c r="H46" s="61"/>
      <c r="I46" s="83"/>
    </row>
    <row r="47" spans="1:9">
      <c r="A47" s="234"/>
      <c r="B47" s="235"/>
      <c r="C47" s="235"/>
      <c r="D47" s="35"/>
      <c r="E47" s="35"/>
      <c r="F47" s="86"/>
      <c r="G47" s="83"/>
      <c r="H47" s="61"/>
      <c r="I47" s="83"/>
    </row>
    <row r="48" spans="1:9">
      <c r="A48" s="234"/>
      <c r="B48" s="235"/>
      <c r="C48" s="235"/>
      <c r="D48" s="35"/>
      <c r="E48" s="35"/>
      <c r="F48" s="86"/>
      <c r="G48" s="83"/>
      <c r="H48" s="61"/>
      <c r="I48" s="83"/>
    </row>
    <row r="49" spans="1:9">
      <c r="A49" s="234"/>
      <c r="B49" s="235"/>
      <c r="C49" s="235"/>
      <c r="D49" s="35"/>
      <c r="E49" s="35"/>
      <c r="F49" s="86"/>
      <c r="G49" s="83"/>
      <c r="H49" s="61"/>
      <c r="I49" s="83"/>
    </row>
    <row r="50" spans="1:9">
      <c r="A50" s="234"/>
      <c r="B50" s="235"/>
      <c r="C50" s="235"/>
      <c r="D50" s="35"/>
      <c r="E50" s="35"/>
      <c r="F50" s="86"/>
      <c r="G50" s="83"/>
      <c r="H50" s="61"/>
      <c r="I50" s="83"/>
    </row>
    <row r="51" spans="1:9">
      <c r="A51" s="232"/>
      <c r="B51" s="233"/>
      <c r="C51" s="233"/>
      <c r="D51" s="36"/>
      <c r="E51" s="36"/>
      <c r="F51" s="87"/>
      <c r="G51" s="84"/>
      <c r="H51" s="63"/>
      <c r="I51" s="84"/>
    </row>
    <row r="52" spans="1:9" ht="15.75">
      <c r="H52" s="53" t="s">
        <v>85</v>
      </c>
      <c r="I52" s="54">
        <f>SUM(I41:I51)</f>
        <v>0</v>
      </c>
    </row>
    <row r="54" spans="1:9" ht="15.75">
      <c r="A54" s="11" t="s">
        <v>93</v>
      </c>
      <c r="B54" s="12"/>
      <c r="C54" s="12"/>
      <c r="D54" s="12"/>
      <c r="E54" s="12"/>
      <c r="F54" s="12"/>
      <c r="G54" s="12"/>
      <c r="H54" s="55" t="s">
        <v>85</v>
      </c>
      <c r="I54" s="56" t="e">
        <f>SUM(H14+I38+I52)</f>
        <v>#N/A</v>
      </c>
    </row>
    <row r="56" spans="1:9" ht="15.75">
      <c r="A56" s="11" t="s">
        <v>184</v>
      </c>
      <c r="B56" s="12"/>
      <c r="C56" s="12"/>
      <c r="D56" s="12"/>
      <c r="E56" s="12"/>
      <c r="F56" s="12"/>
      <c r="G56" s="12"/>
      <c r="H56" s="55" t="s">
        <v>85</v>
      </c>
      <c r="I56" s="56" t="e">
        <f>H11/12</f>
        <v>#N/A</v>
      </c>
    </row>
    <row r="58" spans="1:9">
      <c r="A58" s="50" t="s">
        <v>191</v>
      </c>
    </row>
    <row r="59" spans="1:9">
      <c r="A59" s="253"/>
      <c r="B59" s="254"/>
      <c r="C59" s="254"/>
      <c r="D59" s="254"/>
      <c r="E59" s="254"/>
      <c r="F59" s="254"/>
      <c r="G59" s="254"/>
      <c r="H59" s="254"/>
      <c r="I59" s="255"/>
    </row>
    <row r="60" spans="1:9">
      <c r="A60" s="256"/>
      <c r="B60" s="257"/>
      <c r="C60" s="257"/>
      <c r="D60" s="257"/>
      <c r="E60" s="257"/>
      <c r="F60" s="257"/>
      <c r="G60" s="257"/>
      <c r="H60" s="257"/>
      <c r="I60" s="258"/>
    </row>
    <row r="61" spans="1:9">
      <c r="A61" s="256"/>
      <c r="B61" s="257"/>
      <c r="C61" s="257"/>
      <c r="D61" s="257"/>
      <c r="E61" s="257"/>
      <c r="F61" s="257"/>
      <c r="G61" s="257"/>
      <c r="H61" s="257"/>
      <c r="I61" s="258"/>
    </row>
    <row r="62" spans="1:9">
      <c r="A62" s="256"/>
      <c r="B62" s="257"/>
      <c r="C62" s="257"/>
      <c r="D62" s="257"/>
      <c r="E62" s="257"/>
      <c r="F62" s="257"/>
      <c r="G62" s="257"/>
      <c r="H62" s="257"/>
      <c r="I62" s="258"/>
    </row>
    <row r="63" spans="1:9">
      <c r="A63" s="259"/>
      <c r="B63" s="260"/>
      <c r="C63" s="260"/>
      <c r="D63" s="260"/>
      <c r="E63" s="260"/>
      <c r="F63" s="260"/>
      <c r="G63" s="260"/>
      <c r="H63" s="260"/>
      <c r="I63" s="261"/>
    </row>
  </sheetData>
  <mergeCells count="36">
    <mergeCell ref="A48:C48"/>
    <mergeCell ref="A49:C49"/>
    <mergeCell ref="A50:C50"/>
    <mergeCell ref="A51:C51"/>
    <mergeCell ref="A59:I63"/>
    <mergeCell ref="A47:C47"/>
    <mergeCell ref="A33:D33"/>
    <mergeCell ref="A34:D34"/>
    <mergeCell ref="A35:D35"/>
    <mergeCell ref="A36:D36"/>
    <mergeCell ref="A37:D37"/>
    <mergeCell ref="A41:C41"/>
    <mergeCell ref="A42:C42"/>
    <mergeCell ref="A43:C43"/>
    <mergeCell ref="A44:C44"/>
    <mergeCell ref="A45:C45"/>
    <mergeCell ref="A46:C46"/>
    <mergeCell ref="A32:D32"/>
    <mergeCell ref="E21:H21"/>
    <mergeCell ref="A22:D22"/>
    <mergeCell ref="A23:D23"/>
    <mergeCell ref="A24:D24"/>
    <mergeCell ref="A25:D25"/>
    <mergeCell ref="A26:D26"/>
    <mergeCell ref="A27:D27"/>
    <mergeCell ref="E28:H28"/>
    <mergeCell ref="A29:D29"/>
    <mergeCell ref="A30:D30"/>
    <mergeCell ref="A31:D31"/>
    <mergeCell ref="A17:C17"/>
    <mergeCell ref="E17:F17"/>
    <mergeCell ref="B4:E4"/>
    <mergeCell ref="B5:E5"/>
    <mergeCell ref="F5:G5"/>
    <mergeCell ref="B6:E6"/>
    <mergeCell ref="F6:G6"/>
  </mergeCells>
  <pageMargins left="0.7" right="0.7" top="0.75" bottom="0.75" header="0.3" footer="0.3"/>
  <pageSetup paperSize="9" orientation="portrait" r:id="rId1"/>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476FE1-5485-4715-8B95-922AC36D3997}">
  <sheetPr>
    <tabColor rgb="FF173583"/>
  </sheetPr>
  <dimension ref="A1:Z532"/>
  <sheetViews>
    <sheetView topLeftCell="B1" workbookViewId="0">
      <selection activeCell="A35" sqref="A35:D35"/>
    </sheetView>
  </sheetViews>
  <sheetFormatPr defaultRowHeight="15"/>
  <cols>
    <col min="1" max="1" width="5.42578125" bestFit="1" customWidth="1"/>
    <col min="2" max="2" width="2.85546875" bestFit="1" customWidth="1"/>
    <col min="3" max="3" width="29.7109375" bestFit="1" customWidth="1"/>
    <col min="4" max="4" width="3.28515625" bestFit="1" customWidth="1"/>
    <col min="5" max="5" width="4.42578125" bestFit="1" customWidth="1"/>
    <col min="6" max="13" width="11.85546875" customWidth="1"/>
    <col min="14" max="14" width="7.5703125" bestFit="1" customWidth="1"/>
    <col min="15" max="15" width="5.42578125" bestFit="1" customWidth="1"/>
    <col min="16" max="16" width="20" bestFit="1" customWidth="1"/>
    <col min="17" max="17" width="19.28515625" customWidth="1"/>
    <col min="18" max="18" width="10.140625" bestFit="1" customWidth="1"/>
    <col min="19" max="20" width="12.7109375" bestFit="1" customWidth="1"/>
    <col min="21" max="21" width="10.140625" bestFit="1" customWidth="1"/>
    <col min="22" max="23" width="14.42578125" bestFit="1" customWidth="1"/>
    <col min="24" max="26" width="9.140625" style="156"/>
  </cols>
  <sheetData>
    <row r="1" spans="1:24">
      <c r="A1">
        <f>'49'!H5</f>
        <v>49</v>
      </c>
      <c r="B1" s="247" t="s">
        <v>78</v>
      </c>
      <c r="C1" s="248"/>
      <c r="D1" s="249" t="str">
        <f>VLOOKUP(A1,Kwaliteitscontroles!A5:J54,3)</f>
        <v>Complex 49</v>
      </c>
      <c r="E1" s="250"/>
      <c r="F1" s="250"/>
      <c r="G1" s="250"/>
      <c r="H1" s="250"/>
      <c r="I1" s="250"/>
      <c r="J1" s="251"/>
      <c r="K1" s="68"/>
      <c r="X1" s="156" t="s">
        <v>238</v>
      </c>
    </row>
    <row r="2" spans="1:24">
      <c r="B2" s="247" t="s">
        <v>94</v>
      </c>
      <c r="C2" s="248"/>
      <c r="D2" s="249" t="str">
        <f>CONCATENATE(VLOOKUP(A1,Kwaliteitscontroles!A5:K54,4)," te ",VLOOKUP(A1,Kwaliteitscontroles!A5:K54,5))</f>
        <v>Complex 49 te Complex 49</v>
      </c>
      <c r="E2" s="250"/>
      <c r="F2" s="250"/>
      <c r="G2" s="250"/>
      <c r="H2" s="250"/>
      <c r="I2" s="250"/>
      <c r="J2" s="251"/>
      <c r="K2" s="68"/>
    </row>
    <row r="3" spans="1:24" ht="30">
      <c r="A3" s="33" t="s">
        <v>148</v>
      </c>
      <c r="B3" s="33" t="s">
        <v>95</v>
      </c>
      <c r="C3" s="33" t="s">
        <v>68</v>
      </c>
      <c r="D3" s="33" t="s">
        <v>96</v>
      </c>
      <c r="E3" s="33" t="s">
        <v>97</v>
      </c>
      <c r="F3" s="33" t="s">
        <v>66</v>
      </c>
      <c r="G3" s="33" t="s">
        <v>64</v>
      </c>
      <c r="H3" s="33" t="s">
        <v>65</v>
      </c>
      <c r="I3" s="33" t="s">
        <v>63</v>
      </c>
      <c r="J3" s="66" t="s">
        <v>189</v>
      </c>
      <c r="K3" s="33" t="s">
        <v>190</v>
      </c>
      <c r="L3" s="33" t="s">
        <v>149</v>
      </c>
      <c r="M3" s="33" t="s">
        <v>149</v>
      </c>
      <c r="N3" s="33" t="s">
        <v>60</v>
      </c>
      <c r="O3" s="33" t="s">
        <v>150</v>
      </c>
      <c r="P3" s="33" t="s">
        <v>98</v>
      </c>
      <c r="R3" s="66" t="s">
        <v>99</v>
      </c>
      <c r="S3" s="66" t="s">
        <v>100</v>
      </c>
      <c r="T3" s="33" t="s">
        <v>101</v>
      </c>
      <c r="U3" s="33" t="s">
        <v>102</v>
      </c>
      <c r="V3" s="33" t="s">
        <v>103</v>
      </c>
      <c r="W3" s="33" t="s">
        <v>104</v>
      </c>
    </row>
    <row r="4" spans="1:24">
      <c r="A4" s="30"/>
      <c r="B4" s="106"/>
      <c r="C4" s="33"/>
      <c r="D4" s="33"/>
      <c r="E4" s="106"/>
      <c r="F4" s="108"/>
      <c r="G4" s="108"/>
      <c r="H4" s="108"/>
      <c r="I4" s="108"/>
      <c r="J4" s="108"/>
      <c r="N4" s="108">
        <f t="shared" ref="N4:N67" si="0">SUM(F4:M4)</f>
        <v>0</v>
      </c>
      <c r="O4" s="108" t="e">
        <f>IF(D4="X",0,IF(E4="X",0,VLOOKUP(E4,'49'!$K$3:$L$16,2,FALSE)))</f>
        <v>#N/A</v>
      </c>
      <c r="P4" s="108" t="e">
        <f t="shared" ref="P4:P67" si="1">N4*O4</f>
        <v>#N/A</v>
      </c>
    </row>
    <row r="5" spans="1:24">
      <c r="A5" s="30"/>
      <c r="B5" s="106"/>
      <c r="C5" s="33"/>
      <c r="D5" s="33"/>
      <c r="E5" s="106"/>
      <c r="F5" s="108"/>
      <c r="G5" s="108"/>
      <c r="H5" s="108"/>
      <c r="I5" s="108"/>
      <c r="J5" s="108"/>
      <c r="N5" s="108">
        <f t="shared" si="0"/>
        <v>0</v>
      </c>
      <c r="O5" s="108" t="e">
        <f>IF(D5="X",0,IF(E5="X",0,VLOOKUP(E5,'49'!$K$3:$L$16,2,FALSE)))</f>
        <v>#N/A</v>
      </c>
      <c r="P5" s="108" t="e">
        <f t="shared" si="1"/>
        <v>#N/A</v>
      </c>
    </row>
    <row r="6" spans="1:24">
      <c r="A6" s="30"/>
      <c r="B6" s="106"/>
      <c r="C6" s="33"/>
      <c r="D6" s="33"/>
      <c r="E6" s="106"/>
      <c r="F6" s="108"/>
      <c r="G6" s="108"/>
      <c r="H6" s="108"/>
      <c r="I6" s="108"/>
      <c r="J6" s="108"/>
      <c r="N6" s="108">
        <f t="shared" si="0"/>
        <v>0</v>
      </c>
      <c r="O6" s="108" t="e">
        <f>IF(D6="X",0,IF(E6="X",0,VLOOKUP(E6,'49'!$K$3:$L$16,2,FALSE)))</f>
        <v>#N/A</v>
      </c>
      <c r="P6" s="108" t="e">
        <f t="shared" si="1"/>
        <v>#N/A</v>
      </c>
    </row>
    <row r="7" spans="1:24">
      <c r="A7" s="30"/>
      <c r="B7" s="106"/>
      <c r="C7" s="33"/>
      <c r="D7" s="33"/>
      <c r="E7" s="106"/>
      <c r="F7" s="108"/>
      <c r="G7" s="108"/>
      <c r="H7" s="108"/>
      <c r="I7" s="108"/>
      <c r="J7" s="108"/>
      <c r="N7" s="108">
        <f t="shared" si="0"/>
        <v>0</v>
      </c>
      <c r="O7" s="108" t="e">
        <f>IF(D7="X",0,IF(E7="X",0,VLOOKUP(E7,'49'!$K$3:$L$16,2,FALSE)))</f>
        <v>#N/A</v>
      </c>
      <c r="P7" s="108" t="e">
        <f t="shared" si="1"/>
        <v>#N/A</v>
      </c>
    </row>
    <row r="8" spans="1:24">
      <c r="A8" s="30"/>
      <c r="B8" s="106"/>
      <c r="C8" s="33"/>
      <c r="D8" s="33"/>
      <c r="E8" s="106"/>
      <c r="F8" s="108"/>
      <c r="G8" s="108"/>
      <c r="H8" s="108"/>
      <c r="I8" s="108"/>
      <c r="J8" s="108"/>
      <c r="N8" s="108">
        <f t="shared" si="0"/>
        <v>0</v>
      </c>
      <c r="O8" s="108" t="e">
        <f>IF(D8="X",0,IF(E8="X",0,VLOOKUP(E8,'49'!$K$3:$L$16,2,FALSE)))</f>
        <v>#N/A</v>
      </c>
      <c r="P8" s="108" t="e">
        <f t="shared" si="1"/>
        <v>#N/A</v>
      </c>
    </row>
    <row r="9" spans="1:24">
      <c r="A9" s="30"/>
      <c r="B9" s="106"/>
      <c r="C9" s="33"/>
      <c r="D9" s="33"/>
      <c r="E9" s="106"/>
      <c r="F9" s="108"/>
      <c r="G9" s="108"/>
      <c r="H9" s="108"/>
      <c r="I9" s="108"/>
      <c r="J9" s="108"/>
      <c r="N9" s="108">
        <f t="shared" si="0"/>
        <v>0</v>
      </c>
      <c r="O9" s="108" t="e">
        <f>IF(D9="X",0,IF(E9="X",0,VLOOKUP(E9,'49'!$K$3:$L$16,2,FALSE)))</f>
        <v>#N/A</v>
      </c>
      <c r="P9" s="108" t="e">
        <f t="shared" si="1"/>
        <v>#N/A</v>
      </c>
    </row>
    <row r="10" spans="1:24">
      <c r="A10" s="30"/>
      <c r="B10" s="106"/>
      <c r="C10" s="33"/>
      <c r="D10" s="33"/>
      <c r="E10" s="106"/>
      <c r="F10" s="108"/>
      <c r="G10" s="108"/>
      <c r="H10" s="108"/>
      <c r="I10" s="108"/>
      <c r="J10" s="108"/>
      <c r="N10" s="108">
        <f t="shared" si="0"/>
        <v>0</v>
      </c>
      <c r="O10" s="108" t="e">
        <f>IF(D10="X",0,IF(E10="X",0,VLOOKUP(E10,'49'!$K$3:$L$16,2,FALSE)))</f>
        <v>#N/A</v>
      </c>
      <c r="P10" s="108" t="e">
        <f t="shared" si="1"/>
        <v>#N/A</v>
      </c>
    </row>
    <row r="11" spans="1:24">
      <c r="A11" s="30"/>
      <c r="B11" s="106"/>
      <c r="C11" s="33"/>
      <c r="D11" s="33"/>
      <c r="E11" s="106"/>
      <c r="F11" s="108"/>
      <c r="G11" s="108"/>
      <c r="H11" s="108"/>
      <c r="I11" s="108"/>
      <c r="J11" s="108"/>
      <c r="N11" s="108">
        <f t="shared" si="0"/>
        <v>0</v>
      </c>
      <c r="O11" s="108" t="e">
        <f>IF(D11="X",0,IF(E11="X",0,VLOOKUP(E11,'49'!$K$3:$L$16,2,FALSE)))</f>
        <v>#N/A</v>
      </c>
      <c r="P11" s="108" t="e">
        <f t="shared" si="1"/>
        <v>#N/A</v>
      </c>
    </row>
    <row r="12" spans="1:24">
      <c r="A12" s="30"/>
      <c r="B12" s="106"/>
      <c r="C12" s="33"/>
      <c r="D12" s="33"/>
      <c r="E12" s="106"/>
      <c r="F12" s="108"/>
      <c r="G12" s="108"/>
      <c r="H12" s="108"/>
      <c r="I12" s="108"/>
      <c r="J12" s="108"/>
      <c r="N12" s="108">
        <f t="shared" si="0"/>
        <v>0</v>
      </c>
      <c r="O12" s="108" t="e">
        <f>IF(D12="X",0,IF(E12="X",0,VLOOKUP(E12,'49'!$K$3:$L$16,2,FALSE)))</f>
        <v>#N/A</v>
      </c>
      <c r="P12" s="108" t="e">
        <f t="shared" si="1"/>
        <v>#N/A</v>
      </c>
    </row>
    <row r="13" spans="1:24">
      <c r="A13" s="30"/>
      <c r="B13" s="106"/>
      <c r="C13" s="33"/>
      <c r="D13" s="33"/>
      <c r="E13" s="106"/>
      <c r="F13" s="108"/>
      <c r="G13" s="108"/>
      <c r="H13" s="108"/>
      <c r="I13" s="108"/>
      <c r="J13" s="108"/>
      <c r="N13" s="108">
        <f t="shared" si="0"/>
        <v>0</v>
      </c>
      <c r="O13" s="108" t="e">
        <f>IF(D13="X",0,IF(E13="X",0,VLOOKUP(E13,'49'!$K$3:$L$16,2,FALSE)))</f>
        <v>#N/A</v>
      </c>
      <c r="P13" s="108" t="e">
        <f t="shared" si="1"/>
        <v>#N/A</v>
      </c>
    </row>
    <row r="14" spans="1:24">
      <c r="A14" s="30"/>
      <c r="B14" s="106"/>
      <c r="C14" s="33"/>
      <c r="D14" s="33"/>
      <c r="E14" s="106"/>
      <c r="F14" s="108"/>
      <c r="G14" s="108"/>
      <c r="H14" s="108"/>
      <c r="I14" s="108"/>
      <c r="J14" s="108"/>
      <c r="N14" s="108">
        <f t="shared" si="0"/>
        <v>0</v>
      </c>
      <c r="O14" s="108" t="e">
        <f>IF(D14="X",0,IF(E14="X",0,VLOOKUP(E14,'49'!$K$3:$L$16,2,FALSE)))</f>
        <v>#N/A</v>
      </c>
      <c r="P14" s="108" t="e">
        <f t="shared" si="1"/>
        <v>#N/A</v>
      </c>
    </row>
    <row r="15" spans="1:24">
      <c r="A15" s="30"/>
      <c r="B15" s="106"/>
      <c r="C15" s="33"/>
      <c r="D15" s="33"/>
      <c r="E15" s="106"/>
      <c r="F15" s="108"/>
      <c r="G15" s="108"/>
      <c r="H15" s="108"/>
      <c r="I15" s="108"/>
      <c r="J15" s="108"/>
      <c r="N15" s="108">
        <f t="shared" si="0"/>
        <v>0</v>
      </c>
      <c r="O15" s="108" t="e">
        <f>IF(D15="X",0,IF(E15="X",0,VLOOKUP(E15,'49'!$K$3:$L$16,2,FALSE)))</f>
        <v>#N/A</v>
      </c>
      <c r="P15" s="108" t="e">
        <f t="shared" si="1"/>
        <v>#N/A</v>
      </c>
    </row>
    <row r="16" spans="1:24">
      <c r="A16" s="30"/>
      <c r="B16" s="106"/>
      <c r="C16" s="33"/>
      <c r="D16" s="33"/>
      <c r="E16" s="106"/>
      <c r="F16" s="108"/>
      <c r="G16" s="108"/>
      <c r="H16" s="108"/>
      <c r="I16" s="108"/>
      <c r="J16" s="108"/>
      <c r="N16" s="108">
        <f t="shared" si="0"/>
        <v>0</v>
      </c>
      <c r="O16" s="108" t="e">
        <f>IF(D16="X",0,IF(E16="X",0,VLOOKUP(E16,'49'!$K$3:$L$16,2,FALSE)))</f>
        <v>#N/A</v>
      </c>
      <c r="P16" s="108" t="e">
        <f t="shared" si="1"/>
        <v>#N/A</v>
      </c>
    </row>
    <row r="17" spans="1:16">
      <c r="A17" s="30"/>
      <c r="B17" s="106"/>
      <c r="C17" s="33"/>
      <c r="D17" s="33"/>
      <c r="E17" s="106"/>
      <c r="F17" s="108"/>
      <c r="G17" s="108"/>
      <c r="H17" s="108"/>
      <c r="I17" s="108"/>
      <c r="J17" s="108"/>
      <c r="N17" s="108">
        <f t="shared" si="0"/>
        <v>0</v>
      </c>
      <c r="O17" s="108" t="e">
        <f>IF(D17="X",0,IF(E17="X",0,VLOOKUP(E17,'49'!$K$3:$L$16,2,FALSE)))</f>
        <v>#N/A</v>
      </c>
      <c r="P17" s="108" t="e">
        <f t="shared" si="1"/>
        <v>#N/A</v>
      </c>
    </row>
    <row r="18" spans="1:16">
      <c r="A18" s="30"/>
      <c r="B18" s="106"/>
      <c r="C18" s="33"/>
      <c r="D18" s="33"/>
      <c r="E18" s="106"/>
      <c r="F18" s="108"/>
      <c r="G18" s="108"/>
      <c r="H18" s="108"/>
      <c r="I18" s="108"/>
      <c r="J18" s="108"/>
      <c r="N18" s="108">
        <f t="shared" si="0"/>
        <v>0</v>
      </c>
      <c r="O18" s="108" t="e">
        <f>IF(D18="X",0,IF(E18="X",0,VLOOKUP(E18,'49'!$K$3:$L$16,2,FALSE)))</f>
        <v>#N/A</v>
      </c>
      <c r="P18" s="108" t="e">
        <f t="shared" si="1"/>
        <v>#N/A</v>
      </c>
    </row>
    <row r="19" spans="1:16">
      <c r="A19" s="30"/>
      <c r="B19" s="106"/>
      <c r="C19" s="33"/>
      <c r="D19" s="33"/>
      <c r="E19" s="106"/>
      <c r="F19" s="108"/>
      <c r="G19" s="108"/>
      <c r="H19" s="108"/>
      <c r="I19" s="108"/>
      <c r="J19" s="108"/>
      <c r="N19" s="108">
        <f t="shared" si="0"/>
        <v>0</v>
      </c>
      <c r="O19" s="108" t="e">
        <f>IF(D19="X",0,IF(E19="X",0,VLOOKUP(E19,'49'!$K$3:$L$16,2,FALSE)))</f>
        <v>#N/A</v>
      </c>
      <c r="P19" s="108" t="e">
        <f t="shared" si="1"/>
        <v>#N/A</v>
      </c>
    </row>
    <row r="20" spans="1:16">
      <c r="A20" s="30"/>
      <c r="B20" s="106"/>
      <c r="C20" s="33"/>
      <c r="D20" s="33"/>
      <c r="E20" s="106"/>
      <c r="F20" s="108"/>
      <c r="G20" s="108"/>
      <c r="H20" s="108"/>
      <c r="I20" s="108"/>
      <c r="J20" s="108"/>
      <c r="N20" s="108">
        <f t="shared" si="0"/>
        <v>0</v>
      </c>
      <c r="O20" s="108" t="e">
        <f>IF(D20="X",0,IF(E20="X",0,VLOOKUP(E20,'49'!$K$3:$L$16,2,FALSE)))</f>
        <v>#N/A</v>
      </c>
      <c r="P20" s="108" t="e">
        <f t="shared" si="1"/>
        <v>#N/A</v>
      </c>
    </row>
    <row r="21" spans="1:16">
      <c r="A21" s="30"/>
      <c r="B21" s="106"/>
      <c r="C21" s="33"/>
      <c r="D21" s="33"/>
      <c r="E21" s="106"/>
      <c r="F21" s="108"/>
      <c r="G21" s="108"/>
      <c r="H21" s="108"/>
      <c r="I21" s="108"/>
      <c r="J21" s="108"/>
      <c r="N21" s="108">
        <f t="shared" si="0"/>
        <v>0</v>
      </c>
      <c r="O21" s="108" t="e">
        <f>IF(D21="X",0,IF(E21="X",0,VLOOKUP(E21,'49'!$K$3:$L$16,2,FALSE)))</f>
        <v>#N/A</v>
      </c>
      <c r="P21" s="108" t="e">
        <f t="shared" si="1"/>
        <v>#N/A</v>
      </c>
    </row>
    <row r="22" spans="1:16">
      <c r="A22" s="30"/>
      <c r="B22" s="106"/>
      <c r="C22" s="33"/>
      <c r="D22" s="33"/>
      <c r="E22" s="106"/>
      <c r="F22" s="108"/>
      <c r="G22" s="108"/>
      <c r="H22" s="108"/>
      <c r="I22" s="108"/>
      <c r="J22" s="108"/>
      <c r="N22" s="108">
        <f t="shared" si="0"/>
        <v>0</v>
      </c>
      <c r="O22" s="108" t="e">
        <f>IF(D22="X",0,IF(E22="X",0,VLOOKUP(E22,'49'!$K$3:$L$16,2,FALSE)))</f>
        <v>#N/A</v>
      </c>
      <c r="P22" s="108" t="e">
        <f t="shared" si="1"/>
        <v>#N/A</v>
      </c>
    </row>
    <row r="23" spans="1:16">
      <c r="A23" s="30"/>
      <c r="B23" s="106"/>
      <c r="C23" s="33"/>
      <c r="D23" s="33"/>
      <c r="E23" s="106"/>
      <c r="F23" s="108"/>
      <c r="G23" s="108"/>
      <c r="H23" s="108"/>
      <c r="I23" s="108"/>
      <c r="J23" s="108"/>
      <c r="N23" s="108">
        <f t="shared" si="0"/>
        <v>0</v>
      </c>
      <c r="O23" s="108" t="e">
        <f>IF(D23="X",0,IF(E23="X",0,VLOOKUP(E23,'49'!$K$3:$L$16,2,FALSE)))</f>
        <v>#N/A</v>
      </c>
      <c r="P23" s="108" t="e">
        <f t="shared" si="1"/>
        <v>#N/A</v>
      </c>
    </row>
    <row r="24" spans="1:16">
      <c r="A24" s="30"/>
      <c r="B24" s="106"/>
      <c r="C24" s="33"/>
      <c r="D24" s="33"/>
      <c r="E24" s="106"/>
      <c r="F24" s="108"/>
      <c r="G24" s="108"/>
      <c r="H24" s="108"/>
      <c r="I24" s="108"/>
      <c r="J24" s="108"/>
      <c r="N24" s="108">
        <f t="shared" si="0"/>
        <v>0</v>
      </c>
      <c r="O24" s="108" t="e">
        <f>IF(D24="X",0,IF(E24="X",0,VLOOKUP(E24,'49'!$K$3:$L$16,2,FALSE)))</f>
        <v>#N/A</v>
      </c>
      <c r="P24" s="108" t="e">
        <f t="shared" si="1"/>
        <v>#N/A</v>
      </c>
    </row>
    <row r="25" spans="1:16">
      <c r="A25" s="30"/>
      <c r="B25" s="106"/>
      <c r="C25" s="33"/>
      <c r="D25" s="33"/>
      <c r="E25" s="106"/>
      <c r="F25" s="108"/>
      <c r="G25" s="108"/>
      <c r="H25" s="108"/>
      <c r="I25" s="108"/>
      <c r="J25" s="108"/>
      <c r="N25" s="108">
        <f t="shared" si="0"/>
        <v>0</v>
      </c>
      <c r="O25" s="108" t="e">
        <f>IF(D25="X",0,IF(E25="X",0,VLOOKUP(E25,'49'!$K$3:$L$16,2,FALSE)))</f>
        <v>#N/A</v>
      </c>
      <c r="P25" s="108" t="e">
        <f t="shared" si="1"/>
        <v>#N/A</v>
      </c>
    </row>
    <row r="26" spans="1:16">
      <c r="A26" s="30"/>
      <c r="B26" s="106"/>
      <c r="C26" s="33"/>
      <c r="D26" s="33"/>
      <c r="E26" s="106"/>
      <c r="F26" s="108"/>
      <c r="G26" s="108"/>
      <c r="H26" s="108"/>
      <c r="I26" s="108"/>
      <c r="J26" s="108"/>
      <c r="N26" s="108">
        <f t="shared" si="0"/>
        <v>0</v>
      </c>
      <c r="O26" s="108" t="e">
        <f>IF(D26="X",0,IF(E26="X",0,VLOOKUP(E26,'49'!$K$3:$L$16,2,FALSE)))</f>
        <v>#N/A</v>
      </c>
      <c r="P26" s="108" t="e">
        <f t="shared" si="1"/>
        <v>#N/A</v>
      </c>
    </row>
    <row r="27" spans="1:16">
      <c r="A27" s="30"/>
      <c r="B27" s="106"/>
      <c r="C27" s="33"/>
      <c r="D27" s="33"/>
      <c r="E27" s="106"/>
      <c r="F27" s="108"/>
      <c r="G27" s="108"/>
      <c r="H27" s="108"/>
      <c r="I27" s="108"/>
      <c r="J27" s="108"/>
      <c r="N27" s="108">
        <f t="shared" si="0"/>
        <v>0</v>
      </c>
      <c r="O27" s="108" t="e">
        <f>IF(D27="X",0,IF(E27="X",0,VLOOKUP(E27,'49'!$K$3:$L$16,2,FALSE)))</f>
        <v>#N/A</v>
      </c>
      <c r="P27" s="108" t="e">
        <f t="shared" si="1"/>
        <v>#N/A</v>
      </c>
    </row>
    <row r="28" spans="1:16">
      <c r="A28" s="30"/>
      <c r="B28" s="106"/>
      <c r="C28" s="33"/>
      <c r="D28" s="33"/>
      <c r="E28" s="106"/>
      <c r="F28" s="108"/>
      <c r="G28" s="108"/>
      <c r="H28" s="108"/>
      <c r="I28" s="108"/>
      <c r="J28" s="108"/>
      <c r="N28" s="108">
        <f t="shared" si="0"/>
        <v>0</v>
      </c>
      <c r="O28" s="108" t="e">
        <f>IF(D28="X",0,IF(E28="X",0,VLOOKUP(E28,'49'!$K$3:$L$16,2,FALSE)))</f>
        <v>#N/A</v>
      </c>
      <c r="P28" s="108" t="e">
        <f t="shared" si="1"/>
        <v>#N/A</v>
      </c>
    </row>
    <row r="29" spans="1:16">
      <c r="A29" s="30"/>
      <c r="B29" s="106"/>
      <c r="C29" s="33"/>
      <c r="D29" s="33"/>
      <c r="E29" s="106"/>
      <c r="F29" s="108"/>
      <c r="G29" s="108"/>
      <c r="H29" s="108"/>
      <c r="I29" s="108"/>
      <c r="J29" s="108"/>
      <c r="N29" s="108">
        <f t="shared" si="0"/>
        <v>0</v>
      </c>
      <c r="O29" s="108" t="e">
        <f>IF(D29="X",0,IF(E29="X",0,VLOOKUP(E29,'49'!$K$3:$L$16,2,FALSE)))</f>
        <v>#N/A</v>
      </c>
      <c r="P29" s="108" t="e">
        <f t="shared" si="1"/>
        <v>#N/A</v>
      </c>
    </row>
    <row r="30" spans="1:16">
      <c r="A30" s="30"/>
      <c r="B30" s="106"/>
      <c r="C30" s="33"/>
      <c r="D30" s="33"/>
      <c r="E30" s="106"/>
      <c r="F30" s="108"/>
      <c r="G30" s="108"/>
      <c r="H30" s="108"/>
      <c r="I30" s="108"/>
      <c r="J30" s="108"/>
      <c r="N30" s="108">
        <f t="shared" si="0"/>
        <v>0</v>
      </c>
      <c r="O30" s="108" t="e">
        <f>IF(D30="X",0,IF(E30="X",0,VLOOKUP(E30,'49'!$K$3:$L$16,2,FALSE)))</f>
        <v>#N/A</v>
      </c>
      <c r="P30" s="108" t="e">
        <f t="shared" si="1"/>
        <v>#N/A</v>
      </c>
    </row>
    <row r="31" spans="1:16">
      <c r="A31" s="30"/>
      <c r="B31" s="106"/>
      <c r="C31" s="33"/>
      <c r="D31" s="33"/>
      <c r="E31" s="106"/>
      <c r="F31" s="108"/>
      <c r="G31" s="108"/>
      <c r="H31" s="108"/>
      <c r="I31" s="108"/>
      <c r="J31" s="108"/>
      <c r="N31" s="108">
        <f t="shared" si="0"/>
        <v>0</v>
      </c>
      <c r="O31" s="108" t="e">
        <f>IF(D31="X",0,IF(E31="X",0,VLOOKUP(E31,'49'!$K$3:$L$16,2,FALSE)))</f>
        <v>#N/A</v>
      </c>
      <c r="P31" s="108" t="e">
        <f t="shared" si="1"/>
        <v>#N/A</v>
      </c>
    </row>
    <row r="32" spans="1:16">
      <c r="A32" s="30"/>
      <c r="B32" s="106"/>
      <c r="C32" s="33"/>
      <c r="D32" s="33"/>
      <c r="E32" s="106"/>
      <c r="F32" s="108"/>
      <c r="G32" s="108"/>
      <c r="H32" s="108"/>
      <c r="I32" s="108"/>
      <c r="J32" s="108"/>
      <c r="N32" s="108">
        <f t="shared" si="0"/>
        <v>0</v>
      </c>
      <c r="O32" s="108" t="e">
        <f>IF(D32="X",0,IF(E32="X",0,VLOOKUP(E32,'49'!$K$3:$L$16,2,FALSE)))</f>
        <v>#N/A</v>
      </c>
      <c r="P32" s="108" t="e">
        <f t="shared" si="1"/>
        <v>#N/A</v>
      </c>
    </row>
    <row r="33" spans="1:16">
      <c r="A33" s="30"/>
      <c r="B33" s="106"/>
      <c r="C33" s="33"/>
      <c r="D33" s="33"/>
      <c r="E33" s="106"/>
      <c r="F33" s="108"/>
      <c r="G33" s="108"/>
      <c r="H33" s="108"/>
      <c r="I33" s="108"/>
      <c r="J33" s="108"/>
      <c r="N33" s="108">
        <f t="shared" si="0"/>
        <v>0</v>
      </c>
      <c r="O33" s="108" t="e">
        <f>IF(D33="X",0,IF(E33="X",0,VLOOKUP(E33,'49'!$K$3:$L$16,2,FALSE)))</f>
        <v>#N/A</v>
      </c>
      <c r="P33" s="108" t="e">
        <f t="shared" si="1"/>
        <v>#N/A</v>
      </c>
    </row>
    <row r="34" spans="1:16">
      <c r="A34" s="30"/>
      <c r="B34" s="106"/>
      <c r="C34" s="33"/>
      <c r="D34" s="33"/>
      <c r="E34" s="106"/>
      <c r="F34" s="108"/>
      <c r="G34" s="108"/>
      <c r="H34" s="108"/>
      <c r="I34" s="108"/>
      <c r="J34" s="108"/>
      <c r="N34" s="108">
        <f t="shared" si="0"/>
        <v>0</v>
      </c>
      <c r="O34" s="108" t="e">
        <f>IF(D34="X",0,IF(E34="X",0,VLOOKUP(E34,'49'!$K$3:$L$16,2,FALSE)))</f>
        <v>#N/A</v>
      </c>
      <c r="P34" s="108" t="e">
        <f t="shared" si="1"/>
        <v>#N/A</v>
      </c>
    </row>
    <row r="35" spans="1:16">
      <c r="A35" s="30"/>
      <c r="B35" s="106"/>
      <c r="C35" s="33"/>
      <c r="D35" s="33"/>
      <c r="E35" s="106"/>
      <c r="F35" s="108"/>
      <c r="G35" s="108"/>
      <c r="H35" s="108"/>
      <c r="I35" s="108"/>
      <c r="J35" s="108"/>
      <c r="N35" s="108">
        <f t="shared" si="0"/>
        <v>0</v>
      </c>
      <c r="O35" s="108" t="e">
        <f>IF(D35="X",0,IF(E35="X",0,VLOOKUP(E35,'49'!$K$3:$L$16,2,FALSE)))</f>
        <v>#N/A</v>
      </c>
      <c r="P35" s="108" t="e">
        <f t="shared" si="1"/>
        <v>#N/A</v>
      </c>
    </row>
    <row r="36" spans="1:16">
      <c r="A36" s="30"/>
      <c r="B36" s="106"/>
      <c r="C36" s="33"/>
      <c r="D36" s="33"/>
      <c r="E36" s="106"/>
      <c r="F36" s="108"/>
      <c r="G36" s="108"/>
      <c r="H36" s="108"/>
      <c r="I36" s="108"/>
      <c r="J36" s="108"/>
      <c r="N36" s="108">
        <f t="shared" si="0"/>
        <v>0</v>
      </c>
      <c r="O36" s="108" t="e">
        <f>IF(D36="X",0,IF(E36="X",0,VLOOKUP(E36,'49'!$K$3:$L$16,2,FALSE)))</f>
        <v>#N/A</v>
      </c>
      <c r="P36" s="108" t="e">
        <f t="shared" si="1"/>
        <v>#N/A</v>
      </c>
    </row>
    <row r="37" spans="1:16">
      <c r="A37" s="30"/>
      <c r="B37" s="106"/>
      <c r="C37" s="33"/>
      <c r="D37" s="33"/>
      <c r="E37" s="106"/>
      <c r="F37" s="108"/>
      <c r="G37" s="108"/>
      <c r="H37" s="108"/>
      <c r="I37" s="108"/>
      <c r="J37" s="108"/>
      <c r="N37" s="108">
        <f t="shared" si="0"/>
        <v>0</v>
      </c>
      <c r="O37" s="108" t="e">
        <f>IF(D37="X",0,IF(E37="X",0,VLOOKUP(E37,'49'!$K$3:$L$16,2,FALSE)))</f>
        <v>#N/A</v>
      </c>
      <c r="P37" s="108" t="e">
        <f t="shared" si="1"/>
        <v>#N/A</v>
      </c>
    </row>
    <row r="38" spans="1:16">
      <c r="A38" s="30"/>
      <c r="B38" s="106"/>
      <c r="C38" s="33"/>
      <c r="D38" s="33"/>
      <c r="E38" s="106"/>
      <c r="F38" s="108"/>
      <c r="G38" s="108"/>
      <c r="H38" s="108"/>
      <c r="I38" s="108"/>
      <c r="J38" s="108"/>
      <c r="N38" s="108">
        <f t="shared" si="0"/>
        <v>0</v>
      </c>
      <c r="O38" s="108" t="e">
        <f>IF(D38="X",0,IF(E38="X",0,VLOOKUP(E38,'49'!$K$3:$L$16,2,FALSE)))</f>
        <v>#N/A</v>
      </c>
      <c r="P38" s="108" t="e">
        <f t="shared" si="1"/>
        <v>#N/A</v>
      </c>
    </row>
    <row r="39" spans="1:16">
      <c r="A39" s="30"/>
      <c r="B39" s="106"/>
      <c r="C39" s="33"/>
      <c r="D39" s="33"/>
      <c r="E39" s="106"/>
      <c r="F39" s="108"/>
      <c r="G39" s="108"/>
      <c r="H39" s="108"/>
      <c r="I39" s="108"/>
      <c r="J39" s="108"/>
      <c r="N39" s="108">
        <f t="shared" si="0"/>
        <v>0</v>
      </c>
      <c r="O39" s="108" t="e">
        <f>IF(D39="X",0,IF(E39="X",0,VLOOKUP(E39,'49'!$K$3:$L$16,2,FALSE)))</f>
        <v>#N/A</v>
      </c>
      <c r="P39" s="108" t="e">
        <f t="shared" si="1"/>
        <v>#N/A</v>
      </c>
    </row>
    <row r="40" spans="1:16">
      <c r="A40" s="30"/>
      <c r="B40" s="106"/>
      <c r="C40" s="33"/>
      <c r="D40" s="33"/>
      <c r="E40" s="106"/>
      <c r="F40" s="108"/>
      <c r="G40" s="108"/>
      <c r="H40" s="108"/>
      <c r="I40" s="108"/>
      <c r="J40" s="108"/>
      <c r="N40" s="108">
        <f t="shared" si="0"/>
        <v>0</v>
      </c>
      <c r="O40" s="108" t="e">
        <f>IF(D40="X",0,IF(E40="X",0,VLOOKUP(E40,'49'!$K$3:$L$16,2,FALSE)))</f>
        <v>#N/A</v>
      </c>
      <c r="P40" s="108" t="e">
        <f t="shared" si="1"/>
        <v>#N/A</v>
      </c>
    </row>
    <row r="41" spans="1:16">
      <c r="A41" s="30"/>
      <c r="B41" s="106"/>
      <c r="C41" s="33"/>
      <c r="D41" s="33"/>
      <c r="E41" s="106"/>
      <c r="F41" s="108"/>
      <c r="G41" s="108"/>
      <c r="H41" s="108"/>
      <c r="I41" s="108"/>
      <c r="J41" s="108"/>
      <c r="N41" s="108">
        <f t="shared" si="0"/>
        <v>0</v>
      </c>
      <c r="O41" s="108" t="e">
        <f>IF(D41="X",0,IF(E41="X",0,VLOOKUP(E41,'49'!$K$3:$L$16,2,FALSE)))</f>
        <v>#N/A</v>
      </c>
      <c r="P41" s="108" t="e">
        <f t="shared" si="1"/>
        <v>#N/A</v>
      </c>
    </row>
    <row r="42" spans="1:16">
      <c r="A42" s="30"/>
      <c r="B42" s="106"/>
      <c r="C42" s="33"/>
      <c r="D42" s="33"/>
      <c r="E42" s="106"/>
      <c r="F42" s="108"/>
      <c r="G42" s="108"/>
      <c r="H42" s="108"/>
      <c r="I42" s="108"/>
      <c r="J42" s="108"/>
      <c r="N42" s="108">
        <f t="shared" si="0"/>
        <v>0</v>
      </c>
      <c r="O42" s="108" t="e">
        <f>IF(D42="X",0,IF(E42="X",0,VLOOKUP(E42,'49'!$K$3:$L$16,2,FALSE)))</f>
        <v>#N/A</v>
      </c>
      <c r="P42" s="108" t="e">
        <f t="shared" si="1"/>
        <v>#N/A</v>
      </c>
    </row>
    <row r="43" spans="1:16">
      <c r="A43" s="30"/>
      <c r="B43" s="106"/>
      <c r="C43" s="33"/>
      <c r="D43" s="33"/>
      <c r="E43" s="106"/>
      <c r="F43" s="108"/>
      <c r="G43" s="108"/>
      <c r="H43" s="108"/>
      <c r="I43" s="108"/>
      <c r="J43" s="108"/>
      <c r="N43" s="108">
        <f t="shared" si="0"/>
        <v>0</v>
      </c>
      <c r="O43" s="108" t="e">
        <f>IF(D43="X",0,IF(E43="X",0,VLOOKUP(E43,'49'!$K$3:$L$16,2,FALSE)))</f>
        <v>#N/A</v>
      </c>
      <c r="P43" s="108" t="e">
        <f t="shared" si="1"/>
        <v>#N/A</v>
      </c>
    </row>
    <row r="44" spans="1:16">
      <c r="A44" s="30"/>
      <c r="B44" s="106"/>
      <c r="C44" s="33"/>
      <c r="D44" s="33"/>
      <c r="E44" s="106"/>
      <c r="F44" s="108"/>
      <c r="G44" s="108"/>
      <c r="H44" s="108"/>
      <c r="I44" s="108"/>
      <c r="J44" s="108"/>
      <c r="N44" s="108">
        <f t="shared" si="0"/>
        <v>0</v>
      </c>
      <c r="O44" s="108" t="e">
        <f>IF(D44="X",0,IF(E44="X",0,VLOOKUP(E44,'49'!$K$3:$L$16,2,FALSE)))</f>
        <v>#N/A</v>
      </c>
      <c r="P44" s="108" t="e">
        <f t="shared" si="1"/>
        <v>#N/A</v>
      </c>
    </row>
    <row r="45" spans="1:16">
      <c r="A45" s="30"/>
      <c r="B45" s="106"/>
      <c r="C45" s="33"/>
      <c r="D45" s="33"/>
      <c r="E45" s="106"/>
      <c r="F45" s="108"/>
      <c r="G45" s="108"/>
      <c r="H45" s="108"/>
      <c r="I45" s="108"/>
      <c r="J45" s="108"/>
      <c r="N45" s="108">
        <f t="shared" si="0"/>
        <v>0</v>
      </c>
      <c r="O45" s="108" t="e">
        <f>IF(D45="X",0,IF(E45="X",0,VLOOKUP(E45,'49'!$K$3:$L$16,2,FALSE)))</f>
        <v>#N/A</v>
      </c>
      <c r="P45" s="108" t="e">
        <f t="shared" si="1"/>
        <v>#N/A</v>
      </c>
    </row>
    <row r="46" spans="1:16">
      <c r="A46" s="30"/>
      <c r="B46" s="106"/>
      <c r="C46" s="33"/>
      <c r="D46" s="33"/>
      <c r="E46" s="106"/>
      <c r="F46" s="108"/>
      <c r="G46" s="108"/>
      <c r="H46" s="108"/>
      <c r="I46" s="108"/>
      <c r="J46" s="108"/>
      <c r="N46" s="108">
        <f t="shared" si="0"/>
        <v>0</v>
      </c>
      <c r="O46" s="108" t="e">
        <f>IF(D46="X",0,IF(E46="X",0,VLOOKUP(E46,'49'!$K$3:$L$16,2,FALSE)))</f>
        <v>#N/A</v>
      </c>
      <c r="P46" s="108" t="e">
        <f t="shared" si="1"/>
        <v>#N/A</v>
      </c>
    </row>
    <row r="47" spans="1:16">
      <c r="A47" s="30"/>
      <c r="B47" s="106"/>
      <c r="C47" s="33"/>
      <c r="D47" s="33"/>
      <c r="E47" s="106"/>
      <c r="F47" s="108"/>
      <c r="G47" s="108"/>
      <c r="H47" s="108"/>
      <c r="I47" s="108"/>
      <c r="J47" s="108"/>
      <c r="N47" s="108">
        <f t="shared" si="0"/>
        <v>0</v>
      </c>
      <c r="O47" s="108" t="e">
        <f>IF(D47="X",0,IF(E47="X",0,VLOOKUP(E47,'49'!$K$3:$L$16,2,FALSE)))</f>
        <v>#N/A</v>
      </c>
      <c r="P47" s="108" t="e">
        <f t="shared" si="1"/>
        <v>#N/A</v>
      </c>
    </row>
    <row r="48" spans="1:16">
      <c r="A48" s="30"/>
      <c r="B48" s="106"/>
      <c r="C48" s="33"/>
      <c r="D48" s="33"/>
      <c r="E48" s="106"/>
      <c r="F48" s="108"/>
      <c r="G48" s="108"/>
      <c r="H48" s="108"/>
      <c r="I48" s="108"/>
      <c r="J48" s="108"/>
      <c r="N48" s="108">
        <f t="shared" si="0"/>
        <v>0</v>
      </c>
      <c r="O48" s="108" t="e">
        <f>IF(D48="X",0,IF(E48="X",0,VLOOKUP(E48,'49'!$K$3:$L$16,2,FALSE)))</f>
        <v>#N/A</v>
      </c>
      <c r="P48" s="108" t="e">
        <f t="shared" si="1"/>
        <v>#N/A</v>
      </c>
    </row>
    <row r="49" spans="1:16">
      <c r="A49" s="30"/>
      <c r="B49" s="106"/>
      <c r="C49" s="33"/>
      <c r="D49" s="33"/>
      <c r="E49" s="106"/>
      <c r="F49" s="108"/>
      <c r="G49" s="108"/>
      <c r="H49" s="108"/>
      <c r="I49" s="108"/>
      <c r="J49" s="108"/>
      <c r="N49" s="108">
        <f t="shared" si="0"/>
        <v>0</v>
      </c>
      <c r="O49" s="108" t="e">
        <f>IF(D49="X",0,IF(E49="X",0,VLOOKUP(E49,'49'!$K$3:$L$16,2,FALSE)))</f>
        <v>#N/A</v>
      </c>
      <c r="P49" s="108" t="e">
        <f t="shared" si="1"/>
        <v>#N/A</v>
      </c>
    </row>
    <row r="50" spans="1:16">
      <c r="A50" s="30"/>
      <c r="B50" s="106"/>
      <c r="C50" s="33"/>
      <c r="D50" s="33"/>
      <c r="E50" s="106"/>
      <c r="F50" s="108"/>
      <c r="G50" s="108"/>
      <c r="H50" s="108"/>
      <c r="I50" s="108"/>
      <c r="J50" s="108"/>
      <c r="N50" s="108">
        <f t="shared" si="0"/>
        <v>0</v>
      </c>
      <c r="O50" s="108" t="e">
        <f>IF(D50="X",0,IF(E50="X",0,VLOOKUP(E50,'49'!$K$3:$L$16,2,FALSE)))</f>
        <v>#N/A</v>
      </c>
      <c r="P50" s="108" t="e">
        <f t="shared" si="1"/>
        <v>#N/A</v>
      </c>
    </row>
    <row r="51" spans="1:16">
      <c r="A51" s="30"/>
      <c r="B51" s="106"/>
      <c r="C51" s="33"/>
      <c r="D51" s="33"/>
      <c r="E51" s="106"/>
      <c r="F51" s="108"/>
      <c r="G51" s="108"/>
      <c r="H51" s="108"/>
      <c r="I51" s="108"/>
      <c r="J51" s="108"/>
      <c r="N51" s="108">
        <f t="shared" si="0"/>
        <v>0</v>
      </c>
      <c r="O51" s="108" t="e">
        <f>IF(D51="X",0,IF(E51="X",0,VLOOKUP(E51,'49'!$K$3:$L$16,2,FALSE)))</f>
        <v>#N/A</v>
      </c>
      <c r="P51" s="108" t="e">
        <f t="shared" si="1"/>
        <v>#N/A</v>
      </c>
    </row>
    <row r="52" spans="1:16">
      <c r="A52" s="30"/>
      <c r="B52" s="106"/>
      <c r="C52" s="33"/>
      <c r="D52" s="33"/>
      <c r="E52" s="106"/>
      <c r="F52" s="108"/>
      <c r="G52" s="108"/>
      <c r="H52" s="108"/>
      <c r="I52" s="108"/>
      <c r="J52" s="108"/>
      <c r="N52" s="108">
        <f t="shared" si="0"/>
        <v>0</v>
      </c>
      <c r="O52" s="108" t="e">
        <f>IF(D52="X",0,IF(E52="X",0,VLOOKUP(E52,'49'!$K$3:$L$16,2,FALSE)))</f>
        <v>#N/A</v>
      </c>
      <c r="P52" s="108" t="e">
        <f t="shared" si="1"/>
        <v>#N/A</v>
      </c>
    </row>
    <row r="53" spans="1:16">
      <c r="A53" s="30"/>
      <c r="B53" s="106"/>
      <c r="C53" s="33"/>
      <c r="D53" s="33"/>
      <c r="E53" s="106"/>
      <c r="F53" s="108"/>
      <c r="G53" s="108"/>
      <c r="H53" s="108"/>
      <c r="I53" s="108"/>
      <c r="J53" s="108"/>
      <c r="N53" s="108">
        <f t="shared" si="0"/>
        <v>0</v>
      </c>
      <c r="O53" s="108" t="e">
        <f>IF(D53="X",0,IF(E53="X",0,VLOOKUP(E53,'49'!$K$3:$L$16,2,FALSE)))</f>
        <v>#N/A</v>
      </c>
      <c r="P53" s="108" t="e">
        <f t="shared" si="1"/>
        <v>#N/A</v>
      </c>
    </row>
    <row r="54" spans="1:16">
      <c r="A54" s="30"/>
      <c r="B54" s="106"/>
      <c r="C54" s="33"/>
      <c r="D54" s="33"/>
      <c r="E54" s="106"/>
      <c r="F54" s="108"/>
      <c r="G54" s="108"/>
      <c r="H54" s="108"/>
      <c r="I54" s="108"/>
      <c r="J54" s="108"/>
      <c r="N54" s="108">
        <f t="shared" si="0"/>
        <v>0</v>
      </c>
      <c r="O54" s="108" t="e">
        <f>IF(D54="X",0,IF(E54="X",0,VLOOKUP(E54,'49'!$K$3:$L$16,2,FALSE)))</f>
        <v>#N/A</v>
      </c>
      <c r="P54" s="108" t="e">
        <f t="shared" si="1"/>
        <v>#N/A</v>
      </c>
    </row>
    <row r="55" spans="1:16">
      <c r="A55" s="30"/>
      <c r="B55" s="106"/>
      <c r="C55" s="33"/>
      <c r="D55" s="33"/>
      <c r="E55" s="106"/>
      <c r="F55" s="108"/>
      <c r="G55" s="108"/>
      <c r="H55" s="108"/>
      <c r="I55" s="108"/>
      <c r="J55" s="108"/>
      <c r="N55" s="108">
        <f t="shared" si="0"/>
        <v>0</v>
      </c>
      <c r="O55" s="108" t="e">
        <f>IF(D55="X",0,IF(E55="X",0,VLOOKUP(E55,'49'!$K$3:$L$16,2,FALSE)))</f>
        <v>#N/A</v>
      </c>
      <c r="P55" s="108" t="e">
        <f t="shared" si="1"/>
        <v>#N/A</v>
      </c>
    </row>
    <row r="56" spans="1:16">
      <c r="A56" s="30"/>
      <c r="B56" s="106"/>
      <c r="C56" s="33"/>
      <c r="D56" s="33"/>
      <c r="E56" s="106"/>
      <c r="F56" s="108"/>
      <c r="G56" s="108"/>
      <c r="H56" s="108"/>
      <c r="I56" s="108"/>
      <c r="J56" s="108"/>
      <c r="N56" s="108">
        <f t="shared" si="0"/>
        <v>0</v>
      </c>
      <c r="O56" s="108" t="e">
        <f>IF(D56="X",0,IF(E56="X",0,VLOOKUP(E56,'49'!$K$3:$L$16,2,FALSE)))</f>
        <v>#N/A</v>
      </c>
      <c r="P56" s="108" t="e">
        <f t="shared" si="1"/>
        <v>#N/A</v>
      </c>
    </row>
    <row r="57" spans="1:16">
      <c r="A57" s="30"/>
      <c r="B57" s="106"/>
      <c r="C57" s="33"/>
      <c r="D57" s="33"/>
      <c r="E57" s="106"/>
      <c r="F57" s="108"/>
      <c r="G57" s="108"/>
      <c r="H57" s="108"/>
      <c r="I57" s="108"/>
      <c r="J57" s="108"/>
      <c r="N57" s="108">
        <f t="shared" si="0"/>
        <v>0</v>
      </c>
      <c r="O57" s="108" t="e">
        <f>IF(D57="X",0,IF(E57="X",0,VLOOKUP(E57,'49'!$K$3:$L$16,2,FALSE)))</f>
        <v>#N/A</v>
      </c>
      <c r="P57" s="108" t="e">
        <f t="shared" si="1"/>
        <v>#N/A</v>
      </c>
    </row>
    <row r="58" spans="1:16">
      <c r="A58" s="30"/>
      <c r="B58" s="106"/>
      <c r="C58" s="33"/>
      <c r="D58" s="33"/>
      <c r="E58" s="106"/>
      <c r="F58" s="108"/>
      <c r="G58" s="108"/>
      <c r="H58" s="108"/>
      <c r="I58" s="108"/>
      <c r="J58" s="108"/>
      <c r="N58" s="108">
        <f t="shared" si="0"/>
        <v>0</v>
      </c>
      <c r="O58" s="108" t="e">
        <f>IF(D58="X",0,IF(E58="X",0,VLOOKUP(E58,'49'!$K$3:$L$16,2,FALSE)))</f>
        <v>#N/A</v>
      </c>
      <c r="P58" s="108" t="e">
        <f t="shared" si="1"/>
        <v>#N/A</v>
      </c>
    </row>
    <row r="59" spans="1:16">
      <c r="A59" s="30"/>
      <c r="B59" s="106"/>
      <c r="C59" s="33"/>
      <c r="D59" s="33"/>
      <c r="E59" s="106"/>
      <c r="F59" s="108"/>
      <c r="G59" s="108"/>
      <c r="H59" s="108"/>
      <c r="I59" s="108"/>
      <c r="J59" s="108"/>
      <c r="N59" s="108">
        <f t="shared" si="0"/>
        <v>0</v>
      </c>
      <c r="O59" s="108" t="e">
        <f>IF(D59="X",0,IF(E59="X",0,VLOOKUP(E59,'49'!$K$3:$L$16,2,FALSE)))</f>
        <v>#N/A</v>
      </c>
      <c r="P59" s="108" t="e">
        <f t="shared" si="1"/>
        <v>#N/A</v>
      </c>
    </row>
    <row r="60" spans="1:16">
      <c r="A60" s="30"/>
      <c r="B60" s="106"/>
      <c r="C60" s="33"/>
      <c r="D60" s="33"/>
      <c r="E60" s="106"/>
      <c r="F60" s="108"/>
      <c r="G60" s="108"/>
      <c r="H60" s="108"/>
      <c r="I60" s="108"/>
      <c r="J60" s="108"/>
      <c r="N60" s="108">
        <f t="shared" si="0"/>
        <v>0</v>
      </c>
      <c r="O60" s="108" t="e">
        <f>IF(D60="X",0,IF(E60="X",0,VLOOKUP(E60,'49'!$K$3:$L$16,2,FALSE)))</f>
        <v>#N/A</v>
      </c>
      <c r="P60" s="108" t="e">
        <f t="shared" si="1"/>
        <v>#N/A</v>
      </c>
    </row>
    <row r="61" spans="1:16">
      <c r="A61" s="30"/>
      <c r="B61" s="106"/>
      <c r="C61" s="33"/>
      <c r="D61" s="33"/>
      <c r="E61" s="106"/>
      <c r="F61" s="108"/>
      <c r="G61" s="108"/>
      <c r="H61" s="108"/>
      <c r="I61" s="108"/>
      <c r="J61" s="108"/>
      <c r="N61" s="108">
        <f t="shared" si="0"/>
        <v>0</v>
      </c>
      <c r="O61" s="108" t="e">
        <f>IF(D61="X",0,IF(E61="X",0,VLOOKUP(E61,'49'!$K$3:$L$16,2,FALSE)))</f>
        <v>#N/A</v>
      </c>
      <c r="P61" s="108" t="e">
        <f t="shared" si="1"/>
        <v>#N/A</v>
      </c>
    </row>
    <row r="62" spans="1:16">
      <c r="A62" s="30"/>
      <c r="B62" s="106"/>
      <c r="C62" s="33"/>
      <c r="D62" s="33"/>
      <c r="E62" s="106"/>
      <c r="F62" s="108"/>
      <c r="G62" s="108"/>
      <c r="H62" s="108"/>
      <c r="I62" s="108"/>
      <c r="J62" s="108"/>
      <c r="N62" s="108">
        <f t="shared" si="0"/>
        <v>0</v>
      </c>
      <c r="O62" s="108" t="e">
        <f>IF(D62="X",0,IF(E62="X",0,VLOOKUP(E62,'49'!$K$3:$L$16,2,FALSE)))</f>
        <v>#N/A</v>
      </c>
      <c r="P62" s="108" t="e">
        <f t="shared" si="1"/>
        <v>#N/A</v>
      </c>
    </row>
    <row r="63" spans="1:16">
      <c r="A63" s="30"/>
      <c r="B63" s="106"/>
      <c r="C63" s="33"/>
      <c r="D63" s="33"/>
      <c r="E63" s="106"/>
      <c r="F63" s="108"/>
      <c r="G63" s="108"/>
      <c r="H63" s="108"/>
      <c r="I63" s="108"/>
      <c r="J63" s="108"/>
      <c r="N63" s="108">
        <f t="shared" si="0"/>
        <v>0</v>
      </c>
      <c r="O63" s="108" t="e">
        <f>IF(D63="X",0,IF(E63="X",0,VLOOKUP(E63,'49'!$K$3:$L$16,2,FALSE)))</f>
        <v>#N/A</v>
      </c>
      <c r="P63" s="108" t="e">
        <f t="shared" si="1"/>
        <v>#N/A</v>
      </c>
    </row>
    <row r="64" spans="1:16">
      <c r="A64" s="30"/>
      <c r="B64" s="106"/>
      <c r="C64" s="33"/>
      <c r="D64" s="33"/>
      <c r="E64" s="106"/>
      <c r="F64" s="108"/>
      <c r="G64" s="108"/>
      <c r="H64" s="108"/>
      <c r="I64" s="108"/>
      <c r="J64" s="108"/>
      <c r="N64" s="108">
        <f t="shared" si="0"/>
        <v>0</v>
      </c>
      <c r="O64" s="108" t="e">
        <f>IF(D64="X",0,IF(E64="X",0,VLOOKUP(E64,'49'!$K$3:$L$16,2,FALSE)))</f>
        <v>#N/A</v>
      </c>
      <c r="P64" s="108" t="e">
        <f t="shared" si="1"/>
        <v>#N/A</v>
      </c>
    </row>
    <row r="65" spans="1:16">
      <c r="A65" s="30"/>
      <c r="B65" s="106"/>
      <c r="C65" s="33"/>
      <c r="D65" s="33"/>
      <c r="E65" s="106"/>
      <c r="F65" s="108"/>
      <c r="G65" s="108"/>
      <c r="H65" s="108"/>
      <c r="I65" s="108"/>
      <c r="J65" s="108"/>
      <c r="N65" s="108">
        <f t="shared" si="0"/>
        <v>0</v>
      </c>
      <c r="O65" s="108" t="e">
        <f>IF(D65="X",0,IF(E65="X",0,VLOOKUP(E65,'49'!$K$3:$L$16,2,FALSE)))</f>
        <v>#N/A</v>
      </c>
      <c r="P65" s="108" t="e">
        <f t="shared" si="1"/>
        <v>#N/A</v>
      </c>
    </row>
    <row r="66" spans="1:16">
      <c r="A66" s="30"/>
      <c r="B66" s="106"/>
      <c r="C66" s="33"/>
      <c r="D66" s="33"/>
      <c r="E66" s="106"/>
      <c r="F66" s="108"/>
      <c r="G66" s="108"/>
      <c r="H66" s="108"/>
      <c r="I66" s="108"/>
      <c r="J66" s="108"/>
      <c r="N66" s="108">
        <f t="shared" si="0"/>
        <v>0</v>
      </c>
      <c r="O66" s="108" t="e">
        <f>IF(D66="X",0,IF(E66="X",0,VLOOKUP(E66,'49'!$K$3:$L$16,2,FALSE)))</f>
        <v>#N/A</v>
      </c>
      <c r="P66" s="108" t="e">
        <f t="shared" si="1"/>
        <v>#N/A</v>
      </c>
    </row>
    <row r="67" spans="1:16">
      <c r="A67" s="30"/>
      <c r="B67" s="106"/>
      <c r="C67" s="33"/>
      <c r="D67" s="33"/>
      <c r="E67" s="106"/>
      <c r="F67" s="108"/>
      <c r="G67" s="108"/>
      <c r="H67" s="108"/>
      <c r="I67" s="108"/>
      <c r="J67" s="108"/>
      <c r="N67" s="108">
        <f t="shared" si="0"/>
        <v>0</v>
      </c>
      <c r="O67" s="108" t="e">
        <f>IF(D67="X",0,IF(E67="X",0,VLOOKUP(E67,'49'!$K$3:$L$16,2,FALSE)))</f>
        <v>#N/A</v>
      </c>
      <c r="P67" s="108" t="e">
        <f t="shared" si="1"/>
        <v>#N/A</v>
      </c>
    </row>
    <row r="68" spans="1:16">
      <c r="A68" s="30"/>
      <c r="B68" s="106"/>
      <c r="C68" s="33"/>
      <c r="D68" s="33"/>
      <c r="E68" s="106"/>
      <c r="F68" s="108"/>
      <c r="G68" s="108"/>
      <c r="H68" s="108"/>
      <c r="I68" s="108"/>
      <c r="J68" s="108"/>
      <c r="N68" s="108">
        <f t="shared" ref="N68:N131" si="2">SUM(F68:M68)</f>
        <v>0</v>
      </c>
      <c r="O68" s="108" t="e">
        <f>IF(D68="X",0,IF(E68="X",0,VLOOKUP(E68,'49'!$K$3:$L$16,2,FALSE)))</f>
        <v>#N/A</v>
      </c>
      <c r="P68" s="108" t="e">
        <f t="shared" ref="P68:P131" si="3">N68*O68</f>
        <v>#N/A</v>
      </c>
    </row>
    <row r="69" spans="1:16">
      <c r="A69" s="30"/>
      <c r="B69" s="106"/>
      <c r="C69" s="33"/>
      <c r="D69" s="33"/>
      <c r="E69" s="106"/>
      <c r="F69" s="108"/>
      <c r="G69" s="108"/>
      <c r="H69" s="108"/>
      <c r="I69" s="108"/>
      <c r="J69" s="108"/>
      <c r="N69" s="108">
        <f t="shared" si="2"/>
        <v>0</v>
      </c>
      <c r="O69" s="108" t="e">
        <f>IF(D69="X",0,IF(E69="X",0,VLOOKUP(E69,'49'!$K$3:$L$16,2,FALSE)))</f>
        <v>#N/A</v>
      </c>
      <c r="P69" s="108" t="e">
        <f t="shared" si="3"/>
        <v>#N/A</v>
      </c>
    </row>
    <row r="70" spans="1:16">
      <c r="A70" s="30"/>
      <c r="B70" s="106"/>
      <c r="C70" s="33"/>
      <c r="D70" s="33"/>
      <c r="E70" s="106"/>
      <c r="F70" s="108"/>
      <c r="G70" s="108"/>
      <c r="H70" s="108"/>
      <c r="I70" s="108"/>
      <c r="J70" s="108"/>
      <c r="N70" s="108">
        <f t="shared" si="2"/>
        <v>0</v>
      </c>
      <c r="O70" s="108" t="e">
        <f>IF(D70="X",0,IF(E70="X",0,VLOOKUP(E70,'49'!$K$3:$L$16,2,FALSE)))</f>
        <v>#N/A</v>
      </c>
      <c r="P70" s="108" t="e">
        <f t="shared" si="3"/>
        <v>#N/A</v>
      </c>
    </row>
    <row r="71" spans="1:16">
      <c r="A71" s="30"/>
      <c r="B71" s="106"/>
      <c r="C71" s="33"/>
      <c r="D71" s="33"/>
      <c r="E71" s="106"/>
      <c r="F71" s="108"/>
      <c r="G71" s="108"/>
      <c r="H71" s="108"/>
      <c r="I71" s="108"/>
      <c r="J71" s="108"/>
      <c r="N71" s="108">
        <f t="shared" si="2"/>
        <v>0</v>
      </c>
      <c r="O71" s="108" t="e">
        <f>IF(D71="X",0,IF(E71="X",0,VLOOKUP(E71,'49'!$K$3:$L$16,2,FALSE)))</f>
        <v>#N/A</v>
      </c>
      <c r="P71" s="108" t="e">
        <f t="shared" si="3"/>
        <v>#N/A</v>
      </c>
    </row>
    <row r="72" spans="1:16">
      <c r="A72" s="30"/>
      <c r="B72" s="106"/>
      <c r="C72" s="33"/>
      <c r="D72" s="33"/>
      <c r="E72" s="106"/>
      <c r="F72" s="108"/>
      <c r="G72" s="108"/>
      <c r="H72" s="108"/>
      <c r="I72" s="108"/>
      <c r="J72" s="108"/>
      <c r="N72" s="108">
        <f t="shared" si="2"/>
        <v>0</v>
      </c>
      <c r="O72" s="108" t="e">
        <f>IF(D72="X",0,IF(E72="X",0,VLOOKUP(E72,'49'!$K$3:$L$16,2,FALSE)))</f>
        <v>#N/A</v>
      </c>
      <c r="P72" s="108" t="e">
        <f t="shared" si="3"/>
        <v>#N/A</v>
      </c>
    </row>
    <row r="73" spans="1:16">
      <c r="A73" s="30"/>
      <c r="B73" s="106"/>
      <c r="C73" s="33"/>
      <c r="D73" s="33"/>
      <c r="E73" s="106"/>
      <c r="F73" s="108"/>
      <c r="G73" s="108"/>
      <c r="H73" s="108"/>
      <c r="I73" s="108"/>
      <c r="J73" s="108"/>
      <c r="N73" s="108">
        <f t="shared" si="2"/>
        <v>0</v>
      </c>
      <c r="O73" s="108" t="e">
        <f>IF(D73="X",0,IF(E73="X",0,VLOOKUP(E73,'49'!$K$3:$L$16,2,FALSE)))</f>
        <v>#N/A</v>
      </c>
      <c r="P73" s="108" t="e">
        <f t="shared" si="3"/>
        <v>#N/A</v>
      </c>
    </row>
    <row r="74" spans="1:16">
      <c r="A74" s="30"/>
      <c r="B74" s="106"/>
      <c r="C74" s="116"/>
      <c r="D74" s="116"/>
      <c r="E74" s="117"/>
      <c r="F74" s="118"/>
      <c r="G74" s="118"/>
      <c r="H74" s="118"/>
      <c r="I74" s="118"/>
      <c r="J74" s="118"/>
      <c r="K74" s="118"/>
      <c r="L74" s="118"/>
      <c r="M74" s="118"/>
      <c r="N74" s="108">
        <f t="shared" si="2"/>
        <v>0</v>
      </c>
      <c r="O74" s="108" t="e">
        <f>IF(D74="X",0,IF(E74="X",0,VLOOKUP(E74,'49'!$K$3:$L$16,2,FALSE)))</f>
        <v>#N/A</v>
      </c>
      <c r="P74" s="108" t="e">
        <f t="shared" si="3"/>
        <v>#N/A</v>
      </c>
    </row>
    <row r="75" spans="1:16">
      <c r="A75" s="30"/>
      <c r="B75" s="106"/>
      <c r="C75" s="33"/>
      <c r="D75" s="33"/>
      <c r="E75" s="106"/>
      <c r="F75" s="108"/>
      <c r="G75" s="108"/>
      <c r="H75" s="108"/>
      <c r="I75" s="108"/>
      <c r="J75" s="108"/>
      <c r="N75" s="108">
        <f t="shared" si="2"/>
        <v>0</v>
      </c>
      <c r="O75" s="108" t="e">
        <f>IF(D75="X",0,IF(E75="X",0,VLOOKUP(E75,'49'!$K$3:$L$16,2,FALSE)))</f>
        <v>#N/A</v>
      </c>
      <c r="P75" s="108" t="e">
        <f t="shared" si="3"/>
        <v>#N/A</v>
      </c>
    </row>
    <row r="76" spans="1:16">
      <c r="A76" s="30"/>
      <c r="B76" s="106"/>
      <c r="C76" s="107"/>
      <c r="D76" s="33"/>
      <c r="E76" s="106"/>
      <c r="F76" s="108"/>
      <c r="G76" s="108"/>
      <c r="H76" s="108"/>
      <c r="I76" s="108"/>
      <c r="J76" s="108"/>
      <c r="N76" s="108">
        <f t="shared" si="2"/>
        <v>0</v>
      </c>
      <c r="O76" s="108" t="e">
        <f>IF(D76="X",0,IF(E76="X",0,VLOOKUP(E76,'49'!$K$3:$L$16,2,FALSE)))</f>
        <v>#N/A</v>
      </c>
      <c r="P76" s="108" t="e">
        <f t="shared" si="3"/>
        <v>#N/A</v>
      </c>
    </row>
    <row r="77" spans="1:16">
      <c r="A77" s="30"/>
      <c r="B77" s="106"/>
      <c r="C77" s="33"/>
      <c r="D77" s="33"/>
      <c r="E77" s="106"/>
      <c r="F77" s="108"/>
      <c r="G77" s="108"/>
      <c r="H77" s="108"/>
      <c r="I77" s="108"/>
      <c r="J77" s="108"/>
      <c r="N77" s="108">
        <f t="shared" si="2"/>
        <v>0</v>
      </c>
      <c r="O77" s="108" t="e">
        <f>IF(D77="X",0,IF(E77="X",0,VLOOKUP(E77,'49'!$K$3:$L$16,2,FALSE)))</f>
        <v>#N/A</v>
      </c>
      <c r="P77" s="108" t="e">
        <f t="shared" si="3"/>
        <v>#N/A</v>
      </c>
    </row>
    <row r="78" spans="1:16">
      <c r="A78" s="30"/>
      <c r="B78" s="106"/>
      <c r="C78" s="33"/>
      <c r="D78" s="33"/>
      <c r="E78" s="106"/>
      <c r="F78" s="108"/>
      <c r="G78" s="108"/>
      <c r="H78" s="108"/>
      <c r="I78" s="108"/>
      <c r="J78" s="108"/>
      <c r="N78" s="108">
        <f t="shared" si="2"/>
        <v>0</v>
      </c>
      <c r="O78" s="108" t="e">
        <f>IF(D78="X",0,IF(E78="X",0,VLOOKUP(E78,'49'!$K$3:$L$16,2,FALSE)))</f>
        <v>#N/A</v>
      </c>
      <c r="P78" s="108" t="e">
        <f t="shared" si="3"/>
        <v>#N/A</v>
      </c>
    </row>
    <row r="79" spans="1:16">
      <c r="A79" s="30"/>
      <c r="B79" s="106"/>
      <c r="C79" s="33"/>
      <c r="D79" s="33"/>
      <c r="E79" s="106"/>
      <c r="F79" s="108"/>
      <c r="G79" s="108"/>
      <c r="H79" s="108"/>
      <c r="I79" s="108"/>
      <c r="J79" s="108"/>
      <c r="N79" s="108">
        <f t="shared" si="2"/>
        <v>0</v>
      </c>
      <c r="O79" s="108" t="e">
        <f>IF(D79="X",0,IF(E79="X",0,VLOOKUP(E79,'49'!$K$3:$L$16,2,FALSE)))</f>
        <v>#N/A</v>
      </c>
      <c r="P79" s="108" t="e">
        <f t="shared" si="3"/>
        <v>#N/A</v>
      </c>
    </row>
    <row r="80" spans="1:16">
      <c r="A80" s="30"/>
      <c r="B80" s="106"/>
      <c r="C80" s="33"/>
      <c r="D80" s="33"/>
      <c r="E80" s="106"/>
      <c r="F80" s="108"/>
      <c r="G80" s="108"/>
      <c r="H80" s="108"/>
      <c r="I80" s="108"/>
      <c r="J80" s="108"/>
      <c r="N80" s="108">
        <f t="shared" si="2"/>
        <v>0</v>
      </c>
      <c r="O80" s="108" t="e">
        <f>IF(D80="X",0,IF(E80="X",0,VLOOKUP(E80,'49'!$K$3:$L$16,2,FALSE)))</f>
        <v>#N/A</v>
      </c>
      <c r="P80" s="108" t="e">
        <f t="shared" si="3"/>
        <v>#N/A</v>
      </c>
    </row>
    <row r="81" spans="1:16">
      <c r="A81" s="30"/>
      <c r="B81" s="106"/>
      <c r="C81" s="33"/>
      <c r="D81" s="33"/>
      <c r="E81" s="106"/>
      <c r="F81" s="108"/>
      <c r="G81" s="108"/>
      <c r="H81" s="108"/>
      <c r="I81" s="108"/>
      <c r="J81" s="108"/>
      <c r="N81" s="108">
        <f t="shared" si="2"/>
        <v>0</v>
      </c>
      <c r="O81" s="108" t="e">
        <f>IF(D81="X",0,IF(E81="X",0,VLOOKUP(E81,'49'!$K$3:$L$16,2,FALSE)))</f>
        <v>#N/A</v>
      </c>
      <c r="P81" s="108" t="e">
        <f t="shared" si="3"/>
        <v>#N/A</v>
      </c>
    </row>
    <row r="82" spans="1:16">
      <c r="A82" s="30"/>
      <c r="B82" s="106"/>
      <c r="C82" s="33"/>
      <c r="D82" s="33"/>
      <c r="E82" s="106"/>
      <c r="F82" s="108"/>
      <c r="G82" s="108"/>
      <c r="H82" s="108"/>
      <c r="I82" s="108"/>
      <c r="J82" s="108"/>
      <c r="N82" s="108">
        <f t="shared" si="2"/>
        <v>0</v>
      </c>
      <c r="O82" s="108" t="e">
        <f>IF(D82="X",0,IF(E82="X",0,VLOOKUP(E82,'49'!$K$3:$L$16,2,FALSE)))</f>
        <v>#N/A</v>
      </c>
      <c r="P82" s="108" t="e">
        <f t="shared" si="3"/>
        <v>#N/A</v>
      </c>
    </row>
    <row r="83" spans="1:16">
      <c r="A83" s="30"/>
      <c r="B83" s="106"/>
      <c r="C83" s="33"/>
      <c r="D83" s="33"/>
      <c r="E83" s="106"/>
      <c r="F83" s="108"/>
      <c r="G83" s="108"/>
      <c r="H83" s="108"/>
      <c r="I83" s="108"/>
      <c r="J83" s="108"/>
      <c r="N83" s="108">
        <f t="shared" si="2"/>
        <v>0</v>
      </c>
      <c r="O83" s="108" t="e">
        <f>IF(D83="X",0,IF(E83="X",0,VLOOKUP(E83,'49'!$K$3:$L$16,2,FALSE)))</f>
        <v>#N/A</v>
      </c>
      <c r="P83" s="108" t="e">
        <f t="shared" si="3"/>
        <v>#N/A</v>
      </c>
    </row>
    <row r="84" spans="1:16">
      <c r="A84" s="30"/>
      <c r="B84" s="106"/>
      <c r="C84" s="33"/>
      <c r="D84" s="33"/>
      <c r="E84" s="106"/>
      <c r="F84" s="108"/>
      <c r="G84" s="108"/>
      <c r="H84" s="108"/>
      <c r="I84" s="108"/>
      <c r="J84" s="108"/>
      <c r="N84" s="108">
        <f t="shared" si="2"/>
        <v>0</v>
      </c>
      <c r="O84" s="108" t="e">
        <f>IF(D84="X",0,IF(E84="X",0,VLOOKUP(E84,'49'!$K$3:$L$16,2,FALSE)))</f>
        <v>#N/A</v>
      </c>
      <c r="P84" s="108" t="e">
        <f t="shared" si="3"/>
        <v>#N/A</v>
      </c>
    </row>
    <row r="85" spans="1:16">
      <c r="A85" s="30"/>
      <c r="B85" s="106"/>
      <c r="C85" s="33"/>
      <c r="D85" s="33"/>
      <c r="E85" s="106"/>
      <c r="F85" s="108"/>
      <c r="G85" s="108"/>
      <c r="H85" s="108"/>
      <c r="I85" s="108"/>
      <c r="J85" s="108"/>
      <c r="N85" s="108">
        <f t="shared" si="2"/>
        <v>0</v>
      </c>
      <c r="O85" s="108" t="e">
        <f>IF(D85="X",0,IF(E85="X",0,VLOOKUP(E85,'49'!$K$3:$L$16,2,FALSE)))</f>
        <v>#N/A</v>
      </c>
      <c r="P85" s="108" t="e">
        <f t="shared" si="3"/>
        <v>#N/A</v>
      </c>
    </row>
    <row r="86" spans="1:16">
      <c r="A86" s="30"/>
      <c r="B86" s="106"/>
      <c r="C86" s="33"/>
      <c r="D86" s="33"/>
      <c r="E86" s="106"/>
      <c r="F86" s="108"/>
      <c r="G86" s="108"/>
      <c r="H86" s="108"/>
      <c r="I86" s="108"/>
      <c r="J86" s="108"/>
      <c r="N86" s="108">
        <f t="shared" si="2"/>
        <v>0</v>
      </c>
      <c r="O86" s="108" t="e">
        <f>IF(D86="X",0,IF(E86="X",0,VLOOKUP(E86,'49'!$K$3:$L$16,2,FALSE)))</f>
        <v>#N/A</v>
      </c>
      <c r="P86" s="108" t="e">
        <f t="shared" si="3"/>
        <v>#N/A</v>
      </c>
    </row>
    <row r="87" spans="1:16">
      <c r="A87" s="30"/>
      <c r="B87" s="106"/>
      <c r="C87" s="33"/>
      <c r="D87" s="33"/>
      <c r="E87" s="106"/>
      <c r="F87" s="108"/>
      <c r="G87" s="108"/>
      <c r="H87" s="108"/>
      <c r="I87" s="108"/>
      <c r="J87" s="108"/>
      <c r="N87" s="108">
        <f t="shared" si="2"/>
        <v>0</v>
      </c>
      <c r="O87" s="108" t="e">
        <f>IF(D87="X",0,IF(E87="X",0,VLOOKUP(E87,'49'!$K$3:$L$16,2,FALSE)))</f>
        <v>#N/A</v>
      </c>
      <c r="P87" s="108" t="e">
        <f t="shared" si="3"/>
        <v>#N/A</v>
      </c>
    </row>
    <row r="88" spans="1:16">
      <c r="A88" s="30"/>
      <c r="B88" s="106"/>
      <c r="C88" s="33"/>
      <c r="D88" s="33"/>
      <c r="E88" s="106"/>
      <c r="F88" s="108"/>
      <c r="G88" s="108"/>
      <c r="H88" s="108"/>
      <c r="I88" s="108"/>
      <c r="J88" s="108"/>
      <c r="N88" s="108">
        <f t="shared" si="2"/>
        <v>0</v>
      </c>
      <c r="O88" s="108" t="e">
        <f>IF(D88="X",0,IF(E88="X",0,VLOOKUP(E88,'49'!$K$3:$L$16,2,FALSE)))</f>
        <v>#N/A</v>
      </c>
      <c r="P88" s="108" t="e">
        <f t="shared" si="3"/>
        <v>#N/A</v>
      </c>
    </row>
    <row r="89" spans="1:16">
      <c r="A89" s="30"/>
      <c r="B89" s="106"/>
      <c r="C89" s="33"/>
      <c r="D89" s="33"/>
      <c r="E89" s="106"/>
      <c r="F89" s="108"/>
      <c r="G89" s="108"/>
      <c r="H89" s="108"/>
      <c r="I89" s="108"/>
      <c r="J89" s="108"/>
      <c r="N89" s="108">
        <f t="shared" si="2"/>
        <v>0</v>
      </c>
      <c r="O89" s="108" t="e">
        <f>IF(D89="X",0,IF(E89="X",0,VLOOKUP(E89,'49'!$K$3:$L$16,2,FALSE)))</f>
        <v>#N/A</v>
      </c>
      <c r="P89" s="108" t="e">
        <f t="shared" si="3"/>
        <v>#N/A</v>
      </c>
    </row>
    <row r="90" spans="1:16">
      <c r="A90" s="30"/>
      <c r="B90" s="106"/>
      <c r="C90" s="33"/>
      <c r="D90" s="33"/>
      <c r="E90" s="106"/>
      <c r="F90" s="108"/>
      <c r="G90" s="108"/>
      <c r="H90" s="108"/>
      <c r="I90" s="108"/>
      <c r="J90" s="108"/>
      <c r="N90" s="108">
        <f t="shared" si="2"/>
        <v>0</v>
      </c>
      <c r="O90" s="108" t="e">
        <f>IF(D90="X",0,IF(E90="X",0,VLOOKUP(E90,'49'!$K$3:$L$16,2,FALSE)))</f>
        <v>#N/A</v>
      </c>
      <c r="P90" s="108" t="e">
        <f t="shared" si="3"/>
        <v>#N/A</v>
      </c>
    </row>
    <row r="91" spans="1:16">
      <c r="A91" s="30"/>
      <c r="B91" s="106"/>
      <c r="C91" s="33"/>
      <c r="D91" s="33"/>
      <c r="E91" s="106"/>
      <c r="F91" s="108"/>
      <c r="G91" s="108"/>
      <c r="H91" s="108"/>
      <c r="I91" s="108"/>
      <c r="J91" s="108"/>
      <c r="N91" s="108">
        <f t="shared" si="2"/>
        <v>0</v>
      </c>
      <c r="O91" s="108" t="e">
        <f>IF(D91="X",0,IF(E91="X",0,VLOOKUP(E91,'49'!$K$3:$L$16,2,FALSE)))</f>
        <v>#N/A</v>
      </c>
      <c r="P91" s="108" t="e">
        <f t="shared" si="3"/>
        <v>#N/A</v>
      </c>
    </row>
    <row r="92" spans="1:16">
      <c r="A92" s="30"/>
      <c r="B92" s="106"/>
      <c r="C92" s="33"/>
      <c r="D92" s="33"/>
      <c r="E92" s="106"/>
      <c r="F92" s="108"/>
      <c r="G92" s="108"/>
      <c r="H92" s="108"/>
      <c r="I92" s="108"/>
      <c r="J92" s="108"/>
      <c r="N92" s="108">
        <f t="shared" si="2"/>
        <v>0</v>
      </c>
      <c r="O92" s="108" t="e">
        <f>IF(D92="X",0,IF(E92="X",0,VLOOKUP(E92,'49'!$K$3:$L$16,2,FALSE)))</f>
        <v>#N/A</v>
      </c>
      <c r="P92" s="108" t="e">
        <f t="shared" si="3"/>
        <v>#N/A</v>
      </c>
    </row>
    <row r="93" spans="1:16">
      <c r="A93" s="30"/>
      <c r="B93" s="106"/>
      <c r="C93" s="33"/>
      <c r="D93" s="33"/>
      <c r="E93" s="106"/>
      <c r="F93" s="108"/>
      <c r="G93" s="108"/>
      <c r="H93" s="108"/>
      <c r="I93" s="108"/>
      <c r="J93" s="108"/>
      <c r="N93" s="108">
        <f t="shared" si="2"/>
        <v>0</v>
      </c>
      <c r="O93" s="108" t="e">
        <f>IF(D93="X",0,IF(E93="X",0,VLOOKUP(E93,'49'!$K$3:$L$16,2,FALSE)))</f>
        <v>#N/A</v>
      </c>
      <c r="P93" s="108" t="e">
        <f t="shared" si="3"/>
        <v>#N/A</v>
      </c>
    </row>
    <row r="94" spans="1:16">
      <c r="A94" s="30"/>
      <c r="B94" s="106"/>
      <c r="C94" s="33"/>
      <c r="D94" s="33"/>
      <c r="E94" s="106"/>
      <c r="F94" s="108"/>
      <c r="G94" s="108"/>
      <c r="H94" s="108"/>
      <c r="I94" s="108"/>
      <c r="J94" s="108"/>
      <c r="N94" s="108">
        <f t="shared" si="2"/>
        <v>0</v>
      </c>
      <c r="O94" s="108" t="e">
        <f>IF(D94="X",0,IF(E94="X",0,VLOOKUP(E94,'49'!$K$3:$L$16,2,FALSE)))</f>
        <v>#N/A</v>
      </c>
      <c r="P94" s="108" t="e">
        <f t="shared" si="3"/>
        <v>#N/A</v>
      </c>
    </row>
    <row r="95" spans="1:16">
      <c r="A95" s="30"/>
      <c r="B95" s="106"/>
      <c r="C95" s="33"/>
      <c r="D95" s="33"/>
      <c r="E95" s="106"/>
      <c r="F95" s="108"/>
      <c r="G95" s="108"/>
      <c r="H95" s="108"/>
      <c r="I95" s="108"/>
      <c r="J95" s="108"/>
      <c r="N95" s="108">
        <f t="shared" si="2"/>
        <v>0</v>
      </c>
      <c r="O95" s="108" t="e">
        <f>IF(D95="X",0,IF(E95="X",0,VLOOKUP(E95,'49'!$K$3:$L$16,2,FALSE)))</f>
        <v>#N/A</v>
      </c>
      <c r="P95" s="108" t="e">
        <f t="shared" si="3"/>
        <v>#N/A</v>
      </c>
    </row>
    <row r="96" spans="1:16">
      <c r="A96" s="30"/>
      <c r="B96" s="106"/>
      <c r="C96" s="33"/>
      <c r="D96" s="33"/>
      <c r="E96" s="106"/>
      <c r="F96" s="108"/>
      <c r="G96" s="108"/>
      <c r="H96" s="108"/>
      <c r="I96" s="108"/>
      <c r="J96" s="108"/>
      <c r="N96" s="108">
        <f t="shared" si="2"/>
        <v>0</v>
      </c>
      <c r="O96" s="108" t="e">
        <f>IF(D96="X",0,IF(E96="X",0,VLOOKUP(E96,'49'!$K$3:$L$16,2,FALSE)))</f>
        <v>#N/A</v>
      </c>
      <c r="P96" s="108" t="e">
        <f t="shared" si="3"/>
        <v>#N/A</v>
      </c>
    </row>
    <row r="97" spans="1:16">
      <c r="A97" s="30"/>
      <c r="B97" s="106"/>
      <c r="C97" s="33"/>
      <c r="D97" s="33"/>
      <c r="E97" s="106"/>
      <c r="F97" s="108"/>
      <c r="G97" s="108"/>
      <c r="H97" s="108"/>
      <c r="I97" s="108"/>
      <c r="J97" s="108"/>
      <c r="N97" s="108">
        <f t="shared" si="2"/>
        <v>0</v>
      </c>
      <c r="O97" s="108" t="e">
        <f>IF(D97="X",0,IF(E97="X",0,VLOOKUP(E97,'49'!$K$3:$L$16,2,FALSE)))</f>
        <v>#N/A</v>
      </c>
      <c r="P97" s="108" t="e">
        <f t="shared" si="3"/>
        <v>#N/A</v>
      </c>
    </row>
    <row r="98" spans="1:16">
      <c r="A98" s="30"/>
      <c r="B98" s="106"/>
      <c r="C98" s="33"/>
      <c r="D98" s="33"/>
      <c r="E98" s="106"/>
      <c r="F98" s="108"/>
      <c r="G98" s="108"/>
      <c r="H98" s="108"/>
      <c r="I98" s="108"/>
      <c r="J98" s="108"/>
      <c r="N98" s="108">
        <f t="shared" si="2"/>
        <v>0</v>
      </c>
      <c r="O98" s="108" t="e">
        <f>IF(D98="X",0,IF(E98="X",0,VLOOKUP(E98,'49'!$K$3:$L$16,2,FALSE)))</f>
        <v>#N/A</v>
      </c>
      <c r="P98" s="108" t="e">
        <f t="shared" si="3"/>
        <v>#N/A</v>
      </c>
    </row>
    <row r="99" spans="1:16">
      <c r="A99" s="30"/>
      <c r="B99" s="106"/>
      <c r="C99" s="33"/>
      <c r="D99" s="33"/>
      <c r="E99" s="106"/>
      <c r="F99" s="108"/>
      <c r="G99" s="108"/>
      <c r="H99" s="108"/>
      <c r="I99" s="108"/>
      <c r="J99" s="108"/>
      <c r="N99" s="108">
        <f t="shared" si="2"/>
        <v>0</v>
      </c>
      <c r="O99" s="108" t="e">
        <f>IF(D99="X",0,IF(E99="X",0,VLOOKUP(E99,'49'!$K$3:$L$16,2,FALSE)))</f>
        <v>#N/A</v>
      </c>
      <c r="P99" s="108" t="e">
        <f t="shared" si="3"/>
        <v>#N/A</v>
      </c>
    </row>
    <row r="100" spans="1:16">
      <c r="A100" s="30"/>
      <c r="B100" s="106"/>
      <c r="C100" s="33"/>
      <c r="D100" s="33"/>
      <c r="E100" s="106"/>
      <c r="F100" s="108"/>
      <c r="G100" s="108"/>
      <c r="H100" s="108"/>
      <c r="I100" s="108"/>
      <c r="J100" s="108"/>
      <c r="N100" s="108">
        <f t="shared" si="2"/>
        <v>0</v>
      </c>
      <c r="O100" s="108" t="e">
        <f>IF(D100="X",0,IF(E100="X",0,VLOOKUP(E100,'49'!$K$3:$L$16,2,FALSE)))</f>
        <v>#N/A</v>
      </c>
      <c r="P100" s="108" t="e">
        <f t="shared" si="3"/>
        <v>#N/A</v>
      </c>
    </row>
    <row r="101" spans="1:16">
      <c r="A101" s="30"/>
      <c r="B101" s="106"/>
      <c r="C101" s="33"/>
      <c r="D101" s="33"/>
      <c r="E101" s="106"/>
      <c r="F101" s="108"/>
      <c r="G101" s="108"/>
      <c r="H101" s="108"/>
      <c r="I101" s="108"/>
      <c r="J101" s="108"/>
      <c r="N101" s="108">
        <f t="shared" si="2"/>
        <v>0</v>
      </c>
      <c r="O101" s="108" t="e">
        <f>IF(D101="X",0,IF(E101="X",0,VLOOKUP(E101,'49'!$K$3:$L$16,2,FALSE)))</f>
        <v>#N/A</v>
      </c>
      <c r="P101" s="108" t="e">
        <f t="shared" si="3"/>
        <v>#N/A</v>
      </c>
    </row>
    <row r="102" spans="1:16">
      <c r="A102" s="30"/>
      <c r="B102" s="106"/>
      <c r="C102" s="33"/>
      <c r="D102" s="33"/>
      <c r="E102" s="106"/>
      <c r="F102" s="108"/>
      <c r="G102" s="108"/>
      <c r="H102" s="108"/>
      <c r="I102" s="108"/>
      <c r="J102" s="108"/>
      <c r="N102" s="108">
        <f t="shared" si="2"/>
        <v>0</v>
      </c>
      <c r="O102" s="108" t="e">
        <f>IF(D102="X",0,IF(E102="X",0,VLOOKUP(E102,'49'!$K$3:$L$16,2,FALSE)))</f>
        <v>#N/A</v>
      </c>
      <c r="P102" s="108" t="e">
        <f t="shared" si="3"/>
        <v>#N/A</v>
      </c>
    </row>
    <row r="103" spans="1:16">
      <c r="A103" s="30"/>
      <c r="B103" s="106"/>
      <c r="C103" s="33"/>
      <c r="D103" s="33"/>
      <c r="E103" s="106"/>
      <c r="F103" s="108"/>
      <c r="G103" s="108"/>
      <c r="H103" s="108"/>
      <c r="I103" s="108"/>
      <c r="J103" s="108"/>
      <c r="N103" s="108">
        <f t="shared" si="2"/>
        <v>0</v>
      </c>
      <c r="O103" s="108" t="e">
        <f>IF(D103="X",0,IF(E103="X",0,VLOOKUP(E103,'49'!$K$3:$L$16,2,FALSE)))</f>
        <v>#N/A</v>
      </c>
      <c r="P103" s="108" t="e">
        <f t="shared" si="3"/>
        <v>#N/A</v>
      </c>
    </row>
    <row r="104" spans="1:16">
      <c r="A104" s="30"/>
      <c r="B104" s="106"/>
      <c r="C104" s="33"/>
      <c r="D104" s="33"/>
      <c r="E104" s="106"/>
      <c r="F104" s="108"/>
      <c r="G104" s="108"/>
      <c r="H104" s="108"/>
      <c r="I104" s="108"/>
      <c r="J104" s="108"/>
      <c r="N104" s="108">
        <f t="shared" si="2"/>
        <v>0</v>
      </c>
      <c r="O104" s="108" t="e">
        <f>IF(D104="X",0,IF(E104="X",0,VLOOKUP(E104,'49'!$K$3:$L$16,2,FALSE)))</f>
        <v>#N/A</v>
      </c>
      <c r="P104" s="108" t="e">
        <f t="shared" si="3"/>
        <v>#N/A</v>
      </c>
    </row>
    <row r="105" spans="1:16">
      <c r="A105" s="30"/>
      <c r="B105" s="106"/>
      <c r="C105" s="33"/>
      <c r="D105" s="33"/>
      <c r="E105" s="106"/>
      <c r="F105" s="108"/>
      <c r="G105" s="108"/>
      <c r="H105" s="108"/>
      <c r="I105" s="108"/>
      <c r="J105" s="108"/>
      <c r="N105" s="108">
        <f t="shared" si="2"/>
        <v>0</v>
      </c>
      <c r="O105" s="108" t="e">
        <f>IF(D105="X",0,IF(E105="X",0,VLOOKUP(E105,'49'!$K$3:$L$16,2,FALSE)))</f>
        <v>#N/A</v>
      </c>
      <c r="P105" s="108" t="e">
        <f t="shared" si="3"/>
        <v>#N/A</v>
      </c>
    </row>
    <row r="106" spans="1:16">
      <c r="A106" s="30"/>
      <c r="B106" s="106"/>
      <c r="C106" s="33"/>
      <c r="D106" s="33"/>
      <c r="E106" s="106"/>
      <c r="F106" s="108"/>
      <c r="G106" s="108"/>
      <c r="H106" s="108"/>
      <c r="I106" s="108"/>
      <c r="J106" s="108"/>
      <c r="N106" s="108">
        <f t="shared" si="2"/>
        <v>0</v>
      </c>
      <c r="O106" s="108" t="e">
        <f>IF(D106="X",0,IF(E106="X",0,VLOOKUP(E106,'49'!$K$3:$L$16,2,FALSE)))</f>
        <v>#N/A</v>
      </c>
      <c r="P106" s="108" t="e">
        <f t="shared" si="3"/>
        <v>#N/A</v>
      </c>
    </row>
    <row r="107" spans="1:16">
      <c r="A107" s="30"/>
      <c r="B107" s="106"/>
      <c r="C107" s="33"/>
      <c r="D107" s="33"/>
      <c r="E107" s="106"/>
      <c r="F107" s="108"/>
      <c r="G107" s="108"/>
      <c r="H107" s="108"/>
      <c r="I107" s="108"/>
      <c r="J107" s="108"/>
      <c r="N107" s="108">
        <f t="shared" si="2"/>
        <v>0</v>
      </c>
      <c r="O107" s="108" t="e">
        <f>IF(D107="X",0,IF(E107="X",0,VLOOKUP(E107,'49'!$K$3:$L$16,2,FALSE)))</f>
        <v>#N/A</v>
      </c>
      <c r="P107" s="108" t="e">
        <f t="shared" si="3"/>
        <v>#N/A</v>
      </c>
    </row>
    <row r="108" spans="1:16">
      <c r="A108" s="30"/>
      <c r="B108" s="106"/>
      <c r="C108" s="33"/>
      <c r="D108" s="33"/>
      <c r="E108" s="106"/>
      <c r="F108" s="108"/>
      <c r="G108" s="108"/>
      <c r="H108" s="108"/>
      <c r="I108" s="108"/>
      <c r="J108" s="108"/>
      <c r="N108" s="108">
        <f t="shared" si="2"/>
        <v>0</v>
      </c>
      <c r="O108" s="108" t="e">
        <f>IF(D108="X",0,IF(E108="X",0,VLOOKUP(E108,'49'!$K$3:$L$16,2,FALSE)))</f>
        <v>#N/A</v>
      </c>
      <c r="P108" s="108" t="e">
        <f t="shared" si="3"/>
        <v>#N/A</v>
      </c>
    </row>
    <row r="109" spans="1:16">
      <c r="A109" s="30"/>
      <c r="B109" s="106"/>
      <c r="C109" s="33"/>
      <c r="D109" s="33"/>
      <c r="E109" s="106"/>
      <c r="F109" s="108"/>
      <c r="G109" s="108"/>
      <c r="H109" s="108"/>
      <c r="I109" s="108"/>
      <c r="J109" s="108"/>
      <c r="N109" s="108">
        <f t="shared" si="2"/>
        <v>0</v>
      </c>
      <c r="O109" s="108" t="e">
        <f>IF(D109="X",0,IF(E109="X",0,VLOOKUP(E109,'49'!$K$3:$L$16,2,FALSE)))</f>
        <v>#N/A</v>
      </c>
      <c r="P109" s="108" t="e">
        <f t="shared" si="3"/>
        <v>#N/A</v>
      </c>
    </row>
    <row r="110" spans="1:16">
      <c r="A110" s="30"/>
      <c r="B110" s="106"/>
      <c r="C110" s="33"/>
      <c r="D110" s="33"/>
      <c r="E110" s="106"/>
      <c r="F110" s="108"/>
      <c r="G110" s="108"/>
      <c r="H110" s="108"/>
      <c r="I110" s="108"/>
      <c r="J110" s="108"/>
      <c r="N110" s="108">
        <f t="shared" si="2"/>
        <v>0</v>
      </c>
      <c r="O110" s="108" t="e">
        <f>IF(D110="X",0,IF(E110="X",0,VLOOKUP(E110,'49'!$K$3:$L$16,2,FALSE)))</f>
        <v>#N/A</v>
      </c>
      <c r="P110" s="108" t="e">
        <f t="shared" si="3"/>
        <v>#N/A</v>
      </c>
    </row>
    <row r="111" spans="1:16">
      <c r="A111" s="30"/>
      <c r="B111" s="106"/>
      <c r="C111" s="33"/>
      <c r="D111" s="33"/>
      <c r="E111" s="106"/>
      <c r="F111" s="108"/>
      <c r="G111" s="108"/>
      <c r="H111" s="108"/>
      <c r="I111" s="108"/>
      <c r="J111" s="108"/>
      <c r="N111" s="108">
        <f t="shared" si="2"/>
        <v>0</v>
      </c>
      <c r="O111" s="108" t="e">
        <f>IF(D111="X",0,IF(E111="X",0,VLOOKUP(E111,'49'!$K$3:$L$16,2,FALSE)))</f>
        <v>#N/A</v>
      </c>
      <c r="P111" s="108" t="e">
        <f t="shared" si="3"/>
        <v>#N/A</v>
      </c>
    </row>
    <row r="112" spans="1:16">
      <c r="A112" s="30"/>
      <c r="B112" s="106"/>
      <c r="C112" s="33"/>
      <c r="D112" s="33"/>
      <c r="E112" s="106"/>
      <c r="F112" s="108"/>
      <c r="G112" s="108"/>
      <c r="H112" s="108"/>
      <c r="I112" s="108"/>
      <c r="J112" s="108"/>
      <c r="N112" s="108">
        <f t="shared" si="2"/>
        <v>0</v>
      </c>
      <c r="O112" s="108" t="e">
        <f>IF(D112="X",0,IF(E112="X",0,VLOOKUP(E112,'49'!$K$3:$L$16,2,FALSE)))</f>
        <v>#N/A</v>
      </c>
      <c r="P112" s="108" t="e">
        <f t="shared" si="3"/>
        <v>#N/A</v>
      </c>
    </row>
    <row r="113" spans="1:16">
      <c r="A113" s="30"/>
      <c r="B113" s="106"/>
      <c r="C113" s="33"/>
      <c r="D113" s="33"/>
      <c r="E113" s="106"/>
      <c r="F113" s="108"/>
      <c r="G113" s="108"/>
      <c r="H113" s="108"/>
      <c r="I113" s="108"/>
      <c r="J113" s="108"/>
      <c r="N113" s="108">
        <f t="shared" si="2"/>
        <v>0</v>
      </c>
      <c r="O113" s="108" t="e">
        <f>IF(D113="X",0,IF(E113="X",0,VLOOKUP(E113,'49'!$K$3:$L$16,2,FALSE)))</f>
        <v>#N/A</v>
      </c>
      <c r="P113" s="108" t="e">
        <f t="shared" si="3"/>
        <v>#N/A</v>
      </c>
    </row>
    <row r="114" spans="1:16">
      <c r="A114" s="30"/>
      <c r="B114" s="106"/>
      <c r="C114" s="33"/>
      <c r="D114" s="33"/>
      <c r="E114" s="106"/>
      <c r="F114" s="108"/>
      <c r="G114" s="108"/>
      <c r="H114" s="108"/>
      <c r="I114" s="108"/>
      <c r="J114" s="108"/>
      <c r="N114" s="108">
        <f t="shared" si="2"/>
        <v>0</v>
      </c>
      <c r="O114" s="108" t="e">
        <f>IF(D114="X",0,IF(E114="X",0,VLOOKUP(E114,'49'!$K$3:$L$16,2,FALSE)))</f>
        <v>#N/A</v>
      </c>
      <c r="P114" s="108" t="e">
        <f t="shared" si="3"/>
        <v>#N/A</v>
      </c>
    </row>
    <row r="115" spans="1:16">
      <c r="A115" s="30"/>
      <c r="B115" s="106"/>
      <c r="C115" s="33"/>
      <c r="D115" s="33"/>
      <c r="E115" s="106"/>
      <c r="F115" s="108"/>
      <c r="G115" s="108"/>
      <c r="H115" s="108"/>
      <c r="I115" s="108"/>
      <c r="J115" s="108"/>
      <c r="N115" s="108">
        <f t="shared" si="2"/>
        <v>0</v>
      </c>
      <c r="O115" s="108" t="e">
        <f>IF(D115="X",0,IF(E115="X",0,VLOOKUP(E115,'49'!$K$3:$L$16,2,FALSE)))</f>
        <v>#N/A</v>
      </c>
      <c r="P115" s="108" t="e">
        <f t="shared" si="3"/>
        <v>#N/A</v>
      </c>
    </row>
    <row r="116" spans="1:16">
      <c r="A116" s="30"/>
      <c r="B116" s="106"/>
      <c r="C116" s="33"/>
      <c r="D116" s="33"/>
      <c r="E116" s="106"/>
      <c r="F116" s="108"/>
      <c r="G116" s="108"/>
      <c r="H116" s="108"/>
      <c r="I116" s="108"/>
      <c r="J116" s="108"/>
      <c r="N116" s="108">
        <f t="shared" si="2"/>
        <v>0</v>
      </c>
      <c r="O116" s="108" t="e">
        <f>IF(D116="X",0,IF(E116="X",0,VLOOKUP(E116,'49'!$K$3:$L$16,2,FALSE)))</f>
        <v>#N/A</v>
      </c>
      <c r="P116" s="108" t="e">
        <f t="shared" si="3"/>
        <v>#N/A</v>
      </c>
    </row>
    <row r="117" spans="1:16">
      <c r="A117" s="30"/>
      <c r="B117" s="106"/>
      <c r="C117" s="116"/>
      <c r="D117" s="116"/>
      <c r="E117" s="117"/>
      <c r="F117" s="118"/>
      <c r="G117" s="118"/>
      <c r="H117" s="118"/>
      <c r="I117" s="118"/>
      <c r="J117" s="118"/>
      <c r="K117" s="118"/>
      <c r="L117" s="118"/>
      <c r="M117" s="118"/>
      <c r="N117" s="108">
        <f t="shared" si="2"/>
        <v>0</v>
      </c>
      <c r="O117" s="108" t="e">
        <f>IF(D117="X",0,IF(E117="X",0,VLOOKUP(E117,'49'!$K$3:$L$16,2,FALSE)))</f>
        <v>#N/A</v>
      </c>
      <c r="P117" s="108" t="e">
        <f t="shared" si="3"/>
        <v>#N/A</v>
      </c>
    </row>
    <row r="118" spans="1:16">
      <c r="A118" s="110"/>
      <c r="B118" s="106"/>
      <c r="C118" s="33"/>
      <c r="D118" s="33"/>
      <c r="E118" s="106"/>
      <c r="F118" s="108"/>
      <c r="G118" s="108"/>
      <c r="H118" s="108"/>
      <c r="I118" s="108"/>
      <c r="J118" s="108"/>
      <c r="N118" s="108">
        <f t="shared" si="2"/>
        <v>0</v>
      </c>
      <c r="O118" s="108" t="e">
        <f>IF(D118="X",0,IF(E118="X",0,VLOOKUP(E118,'49'!$K$3:$L$16,2,FALSE)))</f>
        <v>#N/A</v>
      </c>
      <c r="P118" s="108" t="e">
        <f t="shared" si="3"/>
        <v>#N/A</v>
      </c>
    </row>
    <row r="119" spans="1:16">
      <c r="A119" s="110"/>
      <c r="B119" s="106"/>
      <c r="C119" s="107"/>
      <c r="D119" s="33"/>
      <c r="E119" s="106"/>
      <c r="F119" s="108"/>
      <c r="G119" s="108"/>
      <c r="H119" s="108"/>
      <c r="I119" s="108"/>
      <c r="J119" s="108"/>
      <c r="N119" s="108">
        <f t="shared" si="2"/>
        <v>0</v>
      </c>
      <c r="O119" s="108" t="e">
        <f>IF(D119="X",0,IF(E119="X",0,VLOOKUP(E119,'49'!$K$3:$L$16,2,FALSE)))</f>
        <v>#N/A</v>
      </c>
      <c r="P119" s="108" t="e">
        <f t="shared" si="3"/>
        <v>#N/A</v>
      </c>
    </row>
    <row r="120" spans="1:16">
      <c r="A120" s="110"/>
      <c r="B120" s="106"/>
      <c r="C120" s="33"/>
      <c r="D120" s="33"/>
      <c r="E120" s="106"/>
      <c r="F120" s="108"/>
      <c r="G120" s="108"/>
      <c r="H120" s="108"/>
      <c r="I120" s="108"/>
      <c r="J120" s="108"/>
      <c r="N120" s="108">
        <f t="shared" si="2"/>
        <v>0</v>
      </c>
      <c r="O120" s="108" t="e">
        <f>IF(D120="X",0,IF(E120="X",0,VLOOKUP(E120,'49'!$K$3:$L$16,2,FALSE)))</f>
        <v>#N/A</v>
      </c>
      <c r="P120" s="108" t="e">
        <f t="shared" si="3"/>
        <v>#N/A</v>
      </c>
    </row>
    <row r="121" spans="1:16">
      <c r="A121" s="110"/>
      <c r="B121" s="106"/>
      <c r="C121" s="33"/>
      <c r="D121" s="33"/>
      <c r="E121" s="106"/>
      <c r="F121" s="108"/>
      <c r="G121" s="108"/>
      <c r="H121" s="108"/>
      <c r="I121" s="108"/>
      <c r="J121" s="108"/>
      <c r="N121" s="108">
        <f t="shared" si="2"/>
        <v>0</v>
      </c>
      <c r="O121" s="108" t="e">
        <f>IF(D121="X",0,IF(E121="X",0,VLOOKUP(E121,'49'!$K$3:$L$16,2,FALSE)))</f>
        <v>#N/A</v>
      </c>
      <c r="P121" s="108" t="e">
        <f t="shared" si="3"/>
        <v>#N/A</v>
      </c>
    </row>
    <row r="122" spans="1:16">
      <c r="A122" s="110"/>
      <c r="B122" s="106"/>
      <c r="C122" s="33"/>
      <c r="D122" s="33"/>
      <c r="E122" s="106"/>
      <c r="F122" s="108"/>
      <c r="G122" s="108"/>
      <c r="H122" s="108"/>
      <c r="I122" s="108"/>
      <c r="J122" s="108"/>
      <c r="N122" s="108">
        <f t="shared" si="2"/>
        <v>0</v>
      </c>
      <c r="O122" s="108" t="e">
        <f>IF(D122="X",0,IF(E122="X",0,VLOOKUP(E122,'49'!$K$3:$L$16,2,FALSE)))</f>
        <v>#N/A</v>
      </c>
      <c r="P122" s="108" t="e">
        <f t="shared" si="3"/>
        <v>#N/A</v>
      </c>
    </row>
    <row r="123" spans="1:16">
      <c r="A123" s="110"/>
      <c r="B123" s="106"/>
      <c r="C123" s="33"/>
      <c r="D123" s="33"/>
      <c r="E123" s="106"/>
      <c r="F123" s="108"/>
      <c r="G123" s="108"/>
      <c r="H123" s="108"/>
      <c r="I123" s="108"/>
      <c r="J123" s="108"/>
      <c r="N123" s="108">
        <f t="shared" si="2"/>
        <v>0</v>
      </c>
      <c r="O123" s="108" t="e">
        <f>IF(D123="X",0,IF(E123="X",0,VLOOKUP(E123,'49'!$K$3:$L$16,2,FALSE)))</f>
        <v>#N/A</v>
      </c>
      <c r="P123" s="108" t="e">
        <f t="shared" si="3"/>
        <v>#N/A</v>
      </c>
    </row>
    <row r="124" spans="1:16">
      <c r="A124" s="110"/>
      <c r="B124" s="106"/>
      <c r="C124" s="33"/>
      <c r="D124" s="33"/>
      <c r="E124" s="106"/>
      <c r="F124" s="108"/>
      <c r="G124" s="108"/>
      <c r="H124" s="108"/>
      <c r="I124" s="108"/>
      <c r="J124" s="108"/>
      <c r="N124" s="108">
        <f t="shared" si="2"/>
        <v>0</v>
      </c>
      <c r="O124" s="108" t="e">
        <f>IF(D124="X",0,IF(E124="X",0,VLOOKUP(E124,'49'!$K$3:$L$16,2,FALSE)))</f>
        <v>#N/A</v>
      </c>
      <c r="P124" s="108" t="e">
        <f t="shared" si="3"/>
        <v>#N/A</v>
      </c>
    </row>
    <row r="125" spans="1:16">
      <c r="A125" s="110"/>
      <c r="B125" s="106"/>
      <c r="C125" s="33"/>
      <c r="D125" s="33"/>
      <c r="E125" s="106"/>
      <c r="F125" s="108"/>
      <c r="G125" s="108"/>
      <c r="H125" s="108"/>
      <c r="I125" s="108"/>
      <c r="J125" s="108"/>
      <c r="N125" s="108">
        <f t="shared" si="2"/>
        <v>0</v>
      </c>
      <c r="O125" s="108" t="e">
        <f>IF(D125="X",0,IF(E125="X",0,VLOOKUP(E125,'49'!$K$3:$L$16,2,FALSE)))</f>
        <v>#N/A</v>
      </c>
      <c r="P125" s="108" t="e">
        <f t="shared" si="3"/>
        <v>#N/A</v>
      </c>
    </row>
    <row r="126" spans="1:16">
      <c r="A126" s="110"/>
      <c r="B126" s="106"/>
      <c r="C126" s="116"/>
      <c r="D126" s="116"/>
      <c r="E126" s="116"/>
      <c r="F126" s="118"/>
      <c r="G126" s="118"/>
      <c r="H126" s="118"/>
      <c r="I126" s="118"/>
      <c r="J126" s="118"/>
      <c r="K126" s="118"/>
      <c r="L126" s="118"/>
      <c r="M126" s="118"/>
      <c r="N126" s="108">
        <f t="shared" si="2"/>
        <v>0</v>
      </c>
      <c r="O126" s="108" t="e">
        <f>IF(D126="X",0,IF(E126="X",0,VLOOKUP(E126,'49'!$K$3:$L$16,2,FALSE)))</f>
        <v>#N/A</v>
      </c>
      <c r="P126" s="108" t="e">
        <f t="shared" si="3"/>
        <v>#N/A</v>
      </c>
    </row>
    <row r="127" spans="1:16">
      <c r="N127" s="108">
        <f t="shared" si="2"/>
        <v>0</v>
      </c>
      <c r="O127" s="108" t="e">
        <f>IF(D127="X",0,IF(E127="X",0,VLOOKUP(E127,'49'!$K$3:$L$16,2,FALSE)))</f>
        <v>#N/A</v>
      </c>
      <c r="P127" s="108" t="e">
        <f t="shared" si="3"/>
        <v>#N/A</v>
      </c>
    </row>
    <row r="128" spans="1:16">
      <c r="N128" s="108">
        <f t="shared" si="2"/>
        <v>0</v>
      </c>
      <c r="O128" s="108" t="e">
        <f>IF(D128="X",0,IF(E128="X",0,VLOOKUP(E128,'49'!$K$3:$L$16,2,FALSE)))</f>
        <v>#N/A</v>
      </c>
      <c r="P128" s="108" t="e">
        <f t="shared" si="3"/>
        <v>#N/A</v>
      </c>
    </row>
    <row r="129" spans="14:16">
      <c r="N129" s="108">
        <f t="shared" si="2"/>
        <v>0</v>
      </c>
      <c r="O129" s="108" t="e">
        <f>IF(D129="X",0,IF(E129="X",0,VLOOKUP(E129,'49'!$K$3:$L$16,2,FALSE)))</f>
        <v>#N/A</v>
      </c>
      <c r="P129" s="108" t="e">
        <f t="shared" si="3"/>
        <v>#N/A</v>
      </c>
    </row>
    <row r="130" spans="14:16">
      <c r="N130" s="108">
        <f t="shared" si="2"/>
        <v>0</v>
      </c>
      <c r="O130" s="108" t="e">
        <f>IF(D130="X",0,IF(E130="X",0,VLOOKUP(E130,'49'!$K$3:$L$16,2,FALSE)))</f>
        <v>#N/A</v>
      </c>
      <c r="P130" s="108" t="e">
        <f t="shared" si="3"/>
        <v>#N/A</v>
      </c>
    </row>
    <row r="131" spans="14:16">
      <c r="N131" s="108">
        <f t="shared" si="2"/>
        <v>0</v>
      </c>
      <c r="O131" s="108" t="e">
        <f>IF(D131="X",0,IF(E131="X",0,VLOOKUP(E131,'49'!$K$3:$L$16,2,FALSE)))</f>
        <v>#N/A</v>
      </c>
      <c r="P131" s="108" t="e">
        <f t="shared" si="3"/>
        <v>#N/A</v>
      </c>
    </row>
    <row r="132" spans="14:16">
      <c r="N132" s="108">
        <f t="shared" ref="N132:N195" si="4">SUM(F132:M132)</f>
        <v>0</v>
      </c>
      <c r="O132" s="108" t="e">
        <f>IF(D132="X",0,IF(E132="X",0,VLOOKUP(E132,'49'!$K$3:$L$16,2,FALSE)))</f>
        <v>#N/A</v>
      </c>
      <c r="P132" s="108" t="e">
        <f t="shared" ref="P132:P195" si="5">N132*O132</f>
        <v>#N/A</v>
      </c>
    </row>
    <row r="133" spans="14:16">
      <c r="N133" s="108">
        <f t="shared" si="4"/>
        <v>0</v>
      </c>
      <c r="O133" s="108" t="e">
        <f>IF(D133="X",0,IF(E133="X",0,VLOOKUP(E133,'49'!$K$3:$L$16,2,FALSE)))</f>
        <v>#N/A</v>
      </c>
      <c r="P133" s="108" t="e">
        <f t="shared" si="5"/>
        <v>#N/A</v>
      </c>
    </row>
    <row r="134" spans="14:16">
      <c r="N134" s="108">
        <f t="shared" si="4"/>
        <v>0</v>
      </c>
      <c r="O134" s="108" t="e">
        <f>IF(D134="X",0,IF(E134="X",0,VLOOKUP(E134,'49'!$K$3:$L$16,2,FALSE)))</f>
        <v>#N/A</v>
      </c>
      <c r="P134" s="108" t="e">
        <f t="shared" si="5"/>
        <v>#N/A</v>
      </c>
    </row>
    <row r="135" spans="14:16">
      <c r="N135" s="108">
        <f t="shared" si="4"/>
        <v>0</v>
      </c>
      <c r="O135" s="108" t="e">
        <f>IF(D135="X",0,IF(E135="X",0,VLOOKUP(E135,'49'!$K$3:$L$16,2,FALSE)))</f>
        <v>#N/A</v>
      </c>
      <c r="P135" s="108" t="e">
        <f t="shared" si="5"/>
        <v>#N/A</v>
      </c>
    </row>
    <row r="136" spans="14:16">
      <c r="N136" s="108">
        <f t="shared" si="4"/>
        <v>0</v>
      </c>
      <c r="O136" s="108" t="e">
        <f>IF(D136="X",0,IF(E136="X",0,VLOOKUP(E136,'49'!$K$3:$L$16,2,FALSE)))</f>
        <v>#N/A</v>
      </c>
      <c r="P136" s="108" t="e">
        <f t="shared" si="5"/>
        <v>#N/A</v>
      </c>
    </row>
    <row r="137" spans="14:16">
      <c r="N137" s="108">
        <f t="shared" si="4"/>
        <v>0</v>
      </c>
      <c r="O137" s="108" t="e">
        <f>IF(D137="X",0,IF(E137="X",0,VLOOKUP(E137,'49'!$K$3:$L$16,2,FALSE)))</f>
        <v>#N/A</v>
      </c>
      <c r="P137" s="108" t="e">
        <f t="shared" si="5"/>
        <v>#N/A</v>
      </c>
    </row>
    <row r="138" spans="14:16">
      <c r="N138" s="108">
        <f t="shared" si="4"/>
        <v>0</v>
      </c>
      <c r="O138" s="108" t="e">
        <f>IF(D138="X",0,IF(E138="X",0,VLOOKUP(E138,'49'!$K$3:$L$16,2,FALSE)))</f>
        <v>#N/A</v>
      </c>
      <c r="P138" s="108" t="e">
        <f t="shared" si="5"/>
        <v>#N/A</v>
      </c>
    </row>
    <row r="139" spans="14:16">
      <c r="N139" s="108">
        <f t="shared" si="4"/>
        <v>0</v>
      </c>
      <c r="O139" s="108" t="e">
        <f>IF(D139="X",0,IF(E139="X",0,VLOOKUP(E139,'49'!$K$3:$L$16,2,FALSE)))</f>
        <v>#N/A</v>
      </c>
      <c r="P139" s="108" t="e">
        <f t="shared" si="5"/>
        <v>#N/A</v>
      </c>
    </row>
    <row r="140" spans="14:16">
      <c r="N140" s="108">
        <f t="shared" si="4"/>
        <v>0</v>
      </c>
      <c r="O140" s="108" t="e">
        <f>IF(D140="X",0,IF(E140="X",0,VLOOKUP(E140,'49'!$K$3:$L$16,2,FALSE)))</f>
        <v>#N/A</v>
      </c>
      <c r="P140" s="108" t="e">
        <f t="shared" si="5"/>
        <v>#N/A</v>
      </c>
    </row>
    <row r="141" spans="14:16">
      <c r="N141" s="108">
        <f t="shared" si="4"/>
        <v>0</v>
      </c>
      <c r="O141" s="108" t="e">
        <f>IF(D141="X",0,IF(E141="X",0,VLOOKUP(E141,'49'!$K$3:$L$16,2,FALSE)))</f>
        <v>#N/A</v>
      </c>
      <c r="P141" s="108" t="e">
        <f t="shared" si="5"/>
        <v>#N/A</v>
      </c>
    </row>
    <row r="142" spans="14:16">
      <c r="N142" s="108">
        <f t="shared" si="4"/>
        <v>0</v>
      </c>
      <c r="O142" s="108" t="e">
        <f>IF(D142="X",0,IF(E142="X",0,VLOOKUP(E142,'49'!$K$3:$L$16,2,FALSE)))</f>
        <v>#N/A</v>
      </c>
      <c r="P142" s="108" t="e">
        <f t="shared" si="5"/>
        <v>#N/A</v>
      </c>
    </row>
    <row r="143" spans="14:16">
      <c r="N143" s="108">
        <f t="shared" si="4"/>
        <v>0</v>
      </c>
      <c r="O143" s="108" t="e">
        <f>IF(D143="X",0,IF(E143="X",0,VLOOKUP(E143,'49'!$K$3:$L$16,2,FALSE)))</f>
        <v>#N/A</v>
      </c>
      <c r="P143" s="108" t="e">
        <f t="shared" si="5"/>
        <v>#N/A</v>
      </c>
    </row>
    <row r="144" spans="14:16">
      <c r="N144" s="108">
        <f t="shared" si="4"/>
        <v>0</v>
      </c>
      <c r="O144" s="108" t="e">
        <f>IF(D144="X",0,IF(E144="X",0,VLOOKUP(E144,'49'!$K$3:$L$16,2,FALSE)))</f>
        <v>#N/A</v>
      </c>
      <c r="P144" s="108" t="e">
        <f t="shared" si="5"/>
        <v>#N/A</v>
      </c>
    </row>
    <row r="145" spans="14:16">
      <c r="N145" s="108">
        <f t="shared" si="4"/>
        <v>0</v>
      </c>
      <c r="O145" s="108" t="e">
        <f>IF(D145="X",0,IF(E145="X",0,VLOOKUP(E145,'49'!$K$3:$L$16,2,FALSE)))</f>
        <v>#N/A</v>
      </c>
      <c r="P145" s="108" t="e">
        <f t="shared" si="5"/>
        <v>#N/A</v>
      </c>
    </row>
    <row r="146" spans="14:16">
      <c r="N146" s="108">
        <f t="shared" si="4"/>
        <v>0</v>
      </c>
      <c r="O146" s="108" t="e">
        <f>IF(D146="X",0,IF(E146="X",0,VLOOKUP(E146,'49'!$K$3:$L$16,2,FALSE)))</f>
        <v>#N/A</v>
      </c>
      <c r="P146" s="108" t="e">
        <f t="shared" si="5"/>
        <v>#N/A</v>
      </c>
    </row>
    <row r="147" spans="14:16">
      <c r="N147" s="108">
        <f t="shared" si="4"/>
        <v>0</v>
      </c>
      <c r="O147" s="108" t="e">
        <f>IF(D147="X",0,IF(E147="X",0,VLOOKUP(E147,'49'!$K$3:$L$16,2,FALSE)))</f>
        <v>#N/A</v>
      </c>
      <c r="P147" s="108" t="e">
        <f t="shared" si="5"/>
        <v>#N/A</v>
      </c>
    </row>
    <row r="148" spans="14:16">
      <c r="N148" s="108">
        <f t="shared" si="4"/>
        <v>0</v>
      </c>
      <c r="O148" s="108" t="e">
        <f>IF(D148="X",0,IF(E148="X",0,VLOOKUP(E148,'49'!$K$3:$L$16,2,FALSE)))</f>
        <v>#N/A</v>
      </c>
      <c r="P148" s="108" t="e">
        <f t="shared" si="5"/>
        <v>#N/A</v>
      </c>
    </row>
    <row r="149" spans="14:16">
      <c r="N149" s="108">
        <f t="shared" si="4"/>
        <v>0</v>
      </c>
      <c r="O149" s="108" t="e">
        <f>IF(D149="X",0,IF(E149="X",0,VLOOKUP(E149,'49'!$K$3:$L$16,2,FALSE)))</f>
        <v>#N/A</v>
      </c>
      <c r="P149" s="108" t="e">
        <f t="shared" si="5"/>
        <v>#N/A</v>
      </c>
    </row>
    <row r="150" spans="14:16">
      <c r="N150" s="108">
        <f t="shared" si="4"/>
        <v>0</v>
      </c>
      <c r="O150" s="108" t="e">
        <f>IF(D150="X",0,IF(E150="X",0,VLOOKUP(E150,'49'!$K$3:$L$16,2,FALSE)))</f>
        <v>#N/A</v>
      </c>
      <c r="P150" s="108" t="e">
        <f t="shared" si="5"/>
        <v>#N/A</v>
      </c>
    </row>
    <row r="151" spans="14:16">
      <c r="N151" s="108">
        <f t="shared" si="4"/>
        <v>0</v>
      </c>
      <c r="O151" s="108" t="e">
        <f>IF(D151="X",0,IF(E151="X",0,VLOOKUP(E151,'49'!$K$3:$L$16,2,FALSE)))</f>
        <v>#N/A</v>
      </c>
      <c r="P151" s="108" t="e">
        <f t="shared" si="5"/>
        <v>#N/A</v>
      </c>
    </row>
    <row r="152" spans="14:16">
      <c r="N152" s="108">
        <f t="shared" si="4"/>
        <v>0</v>
      </c>
      <c r="O152" s="108" t="e">
        <f>IF(D152="X",0,IF(E152="X",0,VLOOKUP(E152,'49'!$K$3:$L$16,2,FALSE)))</f>
        <v>#N/A</v>
      </c>
      <c r="P152" s="108" t="e">
        <f t="shared" si="5"/>
        <v>#N/A</v>
      </c>
    </row>
    <row r="153" spans="14:16">
      <c r="N153" s="108">
        <f t="shared" si="4"/>
        <v>0</v>
      </c>
      <c r="O153" s="108" t="e">
        <f>IF(D153="X",0,IF(E153="X",0,VLOOKUP(E153,'49'!$K$3:$L$16,2,FALSE)))</f>
        <v>#N/A</v>
      </c>
      <c r="P153" s="108" t="e">
        <f t="shared" si="5"/>
        <v>#N/A</v>
      </c>
    </row>
    <row r="154" spans="14:16">
      <c r="N154" s="108">
        <f t="shared" si="4"/>
        <v>0</v>
      </c>
      <c r="O154" s="108" t="e">
        <f>IF(D154="X",0,IF(E154="X",0,VLOOKUP(E154,'49'!$K$3:$L$16,2,FALSE)))</f>
        <v>#N/A</v>
      </c>
      <c r="P154" s="108" t="e">
        <f t="shared" si="5"/>
        <v>#N/A</v>
      </c>
    </row>
    <row r="155" spans="14:16">
      <c r="N155" s="108">
        <f t="shared" si="4"/>
        <v>0</v>
      </c>
      <c r="O155" s="108" t="e">
        <f>IF(D155="X",0,IF(E155="X",0,VLOOKUP(E155,'49'!$K$3:$L$16,2,FALSE)))</f>
        <v>#N/A</v>
      </c>
      <c r="P155" s="108" t="e">
        <f t="shared" si="5"/>
        <v>#N/A</v>
      </c>
    </row>
    <row r="156" spans="14:16">
      <c r="N156" s="108">
        <f t="shared" si="4"/>
        <v>0</v>
      </c>
      <c r="O156" s="108" t="e">
        <f>IF(D156="X",0,IF(E156="X",0,VLOOKUP(E156,'49'!$K$3:$L$16,2,FALSE)))</f>
        <v>#N/A</v>
      </c>
      <c r="P156" s="108" t="e">
        <f t="shared" si="5"/>
        <v>#N/A</v>
      </c>
    </row>
    <row r="157" spans="14:16">
      <c r="N157" s="108">
        <f t="shared" si="4"/>
        <v>0</v>
      </c>
      <c r="O157" s="108" t="e">
        <f>IF(D157="X",0,IF(E157="X",0,VLOOKUP(E157,'49'!$K$3:$L$16,2,FALSE)))</f>
        <v>#N/A</v>
      </c>
      <c r="P157" s="108" t="e">
        <f t="shared" si="5"/>
        <v>#N/A</v>
      </c>
    </row>
    <row r="158" spans="14:16">
      <c r="N158" s="108">
        <f t="shared" si="4"/>
        <v>0</v>
      </c>
      <c r="O158" s="108" t="e">
        <f>IF(D158="X",0,IF(E158="X",0,VLOOKUP(E158,'49'!$K$3:$L$16,2,FALSE)))</f>
        <v>#N/A</v>
      </c>
      <c r="P158" s="108" t="e">
        <f t="shared" si="5"/>
        <v>#N/A</v>
      </c>
    </row>
    <row r="159" spans="14:16">
      <c r="N159" s="108">
        <f t="shared" si="4"/>
        <v>0</v>
      </c>
      <c r="O159" s="108" t="e">
        <f>IF(D159="X",0,IF(E159="X",0,VLOOKUP(E159,'49'!$K$3:$L$16,2,FALSE)))</f>
        <v>#N/A</v>
      </c>
      <c r="P159" s="108" t="e">
        <f t="shared" si="5"/>
        <v>#N/A</v>
      </c>
    </row>
    <row r="160" spans="14:16">
      <c r="N160" s="108">
        <f t="shared" si="4"/>
        <v>0</v>
      </c>
      <c r="O160" s="108" t="e">
        <f>IF(D160="X",0,IF(E160="X",0,VLOOKUP(E160,'49'!$K$3:$L$16,2,FALSE)))</f>
        <v>#N/A</v>
      </c>
      <c r="P160" s="108" t="e">
        <f t="shared" si="5"/>
        <v>#N/A</v>
      </c>
    </row>
    <row r="161" spans="14:16">
      <c r="N161" s="108">
        <f t="shared" si="4"/>
        <v>0</v>
      </c>
      <c r="O161" s="108" t="e">
        <f>IF(D161="X",0,IF(E161="X",0,VLOOKUP(E161,'49'!$K$3:$L$16,2,FALSE)))</f>
        <v>#N/A</v>
      </c>
      <c r="P161" s="108" t="e">
        <f t="shared" si="5"/>
        <v>#N/A</v>
      </c>
    </row>
    <row r="162" spans="14:16">
      <c r="N162" s="108">
        <f t="shared" si="4"/>
        <v>0</v>
      </c>
      <c r="O162" s="108" t="e">
        <f>IF(D162="X",0,IF(E162="X",0,VLOOKUP(E162,'49'!$K$3:$L$16,2,FALSE)))</f>
        <v>#N/A</v>
      </c>
      <c r="P162" s="108" t="e">
        <f t="shared" si="5"/>
        <v>#N/A</v>
      </c>
    </row>
    <row r="163" spans="14:16">
      <c r="N163" s="108">
        <f t="shared" si="4"/>
        <v>0</v>
      </c>
      <c r="O163" s="108" t="e">
        <f>IF(D163="X",0,IF(E163="X",0,VLOOKUP(E163,'49'!$K$3:$L$16,2,FALSE)))</f>
        <v>#N/A</v>
      </c>
      <c r="P163" s="108" t="e">
        <f t="shared" si="5"/>
        <v>#N/A</v>
      </c>
    </row>
    <row r="164" spans="14:16">
      <c r="N164" s="108">
        <f t="shared" si="4"/>
        <v>0</v>
      </c>
      <c r="O164" s="108" t="e">
        <f>IF(D164="X",0,IF(E164="X",0,VLOOKUP(E164,'49'!$K$3:$L$16,2,FALSE)))</f>
        <v>#N/A</v>
      </c>
      <c r="P164" s="108" t="e">
        <f t="shared" si="5"/>
        <v>#N/A</v>
      </c>
    </row>
    <row r="165" spans="14:16">
      <c r="N165" s="108">
        <f t="shared" si="4"/>
        <v>0</v>
      </c>
      <c r="O165" s="108" t="e">
        <f>IF(D165="X",0,IF(E165="X",0,VLOOKUP(E165,'49'!$K$3:$L$16,2,FALSE)))</f>
        <v>#N/A</v>
      </c>
      <c r="P165" s="108" t="e">
        <f t="shared" si="5"/>
        <v>#N/A</v>
      </c>
    </row>
    <row r="166" spans="14:16">
      <c r="N166" s="108">
        <f t="shared" si="4"/>
        <v>0</v>
      </c>
      <c r="O166" s="108" t="e">
        <f>IF(D166="X",0,IF(E166="X",0,VLOOKUP(E166,'49'!$K$3:$L$16,2,FALSE)))</f>
        <v>#N/A</v>
      </c>
      <c r="P166" s="108" t="e">
        <f t="shared" si="5"/>
        <v>#N/A</v>
      </c>
    </row>
    <row r="167" spans="14:16">
      <c r="N167" s="108">
        <f t="shared" si="4"/>
        <v>0</v>
      </c>
      <c r="O167" s="108" t="e">
        <f>IF(D167="X",0,IF(E167="X",0,VLOOKUP(E167,'49'!$K$3:$L$16,2,FALSE)))</f>
        <v>#N/A</v>
      </c>
      <c r="P167" s="108" t="e">
        <f t="shared" si="5"/>
        <v>#N/A</v>
      </c>
    </row>
    <row r="168" spans="14:16">
      <c r="N168" s="108">
        <f t="shared" si="4"/>
        <v>0</v>
      </c>
      <c r="O168" s="108" t="e">
        <f>IF(D168="X",0,IF(E168="X",0,VLOOKUP(E168,'49'!$K$3:$L$16,2,FALSE)))</f>
        <v>#N/A</v>
      </c>
      <c r="P168" s="108" t="e">
        <f t="shared" si="5"/>
        <v>#N/A</v>
      </c>
    </row>
    <row r="169" spans="14:16">
      <c r="N169" s="108">
        <f t="shared" si="4"/>
        <v>0</v>
      </c>
      <c r="O169" s="108" t="e">
        <f>IF(D169="X",0,IF(E169="X",0,VLOOKUP(E169,'49'!$K$3:$L$16,2,FALSE)))</f>
        <v>#N/A</v>
      </c>
      <c r="P169" s="108" t="e">
        <f t="shared" si="5"/>
        <v>#N/A</v>
      </c>
    </row>
    <row r="170" spans="14:16">
      <c r="N170" s="108">
        <f t="shared" si="4"/>
        <v>0</v>
      </c>
      <c r="O170" s="108" t="e">
        <f>IF(D170="X",0,IF(E170="X",0,VLOOKUP(E170,'49'!$K$3:$L$16,2,FALSE)))</f>
        <v>#N/A</v>
      </c>
      <c r="P170" s="108" t="e">
        <f t="shared" si="5"/>
        <v>#N/A</v>
      </c>
    </row>
    <row r="171" spans="14:16">
      <c r="N171" s="108">
        <f t="shared" si="4"/>
        <v>0</v>
      </c>
      <c r="O171" s="108" t="e">
        <f>IF(D171="X",0,IF(E171="X",0,VLOOKUP(E171,'49'!$K$3:$L$16,2,FALSE)))</f>
        <v>#N/A</v>
      </c>
      <c r="P171" s="108" t="e">
        <f t="shared" si="5"/>
        <v>#N/A</v>
      </c>
    </row>
    <row r="172" spans="14:16">
      <c r="N172" s="108">
        <f t="shared" si="4"/>
        <v>0</v>
      </c>
      <c r="O172" s="108" t="e">
        <f>IF(D172="X",0,IF(E172="X",0,VLOOKUP(E172,'49'!$K$3:$L$16,2,FALSE)))</f>
        <v>#N/A</v>
      </c>
      <c r="P172" s="108" t="e">
        <f t="shared" si="5"/>
        <v>#N/A</v>
      </c>
    </row>
    <row r="173" spans="14:16">
      <c r="N173" s="108">
        <f t="shared" si="4"/>
        <v>0</v>
      </c>
      <c r="O173" s="108" t="e">
        <f>IF(D173="X",0,IF(E173="X",0,VLOOKUP(E173,'49'!$K$3:$L$16,2,FALSE)))</f>
        <v>#N/A</v>
      </c>
      <c r="P173" s="108" t="e">
        <f t="shared" si="5"/>
        <v>#N/A</v>
      </c>
    </row>
    <row r="174" spans="14:16">
      <c r="N174" s="108">
        <f t="shared" si="4"/>
        <v>0</v>
      </c>
      <c r="O174" s="108" t="e">
        <f>IF(D174="X",0,IF(E174="X",0,VLOOKUP(E174,'49'!$K$3:$L$16,2,FALSE)))</f>
        <v>#N/A</v>
      </c>
      <c r="P174" s="108" t="e">
        <f t="shared" si="5"/>
        <v>#N/A</v>
      </c>
    </row>
    <row r="175" spans="14:16">
      <c r="N175" s="108">
        <f t="shared" si="4"/>
        <v>0</v>
      </c>
      <c r="O175" s="108" t="e">
        <f>IF(D175="X",0,IF(E175="X",0,VLOOKUP(E175,'49'!$K$3:$L$16,2,FALSE)))</f>
        <v>#N/A</v>
      </c>
      <c r="P175" s="108" t="e">
        <f t="shared" si="5"/>
        <v>#N/A</v>
      </c>
    </row>
    <row r="176" spans="14:16">
      <c r="N176" s="108">
        <f t="shared" si="4"/>
        <v>0</v>
      </c>
      <c r="O176" s="108" t="e">
        <f>IF(D176="X",0,IF(E176="X",0,VLOOKUP(E176,'49'!$K$3:$L$16,2,FALSE)))</f>
        <v>#N/A</v>
      </c>
      <c r="P176" s="108" t="e">
        <f t="shared" si="5"/>
        <v>#N/A</v>
      </c>
    </row>
    <row r="177" spans="14:16">
      <c r="N177" s="108">
        <f t="shared" si="4"/>
        <v>0</v>
      </c>
      <c r="O177" s="108" t="e">
        <f>IF(D177="X",0,IF(E177="X",0,VLOOKUP(E177,'49'!$K$3:$L$16,2,FALSE)))</f>
        <v>#N/A</v>
      </c>
      <c r="P177" s="108" t="e">
        <f t="shared" si="5"/>
        <v>#N/A</v>
      </c>
    </row>
    <row r="178" spans="14:16">
      <c r="N178" s="108">
        <f t="shared" si="4"/>
        <v>0</v>
      </c>
      <c r="O178" s="108" t="e">
        <f>IF(D178="X",0,IF(E178="X",0,VLOOKUP(E178,'49'!$K$3:$L$16,2,FALSE)))</f>
        <v>#N/A</v>
      </c>
      <c r="P178" s="108" t="e">
        <f t="shared" si="5"/>
        <v>#N/A</v>
      </c>
    </row>
    <row r="179" spans="14:16">
      <c r="N179" s="108">
        <f t="shared" si="4"/>
        <v>0</v>
      </c>
      <c r="O179" s="108" t="e">
        <f>IF(D179="X",0,IF(E179="X",0,VLOOKUP(E179,'49'!$K$3:$L$16,2,FALSE)))</f>
        <v>#N/A</v>
      </c>
      <c r="P179" s="108" t="e">
        <f t="shared" si="5"/>
        <v>#N/A</v>
      </c>
    </row>
    <row r="180" spans="14:16">
      <c r="N180" s="108">
        <f t="shared" si="4"/>
        <v>0</v>
      </c>
      <c r="O180" s="108" t="e">
        <f>IF(D180="X",0,IF(E180="X",0,VLOOKUP(E180,'49'!$K$3:$L$16,2,FALSE)))</f>
        <v>#N/A</v>
      </c>
      <c r="P180" s="108" t="e">
        <f t="shared" si="5"/>
        <v>#N/A</v>
      </c>
    </row>
    <row r="181" spans="14:16">
      <c r="N181" s="108">
        <f t="shared" si="4"/>
        <v>0</v>
      </c>
      <c r="O181" s="108" t="e">
        <f>IF(D181="X",0,IF(E181="X",0,VLOOKUP(E181,'49'!$K$3:$L$16,2,FALSE)))</f>
        <v>#N/A</v>
      </c>
      <c r="P181" s="108" t="e">
        <f t="shared" si="5"/>
        <v>#N/A</v>
      </c>
    </row>
    <row r="182" spans="14:16">
      <c r="N182" s="108">
        <f t="shared" si="4"/>
        <v>0</v>
      </c>
      <c r="O182" s="108" t="e">
        <f>IF(D182="X",0,IF(E182="X",0,VLOOKUP(E182,'49'!$K$3:$L$16,2,FALSE)))</f>
        <v>#N/A</v>
      </c>
      <c r="P182" s="108" t="e">
        <f t="shared" si="5"/>
        <v>#N/A</v>
      </c>
    </row>
    <row r="183" spans="14:16">
      <c r="N183" s="108">
        <f t="shared" si="4"/>
        <v>0</v>
      </c>
      <c r="O183" s="108" t="e">
        <f>IF(D183="X",0,IF(E183="X",0,VLOOKUP(E183,'49'!$K$3:$L$16,2,FALSE)))</f>
        <v>#N/A</v>
      </c>
      <c r="P183" s="108" t="e">
        <f t="shared" si="5"/>
        <v>#N/A</v>
      </c>
    </row>
    <row r="184" spans="14:16">
      <c r="N184" s="108">
        <f t="shared" si="4"/>
        <v>0</v>
      </c>
      <c r="O184" s="108" t="e">
        <f>IF(D184="X",0,IF(E184="X",0,VLOOKUP(E184,'49'!$K$3:$L$16,2,FALSE)))</f>
        <v>#N/A</v>
      </c>
      <c r="P184" s="108" t="e">
        <f t="shared" si="5"/>
        <v>#N/A</v>
      </c>
    </row>
    <row r="185" spans="14:16">
      <c r="N185" s="108">
        <f t="shared" si="4"/>
        <v>0</v>
      </c>
      <c r="O185" s="108" t="e">
        <f>IF(D185="X",0,IF(E185="X",0,VLOOKUP(E185,'49'!$K$3:$L$16,2,FALSE)))</f>
        <v>#N/A</v>
      </c>
      <c r="P185" s="108" t="e">
        <f t="shared" si="5"/>
        <v>#N/A</v>
      </c>
    </row>
    <row r="186" spans="14:16">
      <c r="N186" s="108">
        <f t="shared" si="4"/>
        <v>0</v>
      </c>
      <c r="O186" s="108" t="e">
        <f>IF(D186="X",0,IF(E186="X",0,VLOOKUP(E186,'49'!$K$3:$L$16,2,FALSE)))</f>
        <v>#N/A</v>
      </c>
      <c r="P186" s="108" t="e">
        <f t="shared" si="5"/>
        <v>#N/A</v>
      </c>
    </row>
    <row r="187" spans="14:16">
      <c r="N187" s="108">
        <f t="shared" si="4"/>
        <v>0</v>
      </c>
      <c r="O187" s="108" t="e">
        <f>IF(D187="X",0,IF(E187="X",0,VLOOKUP(E187,'49'!$K$3:$L$16,2,FALSE)))</f>
        <v>#N/A</v>
      </c>
      <c r="P187" s="108" t="e">
        <f t="shared" si="5"/>
        <v>#N/A</v>
      </c>
    </row>
    <row r="188" spans="14:16">
      <c r="N188" s="108">
        <f t="shared" si="4"/>
        <v>0</v>
      </c>
      <c r="O188" s="108" t="e">
        <f>IF(D188="X",0,IF(E188="X",0,VLOOKUP(E188,'49'!$K$3:$L$16,2,FALSE)))</f>
        <v>#N/A</v>
      </c>
      <c r="P188" s="108" t="e">
        <f t="shared" si="5"/>
        <v>#N/A</v>
      </c>
    </row>
    <row r="189" spans="14:16">
      <c r="N189" s="108">
        <f t="shared" si="4"/>
        <v>0</v>
      </c>
      <c r="O189" s="108" t="e">
        <f>IF(D189="X",0,IF(E189="X",0,VLOOKUP(E189,'49'!$K$3:$L$16,2,FALSE)))</f>
        <v>#N/A</v>
      </c>
      <c r="P189" s="108" t="e">
        <f t="shared" si="5"/>
        <v>#N/A</v>
      </c>
    </row>
    <row r="190" spans="14:16">
      <c r="N190" s="108">
        <f t="shared" si="4"/>
        <v>0</v>
      </c>
      <c r="O190" s="108" t="e">
        <f>IF(D190="X",0,IF(E190="X",0,VLOOKUP(E190,'49'!$K$3:$L$16,2,FALSE)))</f>
        <v>#N/A</v>
      </c>
      <c r="P190" s="108" t="e">
        <f t="shared" si="5"/>
        <v>#N/A</v>
      </c>
    </row>
    <row r="191" spans="14:16">
      <c r="N191" s="108">
        <f t="shared" si="4"/>
        <v>0</v>
      </c>
      <c r="O191" s="108" t="e">
        <f>IF(D191="X",0,IF(E191="X",0,VLOOKUP(E191,'49'!$K$3:$L$16,2,FALSE)))</f>
        <v>#N/A</v>
      </c>
      <c r="P191" s="108" t="e">
        <f t="shared" si="5"/>
        <v>#N/A</v>
      </c>
    </row>
    <row r="192" spans="14:16">
      <c r="N192" s="108">
        <f t="shared" si="4"/>
        <v>0</v>
      </c>
      <c r="O192" s="108" t="e">
        <f>IF(D192="X",0,IF(E192="X",0,VLOOKUP(E192,'49'!$K$3:$L$16,2,FALSE)))</f>
        <v>#N/A</v>
      </c>
      <c r="P192" s="108" t="e">
        <f t="shared" si="5"/>
        <v>#N/A</v>
      </c>
    </row>
    <row r="193" spans="14:16">
      <c r="N193" s="108">
        <f t="shared" si="4"/>
        <v>0</v>
      </c>
      <c r="O193" s="108" t="e">
        <f>IF(D193="X",0,IF(E193="X",0,VLOOKUP(E193,'49'!$K$3:$L$16,2,FALSE)))</f>
        <v>#N/A</v>
      </c>
      <c r="P193" s="108" t="e">
        <f t="shared" si="5"/>
        <v>#N/A</v>
      </c>
    </row>
    <row r="194" spans="14:16">
      <c r="N194" s="108">
        <f t="shared" si="4"/>
        <v>0</v>
      </c>
      <c r="O194" s="108" t="e">
        <f>IF(D194="X",0,IF(E194="X",0,VLOOKUP(E194,'49'!$K$3:$L$16,2,FALSE)))</f>
        <v>#N/A</v>
      </c>
      <c r="P194" s="108" t="e">
        <f t="shared" si="5"/>
        <v>#N/A</v>
      </c>
    </row>
    <row r="195" spans="14:16">
      <c r="N195" s="108">
        <f t="shared" si="4"/>
        <v>0</v>
      </c>
      <c r="O195" s="108" t="e">
        <f>IF(D195="X",0,IF(E195="X",0,VLOOKUP(E195,'49'!$K$3:$L$16,2,FALSE)))</f>
        <v>#N/A</v>
      </c>
      <c r="P195" s="108" t="e">
        <f t="shared" si="5"/>
        <v>#N/A</v>
      </c>
    </row>
    <row r="196" spans="14:16">
      <c r="N196" s="108">
        <f t="shared" ref="N196:N259" si="6">SUM(F196:M196)</f>
        <v>0</v>
      </c>
      <c r="O196" s="108" t="e">
        <f>IF(D196="X",0,IF(E196="X",0,VLOOKUP(E196,'49'!$K$3:$L$16,2,FALSE)))</f>
        <v>#N/A</v>
      </c>
      <c r="P196" s="108" t="e">
        <f t="shared" ref="P196:P259" si="7">N196*O196</f>
        <v>#N/A</v>
      </c>
    </row>
    <row r="197" spans="14:16">
      <c r="N197" s="108">
        <f t="shared" si="6"/>
        <v>0</v>
      </c>
      <c r="O197" s="108" t="e">
        <f>IF(D197="X",0,IF(E197="X",0,VLOOKUP(E197,'49'!$K$3:$L$16,2,FALSE)))</f>
        <v>#N/A</v>
      </c>
      <c r="P197" s="108" t="e">
        <f t="shared" si="7"/>
        <v>#N/A</v>
      </c>
    </row>
    <row r="198" spans="14:16">
      <c r="N198" s="108">
        <f t="shared" si="6"/>
        <v>0</v>
      </c>
      <c r="O198" s="108" t="e">
        <f>IF(D198="X",0,IF(E198="X",0,VLOOKUP(E198,'49'!$K$3:$L$16,2,FALSE)))</f>
        <v>#N/A</v>
      </c>
      <c r="P198" s="108" t="e">
        <f t="shared" si="7"/>
        <v>#N/A</v>
      </c>
    </row>
    <row r="199" spans="14:16">
      <c r="N199" s="108">
        <f t="shared" si="6"/>
        <v>0</v>
      </c>
      <c r="O199" s="108" t="e">
        <f>IF(D199="X",0,IF(E199="X",0,VLOOKUP(E199,'49'!$K$3:$L$16,2,FALSE)))</f>
        <v>#N/A</v>
      </c>
      <c r="P199" s="108" t="e">
        <f t="shared" si="7"/>
        <v>#N/A</v>
      </c>
    </row>
    <row r="200" spans="14:16">
      <c r="N200" s="108">
        <f t="shared" si="6"/>
        <v>0</v>
      </c>
      <c r="O200" s="108" t="e">
        <f>IF(D200="X",0,IF(E200="X",0,VLOOKUP(E200,'49'!$K$3:$L$16,2,FALSE)))</f>
        <v>#N/A</v>
      </c>
      <c r="P200" s="108" t="e">
        <f t="shared" si="7"/>
        <v>#N/A</v>
      </c>
    </row>
    <row r="201" spans="14:16">
      <c r="N201" s="108">
        <f t="shared" si="6"/>
        <v>0</v>
      </c>
      <c r="O201" s="108" t="e">
        <f>IF(D201="X",0,IF(E201="X",0,VLOOKUP(E201,'49'!$K$3:$L$16,2,FALSE)))</f>
        <v>#N/A</v>
      </c>
      <c r="P201" s="108" t="e">
        <f t="shared" si="7"/>
        <v>#N/A</v>
      </c>
    </row>
    <row r="202" spans="14:16">
      <c r="N202" s="108">
        <f t="shared" si="6"/>
        <v>0</v>
      </c>
      <c r="O202" s="108" t="e">
        <f>IF(D202="X",0,IF(E202="X",0,VLOOKUP(E202,'49'!$K$3:$L$16,2,FALSE)))</f>
        <v>#N/A</v>
      </c>
      <c r="P202" s="108" t="e">
        <f t="shared" si="7"/>
        <v>#N/A</v>
      </c>
    </row>
    <row r="203" spans="14:16">
      <c r="N203" s="108">
        <f t="shared" si="6"/>
        <v>0</v>
      </c>
      <c r="O203" s="108" t="e">
        <f>IF(D203="X",0,IF(E203="X",0,VLOOKUP(E203,'49'!$K$3:$L$16,2,FALSE)))</f>
        <v>#N/A</v>
      </c>
      <c r="P203" s="108" t="e">
        <f t="shared" si="7"/>
        <v>#N/A</v>
      </c>
    </row>
    <row r="204" spans="14:16">
      <c r="N204" s="108">
        <f t="shared" si="6"/>
        <v>0</v>
      </c>
      <c r="O204" s="108" t="e">
        <f>IF(D204="X",0,IF(E204="X",0,VLOOKUP(E204,'49'!$K$3:$L$16,2,FALSE)))</f>
        <v>#N/A</v>
      </c>
      <c r="P204" s="108" t="e">
        <f t="shared" si="7"/>
        <v>#N/A</v>
      </c>
    </row>
    <row r="205" spans="14:16">
      <c r="N205" s="108">
        <f t="shared" si="6"/>
        <v>0</v>
      </c>
      <c r="O205" s="108" t="e">
        <f>IF(D205="X",0,IF(E205="X",0,VLOOKUP(E205,'49'!$K$3:$L$16,2,FALSE)))</f>
        <v>#N/A</v>
      </c>
      <c r="P205" s="108" t="e">
        <f t="shared" si="7"/>
        <v>#N/A</v>
      </c>
    </row>
    <row r="206" spans="14:16">
      <c r="N206" s="108">
        <f t="shared" si="6"/>
        <v>0</v>
      </c>
      <c r="O206" s="108" t="e">
        <f>IF(D206="X",0,IF(E206="X",0,VLOOKUP(E206,'49'!$K$3:$L$16,2,FALSE)))</f>
        <v>#N/A</v>
      </c>
      <c r="P206" s="108" t="e">
        <f t="shared" si="7"/>
        <v>#N/A</v>
      </c>
    </row>
    <row r="207" spans="14:16">
      <c r="N207" s="108">
        <f t="shared" si="6"/>
        <v>0</v>
      </c>
      <c r="O207" s="108" t="e">
        <f>IF(D207="X",0,IF(E207="X",0,VLOOKUP(E207,'49'!$K$3:$L$16,2,FALSE)))</f>
        <v>#N/A</v>
      </c>
      <c r="P207" s="108" t="e">
        <f t="shared" si="7"/>
        <v>#N/A</v>
      </c>
    </row>
    <row r="208" spans="14:16">
      <c r="N208" s="108">
        <f t="shared" si="6"/>
        <v>0</v>
      </c>
      <c r="O208" s="108" t="e">
        <f>IF(D208="X",0,IF(E208="X",0,VLOOKUP(E208,'49'!$K$3:$L$16,2,FALSE)))</f>
        <v>#N/A</v>
      </c>
      <c r="P208" s="108" t="e">
        <f t="shared" si="7"/>
        <v>#N/A</v>
      </c>
    </row>
    <row r="209" spans="14:16">
      <c r="N209" s="108">
        <f t="shared" si="6"/>
        <v>0</v>
      </c>
      <c r="O209" s="108" t="e">
        <f>IF(D209="X",0,IF(E209="X",0,VLOOKUP(E209,'49'!$K$3:$L$16,2,FALSE)))</f>
        <v>#N/A</v>
      </c>
      <c r="P209" s="108" t="e">
        <f t="shared" si="7"/>
        <v>#N/A</v>
      </c>
    </row>
    <row r="210" spans="14:16">
      <c r="N210" s="108">
        <f t="shared" si="6"/>
        <v>0</v>
      </c>
      <c r="O210" s="108" t="e">
        <f>IF(D210="X",0,IF(E210="X",0,VLOOKUP(E210,'49'!$K$3:$L$16,2,FALSE)))</f>
        <v>#N/A</v>
      </c>
      <c r="P210" s="108" t="e">
        <f t="shared" si="7"/>
        <v>#N/A</v>
      </c>
    </row>
    <row r="211" spans="14:16">
      <c r="N211" s="108">
        <f t="shared" si="6"/>
        <v>0</v>
      </c>
      <c r="O211" s="108" t="e">
        <f>IF(D211="X",0,IF(E211="X",0,VLOOKUP(E211,'49'!$K$3:$L$16,2,FALSE)))</f>
        <v>#N/A</v>
      </c>
      <c r="P211" s="108" t="e">
        <f t="shared" si="7"/>
        <v>#N/A</v>
      </c>
    </row>
    <row r="212" spans="14:16">
      <c r="N212" s="108">
        <f t="shared" si="6"/>
        <v>0</v>
      </c>
      <c r="O212" s="108" t="e">
        <f>IF(D212="X",0,IF(E212="X",0,VLOOKUP(E212,'49'!$K$3:$L$16,2,FALSE)))</f>
        <v>#N/A</v>
      </c>
      <c r="P212" s="108" t="e">
        <f t="shared" si="7"/>
        <v>#N/A</v>
      </c>
    </row>
    <row r="213" spans="14:16">
      <c r="N213" s="108">
        <f t="shared" si="6"/>
        <v>0</v>
      </c>
      <c r="O213" s="108" t="e">
        <f>IF(D213="X",0,IF(E213="X",0,VLOOKUP(E213,'49'!$K$3:$L$16,2,FALSE)))</f>
        <v>#N/A</v>
      </c>
      <c r="P213" s="108" t="e">
        <f t="shared" si="7"/>
        <v>#N/A</v>
      </c>
    </row>
    <row r="214" spans="14:16">
      <c r="N214" s="108">
        <f t="shared" si="6"/>
        <v>0</v>
      </c>
      <c r="O214" s="108" t="e">
        <f>IF(D214="X",0,IF(E214="X",0,VLOOKUP(E214,'49'!$K$3:$L$16,2,FALSE)))</f>
        <v>#N/A</v>
      </c>
      <c r="P214" s="108" t="e">
        <f t="shared" si="7"/>
        <v>#N/A</v>
      </c>
    </row>
    <row r="215" spans="14:16">
      <c r="N215" s="108">
        <f t="shared" si="6"/>
        <v>0</v>
      </c>
      <c r="O215" s="108" t="e">
        <f>IF(D215="X",0,IF(E215="X",0,VLOOKUP(E215,'49'!$K$3:$L$16,2,FALSE)))</f>
        <v>#N/A</v>
      </c>
      <c r="P215" s="108" t="e">
        <f t="shared" si="7"/>
        <v>#N/A</v>
      </c>
    </row>
    <row r="216" spans="14:16">
      <c r="N216" s="108">
        <f t="shared" si="6"/>
        <v>0</v>
      </c>
      <c r="O216" s="108" t="e">
        <f>IF(D216="X",0,IF(E216="X",0,VLOOKUP(E216,'49'!$K$3:$L$16,2,FALSE)))</f>
        <v>#N/A</v>
      </c>
      <c r="P216" s="108" t="e">
        <f t="shared" si="7"/>
        <v>#N/A</v>
      </c>
    </row>
    <row r="217" spans="14:16">
      <c r="N217" s="108">
        <f t="shared" si="6"/>
        <v>0</v>
      </c>
      <c r="O217" s="108" t="e">
        <f>IF(D217="X",0,IF(E217="X",0,VLOOKUP(E217,'49'!$K$3:$L$16,2,FALSE)))</f>
        <v>#N/A</v>
      </c>
      <c r="P217" s="108" t="e">
        <f t="shared" si="7"/>
        <v>#N/A</v>
      </c>
    </row>
    <row r="218" spans="14:16">
      <c r="N218" s="108">
        <f t="shared" si="6"/>
        <v>0</v>
      </c>
      <c r="O218" s="108" t="e">
        <f>IF(D218="X",0,IF(E218="X",0,VLOOKUP(E218,'49'!$K$3:$L$16,2,FALSE)))</f>
        <v>#N/A</v>
      </c>
      <c r="P218" s="108" t="e">
        <f t="shared" si="7"/>
        <v>#N/A</v>
      </c>
    </row>
    <row r="219" spans="14:16">
      <c r="N219" s="108">
        <f t="shared" si="6"/>
        <v>0</v>
      </c>
      <c r="O219" s="108" t="e">
        <f>IF(D219="X",0,IF(E219="X",0,VLOOKUP(E219,'49'!$K$3:$L$16,2,FALSE)))</f>
        <v>#N/A</v>
      </c>
      <c r="P219" s="108" t="e">
        <f t="shared" si="7"/>
        <v>#N/A</v>
      </c>
    </row>
    <row r="220" spans="14:16">
      <c r="N220" s="108">
        <f t="shared" si="6"/>
        <v>0</v>
      </c>
      <c r="O220" s="108" t="e">
        <f>IF(D220="X",0,IF(E220="X",0,VLOOKUP(E220,'49'!$K$3:$L$16,2,FALSE)))</f>
        <v>#N/A</v>
      </c>
      <c r="P220" s="108" t="e">
        <f t="shared" si="7"/>
        <v>#N/A</v>
      </c>
    </row>
    <row r="221" spans="14:16">
      <c r="N221" s="108">
        <f t="shared" si="6"/>
        <v>0</v>
      </c>
      <c r="O221" s="108" t="e">
        <f>IF(D221="X",0,IF(E221="X",0,VLOOKUP(E221,'49'!$K$3:$L$16,2,FALSE)))</f>
        <v>#N/A</v>
      </c>
      <c r="P221" s="108" t="e">
        <f t="shared" si="7"/>
        <v>#N/A</v>
      </c>
    </row>
    <row r="222" spans="14:16">
      <c r="N222" s="108">
        <f t="shared" si="6"/>
        <v>0</v>
      </c>
      <c r="O222" s="108" t="e">
        <f>IF(D222="X",0,IF(E222="X",0,VLOOKUP(E222,'49'!$K$3:$L$16,2,FALSE)))</f>
        <v>#N/A</v>
      </c>
      <c r="P222" s="108" t="e">
        <f t="shared" si="7"/>
        <v>#N/A</v>
      </c>
    </row>
    <row r="223" spans="14:16">
      <c r="N223" s="108">
        <f t="shared" si="6"/>
        <v>0</v>
      </c>
      <c r="O223" s="108" t="e">
        <f>IF(D223="X",0,IF(E223="X",0,VLOOKUP(E223,'49'!$K$3:$L$16,2,FALSE)))</f>
        <v>#N/A</v>
      </c>
      <c r="P223" s="108" t="e">
        <f t="shared" si="7"/>
        <v>#N/A</v>
      </c>
    </row>
    <row r="224" spans="14:16">
      <c r="N224" s="108">
        <f t="shared" si="6"/>
        <v>0</v>
      </c>
      <c r="O224" s="108" t="e">
        <f>IF(D224="X",0,IF(E224="X",0,VLOOKUP(E224,'49'!$K$3:$L$16,2,FALSE)))</f>
        <v>#N/A</v>
      </c>
      <c r="P224" s="108" t="e">
        <f t="shared" si="7"/>
        <v>#N/A</v>
      </c>
    </row>
    <row r="225" spans="14:16">
      <c r="N225" s="108">
        <f t="shared" si="6"/>
        <v>0</v>
      </c>
      <c r="O225" s="108" t="e">
        <f>IF(D225="X",0,IF(E225="X",0,VLOOKUP(E225,'49'!$K$3:$L$16,2,FALSE)))</f>
        <v>#N/A</v>
      </c>
      <c r="P225" s="108" t="e">
        <f t="shared" si="7"/>
        <v>#N/A</v>
      </c>
    </row>
    <row r="226" spans="14:16">
      <c r="N226" s="108">
        <f t="shared" si="6"/>
        <v>0</v>
      </c>
      <c r="O226" s="108" t="e">
        <f>IF(D226="X",0,IF(E226="X",0,VLOOKUP(E226,'49'!$K$3:$L$16,2,FALSE)))</f>
        <v>#N/A</v>
      </c>
      <c r="P226" s="108" t="e">
        <f t="shared" si="7"/>
        <v>#N/A</v>
      </c>
    </row>
    <row r="227" spans="14:16">
      <c r="N227" s="108">
        <f t="shared" si="6"/>
        <v>0</v>
      </c>
      <c r="O227" s="108" t="e">
        <f>IF(D227="X",0,IF(E227="X",0,VLOOKUP(E227,'49'!$K$3:$L$16,2,FALSE)))</f>
        <v>#N/A</v>
      </c>
      <c r="P227" s="108" t="e">
        <f t="shared" si="7"/>
        <v>#N/A</v>
      </c>
    </row>
    <row r="228" spans="14:16">
      <c r="N228" s="108">
        <f t="shared" si="6"/>
        <v>0</v>
      </c>
      <c r="O228" s="108" t="e">
        <f>IF(D228="X",0,IF(E228="X",0,VLOOKUP(E228,'49'!$K$3:$L$16,2,FALSE)))</f>
        <v>#N/A</v>
      </c>
      <c r="P228" s="108" t="e">
        <f t="shared" si="7"/>
        <v>#N/A</v>
      </c>
    </row>
    <row r="229" spans="14:16">
      <c r="N229" s="108">
        <f t="shared" si="6"/>
        <v>0</v>
      </c>
      <c r="O229" s="108" t="e">
        <f>IF(D229="X",0,IF(E229="X",0,VLOOKUP(E229,'49'!$K$3:$L$16,2,FALSE)))</f>
        <v>#N/A</v>
      </c>
      <c r="P229" s="108" t="e">
        <f t="shared" si="7"/>
        <v>#N/A</v>
      </c>
    </row>
    <row r="230" spans="14:16">
      <c r="N230" s="108">
        <f t="shared" si="6"/>
        <v>0</v>
      </c>
      <c r="O230" s="108" t="e">
        <f>IF(D230="X",0,IF(E230="X",0,VLOOKUP(E230,'49'!$K$3:$L$16,2,FALSE)))</f>
        <v>#N/A</v>
      </c>
      <c r="P230" s="108" t="e">
        <f t="shared" si="7"/>
        <v>#N/A</v>
      </c>
    </row>
    <row r="231" spans="14:16">
      <c r="N231" s="108">
        <f t="shared" si="6"/>
        <v>0</v>
      </c>
      <c r="O231" s="108" t="e">
        <f>IF(D231="X",0,IF(E231="X",0,VLOOKUP(E231,'49'!$K$3:$L$16,2,FALSE)))</f>
        <v>#N/A</v>
      </c>
      <c r="P231" s="108" t="e">
        <f t="shared" si="7"/>
        <v>#N/A</v>
      </c>
    </row>
    <row r="232" spans="14:16">
      <c r="N232" s="108">
        <f t="shared" si="6"/>
        <v>0</v>
      </c>
      <c r="O232" s="108" t="e">
        <f>IF(D232="X",0,IF(E232="X",0,VLOOKUP(E232,'49'!$K$3:$L$16,2,FALSE)))</f>
        <v>#N/A</v>
      </c>
      <c r="P232" s="108" t="e">
        <f t="shared" si="7"/>
        <v>#N/A</v>
      </c>
    </row>
    <row r="233" spans="14:16">
      <c r="N233" s="108">
        <f t="shared" si="6"/>
        <v>0</v>
      </c>
      <c r="O233" s="108" t="e">
        <f>IF(D233="X",0,IF(E233="X",0,VLOOKUP(E233,'49'!$K$3:$L$16,2,FALSE)))</f>
        <v>#N/A</v>
      </c>
      <c r="P233" s="108" t="e">
        <f t="shared" si="7"/>
        <v>#N/A</v>
      </c>
    </row>
    <row r="234" spans="14:16">
      <c r="N234" s="108">
        <f t="shared" si="6"/>
        <v>0</v>
      </c>
      <c r="O234" s="108" t="e">
        <f>IF(D234="X",0,IF(E234="X",0,VLOOKUP(E234,'49'!$K$3:$L$16,2,FALSE)))</f>
        <v>#N/A</v>
      </c>
      <c r="P234" s="108" t="e">
        <f t="shared" si="7"/>
        <v>#N/A</v>
      </c>
    </row>
    <row r="235" spans="14:16">
      <c r="N235" s="108">
        <f t="shared" si="6"/>
        <v>0</v>
      </c>
      <c r="O235" s="108" t="e">
        <f>IF(D235="X",0,IF(E235="X",0,VLOOKUP(E235,'49'!$K$3:$L$16,2,FALSE)))</f>
        <v>#N/A</v>
      </c>
      <c r="P235" s="108" t="e">
        <f t="shared" si="7"/>
        <v>#N/A</v>
      </c>
    </row>
    <row r="236" spans="14:16">
      <c r="N236" s="108">
        <f t="shared" si="6"/>
        <v>0</v>
      </c>
      <c r="O236" s="108" t="e">
        <f>IF(D236="X",0,IF(E236="X",0,VLOOKUP(E236,'49'!$K$3:$L$16,2,FALSE)))</f>
        <v>#N/A</v>
      </c>
      <c r="P236" s="108" t="e">
        <f t="shared" si="7"/>
        <v>#N/A</v>
      </c>
    </row>
    <row r="237" spans="14:16">
      <c r="N237" s="108">
        <f t="shared" si="6"/>
        <v>0</v>
      </c>
      <c r="O237" s="108" t="e">
        <f>IF(D237="X",0,IF(E237="X",0,VLOOKUP(E237,'49'!$K$3:$L$16,2,FALSE)))</f>
        <v>#N/A</v>
      </c>
      <c r="P237" s="108" t="e">
        <f t="shared" si="7"/>
        <v>#N/A</v>
      </c>
    </row>
    <row r="238" spans="14:16">
      <c r="N238" s="108">
        <f t="shared" si="6"/>
        <v>0</v>
      </c>
      <c r="O238" s="108" t="e">
        <f>IF(D238="X",0,IF(E238="X",0,VLOOKUP(E238,'49'!$K$3:$L$16,2,FALSE)))</f>
        <v>#N/A</v>
      </c>
      <c r="P238" s="108" t="e">
        <f t="shared" si="7"/>
        <v>#N/A</v>
      </c>
    </row>
    <row r="239" spans="14:16">
      <c r="N239" s="108">
        <f t="shared" si="6"/>
        <v>0</v>
      </c>
      <c r="O239" s="108" t="e">
        <f>IF(D239="X",0,IF(E239="X",0,VLOOKUP(E239,'49'!$K$3:$L$16,2,FALSE)))</f>
        <v>#N/A</v>
      </c>
      <c r="P239" s="108" t="e">
        <f t="shared" si="7"/>
        <v>#N/A</v>
      </c>
    </row>
    <row r="240" spans="14:16">
      <c r="N240" s="108">
        <f t="shared" si="6"/>
        <v>0</v>
      </c>
      <c r="O240" s="108" t="e">
        <f>IF(D240="X",0,IF(E240="X",0,VLOOKUP(E240,'49'!$K$3:$L$16,2,FALSE)))</f>
        <v>#N/A</v>
      </c>
      <c r="P240" s="108" t="e">
        <f t="shared" si="7"/>
        <v>#N/A</v>
      </c>
    </row>
    <row r="241" spans="14:16">
      <c r="N241" s="108">
        <f t="shared" si="6"/>
        <v>0</v>
      </c>
      <c r="O241" s="108" t="e">
        <f>IF(D241="X",0,IF(E241="X",0,VLOOKUP(E241,'49'!$K$3:$L$16,2,FALSE)))</f>
        <v>#N/A</v>
      </c>
      <c r="P241" s="108" t="e">
        <f t="shared" si="7"/>
        <v>#N/A</v>
      </c>
    </row>
    <row r="242" spans="14:16">
      <c r="N242" s="108">
        <f t="shared" si="6"/>
        <v>0</v>
      </c>
      <c r="O242" s="108" t="e">
        <f>IF(D242="X",0,IF(E242="X",0,VLOOKUP(E242,'49'!$K$3:$L$16,2,FALSE)))</f>
        <v>#N/A</v>
      </c>
      <c r="P242" s="108" t="e">
        <f t="shared" si="7"/>
        <v>#N/A</v>
      </c>
    </row>
    <row r="243" spans="14:16">
      <c r="N243" s="108">
        <f t="shared" si="6"/>
        <v>0</v>
      </c>
      <c r="O243" s="108" t="e">
        <f>IF(D243="X",0,IF(E243="X",0,VLOOKUP(E243,'49'!$K$3:$L$16,2,FALSE)))</f>
        <v>#N/A</v>
      </c>
      <c r="P243" s="108" t="e">
        <f t="shared" si="7"/>
        <v>#N/A</v>
      </c>
    </row>
    <row r="244" spans="14:16">
      <c r="N244" s="108">
        <f t="shared" si="6"/>
        <v>0</v>
      </c>
      <c r="O244" s="108" t="e">
        <f>IF(D244="X",0,IF(E244="X",0,VLOOKUP(E244,'49'!$K$3:$L$16,2,FALSE)))</f>
        <v>#N/A</v>
      </c>
      <c r="P244" s="108" t="e">
        <f t="shared" si="7"/>
        <v>#N/A</v>
      </c>
    </row>
    <row r="245" spans="14:16">
      <c r="N245" s="108">
        <f t="shared" si="6"/>
        <v>0</v>
      </c>
      <c r="O245" s="108" t="e">
        <f>IF(D245="X",0,IF(E245="X",0,VLOOKUP(E245,'49'!$K$3:$L$16,2,FALSE)))</f>
        <v>#N/A</v>
      </c>
      <c r="P245" s="108" t="e">
        <f t="shared" si="7"/>
        <v>#N/A</v>
      </c>
    </row>
    <row r="246" spans="14:16">
      <c r="N246" s="108">
        <f t="shared" si="6"/>
        <v>0</v>
      </c>
      <c r="O246" s="108" t="e">
        <f>IF(D246="X",0,IF(E246="X",0,VLOOKUP(E246,'49'!$K$3:$L$16,2,FALSE)))</f>
        <v>#N/A</v>
      </c>
      <c r="P246" s="108" t="e">
        <f t="shared" si="7"/>
        <v>#N/A</v>
      </c>
    </row>
    <row r="247" spans="14:16">
      <c r="N247" s="108">
        <f t="shared" si="6"/>
        <v>0</v>
      </c>
      <c r="O247" s="108" t="e">
        <f>IF(D247="X",0,IF(E247="X",0,VLOOKUP(E247,'49'!$K$3:$L$16,2,FALSE)))</f>
        <v>#N/A</v>
      </c>
      <c r="P247" s="108" t="e">
        <f t="shared" si="7"/>
        <v>#N/A</v>
      </c>
    </row>
    <row r="248" spans="14:16">
      <c r="N248" s="108">
        <f t="shared" si="6"/>
        <v>0</v>
      </c>
      <c r="O248" s="108" t="e">
        <f>IF(D248="X",0,IF(E248="X",0,VLOOKUP(E248,'49'!$K$3:$L$16,2,FALSE)))</f>
        <v>#N/A</v>
      </c>
      <c r="P248" s="108" t="e">
        <f t="shared" si="7"/>
        <v>#N/A</v>
      </c>
    </row>
    <row r="249" spans="14:16">
      <c r="N249" s="108">
        <f t="shared" si="6"/>
        <v>0</v>
      </c>
      <c r="O249" s="108" t="e">
        <f>IF(D249="X",0,IF(E249="X",0,VLOOKUP(E249,'49'!$K$3:$L$16,2,FALSE)))</f>
        <v>#N/A</v>
      </c>
      <c r="P249" s="108" t="e">
        <f t="shared" si="7"/>
        <v>#N/A</v>
      </c>
    </row>
    <row r="250" spans="14:16">
      <c r="N250" s="108">
        <f t="shared" si="6"/>
        <v>0</v>
      </c>
      <c r="O250" s="108" t="e">
        <f>IF(D250="X",0,IF(E250="X",0,VLOOKUP(E250,'49'!$K$3:$L$16,2,FALSE)))</f>
        <v>#N/A</v>
      </c>
      <c r="P250" s="108" t="e">
        <f t="shared" si="7"/>
        <v>#N/A</v>
      </c>
    </row>
    <row r="251" spans="14:16">
      <c r="N251" s="108">
        <f t="shared" si="6"/>
        <v>0</v>
      </c>
      <c r="O251" s="108" t="e">
        <f>IF(D251="X",0,IF(E251="X",0,VLOOKUP(E251,'49'!$K$3:$L$16,2,FALSE)))</f>
        <v>#N/A</v>
      </c>
      <c r="P251" s="108" t="e">
        <f t="shared" si="7"/>
        <v>#N/A</v>
      </c>
    </row>
    <row r="252" spans="14:16">
      <c r="N252" s="108">
        <f t="shared" si="6"/>
        <v>0</v>
      </c>
      <c r="O252" s="108" t="e">
        <f>IF(D252="X",0,IF(E252="X",0,VLOOKUP(E252,'49'!$K$3:$L$16,2,FALSE)))</f>
        <v>#N/A</v>
      </c>
      <c r="P252" s="108" t="e">
        <f t="shared" si="7"/>
        <v>#N/A</v>
      </c>
    </row>
    <row r="253" spans="14:16">
      <c r="N253" s="108">
        <f t="shared" si="6"/>
        <v>0</v>
      </c>
      <c r="O253" s="108" t="e">
        <f>IF(D253="X",0,IF(E253="X",0,VLOOKUP(E253,'49'!$K$3:$L$16,2,FALSE)))</f>
        <v>#N/A</v>
      </c>
      <c r="P253" s="108" t="e">
        <f t="shared" si="7"/>
        <v>#N/A</v>
      </c>
    </row>
    <row r="254" spans="14:16">
      <c r="N254" s="108">
        <f t="shared" si="6"/>
        <v>0</v>
      </c>
      <c r="O254" s="108" t="e">
        <f>IF(D254="X",0,IF(E254="X",0,VLOOKUP(E254,'49'!$K$3:$L$16,2,FALSE)))</f>
        <v>#N/A</v>
      </c>
      <c r="P254" s="108" t="e">
        <f t="shared" si="7"/>
        <v>#N/A</v>
      </c>
    </row>
    <row r="255" spans="14:16">
      <c r="N255" s="108">
        <f t="shared" si="6"/>
        <v>0</v>
      </c>
      <c r="O255" s="108" t="e">
        <f>IF(D255="X",0,IF(E255="X",0,VLOOKUP(E255,'49'!$K$3:$L$16,2,FALSE)))</f>
        <v>#N/A</v>
      </c>
      <c r="P255" s="108" t="e">
        <f t="shared" si="7"/>
        <v>#N/A</v>
      </c>
    </row>
    <row r="256" spans="14:16">
      <c r="N256" s="108">
        <f t="shared" si="6"/>
        <v>0</v>
      </c>
      <c r="O256" s="108" t="e">
        <f>IF(D256="X",0,IF(E256="X",0,VLOOKUP(E256,'49'!$K$3:$L$16,2,FALSE)))</f>
        <v>#N/A</v>
      </c>
      <c r="P256" s="108" t="e">
        <f t="shared" si="7"/>
        <v>#N/A</v>
      </c>
    </row>
    <row r="257" spans="14:16">
      <c r="N257" s="108">
        <f t="shared" si="6"/>
        <v>0</v>
      </c>
      <c r="O257" s="108" t="e">
        <f>IF(D257="X",0,IF(E257="X",0,VLOOKUP(E257,'49'!$K$3:$L$16,2,FALSE)))</f>
        <v>#N/A</v>
      </c>
      <c r="P257" s="108" t="e">
        <f t="shared" si="7"/>
        <v>#N/A</v>
      </c>
    </row>
    <row r="258" spans="14:16">
      <c r="N258" s="108">
        <f t="shared" si="6"/>
        <v>0</v>
      </c>
      <c r="O258" s="108" t="e">
        <f>IF(D258="X",0,IF(E258="X",0,VLOOKUP(E258,'49'!$K$3:$L$16,2,FALSE)))</f>
        <v>#N/A</v>
      </c>
      <c r="P258" s="108" t="e">
        <f t="shared" si="7"/>
        <v>#N/A</v>
      </c>
    </row>
    <row r="259" spans="14:16">
      <c r="N259" s="108">
        <f t="shared" si="6"/>
        <v>0</v>
      </c>
      <c r="O259" s="108" t="e">
        <f>IF(D259="X",0,IF(E259="X",0,VLOOKUP(E259,'49'!$K$3:$L$16,2,FALSE)))</f>
        <v>#N/A</v>
      </c>
      <c r="P259" s="108" t="e">
        <f t="shared" si="7"/>
        <v>#N/A</v>
      </c>
    </row>
    <row r="260" spans="14:16">
      <c r="N260" s="108">
        <f t="shared" ref="N260:N323" si="8">SUM(F260:M260)</f>
        <v>0</v>
      </c>
      <c r="O260" s="108" t="e">
        <f>IF(D260="X",0,IF(E260="X",0,VLOOKUP(E260,'49'!$K$3:$L$16,2,FALSE)))</f>
        <v>#N/A</v>
      </c>
      <c r="P260" s="108" t="e">
        <f t="shared" ref="P260:P323" si="9">N260*O260</f>
        <v>#N/A</v>
      </c>
    </row>
    <row r="261" spans="14:16">
      <c r="N261" s="108">
        <f t="shared" si="8"/>
        <v>0</v>
      </c>
      <c r="O261" s="108" t="e">
        <f>IF(D261="X",0,IF(E261="X",0,VLOOKUP(E261,'49'!$K$3:$L$16,2,FALSE)))</f>
        <v>#N/A</v>
      </c>
      <c r="P261" s="108" t="e">
        <f t="shared" si="9"/>
        <v>#N/A</v>
      </c>
    </row>
    <row r="262" spans="14:16">
      <c r="N262" s="108">
        <f t="shared" si="8"/>
        <v>0</v>
      </c>
      <c r="O262" s="108" t="e">
        <f>IF(D262="X",0,IF(E262="X",0,VLOOKUP(E262,'49'!$K$3:$L$16,2,FALSE)))</f>
        <v>#N/A</v>
      </c>
      <c r="P262" s="108" t="e">
        <f t="shared" si="9"/>
        <v>#N/A</v>
      </c>
    </row>
    <row r="263" spans="14:16">
      <c r="N263" s="108">
        <f t="shared" si="8"/>
        <v>0</v>
      </c>
      <c r="O263" s="108" t="e">
        <f>IF(D263="X",0,IF(E263="X",0,VLOOKUP(E263,'49'!$K$3:$L$16,2,FALSE)))</f>
        <v>#N/A</v>
      </c>
      <c r="P263" s="108" t="e">
        <f t="shared" si="9"/>
        <v>#N/A</v>
      </c>
    </row>
    <row r="264" spans="14:16">
      <c r="N264" s="108">
        <f t="shared" si="8"/>
        <v>0</v>
      </c>
      <c r="O264" s="108" t="e">
        <f>IF(D264="X",0,IF(E264="X",0,VLOOKUP(E264,'49'!$K$3:$L$16,2,FALSE)))</f>
        <v>#N/A</v>
      </c>
      <c r="P264" s="108" t="e">
        <f t="shared" si="9"/>
        <v>#N/A</v>
      </c>
    </row>
    <row r="265" spans="14:16">
      <c r="N265" s="108">
        <f t="shared" si="8"/>
        <v>0</v>
      </c>
      <c r="O265" s="108" t="e">
        <f>IF(D265="X",0,IF(E265="X",0,VLOOKUP(E265,'49'!$K$3:$L$16,2,FALSE)))</f>
        <v>#N/A</v>
      </c>
      <c r="P265" s="108" t="e">
        <f t="shared" si="9"/>
        <v>#N/A</v>
      </c>
    </row>
    <row r="266" spans="14:16">
      <c r="N266" s="108">
        <f t="shared" si="8"/>
        <v>0</v>
      </c>
      <c r="O266" s="108" t="e">
        <f>IF(D266="X",0,IF(E266="X",0,VLOOKUP(E266,'49'!$K$3:$L$16,2,FALSE)))</f>
        <v>#N/A</v>
      </c>
      <c r="P266" s="108" t="e">
        <f t="shared" si="9"/>
        <v>#N/A</v>
      </c>
    </row>
    <row r="267" spans="14:16">
      <c r="N267" s="108">
        <f t="shared" si="8"/>
        <v>0</v>
      </c>
      <c r="O267" s="108" t="e">
        <f>IF(D267="X",0,IF(E267="X",0,VLOOKUP(E267,'49'!$K$3:$L$16,2,FALSE)))</f>
        <v>#N/A</v>
      </c>
      <c r="P267" s="108" t="e">
        <f t="shared" si="9"/>
        <v>#N/A</v>
      </c>
    </row>
    <row r="268" spans="14:16">
      <c r="N268" s="108">
        <f t="shared" si="8"/>
        <v>0</v>
      </c>
      <c r="O268" s="108" t="e">
        <f>IF(D268="X",0,IF(E268="X",0,VLOOKUP(E268,'49'!$K$3:$L$16,2,FALSE)))</f>
        <v>#N/A</v>
      </c>
      <c r="P268" s="108" t="e">
        <f t="shared" si="9"/>
        <v>#N/A</v>
      </c>
    </row>
    <row r="269" spans="14:16">
      <c r="N269" s="108">
        <f t="shared" si="8"/>
        <v>0</v>
      </c>
      <c r="O269" s="108" t="e">
        <f>IF(D269="X",0,IF(E269="X",0,VLOOKUP(E269,'49'!$K$3:$L$16,2,FALSE)))</f>
        <v>#N/A</v>
      </c>
      <c r="P269" s="108" t="e">
        <f t="shared" si="9"/>
        <v>#N/A</v>
      </c>
    </row>
    <row r="270" spans="14:16">
      <c r="N270" s="108">
        <f t="shared" si="8"/>
        <v>0</v>
      </c>
      <c r="O270" s="108" t="e">
        <f>IF(D270="X",0,IF(E270="X",0,VLOOKUP(E270,'49'!$K$3:$L$16,2,FALSE)))</f>
        <v>#N/A</v>
      </c>
      <c r="P270" s="108" t="e">
        <f t="shared" si="9"/>
        <v>#N/A</v>
      </c>
    </row>
    <row r="271" spans="14:16">
      <c r="N271" s="108">
        <f t="shared" si="8"/>
        <v>0</v>
      </c>
      <c r="O271" s="108" t="e">
        <f>IF(D271="X",0,IF(E271="X",0,VLOOKUP(E271,'49'!$K$3:$L$16,2,FALSE)))</f>
        <v>#N/A</v>
      </c>
      <c r="P271" s="108" t="e">
        <f t="shared" si="9"/>
        <v>#N/A</v>
      </c>
    </row>
    <row r="272" spans="14:16">
      <c r="N272" s="108">
        <f t="shared" si="8"/>
        <v>0</v>
      </c>
      <c r="O272" s="108" t="e">
        <f>IF(D272="X",0,IF(E272="X",0,VLOOKUP(E272,'49'!$K$3:$L$16,2,FALSE)))</f>
        <v>#N/A</v>
      </c>
      <c r="P272" s="108" t="e">
        <f t="shared" si="9"/>
        <v>#N/A</v>
      </c>
    </row>
    <row r="273" spans="14:16">
      <c r="N273" s="108">
        <f t="shared" si="8"/>
        <v>0</v>
      </c>
      <c r="O273" s="108" t="e">
        <f>IF(D273="X",0,IF(E273="X",0,VLOOKUP(E273,'49'!$K$3:$L$16,2,FALSE)))</f>
        <v>#N/A</v>
      </c>
      <c r="P273" s="108" t="e">
        <f t="shared" si="9"/>
        <v>#N/A</v>
      </c>
    </row>
    <row r="274" spans="14:16">
      <c r="N274" s="108">
        <f t="shared" si="8"/>
        <v>0</v>
      </c>
      <c r="O274" s="108" t="e">
        <f>IF(D274="X",0,IF(E274="X",0,VLOOKUP(E274,'49'!$K$3:$L$16,2,FALSE)))</f>
        <v>#N/A</v>
      </c>
      <c r="P274" s="108" t="e">
        <f t="shared" si="9"/>
        <v>#N/A</v>
      </c>
    </row>
    <row r="275" spans="14:16">
      <c r="N275" s="108">
        <f t="shared" si="8"/>
        <v>0</v>
      </c>
      <c r="O275" s="108" t="e">
        <f>IF(D275="X",0,IF(E275="X",0,VLOOKUP(E275,'49'!$K$3:$L$16,2,FALSE)))</f>
        <v>#N/A</v>
      </c>
      <c r="P275" s="108" t="e">
        <f t="shared" si="9"/>
        <v>#N/A</v>
      </c>
    </row>
    <row r="276" spans="14:16">
      <c r="N276" s="108">
        <f t="shared" si="8"/>
        <v>0</v>
      </c>
      <c r="O276" s="108" t="e">
        <f>IF(D276="X",0,IF(E276="X",0,VLOOKUP(E276,'49'!$K$3:$L$16,2,FALSE)))</f>
        <v>#N/A</v>
      </c>
      <c r="P276" s="108" t="e">
        <f t="shared" si="9"/>
        <v>#N/A</v>
      </c>
    </row>
    <row r="277" spans="14:16">
      <c r="N277" s="108">
        <f t="shared" si="8"/>
        <v>0</v>
      </c>
      <c r="O277" s="108" t="e">
        <f>IF(D277="X",0,IF(E277="X",0,VLOOKUP(E277,'49'!$K$3:$L$16,2,FALSE)))</f>
        <v>#N/A</v>
      </c>
      <c r="P277" s="108" t="e">
        <f t="shared" si="9"/>
        <v>#N/A</v>
      </c>
    </row>
    <row r="278" spans="14:16">
      <c r="N278" s="108">
        <f t="shared" si="8"/>
        <v>0</v>
      </c>
      <c r="O278" s="108" t="e">
        <f>IF(D278="X",0,IF(E278="X",0,VLOOKUP(E278,'49'!$K$3:$L$16,2,FALSE)))</f>
        <v>#N/A</v>
      </c>
      <c r="P278" s="108" t="e">
        <f t="shared" si="9"/>
        <v>#N/A</v>
      </c>
    </row>
    <row r="279" spans="14:16">
      <c r="N279" s="108">
        <f t="shared" si="8"/>
        <v>0</v>
      </c>
      <c r="O279" s="108" t="e">
        <f>IF(D279="X",0,IF(E279="X",0,VLOOKUP(E279,'49'!$K$3:$L$16,2,FALSE)))</f>
        <v>#N/A</v>
      </c>
      <c r="P279" s="108" t="e">
        <f t="shared" si="9"/>
        <v>#N/A</v>
      </c>
    </row>
    <row r="280" spans="14:16">
      <c r="N280" s="108">
        <f t="shared" si="8"/>
        <v>0</v>
      </c>
      <c r="O280" s="108" t="e">
        <f>IF(D280="X",0,IF(E280="X",0,VLOOKUP(E280,'49'!$K$3:$L$16,2,FALSE)))</f>
        <v>#N/A</v>
      </c>
      <c r="P280" s="108" t="e">
        <f t="shared" si="9"/>
        <v>#N/A</v>
      </c>
    </row>
    <row r="281" spans="14:16">
      <c r="N281" s="108">
        <f t="shared" si="8"/>
        <v>0</v>
      </c>
      <c r="O281" s="108" t="e">
        <f>IF(D281="X",0,IF(E281="X",0,VLOOKUP(E281,'49'!$K$3:$L$16,2,FALSE)))</f>
        <v>#N/A</v>
      </c>
      <c r="P281" s="108" t="e">
        <f t="shared" si="9"/>
        <v>#N/A</v>
      </c>
    </row>
    <row r="282" spans="14:16">
      <c r="N282" s="108">
        <f t="shared" si="8"/>
        <v>0</v>
      </c>
      <c r="O282" s="108" t="e">
        <f>IF(D282="X",0,IF(E282="X",0,VLOOKUP(E282,'49'!$K$3:$L$16,2,FALSE)))</f>
        <v>#N/A</v>
      </c>
      <c r="P282" s="108" t="e">
        <f t="shared" si="9"/>
        <v>#N/A</v>
      </c>
    </row>
    <row r="283" spans="14:16">
      <c r="N283" s="108">
        <f t="shared" si="8"/>
        <v>0</v>
      </c>
      <c r="O283" s="108" t="e">
        <f>IF(D283="X",0,IF(E283="X",0,VLOOKUP(E283,'49'!$K$3:$L$16,2,FALSE)))</f>
        <v>#N/A</v>
      </c>
      <c r="P283" s="108" t="e">
        <f t="shared" si="9"/>
        <v>#N/A</v>
      </c>
    </row>
    <row r="284" spans="14:16">
      <c r="N284" s="108">
        <f t="shared" si="8"/>
        <v>0</v>
      </c>
      <c r="O284" s="108" t="e">
        <f>IF(D284="X",0,IF(E284="X",0,VLOOKUP(E284,'49'!$K$3:$L$16,2,FALSE)))</f>
        <v>#N/A</v>
      </c>
      <c r="P284" s="108" t="e">
        <f t="shared" si="9"/>
        <v>#N/A</v>
      </c>
    </row>
    <row r="285" spans="14:16">
      <c r="N285" s="108">
        <f t="shared" si="8"/>
        <v>0</v>
      </c>
      <c r="O285" s="108" t="e">
        <f>IF(D285="X",0,IF(E285="X",0,VLOOKUP(E285,'49'!$K$3:$L$16,2,FALSE)))</f>
        <v>#N/A</v>
      </c>
      <c r="P285" s="108" t="e">
        <f t="shared" si="9"/>
        <v>#N/A</v>
      </c>
    </row>
    <row r="286" spans="14:16">
      <c r="N286" s="108">
        <f t="shared" si="8"/>
        <v>0</v>
      </c>
      <c r="O286" s="108" t="e">
        <f>IF(D286="X",0,IF(E286="X",0,VLOOKUP(E286,'49'!$K$3:$L$16,2,FALSE)))</f>
        <v>#N/A</v>
      </c>
      <c r="P286" s="108" t="e">
        <f t="shared" si="9"/>
        <v>#N/A</v>
      </c>
    </row>
    <row r="287" spans="14:16">
      <c r="N287" s="108">
        <f t="shared" si="8"/>
        <v>0</v>
      </c>
      <c r="O287" s="108" t="e">
        <f>IF(D287="X",0,IF(E287="X",0,VLOOKUP(E287,'49'!$K$3:$L$16,2,FALSE)))</f>
        <v>#N/A</v>
      </c>
      <c r="P287" s="108" t="e">
        <f t="shared" si="9"/>
        <v>#N/A</v>
      </c>
    </row>
    <row r="288" spans="14:16">
      <c r="N288" s="108">
        <f t="shared" si="8"/>
        <v>0</v>
      </c>
      <c r="O288" s="108" t="e">
        <f>IF(D288="X",0,IF(E288="X",0,VLOOKUP(E288,'49'!$K$3:$L$16,2,FALSE)))</f>
        <v>#N/A</v>
      </c>
      <c r="P288" s="108" t="e">
        <f t="shared" si="9"/>
        <v>#N/A</v>
      </c>
    </row>
    <row r="289" spans="14:16">
      <c r="N289" s="108">
        <f t="shared" si="8"/>
        <v>0</v>
      </c>
      <c r="O289" s="108" t="e">
        <f>IF(D289="X",0,IF(E289="X",0,VLOOKUP(E289,'49'!$K$3:$L$16,2,FALSE)))</f>
        <v>#N/A</v>
      </c>
      <c r="P289" s="108" t="e">
        <f t="shared" si="9"/>
        <v>#N/A</v>
      </c>
    </row>
    <row r="290" spans="14:16">
      <c r="N290" s="108">
        <f t="shared" si="8"/>
        <v>0</v>
      </c>
      <c r="O290" s="108" t="e">
        <f>IF(D290="X",0,IF(E290="X",0,VLOOKUP(E290,'49'!$K$3:$L$16,2,FALSE)))</f>
        <v>#N/A</v>
      </c>
      <c r="P290" s="108" t="e">
        <f t="shared" si="9"/>
        <v>#N/A</v>
      </c>
    </row>
    <row r="291" spans="14:16">
      <c r="N291" s="108">
        <f t="shared" si="8"/>
        <v>0</v>
      </c>
      <c r="O291" s="108" t="e">
        <f>IF(D291="X",0,IF(E291="X",0,VLOOKUP(E291,'49'!$K$3:$L$16,2,FALSE)))</f>
        <v>#N/A</v>
      </c>
      <c r="P291" s="108" t="e">
        <f t="shared" si="9"/>
        <v>#N/A</v>
      </c>
    </row>
    <row r="292" spans="14:16">
      <c r="N292" s="108">
        <f t="shared" si="8"/>
        <v>0</v>
      </c>
      <c r="O292" s="108" t="e">
        <f>IF(D292="X",0,IF(E292="X",0,VLOOKUP(E292,'49'!$K$3:$L$16,2,FALSE)))</f>
        <v>#N/A</v>
      </c>
      <c r="P292" s="108" t="e">
        <f t="shared" si="9"/>
        <v>#N/A</v>
      </c>
    </row>
    <row r="293" spans="14:16">
      <c r="N293" s="108">
        <f t="shared" si="8"/>
        <v>0</v>
      </c>
      <c r="O293" s="108" t="e">
        <f>IF(D293="X",0,IF(E293="X",0,VLOOKUP(E293,'49'!$K$3:$L$16,2,FALSE)))</f>
        <v>#N/A</v>
      </c>
      <c r="P293" s="108" t="e">
        <f t="shared" si="9"/>
        <v>#N/A</v>
      </c>
    </row>
    <row r="294" spans="14:16">
      <c r="N294" s="108">
        <f t="shared" si="8"/>
        <v>0</v>
      </c>
      <c r="O294" s="108" t="e">
        <f>IF(D294="X",0,IF(E294="X",0,VLOOKUP(E294,'49'!$K$3:$L$16,2,FALSE)))</f>
        <v>#N/A</v>
      </c>
      <c r="P294" s="108" t="e">
        <f t="shared" si="9"/>
        <v>#N/A</v>
      </c>
    </row>
    <row r="295" spans="14:16">
      <c r="N295" s="108">
        <f t="shared" si="8"/>
        <v>0</v>
      </c>
      <c r="O295" s="108" t="e">
        <f>IF(D295="X",0,IF(E295="X",0,VLOOKUP(E295,'49'!$K$3:$L$16,2,FALSE)))</f>
        <v>#N/A</v>
      </c>
      <c r="P295" s="108" t="e">
        <f t="shared" si="9"/>
        <v>#N/A</v>
      </c>
    </row>
    <row r="296" spans="14:16">
      <c r="N296" s="108">
        <f t="shared" si="8"/>
        <v>0</v>
      </c>
      <c r="O296" s="108" t="e">
        <f>IF(D296="X",0,IF(E296="X",0,VLOOKUP(E296,'49'!$K$3:$L$16,2,FALSE)))</f>
        <v>#N/A</v>
      </c>
      <c r="P296" s="108" t="e">
        <f t="shared" si="9"/>
        <v>#N/A</v>
      </c>
    </row>
    <row r="297" spans="14:16">
      <c r="N297" s="108">
        <f t="shared" si="8"/>
        <v>0</v>
      </c>
      <c r="O297" s="108" t="e">
        <f>IF(D297="X",0,IF(E297="X",0,VLOOKUP(E297,'49'!$K$3:$L$16,2,FALSE)))</f>
        <v>#N/A</v>
      </c>
      <c r="P297" s="108" t="e">
        <f t="shared" si="9"/>
        <v>#N/A</v>
      </c>
    </row>
    <row r="298" spans="14:16">
      <c r="N298" s="108">
        <f t="shared" si="8"/>
        <v>0</v>
      </c>
      <c r="O298" s="108" t="e">
        <f>IF(D298="X",0,IF(E298="X",0,VLOOKUP(E298,'49'!$K$3:$L$16,2,FALSE)))</f>
        <v>#N/A</v>
      </c>
      <c r="P298" s="108" t="e">
        <f t="shared" si="9"/>
        <v>#N/A</v>
      </c>
    </row>
    <row r="299" spans="14:16">
      <c r="N299" s="108">
        <f t="shared" si="8"/>
        <v>0</v>
      </c>
      <c r="O299" s="108" t="e">
        <f>IF(D299="X",0,IF(E299="X",0,VLOOKUP(E299,'49'!$K$3:$L$16,2,FALSE)))</f>
        <v>#N/A</v>
      </c>
      <c r="P299" s="108" t="e">
        <f t="shared" si="9"/>
        <v>#N/A</v>
      </c>
    </row>
    <row r="300" spans="14:16">
      <c r="N300" s="108">
        <f t="shared" si="8"/>
        <v>0</v>
      </c>
      <c r="O300" s="108" t="e">
        <f>IF(D300="X",0,IF(E300="X",0,VLOOKUP(E300,'49'!$K$3:$L$16,2,FALSE)))</f>
        <v>#N/A</v>
      </c>
      <c r="P300" s="108" t="e">
        <f t="shared" si="9"/>
        <v>#N/A</v>
      </c>
    </row>
    <row r="301" spans="14:16">
      <c r="N301" s="108">
        <f t="shared" si="8"/>
        <v>0</v>
      </c>
      <c r="O301" s="108" t="e">
        <f>IF(D301="X",0,IF(E301="X",0,VLOOKUP(E301,'49'!$K$3:$L$16,2,FALSE)))</f>
        <v>#N/A</v>
      </c>
      <c r="P301" s="108" t="e">
        <f t="shared" si="9"/>
        <v>#N/A</v>
      </c>
    </row>
    <row r="302" spans="14:16">
      <c r="N302" s="108">
        <f t="shared" si="8"/>
        <v>0</v>
      </c>
      <c r="O302" s="108" t="e">
        <f>IF(D302="X",0,IF(E302="X",0,VLOOKUP(E302,'49'!$K$3:$L$16,2,FALSE)))</f>
        <v>#N/A</v>
      </c>
      <c r="P302" s="108" t="e">
        <f t="shared" si="9"/>
        <v>#N/A</v>
      </c>
    </row>
    <row r="303" spans="14:16">
      <c r="N303" s="108">
        <f t="shared" si="8"/>
        <v>0</v>
      </c>
      <c r="O303" s="108" t="e">
        <f>IF(D303="X",0,IF(E303="X",0,VLOOKUP(E303,'49'!$K$3:$L$16,2,FALSE)))</f>
        <v>#N/A</v>
      </c>
      <c r="P303" s="108" t="e">
        <f t="shared" si="9"/>
        <v>#N/A</v>
      </c>
    </row>
    <row r="304" spans="14:16">
      <c r="N304" s="108">
        <f t="shared" si="8"/>
        <v>0</v>
      </c>
      <c r="O304" s="108" t="e">
        <f>IF(D304="X",0,IF(E304="X",0,VLOOKUP(E304,'49'!$K$3:$L$16,2,FALSE)))</f>
        <v>#N/A</v>
      </c>
      <c r="P304" s="108" t="e">
        <f t="shared" si="9"/>
        <v>#N/A</v>
      </c>
    </row>
    <row r="305" spans="14:16">
      <c r="N305" s="108">
        <f t="shared" si="8"/>
        <v>0</v>
      </c>
      <c r="O305" s="108" t="e">
        <f>IF(D305="X",0,IF(E305="X",0,VLOOKUP(E305,'49'!$K$3:$L$16,2,FALSE)))</f>
        <v>#N/A</v>
      </c>
      <c r="P305" s="108" t="e">
        <f t="shared" si="9"/>
        <v>#N/A</v>
      </c>
    </row>
    <row r="306" spans="14:16">
      <c r="N306" s="108">
        <f t="shared" si="8"/>
        <v>0</v>
      </c>
      <c r="O306" s="108" t="e">
        <f>IF(D306="X",0,IF(E306="X",0,VLOOKUP(E306,'49'!$K$3:$L$16,2,FALSE)))</f>
        <v>#N/A</v>
      </c>
      <c r="P306" s="108" t="e">
        <f t="shared" si="9"/>
        <v>#N/A</v>
      </c>
    </row>
    <row r="307" spans="14:16">
      <c r="N307" s="108">
        <f t="shared" si="8"/>
        <v>0</v>
      </c>
      <c r="O307" s="108" t="e">
        <f>IF(D307="X",0,IF(E307="X",0,VLOOKUP(E307,'49'!$K$3:$L$16,2,FALSE)))</f>
        <v>#N/A</v>
      </c>
      <c r="P307" s="108" t="e">
        <f t="shared" si="9"/>
        <v>#N/A</v>
      </c>
    </row>
    <row r="308" spans="14:16">
      <c r="N308" s="108">
        <f t="shared" si="8"/>
        <v>0</v>
      </c>
      <c r="O308" s="108" t="e">
        <f>IF(D308="X",0,IF(E308="X",0,VLOOKUP(E308,'49'!$K$3:$L$16,2,FALSE)))</f>
        <v>#N/A</v>
      </c>
      <c r="P308" s="108" t="e">
        <f t="shared" si="9"/>
        <v>#N/A</v>
      </c>
    </row>
    <row r="309" spans="14:16">
      <c r="N309" s="108">
        <f t="shared" si="8"/>
        <v>0</v>
      </c>
      <c r="O309" s="108" t="e">
        <f>IF(D309="X",0,IF(E309="X",0,VLOOKUP(E309,'49'!$K$3:$L$16,2,FALSE)))</f>
        <v>#N/A</v>
      </c>
      <c r="P309" s="108" t="e">
        <f t="shared" si="9"/>
        <v>#N/A</v>
      </c>
    </row>
    <row r="310" spans="14:16">
      <c r="N310" s="108">
        <f t="shared" si="8"/>
        <v>0</v>
      </c>
      <c r="O310" s="108" t="e">
        <f>IF(D310="X",0,IF(E310="X",0,VLOOKUP(E310,'49'!$K$3:$L$16,2,FALSE)))</f>
        <v>#N/A</v>
      </c>
      <c r="P310" s="108" t="e">
        <f t="shared" si="9"/>
        <v>#N/A</v>
      </c>
    </row>
    <row r="311" spans="14:16">
      <c r="N311" s="108">
        <f t="shared" si="8"/>
        <v>0</v>
      </c>
      <c r="O311" s="108" t="e">
        <f>IF(D311="X",0,IF(E311="X",0,VLOOKUP(E311,'49'!$K$3:$L$16,2,FALSE)))</f>
        <v>#N/A</v>
      </c>
      <c r="P311" s="108" t="e">
        <f t="shared" si="9"/>
        <v>#N/A</v>
      </c>
    </row>
    <row r="312" spans="14:16">
      <c r="N312" s="108">
        <f t="shared" si="8"/>
        <v>0</v>
      </c>
      <c r="O312" s="108" t="e">
        <f>IF(D312="X",0,IF(E312="X",0,VLOOKUP(E312,'49'!$K$3:$L$16,2,FALSE)))</f>
        <v>#N/A</v>
      </c>
      <c r="P312" s="108" t="e">
        <f t="shared" si="9"/>
        <v>#N/A</v>
      </c>
    </row>
    <row r="313" spans="14:16">
      <c r="N313" s="108">
        <f t="shared" si="8"/>
        <v>0</v>
      </c>
      <c r="O313" s="108" t="e">
        <f>IF(D313="X",0,IF(E313="X",0,VLOOKUP(E313,'49'!$K$3:$L$16,2,FALSE)))</f>
        <v>#N/A</v>
      </c>
      <c r="P313" s="108" t="e">
        <f t="shared" si="9"/>
        <v>#N/A</v>
      </c>
    </row>
    <row r="314" spans="14:16">
      <c r="N314" s="108">
        <f t="shared" si="8"/>
        <v>0</v>
      </c>
      <c r="O314" s="108" t="e">
        <f>IF(D314="X",0,IF(E314="X",0,VLOOKUP(E314,'49'!$K$3:$L$16,2,FALSE)))</f>
        <v>#N/A</v>
      </c>
      <c r="P314" s="108" t="e">
        <f t="shared" si="9"/>
        <v>#N/A</v>
      </c>
    </row>
    <row r="315" spans="14:16">
      <c r="N315" s="108">
        <f t="shared" si="8"/>
        <v>0</v>
      </c>
      <c r="O315" s="108" t="e">
        <f>IF(D315="X",0,IF(E315="X",0,VLOOKUP(E315,'49'!$K$3:$L$16,2,FALSE)))</f>
        <v>#N/A</v>
      </c>
      <c r="P315" s="108" t="e">
        <f t="shared" si="9"/>
        <v>#N/A</v>
      </c>
    </row>
    <row r="316" spans="14:16">
      <c r="N316" s="108">
        <f t="shared" si="8"/>
        <v>0</v>
      </c>
      <c r="O316" s="108" t="e">
        <f>IF(D316="X",0,IF(E316="X",0,VLOOKUP(E316,'49'!$K$3:$L$16,2,FALSE)))</f>
        <v>#N/A</v>
      </c>
      <c r="P316" s="108" t="e">
        <f t="shared" si="9"/>
        <v>#N/A</v>
      </c>
    </row>
    <row r="317" spans="14:16">
      <c r="N317" s="108">
        <f t="shared" si="8"/>
        <v>0</v>
      </c>
      <c r="O317" s="108" t="e">
        <f>IF(D317="X",0,IF(E317="X",0,VLOOKUP(E317,'49'!$K$3:$L$16,2,FALSE)))</f>
        <v>#N/A</v>
      </c>
      <c r="P317" s="108" t="e">
        <f t="shared" si="9"/>
        <v>#N/A</v>
      </c>
    </row>
    <row r="318" spans="14:16">
      <c r="N318" s="108">
        <f t="shared" si="8"/>
        <v>0</v>
      </c>
      <c r="O318" s="108" t="e">
        <f>IF(D318="X",0,IF(E318="X",0,VLOOKUP(E318,'49'!$K$3:$L$16,2,FALSE)))</f>
        <v>#N/A</v>
      </c>
      <c r="P318" s="108" t="e">
        <f t="shared" si="9"/>
        <v>#N/A</v>
      </c>
    </row>
    <row r="319" spans="14:16">
      <c r="N319" s="108">
        <f t="shared" si="8"/>
        <v>0</v>
      </c>
      <c r="O319" s="108" t="e">
        <f>IF(D319="X",0,IF(E319="X",0,VLOOKUP(E319,'49'!$K$3:$L$16,2,FALSE)))</f>
        <v>#N/A</v>
      </c>
      <c r="P319" s="108" t="e">
        <f t="shared" si="9"/>
        <v>#N/A</v>
      </c>
    </row>
    <row r="320" spans="14:16">
      <c r="N320" s="108">
        <f t="shared" si="8"/>
        <v>0</v>
      </c>
      <c r="O320" s="108" t="e">
        <f>IF(D320="X",0,IF(E320="X",0,VLOOKUP(E320,'49'!$K$3:$L$16,2,FALSE)))</f>
        <v>#N/A</v>
      </c>
      <c r="P320" s="108" t="e">
        <f t="shared" si="9"/>
        <v>#N/A</v>
      </c>
    </row>
    <row r="321" spans="14:16">
      <c r="N321" s="108">
        <f t="shared" si="8"/>
        <v>0</v>
      </c>
      <c r="O321" s="108" t="e">
        <f>IF(D321="X",0,IF(E321="X",0,VLOOKUP(E321,'49'!$K$3:$L$16,2,FALSE)))</f>
        <v>#N/A</v>
      </c>
      <c r="P321" s="108" t="e">
        <f t="shared" si="9"/>
        <v>#N/A</v>
      </c>
    </row>
    <row r="322" spans="14:16">
      <c r="N322" s="108">
        <f t="shared" si="8"/>
        <v>0</v>
      </c>
      <c r="O322" s="108" t="e">
        <f>IF(D322="X",0,IF(E322="X",0,VLOOKUP(E322,'49'!$K$3:$L$16,2,FALSE)))</f>
        <v>#N/A</v>
      </c>
      <c r="P322" s="108" t="e">
        <f t="shared" si="9"/>
        <v>#N/A</v>
      </c>
    </row>
    <row r="323" spans="14:16">
      <c r="N323" s="108">
        <f t="shared" si="8"/>
        <v>0</v>
      </c>
      <c r="O323" s="108" t="e">
        <f>IF(D323="X",0,IF(E323="X",0,VLOOKUP(E323,'49'!$K$3:$L$16,2,FALSE)))</f>
        <v>#N/A</v>
      </c>
      <c r="P323" s="108" t="e">
        <f t="shared" si="9"/>
        <v>#N/A</v>
      </c>
    </row>
    <row r="324" spans="14:16">
      <c r="N324" s="108">
        <f t="shared" ref="N324:N387" si="10">SUM(F324:M324)</f>
        <v>0</v>
      </c>
      <c r="O324" s="108" t="e">
        <f>IF(D324="X",0,IF(E324="X",0,VLOOKUP(E324,'49'!$K$3:$L$16,2,FALSE)))</f>
        <v>#N/A</v>
      </c>
      <c r="P324" s="108" t="e">
        <f t="shared" ref="P324:P387" si="11">N324*O324</f>
        <v>#N/A</v>
      </c>
    </row>
    <row r="325" spans="14:16">
      <c r="N325" s="108">
        <f t="shared" si="10"/>
        <v>0</v>
      </c>
      <c r="O325" s="108" t="e">
        <f>IF(D325="X",0,IF(E325="X",0,VLOOKUP(E325,'49'!$K$3:$L$16,2,FALSE)))</f>
        <v>#N/A</v>
      </c>
      <c r="P325" s="108" t="e">
        <f t="shared" si="11"/>
        <v>#N/A</v>
      </c>
    </row>
    <row r="326" spans="14:16">
      <c r="N326" s="108">
        <f t="shared" si="10"/>
        <v>0</v>
      </c>
      <c r="O326" s="108" t="e">
        <f>IF(D326="X",0,IF(E326="X",0,VLOOKUP(E326,'49'!$K$3:$L$16,2,FALSE)))</f>
        <v>#N/A</v>
      </c>
      <c r="P326" s="108" t="e">
        <f t="shared" si="11"/>
        <v>#N/A</v>
      </c>
    </row>
    <row r="327" spans="14:16">
      <c r="N327" s="108">
        <f t="shared" si="10"/>
        <v>0</v>
      </c>
      <c r="O327" s="108" t="e">
        <f>IF(D327="X",0,IF(E327="X",0,VLOOKUP(E327,'49'!$K$3:$L$16,2,FALSE)))</f>
        <v>#N/A</v>
      </c>
      <c r="P327" s="108" t="e">
        <f t="shared" si="11"/>
        <v>#N/A</v>
      </c>
    </row>
    <row r="328" spans="14:16">
      <c r="N328" s="108">
        <f t="shared" si="10"/>
        <v>0</v>
      </c>
      <c r="O328" s="108" t="e">
        <f>IF(D328="X",0,IF(E328="X",0,VLOOKUP(E328,'49'!$K$3:$L$16,2,FALSE)))</f>
        <v>#N/A</v>
      </c>
      <c r="P328" s="108" t="e">
        <f t="shared" si="11"/>
        <v>#N/A</v>
      </c>
    </row>
    <row r="329" spans="14:16">
      <c r="N329" s="108">
        <f t="shared" si="10"/>
        <v>0</v>
      </c>
      <c r="O329" s="108" t="e">
        <f>IF(D329="X",0,IF(E329="X",0,VLOOKUP(E329,'49'!$K$3:$L$16,2,FALSE)))</f>
        <v>#N/A</v>
      </c>
      <c r="P329" s="108" t="e">
        <f t="shared" si="11"/>
        <v>#N/A</v>
      </c>
    </row>
    <row r="330" spans="14:16">
      <c r="N330" s="108">
        <f t="shared" si="10"/>
        <v>0</v>
      </c>
      <c r="O330" s="108" t="e">
        <f>IF(D330="X",0,IF(E330="X",0,VLOOKUP(E330,'49'!$K$3:$L$16,2,FALSE)))</f>
        <v>#N/A</v>
      </c>
      <c r="P330" s="108" t="e">
        <f t="shared" si="11"/>
        <v>#N/A</v>
      </c>
    </row>
    <row r="331" spans="14:16">
      <c r="N331" s="108">
        <f t="shared" si="10"/>
        <v>0</v>
      </c>
      <c r="O331" s="108" t="e">
        <f>IF(D331="X",0,IF(E331="X",0,VLOOKUP(E331,'49'!$K$3:$L$16,2,FALSE)))</f>
        <v>#N/A</v>
      </c>
      <c r="P331" s="108" t="e">
        <f t="shared" si="11"/>
        <v>#N/A</v>
      </c>
    </row>
    <row r="332" spans="14:16">
      <c r="N332" s="108">
        <f t="shared" si="10"/>
        <v>0</v>
      </c>
      <c r="O332" s="108" t="e">
        <f>IF(D332="X",0,IF(E332="X",0,VLOOKUP(E332,'49'!$K$3:$L$16,2,FALSE)))</f>
        <v>#N/A</v>
      </c>
      <c r="P332" s="108" t="e">
        <f t="shared" si="11"/>
        <v>#N/A</v>
      </c>
    </row>
    <row r="333" spans="14:16">
      <c r="N333" s="108">
        <f t="shared" si="10"/>
        <v>0</v>
      </c>
      <c r="O333" s="108" t="e">
        <f>IF(D333="X",0,IF(E333="X",0,VLOOKUP(E333,'49'!$K$3:$L$16,2,FALSE)))</f>
        <v>#N/A</v>
      </c>
      <c r="P333" s="108" t="e">
        <f t="shared" si="11"/>
        <v>#N/A</v>
      </c>
    </row>
    <row r="334" spans="14:16">
      <c r="N334" s="108">
        <f t="shared" si="10"/>
        <v>0</v>
      </c>
      <c r="O334" s="108" t="e">
        <f>IF(D334="X",0,IF(E334="X",0,VLOOKUP(E334,'49'!$K$3:$L$16,2,FALSE)))</f>
        <v>#N/A</v>
      </c>
      <c r="P334" s="108" t="e">
        <f t="shared" si="11"/>
        <v>#N/A</v>
      </c>
    </row>
    <row r="335" spans="14:16">
      <c r="N335" s="108">
        <f t="shared" si="10"/>
        <v>0</v>
      </c>
      <c r="O335" s="108" t="e">
        <f>IF(D335="X",0,IF(E335="X",0,VLOOKUP(E335,'49'!$K$3:$L$16,2,FALSE)))</f>
        <v>#N/A</v>
      </c>
      <c r="P335" s="108" t="e">
        <f t="shared" si="11"/>
        <v>#N/A</v>
      </c>
    </row>
    <row r="336" spans="14:16">
      <c r="N336" s="108">
        <f t="shared" si="10"/>
        <v>0</v>
      </c>
      <c r="O336" s="108" t="e">
        <f>IF(D336="X",0,IF(E336="X",0,VLOOKUP(E336,'49'!$K$3:$L$16,2,FALSE)))</f>
        <v>#N/A</v>
      </c>
      <c r="P336" s="108" t="e">
        <f t="shared" si="11"/>
        <v>#N/A</v>
      </c>
    </row>
    <row r="337" spans="14:16">
      <c r="N337" s="108">
        <f t="shared" si="10"/>
        <v>0</v>
      </c>
      <c r="O337" s="108" t="e">
        <f>IF(D337="X",0,IF(E337="X",0,VLOOKUP(E337,'49'!$K$3:$L$16,2,FALSE)))</f>
        <v>#N/A</v>
      </c>
      <c r="P337" s="108" t="e">
        <f t="shared" si="11"/>
        <v>#N/A</v>
      </c>
    </row>
    <row r="338" spans="14:16">
      <c r="N338" s="108">
        <f t="shared" si="10"/>
        <v>0</v>
      </c>
      <c r="O338" s="108" t="e">
        <f>IF(D338="X",0,IF(E338="X",0,VLOOKUP(E338,'49'!$K$3:$L$16,2,FALSE)))</f>
        <v>#N/A</v>
      </c>
      <c r="P338" s="108" t="e">
        <f t="shared" si="11"/>
        <v>#N/A</v>
      </c>
    </row>
    <row r="339" spans="14:16">
      <c r="N339" s="108">
        <f t="shared" si="10"/>
        <v>0</v>
      </c>
      <c r="O339" s="108" t="e">
        <f>IF(D339="X",0,IF(E339="X",0,VLOOKUP(E339,'49'!$K$3:$L$16,2,FALSE)))</f>
        <v>#N/A</v>
      </c>
      <c r="P339" s="108" t="e">
        <f t="shared" si="11"/>
        <v>#N/A</v>
      </c>
    </row>
    <row r="340" spans="14:16">
      <c r="N340" s="108">
        <f t="shared" si="10"/>
        <v>0</v>
      </c>
      <c r="O340" s="108" t="e">
        <f>IF(D340="X",0,IF(E340="X",0,VLOOKUP(E340,'49'!$K$3:$L$16,2,FALSE)))</f>
        <v>#N/A</v>
      </c>
      <c r="P340" s="108" t="e">
        <f t="shared" si="11"/>
        <v>#N/A</v>
      </c>
    </row>
    <row r="341" spans="14:16">
      <c r="N341" s="108">
        <f t="shared" si="10"/>
        <v>0</v>
      </c>
      <c r="O341" s="108" t="e">
        <f>IF(D341="X",0,IF(E341="X",0,VLOOKUP(E341,'49'!$K$3:$L$16,2,FALSE)))</f>
        <v>#N/A</v>
      </c>
      <c r="P341" s="108" t="e">
        <f t="shared" si="11"/>
        <v>#N/A</v>
      </c>
    </row>
    <row r="342" spans="14:16">
      <c r="N342" s="108">
        <f t="shared" si="10"/>
        <v>0</v>
      </c>
      <c r="O342" s="108" t="e">
        <f>IF(D342="X",0,IF(E342="X",0,VLOOKUP(E342,'49'!$K$3:$L$16,2,FALSE)))</f>
        <v>#N/A</v>
      </c>
      <c r="P342" s="108" t="e">
        <f t="shared" si="11"/>
        <v>#N/A</v>
      </c>
    </row>
    <row r="343" spans="14:16">
      <c r="N343" s="108">
        <f t="shared" si="10"/>
        <v>0</v>
      </c>
      <c r="O343" s="108" t="e">
        <f>IF(D343="X",0,IF(E343="X",0,VLOOKUP(E343,'49'!$K$3:$L$16,2,FALSE)))</f>
        <v>#N/A</v>
      </c>
      <c r="P343" s="108" t="e">
        <f t="shared" si="11"/>
        <v>#N/A</v>
      </c>
    </row>
    <row r="344" spans="14:16">
      <c r="N344" s="108">
        <f t="shared" si="10"/>
        <v>0</v>
      </c>
      <c r="O344" s="108" t="e">
        <f>IF(D344="X",0,IF(E344="X",0,VLOOKUP(E344,'49'!$K$3:$L$16,2,FALSE)))</f>
        <v>#N/A</v>
      </c>
      <c r="P344" s="108" t="e">
        <f t="shared" si="11"/>
        <v>#N/A</v>
      </c>
    </row>
    <row r="345" spans="14:16">
      <c r="N345" s="108">
        <f t="shared" si="10"/>
        <v>0</v>
      </c>
      <c r="O345" s="108" t="e">
        <f>IF(D345="X",0,IF(E345="X",0,VLOOKUP(E345,'49'!$K$3:$L$16,2,FALSE)))</f>
        <v>#N/A</v>
      </c>
      <c r="P345" s="108" t="e">
        <f t="shared" si="11"/>
        <v>#N/A</v>
      </c>
    </row>
    <row r="346" spans="14:16">
      <c r="N346" s="108">
        <f t="shared" si="10"/>
        <v>0</v>
      </c>
      <c r="O346" s="108" t="e">
        <f>IF(D346="X",0,IF(E346="X",0,VLOOKUP(E346,'49'!$K$3:$L$16,2,FALSE)))</f>
        <v>#N/A</v>
      </c>
      <c r="P346" s="108" t="e">
        <f t="shared" si="11"/>
        <v>#N/A</v>
      </c>
    </row>
    <row r="347" spans="14:16">
      <c r="N347" s="108">
        <f t="shared" si="10"/>
        <v>0</v>
      </c>
      <c r="O347" s="108" t="e">
        <f>IF(D347="X",0,IF(E347="X",0,VLOOKUP(E347,'49'!$K$3:$L$16,2,FALSE)))</f>
        <v>#N/A</v>
      </c>
      <c r="P347" s="108" t="e">
        <f t="shared" si="11"/>
        <v>#N/A</v>
      </c>
    </row>
    <row r="348" spans="14:16">
      <c r="N348" s="108">
        <f t="shared" si="10"/>
        <v>0</v>
      </c>
      <c r="O348" s="108" t="e">
        <f>IF(D348="X",0,IF(E348="X",0,VLOOKUP(E348,'49'!$K$3:$L$16,2,FALSE)))</f>
        <v>#N/A</v>
      </c>
      <c r="P348" s="108" t="e">
        <f t="shared" si="11"/>
        <v>#N/A</v>
      </c>
    </row>
    <row r="349" spans="14:16">
      <c r="N349" s="108">
        <f t="shared" si="10"/>
        <v>0</v>
      </c>
      <c r="O349" s="108" t="e">
        <f>IF(D349="X",0,IF(E349="X",0,VLOOKUP(E349,'49'!$K$3:$L$16,2,FALSE)))</f>
        <v>#N/A</v>
      </c>
      <c r="P349" s="108" t="e">
        <f t="shared" si="11"/>
        <v>#N/A</v>
      </c>
    </row>
    <row r="350" spans="14:16">
      <c r="N350" s="108">
        <f t="shared" si="10"/>
        <v>0</v>
      </c>
      <c r="O350" s="108" t="e">
        <f>IF(D350="X",0,IF(E350="X",0,VLOOKUP(E350,'49'!$K$3:$L$16,2,FALSE)))</f>
        <v>#N/A</v>
      </c>
      <c r="P350" s="108" t="e">
        <f t="shared" si="11"/>
        <v>#N/A</v>
      </c>
    </row>
    <row r="351" spans="14:16">
      <c r="N351" s="108">
        <f t="shared" si="10"/>
        <v>0</v>
      </c>
      <c r="O351" s="108" t="e">
        <f>IF(D351="X",0,IF(E351="X",0,VLOOKUP(E351,'49'!$K$3:$L$16,2,FALSE)))</f>
        <v>#N/A</v>
      </c>
      <c r="P351" s="108" t="e">
        <f t="shared" si="11"/>
        <v>#N/A</v>
      </c>
    </row>
    <row r="352" spans="14:16">
      <c r="N352" s="108">
        <f t="shared" si="10"/>
        <v>0</v>
      </c>
      <c r="O352" s="108" t="e">
        <f>IF(D352="X",0,IF(E352="X",0,VLOOKUP(E352,'49'!$K$3:$L$16,2,FALSE)))</f>
        <v>#N/A</v>
      </c>
      <c r="P352" s="108" t="e">
        <f t="shared" si="11"/>
        <v>#N/A</v>
      </c>
    </row>
    <row r="353" spans="14:16">
      <c r="N353" s="108">
        <f t="shared" si="10"/>
        <v>0</v>
      </c>
      <c r="O353" s="108" t="e">
        <f>IF(D353="X",0,IF(E353="X",0,VLOOKUP(E353,'49'!$K$3:$L$16,2,FALSE)))</f>
        <v>#N/A</v>
      </c>
      <c r="P353" s="108" t="e">
        <f t="shared" si="11"/>
        <v>#N/A</v>
      </c>
    </row>
    <row r="354" spans="14:16">
      <c r="N354" s="108">
        <f t="shared" si="10"/>
        <v>0</v>
      </c>
      <c r="O354" s="108" t="e">
        <f>IF(D354="X",0,IF(E354="X",0,VLOOKUP(E354,'49'!$K$3:$L$16,2,FALSE)))</f>
        <v>#N/A</v>
      </c>
      <c r="P354" s="108" t="e">
        <f t="shared" si="11"/>
        <v>#N/A</v>
      </c>
    </row>
    <row r="355" spans="14:16">
      <c r="N355" s="108">
        <f t="shared" si="10"/>
        <v>0</v>
      </c>
      <c r="O355" s="108" t="e">
        <f>IF(D355="X",0,IF(E355="X",0,VLOOKUP(E355,'49'!$K$3:$L$16,2,FALSE)))</f>
        <v>#N/A</v>
      </c>
      <c r="P355" s="108" t="e">
        <f t="shared" si="11"/>
        <v>#N/A</v>
      </c>
    </row>
    <row r="356" spans="14:16">
      <c r="N356" s="108">
        <f t="shared" si="10"/>
        <v>0</v>
      </c>
      <c r="O356" s="108" t="e">
        <f>IF(D356="X",0,IF(E356="X",0,VLOOKUP(E356,'49'!$K$3:$L$16,2,FALSE)))</f>
        <v>#N/A</v>
      </c>
      <c r="P356" s="108" t="e">
        <f t="shared" si="11"/>
        <v>#N/A</v>
      </c>
    </row>
    <row r="357" spans="14:16">
      <c r="N357" s="108">
        <f t="shared" si="10"/>
        <v>0</v>
      </c>
      <c r="O357" s="108" t="e">
        <f>IF(D357="X",0,IF(E357="X",0,VLOOKUP(E357,'49'!$K$3:$L$16,2,FALSE)))</f>
        <v>#N/A</v>
      </c>
      <c r="P357" s="108" t="e">
        <f t="shared" si="11"/>
        <v>#N/A</v>
      </c>
    </row>
    <row r="358" spans="14:16">
      <c r="N358" s="108">
        <f t="shared" si="10"/>
        <v>0</v>
      </c>
      <c r="O358" s="108" t="e">
        <f>IF(D358="X",0,IF(E358="X",0,VLOOKUP(E358,'49'!$K$3:$L$16,2,FALSE)))</f>
        <v>#N/A</v>
      </c>
      <c r="P358" s="108" t="e">
        <f t="shared" si="11"/>
        <v>#N/A</v>
      </c>
    </row>
    <row r="359" spans="14:16">
      <c r="N359" s="108">
        <f t="shared" si="10"/>
        <v>0</v>
      </c>
      <c r="O359" s="108" t="e">
        <f>IF(D359="X",0,IF(E359="X",0,VLOOKUP(E359,'49'!$K$3:$L$16,2,FALSE)))</f>
        <v>#N/A</v>
      </c>
      <c r="P359" s="108" t="e">
        <f t="shared" si="11"/>
        <v>#N/A</v>
      </c>
    </row>
    <row r="360" spans="14:16">
      <c r="N360" s="108">
        <f t="shared" si="10"/>
        <v>0</v>
      </c>
      <c r="O360" s="108" t="e">
        <f>IF(D360="X",0,IF(E360="X",0,VLOOKUP(E360,'49'!$K$3:$L$16,2,FALSE)))</f>
        <v>#N/A</v>
      </c>
      <c r="P360" s="108" t="e">
        <f t="shared" si="11"/>
        <v>#N/A</v>
      </c>
    </row>
    <row r="361" spans="14:16">
      <c r="N361" s="108">
        <f t="shared" si="10"/>
        <v>0</v>
      </c>
      <c r="O361" s="108" t="e">
        <f>IF(D361="X",0,IF(E361="X",0,VLOOKUP(E361,'49'!$K$3:$L$16,2,FALSE)))</f>
        <v>#N/A</v>
      </c>
      <c r="P361" s="108" t="e">
        <f t="shared" si="11"/>
        <v>#N/A</v>
      </c>
    </row>
    <row r="362" spans="14:16">
      <c r="N362" s="108">
        <f t="shared" si="10"/>
        <v>0</v>
      </c>
      <c r="O362" s="108" t="e">
        <f>IF(D362="X",0,IF(E362="X",0,VLOOKUP(E362,'49'!$K$3:$L$16,2,FALSE)))</f>
        <v>#N/A</v>
      </c>
      <c r="P362" s="108" t="e">
        <f t="shared" si="11"/>
        <v>#N/A</v>
      </c>
    </row>
    <row r="363" spans="14:16">
      <c r="N363" s="108">
        <f t="shared" si="10"/>
        <v>0</v>
      </c>
      <c r="O363" s="108" t="e">
        <f>IF(D363="X",0,IF(E363="X",0,VLOOKUP(E363,'49'!$K$3:$L$16,2,FALSE)))</f>
        <v>#N/A</v>
      </c>
      <c r="P363" s="108" t="e">
        <f t="shared" si="11"/>
        <v>#N/A</v>
      </c>
    </row>
    <row r="364" spans="14:16">
      <c r="N364" s="108">
        <f t="shared" si="10"/>
        <v>0</v>
      </c>
      <c r="O364" s="108" t="e">
        <f>IF(D364="X",0,IF(E364="X",0,VLOOKUP(E364,'49'!$K$3:$L$16,2,FALSE)))</f>
        <v>#N/A</v>
      </c>
      <c r="P364" s="108" t="e">
        <f t="shared" si="11"/>
        <v>#N/A</v>
      </c>
    </row>
    <row r="365" spans="14:16">
      <c r="N365" s="108">
        <f t="shared" si="10"/>
        <v>0</v>
      </c>
      <c r="O365" s="108" t="e">
        <f>IF(D365="X",0,IF(E365="X",0,VLOOKUP(E365,'49'!$K$3:$L$16,2,FALSE)))</f>
        <v>#N/A</v>
      </c>
      <c r="P365" s="108" t="e">
        <f t="shared" si="11"/>
        <v>#N/A</v>
      </c>
    </row>
    <row r="366" spans="14:16">
      <c r="N366" s="108">
        <f t="shared" si="10"/>
        <v>0</v>
      </c>
      <c r="O366" s="108" t="e">
        <f>IF(D366="X",0,IF(E366="X",0,VLOOKUP(E366,'49'!$K$3:$L$16,2,FALSE)))</f>
        <v>#N/A</v>
      </c>
      <c r="P366" s="108" t="e">
        <f t="shared" si="11"/>
        <v>#N/A</v>
      </c>
    </row>
    <row r="367" spans="14:16">
      <c r="N367" s="108">
        <f t="shared" si="10"/>
        <v>0</v>
      </c>
      <c r="O367" s="108" t="e">
        <f>IF(D367="X",0,IF(E367="X",0,VLOOKUP(E367,'49'!$K$3:$L$16,2,FALSE)))</f>
        <v>#N/A</v>
      </c>
      <c r="P367" s="108" t="e">
        <f t="shared" si="11"/>
        <v>#N/A</v>
      </c>
    </row>
    <row r="368" spans="14:16">
      <c r="N368" s="108">
        <f t="shared" si="10"/>
        <v>0</v>
      </c>
      <c r="O368" s="108" t="e">
        <f>IF(D368="X",0,IF(E368="X",0,VLOOKUP(E368,'49'!$K$3:$L$16,2,FALSE)))</f>
        <v>#N/A</v>
      </c>
      <c r="P368" s="108" t="e">
        <f t="shared" si="11"/>
        <v>#N/A</v>
      </c>
    </row>
    <row r="369" spans="14:16">
      <c r="N369" s="108">
        <f t="shared" si="10"/>
        <v>0</v>
      </c>
      <c r="O369" s="108" t="e">
        <f>IF(D369="X",0,IF(E369="X",0,VLOOKUP(E369,'49'!$K$3:$L$16,2,FALSE)))</f>
        <v>#N/A</v>
      </c>
      <c r="P369" s="108" t="e">
        <f t="shared" si="11"/>
        <v>#N/A</v>
      </c>
    </row>
    <row r="370" spans="14:16">
      <c r="N370" s="108">
        <f t="shared" si="10"/>
        <v>0</v>
      </c>
      <c r="O370" s="108" t="e">
        <f>IF(D370="X",0,IF(E370="X",0,VLOOKUP(E370,'49'!$K$3:$L$16,2,FALSE)))</f>
        <v>#N/A</v>
      </c>
      <c r="P370" s="108" t="e">
        <f t="shared" si="11"/>
        <v>#N/A</v>
      </c>
    </row>
    <row r="371" spans="14:16">
      <c r="N371" s="108">
        <f t="shared" si="10"/>
        <v>0</v>
      </c>
      <c r="O371" s="108" t="e">
        <f>IF(D371="X",0,IF(E371="X",0,VLOOKUP(E371,'49'!$K$3:$L$16,2,FALSE)))</f>
        <v>#N/A</v>
      </c>
      <c r="P371" s="108" t="e">
        <f t="shared" si="11"/>
        <v>#N/A</v>
      </c>
    </row>
    <row r="372" spans="14:16">
      <c r="N372" s="108">
        <f t="shared" si="10"/>
        <v>0</v>
      </c>
      <c r="O372" s="108" t="e">
        <f>IF(D372="X",0,IF(E372="X",0,VLOOKUP(E372,'49'!$K$3:$L$16,2,FALSE)))</f>
        <v>#N/A</v>
      </c>
      <c r="P372" s="108" t="e">
        <f t="shared" si="11"/>
        <v>#N/A</v>
      </c>
    </row>
    <row r="373" spans="14:16">
      <c r="N373" s="108">
        <f t="shared" si="10"/>
        <v>0</v>
      </c>
      <c r="O373" s="108" t="e">
        <f>IF(D373="X",0,IF(E373="X",0,VLOOKUP(E373,'49'!$K$3:$L$16,2,FALSE)))</f>
        <v>#N/A</v>
      </c>
      <c r="P373" s="108" t="e">
        <f t="shared" si="11"/>
        <v>#N/A</v>
      </c>
    </row>
    <row r="374" spans="14:16">
      <c r="N374" s="108">
        <f t="shared" si="10"/>
        <v>0</v>
      </c>
      <c r="O374" s="108" t="e">
        <f>IF(D374="X",0,IF(E374="X",0,VLOOKUP(E374,'49'!$K$3:$L$16,2,FALSE)))</f>
        <v>#N/A</v>
      </c>
      <c r="P374" s="108" t="e">
        <f t="shared" si="11"/>
        <v>#N/A</v>
      </c>
    </row>
    <row r="375" spans="14:16">
      <c r="N375" s="108">
        <f t="shared" si="10"/>
        <v>0</v>
      </c>
      <c r="O375" s="108" t="e">
        <f>IF(D375="X",0,IF(E375="X",0,VLOOKUP(E375,'49'!$K$3:$L$16,2,FALSE)))</f>
        <v>#N/A</v>
      </c>
      <c r="P375" s="108" t="e">
        <f t="shared" si="11"/>
        <v>#N/A</v>
      </c>
    </row>
    <row r="376" spans="14:16">
      <c r="N376" s="108">
        <f t="shared" si="10"/>
        <v>0</v>
      </c>
      <c r="O376" s="108" t="e">
        <f>IF(D376="X",0,IF(E376="X",0,VLOOKUP(E376,'49'!$K$3:$L$16,2,FALSE)))</f>
        <v>#N/A</v>
      </c>
      <c r="P376" s="108" t="e">
        <f t="shared" si="11"/>
        <v>#N/A</v>
      </c>
    </row>
    <row r="377" spans="14:16">
      <c r="N377" s="108">
        <f t="shared" si="10"/>
        <v>0</v>
      </c>
      <c r="O377" s="108" t="e">
        <f>IF(D377="X",0,IF(E377="X",0,VLOOKUP(E377,'49'!$K$3:$L$16,2,FALSE)))</f>
        <v>#N/A</v>
      </c>
      <c r="P377" s="108" t="e">
        <f t="shared" si="11"/>
        <v>#N/A</v>
      </c>
    </row>
    <row r="378" spans="14:16">
      <c r="N378" s="108">
        <f t="shared" si="10"/>
        <v>0</v>
      </c>
      <c r="O378" s="108" t="e">
        <f>IF(D378="X",0,IF(E378="X",0,VLOOKUP(E378,'49'!$K$3:$L$16,2,FALSE)))</f>
        <v>#N/A</v>
      </c>
      <c r="P378" s="108" t="e">
        <f t="shared" si="11"/>
        <v>#N/A</v>
      </c>
    </row>
    <row r="379" spans="14:16">
      <c r="N379" s="108">
        <f t="shared" si="10"/>
        <v>0</v>
      </c>
      <c r="O379" s="108" t="e">
        <f>IF(D379="X",0,IF(E379="X",0,VLOOKUP(E379,'49'!$K$3:$L$16,2,FALSE)))</f>
        <v>#N/A</v>
      </c>
      <c r="P379" s="108" t="e">
        <f t="shared" si="11"/>
        <v>#N/A</v>
      </c>
    </row>
    <row r="380" spans="14:16">
      <c r="N380" s="108">
        <f t="shared" si="10"/>
        <v>0</v>
      </c>
      <c r="O380" s="108" t="e">
        <f>IF(D380="X",0,IF(E380="X",0,VLOOKUP(E380,'49'!$K$3:$L$16,2,FALSE)))</f>
        <v>#N/A</v>
      </c>
      <c r="P380" s="108" t="e">
        <f t="shared" si="11"/>
        <v>#N/A</v>
      </c>
    </row>
    <row r="381" spans="14:16">
      <c r="N381" s="108">
        <f t="shared" si="10"/>
        <v>0</v>
      </c>
      <c r="O381" s="108" t="e">
        <f>IF(D381="X",0,IF(E381="X",0,VLOOKUP(E381,'49'!$K$3:$L$16,2,FALSE)))</f>
        <v>#N/A</v>
      </c>
      <c r="P381" s="108" t="e">
        <f t="shared" si="11"/>
        <v>#N/A</v>
      </c>
    </row>
    <row r="382" spans="14:16">
      <c r="N382" s="108">
        <f t="shared" si="10"/>
        <v>0</v>
      </c>
      <c r="O382" s="108" t="e">
        <f>IF(D382="X",0,IF(E382="X",0,VLOOKUP(E382,'49'!$K$3:$L$16,2,FALSE)))</f>
        <v>#N/A</v>
      </c>
      <c r="P382" s="108" t="e">
        <f t="shared" si="11"/>
        <v>#N/A</v>
      </c>
    </row>
    <row r="383" spans="14:16">
      <c r="N383" s="108">
        <f t="shared" si="10"/>
        <v>0</v>
      </c>
      <c r="O383" s="108" t="e">
        <f>IF(D383="X",0,IF(E383="X",0,VLOOKUP(E383,'49'!$K$3:$L$16,2,FALSE)))</f>
        <v>#N/A</v>
      </c>
      <c r="P383" s="108" t="e">
        <f t="shared" si="11"/>
        <v>#N/A</v>
      </c>
    </row>
    <row r="384" spans="14:16">
      <c r="N384" s="108">
        <f t="shared" si="10"/>
        <v>0</v>
      </c>
      <c r="O384" s="108" t="e">
        <f>IF(D384="X",0,IF(E384="X",0,VLOOKUP(E384,'49'!$K$3:$L$16,2,FALSE)))</f>
        <v>#N/A</v>
      </c>
      <c r="P384" s="108" t="e">
        <f t="shared" si="11"/>
        <v>#N/A</v>
      </c>
    </row>
    <row r="385" spans="14:16">
      <c r="N385" s="108">
        <f t="shared" si="10"/>
        <v>0</v>
      </c>
      <c r="O385" s="108" t="e">
        <f>IF(D385="X",0,IF(E385="X",0,VLOOKUP(E385,'49'!$K$3:$L$16,2,FALSE)))</f>
        <v>#N/A</v>
      </c>
      <c r="P385" s="108" t="e">
        <f t="shared" si="11"/>
        <v>#N/A</v>
      </c>
    </row>
    <row r="386" spans="14:16">
      <c r="N386" s="108">
        <f t="shared" si="10"/>
        <v>0</v>
      </c>
      <c r="O386" s="108" t="e">
        <f>IF(D386="X",0,IF(E386="X",0,VLOOKUP(E386,'49'!$K$3:$L$16,2,FALSE)))</f>
        <v>#N/A</v>
      </c>
      <c r="P386" s="108" t="e">
        <f t="shared" si="11"/>
        <v>#N/A</v>
      </c>
    </row>
    <row r="387" spans="14:16">
      <c r="N387" s="108">
        <f t="shared" si="10"/>
        <v>0</v>
      </c>
      <c r="O387" s="108" t="e">
        <f>IF(D387="X",0,IF(E387="X",0,VLOOKUP(E387,'49'!$K$3:$L$16,2,FALSE)))</f>
        <v>#N/A</v>
      </c>
      <c r="P387" s="108" t="e">
        <f t="shared" si="11"/>
        <v>#N/A</v>
      </c>
    </row>
    <row r="388" spans="14:16">
      <c r="N388" s="108">
        <f t="shared" ref="N388:N451" si="12">SUM(F388:M388)</f>
        <v>0</v>
      </c>
      <c r="O388" s="108" t="e">
        <f>IF(D388="X",0,IF(E388="X",0,VLOOKUP(E388,'49'!$K$3:$L$16,2,FALSE)))</f>
        <v>#N/A</v>
      </c>
      <c r="P388" s="108" t="e">
        <f t="shared" ref="P388:P451" si="13">N388*O388</f>
        <v>#N/A</v>
      </c>
    </row>
    <row r="389" spans="14:16">
      <c r="N389" s="108">
        <f t="shared" si="12"/>
        <v>0</v>
      </c>
      <c r="O389" s="108" t="e">
        <f>IF(D389="X",0,IF(E389="X",0,VLOOKUP(E389,'49'!$K$3:$L$16,2,FALSE)))</f>
        <v>#N/A</v>
      </c>
      <c r="P389" s="108" t="e">
        <f t="shared" si="13"/>
        <v>#N/A</v>
      </c>
    </row>
    <row r="390" spans="14:16">
      <c r="N390" s="108">
        <f t="shared" si="12"/>
        <v>0</v>
      </c>
      <c r="O390" s="108" t="e">
        <f>IF(D390="X",0,IF(E390="X",0,VLOOKUP(E390,'49'!$K$3:$L$16,2,FALSE)))</f>
        <v>#N/A</v>
      </c>
      <c r="P390" s="108" t="e">
        <f t="shared" si="13"/>
        <v>#N/A</v>
      </c>
    </row>
    <row r="391" spans="14:16">
      <c r="N391" s="108">
        <f t="shared" si="12"/>
        <v>0</v>
      </c>
      <c r="O391" s="108" t="e">
        <f>IF(D391="X",0,IF(E391="X",0,VLOOKUP(E391,'49'!$K$3:$L$16,2,FALSE)))</f>
        <v>#N/A</v>
      </c>
      <c r="P391" s="108" t="e">
        <f t="shared" si="13"/>
        <v>#N/A</v>
      </c>
    </row>
    <row r="392" spans="14:16">
      <c r="N392" s="108">
        <f t="shared" si="12"/>
        <v>0</v>
      </c>
      <c r="O392" s="108" t="e">
        <f>IF(D392="X",0,IF(E392="X",0,VLOOKUP(E392,'49'!$K$3:$L$16,2,FALSE)))</f>
        <v>#N/A</v>
      </c>
      <c r="P392" s="108" t="e">
        <f t="shared" si="13"/>
        <v>#N/A</v>
      </c>
    </row>
    <row r="393" spans="14:16">
      <c r="N393" s="108">
        <f t="shared" si="12"/>
        <v>0</v>
      </c>
      <c r="O393" s="108" t="e">
        <f>IF(D393="X",0,IF(E393="X",0,VLOOKUP(E393,'49'!$K$3:$L$16,2,FALSE)))</f>
        <v>#N/A</v>
      </c>
      <c r="P393" s="108" t="e">
        <f t="shared" si="13"/>
        <v>#N/A</v>
      </c>
    </row>
    <row r="394" spans="14:16">
      <c r="N394" s="108">
        <f t="shared" si="12"/>
        <v>0</v>
      </c>
      <c r="O394" s="108" t="e">
        <f>IF(D394="X",0,IF(E394="X",0,VLOOKUP(E394,'49'!$K$3:$L$16,2,FALSE)))</f>
        <v>#N/A</v>
      </c>
      <c r="P394" s="108" t="e">
        <f t="shared" si="13"/>
        <v>#N/A</v>
      </c>
    </row>
    <row r="395" spans="14:16">
      <c r="N395" s="108">
        <f t="shared" si="12"/>
        <v>0</v>
      </c>
      <c r="O395" s="108" t="e">
        <f>IF(D395="X",0,IF(E395="X",0,VLOOKUP(E395,'49'!$K$3:$L$16,2,FALSE)))</f>
        <v>#N/A</v>
      </c>
      <c r="P395" s="108" t="e">
        <f t="shared" si="13"/>
        <v>#N/A</v>
      </c>
    </row>
    <row r="396" spans="14:16">
      <c r="N396" s="108">
        <f t="shared" si="12"/>
        <v>0</v>
      </c>
      <c r="O396" s="108" t="e">
        <f>IF(D396="X",0,IF(E396="X",0,VLOOKUP(E396,'49'!$K$3:$L$16,2,FALSE)))</f>
        <v>#N/A</v>
      </c>
      <c r="P396" s="108" t="e">
        <f t="shared" si="13"/>
        <v>#N/A</v>
      </c>
    </row>
    <row r="397" spans="14:16">
      <c r="N397" s="108">
        <f t="shared" si="12"/>
        <v>0</v>
      </c>
      <c r="O397" s="108" t="e">
        <f>IF(D397="X",0,IF(E397="X",0,VLOOKUP(E397,'49'!$K$3:$L$16,2,FALSE)))</f>
        <v>#N/A</v>
      </c>
      <c r="P397" s="108" t="e">
        <f t="shared" si="13"/>
        <v>#N/A</v>
      </c>
    </row>
    <row r="398" spans="14:16">
      <c r="N398" s="108">
        <f t="shared" si="12"/>
        <v>0</v>
      </c>
      <c r="O398" s="108" t="e">
        <f>IF(D398="X",0,IF(E398="X",0,VLOOKUP(E398,'49'!$K$3:$L$16,2,FALSE)))</f>
        <v>#N/A</v>
      </c>
      <c r="P398" s="108" t="e">
        <f t="shared" si="13"/>
        <v>#N/A</v>
      </c>
    </row>
    <row r="399" spans="14:16">
      <c r="N399" s="108">
        <f t="shared" si="12"/>
        <v>0</v>
      </c>
      <c r="O399" s="108" t="e">
        <f>IF(D399="X",0,IF(E399="X",0,VLOOKUP(E399,'49'!$K$3:$L$16,2,FALSE)))</f>
        <v>#N/A</v>
      </c>
      <c r="P399" s="108" t="e">
        <f t="shared" si="13"/>
        <v>#N/A</v>
      </c>
    </row>
    <row r="400" spans="14:16">
      <c r="N400" s="108">
        <f t="shared" si="12"/>
        <v>0</v>
      </c>
      <c r="O400" s="108" t="e">
        <f>IF(D400="X",0,IF(E400="X",0,VLOOKUP(E400,'49'!$K$3:$L$16,2,FALSE)))</f>
        <v>#N/A</v>
      </c>
      <c r="P400" s="108" t="e">
        <f t="shared" si="13"/>
        <v>#N/A</v>
      </c>
    </row>
    <row r="401" spans="14:16">
      <c r="N401" s="108">
        <f t="shared" si="12"/>
        <v>0</v>
      </c>
      <c r="O401" s="108" t="e">
        <f>IF(D401="X",0,IF(E401="X",0,VLOOKUP(E401,'49'!$K$3:$L$16,2,FALSE)))</f>
        <v>#N/A</v>
      </c>
      <c r="P401" s="108" t="e">
        <f t="shared" si="13"/>
        <v>#N/A</v>
      </c>
    </row>
    <row r="402" spans="14:16">
      <c r="N402" s="108">
        <f t="shared" si="12"/>
        <v>0</v>
      </c>
      <c r="O402" s="108" t="e">
        <f>IF(D402="X",0,IF(E402="X",0,VLOOKUP(E402,'49'!$K$3:$L$16,2,FALSE)))</f>
        <v>#N/A</v>
      </c>
      <c r="P402" s="108" t="e">
        <f t="shared" si="13"/>
        <v>#N/A</v>
      </c>
    </row>
    <row r="403" spans="14:16">
      <c r="N403" s="108">
        <f t="shared" si="12"/>
        <v>0</v>
      </c>
      <c r="O403" s="108" t="e">
        <f>IF(D403="X",0,IF(E403="X",0,VLOOKUP(E403,'49'!$K$3:$L$16,2,FALSE)))</f>
        <v>#N/A</v>
      </c>
      <c r="P403" s="108" t="e">
        <f t="shared" si="13"/>
        <v>#N/A</v>
      </c>
    </row>
    <row r="404" spans="14:16">
      <c r="N404" s="108">
        <f t="shared" si="12"/>
        <v>0</v>
      </c>
      <c r="O404" s="108" t="e">
        <f>IF(D404="X",0,IF(E404="X",0,VLOOKUP(E404,'49'!$K$3:$L$16,2,FALSE)))</f>
        <v>#N/A</v>
      </c>
      <c r="P404" s="108" t="e">
        <f t="shared" si="13"/>
        <v>#N/A</v>
      </c>
    </row>
    <row r="405" spans="14:16">
      <c r="N405" s="108">
        <f t="shared" si="12"/>
        <v>0</v>
      </c>
      <c r="O405" s="108" t="e">
        <f>IF(D405="X",0,IF(E405="X",0,VLOOKUP(E405,'49'!$K$3:$L$16,2,FALSE)))</f>
        <v>#N/A</v>
      </c>
      <c r="P405" s="108" t="e">
        <f t="shared" si="13"/>
        <v>#N/A</v>
      </c>
    </row>
    <row r="406" spans="14:16">
      <c r="N406" s="108">
        <f t="shared" si="12"/>
        <v>0</v>
      </c>
      <c r="O406" s="108" t="e">
        <f>IF(D406="X",0,IF(E406="X",0,VLOOKUP(E406,'49'!$K$3:$L$16,2,FALSE)))</f>
        <v>#N/A</v>
      </c>
      <c r="P406" s="108" t="e">
        <f t="shared" si="13"/>
        <v>#N/A</v>
      </c>
    </row>
    <row r="407" spans="14:16">
      <c r="N407" s="108">
        <f t="shared" si="12"/>
        <v>0</v>
      </c>
      <c r="O407" s="108" t="e">
        <f>IF(D407="X",0,IF(E407="X",0,VLOOKUP(E407,'49'!$K$3:$L$16,2,FALSE)))</f>
        <v>#N/A</v>
      </c>
      <c r="P407" s="108" t="e">
        <f t="shared" si="13"/>
        <v>#N/A</v>
      </c>
    </row>
    <row r="408" spans="14:16">
      <c r="N408" s="108">
        <f t="shared" si="12"/>
        <v>0</v>
      </c>
      <c r="O408" s="108" t="e">
        <f>IF(D408="X",0,IF(E408="X",0,VLOOKUP(E408,'49'!$K$3:$L$16,2,FALSE)))</f>
        <v>#N/A</v>
      </c>
      <c r="P408" s="108" t="e">
        <f t="shared" si="13"/>
        <v>#N/A</v>
      </c>
    </row>
    <row r="409" spans="14:16">
      <c r="N409" s="108">
        <f t="shared" si="12"/>
        <v>0</v>
      </c>
      <c r="O409" s="108" t="e">
        <f>IF(D409="X",0,IF(E409="X",0,VLOOKUP(E409,'49'!$K$3:$L$16,2,FALSE)))</f>
        <v>#N/A</v>
      </c>
      <c r="P409" s="108" t="e">
        <f t="shared" si="13"/>
        <v>#N/A</v>
      </c>
    </row>
    <row r="410" spans="14:16">
      <c r="N410" s="108">
        <f t="shared" si="12"/>
        <v>0</v>
      </c>
      <c r="O410" s="108" t="e">
        <f>IF(D410="X",0,IF(E410="X",0,VLOOKUP(E410,'49'!$K$3:$L$16,2,FALSE)))</f>
        <v>#N/A</v>
      </c>
      <c r="P410" s="108" t="e">
        <f t="shared" si="13"/>
        <v>#N/A</v>
      </c>
    </row>
    <row r="411" spans="14:16">
      <c r="N411" s="108">
        <f t="shared" si="12"/>
        <v>0</v>
      </c>
      <c r="O411" s="108" t="e">
        <f>IF(D411="X",0,IF(E411="X",0,VLOOKUP(E411,'49'!$K$3:$L$16,2,FALSE)))</f>
        <v>#N/A</v>
      </c>
      <c r="P411" s="108" t="e">
        <f t="shared" si="13"/>
        <v>#N/A</v>
      </c>
    </row>
    <row r="412" spans="14:16">
      <c r="N412" s="108">
        <f t="shared" si="12"/>
        <v>0</v>
      </c>
      <c r="O412" s="108" t="e">
        <f>IF(D412="X",0,IF(E412="X",0,VLOOKUP(E412,'49'!$K$3:$L$16,2,FALSE)))</f>
        <v>#N/A</v>
      </c>
      <c r="P412" s="108" t="e">
        <f t="shared" si="13"/>
        <v>#N/A</v>
      </c>
    </row>
    <row r="413" spans="14:16">
      <c r="N413" s="108">
        <f t="shared" si="12"/>
        <v>0</v>
      </c>
      <c r="O413" s="108" t="e">
        <f>IF(D413="X",0,IF(E413="X",0,VLOOKUP(E413,'49'!$K$3:$L$16,2,FALSE)))</f>
        <v>#N/A</v>
      </c>
      <c r="P413" s="108" t="e">
        <f t="shared" si="13"/>
        <v>#N/A</v>
      </c>
    </row>
    <row r="414" spans="14:16">
      <c r="N414" s="108">
        <f t="shared" si="12"/>
        <v>0</v>
      </c>
      <c r="O414" s="108" t="e">
        <f>IF(D414="X",0,IF(E414="X",0,VLOOKUP(E414,'49'!$K$3:$L$16,2,FALSE)))</f>
        <v>#N/A</v>
      </c>
      <c r="P414" s="108" t="e">
        <f t="shared" si="13"/>
        <v>#N/A</v>
      </c>
    </row>
    <row r="415" spans="14:16">
      <c r="N415" s="108">
        <f t="shared" si="12"/>
        <v>0</v>
      </c>
      <c r="O415" s="108" t="e">
        <f>IF(D415="X",0,IF(E415="X",0,VLOOKUP(E415,'49'!$K$3:$L$16,2,FALSE)))</f>
        <v>#N/A</v>
      </c>
      <c r="P415" s="108" t="e">
        <f t="shared" si="13"/>
        <v>#N/A</v>
      </c>
    </row>
    <row r="416" spans="14:16">
      <c r="N416" s="108">
        <f t="shared" si="12"/>
        <v>0</v>
      </c>
      <c r="O416" s="108" t="e">
        <f>IF(D416="X",0,IF(E416="X",0,VLOOKUP(E416,'49'!$K$3:$L$16,2,FALSE)))</f>
        <v>#N/A</v>
      </c>
      <c r="P416" s="108" t="e">
        <f t="shared" si="13"/>
        <v>#N/A</v>
      </c>
    </row>
    <row r="417" spans="14:16">
      <c r="N417" s="108">
        <f t="shared" si="12"/>
        <v>0</v>
      </c>
      <c r="O417" s="108" t="e">
        <f>IF(D417="X",0,IF(E417="X",0,VLOOKUP(E417,'49'!$K$3:$L$16,2,FALSE)))</f>
        <v>#N/A</v>
      </c>
      <c r="P417" s="108" t="e">
        <f t="shared" si="13"/>
        <v>#N/A</v>
      </c>
    </row>
    <row r="418" spans="14:16">
      <c r="N418" s="108">
        <f t="shared" si="12"/>
        <v>0</v>
      </c>
      <c r="O418" s="108" t="e">
        <f>IF(D418="X",0,IF(E418="X",0,VLOOKUP(E418,'49'!$K$3:$L$16,2,FALSE)))</f>
        <v>#N/A</v>
      </c>
      <c r="P418" s="108" t="e">
        <f t="shared" si="13"/>
        <v>#N/A</v>
      </c>
    </row>
    <row r="419" spans="14:16">
      <c r="N419" s="108">
        <f t="shared" si="12"/>
        <v>0</v>
      </c>
      <c r="O419" s="108" t="e">
        <f>IF(D419="X",0,IF(E419="X",0,VLOOKUP(E419,'49'!$K$3:$L$16,2,FALSE)))</f>
        <v>#N/A</v>
      </c>
      <c r="P419" s="108" t="e">
        <f t="shared" si="13"/>
        <v>#N/A</v>
      </c>
    </row>
    <row r="420" spans="14:16">
      <c r="N420" s="108">
        <f t="shared" si="12"/>
        <v>0</v>
      </c>
      <c r="O420" s="108" t="e">
        <f>IF(D420="X",0,IF(E420="X",0,VLOOKUP(E420,'49'!$K$3:$L$16,2,FALSE)))</f>
        <v>#N/A</v>
      </c>
      <c r="P420" s="108" t="e">
        <f t="shared" si="13"/>
        <v>#N/A</v>
      </c>
    </row>
    <row r="421" spans="14:16">
      <c r="N421" s="108">
        <f t="shared" si="12"/>
        <v>0</v>
      </c>
      <c r="O421" s="108" t="e">
        <f>IF(D421="X",0,IF(E421="X",0,VLOOKUP(E421,'49'!$K$3:$L$16,2,FALSE)))</f>
        <v>#N/A</v>
      </c>
      <c r="P421" s="108" t="e">
        <f t="shared" si="13"/>
        <v>#N/A</v>
      </c>
    </row>
    <row r="422" spans="14:16">
      <c r="N422" s="108">
        <f t="shared" si="12"/>
        <v>0</v>
      </c>
      <c r="O422" s="108" t="e">
        <f>IF(D422="X",0,IF(E422="X",0,VLOOKUP(E422,'49'!$K$3:$L$16,2,FALSE)))</f>
        <v>#N/A</v>
      </c>
      <c r="P422" s="108" t="e">
        <f t="shared" si="13"/>
        <v>#N/A</v>
      </c>
    </row>
    <row r="423" spans="14:16">
      <c r="N423" s="108">
        <f t="shared" si="12"/>
        <v>0</v>
      </c>
      <c r="O423" s="108" t="e">
        <f>IF(D423="X",0,IF(E423="X",0,VLOOKUP(E423,'49'!$K$3:$L$16,2,FALSE)))</f>
        <v>#N/A</v>
      </c>
      <c r="P423" s="108" t="e">
        <f t="shared" si="13"/>
        <v>#N/A</v>
      </c>
    </row>
    <row r="424" spans="14:16">
      <c r="N424" s="108">
        <f t="shared" si="12"/>
        <v>0</v>
      </c>
      <c r="O424" s="108" t="e">
        <f>IF(D424="X",0,IF(E424="X",0,VLOOKUP(E424,'49'!$K$3:$L$16,2,FALSE)))</f>
        <v>#N/A</v>
      </c>
      <c r="P424" s="108" t="e">
        <f t="shared" si="13"/>
        <v>#N/A</v>
      </c>
    </row>
    <row r="425" spans="14:16">
      <c r="N425" s="108">
        <f t="shared" si="12"/>
        <v>0</v>
      </c>
      <c r="O425" s="108" t="e">
        <f>IF(D425="X",0,IF(E425="X",0,VLOOKUP(E425,'49'!$K$3:$L$16,2,FALSE)))</f>
        <v>#N/A</v>
      </c>
      <c r="P425" s="108" t="e">
        <f t="shared" si="13"/>
        <v>#N/A</v>
      </c>
    </row>
    <row r="426" spans="14:16">
      <c r="N426" s="108">
        <f t="shared" si="12"/>
        <v>0</v>
      </c>
      <c r="O426" s="108" t="e">
        <f>IF(D426="X",0,IF(E426="X",0,VLOOKUP(E426,'49'!$K$3:$L$16,2,FALSE)))</f>
        <v>#N/A</v>
      </c>
      <c r="P426" s="108" t="e">
        <f t="shared" si="13"/>
        <v>#N/A</v>
      </c>
    </row>
    <row r="427" spans="14:16">
      <c r="N427" s="108">
        <f t="shared" si="12"/>
        <v>0</v>
      </c>
      <c r="O427" s="108" t="e">
        <f>IF(D427="X",0,IF(E427="X",0,VLOOKUP(E427,'49'!$K$3:$L$16,2,FALSE)))</f>
        <v>#N/A</v>
      </c>
      <c r="P427" s="108" t="e">
        <f t="shared" si="13"/>
        <v>#N/A</v>
      </c>
    </row>
    <row r="428" spans="14:16">
      <c r="N428" s="108">
        <f t="shared" si="12"/>
        <v>0</v>
      </c>
      <c r="O428" s="108" t="e">
        <f>IF(D428="X",0,IF(E428="X",0,VLOOKUP(E428,'49'!$K$3:$L$16,2,FALSE)))</f>
        <v>#N/A</v>
      </c>
      <c r="P428" s="108" t="e">
        <f t="shared" si="13"/>
        <v>#N/A</v>
      </c>
    </row>
    <row r="429" spans="14:16">
      <c r="N429" s="108">
        <f t="shared" si="12"/>
        <v>0</v>
      </c>
      <c r="O429" s="108" t="e">
        <f>IF(D429="X",0,IF(E429="X",0,VLOOKUP(E429,'49'!$K$3:$L$16,2,FALSE)))</f>
        <v>#N/A</v>
      </c>
      <c r="P429" s="108" t="e">
        <f t="shared" si="13"/>
        <v>#N/A</v>
      </c>
    </row>
    <row r="430" spans="14:16">
      <c r="N430" s="108">
        <f t="shared" si="12"/>
        <v>0</v>
      </c>
      <c r="O430" s="108" t="e">
        <f>IF(D430="X",0,IF(E430="X",0,VLOOKUP(E430,'49'!$K$3:$L$16,2,FALSE)))</f>
        <v>#N/A</v>
      </c>
      <c r="P430" s="108" t="e">
        <f t="shared" si="13"/>
        <v>#N/A</v>
      </c>
    </row>
    <row r="431" spans="14:16">
      <c r="N431" s="108">
        <f t="shared" si="12"/>
        <v>0</v>
      </c>
      <c r="O431" s="108" t="e">
        <f>IF(D431="X",0,IF(E431="X",0,VLOOKUP(E431,'49'!$K$3:$L$16,2,FALSE)))</f>
        <v>#N/A</v>
      </c>
      <c r="P431" s="108" t="e">
        <f t="shared" si="13"/>
        <v>#N/A</v>
      </c>
    </row>
    <row r="432" spans="14:16">
      <c r="N432" s="108">
        <f t="shared" si="12"/>
        <v>0</v>
      </c>
      <c r="O432" s="108" t="e">
        <f>IF(D432="X",0,IF(E432="X",0,VLOOKUP(E432,'49'!$K$3:$L$16,2,FALSE)))</f>
        <v>#N/A</v>
      </c>
      <c r="P432" s="108" t="e">
        <f t="shared" si="13"/>
        <v>#N/A</v>
      </c>
    </row>
    <row r="433" spans="14:16">
      <c r="N433" s="108">
        <f t="shared" si="12"/>
        <v>0</v>
      </c>
      <c r="O433" s="108" t="e">
        <f>IF(D433="X",0,IF(E433="X",0,VLOOKUP(E433,'49'!$K$3:$L$16,2,FALSE)))</f>
        <v>#N/A</v>
      </c>
      <c r="P433" s="108" t="e">
        <f t="shared" si="13"/>
        <v>#N/A</v>
      </c>
    </row>
    <row r="434" spans="14:16">
      <c r="N434" s="108">
        <f t="shared" si="12"/>
        <v>0</v>
      </c>
      <c r="O434" s="108" t="e">
        <f>IF(D434="X",0,IF(E434="X",0,VLOOKUP(E434,'49'!$K$3:$L$16,2,FALSE)))</f>
        <v>#N/A</v>
      </c>
      <c r="P434" s="108" t="e">
        <f t="shared" si="13"/>
        <v>#N/A</v>
      </c>
    </row>
    <row r="435" spans="14:16">
      <c r="N435" s="108">
        <f t="shared" si="12"/>
        <v>0</v>
      </c>
      <c r="O435" s="108" t="e">
        <f>IF(D435="X",0,IF(E435="X",0,VLOOKUP(E435,'49'!$K$3:$L$16,2,FALSE)))</f>
        <v>#N/A</v>
      </c>
      <c r="P435" s="108" t="e">
        <f t="shared" si="13"/>
        <v>#N/A</v>
      </c>
    </row>
    <row r="436" spans="14:16">
      <c r="N436" s="108">
        <f t="shared" si="12"/>
        <v>0</v>
      </c>
      <c r="O436" s="108" t="e">
        <f>IF(D436="X",0,IF(E436="X",0,VLOOKUP(E436,'49'!$K$3:$L$16,2,FALSE)))</f>
        <v>#N/A</v>
      </c>
      <c r="P436" s="108" t="e">
        <f t="shared" si="13"/>
        <v>#N/A</v>
      </c>
    </row>
    <row r="437" spans="14:16">
      <c r="N437" s="108">
        <f t="shared" si="12"/>
        <v>0</v>
      </c>
      <c r="O437" s="108" t="e">
        <f>IF(D437="X",0,IF(E437="X",0,VLOOKUP(E437,'49'!$K$3:$L$16,2,FALSE)))</f>
        <v>#N/A</v>
      </c>
      <c r="P437" s="108" t="e">
        <f t="shared" si="13"/>
        <v>#N/A</v>
      </c>
    </row>
    <row r="438" spans="14:16">
      <c r="N438" s="108">
        <f t="shared" si="12"/>
        <v>0</v>
      </c>
      <c r="O438" s="108" t="e">
        <f>IF(D438="X",0,IF(E438="X",0,VLOOKUP(E438,'49'!$K$3:$L$16,2,FALSE)))</f>
        <v>#N/A</v>
      </c>
      <c r="P438" s="108" t="e">
        <f t="shared" si="13"/>
        <v>#N/A</v>
      </c>
    </row>
    <row r="439" spans="14:16">
      <c r="N439" s="108">
        <f t="shared" si="12"/>
        <v>0</v>
      </c>
      <c r="O439" s="108" t="e">
        <f>IF(D439="X",0,IF(E439="X",0,VLOOKUP(E439,'49'!$K$3:$L$16,2,FALSE)))</f>
        <v>#N/A</v>
      </c>
      <c r="P439" s="108" t="e">
        <f t="shared" si="13"/>
        <v>#N/A</v>
      </c>
    </row>
    <row r="440" spans="14:16">
      <c r="N440" s="108">
        <f t="shared" si="12"/>
        <v>0</v>
      </c>
      <c r="O440" s="108" t="e">
        <f>IF(D440="X",0,IF(E440="X",0,VLOOKUP(E440,'49'!$K$3:$L$16,2,FALSE)))</f>
        <v>#N/A</v>
      </c>
      <c r="P440" s="108" t="e">
        <f t="shared" si="13"/>
        <v>#N/A</v>
      </c>
    </row>
    <row r="441" spans="14:16">
      <c r="N441" s="108">
        <f t="shared" si="12"/>
        <v>0</v>
      </c>
      <c r="O441" s="108" t="e">
        <f>IF(D441="X",0,IF(E441="X",0,VLOOKUP(E441,'49'!$K$3:$L$16,2,FALSE)))</f>
        <v>#N/A</v>
      </c>
      <c r="P441" s="108" t="e">
        <f t="shared" si="13"/>
        <v>#N/A</v>
      </c>
    </row>
    <row r="442" spans="14:16">
      <c r="N442" s="108">
        <f t="shared" si="12"/>
        <v>0</v>
      </c>
      <c r="O442" s="108" t="e">
        <f>IF(D442="X",0,IF(E442="X",0,VLOOKUP(E442,'49'!$K$3:$L$16,2,FALSE)))</f>
        <v>#N/A</v>
      </c>
      <c r="P442" s="108" t="e">
        <f t="shared" si="13"/>
        <v>#N/A</v>
      </c>
    </row>
    <row r="443" spans="14:16">
      <c r="N443" s="108">
        <f t="shared" si="12"/>
        <v>0</v>
      </c>
      <c r="O443" s="108" t="e">
        <f>IF(D443="X",0,IF(E443="X",0,VLOOKUP(E443,'49'!$K$3:$L$16,2,FALSE)))</f>
        <v>#N/A</v>
      </c>
      <c r="P443" s="108" t="e">
        <f t="shared" si="13"/>
        <v>#N/A</v>
      </c>
    </row>
    <row r="444" spans="14:16">
      <c r="N444" s="108">
        <f t="shared" si="12"/>
        <v>0</v>
      </c>
      <c r="O444" s="108" t="e">
        <f>IF(D444="X",0,IF(E444="X",0,VLOOKUP(E444,'49'!$K$3:$L$16,2,FALSE)))</f>
        <v>#N/A</v>
      </c>
      <c r="P444" s="108" t="e">
        <f t="shared" si="13"/>
        <v>#N/A</v>
      </c>
    </row>
    <row r="445" spans="14:16">
      <c r="N445" s="108">
        <f t="shared" si="12"/>
        <v>0</v>
      </c>
      <c r="O445" s="108" t="e">
        <f>IF(D445="X",0,IF(E445="X",0,VLOOKUP(E445,'49'!$K$3:$L$16,2,FALSE)))</f>
        <v>#N/A</v>
      </c>
      <c r="P445" s="108" t="e">
        <f t="shared" si="13"/>
        <v>#N/A</v>
      </c>
    </row>
    <row r="446" spans="14:16">
      <c r="N446" s="108">
        <f t="shared" si="12"/>
        <v>0</v>
      </c>
      <c r="O446" s="108" t="e">
        <f>IF(D446="X",0,IF(E446="X",0,VLOOKUP(E446,'49'!$K$3:$L$16,2,FALSE)))</f>
        <v>#N/A</v>
      </c>
      <c r="P446" s="108" t="e">
        <f t="shared" si="13"/>
        <v>#N/A</v>
      </c>
    </row>
    <row r="447" spans="14:16">
      <c r="N447" s="108">
        <f t="shared" si="12"/>
        <v>0</v>
      </c>
      <c r="O447" s="108" t="e">
        <f>IF(D447="X",0,IF(E447="X",0,VLOOKUP(E447,'49'!$K$3:$L$16,2,FALSE)))</f>
        <v>#N/A</v>
      </c>
      <c r="P447" s="108" t="e">
        <f t="shared" si="13"/>
        <v>#N/A</v>
      </c>
    </row>
    <row r="448" spans="14:16">
      <c r="N448" s="108">
        <f t="shared" si="12"/>
        <v>0</v>
      </c>
      <c r="O448" s="108" t="e">
        <f>IF(D448="X",0,IF(E448="X",0,VLOOKUP(E448,'49'!$K$3:$L$16,2,FALSE)))</f>
        <v>#N/A</v>
      </c>
      <c r="P448" s="108" t="e">
        <f t="shared" si="13"/>
        <v>#N/A</v>
      </c>
    </row>
    <row r="449" spans="14:16">
      <c r="N449" s="108">
        <f t="shared" si="12"/>
        <v>0</v>
      </c>
      <c r="O449" s="108" t="e">
        <f>IF(D449="X",0,IF(E449="X",0,VLOOKUP(E449,'49'!$K$3:$L$16,2,FALSE)))</f>
        <v>#N/A</v>
      </c>
      <c r="P449" s="108" t="e">
        <f t="shared" si="13"/>
        <v>#N/A</v>
      </c>
    </row>
    <row r="450" spans="14:16">
      <c r="N450" s="108">
        <f t="shared" si="12"/>
        <v>0</v>
      </c>
      <c r="O450" s="108" t="e">
        <f>IF(D450="X",0,IF(E450="X",0,VLOOKUP(E450,'49'!$K$3:$L$16,2,FALSE)))</f>
        <v>#N/A</v>
      </c>
      <c r="P450" s="108" t="e">
        <f t="shared" si="13"/>
        <v>#N/A</v>
      </c>
    </row>
    <row r="451" spans="14:16">
      <c r="N451" s="108">
        <f t="shared" si="12"/>
        <v>0</v>
      </c>
      <c r="O451" s="108" t="e">
        <f>IF(D451="X",0,IF(E451="X",0,VLOOKUP(E451,'49'!$K$3:$L$16,2,FALSE)))</f>
        <v>#N/A</v>
      </c>
      <c r="P451" s="108" t="e">
        <f t="shared" si="13"/>
        <v>#N/A</v>
      </c>
    </row>
    <row r="452" spans="14:16">
      <c r="N452" s="108">
        <f t="shared" ref="N452:N494" si="14">SUM(F452:M452)</f>
        <v>0</v>
      </c>
      <c r="O452" s="108" t="e">
        <f>IF(D452="X",0,IF(E452="X",0,VLOOKUP(E452,'49'!$K$3:$L$16,2,FALSE)))</f>
        <v>#N/A</v>
      </c>
      <c r="P452" s="108" t="e">
        <f t="shared" ref="P452:P494" si="15">N452*O452</f>
        <v>#N/A</v>
      </c>
    </row>
    <row r="453" spans="14:16">
      <c r="N453" s="108">
        <f t="shared" si="14"/>
        <v>0</v>
      </c>
      <c r="O453" s="108" t="e">
        <f>IF(D453="X",0,IF(E453="X",0,VLOOKUP(E453,'49'!$K$3:$L$16,2,FALSE)))</f>
        <v>#N/A</v>
      </c>
      <c r="P453" s="108" t="e">
        <f t="shared" si="15"/>
        <v>#N/A</v>
      </c>
    </row>
    <row r="454" spans="14:16">
      <c r="N454" s="108">
        <f t="shared" si="14"/>
        <v>0</v>
      </c>
      <c r="O454" s="108" t="e">
        <f>IF(D454="X",0,IF(E454="X",0,VLOOKUP(E454,'49'!$K$3:$L$16,2,FALSE)))</f>
        <v>#N/A</v>
      </c>
      <c r="P454" s="108" t="e">
        <f t="shared" si="15"/>
        <v>#N/A</v>
      </c>
    </row>
    <row r="455" spans="14:16">
      <c r="N455" s="108">
        <f t="shared" si="14"/>
        <v>0</v>
      </c>
      <c r="O455" s="108" t="e">
        <f>IF(D455="X",0,IF(E455="X",0,VLOOKUP(E455,'49'!$K$3:$L$16,2,FALSE)))</f>
        <v>#N/A</v>
      </c>
      <c r="P455" s="108" t="e">
        <f t="shared" si="15"/>
        <v>#N/A</v>
      </c>
    </row>
    <row r="456" spans="14:16">
      <c r="N456" s="108">
        <f t="shared" si="14"/>
        <v>0</v>
      </c>
      <c r="O456" s="108" t="e">
        <f>IF(D456="X",0,IF(E456="X",0,VLOOKUP(E456,'49'!$K$3:$L$16,2,FALSE)))</f>
        <v>#N/A</v>
      </c>
      <c r="P456" s="108" t="e">
        <f t="shared" si="15"/>
        <v>#N/A</v>
      </c>
    </row>
    <row r="457" spans="14:16">
      <c r="N457" s="108">
        <f t="shared" si="14"/>
        <v>0</v>
      </c>
      <c r="O457" s="108" t="e">
        <f>IF(D457="X",0,IF(E457="X",0,VLOOKUP(E457,'49'!$K$3:$L$16,2,FALSE)))</f>
        <v>#N/A</v>
      </c>
      <c r="P457" s="108" t="e">
        <f t="shared" si="15"/>
        <v>#N/A</v>
      </c>
    </row>
    <row r="458" spans="14:16">
      <c r="N458" s="108">
        <f t="shared" si="14"/>
        <v>0</v>
      </c>
      <c r="O458" s="108" t="e">
        <f>IF(D458="X",0,IF(E458="X",0,VLOOKUP(E458,'49'!$K$3:$L$16,2,FALSE)))</f>
        <v>#N/A</v>
      </c>
      <c r="P458" s="108" t="e">
        <f t="shared" si="15"/>
        <v>#N/A</v>
      </c>
    </row>
    <row r="459" spans="14:16">
      <c r="N459" s="108">
        <f t="shared" si="14"/>
        <v>0</v>
      </c>
      <c r="O459" s="108" t="e">
        <f>IF(D459="X",0,IF(E459="X",0,VLOOKUP(E459,'49'!$K$3:$L$16,2,FALSE)))</f>
        <v>#N/A</v>
      </c>
      <c r="P459" s="108" t="e">
        <f t="shared" si="15"/>
        <v>#N/A</v>
      </c>
    </row>
    <row r="460" spans="14:16">
      <c r="N460" s="108">
        <f t="shared" si="14"/>
        <v>0</v>
      </c>
      <c r="O460" s="108" t="e">
        <f>IF(D460="X",0,IF(E460="X",0,VLOOKUP(E460,'49'!$K$3:$L$16,2,FALSE)))</f>
        <v>#N/A</v>
      </c>
      <c r="P460" s="108" t="e">
        <f t="shared" si="15"/>
        <v>#N/A</v>
      </c>
    </row>
    <row r="461" spans="14:16">
      <c r="N461" s="108">
        <f t="shared" si="14"/>
        <v>0</v>
      </c>
      <c r="O461" s="108" t="e">
        <f>IF(D461="X",0,IF(E461="X",0,VLOOKUP(E461,'49'!$K$3:$L$16,2,FALSE)))</f>
        <v>#N/A</v>
      </c>
      <c r="P461" s="108" t="e">
        <f t="shared" si="15"/>
        <v>#N/A</v>
      </c>
    </row>
    <row r="462" spans="14:16">
      <c r="N462" s="108">
        <f t="shared" si="14"/>
        <v>0</v>
      </c>
      <c r="O462" s="108" t="e">
        <f>IF(D462="X",0,IF(E462="X",0,VLOOKUP(E462,'49'!$K$3:$L$16,2,FALSE)))</f>
        <v>#N/A</v>
      </c>
      <c r="P462" s="108" t="e">
        <f t="shared" si="15"/>
        <v>#N/A</v>
      </c>
    </row>
    <row r="463" spans="14:16">
      <c r="N463" s="108">
        <f t="shared" si="14"/>
        <v>0</v>
      </c>
      <c r="O463" s="108" t="e">
        <f>IF(D463="X",0,IF(E463="X",0,VLOOKUP(E463,'49'!$K$3:$L$16,2,FALSE)))</f>
        <v>#N/A</v>
      </c>
      <c r="P463" s="108" t="e">
        <f t="shared" si="15"/>
        <v>#N/A</v>
      </c>
    </row>
    <row r="464" spans="14:16">
      <c r="N464" s="108">
        <f t="shared" si="14"/>
        <v>0</v>
      </c>
      <c r="O464" s="108" t="e">
        <f>IF(D464="X",0,IF(E464="X",0,VLOOKUP(E464,'49'!$K$3:$L$16,2,FALSE)))</f>
        <v>#N/A</v>
      </c>
      <c r="P464" s="108" t="e">
        <f t="shared" si="15"/>
        <v>#N/A</v>
      </c>
    </row>
    <row r="465" spans="14:16">
      <c r="N465" s="108">
        <f t="shared" si="14"/>
        <v>0</v>
      </c>
      <c r="O465" s="108" t="e">
        <f>IF(D465="X",0,IF(E465="X",0,VLOOKUP(E465,'49'!$K$3:$L$16,2,FALSE)))</f>
        <v>#N/A</v>
      </c>
      <c r="P465" s="108" t="e">
        <f t="shared" si="15"/>
        <v>#N/A</v>
      </c>
    </row>
    <row r="466" spans="14:16">
      <c r="N466" s="108">
        <f t="shared" si="14"/>
        <v>0</v>
      </c>
      <c r="O466" s="108" t="e">
        <f>IF(D466="X",0,IF(E466="X",0,VLOOKUP(E466,'49'!$K$3:$L$16,2,FALSE)))</f>
        <v>#N/A</v>
      </c>
      <c r="P466" s="108" t="e">
        <f t="shared" si="15"/>
        <v>#N/A</v>
      </c>
    </row>
    <row r="467" spans="14:16">
      <c r="N467" s="108">
        <f t="shared" si="14"/>
        <v>0</v>
      </c>
      <c r="O467" s="108" t="e">
        <f>IF(D467="X",0,IF(E467="X",0,VLOOKUP(E467,'49'!$K$3:$L$16,2,FALSE)))</f>
        <v>#N/A</v>
      </c>
      <c r="P467" s="108" t="e">
        <f t="shared" si="15"/>
        <v>#N/A</v>
      </c>
    </row>
    <row r="468" spans="14:16">
      <c r="N468" s="108">
        <f t="shared" si="14"/>
        <v>0</v>
      </c>
      <c r="O468" s="108" t="e">
        <f>IF(D468="X",0,IF(E468="X",0,VLOOKUP(E468,'49'!$K$3:$L$16,2,FALSE)))</f>
        <v>#N/A</v>
      </c>
      <c r="P468" s="108" t="e">
        <f t="shared" si="15"/>
        <v>#N/A</v>
      </c>
    </row>
    <row r="469" spans="14:16">
      <c r="N469" s="108">
        <f t="shared" si="14"/>
        <v>0</v>
      </c>
      <c r="O469" s="108" t="e">
        <f>IF(D469="X",0,IF(E469="X",0,VLOOKUP(E469,'49'!$K$3:$L$16,2,FALSE)))</f>
        <v>#N/A</v>
      </c>
      <c r="P469" s="108" t="e">
        <f t="shared" si="15"/>
        <v>#N/A</v>
      </c>
    </row>
    <row r="470" spans="14:16">
      <c r="N470" s="108">
        <f t="shared" si="14"/>
        <v>0</v>
      </c>
      <c r="O470" s="108" t="e">
        <f>IF(D470="X",0,IF(E470="X",0,VLOOKUP(E470,'49'!$K$3:$L$16,2,FALSE)))</f>
        <v>#N/A</v>
      </c>
      <c r="P470" s="108" t="e">
        <f t="shared" si="15"/>
        <v>#N/A</v>
      </c>
    </row>
    <row r="471" spans="14:16">
      <c r="N471" s="108">
        <f t="shared" si="14"/>
        <v>0</v>
      </c>
      <c r="O471" s="108" t="e">
        <f>IF(D471="X",0,IF(E471="X",0,VLOOKUP(E471,'49'!$K$3:$L$16,2,FALSE)))</f>
        <v>#N/A</v>
      </c>
      <c r="P471" s="108" t="e">
        <f t="shared" si="15"/>
        <v>#N/A</v>
      </c>
    </row>
    <row r="472" spans="14:16">
      <c r="N472" s="108">
        <f t="shared" si="14"/>
        <v>0</v>
      </c>
      <c r="O472" s="108" t="e">
        <f>IF(D472="X",0,IF(E472="X",0,VLOOKUP(E472,'49'!$K$3:$L$16,2,FALSE)))</f>
        <v>#N/A</v>
      </c>
      <c r="P472" s="108" t="e">
        <f t="shared" si="15"/>
        <v>#N/A</v>
      </c>
    </row>
    <row r="473" spans="14:16">
      <c r="N473" s="108">
        <f t="shared" si="14"/>
        <v>0</v>
      </c>
      <c r="O473" s="108" t="e">
        <f>IF(D473="X",0,IF(E473="X",0,VLOOKUP(E473,'49'!$K$3:$L$16,2,FALSE)))</f>
        <v>#N/A</v>
      </c>
      <c r="P473" s="108" t="e">
        <f t="shared" si="15"/>
        <v>#N/A</v>
      </c>
    </row>
    <row r="474" spans="14:16">
      <c r="N474" s="108">
        <f t="shared" si="14"/>
        <v>0</v>
      </c>
      <c r="O474" s="108" t="e">
        <f>IF(D474="X",0,IF(E474="X",0,VLOOKUP(E474,'49'!$K$3:$L$16,2,FALSE)))</f>
        <v>#N/A</v>
      </c>
      <c r="P474" s="108" t="e">
        <f t="shared" si="15"/>
        <v>#N/A</v>
      </c>
    </row>
    <row r="475" spans="14:16">
      <c r="N475" s="108">
        <f t="shared" si="14"/>
        <v>0</v>
      </c>
      <c r="O475" s="108" t="e">
        <f>IF(D475="X",0,IF(E475="X",0,VLOOKUP(E475,'49'!$K$3:$L$16,2,FALSE)))</f>
        <v>#N/A</v>
      </c>
      <c r="P475" s="108" t="e">
        <f t="shared" si="15"/>
        <v>#N/A</v>
      </c>
    </row>
    <row r="476" spans="14:16">
      <c r="N476" s="108">
        <f t="shared" si="14"/>
        <v>0</v>
      </c>
      <c r="O476" s="108" t="e">
        <f>IF(D476="X",0,IF(E476="X",0,VLOOKUP(E476,'49'!$K$3:$L$16,2,FALSE)))</f>
        <v>#N/A</v>
      </c>
      <c r="P476" s="108" t="e">
        <f t="shared" si="15"/>
        <v>#N/A</v>
      </c>
    </row>
    <row r="477" spans="14:16">
      <c r="N477" s="108">
        <f t="shared" si="14"/>
        <v>0</v>
      </c>
      <c r="O477" s="108" t="e">
        <f>IF(D477="X",0,IF(E477="X",0,VLOOKUP(E477,'49'!$K$3:$L$16,2,FALSE)))</f>
        <v>#N/A</v>
      </c>
      <c r="P477" s="108" t="e">
        <f t="shared" si="15"/>
        <v>#N/A</v>
      </c>
    </row>
    <row r="478" spans="14:16">
      <c r="N478" s="108">
        <f t="shared" si="14"/>
        <v>0</v>
      </c>
      <c r="O478" s="108" t="e">
        <f>IF(D478="X",0,IF(E478="X",0,VLOOKUP(E478,'49'!$K$3:$L$16,2,FALSE)))</f>
        <v>#N/A</v>
      </c>
      <c r="P478" s="108" t="e">
        <f t="shared" si="15"/>
        <v>#N/A</v>
      </c>
    </row>
    <row r="479" spans="14:16">
      <c r="N479" s="108">
        <f t="shared" si="14"/>
        <v>0</v>
      </c>
      <c r="O479" s="108" t="e">
        <f>IF(D479="X",0,IF(E479="X",0,VLOOKUP(E479,'49'!$K$3:$L$16,2,FALSE)))</f>
        <v>#N/A</v>
      </c>
      <c r="P479" s="108" t="e">
        <f t="shared" si="15"/>
        <v>#N/A</v>
      </c>
    </row>
    <row r="480" spans="14:16">
      <c r="N480" s="108">
        <f t="shared" si="14"/>
        <v>0</v>
      </c>
      <c r="O480" s="108" t="e">
        <f>IF(D480="X",0,IF(E480="X",0,VLOOKUP(E480,'49'!$K$3:$L$16,2,FALSE)))</f>
        <v>#N/A</v>
      </c>
      <c r="P480" s="108" t="e">
        <f t="shared" si="15"/>
        <v>#N/A</v>
      </c>
    </row>
    <row r="481" spans="3:23">
      <c r="N481" s="108">
        <f t="shared" si="14"/>
        <v>0</v>
      </c>
      <c r="O481" s="108" t="e">
        <f>IF(D481="X",0,IF(E481="X",0,VLOOKUP(E481,'49'!$K$3:$L$16,2,FALSE)))</f>
        <v>#N/A</v>
      </c>
      <c r="P481" s="108" t="e">
        <f t="shared" si="15"/>
        <v>#N/A</v>
      </c>
    </row>
    <row r="482" spans="3:23">
      <c r="N482" s="108">
        <f t="shared" si="14"/>
        <v>0</v>
      </c>
      <c r="O482" s="108" t="e">
        <f>IF(D482="X",0,IF(E482="X",0,VLOOKUP(E482,'49'!$K$3:$L$16,2,FALSE)))</f>
        <v>#N/A</v>
      </c>
      <c r="P482" s="108" t="e">
        <f t="shared" si="15"/>
        <v>#N/A</v>
      </c>
    </row>
    <row r="483" spans="3:23">
      <c r="N483" s="108">
        <f t="shared" si="14"/>
        <v>0</v>
      </c>
      <c r="O483" s="108" t="e">
        <f>IF(D483="X",0,IF(E483="X",0,VLOOKUP(E483,'49'!$K$3:$L$16,2,FALSE)))</f>
        <v>#N/A</v>
      </c>
      <c r="P483" s="108" t="e">
        <f t="shared" si="15"/>
        <v>#N/A</v>
      </c>
    </row>
    <row r="484" spans="3:23">
      <c r="N484" s="108">
        <f t="shared" si="14"/>
        <v>0</v>
      </c>
      <c r="O484" s="108" t="e">
        <f>IF(D484="X",0,IF(E484="X",0,VLOOKUP(E484,'49'!$K$3:$L$16,2,FALSE)))</f>
        <v>#N/A</v>
      </c>
      <c r="P484" s="108" t="e">
        <f t="shared" si="15"/>
        <v>#N/A</v>
      </c>
    </row>
    <row r="485" spans="3:23">
      <c r="N485" s="108">
        <f t="shared" si="14"/>
        <v>0</v>
      </c>
      <c r="O485" s="108" t="e">
        <f>IF(D485="X",0,IF(E485="X",0,VLOOKUP(E485,'49'!$K$3:$L$16,2,FALSE)))</f>
        <v>#N/A</v>
      </c>
      <c r="P485" s="108" t="e">
        <f t="shared" si="15"/>
        <v>#N/A</v>
      </c>
    </row>
    <row r="486" spans="3:23">
      <c r="N486" s="108">
        <f t="shared" si="14"/>
        <v>0</v>
      </c>
      <c r="O486" s="108" t="e">
        <f>IF(D486="X",0,IF(E486="X",0,VLOOKUP(E486,'49'!$K$3:$L$16,2,FALSE)))</f>
        <v>#N/A</v>
      </c>
      <c r="P486" s="108" t="e">
        <f t="shared" si="15"/>
        <v>#N/A</v>
      </c>
    </row>
    <row r="487" spans="3:23">
      <c r="N487" s="108">
        <f t="shared" si="14"/>
        <v>0</v>
      </c>
      <c r="O487" s="108" t="e">
        <f>IF(D487="X",0,IF(E487="X",0,VLOOKUP(E487,'49'!$K$3:$L$16,2,FALSE)))</f>
        <v>#N/A</v>
      </c>
      <c r="P487" s="108" t="e">
        <f t="shared" si="15"/>
        <v>#N/A</v>
      </c>
    </row>
    <row r="488" spans="3:23">
      <c r="N488" s="108">
        <f t="shared" si="14"/>
        <v>0</v>
      </c>
      <c r="O488" s="108" t="e">
        <f>IF(D488="X",0,IF(E488="X",0,VLOOKUP(E488,'49'!$K$3:$L$16,2,FALSE)))</f>
        <v>#N/A</v>
      </c>
      <c r="P488" s="108" t="e">
        <f t="shared" si="15"/>
        <v>#N/A</v>
      </c>
    </row>
    <row r="489" spans="3:23">
      <c r="N489" s="108">
        <f t="shared" si="14"/>
        <v>0</v>
      </c>
      <c r="O489" s="108" t="e">
        <f>IF(D489="X",0,IF(E489="X",0,VLOOKUP(E489,'49'!$K$3:$L$16,2,FALSE)))</f>
        <v>#N/A</v>
      </c>
      <c r="P489" s="108" t="e">
        <f t="shared" si="15"/>
        <v>#N/A</v>
      </c>
    </row>
    <row r="490" spans="3:23">
      <c r="N490" s="108">
        <f t="shared" si="14"/>
        <v>0</v>
      </c>
      <c r="O490" s="108" t="e">
        <f>IF(D490="X",0,IF(E490="X",0,VLOOKUP(E490,'49'!$K$3:$L$16,2,FALSE)))</f>
        <v>#N/A</v>
      </c>
      <c r="P490" s="108" t="e">
        <f t="shared" si="15"/>
        <v>#N/A</v>
      </c>
    </row>
    <row r="491" spans="3:23">
      <c r="N491" s="108">
        <f t="shared" si="14"/>
        <v>0</v>
      </c>
      <c r="O491" s="108" t="e">
        <f>IF(D491="X",0,IF(E491="X",0,VLOOKUP(E491,'49'!$K$3:$L$16,2,FALSE)))</f>
        <v>#N/A</v>
      </c>
      <c r="P491" s="108" t="e">
        <f t="shared" si="15"/>
        <v>#N/A</v>
      </c>
    </row>
    <row r="492" spans="3:23">
      <c r="N492" s="108">
        <f t="shared" si="14"/>
        <v>0</v>
      </c>
      <c r="O492" s="108" t="e">
        <f>IF(D492="X",0,IF(E492="X",0,VLOOKUP(E492,'49'!$K$3:$L$16,2,FALSE)))</f>
        <v>#N/A</v>
      </c>
      <c r="P492" s="108" t="e">
        <f t="shared" si="15"/>
        <v>#N/A</v>
      </c>
    </row>
    <row r="493" spans="3:23">
      <c r="N493" s="108">
        <f t="shared" si="14"/>
        <v>0</v>
      </c>
      <c r="O493" s="108" t="e">
        <f>IF(D493="X",0,IF(E493="X",0,VLOOKUP(E493,'49'!$K$3:$L$16,2,FALSE)))</f>
        <v>#N/A</v>
      </c>
      <c r="P493" s="108" t="e">
        <f t="shared" si="15"/>
        <v>#N/A</v>
      </c>
    </row>
    <row r="494" spans="3:23">
      <c r="N494" s="108">
        <f t="shared" si="14"/>
        <v>0</v>
      </c>
      <c r="O494" s="108" t="e">
        <f>IF(D494="X",0,IF(E494="X",0,VLOOKUP(E494,'49'!$K$3:$L$16,2,FALSE)))</f>
        <v>#N/A</v>
      </c>
      <c r="P494" s="108" t="e">
        <f t="shared" si="15"/>
        <v>#N/A</v>
      </c>
    </row>
    <row r="495" spans="3:23" ht="15.75" thickBot="1">
      <c r="C495" s="109" t="s">
        <v>173</v>
      </c>
      <c r="D495" s="79"/>
      <c r="E495" s="79"/>
      <c r="F495" s="91">
        <f t="shared" ref="F495:M495" si="16">SUM(F4:F494)</f>
        <v>0</v>
      </c>
      <c r="G495" s="91">
        <f t="shared" si="16"/>
        <v>0</v>
      </c>
      <c r="H495" s="91">
        <f t="shared" si="16"/>
        <v>0</v>
      </c>
      <c r="I495" s="91">
        <f t="shared" si="16"/>
        <v>0</v>
      </c>
      <c r="J495" s="91">
        <f t="shared" si="16"/>
        <v>0</v>
      </c>
      <c r="K495" s="91">
        <f t="shared" si="16"/>
        <v>0</v>
      </c>
      <c r="L495" s="91">
        <f t="shared" si="16"/>
        <v>0</v>
      </c>
      <c r="M495" s="91">
        <f t="shared" si="16"/>
        <v>0</v>
      </c>
      <c r="Q495" s="79" t="s">
        <v>174</v>
      </c>
      <c r="R495" s="91">
        <f t="shared" ref="R495:W495" si="17">SUM(R4:R494)</f>
        <v>0</v>
      </c>
      <c r="S495" s="91">
        <f t="shared" si="17"/>
        <v>0</v>
      </c>
      <c r="T495" s="91">
        <f t="shared" si="17"/>
        <v>0</v>
      </c>
      <c r="U495" s="91">
        <f t="shared" si="17"/>
        <v>0</v>
      </c>
      <c r="V495" s="91">
        <f t="shared" si="17"/>
        <v>0</v>
      </c>
      <c r="W495" s="91">
        <f t="shared" si="17"/>
        <v>0</v>
      </c>
    </row>
    <row r="496" spans="3:23" ht="15.75" thickTop="1"/>
    <row r="498" spans="3:16">
      <c r="C498" s="80" t="s">
        <v>172</v>
      </c>
      <c r="F498" s="33"/>
      <c r="G498" s="33"/>
      <c r="H498" s="33"/>
      <c r="I498" s="33"/>
      <c r="J498" s="33"/>
      <c r="K498" s="33"/>
      <c r="L498" s="33"/>
      <c r="M498" s="33"/>
      <c r="N498" s="81" t="s">
        <v>186</v>
      </c>
      <c r="O498" s="33"/>
      <c r="P498" s="81" t="s">
        <v>177</v>
      </c>
    </row>
    <row r="499" spans="3:16">
      <c r="C499" s="81" t="str">
        <f>IF('49'!K3="", "Vrije categorie",'49'!K3)</f>
        <v>A</v>
      </c>
      <c r="F499" s="92" cm="1">
        <f t="array" ref="F499">SUMPRODUCT(--($E$4:$E$494=C499),--($D$4:$D$494=""),$F$4:$F$494)</f>
        <v>0</v>
      </c>
      <c r="G499" s="92" cm="1">
        <f t="array" ref="G499">SUMPRODUCT(--($E$4:$E$494=C499),--($D$4:$D$494=""),$G$4:$G$494)</f>
        <v>0</v>
      </c>
      <c r="H499" s="92" cm="1">
        <f t="array" ref="H499">SUMPRODUCT(--($E$4:$E$494=C499),--($D$4:$D$494=""),$H$4:$H$494)</f>
        <v>0</v>
      </c>
      <c r="I499" s="92" cm="1">
        <f t="array" ref="I499">SUMPRODUCT(--($E$4:$E$494=C499),--($D$4:$D$494=""),$I$4:$I$494)</f>
        <v>0</v>
      </c>
      <c r="J499" s="92" cm="1">
        <f t="array" ref="J499">SUMPRODUCT(--($E$4:$E$494=C499),--($D$4:$D$494=""),$J$4:$J$494)</f>
        <v>0</v>
      </c>
      <c r="K499" s="92" cm="1">
        <f t="array" ref="K499">SUMPRODUCT(--($E$4:$E$494=C499),--($D$4:$D$494=""),$K$4:$K$494)</f>
        <v>0</v>
      </c>
      <c r="L499" s="92" cm="1">
        <f t="array" ref="L499">SUMPRODUCT(--($E$4:$E$494=C499),--($D$4:$D$494=""),$L$4:$L$494)</f>
        <v>0</v>
      </c>
      <c r="M499" s="92" cm="1">
        <f t="array" ref="M499">SUMPRODUCT(--($E$4:$E$494=C499),--($D$4:$D$494=""),$M$4:$M$494)</f>
        <v>0</v>
      </c>
      <c r="N499" s="92">
        <f>SUM(F499:M499)</f>
        <v>0</v>
      </c>
      <c r="O499" s="81"/>
      <c r="P499" s="92" t="e" cm="1">
        <f t="array" ref="P499">SUMPRODUCT(--($E$4:$E$494=C499),--($D$4:$D$494=""),$P$4:$P$494)</f>
        <v>#N/A</v>
      </c>
    </row>
    <row r="500" spans="3:16">
      <c r="C500" s="81" t="str">
        <f>IF('49'!K4="", "Vrije categorie",'49'!K4)</f>
        <v>B</v>
      </c>
      <c r="F500" s="92" cm="1">
        <f t="array" ref="F500">SUMPRODUCT(--($E$4:$E$494=C500),--($D$4:$D$494=""),$F$4:$F$494)</f>
        <v>0</v>
      </c>
      <c r="G500" s="92" cm="1">
        <f t="array" ref="G500">SUMPRODUCT(--($E$4:$E$494=C500),--($D$4:$D$494=""),$G$4:$G$494)</f>
        <v>0</v>
      </c>
      <c r="H500" s="92" cm="1">
        <f t="array" ref="H500">SUMPRODUCT(--($E$4:$E$494=C500),--($D$4:$D$494=""),$H$4:$H$494)</f>
        <v>0</v>
      </c>
      <c r="I500" s="92" cm="1">
        <f t="array" ref="I500">SUMPRODUCT(--($E$4:$E$494=C500),--($D$4:$D$494=""),$I$4:$I$494)</f>
        <v>0</v>
      </c>
      <c r="J500" s="92" cm="1">
        <f t="array" ref="J500">SUMPRODUCT(--($E$4:$E$494=C500),--($D$4:$D$494=""),$J$4:$J$494)</f>
        <v>0</v>
      </c>
      <c r="K500" s="92" cm="1">
        <f t="array" ref="K500">SUMPRODUCT(--($E$4:$E$494=C500),--($D$4:$D$494=""),$K$4:$K$494)</f>
        <v>0</v>
      </c>
      <c r="L500" s="92" cm="1">
        <f t="array" ref="L500">SUMPRODUCT(--($E$4:$E$494=C500),--($D$4:$D$494=""),$L$4:$L$494)</f>
        <v>0</v>
      </c>
      <c r="M500" s="92" cm="1">
        <f t="array" ref="M500">SUMPRODUCT(--($E$4:$E$494=C500),--($D$4:$D$494=""),$M$4:$M$494)</f>
        <v>0</v>
      </c>
      <c r="N500" s="92">
        <f t="shared" ref="N500:N512" si="18">SUM(F500:M500)</f>
        <v>0</v>
      </c>
      <c r="O500" s="81"/>
      <c r="P500" s="92" t="e" cm="1">
        <f t="array" ref="P500">SUMPRODUCT(--($E$4:$E$494=C500),--($D$4:$D$494=""),$P$4:$P$494)</f>
        <v>#N/A</v>
      </c>
    </row>
    <row r="501" spans="3:16">
      <c r="C501" s="81" t="str">
        <f>IF('49'!K5="", "Vrije categorie",'49'!K5)</f>
        <v>C</v>
      </c>
      <c r="F501" s="92" cm="1">
        <f t="array" ref="F501">SUMPRODUCT(--($E$4:$E$494=C501),--($D$4:$D$494=""),$F$4:$F$494)</f>
        <v>0</v>
      </c>
      <c r="G501" s="92" cm="1">
        <f t="array" ref="G501">SUMPRODUCT(--($E$4:$E$494=C501),--($D$4:$D$494=""),$G$4:$G$494)</f>
        <v>0</v>
      </c>
      <c r="H501" s="92" cm="1">
        <f t="array" ref="H501">SUMPRODUCT(--($E$4:$E$494=C501),--($D$4:$D$494=""),$H$4:$H$494)</f>
        <v>0</v>
      </c>
      <c r="I501" s="92" cm="1">
        <f t="array" ref="I501">SUMPRODUCT(--($E$4:$E$494=C501),--($D$4:$D$494=""),$I$4:$I$494)</f>
        <v>0</v>
      </c>
      <c r="J501" s="92" cm="1">
        <f t="array" ref="J501">SUMPRODUCT(--($E$4:$E$494=C501),--($D$4:$D$494=""),$J$4:$J$494)</f>
        <v>0</v>
      </c>
      <c r="K501" s="92" cm="1">
        <f t="array" ref="K501">SUMPRODUCT(--($E$4:$E$494=C501),--($D$4:$D$494=""),$K$4:$K$494)</f>
        <v>0</v>
      </c>
      <c r="L501" s="92" cm="1">
        <f t="array" ref="L501">SUMPRODUCT(--($E$4:$E$494=C501),--($D$4:$D$494=""),$L$4:$L$494)</f>
        <v>0</v>
      </c>
      <c r="M501" s="92" cm="1">
        <f t="array" ref="M501">SUMPRODUCT(--($E$4:$E$494=C501),--($D$4:$D$494=""),$M$4:$M$494)</f>
        <v>0</v>
      </c>
      <c r="N501" s="92">
        <f t="shared" si="18"/>
        <v>0</v>
      </c>
      <c r="O501" s="81"/>
      <c r="P501" s="92" t="e" cm="1">
        <f t="array" ref="P501">SUMPRODUCT(--($E$4:$E$494=C501),--($D$4:$D$494=""),$P$4:$P$494)</f>
        <v>#N/A</v>
      </c>
    </row>
    <row r="502" spans="3:16">
      <c r="C502" s="81" t="str">
        <f>IF('49'!K6="", "Vrije categorie",'49'!K6)</f>
        <v>D</v>
      </c>
      <c r="F502" s="92" cm="1">
        <f t="array" ref="F502">SUMPRODUCT(--($E$4:$E$494=C502),--($D$4:$D$494=""),$F$4:$F$494)</f>
        <v>0</v>
      </c>
      <c r="G502" s="92" cm="1">
        <f t="array" ref="G502">SUMPRODUCT(--($E$4:$E$494=C502),--($D$4:$D$494=""),$G$4:$G$494)</f>
        <v>0</v>
      </c>
      <c r="H502" s="92" cm="1">
        <f t="array" ref="H502">SUMPRODUCT(--($E$4:$E$494=C502),--($D$4:$D$494=""),$H$4:$H$494)</f>
        <v>0</v>
      </c>
      <c r="I502" s="92" cm="1">
        <f t="array" ref="I502">SUMPRODUCT(--($E$4:$E$494=C502),--($D$4:$D$494=""),$I$4:$I$494)</f>
        <v>0</v>
      </c>
      <c r="J502" s="92" cm="1">
        <f t="array" ref="J502">SUMPRODUCT(--($E$4:$E$494=C502),--($D$4:$D$494=""),$J$4:$J$494)</f>
        <v>0</v>
      </c>
      <c r="K502" s="92" cm="1">
        <f t="array" ref="K502">SUMPRODUCT(--($E$4:$E$494=C502),--($D$4:$D$494=""),$K$4:$K$494)</f>
        <v>0</v>
      </c>
      <c r="L502" s="92" cm="1">
        <f t="array" ref="L502">SUMPRODUCT(--($E$4:$E$494=C502),--($D$4:$D$494=""),$L$4:$L$494)</f>
        <v>0</v>
      </c>
      <c r="M502" s="92" cm="1">
        <f t="array" ref="M502">SUMPRODUCT(--($E$4:$E$494=C502),--($D$4:$D$494=""),$M$4:$M$494)</f>
        <v>0</v>
      </c>
      <c r="N502" s="92">
        <f t="shared" si="18"/>
        <v>0</v>
      </c>
      <c r="O502" s="81"/>
      <c r="P502" s="92" t="e" cm="1">
        <f t="array" ref="P502">SUMPRODUCT(--($E$4:$E$494=C502),--($D$4:$D$494=""),$P$4:$P$494)</f>
        <v>#N/A</v>
      </c>
    </row>
    <row r="503" spans="3:16">
      <c r="C503" s="81" t="str">
        <f>IF('49'!K7="", "Vrije categorie",'49'!K7)</f>
        <v>E</v>
      </c>
      <c r="F503" s="92" cm="1">
        <f t="array" ref="F503">SUMPRODUCT(--($E$4:$E$494=C503),--($D$4:$D$494=""),$F$4:$F$494)</f>
        <v>0</v>
      </c>
      <c r="G503" s="92" cm="1">
        <f t="array" ref="G503">SUMPRODUCT(--($E$4:$E$494=C503),--($D$4:$D$494=""),$G$4:$G$494)</f>
        <v>0</v>
      </c>
      <c r="H503" s="92" cm="1">
        <f t="array" ref="H503">SUMPRODUCT(--($E$4:$E$494=C503),--($D$4:$D$494=""),$H$4:$H$494)</f>
        <v>0</v>
      </c>
      <c r="I503" s="92" cm="1">
        <f t="array" ref="I503">SUMPRODUCT(--($E$4:$E$494=C503),--($D$4:$D$494=""),$I$4:$I$494)</f>
        <v>0</v>
      </c>
      <c r="J503" s="92" cm="1">
        <f t="array" ref="J503">SUMPRODUCT(--($E$4:$E$494=C503),--($D$4:$D$494=""),$J$4:$J$494)</f>
        <v>0</v>
      </c>
      <c r="K503" s="92" cm="1">
        <f t="array" ref="K503">SUMPRODUCT(--($E$4:$E$494=C503),--($D$4:$D$494=""),$K$4:$K$494)</f>
        <v>0</v>
      </c>
      <c r="L503" s="92" cm="1">
        <f t="array" ref="L503">SUMPRODUCT(--($E$4:$E$494=C503),--($D$4:$D$494=""),$L$4:$L$494)</f>
        <v>0</v>
      </c>
      <c r="M503" s="92" cm="1">
        <f t="array" ref="M503">SUMPRODUCT(--($E$4:$E$494=C503),--($D$4:$D$494=""),$M$4:$M$494)</f>
        <v>0</v>
      </c>
      <c r="N503" s="92">
        <f t="shared" si="18"/>
        <v>0</v>
      </c>
      <c r="O503" s="81"/>
      <c r="P503" s="92" t="e" cm="1">
        <f t="array" ref="P503">SUMPRODUCT(--($E$4:$E$494=C503),--($D$4:$D$494=""),$P$4:$P$494)</f>
        <v>#N/A</v>
      </c>
    </row>
    <row r="504" spans="3:16">
      <c r="C504" s="81" t="str">
        <f>IF('49'!K8="", "Vrije categorie",'49'!K8)</f>
        <v>F</v>
      </c>
      <c r="F504" s="92" cm="1">
        <f t="array" ref="F504">SUMPRODUCT(--($E$4:$E$494=C504),--($D$4:$D$494=""),$F$4:$F$494)</f>
        <v>0</v>
      </c>
      <c r="G504" s="92" cm="1">
        <f t="array" ref="G504">SUMPRODUCT(--($E$4:$E$494=C504),--($D$4:$D$494=""),$G$4:$G$494)</f>
        <v>0</v>
      </c>
      <c r="H504" s="92" cm="1">
        <f t="array" ref="H504">SUMPRODUCT(--($E$4:$E$494=C504),--($D$4:$D$494=""),$H$4:$H$494)</f>
        <v>0</v>
      </c>
      <c r="I504" s="92" cm="1">
        <f t="array" ref="I504">SUMPRODUCT(--($E$4:$E$494=C504),--($D$4:$D$494=""),$I$4:$I$494)</f>
        <v>0</v>
      </c>
      <c r="J504" s="92" cm="1">
        <f t="array" ref="J504">SUMPRODUCT(--($E$4:$E$494=C504),--($D$4:$D$494=""),$J$4:$J$494)</f>
        <v>0</v>
      </c>
      <c r="K504" s="92" cm="1">
        <f t="array" ref="K504">SUMPRODUCT(--($E$4:$E$494=C504),--($D$4:$D$494=""),$K$4:$K$494)</f>
        <v>0</v>
      </c>
      <c r="L504" s="92" cm="1">
        <f t="array" ref="L504">SUMPRODUCT(--($E$4:$E$494=C504),--($D$4:$D$494=""),$L$4:$L$494)</f>
        <v>0</v>
      </c>
      <c r="M504" s="92" cm="1">
        <f t="array" ref="M504">SUMPRODUCT(--($E$4:$E$494=C504),--($D$4:$D$494=""),$M$4:$M$494)</f>
        <v>0</v>
      </c>
      <c r="N504" s="92">
        <f t="shared" si="18"/>
        <v>0</v>
      </c>
      <c r="O504" s="81"/>
      <c r="P504" s="92" t="e" cm="1">
        <f t="array" ref="P504">SUMPRODUCT(--($E$4:$E$494=C504),--($D$4:$D$494=""),$P$4:$P$494)</f>
        <v>#N/A</v>
      </c>
    </row>
    <row r="505" spans="3:16">
      <c r="C505" s="81" t="str">
        <f>IF('49'!K9="", "Vrije categorie",'49'!K9)</f>
        <v>G</v>
      </c>
      <c r="F505" s="92" cm="1">
        <f t="array" ref="F505">SUMPRODUCT(--($E$4:$E$494=C505),--($D$4:$D$494=""),$F$4:$F$494)</f>
        <v>0</v>
      </c>
      <c r="G505" s="92" cm="1">
        <f t="array" ref="G505">SUMPRODUCT(--($E$4:$E$494=C505),--($D$4:$D$494=""),$G$4:$G$494)</f>
        <v>0</v>
      </c>
      <c r="H505" s="92" cm="1">
        <f t="array" ref="H505">SUMPRODUCT(--($E$4:$E$494=C505),--($D$4:$D$494=""),$H$4:$H$494)</f>
        <v>0</v>
      </c>
      <c r="I505" s="92" cm="1">
        <f t="array" ref="I505">SUMPRODUCT(--($E$4:$E$494=C505),--($D$4:$D$494=""),$I$4:$I$494)</f>
        <v>0</v>
      </c>
      <c r="J505" s="92" cm="1">
        <f t="array" ref="J505">SUMPRODUCT(--($E$4:$E$494=C505),--($D$4:$D$494=""),$J$4:$J$494)</f>
        <v>0</v>
      </c>
      <c r="K505" s="92" cm="1">
        <f t="array" ref="K505">SUMPRODUCT(--($E$4:$E$494=C505),--($D$4:$D$494=""),$K$4:$K$494)</f>
        <v>0</v>
      </c>
      <c r="L505" s="92" cm="1">
        <f t="array" ref="L505">SUMPRODUCT(--($E$4:$E$494=C505),--($D$4:$D$494=""),$L$4:$L$494)</f>
        <v>0</v>
      </c>
      <c r="M505" s="92" cm="1">
        <f t="array" ref="M505">SUMPRODUCT(--($E$4:$E$494=C505),--($D$4:$D$494=""),$M$4:$M$494)</f>
        <v>0</v>
      </c>
      <c r="N505" s="92">
        <f t="shared" si="18"/>
        <v>0</v>
      </c>
      <c r="O505" s="81"/>
      <c r="P505" s="92" t="e" cm="1">
        <f t="array" ref="P505">SUMPRODUCT(--($E$4:$E$494=C505),--($D$4:$D$494=""),$P$4:$P$494)</f>
        <v>#N/A</v>
      </c>
    </row>
    <row r="506" spans="3:16">
      <c r="C506" s="81" t="str">
        <f>IF('49'!K10="", "Vrije categorie",'49'!K10)</f>
        <v>H</v>
      </c>
      <c r="F506" s="92" cm="1">
        <f t="array" ref="F506">SUMPRODUCT(--($E$4:$E$494=C506),--($D$4:$D$494=""),$F$4:$F$494)</f>
        <v>0</v>
      </c>
      <c r="G506" s="92" cm="1">
        <f t="array" ref="G506">SUMPRODUCT(--($E$4:$E$494=C506),--($D$4:$D$494=""),$G$4:$G$494)</f>
        <v>0</v>
      </c>
      <c r="H506" s="92" cm="1">
        <f t="array" ref="H506">SUMPRODUCT(--($E$4:$E$494=C506),--($D$4:$D$494=""),$H$4:$H$494)</f>
        <v>0</v>
      </c>
      <c r="I506" s="92" cm="1">
        <f t="array" ref="I506">SUMPRODUCT(--($E$4:$E$494=C506),--($D$4:$D$494=""),$I$4:$I$494)</f>
        <v>0</v>
      </c>
      <c r="J506" s="92" cm="1">
        <f t="array" ref="J506">SUMPRODUCT(--($E$4:$E$494=C506),--($D$4:$D$494=""),$J$4:$J$494)</f>
        <v>0</v>
      </c>
      <c r="K506" s="92" cm="1">
        <f t="array" ref="K506">SUMPRODUCT(--($E$4:$E$494=C506),--($D$4:$D$494=""),$K$4:$K$494)</f>
        <v>0</v>
      </c>
      <c r="L506" s="92" cm="1">
        <f t="array" ref="L506">SUMPRODUCT(--($E$4:$E$494=C506),--($D$4:$D$494=""),$L$4:$L$494)</f>
        <v>0</v>
      </c>
      <c r="M506" s="92" cm="1">
        <f t="array" ref="M506">SUMPRODUCT(--($E$4:$E$494=C506),--($D$4:$D$494=""),$M$4:$M$494)</f>
        <v>0</v>
      </c>
      <c r="N506" s="92">
        <f t="shared" si="18"/>
        <v>0</v>
      </c>
      <c r="O506" s="81"/>
      <c r="P506" s="92" t="e" cm="1">
        <f t="array" ref="P506">SUMPRODUCT(--($E$4:$E$494=C506),--($D$4:$D$494=""),$P$4:$P$494)</f>
        <v>#N/A</v>
      </c>
    </row>
    <row r="507" spans="3:16">
      <c r="C507" s="81" t="str">
        <f>IF('49'!K11="", "Vrije categorie",'49'!K11)</f>
        <v>I</v>
      </c>
      <c r="F507" s="92" cm="1">
        <f t="array" ref="F507">SUMPRODUCT(--($E$4:$E$494=C507),--($D$4:$D$494=""),$F$4:$F$494)</f>
        <v>0</v>
      </c>
      <c r="G507" s="92" cm="1">
        <f t="array" ref="G507">SUMPRODUCT(--($E$4:$E$494=C507),--($D$4:$D$494=""),$G$4:$G$494)</f>
        <v>0</v>
      </c>
      <c r="H507" s="92" cm="1">
        <f t="array" ref="H507">SUMPRODUCT(--($E$4:$E$494=C507),--($D$4:$D$494=""),$H$4:$H$494)</f>
        <v>0</v>
      </c>
      <c r="I507" s="92" cm="1">
        <f t="array" ref="I507">SUMPRODUCT(--($E$4:$E$494=C507),--($D$4:$D$494=""),$I$4:$I$494)</f>
        <v>0</v>
      </c>
      <c r="J507" s="92" cm="1">
        <f t="array" ref="J507">SUMPRODUCT(--($E$4:$E$494=C507),--($D$4:$D$494=""),$J$4:$J$494)</f>
        <v>0</v>
      </c>
      <c r="K507" s="92" cm="1">
        <f t="array" ref="K507">SUMPRODUCT(--($E$4:$E$494=C507),--($D$4:$D$494=""),$K$4:$K$494)</f>
        <v>0</v>
      </c>
      <c r="L507" s="92" cm="1">
        <f t="array" ref="L507">SUMPRODUCT(--($E$4:$E$494=C507),--($D$4:$D$494=""),$L$4:$L$494)</f>
        <v>0</v>
      </c>
      <c r="M507" s="92" cm="1">
        <f t="array" ref="M507">SUMPRODUCT(--($E$4:$E$494=C507),--($D$4:$D$494=""),$M$4:$M$494)</f>
        <v>0</v>
      </c>
      <c r="N507" s="92">
        <f t="shared" si="18"/>
        <v>0</v>
      </c>
      <c r="O507" s="81"/>
      <c r="P507" s="92" t="e" cm="1">
        <f t="array" ref="P507">SUMPRODUCT(--($E$4:$E$494=C507),--($D$4:$D$494=""),$P$4:$P$494)</f>
        <v>#N/A</v>
      </c>
    </row>
    <row r="508" spans="3:16">
      <c r="C508" s="81" t="str">
        <f>IF('49'!K12="", "Vrije categorie",'49'!K12)</f>
        <v>J</v>
      </c>
      <c r="F508" s="92" cm="1">
        <f t="array" ref="F508">SUMPRODUCT(--($E$4:$E$494=C508),--($D$4:$D$494=""),$F$4:$F$494)</f>
        <v>0</v>
      </c>
      <c r="G508" s="92" cm="1">
        <f t="array" ref="G508">SUMPRODUCT(--($E$4:$E$494=C508),--($D$4:$D$494=""),$G$4:$G$494)</f>
        <v>0</v>
      </c>
      <c r="H508" s="92" cm="1">
        <f t="array" ref="H508">SUMPRODUCT(--($E$4:$E$494=C508),--($D$4:$D$494=""),$H$4:$H$494)</f>
        <v>0</v>
      </c>
      <c r="I508" s="92" cm="1">
        <f t="array" ref="I508">SUMPRODUCT(--($E$4:$E$494=C508),--($D$4:$D$494=""),$I$4:$I$494)</f>
        <v>0</v>
      </c>
      <c r="J508" s="92" cm="1">
        <f t="array" ref="J508">SUMPRODUCT(--($E$4:$E$494=C508),--($D$4:$D$494=""),$J$4:$J$494)</f>
        <v>0</v>
      </c>
      <c r="K508" s="92" cm="1">
        <f t="array" ref="K508">SUMPRODUCT(--($E$4:$E$494=C508),--($D$4:$D$494=""),$K$4:$K$494)</f>
        <v>0</v>
      </c>
      <c r="L508" s="92" cm="1">
        <f t="array" ref="L508">SUMPRODUCT(--($E$4:$E$494=C508),--($D$4:$D$494=""),$L$4:$L$494)</f>
        <v>0</v>
      </c>
      <c r="M508" s="92" cm="1">
        <f t="array" ref="M508">SUMPRODUCT(--($E$4:$E$494=C508),--($D$4:$D$494=""),$M$4:$M$494)</f>
        <v>0</v>
      </c>
      <c r="N508" s="92">
        <f t="shared" si="18"/>
        <v>0</v>
      </c>
      <c r="O508" s="81"/>
      <c r="P508" s="92" t="e" cm="1">
        <f t="array" ref="P508">SUMPRODUCT(--($E$4:$E$494=C508),--($D$4:$D$494=""),$P$4:$P$494)</f>
        <v>#N/A</v>
      </c>
    </row>
    <row r="509" spans="3:16">
      <c r="C509" s="81" t="str">
        <f>IF('49'!K13="", "Vrije categorie",'49'!K13)</f>
        <v>K</v>
      </c>
      <c r="F509" s="92" cm="1">
        <f t="array" ref="F509">SUMPRODUCT(--($E$4:$E$494=C509),--($D$4:$D$494=""),$F$4:$F$494)</f>
        <v>0</v>
      </c>
      <c r="G509" s="92" cm="1">
        <f t="array" ref="G509">SUMPRODUCT(--($E$4:$E$494=C509),--($D$4:$D$494=""),$G$4:$G$494)</f>
        <v>0</v>
      </c>
      <c r="H509" s="92" cm="1">
        <f t="array" ref="H509">SUMPRODUCT(--($E$4:$E$494=C509),--($D$4:$D$494=""),$H$4:$H$494)</f>
        <v>0</v>
      </c>
      <c r="I509" s="92" cm="1">
        <f t="array" ref="I509">SUMPRODUCT(--($E$4:$E$494=C509),--($D$4:$D$494=""),$I$4:$I$494)</f>
        <v>0</v>
      </c>
      <c r="J509" s="92" cm="1">
        <f t="array" ref="J509">SUMPRODUCT(--($E$4:$E$494=C509),--($D$4:$D$494=""),$J$4:$J$494)</f>
        <v>0</v>
      </c>
      <c r="K509" s="92" cm="1">
        <f t="array" ref="K509">SUMPRODUCT(--($E$4:$E$494=C509),--($D$4:$D$494=""),$K$4:$K$494)</f>
        <v>0</v>
      </c>
      <c r="L509" s="92" cm="1">
        <f t="array" ref="L509">SUMPRODUCT(--($E$4:$E$494=C509),--($D$4:$D$494=""),$L$4:$L$494)</f>
        <v>0</v>
      </c>
      <c r="M509" s="92" cm="1">
        <f t="array" ref="M509">SUMPRODUCT(--($E$4:$E$494=C509),--($D$4:$D$494=""),$M$4:$M$494)</f>
        <v>0</v>
      </c>
      <c r="N509" s="92">
        <f t="shared" si="18"/>
        <v>0</v>
      </c>
      <c r="O509" s="81"/>
      <c r="P509" s="92" t="e" cm="1">
        <f t="array" ref="P509">SUMPRODUCT(--($E$4:$E$494=C509),--($D$4:$D$494=""),$P$4:$P$494)</f>
        <v>#N/A</v>
      </c>
    </row>
    <row r="510" spans="3:16">
      <c r="C510" s="81" t="str">
        <f>IF('49'!K14="", "Vrije categorie",'49'!K14)</f>
        <v>Vrije categorie</v>
      </c>
      <c r="F510" s="92" cm="1">
        <f t="array" ref="F510">SUMPRODUCT(--($E$4:$E$494=C510),--($D$4:$D$494=""),$F$4:$F$494)</f>
        <v>0</v>
      </c>
      <c r="G510" s="92" cm="1">
        <f t="array" ref="G510">SUMPRODUCT(--($E$4:$E$494=C510),--($D$4:$D$494=""),$G$4:$G$494)</f>
        <v>0</v>
      </c>
      <c r="H510" s="92" cm="1">
        <f t="array" ref="H510">SUMPRODUCT(--($E$4:$E$494=C510),--($D$4:$D$494=""),$H$4:$H$494)</f>
        <v>0</v>
      </c>
      <c r="I510" s="92" cm="1">
        <f t="array" ref="I510">SUMPRODUCT(--($E$4:$E$494=C510),--($D$4:$D$494=""),$I$4:$I$494)</f>
        <v>0</v>
      </c>
      <c r="J510" s="92" cm="1">
        <f t="array" ref="J510">SUMPRODUCT(--($E$4:$E$494=C510),--($D$4:$D$494=""),$J$4:$J$494)</f>
        <v>0</v>
      </c>
      <c r="K510" s="92" cm="1">
        <f t="array" ref="K510">SUMPRODUCT(--($E$4:$E$494=C510),--($D$4:$D$494=""),$K$4:$K$494)</f>
        <v>0</v>
      </c>
      <c r="L510" s="92" cm="1">
        <f t="array" ref="L510">SUMPRODUCT(--($E$4:$E$494=C510),--($D$4:$D$494=""),$L$4:$L$494)</f>
        <v>0</v>
      </c>
      <c r="M510" s="92" cm="1">
        <f t="array" ref="M510">SUMPRODUCT(--($E$4:$E$494=C510),--($D$4:$D$494=""),$M$4:$M$494)</f>
        <v>0</v>
      </c>
      <c r="N510" s="92">
        <f t="shared" si="18"/>
        <v>0</v>
      </c>
      <c r="O510" s="81"/>
      <c r="P510" s="92" t="e" cm="1">
        <f t="array" ref="P510">SUMPRODUCT(--($E$4:$E$494=C510),--($D$4:$D$494=""),$P$4:$P$494)</f>
        <v>#N/A</v>
      </c>
    </row>
    <row r="511" spans="3:16">
      <c r="C511" s="81" t="str">
        <f>IF('49'!K15="", "Vrije categorie",'49'!K15)</f>
        <v>Vrije categorie</v>
      </c>
      <c r="F511" s="92" cm="1">
        <f t="array" ref="F511">SUMPRODUCT(--($E$4:$E$494=C511),--($D$4:$D$494=""),$F$4:$F$494)</f>
        <v>0</v>
      </c>
      <c r="G511" s="92" cm="1">
        <f t="array" ref="G511">SUMPRODUCT(--($E$4:$E$494=C511),--($D$4:$D$494=""),$G$4:$G$494)</f>
        <v>0</v>
      </c>
      <c r="H511" s="92" cm="1">
        <f t="array" ref="H511">SUMPRODUCT(--($E$4:$E$494=C511),--($D$4:$D$494=""),$H$4:$H$494)</f>
        <v>0</v>
      </c>
      <c r="I511" s="92" cm="1">
        <f t="array" ref="I511">SUMPRODUCT(--($E$4:$E$494=C511),--($D$4:$D$494=""),$I$4:$I$494)</f>
        <v>0</v>
      </c>
      <c r="J511" s="92" cm="1">
        <f t="array" ref="J511">SUMPRODUCT(--($E$4:$E$494=C511),--($D$4:$D$494=""),$J$4:$J$494)</f>
        <v>0</v>
      </c>
      <c r="K511" s="92" cm="1">
        <f t="array" ref="K511">SUMPRODUCT(--($E$4:$E$494=C511),--($D$4:$D$494=""),$K$4:$K$494)</f>
        <v>0</v>
      </c>
      <c r="L511" s="92" cm="1">
        <f t="array" ref="L511">SUMPRODUCT(--($E$4:$E$494=C511),--($D$4:$D$494=""),$L$4:$L$494)</f>
        <v>0</v>
      </c>
      <c r="M511" s="92" cm="1">
        <f t="array" ref="M511">SUMPRODUCT(--($E$4:$E$494=C511),--($D$4:$D$494=""),$M$4:$M$494)</f>
        <v>0</v>
      </c>
      <c r="N511" s="92">
        <f t="shared" si="18"/>
        <v>0</v>
      </c>
      <c r="O511" s="81"/>
      <c r="P511" s="92" t="e" cm="1">
        <f t="array" ref="P511">SUMPRODUCT(--($E$4:$E$494=C511),--($D$4:$D$494=""),$P$4:$P$494)</f>
        <v>#N/A</v>
      </c>
    </row>
    <row r="512" spans="3:16" ht="15.75" thickBot="1">
      <c r="C512" s="94" t="s">
        <v>176</v>
      </c>
      <c r="D512" s="90"/>
      <c r="E512" s="90"/>
      <c r="F512" s="93">
        <f>SUM(F499:F511)</f>
        <v>0</v>
      </c>
      <c r="G512" s="93">
        <f t="shared" ref="G512:M512" si="19">SUM(G499:G511)</f>
        <v>0</v>
      </c>
      <c r="H512" s="93">
        <f t="shared" si="19"/>
        <v>0</v>
      </c>
      <c r="I512" s="93">
        <f t="shared" si="19"/>
        <v>0</v>
      </c>
      <c r="J512" s="93">
        <f t="shared" si="19"/>
        <v>0</v>
      </c>
      <c r="K512" s="93">
        <f t="shared" si="19"/>
        <v>0</v>
      </c>
      <c r="L512" s="93">
        <f t="shared" si="19"/>
        <v>0</v>
      </c>
      <c r="M512" s="93">
        <f t="shared" si="19"/>
        <v>0</v>
      </c>
      <c r="N512" s="93">
        <f t="shared" si="18"/>
        <v>0</v>
      </c>
      <c r="O512" s="93"/>
      <c r="P512" s="93" t="e">
        <f>SUM(P499:P511)</f>
        <v>#N/A</v>
      </c>
    </row>
    <row r="513" spans="3:16" ht="15.75" thickTop="1">
      <c r="C513" s="80"/>
      <c r="F513" s="33"/>
      <c r="G513" s="33"/>
      <c r="H513" s="33"/>
      <c r="I513" s="33"/>
      <c r="J513" s="33"/>
      <c r="K513" s="33"/>
      <c r="L513" s="33"/>
      <c r="M513" s="33"/>
      <c r="N513" s="33"/>
      <c r="O513" s="33"/>
      <c r="P513" s="33"/>
    </row>
    <row r="514" spans="3:16" ht="15.75" thickBot="1">
      <c r="C514" s="94" t="s">
        <v>175</v>
      </c>
      <c r="D514" s="90"/>
      <c r="E514" s="90"/>
      <c r="F514" s="93" cm="1">
        <f t="array" ref="F514">SUMPRODUCT(--($E$4:$E$494="X"),F4:F494)</f>
        <v>0</v>
      </c>
      <c r="G514" s="93" cm="1">
        <f t="array" ref="G514">SUMPRODUCT(--($E$4:$E$494="X"),G4:G494)</f>
        <v>0</v>
      </c>
      <c r="H514" s="93" cm="1">
        <f t="array" ref="H514">SUMPRODUCT(--($E$4:$E$494="X"),H4:H494)</f>
        <v>0</v>
      </c>
      <c r="I514" s="93" cm="1">
        <f t="array" ref="I514">SUMPRODUCT(--($E$4:$E$494="X"),I4:I494)</f>
        <v>0</v>
      </c>
      <c r="J514" s="93" cm="1">
        <f t="array" ref="J514">SUMPRODUCT(--($E$4:$E$494="X"),J4:J494)</f>
        <v>0</v>
      </c>
      <c r="K514" s="93" cm="1">
        <f t="array" ref="K514">SUMPRODUCT(--($E$4:$E$494="X"),K4:K494)</f>
        <v>0</v>
      </c>
      <c r="L514" s="93" cm="1">
        <f t="array" ref="L514">SUMPRODUCT(--($E$4:$E$494="X"),L4:L494)</f>
        <v>0</v>
      </c>
      <c r="M514" s="93" cm="1">
        <f t="array" ref="M514">SUMPRODUCT(--($E$4:$E$494="X"),M4:M494)</f>
        <v>0</v>
      </c>
      <c r="N514" s="33"/>
      <c r="O514" s="33"/>
      <c r="P514" s="33"/>
    </row>
    <row r="515" spans="3:16" ht="15.75" thickTop="1"/>
    <row r="517" spans="3:16">
      <c r="C517" s="95" t="s">
        <v>178</v>
      </c>
      <c r="D517" s="96"/>
      <c r="E517" s="96"/>
      <c r="F517" s="96"/>
      <c r="G517" s="96"/>
      <c r="H517" s="96"/>
      <c r="I517" s="96"/>
      <c r="J517" s="96"/>
      <c r="K517" s="96"/>
      <c r="L517" s="96"/>
      <c r="M517" s="96"/>
      <c r="N517" s="95" t="s">
        <v>186</v>
      </c>
    </row>
    <row r="518" spans="3:16">
      <c r="C518" s="95" t="str">
        <f>C499</f>
        <v>A</v>
      </c>
      <c r="D518" s="96"/>
      <c r="E518" s="96"/>
      <c r="F518" s="99" cm="1">
        <f t="array" ref="F518">SUMPRODUCT(--($E$4:$E$494=C518),--($D$4:$D$494="X"),$F$4:$F$494)</f>
        <v>0</v>
      </c>
      <c r="G518" s="99" cm="1">
        <f t="array" ref="G518">SUMPRODUCT(--($E$4:$E$494=C518),--($D$4:$D$494="X"),$G$4:$G$494)</f>
        <v>0</v>
      </c>
      <c r="H518" s="99" cm="1">
        <f t="array" ref="H518">SUMPRODUCT(--($E$4:$E$494=C518),--($D$4:$D$494="X"),$H$4:$H$494)</f>
        <v>0</v>
      </c>
      <c r="I518" s="99" cm="1">
        <f t="array" ref="I518">SUMPRODUCT(--($E$4:$E$494=C518),--($D$4:$D$494="X"),$I$4:$I$494)</f>
        <v>0</v>
      </c>
      <c r="J518" s="99" cm="1">
        <f t="array" ref="J518">SUMPRODUCT(--($E$4:$E$494=C518),--($D$4:$D$494="X"),$J$4:$J$494)</f>
        <v>0</v>
      </c>
      <c r="K518" s="99" cm="1">
        <f t="array" ref="K518">SUMPRODUCT(--($E$4:$E$494=C518),--($D$4:$D$494="X"),$K$4:$K$494)</f>
        <v>0</v>
      </c>
      <c r="L518" s="99" cm="1">
        <f t="array" ref="L518">SUMPRODUCT(--($E$4:$E$494=C518),--($D$4:$D$494="X"),$L$4:$L$494)</f>
        <v>0</v>
      </c>
      <c r="M518" s="99" cm="1">
        <f t="array" ref="M518">SUMPRODUCT(--($E$4:$E$494=C518),--($D$4:$D$494="X"),$M$4:$M$494)</f>
        <v>0</v>
      </c>
      <c r="N518" s="99">
        <f>SUM(F518:M518)</f>
        <v>0</v>
      </c>
    </row>
    <row r="519" spans="3:16">
      <c r="C519" s="95" t="str">
        <f t="shared" ref="C519:C530" si="20">C500</f>
        <v>B</v>
      </c>
      <c r="D519" s="96"/>
      <c r="E519" s="96"/>
      <c r="F519" s="99" cm="1">
        <f t="array" ref="F519">SUMPRODUCT(--($E$4:$E$494=C519),--($D$4:$D$494="X"),$F$4:$F$494)</f>
        <v>0</v>
      </c>
      <c r="G519" s="99" cm="1">
        <f t="array" ref="G519">SUMPRODUCT(--($E$4:$E$494=C519),--($D$4:$D$494="X"),$G$4:$G$494)</f>
        <v>0</v>
      </c>
      <c r="H519" s="99" cm="1">
        <f t="array" ref="H519">SUMPRODUCT(--($E$4:$E$494=C519),--($D$4:$D$494="X"),$H$4:$H$494)</f>
        <v>0</v>
      </c>
      <c r="I519" s="99" cm="1">
        <f t="array" ref="I519">SUMPRODUCT(--($E$4:$E$494=C519),--($D$4:$D$494="X"),$I$4:$I$494)</f>
        <v>0</v>
      </c>
      <c r="J519" s="99" cm="1">
        <f t="array" ref="J519">SUMPRODUCT(--($E$4:$E$494=C519),--($D$4:$D$494="X"),$J$4:$J$494)</f>
        <v>0</v>
      </c>
      <c r="K519" s="99" cm="1">
        <f t="array" ref="K519">SUMPRODUCT(--($E$4:$E$494=C519),--($D$4:$D$494="X"),$K$4:$K$494)</f>
        <v>0</v>
      </c>
      <c r="L519" s="99" cm="1">
        <f t="array" ref="L519">SUMPRODUCT(--($E$4:$E$494=C519),--($D$4:$D$494="X"),$L$4:$L$494)</f>
        <v>0</v>
      </c>
      <c r="M519" s="99" cm="1">
        <f t="array" ref="M519">SUMPRODUCT(--($E$4:$E$494=C519),--($D$4:$D$494="X"),$M$4:$M$494)</f>
        <v>0</v>
      </c>
      <c r="N519" s="99">
        <f t="shared" ref="N519:N530" si="21">SUM(F519:M519)</f>
        <v>0</v>
      </c>
    </row>
    <row r="520" spans="3:16">
      <c r="C520" s="95" t="str">
        <f t="shared" si="20"/>
        <v>C</v>
      </c>
      <c r="D520" s="96"/>
      <c r="E520" s="96"/>
      <c r="F520" s="99" cm="1">
        <f t="array" ref="F520">SUMPRODUCT(--($E$4:$E$494=C520),--($D$4:$D$494="X"),$F$4:$F$494)</f>
        <v>0</v>
      </c>
      <c r="G520" s="99" cm="1">
        <f t="array" ref="G520">SUMPRODUCT(--($E$4:$E$494=C520),--($D$4:$D$494="X"),$G$4:$G$494)</f>
        <v>0</v>
      </c>
      <c r="H520" s="99" cm="1">
        <f t="array" ref="H520">SUMPRODUCT(--($E$4:$E$494=C520),--($D$4:$D$494="X"),$H$4:$H$494)</f>
        <v>0</v>
      </c>
      <c r="I520" s="99" cm="1">
        <f t="array" ref="I520">SUMPRODUCT(--($E$4:$E$494=C520),--($D$4:$D$494="X"),$I$4:$I$494)</f>
        <v>0</v>
      </c>
      <c r="J520" s="99" cm="1">
        <f t="array" ref="J520">SUMPRODUCT(--($E$4:$E$494=C520),--($D$4:$D$494="X"),$J$4:$J$494)</f>
        <v>0</v>
      </c>
      <c r="K520" s="99" cm="1">
        <f t="array" ref="K520">SUMPRODUCT(--($E$4:$E$494=C520),--($D$4:$D$494="X"),$K$4:$K$494)</f>
        <v>0</v>
      </c>
      <c r="L520" s="99" cm="1">
        <f t="array" ref="L520">SUMPRODUCT(--($E$4:$E$494=C520),--($D$4:$D$494="X"),$L$4:$L$494)</f>
        <v>0</v>
      </c>
      <c r="M520" s="99" cm="1">
        <f t="array" ref="M520">SUMPRODUCT(--($E$4:$E$494=C520),--($D$4:$D$494="X"),$M$4:$M$494)</f>
        <v>0</v>
      </c>
      <c r="N520" s="99">
        <f t="shared" si="21"/>
        <v>0</v>
      </c>
    </row>
    <row r="521" spans="3:16">
      <c r="C521" s="95" t="str">
        <f t="shared" si="20"/>
        <v>D</v>
      </c>
      <c r="D521" s="96"/>
      <c r="E521" s="96"/>
      <c r="F521" s="99" cm="1">
        <f t="array" ref="F521">SUMPRODUCT(--($E$4:$E$494=C521),--($D$4:$D$494="X"),$F$4:$F$494)</f>
        <v>0</v>
      </c>
      <c r="G521" s="99" cm="1">
        <f t="array" ref="G521">SUMPRODUCT(--($E$4:$E$494=C521),--($D$4:$D$494="X"),$G$4:$G$494)</f>
        <v>0</v>
      </c>
      <c r="H521" s="99" cm="1">
        <f t="array" ref="H521">SUMPRODUCT(--($E$4:$E$494=C521),--($D$4:$D$494="X"),$H$4:$H$494)</f>
        <v>0</v>
      </c>
      <c r="I521" s="99" cm="1">
        <f t="array" ref="I521">SUMPRODUCT(--($E$4:$E$494=C521),--($D$4:$D$494="X"),$I$4:$I$494)</f>
        <v>0</v>
      </c>
      <c r="J521" s="99" cm="1">
        <f t="array" ref="J521">SUMPRODUCT(--($E$4:$E$494=C521),--($D$4:$D$494="X"),$J$4:$J$494)</f>
        <v>0</v>
      </c>
      <c r="K521" s="99" cm="1">
        <f t="array" ref="K521">SUMPRODUCT(--($E$4:$E$494=C521),--($D$4:$D$494="X"),$K$4:$K$494)</f>
        <v>0</v>
      </c>
      <c r="L521" s="99" cm="1">
        <f t="array" ref="L521">SUMPRODUCT(--($E$4:$E$494=C521),--($D$4:$D$494="X"),$L$4:$L$494)</f>
        <v>0</v>
      </c>
      <c r="M521" s="99" cm="1">
        <f t="array" ref="M521">SUMPRODUCT(--($E$4:$E$494=C521),--($D$4:$D$494="X"),$M$4:$M$494)</f>
        <v>0</v>
      </c>
      <c r="N521" s="99">
        <f t="shared" si="21"/>
        <v>0</v>
      </c>
    </row>
    <row r="522" spans="3:16">
      <c r="C522" s="95" t="str">
        <f t="shared" si="20"/>
        <v>E</v>
      </c>
      <c r="D522" s="96"/>
      <c r="E522" s="96"/>
      <c r="F522" s="99" cm="1">
        <f t="array" ref="F522">SUMPRODUCT(--($E$4:$E$494=C522),--($D$4:$D$494="X"),$F$4:$F$494)</f>
        <v>0</v>
      </c>
      <c r="G522" s="99" cm="1">
        <f t="array" ref="G522">SUMPRODUCT(--($E$4:$E$494=C522),--($D$4:$D$494="X"),$G$4:$G$494)</f>
        <v>0</v>
      </c>
      <c r="H522" s="99" cm="1">
        <f t="array" ref="H522">SUMPRODUCT(--($E$4:$E$494=C522),--($D$4:$D$494="X"),$H$4:$H$494)</f>
        <v>0</v>
      </c>
      <c r="I522" s="99" cm="1">
        <f t="array" ref="I522">SUMPRODUCT(--($E$4:$E$494=C522),--($D$4:$D$494="X"),$I$4:$I$494)</f>
        <v>0</v>
      </c>
      <c r="J522" s="99" cm="1">
        <f t="array" ref="J522">SUMPRODUCT(--($E$4:$E$494=C522),--($D$4:$D$494="X"),$J$4:$J$494)</f>
        <v>0</v>
      </c>
      <c r="K522" s="99" cm="1">
        <f t="array" ref="K522">SUMPRODUCT(--($E$4:$E$494=C522),--($D$4:$D$494="X"),$K$4:$K$494)</f>
        <v>0</v>
      </c>
      <c r="L522" s="99" cm="1">
        <f t="array" ref="L522">SUMPRODUCT(--($E$4:$E$494=C522),--($D$4:$D$494="X"),$L$4:$L$494)</f>
        <v>0</v>
      </c>
      <c r="M522" s="99" cm="1">
        <f t="array" ref="M522">SUMPRODUCT(--($E$4:$E$494=C522),--($D$4:$D$494="X"),$M$4:$M$494)</f>
        <v>0</v>
      </c>
      <c r="N522" s="99">
        <f t="shared" si="21"/>
        <v>0</v>
      </c>
    </row>
    <row r="523" spans="3:16">
      <c r="C523" s="95" t="str">
        <f t="shared" si="20"/>
        <v>F</v>
      </c>
      <c r="D523" s="96"/>
      <c r="E523" s="96"/>
      <c r="F523" s="99" cm="1">
        <f t="array" ref="F523">SUMPRODUCT(--($E$4:$E$494=C523),--($D$4:$D$494="X"),$F$4:$F$494)</f>
        <v>0</v>
      </c>
      <c r="G523" s="99" cm="1">
        <f t="array" ref="G523">SUMPRODUCT(--($E$4:$E$494=C523),--($D$4:$D$494="X"),$G$4:$G$494)</f>
        <v>0</v>
      </c>
      <c r="H523" s="99" cm="1">
        <f t="array" ref="H523">SUMPRODUCT(--($E$4:$E$494=C523),--($D$4:$D$494="X"),$H$4:$H$494)</f>
        <v>0</v>
      </c>
      <c r="I523" s="99" cm="1">
        <f t="array" ref="I523">SUMPRODUCT(--($E$4:$E$494=C523),--($D$4:$D$494="X"),$I$4:$I$494)</f>
        <v>0</v>
      </c>
      <c r="J523" s="99" cm="1">
        <f t="array" ref="J523">SUMPRODUCT(--($E$4:$E$494=C523),--($D$4:$D$494="X"),$J$4:$J$494)</f>
        <v>0</v>
      </c>
      <c r="K523" s="99" cm="1">
        <f t="array" ref="K523">SUMPRODUCT(--($E$4:$E$494=C523),--($D$4:$D$494="X"),$K$4:$K$494)</f>
        <v>0</v>
      </c>
      <c r="L523" s="99" cm="1">
        <f t="array" ref="L523">SUMPRODUCT(--($E$4:$E$494=C523),--($D$4:$D$494="X"),$L$4:$L$494)</f>
        <v>0</v>
      </c>
      <c r="M523" s="99" cm="1">
        <f t="array" ref="M523">SUMPRODUCT(--($E$4:$E$494=C523),--($D$4:$D$494="X"),$M$4:$M$494)</f>
        <v>0</v>
      </c>
      <c r="N523" s="99">
        <f t="shared" si="21"/>
        <v>0</v>
      </c>
    </row>
    <row r="524" spans="3:16">
      <c r="C524" s="95" t="str">
        <f t="shared" si="20"/>
        <v>G</v>
      </c>
      <c r="D524" s="96"/>
      <c r="E524" s="96"/>
      <c r="F524" s="99" cm="1">
        <f t="array" ref="F524">SUMPRODUCT(--($E$4:$E$494=C524),--($D$4:$D$494="X"),$F$4:$F$494)</f>
        <v>0</v>
      </c>
      <c r="G524" s="99" cm="1">
        <f t="array" ref="G524">SUMPRODUCT(--($E$4:$E$494=C524),--($D$4:$D$494="X"),$G$4:$G$494)</f>
        <v>0</v>
      </c>
      <c r="H524" s="99" cm="1">
        <f t="array" ref="H524">SUMPRODUCT(--($E$4:$E$494=C524),--($D$4:$D$494="X"),$H$4:$H$494)</f>
        <v>0</v>
      </c>
      <c r="I524" s="99" cm="1">
        <f t="array" ref="I524">SUMPRODUCT(--($E$4:$E$494=C524),--($D$4:$D$494="X"),$I$4:$I$494)</f>
        <v>0</v>
      </c>
      <c r="J524" s="99" cm="1">
        <f t="array" ref="J524">SUMPRODUCT(--($E$4:$E$494=C524),--($D$4:$D$494="X"),$J$4:$J$494)</f>
        <v>0</v>
      </c>
      <c r="K524" s="99" cm="1">
        <f t="array" ref="K524">SUMPRODUCT(--($E$4:$E$494=C524),--($D$4:$D$494="X"),$K$4:$K$494)</f>
        <v>0</v>
      </c>
      <c r="L524" s="99" cm="1">
        <f t="array" ref="L524">SUMPRODUCT(--($E$4:$E$494=C524),--($D$4:$D$494="X"),$L$4:$L$494)</f>
        <v>0</v>
      </c>
      <c r="M524" s="99" cm="1">
        <f t="array" ref="M524">SUMPRODUCT(--($E$4:$E$494=C524),--($D$4:$D$494="X"),$M$4:$M$494)</f>
        <v>0</v>
      </c>
      <c r="N524" s="99">
        <f t="shared" si="21"/>
        <v>0</v>
      </c>
    </row>
    <row r="525" spans="3:16">
      <c r="C525" s="95" t="str">
        <f t="shared" si="20"/>
        <v>H</v>
      </c>
      <c r="D525" s="96"/>
      <c r="E525" s="96"/>
      <c r="F525" s="99" cm="1">
        <f t="array" ref="F525">SUMPRODUCT(--($E$4:$E$494=C525),--($D$4:$D$494="X"),$F$4:$F$494)</f>
        <v>0</v>
      </c>
      <c r="G525" s="99" cm="1">
        <f t="array" ref="G525">SUMPRODUCT(--($E$4:$E$494=C525),--($D$4:$D$494="X"),$G$4:$G$494)</f>
        <v>0</v>
      </c>
      <c r="H525" s="99" cm="1">
        <f t="array" ref="H525">SUMPRODUCT(--($E$4:$E$494=C525),--($D$4:$D$494="X"),$H$4:$H$494)</f>
        <v>0</v>
      </c>
      <c r="I525" s="99" cm="1">
        <f t="array" ref="I525">SUMPRODUCT(--($E$4:$E$494=C525),--($D$4:$D$494="X"),$I$4:$I$494)</f>
        <v>0</v>
      </c>
      <c r="J525" s="99" cm="1">
        <f t="array" ref="J525">SUMPRODUCT(--($E$4:$E$494=C525),--($D$4:$D$494="X"),$J$4:$J$494)</f>
        <v>0</v>
      </c>
      <c r="K525" s="99" cm="1">
        <f t="array" ref="K525">SUMPRODUCT(--($E$4:$E$494=C525),--($D$4:$D$494="X"),$K$4:$K$494)</f>
        <v>0</v>
      </c>
      <c r="L525" s="99" cm="1">
        <f t="array" ref="L525">SUMPRODUCT(--($E$4:$E$494=C525),--($D$4:$D$494="X"),$L$4:$L$494)</f>
        <v>0</v>
      </c>
      <c r="M525" s="99" cm="1">
        <f t="array" ref="M525">SUMPRODUCT(--($E$4:$E$494=C525),--($D$4:$D$494="X"),$M$4:$M$494)</f>
        <v>0</v>
      </c>
      <c r="N525" s="99">
        <f t="shared" si="21"/>
        <v>0</v>
      </c>
    </row>
    <row r="526" spans="3:16">
      <c r="C526" s="95" t="str">
        <f t="shared" si="20"/>
        <v>I</v>
      </c>
      <c r="D526" s="96"/>
      <c r="E526" s="96"/>
      <c r="F526" s="99" cm="1">
        <f t="array" ref="F526">SUMPRODUCT(--($E$4:$E$494=C526),--($D$4:$D$494="X"),$F$4:$F$494)</f>
        <v>0</v>
      </c>
      <c r="G526" s="99" cm="1">
        <f t="array" ref="G526">SUMPRODUCT(--($E$4:$E$494=C526),--($D$4:$D$494="X"),$G$4:$G$494)</f>
        <v>0</v>
      </c>
      <c r="H526" s="99" cm="1">
        <f t="array" ref="H526">SUMPRODUCT(--($E$4:$E$494=C526),--($D$4:$D$494="X"),$H$4:$H$494)</f>
        <v>0</v>
      </c>
      <c r="I526" s="99" cm="1">
        <f t="array" ref="I526">SUMPRODUCT(--($E$4:$E$494=C526),--($D$4:$D$494="X"),$I$4:$I$494)</f>
        <v>0</v>
      </c>
      <c r="J526" s="99" cm="1">
        <f t="array" ref="J526">SUMPRODUCT(--($E$4:$E$494=C526),--($D$4:$D$494="X"),$J$4:$J$494)</f>
        <v>0</v>
      </c>
      <c r="K526" s="99" cm="1">
        <f t="array" ref="K526">SUMPRODUCT(--($E$4:$E$494=C526),--($D$4:$D$494="X"),$K$4:$K$494)</f>
        <v>0</v>
      </c>
      <c r="L526" s="99" cm="1">
        <f t="array" ref="L526">SUMPRODUCT(--($E$4:$E$494=C526),--($D$4:$D$494="X"),$L$4:$L$494)</f>
        <v>0</v>
      </c>
      <c r="M526" s="99" cm="1">
        <f t="array" ref="M526">SUMPRODUCT(--($E$4:$E$494=C526),--($D$4:$D$494="X"),$M$4:$M$494)</f>
        <v>0</v>
      </c>
      <c r="N526" s="99">
        <f t="shared" si="21"/>
        <v>0</v>
      </c>
    </row>
    <row r="527" spans="3:16">
      <c r="C527" s="95" t="str">
        <f t="shared" si="20"/>
        <v>J</v>
      </c>
      <c r="D527" s="96"/>
      <c r="E527" s="96"/>
      <c r="F527" s="99" cm="1">
        <f t="array" ref="F527">SUMPRODUCT(--($E$4:$E$494=C527),--($D$4:$D$494="X"),$F$4:$F$494)</f>
        <v>0</v>
      </c>
      <c r="G527" s="99" cm="1">
        <f t="array" ref="G527">SUMPRODUCT(--($E$4:$E$494=C527),--($D$4:$D$494="X"),$G$4:$G$494)</f>
        <v>0</v>
      </c>
      <c r="H527" s="99" cm="1">
        <f t="array" ref="H527">SUMPRODUCT(--($E$4:$E$494=C527),--($D$4:$D$494="X"),$H$4:$H$494)</f>
        <v>0</v>
      </c>
      <c r="I527" s="99" cm="1">
        <f t="array" ref="I527">SUMPRODUCT(--($E$4:$E$494=C527),--($D$4:$D$494="X"),$I$4:$I$494)</f>
        <v>0</v>
      </c>
      <c r="J527" s="99" cm="1">
        <f t="array" ref="J527">SUMPRODUCT(--($E$4:$E$494=C527),--($D$4:$D$494="X"),$J$4:$J$494)</f>
        <v>0</v>
      </c>
      <c r="K527" s="99" cm="1">
        <f t="array" ref="K527">SUMPRODUCT(--($E$4:$E$494=C527),--($D$4:$D$494="X"),$K$4:$K$494)</f>
        <v>0</v>
      </c>
      <c r="L527" s="99" cm="1">
        <f t="array" ref="L527">SUMPRODUCT(--($E$4:$E$494=C527),--($D$4:$D$494="X"),$L$4:$L$494)</f>
        <v>0</v>
      </c>
      <c r="M527" s="99" cm="1">
        <f t="array" ref="M527">SUMPRODUCT(--($E$4:$E$494=C527),--($D$4:$D$494="X"),$M$4:$M$494)</f>
        <v>0</v>
      </c>
      <c r="N527" s="99">
        <f t="shared" si="21"/>
        <v>0</v>
      </c>
    </row>
    <row r="528" spans="3:16">
      <c r="C528" s="95" t="str">
        <f t="shared" si="20"/>
        <v>K</v>
      </c>
      <c r="D528" s="96"/>
      <c r="E528" s="96"/>
      <c r="F528" s="99" cm="1">
        <f t="array" ref="F528">SUMPRODUCT(--($E$4:$E$494=C528),--($D$4:$D$494="X"),$F$4:$F$494)</f>
        <v>0</v>
      </c>
      <c r="G528" s="99" cm="1">
        <f t="array" ref="G528">SUMPRODUCT(--($E$4:$E$494=C528),--($D$4:$D$494="X"),$G$4:$G$494)</f>
        <v>0</v>
      </c>
      <c r="H528" s="99" cm="1">
        <f t="array" ref="H528">SUMPRODUCT(--($E$4:$E$494=C528),--($D$4:$D$494="X"),$H$4:$H$494)</f>
        <v>0</v>
      </c>
      <c r="I528" s="99" cm="1">
        <f t="array" ref="I528">SUMPRODUCT(--($E$4:$E$494=C528),--($D$4:$D$494="X"),$I$4:$I$494)</f>
        <v>0</v>
      </c>
      <c r="J528" s="99" cm="1">
        <f t="array" ref="J528">SUMPRODUCT(--($E$4:$E$494=C528),--($D$4:$D$494="X"),$J$4:$J$494)</f>
        <v>0</v>
      </c>
      <c r="K528" s="99" cm="1">
        <f t="array" ref="K528">SUMPRODUCT(--($E$4:$E$494=C528),--($D$4:$D$494="X"),$K$4:$K$494)</f>
        <v>0</v>
      </c>
      <c r="L528" s="99" cm="1">
        <f t="array" ref="L528">SUMPRODUCT(--($E$4:$E$494=C528),--($D$4:$D$494="X"),$L$4:$L$494)</f>
        <v>0</v>
      </c>
      <c r="M528" s="99" cm="1">
        <f t="array" ref="M528">SUMPRODUCT(--($E$4:$E$494=C528),--($D$4:$D$494="X"),$M$4:$M$494)</f>
        <v>0</v>
      </c>
      <c r="N528" s="99">
        <f t="shared" si="21"/>
        <v>0</v>
      </c>
    </row>
    <row r="529" spans="3:14">
      <c r="C529" s="95" t="str">
        <f t="shared" si="20"/>
        <v>Vrije categorie</v>
      </c>
      <c r="D529" s="96"/>
      <c r="E529" s="96"/>
      <c r="F529" s="99" cm="1">
        <f t="array" ref="F529">SUMPRODUCT(--($E$4:$E$494=C529),--($D$4:$D$494="X"),$F$4:$F$494)</f>
        <v>0</v>
      </c>
      <c r="G529" s="99" cm="1">
        <f t="array" ref="G529">SUMPRODUCT(--($E$4:$E$494=C529),--($D$4:$D$494="X"),$G$4:$G$494)</f>
        <v>0</v>
      </c>
      <c r="H529" s="99" cm="1">
        <f t="array" ref="H529">SUMPRODUCT(--($E$4:$E$494=C529),--($D$4:$D$494="X"),$H$4:$H$494)</f>
        <v>0</v>
      </c>
      <c r="I529" s="99" cm="1">
        <f t="array" ref="I529">SUMPRODUCT(--($E$4:$E$494=C529),--($D$4:$D$494="X"),$I$4:$I$494)</f>
        <v>0</v>
      </c>
      <c r="J529" s="99" cm="1">
        <f t="array" ref="J529">SUMPRODUCT(--($E$4:$E$494=C529),--($D$4:$D$494="X"),$J$4:$J$494)</f>
        <v>0</v>
      </c>
      <c r="K529" s="99" cm="1">
        <f t="array" ref="K529">SUMPRODUCT(--($E$4:$E$494=C529),--($D$4:$D$494="X"),$K$4:$K$494)</f>
        <v>0</v>
      </c>
      <c r="L529" s="99" cm="1">
        <f t="array" ref="L529">SUMPRODUCT(--($E$4:$E$494=C529),--($D$4:$D$494="X"),$L$4:$L$494)</f>
        <v>0</v>
      </c>
      <c r="M529" s="99" cm="1">
        <f t="array" ref="M529">SUMPRODUCT(--($E$4:$E$494=C529),--($D$4:$D$494="X"),$M$4:$M$494)</f>
        <v>0</v>
      </c>
      <c r="N529" s="99">
        <f t="shared" si="21"/>
        <v>0</v>
      </c>
    </row>
    <row r="530" spans="3:14">
      <c r="C530" s="95" t="str">
        <f t="shared" si="20"/>
        <v>Vrije categorie</v>
      </c>
      <c r="D530" s="96"/>
      <c r="E530" s="96"/>
      <c r="F530" s="99" cm="1">
        <f t="array" ref="F530">SUMPRODUCT(--($E$4:$E$494=C530),--($D$4:$D$494="X"),$F$4:$F$494)</f>
        <v>0</v>
      </c>
      <c r="G530" s="99" cm="1">
        <f t="array" ref="G530">SUMPRODUCT(--($E$4:$E$494=C530),--($D$4:$D$494="X"),$G$4:$G$494)</f>
        <v>0</v>
      </c>
      <c r="H530" s="99" cm="1">
        <f t="array" ref="H530">SUMPRODUCT(--($E$4:$E$494=C530),--($D$4:$D$494="X"),$H$4:$H$494)</f>
        <v>0</v>
      </c>
      <c r="I530" s="99" cm="1">
        <f t="array" ref="I530">SUMPRODUCT(--($E$4:$E$494=C530),--($D$4:$D$494="X"),$I$4:$I$494)</f>
        <v>0</v>
      </c>
      <c r="J530" s="99" cm="1">
        <f t="array" ref="J530">SUMPRODUCT(--($E$4:$E$494=C530),--($D$4:$D$494="X"),$J$4:$J$494)</f>
        <v>0</v>
      </c>
      <c r="K530" s="99" cm="1">
        <f t="array" ref="K530">SUMPRODUCT(--($E$4:$E$494=C530),--($D$4:$D$494="X"),$K$4:$K$494)</f>
        <v>0</v>
      </c>
      <c r="L530" s="99" cm="1">
        <f t="array" ref="L530">SUMPRODUCT(--($E$4:$E$494=C530),--($D$4:$D$494="X"),$L$4:$L$494)</f>
        <v>0</v>
      </c>
      <c r="M530" s="99" cm="1">
        <f t="array" ref="M530">SUMPRODUCT(--($E$4:$E$494=C530),--($D$4:$D$494="X"),$M$4:$M$494)</f>
        <v>0</v>
      </c>
      <c r="N530" s="99">
        <f t="shared" si="21"/>
        <v>0</v>
      </c>
    </row>
    <row r="531" spans="3:14" ht="15.75" thickBot="1">
      <c r="C531" s="97" t="s">
        <v>179</v>
      </c>
      <c r="D531" s="98"/>
      <c r="E531" s="98"/>
      <c r="F531" s="100">
        <f>SUM(F518:F530)</f>
        <v>0</v>
      </c>
      <c r="G531" s="100">
        <f t="shared" ref="G531:M531" si="22">SUM(G518:G530)</f>
        <v>0</v>
      </c>
      <c r="H531" s="100">
        <f t="shared" si="22"/>
        <v>0</v>
      </c>
      <c r="I531" s="100">
        <f t="shared" si="22"/>
        <v>0</v>
      </c>
      <c r="J531" s="100">
        <f t="shared" si="22"/>
        <v>0</v>
      </c>
      <c r="K531" s="100">
        <f t="shared" si="22"/>
        <v>0</v>
      </c>
      <c r="L531" s="100">
        <f t="shared" si="22"/>
        <v>0</v>
      </c>
      <c r="M531" s="100">
        <f t="shared" si="22"/>
        <v>0</v>
      </c>
      <c r="N531" s="100">
        <f>SUM(N518:N530)</f>
        <v>0</v>
      </c>
    </row>
    <row r="532" spans="3:14" ht="15.75" thickTop="1"/>
  </sheetData>
  <mergeCells count="4">
    <mergeCell ref="B1:C1"/>
    <mergeCell ref="D1:J1"/>
    <mergeCell ref="B2:C2"/>
    <mergeCell ref="D2:J2"/>
  </mergeCells>
  <pageMargins left="0.7" right="0.7" top="0.75" bottom="0.75" header="0.3" footer="0.3"/>
  <pageSetup paperSize="9" orientation="portrait" r:id="rId1"/>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EBC85A-0BC8-4CD6-8294-7B0F4122AE1A}">
  <sheetPr>
    <tabColor rgb="FFC2E76B"/>
  </sheetPr>
  <dimension ref="A2:N63"/>
  <sheetViews>
    <sheetView showGridLines="0" workbookViewId="0">
      <selection activeCell="A35" sqref="A35:D35"/>
    </sheetView>
  </sheetViews>
  <sheetFormatPr defaultRowHeight="15"/>
  <cols>
    <col min="1" max="1" width="30" customWidth="1"/>
    <col min="4" max="4" width="13.28515625" customWidth="1"/>
    <col min="5" max="5" width="16.140625" customWidth="1"/>
    <col min="6" max="6" width="17.85546875" customWidth="1"/>
    <col min="7" max="7" width="13.85546875" customWidth="1"/>
    <col min="8" max="8" width="16.7109375" bestFit="1" customWidth="1"/>
    <col min="9" max="9" width="18.42578125" bestFit="1" customWidth="1"/>
    <col min="11" max="11" width="10" customWidth="1"/>
    <col min="12" max="12" width="10.85546875" bestFit="1" customWidth="1"/>
    <col min="13" max="13" width="16" customWidth="1"/>
    <col min="14" max="14" width="16.7109375" bestFit="1" customWidth="1"/>
  </cols>
  <sheetData>
    <row r="2" spans="1:14" ht="45">
      <c r="A2" s="74"/>
      <c r="B2" s="75"/>
      <c r="C2" s="75"/>
      <c r="D2" s="76" t="str">
        <f>CONCATENATE("Uitvoeringsbepaling"," ",H5,", onderdeel van ",Kwaliteitscontroles!A2," ",Kwaliteitscontroles!A3)</f>
        <v xml:space="preserve">Uitvoeringsbepaling 50, onderdeel van bestek </v>
      </c>
      <c r="E2" s="76"/>
      <c r="F2" s="76"/>
      <c r="G2" s="76"/>
      <c r="H2" s="77"/>
      <c r="I2" s="37"/>
      <c r="K2" t="s">
        <v>67</v>
      </c>
      <c r="L2" t="s">
        <v>170</v>
      </c>
      <c r="M2" s="65" t="s">
        <v>169</v>
      </c>
      <c r="N2" t="s">
        <v>183</v>
      </c>
    </row>
    <row r="3" spans="1:14">
      <c r="K3" s="58" t="s">
        <v>50</v>
      </c>
      <c r="L3" s="71"/>
      <c r="M3" s="132"/>
      <c r="N3" s="112" t="e">
        <f>'50a'!P499/M3</f>
        <v>#N/A</v>
      </c>
    </row>
    <row r="4" spans="1:14">
      <c r="A4" s="42" t="s">
        <v>78</v>
      </c>
      <c r="B4" s="229" t="str">
        <f>VLOOKUP(H5,Kwaliteitscontroles!A5:E54,3)</f>
        <v>Complex 50</v>
      </c>
      <c r="C4" s="229"/>
      <c r="D4" s="229"/>
      <c r="E4" s="229"/>
      <c r="F4" s="45"/>
      <c r="G4" s="45"/>
      <c r="H4" s="38"/>
      <c r="K4" s="60" t="s">
        <v>53</v>
      </c>
      <c r="L4" s="72"/>
      <c r="M4" s="133"/>
      <c r="N4" s="113" t="e">
        <f>'50a'!P500/M4</f>
        <v>#N/A</v>
      </c>
    </row>
    <row r="5" spans="1:14">
      <c r="A5" s="43" t="s">
        <v>79</v>
      </c>
      <c r="B5" s="230" t="str">
        <f>VLOOKUP(H5,Kwaliteitscontroles!A5:E54,4)</f>
        <v>Complex 50</v>
      </c>
      <c r="C5" s="230"/>
      <c r="D5" s="230"/>
      <c r="E5" s="230"/>
      <c r="F5" s="245" t="s">
        <v>81</v>
      </c>
      <c r="G5" s="245"/>
      <c r="H5" s="39">
        <f>Kwaliteitscontroles!A54</f>
        <v>50</v>
      </c>
      <c r="K5" s="60" t="s">
        <v>54</v>
      </c>
      <c r="L5" s="72"/>
      <c r="M5" s="133"/>
      <c r="N5" s="113" t="e">
        <f>'50a'!P501/M5</f>
        <v>#N/A</v>
      </c>
    </row>
    <row r="6" spans="1:14">
      <c r="A6" s="44" t="s">
        <v>80</v>
      </c>
      <c r="B6" s="231" t="str">
        <f>VLOOKUP(H5,Kwaliteitscontroles!A5:E54,5)</f>
        <v>Complex 50</v>
      </c>
      <c r="C6" s="231"/>
      <c r="D6" s="231"/>
      <c r="E6" s="231"/>
      <c r="F6" s="246" t="s">
        <v>82</v>
      </c>
      <c r="G6" s="246"/>
      <c r="H6" s="40" t="str">
        <f>CONCATENATE(H5,"a")</f>
        <v>50a</v>
      </c>
      <c r="K6" s="60" t="s">
        <v>55</v>
      </c>
      <c r="L6" s="72"/>
      <c r="M6" s="133"/>
      <c r="N6" s="113" t="e">
        <f>'50a'!P502/M6</f>
        <v>#N/A</v>
      </c>
    </row>
    <row r="7" spans="1:14">
      <c r="K7" s="60" t="s">
        <v>51</v>
      </c>
      <c r="L7" s="72"/>
      <c r="M7" s="133"/>
      <c r="N7" s="113" t="e">
        <f>'50a'!P503/M7</f>
        <v>#N/A</v>
      </c>
    </row>
    <row r="8" spans="1:14">
      <c r="A8" s="11" t="s">
        <v>83</v>
      </c>
      <c r="B8" s="12"/>
      <c r="C8" s="12"/>
      <c r="D8" s="12"/>
      <c r="E8" s="41">
        <f>MAX(L3:L16)</f>
        <v>0</v>
      </c>
      <c r="K8" s="60" t="s">
        <v>56</v>
      </c>
      <c r="L8" s="72"/>
      <c r="M8" s="133"/>
      <c r="N8" s="113" t="e">
        <f>'50a'!P504/M8</f>
        <v>#N/A</v>
      </c>
    </row>
    <row r="9" spans="1:14">
      <c r="A9" s="11" t="s">
        <v>26</v>
      </c>
      <c r="B9" s="12"/>
      <c r="C9" s="12"/>
      <c r="D9" s="12"/>
      <c r="E9" s="152">
        <v>0.08</v>
      </c>
      <c r="K9" s="60" t="s">
        <v>185</v>
      </c>
      <c r="L9" s="72"/>
      <c r="M9" s="133"/>
      <c r="N9" s="113" t="e">
        <f>'50a'!P505/M9</f>
        <v>#N/A</v>
      </c>
    </row>
    <row r="10" spans="1:14">
      <c r="H10" s="33" t="s">
        <v>92</v>
      </c>
      <c r="K10" s="60" t="s">
        <v>57</v>
      </c>
      <c r="L10" s="72"/>
      <c r="M10" s="133"/>
      <c r="N10" s="113" t="e">
        <f>'50a'!P506/M10</f>
        <v>#N/A</v>
      </c>
    </row>
    <row r="11" spans="1:14">
      <c r="A11" s="11" t="s">
        <v>84</v>
      </c>
      <c r="B11" s="12"/>
      <c r="C11" s="12"/>
      <c r="D11" s="12"/>
      <c r="E11" s="12"/>
      <c r="F11" s="46"/>
      <c r="G11" s="46"/>
      <c r="H11" s="48" t="e">
        <f>SUM(N3:N16)*Offertetarief</f>
        <v>#N/A</v>
      </c>
      <c r="K11" s="60" t="s">
        <v>58</v>
      </c>
      <c r="L11" s="72"/>
      <c r="M11" s="133"/>
      <c r="N11" s="113" t="e">
        <f>'50a'!P507/M11</f>
        <v>#N/A</v>
      </c>
    </row>
    <row r="12" spans="1:14">
      <c r="F12" s="33" t="s">
        <v>60</v>
      </c>
      <c r="G12" s="33" t="s">
        <v>86</v>
      </c>
      <c r="K12" s="60" t="s">
        <v>59</v>
      </c>
      <c r="L12" s="72"/>
      <c r="M12" s="133"/>
      <c r="N12" s="113" t="e">
        <f>'50a'!P508/M12</f>
        <v>#N/A</v>
      </c>
    </row>
    <row r="13" spans="1:14">
      <c r="A13" s="12" t="s">
        <v>152</v>
      </c>
      <c r="B13" s="12"/>
      <c r="C13" s="12"/>
      <c r="D13" s="12"/>
      <c r="E13" s="13"/>
      <c r="F13" s="69">
        <f>'50a'!N512</f>
        <v>0</v>
      </c>
      <c r="G13" s="115"/>
      <c r="H13" s="49">
        <f>(F13*G13)*4</f>
        <v>0</v>
      </c>
      <c r="K13" s="60" t="s">
        <v>52</v>
      </c>
      <c r="L13" s="72"/>
      <c r="M13" s="133"/>
      <c r="N13" s="113" t="e">
        <f>'50a'!P509/M13</f>
        <v>#N/A</v>
      </c>
    </row>
    <row r="14" spans="1:14" ht="15.75">
      <c r="F14" s="47" t="s">
        <v>85</v>
      </c>
      <c r="G14" s="102"/>
      <c r="H14" s="49" t="e">
        <f>SUM(H11:H13)</f>
        <v>#N/A</v>
      </c>
      <c r="K14" s="60"/>
      <c r="L14" s="72"/>
      <c r="M14" s="133"/>
      <c r="N14" s="113"/>
    </row>
    <row r="15" spans="1:14">
      <c r="K15" s="60"/>
      <c r="L15" s="72"/>
      <c r="M15" s="133"/>
      <c r="N15" s="113"/>
    </row>
    <row r="16" spans="1:14">
      <c r="A16" t="s">
        <v>165</v>
      </c>
      <c r="K16" s="62"/>
      <c r="L16" s="73"/>
      <c r="M16" s="134"/>
      <c r="N16" s="114"/>
    </row>
    <row r="17" spans="1:9">
      <c r="A17" s="241" t="s">
        <v>166</v>
      </c>
      <c r="B17" s="241"/>
      <c r="C17" s="241"/>
      <c r="D17" s="70" t="e">
        <f>'50a'!P512</f>
        <v>#N/A</v>
      </c>
      <c r="E17" s="241" t="s">
        <v>167</v>
      </c>
      <c r="F17" s="241"/>
      <c r="G17" s="70" t="e">
        <f>D17/E8</f>
        <v>#N/A</v>
      </c>
      <c r="H17" s="67" t="s">
        <v>168</v>
      </c>
      <c r="I17" s="69" t="e">
        <f>D17/SUM(N3:N16)</f>
        <v>#N/A</v>
      </c>
    </row>
    <row r="20" spans="1:9">
      <c r="A20" s="50" t="s">
        <v>153</v>
      </c>
      <c r="E20" s="33" t="s">
        <v>60</v>
      </c>
      <c r="F20" s="33" t="s">
        <v>86</v>
      </c>
      <c r="G20" s="33" t="s">
        <v>87</v>
      </c>
      <c r="H20" s="33" t="s">
        <v>88</v>
      </c>
      <c r="I20" s="33" t="s">
        <v>92</v>
      </c>
    </row>
    <row r="21" spans="1:9">
      <c r="A21" s="125"/>
      <c r="B21" s="119"/>
      <c r="C21" s="119"/>
      <c r="D21" s="119"/>
      <c r="E21" s="225"/>
      <c r="F21" s="225"/>
      <c r="G21" s="225"/>
      <c r="H21" s="225"/>
      <c r="I21" s="120"/>
    </row>
    <row r="22" spans="1:9">
      <c r="A22" s="262" t="s">
        <v>155</v>
      </c>
      <c r="B22" s="263"/>
      <c r="C22" s="263"/>
      <c r="D22" s="227"/>
      <c r="E22" s="121">
        <f>'50a'!G512</f>
        <v>0</v>
      </c>
      <c r="F22" s="122"/>
      <c r="G22" s="123">
        <f t="shared" ref="G22:G34" si="0">E22*F22</f>
        <v>0</v>
      </c>
      <c r="H22" s="124"/>
      <c r="I22" s="123">
        <f t="shared" ref="I22:I34" si="1">G22*H22</f>
        <v>0</v>
      </c>
    </row>
    <row r="23" spans="1:9">
      <c r="A23" s="224" t="s">
        <v>156</v>
      </c>
      <c r="B23" s="225"/>
      <c r="C23" s="225"/>
      <c r="D23" s="226"/>
      <c r="E23" s="51">
        <f>E22</f>
        <v>0</v>
      </c>
      <c r="F23" s="88"/>
      <c r="G23" s="83">
        <f t="shared" si="0"/>
        <v>0</v>
      </c>
      <c r="H23" s="61"/>
      <c r="I23" s="83">
        <f t="shared" si="1"/>
        <v>0</v>
      </c>
    </row>
    <row r="24" spans="1:9">
      <c r="A24" s="224" t="s">
        <v>157</v>
      </c>
      <c r="B24" s="225"/>
      <c r="C24" s="225"/>
      <c r="D24" s="226"/>
      <c r="E24" s="51">
        <f>E22</f>
        <v>0</v>
      </c>
      <c r="F24" s="88"/>
      <c r="G24" s="83">
        <f t="shared" si="0"/>
        <v>0</v>
      </c>
      <c r="H24" s="61"/>
      <c r="I24" s="83">
        <f t="shared" si="1"/>
        <v>0</v>
      </c>
    </row>
    <row r="25" spans="1:9">
      <c r="A25" s="224" t="s">
        <v>158</v>
      </c>
      <c r="B25" s="225"/>
      <c r="C25" s="225"/>
      <c r="D25" s="226"/>
      <c r="E25" s="51">
        <f>E22</f>
        <v>0</v>
      </c>
      <c r="F25" s="88"/>
      <c r="G25" s="83">
        <f t="shared" si="0"/>
        <v>0</v>
      </c>
      <c r="H25" s="61"/>
      <c r="I25" s="83">
        <f t="shared" si="1"/>
        <v>0</v>
      </c>
    </row>
    <row r="26" spans="1:9">
      <c r="A26" s="224" t="s">
        <v>61</v>
      </c>
      <c r="B26" s="225"/>
      <c r="C26" s="225"/>
      <c r="D26" s="226"/>
      <c r="E26" s="51">
        <f>'50a'!F512-E27</f>
        <v>0</v>
      </c>
      <c r="F26" s="88"/>
      <c r="G26" s="83">
        <f t="shared" si="0"/>
        <v>0</v>
      </c>
      <c r="H26" s="61"/>
      <c r="I26" s="83">
        <f t="shared" si="1"/>
        <v>0</v>
      </c>
    </row>
    <row r="27" spans="1:9">
      <c r="A27" s="224" t="s">
        <v>62</v>
      </c>
      <c r="B27" s="225"/>
      <c r="C27" s="225"/>
      <c r="D27" s="264"/>
      <c r="E27" s="126"/>
      <c r="F27" s="127"/>
      <c r="G27" s="128">
        <f t="shared" si="0"/>
        <v>0</v>
      </c>
      <c r="H27" s="129"/>
      <c r="I27" s="128">
        <f t="shared" si="1"/>
        <v>0</v>
      </c>
    </row>
    <row r="28" spans="1:9">
      <c r="A28" s="125"/>
      <c r="B28" s="119"/>
      <c r="C28" s="119"/>
      <c r="D28" s="119"/>
      <c r="E28" s="225"/>
      <c r="F28" s="225"/>
      <c r="G28" s="225"/>
      <c r="H28" s="225"/>
      <c r="I28" s="120"/>
    </row>
    <row r="29" spans="1:9">
      <c r="A29" s="224" t="s">
        <v>159</v>
      </c>
      <c r="B29" s="225"/>
      <c r="C29" s="225"/>
      <c r="D29" s="227"/>
      <c r="E29" s="121">
        <f>'50a'!S495</f>
        <v>0</v>
      </c>
      <c r="F29" s="122"/>
      <c r="G29" s="123">
        <f t="shared" si="0"/>
        <v>0</v>
      </c>
      <c r="H29" s="124"/>
      <c r="I29" s="123">
        <f t="shared" si="1"/>
        <v>0</v>
      </c>
    </row>
    <row r="30" spans="1:9">
      <c r="A30" s="224" t="s">
        <v>160</v>
      </c>
      <c r="B30" s="225"/>
      <c r="C30" s="225"/>
      <c r="D30" s="226"/>
      <c r="E30" s="51">
        <f>'50a'!R495</f>
        <v>0</v>
      </c>
      <c r="F30" s="88"/>
      <c r="G30" s="83">
        <f t="shared" si="0"/>
        <v>0</v>
      </c>
      <c r="H30" s="61"/>
      <c r="I30" s="83">
        <f t="shared" si="1"/>
        <v>0</v>
      </c>
    </row>
    <row r="31" spans="1:9">
      <c r="A31" s="224" t="s">
        <v>161</v>
      </c>
      <c r="B31" s="225"/>
      <c r="C31" s="225"/>
      <c r="D31" s="226"/>
      <c r="E31" s="51">
        <f>'50a'!T495</f>
        <v>0</v>
      </c>
      <c r="F31" s="88"/>
      <c r="G31" s="83">
        <f t="shared" si="0"/>
        <v>0</v>
      </c>
      <c r="H31" s="61"/>
      <c r="I31" s="83">
        <f t="shared" si="1"/>
        <v>0</v>
      </c>
    </row>
    <row r="32" spans="1:9">
      <c r="A32" s="224" t="s">
        <v>162</v>
      </c>
      <c r="B32" s="225"/>
      <c r="C32" s="225"/>
      <c r="D32" s="226"/>
      <c r="E32" s="51">
        <f>'50a'!U495</f>
        <v>0</v>
      </c>
      <c r="F32" s="88"/>
      <c r="G32" s="83">
        <f t="shared" si="0"/>
        <v>0</v>
      </c>
      <c r="H32" s="61"/>
      <c r="I32" s="83">
        <f t="shared" si="1"/>
        <v>0</v>
      </c>
    </row>
    <row r="33" spans="1:9">
      <c r="A33" s="224" t="s">
        <v>151</v>
      </c>
      <c r="B33" s="225"/>
      <c r="C33" s="225"/>
      <c r="D33" s="226"/>
      <c r="E33" s="51">
        <f>'50a'!V495</f>
        <v>0</v>
      </c>
      <c r="F33" s="88"/>
      <c r="G33" s="83">
        <f t="shared" si="0"/>
        <v>0</v>
      </c>
      <c r="H33" s="61"/>
      <c r="I33" s="83">
        <f t="shared" si="1"/>
        <v>0</v>
      </c>
    </row>
    <row r="34" spans="1:9">
      <c r="A34" s="224" t="s">
        <v>163</v>
      </c>
      <c r="B34" s="225"/>
      <c r="C34" s="225"/>
      <c r="D34" s="226"/>
      <c r="E34" s="51">
        <f>'50a'!W495</f>
        <v>0</v>
      </c>
      <c r="F34" s="88"/>
      <c r="G34" s="83">
        <f t="shared" si="0"/>
        <v>0</v>
      </c>
      <c r="H34" s="61"/>
      <c r="I34" s="83">
        <f t="shared" si="1"/>
        <v>0</v>
      </c>
    </row>
    <row r="35" spans="1:9">
      <c r="A35" s="224"/>
      <c r="B35" s="225"/>
      <c r="C35" s="225"/>
      <c r="D35" s="226"/>
      <c r="E35" s="51"/>
      <c r="F35" s="88"/>
      <c r="G35" s="83"/>
      <c r="H35" s="61"/>
      <c r="I35" s="83"/>
    </row>
    <row r="36" spans="1:9">
      <c r="A36" s="224"/>
      <c r="B36" s="225"/>
      <c r="C36" s="225"/>
      <c r="D36" s="226"/>
      <c r="E36" s="51"/>
      <c r="F36" s="88"/>
      <c r="G36" s="83"/>
      <c r="H36" s="61"/>
      <c r="I36" s="83"/>
    </row>
    <row r="37" spans="1:9">
      <c r="A37" s="238"/>
      <c r="B37" s="239"/>
      <c r="C37" s="239"/>
      <c r="D37" s="240"/>
      <c r="E37" s="52"/>
      <c r="F37" s="89"/>
      <c r="G37" s="84"/>
      <c r="H37" s="63"/>
      <c r="I37" s="84"/>
    </row>
    <row r="38" spans="1:9" ht="15.75">
      <c r="H38" s="53" t="s">
        <v>85</v>
      </c>
      <c r="I38" s="54">
        <f>SUM(I22:I37)</f>
        <v>0</v>
      </c>
    </row>
    <row r="40" spans="1:9">
      <c r="A40" s="50" t="s">
        <v>89</v>
      </c>
      <c r="D40" t="s">
        <v>49</v>
      </c>
      <c r="E40" t="s">
        <v>90</v>
      </c>
      <c r="F40" t="s">
        <v>91</v>
      </c>
      <c r="G40" t="s">
        <v>87</v>
      </c>
      <c r="H40" t="s">
        <v>88</v>
      </c>
      <c r="I40" t="s">
        <v>92</v>
      </c>
    </row>
    <row r="41" spans="1:9">
      <c r="A41" s="236" t="s">
        <v>154</v>
      </c>
      <c r="B41" s="237"/>
      <c r="C41" s="237"/>
      <c r="D41" s="34" t="s">
        <v>60</v>
      </c>
      <c r="E41" s="111">
        <f>'50a'!N505</f>
        <v>0</v>
      </c>
      <c r="F41" s="85"/>
      <c r="G41" s="82">
        <f>E41*F41</f>
        <v>0</v>
      </c>
      <c r="H41" s="59" t="s">
        <v>164</v>
      </c>
      <c r="I41" s="82"/>
    </row>
    <row r="42" spans="1:9">
      <c r="A42" s="234"/>
      <c r="B42" s="235"/>
      <c r="C42" s="235"/>
      <c r="D42" s="35"/>
      <c r="E42" s="35"/>
      <c r="F42" s="86"/>
      <c r="G42" s="83"/>
      <c r="H42" s="61"/>
      <c r="I42" s="83"/>
    </row>
    <row r="43" spans="1:9">
      <c r="A43" s="234"/>
      <c r="B43" s="235"/>
      <c r="C43" s="235"/>
      <c r="D43" s="35"/>
      <c r="E43" s="35"/>
      <c r="F43" s="86"/>
      <c r="G43" s="83"/>
      <c r="H43" s="61"/>
      <c r="I43" s="83"/>
    </row>
    <row r="44" spans="1:9">
      <c r="A44" s="234"/>
      <c r="B44" s="235"/>
      <c r="C44" s="235"/>
      <c r="D44" s="35"/>
      <c r="E44" s="35"/>
      <c r="F44" s="86"/>
      <c r="G44" s="83"/>
      <c r="H44" s="61"/>
      <c r="I44" s="83"/>
    </row>
    <row r="45" spans="1:9">
      <c r="A45" s="234"/>
      <c r="B45" s="235"/>
      <c r="C45" s="235"/>
      <c r="D45" s="35"/>
      <c r="E45" s="35"/>
      <c r="F45" s="86"/>
      <c r="G45" s="83"/>
      <c r="H45" s="61"/>
      <c r="I45" s="83"/>
    </row>
    <row r="46" spans="1:9">
      <c r="A46" s="234"/>
      <c r="B46" s="235"/>
      <c r="C46" s="235"/>
      <c r="D46" s="35"/>
      <c r="E46" s="35"/>
      <c r="F46" s="86"/>
      <c r="G46" s="83"/>
      <c r="H46" s="61"/>
      <c r="I46" s="83"/>
    </row>
    <row r="47" spans="1:9">
      <c r="A47" s="234"/>
      <c r="B47" s="235"/>
      <c r="C47" s="235"/>
      <c r="D47" s="35"/>
      <c r="E47" s="35"/>
      <c r="F47" s="86"/>
      <c r="G47" s="83"/>
      <c r="H47" s="61"/>
      <c r="I47" s="83"/>
    </row>
    <row r="48" spans="1:9">
      <c r="A48" s="234"/>
      <c r="B48" s="235"/>
      <c r="C48" s="235"/>
      <c r="D48" s="35"/>
      <c r="E48" s="35"/>
      <c r="F48" s="86"/>
      <c r="G48" s="83"/>
      <c r="H48" s="61"/>
      <c r="I48" s="83"/>
    </row>
    <row r="49" spans="1:9">
      <c r="A49" s="234"/>
      <c r="B49" s="235"/>
      <c r="C49" s="235"/>
      <c r="D49" s="35"/>
      <c r="E49" s="35"/>
      <c r="F49" s="86"/>
      <c r="G49" s="83"/>
      <c r="H49" s="61"/>
      <c r="I49" s="83"/>
    </row>
    <row r="50" spans="1:9">
      <c r="A50" s="234"/>
      <c r="B50" s="235"/>
      <c r="C50" s="235"/>
      <c r="D50" s="35"/>
      <c r="E50" s="35"/>
      <c r="F50" s="86"/>
      <c r="G50" s="83"/>
      <c r="H50" s="61"/>
      <c r="I50" s="83"/>
    </row>
    <row r="51" spans="1:9">
      <c r="A51" s="232"/>
      <c r="B51" s="233"/>
      <c r="C51" s="233"/>
      <c r="D51" s="36"/>
      <c r="E51" s="36"/>
      <c r="F51" s="87"/>
      <c r="G51" s="84"/>
      <c r="H51" s="63"/>
      <c r="I51" s="84"/>
    </row>
    <row r="52" spans="1:9" ht="15.75">
      <c r="H52" s="53" t="s">
        <v>85</v>
      </c>
      <c r="I52" s="54">
        <f>SUM(I41:I51)</f>
        <v>0</v>
      </c>
    </row>
    <row r="54" spans="1:9" ht="15.75">
      <c r="A54" s="11" t="s">
        <v>93</v>
      </c>
      <c r="B54" s="12"/>
      <c r="C54" s="12"/>
      <c r="D54" s="12"/>
      <c r="E54" s="12"/>
      <c r="F54" s="12"/>
      <c r="G54" s="12"/>
      <c r="H54" s="55" t="s">
        <v>85</v>
      </c>
      <c r="I54" s="56" t="e">
        <f>SUM(H14+I38+I52)</f>
        <v>#N/A</v>
      </c>
    </row>
    <row r="56" spans="1:9" ht="15.75">
      <c r="A56" s="11" t="s">
        <v>184</v>
      </c>
      <c r="B56" s="12"/>
      <c r="C56" s="12"/>
      <c r="D56" s="12"/>
      <c r="E56" s="12"/>
      <c r="F56" s="12"/>
      <c r="G56" s="12"/>
      <c r="H56" s="55" t="s">
        <v>85</v>
      </c>
      <c r="I56" s="56" t="e">
        <f>H11/12</f>
        <v>#N/A</v>
      </c>
    </row>
    <row r="58" spans="1:9">
      <c r="A58" s="50" t="s">
        <v>191</v>
      </c>
    </row>
    <row r="59" spans="1:9">
      <c r="A59" s="253"/>
      <c r="B59" s="254"/>
      <c r="C59" s="254"/>
      <c r="D59" s="254"/>
      <c r="E59" s="254"/>
      <c r="F59" s="254"/>
      <c r="G59" s="254"/>
      <c r="H59" s="254"/>
      <c r="I59" s="255"/>
    </row>
    <row r="60" spans="1:9">
      <c r="A60" s="256"/>
      <c r="B60" s="257"/>
      <c r="C60" s="257"/>
      <c r="D60" s="257"/>
      <c r="E60" s="257"/>
      <c r="F60" s="257"/>
      <c r="G60" s="257"/>
      <c r="H60" s="257"/>
      <c r="I60" s="258"/>
    </row>
    <row r="61" spans="1:9">
      <c r="A61" s="256"/>
      <c r="B61" s="257"/>
      <c r="C61" s="257"/>
      <c r="D61" s="257"/>
      <c r="E61" s="257"/>
      <c r="F61" s="257"/>
      <c r="G61" s="257"/>
      <c r="H61" s="257"/>
      <c r="I61" s="258"/>
    </row>
    <row r="62" spans="1:9">
      <c r="A62" s="256"/>
      <c r="B62" s="257"/>
      <c r="C62" s="257"/>
      <c r="D62" s="257"/>
      <c r="E62" s="257"/>
      <c r="F62" s="257"/>
      <c r="G62" s="257"/>
      <c r="H62" s="257"/>
      <c r="I62" s="258"/>
    </row>
    <row r="63" spans="1:9">
      <c r="A63" s="259"/>
      <c r="B63" s="260"/>
      <c r="C63" s="260"/>
      <c r="D63" s="260"/>
      <c r="E63" s="260"/>
      <c r="F63" s="260"/>
      <c r="G63" s="260"/>
      <c r="H63" s="260"/>
      <c r="I63" s="261"/>
    </row>
  </sheetData>
  <mergeCells count="36">
    <mergeCell ref="A48:C48"/>
    <mergeCell ref="A49:C49"/>
    <mergeCell ref="A50:C50"/>
    <mergeCell ref="A51:C51"/>
    <mergeCell ref="A59:I63"/>
    <mergeCell ref="A47:C47"/>
    <mergeCell ref="A33:D33"/>
    <mergeCell ref="A34:D34"/>
    <mergeCell ref="A35:D35"/>
    <mergeCell ref="A36:D36"/>
    <mergeCell ref="A37:D37"/>
    <mergeCell ref="A41:C41"/>
    <mergeCell ref="A42:C42"/>
    <mergeCell ref="A43:C43"/>
    <mergeCell ref="A44:C44"/>
    <mergeCell ref="A45:C45"/>
    <mergeCell ref="A46:C46"/>
    <mergeCell ref="A32:D32"/>
    <mergeCell ref="E21:H21"/>
    <mergeCell ref="A22:D22"/>
    <mergeCell ref="A23:D23"/>
    <mergeCell ref="A24:D24"/>
    <mergeCell ref="A25:D25"/>
    <mergeCell ref="A26:D26"/>
    <mergeCell ref="A27:D27"/>
    <mergeCell ref="E28:H28"/>
    <mergeCell ref="A29:D29"/>
    <mergeCell ref="A30:D30"/>
    <mergeCell ref="A31:D31"/>
    <mergeCell ref="A17:C17"/>
    <mergeCell ref="E17:F17"/>
    <mergeCell ref="B4:E4"/>
    <mergeCell ref="B5:E5"/>
    <mergeCell ref="F5:G5"/>
    <mergeCell ref="B6:E6"/>
    <mergeCell ref="F6:G6"/>
  </mergeCells>
  <pageMargins left="0.7" right="0.7" top="0.75" bottom="0.75" header="0.3" footer="0.3"/>
  <pageSetup paperSize="9" orientation="portrait" r:id="rId1"/>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B45DD6-FC84-4299-9641-B23CDD065CA0}">
  <sheetPr>
    <tabColor rgb="FF173583"/>
  </sheetPr>
  <dimension ref="A1:Z532"/>
  <sheetViews>
    <sheetView topLeftCell="B1" workbookViewId="0">
      <selection activeCell="A35" sqref="A35:D35"/>
    </sheetView>
  </sheetViews>
  <sheetFormatPr defaultRowHeight="15"/>
  <cols>
    <col min="1" max="1" width="5.42578125" bestFit="1" customWidth="1"/>
    <col min="2" max="2" width="2.85546875" bestFit="1" customWidth="1"/>
    <col min="3" max="3" width="29.7109375" bestFit="1" customWidth="1"/>
    <col min="4" max="4" width="3.28515625" bestFit="1" customWidth="1"/>
    <col min="5" max="5" width="4.42578125" bestFit="1" customWidth="1"/>
    <col min="6" max="13" width="11.85546875" customWidth="1"/>
    <col min="14" max="14" width="7.5703125" bestFit="1" customWidth="1"/>
    <col min="15" max="15" width="5.42578125" bestFit="1" customWidth="1"/>
    <col min="16" max="16" width="20" bestFit="1" customWidth="1"/>
    <col min="17" max="17" width="19.28515625" customWidth="1"/>
    <col min="18" max="18" width="10.140625" bestFit="1" customWidth="1"/>
    <col min="19" max="20" width="12.7109375" bestFit="1" customWidth="1"/>
    <col min="21" max="21" width="10.140625" bestFit="1" customWidth="1"/>
    <col min="22" max="23" width="14.42578125" bestFit="1" customWidth="1"/>
    <col min="24" max="26" width="9.140625" style="156"/>
  </cols>
  <sheetData>
    <row r="1" spans="1:24">
      <c r="A1">
        <f>'50'!H5</f>
        <v>50</v>
      </c>
      <c r="B1" s="247" t="s">
        <v>78</v>
      </c>
      <c r="C1" s="248"/>
      <c r="D1" s="249" t="str">
        <f>VLOOKUP(A1,Kwaliteitscontroles!A5:J54,3)</f>
        <v>Complex 50</v>
      </c>
      <c r="E1" s="250"/>
      <c r="F1" s="250"/>
      <c r="G1" s="250"/>
      <c r="H1" s="250"/>
      <c r="I1" s="250"/>
      <c r="J1" s="251"/>
      <c r="K1" s="68"/>
      <c r="X1" s="156" t="s">
        <v>238</v>
      </c>
    </row>
    <row r="2" spans="1:24">
      <c r="B2" s="247" t="s">
        <v>94</v>
      </c>
      <c r="C2" s="248"/>
      <c r="D2" s="249" t="str">
        <f>CONCATENATE(VLOOKUP(A1,Kwaliteitscontroles!A5:K54,4)," te ",VLOOKUP(A1,Kwaliteitscontroles!A5:K54,5))</f>
        <v>Complex 50 te Complex 50</v>
      </c>
      <c r="E2" s="250"/>
      <c r="F2" s="250"/>
      <c r="G2" s="250"/>
      <c r="H2" s="250"/>
      <c r="I2" s="250"/>
      <c r="J2" s="251"/>
      <c r="K2" s="68"/>
    </row>
    <row r="3" spans="1:24" ht="30">
      <c r="A3" s="33" t="s">
        <v>148</v>
      </c>
      <c r="B3" s="33" t="s">
        <v>95</v>
      </c>
      <c r="C3" s="33" t="s">
        <v>68</v>
      </c>
      <c r="D3" s="33" t="s">
        <v>96</v>
      </c>
      <c r="E3" s="33" t="s">
        <v>97</v>
      </c>
      <c r="F3" s="33" t="s">
        <v>66</v>
      </c>
      <c r="G3" s="33" t="s">
        <v>64</v>
      </c>
      <c r="H3" s="33" t="s">
        <v>65</v>
      </c>
      <c r="I3" s="33" t="s">
        <v>63</v>
      </c>
      <c r="J3" s="66" t="s">
        <v>189</v>
      </c>
      <c r="K3" s="33" t="s">
        <v>190</v>
      </c>
      <c r="L3" s="33" t="s">
        <v>149</v>
      </c>
      <c r="M3" s="33" t="s">
        <v>149</v>
      </c>
      <c r="N3" s="33" t="s">
        <v>60</v>
      </c>
      <c r="O3" s="33" t="s">
        <v>150</v>
      </c>
      <c r="P3" s="33" t="s">
        <v>98</v>
      </c>
      <c r="R3" s="66" t="s">
        <v>99</v>
      </c>
      <c r="S3" s="66" t="s">
        <v>100</v>
      </c>
      <c r="T3" s="33" t="s">
        <v>101</v>
      </c>
      <c r="U3" s="33" t="s">
        <v>102</v>
      </c>
      <c r="V3" s="33" t="s">
        <v>103</v>
      </c>
      <c r="W3" s="33" t="s">
        <v>104</v>
      </c>
    </row>
    <row r="4" spans="1:24">
      <c r="A4" s="30"/>
      <c r="B4" s="106"/>
      <c r="C4" s="33"/>
      <c r="D4" s="33"/>
      <c r="E4" s="106"/>
      <c r="F4" s="108"/>
      <c r="G4" s="108"/>
      <c r="H4" s="108"/>
      <c r="I4" s="108"/>
      <c r="J4" s="108"/>
      <c r="N4" s="108">
        <f t="shared" ref="N4:N67" si="0">SUM(F4:M4)</f>
        <v>0</v>
      </c>
      <c r="O4" s="108" t="e">
        <f>IF(D4="X",0,IF(E4="X",0,VLOOKUP(E4,'50'!$K$3:$L$16,2,FALSE)))</f>
        <v>#N/A</v>
      </c>
      <c r="P4" s="108" t="e">
        <f t="shared" ref="P4:P67" si="1">N4*O4</f>
        <v>#N/A</v>
      </c>
    </row>
    <row r="5" spans="1:24">
      <c r="A5" s="30"/>
      <c r="B5" s="106"/>
      <c r="C5" s="33"/>
      <c r="D5" s="33"/>
      <c r="E5" s="106"/>
      <c r="F5" s="108"/>
      <c r="G5" s="108"/>
      <c r="H5" s="108"/>
      <c r="I5" s="108"/>
      <c r="J5" s="108"/>
      <c r="N5" s="108">
        <f t="shared" si="0"/>
        <v>0</v>
      </c>
      <c r="O5" s="108" t="e">
        <f>IF(D5="X",0,IF(E5="X",0,VLOOKUP(E5,'50'!$K$3:$L$16,2,FALSE)))</f>
        <v>#N/A</v>
      </c>
      <c r="P5" s="108" t="e">
        <f t="shared" si="1"/>
        <v>#N/A</v>
      </c>
    </row>
    <row r="6" spans="1:24">
      <c r="A6" s="30"/>
      <c r="B6" s="106"/>
      <c r="C6" s="33"/>
      <c r="D6" s="33"/>
      <c r="E6" s="106"/>
      <c r="F6" s="108"/>
      <c r="G6" s="108"/>
      <c r="H6" s="108"/>
      <c r="I6" s="108"/>
      <c r="J6" s="108"/>
      <c r="N6" s="108">
        <f t="shared" si="0"/>
        <v>0</v>
      </c>
      <c r="O6" s="108" t="e">
        <f>IF(D6="X",0,IF(E6="X",0,VLOOKUP(E6,'50'!$K$3:$L$16,2,FALSE)))</f>
        <v>#N/A</v>
      </c>
      <c r="P6" s="108" t="e">
        <f t="shared" si="1"/>
        <v>#N/A</v>
      </c>
    </row>
    <row r="7" spans="1:24">
      <c r="A7" s="30"/>
      <c r="B7" s="106"/>
      <c r="C7" s="33"/>
      <c r="D7" s="33"/>
      <c r="E7" s="106"/>
      <c r="F7" s="108"/>
      <c r="G7" s="108"/>
      <c r="H7" s="108"/>
      <c r="I7" s="108"/>
      <c r="J7" s="108"/>
      <c r="N7" s="108">
        <f t="shared" si="0"/>
        <v>0</v>
      </c>
      <c r="O7" s="108" t="e">
        <f>IF(D7="X",0,IF(E7="X",0,VLOOKUP(E7,'50'!$K$3:$L$16,2,FALSE)))</f>
        <v>#N/A</v>
      </c>
      <c r="P7" s="108" t="e">
        <f t="shared" si="1"/>
        <v>#N/A</v>
      </c>
    </row>
    <row r="8" spans="1:24">
      <c r="A8" s="30"/>
      <c r="B8" s="106"/>
      <c r="C8" s="33"/>
      <c r="D8" s="33"/>
      <c r="E8" s="106"/>
      <c r="F8" s="108"/>
      <c r="G8" s="108"/>
      <c r="H8" s="108"/>
      <c r="I8" s="108"/>
      <c r="J8" s="108"/>
      <c r="N8" s="108">
        <f t="shared" si="0"/>
        <v>0</v>
      </c>
      <c r="O8" s="108" t="e">
        <f>IF(D8="X",0,IF(E8="X",0,VLOOKUP(E8,'50'!$K$3:$L$16,2,FALSE)))</f>
        <v>#N/A</v>
      </c>
      <c r="P8" s="108" t="e">
        <f t="shared" si="1"/>
        <v>#N/A</v>
      </c>
    </row>
    <row r="9" spans="1:24">
      <c r="A9" s="30"/>
      <c r="B9" s="106"/>
      <c r="C9" s="33"/>
      <c r="D9" s="33"/>
      <c r="E9" s="106"/>
      <c r="F9" s="108"/>
      <c r="G9" s="108"/>
      <c r="H9" s="108"/>
      <c r="I9" s="108"/>
      <c r="J9" s="108"/>
      <c r="N9" s="108">
        <f t="shared" si="0"/>
        <v>0</v>
      </c>
      <c r="O9" s="108" t="e">
        <f>IF(D9="X",0,IF(E9="X",0,VLOOKUP(E9,'50'!$K$3:$L$16,2,FALSE)))</f>
        <v>#N/A</v>
      </c>
      <c r="P9" s="108" t="e">
        <f t="shared" si="1"/>
        <v>#N/A</v>
      </c>
    </row>
    <row r="10" spans="1:24">
      <c r="A10" s="30"/>
      <c r="B10" s="106"/>
      <c r="C10" s="33"/>
      <c r="D10" s="33"/>
      <c r="E10" s="106"/>
      <c r="F10" s="108"/>
      <c r="G10" s="108"/>
      <c r="H10" s="108"/>
      <c r="I10" s="108"/>
      <c r="J10" s="108"/>
      <c r="N10" s="108">
        <f t="shared" si="0"/>
        <v>0</v>
      </c>
      <c r="O10" s="108" t="e">
        <f>IF(D10="X",0,IF(E10="X",0,VLOOKUP(E10,'50'!$K$3:$L$16,2,FALSE)))</f>
        <v>#N/A</v>
      </c>
      <c r="P10" s="108" t="e">
        <f t="shared" si="1"/>
        <v>#N/A</v>
      </c>
    </row>
    <row r="11" spans="1:24">
      <c r="A11" s="30"/>
      <c r="B11" s="106"/>
      <c r="C11" s="33"/>
      <c r="D11" s="33"/>
      <c r="E11" s="106"/>
      <c r="F11" s="108"/>
      <c r="G11" s="108"/>
      <c r="H11" s="108"/>
      <c r="I11" s="108"/>
      <c r="J11" s="108"/>
      <c r="N11" s="108">
        <f t="shared" si="0"/>
        <v>0</v>
      </c>
      <c r="O11" s="108" t="e">
        <f>IF(D11="X",0,IF(E11="X",0,VLOOKUP(E11,'50'!$K$3:$L$16,2,FALSE)))</f>
        <v>#N/A</v>
      </c>
      <c r="P11" s="108" t="e">
        <f t="shared" si="1"/>
        <v>#N/A</v>
      </c>
    </row>
    <row r="12" spans="1:24">
      <c r="A12" s="30"/>
      <c r="B12" s="106"/>
      <c r="C12" s="33"/>
      <c r="D12" s="33"/>
      <c r="E12" s="106"/>
      <c r="F12" s="108"/>
      <c r="G12" s="108"/>
      <c r="H12" s="108"/>
      <c r="I12" s="108"/>
      <c r="J12" s="108"/>
      <c r="N12" s="108">
        <f t="shared" si="0"/>
        <v>0</v>
      </c>
      <c r="O12" s="108" t="e">
        <f>IF(D12="X",0,IF(E12="X",0,VLOOKUP(E12,'50'!$K$3:$L$16,2,FALSE)))</f>
        <v>#N/A</v>
      </c>
      <c r="P12" s="108" t="e">
        <f t="shared" si="1"/>
        <v>#N/A</v>
      </c>
    </row>
    <row r="13" spans="1:24">
      <c r="A13" s="30"/>
      <c r="B13" s="106"/>
      <c r="C13" s="33"/>
      <c r="D13" s="33"/>
      <c r="E13" s="106"/>
      <c r="F13" s="108"/>
      <c r="G13" s="108"/>
      <c r="H13" s="108"/>
      <c r="I13" s="108"/>
      <c r="J13" s="108"/>
      <c r="N13" s="108">
        <f t="shared" si="0"/>
        <v>0</v>
      </c>
      <c r="O13" s="108" t="e">
        <f>IF(D13="X",0,IF(E13="X",0,VLOOKUP(E13,'50'!$K$3:$L$16,2,FALSE)))</f>
        <v>#N/A</v>
      </c>
      <c r="P13" s="108" t="e">
        <f t="shared" si="1"/>
        <v>#N/A</v>
      </c>
    </row>
    <row r="14" spans="1:24">
      <c r="A14" s="30"/>
      <c r="B14" s="106"/>
      <c r="C14" s="33"/>
      <c r="D14" s="33"/>
      <c r="E14" s="106"/>
      <c r="F14" s="108"/>
      <c r="G14" s="108"/>
      <c r="H14" s="108"/>
      <c r="I14" s="108"/>
      <c r="J14" s="108"/>
      <c r="N14" s="108">
        <f t="shared" si="0"/>
        <v>0</v>
      </c>
      <c r="O14" s="108" t="e">
        <f>IF(D14="X",0,IF(E14="X",0,VLOOKUP(E14,'50'!$K$3:$L$16,2,FALSE)))</f>
        <v>#N/A</v>
      </c>
      <c r="P14" s="108" t="e">
        <f t="shared" si="1"/>
        <v>#N/A</v>
      </c>
    </row>
    <row r="15" spans="1:24">
      <c r="A15" s="30"/>
      <c r="B15" s="106"/>
      <c r="C15" s="33"/>
      <c r="D15" s="33"/>
      <c r="E15" s="106"/>
      <c r="F15" s="108"/>
      <c r="G15" s="108"/>
      <c r="H15" s="108"/>
      <c r="I15" s="108"/>
      <c r="J15" s="108"/>
      <c r="N15" s="108">
        <f t="shared" si="0"/>
        <v>0</v>
      </c>
      <c r="O15" s="108" t="e">
        <f>IF(D15="X",0,IF(E15="X",0,VLOOKUP(E15,'50'!$K$3:$L$16,2,FALSE)))</f>
        <v>#N/A</v>
      </c>
      <c r="P15" s="108" t="e">
        <f t="shared" si="1"/>
        <v>#N/A</v>
      </c>
    </row>
    <row r="16" spans="1:24">
      <c r="A16" s="30"/>
      <c r="B16" s="106"/>
      <c r="C16" s="33"/>
      <c r="D16" s="33"/>
      <c r="E16" s="106"/>
      <c r="F16" s="108"/>
      <c r="G16" s="108"/>
      <c r="H16" s="108"/>
      <c r="I16" s="108"/>
      <c r="J16" s="108"/>
      <c r="N16" s="108">
        <f t="shared" si="0"/>
        <v>0</v>
      </c>
      <c r="O16" s="108" t="e">
        <f>IF(D16="X",0,IF(E16="X",0,VLOOKUP(E16,'50'!$K$3:$L$16,2,FALSE)))</f>
        <v>#N/A</v>
      </c>
      <c r="P16" s="108" t="e">
        <f t="shared" si="1"/>
        <v>#N/A</v>
      </c>
    </row>
    <row r="17" spans="1:16">
      <c r="A17" s="30"/>
      <c r="B17" s="106"/>
      <c r="C17" s="33"/>
      <c r="D17" s="33"/>
      <c r="E17" s="106"/>
      <c r="F17" s="108"/>
      <c r="G17" s="108"/>
      <c r="H17" s="108"/>
      <c r="I17" s="108"/>
      <c r="J17" s="108"/>
      <c r="N17" s="108">
        <f t="shared" si="0"/>
        <v>0</v>
      </c>
      <c r="O17" s="108" t="e">
        <f>IF(D17="X",0,IF(E17="X",0,VLOOKUP(E17,'50'!$K$3:$L$16,2,FALSE)))</f>
        <v>#N/A</v>
      </c>
      <c r="P17" s="108" t="e">
        <f t="shared" si="1"/>
        <v>#N/A</v>
      </c>
    </row>
    <row r="18" spans="1:16">
      <c r="A18" s="30"/>
      <c r="B18" s="106"/>
      <c r="C18" s="33"/>
      <c r="D18" s="33"/>
      <c r="E18" s="106"/>
      <c r="F18" s="108"/>
      <c r="G18" s="108"/>
      <c r="H18" s="108"/>
      <c r="I18" s="108"/>
      <c r="J18" s="108"/>
      <c r="N18" s="108">
        <f t="shared" si="0"/>
        <v>0</v>
      </c>
      <c r="O18" s="108" t="e">
        <f>IF(D18="X",0,IF(E18="X",0,VLOOKUP(E18,'50'!$K$3:$L$16,2,FALSE)))</f>
        <v>#N/A</v>
      </c>
      <c r="P18" s="108" t="e">
        <f t="shared" si="1"/>
        <v>#N/A</v>
      </c>
    </row>
    <row r="19" spans="1:16">
      <c r="A19" s="30"/>
      <c r="B19" s="106"/>
      <c r="C19" s="33"/>
      <c r="D19" s="33"/>
      <c r="E19" s="106"/>
      <c r="F19" s="108"/>
      <c r="G19" s="108"/>
      <c r="H19" s="108"/>
      <c r="I19" s="108"/>
      <c r="J19" s="108"/>
      <c r="N19" s="108">
        <f t="shared" si="0"/>
        <v>0</v>
      </c>
      <c r="O19" s="108" t="e">
        <f>IF(D19="X",0,IF(E19="X",0,VLOOKUP(E19,'50'!$K$3:$L$16,2,FALSE)))</f>
        <v>#N/A</v>
      </c>
      <c r="P19" s="108" t="e">
        <f t="shared" si="1"/>
        <v>#N/A</v>
      </c>
    </row>
    <row r="20" spans="1:16">
      <c r="A20" s="30"/>
      <c r="B20" s="106"/>
      <c r="C20" s="33"/>
      <c r="D20" s="33"/>
      <c r="E20" s="106"/>
      <c r="F20" s="108"/>
      <c r="G20" s="108"/>
      <c r="H20" s="108"/>
      <c r="I20" s="108"/>
      <c r="J20" s="108"/>
      <c r="N20" s="108">
        <f t="shared" si="0"/>
        <v>0</v>
      </c>
      <c r="O20" s="108" t="e">
        <f>IF(D20="X",0,IF(E20="X",0,VLOOKUP(E20,'50'!$K$3:$L$16,2,FALSE)))</f>
        <v>#N/A</v>
      </c>
      <c r="P20" s="108" t="e">
        <f t="shared" si="1"/>
        <v>#N/A</v>
      </c>
    </row>
    <row r="21" spans="1:16">
      <c r="A21" s="30"/>
      <c r="B21" s="106"/>
      <c r="C21" s="33"/>
      <c r="D21" s="33"/>
      <c r="E21" s="106"/>
      <c r="F21" s="108"/>
      <c r="G21" s="108"/>
      <c r="H21" s="108"/>
      <c r="I21" s="108"/>
      <c r="J21" s="108"/>
      <c r="N21" s="108">
        <f t="shared" si="0"/>
        <v>0</v>
      </c>
      <c r="O21" s="108" t="e">
        <f>IF(D21="X",0,IF(E21="X",0,VLOOKUP(E21,'50'!$K$3:$L$16,2,FALSE)))</f>
        <v>#N/A</v>
      </c>
      <c r="P21" s="108" t="e">
        <f t="shared" si="1"/>
        <v>#N/A</v>
      </c>
    </row>
    <row r="22" spans="1:16">
      <c r="A22" s="30"/>
      <c r="B22" s="106"/>
      <c r="C22" s="33"/>
      <c r="D22" s="33"/>
      <c r="E22" s="106"/>
      <c r="F22" s="108"/>
      <c r="G22" s="108"/>
      <c r="H22" s="108"/>
      <c r="I22" s="108"/>
      <c r="J22" s="108"/>
      <c r="N22" s="108">
        <f t="shared" si="0"/>
        <v>0</v>
      </c>
      <c r="O22" s="108" t="e">
        <f>IF(D22="X",0,IF(E22="X",0,VLOOKUP(E22,'50'!$K$3:$L$16,2,FALSE)))</f>
        <v>#N/A</v>
      </c>
      <c r="P22" s="108" t="e">
        <f t="shared" si="1"/>
        <v>#N/A</v>
      </c>
    </row>
    <row r="23" spans="1:16">
      <c r="A23" s="30"/>
      <c r="B23" s="106"/>
      <c r="C23" s="33"/>
      <c r="D23" s="33"/>
      <c r="E23" s="106"/>
      <c r="F23" s="108"/>
      <c r="G23" s="108"/>
      <c r="H23" s="108"/>
      <c r="I23" s="108"/>
      <c r="J23" s="108"/>
      <c r="N23" s="108">
        <f t="shared" si="0"/>
        <v>0</v>
      </c>
      <c r="O23" s="108" t="e">
        <f>IF(D23="X",0,IF(E23="X",0,VLOOKUP(E23,'50'!$K$3:$L$16,2,FALSE)))</f>
        <v>#N/A</v>
      </c>
      <c r="P23" s="108" t="e">
        <f t="shared" si="1"/>
        <v>#N/A</v>
      </c>
    </row>
    <row r="24" spans="1:16">
      <c r="A24" s="30"/>
      <c r="B24" s="106"/>
      <c r="C24" s="33"/>
      <c r="D24" s="33"/>
      <c r="E24" s="106"/>
      <c r="F24" s="108"/>
      <c r="G24" s="108"/>
      <c r="H24" s="108"/>
      <c r="I24" s="108"/>
      <c r="J24" s="108"/>
      <c r="N24" s="108">
        <f t="shared" si="0"/>
        <v>0</v>
      </c>
      <c r="O24" s="108" t="e">
        <f>IF(D24="X",0,IF(E24="X",0,VLOOKUP(E24,'50'!$K$3:$L$16,2,FALSE)))</f>
        <v>#N/A</v>
      </c>
      <c r="P24" s="108" t="e">
        <f t="shared" si="1"/>
        <v>#N/A</v>
      </c>
    </row>
    <row r="25" spans="1:16">
      <c r="A25" s="30"/>
      <c r="B25" s="106"/>
      <c r="C25" s="33"/>
      <c r="D25" s="33"/>
      <c r="E25" s="106"/>
      <c r="F25" s="108"/>
      <c r="G25" s="108"/>
      <c r="H25" s="108"/>
      <c r="I25" s="108"/>
      <c r="J25" s="108"/>
      <c r="N25" s="108">
        <f t="shared" si="0"/>
        <v>0</v>
      </c>
      <c r="O25" s="108" t="e">
        <f>IF(D25="X",0,IF(E25="X",0,VLOOKUP(E25,'50'!$K$3:$L$16,2,FALSE)))</f>
        <v>#N/A</v>
      </c>
      <c r="P25" s="108" t="e">
        <f t="shared" si="1"/>
        <v>#N/A</v>
      </c>
    </row>
    <row r="26" spans="1:16">
      <c r="A26" s="30"/>
      <c r="B26" s="106"/>
      <c r="C26" s="33"/>
      <c r="D26" s="33"/>
      <c r="E26" s="106"/>
      <c r="F26" s="108"/>
      <c r="G26" s="108"/>
      <c r="H26" s="108"/>
      <c r="I26" s="108"/>
      <c r="J26" s="108"/>
      <c r="N26" s="108">
        <f t="shared" si="0"/>
        <v>0</v>
      </c>
      <c r="O26" s="108" t="e">
        <f>IF(D26="X",0,IF(E26="X",0,VLOOKUP(E26,'50'!$K$3:$L$16,2,FALSE)))</f>
        <v>#N/A</v>
      </c>
      <c r="P26" s="108" t="e">
        <f t="shared" si="1"/>
        <v>#N/A</v>
      </c>
    </row>
    <row r="27" spans="1:16">
      <c r="A27" s="30"/>
      <c r="B27" s="106"/>
      <c r="C27" s="33"/>
      <c r="D27" s="33"/>
      <c r="E27" s="106"/>
      <c r="F27" s="108"/>
      <c r="G27" s="108"/>
      <c r="H27" s="108"/>
      <c r="I27" s="108"/>
      <c r="J27" s="108"/>
      <c r="N27" s="108">
        <f t="shared" si="0"/>
        <v>0</v>
      </c>
      <c r="O27" s="108" t="e">
        <f>IF(D27="X",0,IF(E27="X",0,VLOOKUP(E27,'50'!$K$3:$L$16,2,FALSE)))</f>
        <v>#N/A</v>
      </c>
      <c r="P27" s="108" t="e">
        <f t="shared" si="1"/>
        <v>#N/A</v>
      </c>
    </row>
    <row r="28" spans="1:16">
      <c r="A28" s="30"/>
      <c r="B28" s="106"/>
      <c r="C28" s="33"/>
      <c r="D28" s="33"/>
      <c r="E28" s="106"/>
      <c r="F28" s="108"/>
      <c r="G28" s="108"/>
      <c r="H28" s="108"/>
      <c r="I28" s="108"/>
      <c r="J28" s="108"/>
      <c r="N28" s="108">
        <f t="shared" si="0"/>
        <v>0</v>
      </c>
      <c r="O28" s="108" t="e">
        <f>IF(D28="X",0,IF(E28="X",0,VLOOKUP(E28,'50'!$K$3:$L$16,2,FALSE)))</f>
        <v>#N/A</v>
      </c>
      <c r="P28" s="108" t="e">
        <f t="shared" si="1"/>
        <v>#N/A</v>
      </c>
    </row>
    <row r="29" spans="1:16">
      <c r="A29" s="30"/>
      <c r="B29" s="106"/>
      <c r="C29" s="33"/>
      <c r="D29" s="33"/>
      <c r="E29" s="106"/>
      <c r="F29" s="108"/>
      <c r="G29" s="108"/>
      <c r="H29" s="108"/>
      <c r="I29" s="108"/>
      <c r="J29" s="108"/>
      <c r="N29" s="108">
        <f t="shared" si="0"/>
        <v>0</v>
      </c>
      <c r="O29" s="108" t="e">
        <f>IF(D29="X",0,IF(E29="X",0,VLOOKUP(E29,'50'!$K$3:$L$16,2,FALSE)))</f>
        <v>#N/A</v>
      </c>
      <c r="P29" s="108" t="e">
        <f t="shared" si="1"/>
        <v>#N/A</v>
      </c>
    </row>
    <row r="30" spans="1:16">
      <c r="A30" s="30"/>
      <c r="B30" s="106"/>
      <c r="C30" s="33"/>
      <c r="D30" s="33"/>
      <c r="E30" s="106"/>
      <c r="F30" s="108"/>
      <c r="G30" s="108"/>
      <c r="H30" s="108"/>
      <c r="I30" s="108"/>
      <c r="J30" s="108"/>
      <c r="N30" s="108">
        <f t="shared" si="0"/>
        <v>0</v>
      </c>
      <c r="O30" s="108" t="e">
        <f>IF(D30="X",0,IF(E30="X",0,VLOOKUP(E30,'50'!$K$3:$L$16,2,FALSE)))</f>
        <v>#N/A</v>
      </c>
      <c r="P30" s="108" t="e">
        <f t="shared" si="1"/>
        <v>#N/A</v>
      </c>
    </row>
    <row r="31" spans="1:16">
      <c r="A31" s="30"/>
      <c r="B31" s="106"/>
      <c r="C31" s="33"/>
      <c r="D31" s="33"/>
      <c r="E31" s="106"/>
      <c r="F31" s="108"/>
      <c r="G31" s="108"/>
      <c r="H31" s="108"/>
      <c r="I31" s="108"/>
      <c r="J31" s="108"/>
      <c r="N31" s="108">
        <f t="shared" si="0"/>
        <v>0</v>
      </c>
      <c r="O31" s="108" t="e">
        <f>IF(D31="X",0,IF(E31="X",0,VLOOKUP(E31,'50'!$K$3:$L$16,2,FALSE)))</f>
        <v>#N/A</v>
      </c>
      <c r="P31" s="108" t="e">
        <f t="shared" si="1"/>
        <v>#N/A</v>
      </c>
    </row>
    <row r="32" spans="1:16">
      <c r="A32" s="30"/>
      <c r="B32" s="106"/>
      <c r="C32" s="33"/>
      <c r="D32" s="33"/>
      <c r="E32" s="106"/>
      <c r="F32" s="108"/>
      <c r="G32" s="108"/>
      <c r="H32" s="108"/>
      <c r="I32" s="108"/>
      <c r="J32" s="108"/>
      <c r="N32" s="108">
        <f t="shared" si="0"/>
        <v>0</v>
      </c>
      <c r="O32" s="108" t="e">
        <f>IF(D32="X",0,IF(E32="X",0,VLOOKUP(E32,'50'!$K$3:$L$16,2,FALSE)))</f>
        <v>#N/A</v>
      </c>
      <c r="P32" s="108" t="e">
        <f t="shared" si="1"/>
        <v>#N/A</v>
      </c>
    </row>
    <row r="33" spans="1:16">
      <c r="A33" s="30"/>
      <c r="B33" s="106"/>
      <c r="C33" s="33"/>
      <c r="D33" s="33"/>
      <c r="E33" s="106"/>
      <c r="F33" s="108"/>
      <c r="G33" s="108"/>
      <c r="H33" s="108"/>
      <c r="I33" s="108"/>
      <c r="J33" s="108"/>
      <c r="N33" s="108">
        <f t="shared" si="0"/>
        <v>0</v>
      </c>
      <c r="O33" s="108" t="e">
        <f>IF(D33="X",0,IF(E33="X",0,VLOOKUP(E33,'50'!$K$3:$L$16,2,FALSE)))</f>
        <v>#N/A</v>
      </c>
      <c r="P33" s="108" t="e">
        <f t="shared" si="1"/>
        <v>#N/A</v>
      </c>
    </row>
    <row r="34" spans="1:16">
      <c r="A34" s="30"/>
      <c r="B34" s="106"/>
      <c r="C34" s="33"/>
      <c r="D34" s="33"/>
      <c r="E34" s="106"/>
      <c r="F34" s="108"/>
      <c r="G34" s="108"/>
      <c r="H34" s="108"/>
      <c r="I34" s="108"/>
      <c r="J34" s="108"/>
      <c r="N34" s="108">
        <f t="shared" si="0"/>
        <v>0</v>
      </c>
      <c r="O34" s="108" t="e">
        <f>IF(D34="X",0,IF(E34="X",0,VLOOKUP(E34,'50'!$K$3:$L$16,2,FALSE)))</f>
        <v>#N/A</v>
      </c>
      <c r="P34" s="108" t="e">
        <f t="shared" si="1"/>
        <v>#N/A</v>
      </c>
    </row>
    <row r="35" spans="1:16">
      <c r="A35" s="30"/>
      <c r="B35" s="106"/>
      <c r="C35" s="33"/>
      <c r="D35" s="33"/>
      <c r="E35" s="106"/>
      <c r="F35" s="108"/>
      <c r="G35" s="108"/>
      <c r="H35" s="108"/>
      <c r="I35" s="108"/>
      <c r="J35" s="108"/>
      <c r="N35" s="108">
        <f t="shared" si="0"/>
        <v>0</v>
      </c>
      <c r="O35" s="108" t="e">
        <f>IF(D35="X",0,IF(E35="X",0,VLOOKUP(E35,'50'!$K$3:$L$16,2,FALSE)))</f>
        <v>#N/A</v>
      </c>
      <c r="P35" s="108" t="e">
        <f t="shared" si="1"/>
        <v>#N/A</v>
      </c>
    </row>
    <row r="36" spans="1:16">
      <c r="A36" s="30"/>
      <c r="B36" s="106"/>
      <c r="C36" s="33"/>
      <c r="D36" s="33"/>
      <c r="E36" s="106"/>
      <c r="F36" s="108"/>
      <c r="G36" s="108"/>
      <c r="H36" s="108"/>
      <c r="I36" s="108"/>
      <c r="J36" s="108"/>
      <c r="N36" s="108">
        <f t="shared" si="0"/>
        <v>0</v>
      </c>
      <c r="O36" s="108" t="e">
        <f>IF(D36="X",0,IF(E36="X",0,VLOOKUP(E36,'50'!$K$3:$L$16,2,FALSE)))</f>
        <v>#N/A</v>
      </c>
      <c r="P36" s="108" t="e">
        <f t="shared" si="1"/>
        <v>#N/A</v>
      </c>
    </row>
    <row r="37" spans="1:16">
      <c r="A37" s="30"/>
      <c r="B37" s="106"/>
      <c r="C37" s="33"/>
      <c r="D37" s="33"/>
      <c r="E37" s="106"/>
      <c r="F37" s="108"/>
      <c r="G37" s="108"/>
      <c r="H37" s="108"/>
      <c r="I37" s="108"/>
      <c r="J37" s="108"/>
      <c r="N37" s="108">
        <f t="shared" si="0"/>
        <v>0</v>
      </c>
      <c r="O37" s="108" t="e">
        <f>IF(D37="X",0,IF(E37="X",0,VLOOKUP(E37,'50'!$K$3:$L$16,2,FALSE)))</f>
        <v>#N/A</v>
      </c>
      <c r="P37" s="108" t="e">
        <f t="shared" si="1"/>
        <v>#N/A</v>
      </c>
    </row>
    <row r="38" spans="1:16">
      <c r="A38" s="30"/>
      <c r="B38" s="106"/>
      <c r="C38" s="33"/>
      <c r="D38" s="33"/>
      <c r="E38" s="106"/>
      <c r="F38" s="108"/>
      <c r="G38" s="108"/>
      <c r="H38" s="108"/>
      <c r="I38" s="108"/>
      <c r="J38" s="108"/>
      <c r="N38" s="108">
        <f t="shared" si="0"/>
        <v>0</v>
      </c>
      <c r="O38" s="108" t="e">
        <f>IF(D38="X",0,IF(E38="X",0,VLOOKUP(E38,'50'!$K$3:$L$16,2,FALSE)))</f>
        <v>#N/A</v>
      </c>
      <c r="P38" s="108" t="e">
        <f t="shared" si="1"/>
        <v>#N/A</v>
      </c>
    </row>
    <row r="39" spans="1:16">
      <c r="A39" s="30"/>
      <c r="B39" s="106"/>
      <c r="C39" s="33"/>
      <c r="D39" s="33"/>
      <c r="E39" s="106"/>
      <c r="F39" s="108"/>
      <c r="G39" s="108"/>
      <c r="H39" s="108"/>
      <c r="I39" s="108"/>
      <c r="J39" s="108"/>
      <c r="N39" s="108">
        <f t="shared" si="0"/>
        <v>0</v>
      </c>
      <c r="O39" s="108" t="e">
        <f>IF(D39="X",0,IF(E39="X",0,VLOOKUP(E39,'50'!$K$3:$L$16,2,FALSE)))</f>
        <v>#N/A</v>
      </c>
      <c r="P39" s="108" t="e">
        <f t="shared" si="1"/>
        <v>#N/A</v>
      </c>
    </row>
    <row r="40" spans="1:16">
      <c r="A40" s="30"/>
      <c r="B40" s="106"/>
      <c r="C40" s="33"/>
      <c r="D40" s="33"/>
      <c r="E40" s="106"/>
      <c r="F40" s="108"/>
      <c r="G40" s="108"/>
      <c r="H40" s="108"/>
      <c r="I40" s="108"/>
      <c r="J40" s="108"/>
      <c r="N40" s="108">
        <f t="shared" si="0"/>
        <v>0</v>
      </c>
      <c r="O40" s="108" t="e">
        <f>IF(D40="X",0,IF(E40="X",0,VLOOKUP(E40,'50'!$K$3:$L$16,2,FALSE)))</f>
        <v>#N/A</v>
      </c>
      <c r="P40" s="108" t="e">
        <f t="shared" si="1"/>
        <v>#N/A</v>
      </c>
    </row>
    <row r="41" spans="1:16">
      <c r="A41" s="30"/>
      <c r="B41" s="106"/>
      <c r="C41" s="33"/>
      <c r="D41" s="33"/>
      <c r="E41" s="106"/>
      <c r="F41" s="108"/>
      <c r="G41" s="108"/>
      <c r="H41" s="108"/>
      <c r="I41" s="108"/>
      <c r="J41" s="108"/>
      <c r="N41" s="108">
        <f t="shared" si="0"/>
        <v>0</v>
      </c>
      <c r="O41" s="108" t="e">
        <f>IF(D41="X",0,IF(E41="X",0,VLOOKUP(E41,'50'!$K$3:$L$16,2,FALSE)))</f>
        <v>#N/A</v>
      </c>
      <c r="P41" s="108" t="e">
        <f t="shared" si="1"/>
        <v>#N/A</v>
      </c>
    </row>
    <row r="42" spans="1:16">
      <c r="A42" s="30"/>
      <c r="B42" s="106"/>
      <c r="C42" s="33"/>
      <c r="D42" s="33"/>
      <c r="E42" s="106"/>
      <c r="F42" s="108"/>
      <c r="G42" s="108"/>
      <c r="H42" s="108"/>
      <c r="I42" s="108"/>
      <c r="J42" s="108"/>
      <c r="N42" s="108">
        <f t="shared" si="0"/>
        <v>0</v>
      </c>
      <c r="O42" s="108" t="e">
        <f>IF(D42="X",0,IF(E42="X",0,VLOOKUP(E42,'50'!$K$3:$L$16,2,FALSE)))</f>
        <v>#N/A</v>
      </c>
      <c r="P42" s="108" t="e">
        <f t="shared" si="1"/>
        <v>#N/A</v>
      </c>
    </row>
    <row r="43" spans="1:16">
      <c r="A43" s="30"/>
      <c r="B43" s="106"/>
      <c r="C43" s="33"/>
      <c r="D43" s="33"/>
      <c r="E43" s="106"/>
      <c r="F43" s="108"/>
      <c r="G43" s="108"/>
      <c r="H43" s="108"/>
      <c r="I43" s="108"/>
      <c r="J43" s="108"/>
      <c r="N43" s="108">
        <f t="shared" si="0"/>
        <v>0</v>
      </c>
      <c r="O43" s="108" t="e">
        <f>IF(D43="X",0,IF(E43="X",0,VLOOKUP(E43,'50'!$K$3:$L$16,2,FALSE)))</f>
        <v>#N/A</v>
      </c>
      <c r="P43" s="108" t="e">
        <f t="shared" si="1"/>
        <v>#N/A</v>
      </c>
    </row>
    <row r="44" spans="1:16">
      <c r="A44" s="30"/>
      <c r="B44" s="106"/>
      <c r="C44" s="33"/>
      <c r="D44" s="33"/>
      <c r="E44" s="106"/>
      <c r="F44" s="108"/>
      <c r="G44" s="108"/>
      <c r="H44" s="108"/>
      <c r="I44" s="108"/>
      <c r="J44" s="108"/>
      <c r="N44" s="108">
        <f t="shared" si="0"/>
        <v>0</v>
      </c>
      <c r="O44" s="108" t="e">
        <f>IF(D44="X",0,IF(E44="X",0,VLOOKUP(E44,'50'!$K$3:$L$16,2,FALSE)))</f>
        <v>#N/A</v>
      </c>
      <c r="P44" s="108" t="e">
        <f t="shared" si="1"/>
        <v>#N/A</v>
      </c>
    </row>
    <row r="45" spans="1:16">
      <c r="A45" s="30"/>
      <c r="B45" s="106"/>
      <c r="C45" s="33"/>
      <c r="D45" s="33"/>
      <c r="E45" s="106"/>
      <c r="F45" s="108"/>
      <c r="G45" s="108"/>
      <c r="H45" s="108"/>
      <c r="I45" s="108"/>
      <c r="J45" s="108"/>
      <c r="N45" s="108">
        <f t="shared" si="0"/>
        <v>0</v>
      </c>
      <c r="O45" s="108" t="e">
        <f>IF(D45="X",0,IF(E45="X",0,VLOOKUP(E45,'50'!$K$3:$L$16,2,FALSE)))</f>
        <v>#N/A</v>
      </c>
      <c r="P45" s="108" t="e">
        <f t="shared" si="1"/>
        <v>#N/A</v>
      </c>
    </row>
    <row r="46" spans="1:16">
      <c r="A46" s="30"/>
      <c r="B46" s="106"/>
      <c r="C46" s="33"/>
      <c r="D46" s="33"/>
      <c r="E46" s="106"/>
      <c r="F46" s="108"/>
      <c r="G46" s="108"/>
      <c r="H46" s="108"/>
      <c r="I46" s="108"/>
      <c r="J46" s="108"/>
      <c r="N46" s="108">
        <f t="shared" si="0"/>
        <v>0</v>
      </c>
      <c r="O46" s="108" t="e">
        <f>IF(D46="X",0,IF(E46="X",0,VLOOKUP(E46,'50'!$K$3:$L$16,2,FALSE)))</f>
        <v>#N/A</v>
      </c>
      <c r="P46" s="108" t="e">
        <f t="shared" si="1"/>
        <v>#N/A</v>
      </c>
    </row>
    <row r="47" spans="1:16">
      <c r="A47" s="30"/>
      <c r="B47" s="106"/>
      <c r="C47" s="33"/>
      <c r="D47" s="33"/>
      <c r="E47" s="106"/>
      <c r="F47" s="108"/>
      <c r="G47" s="108"/>
      <c r="H47" s="108"/>
      <c r="I47" s="108"/>
      <c r="J47" s="108"/>
      <c r="N47" s="108">
        <f t="shared" si="0"/>
        <v>0</v>
      </c>
      <c r="O47" s="108" t="e">
        <f>IF(D47="X",0,IF(E47="X",0,VLOOKUP(E47,'50'!$K$3:$L$16,2,FALSE)))</f>
        <v>#N/A</v>
      </c>
      <c r="P47" s="108" t="e">
        <f t="shared" si="1"/>
        <v>#N/A</v>
      </c>
    </row>
    <row r="48" spans="1:16">
      <c r="A48" s="30"/>
      <c r="B48" s="106"/>
      <c r="C48" s="33"/>
      <c r="D48" s="33"/>
      <c r="E48" s="106"/>
      <c r="F48" s="108"/>
      <c r="G48" s="108"/>
      <c r="H48" s="108"/>
      <c r="I48" s="108"/>
      <c r="J48" s="108"/>
      <c r="N48" s="108">
        <f t="shared" si="0"/>
        <v>0</v>
      </c>
      <c r="O48" s="108" t="e">
        <f>IF(D48="X",0,IF(E48="X",0,VLOOKUP(E48,'50'!$K$3:$L$16,2,FALSE)))</f>
        <v>#N/A</v>
      </c>
      <c r="P48" s="108" t="e">
        <f t="shared" si="1"/>
        <v>#N/A</v>
      </c>
    </row>
    <row r="49" spans="1:16">
      <c r="A49" s="30"/>
      <c r="B49" s="106"/>
      <c r="C49" s="33"/>
      <c r="D49" s="33"/>
      <c r="E49" s="106"/>
      <c r="F49" s="108"/>
      <c r="G49" s="108"/>
      <c r="H49" s="108"/>
      <c r="I49" s="108"/>
      <c r="J49" s="108"/>
      <c r="N49" s="108">
        <f t="shared" si="0"/>
        <v>0</v>
      </c>
      <c r="O49" s="108" t="e">
        <f>IF(D49="X",0,IF(E49="X",0,VLOOKUP(E49,'50'!$K$3:$L$16,2,FALSE)))</f>
        <v>#N/A</v>
      </c>
      <c r="P49" s="108" t="e">
        <f t="shared" si="1"/>
        <v>#N/A</v>
      </c>
    </row>
    <row r="50" spans="1:16">
      <c r="A50" s="30"/>
      <c r="B50" s="106"/>
      <c r="C50" s="33"/>
      <c r="D50" s="33"/>
      <c r="E50" s="106"/>
      <c r="F50" s="108"/>
      <c r="G50" s="108"/>
      <c r="H50" s="108"/>
      <c r="I50" s="108"/>
      <c r="J50" s="108"/>
      <c r="N50" s="108">
        <f t="shared" si="0"/>
        <v>0</v>
      </c>
      <c r="O50" s="108" t="e">
        <f>IF(D50="X",0,IF(E50="X",0,VLOOKUP(E50,'50'!$K$3:$L$16,2,FALSE)))</f>
        <v>#N/A</v>
      </c>
      <c r="P50" s="108" t="e">
        <f t="shared" si="1"/>
        <v>#N/A</v>
      </c>
    </row>
    <row r="51" spans="1:16">
      <c r="A51" s="30"/>
      <c r="B51" s="106"/>
      <c r="C51" s="33"/>
      <c r="D51" s="33"/>
      <c r="E51" s="106"/>
      <c r="F51" s="108"/>
      <c r="G51" s="108"/>
      <c r="H51" s="108"/>
      <c r="I51" s="108"/>
      <c r="J51" s="108"/>
      <c r="N51" s="108">
        <f t="shared" si="0"/>
        <v>0</v>
      </c>
      <c r="O51" s="108" t="e">
        <f>IF(D51="X",0,IF(E51="X",0,VLOOKUP(E51,'50'!$K$3:$L$16,2,FALSE)))</f>
        <v>#N/A</v>
      </c>
      <c r="P51" s="108" t="e">
        <f t="shared" si="1"/>
        <v>#N/A</v>
      </c>
    </row>
    <row r="52" spans="1:16">
      <c r="A52" s="30"/>
      <c r="B52" s="106"/>
      <c r="C52" s="33"/>
      <c r="D52" s="33"/>
      <c r="E52" s="106"/>
      <c r="F52" s="108"/>
      <c r="G52" s="108"/>
      <c r="H52" s="108"/>
      <c r="I52" s="108"/>
      <c r="J52" s="108"/>
      <c r="N52" s="108">
        <f t="shared" si="0"/>
        <v>0</v>
      </c>
      <c r="O52" s="108" t="e">
        <f>IF(D52="X",0,IF(E52="X",0,VLOOKUP(E52,'50'!$K$3:$L$16,2,FALSE)))</f>
        <v>#N/A</v>
      </c>
      <c r="P52" s="108" t="e">
        <f t="shared" si="1"/>
        <v>#N/A</v>
      </c>
    </row>
    <row r="53" spans="1:16">
      <c r="A53" s="30"/>
      <c r="B53" s="106"/>
      <c r="C53" s="33"/>
      <c r="D53" s="33"/>
      <c r="E53" s="106"/>
      <c r="F53" s="108"/>
      <c r="G53" s="108"/>
      <c r="H53" s="108"/>
      <c r="I53" s="108"/>
      <c r="J53" s="108"/>
      <c r="N53" s="108">
        <f t="shared" si="0"/>
        <v>0</v>
      </c>
      <c r="O53" s="108" t="e">
        <f>IF(D53="X",0,IF(E53="X",0,VLOOKUP(E53,'50'!$K$3:$L$16,2,FALSE)))</f>
        <v>#N/A</v>
      </c>
      <c r="P53" s="108" t="e">
        <f t="shared" si="1"/>
        <v>#N/A</v>
      </c>
    </row>
    <row r="54" spans="1:16">
      <c r="A54" s="30"/>
      <c r="B54" s="106"/>
      <c r="C54" s="33"/>
      <c r="D54" s="33"/>
      <c r="E54" s="106"/>
      <c r="F54" s="108"/>
      <c r="G54" s="108"/>
      <c r="H54" s="108"/>
      <c r="I54" s="108"/>
      <c r="J54" s="108"/>
      <c r="N54" s="108">
        <f t="shared" si="0"/>
        <v>0</v>
      </c>
      <c r="O54" s="108" t="e">
        <f>IF(D54="X",0,IF(E54="X",0,VLOOKUP(E54,'50'!$K$3:$L$16,2,FALSE)))</f>
        <v>#N/A</v>
      </c>
      <c r="P54" s="108" t="e">
        <f t="shared" si="1"/>
        <v>#N/A</v>
      </c>
    </row>
    <row r="55" spans="1:16">
      <c r="A55" s="30"/>
      <c r="B55" s="106"/>
      <c r="C55" s="33"/>
      <c r="D55" s="33"/>
      <c r="E55" s="106"/>
      <c r="F55" s="108"/>
      <c r="G55" s="108"/>
      <c r="H55" s="108"/>
      <c r="I55" s="108"/>
      <c r="J55" s="108"/>
      <c r="N55" s="108">
        <f t="shared" si="0"/>
        <v>0</v>
      </c>
      <c r="O55" s="108" t="e">
        <f>IF(D55="X",0,IF(E55="X",0,VLOOKUP(E55,'50'!$K$3:$L$16,2,FALSE)))</f>
        <v>#N/A</v>
      </c>
      <c r="P55" s="108" t="e">
        <f t="shared" si="1"/>
        <v>#N/A</v>
      </c>
    </row>
    <row r="56" spans="1:16">
      <c r="A56" s="30"/>
      <c r="B56" s="106"/>
      <c r="C56" s="33"/>
      <c r="D56" s="33"/>
      <c r="E56" s="106"/>
      <c r="F56" s="108"/>
      <c r="G56" s="108"/>
      <c r="H56" s="108"/>
      <c r="I56" s="108"/>
      <c r="J56" s="108"/>
      <c r="N56" s="108">
        <f t="shared" si="0"/>
        <v>0</v>
      </c>
      <c r="O56" s="108" t="e">
        <f>IF(D56="X",0,IF(E56="X",0,VLOOKUP(E56,'50'!$K$3:$L$16,2,FALSE)))</f>
        <v>#N/A</v>
      </c>
      <c r="P56" s="108" t="e">
        <f t="shared" si="1"/>
        <v>#N/A</v>
      </c>
    </row>
    <row r="57" spans="1:16">
      <c r="A57" s="30"/>
      <c r="B57" s="106"/>
      <c r="C57" s="33"/>
      <c r="D57" s="33"/>
      <c r="E57" s="106"/>
      <c r="F57" s="108"/>
      <c r="G57" s="108"/>
      <c r="H57" s="108"/>
      <c r="I57" s="108"/>
      <c r="J57" s="108"/>
      <c r="N57" s="108">
        <f t="shared" si="0"/>
        <v>0</v>
      </c>
      <c r="O57" s="108" t="e">
        <f>IF(D57="X",0,IF(E57="X",0,VLOOKUP(E57,'50'!$K$3:$L$16,2,FALSE)))</f>
        <v>#N/A</v>
      </c>
      <c r="P57" s="108" t="e">
        <f t="shared" si="1"/>
        <v>#N/A</v>
      </c>
    </row>
    <row r="58" spans="1:16">
      <c r="A58" s="30"/>
      <c r="B58" s="106"/>
      <c r="C58" s="33"/>
      <c r="D58" s="33"/>
      <c r="E58" s="106"/>
      <c r="F58" s="108"/>
      <c r="G58" s="108"/>
      <c r="H58" s="108"/>
      <c r="I58" s="108"/>
      <c r="J58" s="108"/>
      <c r="N58" s="108">
        <f t="shared" si="0"/>
        <v>0</v>
      </c>
      <c r="O58" s="108" t="e">
        <f>IF(D58="X",0,IF(E58="X",0,VLOOKUP(E58,'50'!$K$3:$L$16,2,FALSE)))</f>
        <v>#N/A</v>
      </c>
      <c r="P58" s="108" t="e">
        <f t="shared" si="1"/>
        <v>#N/A</v>
      </c>
    </row>
    <row r="59" spans="1:16">
      <c r="A59" s="30"/>
      <c r="B59" s="106"/>
      <c r="C59" s="33"/>
      <c r="D59" s="33"/>
      <c r="E59" s="106"/>
      <c r="F59" s="108"/>
      <c r="G59" s="108"/>
      <c r="H59" s="108"/>
      <c r="I59" s="108"/>
      <c r="J59" s="108"/>
      <c r="N59" s="108">
        <f t="shared" si="0"/>
        <v>0</v>
      </c>
      <c r="O59" s="108" t="e">
        <f>IF(D59="X",0,IF(E59="X",0,VLOOKUP(E59,'50'!$K$3:$L$16,2,FALSE)))</f>
        <v>#N/A</v>
      </c>
      <c r="P59" s="108" t="e">
        <f t="shared" si="1"/>
        <v>#N/A</v>
      </c>
    </row>
    <row r="60" spans="1:16">
      <c r="A60" s="30"/>
      <c r="B60" s="106"/>
      <c r="C60" s="33"/>
      <c r="D60" s="33"/>
      <c r="E60" s="106"/>
      <c r="F60" s="108"/>
      <c r="G60" s="108"/>
      <c r="H60" s="108"/>
      <c r="I60" s="108"/>
      <c r="J60" s="108"/>
      <c r="N60" s="108">
        <f t="shared" si="0"/>
        <v>0</v>
      </c>
      <c r="O60" s="108" t="e">
        <f>IF(D60="X",0,IF(E60="X",0,VLOOKUP(E60,'50'!$K$3:$L$16,2,FALSE)))</f>
        <v>#N/A</v>
      </c>
      <c r="P60" s="108" t="e">
        <f t="shared" si="1"/>
        <v>#N/A</v>
      </c>
    </row>
    <row r="61" spans="1:16">
      <c r="A61" s="30"/>
      <c r="B61" s="106"/>
      <c r="C61" s="33"/>
      <c r="D61" s="33"/>
      <c r="E61" s="106"/>
      <c r="F61" s="108"/>
      <c r="G61" s="108"/>
      <c r="H61" s="108"/>
      <c r="I61" s="108"/>
      <c r="J61" s="108"/>
      <c r="N61" s="108">
        <f t="shared" si="0"/>
        <v>0</v>
      </c>
      <c r="O61" s="108" t="e">
        <f>IF(D61="X",0,IF(E61="X",0,VLOOKUP(E61,'50'!$K$3:$L$16,2,FALSE)))</f>
        <v>#N/A</v>
      </c>
      <c r="P61" s="108" t="e">
        <f t="shared" si="1"/>
        <v>#N/A</v>
      </c>
    </row>
    <row r="62" spans="1:16">
      <c r="A62" s="30"/>
      <c r="B62" s="106"/>
      <c r="C62" s="33"/>
      <c r="D62" s="33"/>
      <c r="E62" s="106"/>
      <c r="F62" s="108"/>
      <c r="G62" s="108"/>
      <c r="H62" s="108"/>
      <c r="I62" s="108"/>
      <c r="J62" s="108"/>
      <c r="N62" s="108">
        <f t="shared" si="0"/>
        <v>0</v>
      </c>
      <c r="O62" s="108" t="e">
        <f>IF(D62="X",0,IF(E62="X",0,VLOOKUP(E62,'50'!$K$3:$L$16,2,FALSE)))</f>
        <v>#N/A</v>
      </c>
      <c r="P62" s="108" t="e">
        <f t="shared" si="1"/>
        <v>#N/A</v>
      </c>
    </row>
    <row r="63" spans="1:16">
      <c r="A63" s="30"/>
      <c r="B63" s="106"/>
      <c r="C63" s="33"/>
      <c r="D63" s="33"/>
      <c r="E63" s="106"/>
      <c r="F63" s="108"/>
      <c r="G63" s="108"/>
      <c r="H63" s="108"/>
      <c r="I63" s="108"/>
      <c r="J63" s="108"/>
      <c r="N63" s="108">
        <f t="shared" si="0"/>
        <v>0</v>
      </c>
      <c r="O63" s="108" t="e">
        <f>IF(D63="X",0,IF(E63="X",0,VLOOKUP(E63,'50'!$K$3:$L$16,2,FALSE)))</f>
        <v>#N/A</v>
      </c>
      <c r="P63" s="108" t="e">
        <f t="shared" si="1"/>
        <v>#N/A</v>
      </c>
    </row>
    <row r="64" spans="1:16">
      <c r="A64" s="30"/>
      <c r="B64" s="106"/>
      <c r="C64" s="33"/>
      <c r="D64" s="33"/>
      <c r="E64" s="106"/>
      <c r="F64" s="108"/>
      <c r="G64" s="108"/>
      <c r="H64" s="108"/>
      <c r="I64" s="108"/>
      <c r="J64" s="108"/>
      <c r="N64" s="108">
        <f t="shared" si="0"/>
        <v>0</v>
      </c>
      <c r="O64" s="108" t="e">
        <f>IF(D64="X",0,IF(E64="X",0,VLOOKUP(E64,'50'!$K$3:$L$16,2,FALSE)))</f>
        <v>#N/A</v>
      </c>
      <c r="P64" s="108" t="e">
        <f t="shared" si="1"/>
        <v>#N/A</v>
      </c>
    </row>
    <row r="65" spans="1:16">
      <c r="A65" s="30"/>
      <c r="B65" s="106"/>
      <c r="C65" s="33"/>
      <c r="D65" s="33"/>
      <c r="E65" s="106"/>
      <c r="F65" s="108"/>
      <c r="G65" s="108"/>
      <c r="H65" s="108"/>
      <c r="I65" s="108"/>
      <c r="J65" s="108"/>
      <c r="N65" s="108">
        <f t="shared" si="0"/>
        <v>0</v>
      </c>
      <c r="O65" s="108" t="e">
        <f>IF(D65="X",0,IF(E65="X",0,VLOOKUP(E65,'50'!$K$3:$L$16,2,FALSE)))</f>
        <v>#N/A</v>
      </c>
      <c r="P65" s="108" t="e">
        <f t="shared" si="1"/>
        <v>#N/A</v>
      </c>
    </row>
    <row r="66" spans="1:16">
      <c r="A66" s="30"/>
      <c r="B66" s="106"/>
      <c r="C66" s="33"/>
      <c r="D66" s="33"/>
      <c r="E66" s="106"/>
      <c r="F66" s="108"/>
      <c r="G66" s="108"/>
      <c r="H66" s="108"/>
      <c r="I66" s="108"/>
      <c r="J66" s="108"/>
      <c r="N66" s="108">
        <f t="shared" si="0"/>
        <v>0</v>
      </c>
      <c r="O66" s="108" t="e">
        <f>IF(D66="X",0,IF(E66="X",0,VLOOKUP(E66,'50'!$K$3:$L$16,2,FALSE)))</f>
        <v>#N/A</v>
      </c>
      <c r="P66" s="108" t="e">
        <f t="shared" si="1"/>
        <v>#N/A</v>
      </c>
    </row>
    <row r="67" spans="1:16">
      <c r="A67" s="30"/>
      <c r="B67" s="106"/>
      <c r="C67" s="33"/>
      <c r="D67" s="33"/>
      <c r="E67" s="106"/>
      <c r="F67" s="108"/>
      <c r="G67" s="108"/>
      <c r="H67" s="108"/>
      <c r="I67" s="108"/>
      <c r="J67" s="108"/>
      <c r="N67" s="108">
        <f t="shared" si="0"/>
        <v>0</v>
      </c>
      <c r="O67" s="108" t="e">
        <f>IF(D67="X",0,IF(E67="X",0,VLOOKUP(E67,'50'!$K$3:$L$16,2,FALSE)))</f>
        <v>#N/A</v>
      </c>
      <c r="P67" s="108" t="e">
        <f t="shared" si="1"/>
        <v>#N/A</v>
      </c>
    </row>
    <row r="68" spans="1:16">
      <c r="A68" s="30"/>
      <c r="B68" s="106"/>
      <c r="C68" s="33"/>
      <c r="D68" s="33"/>
      <c r="E68" s="106"/>
      <c r="F68" s="108"/>
      <c r="G68" s="108"/>
      <c r="H68" s="108"/>
      <c r="I68" s="108"/>
      <c r="J68" s="108"/>
      <c r="N68" s="108">
        <f t="shared" ref="N68:N131" si="2">SUM(F68:M68)</f>
        <v>0</v>
      </c>
      <c r="O68" s="108" t="e">
        <f>IF(D68="X",0,IF(E68="X",0,VLOOKUP(E68,'50'!$K$3:$L$16,2,FALSE)))</f>
        <v>#N/A</v>
      </c>
      <c r="P68" s="108" t="e">
        <f t="shared" ref="P68:P131" si="3">N68*O68</f>
        <v>#N/A</v>
      </c>
    </row>
    <row r="69" spans="1:16">
      <c r="A69" s="30"/>
      <c r="B69" s="106"/>
      <c r="C69" s="33"/>
      <c r="D69" s="33"/>
      <c r="E69" s="106"/>
      <c r="F69" s="108"/>
      <c r="G69" s="108"/>
      <c r="H69" s="108"/>
      <c r="I69" s="108"/>
      <c r="J69" s="108"/>
      <c r="N69" s="108">
        <f t="shared" si="2"/>
        <v>0</v>
      </c>
      <c r="O69" s="108" t="e">
        <f>IF(D69="X",0,IF(E69="X",0,VLOOKUP(E69,'50'!$K$3:$L$16,2,FALSE)))</f>
        <v>#N/A</v>
      </c>
      <c r="P69" s="108" t="e">
        <f t="shared" si="3"/>
        <v>#N/A</v>
      </c>
    </row>
    <row r="70" spans="1:16">
      <c r="A70" s="30"/>
      <c r="B70" s="106"/>
      <c r="C70" s="33"/>
      <c r="D70" s="33"/>
      <c r="E70" s="106"/>
      <c r="F70" s="108"/>
      <c r="G70" s="108"/>
      <c r="H70" s="108"/>
      <c r="I70" s="108"/>
      <c r="J70" s="108"/>
      <c r="N70" s="108">
        <f t="shared" si="2"/>
        <v>0</v>
      </c>
      <c r="O70" s="108" t="e">
        <f>IF(D70="X",0,IF(E70="X",0,VLOOKUP(E70,'50'!$K$3:$L$16,2,FALSE)))</f>
        <v>#N/A</v>
      </c>
      <c r="P70" s="108" t="e">
        <f t="shared" si="3"/>
        <v>#N/A</v>
      </c>
    </row>
    <row r="71" spans="1:16">
      <c r="A71" s="30"/>
      <c r="B71" s="106"/>
      <c r="C71" s="33"/>
      <c r="D71" s="33"/>
      <c r="E71" s="106"/>
      <c r="F71" s="108"/>
      <c r="G71" s="108"/>
      <c r="H71" s="108"/>
      <c r="I71" s="108"/>
      <c r="J71" s="108"/>
      <c r="N71" s="108">
        <f t="shared" si="2"/>
        <v>0</v>
      </c>
      <c r="O71" s="108" t="e">
        <f>IF(D71="X",0,IF(E71="X",0,VLOOKUP(E71,'50'!$K$3:$L$16,2,FALSE)))</f>
        <v>#N/A</v>
      </c>
      <c r="P71" s="108" t="e">
        <f t="shared" si="3"/>
        <v>#N/A</v>
      </c>
    </row>
    <row r="72" spans="1:16">
      <c r="A72" s="30"/>
      <c r="B72" s="106"/>
      <c r="C72" s="33"/>
      <c r="D72" s="33"/>
      <c r="E72" s="106"/>
      <c r="F72" s="108"/>
      <c r="G72" s="108"/>
      <c r="H72" s="108"/>
      <c r="I72" s="108"/>
      <c r="J72" s="108"/>
      <c r="N72" s="108">
        <f t="shared" si="2"/>
        <v>0</v>
      </c>
      <c r="O72" s="108" t="e">
        <f>IF(D72="X",0,IF(E72="X",0,VLOOKUP(E72,'50'!$K$3:$L$16,2,FALSE)))</f>
        <v>#N/A</v>
      </c>
      <c r="P72" s="108" t="e">
        <f t="shared" si="3"/>
        <v>#N/A</v>
      </c>
    </row>
    <row r="73" spans="1:16">
      <c r="A73" s="30"/>
      <c r="B73" s="106"/>
      <c r="C73" s="33"/>
      <c r="D73" s="33"/>
      <c r="E73" s="106"/>
      <c r="F73" s="108"/>
      <c r="G73" s="108"/>
      <c r="H73" s="108"/>
      <c r="I73" s="108"/>
      <c r="J73" s="108"/>
      <c r="N73" s="108">
        <f t="shared" si="2"/>
        <v>0</v>
      </c>
      <c r="O73" s="108" t="e">
        <f>IF(D73="X",0,IF(E73="X",0,VLOOKUP(E73,'50'!$K$3:$L$16,2,FALSE)))</f>
        <v>#N/A</v>
      </c>
      <c r="P73" s="108" t="e">
        <f t="shared" si="3"/>
        <v>#N/A</v>
      </c>
    </row>
    <row r="74" spans="1:16">
      <c r="A74" s="30"/>
      <c r="B74" s="106"/>
      <c r="C74" s="116"/>
      <c r="D74" s="116"/>
      <c r="E74" s="117"/>
      <c r="F74" s="118"/>
      <c r="G74" s="118"/>
      <c r="H74" s="118"/>
      <c r="I74" s="118"/>
      <c r="J74" s="118"/>
      <c r="K74" s="118"/>
      <c r="L74" s="118"/>
      <c r="M74" s="118"/>
      <c r="N74" s="108">
        <f t="shared" si="2"/>
        <v>0</v>
      </c>
      <c r="O74" s="108" t="e">
        <f>IF(D74="X",0,IF(E74="X",0,VLOOKUP(E74,'50'!$K$3:$L$16,2,FALSE)))</f>
        <v>#N/A</v>
      </c>
      <c r="P74" s="108" t="e">
        <f t="shared" si="3"/>
        <v>#N/A</v>
      </c>
    </row>
    <row r="75" spans="1:16">
      <c r="A75" s="30"/>
      <c r="B75" s="106"/>
      <c r="C75" s="33"/>
      <c r="D75" s="33"/>
      <c r="E75" s="106"/>
      <c r="F75" s="108"/>
      <c r="G75" s="108"/>
      <c r="H75" s="108"/>
      <c r="I75" s="108"/>
      <c r="J75" s="108"/>
      <c r="N75" s="108">
        <f t="shared" si="2"/>
        <v>0</v>
      </c>
      <c r="O75" s="108" t="e">
        <f>IF(D75="X",0,IF(E75="X",0,VLOOKUP(E75,'50'!$K$3:$L$16,2,FALSE)))</f>
        <v>#N/A</v>
      </c>
      <c r="P75" s="108" t="e">
        <f t="shared" si="3"/>
        <v>#N/A</v>
      </c>
    </row>
    <row r="76" spans="1:16">
      <c r="A76" s="30"/>
      <c r="B76" s="106"/>
      <c r="C76" s="107"/>
      <c r="D76" s="33"/>
      <c r="E76" s="106"/>
      <c r="F76" s="108"/>
      <c r="G76" s="108"/>
      <c r="H76" s="108"/>
      <c r="I76" s="108"/>
      <c r="J76" s="108"/>
      <c r="N76" s="108">
        <f t="shared" si="2"/>
        <v>0</v>
      </c>
      <c r="O76" s="108" t="e">
        <f>IF(D76="X",0,IF(E76="X",0,VLOOKUP(E76,'50'!$K$3:$L$16,2,FALSE)))</f>
        <v>#N/A</v>
      </c>
      <c r="P76" s="108" t="e">
        <f t="shared" si="3"/>
        <v>#N/A</v>
      </c>
    </row>
    <row r="77" spans="1:16">
      <c r="A77" s="30"/>
      <c r="B77" s="106"/>
      <c r="C77" s="33"/>
      <c r="D77" s="33"/>
      <c r="E77" s="106"/>
      <c r="F77" s="108"/>
      <c r="G77" s="108"/>
      <c r="H77" s="108"/>
      <c r="I77" s="108"/>
      <c r="J77" s="108"/>
      <c r="N77" s="108">
        <f t="shared" si="2"/>
        <v>0</v>
      </c>
      <c r="O77" s="108" t="e">
        <f>IF(D77="X",0,IF(E77="X",0,VLOOKUP(E77,'50'!$K$3:$L$16,2,FALSE)))</f>
        <v>#N/A</v>
      </c>
      <c r="P77" s="108" t="e">
        <f t="shared" si="3"/>
        <v>#N/A</v>
      </c>
    </row>
    <row r="78" spans="1:16">
      <c r="A78" s="30"/>
      <c r="B78" s="106"/>
      <c r="C78" s="33"/>
      <c r="D78" s="33"/>
      <c r="E78" s="106"/>
      <c r="F78" s="108"/>
      <c r="G78" s="108"/>
      <c r="H78" s="108"/>
      <c r="I78" s="108"/>
      <c r="J78" s="108"/>
      <c r="N78" s="108">
        <f t="shared" si="2"/>
        <v>0</v>
      </c>
      <c r="O78" s="108" t="e">
        <f>IF(D78="X",0,IF(E78="X",0,VLOOKUP(E78,'50'!$K$3:$L$16,2,FALSE)))</f>
        <v>#N/A</v>
      </c>
      <c r="P78" s="108" t="e">
        <f t="shared" si="3"/>
        <v>#N/A</v>
      </c>
    </row>
    <row r="79" spans="1:16">
      <c r="A79" s="30"/>
      <c r="B79" s="106"/>
      <c r="C79" s="33"/>
      <c r="D79" s="33"/>
      <c r="E79" s="106"/>
      <c r="F79" s="108"/>
      <c r="G79" s="108"/>
      <c r="H79" s="108"/>
      <c r="I79" s="108"/>
      <c r="J79" s="108"/>
      <c r="N79" s="108">
        <f t="shared" si="2"/>
        <v>0</v>
      </c>
      <c r="O79" s="108" t="e">
        <f>IF(D79="X",0,IF(E79="X",0,VLOOKUP(E79,'50'!$K$3:$L$16,2,FALSE)))</f>
        <v>#N/A</v>
      </c>
      <c r="P79" s="108" t="e">
        <f t="shared" si="3"/>
        <v>#N/A</v>
      </c>
    </row>
    <row r="80" spans="1:16">
      <c r="A80" s="30"/>
      <c r="B80" s="106"/>
      <c r="C80" s="33"/>
      <c r="D80" s="33"/>
      <c r="E80" s="106"/>
      <c r="F80" s="108"/>
      <c r="G80" s="108"/>
      <c r="H80" s="108"/>
      <c r="I80" s="108"/>
      <c r="J80" s="108"/>
      <c r="N80" s="108">
        <f t="shared" si="2"/>
        <v>0</v>
      </c>
      <c r="O80" s="108" t="e">
        <f>IF(D80="X",0,IF(E80="X",0,VLOOKUP(E80,'50'!$K$3:$L$16,2,FALSE)))</f>
        <v>#N/A</v>
      </c>
      <c r="P80" s="108" t="e">
        <f t="shared" si="3"/>
        <v>#N/A</v>
      </c>
    </row>
    <row r="81" spans="1:16">
      <c r="A81" s="30"/>
      <c r="B81" s="106"/>
      <c r="C81" s="33"/>
      <c r="D81" s="33"/>
      <c r="E81" s="106"/>
      <c r="F81" s="108"/>
      <c r="G81" s="108"/>
      <c r="H81" s="108"/>
      <c r="I81" s="108"/>
      <c r="J81" s="108"/>
      <c r="N81" s="108">
        <f t="shared" si="2"/>
        <v>0</v>
      </c>
      <c r="O81" s="108" t="e">
        <f>IF(D81="X",0,IF(E81="X",0,VLOOKUP(E81,'50'!$K$3:$L$16,2,FALSE)))</f>
        <v>#N/A</v>
      </c>
      <c r="P81" s="108" t="e">
        <f t="shared" si="3"/>
        <v>#N/A</v>
      </c>
    </row>
    <row r="82" spans="1:16">
      <c r="A82" s="30"/>
      <c r="B82" s="106"/>
      <c r="C82" s="33"/>
      <c r="D82" s="33"/>
      <c r="E82" s="106"/>
      <c r="F82" s="108"/>
      <c r="G82" s="108"/>
      <c r="H82" s="108"/>
      <c r="I82" s="108"/>
      <c r="J82" s="108"/>
      <c r="N82" s="108">
        <f t="shared" si="2"/>
        <v>0</v>
      </c>
      <c r="O82" s="108" t="e">
        <f>IF(D82="X",0,IF(E82="X",0,VLOOKUP(E82,'50'!$K$3:$L$16,2,FALSE)))</f>
        <v>#N/A</v>
      </c>
      <c r="P82" s="108" t="e">
        <f t="shared" si="3"/>
        <v>#N/A</v>
      </c>
    </row>
    <row r="83" spans="1:16">
      <c r="A83" s="30"/>
      <c r="B83" s="106"/>
      <c r="C83" s="33"/>
      <c r="D83" s="33"/>
      <c r="E83" s="106"/>
      <c r="F83" s="108"/>
      <c r="G83" s="108"/>
      <c r="H83" s="108"/>
      <c r="I83" s="108"/>
      <c r="J83" s="108"/>
      <c r="N83" s="108">
        <f t="shared" si="2"/>
        <v>0</v>
      </c>
      <c r="O83" s="108" t="e">
        <f>IF(D83="X",0,IF(E83="X",0,VLOOKUP(E83,'50'!$K$3:$L$16,2,FALSE)))</f>
        <v>#N/A</v>
      </c>
      <c r="P83" s="108" t="e">
        <f t="shared" si="3"/>
        <v>#N/A</v>
      </c>
    </row>
    <row r="84" spans="1:16">
      <c r="A84" s="30"/>
      <c r="B84" s="106"/>
      <c r="C84" s="33"/>
      <c r="D84" s="33"/>
      <c r="E84" s="106"/>
      <c r="F84" s="108"/>
      <c r="G84" s="108"/>
      <c r="H84" s="108"/>
      <c r="I84" s="108"/>
      <c r="J84" s="108"/>
      <c r="N84" s="108">
        <f t="shared" si="2"/>
        <v>0</v>
      </c>
      <c r="O84" s="108" t="e">
        <f>IF(D84="X",0,IF(E84="X",0,VLOOKUP(E84,'50'!$K$3:$L$16,2,FALSE)))</f>
        <v>#N/A</v>
      </c>
      <c r="P84" s="108" t="e">
        <f t="shared" si="3"/>
        <v>#N/A</v>
      </c>
    </row>
    <row r="85" spans="1:16">
      <c r="A85" s="30"/>
      <c r="B85" s="106"/>
      <c r="C85" s="33"/>
      <c r="D85" s="33"/>
      <c r="E85" s="106"/>
      <c r="F85" s="108"/>
      <c r="G85" s="108"/>
      <c r="H85" s="108"/>
      <c r="I85" s="108"/>
      <c r="J85" s="108"/>
      <c r="N85" s="108">
        <f t="shared" si="2"/>
        <v>0</v>
      </c>
      <c r="O85" s="108" t="e">
        <f>IF(D85="X",0,IF(E85="X",0,VLOOKUP(E85,'50'!$K$3:$L$16,2,FALSE)))</f>
        <v>#N/A</v>
      </c>
      <c r="P85" s="108" t="e">
        <f t="shared" si="3"/>
        <v>#N/A</v>
      </c>
    </row>
    <row r="86" spans="1:16">
      <c r="A86" s="30"/>
      <c r="B86" s="106"/>
      <c r="C86" s="33"/>
      <c r="D86" s="33"/>
      <c r="E86" s="106"/>
      <c r="F86" s="108"/>
      <c r="G86" s="108"/>
      <c r="H86" s="108"/>
      <c r="I86" s="108"/>
      <c r="J86" s="108"/>
      <c r="N86" s="108">
        <f t="shared" si="2"/>
        <v>0</v>
      </c>
      <c r="O86" s="108" t="e">
        <f>IF(D86="X",0,IF(E86="X",0,VLOOKUP(E86,'50'!$K$3:$L$16,2,FALSE)))</f>
        <v>#N/A</v>
      </c>
      <c r="P86" s="108" t="e">
        <f t="shared" si="3"/>
        <v>#N/A</v>
      </c>
    </row>
    <row r="87" spans="1:16">
      <c r="A87" s="30"/>
      <c r="B87" s="106"/>
      <c r="C87" s="33"/>
      <c r="D87" s="33"/>
      <c r="E87" s="106"/>
      <c r="F87" s="108"/>
      <c r="G87" s="108"/>
      <c r="H87" s="108"/>
      <c r="I87" s="108"/>
      <c r="J87" s="108"/>
      <c r="N87" s="108">
        <f t="shared" si="2"/>
        <v>0</v>
      </c>
      <c r="O87" s="108" t="e">
        <f>IF(D87="X",0,IF(E87="X",0,VLOOKUP(E87,'50'!$K$3:$L$16,2,FALSE)))</f>
        <v>#N/A</v>
      </c>
      <c r="P87" s="108" t="e">
        <f t="shared" si="3"/>
        <v>#N/A</v>
      </c>
    </row>
    <row r="88" spans="1:16">
      <c r="A88" s="30"/>
      <c r="B88" s="106"/>
      <c r="C88" s="33"/>
      <c r="D88" s="33"/>
      <c r="E88" s="106"/>
      <c r="F88" s="108"/>
      <c r="G88" s="108"/>
      <c r="H88" s="108"/>
      <c r="I88" s="108"/>
      <c r="J88" s="108"/>
      <c r="N88" s="108">
        <f t="shared" si="2"/>
        <v>0</v>
      </c>
      <c r="O88" s="108" t="e">
        <f>IF(D88="X",0,IF(E88="X",0,VLOOKUP(E88,'50'!$K$3:$L$16,2,FALSE)))</f>
        <v>#N/A</v>
      </c>
      <c r="P88" s="108" t="e">
        <f t="shared" si="3"/>
        <v>#N/A</v>
      </c>
    </row>
    <row r="89" spans="1:16">
      <c r="A89" s="30"/>
      <c r="B89" s="106"/>
      <c r="C89" s="33"/>
      <c r="D89" s="33"/>
      <c r="E89" s="106"/>
      <c r="F89" s="108"/>
      <c r="G89" s="108"/>
      <c r="H89" s="108"/>
      <c r="I89" s="108"/>
      <c r="J89" s="108"/>
      <c r="N89" s="108">
        <f t="shared" si="2"/>
        <v>0</v>
      </c>
      <c r="O89" s="108" t="e">
        <f>IF(D89="X",0,IF(E89="X",0,VLOOKUP(E89,'50'!$K$3:$L$16,2,FALSE)))</f>
        <v>#N/A</v>
      </c>
      <c r="P89" s="108" t="e">
        <f t="shared" si="3"/>
        <v>#N/A</v>
      </c>
    </row>
    <row r="90" spans="1:16">
      <c r="A90" s="30"/>
      <c r="B90" s="106"/>
      <c r="C90" s="33"/>
      <c r="D90" s="33"/>
      <c r="E90" s="106"/>
      <c r="F90" s="108"/>
      <c r="G90" s="108"/>
      <c r="H90" s="108"/>
      <c r="I90" s="108"/>
      <c r="J90" s="108"/>
      <c r="N90" s="108">
        <f t="shared" si="2"/>
        <v>0</v>
      </c>
      <c r="O90" s="108" t="e">
        <f>IF(D90="X",0,IF(E90="X",0,VLOOKUP(E90,'50'!$K$3:$L$16,2,FALSE)))</f>
        <v>#N/A</v>
      </c>
      <c r="P90" s="108" t="e">
        <f t="shared" si="3"/>
        <v>#N/A</v>
      </c>
    </row>
    <row r="91" spans="1:16">
      <c r="A91" s="30"/>
      <c r="B91" s="106"/>
      <c r="C91" s="33"/>
      <c r="D91" s="33"/>
      <c r="E91" s="106"/>
      <c r="F91" s="108"/>
      <c r="G91" s="108"/>
      <c r="H91" s="108"/>
      <c r="I91" s="108"/>
      <c r="J91" s="108"/>
      <c r="N91" s="108">
        <f t="shared" si="2"/>
        <v>0</v>
      </c>
      <c r="O91" s="108" t="e">
        <f>IF(D91="X",0,IF(E91="X",0,VLOOKUP(E91,'50'!$K$3:$L$16,2,FALSE)))</f>
        <v>#N/A</v>
      </c>
      <c r="P91" s="108" t="e">
        <f t="shared" si="3"/>
        <v>#N/A</v>
      </c>
    </row>
    <row r="92" spans="1:16">
      <c r="A92" s="30"/>
      <c r="B92" s="106"/>
      <c r="C92" s="33"/>
      <c r="D92" s="33"/>
      <c r="E92" s="106"/>
      <c r="F92" s="108"/>
      <c r="G92" s="108"/>
      <c r="H92" s="108"/>
      <c r="I92" s="108"/>
      <c r="J92" s="108"/>
      <c r="N92" s="108">
        <f t="shared" si="2"/>
        <v>0</v>
      </c>
      <c r="O92" s="108" t="e">
        <f>IF(D92="X",0,IF(E92="X",0,VLOOKUP(E92,'50'!$K$3:$L$16,2,FALSE)))</f>
        <v>#N/A</v>
      </c>
      <c r="P92" s="108" t="e">
        <f t="shared" si="3"/>
        <v>#N/A</v>
      </c>
    </row>
    <row r="93" spans="1:16">
      <c r="A93" s="30"/>
      <c r="B93" s="106"/>
      <c r="C93" s="33"/>
      <c r="D93" s="33"/>
      <c r="E93" s="106"/>
      <c r="F93" s="108"/>
      <c r="G93" s="108"/>
      <c r="H93" s="108"/>
      <c r="I93" s="108"/>
      <c r="J93" s="108"/>
      <c r="N93" s="108">
        <f t="shared" si="2"/>
        <v>0</v>
      </c>
      <c r="O93" s="108" t="e">
        <f>IF(D93="X",0,IF(E93="X",0,VLOOKUP(E93,'50'!$K$3:$L$16,2,FALSE)))</f>
        <v>#N/A</v>
      </c>
      <c r="P93" s="108" t="e">
        <f t="shared" si="3"/>
        <v>#N/A</v>
      </c>
    </row>
    <row r="94" spans="1:16">
      <c r="A94" s="30"/>
      <c r="B94" s="106"/>
      <c r="C94" s="33"/>
      <c r="D94" s="33"/>
      <c r="E94" s="106"/>
      <c r="F94" s="108"/>
      <c r="G94" s="108"/>
      <c r="H94" s="108"/>
      <c r="I94" s="108"/>
      <c r="J94" s="108"/>
      <c r="N94" s="108">
        <f t="shared" si="2"/>
        <v>0</v>
      </c>
      <c r="O94" s="108" t="e">
        <f>IF(D94="X",0,IF(E94="X",0,VLOOKUP(E94,'50'!$K$3:$L$16,2,FALSE)))</f>
        <v>#N/A</v>
      </c>
      <c r="P94" s="108" t="e">
        <f t="shared" si="3"/>
        <v>#N/A</v>
      </c>
    </row>
    <row r="95" spans="1:16">
      <c r="A95" s="30"/>
      <c r="B95" s="106"/>
      <c r="C95" s="33"/>
      <c r="D95" s="33"/>
      <c r="E95" s="106"/>
      <c r="F95" s="108"/>
      <c r="G95" s="108"/>
      <c r="H95" s="108"/>
      <c r="I95" s="108"/>
      <c r="J95" s="108"/>
      <c r="N95" s="108">
        <f t="shared" si="2"/>
        <v>0</v>
      </c>
      <c r="O95" s="108" t="e">
        <f>IF(D95="X",0,IF(E95="X",0,VLOOKUP(E95,'50'!$K$3:$L$16,2,FALSE)))</f>
        <v>#N/A</v>
      </c>
      <c r="P95" s="108" t="e">
        <f t="shared" si="3"/>
        <v>#N/A</v>
      </c>
    </row>
    <row r="96" spans="1:16">
      <c r="A96" s="30"/>
      <c r="B96" s="106"/>
      <c r="C96" s="33"/>
      <c r="D96" s="33"/>
      <c r="E96" s="106"/>
      <c r="F96" s="108"/>
      <c r="G96" s="108"/>
      <c r="H96" s="108"/>
      <c r="I96" s="108"/>
      <c r="J96" s="108"/>
      <c r="N96" s="108">
        <f t="shared" si="2"/>
        <v>0</v>
      </c>
      <c r="O96" s="108" t="e">
        <f>IF(D96="X",0,IF(E96="X",0,VLOOKUP(E96,'50'!$K$3:$L$16,2,FALSE)))</f>
        <v>#N/A</v>
      </c>
      <c r="P96" s="108" t="e">
        <f t="shared" si="3"/>
        <v>#N/A</v>
      </c>
    </row>
    <row r="97" spans="1:16">
      <c r="A97" s="30"/>
      <c r="B97" s="106"/>
      <c r="C97" s="33"/>
      <c r="D97" s="33"/>
      <c r="E97" s="106"/>
      <c r="F97" s="108"/>
      <c r="G97" s="108"/>
      <c r="H97" s="108"/>
      <c r="I97" s="108"/>
      <c r="J97" s="108"/>
      <c r="N97" s="108">
        <f t="shared" si="2"/>
        <v>0</v>
      </c>
      <c r="O97" s="108" t="e">
        <f>IF(D97="X",0,IF(E97="X",0,VLOOKUP(E97,'50'!$K$3:$L$16,2,FALSE)))</f>
        <v>#N/A</v>
      </c>
      <c r="P97" s="108" t="e">
        <f t="shared" si="3"/>
        <v>#N/A</v>
      </c>
    </row>
    <row r="98" spans="1:16">
      <c r="A98" s="30"/>
      <c r="B98" s="106"/>
      <c r="C98" s="33"/>
      <c r="D98" s="33"/>
      <c r="E98" s="106"/>
      <c r="F98" s="108"/>
      <c r="G98" s="108"/>
      <c r="H98" s="108"/>
      <c r="I98" s="108"/>
      <c r="J98" s="108"/>
      <c r="N98" s="108">
        <f t="shared" si="2"/>
        <v>0</v>
      </c>
      <c r="O98" s="108" t="e">
        <f>IF(D98="X",0,IF(E98="X",0,VLOOKUP(E98,'50'!$K$3:$L$16,2,FALSE)))</f>
        <v>#N/A</v>
      </c>
      <c r="P98" s="108" t="e">
        <f t="shared" si="3"/>
        <v>#N/A</v>
      </c>
    </row>
    <row r="99" spans="1:16">
      <c r="A99" s="30"/>
      <c r="B99" s="106"/>
      <c r="C99" s="33"/>
      <c r="D99" s="33"/>
      <c r="E99" s="106"/>
      <c r="F99" s="108"/>
      <c r="G99" s="108"/>
      <c r="H99" s="108"/>
      <c r="I99" s="108"/>
      <c r="J99" s="108"/>
      <c r="N99" s="108">
        <f t="shared" si="2"/>
        <v>0</v>
      </c>
      <c r="O99" s="108" t="e">
        <f>IF(D99="X",0,IF(E99="X",0,VLOOKUP(E99,'50'!$K$3:$L$16,2,FALSE)))</f>
        <v>#N/A</v>
      </c>
      <c r="P99" s="108" t="e">
        <f t="shared" si="3"/>
        <v>#N/A</v>
      </c>
    </row>
    <row r="100" spans="1:16">
      <c r="A100" s="30"/>
      <c r="B100" s="106"/>
      <c r="C100" s="33"/>
      <c r="D100" s="33"/>
      <c r="E100" s="106"/>
      <c r="F100" s="108"/>
      <c r="G100" s="108"/>
      <c r="H100" s="108"/>
      <c r="I100" s="108"/>
      <c r="J100" s="108"/>
      <c r="N100" s="108">
        <f t="shared" si="2"/>
        <v>0</v>
      </c>
      <c r="O100" s="108" t="e">
        <f>IF(D100="X",0,IF(E100="X",0,VLOOKUP(E100,'50'!$K$3:$L$16,2,FALSE)))</f>
        <v>#N/A</v>
      </c>
      <c r="P100" s="108" t="e">
        <f t="shared" si="3"/>
        <v>#N/A</v>
      </c>
    </row>
    <row r="101" spans="1:16">
      <c r="A101" s="30"/>
      <c r="B101" s="106"/>
      <c r="C101" s="33"/>
      <c r="D101" s="33"/>
      <c r="E101" s="106"/>
      <c r="F101" s="108"/>
      <c r="G101" s="108"/>
      <c r="H101" s="108"/>
      <c r="I101" s="108"/>
      <c r="J101" s="108"/>
      <c r="N101" s="108">
        <f t="shared" si="2"/>
        <v>0</v>
      </c>
      <c r="O101" s="108" t="e">
        <f>IF(D101="X",0,IF(E101="X",0,VLOOKUP(E101,'50'!$K$3:$L$16,2,FALSE)))</f>
        <v>#N/A</v>
      </c>
      <c r="P101" s="108" t="e">
        <f t="shared" si="3"/>
        <v>#N/A</v>
      </c>
    </row>
    <row r="102" spans="1:16">
      <c r="A102" s="30"/>
      <c r="B102" s="106"/>
      <c r="C102" s="33"/>
      <c r="D102" s="33"/>
      <c r="E102" s="106"/>
      <c r="F102" s="108"/>
      <c r="G102" s="108"/>
      <c r="H102" s="108"/>
      <c r="I102" s="108"/>
      <c r="J102" s="108"/>
      <c r="N102" s="108">
        <f t="shared" si="2"/>
        <v>0</v>
      </c>
      <c r="O102" s="108" t="e">
        <f>IF(D102="X",0,IF(E102="X",0,VLOOKUP(E102,'50'!$K$3:$L$16,2,FALSE)))</f>
        <v>#N/A</v>
      </c>
      <c r="P102" s="108" t="e">
        <f t="shared" si="3"/>
        <v>#N/A</v>
      </c>
    </row>
    <row r="103" spans="1:16">
      <c r="A103" s="30"/>
      <c r="B103" s="106"/>
      <c r="C103" s="33"/>
      <c r="D103" s="33"/>
      <c r="E103" s="106"/>
      <c r="F103" s="108"/>
      <c r="G103" s="108"/>
      <c r="H103" s="108"/>
      <c r="I103" s="108"/>
      <c r="J103" s="108"/>
      <c r="N103" s="108">
        <f t="shared" si="2"/>
        <v>0</v>
      </c>
      <c r="O103" s="108" t="e">
        <f>IF(D103="X",0,IF(E103="X",0,VLOOKUP(E103,'50'!$K$3:$L$16,2,FALSE)))</f>
        <v>#N/A</v>
      </c>
      <c r="P103" s="108" t="e">
        <f t="shared" si="3"/>
        <v>#N/A</v>
      </c>
    </row>
    <row r="104" spans="1:16">
      <c r="A104" s="30"/>
      <c r="B104" s="106"/>
      <c r="C104" s="33"/>
      <c r="D104" s="33"/>
      <c r="E104" s="106"/>
      <c r="F104" s="108"/>
      <c r="G104" s="108"/>
      <c r="H104" s="108"/>
      <c r="I104" s="108"/>
      <c r="J104" s="108"/>
      <c r="N104" s="108">
        <f t="shared" si="2"/>
        <v>0</v>
      </c>
      <c r="O104" s="108" t="e">
        <f>IF(D104="X",0,IF(E104="X",0,VLOOKUP(E104,'50'!$K$3:$L$16,2,FALSE)))</f>
        <v>#N/A</v>
      </c>
      <c r="P104" s="108" t="e">
        <f t="shared" si="3"/>
        <v>#N/A</v>
      </c>
    </row>
    <row r="105" spans="1:16">
      <c r="A105" s="30"/>
      <c r="B105" s="106"/>
      <c r="C105" s="33"/>
      <c r="D105" s="33"/>
      <c r="E105" s="106"/>
      <c r="F105" s="108"/>
      <c r="G105" s="108"/>
      <c r="H105" s="108"/>
      <c r="I105" s="108"/>
      <c r="J105" s="108"/>
      <c r="N105" s="108">
        <f t="shared" si="2"/>
        <v>0</v>
      </c>
      <c r="O105" s="108" t="e">
        <f>IF(D105="X",0,IF(E105="X",0,VLOOKUP(E105,'50'!$K$3:$L$16,2,FALSE)))</f>
        <v>#N/A</v>
      </c>
      <c r="P105" s="108" t="e">
        <f t="shared" si="3"/>
        <v>#N/A</v>
      </c>
    </row>
    <row r="106" spans="1:16">
      <c r="A106" s="30"/>
      <c r="B106" s="106"/>
      <c r="C106" s="33"/>
      <c r="D106" s="33"/>
      <c r="E106" s="106"/>
      <c r="F106" s="108"/>
      <c r="G106" s="108"/>
      <c r="H106" s="108"/>
      <c r="I106" s="108"/>
      <c r="J106" s="108"/>
      <c r="N106" s="108">
        <f t="shared" si="2"/>
        <v>0</v>
      </c>
      <c r="O106" s="108" t="e">
        <f>IF(D106="X",0,IF(E106="X",0,VLOOKUP(E106,'50'!$K$3:$L$16,2,FALSE)))</f>
        <v>#N/A</v>
      </c>
      <c r="P106" s="108" t="e">
        <f t="shared" si="3"/>
        <v>#N/A</v>
      </c>
    </row>
    <row r="107" spans="1:16">
      <c r="A107" s="30"/>
      <c r="B107" s="106"/>
      <c r="C107" s="33"/>
      <c r="D107" s="33"/>
      <c r="E107" s="106"/>
      <c r="F107" s="108"/>
      <c r="G107" s="108"/>
      <c r="H107" s="108"/>
      <c r="I107" s="108"/>
      <c r="J107" s="108"/>
      <c r="N107" s="108">
        <f t="shared" si="2"/>
        <v>0</v>
      </c>
      <c r="O107" s="108" t="e">
        <f>IF(D107="X",0,IF(E107="X",0,VLOOKUP(E107,'50'!$K$3:$L$16,2,FALSE)))</f>
        <v>#N/A</v>
      </c>
      <c r="P107" s="108" t="e">
        <f t="shared" si="3"/>
        <v>#N/A</v>
      </c>
    </row>
    <row r="108" spans="1:16">
      <c r="A108" s="30"/>
      <c r="B108" s="106"/>
      <c r="C108" s="33"/>
      <c r="D108" s="33"/>
      <c r="E108" s="106"/>
      <c r="F108" s="108"/>
      <c r="G108" s="108"/>
      <c r="H108" s="108"/>
      <c r="I108" s="108"/>
      <c r="J108" s="108"/>
      <c r="N108" s="108">
        <f t="shared" si="2"/>
        <v>0</v>
      </c>
      <c r="O108" s="108" t="e">
        <f>IF(D108="X",0,IF(E108="X",0,VLOOKUP(E108,'50'!$K$3:$L$16,2,FALSE)))</f>
        <v>#N/A</v>
      </c>
      <c r="P108" s="108" t="e">
        <f t="shared" si="3"/>
        <v>#N/A</v>
      </c>
    </row>
    <row r="109" spans="1:16">
      <c r="A109" s="30"/>
      <c r="B109" s="106"/>
      <c r="C109" s="33"/>
      <c r="D109" s="33"/>
      <c r="E109" s="106"/>
      <c r="F109" s="108"/>
      <c r="G109" s="108"/>
      <c r="H109" s="108"/>
      <c r="I109" s="108"/>
      <c r="J109" s="108"/>
      <c r="N109" s="108">
        <f t="shared" si="2"/>
        <v>0</v>
      </c>
      <c r="O109" s="108" t="e">
        <f>IF(D109="X",0,IF(E109="X",0,VLOOKUP(E109,'50'!$K$3:$L$16,2,FALSE)))</f>
        <v>#N/A</v>
      </c>
      <c r="P109" s="108" t="e">
        <f t="shared" si="3"/>
        <v>#N/A</v>
      </c>
    </row>
    <row r="110" spans="1:16">
      <c r="A110" s="30"/>
      <c r="B110" s="106"/>
      <c r="C110" s="33"/>
      <c r="D110" s="33"/>
      <c r="E110" s="106"/>
      <c r="F110" s="108"/>
      <c r="G110" s="108"/>
      <c r="H110" s="108"/>
      <c r="I110" s="108"/>
      <c r="J110" s="108"/>
      <c r="N110" s="108">
        <f t="shared" si="2"/>
        <v>0</v>
      </c>
      <c r="O110" s="108" t="e">
        <f>IF(D110="X",0,IF(E110="X",0,VLOOKUP(E110,'50'!$K$3:$L$16,2,FALSE)))</f>
        <v>#N/A</v>
      </c>
      <c r="P110" s="108" t="e">
        <f t="shared" si="3"/>
        <v>#N/A</v>
      </c>
    </row>
    <row r="111" spans="1:16">
      <c r="A111" s="30"/>
      <c r="B111" s="106"/>
      <c r="C111" s="33"/>
      <c r="D111" s="33"/>
      <c r="E111" s="106"/>
      <c r="F111" s="108"/>
      <c r="G111" s="108"/>
      <c r="H111" s="108"/>
      <c r="I111" s="108"/>
      <c r="J111" s="108"/>
      <c r="N111" s="108">
        <f t="shared" si="2"/>
        <v>0</v>
      </c>
      <c r="O111" s="108" t="e">
        <f>IF(D111="X",0,IF(E111="X",0,VLOOKUP(E111,'50'!$K$3:$L$16,2,FALSE)))</f>
        <v>#N/A</v>
      </c>
      <c r="P111" s="108" t="e">
        <f t="shared" si="3"/>
        <v>#N/A</v>
      </c>
    </row>
    <row r="112" spans="1:16">
      <c r="A112" s="30"/>
      <c r="B112" s="106"/>
      <c r="C112" s="33"/>
      <c r="D112" s="33"/>
      <c r="E112" s="106"/>
      <c r="F112" s="108"/>
      <c r="G112" s="108"/>
      <c r="H112" s="108"/>
      <c r="I112" s="108"/>
      <c r="J112" s="108"/>
      <c r="N112" s="108">
        <f t="shared" si="2"/>
        <v>0</v>
      </c>
      <c r="O112" s="108" t="e">
        <f>IF(D112="X",0,IF(E112="X",0,VLOOKUP(E112,'50'!$K$3:$L$16,2,FALSE)))</f>
        <v>#N/A</v>
      </c>
      <c r="P112" s="108" t="e">
        <f t="shared" si="3"/>
        <v>#N/A</v>
      </c>
    </row>
    <row r="113" spans="1:16">
      <c r="A113" s="30"/>
      <c r="B113" s="106"/>
      <c r="C113" s="33"/>
      <c r="D113" s="33"/>
      <c r="E113" s="106"/>
      <c r="F113" s="108"/>
      <c r="G113" s="108"/>
      <c r="H113" s="108"/>
      <c r="I113" s="108"/>
      <c r="J113" s="108"/>
      <c r="N113" s="108">
        <f t="shared" si="2"/>
        <v>0</v>
      </c>
      <c r="O113" s="108" t="e">
        <f>IF(D113="X",0,IF(E113="X",0,VLOOKUP(E113,'50'!$K$3:$L$16,2,FALSE)))</f>
        <v>#N/A</v>
      </c>
      <c r="P113" s="108" t="e">
        <f t="shared" si="3"/>
        <v>#N/A</v>
      </c>
    </row>
    <row r="114" spans="1:16">
      <c r="A114" s="30"/>
      <c r="B114" s="106"/>
      <c r="C114" s="33"/>
      <c r="D114" s="33"/>
      <c r="E114" s="106"/>
      <c r="F114" s="108"/>
      <c r="G114" s="108"/>
      <c r="H114" s="108"/>
      <c r="I114" s="108"/>
      <c r="J114" s="108"/>
      <c r="N114" s="108">
        <f t="shared" si="2"/>
        <v>0</v>
      </c>
      <c r="O114" s="108" t="e">
        <f>IF(D114="X",0,IF(E114="X",0,VLOOKUP(E114,'50'!$K$3:$L$16,2,FALSE)))</f>
        <v>#N/A</v>
      </c>
      <c r="P114" s="108" t="e">
        <f t="shared" si="3"/>
        <v>#N/A</v>
      </c>
    </row>
    <row r="115" spans="1:16">
      <c r="A115" s="30"/>
      <c r="B115" s="106"/>
      <c r="C115" s="33"/>
      <c r="D115" s="33"/>
      <c r="E115" s="106"/>
      <c r="F115" s="108"/>
      <c r="G115" s="108"/>
      <c r="H115" s="108"/>
      <c r="I115" s="108"/>
      <c r="J115" s="108"/>
      <c r="N115" s="108">
        <f t="shared" si="2"/>
        <v>0</v>
      </c>
      <c r="O115" s="108" t="e">
        <f>IF(D115="X",0,IF(E115="X",0,VLOOKUP(E115,'50'!$K$3:$L$16,2,FALSE)))</f>
        <v>#N/A</v>
      </c>
      <c r="P115" s="108" t="e">
        <f t="shared" si="3"/>
        <v>#N/A</v>
      </c>
    </row>
    <row r="116" spans="1:16">
      <c r="A116" s="30"/>
      <c r="B116" s="106"/>
      <c r="C116" s="33"/>
      <c r="D116" s="33"/>
      <c r="E116" s="106"/>
      <c r="F116" s="108"/>
      <c r="G116" s="108"/>
      <c r="H116" s="108"/>
      <c r="I116" s="108"/>
      <c r="J116" s="108"/>
      <c r="N116" s="108">
        <f t="shared" si="2"/>
        <v>0</v>
      </c>
      <c r="O116" s="108" t="e">
        <f>IF(D116="X",0,IF(E116="X",0,VLOOKUP(E116,'50'!$K$3:$L$16,2,FALSE)))</f>
        <v>#N/A</v>
      </c>
      <c r="P116" s="108" t="e">
        <f t="shared" si="3"/>
        <v>#N/A</v>
      </c>
    </row>
    <row r="117" spans="1:16">
      <c r="A117" s="30"/>
      <c r="B117" s="106"/>
      <c r="C117" s="116"/>
      <c r="D117" s="116"/>
      <c r="E117" s="117"/>
      <c r="F117" s="118"/>
      <c r="G117" s="118"/>
      <c r="H117" s="118"/>
      <c r="I117" s="118"/>
      <c r="J117" s="118"/>
      <c r="K117" s="118"/>
      <c r="L117" s="118"/>
      <c r="M117" s="118"/>
      <c r="N117" s="108">
        <f t="shared" si="2"/>
        <v>0</v>
      </c>
      <c r="O117" s="108" t="e">
        <f>IF(D117="X",0,IF(E117="X",0,VLOOKUP(E117,'50'!$K$3:$L$16,2,FALSE)))</f>
        <v>#N/A</v>
      </c>
      <c r="P117" s="108" t="e">
        <f t="shared" si="3"/>
        <v>#N/A</v>
      </c>
    </row>
    <row r="118" spans="1:16">
      <c r="A118" s="110"/>
      <c r="B118" s="106"/>
      <c r="C118" s="33"/>
      <c r="D118" s="33"/>
      <c r="E118" s="106"/>
      <c r="F118" s="108"/>
      <c r="G118" s="108"/>
      <c r="H118" s="108"/>
      <c r="I118" s="108"/>
      <c r="J118" s="108"/>
      <c r="N118" s="108">
        <f t="shared" si="2"/>
        <v>0</v>
      </c>
      <c r="O118" s="108" t="e">
        <f>IF(D118="X",0,IF(E118="X",0,VLOOKUP(E118,'50'!$K$3:$L$16,2,FALSE)))</f>
        <v>#N/A</v>
      </c>
      <c r="P118" s="108" t="e">
        <f t="shared" si="3"/>
        <v>#N/A</v>
      </c>
    </row>
    <row r="119" spans="1:16">
      <c r="A119" s="110"/>
      <c r="B119" s="106"/>
      <c r="C119" s="107"/>
      <c r="D119" s="33"/>
      <c r="E119" s="106"/>
      <c r="F119" s="108"/>
      <c r="G119" s="108"/>
      <c r="H119" s="108"/>
      <c r="I119" s="108"/>
      <c r="J119" s="108"/>
      <c r="N119" s="108">
        <f t="shared" si="2"/>
        <v>0</v>
      </c>
      <c r="O119" s="108" t="e">
        <f>IF(D119="X",0,IF(E119="X",0,VLOOKUP(E119,'50'!$K$3:$L$16,2,FALSE)))</f>
        <v>#N/A</v>
      </c>
      <c r="P119" s="108" t="e">
        <f t="shared" si="3"/>
        <v>#N/A</v>
      </c>
    </row>
    <row r="120" spans="1:16">
      <c r="A120" s="110"/>
      <c r="B120" s="106"/>
      <c r="C120" s="33"/>
      <c r="D120" s="33"/>
      <c r="E120" s="106"/>
      <c r="F120" s="108"/>
      <c r="G120" s="108"/>
      <c r="H120" s="108"/>
      <c r="I120" s="108"/>
      <c r="J120" s="108"/>
      <c r="N120" s="108">
        <f t="shared" si="2"/>
        <v>0</v>
      </c>
      <c r="O120" s="108" t="e">
        <f>IF(D120="X",0,IF(E120="X",0,VLOOKUP(E120,'50'!$K$3:$L$16,2,FALSE)))</f>
        <v>#N/A</v>
      </c>
      <c r="P120" s="108" t="e">
        <f t="shared" si="3"/>
        <v>#N/A</v>
      </c>
    </row>
    <row r="121" spans="1:16">
      <c r="A121" s="110"/>
      <c r="B121" s="106"/>
      <c r="C121" s="33"/>
      <c r="D121" s="33"/>
      <c r="E121" s="106"/>
      <c r="F121" s="108"/>
      <c r="G121" s="108"/>
      <c r="H121" s="108"/>
      <c r="I121" s="108"/>
      <c r="J121" s="108"/>
      <c r="N121" s="108">
        <f t="shared" si="2"/>
        <v>0</v>
      </c>
      <c r="O121" s="108" t="e">
        <f>IF(D121="X",0,IF(E121="X",0,VLOOKUP(E121,'50'!$K$3:$L$16,2,FALSE)))</f>
        <v>#N/A</v>
      </c>
      <c r="P121" s="108" t="e">
        <f t="shared" si="3"/>
        <v>#N/A</v>
      </c>
    </row>
    <row r="122" spans="1:16">
      <c r="A122" s="110"/>
      <c r="B122" s="106"/>
      <c r="C122" s="33"/>
      <c r="D122" s="33"/>
      <c r="E122" s="106"/>
      <c r="F122" s="108"/>
      <c r="G122" s="108"/>
      <c r="H122" s="108"/>
      <c r="I122" s="108"/>
      <c r="J122" s="108"/>
      <c r="N122" s="108">
        <f t="shared" si="2"/>
        <v>0</v>
      </c>
      <c r="O122" s="108" t="e">
        <f>IF(D122="X",0,IF(E122="X",0,VLOOKUP(E122,'50'!$K$3:$L$16,2,FALSE)))</f>
        <v>#N/A</v>
      </c>
      <c r="P122" s="108" t="e">
        <f t="shared" si="3"/>
        <v>#N/A</v>
      </c>
    </row>
    <row r="123" spans="1:16">
      <c r="A123" s="110"/>
      <c r="B123" s="106"/>
      <c r="C123" s="33"/>
      <c r="D123" s="33"/>
      <c r="E123" s="106"/>
      <c r="F123" s="108"/>
      <c r="G123" s="108"/>
      <c r="H123" s="108"/>
      <c r="I123" s="108"/>
      <c r="J123" s="108"/>
      <c r="N123" s="108">
        <f t="shared" si="2"/>
        <v>0</v>
      </c>
      <c r="O123" s="108" t="e">
        <f>IF(D123="X",0,IF(E123="X",0,VLOOKUP(E123,'50'!$K$3:$L$16,2,FALSE)))</f>
        <v>#N/A</v>
      </c>
      <c r="P123" s="108" t="e">
        <f t="shared" si="3"/>
        <v>#N/A</v>
      </c>
    </row>
    <row r="124" spans="1:16">
      <c r="A124" s="110"/>
      <c r="B124" s="106"/>
      <c r="C124" s="33"/>
      <c r="D124" s="33"/>
      <c r="E124" s="106"/>
      <c r="F124" s="108"/>
      <c r="G124" s="108"/>
      <c r="H124" s="108"/>
      <c r="I124" s="108"/>
      <c r="J124" s="108"/>
      <c r="N124" s="108">
        <f t="shared" si="2"/>
        <v>0</v>
      </c>
      <c r="O124" s="108" t="e">
        <f>IF(D124="X",0,IF(E124="X",0,VLOOKUP(E124,'50'!$K$3:$L$16,2,FALSE)))</f>
        <v>#N/A</v>
      </c>
      <c r="P124" s="108" t="e">
        <f t="shared" si="3"/>
        <v>#N/A</v>
      </c>
    </row>
    <row r="125" spans="1:16">
      <c r="A125" s="110"/>
      <c r="B125" s="106"/>
      <c r="C125" s="33"/>
      <c r="D125" s="33"/>
      <c r="E125" s="106"/>
      <c r="F125" s="108"/>
      <c r="G125" s="108"/>
      <c r="H125" s="108"/>
      <c r="I125" s="108"/>
      <c r="J125" s="108"/>
      <c r="N125" s="108">
        <f t="shared" si="2"/>
        <v>0</v>
      </c>
      <c r="O125" s="108" t="e">
        <f>IF(D125="X",0,IF(E125="X",0,VLOOKUP(E125,'50'!$K$3:$L$16,2,FALSE)))</f>
        <v>#N/A</v>
      </c>
      <c r="P125" s="108" t="e">
        <f t="shared" si="3"/>
        <v>#N/A</v>
      </c>
    </row>
    <row r="126" spans="1:16">
      <c r="A126" s="110"/>
      <c r="B126" s="106"/>
      <c r="C126" s="116"/>
      <c r="D126" s="116"/>
      <c r="E126" s="116"/>
      <c r="F126" s="118"/>
      <c r="G126" s="118"/>
      <c r="H126" s="118"/>
      <c r="I126" s="118"/>
      <c r="J126" s="118"/>
      <c r="K126" s="118"/>
      <c r="L126" s="118"/>
      <c r="M126" s="118"/>
      <c r="N126" s="108">
        <f t="shared" si="2"/>
        <v>0</v>
      </c>
      <c r="O126" s="108" t="e">
        <f>IF(D126="X",0,IF(E126="X",0,VLOOKUP(E126,'50'!$K$3:$L$16,2,FALSE)))</f>
        <v>#N/A</v>
      </c>
      <c r="P126" s="108" t="e">
        <f t="shared" si="3"/>
        <v>#N/A</v>
      </c>
    </row>
    <row r="127" spans="1:16">
      <c r="N127" s="108">
        <f t="shared" si="2"/>
        <v>0</v>
      </c>
      <c r="O127" s="108" t="e">
        <f>IF(D127="X",0,IF(E127="X",0,VLOOKUP(E127,'50'!$K$3:$L$16,2,FALSE)))</f>
        <v>#N/A</v>
      </c>
      <c r="P127" s="108" t="e">
        <f t="shared" si="3"/>
        <v>#N/A</v>
      </c>
    </row>
    <row r="128" spans="1:16">
      <c r="N128" s="108">
        <f t="shared" si="2"/>
        <v>0</v>
      </c>
      <c r="O128" s="108" t="e">
        <f>IF(D128="X",0,IF(E128="X",0,VLOOKUP(E128,'50'!$K$3:$L$16,2,FALSE)))</f>
        <v>#N/A</v>
      </c>
      <c r="P128" s="108" t="e">
        <f t="shared" si="3"/>
        <v>#N/A</v>
      </c>
    </row>
    <row r="129" spans="14:16">
      <c r="N129" s="108">
        <f t="shared" si="2"/>
        <v>0</v>
      </c>
      <c r="O129" s="108" t="e">
        <f>IF(D129="X",0,IF(E129="X",0,VLOOKUP(E129,'50'!$K$3:$L$16,2,FALSE)))</f>
        <v>#N/A</v>
      </c>
      <c r="P129" s="108" t="e">
        <f t="shared" si="3"/>
        <v>#N/A</v>
      </c>
    </row>
    <row r="130" spans="14:16">
      <c r="N130" s="108">
        <f t="shared" si="2"/>
        <v>0</v>
      </c>
      <c r="O130" s="108" t="e">
        <f>IF(D130="X",0,IF(E130="X",0,VLOOKUP(E130,'50'!$K$3:$L$16,2,FALSE)))</f>
        <v>#N/A</v>
      </c>
      <c r="P130" s="108" t="e">
        <f t="shared" si="3"/>
        <v>#N/A</v>
      </c>
    </row>
    <row r="131" spans="14:16">
      <c r="N131" s="108">
        <f t="shared" si="2"/>
        <v>0</v>
      </c>
      <c r="O131" s="108" t="e">
        <f>IF(D131="X",0,IF(E131="X",0,VLOOKUP(E131,'50'!$K$3:$L$16,2,FALSE)))</f>
        <v>#N/A</v>
      </c>
      <c r="P131" s="108" t="e">
        <f t="shared" si="3"/>
        <v>#N/A</v>
      </c>
    </row>
    <row r="132" spans="14:16">
      <c r="N132" s="108">
        <f t="shared" ref="N132:N195" si="4">SUM(F132:M132)</f>
        <v>0</v>
      </c>
      <c r="O132" s="108" t="e">
        <f>IF(D132="X",0,IF(E132="X",0,VLOOKUP(E132,'50'!$K$3:$L$16,2,FALSE)))</f>
        <v>#N/A</v>
      </c>
      <c r="P132" s="108" t="e">
        <f t="shared" ref="P132:P195" si="5">N132*O132</f>
        <v>#N/A</v>
      </c>
    </row>
    <row r="133" spans="14:16">
      <c r="N133" s="108">
        <f t="shared" si="4"/>
        <v>0</v>
      </c>
      <c r="O133" s="108" t="e">
        <f>IF(D133="X",0,IF(E133="X",0,VLOOKUP(E133,'50'!$K$3:$L$16,2,FALSE)))</f>
        <v>#N/A</v>
      </c>
      <c r="P133" s="108" t="e">
        <f t="shared" si="5"/>
        <v>#N/A</v>
      </c>
    </row>
    <row r="134" spans="14:16">
      <c r="N134" s="108">
        <f t="shared" si="4"/>
        <v>0</v>
      </c>
      <c r="O134" s="108" t="e">
        <f>IF(D134="X",0,IF(E134="X",0,VLOOKUP(E134,'50'!$K$3:$L$16,2,FALSE)))</f>
        <v>#N/A</v>
      </c>
      <c r="P134" s="108" t="e">
        <f t="shared" si="5"/>
        <v>#N/A</v>
      </c>
    </row>
    <row r="135" spans="14:16">
      <c r="N135" s="108">
        <f t="shared" si="4"/>
        <v>0</v>
      </c>
      <c r="O135" s="108" t="e">
        <f>IF(D135="X",0,IF(E135="X",0,VLOOKUP(E135,'50'!$K$3:$L$16,2,FALSE)))</f>
        <v>#N/A</v>
      </c>
      <c r="P135" s="108" t="e">
        <f t="shared" si="5"/>
        <v>#N/A</v>
      </c>
    </row>
    <row r="136" spans="14:16">
      <c r="N136" s="108">
        <f t="shared" si="4"/>
        <v>0</v>
      </c>
      <c r="O136" s="108" t="e">
        <f>IF(D136="X",0,IF(E136="X",0,VLOOKUP(E136,'50'!$K$3:$L$16,2,FALSE)))</f>
        <v>#N/A</v>
      </c>
      <c r="P136" s="108" t="e">
        <f t="shared" si="5"/>
        <v>#N/A</v>
      </c>
    </row>
    <row r="137" spans="14:16">
      <c r="N137" s="108">
        <f t="shared" si="4"/>
        <v>0</v>
      </c>
      <c r="O137" s="108" t="e">
        <f>IF(D137="X",0,IF(E137="X",0,VLOOKUP(E137,'50'!$K$3:$L$16,2,FALSE)))</f>
        <v>#N/A</v>
      </c>
      <c r="P137" s="108" t="e">
        <f t="shared" si="5"/>
        <v>#N/A</v>
      </c>
    </row>
    <row r="138" spans="14:16">
      <c r="N138" s="108">
        <f t="shared" si="4"/>
        <v>0</v>
      </c>
      <c r="O138" s="108" t="e">
        <f>IF(D138="X",0,IF(E138="X",0,VLOOKUP(E138,'50'!$K$3:$L$16,2,FALSE)))</f>
        <v>#N/A</v>
      </c>
      <c r="P138" s="108" t="e">
        <f t="shared" si="5"/>
        <v>#N/A</v>
      </c>
    </row>
    <row r="139" spans="14:16">
      <c r="N139" s="108">
        <f t="shared" si="4"/>
        <v>0</v>
      </c>
      <c r="O139" s="108" t="e">
        <f>IF(D139="X",0,IF(E139="X",0,VLOOKUP(E139,'50'!$K$3:$L$16,2,FALSE)))</f>
        <v>#N/A</v>
      </c>
      <c r="P139" s="108" t="e">
        <f t="shared" si="5"/>
        <v>#N/A</v>
      </c>
    </row>
    <row r="140" spans="14:16">
      <c r="N140" s="108">
        <f t="shared" si="4"/>
        <v>0</v>
      </c>
      <c r="O140" s="108" t="e">
        <f>IF(D140="X",0,IF(E140="X",0,VLOOKUP(E140,'50'!$K$3:$L$16,2,FALSE)))</f>
        <v>#N/A</v>
      </c>
      <c r="P140" s="108" t="e">
        <f t="shared" si="5"/>
        <v>#N/A</v>
      </c>
    </row>
    <row r="141" spans="14:16">
      <c r="N141" s="108">
        <f t="shared" si="4"/>
        <v>0</v>
      </c>
      <c r="O141" s="108" t="e">
        <f>IF(D141="X",0,IF(E141="X",0,VLOOKUP(E141,'50'!$K$3:$L$16,2,FALSE)))</f>
        <v>#N/A</v>
      </c>
      <c r="P141" s="108" t="e">
        <f t="shared" si="5"/>
        <v>#N/A</v>
      </c>
    </row>
    <row r="142" spans="14:16">
      <c r="N142" s="108">
        <f t="shared" si="4"/>
        <v>0</v>
      </c>
      <c r="O142" s="108" t="e">
        <f>IF(D142="X",0,IF(E142="X",0,VLOOKUP(E142,'50'!$K$3:$L$16,2,FALSE)))</f>
        <v>#N/A</v>
      </c>
      <c r="P142" s="108" t="e">
        <f t="shared" si="5"/>
        <v>#N/A</v>
      </c>
    </row>
    <row r="143" spans="14:16">
      <c r="N143" s="108">
        <f t="shared" si="4"/>
        <v>0</v>
      </c>
      <c r="O143" s="108" t="e">
        <f>IF(D143="X",0,IF(E143="X",0,VLOOKUP(E143,'50'!$K$3:$L$16,2,FALSE)))</f>
        <v>#N/A</v>
      </c>
      <c r="P143" s="108" t="e">
        <f t="shared" si="5"/>
        <v>#N/A</v>
      </c>
    </row>
    <row r="144" spans="14:16">
      <c r="N144" s="108">
        <f t="shared" si="4"/>
        <v>0</v>
      </c>
      <c r="O144" s="108" t="e">
        <f>IF(D144="X",0,IF(E144="X",0,VLOOKUP(E144,'50'!$K$3:$L$16,2,FALSE)))</f>
        <v>#N/A</v>
      </c>
      <c r="P144" s="108" t="e">
        <f t="shared" si="5"/>
        <v>#N/A</v>
      </c>
    </row>
    <row r="145" spans="14:16">
      <c r="N145" s="108">
        <f t="shared" si="4"/>
        <v>0</v>
      </c>
      <c r="O145" s="108" t="e">
        <f>IF(D145="X",0,IF(E145="X",0,VLOOKUP(E145,'50'!$K$3:$L$16,2,FALSE)))</f>
        <v>#N/A</v>
      </c>
      <c r="P145" s="108" t="e">
        <f t="shared" si="5"/>
        <v>#N/A</v>
      </c>
    </row>
    <row r="146" spans="14:16">
      <c r="N146" s="108">
        <f t="shared" si="4"/>
        <v>0</v>
      </c>
      <c r="O146" s="108" t="e">
        <f>IF(D146="X",0,IF(E146="X",0,VLOOKUP(E146,'50'!$K$3:$L$16,2,FALSE)))</f>
        <v>#N/A</v>
      </c>
      <c r="P146" s="108" t="e">
        <f t="shared" si="5"/>
        <v>#N/A</v>
      </c>
    </row>
    <row r="147" spans="14:16">
      <c r="N147" s="108">
        <f t="shared" si="4"/>
        <v>0</v>
      </c>
      <c r="O147" s="108" t="e">
        <f>IF(D147="X",0,IF(E147="X",0,VLOOKUP(E147,'50'!$K$3:$L$16,2,FALSE)))</f>
        <v>#N/A</v>
      </c>
      <c r="P147" s="108" t="e">
        <f t="shared" si="5"/>
        <v>#N/A</v>
      </c>
    </row>
    <row r="148" spans="14:16">
      <c r="N148" s="108">
        <f t="shared" si="4"/>
        <v>0</v>
      </c>
      <c r="O148" s="108" t="e">
        <f>IF(D148="X",0,IF(E148="X",0,VLOOKUP(E148,'50'!$K$3:$L$16,2,FALSE)))</f>
        <v>#N/A</v>
      </c>
      <c r="P148" s="108" t="e">
        <f t="shared" si="5"/>
        <v>#N/A</v>
      </c>
    </row>
    <row r="149" spans="14:16">
      <c r="N149" s="108">
        <f t="shared" si="4"/>
        <v>0</v>
      </c>
      <c r="O149" s="108" t="e">
        <f>IF(D149="X",0,IF(E149="X",0,VLOOKUP(E149,'50'!$K$3:$L$16,2,FALSE)))</f>
        <v>#N/A</v>
      </c>
      <c r="P149" s="108" t="e">
        <f t="shared" si="5"/>
        <v>#N/A</v>
      </c>
    </row>
    <row r="150" spans="14:16">
      <c r="N150" s="108">
        <f t="shared" si="4"/>
        <v>0</v>
      </c>
      <c r="O150" s="108" t="e">
        <f>IF(D150="X",0,IF(E150="X",0,VLOOKUP(E150,'50'!$K$3:$L$16,2,FALSE)))</f>
        <v>#N/A</v>
      </c>
      <c r="P150" s="108" t="e">
        <f t="shared" si="5"/>
        <v>#N/A</v>
      </c>
    </row>
    <row r="151" spans="14:16">
      <c r="N151" s="108">
        <f t="shared" si="4"/>
        <v>0</v>
      </c>
      <c r="O151" s="108" t="e">
        <f>IF(D151="X",0,IF(E151="X",0,VLOOKUP(E151,'50'!$K$3:$L$16,2,FALSE)))</f>
        <v>#N/A</v>
      </c>
      <c r="P151" s="108" t="e">
        <f t="shared" si="5"/>
        <v>#N/A</v>
      </c>
    </row>
    <row r="152" spans="14:16">
      <c r="N152" s="108">
        <f t="shared" si="4"/>
        <v>0</v>
      </c>
      <c r="O152" s="108" t="e">
        <f>IF(D152="X",0,IF(E152="X",0,VLOOKUP(E152,'50'!$K$3:$L$16,2,FALSE)))</f>
        <v>#N/A</v>
      </c>
      <c r="P152" s="108" t="e">
        <f t="shared" si="5"/>
        <v>#N/A</v>
      </c>
    </row>
    <row r="153" spans="14:16">
      <c r="N153" s="108">
        <f t="shared" si="4"/>
        <v>0</v>
      </c>
      <c r="O153" s="108" t="e">
        <f>IF(D153="X",0,IF(E153="X",0,VLOOKUP(E153,'50'!$K$3:$L$16,2,FALSE)))</f>
        <v>#N/A</v>
      </c>
      <c r="P153" s="108" t="e">
        <f t="shared" si="5"/>
        <v>#N/A</v>
      </c>
    </row>
    <row r="154" spans="14:16">
      <c r="N154" s="108">
        <f t="shared" si="4"/>
        <v>0</v>
      </c>
      <c r="O154" s="108" t="e">
        <f>IF(D154="X",0,IF(E154="X",0,VLOOKUP(E154,'50'!$K$3:$L$16,2,FALSE)))</f>
        <v>#N/A</v>
      </c>
      <c r="P154" s="108" t="e">
        <f t="shared" si="5"/>
        <v>#N/A</v>
      </c>
    </row>
    <row r="155" spans="14:16">
      <c r="N155" s="108">
        <f t="shared" si="4"/>
        <v>0</v>
      </c>
      <c r="O155" s="108" t="e">
        <f>IF(D155="X",0,IF(E155="X",0,VLOOKUP(E155,'50'!$K$3:$L$16,2,FALSE)))</f>
        <v>#N/A</v>
      </c>
      <c r="P155" s="108" t="e">
        <f t="shared" si="5"/>
        <v>#N/A</v>
      </c>
    </row>
    <row r="156" spans="14:16">
      <c r="N156" s="108">
        <f t="shared" si="4"/>
        <v>0</v>
      </c>
      <c r="O156" s="108" t="e">
        <f>IF(D156="X",0,IF(E156="X",0,VLOOKUP(E156,'50'!$K$3:$L$16,2,FALSE)))</f>
        <v>#N/A</v>
      </c>
      <c r="P156" s="108" t="e">
        <f t="shared" si="5"/>
        <v>#N/A</v>
      </c>
    </row>
    <row r="157" spans="14:16">
      <c r="N157" s="108">
        <f t="shared" si="4"/>
        <v>0</v>
      </c>
      <c r="O157" s="108" t="e">
        <f>IF(D157="X",0,IF(E157="X",0,VLOOKUP(E157,'50'!$K$3:$L$16,2,FALSE)))</f>
        <v>#N/A</v>
      </c>
      <c r="P157" s="108" t="e">
        <f t="shared" si="5"/>
        <v>#N/A</v>
      </c>
    </row>
    <row r="158" spans="14:16">
      <c r="N158" s="108">
        <f t="shared" si="4"/>
        <v>0</v>
      </c>
      <c r="O158" s="108" t="e">
        <f>IF(D158="X",0,IF(E158="X",0,VLOOKUP(E158,'50'!$K$3:$L$16,2,FALSE)))</f>
        <v>#N/A</v>
      </c>
      <c r="P158" s="108" t="e">
        <f t="shared" si="5"/>
        <v>#N/A</v>
      </c>
    </row>
    <row r="159" spans="14:16">
      <c r="N159" s="108">
        <f t="shared" si="4"/>
        <v>0</v>
      </c>
      <c r="O159" s="108" t="e">
        <f>IF(D159="X",0,IF(E159="X",0,VLOOKUP(E159,'50'!$K$3:$L$16,2,FALSE)))</f>
        <v>#N/A</v>
      </c>
      <c r="P159" s="108" t="e">
        <f t="shared" si="5"/>
        <v>#N/A</v>
      </c>
    </row>
    <row r="160" spans="14:16">
      <c r="N160" s="108">
        <f t="shared" si="4"/>
        <v>0</v>
      </c>
      <c r="O160" s="108" t="e">
        <f>IF(D160="X",0,IF(E160="X",0,VLOOKUP(E160,'50'!$K$3:$L$16,2,FALSE)))</f>
        <v>#N/A</v>
      </c>
      <c r="P160" s="108" t="e">
        <f t="shared" si="5"/>
        <v>#N/A</v>
      </c>
    </row>
    <row r="161" spans="14:16">
      <c r="N161" s="108">
        <f t="shared" si="4"/>
        <v>0</v>
      </c>
      <c r="O161" s="108" t="e">
        <f>IF(D161="X",0,IF(E161="X",0,VLOOKUP(E161,'50'!$K$3:$L$16,2,FALSE)))</f>
        <v>#N/A</v>
      </c>
      <c r="P161" s="108" t="e">
        <f t="shared" si="5"/>
        <v>#N/A</v>
      </c>
    </row>
    <row r="162" spans="14:16">
      <c r="N162" s="108">
        <f t="shared" si="4"/>
        <v>0</v>
      </c>
      <c r="O162" s="108" t="e">
        <f>IF(D162="X",0,IF(E162="X",0,VLOOKUP(E162,'50'!$K$3:$L$16,2,FALSE)))</f>
        <v>#N/A</v>
      </c>
      <c r="P162" s="108" t="e">
        <f t="shared" si="5"/>
        <v>#N/A</v>
      </c>
    </row>
    <row r="163" spans="14:16">
      <c r="N163" s="108">
        <f t="shared" si="4"/>
        <v>0</v>
      </c>
      <c r="O163" s="108" t="e">
        <f>IF(D163="X",0,IF(E163="X",0,VLOOKUP(E163,'50'!$K$3:$L$16,2,FALSE)))</f>
        <v>#N/A</v>
      </c>
      <c r="P163" s="108" t="e">
        <f t="shared" si="5"/>
        <v>#N/A</v>
      </c>
    </row>
    <row r="164" spans="14:16">
      <c r="N164" s="108">
        <f t="shared" si="4"/>
        <v>0</v>
      </c>
      <c r="O164" s="108" t="e">
        <f>IF(D164="X",0,IF(E164="X",0,VLOOKUP(E164,'50'!$K$3:$L$16,2,FALSE)))</f>
        <v>#N/A</v>
      </c>
      <c r="P164" s="108" t="e">
        <f t="shared" si="5"/>
        <v>#N/A</v>
      </c>
    </row>
    <row r="165" spans="14:16">
      <c r="N165" s="108">
        <f t="shared" si="4"/>
        <v>0</v>
      </c>
      <c r="O165" s="108" t="e">
        <f>IF(D165="X",0,IF(E165="X",0,VLOOKUP(E165,'50'!$K$3:$L$16,2,FALSE)))</f>
        <v>#N/A</v>
      </c>
      <c r="P165" s="108" t="e">
        <f t="shared" si="5"/>
        <v>#N/A</v>
      </c>
    </row>
    <row r="166" spans="14:16">
      <c r="N166" s="108">
        <f t="shared" si="4"/>
        <v>0</v>
      </c>
      <c r="O166" s="108" t="e">
        <f>IF(D166="X",0,IF(E166="X",0,VLOOKUP(E166,'50'!$K$3:$L$16,2,FALSE)))</f>
        <v>#N/A</v>
      </c>
      <c r="P166" s="108" t="e">
        <f t="shared" si="5"/>
        <v>#N/A</v>
      </c>
    </row>
    <row r="167" spans="14:16">
      <c r="N167" s="108">
        <f t="shared" si="4"/>
        <v>0</v>
      </c>
      <c r="O167" s="108" t="e">
        <f>IF(D167="X",0,IF(E167="X",0,VLOOKUP(E167,'50'!$K$3:$L$16,2,FALSE)))</f>
        <v>#N/A</v>
      </c>
      <c r="P167" s="108" t="e">
        <f t="shared" si="5"/>
        <v>#N/A</v>
      </c>
    </row>
    <row r="168" spans="14:16">
      <c r="N168" s="108">
        <f t="shared" si="4"/>
        <v>0</v>
      </c>
      <c r="O168" s="108" t="e">
        <f>IF(D168="X",0,IF(E168="X",0,VLOOKUP(E168,'50'!$K$3:$L$16,2,FALSE)))</f>
        <v>#N/A</v>
      </c>
      <c r="P168" s="108" t="e">
        <f t="shared" si="5"/>
        <v>#N/A</v>
      </c>
    </row>
    <row r="169" spans="14:16">
      <c r="N169" s="108">
        <f t="shared" si="4"/>
        <v>0</v>
      </c>
      <c r="O169" s="108" t="e">
        <f>IF(D169="X",0,IF(E169="X",0,VLOOKUP(E169,'50'!$K$3:$L$16,2,FALSE)))</f>
        <v>#N/A</v>
      </c>
      <c r="P169" s="108" t="e">
        <f t="shared" si="5"/>
        <v>#N/A</v>
      </c>
    </row>
    <row r="170" spans="14:16">
      <c r="N170" s="108">
        <f t="shared" si="4"/>
        <v>0</v>
      </c>
      <c r="O170" s="108" t="e">
        <f>IF(D170="X",0,IF(E170="X",0,VLOOKUP(E170,'50'!$K$3:$L$16,2,FALSE)))</f>
        <v>#N/A</v>
      </c>
      <c r="P170" s="108" t="e">
        <f t="shared" si="5"/>
        <v>#N/A</v>
      </c>
    </row>
    <row r="171" spans="14:16">
      <c r="N171" s="108">
        <f t="shared" si="4"/>
        <v>0</v>
      </c>
      <c r="O171" s="108" t="e">
        <f>IF(D171="X",0,IF(E171="X",0,VLOOKUP(E171,'50'!$K$3:$L$16,2,FALSE)))</f>
        <v>#N/A</v>
      </c>
      <c r="P171" s="108" t="e">
        <f t="shared" si="5"/>
        <v>#N/A</v>
      </c>
    </row>
    <row r="172" spans="14:16">
      <c r="N172" s="108">
        <f t="shared" si="4"/>
        <v>0</v>
      </c>
      <c r="O172" s="108" t="e">
        <f>IF(D172="X",0,IF(E172="X",0,VLOOKUP(E172,'50'!$K$3:$L$16,2,FALSE)))</f>
        <v>#N/A</v>
      </c>
      <c r="P172" s="108" t="e">
        <f t="shared" si="5"/>
        <v>#N/A</v>
      </c>
    </row>
    <row r="173" spans="14:16">
      <c r="N173" s="108">
        <f t="shared" si="4"/>
        <v>0</v>
      </c>
      <c r="O173" s="108" t="e">
        <f>IF(D173="X",0,IF(E173="X",0,VLOOKUP(E173,'50'!$K$3:$L$16,2,FALSE)))</f>
        <v>#N/A</v>
      </c>
      <c r="P173" s="108" t="e">
        <f t="shared" si="5"/>
        <v>#N/A</v>
      </c>
    </row>
    <row r="174" spans="14:16">
      <c r="N174" s="108">
        <f t="shared" si="4"/>
        <v>0</v>
      </c>
      <c r="O174" s="108" t="e">
        <f>IF(D174="X",0,IF(E174="X",0,VLOOKUP(E174,'50'!$K$3:$L$16,2,FALSE)))</f>
        <v>#N/A</v>
      </c>
      <c r="P174" s="108" t="e">
        <f t="shared" si="5"/>
        <v>#N/A</v>
      </c>
    </row>
    <row r="175" spans="14:16">
      <c r="N175" s="108">
        <f t="shared" si="4"/>
        <v>0</v>
      </c>
      <c r="O175" s="108" t="e">
        <f>IF(D175="X",0,IF(E175="X",0,VLOOKUP(E175,'50'!$K$3:$L$16,2,FALSE)))</f>
        <v>#N/A</v>
      </c>
      <c r="P175" s="108" t="e">
        <f t="shared" si="5"/>
        <v>#N/A</v>
      </c>
    </row>
    <row r="176" spans="14:16">
      <c r="N176" s="108">
        <f t="shared" si="4"/>
        <v>0</v>
      </c>
      <c r="O176" s="108" t="e">
        <f>IF(D176="X",0,IF(E176="X",0,VLOOKUP(E176,'50'!$K$3:$L$16,2,FALSE)))</f>
        <v>#N/A</v>
      </c>
      <c r="P176" s="108" t="e">
        <f t="shared" si="5"/>
        <v>#N/A</v>
      </c>
    </row>
    <row r="177" spans="14:16">
      <c r="N177" s="108">
        <f t="shared" si="4"/>
        <v>0</v>
      </c>
      <c r="O177" s="108" t="e">
        <f>IF(D177="X",0,IF(E177="X",0,VLOOKUP(E177,'50'!$K$3:$L$16,2,FALSE)))</f>
        <v>#N/A</v>
      </c>
      <c r="P177" s="108" t="e">
        <f t="shared" si="5"/>
        <v>#N/A</v>
      </c>
    </row>
    <row r="178" spans="14:16">
      <c r="N178" s="108">
        <f t="shared" si="4"/>
        <v>0</v>
      </c>
      <c r="O178" s="108" t="e">
        <f>IF(D178="X",0,IF(E178="X",0,VLOOKUP(E178,'50'!$K$3:$L$16,2,FALSE)))</f>
        <v>#N/A</v>
      </c>
      <c r="P178" s="108" t="e">
        <f t="shared" si="5"/>
        <v>#N/A</v>
      </c>
    </row>
    <row r="179" spans="14:16">
      <c r="N179" s="108">
        <f t="shared" si="4"/>
        <v>0</v>
      </c>
      <c r="O179" s="108" t="e">
        <f>IF(D179="X",0,IF(E179="X",0,VLOOKUP(E179,'50'!$K$3:$L$16,2,FALSE)))</f>
        <v>#N/A</v>
      </c>
      <c r="P179" s="108" t="e">
        <f t="shared" si="5"/>
        <v>#N/A</v>
      </c>
    </row>
    <row r="180" spans="14:16">
      <c r="N180" s="108">
        <f t="shared" si="4"/>
        <v>0</v>
      </c>
      <c r="O180" s="108" t="e">
        <f>IF(D180="X",0,IF(E180="X",0,VLOOKUP(E180,'50'!$K$3:$L$16,2,FALSE)))</f>
        <v>#N/A</v>
      </c>
      <c r="P180" s="108" t="e">
        <f t="shared" si="5"/>
        <v>#N/A</v>
      </c>
    </row>
    <row r="181" spans="14:16">
      <c r="N181" s="108">
        <f t="shared" si="4"/>
        <v>0</v>
      </c>
      <c r="O181" s="108" t="e">
        <f>IF(D181="X",0,IF(E181="X",0,VLOOKUP(E181,'50'!$K$3:$L$16,2,FALSE)))</f>
        <v>#N/A</v>
      </c>
      <c r="P181" s="108" t="e">
        <f t="shared" si="5"/>
        <v>#N/A</v>
      </c>
    </row>
    <row r="182" spans="14:16">
      <c r="N182" s="108">
        <f t="shared" si="4"/>
        <v>0</v>
      </c>
      <c r="O182" s="108" t="e">
        <f>IF(D182="X",0,IF(E182="X",0,VLOOKUP(E182,'50'!$K$3:$L$16,2,FALSE)))</f>
        <v>#N/A</v>
      </c>
      <c r="P182" s="108" t="e">
        <f t="shared" si="5"/>
        <v>#N/A</v>
      </c>
    </row>
    <row r="183" spans="14:16">
      <c r="N183" s="108">
        <f t="shared" si="4"/>
        <v>0</v>
      </c>
      <c r="O183" s="108" t="e">
        <f>IF(D183="X",0,IF(E183="X",0,VLOOKUP(E183,'50'!$K$3:$L$16,2,FALSE)))</f>
        <v>#N/A</v>
      </c>
      <c r="P183" s="108" t="e">
        <f t="shared" si="5"/>
        <v>#N/A</v>
      </c>
    </row>
    <row r="184" spans="14:16">
      <c r="N184" s="108">
        <f t="shared" si="4"/>
        <v>0</v>
      </c>
      <c r="O184" s="108" t="e">
        <f>IF(D184="X",0,IF(E184="X",0,VLOOKUP(E184,'50'!$K$3:$L$16,2,FALSE)))</f>
        <v>#N/A</v>
      </c>
      <c r="P184" s="108" t="e">
        <f t="shared" si="5"/>
        <v>#N/A</v>
      </c>
    </row>
    <row r="185" spans="14:16">
      <c r="N185" s="108">
        <f t="shared" si="4"/>
        <v>0</v>
      </c>
      <c r="O185" s="108" t="e">
        <f>IF(D185="X",0,IF(E185="X",0,VLOOKUP(E185,'50'!$K$3:$L$16,2,FALSE)))</f>
        <v>#N/A</v>
      </c>
      <c r="P185" s="108" t="e">
        <f t="shared" si="5"/>
        <v>#N/A</v>
      </c>
    </row>
    <row r="186" spans="14:16">
      <c r="N186" s="108">
        <f t="shared" si="4"/>
        <v>0</v>
      </c>
      <c r="O186" s="108" t="e">
        <f>IF(D186="X",0,IF(E186="X",0,VLOOKUP(E186,'50'!$K$3:$L$16,2,FALSE)))</f>
        <v>#N/A</v>
      </c>
      <c r="P186" s="108" t="e">
        <f t="shared" si="5"/>
        <v>#N/A</v>
      </c>
    </row>
    <row r="187" spans="14:16">
      <c r="N187" s="108">
        <f t="shared" si="4"/>
        <v>0</v>
      </c>
      <c r="O187" s="108" t="e">
        <f>IF(D187="X",0,IF(E187="X",0,VLOOKUP(E187,'50'!$K$3:$L$16,2,FALSE)))</f>
        <v>#N/A</v>
      </c>
      <c r="P187" s="108" t="e">
        <f t="shared" si="5"/>
        <v>#N/A</v>
      </c>
    </row>
    <row r="188" spans="14:16">
      <c r="N188" s="108">
        <f t="shared" si="4"/>
        <v>0</v>
      </c>
      <c r="O188" s="108" t="e">
        <f>IF(D188="X",0,IF(E188="X",0,VLOOKUP(E188,'50'!$K$3:$L$16,2,FALSE)))</f>
        <v>#N/A</v>
      </c>
      <c r="P188" s="108" t="e">
        <f t="shared" si="5"/>
        <v>#N/A</v>
      </c>
    </row>
    <row r="189" spans="14:16">
      <c r="N189" s="108">
        <f t="shared" si="4"/>
        <v>0</v>
      </c>
      <c r="O189" s="108" t="e">
        <f>IF(D189="X",0,IF(E189="X",0,VLOOKUP(E189,'50'!$K$3:$L$16,2,FALSE)))</f>
        <v>#N/A</v>
      </c>
      <c r="P189" s="108" t="e">
        <f t="shared" si="5"/>
        <v>#N/A</v>
      </c>
    </row>
    <row r="190" spans="14:16">
      <c r="N190" s="108">
        <f t="shared" si="4"/>
        <v>0</v>
      </c>
      <c r="O190" s="108" t="e">
        <f>IF(D190="X",0,IF(E190="X",0,VLOOKUP(E190,'50'!$K$3:$L$16,2,FALSE)))</f>
        <v>#N/A</v>
      </c>
      <c r="P190" s="108" t="e">
        <f t="shared" si="5"/>
        <v>#N/A</v>
      </c>
    </row>
    <row r="191" spans="14:16">
      <c r="N191" s="108">
        <f t="shared" si="4"/>
        <v>0</v>
      </c>
      <c r="O191" s="108" t="e">
        <f>IF(D191="X",0,IF(E191="X",0,VLOOKUP(E191,'50'!$K$3:$L$16,2,FALSE)))</f>
        <v>#N/A</v>
      </c>
      <c r="P191" s="108" t="e">
        <f t="shared" si="5"/>
        <v>#N/A</v>
      </c>
    </row>
    <row r="192" spans="14:16">
      <c r="N192" s="108">
        <f t="shared" si="4"/>
        <v>0</v>
      </c>
      <c r="O192" s="108" t="e">
        <f>IF(D192="X",0,IF(E192="X",0,VLOOKUP(E192,'50'!$K$3:$L$16,2,FALSE)))</f>
        <v>#N/A</v>
      </c>
      <c r="P192" s="108" t="e">
        <f t="shared" si="5"/>
        <v>#N/A</v>
      </c>
    </row>
    <row r="193" spans="14:16">
      <c r="N193" s="108">
        <f t="shared" si="4"/>
        <v>0</v>
      </c>
      <c r="O193" s="108" t="e">
        <f>IF(D193="X",0,IF(E193="X",0,VLOOKUP(E193,'50'!$K$3:$L$16,2,FALSE)))</f>
        <v>#N/A</v>
      </c>
      <c r="P193" s="108" t="e">
        <f t="shared" si="5"/>
        <v>#N/A</v>
      </c>
    </row>
    <row r="194" spans="14:16">
      <c r="N194" s="108">
        <f t="shared" si="4"/>
        <v>0</v>
      </c>
      <c r="O194" s="108" t="e">
        <f>IF(D194="X",0,IF(E194="X",0,VLOOKUP(E194,'50'!$K$3:$L$16,2,FALSE)))</f>
        <v>#N/A</v>
      </c>
      <c r="P194" s="108" t="e">
        <f t="shared" si="5"/>
        <v>#N/A</v>
      </c>
    </row>
    <row r="195" spans="14:16">
      <c r="N195" s="108">
        <f t="shared" si="4"/>
        <v>0</v>
      </c>
      <c r="O195" s="108" t="e">
        <f>IF(D195="X",0,IF(E195="X",0,VLOOKUP(E195,'50'!$K$3:$L$16,2,FALSE)))</f>
        <v>#N/A</v>
      </c>
      <c r="P195" s="108" t="e">
        <f t="shared" si="5"/>
        <v>#N/A</v>
      </c>
    </row>
    <row r="196" spans="14:16">
      <c r="N196" s="108">
        <f t="shared" ref="N196:N259" si="6">SUM(F196:M196)</f>
        <v>0</v>
      </c>
      <c r="O196" s="108" t="e">
        <f>IF(D196="X",0,IF(E196="X",0,VLOOKUP(E196,'50'!$K$3:$L$16,2,FALSE)))</f>
        <v>#N/A</v>
      </c>
      <c r="P196" s="108" t="e">
        <f t="shared" ref="P196:P259" si="7">N196*O196</f>
        <v>#N/A</v>
      </c>
    </row>
    <row r="197" spans="14:16">
      <c r="N197" s="108">
        <f t="shared" si="6"/>
        <v>0</v>
      </c>
      <c r="O197" s="108" t="e">
        <f>IF(D197="X",0,IF(E197="X",0,VLOOKUP(E197,'50'!$K$3:$L$16,2,FALSE)))</f>
        <v>#N/A</v>
      </c>
      <c r="P197" s="108" t="e">
        <f t="shared" si="7"/>
        <v>#N/A</v>
      </c>
    </row>
    <row r="198" spans="14:16">
      <c r="N198" s="108">
        <f t="shared" si="6"/>
        <v>0</v>
      </c>
      <c r="O198" s="108" t="e">
        <f>IF(D198="X",0,IF(E198="X",0,VLOOKUP(E198,'50'!$K$3:$L$16,2,FALSE)))</f>
        <v>#N/A</v>
      </c>
      <c r="P198" s="108" t="e">
        <f t="shared" si="7"/>
        <v>#N/A</v>
      </c>
    </row>
    <row r="199" spans="14:16">
      <c r="N199" s="108">
        <f t="shared" si="6"/>
        <v>0</v>
      </c>
      <c r="O199" s="108" t="e">
        <f>IF(D199="X",0,IF(E199="X",0,VLOOKUP(E199,'50'!$K$3:$L$16,2,FALSE)))</f>
        <v>#N/A</v>
      </c>
      <c r="P199" s="108" t="e">
        <f t="shared" si="7"/>
        <v>#N/A</v>
      </c>
    </row>
    <row r="200" spans="14:16">
      <c r="N200" s="108">
        <f t="shared" si="6"/>
        <v>0</v>
      </c>
      <c r="O200" s="108" t="e">
        <f>IF(D200="X",0,IF(E200="X",0,VLOOKUP(E200,'50'!$K$3:$L$16,2,FALSE)))</f>
        <v>#N/A</v>
      </c>
      <c r="P200" s="108" t="e">
        <f t="shared" si="7"/>
        <v>#N/A</v>
      </c>
    </row>
    <row r="201" spans="14:16">
      <c r="N201" s="108">
        <f t="shared" si="6"/>
        <v>0</v>
      </c>
      <c r="O201" s="108" t="e">
        <f>IF(D201="X",0,IF(E201="X",0,VLOOKUP(E201,'50'!$K$3:$L$16,2,FALSE)))</f>
        <v>#N/A</v>
      </c>
      <c r="P201" s="108" t="e">
        <f t="shared" si="7"/>
        <v>#N/A</v>
      </c>
    </row>
    <row r="202" spans="14:16">
      <c r="N202" s="108">
        <f t="shared" si="6"/>
        <v>0</v>
      </c>
      <c r="O202" s="108" t="e">
        <f>IF(D202="X",0,IF(E202="X",0,VLOOKUP(E202,'50'!$K$3:$L$16,2,FALSE)))</f>
        <v>#N/A</v>
      </c>
      <c r="P202" s="108" t="e">
        <f t="shared" si="7"/>
        <v>#N/A</v>
      </c>
    </row>
    <row r="203" spans="14:16">
      <c r="N203" s="108">
        <f t="shared" si="6"/>
        <v>0</v>
      </c>
      <c r="O203" s="108" t="e">
        <f>IF(D203="X",0,IF(E203="X",0,VLOOKUP(E203,'50'!$K$3:$L$16,2,FALSE)))</f>
        <v>#N/A</v>
      </c>
      <c r="P203" s="108" t="e">
        <f t="shared" si="7"/>
        <v>#N/A</v>
      </c>
    </row>
    <row r="204" spans="14:16">
      <c r="N204" s="108">
        <f t="shared" si="6"/>
        <v>0</v>
      </c>
      <c r="O204" s="108" t="e">
        <f>IF(D204="X",0,IF(E204="X",0,VLOOKUP(E204,'50'!$K$3:$L$16,2,FALSE)))</f>
        <v>#N/A</v>
      </c>
      <c r="P204" s="108" t="e">
        <f t="shared" si="7"/>
        <v>#N/A</v>
      </c>
    </row>
    <row r="205" spans="14:16">
      <c r="N205" s="108">
        <f t="shared" si="6"/>
        <v>0</v>
      </c>
      <c r="O205" s="108" t="e">
        <f>IF(D205="X",0,IF(E205="X",0,VLOOKUP(E205,'50'!$K$3:$L$16,2,FALSE)))</f>
        <v>#N/A</v>
      </c>
      <c r="P205" s="108" t="e">
        <f t="shared" si="7"/>
        <v>#N/A</v>
      </c>
    </row>
    <row r="206" spans="14:16">
      <c r="N206" s="108">
        <f t="shared" si="6"/>
        <v>0</v>
      </c>
      <c r="O206" s="108" t="e">
        <f>IF(D206="X",0,IF(E206="X",0,VLOOKUP(E206,'50'!$K$3:$L$16,2,FALSE)))</f>
        <v>#N/A</v>
      </c>
      <c r="P206" s="108" t="e">
        <f t="shared" si="7"/>
        <v>#N/A</v>
      </c>
    </row>
    <row r="207" spans="14:16">
      <c r="N207" s="108">
        <f t="shared" si="6"/>
        <v>0</v>
      </c>
      <c r="O207" s="108" t="e">
        <f>IF(D207="X",0,IF(E207="X",0,VLOOKUP(E207,'50'!$K$3:$L$16,2,FALSE)))</f>
        <v>#N/A</v>
      </c>
      <c r="P207" s="108" t="e">
        <f t="shared" si="7"/>
        <v>#N/A</v>
      </c>
    </row>
    <row r="208" spans="14:16">
      <c r="N208" s="108">
        <f t="shared" si="6"/>
        <v>0</v>
      </c>
      <c r="O208" s="108" t="e">
        <f>IF(D208="X",0,IF(E208="X",0,VLOOKUP(E208,'50'!$K$3:$L$16,2,FALSE)))</f>
        <v>#N/A</v>
      </c>
      <c r="P208" s="108" t="e">
        <f t="shared" si="7"/>
        <v>#N/A</v>
      </c>
    </row>
    <row r="209" spans="14:16">
      <c r="N209" s="108">
        <f t="shared" si="6"/>
        <v>0</v>
      </c>
      <c r="O209" s="108" t="e">
        <f>IF(D209="X",0,IF(E209="X",0,VLOOKUP(E209,'50'!$K$3:$L$16,2,FALSE)))</f>
        <v>#N/A</v>
      </c>
      <c r="P209" s="108" t="e">
        <f t="shared" si="7"/>
        <v>#N/A</v>
      </c>
    </row>
    <row r="210" spans="14:16">
      <c r="N210" s="108">
        <f t="shared" si="6"/>
        <v>0</v>
      </c>
      <c r="O210" s="108" t="e">
        <f>IF(D210="X",0,IF(E210="X",0,VLOOKUP(E210,'50'!$K$3:$L$16,2,FALSE)))</f>
        <v>#N/A</v>
      </c>
      <c r="P210" s="108" t="e">
        <f t="shared" si="7"/>
        <v>#N/A</v>
      </c>
    </row>
    <row r="211" spans="14:16">
      <c r="N211" s="108">
        <f t="shared" si="6"/>
        <v>0</v>
      </c>
      <c r="O211" s="108" t="e">
        <f>IF(D211="X",0,IF(E211="X",0,VLOOKUP(E211,'50'!$K$3:$L$16,2,FALSE)))</f>
        <v>#N/A</v>
      </c>
      <c r="P211" s="108" t="e">
        <f t="shared" si="7"/>
        <v>#N/A</v>
      </c>
    </row>
    <row r="212" spans="14:16">
      <c r="N212" s="108">
        <f t="shared" si="6"/>
        <v>0</v>
      </c>
      <c r="O212" s="108" t="e">
        <f>IF(D212="X",0,IF(E212="X",0,VLOOKUP(E212,'50'!$K$3:$L$16,2,FALSE)))</f>
        <v>#N/A</v>
      </c>
      <c r="P212" s="108" t="e">
        <f t="shared" si="7"/>
        <v>#N/A</v>
      </c>
    </row>
    <row r="213" spans="14:16">
      <c r="N213" s="108">
        <f t="shared" si="6"/>
        <v>0</v>
      </c>
      <c r="O213" s="108" t="e">
        <f>IF(D213="X",0,IF(E213="X",0,VLOOKUP(E213,'50'!$K$3:$L$16,2,FALSE)))</f>
        <v>#N/A</v>
      </c>
      <c r="P213" s="108" t="e">
        <f t="shared" si="7"/>
        <v>#N/A</v>
      </c>
    </row>
    <row r="214" spans="14:16">
      <c r="N214" s="108">
        <f t="shared" si="6"/>
        <v>0</v>
      </c>
      <c r="O214" s="108" t="e">
        <f>IF(D214="X",0,IF(E214="X",0,VLOOKUP(E214,'50'!$K$3:$L$16,2,FALSE)))</f>
        <v>#N/A</v>
      </c>
      <c r="P214" s="108" t="e">
        <f t="shared" si="7"/>
        <v>#N/A</v>
      </c>
    </row>
    <row r="215" spans="14:16">
      <c r="N215" s="108">
        <f t="shared" si="6"/>
        <v>0</v>
      </c>
      <c r="O215" s="108" t="e">
        <f>IF(D215="X",0,IF(E215="X",0,VLOOKUP(E215,'50'!$K$3:$L$16,2,FALSE)))</f>
        <v>#N/A</v>
      </c>
      <c r="P215" s="108" t="e">
        <f t="shared" si="7"/>
        <v>#N/A</v>
      </c>
    </row>
    <row r="216" spans="14:16">
      <c r="N216" s="108">
        <f t="shared" si="6"/>
        <v>0</v>
      </c>
      <c r="O216" s="108" t="e">
        <f>IF(D216="X",0,IF(E216="X",0,VLOOKUP(E216,'50'!$K$3:$L$16,2,FALSE)))</f>
        <v>#N/A</v>
      </c>
      <c r="P216" s="108" t="e">
        <f t="shared" si="7"/>
        <v>#N/A</v>
      </c>
    </row>
    <row r="217" spans="14:16">
      <c r="N217" s="108">
        <f t="shared" si="6"/>
        <v>0</v>
      </c>
      <c r="O217" s="108" t="e">
        <f>IF(D217="X",0,IF(E217="X",0,VLOOKUP(E217,'50'!$K$3:$L$16,2,FALSE)))</f>
        <v>#N/A</v>
      </c>
      <c r="P217" s="108" t="e">
        <f t="shared" si="7"/>
        <v>#N/A</v>
      </c>
    </row>
    <row r="218" spans="14:16">
      <c r="N218" s="108">
        <f t="shared" si="6"/>
        <v>0</v>
      </c>
      <c r="O218" s="108" t="e">
        <f>IF(D218="X",0,IF(E218="X",0,VLOOKUP(E218,'50'!$K$3:$L$16,2,FALSE)))</f>
        <v>#N/A</v>
      </c>
      <c r="P218" s="108" t="e">
        <f t="shared" si="7"/>
        <v>#N/A</v>
      </c>
    </row>
    <row r="219" spans="14:16">
      <c r="N219" s="108">
        <f t="shared" si="6"/>
        <v>0</v>
      </c>
      <c r="O219" s="108" t="e">
        <f>IF(D219="X",0,IF(E219="X",0,VLOOKUP(E219,'50'!$K$3:$L$16,2,FALSE)))</f>
        <v>#N/A</v>
      </c>
      <c r="P219" s="108" t="e">
        <f t="shared" si="7"/>
        <v>#N/A</v>
      </c>
    </row>
    <row r="220" spans="14:16">
      <c r="N220" s="108">
        <f t="shared" si="6"/>
        <v>0</v>
      </c>
      <c r="O220" s="108" t="e">
        <f>IF(D220="X",0,IF(E220="X",0,VLOOKUP(E220,'50'!$K$3:$L$16,2,FALSE)))</f>
        <v>#N/A</v>
      </c>
      <c r="P220" s="108" t="e">
        <f t="shared" si="7"/>
        <v>#N/A</v>
      </c>
    </row>
    <row r="221" spans="14:16">
      <c r="N221" s="108">
        <f t="shared" si="6"/>
        <v>0</v>
      </c>
      <c r="O221" s="108" t="e">
        <f>IF(D221="X",0,IF(E221="X",0,VLOOKUP(E221,'50'!$K$3:$L$16,2,FALSE)))</f>
        <v>#N/A</v>
      </c>
      <c r="P221" s="108" t="e">
        <f t="shared" si="7"/>
        <v>#N/A</v>
      </c>
    </row>
    <row r="222" spans="14:16">
      <c r="N222" s="108">
        <f t="shared" si="6"/>
        <v>0</v>
      </c>
      <c r="O222" s="108" t="e">
        <f>IF(D222="X",0,IF(E222="X",0,VLOOKUP(E222,'50'!$K$3:$L$16,2,FALSE)))</f>
        <v>#N/A</v>
      </c>
      <c r="P222" s="108" t="e">
        <f t="shared" si="7"/>
        <v>#N/A</v>
      </c>
    </row>
    <row r="223" spans="14:16">
      <c r="N223" s="108">
        <f t="shared" si="6"/>
        <v>0</v>
      </c>
      <c r="O223" s="108" t="e">
        <f>IF(D223="X",0,IF(E223="X",0,VLOOKUP(E223,'50'!$K$3:$L$16,2,FALSE)))</f>
        <v>#N/A</v>
      </c>
      <c r="P223" s="108" t="e">
        <f t="shared" si="7"/>
        <v>#N/A</v>
      </c>
    </row>
    <row r="224" spans="14:16">
      <c r="N224" s="108">
        <f t="shared" si="6"/>
        <v>0</v>
      </c>
      <c r="O224" s="108" t="e">
        <f>IF(D224="X",0,IF(E224="X",0,VLOOKUP(E224,'50'!$K$3:$L$16,2,FALSE)))</f>
        <v>#N/A</v>
      </c>
      <c r="P224" s="108" t="e">
        <f t="shared" si="7"/>
        <v>#N/A</v>
      </c>
    </row>
    <row r="225" spans="14:16">
      <c r="N225" s="108">
        <f t="shared" si="6"/>
        <v>0</v>
      </c>
      <c r="O225" s="108" t="e">
        <f>IF(D225="X",0,IF(E225="X",0,VLOOKUP(E225,'50'!$K$3:$L$16,2,FALSE)))</f>
        <v>#N/A</v>
      </c>
      <c r="P225" s="108" t="e">
        <f t="shared" si="7"/>
        <v>#N/A</v>
      </c>
    </row>
    <row r="226" spans="14:16">
      <c r="N226" s="108">
        <f t="shared" si="6"/>
        <v>0</v>
      </c>
      <c r="O226" s="108" t="e">
        <f>IF(D226="X",0,IF(E226="X",0,VLOOKUP(E226,'50'!$K$3:$L$16,2,FALSE)))</f>
        <v>#N/A</v>
      </c>
      <c r="P226" s="108" t="e">
        <f t="shared" si="7"/>
        <v>#N/A</v>
      </c>
    </row>
    <row r="227" spans="14:16">
      <c r="N227" s="108">
        <f t="shared" si="6"/>
        <v>0</v>
      </c>
      <c r="O227" s="108" t="e">
        <f>IF(D227="X",0,IF(E227="X",0,VLOOKUP(E227,'50'!$K$3:$L$16,2,FALSE)))</f>
        <v>#N/A</v>
      </c>
      <c r="P227" s="108" t="e">
        <f t="shared" si="7"/>
        <v>#N/A</v>
      </c>
    </row>
    <row r="228" spans="14:16">
      <c r="N228" s="108">
        <f t="shared" si="6"/>
        <v>0</v>
      </c>
      <c r="O228" s="108" t="e">
        <f>IF(D228="X",0,IF(E228="X",0,VLOOKUP(E228,'50'!$K$3:$L$16,2,FALSE)))</f>
        <v>#N/A</v>
      </c>
      <c r="P228" s="108" t="e">
        <f t="shared" si="7"/>
        <v>#N/A</v>
      </c>
    </row>
    <row r="229" spans="14:16">
      <c r="N229" s="108">
        <f t="shared" si="6"/>
        <v>0</v>
      </c>
      <c r="O229" s="108" t="e">
        <f>IF(D229="X",0,IF(E229="X",0,VLOOKUP(E229,'50'!$K$3:$L$16,2,FALSE)))</f>
        <v>#N/A</v>
      </c>
      <c r="P229" s="108" t="e">
        <f t="shared" si="7"/>
        <v>#N/A</v>
      </c>
    </row>
    <row r="230" spans="14:16">
      <c r="N230" s="108">
        <f t="shared" si="6"/>
        <v>0</v>
      </c>
      <c r="O230" s="108" t="e">
        <f>IF(D230="X",0,IF(E230="X",0,VLOOKUP(E230,'50'!$K$3:$L$16,2,FALSE)))</f>
        <v>#N/A</v>
      </c>
      <c r="P230" s="108" t="e">
        <f t="shared" si="7"/>
        <v>#N/A</v>
      </c>
    </row>
    <row r="231" spans="14:16">
      <c r="N231" s="108">
        <f t="shared" si="6"/>
        <v>0</v>
      </c>
      <c r="O231" s="108" t="e">
        <f>IF(D231="X",0,IF(E231="X",0,VLOOKUP(E231,'50'!$K$3:$L$16,2,FALSE)))</f>
        <v>#N/A</v>
      </c>
      <c r="P231" s="108" t="e">
        <f t="shared" si="7"/>
        <v>#N/A</v>
      </c>
    </row>
    <row r="232" spans="14:16">
      <c r="N232" s="108">
        <f t="shared" si="6"/>
        <v>0</v>
      </c>
      <c r="O232" s="108" t="e">
        <f>IF(D232="X",0,IF(E232="X",0,VLOOKUP(E232,'50'!$K$3:$L$16,2,FALSE)))</f>
        <v>#N/A</v>
      </c>
      <c r="P232" s="108" t="e">
        <f t="shared" si="7"/>
        <v>#N/A</v>
      </c>
    </row>
    <row r="233" spans="14:16">
      <c r="N233" s="108">
        <f t="shared" si="6"/>
        <v>0</v>
      </c>
      <c r="O233" s="108" t="e">
        <f>IF(D233="X",0,IF(E233="X",0,VLOOKUP(E233,'50'!$K$3:$L$16,2,FALSE)))</f>
        <v>#N/A</v>
      </c>
      <c r="P233" s="108" t="e">
        <f t="shared" si="7"/>
        <v>#N/A</v>
      </c>
    </row>
    <row r="234" spans="14:16">
      <c r="N234" s="108">
        <f t="shared" si="6"/>
        <v>0</v>
      </c>
      <c r="O234" s="108" t="e">
        <f>IF(D234="X",0,IF(E234="X",0,VLOOKUP(E234,'50'!$K$3:$L$16,2,FALSE)))</f>
        <v>#N/A</v>
      </c>
      <c r="P234" s="108" t="e">
        <f t="shared" si="7"/>
        <v>#N/A</v>
      </c>
    </row>
    <row r="235" spans="14:16">
      <c r="N235" s="108">
        <f t="shared" si="6"/>
        <v>0</v>
      </c>
      <c r="O235" s="108" t="e">
        <f>IF(D235="X",0,IF(E235="X",0,VLOOKUP(E235,'50'!$K$3:$L$16,2,FALSE)))</f>
        <v>#N/A</v>
      </c>
      <c r="P235" s="108" t="e">
        <f t="shared" si="7"/>
        <v>#N/A</v>
      </c>
    </row>
    <row r="236" spans="14:16">
      <c r="N236" s="108">
        <f t="shared" si="6"/>
        <v>0</v>
      </c>
      <c r="O236" s="108" t="e">
        <f>IF(D236="X",0,IF(E236="X",0,VLOOKUP(E236,'50'!$K$3:$L$16,2,FALSE)))</f>
        <v>#N/A</v>
      </c>
      <c r="P236" s="108" t="e">
        <f t="shared" si="7"/>
        <v>#N/A</v>
      </c>
    </row>
    <row r="237" spans="14:16">
      <c r="N237" s="108">
        <f t="shared" si="6"/>
        <v>0</v>
      </c>
      <c r="O237" s="108" t="e">
        <f>IF(D237="X",0,IF(E237="X",0,VLOOKUP(E237,'50'!$K$3:$L$16,2,FALSE)))</f>
        <v>#N/A</v>
      </c>
      <c r="P237" s="108" t="e">
        <f t="shared" si="7"/>
        <v>#N/A</v>
      </c>
    </row>
    <row r="238" spans="14:16">
      <c r="N238" s="108">
        <f t="shared" si="6"/>
        <v>0</v>
      </c>
      <c r="O238" s="108" t="e">
        <f>IF(D238="X",0,IF(E238="X",0,VLOOKUP(E238,'50'!$K$3:$L$16,2,FALSE)))</f>
        <v>#N/A</v>
      </c>
      <c r="P238" s="108" t="e">
        <f t="shared" si="7"/>
        <v>#N/A</v>
      </c>
    </row>
    <row r="239" spans="14:16">
      <c r="N239" s="108">
        <f t="shared" si="6"/>
        <v>0</v>
      </c>
      <c r="O239" s="108" t="e">
        <f>IF(D239="X",0,IF(E239="X",0,VLOOKUP(E239,'50'!$K$3:$L$16,2,FALSE)))</f>
        <v>#N/A</v>
      </c>
      <c r="P239" s="108" t="e">
        <f t="shared" si="7"/>
        <v>#N/A</v>
      </c>
    </row>
    <row r="240" spans="14:16">
      <c r="N240" s="108">
        <f t="shared" si="6"/>
        <v>0</v>
      </c>
      <c r="O240" s="108" t="e">
        <f>IF(D240="X",0,IF(E240="X",0,VLOOKUP(E240,'50'!$K$3:$L$16,2,FALSE)))</f>
        <v>#N/A</v>
      </c>
      <c r="P240" s="108" t="e">
        <f t="shared" si="7"/>
        <v>#N/A</v>
      </c>
    </row>
    <row r="241" spans="14:16">
      <c r="N241" s="108">
        <f t="shared" si="6"/>
        <v>0</v>
      </c>
      <c r="O241" s="108" t="e">
        <f>IF(D241="X",0,IF(E241="X",0,VLOOKUP(E241,'50'!$K$3:$L$16,2,FALSE)))</f>
        <v>#N/A</v>
      </c>
      <c r="P241" s="108" t="e">
        <f t="shared" si="7"/>
        <v>#N/A</v>
      </c>
    </row>
    <row r="242" spans="14:16">
      <c r="N242" s="108">
        <f t="shared" si="6"/>
        <v>0</v>
      </c>
      <c r="O242" s="108" t="e">
        <f>IF(D242="X",0,IF(E242="X",0,VLOOKUP(E242,'50'!$K$3:$L$16,2,FALSE)))</f>
        <v>#N/A</v>
      </c>
      <c r="P242" s="108" t="e">
        <f t="shared" si="7"/>
        <v>#N/A</v>
      </c>
    </row>
    <row r="243" spans="14:16">
      <c r="N243" s="108">
        <f t="shared" si="6"/>
        <v>0</v>
      </c>
      <c r="O243" s="108" t="e">
        <f>IF(D243="X",0,IF(E243="X",0,VLOOKUP(E243,'50'!$K$3:$L$16,2,FALSE)))</f>
        <v>#N/A</v>
      </c>
      <c r="P243" s="108" t="e">
        <f t="shared" si="7"/>
        <v>#N/A</v>
      </c>
    </row>
    <row r="244" spans="14:16">
      <c r="N244" s="108">
        <f t="shared" si="6"/>
        <v>0</v>
      </c>
      <c r="O244" s="108" t="e">
        <f>IF(D244="X",0,IF(E244="X",0,VLOOKUP(E244,'50'!$K$3:$L$16,2,FALSE)))</f>
        <v>#N/A</v>
      </c>
      <c r="P244" s="108" t="e">
        <f t="shared" si="7"/>
        <v>#N/A</v>
      </c>
    </row>
    <row r="245" spans="14:16">
      <c r="N245" s="108">
        <f t="shared" si="6"/>
        <v>0</v>
      </c>
      <c r="O245" s="108" t="e">
        <f>IF(D245="X",0,IF(E245="X",0,VLOOKUP(E245,'50'!$K$3:$L$16,2,FALSE)))</f>
        <v>#N/A</v>
      </c>
      <c r="P245" s="108" t="e">
        <f t="shared" si="7"/>
        <v>#N/A</v>
      </c>
    </row>
    <row r="246" spans="14:16">
      <c r="N246" s="108">
        <f t="shared" si="6"/>
        <v>0</v>
      </c>
      <c r="O246" s="108" t="e">
        <f>IF(D246="X",0,IF(E246="X",0,VLOOKUP(E246,'50'!$K$3:$L$16,2,FALSE)))</f>
        <v>#N/A</v>
      </c>
      <c r="P246" s="108" t="e">
        <f t="shared" si="7"/>
        <v>#N/A</v>
      </c>
    </row>
    <row r="247" spans="14:16">
      <c r="N247" s="108">
        <f t="shared" si="6"/>
        <v>0</v>
      </c>
      <c r="O247" s="108" t="e">
        <f>IF(D247="X",0,IF(E247="X",0,VLOOKUP(E247,'50'!$K$3:$L$16,2,FALSE)))</f>
        <v>#N/A</v>
      </c>
      <c r="P247" s="108" t="e">
        <f t="shared" si="7"/>
        <v>#N/A</v>
      </c>
    </row>
    <row r="248" spans="14:16">
      <c r="N248" s="108">
        <f t="shared" si="6"/>
        <v>0</v>
      </c>
      <c r="O248" s="108" t="e">
        <f>IF(D248="X",0,IF(E248="X",0,VLOOKUP(E248,'50'!$K$3:$L$16,2,FALSE)))</f>
        <v>#N/A</v>
      </c>
      <c r="P248" s="108" t="e">
        <f t="shared" si="7"/>
        <v>#N/A</v>
      </c>
    </row>
    <row r="249" spans="14:16">
      <c r="N249" s="108">
        <f t="shared" si="6"/>
        <v>0</v>
      </c>
      <c r="O249" s="108" t="e">
        <f>IF(D249="X",0,IF(E249="X",0,VLOOKUP(E249,'50'!$K$3:$L$16,2,FALSE)))</f>
        <v>#N/A</v>
      </c>
      <c r="P249" s="108" t="e">
        <f t="shared" si="7"/>
        <v>#N/A</v>
      </c>
    </row>
    <row r="250" spans="14:16">
      <c r="N250" s="108">
        <f t="shared" si="6"/>
        <v>0</v>
      </c>
      <c r="O250" s="108" t="e">
        <f>IF(D250="X",0,IF(E250="X",0,VLOOKUP(E250,'50'!$K$3:$L$16,2,FALSE)))</f>
        <v>#N/A</v>
      </c>
      <c r="P250" s="108" t="e">
        <f t="shared" si="7"/>
        <v>#N/A</v>
      </c>
    </row>
    <row r="251" spans="14:16">
      <c r="N251" s="108">
        <f t="shared" si="6"/>
        <v>0</v>
      </c>
      <c r="O251" s="108" t="e">
        <f>IF(D251="X",0,IF(E251="X",0,VLOOKUP(E251,'50'!$K$3:$L$16,2,FALSE)))</f>
        <v>#N/A</v>
      </c>
      <c r="P251" s="108" t="e">
        <f t="shared" si="7"/>
        <v>#N/A</v>
      </c>
    </row>
    <row r="252" spans="14:16">
      <c r="N252" s="108">
        <f t="shared" si="6"/>
        <v>0</v>
      </c>
      <c r="O252" s="108" t="e">
        <f>IF(D252="X",0,IF(E252="X",0,VLOOKUP(E252,'50'!$K$3:$L$16,2,FALSE)))</f>
        <v>#N/A</v>
      </c>
      <c r="P252" s="108" t="e">
        <f t="shared" si="7"/>
        <v>#N/A</v>
      </c>
    </row>
    <row r="253" spans="14:16">
      <c r="N253" s="108">
        <f t="shared" si="6"/>
        <v>0</v>
      </c>
      <c r="O253" s="108" t="e">
        <f>IF(D253="X",0,IF(E253="X",0,VLOOKUP(E253,'50'!$K$3:$L$16,2,FALSE)))</f>
        <v>#N/A</v>
      </c>
      <c r="P253" s="108" t="e">
        <f t="shared" si="7"/>
        <v>#N/A</v>
      </c>
    </row>
    <row r="254" spans="14:16">
      <c r="N254" s="108">
        <f t="shared" si="6"/>
        <v>0</v>
      </c>
      <c r="O254" s="108" t="e">
        <f>IF(D254="X",0,IF(E254="X",0,VLOOKUP(E254,'50'!$K$3:$L$16,2,FALSE)))</f>
        <v>#N/A</v>
      </c>
      <c r="P254" s="108" t="e">
        <f t="shared" si="7"/>
        <v>#N/A</v>
      </c>
    </row>
    <row r="255" spans="14:16">
      <c r="N255" s="108">
        <f t="shared" si="6"/>
        <v>0</v>
      </c>
      <c r="O255" s="108" t="e">
        <f>IF(D255="X",0,IF(E255="X",0,VLOOKUP(E255,'50'!$K$3:$L$16,2,FALSE)))</f>
        <v>#N/A</v>
      </c>
      <c r="P255" s="108" t="e">
        <f t="shared" si="7"/>
        <v>#N/A</v>
      </c>
    </row>
    <row r="256" spans="14:16">
      <c r="N256" s="108">
        <f t="shared" si="6"/>
        <v>0</v>
      </c>
      <c r="O256" s="108" t="e">
        <f>IF(D256="X",0,IF(E256="X",0,VLOOKUP(E256,'50'!$K$3:$L$16,2,FALSE)))</f>
        <v>#N/A</v>
      </c>
      <c r="P256" s="108" t="e">
        <f t="shared" si="7"/>
        <v>#N/A</v>
      </c>
    </row>
    <row r="257" spans="14:16">
      <c r="N257" s="108">
        <f t="shared" si="6"/>
        <v>0</v>
      </c>
      <c r="O257" s="108" t="e">
        <f>IF(D257="X",0,IF(E257="X",0,VLOOKUP(E257,'50'!$K$3:$L$16,2,FALSE)))</f>
        <v>#N/A</v>
      </c>
      <c r="P257" s="108" t="e">
        <f t="shared" si="7"/>
        <v>#N/A</v>
      </c>
    </row>
    <row r="258" spans="14:16">
      <c r="N258" s="108">
        <f t="shared" si="6"/>
        <v>0</v>
      </c>
      <c r="O258" s="108" t="e">
        <f>IF(D258="X",0,IF(E258="X",0,VLOOKUP(E258,'50'!$K$3:$L$16,2,FALSE)))</f>
        <v>#N/A</v>
      </c>
      <c r="P258" s="108" t="e">
        <f t="shared" si="7"/>
        <v>#N/A</v>
      </c>
    </row>
    <row r="259" spans="14:16">
      <c r="N259" s="108">
        <f t="shared" si="6"/>
        <v>0</v>
      </c>
      <c r="O259" s="108" t="e">
        <f>IF(D259="X",0,IF(E259="X",0,VLOOKUP(E259,'50'!$K$3:$L$16,2,FALSE)))</f>
        <v>#N/A</v>
      </c>
      <c r="P259" s="108" t="e">
        <f t="shared" si="7"/>
        <v>#N/A</v>
      </c>
    </row>
    <row r="260" spans="14:16">
      <c r="N260" s="108">
        <f t="shared" ref="N260:N323" si="8">SUM(F260:M260)</f>
        <v>0</v>
      </c>
      <c r="O260" s="108" t="e">
        <f>IF(D260="X",0,IF(E260="X",0,VLOOKUP(E260,'50'!$K$3:$L$16,2,FALSE)))</f>
        <v>#N/A</v>
      </c>
      <c r="P260" s="108" t="e">
        <f t="shared" ref="P260:P323" si="9">N260*O260</f>
        <v>#N/A</v>
      </c>
    </row>
    <row r="261" spans="14:16">
      <c r="N261" s="108">
        <f t="shared" si="8"/>
        <v>0</v>
      </c>
      <c r="O261" s="108" t="e">
        <f>IF(D261="X",0,IF(E261="X",0,VLOOKUP(E261,'50'!$K$3:$L$16,2,FALSE)))</f>
        <v>#N/A</v>
      </c>
      <c r="P261" s="108" t="e">
        <f t="shared" si="9"/>
        <v>#N/A</v>
      </c>
    </row>
    <row r="262" spans="14:16">
      <c r="N262" s="108">
        <f t="shared" si="8"/>
        <v>0</v>
      </c>
      <c r="O262" s="108" t="e">
        <f>IF(D262="X",0,IF(E262="X",0,VLOOKUP(E262,'50'!$K$3:$L$16,2,FALSE)))</f>
        <v>#N/A</v>
      </c>
      <c r="P262" s="108" t="e">
        <f t="shared" si="9"/>
        <v>#N/A</v>
      </c>
    </row>
    <row r="263" spans="14:16">
      <c r="N263" s="108">
        <f t="shared" si="8"/>
        <v>0</v>
      </c>
      <c r="O263" s="108" t="e">
        <f>IF(D263="X",0,IF(E263="X",0,VLOOKUP(E263,'50'!$K$3:$L$16,2,FALSE)))</f>
        <v>#N/A</v>
      </c>
      <c r="P263" s="108" t="e">
        <f t="shared" si="9"/>
        <v>#N/A</v>
      </c>
    </row>
    <row r="264" spans="14:16">
      <c r="N264" s="108">
        <f t="shared" si="8"/>
        <v>0</v>
      </c>
      <c r="O264" s="108" t="e">
        <f>IF(D264="X",0,IF(E264="X",0,VLOOKUP(E264,'50'!$K$3:$L$16,2,FALSE)))</f>
        <v>#N/A</v>
      </c>
      <c r="P264" s="108" t="e">
        <f t="shared" si="9"/>
        <v>#N/A</v>
      </c>
    </row>
    <row r="265" spans="14:16">
      <c r="N265" s="108">
        <f t="shared" si="8"/>
        <v>0</v>
      </c>
      <c r="O265" s="108" t="e">
        <f>IF(D265="X",0,IF(E265="X",0,VLOOKUP(E265,'50'!$K$3:$L$16,2,FALSE)))</f>
        <v>#N/A</v>
      </c>
      <c r="P265" s="108" t="e">
        <f t="shared" si="9"/>
        <v>#N/A</v>
      </c>
    </row>
    <row r="266" spans="14:16">
      <c r="N266" s="108">
        <f t="shared" si="8"/>
        <v>0</v>
      </c>
      <c r="O266" s="108" t="e">
        <f>IF(D266="X",0,IF(E266="X",0,VLOOKUP(E266,'50'!$K$3:$L$16,2,FALSE)))</f>
        <v>#N/A</v>
      </c>
      <c r="P266" s="108" t="e">
        <f t="shared" si="9"/>
        <v>#N/A</v>
      </c>
    </row>
    <row r="267" spans="14:16">
      <c r="N267" s="108">
        <f t="shared" si="8"/>
        <v>0</v>
      </c>
      <c r="O267" s="108" t="e">
        <f>IF(D267="X",0,IF(E267="X",0,VLOOKUP(E267,'50'!$K$3:$L$16,2,FALSE)))</f>
        <v>#N/A</v>
      </c>
      <c r="P267" s="108" t="e">
        <f t="shared" si="9"/>
        <v>#N/A</v>
      </c>
    </row>
    <row r="268" spans="14:16">
      <c r="N268" s="108">
        <f t="shared" si="8"/>
        <v>0</v>
      </c>
      <c r="O268" s="108" t="e">
        <f>IF(D268="X",0,IF(E268="X",0,VLOOKUP(E268,'50'!$K$3:$L$16,2,FALSE)))</f>
        <v>#N/A</v>
      </c>
      <c r="P268" s="108" t="e">
        <f t="shared" si="9"/>
        <v>#N/A</v>
      </c>
    </row>
    <row r="269" spans="14:16">
      <c r="N269" s="108">
        <f t="shared" si="8"/>
        <v>0</v>
      </c>
      <c r="O269" s="108" t="e">
        <f>IF(D269="X",0,IF(E269="X",0,VLOOKUP(E269,'50'!$K$3:$L$16,2,FALSE)))</f>
        <v>#N/A</v>
      </c>
      <c r="P269" s="108" t="e">
        <f t="shared" si="9"/>
        <v>#N/A</v>
      </c>
    </row>
    <row r="270" spans="14:16">
      <c r="N270" s="108">
        <f t="shared" si="8"/>
        <v>0</v>
      </c>
      <c r="O270" s="108" t="e">
        <f>IF(D270="X",0,IF(E270="X",0,VLOOKUP(E270,'50'!$K$3:$L$16,2,FALSE)))</f>
        <v>#N/A</v>
      </c>
      <c r="P270" s="108" t="e">
        <f t="shared" si="9"/>
        <v>#N/A</v>
      </c>
    </row>
    <row r="271" spans="14:16">
      <c r="N271" s="108">
        <f t="shared" si="8"/>
        <v>0</v>
      </c>
      <c r="O271" s="108" t="e">
        <f>IF(D271="X",0,IF(E271="X",0,VLOOKUP(E271,'50'!$K$3:$L$16,2,FALSE)))</f>
        <v>#N/A</v>
      </c>
      <c r="P271" s="108" t="e">
        <f t="shared" si="9"/>
        <v>#N/A</v>
      </c>
    </row>
    <row r="272" spans="14:16">
      <c r="N272" s="108">
        <f t="shared" si="8"/>
        <v>0</v>
      </c>
      <c r="O272" s="108" t="e">
        <f>IF(D272="X",0,IF(E272="X",0,VLOOKUP(E272,'50'!$K$3:$L$16,2,FALSE)))</f>
        <v>#N/A</v>
      </c>
      <c r="P272" s="108" t="e">
        <f t="shared" si="9"/>
        <v>#N/A</v>
      </c>
    </row>
    <row r="273" spans="14:16">
      <c r="N273" s="108">
        <f t="shared" si="8"/>
        <v>0</v>
      </c>
      <c r="O273" s="108" t="e">
        <f>IF(D273="X",0,IF(E273="X",0,VLOOKUP(E273,'50'!$K$3:$L$16,2,FALSE)))</f>
        <v>#N/A</v>
      </c>
      <c r="P273" s="108" t="e">
        <f t="shared" si="9"/>
        <v>#N/A</v>
      </c>
    </row>
    <row r="274" spans="14:16">
      <c r="N274" s="108">
        <f t="shared" si="8"/>
        <v>0</v>
      </c>
      <c r="O274" s="108" t="e">
        <f>IF(D274="X",0,IF(E274="X",0,VLOOKUP(E274,'50'!$K$3:$L$16,2,FALSE)))</f>
        <v>#N/A</v>
      </c>
      <c r="P274" s="108" t="e">
        <f t="shared" si="9"/>
        <v>#N/A</v>
      </c>
    </row>
    <row r="275" spans="14:16">
      <c r="N275" s="108">
        <f t="shared" si="8"/>
        <v>0</v>
      </c>
      <c r="O275" s="108" t="e">
        <f>IF(D275="X",0,IF(E275="X",0,VLOOKUP(E275,'50'!$K$3:$L$16,2,FALSE)))</f>
        <v>#N/A</v>
      </c>
      <c r="P275" s="108" t="e">
        <f t="shared" si="9"/>
        <v>#N/A</v>
      </c>
    </row>
    <row r="276" spans="14:16">
      <c r="N276" s="108">
        <f t="shared" si="8"/>
        <v>0</v>
      </c>
      <c r="O276" s="108" t="e">
        <f>IF(D276="X",0,IF(E276="X",0,VLOOKUP(E276,'50'!$K$3:$L$16,2,FALSE)))</f>
        <v>#N/A</v>
      </c>
      <c r="P276" s="108" t="e">
        <f t="shared" si="9"/>
        <v>#N/A</v>
      </c>
    </row>
    <row r="277" spans="14:16">
      <c r="N277" s="108">
        <f t="shared" si="8"/>
        <v>0</v>
      </c>
      <c r="O277" s="108" t="e">
        <f>IF(D277="X",0,IF(E277="X",0,VLOOKUP(E277,'50'!$K$3:$L$16,2,FALSE)))</f>
        <v>#N/A</v>
      </c>
      <c r="P277" s="108" t="e">
        <f t="shared" si="9"/>
        <v>#N/A</v>
      </c>
    </row>
    <row r="278" spans="14:16">
      <c r="N278" s="108">
        <f t="shared" si="8"/>
        <v>0</v>
      </c>
      <c r="O278" s="108" t="e">
        <f>IF(D278="X",0,IF(E278="X",0,VLOOKUP(E278,'50'!$K$3:$L$16,2,FALSE)))</f>
        <v>#N/A</v>
      </c>
      <c r="P278" s="108" t="e">
        <f t="shared" si="9"/>
        <v>#N/A</v>
      </c>
    </row>
    <row r="279" spans="14:16">
      <c r="N279" s="108">
        <f t="shared" si="8"/>
        <v>0</v>
      </c>
      <c r="O279" s="108" t="e">
        <f>IF(D279="X",0,IF(E279="X",0,VLOOKUP(E279,'50'!$K$3:$L$16,2,FALSE)))</f>
        <v>#N/A</v>
      </c>
      <c r="P279" s="108" t="e">
        <f t="shared" si="9"/>
        <v>#N/A</v>
      </c>
    </row>
    <row r="280" spans="14:16">
      <c r="N280" s="108">
        <f t="shared" si="8"/>
        <v>0</v>
      </c>
      <c r="O280" s="108" t="e">
        <f>IF(D280="X",0,IF(E280="X",0,VLOOKUP(E280,'50'!$K$3:$L$16,2,FALSE)))</f>
        <v>#N/A</v>
      </c>
      <c r="P280" s="108" t="e">
        <f t="shared" si="9"/>
        <v>#N/A</v>
      </c>
    </row>
    <row r="281" spans="14:16">
      <c r="N281" s="108">
        <f t="shared" si="8"/>
        <v>0</v>
      </c>
      <c r="O281" s="108" t="e">
        <f>IF(D281="X",0,IF(E281="X",0,VLOOKUP(E281,'50'!$K$3:$L$16,2,FALSE)))</f>
        <v>#N/A</v>
      </c>
      <c r="P281" s="108" t="e">
        <f t="shared" si="9"/>
        <v>#N/A</v>
      </c>
    </row>
    <row r="282" spans="14:16">
      <c r="N282" s="108">
        <f t="shared" si="8"/>
        <v>0</v>
      </c>
      <c r="O282" s="108" t="e">
        <f>IF(D282="X",0,IF(E282="X",0,VLOOKUP(E282,'50'!$K$3:$L$16,2,FALSE)))</f>
        <v>#N/A</v>
      </c>
      <c r="P282" s="108" t="e">
        <f t="shared" si="9"/>
        <v>#N/A</v>
      </c>
    </row>
    <row r="283" spans="14:16">
      <c r="N283" s="108">
        <f t="shared" si="8"/>
        <v>0</v>
      </c>
      <c r="O283" s="108" t="e">
        <f>IF(D283="X",0,IF(E283="X",0,VLOOKUP(E283,'50'!$K$3:$L$16,2,FALSE)))</f>
        <v>#N/A</v>
      </c>
      <c r="P283" s="108" t="e">
        <f t="shared" si="9"/>
        <v>#N/A</v>
      </c>
    </row>
    <row r="284" spans="14:16">
      <c r="N284" s="108">
        <f t="shared" si="8"/>
        <v>0</v>
      </c>
      <c r="O284" s="108" t="e">
        <f>IF(D284="X",0,IF(E284="X",0,VLOOKUP(E284,'50'!$K$3:$L$16,2,FALSE)))</f>
        <v>#N/A</v>
      </c>
      <c r="P284" s="108" t="e">
        <f t="shared" si="9"/>
        <v>#N/A</v>
      </c>
    </row>
    <row r="285" spans="14:16">
      <c r="N285" s="108">
        <f t="shared" si="8"/>
        <v>0</v>
      </c>
      <c r="O285" s="108" t="e">
        <f>IF(D285="X",0,IF(E285="X",0,VLOOKUP(E285,'50'!$K$3:$L$16,2,FALSE)))</f>
        <v>#N/A</v>
      </c>
      <c r="P285" s="108" t="e">
        <f t="shared" si="9"/>
        <v>#N/A</v>
      </c>
    </row>
    <row r="286" spans="14:16">
      <c r="N286" s="108">
        <f t="shared" si="8"/>
        <v>0</v>
      </c>
      <c r="O286" s="108" t="e">
        <f>IF(D286="X",0,IF(E286="X",0,VLOOKUP(E286,'50'!$K$3:$L$16,2,FALSE)))</f>
        <v>#N/A</v>
      </c>
      <c r="P286" s="108" t="e">
        <f t="shared" si="9"/>
        <v>#N/A</v>
      </c>
    </row>
    <row r="287" spans="14:16">
      <c r="N287" s="108">
        <f t="shared" si="8"/>
        <v>0</v>
      </c>
      <c r="O287" s="108" t="e">
        <f>IF(D287="X",0,IF(E287="X",0,VLOOKUP(E287,'50'!$K$3:$L$16,2,FALSE)))</f>
        <v>#N/A</v>
      </c>
      <c r="P287" s="108" t="e">
        <f t="shared" si="9"/>
        <v>#N/A</v>
      </c>
    </row>
    <row r="288" spans="14:16">
      <c r="N288" s="108">
        <f t="shared" si="8"/>
        <v>0</v>
      </c>
      <c r="O288" s="108" t="e">
        <f>IF(D288="X",0,IF(E288="X",0,VLOOKUP(E288,'50'!$K$3:$L$16,2,FALSE)))</f>
        <v>#N/A</v>
      </c>
      <c r="P288" s="108" t="e">
        <f t="shared" si="9"/>
        <v>#N/A</v>
      </c>
    </row>
    <row r="289" spans="14:16">
      <c r="N289" s="108">
        <f t="shared" si="8"/>
        <v>0</v>
      </c>
      <c r="O289" s="108" t="e">
        <f>IF(D289="X",0,IF(E289="X",0,VLOOKUP(E289,'50'!$K$3:$L$16,2,FALSE)))</f>
        <v>#N/A</v>
      </c>
      <c r="P289" s="108" t="e">
        <f t="shared" si="9"/>
        <v>#N/A</v>
      </c>
    </row>
    <row r="290" spans="14:16">
      <c r="N290" s="108">
        <f t="shared" si="8"/>
        <v>0</v>
      </c>
      <c r="O290" s="108" t="e">
        <f>IF(D290="X",0,IF(E290="X",0,VLOOKUP(E290,'50'!$K$3:$L$16,2,FALSE)))</f>
        <v>#N/A</v>
      </c>
      <c r="P290" s="108" t="e">
        <f t="shared" si="9"/>
        <v>#N/A</v>
      </c>
    </row>
    <row r="291" spans="14:16">
      <c r="N291" s="108">
        <f t="shared" si="8"/>
        <v>0</v>
      </c>
      <c r="O291" s="108" t="e">
        <f>IF(D291="X",0,IF(E291="X",0,VLOOKUP(E291,'50'!$K$3:$L$16,2,FALSE)))</f>
        <v>#N/A</v>
      </c>
      <c r="P291" s="108" t="e">
        <f t="shared" si="9"/>
        <v>#N/A</v>
      </c>
    </row>
    <row r="292" spans="14:16">
      <c r="N292" s="108">
        <f t="shared" si="8"/>
        <v>0</v>
      </c>
      <c r="O292" s="108" t="e">
        <f>IF(D292="X",0,IF(E292="X",0,VLOOKUP(E292,'50'!$K$3:$L$16,2,FALSE)))</f>
        <v>#N/A</v>
      </c>
      <c r="P292" s="108" t="e">
        <f t="shared" si="9"/>
        <v>#N/A</v>
      </c>
    </row>
    <row r="293" spans="14:16">
      <c r="N293" s="108">
        <f t="shared" si="8"/>
        <v>0</v>
      </c>
      <c r="O293" s="108" t="e">
        <f>IF(D293="X",0,IF(E293="X",0,VLOOKUP(E293,'50'!$K$3:$L$16,2,FALSE)))</f>
        <v>#N/A</v>
      </c>
      <c r="P293" s="108" t="e">
        <f t="shared" si="9"/>
        <v>#N/A</v>
      </c>
    </row>
    <row r="294" spans="14:16">
      <c r="N294" s="108">
        <f t="shared" si="8"/>
        <v>0</v>
      </c>
      <c r="O294" s="108" t="e">
        <f>IF(D294="X",0,IF(E294="X",0,VLOOKUP(E294,'50'!$K$3:$L$16,2,FALSE)))</f>
        <v>#N/A</v>
      </c>
      <c r="P294" s="108" t="e">
        <f t="shared" si="9"/>
        <v>#N/A</v>
      </c>
    </row>
    <row r="295" spans="14:16">
      <c r="N295" s="108">
        <f t="shared" si="8"/>
        <v>0</v>
      </c>
      <c r="O295" s="108" t="e">
        <f>IF(D295="X",0,IF(E295="X",0,VLOOKUP(E295,'50'!$K$3:$L$16,2,FALSE)))</f>
        <v>#N/A</v>
      </c>
      <c r="P295" s="108" t="e">
        <f t="shared" si="9"/>
        <v>#N/A</v>
      </c>
    </row>
    <row r="296" spans="14:16">
      <c r="N296" s="108">
        <f t="shared" si="8"/>
        <v>0</v>
      </c>
      <c r="O296" s="108" t="e">
        <f>IF(D296="X",0,IF(E296="X",0,VLOOKUP(E296,'50'!$K$3:$L$16,2,FALSE)))</f>
        <v>#N/A</v>
      </c>
      <c r="P296" s="108" t="e">
        <f t="shared" si="9"/>
        <v>#N/A</v>
      </c>
    </row>
    <row r="297" spans="14:16">
      <c r="N297" s="108">
        <f t="shared" si="8"/>
        <v>0</v>
      </c>
      <c r="O297" s="108" t="e">
        <f>IF(D297="X",0,IF(E297="X",0,VLOOKUP(E297,'50'!$K$3:$L$16,2,FALSE)))</f>
        <v>#N/A</v>
      </c>
      <c r="P297" s="108" t="e">
        <f t="shared" si="9"/>
        <v>#N/A</v>
      </c>
    </row>
    <row r="298" spans="14:16">
      <c r="N298" s="108">
        <f t="shared" si="8"/>
        <v>0</v>
      </c>
      <c r="O298" s="108" t="e">
        <f>IF(D298="X",0,IF(E298="X",0,VLOOKUP(E298,'50'!$K$3:$L$16,2,FALSE)))</f>
        <v>#N/A</v>
      </c>
      <c r="P298" s="108" t="e">
        <f t="shared" si="9"/>
        <v>#N/A</v>
      </c>
    </row>
    <row r="299" spans="14:16">
      <c r="N299" s="108">
        <f t="shared" si="8"/>
        <v>0</v>
      </c>
      <c r="O299" s="108" t="e">
        <f>IF(D299="X",0,IF(E299="X",0,VLOOKUP(E299,'50'!$K$3:$L$16,2,FALSE)))</f>
        <v>#N/A</v>
      </c>
      <c r="P299" s="108" t="e">
        <f t="shared" si="9"/>
        <v>#N/A</v>
      </c>
    </row>
    <row r="300" spans="14:16">
      <c r="N300" s="108">
        <f t="shared" si="8"/>
        <v>0</v>
      </c>
      <c r="O300" s="108" t="e">
        <f>IF(D300="X",0,IF(E300="X",0,VLOOKUP(E300,'50'!$K$3:$L$16,2,FALSE)))</f>
        <v>#N/A</v>
      </c>
      <c r="P300" s="108" t="e">
        <f t="shared" si="9"/>
        <v>#N/A</v>
      </c>
    </row>
    <row r="301" spans="14:16">
      <c r="N301" s="108">
        <f t="shared" si="8"/>
        <v>0</v>
      </c>
      <c r="O301" s="108" t="e">
        <f>IF(D301="X",0,IF(E301="X",0,VLOOKUP(E301,'50'!$K$3:$L$16,2,FALSE)))</f>
        <v>#N/A</v>
      </c>
      <c r="P301" s="108" t="e">
        <f t="shared" si="9"/>
        <v>#N/A</v>
      </c>
    </row>
    <row r="302" spans="14:16">
      <c r="N302" s="108">
        <f t="shared" si="8"/>
        <v>0</v>
      </c>
      <c r="O302" s="108" t="e">
        <f>IF(D302="X",0,IF(E302="X",0,VLOOKUP(E302,'50'!$K$3:$L$16,2,FALSE)))</f>
        <v>#N/A</v>
      </c>
      <c r="P302" s="108" t="e">
        <f t="shared" si="9"/>
        <v>#N/A</v>
      </c>
    </row>
    <row r="303" spans="14:16">
      <c r="N303" s="108">
        <f t="shared" si="8"/>
        <v>0</v>
      </c>
      <c r="O303" s="108" t="e">
        <f>IF(D303="X",0,IF(E303="X",0,VLOOKUP(E303,'50'!$K$3:$L$16,2,FALSE)))</f>
        <v>#N/A</v>
      </c>
      <c r="P303" s="108" t="e">
        <f t="shared" si="9"/>
        <v>#N/A</v>
      </c>
    </row>
    <row r="304" spans="14:16">
      <c r="N304" s="108">
        <f t="shared" si="8"/>
        <v>0</v>
      </c>
      <c r="O304" s="108" t="e">
        <f>IF(D304="X",0,IF(E304="X",0,VLOOKUP(E304,'50'!$K$3:$L$16,2,FALSE)))</f>
        <v>#N/A</v>
      </c>
      <c r="P304" s="108" t="e">
        <f t="shared" si="9"/>
        <v>#N/A</v>
      </c>
    </row>
    <row r="305" spans="14:16">
      <c r="N305" s="108">
        <f t="shared" si="8"/>
        <v>0</v>
      </c>
      <c r="O305" s="108" t="e">
        <f>IF(D305="X",0,IF(E305="X",0,VLOOKUP(E305,'50'!$K$3:$L$16,2,FALSE)))</f>
        <v>#N/A</v>
      </c>
      <c r="P305" s="108" t="e">
        <f t="shared" si="9"/>
        <v>#N/A</v>
      </c>
    </row>
    <row r="306" spans="14:16">
      <c r="N306" s="108">
        <f t="shared" si="8"/>
        <v>0</v>
      </c>
      <c r="O306" s="108" t="e">
        <f>IF(D306="X",0,IF(E306="X",0,VLOOKUP(E306,'50'!$K$3:$L$16,2,FALSE)))</f>
        <v>#N/A</v>
      </c>
      <c r="P306" s="108" t="e">
        <f t="shared" si="9"/>
        <v>#N/A</v>
      </c>
    </row>
    <row r="307" spans="14:16">
      <c r="N307" s="108">
        <f t="shared" si="8"/>
        <v>0</v>
      </c>
      <c r="O307" s="108" t="e">
        <f>IF(D307="X",0,IF(E307="X",0,VLOOKUP(E307,'50'!$K$3:$L$16,2,FALSE)))</f>
        <v>#N/A</v>
      </c>
      <c r="P307" s="108" t="e">
        <f t="shared" si="9"/>
        <v>#N/A</v>
      </c>
    </row>
    <row r="308" spans="14:16">
      <c r="N308" s="108">
        <f t="shared" si="8"/>
        <v>0</v>
      </c>
      <c r="O308" s="108" t="e">
        <f>IF(D308="X",0,IF(E308="X",0,VLOOKUP(E308,'50'!$K$3:$L$16,2,FALSE)))</f>
        <v>#N/A</v>
      </c>
      <c r="P308" s="108" t="e">
        <f t="shared" si="9"/>
        <v>#N/A</v>
      </c>
    </row>
    <row r="309" spans="14:16">
      <c r="N309" s="108">
        <f t="shared" si="8"/>
        <v>0</v>
      </c>
      <c r="O309" s="108" t="e">
        <f>IF(D309="X",0,IF(E309="X",0,VLOOKUP(E309,'50'!$K$3:$L$16,2,FALSE)))</f>
        <v>#N/A</v>
      </c>
      <c r="P309" s="108" t="e">
        <f t="shared" si="9"/>
        <v>#N/A</v>
      </c>
    </row>
    <row r="310" spans="14:16">
      <c r="N310" s="108">
        <f t="shared" si="8"/>
        <v>0</v>
      </c>
      <c r="O310" s="108" t="e">
        <f>IF(D310="X",0,IF(E310="X",0,VLOOKUP(E310,'50'!$K$3:$L$16,2,FALSE)))</f>
        <v>#N/A</v>
      </c>
      <c r="P310" s="108" t="e">
        <f t="shared" si="9"/>
        <v>#N/A</v>
      </c>
    </row>
    <row r="311" spans="14:16">
      <c r="N311" s="108">
        <f t="shared" si="8"/>
        <v>0</v>
      </c>
      <c r="O311" s="108" t="e">
        <f>IF(D311="X",0,IF(E311="X",0,VLOOKUP(E311,'50'!$K$3:$L$16,2,FALSE)))</f>
        <v>#N/A</v>
      </c>
      <c r="P311" s="108" t="e">
        <f t="shared" si="9"/>
        <v>#N/A</v>
      </c>
    </row>
    <row r="312" spans="14:16">
      <c r="N312" s="108">
        <f t="shared" si="8"/>
        <v>0</v>
      </c>
      <c r="O312" s="108" t="e">
        <f>IF(D312="X",0,IF(E312="X",0,VLOOKUP(E312,'50'!$K$3:$L$16,2,FALSE)))</f>
        <v>#N/A</v>
      </c>
      <c r="P312" s="108" t="e">
        <f t="shared" si="9"/>
        <v>#N/A</v>
      </c>
    </row>
    <row r="313" spans="14:16">
      <c r="N313" s="108">
        <f t="shared" si="8"/>
        <v>0</v>
      </c>
      <c r="O313" s="108" t="e">
        <f>IF(D313="X",0,IF(E313="X",0,VLOOKUP(E313,'50'!$K$3:$L$16,2,FALSE)))</f>
        <v>#N/A</v>
      </c>
      <c r="P313" s="108" t="e">
        <f t="shared" si="9"/>
        <v>#N/A</v>
      </c>
    </row>
    <row r="314" spans="14:16">
      <c r="N314" s="108">
        <f t="shared" si="8"/>
        <v>0</v>
      </c>
      <c r="O314" s="108" t="e">
        <f>IF(D314="X",0,IF(E314="X",0,VLOOKUP(E314,'50'!$K$3:$L$16,2,FALSE)))</f>
        <v>#N/A</v>
      </c>
      <c r="P314" s="108" t="e">
        <f t="shared" si="9"/>
        <v>#N/A</v>
      </c>
    </row>
    <row r="315" spans="14:16">
      <c r="N315" s="108">
        <f t="shared" si="8"/>
        <v>0</v>
      </c>
      <c r="O315" s="108" t="e">
        <f>IF(D315="X",0,IF(E315="X",0,VLOOKUP(E315,'50'!$K$3:$L$16,2,FALSE)))</f>
        <v>#N/A</v>
      </c>
      <c r="P315" s="108" t="e">
        <f t="shared" si="9"/>
        <v>#N/A</v>
      </c>
    </row>
    <row r="316" spans="14:16">
      <c r="N316" s="108">
        <f t="shared" si="8"/>
        <v>0</v>
      </c>
      <c r="O316" s="108" t="e">
        <f>IF(D316="X",0,IF(E316="X",0,VLOOKUP(E316,'50'!$K$3:$L$16,2,FALSE)))</f>
        <v>#N/A</v>
      </c>
      <c r="P316" s="108" t="e">
        <f t="shared" si="9"/>
        <v>#N/A</v>
      </c>
    </row>
    <row r="317" spans="14:16">
      <c r="N317" s="108">
        <f t="shared" si="8"/>
        <v>0</v>
      </c>
      <c r="O317" s="108" t="e">
        <f>IF(D317="X",0,IF(E317="X",0,VLOOKUP(E317,'50'!$K$3:$L$16,2,FALSE)))</f>
        <v>#N/A</v>
      </c>
      <c r="P317" s="108" t="e">
        <f t="shared" si="9"/>
        <v>#N/A</v>
      </c>
    </row>
    <row r="318" spans="14:16">
      <c r="N318" s="108">
        <f t="shared" si="8"/>
        <v>0</v>
      </c>
      <c r="O318" s="108" t="e">
        <f>IF(D318="X",0,IF(E318="X",0,VLOOKUP(E318,'50'!$K$3:$L$16,2,FALSE)))</f>
        <v>#N/A</v>
      </c>
      <c r="P318" s="108" t="e">
        <f t="shared" si="9"/>
        <v>#N/A</v>
      </c>
    </row>
    <row r="319" spans="14:16">
      <c r="N319" s="108">
        <f t="shared" si="8"/>
        <v>0</v>
      </c>
      <c r="O319" s="108" t="e">
        <f>IF(D319="X",0,IF(E319="X",0,VLOOKUP(E319,'50'!$K$3:$L$16,2,FALSE)))</f>
        <v>#N/A</v>
      </c>
      <c r="P319" s="108" t="e">
        <f t="shared" si="9"/>
        <v>#N/A</v>
      </c>
    </row>
    <row r="320" spans="14:16">
      <c r="N320" s="108">
        <f t="shared" si="8"/>
        <v>0</v>
      </c>
      <c r="O320" s="108" t="e">
        <f>IF(D320="X",0,IF(E320="X",0,VLOOKUP(E320,'50'!$K$3:$L$16,2,FALSE)))</f>
        <v>#N/A</v>
      </c>
      <c r="P320" s="108" t="e">
        <f t="shared" si="9"/>
        <v>#N/A</v>
      </c>
    </row>
    <row r="321" spans="14:16">
      <c r="N321" s="108">
        <f t="shared" si="8"/>
        <v>0</v>
      </c>
      <c r="O321" s="108" t="e">
        <f>IF(D321="X",0,IF(E321="X",0,VLOOKUP(E321,'50'!$K$3:$L$16,2,FALSE)))</f>
        <v>#N/A</v>
      </c>
      <c r="P321" s="108" t="e">
        <f t="shared" si="9"/>
        <v>#N/A</v>
      </c>
    </row>
    <row r="322" spans="14:16">
      <c r="N322" s="108">
        <f t="shared" si="8"/>
        <v>0</v>
      </c>
      <c r="O322" s="108" t="e">
        <f>IF(D322="X",0,IF(E322="X",0,VLOOKUP(E322,'50'!$K$3:$L$16,2,FALSE)))</f>
        <v>#N/A</v>
      </c>
      <c r="P322" s="108" t="e">
        <f t="shared" si="9"/>
        <v>#N/A</v>
      </c>
    </row>
    <row r="323" spans="14:16">
      <c r="N323" s="108">
        <f t="shared" si="8"/>
        <v>0</v>
      </c>
      <c r="O323" s="108" t="e">
        <f>IF(D323="X",0,IF(E323="X",0,VLOOKUP(E323,'50'!$K$3:$L$16,2,FALSE)))</f>
        <v>#N/A</v>
      </c>
      <c r="P323" s="108" t="e">
        <f t="shared" si="9"/>
        <v>#N/A</v>
      </c>
    </row>
    <row r="324" spans="14:16">
      <c r="N324" s="108">
        <f t="shared" ref="N324:N387" si="10">SUM(F324:M324)</f>
        <v>0</v>
      </c>
      <c r="O324" s="108" t="e">
        <f>IF(D324="X",0,IF(E324="X",0,VLOOKUP(E324,'50'!$K$3:$L$16,2,FALSE)))</f>
        <v>#N/A</v>
      </c>
      <c r="P324" s="108" t="e">
        <f t="shared" ref="P324:P387" si="11">N324*O324</f>
        <v>#N/A</v>
      </c>
    </row>
    <row r="325" spans="14:16">
      <c r="N325" s="108">
        <f t="shared" si="10"/>
        <v>0</v>
      </c>
      <c r="O325" s="108" t="e">
        <f>IF(D325="X",0,IF(E325="X",0,VLOOKUP(E325,'50'!$K$3:$L$16,2,FALSE)))</f>
        <v>#N/A</v>
      </c>
      <c r="P325" s="108" t="e">
        <f t="shared" si="11"/>
        <v>#N/A</v>
      </c>
    </row>
    <row r="326" spans="14:16">
      <c r="N326" s="108">
        <f t="shared" si="10"/>
        <v>0</v>
      </c>
      <c r="O326" s="108" t="e">
        <f>IF(D326="X",0,IF(E326="X",0,VLOOKUP(E326,'50'!$K$3:$L$16,2,FALSE)))</f>
        <v>#N/A</v>
      </c>
      <c r="P326" s="108" t="e">
        <f t="shared" si="11"/>
        <v>#N/A</v>
      </c>
    </row>
    <row r="327" spans="14:16">
      <c r="N327" s="108">
        <f t="shared" si="10"/>
        <v>0</v>
      </c>
      <c r="O327" s="108" t="e">
        <f>IF(D327="X",0,IF(E327="X",0,VLOOKUP(E327,'50'!$K$3:$L$16,2,FALSE)))</f>
        <v>#N/A</v>
      </c>
      <c r="P327" s="108" t="e">
        <f t="shared" si="11"/>
        <v>#N/A</v>
      </c>
    </row>
    <row r="328" spans="14:16">
      <c r="N328" s="108">
        <f t="shared" si="10"/>
        <v>0</v>
      </c>
      <c r="O328" s="108" t="e">
        <f>IF(D328="X",0,IF(E328="X",0,VLOOKUP(E328,'50'!$K$3:$L$16,2,FALSE)))</f>
        <v>#N/A</v>
      </c>
      <c r="P328" s="108" t="e">
        <f t="shared" si="11"/>
        <v>#N/A</v>
      </c>
    </row>
    <row r="329" spans="14:16">
      <c r="N329" s="108">
        <f t="shared" si="10"/>
        <v>0</v>
      </c>
      <c r="O329" s="108" t="e">
        <f>IF(D329="X",0,IF(E329="X",0,VLOOKUP(E329,'50'!$K$3:$L$16,2,FALSE)))</f>
        <v>#N/A</v>
      </c>
      <c r="P329" s="108" t="e">
        <f t="shared" si="11"/>
        <v>#N/A</v>
      </c>
    </row>
    <row r="330" spans="14:16">
      <c r="N330" s="108">
        <f t="shared" si="10"/>
        <v>0</v>
      </c>
      <c r="O330" s="108" t="e">
        <f>IF(D330="X",0,IF(E330="X",0,VLOOKUP(E330,'50'!$K$3:$L$16,2,FALSE)))</f>
        <v>#N/A</v>
      </c>
      <c r="P330" s="108" t="e">
        <f t="shared" si="11"/>
        <v>#N/A</v>
      </c>
    </row>
    <row r="331" spans="14:16">
      <c r="N331" s="108">
        <f t="shared" si="10"/>
        <v>0</v>
      </c>
      <c r="O331" s="108" t="e">
        <f>IF(D331="X",0,IF(E331="X",0,VLOOKUP(E331,'50'!$K$3:$L$16,2,FALSE)))</f>
        <v>#N/A</v>
      </c>
      <c r="P331" s="108" t="e">
        <f t="shared" si="11"/>
        <v>#N/A</v>
      </c>
    </row>
    <row r="332" spans="14:16">
      <c r="N332" s="108">
        <f t="shared" si="10"/>
        <v>0</v>
      </c>
      <c r="O332" s="108" t="e">
        <f>IF(D332="X",0,IF(E332="X",0,VLOOKUP(E332,'50'!$K$3:$L$16,2,FALSE)))</f>
        <v>#N/A</v>
      </c>
      <c r="P332" s="108" t="e">
        <f t="shared" si="11"/>
        <v>#N/A</v>
      </c>
    </row>
    <row r="333" spans="14:16">
      <c r="N333" s="108">
        <f t="shared" si="10"/>
        <v>0</v>
      </c>
      <c r="O333" s="108" t="e">
        <f>IF(D333="X",0,IF(E333="X",0,VLOOKUP(E333,'50'!$K$3:$L$16,2,FALSE)))</f>
        <v>#N/A</v>
      </c>
      <c r="P333" s="108" t="e">
        <f t="shared" si="11"/>
        <v>#N/A</v>
      </c>
    </row>
    <row r="334" spans="14:16">
      <c r="N334" s="108">
        <f t="shared" si="10"/>
        <v>0</v>
      </c>
      <c r="O334" s="108" t="e">
        <f>IF(D334="X",0,IF(E334="X",0,VLOOKUP(E334,'50'!$K$3:$L$16,2,FALSE)))</f>
        <v>#N/A</v>
      </c>
      <c r="P334" s="108" t="e">
        <f t="shared" si="11"/>
        <v>#N/A</v>
      </c>
    </row>
    <row r="335" spans="14:16">
      <c r="N335" s="108">
        <f t="shared" si="10"/>
        <v>0</v>
      </c>
      <c r="O335" s="108" t="e">
        <f>IF(D335="X",0,IF(E335="X",0,VLOOKUP(E335,'50'!$K$3:$L$16,2,FALSE)))</f>
        <v>#N/A</v>
      </c>
      <c r="P335" s="108" t="e">
        <f t="shared" si="11"/>
        <v>#N/A</v>
      </c>
    </row>
    <row r="336" spans="14:16">
      <c r="N336" s="108">
        <f t="shared" si="10"/>
        <v>0</v>
      </c>
      <c r="O336" s="108" t="e">
        <f>IF(D336="X",0,IF(E336="X",0,VLOOKUP(E336,'50'!$K$3:$L$16,2,FALSE)))</f>
        <v>#N/A</v>
      </c>
      <c r="P336" s="108" t="e">
        <f t="shared" si="11"/>
        <v>#N/A</v>
      </c>
    </row>
    <row r="337" spans="14:16">
      <c r="N337" s="108">
        <f t="shared" si="10"/>
        <v>0</v>
      </c>
      <c r="O337" s="108" t="e">
        <f>IF(D337="X",0,IF(E337="X",0,VLOOKUP(E337,'50'!$K$3:$L$16,2,FALSE)))</f>
        <v>#N/A</v>
      </c>
      <c r="P337" s="108" t="e">
        <f t="shared" si="11"/>
        <v>#N/A</v>
      </c>
    </row>
    <row r="338" spans="14:16">
      <c r="N338" s="108">
        <f t="shared" si="10"/>
        <v>0</v>
      </c>
      <c r="O338" s="108" t="e">
        <f>IF(D338="X",0,IF(E338="X",0,VLOOKUP(E338,'50'!$K$3:$L$16,2,FALSE)))</f>
        <v>#N/A</v>
      </c>
      <c r="P338" s="108" t="e">
        <f t="shared" si="11"/>
        <v>#N/A</v>
      </c>
    </row>
    <row r="339" spans="14:16">
      <c r="N339" s="108">
        <f t="shared" si="10"/>
        <v>0</v>
      </c>
      <c r="O339" s="108" t="e">
        <f>IF(D339="X",0,IF(E339="X",0,VLOOKUP(E339,'50'!$K$3:$L$16,2,FALSE)))</f>
        <v>#N/A</v>
      </c>
      <c r="P339" s="108" t="e">
        <f t="shared" si="11"/>
        <v>#N/A</v>
      </c>
    </row>
    <row r="340" spans="14:16">
      <c r="N340" s="108">
        <f t="shared" si="10"/>
        <v>0</v>
      </c>
      <c r="O340" s="108" t="e">
        <f>IF(D340="X",0,IF(E340="X",0,VLOOKUP(E340,'50'!$K$3:$L$16,2,FALSE)))</f>
        <v>#N/A</v>
      </c>
      <c r="P340" s="108" t="e">
        <f t="shared" si="11"/>
        <v>#N/A</v>
      </c>
    </row>
    <row r="341" spans="14:16">
      <c r="N341" s="108">
        <f t="shared" si="10"/>
        <v>0</v>
      </c>
      <c r="O341" s="108" t="e">
        <f>IF(D341="X",0,IF(E341="X",0,VLOOKUP(E341,'50'!$K$3:$L$16,2,FALSE)))</f>
        <v>#N/A</v>
      </c>
      <c r="P341" s="108" t="e">
        <f t="shared" si="11"/>
        <v>#N/A</v>
      </c>
    </row>
    <row r="342" spans="14:16">
      <c r="N342" s="108">
        <f t="shared" si="10"/>
        <v>0</v>
      </c>
      <c r="O342" s="108" t="e">
        <f>IF(D342="X",0,IF(E342="X",0,VLOOKUP(E342,'50'!$K$3:$L$16,2,FALSE)))</f>
        <v>#N/A</v>
      </c>
      <c r="P342" s="108" t="e">
        <f t="shared" si="11"/>
        <v>#N/A</v>
      </c>
    </row>
    <row r="343" spans="14:16">
      <c r="N343" s="108">
        <f t="shared" si="10"/>
        <v>0</v>
      </c>
      <c r="O343" s="108" t="e">
        <f>IF(D343="X",0,IF(E343="X",0,VLOOKUP(E343,'50'!$K$3:$L$16,2,FALSE)))</f>
        <v>#N/A</v>
      </c>
      <c r="P343" s="108" t="e">
        <f t="shared" si="11"/>
        <v>#N/A</v>
      </c>
    </row>
    <row r="344" spans="14:16">
      <c r="N344" s="108">
        <f t="shared" si="10"/>
        <v>0</v>
      </c>
      <c r="O344" s="108" t="e">
        <f>IF(D344="X",0,IF(E344="X",0,VLOOKUP(E344,'50'!$K$3:$L$16,2,FALSE)))</f>
        <v>#N/A</v>
      </c>
      <c r="P344" s="108" t="e">
        <f t="shared" si="11"/>
        <v>#N/A</v>
      </c>
    </row>
    <row r="345" spans="14:16">
      <c r="N345" s="108">
        <f t="shared" si="10"/>
        <v>0</v>
      </c>
      <c r="O345" s="108" t="e">
        <f>IF(D345="X",0,IF(E345="X",0,VLOOKUP(E345,'50'!$K$3:$L$16,2,FALSE)))</f>
        <v>#N/A</v>
      </c>
      <c r="P345" s="108" t="e">
        <f t="shared" si="11"/>
        <v>#N/A</v>
      </c>
    </row>
    <row r="346" spans="14:16">
      <c r="N346" s="108">
        <f t="shared" si="10"/>
        <v>0</v>
      </c>
      <c r="O346" s="108" t="e">
        <f>IF(D346="X",0,IF(E346="X",0,VLOOKUP(E346,'50'!$K$3:$L$16,2,FALSE)))</f>
        <v>#N/A</v>
      </c>
      <c r="P346" s="108" t="e">
        <f t="shared" si="11"/>
        <v>#N/A</v>
      </c>
    </row>
    <row r="347" spans="14:16">
      <c r="N347" s="108">
        <f t="shared" si="10"/>
        <v>0</v>
      </c>
      <c r="O347" s="108" t="e">
        <f>IF(D347="X",0,IF(E347="X",0,VLOOKUP(E347,'50'!$K$3:$L$16,2,FALSE)))</f>
        <v>#N/A</v>
      </c>
      <c r="P347" s="108" t="e">
        <f t="shared" si="11"/>
        <v>#N/A</v>
      </c>
    </row>
    <row r="348" spans="14:16">
      <c r="N348" s="108">
        <f t="shared" si="10"/>
        <v>0</v>
      </c>
      <c r="O348" s="108" t="e">
        <f>IF(D348="X",0,IF(E348="X",0,VLOOKUP(E348,'50'!$K$3:$L$16,2,FALSE)))</f>
        <v>#N/A</v>
      </c>
      <c r="P348" s="108" t="e">
        <f t="shared" si="11"/>
        <v>#N/A</v>
      </c>
    </row>
    <row r="349" spans="14:16">
      <c r="N349" s="108">
        <f t="shared" si="10"/>
        <v>0</v>
      </c>
      <c r="O349" s="108" t="e">
        <f>IF(D349="X",0,IF(E349="X",0,VLOOKUP(E349,'50'!$K$3:$L$16,2,FALSE)))</f>
        <v>#N/A</v>
      </c>
      <c r="P349" s="108" t="e">
        <f t="shared" si="11"/>
        <v>#N/A</v>
      </c>
    </row>
    <row r="350" spans="14:16">
      <c r="N350" s="108">
        <f t="shared" si="10"/>
        <v>0</v>
      </c>
      <c r="O350" s="108" t="e">
        <f>IF(D350="X",0,IF(E350="X",0,VLOOKUP(E350,'50'!$K$3:$L$16,2,FALSE)))</f>
        <v>#N/A</v>
      </c>
      <c r="P350" s="108" t="e">
        <f t="shared" si="11"/>
        <v>#N/A</v>
      </c>
    </row>
    <row r="351" spans="14:16">
      <c r="N351" s="108">
        <f t="shared" si="10"/>
        <v>0</v>
      </c>
      <c r="O351" s="108" t="e">
        <f>IF(D351="X",0,IF(E351="X",0,VLOOKUP(E351,'50'!$K$3:$L$16,2,FALSE)))</f>
        <v>#N/A</v>
      </c>
      <c r="P351" s="108" t="e">
        <f t="shared" si="11"/>
        <v>#N/A</v>
      </c>
    </row>
    <row r="352" spans="14:16">
      <c r="N352" s="108">
        <f t="shared" si="10"/>
        <v>0</v>
      </c>
      <c r="O352" s="108" t="e">
        <f>IF(D352="X",0,IF(E352="X",0,VLOOKUP(E352,'50'!$K$3:$L$16,2,FALSE)))</f>
        <v>#N/A</v>
      </c>
      <c r="P352" s="108" t="e">
        <f t="shared" si="11"/>
        <v>#N/A</v>
      </c>
    </row>
    <row r="353" spans="14:16">
      <c r="N353" s="108">
        <f t="shared" si="10"/>
        <v>0</v>
      </c>
      <c r="O353" s="108" t="e">
        <f>IF(D353="X",0,IF(E353="X",0,VLOOKUP(E353,'50'!$K$3:$L$16,2,FALSE)))</f>
        <v>#N/A</v>
      </c>
      <c r="P353" s="108" t="e">
        <f t="shared" si="11"/>
        <v>#N/A</v>
      </c>
    </row>
    <row r="354" spans="14:16">
      <c r="N354" s="108">
        <f t="shared" si="10"/>
        <v>0</v>
      </c>
      <c r="O354" s="108" t="e">
        <f>IF(D354="X",0,IF(E354="X",0,VLOOKUP(E354,'50'!$K$3:$L$16,2,FALSE)))</f>
        <v>#N/A</v>
      </c>
      <c r="P354" s="108" t="e">
        <f t="shared" si="11"/>
        <v>#N/A</v>
      </c>
    </row>
    <row r="355" spans="14:16">
      <c r="N355" s="108">
        <f t="shared" si="10"/>
        <v>0</v>
      </c>
      <c r="O355" s="108" t="e">
        <f>IF(D355="X",0,IF(E355="X",0,VLOOKUP(E355,'50'!$K$3:$L$16,2,FALSE)))</f>
        <v>#N/A</v>
      </c>
      <c r="P355" s="108" t="e">
        <f t="shared" si="11"/>
        <v>#N/A</v>
      </c>
    </row>
    <row r="356" spans="14:16">
      <c r="N356" s="108">
        <f t="shared" si="10"/>
        <v>0</v>
      </c>
      <c r="O356" s="108" t="e">
        <f>IF(D356="X",0,IF(E356="X",0,VLOOKUP(E356,'50'!$K$3:$L$16,2,FALSE)))</f>
        <v>#N/A</v>
      </c>
      <c r="P356" s="108" t="e">
        <f t="shared" si="11"/>
        <v>#N/A</v>
      </c>
    </row>
    <row r="357" spans="14:16">
      <c r="N357" s="108">
        <f t="shared" si="10"/>
        <v>0</v>
      </c>
      <c r="O357" s="108" t="e">
        <f>IF(D357="X",0,IF(E357="X",0,VLOOKUP(E357,'50'!$K$3:$L$16,2,FALSE)))</f>
        <v>#N/A</v>
      </c>
      <c r="P357" s="108" t="e">
        <f t="shared" si="11"/>
        <v>#N/A</v>
      </c>
    </row>
    <row r="358" spans="14:16">
      <c r="N358" s="108">
        <f t="shared" si="10"/>
        <v>0</v>
      </c>
      <c r="O358" s="108" t="e">
        <f>IF(D358="X",0,IF(E358="X",0,VLOOKUP(E358,'50'!$K$3:$L$16,2,FALSE)))</f>
        <v>#N/A</v>
      </c>
      <c r="P358" s="108" t="e">
        <f t="shared" si="11"/>
        <v>#N/A</v>
      </c>
    </row>
    <row r="359" spans="14:16">
      <c r="N359" s="108">
        <f t="shared" si="10"/>
        <v>0</v>
      </c>
      <c r="O359" s="108" t="e">
        <f>IF(D359="X",0,IF(E359="X",0,VLOOKUP(E359,'50'!$K$3:$L$16,2,FALSE)))</f>
        <v>#N/A</v>
      </c>
      <c r="P359" s="108" t="e">
        <f t="shared" si="11"/>
        <v>#N/A</v>
      </c>
    </row>
    <row r="360" spans="14:16">
      <c r="N360" s="108">
        <f t="shared" si="10"/>
        <v>0</v>
      </c>
      <c r="O360" s="108" t="e">
        <f>IF(D360="X",0,IF(E360="X",0,VLOOKUP(E360,'50'!$K$3:$L$16,2,FALSE)))</f>
        <v>#N/A</v>
      </c>
      <c r="P360" s="108" t="e">
        <f t="shared" si="11"/>
        <v>#N/A</v>
      </c>
    </row>
    <row r="361" spans="14:16">
      <c r="N361" s="108">
        <f t="shared" si="10"/>
        <v>0</v>
      </c>
      <c r="O361" s="108" t="e">
        <f>IF(D361="X",0,IF(E361="X",0,VLOOKUP(E361,'50'!$K$3:$L$16,2,FALSE)))</f>
        <v>#N/A</v>
      </c>
      <c r="P361" s="108" t="e">
        <f t="shared" si="11"/>
        <v>#N/A</v>
      </c>
    </row>
    <row r="362" spans="14:16">
      <c r="N362" s="108">
        <f t="shared" si="10"/>
        <v>0</v>
      </c>
      <c r="O362" s="108" t="e">
        <f>IF(D362="X",0,IF(E362="X",0,VLOOKUP(E362,'50'!$K$3:$L$16,2,FALSE)))</f>
        <v>#N/A</v>
      </c>
      <c r="P362" s="108" t="e">
        <f t="shared" si="11"/>
        <v>#N/A</v>
      </c>
    </row>
    <row r="363" spans="14:16">
      <c r="N363" s="108">
        <f t="shared" si="10"/>
        <v>0</v>
      </c>
      <c r="O363" s="108" t="e">
        <f>IF(D363="X",0,IF(E363="X",0,VLOOKUP(E363,'50'!$K$3:$L$16,2,FALSE)))</f>
        <v>#N/A</v>
      </c>
      <c r="P363" s="108" t="e">
        <f t="shared" si="11"/>
        <v>#N/A</v>
      </c>
    </row>
    <row r="364" spans="14:16">
      <c r="N364" s="108">
        <f t="shared" si="10"/>
        <v>0</v>
      </c>
      <c r="O364" s="108" t="e">
        <f>IF(D364="X",0,IF(E364="X",0,VLOOKUP(E364,'50'!$K$3:$L$16,2,FALSE)))</f>
        <v>#N/A</v>
      </c>
      <c r="P364" s="108" t="e">
        <f t="shared" si="11"/>
        <v>#N/A</v>
      </c>
    </row>
    <row r="365" spans="14:16">
      <c r="N365" s="108">
        <f t="shared" si="10"/>
        <v>0</v>
      </c>
      <c r="O365" s="108" t="e">
        <f>IF(D365="X",0,IF(E365="X",0,VLOOKUP(E365,'50'!$K$3:$L$16,2,FALSE)))</f>
        <v>#N/A</v>
      </c>
      <c r="P365" s="108" t="e">
        <f t="shared" si="11"/>
        <v>#N/A</v>
      </c>
    </row>
    <row r="366" spans="14:16">
      <c r="N366" s="108">
        <f t="shared" si="10"/>
        <v>0</v>
      </c>
      <c r="O366" s="108" t="e">
        <f>IF(D366="X",0,IF(E366="X",0,VLOOKUP(E366,'50'!$K$3:$L$16,2,FALSE)))</f>
        <v>#N/A</v>
      </c>
      <c r="P366" s="108" t="e">
        <f t="shared" si="11"/>
        <v>#N/A</v>
      </c>
    </row>
    <row r="367" spans="14:16">
      <c r="N367" s="108">
        <f t="shared" si="10"/>
        <v>0</v>
      </c>
      <c r="O367" s="108" t="e">
        <f>IF(D367="X",0,IF(E367="X",0,VLOOKUP(E367,'50'!$K$3:$L$16,2,FALSE)))</f>
        <v>#N/A</v>
      </c>
      <c r="P367" s="108" t="e">
        <f t="shared" si="11"/>
        <v>#N/A</v>
      </c>
    </row>
    <row r="368" spans="14:16">
      <c r="N368" s="108">
        <f t="shared" si="10"/>
        <v>0</v>
      </c>
      <c r="O368" s="108" t="e">
        <f>IF(D368="X",0,IF(E368="X",0,VLOOKUP(E368,'50'!$K$3:$L$16,2,FALSE)))</f>
        <v>#N/A</v>
      </c>
      <c r="P368" s="108" t="e">
        <f t="shared" si="11"/>
        <v>#N/A</v>
      </c>
    </row>
    <row r="369" spans="14:16">
      <c r="N369" s="108">
        <f t="shared" si="10"/>
        <v>0</v>
      </c>
      <c r="O369" s="108" t="e">
        <f>IF(D369="X",0,IF(E369="X",0,VLOOKUP(E369,'50'!$K$3:$L$16,2,FALSE)))</f>
        <v>#N/A</v>
      </c>
      <c r="P369" s="108" t="e">
        <f t="shared" si="11"/>
        <v>#N/A</v>
      </c>
    </row>
    <row r="370" spans="14:16">
      <c r="N370" s="108">
        <f t="shared" si="10"/>
        <v>0</v>
      </c>
      <c r="O370" s="108" t="e">
        <f>IF(D370="X",0,IF(E370="X",0,VLOOKUP(E370,'50'!$K$3:$L$16,2,FALSE)))</f>
        <v>#N/A</v>
      </c>
      <c r="P370" s="108" t="e">
        <f t="shared" si="11"/>
        <v>#N/A</v>
      </c>
    </row>
    <row r="371" spans="14:16">
      <c r="N371" s="108">
        <f t="shared" si="10"/>
        <v>0</v>
      </c>
      <c r="O371" s="108" t="e">
        <f>IF(D371="X",0,IF(E371="X",0,VLOOKUP(E371,'50'!$K$3:$L$16,2,FALSE)))</f>
        <v>#N/A</v>
      </c>
      <c r="P371" s="108" t="e">
        <f t="shared" si="11"/>
        <v>#N/A</v>
      </c>
    </row>
    <row r="372" spans="14:16">
      <c r="N372" s="108">
        <f t="shared" si="10"/>
        <v>0</v>
      </c>
      <c r="O372" s="108" t="e">
        <f>IF(D372="X",0,IF(E372="X",0,VLOOKUP(E372,'50'!$K$3:$L$16,2,FALSE)))</f>
        <v>#N/A</v>
      </c>
      <c r="P372" s="108" t="e">
        <f t="shared" si="11"/>
        <v>#N/A</v>
      </c>
    </row>
    <row r="373" spans="14:16">
      <c r="N373" s="108">
        <f t="shared" si="10"/>
        <v>0</v>
      </c>
      <c r="O373" s="108" t="e">
        <f>IF(D373="X",0,IF(E373="X",0,VLOOKUP(E373,'50'!$K$3:$L$16,2,FALSE)))</f>
        <v>#N/A</v>
      </c>
      <c r="P373" s="108" t="e">
        <f t="shared" si="11"/>
        <v>#N/A</v>
      </c>
    </row>
    <row r="374" spans="14:16">
      <c r="N374" s="108">
        <f t="shared" si="10"/>
        <v>0</v>
      </c>
      <c r="O374" s="108" t="e">
        <f>IF(D374="X",0,IF(E374="X",0,VLOOKUP(E374,'50'!$K$3:$L$16,2,FALSE)))</f>
        <v>#N/A</v>
      </c>
      <c r="P374" s="108" t="e">
        <f t="shared" si="11"/>
        <v>#N/A</v>
      </c>
    </row>
    <row r="375" spans="14:16">
      <c r="N375" s="108">
        <f t="shared" si="10"/>
        <v>0</v>
      </c>
      <c r="O375" s="108" t="e">
        <f>IF(D375="X",0,IF(E375="X",0,VLOOKUP(E375,'50'!$K$3:$L$16,2,FALSE)))</f>
        <v>#N/A</v>
      </c>
      <c r="P375" s="108" t="e">
        <f t="shared" si="11"/>
        <v>#N/A</v>
      </c>
    </row>
    <row r="376" spans="14:16">
      <c r="N376" s="108">
        <f t="shared" si="10"/>
        <v>0</v>
      </c>
      <c r="O376" s="108" t="e">
        <f>IF(D376="X",0,IF(E376="X",0,VLOOKUP(E376,'50'!$K$3:$L$16,2,FALSE)))</f>
        <v>#N/A</v>
      </c>
      <c r="P376" s="108" t="e">
        <f t="shared" si="11"/>
        <v>#N/A</v>
      </c>
    </row>
    <row r="377" spans="14:16">
      <c r="N377" s="108">
        <f t="shared" si="10"/>
        <v>0</v>
      </c>
      <c r="O377" s="108" t="e">
        <f>IF(D377="X",0,IF(E377="X",0,VLOOKUP(E377,'50'!$K$3:$L$16,2,FALSE)))</f>
        <v>#N/A</v>
      </c>
      <c r="P377" s="108" t="e">
        <f t="shared" si="11"/>
        <v>#N/A</v>
      </c>
    </row>
    <row r="378" spans="14:16">
      <c r="N378" s="108">
        <f t="shared" si="10"/>
        <v>0</v>
      </c>
      <c r="O378" s="108" t="e">
        <f>IF(D378="X",0,IF(E378="X",0,VLOOKUP(E378,'50'!$K$3:$L$16,2,FALSE)))</f>
        <v>#N/A</v>
      </c>
      <c r="P378" s="108" t="e">
        <f t="shared" si="11"/>
        <v>#N/A</v>
      </c>
    </row>
    <row r="379" spans="14:16">
      <c r="N379" s="108">
        <f t="shared" si="10"/>
        <v>0</v>
      </c>
      <c r="O379" s="108" t="e">
        <f>IF(D379="X",0,IF(E379="X",0,VLOOKUP(E379,'50'!$K$3:$L$16,2,FALSE)))</f>
        <v>#N/A</v>
      </c>
      <c r="P379" s="108" t="e">
        <f t="shared" si="11"/>
        <v>#N/A</v>
      </c>
    </row>
    <row r="380" spans="14:16">
      <c r="N380" s="108">
        <f t="shared" si="10"/>
        <v>0</v>
      </c>
      <c r="O380" s="108" t="e">
        <f>IF(D380="X",0,IF(E380="X",0,VLOOKUP(E380,'50'!$K$3:$L$16,2,FALSE)))</f>
        <v>#N/A</v>
      </c>
      <c r="P380" s="108" t="e">
        <f t="shared" si="11"/>
        <v>#N/A</v>
      </c>
    </row>
    <row r="381" spans="14:16">
      <c r="N381" s="108">
        <f t="shared" si="10"/>
        <v>0</v>
      </c>
      <c r="O381" s="108" t="e">
        <f>IF(D381="X",0,IF(E381="X",0,VLOOKUP(E381,'50'!$K$3:$L$16,2,FALSE)))</f>
        <v>#N/A</v>
      </c>
      <c r="P381" s="108" t="e">
        <f t="shared" si="11"/>
        <v>#N/A</v>
      </c>
    </row>
    <row r="382" spans="14:16">
      <c r="N382" s="108">
        <f t="shared" si="10"/>
        <v>0</v>
      </c>
      <c r="O382" s="108" t="e">
        <f>IF(D382="X",0,IF(E382="X",0,VLOOKUP(E382,'50'!$K$3:$L$16,2,FALSE)))</f>
        <v>#N/A</v>
      </c>
      <c r="P382" s="108" t="e">
        <f t="shared" si="11"/>
        <v>#N/A</v>
      </c>
    </row>
    <row r="383" spans="14:16">
      <c r="N383" s="108">
        <f t="shared" si="10"/>
        <v>0</v>
      </c>
      <c r="O383" s="108" t="e">
        <f>IF(D383="X",0,IF(E383="X",0,VLOOKUP(E383,'50'!$K$3:$L$16,2,FALSE)))</f>
        <v>#N/A</v>
      </c>
      <c r="P383" s="108" t="e">
        <f t="shared" si="11"/>
        <v>#N/A</v>
      </c>
    </row>
    <row r="384" spans="14:16">
      <c r="N384" s="108">
        <f t="shared" si="10"/>
        <v>0</v>
      </c>
      <c r="O384" s="108" t="e">
        <f>IF(D384="X",0,IF(E384="X",0,VLOOKUP(E384,'50'!$K$3:$L$16,2,FALSE)))</f>
        <v>#N/A</v>
      </c>
      <c r="P384" s="108" t="e">
        <f t="shared" si="11"/>
        <v>#N/A</v>
      </c>
    </row>
    <row r="385" spans="14:16">
      <c r="N385" s="108">
        <f t="shared" si="10"/>
        <v>0</v>
      </c>
      <c r="O385" s="108" t="e">
        <f>IF(D385="X",0,IF(E385="X",0,VLOOKUP(E385,'50'!$K$3:$L$16,2,FALSE)))</f>
        <v>#N/A</v>
      </c>
      <c r="P385" s="108" t="e">
        <f t="shared" si="11"/>
        <v>#N/A</v>
      </c>
    </row>
    <row r="386" spans="14:16">
      <c r="N386" s="108">
        <f t="shared" si="10"/>
        <v>0</v>
      </c>
      <c r="O386" s="108" t="e">
        <f>IF(D386="X",0,IF(E386="X",0,VLOOKUP(E386,'50'!$K$3:$L$16,2,FALSE)))</f>
        <v>#N/A</v>
      </c>
      <c r="P386" s="108" t="e">
        <f t="shared" si="11"/>
        <v>#N/A</v>
      </c>
    </row>
    <row r="387" spans="14:16">
      <c r="N387" s="108">
        <f t="shared" si="10"/>
        <v>0</v>
      </c>
      <c r="O387" s="108" t="e">
        <f>IF(D387="X",0,IF(E387="X",0,VLOOKUP(E387,'50'!$K$3:$L$16,2,FALSE)))</f>
        <v>#N/A</v>
      </c>
      <c r="P387" s="108" t="e">
        <f t="shared" si="11"/>
        <v>#N/A</v>
      </c>
    </row>
    <row r="388" spans="14:16">
      <c r="N388" s="108">
        <f t="shared" ref="N388:N451" si="12">SUM(F388:M388)</f>
        <v>0</v>
      </c>
      <c r="O388" s="108" t="e">
        <f>IF(D388="X",0,IF(E388="X",0,VLOOKUP(E388,'50'!$K$3:$L$16,2,FALSE)))</f>
        <v>#N/A</v>
      </c>
      <c r="P388" s="108" t="e">
        <f t="shared" ref="P388:P451" si="13">N388*O388</f>
        <v>#N/A</v>
      </c>
    </row>
    <row r="389" spans="14:16">
      <c r="N389" s="108">
        <f t="shared" si="12"/>
        <v>0</v>
      </c>
      <c r="O389" s="108" t="e">
        <f>IF(D389="X",0,IF(E389="X",0,VLOOKUP(E389,'50'!$K$3:$L$16,2,FALSE)))</f>
        <v>#N/A</v>
      </c>
      <c r="P389" s="108" t="e">
        <f t="shared" si="13"/>
        <v>#N/A</v>
      </c>
    </row>
    <row r="390" spans="14:16">
      <c r="N390" s="108">
        <f t="shared" si="12"/>
        <v>0</v>
      </c>
      <c r="O390" s="108" t="e">
        <f>IF(D390="X",0,IF(E390="X",0,VLOOKUP(E390,'50'!$K$3:$L$16,2,FALSE)))</f>
        <v>#N/A</v>
      </c>
      <c r="P390" s="108" t="e">
        <f t="shared" si="13"/>
        <v>#N/A</v>
      </c>
    </row>
    <row r="391" spans="14:16">
      <c r="N391" s="108">
        <f t="shared" si="12"/>
        <v>0</v>
      </c>
      <c r="O391" s="108" t="e">
        <f>IF(D391="X",0,IF(E391="X",0,VLOOKUP(E391,'50'!$K$3:$L$16,2,FALSE)))</f>
        <v>#N/A</v>
      </c>
      <c r="P391" s="108" t="e">
        <f t="shared" si="13"/>
        <v>#N/A</v>
      </c>
    </row>
    <row r="392" spans="14:16">
      <c r="N392" s="108">
        <f t="shared" si="12"/>
        <v>0</v>
      </c>
      <c r="O392" s="108" t="e">
        <f>IF(D392="X",0,IF(E392="X",0,VLOOKUP(E392,'50'!$K$3:$L$16,2,FALSE)))</f>
        <v>#N/A</v>
      </c>
      <c r="P392" s="108" t="e">
        <f t="shared" si="13"/>
        <v>#N/A</v>
      </c>
    </row>
    <row r="393" spans="14:16">
      <c r="N393" s="108">
        <f t="shared" si="12"/>
        <v>0</v>
      </c>
      <c r="O393" s="108" t="e">
        <f>IF(D393="X",0,IF(E393="X",0,VLOOKUP(E393,'50'!$K$3:$L$16,2,FALSE)))</f>
        <v>#N/A</v>
      </c>
      <c r="P393" s="108" t="e">
        <f t="shared" si="13"/>
        <v>#N/A</v>
      </c>
    </row>
    <row r="394" spans="14:16">
      <c r="N394" s="108">
        <f t="shared" si="12"/>
        <v>0</v>
      </c>
      <c r="O394" s="108" t="e">
        <f>IF(D394="X",0,IF(E394="X",0,VLOOKUP(E394,'50'!$K$3:$L$16,2,FALSE)))</f>
        <v>#N/A</v>
      </c>
      <c r="P394" s="108" t="e">
        <f t="shared" si="13"/>
        <v>#N/A</v>
      </c>
    </row>
    <row r="395" spans="14:16">
      <c r="N395" s="108">
        <f t="shared" si="12"/>
        <v>0</v>
      </c>
      <c r="O395" s="108" t="e">
        <f>IF(D395="X",0,IF(E395="X",0,VLOOKUP(E395,'50'!$K$3:$L$16,2,FALSE)))</f>
        <v>#N/A</v>
      </c>
      <c r="P395" s="108" t="e">
        <f t="shared" si="13"/>
        <v>#N/A</v>
      </c>
    </row>
    <row r="396" spans="14:16">
      <c r="N396" s="108">
        <f t="shared" si="12"/>
        <v>0</v>
      </c>
      <c r="O396" s="108" t="e">
        <f>IF(D396="X",0,IF(E396="X",0,VLOOKUP(E396,'50'!$K$3:$L$16,2,FALSE)))</f>
        <v>#N/A</v>
      </c>
      <c r="P396" s="108" t="e">
        <f t="shared" si="13"/>
        <v>#N/A</v>
      </c>
    </row>
    <row r="397" spans="14:16">
      <c r="N397" s="108">
        <f t="shared" si="12"/>
        <v>0</v>
      </c>
      <c r="O397" s="108" t="e">
        <f>IF(D397="X",0,IF(E397="X",0,VLOOKUP(E397,'50'!$K$3:$L$16,2,FALSE)))</f>
        <v>#N/A</v>
      </c>
      <c r="P397" s="108" t="e">
        <f t="shared" si="13"/>
        <v>#N/A</v>
      </c>
    </row>
    <row r="398" spans="14:16">
      <c r="N398" s="108">
        <f t="shared" si="12"/>
        <v>0</v>
      </c>
      <c r="O398" s="108" t="e">
        <f>IF(D398="X",0,IF(E398="X",0,VLOOKUP(E398,'50'!$K$3:$L$16,2,FALSE)))</f>
        <v>#N/A</v>
      </c>
      <c r="P398" s="108" t="e">
        <f t="shared" si="13"/>
        <v>#N/A</v>
      </c>
    </row>
    <row r="399" spans="14:16">
      <c r="N399" s="108">
        <f t="shared" si="12"/>
        <v>0</v>
      </c>
      <c r="O399" s="108" t="e">
        <f>IF(D399="X",0,IF(E399="X",0,VLOOKUP(E399,'50'!$K$3:$L$16,2,FALSE)))</f>
        <v>#N/A</v>
      </c>
      <c r="P399" s="108" t="e">
        <f t="shared" si="13"/>
        <v>#N/A</v>
      </c>
    </row>
    <row r="400" spans="14:16">
      <c r="N400" s="108">
        <f t="shared" si="12"/>
        <v>0</v>
      </c>
      <c r="O400" s="108" t="e">
        <f>IF(D400="X",0,IF(E400="X",0,VLOOKUP(E400,'50'!$K$3:$L$16,2,FALSE)))</f>
        <v>#N/A</v>
      </c>
      <c r="P400" s="108" t="e">
        <f t="shared" si="13"/>
        <v>#N/A</v>
      </c>
    </row>
    <row r="401" spans="14:16">
      <c r="N401" s="108">
        <f t="shared" si="12"/>
        <v>0</v>
      </c>
      <c r="O401" s="108" t="e">
        <f>IF(D401="X",0,IF(E401="X",0,VLOOKUP(E401,'50'!$K$3:$L$16,2,FALSE)))</f>
        <v>#N/A</v>
      </c>
      <c r="P401" s="108" t="e">
        <f t="shared" si="13"/>
        <v>#N/A</v>
      </c>
    </row>
    <row r="402" spans="14:16">
      <c r="N402" s="108">
        <f t="shared" si="12"/>
        <v>0</v>
      </c>
      <c r="O402" s="108" t="e">
        <f>IF(D402="X",0,IF(E402="X",0,VLOOKUP(E402,'50'!$K$3:$L$16,2,FALSE)))</f>
        <v>#N/A</v>
      </c>
      <c r="P402" s="108" t="e">
        <f t="shared" si="13"/>
        <v>#N/A</v>
      </c>
    </row>
    <row r="403" spans="14:16">
      <c r="N403" s="108">
        <f t="shared" si="12"/>
        <v>0</v>
      </c>
      <c r="O403" s="108" t="e">
        <f>IF(D403="X",0,IF(E403="X",0,VLOOKUP(E403,'50'!$K$3:$L$16,2,FALSE)))</f>
        <v>#N/A</v>
      </c>
      <c r="P403" s="108" t="e">
        <f t="shared" si="13"/>
        <v>#N/A</v>
      </c>
    </row>
    <row r="404" spans="14:16">
      <c r="N404" s="108">
        <f t="shared" si="12"/>
        <v>0</v>
      </c>
      <c r="O404" s="108" t="e">
        <f>IF(D404="X",0,IF(E404="X",0,VLOOKUP(E404,'50'!$K$3:$L$16,2,FALSE)))</f>
        <v>#N/A</v>
      </c>
      <c r="P404" s="108" t="e">
        <f t="shared" si="13"/>
        <v>#N/A</v>
      </c>
    </row>
    <row r="405" spans="14:16">
      <c r="N405" s="108">
        <f t="shared" si="12"/>
        <v>0</v>
      </c>
      <c r="O405" s="108" t="e">
        <f>IF(D405="X",0,IF(E405="X",0,VLOOKUP(E405,'50'!$K$3:$L$16,2,FALSE)))</f>
        <v>#N/A</v>
      </c>
      <c r="P405" s="108" t="e">
        <f t="shared" si="13"/>
        <v>#N/A</v>
      </c>
    </row>
    <row r="406" spans="14:16">
      <c r="N406" s="108">
        <f t="shared" si="12"/>
        <v>0</v>
      </c>
      <c r="O406" s="108" t="e">
        <f>IF(D406="X",0,IF(E406="X",0,VLOOKUP(E406,'50'!$K$3:$L$16,2,FALSE)))</f>
        <v>#N/A</v>
      </c>
      <c r="P406" s="108" t="e">
        <f t="shared" si="13"/>
        <v>#N/A</v>
      </c>
    </row>
    <row r="407" spans="14:16">
      <c r="N407" s="108">
        <f t="shared" si="12"/>
        <v>0</v>
      </c>
      <c r="O407" s="108" t="e">
        <f>IF(D407="X",0,IF(E407="X",0,VLOOKUP(E407,'50'!$K$3:$L$16,2,FALSE)))</f>
        <v>#N/A</v>
      </c>
      <c r="P407" s="108" t="e">
        <f t="shared" si="13"/>
        <v>#N/A</v>
      </c>
    </row>
    <row r="408" spans="14:16">
      <c r="N408" s="108">
        <f t="shared" si="12"/>
        <v>0</v>
      </c>
      <c r="O408" s="108" t="e">
        <f>IF(D408="X",0,IF(E408="X",0,VLOOKUP(E408,'50'!$K$3:$L$16,2,FALSE)))</f>
        <v>#N/A</v>
      </c>
      <c r="P408" s="108" t="e">
        <f t="shared" si="13"/>
        <v>#N/A</v>
      </c>
    </row>
    <row r="409" spans="14:16">
      <c r="N409" s="108">
        <f t="shared" si="12"/>
        <v>0</v>
      </c>
      <c r="O409" s="108" t="e">
        <f>IF(D409="X",0,IF(E409="X",0,VLOOKUP(E409,'50'!$K$3:$L$16,2,FALSE)))</f>
        <v>#N/A</v>
      </c>
      <c r="P409" s="108" t="e">
        <f t="shared" si="13"/>
        <v>#N/A</v>
      </c>
    </row>
    <row r="410" spans="14:16">
      <c r="N410" s="108">
        <f t="shared" si="12"/>
        <v>0</v>
      </c>
      <c r="O410" s="108" t="e">
        <f>IF(D410="X",0,IF(E410="X",0,VLOOKUP(E410,'50'!$K$3:$L$16,2,FALSE)))</f>
        <v>#N/A</v>
      </c>
      <c r="P410" s="108" t="e">
        <f t="shared" si="13"/>
        <v>#N/A</v>
      </c>
    </row>
    <row r="411" spans="14:16">
      <c r="N411" s="108">
        <f t="shared" si="12"/>
        <v>0</v>
      </c>
      <c r="O411" s="108" t="e">
        <f>IF(D411="X",0,IF(E411="X",0,VLOOKUP(E411,'50'!$K$3:$L$16,2,FALSE)))</f>
        <v>#N/A</v>
      </c>
      <c r="P411" s="108" t="e">
        <f t="shared" si="13"/>
        <v>#N/A</v>
      </c>
    </row>
    <row r="412" spans="14:16">
      <c r="N412" s="108">
        <f t="shared" si="12"/>
        <v>0</v>
      </c>
      <c r="O412" s="108" t="e">
        <f>IF(D412="X",0,IF(E412="X",0,VLOOKUP(E412,'50'!$K$3:$L$16,2,FALSE)))</f>
        <v>#N/A</v>
      </c>
      <c r="P412" s="108" t="e">
        <f t="shared" si="13"/>
        <v>#N/A</v>
      </c>
    </row>
    <row r="413" spans="14:16">
      <c r="N413" s="108">
        <f t="shared" si="12"/>
        <v>0</v>
      </c>
      <c r="O413" s="108" t="e">
        <f>IF(D413="X",0,IF(E413="X",0,VLOOKUP(E413,'50'!$K$3:$L$16,2,FALSE)))</f>
        <v>#N/A</v>
      </c>
      <c r="P413" s="108" t="e">
        <f t="shared" si="13"/>
        <v>#N/A</v>
      </c>
    </row>
    <row r="414" spans="14:16">
      <c r="N414" s="108">
        <f t="shared" si="12"/>
        <v>0</v>
      </c>
      <c r="O414" s="108" t="e">
        <f>IF(D414="X",0,IF(E414="X",0,VLOOKUP(E414,'50'!$K$3:$L$16,2,FALSE)))</f>
        <v>#N/A</v>
      </c>
      <c r="P414" s="108" t="e">
        <f t="shared" si="13"/>
        <v>#N/A</v>
      </c>
    </row>
    <row r="415" spans="14:16">
      <c r="N415" s="108">
        <f t="shared" si="12"/>
        <v>0</v>
      </c>
      <c r="O415" s="108" t="e">
        <f>IF(D415="X",0,IF(E415="X",0,VLOOKUP(E415,'50'!$K$3:$L$16,2,FALSE)))</f>
        <v>#N/A</v>
      </c>
      <c r="P415" s="108" t="e">
        <f t="shared" si="13"/>
        <v>#N/A</v>
      </c>
    </row>
    <row r="416" spans="14:16">
      <c r="N416" s="108">
        <f t="shared" si="12"/>
        <v>0</v>
      </c>
      <c r="O416" s="108" t="e">
        <f>IF(D416="X",0,IF(E416="X",0,VLOOKUP(E416,'50'!$K$3:$L$16,2,FALSE)))</f>
        <v>#N/A</v>
      </c>
      <c r="P416" s="108" t="e">
        <f t="shared" si="13"/>
        <v>#N/A</v>
      </c>
    </row>
    <row r="417" spans="14:16">
      <c r="N417" s="108">
        <f t="shared" si="12"/>
        <v>0</v>
      </c>
      <c r="O417" s="108" t="e">
        <f>IF(D417="X",0,IF(E417="X",0,VLOOKUP(E417,'50'!$K$3:$L$16,2,FALSE)))</f>
        <v>#N/A</v>
      </c>
      <c r="P417" s="108" t="e">
        <f t="shared" si="13"/>
        <v>#N/A</v>
      </c>
    </row>
    <row r="418" spans="14:16">
      <c r="N418" s="108">
        <f t="shared" si="12"/>
        <v>0</v>
      </c>
      <c r="O418" s="108" t="e">
        <f>IF(D418="X",0,IF(E418="X",0,VLOOKUP(E418,'50'!$K$3:$L$16,2,FALSE)))</f>
        <v>#N/A</v>
      </c>
      <c r="P418" s="108" t="e">
        <f t="shared" si="13"/>
        <v>#N/A</v>
      </c>
    </row>
    <row r="419" spans="14:16">
      <c r="N419" s="108">
        <f t="shared" si="12"/>
        <v>0</v>
      </c>
      <c r="O419" s="108" t="e">
        <f>IF(D419="X",0,IF(E419="X",0,VLOOKUP(E419,'50'!$K$3:$L$16,2,FALSE)))</f>
        <v>#N/A</v>
      </c>
      <c r="P419" s="108" t="e">
        <f t="shared" si="13"/>
        <v>#N/A</v>
      </c>
    </row>
    <row r="420" spans="14:16">
      <c r="N420" s="108">
        <f t="shared" si="12"/>
        <v>0</v>
      </c>
      <c r="O420" s="108" t="e">
        <f>IF(D420="X",0,IF(E420="X",0,VLOOKUP(E420,'50'!$K$3:$L$16,2,FALSE)))</f>
        <v>#N/A</v>
      </c>
      <c r="P420" s="108" t="e">
        <f t="shared" si="13"/>
        <v>#N/A</v>
      </c>
    </row>
    <row r="421" spans="14:16">
      <c r="N421" s="108">
        <f t="shared" si="12"/>
        <v>0</v>
      </c>
      <c r="O421" s="108" t="e">
        <f>IF(D421="X",0,IF(E421="X",0,VLOOKUP(E421,'50'!$K$3:$L$16,2,FALSE)))</f>
        <v>#N/A</v>
      </c>
      <c r="P421" s="108" t="e">
        <f t="shared" si="13"/>
        <v>#N/A</v>
      </c>
    </row>
    <row r="422" spans="14:16">
      <c r="N422" s="108">
        <f t="shared" si="12"/>
        <v>0</v>
      </c>
      <c r="O422" s="108" t="e">
        <f>IF(D422="X",0,IF(E422="X",0,VLOOKUP(E422,'50'!$K$3:$L$16,2,FALSE)))</f>
        <v>#N/A</v>
      </c>
      <c r="P422" s="108" t="e">
        <f t="shared" si="13"/>
        <v>#N/A</v>
      </c>
    </row>
    <row r="423" spans="14:16">
      <c r="N423" s="108">
        <f t="shared" si="12"/>
        <v>0</v>
      </c>
      <c r="O423" s="108" t="e">
        <f>IF(D423="X",0,IF(E423="X",0,VLOOKUP(E423,'50'!$K$3:$L$16,2,FALSE)))</f>
        <v>#N/A</v>
      </c>
      <c r="P423" s="108" t="e">
        <f t="shared" si="13"/>
        <v>#N/A</v>
      </c>
    </row>
    <row r="424" spans="14:16">
      <c r="N424" s="108">
        <f t="shared" si="12"/>
        <v>0</v>
      </c>
      <c r="O424" s="108" t="e">
        <f>IF(D424="X",0,IF(E424="X",0,VLOOKUP(E424,'50'!$K$3:$L$16,2,FALSE)))</f>
        <v>#N/A</v>
      </c>
      <c r="P424" s="108" t="e">
        <f t="shared" si="13"/>
        <v>#N/A</v>
      </c>
    </row>
    <row r="425" spans="14:16">
      <c r="N425" s="108">
        <f t="shared" si="12"/>
        <v>0</v>
      </c>
      <c r="O425" s="108" t="e">
        <f>IF(D425="X",0,IF(E425="X",0,VLOOKUP(E425,'50'!$K$3:$L$16,2,FALSE)))</f>
        <v>#N/A</v>
      </c>
      <c r="P425" s="108" t="e">
        <f t="shared" si="13"/>
        <v>#N/A</v>
      </c>
    </row>
    <row r="426" spans="14:16">
      <c r="N426" s="108">
        <f t="shared" si="12"/>
        <v>0</v>
      </c>
      <c r="O426" s="108" t="e">
        <f>IF(D426="X",0,IF(E426="X",0,VLOOKUP(E426,'50'!$K$3:$L$16,2,FALSE)))</f>
        <v>#N/A</v>
      </c>
      <c r="P426" s="108" t="e">
        <f t="shared" si="13"/>
        <v>#N/A</v>
      </c>
    </row>
    <row r="427" spans="14:16">
      <c r="N427" s="108">
        <f t="shared" si="12"/>
        <v>0</v>
      </c>
      <c r="O427" s="108" t="e">
        <f>IF(D427="X",0,IF(E427="X",0,VLOOKUP(E427,'50'!$K$3:$L$16,2,FALSE)))</f>
        <v>#N/A</v>
      </c>
      <c r="P427" s="108" t="e">
        <f t="shared" si="13"/>
        <v>#N/A</v>
      </c>
    </row>
    <row r="428" spans="14:16">
      <c r="N428" s="108">
        <f t="shared" si="12"/>
        <v>0</v>
      </c>
      <c r="O428" s="108" t="e">
        <f>IF(D428="X",0,IF(E428="X",0,VLOOKUP(E428,'50'!$K$3:$L$16,2,FALSE)))</f>
        <v>#N/A</v>
      </c>
      <c r="P428" s="108" t="e">
        <f t="shared" si="13"/>
        <v>#N/A</v>
      </c>
    </row>
    <row r="429" spans="14:16">
      <c r="N429" s="108">
        <f t="shared" si="12"/>
        <v>0</v>
      </c>
      <c r="O429" s="108" t="e">
        <f>IF(D429="X",0,IF(E429="X",0,VLOOKUP(E429,'50'!$K$3:$L$16,2,FALSE)))</f>
        <v>#N/A</v>
      </c>
      <c r="P429" s="108" t="e">
        <f t="shared" si="13"/>
        <v>#N/A</v>
      </c>
    </row>
    <row r="430" spans="14:16">
      <c r="N430" s="108">
        <f t="shared" si="12"/>
        <v>0</v>
      </c>
      <c r="O430" s="108" t="e">
        <f>IF(D430="X",0,IF(E430="X",0,VLOOKUP(E430,'50'!$K$3:$L$16,2,FALSE)))</f>
        <v>#N/A</v>
      </c>
      <c r="P430" s="108" t="e">
        <f t="shared" si="13"/>
        <v>#N/A</v>
      </c>
    </row>
    <row r="431" spans="14:16">
      <c r="N431" s="108">
        <f t="shared" si="12"/>
        <v>0</v>
      </c>
      <c r="O431" s="108" t="e">
        <f>IF(D431="X",0,IF(E431="X",0,VLOOKUP(E431,'50'!$K$3:$L$16,2,FALSE)))</f>
        <v>#N/A</v>
      </c>
      <c r="P431" s="108" t="e">
        <f t="shared" si="13"/>
        <v>#N/A</v>
      </c>
    </row>
    <row r="432" spans="14:16">
      <c r="N432" s="108">
        <f t="shared" si="12"/>
        <v>0</v>
      </c>
      <c r="O432" s="108" t="e">
        <f>IF(D432="X",0,IF(E432="X",0,VLOOKUP(E432,'50'!$K$3:$L$16,2,FALSE)))</f>
        <v>#N/A</v>
      </c>
      <c r="P432" s="108" t="e">
        <f t="shared" si="13"/>
        <v>#N/A</v>
      </c>
    </row>
    <row r="433" spans="14:16">
      <c r="N433" s="108">
        <f t="shared" si="12"/>
        <v>0</v>
      </c>
      <c r="O433" s="108" t="e">
        <f>IF(D433="X",0,IF(E433="X",0,VLOOKUP(E433,'50'!$K$3:$L$16,2,FALSE)))</f>
        <v>#N/A</v>
      </c>
      <c r="P433" s="108" t="e">
        <f t="shared" si="13"/>
        <v>#N/A</v>
      </c>
    </row>
    <row r="434" spans="14:16">
      <c r="N434" s="108">
        <f t="shared" si="12"/>
        <v>0</v>
      </c>
      <c r="O434" s="108" t="e">
        <f>IF(D434="X",0,IF(E434="X",0,VLOOKUP(E434,'50'!$K$3:$L$16,2,FALSE)))</f>
        <v>#N/A</v>
      </c>
      <c r="P434" s="108" t="e">
        <f t="shared" si="13"/>
        <v>#N/A</v>
      </c>
    </row>
    <row r="435" spans="14:16">
      <c r="N435" s="108">
        <f t="shared" si="12"/>
        <v>0</v>
      </c>
      <c r="O435" s="108" t="e">
        <f>IF(D435="X",0,IF(E435="X",0,VLOOKUP(E435,'50'!$K$3:$L$16,2,FALSE)))</f>
        <v>#N/A</v>
      </c>
      <c r="P435" s="108" t="e">
        <f t="shared" si="13"/>
        <v>#N/A</v>
      </c>
    </row>
    <row r="436" spans="14:16">
      <c r="N436" s="108">
        <f t="shared" si="12"/>
        <v>0</v>
      </c>
      <c r="O436" s="108" t="e">
        <f>IF(D436="X",0,IF(E436="X",0,VLOOKUP(E436,'50'!$K$3:$L$16,2,FALSE)))</f>
        <v>#N/A</v>
      </c>
      <c r="P436" s="108" t="e">
        <f t="shared" si="13"/>
        <v>#N/A</v>
      </c>
    </row>
    <row r="437" spans="14:16">
      <c r="N437" s="108">
        <f t="shared" si="12"/>
        <v>0</v>
      </c>
      <c r="O437" s="108" t="e">
        <f>IF(D437="X",0,IF(E437="X",0,VLOOKUP(E437,'50'!$K$3:$L$16,2,FALSE)))</f>
        <v>#N/A</v>
      </c>
      <c r="P437" s="108" t="e">
        <f t="shared" si="13"/>
        <v>#N/A</v>
      </c>
    </row>
    <row r="438" spans="14:16">
      <c r="N438" s="108">
        <f t="shared" si="12"/>
        <v>0</v>
      </c>
      <c r="O438" s="108" t="e">
        <f>IF(D438="X",0,IF(E438="X",0,VLOOKUP(E438,'50'!$K$3:$L$16,2,FALSE)))</f>
        <v>#N/A</v>
      </c>
      <c r="P438" s="108" t="e">
        <f t="shared" si="13"/>
        <v>#N/A</v>
      </c>
    </row>
    <row r="439" spans="14:16">
      <c r="N439" s="108">
        <f t="shared" si="12"/>
        <v>0</v>
      </c>
      <c r="O439" s="108" t="e">
        <f>IF(D439="X",0,IF(E439="X",0,VLOOKUP(E439,'50'!$K$3:$L$16,2,FALSE)))</f>
        <v>#N/A</v>
      </c>
      <c r="P439" s="108" t="e">
        <f t="shared" si="13"/>
        <v>#N/A</v>
      </c>
    </row>
    <row r="440" spans="14:16">
      <c r="N440" s="108">
        <f t="shared" si="12"/>
        <v>0</v>
      </c>
      <c r="O440" s="108" t="e">
        <f>IF(D440="X",0,IF(E440="X",0,VLOOKUP(E440,'50'!$K$3:$L$16,2,FALSE)))</f>
        <v>#N/A</v>
      </c>
      <c r="P440" s="108" t="e">
        <f t="shared" si="13"/>
        <v>#N/A</v>
      </c>
    </row>
    <row r="441" spans="14:16">
      <c r="N441" s="108">
        <f t="shared" si="12"/>
        <v>0</v>
      </c>
      <c r="O441" s="108" t="e">
        <f>IF(D441="X",0,IF(E441="X",0,VLOOKUP(E441,'50'!$K$3:$L$16,2,FALSE)))</f>
        <v>#N/A</v>
      </c>
      <c r="P441" s="108" t="e">
        <f t="shared" si="13"/>
        <v>#N/A</v>
      </c>
    </row>
    <row r="442" spans="14:16">
      <c r="N442" s="108">
        <f t="shared" si="12"/>
        <v>0</v>
      </c>
      <c r="O442" s="108" t="e">
        <f>IF(D442="X",0,IF(E442="X",0,VLOOKUP(E442,'50'!$K$3:$L$16,2,FALSE)))</f>
        <v>#N/A</v>
      </c>
      <c r="P442" s="108" t="e">
        <f t="shared" si="13"/>
        <v>#N/A</v>
      </c>
    </row>
    <row r="443" spans="14:16">
      <c r="N443" s="108">
        <f t="shared" si="12"/>
        <v>0</v>
      </c>
      <c r="O443" s="108" t="e">
        <f>IF(D443="X",0,IF(E443="X",0,VLOOKUP(E443,'50'!$K$3:$L$16,2,FALSE)))</f>
        <v>#N/A</v>
      </c>
      <c r="P443" s="108" t="e">
        <f t="shared" si="13"/>
        <v>#N/A</v>
      </c>
    </row>
    <row r="444" spans="14:16">
      <c r="N444" s="108">
        <f t="shared" si="12"/>
        <v>0</v>
      </c>
      <c r="O444" s="108" t="e">
        <f>IF(D444="X",0,IF(E444="X",0,VLOOKUP(E444,'50'!$K$3:$L$16,2,FALSE)))</f>
        <v>#N/A</v>
      </c>
      <c r="P444" s="108" t="e">
        <f t="shared" si="13"/>
        <v>#N/A</v>
      </c>
    </row>
    <row r="445" spans="14:16">
      <c r="N445" s="108">
        <f t="shared" si="12"/>
        <v>0</v>
      </c>
      <c r="O445" s="108" t="e">
        <f>IF(D445="X",0,IF(E445="X",0,VLOOKUP(E445,'50'!$K$3:$L$16,2,FALSE)))</f>
        <v>#N/A</v>
      </c>
      <c r="P445" s="108" t="e">
        <f t="shared" si="13"/>
        <v>#N/A</v>
      </c>
    </row>
    <row r="446" spans="14:16">
      <c r="N446" s="108">
        <f t="shared" si="12"/>
        <v>0</v>
      </c>
      <c r="O446" s="108" t="e">
        <f>IF(D446="X",0,IF(E446="X",0,VLOOKUP(E446,'50'!$K$3:$L$16,2,FALSE)))</f>
        <v>#N/A</v>
      </c>
      <c r="P446" s="108" t="e">
        <f t="shared" si="13"/>
        <v>#N/A</v>
      </c>
    </row>
    <row r="447" spans="14:16">
      <c r="N447" s="108">
        <f t="shared" si="12"/>
        <v>0</v>
      </c>
      <c r="O447" s="108" t="e">
        <f>IF(D447="X",0,IF(E447="X",0,VLOOKUP(E447,'50'!$K$3:$L$16,2,FALSE)))</f>
        <v>#N/A</v>
      </c>
      <c r="P447" s="108" t="e">
        <f t="shared" si="13"/>
        <v>#N/A</v>
      </c>
    </row>
    <row r="448" spans="14:16">
      <c r="N448" s="108">
        <f t="shared" si="12"/>
        <v>0</v>
      </c>
      <c r="O448" s="108" t="e">
        <f>IF(D448="X",0,IF(E448="X",0,VLOOKUP(E448,'50'!$K$3:$L$16,2,FALSE)))</f>
        <v>#N/A</v>
      </c>
      <c r="P448" s="108" t="e">
        <f t="shared" si="13"/>
        <v>#N/A</v>
      </c>
    </row>
    <row r="449" spans="14:16">
      <c r="N449" s="108">
        <f t="shared" si="12"/>
        <v>0</v>
      </c>
      <c r="O449" s="108" t="e">
        <f>IF(D449="X",0,IF(E449="X",0,VLOOKUP(E449,'50'!$K$3:$L$16,2,FALSE)))</f>
        <v>#N/A</v>
      </c>
      <c r="P449" s="108" t="e">
        <f t="shared" si="13"/>
        <v>#N/A</v>
      </c>
    </row>
    <row r="450" spans="14:16">
      <c r="N450" s="108">
        <f t="shared" si="12"/>
        <v>0</v>
      </c>
      <c r="O450" s="108" t="e">
        <f>IF(D450="X",0,IF(E450="X",0,VLOOKUP(E450,'50'!$K$3:$L$16,2,FALSE)))</f>
        <v>#N/A</v>
      </c>
      <c r="P450" s="108" t="e">
        <f t="shared" si="13"/>
        <v>#N/A</v>
      </c>
    </row>
    <row r="451" spans="14:16">
      <c r="N451" s="108">
        <f t="shared" si="12"/>
        <v>0</v>
      </c>
      <c r="O451" s="108" t="e">
        <f>IF(D451="X",0,IF(E451="X",0,VLOOKUP(E451,'50'!$K$3:$L$16,2,FALSE)))</f>
        <v>#N/A</v>
      </c>
      <c r="P451" s="108" t="e">
        <f t="shared" si="13"/>
        <v>#N/A</v>
      </c>
    </row>
    <row r="452" spans="14:16">
      <c r="N452" s="108">
        <f t="shared" ref="N452:N494" si="14">SUM(F452:M452)</f>
        <v>0</v>
      </c>
      <c r="O452" s="108" t="e">
        <f>IF(D452="X",0,IF(E452="X",0,VLOOKUP(E452,'50'!$K$3:$L$16,2,FALSE)))</f>
        <v>#N/A</v>
      </c>
      <c r="P452" s="108" t="e">
        <f t="shared" ref="P452:P494" si="15">N452*O452</f>
        <v>#N/A</v>
      </c>
    </row>
    <row r="453" spans="14:16">
      <c r="N453" s="108">
        <f t="shared" si="14"/>
        <v>0</v>
      </c>
      <c r="O453" s="108" t="e">
        <f>IF(D453="X",0,IF(E453="X",0,VLOOKUP(E453,'50'!$K$3:$L$16,2,FALSE)))</f>
        <v>#N/A</v>
      </c>
      <c r="P453" s="108" t="e">
        <f t="shared" si="15"/>
        <v>#N/A</v>
      </c>
    </row>
    <row r="454" spans="14:16">
      <c r="N454" s="108">
        <f t="shared" si="14"/>
        <v>0</v>
      </c>
      <c r="O454" s="108" t="e">
        <f>IF(D454="X",0,IF(E454="X",0,VLOOKUP(E454,'50'!$K$3:$L$16,2,FALSE)))</f>
        <v>#N/A</v>
      </c>
      <c r="P454" s="108" t="e">
        <f t="shared" si="15"/>
        <v>#N/A</v>
      </c>
    </row>
    <row r="455" spans="14:16">
      <c r="N455" s="108">
        <f t="shared" si="14"/>
        <v>0</v>
      </c>
      <c r="O455" s="108" t="e">
        <f>IF(D455="X",0,IF(E455="X",0,VLOOKUP(E455,'50'!$K$3:$L$16,2,FALSE)))</f>
        <v>#N/A</v>
      </c>
      <c r="P455" s="108" t="e">
        <f t="shared" si="15"/>
        <v>#N/A</v>
      </c>
    </row>
    <row r="456" spans="14:16">
      <c r="N456" s="108">
        <f t="shared" si="14"/>
        <v>0</v>
      </c>
      <c r="O456" s="108" t="e">
        <f>IF(D456="X",0,IF(E456="X",0,VLOOKUP(E456,'50'!$K$3:$L$16,2,FALSE)))</f>
        <v>#N/A</v>
      </c>
      <c r="P456" s="108" t="e">
        <f t="shared" si="15"/>
        <v>#N/A</v>
      </c>
    </row>
    <row r="457" spans="14:16">
      <c r="N457" s="108">
        <f t="shared" si="14"/>
        <v>0</v>
      </c>
      <c r="O457" s="108" t="e">
        <f>IF(D457="X",0,IF(E457="X",0,VLOOKUP(E457,'50'!$K$3:$L$16,2,FALSE)))</f>
        <v>#N/A</v>
      </c>
      <c r="P457" s="108" t="e">
        <f t="shared" si="15"/>
        <v>#N/A</v>
      </c>
    </row>
    <row r="458" spans="14:16">
      <c r="N458" s="108">
        <f t="shared" si="14"/>
        <v>0</v>
      </c>
      <c r="O458" s="108" t="e">
        <f>IF(D458="X",0,IF(E458="X",0,VLOOKUP(E458,'50'!$K$3:$L$16,2,FALSE)))</f>
        <v>#N/A</v>
      </c>
      <c r="P458" s="108" t="e">
        <f t="shared" si="15"/>
        <v>#N/A</v>
      </c>
    </row>
    <row r="459" spans="14:16">
      <c r="N459" s="108">
        <f t="shared" si="14"/>
        <v>0</v>
      </c>
      <c r="O459" s="108" t="e">
        <f>IF(D459="X",0,IF(E459="X",0,VLOOKUP(E459,'50'!$K$3:$L$16,2,FALSE)))</f>
        <v>#N/A</v>
      </c>
      <c r="P459" s="108" t="e">
        <f t="shared" si="15"/>
        <v>#N/A</v>
      </c>
    </row>
    <row r="460" spans="14:16">
      <c r="N460" s="108">
        <f t="shared" si="14"/>
        <v>0</v>
      </c>
      <c r="O460" s="108" t="e">
        <f>IF(D460="X",0,IF(E460="X",0,VLOOKUP(E460,'50'!$K$3:$L$16,2,FALSE)))</f>
        <v>#N/A</v>
      </c>
      <c r="P460" s="108" t="e">
        <f t="shared" si="15"/>
        <v>#N/A</v>
      </c>
    </row>
    <row r="461" spans="14:16">
      <c r="N461" s="108">
        <f t="shared" si="14"/>
        <v>0</v>
      </c>
      <c r="O461" s="108" t="e">
        <f>IF(D461="X",0,IF(E461="X",0,VLOOKUP(E461,'50'!$K$3:$L$16,2,FALSE)))</f>
        <v>#N/A</v>
      </c>
      <c r="P461" s="108" t="e">
        <f t="shared" si="15"/>
        <v>#N/A</v>
      </c>
    </row>
    <row r="462" spans="14:16">
      <c r="N462" s="108">
        <f t="shared" si="14"/>
        <v>0</v>
      </c>
      <c r="O462" s="108" t="e">
        <f>IF(D462="X",0,IF(E462="X",0,VLOOKUP(E462,'50'!$K$3:$L$16,2,FALSE)))</f>
        <v>#N/A</v>
      </c>
      <c r="P462" s="108" t="e">
        <f t="shared" si="15"/>
        <v>#N/A</v>
      </c>
    </row>
    <row r="463" spans="14:16">
      <c r="N463" s="108">
        <f t="shared" si="14"/>
        <v>0</v>
      </c>
      <c r="O463" s="108" t="e">
        <f>IF(D463="X",0,IF(E463="X",0,VLOOKUP(E463,'50'!$K$3:$L$16,2,FALSE)))</f>
        <v>#N/A</v>
      </c>
      <c r="P463" s="108" t="e">
        <f t="shared" si="15"/>
        <v>#N/A</v>
      </c>
    </row>
    <row r="464" spans="14:16">
      <c r="N464" s="108">
        <f t="shared" si="14"/>
        <v>0</v>
      </c>
      <c r="O464" s="108" t="e">
        <f>IF(D464="X",0,IF(E464="X",0,VLOOKUP(E464,'50'!$K$3:$L$16,2,FALSE)))</f>
        <v>#N/A</v>
      </c>
      <c r="P464" s="108" t="e">
        <f t="shared" si="15"/>
        <v>#N/A</v>
      </c>
    </row>
    <row r="465" spans="14:16">
      <c r="N465" s="108">
        <f t="shared" si="14"/>
        <v>0</v>
      </c>
      <c r="O465" s="108" t="e">
        <f>IF(D465="X",0,IF(E465="X",0,VLOOKUP(E465,'50'!$K$3:$L$16,2,FALSE)))</f>
        <v>#N/A</v>
      </c>
      <c r="P465" s="108" t="e">
        <f t="shared" si="15"/>
        <v>#N/A</v>
      </c>
    </row>
    <row r="466" spans="14:16">
      <c r="N466" s="108">
        <f t="shared" si="14"/>
        <v>0</v>
      </c>
      <c r="O466" s="108" t="e">
        <f>IF(D466="X",0,IF(E466="X",0,VLOOKUP(E466,'50'!$K$3:$L$16,2,FALSE)))</f>
        <v>#N/A</v>
      </c>
      <c r="P466" s="108" t="e">
        <f t="shared" si="15"/>
        <v>#N/A</v>
      </c>
    </row>
    <row r="467" spans="14:16">
      <c r="N467" s="108">
        <f t="shared" si="14"/>
        <v>0</v>
      </c>
      <c r="O467" s="108" t="e">
        <f>IF(D467="X",0,IF(E467="X",0,VLOOKUP(E467,'50'!$K$3:$L$16,2,FALSE)))</f>
        <v>#N/A</v>
      </c>
      <c r="P467" s="108" t="e">
        <f t="shared" si="15"/>
        <v>#N/A</v>
      </c>
    </row>
    <row r="468" spans="14:16">
      <c r="N468" s="108">
        <f t="shared" si="14"/>
        <v>0</v>
      </c>
      <c r="O468" s="108" t="e">
        <f>IF(D468="X",0,IF(E468="X",0,VLOOKUP(E468,'50'!$K$3:$L$16,2,FALSE)))</f>
        <v>#N/A</v>
      </c>
      <c r="P468" s="108" t="e">
        <f t="shared" si="15"/>
        <v>#N/A</v>
      </c>
    </row>
    <row r="469" spans="14:16">
      <c r="N469" s="108">
        <f t="shared" si="14"/>
        <v>0</v>
      </c>
      <c r="O469" s="108" t="e">
        <f>IF(D469="X",0,IF(E469="X",0,VLOOKUP(E469,'50'!$K$3:$L$16,2,FALSE)))</f>
        <v>#N/A</v>
      </c>
      <c r="P469" s="108" t="e">
        <f t="shared" si="15"/>
        <v>#N/A</v>
      </c>
    </row>
    <row r="470" spans="14:16">
      <c r="N470" s="108">
        <f t="shared" si="14"/>
        <v>0</v>
      </c>
      <c r="O470" s="108" t="e">
        <f>IF(D470="X",0,IF(E470="X",0,VLOOKUP(E470,'50'!$K$3:$L$16,2,FALSE)))</f>
        <v>#N/A</v>
      </c>
      <c r="P470" s="108" t="e">
        <f t="shared" si="15"/>
        <v>#N/A</v>
      </c>
    </row>
    <row r="471" spans="14:16">
      <c r="N471" s="108">
        <f t="shared" si="14"/>
        <v>0</v>
      </c>
      <c r="O471" s="108" t="e">
        <f>IF(D471="X",0,IF(E471="X",0,VLOOKUP(E471,'50'!$K$3:$L$16,2,FALSE)))</f>
        <v>#N/A</v>
      </c>
      <c r="P471" s="108" t="e">
        <f t="shared" si="15"/>
        <v>#N/A</v>
      </c>
    </row>
    <row r="472" spans="14:16">
      <c r="N472" s="108">
        <f t="shared" si="14"/>
        <v>0</v>
      </c>
      <c r="O472" s="108" t="e">
        <f>IF(D472="X",0,IF(E472="X",0,VLOOKUP(E472,'50'!$K$3:$L$16,2,FALSE)))</f>
        <v>#N/A</v>
      </c>
      <c r="P472" s="108" t="e">
        <f t="shared" si="15"/>
        <v>#N/A</v>
      </c>
    </row>
    <row r="473" spans="14:16">
      <c r="N473" s="108">
        <f t="shared" si="14"/>
        <v>0</v>
      </c>
      <c r="O473" s="108" t="e">
        <f>IF(D473="X",0,IF(E473="X",0,VLOOKUP(E473,'50'!$K$3:$L$16,2,FALSE)))</f>
        <v>#N/A</v>
      </c>
      <c r="P473" s="108" t="e">
        <f t="shared" si="15"/>
        <v>#N/A</v>
      </c>
    </row>
    <row r="474" spans="14:16">
      <c r="N474" s="108">
        <f t="shared" si="14"/>
        <v>0</v>
      </c>
      <c r="O474" s="108" t="e">
        <f>IF(D474="X",0,IF(E474="X",0,VLOOKUP(E474,'50'!$K$3:$L$16,2,FALSE)))</f>
        <v>#N/A</v>
      </c>
      <c r="P474" s="108" t="e">
        <f t="shared" si="15"/>
        <v>#N/A</v>
      </c>
    </row>
    <row r="475" spans="14:16">
      <c r="N475" s="108">
        <f t="shared" si="14"/>
        <v>0</v>
      </c>
      <c r="O475" s="108" t="e">
        <f>IF(D475="X",0,IF(E475="X",0,VLOOKUP(E475,'50'!$K$3:$L$16,2,FALSE)))</f>
        <v>#N/A</v>
      </c>
      <c r="P475" s="108" t="e">
        <f t="shared" si="15"/>
        <v>#N/A</v>
      </c>
    </row>
    <row r="476" spans="14:16">
      <c r="N476" s="108">
        <f t="shared" si="14"/>
        <v>0</v>
      </c>
      <c r="O476" s="108" t="e">
        <f>IF(D476="X",0,IF(E476="X",0,VLOOKUP(E476,'50'!$K$3:$L$16,2,FALSE)))</f>
        <v>#N/A</v>
      </c>
      <c r="P476" s="108" t="e">
        <f t="shared" si="15"/>
        <v>#N/A</v>
      </c>
    </row>
    <row r="477" spans="14:16">
      <c r="N477" s="108">
        <f t="shared" si="14"/>
        <v>0</v>
      </c>
      <c r="O477" s="108" t="e">
        <f>IF(D477="X",0,IF(E477="X",0,VLOOKUP(E477,'50'!$K$3:$L$16,2,FALSE)))</f>
        <v>#N/A</v>
      </c>
      <c r="P477" s="108" t="e">
        <f t="shared" si="15"/>
        <v>#N/A</v>
      </c>
    </row>
    <row r="478" spans="14:16">
      <c r="N478" s="108">
        <f t="shared" si="14"/>
        <v>0</v>
      </c>
      <c r="O478" s="108" t="e">
        <f>IF(D478="X",0,IF(E478="X",0,VLOOKUP(E478,'50'!$K$3:$L$16,2,FALSE)))</f>
        <v>#N/A</v>
      </c>
      <c r="P478" s="108" t="e">
        <f t="shared" si="15"/>
        <v>#N/A</v>
      </c>
    </row>
    <row r="479" spans="14:16">
      <c r="N479" s="108">
        <f t="shared" si="14"/>
        <v>0</v>
      </c>
      <c r="O479" s="108" t="e">
        <f>IF(D479="X",0,IF(E479="X",0,VLOOKUP(E479,'50'!$K$3:$L$16,2,FALSE)))</f>
        <v>#N/A</v>
      </c>
      <c r="P479" s="108" t="e">
        <f t="shared" si="15"/>
        <v>#N/A</v>
      </c>
    </row>
    <row r="480" spans="14:16">
      <c r="N480" s="108">
        <f t="shared" si="14"/>
        <v>0</v>
      </c>
      <c r="O480" s="108" t="e">
        <f>IF(D480="X",0,IF(E480="X",0,VLOOKUP(E480,'50'!$K$3:$L$16,2,FALSE)))</f>
        <v>#N/A</v>
      </c>
      <c r="P480" s="108" t="e">
        <f t="shared" si="15"/>
        <v>#N/A</v>
      </c>
    </row>
    <row r="481" spans="3:23">
      <c r="N481" s="108">
        <f t="shared" si="14"/>
        <v>0</v>
      </c>
      <c r="O481" s="108" t="e">
        <f>IF(D481="X",0,IF(E481="X",0,VLOOKUP(E481,'50'!$K$3:$L$16,2,FALSE)))</f>
        <v>#N/A</v>
      </c>
      <c r="P481" s="108" t="e">
        <f t="shared" si="15"/>
        <v>#N/A</v>
      </c>
    </row>
    <row r="482" spans="3:23">
      <c r="N482" s="108">
        <f t="shared" si="14"/>
        <v>0</v>
      </c>
      <c r="O482" s="108" t="e">
        <f>IF(D482="X",0,IF(E482="X",0,VLOOKUP(E482,'50'!$K$3:$L$16,2,FALSE)))</f>
        <v>#N/A</v>
      </c>
      <c r="P482" s="108" t="e">
        <f t="shared" si="15"/>
        <v>#N/A</v>
      </c>
    </row>
    <row r="483" spans="3:23">
      <c r="N483" s="108">
        <f t="shared" si="14"/>
        <v>0</v>
      </c>
      <c r="O483" s="108" t="e">
        <f>IF(D483="X",0,IF(E483="X",0,VLOOKUP(E483,'50'!$K$3:$L$16,2,FALSE)))</f>
        <v>#N/A</v>
      </c>
      <c r="P483" s="108" t="e">
        <f t="shared" si="15"/>
        <v>#N/A</v>
      </c>
    </row>
    <row r="484" spans="3:23">
      <c r="N484" s="108">
        <f t="shared" si="14"/>
        <v>0</v>
      </c>
      <c r="O484" s="108" t="e">
        <f>IF(D484="X",0,IF(E484="X",0,VLOOKUP(E484,'50'!$K$3:$L$16,2,FALSE)))</f>
        <v>#N/A</v>
      </c>
      <c r="P484" s="108" t="e">
        <f t="shared" si="15"/>
        <v>#N/A</v>
      </c>
    </row>
    <row r="485" spans="3:23">
      <c r="N485" s="108">
        <f t="shared" si="14"/>
        <v>0</v>
      </c>
      <c r="O485" s="108" t="e">
        <f>IF(D485="X",0,IF(E485="X",0,VLOOKUP(E485,'50'!$K$3:$L$16,2,FALSE)))</f>
        <v>#N/A</v>
      </c>
      <c r="P485" s="108" t="e">
        <f t="shared" si="15"/>
        <v>#N/A</v>
      </c>
    </row>
    <row r="486" spans="3:23">
      <c r="N486" s="108">
        <f t="shared" si="14"/>
        <v>0</v>
      </c>
      <c r="O486" s="108" t="e">
        <f>IF(D486="X",0,IF(E486="X",0,VLOOKUP(E486,'50'!$K$3:$L$16,2,FALSE)))</f>
        <v>#N/A</v>
      </c>
      <c r="P486" s="108" t="e">
        <f t="shared" si="15"/>
        <v>#N/A</v>
      </c>
    </row>
    <row r="487" spans="3:23">
      <c r="N487" s="108">
        <f t="shared" si="14"/>
        <v>0</v>
      </c>
      <c r="O487" s="108" t="e">
        <f>IF(D487="X",0,IF(E487="X",0,VLOOKUP(E487,'50'!$K$3:$L$16,2,FALSE)))</f>
        <v>#N/A</v>
      </c>
      <c r="P487" s="108" t="e">
        <f t="shared" si="15"/>
        <v>#N/A</v>
      </c>
    </row>
    <row r="488" spans="3:23">
      <c r="N488" s="108">
        <f t="shared" si="14"/>
        <v>0</v>
      </c>
      <c r="O488" s="108" t="e">
        <f>IF(D488="X",0,IF(E488="X",0,VLOOKUP(E488,'50'!$K$3:$L$16,2,FALSE)))</f>
        <v>#N/A</v>
      </c>
      <c r="P488" s="108" t="e">
        <f t="shared" si="15"/>
        <v>#N/A</v>
      </c>
    </row>
    <row r="489" spans="3:23">
      <c r="N489" s="108">
        <f t="shared" si="14"/>
        <v>0</v>
      </c>
      <c r="O489" s="108" t="e">
        <f>IF(D489="X",0,IF(E489="X",0,VLOOKUP(E489,'50'!$K$3:$L$16,2,FALSE)))</f>
        <v>#N/A</v>
      </c>
      <c r="P489" s="108" t="e">
        <f t="shared" si="15"/>
        <v>#N/A</v>
      </c>
    </row>
    <row r="490" spans="3:23">
      <c r="N490" s="108">
        <f t="shared" si="14"/>
        <v>0</v>
      </c>
      <c r="O490" s="108" t="e">
        <f>IF(D490="X",0,IF(E490="X",0,VLOOKUP(E490,'50'!$K$3:$L$16,2,FALSE)))</f>
        <v>#N/A</v>
      </c>
      <c r="P490" s="108" t="e">
        <f t="shared" si="15"/>
        <v>#N/A</v>
      </c>
    </row>
    <row r="491" spans="3:23">
      <c r="N491" s="108">
        <f t="shared" si="14"/>
        <v>0</v>
      </c>
      <c r="O491" s="108" t="e">
        <f>IF(D491="X",0,IF(E491="X",0,VLOOKUP(E491,'50'!$K$3:$L$16,2,FALSE)))</f>
        <v>#N/A</v>
      </c>
      <c r="P491" s="108" t="e">
        <f t="shared" si="15"/>
        <v>#N/A</v>
      </c>
    </row>
    <row r="492" spans="3:23">
      <c r="N492" s="108">
        <f t="shared" si="14"/>
        <v>0</v>
      </c>
      <c r="O492" s="108" t="e">
        <f>IF(D492="X",0,IF(E492="X",0,VLOOKUP(E492,'50'!$K$3:$L$16,2,FALSE)))</f>
        <v>#N/A</v>
      </c>
      <c r="P492" s="108" t="e">
        <f t="shared" si="15"/>
        <v>#N/A</v>
      </c>
    </row>
    <row r="493" spans="3:23">
      <c r="N493" s="108">
        <f t="shared" si="14"/>
        <v>0</v>
      </c>
      <c r="O493" s="108" t="e">
        <f>IF(D493="X",0,IF(E493="X",0,VLOOKUP(E493,'50'!$K$3:$L$16,2,FALSE)))</f>
        <v>#N/A</v>
      </c>
      <c r="P493" s="108" t="e">
        <f t="shared" si="15"/>
        <v>#N/A</v>
      </c>
    </row>
    <row r="494" spans="3:23">
      <c r="N494" s="108">
        <f t="shared" si="14"/>
        <v>0</v>
      </c>
      <c r="O494" s="108" t="e">
        <f>IF(D494="X",0,IF(E494="X",0,VLOOKUP(E494,'50'!$K$3:$L$16,2,FALSE)))</f>
        <v>#N/A</v>
      </c>
      <c r="P494" s="108" t="e">
        <f t="shared" si="15"/>
        <v>#N/A</v>
      </c>
    </row>
    <row r="495" spans="3:23" ht="15.75" thickBot="1">
      <c r="C495" s="109" t="s">
        <v>173</v>
      </c>
      <c r="D495" s="79"/>
      <c r="E495" s="79"/>
      <c r="F495" s="91">
        <f t="shared" ref="F495:M495" si="16">SUM(F4:F494)</f>
        <v>0</v>
      </c>
      <c r="G495" s="91">
        <f t="shared" si="16"/>
        <v>0</v>
      </c>
      <c r="H495" s="91">
        <f t="shared" si="16"/>
        <v>0</v>
      </c>
      <c r="I495" s="91">
        <f t="shared" si="16"/>
        <v>0</v>
      </c>
      <c r="J495" s="91">
        <f t="shared" si="16"/>
        <v>0</v>
      </c>
      <c r="K495" s="91">
        <f t="shared" si="16"/>
        <v>0</v>
      </c>
      <c r="L495" s="91">
        <f t="shared" si="16"/>
        <v>0</v>
      </c>
      <c r="M495" s="91">
        <f t="shared" si="16"/>
        <v>0</v>
      </c>
      <c r="Q495" s="79" t="s">
        <v>174</v>
      </c>
      <c r="R495" s="91">
        <f t="shared" ref="R495:W495" si="17">SUM(R4:R494)</f>
        <v>0</v>
      </c>
      <c r="S495" s="91">
        <f t="shared" si="17"/>
        <v>0</v>
      </c>
      <c r="T495" s="91">
        <f t="shared" si="17"/>
        <v>0</v>
      </c>
      <c r="U495" s="91">
        <f t="shared" si="17"/>
        <v>0</v>
      </c>
      <c r="V495" s="91">
        <f t="shared" si="17"/>
        <v>0</v>
      </c>
      <c r="W495" s="91">
        <f t="shared" si="17"/>
        <v>0</v>
      </c>
    </row>
    <row r="496" spans="3:23" ht="15.75" thickTop="1"/>
    <row r="498" spans="3:16">
      <c r="C498" s="80" t="s">
        <v>172</v>
      </c>
      <c r="F498" s="33"/>
      <c r="G498" s="33"/>
      <c r="H498" s="33"/>
      <c r="I498" s="33"/>
      <c r="J498" s="33"/>
      <c r="K498" s="33"/>
      <c r="L498" s="33"/>
      <c r="M498" s="33"/>
      <c r="N498" s="81" t="s">
        <v>186</v>
      </c>
      <c r="O498" s="33"/>
      <c r="P498" s="81" t="s">
        <v>177</v>
      </c>
    </row>
    <row r="499" spans="3:16">
      <c r="C499" s="81" t="str">
        <f>IF('50'!K3="", "Vrije categorie",'50'!K3)</f>
        <v>A</v>
      </c>
      <c r="F499" s="92" cm="1">
        <f t="array" ref="F499">SUMPRODUCT(--($E$4:$E$494=C499),--($D$4:$D$494=""),$F$4:$F$494)</f>
        <v>0</v>
      </c>
      <c r="G499" s="92" cm="1">
        <f t="array" ref="G499">SUMPRODUCT(--($E$4:$E$494=C499),--($D$4:$D$494=""),$G$4:$G$494)</f>
        <v>0</v>
      </c>
      <c r="H499" s="92" cm="1">
        <f t="array" ref="H499">SUMPRODUCT(--($E$4:$E$494=C499),--($D$4:$D$494=""),$H$4:$H$494)</f>
        <v>0</v>
      </c>
      <c r="I499" s="92" cm="1">
        <f t="array" ref="I499">SUMPRODUCT(--($E$4:$E$494=C499),--($D$4:$D$494=""),$I$4:$I$494)</f>
        <v>0</v>
      </c>
      <c r="J499" s="92" cm="1">
        <f t="array" ref="J499">SUMPRODUCT(--($E$4:$E$494=C499),--($D$4:$D$494=""),$J$4:$J$494)</f>
        <v>0</v>
      </c>
      <c r="K499" s="92" cm="1">
        <f t="array" ref="K499">SUMPRODUCT(--($E$4:$E$494=C499),--($D$4:$D$494=""),$K$4:$K$494)</f>
        <v>0</v>
      </c>
      <c r="L499" s="92" cm="1">
        <f t="array" ref="L499">SUMPRODUCT(--($E$4:$E$494=C499),--($D$4:$D$494=""),$L$4:$L$494)</f>
        <v>0</v>
      </c>
      <c r="M499" s="92" cm="1">
        <f t="array" ref="M499">SUMPRODUCT(--($E$4:$E$494=C499),--($D$4:$D$494=""),$M$4:$M$494)</f>
        <v>0</v>
      </c>
      <c r="N499" s="92">
        <f>SUM(F499:M499)</f>
        <v>0</v>
      </c>
      <c r="O499" s="81"/>
      <c r="P499" s="92" t="e" cm="1">
        <f t="array" ref="P499">SUMPRODUCT(--($E$4:$E$494=C499),--($D$4:$D$494=""),$P$4:$P$494)</f>
        <v>#N/A</v>
      </c>
    </row>
    <row r="500" spans="3:16">
      <c r="C500" s="81" t="str">
        <f>IF('50'!K4="", "Vrije categorie",'50'!K4)</f>
        <v>B</v>
      </c>
      <c r="F500" s="92" cm="1">
        <f t="array" ref="F500">SUMPRODUCT(--($E$4:$E$494=C500),--($D$4:$D$494=""),$F$4:$F$494)</f>
        <v>0</v>
      </c>
      <c r="G500" s="92" cm="1">
        <f t="array" ref="G500">SUMPRODUCT(--($E$4:$E$494=C500),--($D$4:$D$494=""),$G$4:$G$494)</f>
        <v>0</v>
      </c>
      <c r="H500" s="92" cm="1">
        <f t="array" ref="H500">SUMPRODUCT(--($E$4:$E$494=C500),--($D$4:$D$494=""),$H$4:$H$494)</f>
        <v>0</v>
      </c>
      <c r="I500" s="92" cm="1">
        <f t="array" ref="I500">SUMPRODUCT(--($E$4:$E$494=C500),--($D$4:$D$494=""),$I$4:$I$494)</f>
        <v>0</v>
      </c>
      <c r="J500" s="92" cm="1">
        <f t="array" ref="J500">SUMPRODUCT(--($E$4:$E$494=C500),--($D$4:$D$494=""),$J$4:$J$494)</f>
        <v>0</v>
      </c>
      <c r="K500" s="92" cm="1">
        <f t="array" ref="K500">SUMPRODUCT(--($E$4:$E$494=C500),--($D$4:$D$494=""),$K$4:$K$494)</f>
        <v>0</v>
      </c>
      <c r="L500" s="92" cm="1">
        <f t="array" ref="L500">SUMPRODUCT(--($E$4:$E$494=C500),--($D$4:$D$494=""),$L$4:$L$494)</f>
        <v>0</v>
      </c>
      <c r="M500" s="92" cm="1">
        <f t="array" ref="M500">SUMPRODUCT(--($E$4:$E$494=C500),--($D$4:$D$494=""),$M$4:$M$494)</f>
        <v>0</v>
      </c>
      <c r="N500" s="92">
        <f t="shared" ref="N500:N512" si="18">SUM(F500:M500)</f>
        <v>0</v>
      </c>
      <c r="O500" s="81"/>
      <c r="P500" s="92" t="e" cm="1">
        <f t="array" ref="P500">SUMPRODUCT(--($E$4:$E$494=C500),--($D$4:$D$494=""),$P$4:$P$494)</f>
        <v>#N/A</v>
      </c>
    </row>
    <row r="501" spans="3:16">
      <c r="C501" s="81" t="str">
        <f>IF('50'!K5="", "Vrije categorie",'50'!K5)</f>
        <v>C</v>
      </c>
      <c r="F501" s="92" cm="1">
        <f t="array" ref="F501">SUMPRODUCT(--($E$4:$E$494=C501),--($D$4:$D$494=""),$F$4:$F$494)</f>
        <v>0</v>
      </c>
      <c r="G501" s="92" cm="1">
        <f t="array" ref="G501">SUMPRODUCT(--($E$4:$E$494=C501),--($D$4:$D$494=""),$G$4:$G$494)</f>
        <v>0</v>
      </c>
      <c r="H501" s="92" cm="1">
        <f t="array" ref="H501">SUMPRODUCT(--($E$4:$E$494=C501),--($D$4:$D$494=""),$H$4:$H$494)</f>
        <v>0</v>
      </c>
      <c r="I501" s="92" cm="1">
        <f t="array" ref="I501">SUMPRODUCT(--($E$4:$E$494=C501),--($D$4:$D$494=""),$I$4:$I$494)</f>
        <v>0</v>
      </c>
      <c r="J501" s="92" cm="1">
        <f t="array" ref="J501">SUMPRODUCT(--($E$4:$E$494=C501),--($D$4:$D$494=""),$J$4:$J$494)</f>
        <v>0</v>
      </c>
      <c r="K501" s="92" cm="1">
        <f t="array" ref="K501">SUMPRODUCT(--($E$4:$E$494=C501),--($D$4:$D$494=""),$K$4:$K$494)</f>
        <v>0</v>
      </c>
      <c r="L501" s="92" cm="1">
        <f t="array" ref="L501">SUMPRODUCT(--($E$4:$E$494=C501),--($D$4:$D$494=""),$L$4:$L$494)</f>
        <v>0</v>
      </c>
      <c r="M501" s="92" cm="1">
        <f t="array" ref="M501">SUMPRODUCT(--($E$4:$E$494=C501),--($D$4:$D$494=""),$M$4:$M$494)</f>
        <v>0</v>
      </c>
      <c r="N501" s="92">
        <f t="shared" si="18"/>
        <v>0</v>
      </c>
      <c r="O501" s="81"/>
      <c r="P501" s="92" t="e" cm="1">
        <f t="array" ref="P501">SUMPRODUCT(--($E$4:$E$494=C501),--($D$4:$D$494=""),$P$4:$P$494)</f>
        <v>#N/A</v>
      </c>
    </row>
    <row r="502" spans="3:16">
      <c r="C502" s="81" t="str">
        <f>IF('50'!K6="", "Vrije categorie",'50'!K6)</f>
        <v>D</v>
      </c>
      <c r="F502" s="92" cm="1">
        <f t="array" ref="F502">SUMPRODUCT(--($E$4:$E$494=C502),--($D$4:$D$494=""),$F$4:$F$494)</f>
        <v>0</v>
      </c>
      <c r="G502" s="92" cm="1">
        <f t="array" ref="G502">SUMPRODUCT(--($E$4:$E$494=C502),--($D$4:$D$494=""),$G$4:$G$494)</f>
        <v>0</v>
      </c>
      <c r="H502" s="92" cm="1">
        <f t="array" ref="H502">SUMPRODUCT(--($E$4:$E$494=C502),--($D$4:$D$494=""),$H$4:$H$494)</f>
        <v>0</v>
      </c>
      <c r="I502" s="92" cm="1">
        <f t="array" ref="I502">SUMPRODUCT(--($E$4:$E$494=C502),--($D$4:$D$494=""),$I$4:$I$494)</f>
        <v>0</v>
      </c>
      <c r="J502" s="92" cm="1">
        <f t="array" ref="J502">SUMPRODUCT(--($E$4:$E$494=C502),--($D$4:$D$494=""),$J$4:$J$494)</f>
        <v>0</v>
      </c>
      <c r="K502" s="92" cm="1">
        <f t="array" ref="K502">SUMPRODUCT(--($E$4:$E$494=C502),--($D$4:$D$494=""),$K$4:$K$494)</f>
        <v>0</v>
      </c>
      <c r="L502" s="92" cm="1">
        <f t="array" ref="L502">SUMPRODUCT(--($E$4:$E$494=C502),--($D$4:$D$494=""),$L$4:$L$494)</f>
        <v>0</v>
      </c>
      <c r="M502" s="92" cm="1">
        <f t="array" ref="M502">SUMPRODUCT(--($E$4:$E$494=C502),--($D$4:$D$494=""),$M$4:$M$494)</f>
        <v>0</v>
      </c>
      <c r="N502" s="92">
        <f t="shared" si="18"/>
        <v>0</v>
      </c>
      <c r="O502" s="81"/>
      <c r="P502" s="92" t="e" cm="1">
        <f t="array" ref="P502">SUMPRODUCT(--($E$4:$E$494=C502),--($D$4:$D$494=""),$P$4:$P$494)</f>
        <v>#N/A</v>
      </c>
    </row>
    <row r="503" spans="3:16">
      <c r="C503" s="81" t="str">
        <f>IF('50'!K7="", "Vrije categorie",'50'!K7)</f>
        <v>E</v>
      </c>
      <c r="F503" s="92" cm="1">
        <f t="array" ref="F503">SUMPRODUCT(--($E$4:$E$494=C503),--($D$4:$D$494=""),$F$4:$F$494)</f>
        <v>0</v>
      </c>
      <c r="G503" s="92" cm="1">
        <f t="array" ref="G503">SUMPRODUCT(--($E$4:$E$494=C503),--($D$4:$D$494=""),$G$4:$G$494)</f>
        <v>0</v>
      </c>
      <c r="H503" s="92" cm="1">
        <f t="array" ref="H503">SUMPRODUCT(--($E$4:$E$494=C503),--($D$4:$D$494=""),$H$4:$H$494)</f>
        <v>0</v>
      </c>
      <c r="I503" s="92" cm="1">
        <f t="array" ref="I503">SUMPRODUCT(--($E$4:$E$494=C503),--($D$4:$D$494=""),$I$4:$I$494)</f>
        <v>0</v>
      </c>
      <c r="J503" s="92" cm="1">
        <f t="array" ref="J503">SUMPRODUCT(--($E$4:$E$494=C503),--($D$4:$D$494=""),$J$4:$J$494)</f>
        <v>0</v>
      </c>
      <c r="K503" s="92" cm="1">
        <f t="array" ref="K503">SUMPRODUCT(--($E$4:$E$494=C503),--($D$4:$D$494=""),$K$4:$K$494)</f>
        <v>0</v>
      </c>
      <c r="L503" s="92" cm="1">
        <f t="array" ref="L503">SUMPRODUCT(--($E$4:$E$494=C503),--($D$4:$D$494=""),$L$4:$L$494)</f>
        <v>0</v>
      </c>
      <c r="M503" s="92" cm="1">
        <f t="array" ref="M503">SUMPRODUCT(--($E$4:$E$494=C503),--($D$4:$D$494=""),$M$4:$M$494)</f>
        <v>0</v>
      </c>
      <c r="N503" s="92">
        <f t="shared" si="18"/>
        <v>0</v>
      </c>
      <c r="O503" s="81"/>
      <c r="P503" s="92" t="e" cm="1">
        <f t="array" ref="P503">SUMPRODUCT(--($E$4:$E$494=C503),--($D$4:$D$494=""),$P$4:$P$494)</f>
        <v>#N/A</v>
      </c>
    </row>
    <row r="504" spans="3:16">
      <c r="C504" s="81" t="str">
        <f>IF('50'!K8="", "Vrije categorie",'50'!K8)</f>
        <v>F</v>
      </c>
      <c r="F504" s="92" cm="1">
        <f t="array" ref="F504">SUMPRODUCT(--($E$4:$E$494=C504),--($D$4:$D$494=""),$F$4:$F$494)</f>
        <v>0</v>
      </c>
      <c r="G504" s="92" cm="1">
        <f t="array" ref="G504">SUMPRODUCT(--($E$4:$E$494=C504),--($D$4:$D$494=""),$G$4:$G$494)</f>
        <v>0</v>
      </c>
      <c r="H504" s="92" cm="1">
        <f t="array" ref="H504">SUMPRODUCT(--($E$4:$E$494=C504),--($D$4:$D$494=""),$H$4:$H$494)</f>
        <v>0</v>
      </c>
      <c r="I504" s="92" cm="1">
        <f t="array" ref="I504">SUMPRODUCT(--($E$4:$E$494=C504),--($D$4:$D$494=""),$I$4:$I$494)</f>
        <v>0</v>
      </c>
      <c r="J504" s="92" cm="1">
        <f t="array" ref="J504">SUMPRODUCT(--($E$4:$E$494=C504),--($D$4:$D$494=""),$J$4:$J$494)</f>
        <v>0</v>
      </c>
      <c r="K504" s="92" cm="1">
        <f t="array" ref="K504">SUMPRODUCT(--($E$4:$E$494=C504),--($D$4:$D$494=""),$K$4:$K$494)</f>
        <v>0</v>
      </c>
      <c r="L504" s="92" cm="1">
        <f t="array" ref="L504">SUMPRODUCT(--($E$4:$E$494=C504),--($D$4:$D$494=""),$L$4:$L$494)</f>
        <v>0</v>
      </c>
      <c r="M504" s="92" cm="1">
        <f t="array" ref="M504">SUMPRODUCT(--($E$4:$E$494=C504),--($D$4:$D$494=""),$M$4:$M$494)</f>
        <v>0</v>
      </c>
      <c r="N504" s="92">
        <f t="shared" si="18"/>
        <v>0</v>
      </c>
      <c r="O504" s="81"/>
      <c r="P504" s="92" t="e" cm="1">
        <f t="array" ref="P504">SUMPRODUCT(--($E$4:$E$494=C504),--($D$4:$D$494=""),$P$4:$P$494)</f>
        <v>#N/A</v>
      </c>
    </row>
    <row r="505" spans="3:16">
      <c r="C505" s="81" t="str">
        <f>IF('50'!K9="", "Vrije categorie",'50'!K9)</f>
        <v>G</v>
      </c>
      <c r="F505" s="92" cm="1">
        <f t="array" ref="F505">SUMPRODUCT(--($E$4:$E$494=C505),--($D$4:$D$494=""),$F$4:$F$494)</f>
        <v>0</v>
      </c>
      <c r="G505" s="92" cm="1">
        <f t="array" ref="G505">SUMPRODUCT(--($E$4:$E$494=C505),--($D$4:$D$494=""),$G$4:$G$494)</f>
        <v>0</v>
      </c>
      <c r="H505" s="92" cm="1">
        <f t="array" ref="H505">SUMPRODUCT(--($E$4:$E$494=C505),--($D$4:$D$494=""),$H$4:$H$494)</f>
        <v>0</v>
      </c>
      <c r="I505" s="92" cm="1">
        <f t="array" ref="I505">SUMPRODUCT(--($E$4:$E$494=C505),--($D$4:$D$494=""),$I$4:$I$494)</f>
        <v>0</v>
      </c>
      <c r="J505" s="92" cm="1">
        <f t="array" ref="J505">SUMPRODUCT(--($E$4:$E$494=C505),--($D$4:$D$494=""),$J$4:$J$494)</f>
        <v>0</v>
      </c>
      <c r="K505" s="92" cm="1">
        <f t="array" ref="K505">SUMPRODUCT(--($E$4:$E$494=C505),--($D$4:$D$494=""),$K$4:$K$494)</f>
        <v>0</v>
      </c>
      <c r="L505" s="92" cm="1">
        <f t="array" ref="L505">SUMPRODUCT(--($E$4:$E$494=C505),--($D$4:$D$494=""),$L$4:$L$494)</f>
        <v>0</v>
      </c>
      <c r="M505" s="92" cm="1">
        <f t="array" ref="M505">SUMPRODUCT(--($E$4:$E$494=C505),--($D$4:$D$494=""),$M$4:$M$494)</f>
        <v>0</v>
      </c>
      <c r="N505" s="92">
        <f t="shared" si="18"/>
        <v>0</v>
      </c>
      <c r="O505" s="81"/>
      <c r="P505" s="92" t="e" cm="1">
        <f t="array" ref="P505">SUMPRODUCT(--($E$4:$E$494=C505),--($D$4:$D$494=""),$P$4:$P$494)</f>
        <v>#N/A</v>
      </c>
    </row>
    <row r="506" spans="3:16">
      <c r="C506" s="81" t="str">
        <f>IF('50'!K10="", "Vrije categorie",'50'!K10)</f>
        <v>H</v>
      </c>
      <c r="F506" s="92" cm="1">
        <f t="array" ref="F506">SUMPRODUCT(--($E$4:$E$494=C506),--($D$4:$D$494=""),$F$4:$F$494)</f>
        <v>0</v>
      </c>
      <c r="G506" s="92" cm="1">
        <f t="array" ref="G506">SUMPRODUCT(--($E$4:$E$494=C506),--($D$4:$D$494=""),$G$4:$G$494)</f>
        <v>0</v>
      </c>
      <c r="H506" s="92" cm="1">
        <f t="array" ref="H506">SUMPRODUCT(--($E$4:$E$494=C506),--($D$4:$D$494=""),$H$4:$H$494)</f>
        <v>0</v>
      </c>
      <c r="I506" s="92" cm="1">
        <f t="array" ref="I506">SUMPRODUCT(--($E$4:$E$494=C506),--($D$4:$D$494=""),$I$4:$I$494)</f>
        <v>0</v>
      </c>
      <c r="J506" s="92" cm="1">
        <f t="array" ref="J506">SUMPRODUCT(--($E$4:$E$494=C506),--($D$4:$D$494=""),$J$4:$J$494)</f>
        <v>0</v>
      </c>
      <c r="K506" s="92" cm="1">
        <f t="array" ref="K506">SUMPRODUCT(--($E$4:$E$494=C506),--($D$4:$D$494=""),$K$4:$K$494)</f>
        <v>0</v>
      </c>
      <c r="L506" s="92" cm="1">
        <f t="array" ref="L506">SUMPRODUCT(--($E$4:$E$494=C506),--($D$4:$D$494=""),$L$4:$L$494)</f>
        <v>0</v>
      </c>
      <c r="M506" s="92" cm="1">
        <f t="array" ref="M506">SUMPRODUCT(--($E$4:$E$494=C506),--($D$4:$D$494=""),$M$4:$M$494)</f>
        <v>0</v>
      </c>
      <c r="N506" s="92">
        <f t="shared" si="18"/>
        <v>0</v>
      </c>
      <c r="O506" s="81"/>
      <c r="P506" s="92" t="e" cm="1">
        <f t="array" ref="P506">SUMPRODUCT(--($E$4:$E$494=C506),--($D$4:$D$494=""),$P$4:$P$494)</f>
        <v>#N/A</v>
      </c>
    </row>
    <row r="507" spans="3:16">
      <c r="C507" s="81" t="str">
        <f>IF('50'!K11="", "Vrije categorie",'50'!K11)</f>
        <v>I</v>
      </c>
      <c r="F507" s="92" cm="1">
        <f t="array" ref="F507">SUMPRODUCT(--($E$4:$E$494=C507),--($D$4:$D$494=""),$F$4:$F$494)</f>
        <v>0</v>
      </c>
      <c r="G507" s="92" cm="1">
        <f t="array" ref="G507">SUMPRODUCT(--($E$4:$E$494=C507),--($D$4:$D$494=""),$G$4:$G$494)</f>
        <v>0</v>
      </c>
      <c r="H507" s="92" cm="1">
        <f t="array" ref="H507">SUMPRODUCT(--($E$4:$E$494=C507),--($D$4:$D$494=""),$H$4:$H$494)</f>
        <v>0</v>
      </c>
      <c r="I507" s="92" cm="1">
        <f t="array" ref="I507">SUMPRODUCT(--($E$4:$E$494=C507),--($D$4:$D$494=""),$I$4:$I$494)</f>
        <v>0</v>
      </c>
      <c r="J507" s="92" cm="1">
        <f t="array" ref="J507">SUMPRODUCT(--($E$4:$E$494=C507),--($D$4:$D$494=""),$J$4:$J$494)</f>
        <v>0</v>
      </c>
      <c r="K507" s="92" cm="1">
        <f t="array" ref="K507">SUMPRODUCT(--($E$4:$E$494=C507),--($D$4:$D$494=""),$K$4:$K$494)</f>
        <v>0</v>
      </c>
      <c r="L507" s="92" cm="1">
        <f t="array" ref="L507">SUMPRODUCT(--($E$4:$E$494=C507),--($D$4:$D$494=""),$L$4:$L$494)</f>
        <v>0</v>
      </c>
      <c r="M507" s="92" cm="1">
        <f t="array" ref="M507">SUMPRODUCT(--($E$4:$E$494=C507),--($D$4:$D$494=""),$M$4:$M$494)</f>
        <v>0</v>
      </c>
      <c r="N507" s="92">
        <f t="shared" si="18"/>
        <v>0</v>
      </c>
      <c r="O507" s="81"/>
      <c r="P507" s="92" t="e" cm="1">
        <f t="array" ref="P507">SUMPRODUCT(--($E$4:$E$494=C507),--($D$4:$D$494=""),$P$4:$P$494)</f>
        <v>#N/A</v>
      </c>
    </row>
    <row r="508" spans="3:16">
      <c r="C508" s="81" t="str">
        <f>IF('50'!K12="", "Vrije categorie",'50'!K12)</f>
        <v>J</v>
      </c>
      <c r="F508" s="92" cm="1">
        <f t="array" ref="F508">SUMPRODUCT(--($E$4:$E$494=C508),--($D$4:$D$494=""),$F$4:$F$494)</f>
        <v>0</v>
      </c>
      <c r="G508" s="92" cm="1">
        <f t="array" ref="G508">SUMPRODUCT(--($E$4:$E$494=C508),--($D$4:$D$494=""),$G$4:$G$494)</f>
        <v>0</v>
      </c>
      <c r="H508" s="92" cm="1">
        <f t="array" ref="H508">SUMPRODUCT(--($E$4:$E$494=C508),--($D$4:$D$494=""),$H$4:$H$494)</f>
        <v>0</v>
      </c>
      <c r="I508" s="92" cm="1">
        <f t="array" ref="I508">SUMPRODUCT(--($E$4:$E$494=C508),--($D$4:$D$494=""),$I$4:$I$494)</f>
        <v>0</v>
      </c>
      <c r="J508" s="92" cm="1">
        <f t="array" ref="J508">SUMPRODUCT(--($E$4:$E$494=C508),--($D$4:$D$494=""),$J$4:$J$494)</f>
        <v>0</v>
      </c>
      <c r="K508" s="92" cm="1">
        <f t="array" ref="K508">SUMPRODUCT(--($E$4:$E$494=C508),--($D$4:$D$494=""),$K$4:$K$494)</f>
        <v>0</v>
      </c>
      <c r="L508" s="92" cm="1">
        <f t="array" ref="L508">SUMPRODUCT(--($E$4:$E$494=C508),--($D$4:$D$494=""),$L$4:$L$494)</f>
        <v>0</v>
      </c>
      <c r="M508" s="92" cm="1">
        <f t="array" ref="M508">SUMPRODUCT(--($E$4:$E$494=C508),--($D$4:$D$494=""),$M$4:$M$494)</f>
        <v>0</v>
      </c>
      <c r="N508" s="92">
        <f t="shared" si="18"/>
        <v>0</v>
      </c>
      <c r="O508" s="81"/>
      <c r="P508" s="92" t="e" cm="1">
        <f t="array" ref="P508">SUMPRODUCT(--($E$4:$E$494=C508),--($D$4:$D$494=""),$P$4:$P$494)</f>
        <v>#N/A</v>
      </c>
    </row>
    <row r="509" spans="3:16">
      <c r="C509" s="81" t="str">
        <f>IF('50'!K13="", "Vrije categorie",'50'!K13)</f>
        <v>K</v>
      </c>
      <c r="F509" s="92" cm="1">
        <f t="array" ref="F509">SUMPRODUCT(--($E$4:$E$494=C509),--($D$4:$D$494=""),$F$4:$F$494)</f>
        <v>0</v>
      </c>
      <c r="G509" s="92" cm="1">
        <f t="array" ref="G509">SUMPRODUCT(--($E$4:$E$494=C509),--($D$4:$D$494=""),$G$4:$G$494)</f>
        <v>0</v>
      </c>
      <c r="H509" s="92" cm="1">
        <f t="array" ref="H509">SUMPRODUCT(--($E$4:$E$494=C509),--($D$4:$D$494=""),$H$4:$H$494)</f>
        <v>0</v>
      </c>
      <c r="I509" s="92" cm="1">
        <f t="array" ref="I509">SUMPRODUCT(--($E$4:$E$494=C509),--($D$4:$D$494=""),$I$4:$I$494)</f>
        <v>0</v>
      </c>
      <c r="J509" s="92" cm="1">
        <f t="array" ref="J509">SUMPRODUCT(--($E$4:$E$494=C509),--($D$4:$D$494=""),$J$4:$J$494)</f>
        <v>0</v>
      </c>
      <c r="K509" s="92" cm="1">
        <f t="array" ref="K509">SUMPRODUCT(--($E$4:$E$494=C509),--($D$4:$D$494=""),$K$4:$K$494)</f>
        <v>0</v>
      </c>
      <c r="L509" s="92" cm="1">
        <f t="array" ref="L509">SUMPRODUCT(--($E$4:$E$494=C509),--($D$4:$D$494=""),$L$4:$L$494)</f>
        <v>0</v>
      </c>
      <c r="M509" s="92" cm="1">
        <f t="array" ref="M509">SUMPRODUCT(--($E$4:$E$494=C509),--($D$4:$D$494=""),$M$4:$M$494)</f>
        <v>0</v>
      </c>
      <c r="N509" s="92">
        <f t="shared" si="18"/>
        <v>0</v>
      </c>
      <c r="O509" s="81"/>
      <c r="P509" s="92" t="e" cm="1">
        <f t="array" ref="P509">SUMPRODUCT(--($E$4:$E$494=C509),--($D$4:$D$494=""),$P$4:$P$494)</f>
        <v>#N/A</v>
      </c>
    </row>
    <row r="510" spans="3:16">
      <c r="C510" s="81" t="str">
        <f>IF('50'!K14="", "Vrije categorie",'50'!K14)</f>
        <v>Vrije categorie</v>
      </c>
      <c r="F510" s="92" cm="1">
        <f t="array" ref="F510">SUMPRODUCT(--($E$4:$E$494=C510),--($D$4:$D$494=""),$F$4:$F$494)</f>
        <v>0</v>
      </c>
      <c r="G510" s="92" cm="1">
        <f t="array" ref="G510">SUMPRODUCT(--($E$4:$E$494=C510),--($D$4:$D$494=""),$G$4:$G$494)</f>
        <v>0</v>
      </c>
      <c r="H510" s="92" cm="1">
        <f t="array" ref="H510">SUMPRODUCT(--($E$4:$E$494=C510),--($D$4:$D$494=""),$H$4:$H$494)</f>
        <v>0</v>
      </c>
      <c r="I510" s="92" cm="1">
        <f t="array" ref="I510">SUMPRODUCT(--($E$4:$E$494=C510),--($D$4:$D$494=""),$I$4:$I$494)</f>
        <v>0</v>
      </c>
      <c r="J510" s="92" cm="1">
        <f t="array" ref="J510">SUMPRODUCT(--($E$4:$E$494=C510),--($D$4:$D$494=""),$J$4:$J$494)</f>
        <v>0</v>
      </c>
      <c r="K510" s="92" cm="1">
        <f t="array" ref="K510">SUMPRODUCT(--($E$4:$E$494=C510),--($D$4:$D$494=""),$K$4:$K$494)</f>
        <v>0</v>
      </c>
      <c r="L510" s="92" cm="1">
        <f t="array" ref="L510">SUMPRODUCT(--($E$4:$E$494=C510),--($D$4:$D$494=""),$L$4:$L$494)</f>
        <v>0</v>
      </c>
      <c r="M510" s="92" cm="1">
        <f t="array" ref="M510">SUMPRODUCT(--($E$4:$E$494=C510),--($D$4:$D$494=""),$M$4:$M$494)</f>
        <v>0</v>
      </c>
      <c r="N510" s="92">
        <f t="shared" si="18"/>
        <v>0</v>
      </c>
      <c r="O510" s="81"/>
      <c r="P510" s="92" t="e" cm="1">
        <f t="array" ref="P510">SUMPRODUCT(--($E$4:$E$494=C510),--($D$4:$D$494=""),$P$4:$P$494)</f>
        <v>#N/A</v>
      </c>
    </row>
    <row r="511" spans="3:16">
      <c r="C511" s="81" t="str">
        <f>IF('50'!K15="", "Vrije categorie",'50'!K15)</f>
        <v>Vrije categorie</v>
      </c>
      <c r="F511" s="92" cm="1">
        <f t="array" ref="F511">SUMPRODUCT(--($E$4:$E$494=C511),--($D$4:$D$494=""),$F$4:$F$494)</f>
        <v>0</v>
      </c>
      <c r="G511" s="92" cm="1">
        <f t="array" ref="G511">SUMPRODUCT(--($E$4:$E$494=C511),--($D$4:$D$494=""),$G$4:$G$494)</f>
        <v>0</v>
      </c>
      <c r="H511" s="92" cm="1">
        <f t="array" ref="H511">SUMPRODUCT(--($E$4:$E$494=C511),--($D$4:$D$494=""),$H$4:$H$494)</f>
        <v>0</v>
      </c>
      <c r="I511" s="92" cm="1">
        <f t="array" ref="I511">SUMPRODUCT(--($E$4:$E$494=C511),--($D$4:$D$494=""),$I$4:$I$494)</f>
        <v>0</v>
      </c>
      <c r="J511" s="92" cm="1">
        <f t="array" ref="J511">SUMPRODUCT(--($E$4:$E$494=C511),--($D$4:$D$494=""),$J$4:$J$494)</f>
        <v>0</v>
      </c>
      <c r="K511" s="92" cm="1">
        <f t="array" ref="K511">SUMPRODUCT(--($E$4:$E$494=C511),--($D$4:$D$494=""),$K$4:$K$494)</f>
        <v>0</v>
      </c>
      <c r="L511" s="92" cm="1">
        <f t="array" ref="L511">SUMPRODUCT(--($E$4:$E$494=C511),--($D$4:$D$494=""),$L$4:$L$494)</f>
        <v>0</v>
      </c>
      <c r="M511" s="92" cm="1">
        <f t="array" ref="M511">SUMPRODUCT(--($E$4:$E$494=C511),--($D$4:$D$494=""),$M$4:$M$494)</f>
        <v>0</v>
      </c>
      <c r="N511" s="92">
        <f t="shared" si="18"/>
        <v>0</v>
      </c>
      <c r="O511" s="81"/>
      <c r="P511" s="92" t="e" cm="1">
        <f t="array" ref="P511">SUMPRODUCT(--($E$4:$E$494=C511),--($D$4:$D$494=""),$P$4:$P$494)</f>
        <v>#N/A</v>
      </c>
    </row>
    <row r="512" spans="3:16" ht="15.75" thickBot="1">
      <c r="C512" s="94" t="s">
        <v>176</v>
      </c>
      <c r="D512" s="90"/>
      <c r="E512" s="90"/>
      <c r="F512" s="93">
        <f>SUM(F499:F511)</f>
        <v>0</v>
      </c>
      <c r="G512" s="93">
        <f t="shared" ref="G512:M512" si="19">SUM(G499:G511)</f>
        <v>0</v>
      </c>
      <c r="H512" s="93">
        <f t="shared" si="19"/>
        <v>0</v>
      </c>
      <c r="I512" s="93">
        <f t="shared" si="19"/>
        <v>0</v>
      </c>
      <c r="J512" s="93">
        <f t="shared" si="19"/>
        <v>0</v>
      </c>
      <c r="K512" s="93">
        <f t="shared" si="19"/>
        <v>0</v>
      </c>
      <c r="L512" s="93">
        <f t="shared" si="19"/>
        <v>0</v>
      </c>
      <c r="M512" s="93">
        <f t="shared" si="19"/>
        <v>0</v>
      </c>
      <c r="N512" s="93">
        <f t="shared" si="18"/>
        <v>0</v>
      </c>
      <c r="O512" s="93"/>
      <c r="P512" s="93" t="e">
        <f>SUM(P499:P511)</f>
        <v>#N/A</v>
      </c>
    </row>
    <row r="513" spans="3:16" ht="15.75" thickTop="1">
      <c r="C513" s="80"/>
      <c r="F513" s="33"/>
      <c r="G513" s="33"/>
      <c r="H513" s="33"/>
      <c r="I513" s="33"/>
      <c r="J513" s="33"/>
      <c r="K513" s="33"/>
      <c r="L513" s="33"/>
      <c r="M513" s="33"/>
      <c r="N513" s="33"/>
      <c r="O513" s="33"/>
      <c r="P513" s="33"/>
    </row>
    <row r="514" spans="3:16" ht="15.75" thickBot="1">
      <c r="C514" s="94" t="s">
        <v>175</v>
      </c>
      <c r="D514" s="90"/>
      <c r="E514" s="90"/>
      <c r="F514" s="93" cm="1">
        <f t="array" ref="F514">SUMPRODUCT(--($E$4:$E$494="X"),F4:F494)</f>
        <v>0</v>
      </c>
      <c r="G514" s="93" cm="1">
        <f t="array" ref="G514">SUMPRODUCT(--($E$4:$E$494="X"),G4:G494)</f>
        <v>0</v>
      </c>
      <c r="H514" s="93" cm="1">
        <f t="array" ref="H514">SUMPRODUCT(--($E$4:$E$494="X"),H4:H494)</f>
        <v>0</v>
      </c>
      <c r="I514" s="93" cm="1">
        <f t="array" ref="I514">SUMPRODUCT(--($E$4:$E$494="X"),I4:I494)</f>
        <v>0</v>
      </c>
      <c r="J514" s="93" cm="1">
        <f t="array" ref="J514">SUMPRODUCT(--($E$4:$E$494="X"),J4:J494)</f>
        <v>0</v>
      </c>
      <c r="K514" s="93" cm="1">
        <f t="array" ref="K514">SUMPRODUCT(--($E$4:$E$494="X"),K4:K494)</f>
        <v>0</v>
      </c>
      <c r="L514" s="93" cm="1">
        <f t="array" ref="L514">SUMPRODUCT(--($E$4:$E$494="X"),L4:L494)</f>
        <v>0</v>
      </c>
      <c r="M514" s="93" cm="1">
        <f t="array" ref="M514">SUMPRODUCT(--($E$4:$E$494="X"),M4:M494)</f>
        <v>0</v>
      </c>
      <c r="N514" s="33"/>
      <c r="O514" s="33"/>
      <c r="P514" s="33"/>
    </row>
    <row r="515" spans="3:16" ht="15.75" thickTop="1"/>
    <row r="517" spans="3:16">
      <c r="C517" s="95" t="s">
        <v>178</v>
      </c>
      <c r="D517" s="96"/>
      <c r="E517" s="96"/>
      <c r="F517" s="96"/>
      <c r="G517" s="96"/>
      <c r="H517" s="96"/>
      <c r="I517" s="96"/>
      <c r="J517" s="96"/>
      <c r="K517" s="96"/>
      <c r="L517" s="96"/>
      <c r="M517" s="96"/>
      <c r="N517" s="95" t="s">
        <v>186</v>
      </c>
    </row>
    <row r="518" spans="3:16">
      <c r="C518" s="95" t="str">
        <f>C499</f>
        <v>A</v>
      </c>
      <c r="D518" s="96"/>
      <c r="E518" s="96"/>
      <c r="F518" s="99" cm="1">
        <f t="array" ref="F518">SUMPRODUCT(--($E$4:$E$494=C518),--($D$4:$D$494="X"),$F$4:$F$494)</f>
        <v>0</v>
      </c>
      <c r="G518" s="99" cm="1">
        <f t="array" ref="G518">SUMPRODUCT(--($E$4:$E$494=C518),--($D$4:$D$494="X"),$G$4:$G$494)</f>
        <v>0</v>
      </c>
      <c r="H518" s="99" cm="1">
        <f t="array" ref="H518">SUMPRODUCT(--($E$4:$E$494=C518),--($D$4:$D$494="X"),$H$4:$H$494)</f>
        <v>0</v>
      </c>
      <c r="I518" s="99" cm="1">
        <f t="array" ref="I518">SUMPRODUCT(--($E$4:$E$494=C518),--($D$4:$D$494="X"),$I$4:$I$494)</f>
        <v>0</v>
      </c>
      <c r="J518" s="99" cm="1">
        <f t="array" ref="J518">SUMPRODUCT(--($E$4:$E$494=C518),--($D$4:$D$494="X"),$J$4:$J$494)</f>
        <v>0</v>
      </c>
      <c r="K518" s="99" cm="1">
        <f t="array" ref="K518">SUMPRODUCT(--($E$4:$E$494=C518),--($D$4:$D$494="X"),$K$4:$K$494)</f>
        <v>0</v>
      </c>
      <c r="L518" s="99" cm="1">
        <f t="array" ref="L518">SUMPRODUCT(--($E$4:$E$494=C518),--($D$4:$D$494="X"),$L$4:$L$494)</f>
        <v>0</v>
      </c>
      <c r="M518" s="99" cm="1">
        <f t="array" ref="M518">SUMPRODUCT(--($E$4:$E$494=C518),--($D$4:$D$494="X"),$M$4:$M$494)</f>
        <v>0</v>
      </c>
      <c r="N518" s="99">
        <f>SUM(F518:M518)</f>
        <v>0</v>
      </c>
    </row>
    <row r="519" spans="3:16">
      <c r="C519" s="95" t="str">
        <f t="shared" ref="C519:C530" si="20">C500</f>
        <v>B</v>
      </c>
      <c r="D519" s="96"/>
      <c r="E519" s="96"/>
      <c r="F519" s="99" cm="1">
        <f t="array" ref="F519">SUMPRODUCT(--($E$4:$E$494=C519),--($D$4:$D$494="X"),$F$4:$F$494)</f>
        <v>0</v>
      </c>
      <c r="G519" s="99" cm="1">
        <f t="array" ref="G519">SUMPRODUCT(--($E$4:$E$494=C519),--($D$4:$D$494="X"),$G$4:$G$494)</f>
        <v>0</v>
      </c>
      <c r="H519" s="99" cm="1">
        <f t="array" ref="H519">SUMPRODUCT(--($E$4:$E$494=C519),--($D$4:$D$494="X"),$H$4:$H$494)</f>
        <v>0</v>
      </c>
      <c r="I519" s="99" cm="1">
        <f t="array" ref="I519">SUMPRODUCT(--($E$4:$E$494=C519),--($D$4:$D$494="X"),$I$4:$I$494)</f>
        <v>0</v>
      </c>
      <c r="J519" s="99" cm="1">
        <f t="array" ref="J519">SUMPRODUCT(--($E$4:$E$494=C519),--($D$4:$D$494="X"),$J$4:$J$494)</f>
        <v>0</v>
      </c>
      <c r="K519" s="99" cm="1">
        <f t="array" ref="K519">SUMPRODUCT(--($E$4:$E$494=C519),--($D$4:$D$494="X"),$K$4:$K$494)</f>
        <v>0</v>
      </c>
      <c r="L519" s="99" cm="1">
        <f t="array" ref="L519">SUMPRODUCT(--($E$4:$E$494=C519),--($D$4:$D$494="X"),$L$4:$L$494)</f>
        <v>0</v>
      </c>
      <c r="M519" s="99" cm="1">
        <f t="array" ref="M519">SUMPRODUCT(--($E$4:$E$494=C519),--($D$4:$D$494="X"),$M$4:$M$494)</f>
        <v>0</v>
      </c>
      <c r="N519" s="99">
        <f t="shared" ref="N519:N530" si="21">SUM(F519:M519)</f>
        <v>0</v>
      </c>
    </row>
    <row r="520" spans="3:16">
      <c r="C520" s="95" t="str">
        <f t="shared" si="20"/>
        <v>C</v>
      </c>
      <c r="D520" s="96"/>
      <c r="E520" s="96"/>
      <c r="F520" s="99" cm="1">
        <f t="array" ref="F520">SUMPRODUCT(--($E$4:$E$494=C520),--($D$4:$D$494="X"),$F$4:$F$494)</f>
        <v>0</v>
      </c>
      <c r="G520" s="99" cm="1">
        <f t="array" ref="G520">SUMPRODUCT(--($E$4:$E$494=C520),--($D$4:$D$494="X"),$G$4:$G$494)</f>
        <v>0</v>
      </c>
      <c r="H520" s="99" cm="1">
        <f t="array" ref="H520">SUMPRODUCT(--($E$4:$E$494=C520),--($D$4:$D$494="X"),$H$4:$H$494)</f>
        <v>0</v>
      </c>
      <c r="I520" s="99" cm="1">
        <f t="array" ref="I520">SUMPRODUCT(--($E$4:$E$494=C520),--($D$4:$D$494="X"),$I$4:$I$494)</f>
        <v>0</v>
      </c>
      <c r="J520" s="99" cm="1">
        <f t="array" ref="J520">SUMPRODUCT(--($E$4:$E$494=C520),--($D$4:$D$494="X"),$J$4:$J$494)</f>
        <v>0</v>
      </c>
      <c r="K520" s="99" cm="1">
        <f t="array" ref="K520">SUMPRODUCT(--($E$4:$E$494=C520),--($D$4:$D$494="X"),$K$4:$K$494)</f>
        <v>0</v>
      </c>
      <c r="L520" s="99" cm="1">
        <f t="array" ref="L520">SUMPRODUCT(--($E$4:$E$494=C520),--($D$4:$D$494="X"),$L$4:$L$494)</f>
        <v>0</v>
      </c>
      <c r="M520" s="99" cm="1">
        <f t="array" ref="M520">SUMPRODUCT(--($E$4:$E$494=C520),--($D$4:$D$494="X"),$M$4:$M$494)</f>
        <v>0</v>
      </c>
      <c r="N520" s="99">
        <f t="shared" si="21"/>
        <v>0</v>
      </c>
    </row>
    <row r="521" spans="3:16">
      <c r="C521" s="95" t="str">
        <f t="shared" si="20"/>
        <v>D</v>
      </c>
      <c r="D521" s="96"/>
      <c r="E521" s="96"/>
      <c r="F521" s="99" cm="1">
        <f t="array" ref="F521">SUMPRODUCT(--($E$4:$E$494=C521),--($D$4:$D$494="X"),$F$4:$F$494)</f>
        <v>0</v>
      </c>
      <c r="G521" s="99" cm="1">
        <f t="array" ref="G521">SUMPRODUCT(--($E$4:$E$494=C521),--($D$4:$D$494="X"),$G$4:$G$494)</f>
        <v>0</v>
      </c>
      <c r="H521" s="99" cm="1">
        <f t="array" ref="H521">SUMPRODUCT(--($E$4:$E$494=C521),--($D$4:$D$494="X"),$H$4:$H$494)</f>
        <v>0</v>
      </c>
      <c r="I521" s="99" cm="1">
        <f t="array" ref="I521">SUMPRODUCT(--($E$4:$E$494=C521),--($D$4:$D$494="X"),$I$4:$I$494)</f>
        <v>0</v>
      </c>
      <c r="J521" s="99" cm="1">
        <f t="array" ref="J521">SUMPRODUCT(--($E$4:$E$494=C521),--($D$4:$D$494="X"),$J$4:$J$494)</f>
        <v>0</v>
      </c>
      <c r="K521" s="99" cm="1">
        <f t="array" ref="K521">SUMPRODUCT(--($E$4:$E$494=C521),--($D$4:$D$494="X"),$K$4:$K$494)</f>
        <v>0</v>
      </c>
      <c r="L521" s="99" cm="1">
        <f t="array" ref="L521">SUMPRODUCT(--($E$4:$E$494=C521),--($D$4:$D$494="X"),$L$4:$L$494)</f>
        <v>0</v>
      </c>
      <c r="M521" s="99" cm="1">
        <f t="array" ref="M521">SUMPRODUCT(--($E$4:$E$494=C521),--($D$4:$D$494="X"),$M$4:$M$494)</f>
        <v>0</v>
      </c>
      <c r="N521" s="99">
        <f t="shared" si="21"/>
        <v>0</v>
      </c>
    </row>
    <row r="522" spans="3:16">
      <c r="C522" s="95" t="str">
        <f t="shared" si="20"/>
        <v>E</v>
      </c>
      <c r="D522" s="96"/>
      <c r="E522" s="96"/>
      <c r="F522" s="99" cm="1">
        <f t="array" ref="F522">SUMPRODUCT(--($E$4:$E$494=C522),--($D$4:$D$494="X"),$F$4:$F$494)</f>
        <v>0</v>
      </c>
      <c r="G522" s="99" cm="1">
        <f t="array" ref="G522">SUMPRODUCT(--($E$4:$E$494=C522),--($D$4:$D$494="X"),$G$4:$G$494)</f>
        <v>0</v>
      </c>
      <c r="H522" s="99" cm="1">
        <f t="array" ref="H522">SUMPRODUCT(--($E$4:$E$494=C522),--($D$4:$D$494="X"),$H$4:$H$494)</f>
        <v>0</v>
      </c>
      <c r="I522" s="99" cm="1">
        <f t="array" ref="I522">SUMPRODUCT(--($E$4:$E$494=C522),--($D$4:$D$494="X"),$I$4:$I$494)</f>
        <v>0</v>
      </c>
      <c r="J522" s="99" cm="1">
        <f t="array" ref="J522">SUMPRODUCT(--($E$4:$E$494=C522),--($D$4:$D$494="X"),$J$4:$J$494)</f>
        <v>0</v>
      </c>
      <c r="K522" s="99" cm="1">
        <f t="array" ref="K522">SUMPRODUCT(--($E$4:$E$494=C522),--($D$4:$D$494="X"),$K$4:$K$494)</f>
        <v>0</v>
      </c>
      <c r="L522" s="99" cm="1">
        <f t="array" ref="L522">SUMPRODUCT(--($E$4:$E$494=C522),--($D$4:$D$494="X"),$L$4:$L$494)</f>
        <v>0</v>
      </c>
      <c r="M522" s="99" cm="1">
        <f t="array" ref="M522">SUMPRODUCT(--($E$4:$E$494=C522),--($D$4:$D$494="X"),$M$4:$M$494)</f>
        <v>0</v>
      </c>
      <c r="N522" s="99">
        <f t="shared" si="21"/>
        <v>0</v>
      </c>
    </row>
    <row r="523" spans="3:16">
      <c r="C523" s="95" t="str">
        <f t="shared" si="20"/>
        <v>F</v>
      </c>
      <c r="D523" s="96"/>
      <c r="E523" s="96"/>
      <c r="F523" s="99" cm="1">
        <f t="array" ref="F523">SUMPRODUCT(--($E$4:$E$494=C523),--($D$4:$D$494="X"),$F$4:$F$494)</f>
        <v>0</v>
      </c>
      <c r="G523" s="99" cm="1">
        <f t="array" ref="G523">SUMPRODUCT(--($E$4:$E$494=C523),--($D$4:$D$494="X"),$G$4:$G$494)</f>
        <v>0</v>
      </c>
      <c r="H523" s="99" cm="1">
        <f t="array" ref="H523">SUMPRODUCT(--($E$4:$E$494=C523),--($D$4:$D$494="X"),$H$4:$H$494)</f>
        <v>0</v>
      </c>
      <c r="I523" s="99" cm="1">
        <f t="array" ref="I523">SUMPRODUCT(--($E$4:$E$494=C523),--($D$4:$D$494="X"),$I$4:$I$494)</f>
        <v>0</v>
      </c>
      <c r="J523" s="99" cm="1">
        <f t="array" ref="J523">SUMPRODUCT(--($E$4:$E$494=C523),--($D$4:$D$494="X"),$J$4:$J$494)</f>
        <v>0</v>
      </c>
      <c r="K523" s="99" cm="1">
        <f t="array" ref="K523">SUMPRODUCT(--($E$4:$E$494=C523),--($D$4:$D$494="X"),$K$4:$K$494)</f>
        <v>0</v>
      </c>
      <c r="L523" s="99" cm="1">
        <f t="array" ref="L523">SUMPRODUCT(--($E$4:$E$494=C523),--($D$4:$D$494="X"),$L$4:$L$494)</f>
        <v>0</v>
      </c>
      <c r="M523" s="99" cm="1">
        <f t="array" ref="M523">SUMPRODUCT(--($E$4:$E$494=C523),--($D$4:$D$494="X"),$M$4:$M$494)</f>
        <v>0</v>
      </c>
      <c r="N523" s="99">
        <f t="shared" si="21"/>
        <v>0</v>
      </c>
    </row>
    <row r="524" spans="3:16">
      <c r="C524" s="95" t="str">
        <f t="shared" si="20"/>
        <v>G</v>
      </c>
      <c r="D524" s="96"/>
      <c r="E524" s="96"/>
      <c r="F524" s="99" cm="1">
        <f t="array" ref="F524">SUMPRODUCT(--($E$4:$E$494=C524),--($D$4:$D$494="X"),$F$4:$F$494)</f>
        <v>0</v>
      </c>
      <c r="G524" s="99" cm="1">
        <f t="array" ref="G524">SUMPRODUCT(--($E$4:$E$494=C524),--($D$4:$D$494="X"),$G$4:$G$494)</f>
        <v>0</v>
      </c>
      <c r="H524" s="99" cm="1">
        <f t="array" ref="H524">SUMPRODUCT(--($E$4:$E$494=C524),--($D$4:$D$494="X"),$H$4:$H$494)</f>
        <v>0</v>
      </c>
      <c r="I524" s="99" cm="1">
        <f t="array" ref="I524">SUMPRODUCT(--($E$4:$E$494=C524),--($D$4:$D$494="X"),$I$4:$I$494)</f>
        <v>0</v>
      </c>
      <c r="J524" s="99" cm="1">
        <f t="array" ref="J524">SUMPRODUCT(--($E$4:$E$494=C524),--($D$4:$D$494="X"),$J$4:$J$494)</f>
        <v>0</v>
      </c>
      <c r="K524" s="99" cm="1">
        <f t="array" ref="K524">SUMPRODUCT(--($E$4:$E$494=C524),--($D$4:$D$494="X"),$K$4:$K$494)</f>
        <v>0</v>
      </c>
      <c r="L524" s="99" cm="1">
        <f t="array" ref="L524">SUMPRODUCT(--($E$4:$E$494=C524),--($D$4:$D$494="X"),$L$4:$L$494)</f>
        <v>0</v>
      </c>
      <c r="M524" s="99" cm="1">
        <f t="array" ref="M524">SUMPRODUCT(--($E$4:$E$494=C524),--($D$4:$D$494="X"),$M$4:$M$494)</f>
        <v>0</v>
      </c>
      <c r="N524" s="99">
        <f t="shared" si="21"/>
        <v>0</v>
      </c>
    </row>
    <row r="525" spans="3:16">
      <c r="C525" s="95" t="str">
        <f t="shared" si="20"/>
        <v>H</v>
      </c>
      <c r="D525" s="96"/>
      <c r="E525" s="96"/>
      <c r="F525" s="99" cm="1">
        <f t="array" ref="F525">SUMPRODUCT(--($E$4:$E$494=C525),--($D$4:$D$494="X"),$F$4:$F$494)</f>
        <v>0</v>
      </c>
      <c r="G525" s="99" cm="1">
        <f t="array" ref="G525">SUMPRODUCT(--($E$4:$E$494=C525),--($D$4:$D$494="X"),$G$4:$G$494)</f>
        <v>0</v>
      </c>
      <c r="H525" s="99" cm="1">
        <f t="array" ref="H525">SUMPRODUCT(--($E$4:$E$494=C525),--($D$4:$D$494="X"),$H$4:$H$494)</f>
        <v>0</v>
      </c>
      <c r="I525" s="99" cm="1">
        <f t="array" ref="I525">SUMPRODUCT(--($E$4:$E$494=C525),--($D$4:$D$494="X"),$I$4:$I$494)</f>
        <v>0</v>
      </c>
      <c r="J525" s="99" cm="1">
        <f t="array" ref="J525">SUMPRODUCT(--($E$4:$E$494=C525),--($D$4:$D$494="X"),$J$4:$J$494)</f>
        <v>0</v>
      </c>
      <c r="K525" s="99" cm="1">
        <f t="array" ref="K525">SUMPRODUCT(--($E$4:$E$494=C525),--($D$4:$D$494="X"),$K$4:$K$494)</f>
        <v>0</v>
      </c>
      <c r="L525" s="99" cm="1">
        <f t="array" ref="L525">SUMPRODUCT(--($E$4:$E$494=C525),--($D$4:$D$494="X"),$L$4:$L$494)</f>
        <v>0</v>
      </c>
      <c r="M525" s="99" cm="1">
        <f t="array" ref="M525">SUMPRODUCT(--($E$4:$E$494=C525),--($D$4:$D$494="X"),$M$4:$M$494)</f>
        <v>0</v>
      </c>
      <c r="N525" s="99">
        <f t="shared" si="21"/>
        <v>0</v>
      </c>
    </row>
    <row r="526" spans="3:16">
      <c r="C526" s="95" t="str">
        <f t="shared" si="20"/>
        <v>I</v>
      </c>
      <c r="D526" s="96"/>
      <c r="E526" s="96"/>
      <c r="F526" s="99" cm="1">
        <f t="array" ref="F526">SUMPRODUCT(--($E$4:$E$494=C526),--($D$4:$D$494="X"),$F$4:$F$494)</f>
        <v>0</v>
      </c>
      <c r="G526" s="99" cm="1">
        <f t="array" ref="G526">SUMPRODUCT(--($E$4:$E$494=C526),--($D$4:$D$494="X"),$G$4:$G$494)</f>
        <v>0</v>
      </c>
      <c r="H526" s="99" cm="1">
        <f t="array" ref="H526">SUMPRODUCT(--($E$4:$E$494=C526),--($D$4:$D$494="X"),$H$4:$H$494)</f>
        <v>0</v>
      </c>
      <c r="I526" s="99" cm="1">
        <f t="array" ref="I526">SUMPRODUCT(--($E$4:$E$494=C526),--($D$4:$D$494="X"),$I$4:$I$494)</f>
        <v>0</v>
      </c>
      <c r="J526" s="99" cm="1">
        <f t="array" ref="J526">SUMPRODUCT(--($E$4:$E$494=C526),--($D$4:$D$494="X"),$J$4:$J$494)</f>
        <v>0</v>
      </c>
      <c r="K526" s="99" cm="1">
        <f t="array" ref="K526">SUMPRODUCT(--($E$4:$E$494=C526),--($D$4:$D$494="X"),$K$4:$K$494)</f>
        <v>0</v>
      </c>
      <c r="L526" s="99" cm="1">
        <f t="array" ref="L526">SUMPRODUCT(--($E$4:$E$494=C526),--($D$4:$D$494="X"),$L$4:$L$494)</f>
        <v>0</v>
      </c>
      <c r="M526" s="99" cm="1">
        <f t="array" ref="M526">SUMPRODUCT(--($E$4:$E$494=C526),--($D$4:$D$494="X"),$M$4:$M$494)</f>
        <v>0</v>
      </c>
      <c r="N526" s="99">
        <f t="shared" si="21"/>
        <v>0</v>
      </c>
    </row>
    <row r="527" spans="3:16">
      <c r="C527" s="95" t="str">
        <f t="shared" si="20"/>
        <v>J</v>
      </c>
      <c r="D527" s="96"/>
      <c r="E527" s="96"/>
      <c r="F527" s="99" cm="1">
        <f t="array" ref="F527">SUMPRODUCT(--($E$4:$E$494=C527),--($D$4:$D$494="X"),$F$4:$F$494)</f>
        <v>0</v>
      </c>
      <c r="G527" s="99" cm="1">
        <f t="array" ref="G527">SUMPRODUCT(--($E$4:$E$494=C527),--($D$4:$D$494="X"),$G$4:$G$494)</f>
        <v>0</v>
      </c>
      <c r="H527" s="99" cm="1">
        <f t="array" ref="H527">SUMPRODUCT(--($E$4:$E$494=C527),--($D$4:$D$494="X"),$H$4:$H$494)</f>
        <v>0</v>
      </c>
      <c r="I527" s="99" cm="1">
        <f t="array" ref="I527">SUMPRODUCT(--($E$4:$E$494=C527),--($D$4:$D$494="X"),$I$4:$I$494)</f>
        <v>0</v>
      </c>
      <c r="J527" s="99" cm="1">
        <f t="array" ref="J527">SUMPRODUCT(--($E$4:$E$494=C527),--($D$4:$D$494="X"),$J$4:$J$494)</f>
        <v>0</v>
      </c>
      <c r="K527" s="99" cm="1">
        <f t="array" ref="K527">SUMPRODUCT(--($E$4:$E$494=C527),--($D$4:$D$494="X"),$K$4:$K$494)</f>
        <v>0</v>
      </c>
      <c r="L527" s="99" cm="1">
        <f t="array" ref="L527">SUMPRODUCT(--($E$4:$E$494=C527),--($D$4:$D$494="X"),$L$4:$L$494)</f>
        <v>0</v>
      </c>
      <c r="M527" s="99" cm="1">
        <f t="array" ref="M527">SUMPRODUCT(--($E$4:$E$494=C527),--($D$4:$D$494="X"),$M$4:$M$494)</f>
        <v>0</v>
      </c>
      <c r="N527" s="99">
        <f t="shared" si="21"/>
        <v>0</v>
      </c>
    </row>
    <row r="528" spans="3:16">
      <c r="C528" s="95" t="str">
        <f t="shared" si="20"/>
        <v>K</v>
      </c>
      <c r="D528" s="96"/>
      <c r="E528" s="96"/>
      <c r="F528" s="99" cm="1">
        <f t="array" ref="F528">SUMPRODUCT(--($E$4:$E$494=C528),--($D$4:$D$494="X"),$F$4:$F$494)</f>
        <v>0</v>
      </c>
      <c r="G528" s="99" cm="1">
        <f t="array" ref="G528">SUMPRODUCT(--($E$4:$E$494=C528),--($D$4:$D$494="X"),$G$4:$G$494)</f>
        <v>0</v>
      </c>
      <c r="H528" s="99" cm="1">
        <f t="array" ref="H528">SUMPRODUCT(--($E$4:$E$494=C528),--($D$4:$D$494="X"),$H$4:$H$494)</f>
        <v>0</v>
      </c>
      <c r="I528" s="99" cm="1">
        <f t="array" ref="I528">SUMPRODUCT(--($E$4:$E$494=C528),--($D$4:$D$494="X"),$I$4:$I$494)</f>
        <v>0</v>
      </c>
      <c r="J528" s="99" cm="1">
        <f t="array" ref="J528">SUMPRODUCT(--($E$4:$E$494=C528),--($D$4:$D$494="X"),$J$4:$J$494)</f>
        <v>0</v>
      </c>
      <c r="K528" s="99" cm="1">
        <f t="array" ref="K528">SUMPRODUCT(--($E$4:$E$494=C528),--($D$4:$D$494="X"),$K$4:$K$494)</f>
        <v>0</v>
      </c>
      <c r="L528" s="99" cm="1">
        <f t="array" ref="L528">SUMPRODUCT(--($E$4:$E$494=C528),--($D$4:$D$494="X"),$L$4:$L$494)</f>
        <v>0</v>
      </c>
      <c r="M528" s="99" cm="1">
        <f t="array" ref="M528">SUMPRODUCT(--($E$4:$E$494=C528),--($D$4:$D$494="X"),$M$4:$M$494)</f>
        <v>0</v>
      </c>
      <c r="N528" s="99">
        <f t="shared" si="21"/>
        <v>0</v>
      </c>
    </row>
    <row r="529" spans="3:14">
      <c r="C529" s="95" t="str">
        <f t="shared" si="20"/>
        <v>Vrije categorie</v>
      </c>
      <c r="D529" s="96"/>
      <c r="E529" s="96"/>
      <c r="F529" s="99" cm="1">
        <f t="array" ref="F529">SUMPRODUCT(--($E$4:$E$494=C529),--($D$4:$D$494="X"),$F$4:$F$494)</f>
        <v>0</v>
      </c>
      <c r="G529" s="99" cm="1">
        <f t="array" ref="G529">SUMPRODUCT(--($E$4:$E$494=C529),--($D$4:$D$494="X"),$G$4:$G$494)</f>
        <v>0</v>
      </c>
      <c r="H529" s="99" cm="1">
        <f t="array" ref="H529">SUMPRODUCT(--($E$4:$E$494=C529),--($D$4:$D$494="X"),$H$4:$H$494)</f>
        <v>0</v>
      </c>
      <c r="I529" s="99" cm="1">
        <f t="array" ref="I529">SUMPRODUCT(--($E$4:$E$494=C529),--($D$4:$D$494="X"),$I$4:$I$494)</f>
        <v>0</v>
      </c>
      <c r="J529" s="99" cm="1">
        <f t="array" ref="J529">SUMPRODUCT(--($E$4:$E$494=C529),--($D$4:$D$494="X"),$J$4:$J$494)</f>
        <v>0</v>
      </c>
      <c r="K529" s="99" cm="1">
        <f t="array" ref="K529">SUMPRODUCT(--($E$4:$E$494=C529),--($D$4:$D$494="X"),$K$4:$K$494)</f>
        <v>0</v>
      </c>
      <c r="L529" s="99" cm="1">
        <f t="array" ref="L529">SUMPRODUCT(--($E$4:$E$494=C529),--($D$4:$D$494="X"),$L$4:$L$494)</f>
        <v>0</v>
      </c>
      <c r="M529" s="99" cm="1">
        <f t="array" ref="M529">SUMPRODUCT(--($E$4:$E$494=C529),--($D$4:$D$494="X"),$M$4:$M$494)</f>
        <v>0</v>
      </c>
      <c r="N529" s="99">
        <f t="shared" si="21"/>
        <v>0</v>
      </c>
    </row>
    <row r="530" spans="3:14">
      <c r="C530" s="95" t="str">
        <f t="shared" si="20"/>
        <v>Vrije categorie</v>
      </c>
      <c r="D530" s="96"/>
      <c r="E530" s="96"/>
      <c r="F530" s="99" cm="1">
        <f t="array" ref="F530">SUMPRODUCT(--($E$4:$E$494=C530),--($D$4:$D$494="X"),$F$4:$F$494)</f>
        <v>0</v>
      </c>
      <c r="G530" s="99" cm="1">
        <f t="array" ref="G530">SUMPRODUCT(--($E$4:$E$494=C530),--($D$4:$D$494="X"),$G$4:$G$494)</f>
        <v>0</v>
      </c>
      <c r="H530" s="99" cm="1">
        <f t="array" ref="H530">SUMPRODUCT(--($E$4:$E$494=C530),--($D$4:$D$494="X"),$H$4:$H$494)</f>
        <v>0</v>
      </c>
      <c r="I530" s="99" cm="1">
        <f t="array" ref="I530">SUMPRODUCT(--($E$4:$E$494=C530),--($D$4:$D$494="X"),$I$4:$I$494)</f>
        <v>0</v>
      </c>
      <c r="J530" s="99" cm="1">
        <f t="array" ref="J530">SUMPRODUCT(--($E$4:$E$494=C530),--($D$4:$D$494="X"),$J$4:$J$494)</f>
        <v>0</v>
      </c>
      <c r="K530" s="99" cm="1">
        <f t="array" ref="K530">SUMPRODUCT(--($E$4:$E$494=C530),--($D$4:$D$494="X"),$K$4:$K$494)</f>
        <v>0</v>
      </c>
      <c r="L530" s="99" cm="1">
        <f t="array" ref="L530">SUMPRODUCT(--($E$4:$E$494=C530),--($D$4:$D$494="X"),$L$4:$L$494)</f>
        <v>0</v>
      </c>
      <c r="M530" s="99" cm="1">
        <f t="array" ref="M530">SUMPRODUCT(--($E$4:$E$494=C530),--($D$4:$D$494="X"),$M$4:$M$494)</f>
        <v>0</v>
      </c>
      <c r="N530" s="99">
        <f t="shared" si="21"/>
        <v>0</v>
      </c>
    </row>
    <row r="531" spans="3:14" ht="15.75" thickBot="1">
      <c r="C531" s="97" t="s">
        <v>179</v>
      </c>
      <c r="D531" s="98"/>
      <c r="E531" s="98"/>
      <c r="F531" s="100">
        <f>SUM(F518:F530)</f>
        <v>0</v>
      </c>
      <c r="G531" s="100">
        <f t="shared" ref="G531:M531" si="22">SUM(G518:G530)</f>
        <v>0</v>
      </c>
      <c r="H531" s="100">
        <f t="shared" si="22"/>
        <v>0</v>
      </c>
      <c r="I531" s="100">
        <f t="shared" si="22"/>
        <v>0</v>
      </c>
      <c r="J531" s="100">
        <f t="shared" si="22"/>
        <v>0</v>
      </c>
      <c r="K531" s="100">
        <f t="shared" si="22"/>
        <v>0</v>
      </c>
      <c r="L531" s="100">
        <f t="shared" si="22"/>
        <v>0</v>
      </c>
      <c r="M531" s="100">
        <f t="shared" si="22"/>
        <v>0</v>
      </c>
      <c r="N531" s="100">
        <f>SUM(N518:N530)</f>
        <v>0</v>
      </c>
    </row>
    <row r="532" spans="3:14" ht="15.75" thickTop="1"/>
  </sheetData>
  <mergeCells count="4">
    <mergeCell ref="B1:C1"/>
    <mergeCell ref="D1:J1"/>
    <mergeCell ref="B2:C2"/>
    <mergeCell ref="D2:J2"/>
  </mergeCells>
  <pageMargins left="0.7" right="0.7" top="0.75" bottom="0.75" header="0.3" footer="0.3"/>
  <pageSetup paperSize="9" orientation="portrait" r:id="rId1"/>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4BCDEC-BD4E-43F1-BF7D-B01DD0A1EFE5}">
  <sheetPr>
    <tabColor rgb="FFC2E76B"/>
  </sheetPr>
  <dimension ref="A2:N63"/>
  <sheetViews>
    <sheetView showGridLines="0" workbookViewId="0">
      <selection activeCell="A35" sqref="A35:D35"/>
    </sheetView>
  </sheetViews>
  <sheetFormatPr defaultRowHeight="15"/>
  <cols>
    <col min="1" max="1" width="30" customWidth="1"/>
    <col min="4" max="4" width="13.28515625" customWidth="1"/>
    <col min="5" max="5" width="16.140625" customWidth="1"/>
    <col min="6" max="6" width="17.85546875" customWidth="1"/>
    <col min="7" max="7" width="13.85546875" customWidth="1"/>
    <col min="8" max="8" width="16.7109375" bestFit="1" customWidth="1"/>
    <col min="9" max="9" width="18.42578125" bestFit="1" customWidth="1"/>
    <col min="11" max="11" width="10" customWidth="1"/>
    <col min="12" max="12" width="10.85546875" bestFit="1" customWidth="1"/>
    <col min="13" max="13" width="16" customWidth="1"/>
    <col min="14" max="14" width="16.7109375" bestFit="1" customWidth="1"/>
  </cols>
  <sheetData>
    <row r="2" spans="1:14" ht="45">
      <c r="A2" s="74"/>
      <c r="B2" s="75"/>
      <c r="C2" s="75"/>
      <c r="D2" s="76" t="str">
        <f>CONCATENATE("Uitvoeringsbepaling"," ",H5,", onderdeel van ",Kwaliteitscontroles!A2," ",Kwaliteitscontroles!A3)</f>
        <v xml:space="preserve">Uitvoeringsbepaling 51, onderdeel van bestek </v>
      </c>
      <c r="E2" s="76"/>
      <c r="F2" s="76"/>
      <c r="G2" s="76"/>
      <c r="H2" s="77"/>
      <c r="I2" s="37"/>
      <c r="K2" t="s">
        <v>67</v>
      </c>
      <c r="L2" t="s">
        <v>170</v>
      </c>
      <c r="M2" s="65" t="s">
        <v>169</v>
      </c>
      <c r="N2" t="s">
        <v>183</v>
      </c>
    </row>
    <row r="3" spans="1:14">
      <c r="K3" s="58" t="s">
        <v>50</v>
      </c>
      <c r="L3" s="71"/>
      <c r="M3" s="132"/>
      <c r="N3" s="112" t="e">
        <f>'51a'!P536/M3</f>
        <v>#N/A</v>
      </c>
    </row>
    <row r="4" spans="1:14">
      <c r="A4" s="42" t="s">
        <v>78</v>
      </c>
      <c r="B4" s="229" t="str">
        <f>VLOOKUP(H5,Kwaliteitscontroles!A5:E55,3)</f>
        <v>Complex 51</v>
      </c>
      <c r="C4" s="229"/>
      <c r="D4" s="229"/>
      <c r="E4" s="229"/>
      <c r="F4" s="45"/>
      <c r="G4" s="45"/>
      <c r="H4" s="38"/>
      <c r="K4" s="60" t="s">
        <v>53</v>
      </c>
      <c r="L4" s="72"/>
      <c r="M4" s="133"/>
      <c r="N4" s="113" t="e">
        <f>'51a'!P537/M4</f>
        <v>#N/A</v>
      </c>
    </row>
    <row r="5" spans="1:14">
      <c r="A5" s="43" t="s">
        <v>79</v>
      </c>
      <c r="B5" s="230" t="str">
        <f>VLOOKUP(H5,Kwaliteitscontroles!A5:E55,4)</f>
        <v>Complex 51</v>
      </c>
      <c r="C5" s="230"/>
      <c r="D5" s="230"/>
      <c r="E5" s="230"/>
      <c r="F5" s="245" t="s">
        <v>81</v>
      </c>
      <c r="G5" s="245"/>
      <c r="H5" s="39">
        <f>Kwaliteitscontroles!A55</f>
        <v>51</v>
      </c>
      <c r="K5" s="60" t="s">
        <v>54</v>
      </c>
      <c r="L5" s="72"/>
      <c r="M5" s="133"/>
      <c r="N5" s="113" t="e">
        <f>'51a'!P538/M5</f>
        <v>#N/A</v>
      </c>
    </row>
    <row r="6" spans="1:14">
      <c r="A6" s="44" t="s">
        <v>80</v>
      </c>
      <c r="B6" s="231" t="str">
        <f>VLOOKUP(H5,Kwaliteitscontroles!A5:E55,5)</f>
        <v>Complex 51</v>
      </c>
      <c r="C6" s="231"/>
      <c r="D6" s="231"/>
      <c r="E6" s="231"/>
      <c r="F6" s="246" t="s">
        <v>82</v>
      </c>
      <c r="G6" s="246"/>
      <c r="H6" s="40" t="str">
        <f>CONCATENATE(H5,"a")</f>
        <v>51a</v>
      </c>
      <c r="K6" s="60" t="s">
        <v>55</v>
      </c>
      <c r="L6" s="72"/>
      <c r="M6" s="133"/>
      <c r="N6" s="113" t="e">
        <f>'51a'!P539/M6</f>
        <v>#N/A</v>
      </c>
    </row>
    <row r="7" spans="1:14">
      <c r="K7" s="60" t="s">
        <v>51</v>
      </c>
      <c r="L7" s="72"/>
      <c r="M7" s="133"/>
      <c r="N7" s="113" t="e">
        <f>'51a'!P540/M7</f>
        <v>#N/A</v>
      </c>
    </row>
    <row r="8" spans="1:14">
      <c r="A8" s="11" t="s">
        <v>83</v>
      </c>
      <c r="B8" s="12"/>
      <c r="C8" s="12"/>
      <c r="D8" s="12"/>
      <c r="E8" s="41">
        <f>MAX(L3:L16)</f>
        <v>0</v>
      </c>
      <c r="K8" s="60" t="s">
        <v>56</v>
      </c>
      <c r="L8" s="72"/>
      <c r="M8" s="133"/>
      <c r="N8" s="113" t="e">
        <f>'51a'!P541/M8</f>
        <v>#N/A</v>
      </c>
    </row>
    <row r="9" spans="1:14">
      <c r="A9" s="11" t="s">
        <v>26</v>
      </c>
      <c r="B9" s="12"/>
      <c r="C9" s="12"/>
      <c r="D9" s="12"/>
      <c r="E9" s="152">
        <v>0.08</v>
      </c>
      <c r="K9" s="60" t="s">
        <v>185</v>
      </c>
      <c r="L9" s="72"/>
      <c r="M9" s="133"/>
      <c r="N9" s="113" t="e">
        <f>'51a'!P542/M9</f>
        <v>#N/A</v>
      </c>
    </row>
    <row r="10" spans="1:14">
      <c r="H10" s="33" t="s">
        <v>92</v>
      </c>
      <c r="K10" s="60" t="s">
        <v>57</v>
      </c>
      <c r="L10" s="72"/>
      <c r="M10" s="133"/>
      <c r="N10" s="113" t="e">
        <f>'51a'!P543/M10</f>
        <v>#N/A</v>
      </c>
    </row>
    <row r="11" spans="1:14">
      <c r="A11" s="11" t="s">
        <v>84</v>
      </c>
      <c r="B11" s="12"/>
      <c r="C11" s="12"/>
      <c r="D11" s="12"/>
      <c r="E11" s="12"/>
      <c r="F11" s="46"/>
      <c r="G11" s="46"/>
      <c r="H11" s="48" t="e">
        <f>SUM(N3:N16)*Offertetarief</f>
        <v>#N/A</v>
      </c>
      <c r="K11" s="60" t="s">
        <v>58</v>
      </c>
      <c r="L11" s="72"/>
      <c r="M11" s="133"/>
      <c r="N11" s="113" t="e">
        <f>'51a'!P544/M11</f>
        <v>#N/A</v>
      </c>
    </row>
    <row r="12" spans="1:14">
      <c r="F12" s="33" t="s">
        <v>60</v>
      </c>
      <c r="G12" s="33" t="s">
        <v>86</v>
      </c>
      <c r="K12" s="60" t="s">
        <v>59</v>
      </c>
      <c r="L12" s="72"/>
      <c r="M12" s="133"/>
      <c r="N12" s="113" t="e">
        <f>'51a'!P545/M12</f>
        <v>#N/A</v>
      </c>
    </row>
    <row r="13" spans="1:14">
      <c r="A13" s="12" t="s">
        <v>152</v>
      </c>
      <c r="B13" s="12"/>
      <c r="C13" s="12"/>
      <c r="D13" s="12"/>
      <c r="E13" s="13"/>
      <c r="F13" s="69">
        <f>'51a'!N512</f>
        <v>0</v>
      </c>
      <c r="G13" s="115"/>
      <c r="H13" s="49">
        <f>(F13*G13)*4</f>
        <v>0</v>
      </c>
      <c r="K13" s="60" t="s">
        <v>52</v>
      </c>
      <c r="L13" s="72"/>
      <c r="M13" s="133"/>
      <c r="N13" s="113" t="e">
        <f>'51a'!P546/M13</f>
        <v>#N/A</v>
      </c>
    </row>
    <row r="14" spans="1:14" ht="15.75">
      <c r="F14" s="47" t="s">
        <v>85</v>
      </c>
      <c r="G14" s="102"/>
      <c r="H14" s="49" t="e">
        <f>SUM(H11:H13)</f>
        <v>#N/A</v>
      </c>
      <c r="K14" s="60"/>
      <c r="L14" s="72"/>
      <c r="M14" s="133"/>
      <c r="N14" s="113"/>
    </row>
    <row r="15" spans="1:14">
      <c r="K15" s="60"/>
      <c r="L15" s="72"/>
      <c r="M15" s="133"/>
      <c r="N15" s="113"/>
    </row>
    <row r="16" spans="1:14">
      <c r="A16" t="s">
        <v>165</v>
      </c>
      <c r="K16" s="62"/>
      <c r="L16" s="73"/>
      <c r="M16" s="134"/>
      <c r="N16" s="114"/>
    </row>
    <row r="17" spans="1:9">
      <c r="A17" s="241" t="s">
        <v>166</v>
      </c>
      <c r="B17" s="241"/>
      <c r="C17" s="241"/>
      <c r="D17" s="70" t="e">
        <f>'51a'!P512</f>
        <v>#N/A</v>
      </c>
      <c r="E17" s="241" t="s">
        <v>167</v>
      </c>
      <c r="F17" s="241"/>
      <c r="G17" s="70" t="e">
        <f>D17/E8</f>
        <v>#N/A</v>
      </c>
      <c r="H17" s="67" t="s">
        <v>168</v>
      </c>
      <c r="I17" s="69" t="e">
        <f>D17/SUM(N3:N16)</f>
        <v>#N/A</v>
      </c>
    </row>
    <row r="20" spans="1:9">
      <c r="A20" s="50" t="s">
        <v>153</v>
      </c>
      <c r="E20" s="33" t="s">
        <v>60</v>
      </c>
      <c r="F20" s="33" t="s">
        <v>86</v>
      </c>
      <c r="G20" s="33" t="s">
        <v>87</v>
      </c>
      <c r="H20" s="33" t="s">
        <v>88</v>
      </c>
      <c r="I20" s="33" t="s">
        <v>92</v>
      </c>
    </row>
    <row r="21" spans="1:9">
      <c r="A21" s="125"/>
      <c r="B21" s="119"/>
      <c r="C21" s="119"/>
      <c r="D21" s="119"/>
      <c r="E21" s="225"/>
      <c r="F21" s="225"/>
      <c r="G21" s="225"/>
      <c r="H21" s="225"/>
      <c r="I21" s="120"/>
    </row>
    <row r="22" spans="1:9">
      <c r="A22" s="262" t="s">
        <v>155</v>
      </c>
      <c r="B22" s="263"/>
      <c r="C22" s="263"/>
      <c r="D22" s="227"/>
      <c r="E22" s="121">
        <f>'51a'!G512</f>
        <v>0</v>
      </c>
      <c r="F22" s="122"/>
      <c r="G22" s="123">
        <f t="shared" ref="G22:G34" si="0">E22*F22</f>
        <v>0</v>
      </c>
      <c r="H22" s="124"/>
      <c r="I22" s="123">
        <f t="shared" ref="I22:I34" si="1">G22*H22</f>
        <v>0</v>
      </c>
    </row>
    <row r="23" spans="1:9">
      <c r="A23" s="224" t="s">
        <v>156</v>
      </c>
      <c r="B23" s="225"/>
      <c r="C23" s="225"/>
      <c r="D23" s="226"/>
      <c r="E23" s="51">
        <f>E22</f>
        <v>0</v>
      </c>
      <c r="F23" s="88"/>
      <c r="G23" s="83">
        <f t="shared" si="0"/>
        <v>0</v>
      </c>
      <c r="H23" s="61"/>
      <c r="I23" s="83">
        <f t="shared" si="1"/>
        <v>0</v>
      </c>
    </row>
    <row r="24" spans="1:9">
      <c r="A24" s="224" t="s">
        <v>157</v>
      </c>
      <c r="B24" s="225"/>
      <c r="C24" s="225"/>
      <c r="D24" s="226"/>
      <c r="E24" s="51">
        <f>E22</f>
        <v>0</v>
      </c>
      <c r="F24" s="88"/>
      <c r="G24" s="83">
        <f t="shared" si="0"/>
        <v>0</v>
      </c>
      <c r="H24" s="61"/>
      <c r="I24" s="83">
        <f t="shared" si="1"/>
        <v>0</v>
      </c>
    </row>
    <row r="25" spans="1:9">
      <c r="A25" s="224" t="s">
        <v>158</v>
      </c>
      <c r="B25" s="225"/>
      <c r="C25" s="225"/>
      <c r="D25" s="226"/>
      <c r="E25" s="51">
        <f>E22</f>
        <v>0</v>
      </c>
      <c r="F25" s="88"/>
      <c r="G25" s="83">
        <f t="shared" si="0"/>
        <v>0</v>
      </c>
      <c r="H25" s="61"/>
      <c r="I25" s="83">
        <f t="shared" si="1"/>
        <v>0</v>
      </c>
    </row>
    <row r="26" spans="1:9">
      <c r="A26" s="224" t="s">
        <v>61</v>
      </c>
      <c r="B26" s="225"/>
      <c r="C26" s="225"/>
      <c r="D26" s="226"/>
      <c r="E26" s="51">
        <f>'51a'!F512-E27</f>
        <v>0</v>
      </c>
      <c r="F26" s="88"/>
      <c r="G26" s="83">
        <f t="shared" si="0"/>
        <v>0</v>
      </c>
      <c r="H26" s="61"/>
      <c r="I26" s="83">
        <f t="shared" si="1"/>
        <v>0</v>
      </c>
    </row>
    <row r="27" spans="1:9">
      <c r="A27" s="224" t="s">
        <v>62</v>
      </c>
      <c r="B27" s="225"/>
      <c r="C27" s="225"/>
      <c r="D27" s="264"/>
      <c r="E27" s="126"/>
      <c r="F27" s="127"/>
      <c r="G27" s="128">
        <f t="shared" si="0"/>
        <v>0</v>
      </c>
      <c r="H27" s="129"/>
      <c r="I27" s="128">
        <f t="shared" si="1"/>
        <v>0</v>
      </c>
    </row>
    <row r="28" spans="1:9">
      <c r="A28" s="125"/>
      <c r="B28" s="119"/>
      <c r="C28" s="119"/>
      <c r="D28" s="119"/>
      <c r="E28" s="225"/>
      <c r="F28" s="225"/>
      <c r="G28" s="225"/>
      <c r="H28" s="225"/>
      <c r="I28" s="120"/>
    </row>
    <row r="29" spans="1:9">
      <c r="A29" s="224" t="s">
        <v>159</v>
      </c>
      <c r="B29" s="225"/>
      <c r="C29" s="225"/>
      <c r="D29" s="227"/>
      <c r="E29" s="121">
        <f>'51a'!S495</f>
        <v>0</v>
      </c>
      <c r="F29" s="122"/>
      <c r="G29" s="123">
        <f t="shared" si="0"/>
        <v>0</v>
      </c>
      <c r="H29" s="124"/>
      <c r="I29" s="123">
        <f t="shared" si="1"/>
        <v>0</v>
      </c>
    </row>
    <row r="30" spans="1:9">
      <c r="A30" s="224" t="s">
        <v>160</v>
      </c>
      <c r="B30" s="225"/>
      <c r="C30" s="225"/>
      <c r="D30" s="226"/>
      <c r="E30" s="51">
        <f>'51a'!R495</f>
        <v>0</v>
      </c>
      <c r="F30" s="88"/>
      <c r="G30" s="83">
        <f t="shared" si="0"/>
        <v>0</v>
      </c>
      <c r="H30" s="61"/>
      <c r="I30" s="83">
        <f t="shared" si="1"/>
        <v>0</v>
      </c>
    </row>
    <row r="31" spans="1:9">
      <c r="A31" s="224" t="s">
        <v>161</v>
      </c>
      <c r="B31" s="225"/>
      <c r="C31" s="225"/>
      <c r="D31" s="226"/>
      <c r="E31" s="51">
        <f>'51a'!T495</f>
        <v>0</v>
      </c>
      <c r="F31" s="88"/>
      <c r="G31" s="83">
        <f t="shared" si="0"/>
        <v>0</v>
      </c>
      <c r="H31" s="61"/>
      <c r="I31" s="83">
        <f t="shared" si="1"/>
        <v>0</v>
      </c>
    </row>
    <row r="32" spans="1:9">
      <c r="A32" s="224" t="s">
        <v>162</v>
      </c>
      <c r="B32" s="225"/>
      <c r="C32" s="225"/>
      <c r="D32" s="226"/>
      <c r="E32" s="51">
        <f>'51a'!U495</f>
        <v>0</v>
      </c>
      <c r="F32" s="88"/>
      <c r="G32" s="83">
        <f t="shared" si="0"/>
        <v>0</v>
      </c>
      <c r="H32" s="61"/>
      <c r="I32" s="83">
        <f t="shared" si="1"/>
        <v>0</v>
      </c>
    </row>
    <row r="33" spans="1:9">
      <c r="A33" s="224" t="s">
        <v>151</v>
      </c>
      <c r="B33" s="225"/>
      <c r="C33" s="225"/>
      <c r="D33" s="226"/>
      <c r="E33" s="51">
        <f>'51a'!V495</f>
        <v>0</v>
      </c>
      <c r="F33" s="88"/>
      <c r="G33" s="83">
        <f t="shared" si="0"/>
        <v>0</v>
      </c>
      <c r="H33" s="61"/>
      <c r="I33" s="83">
        <f t="shared" si="1"/>
        <v>0</v>
      </c>
    </row>
    <row r="34" spans="1:9">
      <c r="A34" s="224" t="s">
        <v>163</v>
      </c>
      <c r="B34" s="225"/>
      <c r="C34" s="225"/>
      <c r="D34" s="226"/>
      <c r="E34" s="51">
        <f>'51a'!W495</f>
        <v>0</v>
      </c>
      <c r="F34" s="88"/>
      <c r="G34" s="83">
        <f t="shared" si="0"/>
        <v>0</v>
      </c>
      <c r="H34" s="61"/>
      <c r="I34" s="83">
        <f t="shared" si="1"/>
        <v>0</v>
      </c>
    </row>
    <row r="35" spans="1:9">
      <c r="A35" s="224"/>
      <c r="B35" s="225"/>
      <c r="C35" s="225"/>
      <c r="D35" s="226"/>
      <c r="E35" s="51"/>
      <c r="F35" s="88"/>
      <c r="G35" s="83"/>
      <c r="H35" s="61"/>
      <c r="I35" s="83"/>
    </row>
    <row r="36" spans="1:9">
      <c r="A36" s="224"/>
      <c r="B36" s="225"/>
      <c r="C36" s="225"/>
      <c r="D36" s="226"/>
      <c r="E36" s="51"/>
      <c r="F36" s="88"/>
      <c r="G36" s="83"/>
      <c r="H36" s="61"/>
      <c r="I36" s="83"/>
    </row>
    <row r="37" spans="1:9">
      <c r="A37" s="238"/>
      <c r="B37" s="239"/>
      <c r="C37" s="239"/>
      <c r="D37" s="240"/>
      <c r="E37" s="52"/>
      <c r="F37" s="89"/>
      <c r="G37" s="84"/>
      <c r="H37" s="63"/>
      <c r="I37" s="84"/>
    </row>
    <row r="38" spans="1:9" ht="15.75">
      <c r="H38" s="53" t="s">
        <v>85</v>
      </c>
      <c r="I38" s="54">
        <f>SUM(I22:I37)</f>
        <v>0</v>
      </c>
    </row>
    <row r="40" spans="1:9">
      <c r="A40" s="50" t="s">
        <v>89</v>
      </c>
      <c r="D40" t="s">
        <v>49</v>
      </c>
      <c r="E40" t="s">
        <v>90</v>
      </c>
      <c r="F40" t="s">
        <v>91</v>
      </c>
      <c r="G40" t="s">
        <v>87</v>
      </c>
      <c r="H40" t="s">
        <v>88</v>
      </c>
      <c r="I40" t="s">
        <v>92</v>
      </c>
    </row>
    <row r="41" spans="1:9">
      <c r="A41" s="236" t="s">
        <v>154</v>
      </c>
      <c r="B41" s="237"/>
      <c r="C41" s="237"/>
      <c r="D41" s="34" t="s">
        <v>60</v>
      </c>
      <c r="E41" s="111">
        <f>'51a'!N505</f>
        <v>0</v>
      </c>
      <c r="F41" s="85"/>
      <c r="G41" s="82">
        <f>E41*F41</f>
        <v>0</v>
      </c>
      <c r="H41" s="59" t="s">
        <v>164</v>
      </c>
      <c r="I41" s="82"/>
    </row>
    <row r="42" spans="1:9">
      <c r="A42" s="234"/>
      <c r="B42" s="235"/>
      <c r="C42" s="235"/>
      <c r="D42" s="35"/>
      <c r="E42" s="35"/>
      <c r="F42" s="86"/>
      <c r="G42" s="83"/>
      <c r="H42" s="61"/>
      <c r="I42" s="83"/>
    </row>
    <row r="43" spans="1:9">
      <c r="A43" s="234"/>
      <c r="B43" s="235"/>
      <c r="C43" s="235"/>
      <c r="D43" s="35"/>
      <c r="E43" s="35"/>
      <c r="F43" s="86"/>
      <c r="G43" s="83"/>
      <c r="H43" s="61"/>
      <c r="I43" s="83"/>
    </row>
    <row r="44" spans="1:9">
      <c r="A44" s="234"/>
      <c r="B44" s="235"/>
      <c r="C44" s="235"/>
      <c r="D44" s="35"/>
      <c r="E44" s="35"/>
      <c r="F44" s="86"/>
      <c r="G44" s="83"/>
      <c r="H44" s="61"/>
      <c r="I44" s="83"/>
    </row>
    <row r="45" spans="1:9">
      <c r="A45" s="234"/>
      <c r="B45" s="235"/>
      <c r="C45" s="235"/>
      <c r="D45" s="35"/>
      <c r="E45" s="35"/>
      <c r="F45" s="86"/>
      <c r="G45" s="83"/>
      <c r="H45" s="61"/>
      <c r="I45" s="83"/>
    </row>
    <row r="46" spans="1:9">
      <c r="A46" s="234"/>
      <c r="B46" s="235"/>
      <c r="C46" s="235"/>
      <c r="D46" s="35"/>
      <c r="E46" s="35"/>
      <c r="F46" s="86"/>
      <c r="G46" s="83"/>
      <c r="H46" s="61"/>
      <c r="I46" s="83"/>
    </row>
    <row r="47" spans="1:9">
      <c r="A47" s="234"/>
      <c r="B47" s="235"/>
      <c r="C47" s="235"/>
      <c r="D47" s="35"/>
      <c r="E47" s="35"/>
      <c r="F47" s="86"/>
      <c r="G47" s="83"/>
      <c r="H47" s="61"/>
      <c r="I47" s="83"/>
    </row>
    <row r="48" spans="1:9">
      <c r="A48" s="234"/>
      <c r="B48" s="235"/>
      <c r="C48" s="235"/>
      <c r="D48" s="35"/>
      <c r="E48" s="35"/>
      <c r="F48" s="86"/>
      <c r="G48" s="83"/>
      <c r="H48" s="61"/>
      <c r="I48" s="83"/>
    </row>
    <row r="49" spans="1:9">
      <c r="A49" s="234"/>
      <c r="B49" s="235"/>
      <c r="C49" s="235"/>
      <c r="D49" s="35"/>
      <c r="E49" s="35"/>
      <c r="F49" s="86"/>
      <c r="G49" s="83"/>
      <c r="H49" s="61"/>
      <c r="I49" s="83"/>
    </row>
    <row r="50" spans="1:9">
      <c r="A50" s="234"/>
      <c r="B50" s="235"/>
      <c r="C50" s="235"/>
      <c r="D50" s="35"/>
      <c r="E50" s="35"/>
      <c r="F50" s="86"/>
      <c r="G50" s="83"/>
      <c r="H50" s="61"/>
      <c r="I50" s="83"/>
    </row>
    <row r="51" spans="1:9">
      <c r="A51" s="232"/>
      <c r="B51" s="233"/>
      <c r="C51" s="233"/>
      <c r="D51" s="36"/>
      <c r="E51" s="36"/>
      <c r="F51" s="87"/>
      <c r="G51" s="84"/>
      <c r="H51" s="63"/>
      <c r="I51" s="84"/>
    </row>
    <row r="52" spans="1:9" ht="15.75">
      <c r="H52" s="53" t="s">
        <v>85</v>
      </c>
      <c r="I52" s="54">
        <f>SUM(I41:I51)</f>
        <v>0</v>
      </c>
    </row>
    <row r="54" spans="1:9" ht="15.75">
      <c r="A54" s="11" t="s">
        <v>93</v>
      </c>
      <c r="B54" s="12"/>
      <c r="C54" s="12"/>
      <c r="D54" s="12"/>
      <c r="E54" s="12"/>
      <c r="F54" s="12"/>
      <c r="G54" s="12"/>
      <c r="H54" s="55" t="s">
        <v>85</v>
      </c>
      <c r="I54" s="56" t="e">
        <f>SUM(H14+I38+I52)</f>
        <v>#N/A</v>
      </c>
    </row>
    <row r="56" spans="1:9" ht="15.75">
      <c r="A56" s="11" t="s">
        <v>184</v>
      </c>
      <c r="B56" s="12"/>
      <c r="C56" s="12"/>
      <c r="D56" s="12"/>
      <c r="E56" s="12"/>
      <c r="F56" s="12"/>
      <c r="G56" s="12"/>
      <c r="H56" s="55" t="s">
        <v>85</v>
      </c>
      <c r="I56" s="56" t="e">
        <f>H11/12</f>
        <v>#N/A</v>
      </c>
    </row>
    <row r="58" spans="1:9">
      <c r="A58" s="50" t="s">
        <v>191</v>
      </c>
    </row>
    <row r="59" spans="1:9">
      <c r="A59" s="253"/>
      <c r="B59" s="254"/>
      <c r="C59" s="254"/>
      <c r="D59" s="254"/>
      <c r="E59" s="254"/>
      <c r="F59" s="254"/>
      <c r="G59" s="254"/>
      <c r="H59" s="254"/>
      <c r="I59" s="255"/>
    </row>
    <row r="60" spans="1:9">
      <c r="A60" s="256"/>
      <c r="B60" s="257"/>
      <c r="C60" s="257"/>
      <c r="D60" s="257"/>
      <c r="E60" s="257"/>
      <c r="F60" s="257"/>
      <c r="G60" s="257"/>
      <c r="H60" s="257"/>
      <c r="I60" s="258"/>
    </row>
    <row r="61" spans="1:9">
      <c r="A61" s="256"/>
      <c r="B61" s="257"/>
      <c r="C61" s="257"/>
      <c r="D61" s="257"/>
      <c r="E61" s="257"/>
      <c r="F61" s="257"/>
      <c r="G61" s="257"/>
      <c r="H61" s="257"/>
      <c r="I61" s="258"/>
    </row>
    <row r="62" spans="1:9">
      <c r="A62" s="256"/>
      <c r="B62" s="257"/>
      <c r="C62" s="257"/>
      <c r="D62" s="257"/>
      <c r="E62" s="257"/>
      <c r="F62" s="257"/>
      <c r="G62" s="257"/>
      <c r="H62" s="257"/>
      <c r="I62" s="258"/>
    </row>
    <row r="63" spans="1:9">
      <c r="A63" s="259"/>
      <c r="B63" s="260"/>
      <c r="C63" s="260"/>
      <c r="D63" s="260"/>
      <c r="E63" s="260"/>
      <c r="F63" s="260"/>
      <c r="G63" s="260"/>
      <c r="H63" s="260"/>
      <c r="I63" s="261"/>
    </row>
  </sheetData>
  <mergeCells count="36">
    <mergeCell ref="A17:C17"/>
    <mergeCell ref="E17:F17"/>
    <mergeCell ref="B4:E4"/>
    <mergeCell ref="B5:E5"/>
    <mergeCell ref="F5:G5"/>
    <mergeCell ref="B6:E6"/>
    <mergeCell ref="F6:G6"/>
    <mergeCell ref="A32:D32"/>
    <mergeCell ref="E21:H21"/>
    <mergeCell ref="A22:D22"/>
    <mergeCell ref="A23:D23"/>
    <mergeCell ref="A24:D24"/>
    <mergeCell ref="A25:D25"/>
    <mergeCell ref="A26:D26"/>
    <mergeCell ref="A27:D27"/>
    <mergeCell ref="E28:H28"/>
    <mergeCell ref="A29:D29"/>
    <mergeCell ref="A30:D30"/>
    <mergeCell ref="A31:D31"/>
    <mergeCell ref="A47:C47"/>
    <mergeCell ref="A33:D33"/>
    <mergeCell ref="A34:D34"/>
    <mergeCell ref="A35:D35"/>
    <mergeCell ref="A36:D36"/>
    <mergeCell ref="A37:D37"/>
    <mergeCell ref="A41:C41"/>
    <mergeCell ref="A42:C42"/>
    <mergeCell ref="A43:C43"/>
    <mergeCell ref="A44:C44"/>
    <mergeCell ref="A45:C45"/>
    <mergeCell ref="A46:C46"/>
    <mergeCell ref="A48:C48"/>
    <mergeCell ref="A49:C49"/>
    <mergeCell ref="A50:C50"/>
    <mergeCell ref="A51:C51"/>
    <mergeCell ref="A59:I63"/>
  </mergeCells>
  <pageMargins left="0.7" right="0.7" top="0.75" bottom="0.75" header="0.3" footer="0.3"/>
  <pageSetup paperSize="9" orientation="portrait" r:id="rId1"/>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19C9A9-BCA9-48FA-BD75-E68FCB5D2F08}">
  <sheetPr>
    <tabColor rgb="FFC2E76B"/>
  </sheetPr>
  <dimension ref="A2:N63"/>
  <sheetViews>
    <sheetView showGridLines="0" workbookViewId="0">
      <selection activeCell="A35" sqref="A35:D35"/>
    </sheetView>
  </sheetViews>
  <sheetFormatPr defaultRowHeight="15"/>
  <cols>
    <col min="1" max="1" width="30" customWidth="1"/>
    <col min="4" max="4" width="13.28515625" customWidth="1"/>
    <col min="5" max="5" width="16.140625" customWidth="1"/>
    <col min="6" max="6" width="17.85546875" customWidth="1"/>
    <col min="7" max="7" width="13.85546875" customWidth="1"/>
    <col min="8" max="8" width="16.7109375" bestFit="1" customWidth="1"/>
    <col min="9" max="9" width="18.42578125" bestFit="1" customWidth="1"/>
    <col min="11" max="11" width="10" customWidth="1"/>
    <col min="12" max="12" width="10.85546875" bestFit="1" customWidth="1"/>
    <col min="13" max="13" width="16" customWidth="1"/>
    <col min="14" max="14" width="16.7109375" bestFit="1" customWidth="1"/>
  </cols>
  <sheetData>
    <row r="2" spans="1:14" ht="45">
      <c r="A2" s="74"/>
      <c r="B2" s="75"/>
      <c r="C2" s="75"/>
      <c r="D2" s="76" t="str">
        <f>CONCATENATE("Uitvoeringsbepaling"," ",H5,", onderdeel van ",Kwaliteitscontroles!A2," ",Kwaliteitscontroles!A3)</f>
        <v xml:space="preserve">Uitvoeringsbepaling 51, onderdeel van bestek </v>
      </c>
      <c r="E2" s="76"/>
      <c r="F2" s="76"/>
      <c r="G2" s="76"/>
      <c r="H2" s="77"/>
      <c r="I2" s="37"/>
      <c r="K2" t="s">
        <v>67</v>
      </c>
      <c r="L2" t="s">
        <v>170</v>
      </c>
      <c r="M2" s="65" t="s">
        <v>169</v>
      </c>
      <c r="N2" t="s">
        <v>183</v>
      </c>
    </row>
    <row r="3" spans="1:14">
      <c r="K3" s="58" t="s">
        <v>50</v>
      </c>
      <c r="L3" s="71"/>
      <c r="M3" s="132"/>
      <c r="N3" s="112" t="e">
        <f>'51a'!P552/M3</f>
        <v>#N/A</v>
      </c>
    </row>
    <row r="4" spans="1:14">
      <c r="A4" s="42" t="s">
        <v>78</v>
      </c>
      <c r="B4" s="229" t="str">
        <f>VLOOKUP(H5,Kwaliteitscontroles!A5:E55,3)</f>
        <v>Complex 51</v>
      </c>
      <c r="C4" s="229"/>
      <c r="D4" s="229"/>
      <c r="E4" s="229"/>
      <c r="F4" s="45"/>
      <c r="G4" s="45"/>
      <c r="H4" s="38"/>
      <c r="K4" s="60" t="s">
        <v>53</v>
      </c>
      <c r="L4" s="72"/>
      <c r="M4" s="133"/>
      <c r="N4" s="113" t="e">
        <f>'51a'!P553/M4</f>
        <v>#N/A</v>
      </c>
    </row>
    <row r="5" spans="1:14">
      <c r="A5" s="43" t="s">
        <v>79</v>
      </c>
      <c r="B5" s="230" t="str">
        <f>VLOOKUP(H5,Kwaliteitscontroles!A5:E55,4)</f>
        <v>Complex 51</v>
      </c>
      <c r="C5" s="230"/>
      <c r="D5" s="230"/>
      <c r="E5" s="230"/>
      <c r="F5" s="245" t="s">
        <v>81</v>
      </c>
      <c r="G5" s="245"/>
      <c r="H5" s="39">
        <f>Kwaliteitscontroles!A55</f>
        <v>51</v>
      </c>
      <c r="K5" s="60" t="s">
        <v>54</v>
      </c>
      <c r="L5" s="72"/>
      <c r="M5" s="133"/>
      <c r="N5" s="113" t="e">
        <f>'51a'!P554/M5</f>
        <v>#N/A</v>
      </c>
    </row>
    <row r="6" spans="1:14">
      <c r="A6" s="44" t="s">
        <v>80</v>
      </c>
      <c r="B6" s="231" t="str">
        <f>VLOOKUP(H5,Kwaliteitscontroles!A5:E55,5)</f>
        <v>Complex 51</v>
      </c>
      <c r="C6" s="231"/>
      <c r="D6" s="231"/>
      <c r="E6" s="231"/>
      <c r="F6" s="246" t="s">
        <v>82</v>
      </c>
      <c r="G6" s="246"/>
      <c r="H6" s="40" t="str">
        <f>CONCATENATE(H5,"a")</f>
        <v>51a</v>
      </c>
      <c r="K6" s="60" t="s">
        <v>55</v>
      </c>
      <c r="L6" s="72"/>
      <c r="M6" s="133"/>
      <c r="N6" s="113" t="e">
        <f>'51a'!P555/M6</f>
        <v>#N/A</v>
      </c>
    </row>
    <row r="7" spans="1:14">
      <c r="K7" s="60" t="s">
        <v>51</v>
      </c>
      <c r="L7" s="72"/>
      <c r="M7" s="133"/>
      <c r="N7" s="113" t="e">
        <f>'51a'!P556/M7</f>
        <v>#N/A</v>
      </c>
    </row>
    <row r="8" spans="1:14">
      <c r="A8" s="11" t="s">
        <v>83</v>
      </c>
      <c r="B8" s="12"/>
      <c r="C8" s="12"/>
      <c r="D8" s="12"/>
      <c r="E8" s="41">
        <f>MAX(L3:L16)</f>
        <v>0</v>
      </c>
      <c r="K8" s="60" t="s">
        <v>56</v>
      </c>
      <c r="L8" s="72"/>
      <c r="M8" s="133"/>
      <c r="N8" s="113" t="e">
        <f>'51a'!P557/M8</f>
        <v>#N/A</v>
      </c>
    </row>
    <row r="9" spans="1:14">
      <c r="A9" s="11" t="s">
        <v>26</v>
      </c>
      <c r="B9" s="12"/>
      <c r="C9" s="12"/>
      <c r="D9" s="12"/>
      <c r="E9" s="152">
        <v>0.08</v>
      </c>
      <c r="K9" s="60" t="s">
        <v>185</v>
      </c>
      <c r="L9" s="72"/>
      <c r="M9" s="133"/>
      <c r="N9" s="113" t="e">
        <f>'51a'!P558/M9</f>
        <v>#N/A</v>
      </c>
    </row>
    <row r="10" spans="1:14">
      <c r="H10" s="33" t="s">
        <v>92</v>
      </c>
      <c r="K10" s="60" t="s">
        <v>57</v>
      </c>
      <c r="L10" s="72"/>
      <c r="M10" s="133"/>
      <c r="N10" s="113" t="e">
        <f>'51a'!P559/M10</f>
        <v>#N/A</v>
      </c>
    </row>
    <row r="11" spans="1:14">
      <c r="A11" s="11" t="s">
        <v>84</v>
      </c>
      <c r="B11" s="12"/>
      <c r="C11" s="12"/>
      <c r="D11" s="12"/>
      <c r="E11" s="12"/>
      <c r="F11" s="46"/>
      <c r="G11" s="46"/>
      <c r="H11" s="48" t="e">
        <f>SUM(N3:N16)*Offertetarief</f>
        <v>#N/A</v>
      </c>
      <c r="K11" s="60" t="s">
        <v>58</v>
      </c>
      <c r="L11" s="72"/>
      <c r="M11" s="133"/>
      <c r="N11" s="113" t="e">
        <f>'51a'!P560/M11</f>
        <v>#N/A</v>
      </c>
    </row>
    <row r="12" spans="1:14">
      <c r="F12" s="33" t="s">
        <v>60</v>
      </c>
      <c r="G12" s="33" t="s">
        <v>86</v>
      </c>
      <c r="K12" s="60" t="s">
        <v>59</v>
      </c>
      <c r="L12" s="72"/>
      <c r="M12" s="133"/>
      <c r="N12" s="113" t="e">
        <f>'51a'!P561/M12</f>
        <v>#N/A</v>
      </c>
    </row>
    <row r="13" spans="1:14">
      <c r="A13" s="12" t="s">
        <v>152</v>
      </c>
      <c r="B13" s="12"/>
      <c r="C13" s="12"/>
      <c r="D13" s="12"/>
      <c r="E13" s="13"/>
      <c r="F13" s="69">
        <f>'51a'!N549</f>
        <v>0</v>
      </c>
      <c r="G13" s="115"/>
      <c r="H13" s="49">
        <f>(F13*G13)*4</f>
        <v>0</v>
      </c>
      <c r="K13" s="60" t="s">
        <v>52</v>
      </c>
      <c r="L13" s="72"/>
      <c r="M13" s="133"/>
      <c r="N13" s="113" t="e">
        <f>'51a'!P562/M13</f>
        <v>#N/A</v>
      </c>
    </row>
    <row r="14" spans="1:14" ht="15.75">
      <c r="F14" s="47" t="s">
        <v>85</v>
      </c>
      <c r="G14" s="102"/>
      <c r="H14" s="49" t="e">
        <f>SUM(H11:H13)</f>
        <v>#N/A</v>
      </c>
      <c r="K14" s="60"/>
      <c r="L14" s="72"/>
      <c r="M14" s="133"/>
      <c r="N14" s="113"/>
    </row>
    <row r="15" spans="1:14">
      <c r="K15" s="60"/>
      <c r="L15" s="72"/>
      <c r="M15" s="133"/>
      <c r="N15" s="113"/>
    </row>
    <row r="16" spans="1:14">
      <c r="A16" t="s">
        <v>165</v>
      </c>
      <c r="K16" s="62"/>
      <c r="L16" s="73"/>
      <c r="M16" s="134"/>
      <c r="N16" s="114"/>
    </row>
    <row r="17" spans="1:9">
      <c r="A17" s="241" t="s">
        <v>166</v>
      </c>
      <c r="B17" s="241"/>
      <c r="C17" s="241"/>
      <c r="D17" s="70" t="e">
        <f>'51a'!P549</f>
        <v>#N/A</v>
      </c>
      <c r="E17" s="241" t="s">
        <v>167</v>
      </c>
      <c r="F17" s="241"/>
      <c r="G17" s="70" t="e">
        <f>D17/E8</f>
        <v>#N/A</v>
      </c>
      <c r="H17" s="67" t="s">
        <v>168</v>
      </c>
      <c r="I17" s="69" t="e">
        <f>D17/SUM(N3:N16)</f>
        <v>#N/A</v>
      </c>
    </row>
    <row r="20" spans="1:9">
      <c r="A20" s="50" t="s">
        <v>153</v>
      </c>
      <c r="E20" s="33" t="s">
        <v>60</v>
      </c>
      <c r="F20" s="33" t="s">
        <v>86</v>
      </c>
      <c r="G20" s="33" t="s">
        <v>87</v>
      </c>
      <c r="H20" s="33" t="s">
        <v>88</v>
      </c>
      <c r="I20" s="33" t="s">
        <v>92</v>
      </c>
    </row>
    <row r="21" spans="1:9">
      <c r="A21" s="125"/>
      <c r="B21" s="119"/>
      <c r="C21" s="119"/>
      <c r="D21" s="119"/>
      <c r="E21" s="225"/>
      <c r="F21" s="225"/>
      <c r="G21" s="225"/>
      <c r="H21" s="225"/>
      <c r="I21" s="120"/>
    </row>
    <row r="22" spans="1:9">
      <c r="A22" s="262" t="s">
        <v>155</v>
      </c>
      <c r="B22" s="263"/>
      <c r="C22" s="263"/>
      <c r="D22" s="227"/>
      <c r="E22" s="121">
        <f>'51a'!G549</f>
        <v>0</v>
      </c>
      <c r="F22" s="122"/>
      <c r="G22" s="123">
        <f t="shared" ref="G22:G34" si="0">E22*F22</f>
        <v>0</v>
      </c>
      <c r="H22" s="124"/>
      <c r="I22" s="123">
        <f t="shared" ref="I22:I34" si="1">G22*H22</f>
        <v>0</v>
      </c>
    </row>
    <row r="23" spans="1:9">
      <c r="A23" s="224" t="s">
        <v>156</v>
      </c>
      <c r="B23" s="225"/>
      <c r="C23" s="225"/>
      <c r="D23" s="226"/>
      <c r="E23" s="51">
        <f>E22</f>
        <v>0</v>
      </c>
      <c r="F23" s="88"/>
      <c r="G23" s="83">
        <f t="shared" si="0"/>
        <v>0</v>
      </c>
      <c r="H23" s="61"/>
      <c r="I23" s="83">
        <f t="shared" si="1"/>
        <v>0</v>
      </c>
    </row>
    <row r="24" spans="1:9">
      <c r="A24" s="224" t="s">
        <v>157</v>
      </c>
      <c r="B24" s="225"/>
      <c r="C24" s="225"/>
      <c r="D24" s="226"/>
      <c r="E24" s="51">
        <f>E22</f>
        <v>0</v>
      </c>
      <c r="F24" s="88"/>
      <c r="G24" s="83">
        <f t="shared" si="0"/>
        <v>0</v>
      </c>
      <c r="H24" s="61"/>
      <c r="I24" s="83">
        <f t="shared" si="1"/>
        <v>0</v>
      </c>
    </row>
    <row r="25" spans="1:9">
      <c r="A25" s="224" t="s">
        <v>158</v>
      </c>
      <c r="B25" s="225"/>
      <c r="C25" s="225"/>
      <c r="D25" s="226"/>
      <c r="E25" s="51">
        <f>E22</f>
        <v>0</v>
      </c>
      <c r="F25" s="88"/>
      <c r="G25" s="83">
        <f t="shared" si="0"/>
        <v>0</v>
      </c>
      <c r="H25" s="61"/>
      <c r="I25" s="83">
        <f t="shared" si="1"/>
        <v>0</v>
      </c>
    </row>
    <row r="26" spans="1:9">
      <c r="A26" s="224" t="s">
        <v>61</v>
      </c>
      <c r="B26" s="225"/>
      <c r="C26" s="225"/>
      <c r="D26" s="226"/>
      <c r="E26" s="51">
        <f>'51a'!F549-E27</f>
        <v>0</v>
      </c>
      <c r="F26" s="88"/>
      <c r="G26" s="83">
        <f t="shared" si="0"/>
        <v>0</v>
      </c>
      <c r="H26" s="61"/>
      <c r="I26" s="83">
        <f t="shared" si="1"/>
        <v>0</v>
      </c>
    </row>
    <row r="27" spans="1:9">
      <c r="A27" s="224" t="s">
        <v>62</v>
      </c>
      <c r="B27" s="225"/>
      <c r="C27" s="225"/>
      <c r="D27" s="264"/>
      <c r="E27" s="126"/>
      <c r="F27" s="127"/>
      <c r="G27" s="128">
        <f t="shared" si="0"/>
        <v>0</v>
      </c>
      <c r="H27" s="129"/>
      <c r="I27" s="128">
        <f t="shared" si="1"/>
        <v>0</v>
      </c>
    </row>
    <row r="28" spans="1:9">
      <c r="A28" s="125"/>
      <c r="B28" s="119"/>
      <c r="C28" s="119"/>
      <c r="D28" s="119"/>
      <c r="E28" s="225"/>
      <c r="F28" s="225"/>
      <c r="G28" s="225"/>
      <c r="H28" s="225"/>
      <c r="I28" s="120"/>
    </row>
    <row r="29" spans="1:9">
      <c r="A29" s="224" t="s">
        <v>159</v>
      </c>
      <c r="B29" s="225"/>
      <c r="C29" s="225"/>
      <c r="D29" s="227"/>
      <c r="E29" s="147"/>
      <c r="F29" s="122"/>
      <c r="G29" s="123">
        <f t="shared" si="0"/>
        <v>0</v>
      </c>
      <c r="H29" s="124"/>
      <c r="I29" s="123">
        <f t="shared" si="1"/>
        <v>0</v>
      </c>
    </row>
    <row r="30" spans="1:9">
      <c r="A30" s="224" t="s">
        <v>160</v>
      </c>
      <c r="B30" s="225"/>
      <c r="C30" s="225"/>
      <c r="D30" s="226"/>
      <c r="E30" s="148"/>
      <c r="F30" s="88"/>
      <c r="G30" s="83">
        <f t="shared" si="0"/>
        <v>0</v>
      </c>
      <c r="H30" s="61"/>
      <c r="I30" s="83">
        <f t="shared" si="1"/>
        <v>0</v>
      </c>
    </row>
    <row r="31" spans="1:9">
      <c r="A31" s="224" t="s">
        <v>161</v>
      </c>
      <c r="B31" s="225"/>
      <c r="C31" s="225"/>
      <c r="D31" s="226"/>
      <c r="E31" s="148"/>
      <c r="F31" s="88"/>
      <c r="G31" s="83">
        <f t="shared" si="0"/>
        <v>0</v>
      </c>
      <c r="H31" s="61"/>
      <c r="I31" s="83">
        <f t="shared" si="1"/>
        <v>0</v>
      </c>
    </row>
    <row r="32" spans="1:9">
      <c r="A32" s="224" t="s">
        <v>162</v>
      </c>
      <c r="B32" s="225"/>
      <c r="C32" s="225"/>
      <c r="D32" s="226"/>
      <c r="E32" s="148"/>
      <c r="F32" s="88"/>
      <c r="G32" s="83">
        <f t="shared" si="0"/>
        <v>0</v>
      </c>
      <c r="H32" s="61"/>
      <c r="I32" s="83">
        <f t="shared" si="1"/>
        <v>0</v>
      </c>
    </row>
    <row r="33" spans="1:9">
      <c r="A33" s="224" t="s">
        <v>151</v>
      </c>
      <c r="B33" s="225"/>
      <c r="C33" s="225"/>
      <c r="D33" s="226"/>
      <c r="E33" s="148"/>
      <c r="F33" s="88"/>
      <c r="G33" s="83">
        <f t="shared" si="0"/>
        <v>0</v>
      </c>
      <c r="H33" s="61"/>
      <c r="I33" s="83">
        <f t="shared" si="1"/>
        <v>0</v>
      </c>
    </row>
    <row r="34" spans="1:9">
      <c r="A34" s="224" t="s">
        <v>163</v>
      </c>
      <c r="B34" s="225"/>
      <c r="C34" s="225"/>
      <c r="D34" s="226"/>
      <c r="E34" s="148"/>
      <c r="F34" s="88"/>
      <c r="G34" s="83">
        <f t="shared" si="0"/>
        <v>0</v>
      </c>
      <c r="H34" s="61"/>
      <c r="I34" s="83">
        <f t="shared" si="1"/>
        <v>0</v>
      </c>
    </row>
    <row r="35" spans="1:9">
      <c r="A35" s="224"/>
      <c r="B35" s="225"/>
      <c r="C35" s="225"/>
      <c r="D35" s="226"/>
      <c r="E35" s="51"/>
      <c r="F35" s="88"/>
      <c r="G35" s="83"/>
      <c r="H35" s="61"/>
      <c r="I35" s="83"/>
    </row>
    <row r="36" spans="1:9">
      <c r="A36" s="224"/>
      <c r="B36" s="225"/>
      <c r="C36" s="225"/>
      <c r="D36" s="226"/>
      <c r="E36" s="51"/>
      <c r="F36" s="88"/>
      <c r="G36" s="83"/>
      <c r="H36" s="61"/>
      <c r="I36" s="83"/>
    </row>
    <row r="37" spans="1:9">
      <c r="A37" s="238"/>
      <c r="B37" s="239"/>
      <c r="C37" s="239"/>
      <c r="D37" s="240"/>
      <c r="E37" s="52"/>
      <c r="F37" s="89"/>
      <c r="G37" s="84"/>
      <c r="H37" s="63"/>
      <c r="I37" s="84"/>
    </row>
    <row r="38" spans="1:9" ht="15.75">
      <c r="H38" s="53" t="s">
        <v>85</v>
      </c>
      <c r="I38" s="54">
        <f>SUM(I22:I37)</f>
        <v>0</v>
      </c>
    </row>
    <row r="40" spans="1:9">
      <c r="A40" s="50" t="s">
        <v>89</v>
      </c>
      <c r="D40" t="s">
        <v>49</v>
      </c>
      <c r="E40" t="s">
        <v>90</v>
      </c>
      <c r="F40" t="s">
        <v>91</v>
      </c>
      <c r="G40" t="s">
        <v>87</v>
      </c>
      <c r="H40" t="s">
        <v>88</v>
      </c>
      <c r="I40" t="s">
        <v>92</v>
      </c>
    </row>
    <row r="41" spans="1:9">
      <c r="A41" s="236" t="s">
        <v>154</v>
      </c>
      <c r="B41" s="237"/>
      <c r="C41" s="237"/>
      <c r="D41" s="34" t="s">
        <v>60</v>
      </c>
      <c r="E41" s="111">
        <f>'51a'!N524</f>
        <v>0</v>
      </c>
      <c r="F41" s="85"/>
      <c r="G41" s="82">
        <f>E41*F41</f>
        <v>0</v>
      </c>
      <c r="H41" s="59" t="s">
        <v>164</v>
      </c>
      <c r="I41" s="82"/>
    </row>
    <row r="42" spans="1:9">
      <c r="A42" s="234"/>
      <c r="B42" s="235"/>
      <c r="C42" s="235"/>
      <c r="D42" s="35"/>
      <c r="E42" s="35"/>
      <c r="F42" s="86"/>
      <c r="G42" s="83"/>
      <c r="H42" s="61"/>
      <c r="I42" s="83"/>
    </row>
    <row r="43" spans="1:9">
      <c r="A43" s="234"/>
      <c r="B43" s="235"/>
      <c r="C43" s="235"/>
      <c r="D43" s="35"/>
      <c r="E43" s="35"/>
      <c r="F43" s="86"/>
      <c r="G43" s="83"/>
      <c r="H43" s="61"/>
      <c r="I43" s="83"/>
    </row>
    <row r="44" spans="1:9">
      <c r="A44" s="234"/>
      <c r="B44" s="235"/>
      <c r="C44" s="235"/>
      <c r="D44" s="35"/>
      <c r="E44" s="35"/>
      <c r="F44" s="86"/>
      <c r="G44" s="83"/>
      <c r="H44" s="61"/>
      <c r="I44" s="83"/>
    </row>
    <row r="45" spans="1:9">
      <c r="A45" s="234"/>
      <c r="B45" s="235"/>
      <c r="C45" s="235"/>
      <c r="D45" s="35"/>
      <c r="E45" s="35"/>
      <c r="F45" s="86"/>
      <c r="G45" s="83"/>
      <c r="H45" s="61"/>
      <c r="I45" s="83"/>
    </row>
    <row r="46" spans="1:9">
      <c r="A46" s="234"/>
      <c r="B46" s="235"/>
      <c r="C46" s="235"/>
      <c r="D46" s="35"/>
      <c r="E46" s="35"/>
      <c r="F46" s="86"/>
      <c r="G46" s="83"/>
      <c r="H46" s="61"/>
      <c r="I46" s="83"/>
    </row>
    <row r="47" spans="1:9">
      <c r="A47" s="234"/>
      <c r="B47" s="235"/>
      <c r="C47" s="235"/>
      <c r="D47" s="35"/>
      <c r="E47" s="35"/>
      <c r="F47" s="86"/>
      <c r="G47" s="83"/>
      <c r="H47" s="61"/>
      <c r="I47" s="83"/>
    </row>
    <row r="48" spans="1:9">
      <c r="A48" s="234"/>
      <c r="B48" s="235"/>
      <c r="C48" s="235"/>
      <c r="D48" s="35"/>
      <c r="E48" s="35"/>
      <c r="F48" s="86"/>
      <c r="G48" s="83"/>
      <c r="H48" s="61"/>
      <c r="I48" s="83"/>
    </row>
    <row r="49" spans="1:9">
      <c r="A49" s="234"/>
      <c r="B49" s="235"/>
      <c r="C49" s="235"/>
      <c r="D49" s="35"/>
      <c r="E49" s="35"/>
      <c r="F49" s="86"/>
      <c r="G49" s="83"/>
      <c r="H49" s="61"/>
      <c r="I49" s="83"/>
    </row>
    <row r="50" spans="1:9">
      <c r="A50" s="234"/>
      <c r="B50" s="235"/>
      <c r="C50" s="235"/>
      <c r="D50" s="35"/>
      <c r="E50" s="35"/>
      <c r="F50" s="86"/>
      <c r="G50" s="83"/>
      <c r="H50" s="61"/>
      <c r="I50" s="83"/>
    </row>
    <row r="51" spans="1:9">
      <c r="A51" s="232"/>
      <c r="B51" s="233"/>
      <c r="C51" s="233"/>
      <c r="D51" s="36"/>
      <c r="E51" s="36"/>
      <c r="F51" s="87"/>
      <c r="G51" s="84"/>
      <c r="H51" s="63"/>
      <c r="I51" s="84"/>
    </row>
    <row r="52" spans="1:9" ht="15.75">
      <c r="H52" s="53" t="s">
        <v>85</v>
      </c>
      <c r="I52" s="54">
        <f>SUM(I41:I51)</f>
        <v>0</v>
      </c>
    </row>
    <row r="54" spans="1:9" ht="15.75">
      <c r="A54" s="11" t="s">
        <v>93</v>
      </c>
      <c r="B54" s="12"/>
      <c r="C54" s="12"/>
      <c r="D54" s="12"/>
      <c r="E54" s="12"/>
      <c r="F54" s="12"/>
      <c r="G54" s="12"/>
      <c r="H54" s="55" t="s">
        <v>85</v>
      </c>
      <c r="I54" s="56" t="e">
        <f>SUM(H14+I38+I52)</f>
        <v>#N/A</v>
      </c>
    </row>
    <row r="56" spans="1:9" ht="15.75">
      <c r="A56" s="11" t="s">
        <v>184</v>
      </c>
      <c r="B56" s="12"/>
      <c r="C56" s="12"/>
      <c r="D56" s="12"/>
      <c r="E56" s="12"/>
      <c r="F56" s="12"/>
      <c r="G56" s="12"/>
      <c r="H56" s="55" t="s">
        <v>85</v>
      </c>
      <c r="I56" s="56" t="e">
        <f>H11/12</f>
        <v>#N/A</v>
      </c>
    </row>
    <row r="58" spans="1:9">
      <c r="A58" s="50" t="s">
        <v>191</v>
      </c>
    </row>
    <row r="59" spans="1:9">
      <c r="A59" s="253"/>
      <c r="B59" s="254"/>
      <c r="C59" s="254"/>
      <c r="D59" s="254"/>
      <c r="E59" s="254"/>
      <c r="F59" s="254"/>
      <c r="G59" s="254"/>
      <c r="H59" s="254"/>
      <c r="I59" s="255"/>
    </row>
    <row r="60" spans="1:9">
      <c r="A60" s="256"/>
      <c r="B60" s="257"/>
      <c r="C60" s="257"/>
      <c r="D60" s="257"/>
      <c r="E60" s="257"/>
      <c r="F60" s="257"/>
      <c r="G60" s="257"/>
      <c r="H60" s="257"/>
      <c r="I60" s="258"/>
    </row>
    <row r="61" spans="1:9">
      <c r="A61" s="256"/>
      <c r="B61" s="257"/>
      <c r="C61" s="257"/>
      <c r="D61" s="257"/>
      <c r="E61" s="257"/>
      <c r="F61" s="257"/>
      <c r="G61" s="257"/>
      <c r="H61" s="257"/>
      <c r="I61" s="258"/>
    </row>
    <row r="62" spans="1:9">
      <c r="A62" s="256"/>
      <c r="B62" s="257"/>
      <c r="C62" s="257"/>
      <c r="D62" s="257"/>
      <c r="E62" s="257"/>
      <c r="F62" s="257"/>
      <c r="G62" s="257"/>
      <c r="H62" s="257"/>
      <c r="I62" s="258"/>
    </row>
    <row r="63" spans="1:9">
      <c r="A63" s="259"/>
      <c r="B63" s="260"/>
      <c r="C63" s="260"/>
      <c r="D63" s="260"/>
      <c r="E63" s="260"/>
      <c r="F63" s="260"/>
      <c r="G63" s="260"/>
      <c r="H63" s="260"/>
      <c r="I63" s="261"/>
    </row>
  </sheetData>
  <mergeCells count="36">
    <mergeCell ref="A17:C17"/>
    <mergeCell ref="E17:F17"/>
    <mergeCell ref="B4:E4"/>
    <mergeCell ref="B5:E5"/>
    <mergeCell ref="F5:G5"/>
    <mergeCell ref="B6:E6"/>
    <mergeCell ref="F6:G6"/>
    <mergeCell ref="A32:D32"/>
    <mergeCell ref="E21:H21"/>
    <mergeCell ref="A22:D22"/>
    <mergeCell ref="A23:D23"/>
    <mergeCell ref="A24:D24"/>
    <mergeCell ref="A25:D25"/>
    <mergeCell ref="A26:D26"/>
    <mergeCell ref="A27:D27"/>
    <mergeCell ref="E28:H28"/>
    <mergeCell ref="A29:D29"/>
    <mergeCell ref="A30:D30"/>
    <mergeCell ref="A31:D31"/>
    <mergeCell ref="A47:C47"/>
    <mergeCell ref="A33:D33"/>
    <mergeCell ref="A34:D34"/>
    <mergeCell ref="A35:D35"/>
    <mergeCell ref="A36:D36"/>
    <mergeCell ref="A37:D37"/>
    <mergeCell ref="A41:C41"/>
    <mergeCell ref="A42:C42"/>
    <mergeCell ref="A43:C43"/>
    <mergeCell ref="A44:C44"/>
    <mergeCell ref="A45:C45"/>
    <mergeCell ref="A46:C46"/>
    <mergeCell ref="A48:C48"/>
    <mergeCell ref="A49:C49"/>
    <mergeCell ref="A50:C50"/>
    <mergeCell ref="A51:C51"/>
    <mergeCell ref="A59:I63"/>
  </mergeCells>
  <pageMargins left="0.7" right="0.7" top="0.75" bottom="0.75" header="0.3" footer="0.3"/>
  <pageSetup paperSize="9" orientation="portrait" r:id="rId1"/>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189503-21D7-4C6B-BE0F-BE1AAF2D25B0}">
  <sheetPr>
    <tabColor rgb="FFC2E76B"/>
  </sheetPr>
  <dimension ref="A2:N63"/>
  <sheetViews>
    <sheetView showGridLines="0" workbookViewId="0">
      <selection activeCell="A35" sqref="A35:D35"/>
    </sheetView>
  </sheetViews>
  <sheetFormatPr defaultRowHeight="15"/>
  <cols>
    <col min="1" max="1" width="30" customWidth="1"/>
    <col min="4" max="4" width="13.28515625" customWidth="1"/>
    <col min="5" max="5" width="16.140625" customWidth="1"/>
    <col min="6" max="6" width="17.85546875" customWidth="1"/>
    <col min="7" max="7" width="13.85546875" customWidth="1"/>
    <col min="8" max="8" width="16.7109375" bestFit="1" customWidth="1"/>
    <col min="9" max="9" width="18.42578125" bestFit="1" customWidth="1"/>
    <col min="11" max="11" width="10" customWidth="1"/>
    <col min="12" max="12" width="10.85546875" bestFit="1" customWidth="1"/>
    <col min="13" max="13" width="16" customWidth="1"/>
    <col min="14" max="14" width="16.7109375" bestFit="1" customWidth="1"/>
  </cols>
  <sheetData>
    <row r="2" spans="1:14" ht="45">
      <c r="A2" s="74"/>
      <c r="B2" s="75"/>
      <c r="C2" s="75"/>
      <c r="D2" s="76" t="str">
        <f>CONCATENATE("Uitvoeringsbepaling"," ",H5,", onderdeel van ",Kwaliteitscontroles!A2," ",Kwaliteitscontroles!A3)</f>
        <v xml:space="preserve">Uitvoeringsbepaling 51, onderdeel van bestek </v>
      </c>
      <c r="E2" s="76"/>
      <c r="F2" s="76"/>
      <c r="G2" s="76"/>
      <c r="H2" s="77"/>
      <c r="I2" s="37"/>
      <c r="K2" t="s">
        <v>67</v>
      </c>
      <c r="L2" t="s">
        <v>170</v>
      </c>
      <c r="M2" s="65" t="s">
        <v>169</v>
      </c>
      <c r="N2" t="s">
        <v>183</v>
      </c>
    </row>
    <row r="3" spans="1:14">
      <c r="K3" s="58" t="s">
        <v>50</v>
      </c>
      <c r="L3" s="71"/>
      <c r="M3" s="132"/>
      <c r="N3" s="112" t="e">
        <f>'51a'!P568/M3</f>
        <v>#N/A</v>
      </c>
    </row>
    <row r="4" spans="1:14">
      <c r="A4" s="42" t="s">
        <v>78</v>
      </c>
      <c r="B4" s="229" t="str">
        <f>VLOOKUP(H5,Kwaliteitscontroles!A5:E55,3)</f>
        <v>Complex 51</v>
      </c>
      <c r="C4" s="229"/>
      <c r="D4" s="229"/>
      <c r="E4" s="229"/>
      <c r="F4" s="45"/>
      <c r="G4" s="45"/>
      <c r="H4" s="38"/>
      <c r="K4" s="60" t="s">
        <v>53</v>
      </c>
      <c r="L4" s="72"/>
      <c r="M4" s="133"/>
      <c r="N4" s="113" t="e">
        <f>'51a'!P569/M4</f>
        <v>#N/A</v>
      </c>
    </row>
    <row r="5" spans="1:14">
      <c r="A5" s="43" t="s">
        <v>79</v>
      </c>
      <c r="B5" s="230" t="str">
        <f>VLOOKUP(H5,Kwaliteitscontroles!A5:E55,4)</f>
        <v>Complex 51</v>
      </c>
      <c r="C5" s="230"/>
      <c r="D5" s="230"/>
      <c r="E5" s="230"/>
      <c r="F5" s="245" t="s">
        <v>81</v>
      </c>
      <c r="G5" s="245"/>
      <c r="H5" s="39">
        <f>Kwaliteitscontroles!A55</f>
        <v>51</v>
      </c>
      <c r="K5" s="60" t="s">
        <v>54</v>
      </c>
      <c r="L5" s="72"/>
      <c r="M5" s="133"/>
      <c r="N5" s="113" t="e">
        <f>'51a'!P570/M5</f>
        <v>#N/A</v>
      </c>
    </row>
    <row r="6" spans="1:14">
      <c r="A6" s="44" t="s">
        <v>80</v>
      </c>
      <c r="B6" s="231" t="str">
        <f>VLOOKUP(H5,Kwaliteitscontroles!A5:E55,5)</f>
        <v>Complex 51</v>
      </c>
      <c r="C6" s="231"/>
      <c r="D6" s="231"/>
      <c r="E6" s="231"/>
      <c r="F6" s="246" t="s">
        <v>82</v>
      </c>
      <c r="G6" s="246"/>
      <c r="H6" s="40" t="str">
        <f>CONCATENATE(H5,"a")</f>
        <v>51a</v>
      </c>
      <c r="K6" s="60" t="s">
        <v>55</v>
      </c>
      <c r="L6" s="72"/>
      <c r="M6" s="133"/>
      <c r="N6" s="113" t="e">
        <f>'51a'!P571/M6</f>
        <v>#N/A</v>
      </c>
    </row>
    <row r="7" spans="1:14">
      <c r="K7" s="60" t="s">
        <v>51</v>
      </c>
      <c r="L7" s="72"/>
      <c r="M7" s="133"/>
      <c r="N7" s="113" t="e">
        <f>'51a'!P572/M7</f>
        <v>#N/A</v>
      </c>
    </row>
    <row r="8" spans="1:14">
      <c r="A8" s="11" t="s">
        <v>83</v>
      </c>
      <c r="B8" s="12"/>
      <c r="C8" s="12"/>
      <c r="D8" s="12"/>
      <c r="E8" s="41">
        <f>MAX(L3:L16)</f>
        <v>0</v>
      </c>
      <c r="K8" s="60" t="s">
        <v>56</v>
      </c>
      <c r="L8" s="72"/>
      <c r="M8" s="133"/>
      <c r="N8" s="113" t="e">
        <f>'51a'!P573/M8</f>
        <v>#N/A</v>
      </c>
    </row>
    <row r="9" spans="1:14">
      <c r="A9" s="11" t="s">
        <v>26</v>
      </c>
      <c r="B9" s="12"/>
      <c r="C9" s="12"/>
      <c r="D9" s="12"/>
      <c r="E9" s="152">
        <v>0.08</v>
      </c>
      <c r="K9" s="60" t="s">
        <v>185</v>
      </c>
      <c r="L9" s="72"/>
      <c r="M9" s="133"/>
      <c r="N9" s="113" t="e">
        <f>'51a'!P574/M9</f>
        <v>#N/A</v>
      </c>
    </row>
    <row r="10" spans="1:14">
      <c r="H10" s="33" t="s">
        <v>92</v>
      </c>
      <c r="K10" s="60" t="s">
        <v>57</v>
      </c>
      <c r="L10" s="72"/>
      <c r="M10" s="133"/>
      <c r="N10" s="113" t="e">
        <f>'51a'!P575/M10</f>
        <v>#N/A</v>
      </c>
    </row>
    <row r="11" spans="1:14">
      <c r="A11" s="11" t="s">
        <v>84</v>
      </c>
      <c r="B11" s="12"/>
      <c r="C11" s="12"/>
      <c r="D11" s="12"/>
      <c r="E11" s="12"/>
      <c r="F11" s="46"/>
      <c r="G11" s="46"/>
      <c r="H11" s="48" t="e">
        <f>SUM(N3:N16)*Offertetarief</f>
        <v>#N/A</v>
      </c>
      <c r="K11" s="60" t="s">
        <v>58</v>
      </c>
      <c r="L11" s="72"/>
      <c r="M11" s="133"/>
      <c r="N11" s="113" t="e">
        <f>'51a'!P576/M11</f>
        <v>#N/A</v>
      </c>
    </row>
    <row r="12" spans="1:14">
      <c r="F12" s="33" t="s">
        <v>60</v>
      </c>
      <c r="G12" s="33" t="s">
        <v>86</v>
      </c>
      <c r="K12" s="60" t="s">
        <v>59</v>
      </c>
      <c r="L12" s="72"/>
      <c r="M12" s="133"/>
      <c r="N12" s="113" t="e">
        <f>'51a'!P577/M12</f>
        <v>#N/A</v>
      </c>
    </row>
    <row r="13" spans="1:14">
      <c r="A13" s="12" t="s">
        <v>152</v>
      </c>
      <c r="B13" s="12"/>
      <c r="C13" s="12"/>
      <c r="D13" s="12"/>
      <c r="E13" s="13"/>
      <c r="F13" s="69">
        <f>'51a'!N565</f>
        <v>0</v>
      </c>
      <c r="G13" s="115"/>
      <c r="H13" s="49">
        <f>(F13*G13)*4</f>
        <v>0</v>
      </c>
      <c r="K13" s="60" t="s">
        <v>52</v>
      </c>
      <c r="L13" s="72"/>
      <c r="M13" s="133"/>
      <c r="N13" s="113" t="e">
        <f>'51a'!P578/M13</f>
        <v>#N/A</v>
      </c>
    </row>
    <row r="14" spans="1:14" ht="15.75">
      <c r="F14" s="47" t="s">
        <v>85</v>
      </c>
      <c r="G14" s="102"/>
      <c r="H14" s="49" t="e">
        <f>SUM(H11:H13)</f>
        <v>#N/A</v>
      </c>
      <c r="K14" s="60"/>
      <c r="L14" s="72"/>
      <c r="M14" s="133"/>
      <c r="N14" s="113"/>
    </row>
    <row r="15" spans="1:14">
      <c r="K15" s="60"/>
      <c r="L15" s="72"/>
      <c r="M15" s="133"/>
      <c r="N15" s="113"/>
    </row>
    <row r="16" spans="1:14">
      <c r="A16" t="s">
        <v>165</v>
      </c>
      <c r="K16" s="62"/>
      <c r="L16" s="73"/>
      <c r="M16" s="134"/>
      <c r="N16" s="114"/>
    </row>
    <row r="17" spans="1:9">
      <c r="A17" s="241" t="s">
        <v>166</v>
      </c>
      <c r="B17" s="241"/>
      <c r="C17" s="241"/>
      <c r="D17" s="70" t="e">
        <f>'51a'!P565</f>
        <v>#N/A</v>
      </c>
      <c r="E17" s="241" t="s">
        <v>167</v>
      </c>
      <c r="F17" s="241"/>
      <c r="G17" s="70" t="e">
        <f>D17/E8</f>
        <v>#N/A</v>
      </c>
      <c r="H17" s="67" t="s">
        <v>168</v>
      </c>
      <c r="I17" s="69" t="e">
        <f>D17/SUM(N3:N16)</f>
        <v>#N/A</v>
      </c>
    </row>
    <row r="20" spans="1:9">
      <c r="A20" s="50" t="s">
        <v>153</v>
      </c>
      <c r="E20" s="33" t="s">
        <v>60</v>
      </c>
      <c r="F20" s="33" t="s">
        <v>86</v>
      </c>
      <c r="G20" s="33" t="s">
        <v>87</v>
      </c>
      <c r="H20" s="33" t="s">
        <v>88</v>
      </c>
      <c r="I20" s="33" t="s">
        <v>92</v>
      </c>
    </row>
    <row r="21" spans="1:9">
      <c r="A21" s="125"/>
      <c r="B21" s="119"/>
      <c r="C21" s="119"/>
      <c r="D21" s="119"/>
      <c r="E21" s="225"/>
      <c r="F21" s="225"/>
      <c r="G21" s="225"/>
      <c r="H21" s="225"/>
      <c r="I21" s="120"/>
    </row>
    <row r="22" spans="1:9">
      <c r="A22" s="262" t="s">
        <v>155</v>
      </c>
      <c r="B22" s="263"/>
      <c r="C22" s="263"/>
      <c r="D22" s="227"/>
      <c r="E22" s="121">
        <f>'51a'!G565</f>
        <v>0</v>
      </c>
      <c r="F22" s="122"/>
      <c r="G22" s="123">
        <f t="shared" ref="G22:G34" si="0">E22*F22</f>
        <v>0</v>
      </c>
      <c r="H22" s="124"/>
      <c r="I22" s="123">
        <f t="shared" ref="I22:I34" si="1">G22*H22</f>
        <v>0</v>
      </c>
    </row>
    <row r="23" spans="1:9">
      <c r="A23" s="224" t="s">
        <v>156</v>
      </c>
      <c r="B23" s="225"/>
      <c r="C23" s="225"/>
      <c r="D23" s="226"/>
      <c r="E23" s="51">
        <f>E22</f>
        <v>0</v>
      </c>
      <c r="F23" s="88"/>
      <c r="G23" s="83">
        <f t="shared" si="0"/>
        <v>0</v>
      </c>
      <c r="H23" s="61"/>
      <c r="I23" s="83">
        <f t="shared" si="1"/>
        <v>0</v>
      </c>
    </row>
    <row r="24" spans="1:9">
      <c r="A24" s="224" t="s">
        <v>157</v>
      </c>
      <c r="B24" s="225"/>
      <c r="C24" s="225"/>
      <c r="D24" s="226"/>
      <c r="E24" s="51">
        <f>E22</f>
        <v>0</v>
      </c>
      <c r="F24" s="88"/>
      <c r="G24" s="83">
        <f t="shared" si="0"/>
        <v>0</v>
      </c>
      <c r="H24" s="61"/>
      <c r="I24" s="83">
        <f t="shared" si="1"/>
        <v>0</v>
      </c>
    </row>
    <row r="25" spans="1:9">
      <c r="A25" s="224" t="s">
        <v>158</v>
      </c>
      <c r="B25" s="225"/>
      <c r="C25" s="225"/>
      <c r="D25" s="226"/>
      <c r="E25" s="51">
        <f>E22</f>
        <v>0</v>
      </c>
      <c r="F25" s="88"/>
      <c r="G25" s="83">
        <f t="shared" si="0"/>
        <v>0</v>
      </c>
      <c r="H25" s="61"/>
      <c r="I25" s="83">
        <f t="shared" si="1"/>
        <v>0</v>
      </c>
    </row>
    <row r="26" spans="1:9">
      <c r="A26" s="224" t="s">
        <v>61</v>
      </c>
      <c r="B26" s="225"/>
      <c r="C26" s="225"/>
      <c r="D26" s="226"/>
      <c r="E26" s="51">
        <f>'51a'!F565-E27</f>
        <v>0</v>
      </c>
      <c r="F26" s="88"/>
      <c r="G26" s="83">
        <f t="shared" si="0"/>
        <v>0</v>
      </c>
      <c r="H26" s="61"/>
      <c r="I26" s="83">
        <f t="shared" si="1"/>
        <v>0</v>
      </c>
    </row>
    <row r="27" spans="1:9">
      <c r="A27" s="224" t="s">
        <v>62</v>
      </c>
      <c r="B27" s="225"/>
      <c r="C27" s="225"/>
      <c r="D27" s="264"/>
      <c r="E27" s="126"/>
      <c r="F27" s="127"/>
      <c r="G27" s="128">
        <f t="shared" si="0"/>
        <v>0</v>
      </c>
      <c r="H27" s="129"/>
      <c r="I27" s="128">
        <f t="shared" si="1"/>
        <v>0</v>
      </c>
    </row>
    <row r="28" spans="1:9">
      <c r="A28" s="125"/>
      <c r="B28" s="119"/>
      <c r="C28" s="119"/>
      <c r="D28" s="119"/>
      <c r="E28" s="225"/>
      <c r="F28" s="225"/>
      <c r="G28" s="225"/>
      <c r="H28" s="225"/>
      <c r="I28" s="120"/>
    </row>
    <row r="29" spans="1:9">
      <c r="A29" s="224" t="s">
        <v>159</v>
      </c>
      <c r="B29" s="225"/>
      <c r="C29" s="225"/>
      <c r="D29" s="227"/>
      <c r="E29" s="147"/>
      <c r="F29" s="122"/>
      <c r="G29" s="123">
        <f t="shared" si="0"/>
        <v>0</v>
      </c>
      <c r="H29" s="124"/>
      <c r="I29" s="123">
        <f t="shared" si="1"/>
        <v>0</v>
      </c>
    </row>
    <row r="30" spans="1:9">
      <c r="A30" s="224" t="s">
        <v>160</v>
      </c>
      <c r="B30" s="225"/>
      <c r="C30" s="225"/>
      <c r="D30" s="226"/>
      <c r="E30" s="148"/>
      <c r="F30" s="88"/>
      <c r="G30" s="83">
        <f t="shared" si="0"/>
        <v>0</v>
      </c>
      <c r="H30" s="61"/>
      <c r="I30" s="83">
        <f t="shared" si="1"/>
        <v>0</v>
      </c>
    </row>
    <row r="31" spans="1:9">
      <c r="A31" s="224" t="s">
        <v>161</v>
      </c>
      <c r="B31" s="225"/>
      <c r="C31" s="225"/>
      <c r="D31" s="226"/>
      <c r="E31" s="148"/>
      <c r="F31" s="88"/>
      <c r="G31" s="83">
        <f t="shared" si="0"/>
        <v>0</v>
      </c>
      <c r="H31" s="61"/>
      <c r="I31" s="83">
        <f t="shared" si="1"/>
        <v>0</v>
      </c>
    </row>
    <row r="32" spans="1:9">
      <c r="A32" s="224" t="s">
        <v>162</v>
      </c>
      <c r="B32" s="225"/>
      <c r="C32" s="225"/>
      <c r="D32" s="226"/>
      <c r="E32" s="148"/>
      <c r="F32" s="88"/>
      <c r="G32" s="83">
        <f t="shared" si="0"/>
        <v>0</v>
      </c>
      <c r="H32" s="61"/>
      <c r="I32" s="83">
        <f t="shared" si="1"/>
        <v>0</v>
      </c>
    </row>
    <row r="33" spans="1:9">
      <c r="A33" s="224" t="s">
        <v>151</v>
      </c>
      <c r="B33" s="225"/>
      <c r="C33" s="225"/>
      <c r="D33" s="226"/>
      <c r="E33" s="148"/>
      <c r="F33" s="88"/>
      <c r="G33" s="83">
        <f t="shared" si="0"/>
        <v>0</v>
      </c>
      <c r="H33" s="61"/>
      <c r="I33" s="83">
        <f t="shared" si="1"/>
        <v>0</v>
      </c>
    </row>
    <row r="34" spans="1:9">
      <c r="A34" s="224" t="s">
        <v>163</v>
      </c>
      <c r="B34" s="225"/>
      <c r="C34" s="225"/>
      <c r="D34" s="226"/>
      <c r="E34" s="148"/>
      <c r="F34" s="88"/>
      <c r="G34" s="83">
        <f t="shared" si="0"/>
        <v>0</v>
      </c>
      <c r="H34" s="61"/>
      <c r="I34" s="83">
        <f t="shared" si="1"/>
        <v>0</v>
      </c>
    </row>
    <row r="35" spans="1:9">
      <c r="A35" s="224"/>
      <c r="B35" s="225"/>
      <c r="C35" s="225"/>
      <c r="D35" s="226"/>
      <c r="E35" s="51"/>
      <c r="F35" s="88"/>
      <c r="G35" s="83"/>
      <c r="H35" s="61"/>
      <c r="I35" s="83"/>
    </row>
    <row r="36" spans="1:9">
      <c r="A36" s="224"/>
      <c r="B36" s="225"/>
      <c r="C36" s="225"/>
      <c r="D36" s="226"/>
      <c r="E36" s="51"/>
      <c r="F36" s="88"/>
      <c r="G36" s="83"/>
      <c r="H36" s="61"/>
      <c r="I36" s="83"/>
    </row>
    <row r="37" spans="1:9">
      <c r="A37" s="238"/>
      <c r="B37" s="239"/>
      <c r="C37" s="239"/>
      <c r="D37" s="240"/>
      <c r="E37" s="52"/>
      <c r="F37" s="89"/>
      <c r="G37" s="84"/>
      <c r="H37" s="63"/>
      <c r="I37" s="84"/>
    </row>
    <row r="38" spans="1:9" ht="15.75">
      <c r="H38" s="53" t="s">
        <v>85</v>
      </c>
      <c r="I38" s="54">
        <f>SUM(I22:I37)</f>
        <v>0</v>
      </c>
    </row>
    <row r="40" spans="1:9">
      <c r="A40" s="50" t="s">
        <v>89</v>
      </c>
      <c r="D40" t="s">
        <v>49</v>
      </c>
      <c r="E40" t="s">
        <v>90</v>
      </c>
      <c r="F40" t="s">
        <v>91</v>
      </c>
      <c r="G40" t="s">
        <v>87</v>
      </c>
      <c r="H40" t="s">
        <v>88</v>
      </c>
      <c r="I40" t="s">
        <v>92</v>
      </c>
    </row>
    <row r="41" spans="1:9">
      <c r="A41" s="236" t="s">
        <v>154</v>
      </c>
      <c r="B41" s="237"/>
      <c r="C41" s="237"/>
      <c r="D41" s="34" t="s">
        <v>60</v>
      </c>
      <c r="E41" s="111">
        <f>'51a'!N558</f>
        <v>0</v>
      </c>
      <c r="F41" s="85"/>
      <c r="G41" s="82">
        <f>E41*F41</f>
        <v>0</v>
      </c>
      <c r="H41" s="59" t="s">
        <v>164</v>
      </c>
      <c r="I41" s="82"/>
    </row>
    <row r="42" spans="1:9">
      <c r="A42" s="234"/>
      <c r="B42" s="235"/>
      <c r="C42" s="235"/>
      <c r="D42" s="35"/>
      <c r="E42" s="35"/>
      <c r="F42" s="86"/>
      <c r="G42" s="83"/>
      <c r="H42" s="61"/>
      <c r="I42" s="83"/>
    </row>
    <row r="43" spans="1:9">
      <c r="A43" s="234"/>
      <c r="B43" s="235"/>
      <c r="C43" s="235"/>
      <c r="D43" s="35"/>
      <c r="E43" s="35"/>
      <c r="F43" s="86"/>
      <c r="G43" s="83"/>
      <c r="H43" s="61"/>
      <c r="I43" s="83"/>
    </row>
    <row r="44" spans="1:9">
      <c r="A44" s="234"/>
      <c r="B44" s="235"/>
      <c r="C44" s="235"/>
      <c r="D44" s="35"/>
      <c r="E44" s="35"/>
      <c r="F44" s="86"/>
      <c r="G44" s="83"/>
      <c r="H44" s="61"/>
      <c r="I44" s="83"/>
    </row>
    <row r="45" spans="1:9">
      <c r="A45" s="234"/>
      <c r="B45" s="235"/>
      <c r="C45" s="235"/>
      <c r="D45" s="35"/>
      <c r="E45" s="35"/>
      <c r="F45" s="86"/>
      <c r="G45" s="83"/>
      <c r="H45" s="61"/>
      <c r="I45" s="83"/>
    </row>
    <row r="46" spans="1:9">
      <c r="A46" s="234"/>
      <c r="B46" s="235"/>
      <c r="C46" s="235"/>
      <c r="D46" s="35"/>
      <c r="E46" s="35"/>
      <c r="F46" s="86"/>
      <c r="G46" s="83"/>
      <c r="H46" s="61"/>
      <c r="I46" s="83"/>
    </row>
    <row r="47" spans="1:9">
      <c r="A47" s="234"/>
      <c r="B47" s="235"/>
      <c r="C47" s="235"/>
      <c r="D47" s="35"/>
      <c r="E47" s="35"/>
      <c r="F47" s="86"/>
      <c r="G47" s="83"/>
      <c r="H47" s="61"/>
      <c r="I47" s="83"/>
    </row>
    <row r="48" spans="1:9">
      <c r="A48" s="234"/>
      <c r="B48" s="235"/>
      <c r="C48" s="235"/>
      <c r="D48" s="35"/>
      <c r="E48" s="35"/>
      <c r="F48" s="86"/>
      <c r="G48" s="83"/>
      <c r="H48" s="61"/>
      <c r="I48" s="83"/>
    </row>
    <row r="49" spans="1:9">
      <c r="A49" s="234"/>
      <c r="B49" s="235"/>
      <c r="C49" s="235"/>
      <c r="D49" s="35"/>
      <c r="E49" s="35"/>
      <c r="F49" s="86"/>
      <c r="G49" s="83"/>
      <c r="H49" s="61"/>
      <c r="I49" s="83"/>
    </row>
    <row r="50" spans="1:9">
      <c r="A50" s="234"/>
      <c r="B50" s="235"/>
      <c r="C50" s="235"/>
      <c r="D50" s="35"/>
      <c r="E50" s="35"/>
      <c r="F50" s="86"/>
      <c r="G50" s="83"/>
      <c r="H50" s="61"/>
      <c r="I50" s="83"/>
    </row>
    <row r="51" spans="1:9">
      <c r="A51" s="232"/>
      <c r="B51" s="233"/>
      <c r="C51" s="233"/>
      <c r="D51" s="36"/>
      <c r="E51" s="36"/>
      <c r="F51" s="87"/>
      <c r="G51" s="84"/>
      <c r="H51" s="63"/>
      <c r="I51" s="84"/>
    </row>
    <row r="52" spans="1:9" ht="15.75">
      <c r="H52" s="53" t="s">
        <v>85</v>
      </c>
      <c r="I52" s="54">
        <f>SUM(I41:I51)</f>
        <v>0</v>
      </c>
    </row>
    <row r="54" spans="1:9" ht="15.75">
      <c r="A54" s="11" t="s">
        <v>93</v>
      </c>
      <c r="B54" s="12"/>
      <c r="C54" s="12"/>
      <c r="D54" s="12"/>
      <c r="E54" s="12"/>
      <c r="F54" s="12"/>
      <c r="G54" s="12"/>
      <c r="H54" s="55" t="s">
        <v>85</v>
      </c>
      <c r="I54" s="56" t="e">
        <f>SUM(H14+I38+I52)</f>
        <v>#N/A</v>
      </c>
    </row>
    <row r="56" spans="1:9" ht="15.75">
      <c r="A56" s="11" t="s">
        <v>184</v>
      </c>
      <c r="B56" s="12"/>
      <c r="C56" s="12"/>
      <c r="D56" s="12"/>
      <c r="E56" s="12"/>
      <c r="F56" s="12"/>
      <c r="G56" s="12"/>
      <c r="H56" s="55" t="s">
        <v>85</v>
      </c>
      <c r="I56" s="56" t="e">
        <f>H11/12</f>
        <v>#N/A</v>
      </c>
    </row>
    <row r="58" spans="1:9">
      <c r="A58" s="50" t="s">
        <v>191</v>
      </c>
    </row>
    <row r="59" spans="1:9">
      <c r="A59" s="253"/>
      <c r="B59" s="254"/>
      <c r="C59" s="254"/>
      <c r="D59" s="254"/>
      <c r="E59" s="254"/>
      <c r="F59" s="254"/>
      <c r="G59" s="254"/>
      <c r="H59" s="254"/>
      <c r="I59" s="255"/>
    </row>
    <row r="60" spans="1:9">
      <c r="A60" s="256"/>
      <c r="B60" s="257"/>
      <c r="C60" s="257"/>
      <c r="D60" s="257"/>
      <c r="E60" s="257"/>
      <c r="F60" s="257"/>
      <c r="G60" s="257"/>
      <c r="H60" s="257"/>
      <c r="I60" s="258"/>
    </row>
    <row r="61" spans="1:9">
      <c r="A61" s="256"/>
      <c r="B61" s="257"/>
      <c r="C61" s="257"/>
      <c r="D61" s="257"/>
      <c r="E61" s="257"/>
      <c r="F61" s="257"/>
      <c r="G61" s="257"/>
      <c r="H61" s="257"/>
      <c r="I61" s="258"/>
    </row>
    <row r="62" spans="1:9">
      <c r="A62" s="256"/>
      <c r="B62" s="257"/>
      <c r="C62" s="257"/>
      <c r="D62" s="257"/>
      <c r="E62" s="257"/>
      <c r="F62" s="257"/>
      <c r="G62" s="257"/>
      <c r="H62" s="257"/>
      <c r="I62" s="258"/>
    </row>
    <row r="63" spans="1:9">
      <c r="A63" s="259"/>
      <c r="B63" s="260"/>
      <c r="C63" s="260"/>
      <c r="D63" s="260"/>
      <c r="E63" s="260"/>
      <c r="F63" s="260"/>
      <c r="G63" s="260"/>
      <c r="H63" s="260"/>
      <c r="I63" s="261"/>
    </row>
  </sheetData>
  <mergeCells count="36">
    <mergeCell ref="A17:C17"/>
    <mergeCell ref="E17:F17"/>
    <mergeCell ref="B4:E4"/>
    <mergeCell ref="B5:E5"/>
    <mergeCell ref="F5:G5"/>
    <mergeCell ref="B6:E6"/>
    <mergeCell ref="F6:G6"/>
    <mergeCell ref="A32:D32"/>
    <mergeCell ref="E21:H21"/>
    <mergeCell ref="A22:D22"/>
    <mergeCell ref="A23:D23"/>
    <mergeCell ref="A24:D24"/>
    <mergeCell ref="A25:D25"/>
    <mergeCell ref="A26:D26"/>
    <mergeCell ref="A27:D27"/>
    <mergeCell ref="E28:H28"/>
    <mergeCell ref="A29:D29"/>
    <mergeCell ref="A30:D30"/>
    <mergeCell ref="A31:D31"/>
    <mergeCell ref="A47:C47"/>
    <mergeCell ref="A33:D33"/>
    <mergeCell ref="A34:D34"/>
    <mergeCell ref="A35:D35"/>
    <mergeCell ref="A36:D36"/>
    <mergeCell ref="A37:D37"/>
    <mergeCell ref="A41:C41"/>
    <mergeCell ref="A42:C42"/>
    <mergeCell ref="A43:C43"/>
    <mergeCell ref="A44:C44"/>
    <mergeCell ref="A45:C45"/>
    <mergeCell ref="A46:C46"/>
    <mergeCell ref="A48:C48"/>
    <mergeCell ref="A49:C49"/>
    <mergeCell ref="A50:C50"/>
    <mergeCell ref="A51:C51"/>
    <mergeCell ref="A59:I63"/>
  </mergeCells>
  <pageMargins left="0.7" right="0.7" top="0.75" bottom="0.75" header="0.3" footer="0.3"/>
  <pageSetup paperSize="9" orientation="portrait" r:id="rId1"/>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B8833E-0EC3-4766-A17B-402DB94B8B4D}">
  <sheetPr>
    <tabColor rgb="FFC2E76B"/>
  </sheetPr>
  <dimension ref="A2:N63"/>
  <sheetViews>
    <sheetView showGridLines="0" topLeftCell="A2" workbookViewId="0">
      <selection activeCell="A35" sqref="A35:D35"/>
    </sheetView>
  </sheetViews>
  <sheetFormatPr defaultRowHeight="15"/>
  <cols>
    <col min="1" max="1" width="30" customWidth="1"/>
    <col min="4" max="4" width="13.28515625" customWidth="1"/>
    <col min="5" max="5" width="16.140625" customWidth="1"/>
    <col min="6" max="6" width="17.85546875" customWidth="1"/>
    <col min="7" max="7" width="13.85546875" customWidth="1"/>
    <col min="8" max="8" width="16.7109375" bestFit="1" customWidth="1"/>
    <col min="9" max="9" width="18.42578125" bestFit="1" customWidth="1"/>
    <col min="11" max="11" width="10" customWidth="1"/>
    <col min="12" max="12" width="10.85546875" bestFit="1" customWidth="1"/>
    <col min="13" max="13" width="16" customWidth="1"/>
    <col min="14" max="14" width="16.7109375" bestFit="1" customWidth="1"/>
  </cols>
  <sheetData>
    <row r="2" spans="1:14" ht="45">
      <c r="A2" s="74"/>
      <c r="B2" s="75"/>
      <c r="C2" s="75"/>
      <c r="D2" s="76" t="str">
        <f>CONCATENATE("Uitvoeringsbepaling"," ",H5,", onderdeel van ",Kwaliteitscontroles!A2," ",Kwaliteitscontroles!A3)</f>
        <v xml:space="preserve">Uitvoeringsbepaling 51, onderdeel van bestek </v>
      </c>
      <c r="E2" s="76"/>
      <c r="F2" s="76"/>
      <c r="G2" s="76"/>
      <c r="H2" s="77"/>
      <c r="I2" s="37"/>
      <c r="K2" t="s">
        <v>67</v>
      </c>
      <c r="L2" t="s">
        <v>170</v>
      </c>
      <c r="M2" s="65" t="s">
        <v>169</v>
      </c>
      <c r="N2" t="s">
        <v>183</v>
      </c>
    </row>
    <row r="3" spans="1:14">
      <c r="K3" s="58" t="s">
        <v>50</v>
      </c>
      <c r="L3" s="71"/>
      <c r="M3" s="132"/>
      <c r="N3" s="112" t="e">
        <f>'51a'!P584/M3</f>
        <v>#N/A</v>
      </c>
    </row>
    <row r="4" spans="1:14">
      <c r="A4" s="42" t="s">
        <v>78</v>
      </c>
      <c r="B4" s="229" t="str">
        <f>VLOOKUP(H5,Kwaliteitscontroles!A5:E55,3)</f>
        <v>Complex 51</v>
      </c>
      <c r="C4" s="229"/>
      <c r="D4" s="229"/>
      <c r="E4" s="229"/>
      <c r="F4" s="45"/>
      <c r="G4" s="45"/>
      <c r="H4" s="38"/>
      <c r="K4" s="60" t="s">
        <v>53</v>
      </c>
      <c r="L4" s="72"/>
      <c r="M4" s="133"/>
      <c r="N4" s="113" t="e">
        <f>'51a'!P585/M4</f>
        <v>#N/A</v>
      </c>
    </row>
    <row r="5" spans="1:14">
      <c r="A5" s="43" t="s">
        <v>79</v>
      </c>
      <c r="B5" s="230" t="str">
        <f>VLOOKUP(H5,Kwaliteitscontroles!A5:E55,4)</f>
        <v>Complex 51</v>
      </c>
      <c r="C5" s="230"/>
      <c r="D5" s="230"/>
      <c r="E5" s="230"/>
      <c r="F5" s="245" t="s">
        <v>81</v>
      </c>
      <c r="G5" s="245"/>
      <c r="H5" s="39">
        <f>Kwaliteitscontroles!A55</f>
        <v>51</v>
      </c>
      <c r="K5" s="60" t="s">
        <v>54</v>
      </c>
      <c r="L5" s="72"/>
      <c r="M5" s="133"/>
      <c r="N5" s="113" t="e">
        <f>'51a'!P586/M5</f>
        <v>#N/A</v>
      </c>
    </row>
    <row r="6" spans="1:14">
      <c r="A6" s="44" t="s">
        <v>80</v>
      </c>
      <c r="B6" s="231" t="str">
        <f>VLOOKUP(H5,Kwaliteitscontroles!A5:E55,5)</f>
        <v>Complex 51</v>
      </c>
      <c r="C6" s="231"/>
      <c r="D6" s="231"/>
      <c r="E6" s="231"/>
      <c r="F6" s="246" t="s">
        <v>82</v>
      </c>
      <c r="G6" s="246"/>
      <c r="H6" s="40" t="str">
        <f>CONCATENATE(H5,"a")</f>
        <v>51a</v>
      </c>
      <c r="K6" s="60" t="s">
        <v>55</v>
      </c>
      <c r="L6" s="72"/>
      <c r="M6" s="133"/>
      <c r="N6" s="113" t="e">
        <f>'51a'!P587/M6</f>
        <v>#N/A</v>
      </c>
    </row>
    <row r="7" spans="1:14">
      <c r="K7" s="60" t="s">
        <v>51</v>
      </c>
      <c r="L7" s="72"/>
      <c r="M7" s="133"/>
      <c r="N7" s="113" t="e">
        <f>'51a'!P588/M7</f>
        <v>#N/A</v>
      </c>
    </row>
    <row r="8" spans="1:14">
      <c r="A8" s="11" t="s">
        <v>83</v>
      </c>
      <c r="B8" s="12"/>
      <c r="C8" s="12"/>
      <c r="D8" s="12"/>
      <c r="E8" s="41">
        <f>MAX(L3:L16)</f>
        <v>0</v>
      </c>
      <c r="K8" s="60" t="s">
        <v>56</v>
      </c>
      <c r="L8" s="72"/>
      <c r="M8" s="133"/>
      <c r="N8" s="113" t="e">
        <f>'51a'!P589/M8</f>
        <v>#N/A</v>
      </c>
    </row>
    <row r="9" spans="1:14">
      <c r="A9" s="11" t="s">
        <v>26</v>
      </c>
      <c r="B9" s="12"/>
      <c r="C9" s="12"/>
      <c r="D9" s="12"/>
      <c r="E9" s="152">
        <v>0.08</v>
      </c>
      <c r="K9" s="60" t="s">
        <v>185</v>
      </c>
      <c r="L9" s="72"/>
      <c r="M9" s="133"/>
      <c r="N9" s="113" t="e">
        <f>'51a'!P590/M9</f>
        <v>#N/A</v>
      </c>
    </row>
    <row r="10" spans="1:14">
      <c r="H10" s="33" t="s">
        <v>92</v>
      </c>
      <c r="K10" s="60" t="s">
        <v>57</v>
      </c>
      <c r="L10" s="72"/>
      <c r="M10" s="133"/>
      <c r="N10" s="113" t="e">
        <f>'51a'!P591/M10</f>
        <v>#N/A</v>
      </c>
    </row>
    <row r="11" spans="1:14">
      <c r="A11" s="11" t="s">
        <v>84</v>
      </c>
      <c r="B11" s="12"/>
      <c r="C11" s="12"/>
      <c r="D11" s="12"/>
      <c r="E11" s="12"/>
      <c r="F11" s="46"/>
      <c r="G11" s="46"/>
      <c r="H11" s="48" t="e">
        <f>SUM(N3:N16)*Offertetarief</f>
        <v>#N/A</v>
      </c>
      <c r="K11" s="60" t="s">
        <v>58</v>
      </c>
      <c r="L11" s="72"/>
      <c r="M11" s="133"/>
      <c r="N11" s="113" t="e">
        <f>'51a'!P592/M11</f>
        <v>#N/A</v>
      </c>
    </row>
    <row r="12" spans="1:14">
      <c r="F12" s="33" t="s">
        <v>60</v>
      </c>
      <c r="G12" s="33" t="s">
        <v>86</v>
      </c>
      <c r="K12" s="60" t="s">
        <v>59</v>
      </c>
      <c r="L12" s="72"/>
      <c r="M12" s="133"/>
      <c r="N12" s="113" t="e">
        <f>'51a'!P593/M12</f>
        <v>#N/A</v>
      </c>
    </row>
    <row r="13" spans="1:14">
      <c r="A13" s="12" t="s">
        <v>152</v>
      </c>
      <c r="B13" s="12"/>
      <c r="C13" s="12"/>
      <c r="D13" s="12"/>
      <c r="E13" s="13"/>
      <c r="F13" s="69">
        <f>'51a'!N581</f>
        <v>0</v>
      </c>
      <c r="G13" s="115"/>
      <c r="H13" s="49">
        <f>(F13*G13)*4</f>
        <v>0</v>
      </c>
      <c r="K13" s="60" t="s">
        <v>52</v>
      </c>
      <c r="L13" s="72"/>
      <c r="M13" s="133"/>
      <c r="N13" s="113" t="e">
        <f>'51a'!P594/M13</f>
        <v>#N/A</v>
      </c>
    </row>
    <row r="14" spans="1:14" ht="15.75">
      <c r="F14" s="47" t="s">
        <v>85</v>
      </c>
      <c r="G14" s="102"/>
      <c r="H14" s="49" t="e">
        <f>SUM(H11:H13)</f>
        <v>#N/A</v>
      </c>
      <c r="K14" s="60"/>
      <c r="L14" s="72"/>
      <c r="M14" s="133"/>
      <c r="N14" s="113"/>
    </row>
    <row r="15" spans="1:14">
      <c r="K15" s="60"/>
      <c r="L15" s="72"/>
      <c r="M15" s="133"/>
      <c r="N15" s="113"/>
    </row>
    <row r="16" spans="1:14">
      <c r="A16" t="s">
        <v>165</v>
      </c>
      <c r="K16" s="62"/>
      <c r="L16" s="73"/>
      <c r="M16" s="134"/>
      <c r="N16" s="114"/>
    </row>
    <row r="17" spans="1:9">
      <c r="A17" s="241" t="s">
        <v>166</v>
      </c>
      <c r="B17" s="241"/>
      <c r="C17" s="241"/>
      <c r="D17" s="70" t="e">
        <f>'51a'!P581</f>
        <v>#N/A</v>
      </c>
      <c r="E17" s="241" t="s">
        <v>167</v>
      </c>
      <c r="F17" s="241"/>
      <c r="G17" s="70" t="e">
        <f>D17/E8</f>
        <v>#N/A</v>
      </c>
      <c r="H17" s="67" t="s">
        <v>168</v>
      </c>
      <c r="I17" s="69" t="e">
        <f>D17/SUM(N3:N16)</f>
        <v>#N/A</v>
      </c>
    </row>
    <row r="20" spans="1:9">
      <c r="A20" s="50" t="s">
        <v>153</v>
      </c>
      <c r="E20" s="33" t="s">
        <v>60</v>
      </c>
      <c r="F20" s="33" t="s">
        <v>86</v>
      </c>
      <c r="G20" s="33" t="s">
        <v>87</v>
      </c>
      <c r="H20" s="33" t="s">
        <v>88</v>
      </c>
      <c r="I20" s="33" t="s">
        <v>92</v>
      </c>
    </row>
    <row r="21" spans="1:9">
      <c r="A21" s="125"/>
      <c r="B21" s="119"/>
      <c r="C21" s="119"/>
      <c r="D21" s="119"/>
      <c r="E21" s="225"/>
      <c r="F21" s="225"/>
      <c r="G21" s="225"/>
      <c r="H21" s="225"/>
      <c r="I21" s="120"/>
    </row>
    <row r="22" spans="1:9">
      <c r="A22" s="262" t="s">
        <v>155</v>
      </c>
      <c r="B22" s="263"/>
      <c r="C22" s="263"/>
      <c r="D22" s="227"/>
      <c r="E22" s="121">
        <f>'51a'!G581</f>
        <v>0</v>
      </c>
      <c r="F22" s="122"/>
      <c r="G22" s="123">
        <f t="shared" ref="G22:G34" si="0">E22*F22</f>
        <v>0</v>
      </c>
      <c r="H22" s="124"/>
      <c r="I22" s="123">
        <f t="shared" ref="I22:I34" si="1">G22*H22</f>
        <v>0</v>
      </c>
    </row>
    <row r="23" spans="1:9">
      <c r="A23" s="224" t="s">
        <v>156</v>
      </c>
      <c r="B23" s="225"/>
      <c r="C23" s="225"/>
      <c r="D23" s="226"/>
      <c r="E23" s="51">
        <f>E22</f>
        <v>0</v>
      </c>
      <c r="F23" s="88"/>
      <c r="G23" s="83">
        <f t="shared" si="0"/>
        <v>0</v>
      </c>
      <c r="H23" s="61"/>
      <c r="I23" s="83">
        <f t="shared" si="1"/>
        <v>0</v>
      </c>
    </row>
    <row r="24" spans="1:9">
      <c r="A24" s="224" t="s">
        <v>157</v>
      </c>
      <c r="B24" s="225"/>
      <c r="C24" s="225"/>
      <c r="D24" s="226"/>
      <c r="E24" s="51">
        <f>E22</f>
        <v>0</v>
      </c>
      <c r="F24" s="88"/>
      <c r="G24" s="83">
        <f t="shared" si="0"/>
        <v>0</v>
      </c>
      <c r="H24" s="61"/>
      <c r="I24" s="83">
        <f t="shared" si="1"/>
        <v>0</v>
      </c>
    </row>
    <row r="25" spans="1:9">
      <c r="A25" s="224" t="s">
        <v>158</v>
      </c>
      <c r="B25" s="225"/>
      <c r="C25" s="225"/>
      <c r="D25" s="226"/>
      <c r="E25" s="51">
        <f>E22</f>
        <v>0</v>
      </c>
      <c r="F25" s="88"/>
      <c r="G25" s="83">
        <f t="shared" si="0"/>
        <v>0</v>
      </c>
      <c r="H25" s="61"/>
      <c r="I25" s="83">
        <f t="shared" si="1"/>
        <v>0</v>
      </c>
    </row>
    <row r="26" spans="1:9">
      <c r="A26" s="224" t="s">
        <v>61</v>
      </c>
      <c r="B26" s="225"/>
      <c r="C26" s="225"/>
      <c r="D26" s="226"/>
      <c r="E26" s="51">
        <f>'51a'!F581-E27</f>
        <v>0</v>
      </c>
      <c r="F26" s="88"/>
      <c r="G26" s="83">
        <f t="shared" si="0"/>
        <v>0</v>
      </c>
      <c r="H26" s="61"/>
      <c r="I26" s="83">
        <f t="shared" si="1"/>
        <v>0</v>
      </c>
    </row>
    <row r="27" spans="1:9">
      <c r="A27" s="224" t="s">
        <v>62</v>
      </c>
      <c r="B27" s="225"/>
      <c r="C27" s="225"/>
      <c r="D27" s="264"/>
      <c r="E27" s="126"/>
      <c r="F27" s="127"/>
      <c r="G27" s="128">
        <f t="shared" si="0"/>
        <v>0</v>
      </c>
      <c r="H27" s="129"/>
      <c r="I27" s="128">
        <f t="shared" si="1"/>
        <v>0</v>
      </c>
    </row>
    <row r="28" spans="1:9">
      <c r="A28" s="125"/>
      <c r="B28" s="119"/>
      <c r="C28" s="119"/>
      <c r="D28" s="119"/>
      <c r="E28" s="225"/>
      <c r="F28" s="225"/>
      <c r="G28" s="225"/>
      <c r="H28" s="225"/>
      <c r="I28" s="120"/>
    </row>
    <row r="29" spans="1:9">
      <c r="A29" s="224" t="s">
        <v>159</v>
      </c>
      <c r="B29" s="225"/>
      <c r="C29" s="225"/>
      <c r="D29" s="227"/>
      <c r="E29" s="147"/>
      <c r="F29" s="122"/>
      <c r="G29" s="123">
        <f t="shared" si="0"/>
        <v>0</v>
      </c>
      <c r="H29" s="124"/>
      <c r="I29" s="123">
        <f t="shared" si="1"/>
        <v>0</v>
      </c>
    </row>
    <row r="30" spans="1:9">
      <c r="A30" s="224" t="s">
        <v>160</v>
      </c>
      <c r="B30" s="225"/>
      <c r="C30" s="225"/>
      <c r="D30" s="226"/>
      <c r="E30" s="148"/>
      <c r="F30" s="88"/>
      <c r="G30" s="83">
        <f t="shared" si="0"/>
        <v>0</v>
      </c>
      <c r="H30" s="61"/>
      <c r="I30" s="83">
        <f t="shared" si="1"/>
        <v>0</v>
      </c>
    </row>
    <row r="31" spans="1:9">
      <c r="A31" s="224" t="s">
        <v>161</v>
      </c>
      <c r="B31" s="225"/>
      <c r="C31" s="225"/>
      <c r="D31" s="226"/>
      <c r="E31" s="148"/>
      <c r="F31" s="88"/>
      <c r="G31" s="83">
        <f t="shared" si="0"/>
        <v>0</v>
      </c>
      <c r="H31" s="61"/>
      <c r="I31" s="83">
        <f t="shared" si="1"/>
        <v>0</v>
      </c>
    </row>
    <row r="32" spans="1:9">
      <c r="A32" s="224" t="s">
        <v>162</v>
      </c>
      <c r="B32" s="225"/>
      <c r="C32" s="225"/>
      <c r="D32" s="226"/>
      <c r="E32" s="148"/>
      <c r="F32" s="88"/>
      <c r="G32" s="83">
        <f t="shared" si="0"/>
        <v>0</v>
      </c>
      <c r="H32" s="61"/>
      <c r="I32" s="83">
        <f t="shared" si="1"/>
        <v>0</v>
      </c>
    </row>
    <row r="33" spans="1:9">
      <c r="A33" s="224" t="s">
        <v>151</v>
      </c>
      <c r="B33" s="225"/>
      <c r="C33" s="225"/>
      <c r="D33" s="226"/>
      <c r="E33" s="148"/>
      <c r="F33" s="88"/>
      <c r="G33" s="83">
        <f t="shared" si="0"/>
        <v>0</v>
      </c>
      <c r="H33" s="61"/>
      <c r="I33" s="83">
        <f t="shared" si="1"/>
        <v>0</v>
      </c>
    </row>
    <row r="34" spans="1:9">
      <c r="A34" s="224" t="s">
        <v>163</v>
      </c>
      <c r="B34" s="225"/>
      <c r="C34" s="225"/>
      <c r="D34" s="226"/>
      <c r="E34" s="148"/>
      <c r="F34" s="88"/>
      <c r="G34" s="83">
        <f t="shared" si="0"/>
        <v>0</v>
      </c>
      <c r="H34" s="61"/>
      <c r="I34" s="83">
        <f t="shared" si="1"/>
        <v>0</v>
      </c>
    </row>
    <row r="35" spans="1:9">
      <c r="A35" s="224"/>
      <c r="B35" s="225"/>
      <c r="C35" s="225"/>
      <c r="D35" s="226"/>
      <c r="E35" s="51"/>
      <c r="F35" s="88"/>
      <c r="G35" s="83"/>
      <c r="H35" s="61"/>
      <c r="I35" s="83"/>
    </row>
    <row r="36" spans="1:9">
      <c r="A36" s="224"/>
      <c r="B36" s="225"/>
      <c r="C36" s="225"/>
      <c r="D36" s="226"/>
      <c r="E36" s="51"/>
      <c r="F36" s="88"/>
      <c r="G36" s="83"/>
      <c r="H36" s="61"/>
      <c r="I36" s="83"/>
    </row>
    <row r="37" spans="1:9">
      <c r="A37" s="238"/>
      <c r="B37" s="239"/>
      <c r="C37" s="239"/>
      <c r="D37" s="240"/>
      <c r="E37" s="52"/>
      <c r="F37" s="89"/>
      <c r="G37" s="84"/>
      <c r="H37" s="63"/>
      <c r="I37" s="84"/>
    </row>
    <row r="38" spans="1:9" ht="15.75">
      <c r="H38" s="53" t="s">
        <v>85</v>
      </c>
      <c r="I38" s="54">
        <f>SUM(I22:I37)</f>
        <v>0</v>
      </c>
    </row>
    <row r="40" spans="1:9">
      <c r="A40" s="50" t="s">
        <v>89</v>
      </c>
      <c r="D40" t="s">
        <v>49</v>
      </c>
      <c r="E40" t="s">
        <v>90</v>
      </c>
      <c r="F40" t="s">
        <v>91</v>
      </c>
      <c r="G40" t="s">
        <v>87</v>
      </c>
      <c r="H40" t="s">
        <v>88</v>
      </c>
      <c r="I40" t="s">
        <v>92</v>
      </c>
    </row>
    <row r="41" spans="1:9">
      <c r="A41" s="236" t="s">
        <v>154</v>
      </c>
      <c r="B41" s="237"/>
      <c r="C41" s="237"/>
      <c r="D41" s="34" t="s">
        <v>60</v>
      </c>
      <c r="E41" s="111">
        <f>'51a'!N574</f>
        <v>0</v>
      </c>
      <c r="F41" s="85"/>
      <c r="G41" s="82">
        <f>E41*F41</f>
        <v>0</v>
      </c>
      <c r="H41" s="59" t="s">
        <v>164</v>
      </c>
      <c r="I41" s="82"/>
    </row>
    <row r="42" spans="1:9">
      <c r="A42" s="234"/>
      <c r="B42" s="235"/>
      <c r="C42" s="235"/>
      <c r="D42" s="35"/>
      <c r="E42" s="35"/>
      <c r="F42" s="86"/>
      <c r="G42" s="83"/>
      <c r="H42" s="61"/>
      <c r="I42" s="83"/>
    </row>
    <row r="43" spans="1:9">
      <c r="A43" s="234"/>
      <c r="B43" s="235"/>
      <c r="C43" s="235"/>
      <c r="D43" s="35"/>
      <c r="E43" s="35"/>
      <c r="F43" s="86"/>
      <c r="G43" s="83"/>
      <c r="H43" s="61"/>
      <c r="I43" s="83"/>
    </row>
    <row r="44" spans="1:9">
      <c r="A44" s="234"/>
      <c r="B44" s="235"/>
      <c r="C44" s="235"/>
      <c r="D44" s="35"/>
      <c r="E44" s="35"/>
      <c r="F44" s="86"/>
      <c r="G44" s="83"/>
      <c r="H44" s="61"/>
      <c r="I44" s="83"/>
    </row>
    <row r="45" spans="1:9">
      <c r="A45" s="234"/>
      <c r="B45" s="235"/>
      <c r="C45" s="235"/>
      <c r="D45" s="35"/>
      <c r="E45" s="35"/>
      <c r="F45" s="86"/>
      <c r="G45" s="83"/>
      <c r="H45" s="61"/>
      <c r="I45" s="83"/>
    </row>
    <row r="46" spans="1:9">
      <c r="A46" s="234"/>
      <c r="B46" s="235"/>
      <c r="C46" s="235"/>
      <c r="D46" s="35"/>
      <c r="E46" s="35"/>
      <c r="F46" s="86"/>
      <c r="G46" s="83"/>
      <c r="H46" s="61"/>
      <c r="I46" s="83"/>
    </row>
    <row r="47" spans="1:9">
      <c r="A47" s="234"/>
      <c r="B47" s="235"/>
      <c r="C47" s="235"/>
      <c r="D47" s="35"/>
      <c r="E47" s="35"/>
      <c r="F47" s="86"/>
      <c r="G47" s="83"/>
      <c r="H47" s="61"/>
      <c r="I47" s="83"/>
    </row>
    <row r="48" spans="1:9">
      <c r="A48" s="234"/>
      <c r="B48" s="235"/>
      <c r="C48" s="235"/>
      <c r="D48" s="35"/>
      <c r="E48" s="35"/>
      <c r="F48" s="86"/>
      <c r="G48" s="83"/>
      <c r="H48" s="61"/>
      <c r="I48" s="83"/>
    </row>
    <row r="49" spans="1:9">
      <c r="A49" s="234"/>
      <c r="B49" s="235"/>
      <c r="C49" s="235"/>
      <c r="D49" s="35"/>
      <c r="E49" s="35"/>
      <c r="F49" s="86"/>
      <c r="G49" s="83"/>
      <c r="H49" s="61"/>
      <c r="I49" s="83"/>
    </row>
    <row r="50" spans="1:9">
      <c r="A50" s="234"/>
      <c r="B50" s="235"/>
      <c r="C50" s="235"/>
      <c r="D50" s="35"/>
      <c r="E50" s="35"/>
      <c r="F50" s="86"/>
      <c r="G50" s="83"/>
      <c r="H50" s="61"/>
      <c r="I50" s="83"/>
    </row>
    <row r="51" spans="1:9">
      <c r="A51" s="232"/>
      <c r="B51" s="233"/>
      <c r="C51" s="233"/>
      <c r="D51" s="36"/>
      <c r="E51" s="36"/>
      <c r="F51" s="87"/>
      <c r="G51" s="84"/>
      <c r="H51" s="63"/>
      <c r="I51" s="84"/>
    </row>
    <row r="52" spans="1:9" ht="15.75">
      <c r="H52" s="53" t="s">
        <v>85</v>
      </c>
      <c r="I52" s="54">
        <f>SUM(I41:I51)</f>
        <v>0</v>
      </c>
    </row>
    <row r="54" spans="1:9" ht="15.75">
      <c r="A54" s="11" t="s">
        <v>93</v>
      </c>
      <c r="B54" s="12"/>
      <c r="C54" s="12"/>
      <c r="D54" s="12"/>
      <c r="E54" s="12"/>
      <c r="F54" s="12"/>
      <c r="G54" s="12"/>
      <c r="H54" s="55" t="s">
        <v>85</v>
      </c>
      <c r="I54" s="56" t="e">
        <f>SUM(H14+I38+I52)</f>
        <v>#N/A</v>
      </c>
    </row>
    <row r="56" spans="1:9" ht="15.75">
      <c r="A56" s="11" t="s">
        <v>184</v>
      </c>
      <c r="B56" s="12"/>
      <c r="C56" s="12"/>
      <c r="D56" s="12"/>
      <c r="E56" s="12"/>
      <c r="F56" s="12"/>
      <c r="G56" s="12"/>
      <c r="H56" s="55" t="s">
        <v>85</v>
      </c>
      <c r="I56" s="56" t="e">
        <f>H11/12</f>
        <v>#N/A</v>
      </c>
    </row>
    <row r="58" spans="1:9">
      <c r="A58" s="50" t="s">
        <v>191</v>
      </c>
    </row>
    <row r="59" spans="1:9">
      <c r="A59" s="253"/>
      <c r="B59" s="254"/>
      <c r="C59" s="254"/>
      <c r="D59" s="254"/>
      <c r="E59" s="254"/>
      <c r="F59" s="254"/>
      <c r="G59" s="254"/>
      <c r="H59" s="254"/>
      <c r="I59" s="255"/>
    </row>
    <row r="60" spans="1:9">
      <c r="A60" s="256"/>
      <c r="B60" s="257"/>
      <c r="C60" s="257"/>
      <c r="D60" s="257"/>
      <c r="E60" s="257"/>
      <c r="F60" s="257"/>
      <c r="G60" s="257"/>
      <c r="H60" s="257"/>
      <c r="I60" s="258"/>
    </row>
    <row r="61" spans="1:9">
      <c r="A61" s="256"/>
      <c r="B61" s="257"/>
      <c r="C61" s="257"/>
      <c r="D61" s="257"/>
      <c r="E61" s="257"/>
      <c r="F61" s="257"/>
      <c r="G61" s="257"/>
      <c r="H61" s="257"/>
      <c r="I61" s="258"/>
    </row>
    <row r="62" spans="1:9">
      <c r="A62" s="256"/>
      <c r="B62" s="257"/>
      <c r="C62" s="257"/>
      <c r="D62" s="257"/>
      <c r="E62" s="257"/>
      <c r="F62" s="257"/>
      <c r="G62" s="257"/>
      <c r="H62" s="257"/>
      <c r="I62" s="258"/>
    </row>
    <row r="63" spans="1:9">
      <c r="A63" s="259"/>
      <c r="B63" s="260"/>
      <c r="C63" s="260"/>
      <c r="D63" s="260"/>
      <c r="E63" s="260"/>
      <c r="F63" s="260"/>
      <c r="G63" s="260"/>
      <c r="H63" s="260"/>
      <c r="I63" s="261"/>
    </row>
  </sheetData>
  <mergeCells count="36">
    <mergeCell ref="A17:C17"/>
    <mergeCell ref="E17:F17"/>
    <mergeCell ref="B4:E4"/>
    <mergeCell ref="B5:E5"/>
    <mergeCell ref="F5:G5"/>
    <mergeCell ref="B6:E6"/>
    <mergeCell ref="F6:G6"/>
    <mergeCell ref="A32:D32"/>
    <mergeCell ref="E21:H21"/>
    <mergeCell ref="A22:D22"/>
    <mergeCell ref="A23:D23"/>
    <mergeCell ref="A24:D24"/>
    <mergeCell ref="A25:D25"/>
    <mergeCell ref="A26:D26"/>
    <mergeCell ref="A27:D27"/>
    <mergeCell ref="E28:H28"/>
    <mergeCell ref="A29:D29"/>
    <mergeCell ref="A30:D30"/>
    <mergeCell ref="A31:D31"/>
    <mergeCell ref="A47:C47"/>
    <mergeCell ref="A33:D33"/>
    <mergeCell ref="A34:D34"/>
    <mergeCell ref="A35:D35"/>
    <mergeCell ref="A36:D36"/>
    <mergeCell ref="A37:D37"/>
    <mergeCell ref="A41:C41"/>
    <mergeCell ref="A42:C42"/>
    <mergeCell ref="A43:C43"/>
    <mergeCell ref="A44:C44"/>
    <mergeCell ref="A45:C45"/>
    <mergeCell ref="A46:C46"/>
    <mergeCell ref="A48:C48"/>
    <mergeCell ref="A49:C49"/>
    <mergeCell ref="A50:C50"/>
    <mergeCell ref="A51:C51"/>
    <mergeCell ref="A59:I63"/>
  </mergeCells>
  <pageMargins left="0.7" right="0.7" top="0.75" bottom="0.75" header="0.3" footer="0.3"/>
  <pageSetup paperSize="9" orientation="portrait" r:id="rId1"/>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515B1F-8E30-42A9-A879-6733DAAD1D99}">
  <sheetPr>
    <tabColor rgb="FFC2E76B"/>
  </sheetPr>
  <dimension ref="A2:N63"/>
  <sheetViews>
    <sheetView showGridLines="0" workbookViewId="0">
      <selection activeCell="A35" sqref="A35:D35"/>
    </sheetView>
  </sheetViews>
  <sheetFormatPr defaultRowHeight="15"/>
  <cols>
    <col min="1" max="1" width="30" customWidth="1"/>
    <col min="4" max="4" width="13.28515625" customWidth="1"/>
    <col min="5" max="5" width="16.140625" customWidth="1"/>
    <col min="6" max="6" width="17.85546875" customWidth="1"/>
    <col min="7" max="7" width="13.85546875" customWidth="1"/>
    <col min="8" max="8" width="16.7109375" bestFit="1" customWidth="1"/>
    <col min="9" max="9" width="18.42578125" bestFit="1" customWidth="1"/>
    <col min="11" max="11" width="10" customWidth="1"/>
    <col min="12" max="12" width="10.85546875" bestFit="1" customWidth="1"/>
    <col min="13" max="13" width="16" customWidth="1"/>
    <col min="14" max="14" width="16.7109375" bestFit="1" customWidth="1"/>
  </cols>
  <sheetData>
    <row r="2" spans="1:14" ht="45">
      <c r="A2" s="74"/>
      <c r="B2" s="75"/>
      <c r="C2" s="75"/>
      <c r="D2" s="76" t="str">
        <f>CONCATENATE("Uitvoeringsbepaling"," ",H5,", onderdeel van ",Kwaliteitscontroles!A2," ",Kwaliteitscontroles!A3)</f>
        <v xml:space="preserve">Uitvoeringsbepaling 51, onderdeel van bestek </v>
      </c>
      <c r="E2" s="76"/>
      <c r="F2" s="76"/>
      <c r="G2" s="76"/>
      <c r="H2" s="77"/>
      <c r="I2" s="37"/>
      <c r="K2" t="s">
        <v>67</v>
      </c>
      <c r="L2" t="s">
        <v>170</v>
      </c>
      <c r="M2" s="65" t="s">
        <v>169</v>
      </c>
      <c r="N2" t="s">
        <v>183</v>
      </c>
    </row>
    <row r="3" spans="1:14">
      <c r="K3" s="58" t="s">
        <v>50</v>
      </c>
      <c r="L3" s="71"/>
      <c r="M3" s="132"/>
      <c r="N3" s="112" t="e">
        <f>'51a'!P600/M3</f>
        <v>#N/A</v>
      </c>
    </row>
    <row r="4" spans="1:14">
      <c r="A4" s="42" t="s">
        <v>78</v>
      </c>
      <c r="B4" s="229" t="str">
        <f>VLOOKUP(H5,Kwaliteitscontroles!A5:E55,3)</f>
        <v>Complex 51</v>
      </c>
      <c r="C4" s="229"/>
      <c r="D4" s="229"/>
      <c r="E4" s="229"/>
      <c r="F4" s="45"/>
      <c r="G4" s="45"/>
      <c r="H4" s="38"/>
      <c r="K4" s="60" t="s">
        <v>53</v>
      </c>
      <c r="L4" s="72"/>
      <c r="M4" s="133"/>
      <c r="N4" s="113" t="e">
        <f>'51a'!P601/M4</f>
        <v>#N/A</v>
      </c>
    </row>
    <row r="5" spans="1:14">
      <c r="A5" s="43" t="s">
        <v>79</v>
      </c>
      <c r="B5" s="230" t="str">
        <f>VLOOKUP(H5,Kwaliteitscontroles!A5:E55,4)</f>
        <v>Complex 51</v>
      </c>
      <c r="C5" s="230"/>
      <c r="D5" s="230"/>
      <c r="E5" s="230"/>
      <c r="F5" s="245" t="s">
        <v>81</v>
      </c>
      <c r="G5" s="245"/>
      <c r="H5" s="39">
        <f>Kwaliteitscontroles!A55</f>
        <v>51</v>
      </c>
      <c r="K5" s="60" t="s">
        <v>54</v>
      </c>
      <c r="L5" s="72"/>
      <c r="M5" s="133"/>
      <c r="N5" s="113" t="e">
        <f>'51a'!P602/M5</f>
        <v>#N/A</v>
      </c>
    </row>
    <row r="6" spans="1:14">
      <c r="A6" s="44" t="s">
        <v>80</v>
      </c>
      <c r="B6" s="231" t="str">
        <f>VLOOKUP(H5,Kwaliteitscontroles!A5:E55,5)</f>
        <v>Complex 51</v>
      </c>
      <c r="C6" s="231"/>
      <c r="D6" s="231"/>
      <c r="E6" s="231"/>
      <c r="F6" s="246" t="s">
        <v>82</v>
      </c>
      <c r="G6" s="246"/>
      <c r="H6" s="40" t="str">
        <f>CONCATENATE(H5,"a")</f>
        <v>51a</v>
      </c>
      <c r="K6" s="60" t="s">
        <v>55</v>
      </c>
      <c r="L6" s="72"/>
      <c r="M6" s="133"/>
      <c r="N6" s="113" t="e">
        <f>'51a'!P603/M6</f>
        <v>#N/A</v>
      </c>
    </row>
    <row r="7" spans="1:14">
      <c r="K7" s="60" t="s">
        <v>51</v>
      </c>
      <c r="L7" s="72"/>
      <c r="M7" s="133"/>
      <c r="N7" s="113" t="e">
        <f>'51a'!P604/M7</f>
        <v>#N/A</v>
      </c>
    </row>
    <row r="8" spans="1:14">
      <c r="A8" s="11" t="s">
        <v>83</v>
      </c>
      <c r="B8" s="12"/>
      <c r="C8" s="12"/>
      <c r="D8" s="12"/>
      <c r="E8" s="41">
        <f>MAX(L3:L16)</f>
        <v>0</v>
      </c>
      <c r="K8" s="60" t="s">
        <v>56</v>
      </c>
      <c r="L8" s="72"/>
      <c r="M8" s="133"/>
      <c r="N8" s="113" t="e">
        <f>'51a'!P605/M8</f>
        <v>#N/A</v>
      </c>
    </row>
    <row r="9" spans="1:14">
      <c r="A9" s="11" t="s">
        <v>26</v>
      </c>
      <c r="B9" s="12"/>
      <c r="C9" s="12"/>
      <c r="D9" s="12"/>
      <c r="E9" s="152">
        <v>0.08</v>
      </c>
      <c r="K9" s="60" t="s">
        <v>185</v>
      </c>
      <c r="L9" s="72"/>
      <c r="M9" s="133"/>
      <c r="N9" s="113" t="e">
        <f>'51a'!P606/M9</f>
        <v>#N/A</v>
      </c>
    </row>
    <row r="10" spans="1:14">
      <c r="H10" s="33" t="s">
        <v>92</v>
      </c>
      <c r="K10" s="60" t="s">
        <v>57</v>
      </c>
      <c r="L10" s="72"/>
      <c r="M10" s="133"/>
      <c r="N10" s="113" t="e">
        <f>'51a'!P607/M10</f>
        <v>#N/A</v>
      </c>
    </row>
    <row r="11" spans="1:14">
      <c r="A11" s="11" t="s">
        <v>84</v>
      </c>
      <c r="B11" s="12"/>
      <c r="C11" s="12"/>
      <c r="D11" s="12"/>
      <c r="E11" s="12"/>
      <c r="F11" s="46"/>
      <c r="G11" s="46"/>
      <c r="H11" s="48" t="e">
        <f>SUM(N3:N16)*Offertetarief</f>
        <v>#N/A</v>
      </c>
      <c r="K11" s="60" t="s">
        <v>58</v>
      </c>
      <c r="L11" s="72"/>
      <c r="M11" s="133"/>
      <c r="N11" s="113" t="e">
        <f>'51a'!P608/M11</f>
        <v>#N/A</v>
      </c>
    </row>
    <row r="12" spans="1:14">
      <c r="F12" s="33" t="s">
        <v>60</v>
      </c>
      <c r="G12" s="33" t="s">
        <v>86</v>
      </c>
      <c r="K12" s="60" t="s">
        <v>59</v>
      </c>
      <c r="L12" s="72"/>
      <c r="M12" s="133"/>
      <c r="N12" s="113" t="e">
        <f>'51a'!P609/M12</f>
        <v>#N/A</v>
      </c>
    </row>
    <row r="13" spans="1:14">
      <c r="A13" s="12" t="s">
        <v>152</v>
      </c>
      <c r="B13" s="12"/>
      <c r="C13" s="12"/>
      <c r="D13" s="12"/>
      <c r="E13" s="13"/>
      <c r="F13" s="69">
        <f>'51a'!N597</f>
        <v>0</v>
      </c>
      <c r="G13" s="115"/>
      <c r="H13" s="49">
        <f>(F13*G13)*4</f>
        <v>0</v>
      </c>
      <c r="K13" s="60" t="s">
        <v>52</v>
      </c>
      <c r="L13" s="72"/>
      <c r="M13" s="133"/>
      <c r="N13" s="113" t="e">
        <f>'51a'!P610/M13</f>
        <v>#N/A</v>
      </c>
    </row>
    <row r="14" spans="1:14" ht="15.75">
      <c r="F14" s="47" t="s">
        <v>85</v>
      </c>
      <c r="G14" s="102"/>
      <c r="H14" s="49" t="e">
        <f>SUM(H11:H13)</f>
        <v>#N/A</v>
      </c>
      <c r="K14" s="60"/>
      <c r="L14" s="72"/>
      <c r="M14" s="133"/>
      <c r="N14" s="113"/>
    </row>
    <row r="15" spans="1:14">
      <c r="K15" s="60"/>
      <c r="L15" s="72"/>
      <c r="M15" s="133"/>
      <c r="N15" s="113"/>
    </row>
    <row r="16" spans="1:14">
      <c r="A16" t="s">
        <v>165</v>
      </c>
      <c r="K16" s="62"/>
      <c r="L16" s="73"/>
      <c r="M16" s="134"/>
      <c r="N16" s="114"/>
    </row>
    <row r="17" spans="1:9">
      <c r="A17" s="241" t="s">
        <v>166</v>
      </c>
      <c r="B17" s="241"/>
      <c r="C17" s="241"/>
      <c r="D17" s="70" t="e">
        <f>'51a'!P597</f>
        <v>#N/A</v>
      </c>
      <c r="E17" s="241" t="s">
        <v>167</v>
      </c>
      <c r="F17" s="241"/>
      <c r="G17" s="70" t="e">
        <f>D17/E8</f>
        <v>#N/A</v>
      </c>
      <c r="H17" s="67" t="s">
        <v>168</v>
      </c>
      <c r="I17" s="69" t="e">
        <f>D17/SUM(N3:N16)</f>
        <v>#N/A</v>
      </c>
    </row>
    <row r="20" spans="1:9">
      <c r="A20" s="50" t="s">
        <v>153</v>
      </c>
      <c r="E20" s="33" t="s">
        <v>60</v>
      </c>
      <c r="F20" s="33" t="s">
        <v>86</v>
      </c>
      <c r="G20" s="33" t="s">
        <v>87</v>
      </c>
      <c r="H20" s="33" t="s">
        <v>88</v>
      </c>
      <c r="I20" s="33" t="s">
        <v>92</v>
      </c>
    </row>
    <row r="21" spans="1:9">
      <c r="A21" s="125"/>
      <c r="B21" s="119"/>
      <c r="C21" s="119"/>
      <c r="D21" s="119"/>
      <c r="E21" s="225"/>
      <c r="F21" s="225"/>
      <c r="G21" s="225"/>
      <c r="H21" s="225"/>
      <c r="I21" s="120"/>
    </row>
    <row r="22" spans="1:9">
      <c r="A22" s="262" t="s">
        <v>155</v>
      </c>
      <c r="B22" s="263"/>
      <c r="C22" s="263"/>
      <c r="D22" s="227"/>
      <c r="E22" s="121">
        <f>'51a'!G597</f>
        <v>0</v>
      </c>
      <c r="F22" s="122"/>
      <c r="G22" s="123">
        <f t="shared" ref="G22:G34" si="0">E22*F22</f>
        <v>0</v>
      </c>
      <c r="H22" s="124"/>
      <c r="I22" s="123">
        <f t="shared" ref="I22:I34" si="1">G22*H22</f>
        <v>0</v>
      </c>
    </row>
    <row r="23" spans="1:9">
      <c r="A23" s="224" t="s">
        <v>156</v>
      </c>
      <c r="B23" s="225"/>
      <c r="C23" s="225"/>
      <c r="D23" s="226"/>
      <c r="E23" s="51">
        <f>E22</f>
        <v>0</v>
      </c>
      <c r="F23" s="88"/>
      <c r="G23" s="83">
        <f t="shared" si="0"/>
        <v>0</v>
      </c>
      <c r="H23" s="61"/>
      <c r="I23" s="83">
        <f t="shared" si="1"/>
        <v>0</v>
      </c>
    </row>
    <row r="24" spans="1:9">
      <c r="A24" s="224" t="s">
        <v>157</v>
      </c>
      <c r="B24" s="225"/>
      <c r="C24" s="225"/>
      <c r="D24" s="226"/>
      <c r="E24" s="51">
        <f>E22</f>
        <v>0</v>
      </c>
      <c r="F24" s="88"/>
      <c r="G24" s="83">
        <f t="shared" si="0"/>
        <v>0</v>
      </c>
      <c r="H24" s="61"/>
      <c r="I24" s="83">
        <f t="shared" si="1"/>
        <v>0</v>
      </c>
    </row>
    <row r="25" spans="1:9">
      <c r="A25" s="224" t="s">
        <v>158</v>
      </c>
      <c r="B25" s="225"/>
      <c r="C25" s="225"/>
      <c r="D25" s="226"/>
      <c r="E25" s="51">
        <f>E22</f>
        <v>0</v>
      </c>
      <c r="F25" s="88"/>
      <c r="G25" s="83">
        <f t="shared" si="0"/>
        <v>0</v>
      </c>
      <c r="H25" s="61"/>
      <c r="I25" s="83">
        <f t="shared" si="1"/>
        <v>0</v>
      </c>
    </row>
    <row r="26" spans="1:9">
      <c r="A26" s="224" t="s">
        <v>61</v>
      </c>
      <c r="B26" s="225"/>
      <c r="C26" s="225"/>
      <c r="D26" s="226"/>
      <c r="E26" s="51">
        <f>'51a'!F597-E27</f>
        <v>0</v>
      </c>
      <c r="F26" s="88"/>
      <c r="G26" s="83">
        <f t="shared" si="0"/>
        <v>0</v>
      </c>
      <c r="H26" s="61"/>
      <c r="I26" s="83">
        <f t="shared" si="1"/>
        <v>0</v>
      </c>
    </row>
    <row r="27" spans="1:9">
      <c r="A27" s="224" t="s">
        <v>62</v>
      </c>
      <c r="B27" s="225"/>
      <c r="C27" s="225"/>
      <c r="D27" s="264"/>
      <c r="E27" s="126"/>
      <c r="F27" s="127"/>
      <c r="G27" s="128">
        <f t="shared" si="0"/>
        <v>0</v>
      </c>
      <c r="H27" s="129"/>
      <c r="I27" s="128">
        <f t="shared" si="1"/>
        <v>0</v>
      </c>
    </row>
    <row r="28" spans="1:9">
      <c r="A28" s="125"/>
      <c r="B28" s="119"/>
      <c r="C28" s="119"/>
      <c r="D28" s="119"/>
      <c r="E28" s="225"/>
      <c r="F28" s="225"/>
      <c r="G28" s="225"/>
      <c r="H28" s="225"/>
      <c r="I28" s="120"/>
    </row>
    <row r="29" spans="1:9">
      <c r="A29" s="224" t="s">
        <v>159</v>
      </c>
      <c r="B29" s="225"/>
      <c r="C29" s="225"/>
      <c r="D29" s="227"/>
      <c r="E29" s="147"/>
      <c r="F29" s="122"/>
      <c r="G29" s="123">
        <f t="shared" si="0"/>
        <v>0</v>
      </c>
      <c r="H29" s="124"/>
      <c r="I29" s="123">
        <f t="shared" si="1"/>
        <v>0</v>
      </c>
    </row>
    <row r="30" spans="1:9">
      <c r="A30" s="224" t="s">
        <v>160</v>
      </c>
      <c r="B30" s="225"/>
      <c r="C30" s="225"/>
      <c r="D30" s="226"/>
      <c r="E30" s="148"/>
      <c r="F30" s="88"/>
      <c r="G30" s="83">
        <f t="shared" si="0"/>
        <v>0</v>
      </c>
      <c r="H30" s="61"/>
      <c r="I30" s="83">
        <f t="shared" si="1"/>
        <v>0</v>
      </c>
    </row>
    <row r="31" spans="1:9">
      <c r="A31" s="224" t="s">
        <v>161</v>
      </c>
      <c r="B31" s="225"/>
      <c r="C31" s="225"/>
      <c r="D31" s="226"/>
      <c r="E31" s="148"/>
      <c r="F31" s="88"/>
      <c r="G31" s="83">
        <f t="shared" si="0"/>
        <v>0</v>
      </c>
      <c r="H31" s="61"/>
      <c r="I31" s="83">
        <f t="shared" si="1"/>
        <v>0</v>
      </c>
    </row>
    <row r="32" spans="1:9">
      <c r="A32" s="224" t="s">
        <v>162</v>
      </c>
      <c r="B32" s="225"/>
      <c r="C32" s="225"/>
      <c r="D32" s="226"/>
      <c r="E32" s="148"/>
      <c r="F32" s="88"/>
      <c r="G32" s="83">
        <f t="shared" si="0"/>
        <v>0</v>
      </c>
      <c r="H32" s="61"/>
      <c r="I32" s="83">
        <f t="shared" si="1"/>
        <v>0</v>
      </c>
    </row>
    <row r="33" spans="1:9">
      <c r="A33" s="224" t="s">
        <v>151</v>
      </c>
      <c r="B33" s="225"/>
      <c r="C33" s="225"/>
      <c r="D33" s="226"/>
      <c r="E33" s="148"/>
      <c r="F33" s="88"/>
      <c r="G33" s="83">
        <f t="shared" si="0"/>
        <v>0</v>
      </c>
      <c r="H33" s="61"/>
      <c r="I33" s="83">
        <f t="shared" si="1"/>
        <v>0</v>
      </c>
    </row>
    <row r="34" spans="1:9">
      <c r="A34" s="224" t="s">
        <v>163</v>
      </c>
      <c r="B34" s="225"/>
      <c r="C34" s="225"/>
      <c r="D34" s="226"/>
      <c r="E34" s="148"/>
      <c r="F34" s="88"/>
      <c r="G34" s="83">
        <f t="shared" si="0"/>
        <v>0</v>
      </c>
      <c r="H34" s="61"/>
      <c r="I34" s="83">
        <f t="shared" si="1"/>
        <v>0</v>
      </c>
    </row>
    <row r="35" spans="1:9">
      <c r="A35" s="224"/>
      <c r="B35" s="225"/>
      <c r="C35" s="225"/>
      <c r="D35" s="226"/>
      <c r="E35" s="51"/>
      <c r="F35" s="88"/>
      <c r="G35" s="83"/>
      <c r="H35" s="61"/>
      <c r="I35" s="83"/>
    </row>
    <row r="36" spans="1:9">
      <c r="A36" s="224"/>
      <c r="B36" s="225"/>
      <c r="C36" s="225"/>
      <c r="D36" s="226"/>
      <c r="E36" s="51"/>
      <c r="F36" s="88"/>
      <c r="G36" s="83"/>
      <c r="H36" s="61"/>
      <c r="I36" s="83"/>
    </row>
    <row r="37" spans="1:9">
      <c r="A37" s="238"/>
      <c r="B37" s="239"/>
      <c r="C37" s="239"/>
      <c r="D37" s="240"/>
      <c r="E37" s="52"/>
      <c r="F37" s="89"/>
      <c r="G37" s="84"/>
      <c r="H37" s="63"/>
      <c r="I37" s="84"/>
    </row>
    <row r="38" spans="1:9" ht="15.75">
      <c r="H38" s="53" t="s">
        <v>85</v>
      </c>
      <c r="I38" s="54">
        <f>SUM(I22:I37)</f>
        <v>0</v>
      </c>
    </row>
    <row r="40" spans="1:9">
      <c r="A40" s="50" t="s">
        <v>89</v>
      </c>
      <c r="D40" t="s">
        <v>49</v>
      </c>
      <c r="E40" t="s">
        <v>90</v>
      </c>
      <c r="F40" t="s">
        <v>91</v>
      </c>
      <c r="G40" t="s">
        <v>87</v>
      </c>
      <c r="H40" t="s">
        <v>88</v>
      </c>
      <c r="I40" t="s">
        <v>92</v>
      </c>
    </row>
    <row r="41" spans="1:9">
      <c r="A41" s="236" t="s">
        <v>154</v>
      </c>
      <c r="B41" s="237"/>
      <c r="C41" s="237"/>
      <c r="D41" s="34" t="s">
        <v>60</v>
      </c>
      <c r="E41" s="111">
        <f>'51a'!N590</f>
        <v>0</v>
      </c>
      <c r="F41" s="85"/>
      <c r="G41" s="82">
        <f>E41*F41</f>
        <v>0</v>
      </c>
      <c r="H41" s="59" t="s">
        <v>164</v>
      </c>
      <c r="I41" s="82"/>
    </row>
    <row r="42" spans="1:9">
      <c r="A42" s="234"/>
      <c r="B42" s="235"/>
      <c r="C42" s="235"/>
      <c r="D42" s="35"/>
      <c r="E42" s="35"/>
      <c r="F42" s="86"/>
      <c r="G42" s="83"/>
      <c r="H42" s="61"/>
      <c r="I42" s="83"/>
    </row>
    <row r="43" spans="1:9">
      <c r="A43" s="234"/>
      <c r="B43" s="235"/>
      <c r="C43" s="235"/>
      <c r="D43" s="35"/>
      <c r="E43" s="35"/>
      <c r="F43" s="86"/>
      <c r="G43" s="83"/>
      <c r="H43" s="61"/>
      <c r="I43" s="83"/>
    </row>
    <row r="44" spans="1:9">
      <c r="A44" s="234"/>
      <c r="B44" s="235"/>
      <c r="C44" s="235"/>
      <c r="D44" s="35"/>
      <c r="E44" s="35"/>
      <c r="F44" s="86"/>
      <c r="G44" s="83"/>
      <c r="H44" s="61"/>
      <c r="I44" s="83"/>
    </row>
    <row r="45" spans="1:9">
      <c r="A45" s="234"/>
      <c r="B45" s="235"/>
      <c r="C45" s="235"/>
      <c r="D45" s="35"/>
      <c r="E45" s="35"/>
      <c r="F45" s="86"/>
      <c r="G45" s="83"/>
      <c r="H45" s="61"/>
      <c r="I45" s="83"/>
    </row>
    <row r="46" spans="1:9">
      <c r="A46" s="234"/>
      <c r="B46" s="235"/>
      <c r="C46" s="235"/>
      <c r="D46" s="35"/>
      <c r="E46" s="35"/>
      <c r="F46" s="86"/>
      <c r="G46" s="83"/>
      <c r="H46" s="61"/>
      <c r="I46" s="83"/>
    </row>
    <row r="47" spans="1:9">
      <c r="A47" s="234"/>
      <c r="B47" s="235"/>
      <c r="C47" s="235"/>
      <c r="D47" s="35"/>
      <c r="E47" s="35"/>
      <c r="F47" s="86"/>
      <c r="G47" s="83"/>
      <c r="H47" s="61"/>
      <c r="I47" s="83"/>
    </row>
    <row r="48" spans="1:9">
      <c r="A48" s="234"/>
      <c r="B48" s="235"/>
      <c r="C48" s="235"/>
      <c r="D48" s="35"/>
      <c r="E48" s="35"/>
      <c r="F48" s="86"/>
      <c r="G48" s="83"/>
      <c r="H48" s="61"/>
      <c r="I48" s="83"/>
    </row>
    <row r="49" spans="1:9">
      <c r="A49" s="234"/>
      <c r="B49" s="235"/>
      <c r="C49" s="235"/>
      <c r="D49" s="35"/>
      <c r="E49" s="35"/>
      <c r="F49" s="86"/>
      <c r="G49" s="83"/>
      <c r="H49" s="61"/>
      <c r="I49" s="83"/>
    </row>
    <row r="50" spans="1:9">
      <c r="A50" s="234"/>
      <c r="B50" s="235"/>
      <c r="C50" s="235"/>
      <c r="D50" s="35"/>
      <c r="E50" s="35"/>
      <c r="F50" s="86"/>
      <c r="G50" s="83"/>
      <c r="H50" s="61"/>
      <c r="I50" s="83"/>
    </row>
    <row r="51" spans="1:9">
      <c r="A51" s="232"/>
      <c r="B51" s="233"/>
      <c r="C51" s="233"/>
      <c r="D51" s="36"/>
      <c r="E51" s="36"/>
      <c r="F51" s="87"/>
      <c r="G51" s="84"/>
      <c r="H51" s="63"/>
      <c r="I51" s="84"/>
    </row>
    <row r="52" spans="1:9" ht="15.75">
      <c r="H52" s="53" t="s">
        <v>85</v>
      </c>
      <c r="I52" s="54">
        <f>SUM(I41:I51)</f>
        <v>0</v>
      </c>
    </row>
    <row r="54" spans="1:9" ht="15.75">
      <c r="A54" s="11" t="s">
        <v>93</v>
      </c>
      <c r="B54" s="12"/>
      <c r="C54" s="12"/>
      <c r="D54" s="12"/>
      <c r="E54" s="12"/>
      <c r="F54" s="12"/>
      <c r="G54" s="12"/>
      <c r="H54" s="55" t="s">
        <v>85</v>
      </c>
      <c r="I54" s="56" t="e">
        <f>SUM(H14+I38+I52)</f>
        <v>#N/A</v>
      </c>
    </row>
    <row r="56" spans="1:9" ht="15.75">
      <c r="A56" s="11" t="s">
        <v>184</v>
      </c>
      <c r="B56" s="12"/>
      <c r="C56" s="12"/>
      <c r="D56" s="12"/>
      <c r="E56" s="12"/>
      <c r="F56" s="12"/>
      <c r="G56" s="12"/>
      <c r="H56" s="55" t="s">
        <v>85</v>
      </c>
      <c r="I56" s="56" t="e">
        <f>H11/12</f>
        <v>#N/A</v>
      </c>
    </row>
    <row r="58" spans="1:9">
      <c r="A58" s="50" t="s">
        <v>191</v>
      </c>
    </row>
    <row r="59" spans="1:9">
      <c r="A59" s="253"/>
      <c r="B59" s="254"/>
      <c r="C59" s="254"/>
      <c r="D59" s="254"/>
      <c r="E59" s="254"/>
      <c r="F59" s="254"/>
      <c r="G59" s="254"/>
      <c r="H59" s="254"/>
      <c r="I59" s="255"/>
    </row>
    <row r="60" spans="1:9">
      <c r="A60" s="256"/>
      <c r="B60" s="257"/>
      <c r="C60" s="257"/>
      <c r="D60" s="257"/>
      <c r="E60" s="257"/>
      <c r="F60" s="257"/>
      <c r="G60" s="257"/>
      <c r="H60" s="257"/>
      <c r="I60" s="258"/>
    </row>
    <row r="61" spans="1:9">
      <c r="A61" s="256"/>
      <c r="B61" s="257"/>
      <c r="C61" s="257"/>
      <c r="D61" s="257"/>
      <c r="E61" s="257"/>
      <c r="F61" s="257"/>
      <c r="G61" s="257"/>
      <c r="H61" s="257"/>
      <c r="I61" s="258"/>
    </row>
    <row r="62" spans="1:9">
      <c r="A62" s="256"/>
      <c r="B62" s="257"/>
      <c r="C62" s="257"/>
      <c r="D62" s="257"/>
      <c r="E62" s="257"/>
      <c r="F62" s="257"/>
      <c r="G62" s="257"/>
      <c r="H62" s="257"/>
      <c r="I62" s="258"/>
    </row>
    <row r="63" spans="1:9">
      <c r="A63" s="259"/>
      <c r="B63" s="260"/>
      <c r="C63" s="260"/>
      <c r="D63" s="260"/>
      <c r="E63" s="260"/>
      <c r="F63" s="260"/>
      <c r="G63" s="260"/>
      <c r="H63" s="260"/>
      <c r="I63" s="261"/>
    </row>
  </sheetData>
  <mergeCells count="36">
    <mergeCell ref="A17:C17"/>
    <mergeCell ref="E17:F17"/>
    <mergeCell ref="B4:E4"/>
    <mergeCell ref="B5:E5"/>
    <mergeCell ref="F5:G5"/>
    <mergeCell ref="B6:E6"/>
    <mergeCell ref="F6:G6"/>
    <mergeCell ref="A32:D32"/>
    <mergeCell ref="E21:H21"/>
    <mergeCell ref="A22:D22"/>
    <mergeCell ref="A23:D23"/>
    <mergeCell ref="A24:D24"/>
    <mergeCell ref="A25:D25"/>
    <mergeCell ref="A26:D26"/>
    <mergeCell ref="A27:D27"/>
    <mergeCell ref="E28:H28"/>
    <mergeCell ref="A29:D29"/>
    <mergeCell ref="A30:D30"/>
    <mergeCell ref="A31:D31"/>
    <mergeCell ref="A47:C47"/>
    <mergeCell ref="A33:D33"/>
    <mergeCell ref="A34:D34"/>
    <mergeCell ref="A35:D35"/>
    <mergeCell ref="A36:D36"/>
    <mergeCell ref="A37:D37"/>
    <mergeCell ref="A41:C41"/>
    <mergeCell ref="A42:C42"/>
    <mergeCell ref="A43:C43"/>
    <mergeCell ref="A44:C44"/>
    <mergeCell ref="A45:C45"/>
    <mergeCell ref="A46:C46"/>
    <mergeCell ref="A48:C48"/>
    <mergeCell ref="A49:C49"/>
    <mergeCell ref="A50:C50"/>
    <mergeCell ref="A51:C51"/>
    <mergeCell ref="A59:I63"/>
  </mergeCell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59343D-3BAF-41F4-AE08-BE6A54BC5501}">
  <sheetPr codeName="Blad11">
    <tabColor rgb="FFC2E76B"/>
  </sheetPr>
  <dimension ref="A2:N63"/>
  <sheetViews>
    <sheetView showGridLines="0" workbookViewId="0">
      <selection activeCell="K15" sqref="K15"/>
    </sheetView>
  </sheetViews>
  <sheetFormatPr defaultRowHeight="15"/>
  <cols>
    <col min="1" max="1" width="30" customWidth="1"/>
    <col min="4" max="4" width="13.28515625" customWidth="1"/>
    <col min="5" max="5" width="16.140625" customWidth="1"/>
    <col min="6" max="6" width="17.85546875" customWidth="1"/>
    <col min="7" max="7" width="13.85546875" customWidth="1"/>
    <col min="8" max="8" width="16.7109375" bestFit="1" customWidth="1"/>
    <col min="9" max="9" width="18.42578125" bestFit="1" customWidth="1"/>
    <col min="11" max="11" width="10" customWidth="1"/>
    <col min="12" max="12" width="10.85546875" bestFit="1" customWidth="1"/>
    <col min="13" max="13" width="16" customWidth="1"/>
    <col min="14" max="14" width="16.7109375" bestFit="1" customWidth="1"/>
  </cols>
  <sheetData>
    <row r="2" spans="1:14" ht="45">
      <c r="A2" s="74"/>
      <c r="B2" s="75"/>
      <c r="C2" s="75"/>
      <c r="D2" s="76" t="str">
        <f>CONCATENATE("Uitvoeringsbepaling"," ",H5,", onderdeel van ",Kwaliteitscontroles!A2," ",Kwaliteitscontroles!A3)</f>
        <v xml:space="preserve">Uitvoeringsbepaling 0, onderdeel van bestek </v>
      </c>
      <c r="E2" s="76"/>
      <c r="F2" s="76"/>
      <c r="G2" s="76"/>
      <c r="H2" s="77"/>
      <c r="I2" s="37"/>
      <c r="K2" t="s">
        <v>67</v>
      </c>
      <c r="L2" t="s">
        <v>170</v>
      </c>
      <c r="M2" s="65" t="s">
        <v>169</v>
      </c>
      <c r="N2" t="s">
        <v>183</v>
      </c>
    </row>
    <row r="3" spans="1:14">
      <c r="K3" s="58" t="s">
        <v>50</v>
      </c>
      <c r="L3" s="71"/>
      <c r="M3" s="132"/>
      <c r="N3" s="112" t="e">
        <f>'4a'!P499/M3</f>
        <v>#N/A</v>
      </c>
    </row>
    <row r="4" spans="1:14">
      <c r="A4" s="42" t="s">
        <v>78</v>
      </c>
      <c r="B4" s="229" t="e">
        <f>VLOOKUP(H5,Kwaliteitscontroles!A5:E54,3)</f>
        <v>#N/A</v>
      </c>
      <c r="C4" s="229"/>
      <c r="D4" s="229"/>
      <c r="E4" s="229"/>
      <c r="F4" s="45"/>
      <c r="G4" s="45"/>
      <c r="H4" s="38"/>
      <c r="K4" s="60" t="s">
        <v>53</v>
      </c>
      <c r="L4" s="72"/>
      <c r="M4" s="133"/>
      <c r="N4" s="113" t="e">
        <f>'4a'!P500/M4</f>
        <v>#N/A</v>
      </c>
    </row>
    <row r="5" spans="1:14">
      <c r="A5" s="43" t="s">
        <v>79</v>
      </c>
      <c r="B5" s="230" t="e">
        <f>VLOOKUP(H5,Kwaliteitscontroles!A5:E54,4)</f>
        <v>#N/A</v>
      </c>
      <c r="C5" s="230"/>
      <c r="D5" s="230"/>
      <c r="E5" s="230"/>
      <c r="F5" s="245" t="s">
        <v>81</v>
      </c>
      <c r="G5" s="245"/>
      <c r="H5" s="39">
        <f>Kwaliteitscontroles!A8</f>
        <v>0</v>
      </c>
      <c r="K5" s="60" t="s">
        <v>54</v>
      </c>
      <c r="L5" s="72"/>
      <c r="M5" s="133"/>
      <c r="N5" s="113" t="e">
        <f>'4a'!P501/M5</f>
        <v>#N/A</v>
      </c>
    </row>
    <row r="6" spans="1:14">
      <c r="A6" s="44" t="s">
        <v>80</v>
      </c>
      <c r="B6" s="231" t="e">
        <f>VLOOKUP(H5,Kwaliteitscontroles!A5:E54,5)</f>
        <v>#N/A</v>
      </c>
      <c r="C6" s="231"/>
      <c r="D6" s="231"/>
      <c r="E6" s="231"/>
      <c r="F6" s="246" t="s">
        <v>82</v>
      </c>
      <c r="G6" s="246"/>
      <c r="H6" s="40" t="str">
        <f>CONCATENATE(H5,"a")</f>
        <v>0a</v>
      </c>
      <c r="K6" s="60" t="s">
        <v>55</v>
      </c>
      <c r="L6" s="72"/>
      <c r="M6" s="133"/>
      <c r="N6" s="113" t="e">
        <f>'4a'!P502/M6</f>
        <v>#N/A</v>
      </c>
    </row>
    <row r="7" spans="1:14">
      <c r="K7" s="60" t="s">
        <v>51</v>
      </c>
      <c r="L7" s="72"/>
      <c r="M7" s="133"/>
      <c r="N7" s="113" t="e">
        <f>'4a'!P503/M7</f>
        <v>#N/A</v>
      </c>
    </row>
    <row r="8" spans="1:14">
      <c r="A8" s="11" t="s">
        <v>83</v>
      </c>
      <c r="B8" s="12"/>
      <c r="C8" s="12"/>
      <c r="D8" s="12"/>
      <c r="E8" s="41">
        <f>MAX(L3:L16)</f>
        <v>0</v>
      </c>
      <c r="K8" s="60" t="s">
        <v>56</v>
      </c>
      <c r="L8" s="72"/>
      <c r="M8" s="133"/>
      <c r="N8" s="113" t="e">
        <f>'4a'!P504/M8</f>
        <v>#N/A</v>
      </c>
    </row>
    <row r="9" spans="1:14">
      <c r="A9" s="11" t="s">
        <v>26</v>
      </c>
      <c r="B9" s="12"/>
      <c r="C9" s="12"/>
      <c r="D9" s="12"/>
      <c r="E9" s="152">
        <v>0.08</v>
      </c>
      <c r="K9" s="60" t="s">
        <v>185</v>
      </c>
      <c r="L9" s="72"/>
      <c r="M9" s="133"/>
      <c r="N9" s="113" t="e">
        <f>'4a'!P505/M9</f>
        <v>#N/A</v>
      </c>
    </row>
    <row r="10" spans="1:14">
      <c r="H10" s="33" t="s">
        <v>92</v>
      </c>
      <c r="K10" s="60" t="s">
        <v>57</v>
      </c>
      <c r="L10" s="72"/>
      <c r="M10" s="133"/>
      <c r="N10" s="113" t="e">
        <f>'4a'!P506/M10</f>
        <v>#N/A</v>
      </c>
    </row>
    <row r="11" spans="1:14">
      <c r="A11" s="11" t="s">
        <v>84</v>
      </c>
      <c r="B11" s="12"/>
      <c r="C11" s="12"/>
      <c r="D11" s="12"/>
      <c r="E11" s="12"/>
      <c r="F11" s="46"/>
      <c r="G11" s="46"/>
      <c r="H11" s="48" t="e">
        <f>SUM(N3:N16)*Offertetarief</f>
        <v>#N/A</v>
      </c>
      <c r="K11" s="60" t="s">
        <v>58</v>
      </c>
      <c r="L11" s="72"/>
      <c r="M11" s="133"/>
      <c r="N11" s="113" t="e">
        <f>'4a'!P507/M11</f>
        <v>#N/A</v>
      </c>
    </row>
    <row r="12" spans="1:14">
      <c r="F12" s="33" t="s">
        <v>60</v>
      </c>
      <c r="G12" s="33" t="s">
        <v>86</v>
      </c>
      <c r="K12" s="60" t="s">
        <v>59</v>
      </c>
      <c r="L12" s="72"/>
      <c r="M12" s="133"/>
      <c r="N12" s="113" t="e">
        <f>'4a'!P508/M12</f>
        <v>#N/A</v>
      </c>
    </row>
    <row r="13" spans="1:14">
      <c r="A13" s="12" t="s">
        <v>152</v>
      </c>
      <c r="B13" s="12"/>
      <c r="C13" s="12"/>
      <c r="D13" s="12"/>
      <c r="E13" s="13"/>
      <c r="F13" s="69">
        <f>'4a'!N512</f>
        <v>0</v>
      </c>
      <c r="G13" s="115"/>
      <c r="H13" s="49">
        <f>(F13*G13)*4</f>
        <v>0</v>
      </c>
      <c r="K13" s="60" t="s">
        <v>52</v>
      </c>
      <c r="L13" s="72"/>
      <c r="M13" s="133"/>
      <c r="N13" s="113" t="e">
        <f>'4a'!P509/M13</f>
        <v>#N/A</v>
      </c>
    </row>
    <row r="14" spans="1:14" ht="15.75">
      <c r="F14" s="47" t="s">
        <v>85</v>
      </c>
      <c r="G14" s="102"/>
      <c r="H14" s="49" t="e">
        <f>SUM(H11:H13)</f>
        <v>#N/A</v>
      </c>
      <c r="K14" s="60"/>
      <c r="L14" s="72"/>
      <c r="M14" s="133"/>
      <c r="N14" s="113"/>
    </row>
    <row r="15" spans="1:14">
      <c r="K15" s="60"/>
      <c r="L15" s="72"/>
      <c r="M15" s="133"/>
      <c r="N15" s="113"/>
    </row>
    <row r="16" spans="1:14">
      <c r="A16" t="s">
        <v>165</v>
      </c>
      <c r="K16" s="62"/>
      <c r="L16" s="73"/>
      <c r="M16" s="134"/>
      <c r="N16" s="114"/>
    </row>
    <row r="17" spans="1:9">
      <c r="A17" s="241" t="s">
        <v>166</v>
      </c>
      <c r="B17" s="241"/>
      <c r="C17" s="241"/>
      <c r="D17" s="70" t="e">
        <f>'4a'!P512</f>
        <v>#N/A</v>
      </c>
      <c r="E17" s="241" t="s">
        <v>167</v>
      </c>
      <c r="F17" s="241"/>
      <c r="G17" s="70" t="e">
        <f>D17/E8</f>
        <v>#N/A</v>
      </c>
      <c r="H17" s="67" t="s">
        <v>168</v>
      </c>
      <c r="I17" s="69" t="e">
        <f>D17/SUM(N3:N16)</f>
        <v>#N/A</v>
      </c>
    </row>
    <row r="20" spans="1:9">
      <c r="A20" s="50" t="s">
        <v>153</v>
      </c>
      <c r="E20" s="33" t="s">
        <v>60</v>
      </c>
      <c r="F20" s="33" t="s">
        <v>86</v>
      </c>
      <c r="G20" s="33" t="s">
        <v>87</v>
      </c>
      <c r="H20" s="33" t="s">
        <v>88</v>
      </c>
      <c r="I20" s="33" t="s">
        <v>92</v>
      </c>
    </row>
    <row r="21" spans="1:9">
      <c r="A21" s="125"/>
      <c r="B21" s="119"/>
      <c r="C21" s="119"/>
      <c r="D21" s="119"/>
      <c r="E21" s="225"/>
      <c r="F21" s="225"/>
      <c r="G21" s="225"/>
      <c r="H21" s="225"/>
      <c r="I21" s="120"/>
    </row>
    <row r="22" spans="1:9">
      <c r="A22" s="262" t="s">
        <v>155</v>
      </c>
      <c r="B22" s="263"/>
      <c r="C22" s="263"/>
      <c r="D22" s="227"/>
      <c r="E22" s="121">
        <f>'4a'!G512</f>
        <v>0</v>
      </c>
      <c r="F22" s="122"/>
      <c r="G22" s="123">
        <f t="shared" ref="G22:G34" si="0">E22*F22</f>
        <v>0</v>
      </c>
      <c r="H22" s="124"/>
      <c r="I22" s="123">
        <f t="shared" ref="I22:I34" si="1">G22*H22</f>
        <v>0</v>
      </c>
    </row>
    <row r="23" spans="1:9">
      <c r="A23" s="224" t="s">
        <v>156</v>
      </c>
      <c r="B23" s="225"/>
      <c r="C23" s="225"/>
      <c r="D23" s="226"/>
      <c r="E23" s="51">
        <f>E22</f>
        <v>0</v>
      </c>
      <c r="F23" s="88"/>
      <c r="G23" s="83">
        <f t="shared" si="0"/>
        <v>0</v>
      </c>
      <c r="H23" s="61"/>
      <c r="I23" s="83">
        <f t="shared" si="1"/>
        <v>0</v>
      </c>
    </row>
    <row r="24" spans="1:9">
      <c r="A24" s="224" t="s">
        <v>157</v>
      </c>
      <c r="B24" s="225"/>
      <c r="C24" s="225"/>
      <c r="D24" s="226"/>
      <c r="E24" s="51">
        <f>E22</f>
        <v>0</v>
      </c>
      <c r="F24" s="88"/>
      <c r="G24" s="83">
        <f t="shared" si="0"/>
        <v>0</v>
      </c>
      <c r="H24" s="61"/>
      <c r="I24" s="83">
        <f t="shared" si="1"/>
        <v>0</v>
      </c>
    </row>
    <row r="25" spans="1:9">
      <c r="A25" s="224" t="s">
        <v>158</v>
      </c>
      <c r="B25" s="225"/>
      <c r="C25" s="225"/>
      <c r="D25" s="226"/>
      <c r="E25" s="51">
        <f>E22</f>
        <v>0</v>
      </c>
      <c r="F25" s="88"/>
      <c r="G25" s="83">
        <f t="shared" si="0"/>
        <v>0</v>
      </c>
      <c r="H25" s="61"/>
      <c r="I25" s="83">
        <f t="shared" si="1"/>
        <v>0</v>
      </c>
    </row>
    <row r="26" spans="1:9">
      <c r="A26" s="224" t="s">
        <v>61</v>
      </c>
      <c r="B26" s="225"/>
      <c r="C26" s="225"/>
      <c r="D26" s="226"/>
      <c r="E26" s="51">
        <f>'4a'!F512-E27</f>
        <v>0</v>
      </c>
      <c r="F26" s="88"/>
      <c r="G26" s="83">
        <f t="shared" si="0"/>
        <v>0</v>
      </c>
      <c r="H26" s="61"/>
      <c r="I26" s="83">
        <f t="shared" si="1"/>
        <v>0</v>
      </c>
    </row>
    <row r="27" spans="1:9">
      <c r="A27" s="224" t="s">
        <v>62</v>
      </c>
      <c r="B27" s="225"/>
      <c r="C27" s="225"/>
      <c r="D27" s="264"/>
      <c r="E27" s="126"/>
      <c r="F27" s="127"/>
      <c r="G27" s="128">
        <f t="shared" si="0"/>
        <v>0</v>
      </c>
      <c r="H27" s="129"/>
      <c r="I27" s="128">
        <f t="shared" si="1"/>
        <v>0</v>
      </c>
    </row>
    <row r="28" spans="1:9">
      <c r="A28" s="125"/>
      <c r="B28" s="119"/>
      <c r="C28" s="119"/>
      <c r="D28" s="119"/>
      <c r="E28" s="225"/>
      <c r="F28" s="225"/>
      <c r="G28" s="225"/>
      <c r="H28" s="225"/>
      <c r="I28" s="120"/>
    </row>
    <row r="29" spans="1:9">
      <c r="A29" s="224" t="s">
        <v>159</v>
      </c>
      <c r="B29" s="225"/>
      <c r="C29" s="225"/>
      <c r="D29" s="227"/>
      <c r="E29" s="121">
        <f>'4a'!S495</f>
        <v>0</v>
      </c>
      <c r="F29" s="122"/>
      <c r="G29" s="123">
        <f t="shared" si="0"/>
        <v>0</v>
      </c>
      <c r="H29" s="124"/>
      <c r="I29" s="123">
        <f t="shared" si="1"/>
        <v>0</v>
      </c>
    </row>
    <row r="30" spans="1:9">
      <c r="A30" s="224" t="s">
        <v>160</v>
      </c>
      <c r="B30" s="225"/>
      <c r="C30" s="225"/>
      <c r="D30" s="226"/>
      <c r="E30" s="51">
        <f>'4a'!R495</f>
        <v>0</v>
      </c>
      <c r="F30" s="88"/>
      <c r="G30" s="83">
        <f t="shared" si="0"/>
        <v>0</v>
      </c>
      <c r="H30" s="61"/>
      <c r="I30" s="83">
        <f t="shared" si="1"/>
        <v>0</v>
      </c>
    </row>
    <row r="31" spans="1:9">
      <c r="A31" s="224" t="s">
        <v>161</v>
      </c>
      <c r="B31" s="225"/>
      <c r="C31" s="225"/>
      <c r="D31" s="226"/>
      <c r="E31" s="51">
        <f>'4a'!T495</f>
        <v>0</v>
      </c>
      <c r="F31" s="88"/>
      <c r="G31" s="83">
        <f t="shared" si="0"/>
        <v>0</v>
      </c>
      <c r="H31" s="61"/>
      <c r="I31" s="83">
        <f t="shared" si="1"/>
        <v>0</v>
      </c>
    </row>
    <row r="32" spans="1:9">
      <c r="A32" s="224" t="s">
        <v>162</v>
      </c>
      <c r="B32" s="225"/>
      <c r="C32" s="225"/>
      <c r="D32" s="226"/>
      <c r="E32" s="51">
        <f>'4a'!U495</f>
        <v>0</v>
      </c>
      <c r="F32" s="88"/>
      <c r="G32" s="83">
        <f t="shared" si="0"/>
        <v>0</v>
      </c>
      <c r="H32" s="61"/>
      <c r="I32" s="83">
        <f t="shared" si="1"/>
        <v>0</v>
      </c>
    </row>
    <row r="33" spans="1:9">
      <c r="A33" s="224" t="s">
        <v>151</v>
      </c>
      <c r="B33" s="225"/>
      <c r="C33" s="225"/>
      <c r="D33" s="226"/>
      <c r="E33" s="51">
        <f>'4a'!V495</f>
        <v>0</v>
      </c>
      <c r="F33" s="88"/>
      <c r="G33" s="83">
        <f t="shared" si="0"/>
        <v>0</v>
      </c>
      <c r="H33" s="61"/>
      <c r="I33" s="83">
        <f t="shared" si="1"/>
        <v>0</v>
      </c>
    </row>
    <row r="34" spans="1:9">
      <c r="A34" s="224" t="s">
        <v>163</v>
      </c>
      <c r="B34" s="225"/>
      <c r="C34" s="225"/>
      <c r="D34" s="226"/>
      <c r="E34" s="51">
        <f>'4a'!W495</f>
        <v>0</v>
      </c>
      <c r="F34" s="88"/>
      <c r="G34" s="83">
        <f t="shared" si="0"/>
        <v>0</v>
      </c>
      <c r="H34" s="61"/>
      <c r="I34" s="83">
        <f t="shared" si="1"/>
        <v>0</v>
      </c>
    </row>
    <row r="35" spans="1:9">
      <c r="A35" s="224"/>
      <c r="B35" s="225"/>
      <c r="C35" s="225"/>
      <c r="D35" s="226"/>
      <c r="E35" s="51"/>
      <c r="F35" s="88"/>
      <c r="G35" s="83"/>
      <c r="H35" s="61"/>
      <c r="I35" s="83"/>
    </row>
    <row r="36" spans="1:9">
      <c r="A36" s="224"/>
      <c r="B36" s="225"/>
      <c r="C36" s="225"/>
      <c r="D36" s="226"/>
      <c r="E36" s="51"/>
      <c r="F36" s="88"/>
      <c r="G36" s="83"/>
      <c r="H36" s="61"/>
      <c r="I36" s="83"/>
    </row>
    <row r="37" spans="1:9">
      <c r="A37" s="238"/>
      <c r="B37" s="239"/>
      <c r="C37" s="239"/>
      <c r="D37" s="240"/>
      <c r="E37" s="52"/>
      <c r="F37" s="89"/>
      <c r="G37" s="84"/>
      <c r="H37" s="63"/>
      <c r="I37" s="84"/>
    </row>
    <row r="38" spans="1:9" ht="15.75">
      <c r="H38" s="53" t="s">
        <v>85</v>
      </c>
      <c r="I38" s="54">
        <f>SUM(I22:I37)</f>
        <v>0</v>
      </c>
    </row>
    <row r="40" spans="1:9">
      <c r="A40" s="50" t="s">
        <v>89</v>
      </c>
      <c r="D40" t="s">
        <v>49</v>
      </c>
      <c r="E40" t="s">
        <v>90</v>
      </c>
      <c r="F40" t="s">
        <v>91</v>
      </c>
      <c r="G40" t="s">
        <v>87</v>
      </c>
      <c r="H40" t="s">
        <v>88</v>
      </c>
      <c r="I40" t="s">
        <v>92</v>
      </c>
    </row>
    <row r="41" spans="1:9">
      <c r="A41" s="236" t="s">
        <v>154</v>
      </c>
      <c r="B41" s="237"/>
      <c r="C41" s="237"/>
      <c r="D41" s="34" t="s">
        <v>60</v>
      </c>
      <c r="E41" s="111">
        <f>'4a'!N505</f>
        <v>0</v>
      </c>
      <c r="F41" s="85"/>
      <c r="G41" s="82">
        <f>E41*F41</f>
        <v>0</v>
      </c>
      <c r="H41" s="59" t="s">
        <v>164</v>
      </c>
      <c r="I41" s="82"/>
    </row>
    <row r="42" spans="1:9">
      <c r="A42" s="234"/>
      <c r="B42" s="235"/>
      <c r="C42" s="235"/>
      <c r="D42" s="35"/>
      <c r="E42" s="35"/>
      <c r="F42" s="86"/>
      <c r="G42" s="83"/>
      <c r="H42" s="61"/>
      <c r="I42" s="83"/>
    </row>
    <row r="43" spans="1:9">
      <c r="A43" s="234"/>
      <c r="B43" s="235"/>
      <c r="C43" s="235"/>
      <c r="D43" s="35"/>
      <c r="E43" s="35"/>
      <c r="F43" s="86"/>
      <c r="G43" s="83"/>
      <c r="H43" s="61"/>
      <c r="I43" s="83"/>
    </row>
    <row r="44" spans="1:9">
      <c r="A44" s="234"/>
      <c r="B44" s="235"/>
      <c r="C44" s="235"/>
      <c r="D44" s="35"/>
      <c r="E44" s="35"/>
      <c r="F44" s="86"/>
      <c r="G44" s="83"/>
      <c r="H44" s="61"/>
      <c r="I44" s="83"/>
    </row>
    <row r="45" spans="1:9">
      <c r="A45" s="234"/>
      <c r="B45" s="235"/>
      <c r="C45" s="235"/>
      <c r="D45" s="35"/>
      <c r="E45" s="35"/>
      <c r="F45" s="86"/>
      <c r="G45" s="83"/>
      <c r="H45" s="61"/>
      <c r="I45" s="83"/>
    </row>
    <row r="46" spans="1:9">
      <c r="A46" s="234"/>
      <c r="B46" s="235"/>
      <c r="C46" s="235"/>
      <c r="D46" s="35"/>
      <c r="E46" s="35"/>
      <c r="F46" s="86"/>
      <c r="G46" s="83"/>
      <c r="H46" s="61"/>
      <c r="I46" s="83"/>
    </row>
    <row r="47" spans="1:9">
      <c r="A47" s="234"/>
      <c r="B47" s="235"/>
      <c r="C47" s="235"/>
      <c r="D47" s="35"/>
      <c r="E47" s="35"/>
      <c r="F47" s="86"/>
      <c r="G47" s="83"/>
      <c r="H47" s="61"/>
      <c r="I47" s="83"/>
    </row>
    <row r="48" spans="1:9">
      <c r="A48" s="234"/>
      <c r="B48" s="235"/>
      <c r="C48" s="235"/>
      <c r="D48" s="35"/>
      <c r="E48" s="35"/>
      <c r="F48" s="86"/>
      <c r="G48" s="83"/>
      <c r="H48" s="61"/>
      <c r="I48" s="83"/>
    </row>
    <row r="49" spans="1:9">
      <c r="A49" s="234"/>
      <c r="B49" s="235"/>
      <c r="C49" s="235"/>
      <c r="D49" s="35"/>
      <c r="E49" s="35"/>
      <c r="F49" s="86"/>
      <c r="G49" s="83"/>
      <c r="H49" s="61"/>
      <c r="I49" s="83"/>
    </row>
    <row r="50" spans="1:9">
      <c r="A50" s="234"/>
      <c r="B50" s="235"/>
      <c r="C50" s="235"/>
      <c r="D50" s="35"/>
      <c r="E50" s="35"/>
      <c r="F50" s="86"/>
      <c r="G50" s="83"/>
      <c r="H50" s="61"/>
      <c r="I50" s="83"/>
    </row>
    <row r="51" spans="1:9">
      <c r="A51" s="232"/>
      <c r="B51" s="233"/>
      <c r="C51" s="233"/>
      <c r="D51" s="36"/>
      <c r="E51" s="36"/>
      <c r="F51" s="87"/>
      <c r="G51" s="84"/>
      <c r="H51" s="63"/>
      <c r="I51" s="84"/>
    </row>
    <row r="52" spans="1:9" ht="15.75">
      <c r="H52" s="53" t="s">
        <v>85</v>
      </c>
      <c r="I52" s="54">
        <f>SUM(I41:I51)</f>
        <v>0</v>
      </c>
    </row>
    <row r="54" spans="1:9" ht="15.75">
      <c r="A54" s="11" t="s">
        <v>93</v>
      </c>
      <c r="B54" s="12"/>
      <c r="C54" s="12"/>
      <c r="D54" s="12"/>
      <c r="E54" s="12"/>
      <c r="F54" s="12"/>
      <c r="G54" s="12"/>
      <c r="H54" s="55" t="s">
        <v>85</v>
      </c>
      <c r="I54" s="56" t="e">
        <f>SUM(H14+I38+I52)</f>
        <v>#N/A</v>
      </c>
    </row>
    <row r="56" spans="1:9" ht="15.75">
      <c r="A56" s="11" t="s">
        <v>184</v>
      </c>
      <c r="B56" s="12"/>
      <c r="C56" s="12"/>
      <c r="D56" s="12"/>
      <c r="E56" s="12"/>
      <c r="F56" s="12"/>
      <c r="G56" s="12"/>
      <c r="H56" s="55" t="s">
        <v>85</v>
      </c>
      <c r="I56" s="56" t="e">
        <f>H11/12</f>
        <v>#N/A</v>
      </c>
    </row>
    <row r="58" spans="1:9">
      <c r="A58" s="50" t="s">
        <v>191</v>
      </c>
    </row>
    <row r="59" spans="1:9">
      <c r="A59" s="253"/>
      <c r="B59" s="254"/>
      <c r="C59" s="254"/>
      <c r="D59" s="254"/>
      <c r="E59" s="254"/>
      <c r="F59" s="254"/>
      <c r="G59" s="254"/>
      <c r="H59" s="254"/>
      <c r="I59" s="255"/>
    </row>
    <row r="60" spans="1:9">
      <c r="A60" s="256"/>
      <c r="B60" s="257"/>
      <c r="C60" s="257"/>
      <c r="D60" s="257"/>
      <c r="E60" s="257"/>
      <c r="F60" s="257"/>
      <c r="G60" s="257"/>
      <c r="H60" s="257"/>
      <c r="I60" s="258"/>
    </row>
    <row r="61" spans="1:9">
      <c r="A61" s="256"/>
      <c r="B61" s="257"/>
      <c r="C61" s="257"/>
      <c r="D61" s="257"/>
      <c r="E61" s="257"/>
      <c r="F61" s="257"/>
      <c r="G61" s="257"/>
      <c r="H61" s="257"/>
      <c r="I61" s="258"/>
    </row>
    <row r="62" spans="1:9">
      <c r="A62" s="256"/>
      <c r="B62" s="257"/>
      <c r="C62" s="257"/>
      <c r="D62" s="257"/>
      <c r="E62" s="257"/>
      <c r="F62" s="257"/>
      <c r="G62" s="257"/>
      <c r="H62" s="257"/>
      <c r="I62" s="258"/>
    </row>
    <row r="63" spans="1:9">
      <c r="A63" s="259"/>
      <c r="B63" s="260"/>
      <c r="C63" s="260"/>
      <c r="D63" s="260"/>
      <c r="E63" s="260"/>
      <c r="F63" s="260"/>
      <c r="G63" s="260"/>
      <c r="H63" s="260"/>
      <c r="I63" s="261"/>
    </row>
  </sheetData>
  <mergeCells count="36">
    <mergeCell ref="A17:C17"/>
    <mergeCell ref="E17:F17"/>
    <mergeCell ref="B4:E4"/>
    <mergeCell ref="B5:E5"/>
    <mergeCell ref="F5:G5"/>
    <mergeCell ref="B6:E6"/>
    <mergeCell ref="F6:G6"/>
    <mergeCell ref="A32:D32"/>
    <mergeCell ref="E21:H21"/>
    <mergeCell ref="A22:D22"/>
    <mergeCell ref="A23:D23"/>
    <mergeCell ref="A24:D24"/>
    <mergeCell ref="A25:D25"/>
    <mergeCell ref="A26:D26"/>
    <mergeCell ref="A27:D27"/>
    <mergeCell ref="E28:H28"/>
    <mergeCell ref="A29:D29"/>
    <mergeCell ref="A30:D30"/>
    <mergeCell ref="A31:D31"/>
    <mergeCell ref="A47:C47"/>
    <mergeCell ref="A33:D33"/>
    <mergeCell ref="A34:D34"/>
    <mergeCell ref="A35:D35"/>
    <mergeCell ref="A36:D36"/>
    <mergeCell ref="A37:D37"/>
    <mergeCell ref="A41:C41"/>
    <mergeCell ref="A42:C42"/>
    <mergeCell ref="A43:C43"/>
    <mergeCell ref="A44:C44"/>
    <mergeCell ref="A45:C45"/>
    <mergeCell ref="A46:C46"/>
    <mergeCell ref="A48:C48"/>
    <mergeCell ref="A49:C49"/>
    <mergeCell ref="A50:C50"/>
    <mergeCell ref="A51:C51"/>
    <mergeCell ref="A59:I63"/>
  </mergeCells>
  <pageMargins left="0.7" right="0.7" top="0.75" bottom="0.75" header="0.3" footer="0.3"/>
  <pageSetup paperSize="9" orientation="portrait" r:id="rId1"/>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DFDC23-617D-44D2-8BDE-CE49D5957DF1}">
  <sheetPr>
    <tabColor rgb="FFC2E76B"/>
  </sheetPr>
  <dimension ref="A2:N63"/>
  <sheetViews>
    <sheetView showGridLines="0" workbookViewId="0">
      <selection activeCell="N3" sqref="N3"/>
    </sheetView>
  </sheetViews>
  <sheetFormatPr defaultRowHeight="15"/>
  <cols>
    <col min="1" max="1" width="30" customWidth="1"/>
    <col min="4" max="4" width="13.28515625" customWidth="1"/>
    <col min="5" max="5" width="16.140625" customWidth="1"/>
    <col min="6" max="6" width="17.85546875" customWidth="1"/>
    <col min="7" max="7" width="13.85546875" customWidth="1"/>
    <col min="8" max="8" width="16.7109375" bestFit="1" customWidth="1"/>
    <col min="9" max="9" width="18.42578125" bestFit="1" customWidth="1"/>
    <col min="11" max="11" width="10" customWidth="1"/>
    <col min="12" max="12" width="10.85546875" bestFit="1" customWidth="1"/>
    <col min="13" max="13" width="16" customWidth="1"/>
    <col min="14" max="14" width="16.7109375" bestFit="1" customWidth="1"/>
  </cols>
  <sheetData>
    <row r="2" spans="1:14" ht="45">
      <c r="A2" s="74"/>
      <c r="B2" s="75"/>
      <c r="C2" s="75"/>
      <c r="D2" s="76" t="str">
        <f>CONCATENATE("Uitvoeringsbepaling"," ",H5,", onderdeel van ",Kwaliteitscontroles!A2," ",Kwaliteitscontroles!A3)</f>
        <v xml:space="preserve">Uitvoeringsbepaling 51, onderdeel van bestek </v>
      </c>
      <c r="E2" s="76"/>
      <c r="F2" s="76"/>
      <c r="G2" s="76"/>
      <c r="H2" s="77"/>
      <c r="I2" s="37"/>
      <c r="K2" t="s">
        <v>67</v>
      </c>
      <c r="L2" t="s">
        <v>170</v>
      </c>
      <c r="M2" s="65" t="s">
        <v>169</v>
      </c>
      <c r="N2" t="s">
        <v>183</v>
      </c>
    </row>
    <row r="3" spans="1:14">
      <c r="K3" s="58" t="s">
        <v>50</v>
      </c>
      <c r="L3" s="71"/>
      <c r="M3" s="132"/>
      <c r="N3" s="112" t="e">
        <f>'51a'!P600/M3</f>
        <v>#N/A</v>
      </c>
    </row>
    <row r="4" spans="1:14">
      <c r="A4" s="42" t="s">
        <v>78</v>
      </c>
      <c r="B4" s="229" t="str">
        <f>VLOOKUP(H5,Kwaliteitscontroles!A5:E55,3)</f>
        <v>Complex 51</v>
      </c>
      <c r="C4" s="229"/>
      <c r="D4" s="229"/>
      <c r="E4" s="229"/>
      <c r="F4" s="45"/>
      <c r="G4" s="45"/>
      <c r="H4" s="38"/>
      <c r="K4" s="60" t="s">
        <v>53</v>
      </c>
      <c r="L4" s="72"/>
      <c r="M4" s="133"/>
      <c r="N4" s="113" t="e">
        <f>'51a'!P601/M4</f>
        <v>#N/A</v>
      </c>
    </row>
    <row r="5" spans="1:14">
      <c r="A5" s="43" t="s">
        <v>79</v>
      </c>
      <c r="B5" s="230" t="str">
        <f>VLOOKUP(H5,Kwaliteitscontroles!A5:E55,4)</f>
        <v>Complex 51</v>
      </c>
      <c r="C5" s="230"/>
      <c r="D5" s="230"/>
      <c r="E5" s="230"/>
      <c r="F5" s="245" t="s">
        <v>81</v>
      </c>
      <c r="G5" s="245"/>
      <c r="H5" s="39">
        <f>Kwaliteitscontroles!A55</f>
        <v>51</v>
      </c>
      <c r="K5" s="60" t="s">
        <v>54</v>
      </c>
      <c r="L5" s="72"/>
      <c r="M5" s="133"/>
      <c r="N5" s="113" t="e">
        <f>'51a'!P602/M5</f>
        <v>#N/A</v>
      </c>
    </row>
    <row r="6" spans="1:14">
      <c r="A6" s="44" t="s">
        <v>80</v>
      </c>
      <c r="B6" s="231" t="str">
        <f>VLOOKUP(H5,Kwaliteitscontroles!A5:E55,5)</f>
        <v>Complex 51</v>
      </c>
      <c r="C6" s="231"/>
      <c r="D6" s="231"/>
      <c r="E6" s="231"/>
      <c r="F6" s="246" t="s">
        <v>82</v>
      </c>
      <c r="G6" s="246"/>
      <c r="H6" s="40" t="str">
        <f>CONCATENATE(H5,"a")</f>
        <v>51a</v>
      </c>
      <c r="K6" s="60" t="s">
        <v>55</v>
      </c>
      <c r="L6" s="72"/>
      <c r="M6" s="133"/>
      <c r="N6" s="113" t="e">
        <f>'51a'!P603/M6</f>
        <v>#N/A</v>
      </c>
    </row>
    <row r="7" spans="1:14">
      <c r="K7" s="60" t="s">
        <v>51</v>
      </c>
      <c r="L7" s="72"/>
      <c r="M7" s="133"/>
      <c r="N7" s="113" t="e">
        <f>'51a'!P604/M7</f>
        <v>#N/A</v>
      </c>
    </row>
    <row r="8" spans="1:14">
      <c r="A8" s="11" t="s">
        <v>83</v>
      </c>
      <c r="B8" s="12"/>
      <c r="C8" s="12"/>
      <c r="D8" s="12"/>
      <c r="E8" s="41">
        <f>MAX(L3:L16)</f>
        <v>0</v>
      </c>
      <c r="K8" s="60" t="s">
        <v>56</v>
      </c>
      <c r="L8" s="72"/>
      <c r="M8" s="133"/>
      <c r="N8" s="113" t="e">
        <f>'51a'!P605/M8</f>
        <v>#N/A</v>
      </c>
    </row>
    <row r="9" spans="1:14">
      <c r="A9" s="11" t="s">
        <v>26</v>
      </c>
      <c r="B9" s="12"/>
      <c r="C9" s="12"/>
      <c r="D9" s="12"/>
      <c r="E9" s="152">
        <v>0.08</v>
      </c>
      <c r="K9" s="60" t="s">
        <v>185</v>
      </c>
      <c r="L9" s="72"/>
      <c r="M9" s="133"/>
      <c r="N9" s="113" t="e">
        <f>'51a'!P606/M9</f>
        <v>#N/A</v>
      </c>
    </row>
    <row r="10" spans="1:14">
      <c r="H10" s="33" t="s">
        <v>92</v>
      </c>
      <c r="K10" s="60" t="s">
        <v>57</v>
      </c>
      <c r="L10" s="72"/>
      <c r="M10" s="133"/>
      <c r="N10" s="113" t="e">
        <f>'51a'!P607/M10</f>
        <v>#N/A</v>
      </c>
    </row>
    <row r="11" spans="1:14">
      <c r="A11" s="11" t="s">
        <v>84</v>
      </c>
      <c r="B11" s="12"/>
      <c r="C11" s="12"/>
      <c r="D11" s="12"/>
      <c r="E11" s="12"/>
      <c r="F11" s="46"/>
      <c r="G11" s="46"/>
      <c r="H11" s="48" t="e">
        <f>SUM(N3:N16)*Offertetarief</f>
        <v>#N/A</v>
      </c>
      <c r="K11" s="60" t="s">
        <v>58</v>
      </c>
      <c r="L11" s="72"/>
      <c r="M11" s="133"/>
      <c r="N11" s="113" t="e">
        <f>'51a'!P608/M11</f>
        <v>#N/A</v>
      </c>
    </row>
    <row r="12" spans="1:14">
      <c r="F12" s="33" t="s">
        <v>60</v>
      </c>
      <c r="G12" s="33" t="s">
        <v>86</v>
      </c>
      <c r="K12" s="60" t="s">
        <v>59</v>
      </c>
      <c r="L12" s="72"/>
      <c r="M12" s="133"/>
      <c r="N12" s="113" t="e">
        <f>'51a'!P609/M12</f>
        <v>#N/A</v>
      </c>
    </row>
    <row r="13" spans="1:14">
      <c r="A13" s="12" t="s">
        <v>152</v>
      </c>
      <c r="B13" s="12"/>
      <c r="C13" s="12"/>
      <c r="D13" s="12"/>
      <c r="E13" s="13"/>
      <c r="F13" s="69">
        <f>'51a'!N5613</f>
        <v>0</v>
      </c>
      <c r="G13" s="115"/>
      <c r="H13" s="49">
        <f>(F13*G13)*4</f>
        <v>0</v>
      </c>
      <c r="K13" s="60" t="s">
        <v>52</v>
      </c>
      <c r="L13" s="72"/>
      <c r="M13" s="133"/>
      <c r="N13" s="113" t="e">
        <f>'51a'!P610/M13</f>
        <v>#N/A</v>
      </c>
    </row>
    <row r="14" spans="1:14" ht="15.75">
      <c r="F14" s="47" t="s">
        <v>85</v>
      </c>
      <c r="G14" s="102"/>
      <c r="H14" s="49" t="e">
        <f>SUM(H11:H13)</f>
        <v>#N/A</v>
      </c>
      <c r="K14" s="60"/>
      <c r="L14" s="72"/>
      <c r="M14" s="133"/>
      <c r="N14" s="113"/>
    </row>
    <row r="15" spans="1:14">
      <c r="K15" s="60"/>
      <c r="L15" s="72"/>
      <c r="M15" s="133"/>
      <c r="N15" s="113"/>
    </row>
    <row r="16" spans="1:14">
      <c r="A16" t="s">
        <v>165</v>
      </c>
      <c r="K16" s="62"/>
      <c r="L16" s="73"/>
      <c r="M16" s="134"/>
      <c r="N16" s="114"/>
    </row>
    <row r="17" spans="1:9">
      <c r="A17" s="241" t="s">
        <v>166</v>
      </c>
      <c r="B17" s="241"/>
      <c r="C17" s="241"/>
      <c r="D17" s="70" t="e">
        <f>'51a'!P613</f>
        <v>#N/A</v>
      </c>
      <c r="E17" s="241" t="s">
        <v>167</v>
      </c>
      <c r="F17" s="241"/>
      <c r="G17" s="70" t="e">
        <f>D17/E8</f>
        <v>#N/A</v>
      </c>
      <c r="H17" s="67" t="s">
        <v>168</v>
      </c>
      <c r="I17" s="69" t="e">
        <f>D17/SUM(N3:N16)</f>
        <v>#N/A</v>
      </c>
    </row>
    <row r="20" spans="1:9">
      <c r="A20" s="50" t="s">
        <v>153</v>
      </c>
      <c r="E20" s="33" t="s">
        <v>60</v>
      </c>
      <c r="F20" s="33" t="s">
        <v>86</v>
      </c>
      <c r="G20" s="33" t="s">
        <v>87</v>
      </c>
      <c r="H20" s="33" t="s">
        <v>88</v>
      </c>
      <c r="I20" s="33" t="s">
        <v>92</v>
      </c>
    </row>
    <row r="21" spans="1:9">
      <c r="A21" s="125"/>
      <c r="B21" s="119"/>
      <c r="C21" s="119"/>
      <c r="D21" s="119"/>
      <c r="E21" s="225"/>
      <c r="F21" s="225"/>
      <c r="G21" s="225"/>
      <c r="H21" s="225"/>
      <c r="I21" s="120"/>
    </row>
    <row r="22" spans="1:9">
      <c r="A22" s="262" t="s">
        <v>155</v>
      </c>
      <c r="B22" s="263"/>
      <c r="C22" s="263"/>
      <c r="D22" s="227"/>
      <c r="E22" s="121">
        <f>'51a'!G613</f>
        <v>0</v>
      </c>
      <c r="F22" s="122"/>
      <c r="G22" s="123">
        <f t="shared" ref="G22:G34" si="0">E22*F22</f>
        <v>0</v>
      </c>
      <c r="H22" s="124"/>
      <c r="I22" s="123">
        <f t="shared" ref="I22:I34" si="1">G22*H22</f>
        <v>0</v>
      </c>
    </row>
    <row r="23" spans="1:9">
      <c r="A23" s="224" t="s">
        <v>156</v>
      </c>
      <c r="B23" s="225"/>
      <c r="C23" s="225"/>
      <c r="D23" s="226"/>
      <c r="E23" s="51">
        <f>E22</f>
        <v>0</v>
      </c>
      <c r="F23" s="88"/>
      <c r="G23" s="83">
        <f t="shared" si="0"/>
        <v>0</v>
      </c>
      <c r="H23" s="61"/>
      <c r="I23" s="83">
        <f t="shared" si="1"/>
        <v>0</v>
      </c>
    </row>
    <row r="24" spans="1:9">
      <c r="A24" s="224" t="s">
        <v>157</v>
      </c>
      <c r="B24" s="225"/>
      <c r="C24" s="225"/>
      <c r="D24" s="226"/>
      <c r="E24" s="51">
        <f>E22</f>
        <v>0</v>
      </c>
      <c r="F24" s="88"/>
      <c r="G24" s="83">
        <f t="shared" si="0"/>
        <v>0</v>
      </c>
      <c r="H24" s="61"/>
      <c r="I24" s="83">
        <f t="shared" si="1"/>
        <v>0</v>
      </c>
    </row>
    <row r="25" spans="1:9">
      <c r="A25" s="224" t="s">
        <v>158</v>
      </c>
      <c r="B25" s="225"/>
      <c r="C25" s="225"/>
      <c r="D25" s="226"/>
      <c r="E25" s="51">
        <f>E22</f>
        <v>0</v>
      </c>
      <c r="F25" s="88"/>
      <c r="G25" s="83">
        <f t="shared" si="0"/>
        <v>0</v>
      </c>
      <c r="H25" s="61"/>
      <c r="I25" s="83">
        <f t="shared" si="1"/>
        <v>0</v>
      </c>
    </row>
    <row r="26" spans="1:9">
      <c r="A26" s="224" t="s">
        <v>61</v>
      </c>
      <c r="B26" s="225"/>
      <c r="C26" s="225"/>
      <c r="D26" s="226"/>
      <c r="E26" s="51">
        <f>'51a'!F613-E27</f>
        <v>0</v>
      </c>
      <c r="F26" s="88"/>
      <c r="G26" s="83">
        <f t="shared" si="0"/>
        <v>0</v>
      </c>
      <c r="H26" s="61"/>
      <c r="I26" s="83">
        <f t="shared" si="1"/>
        <v>0</v>
      </c>
    </row>
    <row r="27" spans="1:9">
      <c r="A27" s="224" t="s">
        <v>62</v>
      </c>
      <c r="B27" s="225"/>
      <c r="C27" s="225"/>
      <c r="D27" s="264"/>
      <c r="E27" s="126"/>
      <c r="F27" s="127"/>
      <c r="G27" s="128">
        <f t="shared" si="0"/>
        <v>0</v>
      </c>
      <c r="H27" s="129"/>
      <c r="I27" s="128">
        <f t="shared" si="1"/>
        <v>0</v>
      </c>
    </row>
    <row r="28" spans="1:9">
      <c r="A28" s="125"/>
      <c r="B28" s="119"/>
      <c r="C28" s="119"/>
      <c r="D28" s="119"/>
      <c r="E28" s="225"/>
      <c r="F28" s="225"/>
      <c r="G28" s="225"/>
      <c r="H28" s="225"/>
      <c r="I28" s="120"/>
    </row>
    <row r="29" spans="1:9">
      <c r="A29" s="224" t="s">
        <v>159</v>
      </c>
      <c r="B29" s="225"/>
      <c r="C29" s="225"/>
      <c r="D29" s="227"/>
      <c r="E29" s="147"/>
      <c r="F29" s="122"/>
      <c r="G29" s="123">
        <f t="shared" si="0"/>
        <v>0</v>
      </c>
      <c r="H29" s="124"/>
      <c r="I29" s="123">
        <f t="shared" si="1"/>
        <v>0</v>
      </c>
    </row>
    <row r="30" spans="1:9">
      <c r="A30" s="224" t="s">
        <v>160</v>
      </c>
      <c r="B30" s="225"/>
      <c r="C30" s="225"/>
      <c r="D30" s="226"/>
      <c r="E30" s="148"/>
      <c r="F30" s="88"/>
      <c r="G30" s="83">
        <f t="shared" si="0"/>
        <v>0</v>
      </c>
      <c r="H30" s="61"/>
      <c r="I30" s="83">
        <f t="shared" si="1"/>
        <v>0</v>
      </c>
    </row>
    <row r="31" spans="1:9">
      <c r="A31" s="224" t="s">
        <v>161</v>
      </c>
      <c r="B31" s="225"/>
      <c r="C31" s="225"/>
      <c r="D31" s="226"/>
      <c r="E31" s="148"/>
      <c r="F31" s="88"/>
      <c r="G31" s="83">
        <f t="shared" si="0"/>
        <v>0</v>
      </c>
      <c r="H31" s="61"/>
      <c r="I31" s="83">
        <f t="shared" si="1"/>
        <v>0</v>
      </c>
    </row>
    <row r="32" spans="1:9">
      <c r="A32" s="224" t="s">
        <v>162</v>
      </c>
      <c r="B32" s="225"/>
      <c r="C32" s="225"/>
      <c r="D32" s="226"/>
      <c r="E32" s="148"/>
      <c r="F32" s="88"/>
      <c r="G32" s="83">
        <f t="shared" si="0"/>
        <v>0</v>
      </c>
      <c r="H32" s="61"/>
      <c r="I32" s="83">
        <f t="shared" si="1"/>
        <v>0</v>
      </c>
    </row>
    <row r="33" spans="1:9">
      <c r="A33" s="224" t="s">
        <v>151</v>
      </c>
      <c r="B33" s="225"/>
      <c r="C33" s="225"/>
      <c r="D33" s="226"/>
      <c r="E33" s="148"/>
      <c r="F33" s="88"/>
      <c r="G33" s="83">
        <f t="shared" si="0"/>
        <v>0</v>
      </c>
      <c r="H33" s="61"/>
      <c r="I33" s="83">
        <f t="shared" si="1"/>
        <v>0</v>
      </c>
    </row>
    <row r="34" spans="1:9">
      <c r="A34" s="224" t="s">
        <v>163</v>
      </c>
      <c r="B34" s="225"/>
      <c r="C34" s="225"/>
      <c r="D34" s="226"/>
      <c r="E34" s="148"/>
      <c r="F34" s="88"/>
      <c r="G34" s="83">
        <f t="shared" si="0"/>
        <v>0</v>
      </c>
      <c r="H34" s="61"/>
      <c r="I34" s="83">
        <f t="shared" si="1"/>
        <v>0</v>
      </c>
    </row>
    <row r="35" spans="1:9">
      <c r="A35" s="224"/>
      <c r="B35" s="225"/>
      <c r="C35" s="225"/>
      <c r="D35" s="226"/>
      <c r="E35" s="51"/>
      <c r="F35" s="88"/>
      <c r="G35" s="83"/>
      <c r="H35" s="61"/>
      <c r="I35" s="83"/>
    </row>
    <row r="36" spans="1:9">
      <c r="A36" s="224"/>
      <c r="B36" s="225"/>
      <c r="C36" s="225"/>
      <c r="D36" s="226"/>
      <c r="E36" s="51"/>
      <c r="F36" s="88"/>
      <c r="G36" s="83"/>
      <c r="H36" s="61"/>
      <c r="I36" s="83"/>
    </row>
    <row r="37" spans="1:9">
      <c r="A37" s="238"/>
      <c r="B37" s="239"/>
      <c r="C37" s="239"/>
      <c r="D37" s="240"/>
      <c r="E37" s="52"/>
      <c r="F37" s="89"/>
      <c r="G37" s="84"/>
      <c r="H37" s="63"/>
      <c r="I37" s="84"/>
    </row>
    <row r="38" spans="1:9" ht="15.75">
      <c r="H38" s="53" t="s">
        <v>85</v>
      </c>
      <c r="I38" s="54">
        <f>SUM(I22:I37)</f>
        <v>0</v>
      </c>
    </row>
    <row r="40" spans="1:9">
      <c r="A40" s="50" t="s">
        <v>89</v>
      </c>
      <c r="D40" t="s">
        <v>49</v>
      </c>
      <c r="E40" t="s">
        <v>90</v>
      </c>
      <c r="F40" t="s">
        <v>91</v>
      </c>
      <c r="G40" t="s">
        <v>87</v>
      </c>
      <c r="H40" t="s">
        <v>88</v>
      </c>
      <c r="I40" t="s">
        <v>92</v>
      </c>
    </row>
    <row r="41" spans="1:9">
      <c r="A41" s="236" t="s">
        <v>154</v>
      </c>
      <c r="B41" s="237"/>
      <c r="C41" s="237"/>
      <c r="D41" s="34" t="s">
        <v>60</v>
      </c>
      <c r="E41" s="111">
        <f>'51a'!N606</f>
        <v>0</v>
      </c>
      <c r="F41" s="85"/>
      <c r="G41" s="82">
        <f>E41*F41</f>
        <v>0</v>
      </c>
      <c r="H41" s="59" t="s">
        <v>164</v>
      </c>
      <c r="I41" s="82"/>
    </row>
    <row r="42" spans="1:9">
      <c r="A42" s="234"/>
      <c r="B42" s="235"/>
      <c r="C42" s="235"/>
      <c r="D42" s="35"/>
      <c r="E42" s="35"/>
      <c r="F42" s="86"/>
      <c r="G42" s="83"/>
      <c r="H42" s="61"/>
      <c r="I42" s="83"/>
    </row>
    <row r="43" spans="1:9">
      <c r="A43" s="234"/>
      <c r="B43" s="235"/>
      <c r="C43" s="235"/>
      <c r="D43" s="35"/>
      <c r="E43" s="35"/>
      <c r="F43" s="86"/>
      <c r="G43" s="83"/>
      <c r="H43" s="61"/>
      <c r="I43" s="83"/>
    </row>
    <row r="44" spans="1:9">
      <c r="A44" s="234"/>
      <c r="B44" s="235"/>
      <c r="C44" s="235"/>
      <c r="D44" s="35"/>
      <c r="E44" s="35"/>
      <c r="F44" s="86"/>
      <c r="G44" s="83"/>
      <c r="H44" s="61"/>
      <c r="I44" s="83"/>
    </row>
    <row r="45" spans="1:9">
      <c r="A45" s="234"/>
      <c r="B45" s="235"/>
      <c r="C45" s="235"/>
      <c r="D45" s="35"/>
      <c r="E45" s="35"/>
      <c r="F45" s="86"/>
      <c r="G45" s="83"/>
      <c r="H45" s="61"/>
      <c r="I45" s="83"/>
    </row>
    <row r="46" spans="1:9">
      <c r="A46" s="234"/>
      <c r="B46" s="235"/>
      <c r="C46" s="235"/>
      <c r="D46" s="35"/>
      <c r="E46" s="35"/>
      <c r="F46" s="86"/>
      <c r="G46" s="83"/>
      <c r="H46" s="61"/>
      <c r="I46" s="83"/>
    </row>
    <row r="47" spans="1:9">
      <c r="A47" s="234"/>
      <c r="B47" s="235"/>
      <c r="C47" s="235"/>
      <c r="D47" s="35"/>
      <c r="E47" s="35"/>
      <c r="F47" s="86"/>
      <c r="G47" s="83"/>
      <c r="H47" s="61"/>
      <c r="I47" s="83"/>
    </row>
    <row r="48" spans="1:9">
      <c r="A48" s="234"/>
      <c r="B48" s="235"/>
      <c r="C48" s="235"/>
      <c r="D48" s="35"/>
      <c r="E48" s="35"/>
      <c r="F48" s="86"/>
      <c r="G48" s="83"/>
      <c r="H48" s="61"/>
      <c r="I48" s="83"/>
    </row>
    <row r="49" spans="1:9">
      <c r="A49" s="234"/>
      <c r="B49" s="235"/>
      <c r="C49" s="235"/>
      <c r="D49" s="35"/>
      <c r="E49" s="35"/>
      <c r="F49" s="86"/>
      <c r="G49" s="83"/>
      <c r="H49" s="61"/>
      <c r="I49" s="83"/>
    </row>
    <row r="50" spans="1:9">
      <c r="A50" s="234"/>
      <c r="B50" s="235"/>
      <c r="C50" s="235"/>
      <c r="D50" s="35"/>
      <c r="E50" s="35"/>
      <c r="F50" s="86"/>
      <c r="G50" s="83"/>
      <c r="H50" s="61"/>
      <c r="I50" s="83"/>
    </row>
    <row r="51" spans="1:9">
      <c r="A51" s="232"/>
      <c r="B51" s="233"/>
      <c r="C51" s="233"/>
      <c r="D51" s="36"/>
      <c r="E51" s="36"/>
      <c r="F51" s="87"/>
      <c r="G51" s="84"/>
      <c r="H51" s="63"/>
      <c r="I51" s="84"/>
    </row>
    <row r="52" spans="1:9" ht="15.75">
      <c r="H52" s="53" t="s">
        <v>85</v>
      </c>
      <c r="I52" s="54">
        <f>SUM(I41:I51)</f>
        <v>0</v>
      </c>
    </row>
    <row r="54" spans="1:9" ht="15.75">
      <c r="A54" s="11" t="s">
        <v>93</v>
      </c>
      <c r="B54" s="12"/>
      <c r="C54" s="12"/>
      <c r="D54" s="12"/>
      <c r="E54" s="12"/>
      <c r="F54" s="12"/>
      <c r="G54" s="12"/>
      <c r="H54" s="55" t="s">
        <v>85</v>
      </c>
      <c r="I54" s="56" t="e">
        <f>SUM(H14+I38+I52)</f>
        <v>#N/A</v>
      </c>
    </row>
    <row r="56" spans="1:9" ht="15.75">
      <c r="A56" s="11" t="s">
        <v>184</v>
      </c>
      <c r="B56" s="12"/>
      <c r="C56" s="12"/>
      <c r="D56" s="12"/>
      <c r="E56" s="12"/>
      <c r="F56" s="12"/>
      <c r="G56" s="12"/>
      <c r="H56" s="55" t="s">
        <v>85</v>
      </c>
      <c r="I56" s="56" t="e">
        <f>H11/12</f>
        <v>#N/A</v>
      </c>
    </row>
    <row r="58" spans="1:9">
      <c r="A58" s="50" t="s">
        <v>191</v>
      </c>
    </row>
    <row r="59" spans="1:9">
      <c r="A59" s="253"/>
      <c r="B59" s="254"/>
      <c r="C59" s="254"/>
      <c r="D59" s="254"/>
      <c r="E59" s="254"/>
      <c r="F59" s="254"/>
      <c r="G59" s="254"/>
      <c r="H59" s="254"/>
      <c r="I59" s="255"/>
    </row>
    <row r="60" spans="1:9">
      <c r="A60" s="256"/>
      <c r="B60" s="257"/>
      <c r="C60" s="257"/>
      <c r="D60" s="257"/>
      <c r="E60" s="257"/>
      <c r="F60" s="257"/>
      <c r="G60" s="257"/>
      <c r="H60" s="257"/>
      <c r="I60" s="258"/>
    </row>
    <row r="61" spans="1:9">
      <c r="A61" s="256"/>
      <c r="B61" s="257"/>
      <c r="C61" s="257"/>
      <c r="D61" s="257"/>
      <c r="E61" s="257"/>
      <c r="F61" s="257"/>
      <c r="G61" s="257"/>
      <c r="H61" s="257"/>
      <c r="I61" s="258"/>
    </row>
    <row r="62" spans="1:9">
      <c r="A62" s="256"/>
      <c r="B62" s="257"/>
      <c r="C62" s="257"/>
      <c r="D62" s="257"/>
      <c r="E62" s="257"/>
      <c r="F62" s="257"/>
      <c r="G62" s="257"/>
      <c r="H62" s="257"/>
      <c r="I62" s="258"/>
    </row>
    <row r="63" spans="1:9">
      <c r="A63" s="259"/>
      <c r="B63" s="260"/>
      <c r="C63" s="260"/>
      <c r="D63" s="260"/>
      <c r="E63" s="260"/>
      <c r="F63" s="260"/>
      <c r="G63" s="260"/>
      <c r="H63" s="260"/>
      <c r="I63" s="261"/>
    </row>
  </sheetData>
  <mergeCells count="36">
    <mergeCell ref="A17:C17"/>
    <mergeCell ref="E17:F17"/>
    <mergeCell ref="B4:E4"/>
    <mergeCell ref="B5:E5"/>
    <mergeCell ref="F5:G5"/>
    <mergeCell ref="B6:E6"/>
    <mergeCell ref="F6:G6"/>
    <mergeCell ref="A32:D32"/>
    <mergeCell ref="E21:H21"/>
    <mergeCell ref="A22:D22"/>
    <mergeCell ref="A23:D23"/>
    <mergeCell ref="A24:D24"/>
    <mergeCell ref="A25:D25"/>
    <mergeCell ref="A26:D26"/>
    <mergeCell ref="A27:D27"/>
    <mergeCell ref="E28:H28"/>
    <mergeCell ref="A29:D29"/>
    <mergeCell ref="A30:D30"/>
    <mergeCell ref="A31:D31"/>
    <mergeCell ref="A47:C47"/>
    <mergeCell ref="A33:D33"/>
    <mergeCell ref="A34:D34"/>
    <mergeCell ref="A35:D35"/>
    <mergeCell ref="A36:D36"/>
    <mergeCell ref="A37:D37"/>
    <mergeCell ref="A41:C41"/>
    <mergeCell ref="A42:C42"/>
    <mergeCell ref="A43:C43"/>
    <mergeCell ref="A44:C44"/>
    <mergeCell ref="A45:C45"/>
    <mergeCell ref="A46:C46"/>
    <mergeCell ref="A48:C48"/>
    <mergeCell ref="A49:C49"/>
    <mergeCell ref="A50:C50"/>
    <mergeCell ref="A51:C51"/>
    <mergeCell ref="A59:I63"/>
  </mergeCells>
  <pageMargins left="0.7" right="0.7" top="0.75" bottom="0.75" header="0.3" footer="0.3"/>
  <pageSetup paperSize="9" orientation="portrait" r:id="rId1"/>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8661E1-A2E6-4238-8E65-0A2B94EBB717}">
  <sheetPr>
    <tabColor rgb="FF173583"/>
  </sheetPr>
  <dimension ref="A1:Z614"/>
  <sheetViews>
    <sheetView topLeftCell="A596" workbookViewId="0">
      <selection activeCell="A35" sqref="A35:D35"/>
    </sheetView>
  </sheetViews>
  <sheetFormatPr defaultRowHeight="15"/>
  <cols>
    <col min="1" max="1" width="5.42578125" bestFit="1" customWidth="1"/>
    <col min="2" max="2" width="9.5703125" bestFit="1" customWidth="1"/>
    <col min="3" max="3" width="29.7109375" bestFit="1" customWidth="1"/>
    <col min="4" max="4" width="3.28515625" bestFit="1" customWidth="1"/>
    <col min="5" max="5" width="4.42578125" bestFit="1" customWidth="1"/>
    <col min="6" max="13" width="11.85546875" customWidth="1"/>
    <col min="14" max="14" width="7.5703125" bestFit="1" customWidth="1"/>
    <col min="15" max="15" width="6.5703125" bestFit="1" customWidth="1"/>
    <col min="16" max="16" width="20" bestFit="1" customWidth="1"/>
    <col min="17" max="17" width="19.28515625" customWidth="1"/>
    <col min="18" max="18" width="10.140625" bestFit="1" customWidth="1"/>
    <col min="19" max="20" width="12.7109375" bestFit="1" customWidth="1"/>
    <col min="21" max="21" width="10.140625" bestFit="1" customWidth="1"/>
    <col min="22" max="23" width="14.42578125" bestFit="1" customWidth="1"/>
    <col min="24" max="26" width="9.140625" style="156"/>
  </cols>
  <sheetData>
    <row r="1" spans="1:24">
      <c r="A1">
        <f>'51'!H5</f>
        <v>51</v>
      </c>
      <c r="B1" s="247" t="s">
        <v>78</v>
      </c>
      <c r="C1" s="248"/>
      <c r="D1" s="249" t="str">
        <f>VLOOKUP(A1,Kwaliteitscontroles!A5:J55,3)</f>
        <v>Complex 51</v>
      </c>
      <c r="E1" s="250"/>
      <c r="F1" s="250"/>
      <c r="G1" s="250"/>
      <c r="H1" s="250"/>
      <c r="I1" s="250"/>
      <c r="J1" s="251"/>
      <c r="K1" s="68"/>
      <c r="X1" s="156" t="s">
        <v>238</v>
      </c>
    </row>
    <row r="2" spans="1:24">
      <c r="B2" s="247" t="s">
        <v>94</v>
      </c>
      <c r="C2" s="248"/>
      <c r="D2" s="249" t="str">
        <f>CONCATENATE(VLOOKUP(A1,Kwaliteitscontroles!A5:K55,4)," te ",VLOOKUP(A1,Kwaliteitscontroles!A5:K55,5))</f>
        <v>Complex 51 te Complex 51</v>
      </c>
      <c r="E2" s="250"/>
      <c r="F2" s="250"/>
      <c r="G2" s="250"/>
      <c r="H2" s="250"/>
      <c r="I2" s="250"/>
      <c r="J2" s="251"/>
      <c r="K2" s="68"/>
    </row>
    <row r="3" spans="1:24" ht="30">
      <c r="A3" s="33" t="s">
        <v>95</v>
      </c>
      <c r="B3" s="33" t="s">
        <v>193</v>
      </c>
      <c r="C3" s="33" t="s">
        <v>68</v>
      </c>
      <c r="D3" s="33" t="s">
        <v>96</v>
      </c>
      <c r="E3" s="33" t="s">
        <v>97</v>
      </c>
      <c r="F3" s="33" t="s">
        <v>66</v>
      </c>
      <c r="G3" s="33" t="s">
        <v>64</v>
      </c>
      <c r="H3" s="33" t="s">
        <v>65</v>
      </c>
      <c r="I3" s="33" t="s">
        <v>63</v>
      </c>
      <c r="J3" s="66" t="s">
        <v>189</v>
      </c>
      <c r="K3" s="33" t="s">
        <v>190</v>
      </c>
      <c r="L3" s="33" t="s">
        <v>149</v>
      </c>
      <c r="M3" s="33" t="s">
        <v>149</v>
      </c>
      <c r="N3" s="33" t="s">
        <v>60</v>
      </c>
      <c r="O3" s="33" t="s">
        <v>150</v>
      </c>
      <c r="P3" s="33" t="s">
        <v>98</v>
      </c>
      <c r="R3" s="66" t="s">
        <v>99</v>
      </c>
      <c r="S3" s="66" t="s">
        <v>100</v>
      </c>
      <c r="T3" s="33" t="s">
        <v>101</v>
      </c>
      <c r="U3" s="33" t="s">
        <v>102</v>
      </c>
      <c r="V3" s="33" t="s">
        <v>103</v>
      </c>
      <c r="W3" s="33" t="s">
        <v>104</v>
      </c>
    </row>
    <row r="4" spans="1:24">
      <c r="A4" s="30"/>
      <c r="B4" s="145"/>
      <c r="C4" s="33"/>
      <c r="D4" s="33"/>
      <c r="E4" s="106"/>
      <c r="F4" s="108"/>
      <c r="G4" s="108"/>
      <c r="H4" s="108"/>
      <c r="I4" s="108"/>
      <c r="J4" s="108"/>
      <c r="N4" s="108">
        <f t="shared" ref="N4:N67" si="0">SUM(F4:M4)</f>
        <v>0</v>
      </c>
      <c r="O4" s="108" t="e">
        <f>IF(D4="X",0,IF(E4="X",0,VLOOKUP(E4,'51'!$K$3:$L$16,2,FALSE)))</f>
        <v>#N/A</v>
      </c>
      <c r="P4" s="108" t="e">
        <f t="shared" ref="P4:P67" si="1">N4*O4</f>
        <v>#N/A</v>
      </c>
      <c r="Q4" s="146" t="s">
        <v>204</v>
      </c>
    </row>
    <row r="5" spans="1:24">
      <c r="A5" s="30"/>
      <c r="B5" s="145"/>
      <c r="C5" s="33"/>
      <c r="D5" s="33"/>
      <c r="E5" s="106"/>
      <c r="F5" s="108"/>
      <c r="G5" s="108"/>
      <c r="H5" s="108"/>
      <c r="I5" s="108"/>
      <c r="J5" s="108"/>
      <c r="N5" s="108">
        <f t="shared" si="0"/>
        <v>0</v>
      </c>
      <c r="O5" s="108" t="e">
        <f>IF(D5="X",0,IF(E5="X",0,VLOOKUP(E5,'51'!$K$3:$L$16,2,FALSE)))</f>
        <v>#N/A</v>
      </c>
      <c r="P5" s="108" t="e">
        <f t="shared" si="1"/>
        <v>#N/A</v>
      </c>
      <c r="Q5" s="146" t="s">
        <v>205</v>
      </c>
    </row>
    <row r="6" spans="1:24">
      <c r="A6" s="30"/>
      <c r="B6" s="145"/>
      <c r="C6" s="33"/>
      <c r="D6" s="33"/>
      <c r="E6" s="106"/>
      <c r="F6" s="108"/>
      <c r="G6" s="108"/>
      <c r="H6" s="108"/>
      <c r="I6" s="108"/>
      <c r="J6" s="108"/>
      <c r="N6" s="108">
        <f t="shared" si="0"/>
        <v>0</v>
      </c>
      <c r="O6" s="108" t="e">
        <f>IF(D6="X",0,IF(E6="X",0,VLOOKUP(E6,'51'!$K$3:$L$16,2,FALSE)))</f>
        <v>#N/A</v>
      </c>
      <c r="P6" s="108" t="e">
        <f t="shared" si="1"/>
        <v>#N/A</v>
      </c>
      <c r="Q6" s="146" t="s">
        <v>206</v>
      </c>
    </row>
    <row r="7" spans="1:24">
      <c r="A7" s="30"/>
      <c r="B7" s="145"/>
      <c r="C7" s="33"/>
      <c r="D7" s="33"/>
      <c r="E7" s="106"/>
      <c r="F7" s="108"/>
      <c r="G7" s="108"/>
      <c r="H7" s="108"/>
      <c r="I7" s="108"/>
      <c r="J7" s="108"/>
      <c r="N7" s="108">
        <f t="shared" si="0"/>
        <v>0</v>
      </c>
      <c r="O7" s="108" t="e">
        <f>IF(D7="X",0,IF(E7="X",0,VLOOKUP(E7,'51'!$K$3:$L$16,2,FALSE)))</f>
        <v>#N/A</v>
      </c>
      <c r="P7" s="108" t="e">
        <f t="shared" si="1"/>
        <v>#N/A</v>
      </c>
      <c r="Q7" s="146" t="s">
        <v>207</v>
      </c>
    </row>
    <row r="8" spans="1:24">
      <c r="A8" s="30"/>
      <c r="B8" s="145"/>
      <c r="C8" s="33"/>
      <c r="D8" s="33"/>
      <c r="E8" s="106"/>
      <c r="F8" s="108"/>
      <c r="G8" s="108"/>
      <c r="H8" s="108"/>
      <c r="I8" s="108"/>
      <c r="J8" s="108"/>
      <c r="N8" s="108">
        <f t="shared" si="0"/>
        <v>0</v>
      </c>
      <c r="O8" s="108" t="e">
        <f>IF(D8="X",0,IF(E8="X",0,VLOOKUP(E8,'51'!$K$3:$L$16,2,FALSE)))</f>
        <v>#N/A</v>
      </c>
      <c r="P8" s="108" t="e">
        <f t="shared" si="1"/>
        <v>#N/A</v>
      </c>
      <c r="Q8" s="146" t="s">
        <v>208</v>
      </c>
    </row>
    <row r="9" spans="1:24">
      <c r="A9" s="30"/>
      <c r="B9" s="145"/>
      <c r="C9" s="33"/>
      <c r="D9" s="33"/>
      <c r="E9" s="106"/>
      <c r="F9" s="108"/>
      <c r="G9" s="108"/>
      <c r="H9" s="108"/>
      <c r="I9" s="108"/>
      <c r="J9" s="108"/>
      <c r="N9" s="108">
        <f t="shared" si="0"/>
        <v>0</v>
      </c>
      <c r="O9" s="108" t="e">
        <f>IF(D9="X",0,IF(E9="X",0,VLOOKUP(E9,'51'!$K$3:$L$16,2,FALSE)))</f>
        <v>#N/A</v>
      </c>
      <c r="P9" s="108" t="e">
        <f t="shared" si="1"/>
        <v>#N/A</v>
      </c>
    </row>
    <row r="10" spans="1:24">
      <c r="A10" s="30"/>
      <c r="B10" s="145"/>
      <c r="C10" s="33"/>
      <c r="D10" s="33"/>
      <c r="E10" s="106"/>
      <c r="F10" s="108"/>
      <c r="G10" s="108"/>
      <c r="H10" s="108"/>
      <c r="I10" s="108"/>
      <c r="J10" s="108"/>
      <c r="N10" s="108">
        <f t="shared" si="0"/>
        <v>0</v>
      </c>
      <c r="O10" s="108" t="e">
        <f>IF(D10="X",0,IF(E10="X",0,VLOOKUP(E10,'51'!$K$3:$L$16,2,FALSE)))</f>
        <v>#N/A</v>
      </c>
      <c r="P10" s="108" t="e">
        <f t="shared" si="1"/>
        <v>#N/A</v>
      </c>
    </row>
    <row r="11" spans="1:24">
      <c r="A11" s="30"/>
      <c r="B11" s="145"/>
      <c r="C11" s="33"/>
      <c r="D11" s="33"/>
      <c r="E11" s="106"/>
      <c r="F11" s="108"/>
      <c r="G11" s="108"/>
      <c r="H11" s="108"/>
      <c r="I11" s="108"/>
      <c r="J11" s="108"/>
      <c r="N11" s="108">
        <f t="shared" si="0"/>
        <v>0</v>
      </c>
      <c r="O11" s="108" t="e">
        <f>IF(D11="X",0,IF(E11="X",0,VLOOKUP(E11,'51'!$K$3:$L$16,2,FALSE)))</f>
        <v>#N/A</v>
      </c>
      <c r="P11" s="108" t="e">
        <f t="shared" si="1"/>
        <v>#N/A</v>
      </c>
    </row>
    <row r="12" spans="1:24">
      <c r="A12" s="30"/>
      <c r="B12" s="145"/>
      <c r="C12" s="33"/>
      <c r="D12" s="33"/>
      <c r="E12" s="106"/>
      <c r="F12" s="108"/>
      <c r="G12" s="108"/>
      <c r="H12" s="108"/>
      <c r="I12" s="108"/>
      <c r="J12" s="108"/>
      <c r="N12" s="108">
        <f t="shared" si="0"/>
        <v>0</v>
      </c>
      <c r="O12" s="108" t="e">
        <f>IF(D12="X",0,IF(E12="X",0,VLOOKUP(E12,'51'!$K$3:$L$16,2,FALSE)))</f>
        <v>#N/A</v>
      </c>
      <c r="P12" s="108" t="e">
        <f t="shared" si="1"/>
        <v>#N/A</v>
      </c>
    </row>
    <row r="13" spans="1:24">
      <c r="A13" s="30"/>
      <c r="B13" s="145"/>
      <c r="C13" s="33"/>
      <c r="D13" s="33"/>
      <c r="E13" s="106"/>
      <c r="F13" s="108"/>
      <c r="G13" s="108"/>
      <c r="H13" s="108"/>
      <c r="I13" s="108"/>
      <c r="J13" s="108"/>
      <c r="N13" s="108">
        <f t="shared" si="0"/>
        <v>0</v>
      </c>
      <c r="O13" s="108" t="e">
        <f>IF(D13="X",0,IF(E13="X",0,VLOOKUP(E13,'51'!$K$3:$L$16,2,FALSE)))</f>
        <v>#N/A</v>
      </c>
      <c r="P13" s="108" t="e">
        <f t="shared" si="1"/>
        <v>#N/A</v>
      </c>
    </row>
    <row r="14" spans="1:24">
      <c r="A14" s="30"/>
      <c r="B14" s="145"/>
      <c r="C14" s="33"/>
      <c r="D14" s="33"/>
      <c r="E14" s="106"/>
      <c r="F14" s="108"/>
      <c r="G14" s="108"/>
      <c r="H14" s="108"/>
      <c r="I14" s="108"/>
      <c r="J14" s="108"/>
      <c r="N14" s="108">
        <f t="shared" si="0"/>
        <v>0</v>
      </c>
      <c r="O14" s="108" t="e">
        <f>IF(D14="X",0,IF(E14="X",0,VLOOKUP(E14,'51'!$K$3:$L$16,2,FALSE)))</f>
        <v>#N/A</v>
      </c>
      <c r="P14" s="108" t="e">
        <f t="shared" si="1"/>
        <v>#N/A</v>
      </c>
    </row>
    <row r="15" spans="1:24">
      <c r="A15" s="30"/>
      <c r="B15" s="145"/>
      <c r="C15" s="33"/>
      <c r="D15" s="33"/>
      <c r="E15" s="106"/>
      <c r="F15" s="108"/>
      <c r="G15" s="108"/>
      <c r="H15" s="108"/>
      <c r="I15" s="108"/>
      <c r="J15" s="108"/>
      <c r="N15" s="108">
        <f t="shared" si="0"/>
        <v>0</v>
      </c>
      <c r="O15" s="108" t="e">
        <f>IF(D15="X",0,IF(E15="X",0,VLOOKUP(E15,'51'!$K$3:$L$16,2,FALSE)))</f>
        <v>#N/A</v>
      </c>
      <c r="P15" s="108" t="e">
        <f t="shared" si="1"/>
        <v>#N/A</v>
      </c>
    </row>
    <row r="16" spans="1:24">
      <c r="A16" s="30"/>
      <c r="B16" s="145"/>
      <c r="C16" s="33"/>
      <c r="D16" s="33"/>
      <c r="E16" s="106"/>
      <c r="F16" s="108"/>
      <c r="G16" s="108"/>
      <c r="H16" s="108"/>
      <c r="I16" s="108"/>
      <c r="J16" s="108"/>
      <c r="N16" s="108">
        <f t="shared" si="0"/>
        <v>0</v>
      </c>
      <c r="O16" s="108" t="e">
        <f>IF(D16="X",0,IF(E16="X",0,VLOOKUP(E16,'51'!$K$3:$L$16,2,FALSE)))</f>
        <v>#N/A</v>
      </c>
      <c r="P16" s="108" t="e">
        <f t="shared" si="1"/>
        <v>#N/A</v>
      </c>
    </row>
    <row r="17" spans="1:16">
      <c r="A17" s="30"/>
      <c r="B17" s="145"/>
      <c r="C17" s="33"/>
      <c r="D17" s="33"/>
      <c r="E17" s="106"/>
      <c r="F17" s="108"/>
      <c r="G17" s="108"/>
      <c r="H17" s="108"/>
      <c r="I17" s="108"/>
      <c r="J17" s="108"/>
      <c r="N17" s="108">
        <f t="shared" si="0"/>
        <v>0</v>
      </c>
      <c r="O17" s="108" t="e">
        <f>IF(D17="X",0,IF(E17="X",0,VLOOKUP(E17,'51'!$K$3:$L$16,2,FALSE)))</f>
        <v>#N/A</v>
      </c>
      <c r="P17" s="108" t="e">
        <f t="shared" si="1"/>
        <v>#N/A</v>
      </c>
    </row>
    <row r="18" spans="1:16">
      <c r="A18" s="30"/>
      <c r="B18" s="145"/>
      <c r="C18" s="33"/>
      <c r="D18" s="33"/>
      <c r="E18" s="106"/>
      <c r="F18" s="108"/>
      <c r="G18" s="108"/>
      <c r="H18" s="108"/>
      <c r="I18" s="108"/>
      <c r="J18" s="108"/>
      <c r="N18" s="108">
        <f t="shared" si="0"/>
        <v>0</v>
      </c>
      <c r="O18" s="108" t="e">
        <f>IF(D18="X",0,IF(E18="X",0,VLOOKUP(E18,'51'!$K$3:$L$16,2,FALSE)))</f>
        <v>#N/A</v>
      </c>
      <c r="P18" s="108" t="e">
        <f t="shared" si="1"/>
        <v>#N/A</v>
      </c>
    </row>
    <row r="19" spans="1:16">
      <c r="A19" s="30"/>
      <c r="B19" s="145"/>
      <c r="C19" s="33"/>
      <c r="D19" s="33"/>
      <c r="E19" s="106"/>
      <c r="F19" s="108"/>
      <c r="G19" s="108"/>
      <c r="H19" s="108"/>
      <c r="I19" s="108"/>
      <c r="J19" s="108"/>
      <c r="N19" s="108">
        <f t="shared" si="0"/>
        <v>0</v>
      </c>
      <c r="O19" s="108" t="e">
        <f>IF(D19="X",0,IF(E19="X",0,VLOOKUP(E19,'51'!$K$3:$L$16,2,FALSE)))</f>
        <v>#N/A</v>
      </c>
      <c r="P19" s="108" t="e">
        <f t="shared" si="1"/>
        <v>#N/A</v>
      </c>
    </row>
    <row r="20" spans="1:16">
      <c r="A20" s="30"/>
      <c r="B20" s="145"/>
      <c r="C20" s="33"/>
      <c r="D20" s="33"/>
      <c r="E20" s="106"/>
      <c r="F20" s="108"/>
      <c r="G20" s="108"/>
      <c r="H20" s="108"/>
      <c r="I20" s="108"/>
      <c r="J20" s="108"/>
      <c r="N20" s="108">
        <f t="shared" si="0"/>
        <v>0</v>
      </c>
      <c r="O20" s="108" t="e">
        <f>IF(D20="X",0,IF(E20="X",0,VLOOKUP(E20,'51'!$K$3:$L$16,2,FALSE)))</f>
        <v>#N/A</v>
      </c>
      <c r="P20" s="108" t="e">
        <f t="shared" si="1"/>
        <v>#N/A</v>
      </c>
    </row>
    <row r="21" spans="1:16">
      <c r="A21" s="30"/>
      <c r="B21" s="145"/>
      <c r="C21" s="33"/>
      <c r="D21" s="33"/>
      <c r="E21" s="106"/>
      <c r="F21" s="108"/>
      <c r="G21" s="108"/>
      <c r="H21" s="108"/>
      <c r="I21" s="108"/>
      <c r="J21" s="108"/>
      <c r="N21" s="108">
        <f t="shared" si="0"/>
        <v>0</v>
      </c>
      <c r="O21" s="108" t="e">
        <f>IF(D21="X",0,IF(E21="X",0,VLOOKUP(E21,'51'!$K$3:$L$16,2,FALSE)))</f>
        <v>#N/A</v>
      </c>
      <c r="P21" s="108" t="e">
        <f t="shared" si="1"/>
        <v>#N/A</v>
      </c>
    </row>
    <row r="22" spans="1:16">
      <c r="A22" s="30"/>
      <c r="B22" s="145"/>
      <c r="C22" s="33"/>
      <c r="D22" s="33"/>
      <c r="E22" s="106"/>
      <c r="F22" s="108"/>
      <c r="G22" s="108"/>
      <c r="H22" s="108"/>
      <c r="I22" s="108"/>
      <c r="J22" s="108"/>
      <c r="N22" s="108">
        <f t="shared" si="0"/>
        <v>0</v>
      </c>
      <c r="O22" s="108" t="e">
        <f>IF(D22="X",0,IF(E22="X",0,VLOOKUP(E22,'51'!$K$3:$L$16,2,FALSE)))</f>
        <v>#N/A</v>
      </c>
      <c r="P22" s="108" t="e">
        <f t="shared" si="1"/>
        <v>#N/A</v>
      </c>
    </row>
    <row r="23" spans="1:16">
      <c r="A23" s="30"/>
      <c r="B23" s="145"/>
      <c r="C23" s="33"/>
      <c r="D23" s="33"/>
      <c r="E23" s="106"/>
      <c r="F23" s="108"/>
      <c r="G23" s="108"/>
      <c r="H23" s="108"/>
      <c r="I23" s="108"/>
      <c r="J23" s="108"/>
      <c r="N23" s="108">
        <f t="shared" si="0"/>
        <v>0</v>
      </c>
      <c r="O23" s="108" t="e">
        <f>IF(D23="X",0,IF(E23="X",0,VLOOKUP(E23,'51'!$K$3:$L$16,2,FALSE)))</f>
        <v>#N/A</v>
      </c>
      <c r="P23" s="108" t="e">
        <f t="shared" si="1"/>
        <v>#N/A</v>
      </c>
    </row>
    <row r="24" spans="1:16">
      <c r="A24" s="30"/>
      <c r="B24" s="145"/>
      <c r="C24" s="33"/>
      <c r="D24" s="33"/>
      <c r="E24" s="106"/>
      <c r="F24" s="108"/>
      <c r="G24" s="108"/>
      <c r="H24" s="108"/>
      <c r="I24" s="108"/>
      <c r="J24" s="108"/>
      <c r="N24" s="108">
        <f t="shared" si="0"/>
        <v>0</v>
      </c>
      <c r="O24" s="108" t="e">
        <f>IF(D24="X",0,IF(E24="X",0,VLOOKUP(E24,'51'!$K$3:$L$16,2,FALSE)))</f>
        <v>#N/A</v>
      </c>
      <c r="P24" s="108" t="e">
        <f t="shared" si="1"/>
        <v>#N/A</v>
      </c>
    </row>
    <row r="25" spans="1:16">
      <c r="A25" s="30"/>
      <c r="B25" s="145"/>
      <c r="C25" s="33"/>
      <c r="D25" s="33"/>
      <c r="E25" s="106"/>
      <c r="F25" s="108"/>
      <c r="G25" s="108"/>
      <c r="H25" s="108"/>
      <c r="I25" s="108"/>
      <c r="J25" s="108"/>
      <c r="N25" s="108">
        <f t="shared" si="0"/>
        <v>0</v>
      </c>
      <c r="O25" s="108" t="e">
        <f>IF(D25="X",0,IF(E25="X",0,VLOOKUP(E25,'51'!$K$3:$L$16,2,FALSE)))</f>
        <v>#N/A</v>
      </c>
      <c r="P25" s="108" t="e">
        <f t="shared" si="1"/>
        <v>#N/A</v>
      </c>
    </row>
    <row r="26" spans="1:16">
      <c r="A26" s="30"/>
      <c r="B26" s="145"/>
      <c r="C26" s="33"/>
      <c r="D26" s="33"/>
      <c r="E26" s="106"/>
      <c r="F26" s="108"/>
      <c r="G26" s="108"/>
      <c r="H26" s="108"/>
      <c r="I26" s="108"/>
      <c r="J26" s="108"/>
      <c r="N26" s="108">
        <f t="shared" si="0"/>
        <v>0</v>
      </c>
      <c r="O26" s="108" t="e">
        <f>IF(D26="X",0,IF(E26="X",0,VLOOKUP(E26,'51'!$K$3:$L$16,2,FALSE)))</f>
        <v>#N/A</v>
      </c>
      <c r="P26" s="108" t="e">
        <f t="shared" si="1"/>
        <v>#N/A</v>
      </c>
    </row>
    <row r="27" spans="1:16">
      <c r="A27" s="30"/>
      <c r="B27" s="145"/>
      <c r="C27" s="33"/>
      <c r="D27" s="33"/>
      <c r="E27" s="106"/>
      <c r="F27" s="108"/>
      <c r="G27" s="108"/>
      <c r="H27" s="108"/>
      <c r="I27" s="108"/>
      <c r="J27" s="108"/>
      <c r="N27" s="108">
        <f t="shared" si="0"/>
        <v>0</v>
      </c>
      <c r="O27" s="108" t="e">
        <f>IF(D27="X",0,IF(E27="X",0,VLOOKUP(E27,'51'!$K$3:$L$16,2,FALSE)))</f>
        <v>#N/A</v>
      </c>
      <c r="P27" s="108" t="e">
        <f t="shared" si="1"/>
        <v>#N/A</v>
      </c>
    </row>
    <row r="28" spans="1:16">
      <c r="A28" s="30"/>
      <c r="B28" s="145"/>
      <c r="C28" s="33"/>
      <c r="D28" s="33"/>
      <c r="E28" s="106"/>
      <c r="F28" s="108"/>
      <c r="G28" s="108"/>
      <c r="H28" s="108"/>
      <c r="I28" s="108"/>
      <c r="J28" s="108"/>
      <c r="N28" s="108">
        <f t="shared" si="0"/>
        <v>0</v>
      </c>
      <c r="O28" s="108" t="e">
        <f>IF(D28="X",0,IF(E28="X",0,VLOOKUP(E28,'51'!$K$3:$L$16,2,FALSE)))</f>
        <v>#N/A</v>
      </c>
      <c r="P28" s="108" t="e">
        <f t="shared" si="1"/>
        <v>#N/A</v>
      </c>
    </row>
    <row r="29" spans="1:16">
      <c r="A29" s="30"/>
      <c r="B29" s="145"/>
      <c r="C29" s="33"/>
      <c r="D29" s="33"/>
      <c r="E29" s="106"/>
      <c r="F29" s="108"/>
      <c r="G29" s="108"/>
      <c r="H29" s="108"/>
      <c r="I29" s="108"/>
      <c r="J29" s="108"/>
      <c r="N29" s="108">
        <f t="shared" si="0"/>
        <v>0</v>
      </c>
      <c r="O29" s="108" t="e">
        <f>IF(D29="X",0,IF(E29="X",0,VLOOKUP(E29,'51'!$K$3:$L$16,2,FALSE)))</f>
        <v>#N/A</v>
      </c>
      <c r="P29" s="108" t="e">
        <f t="shared" si="1"/>
        <v>#N/A</v>
      </c>
    </row>
    <row r="30" spans="1:16">
      <c r="A30" s="30"/>
      <c r="B30" s="145"/>
      <c r="C30" s="33"/>
      <c r="D30" s="33"/>
      <c r="E30" s="106"/>
      <c r="F30" s="108"/>
      <c r="G30" s="108"/>
      <c r="H30" s="108"/>
      <c r="I30" s="108"/>
      <c r="J30" s="108"/>
      <c r="N30" s="108">
        <f t="shared" si="0"/>
        <v>0</v>
      </c>
      <c r="O30" s="108" t="e">
        <f>IF(D30="X",0,IF(E30="X",0,VLOOKUP(E30,'51'!$K$3:$L$16,2,FALSE)))</f>
        <v>#N/A</v>
      </c>
      <c r="P30" s="108" t="e">
        <f t="shared" si="1"/>
        <v>#N/A</v>
      </c>
    </row>
    <row r="31" spans="1:16">
      <c r="A31" s="30"/>
      <c r="B31" s="145"/>
      <c r="C31" s="33"/>
      <c r="D31" s="33"/>
      <c r="E31" s="106"/>
      <c r="F31" s="108"/>
      <c r="G31" s="108"/>
      <c r="H31" s="108"/>
      <c r="I31" s="108"/>
      <c r="J31" s="108"/>
      <c r="N31" s="108">
        <f t="shared" si="0"/>
        <v>0</v>
      </c>
      <c r="O31" s="108" t="e">
        <f>IF(D31="X",0,IF(E31="X",0,VLOOKUP(E31,'51'!$K$3:$L$16,2,FALSE)))</f>
        <v>#N/A</v>
      </c>
      <c r="P31" s="108" t="e">
        <f t="shared" si="1"/>
        <v>#N/A</v>
      </c>
    </row>
    <row r="32" spans="1:16">
      <c r="A32" s="30"/>
      <c r="B32" s="145"/>
      <c r="C32" s="33"/>
      <c r="D32" s="33"/>
      <c r="E32" s="106"/>
      <c r="F32" s="108"/>
      <c r="G32" s="108"/>
      <c r="H32" s="108"/>
      <c r="I32" s="108"/>
      <c r="J32" s="108"/>
      <c r="N32" s="108">
        <f t="shared" si="0"/>
        <v>0</v>
      </c>
      <c r="O32" s="108" t="e">
        <f>IF(D32="X",0,IF(E32="X",0,VLOOKUP(E32,'51'!$K$3:$L$16,2,FALSE)))</f>
        <v>#N/A</v>
      </c>
      <c r="P32" s="108" t="e">
        <f t="shared" si="1"/>
        <v>#N/A</v>
      </c>
    </row>
    <row r="33" spans="1:16">
      <c r="A33" s="30"/>
      <c r="B33" s="145"/>
      <c r="C33" s="33"/>
      <c r="D33" s="33"/>
      <c r="E33" s="106"/>
      <c r="F33" s="108"/>
      <c r="G33" s="108"/>
      <c r="H33" s="108"/>
      <c r="I33" s="108"/>
      <c r="J33" s="108"/>
      <c r="N33" s="108">
        <f t="shared" si="0"/>
        <v>0</v>
      </c>
      <c r="O33" s="108" t="e">
        <f>IF(D33="X",0,IF(E33="X",0,VLOOKUP(E33,'51'!$K$3:$L$16,2,FALSE)))</f>
        <v>#N/A</v>
      </c>
      <c r="P33" s="108" t="e">
        <f t="shared" si="1"/>
        <v>#N/A</v>
      </c>
    </row>
    <row r="34" spans="1:16">
      <c r="A34" s="30"/>
      <c r="B34" s="145"/>
      <c r="C34" s="33"/>
      <c r="D34" s="33"/>
      <c r="E34" s="106"/>
      <c r="F34" s="108"/>
      <c r="G34" s="108"/>
      <c r="H34" s="108"/>
      <c r="I34" s="108"/>
      <c r="J34" s="108"/>
      <c r="N34" s="108">
        <f t="shared" si="0"/>
        <v>0</v>
      </c>
      <c r="O34" s="108" t="e">
        <f>IF(D34="X",0,IF(E34="X",0,VLOOKUP(E34,'51'!$K$3:$L$16,2,FALSE)))</f>
        <v>#N/A</v>
      </c>
      <c r="P34" s="108" t="e">
        <f t="shared" si="1"/>
        <v>#N/A</v>
      </c>
    </row>
    <row r="35" spans="1:16">
      <c r="A35" s="30"/>
      <c r="B35" s="145"/>
      <c r="C35" s="33"/>
      <c r="D35" s="33"/>
      <c r="E35" s="106"/>
      <c r="F35" s="108"/>
      <c r="G35" s="108"/>
      <c r="H35" s="108"/>
      <c r="I35" s="108"/>
      <c r="J35" s="108"/>
      <c r="N35" s="108">
        <f t="shared" si="0"/>
        <v>0</v>
      </c>
      <c r="O35" s="108" t="e">
        <f>IF(D35="X",0,IF(E35="X",0,VLOOKUP(E35,'51'!$K$3:$L$16,2,FALSE)))</f>
        <v>#N/A</v>
      </c>
      <c r="P35" s="108" t="e">
        <f t="shared" si="1"/>
        <v>#N/A</v>
      </c>
    </row>
    <row r="36" spans="1:16">
      <c r="A36" s="30"/>
      <c r="B36" s="145"/>
      <c r="C36" s="33"/>
      <c r="D36" s="33"/>
      <c r="E36" s="106"/>
      <c r="F36" s="108"/>
      <c r="G36" s="108"/>
      <c r="H36" s="108"/>
      <c r="I36" s="108"/>
      <c r="J36" s="108"/>
      <c r="N36" s="108">
        <f t="shared" si="0"/>
        <v>0</v>
      </c>
      <c r="O36" s="108" t="e">
        <f>IF(D36="X",0,IF(E36="X",0,VLOOKUP(E36,'51'!$K$3:$L$16,2,FALSE)))</f>
        <v>#N/A</v>
      </c>
      <c r="P36" s="108" t="e">
        <f t="shared" si="1"/>
        <v>#N/A</v>
      </c>
    </row>
    <row r="37" spans="1:16">
      <c r="A37" s="30"/>
      <c r="B37" s="145"/>
      <c r="C37" s="33"/>
      <c r="D37" s="33"/>
      <c r="E37" s="106"/>
      <c r="F37" s="108"/>
      <c r="G37" s="108"/>
      <c r="H37" s="108"/>
      <c r="I37" s="108"/>
      <c r="J37" s="108"/>
      <c r="N37" s="108">
        <f t="shared" si="0"/>
        <v>0</v>
      </c>
      <c r="O37" s="108" t="e">
        <f>IF(D37="X",0,IF(E37="X",0,VLOOKUP(E37,'51'!$K$3:$L$16,2,FALSE)))</f>
        <v>#N/A</v>
      </c>
      <c r="P37" s="108" t="e">
        <f t="shared" si="1"/>
        <v>#N/A</v>
      </c>
    </row>
    <row r="38" spans="1:16">
      <c r="A38" s="30"/>
      <c r="B38" s="145"/>
      <c r="C38" s="33"/>
      <c r="D38" s="33"/>
      <c r="E38" s="106"/>
      <c r="F38" s="108"/>
      <c r="G38" s="108"/>
      <c r="H38" s="108"/>
      <c r="I38" s="108"/>
      <c r="J38" s="108"/>
      <c r="N38" s="108">
        <f t="shared" si="0"/>
        <v>0</v>
      </c>
      <c r="O38" s="108" t="e">
        <f>IF(D38="X",0,IF(E38="X",0,VLOOKUP(E38,'51'!$K$3:$L$16,2,FALSE)))</f>
        <v>#N/A</v>
      </c>
      <c r="P38" s="108" t="e">
        <f t="shared" si="1"/>
        <v>#N/A</v>
      </c>
    </row>
    <row r="39" spans="1:16">
      <c r="A39" s="30"/>
      <c r="B39" s="145"/>
      <c r="C39" s="33"/>
      <c r="D39" s="33"/>
      <c r="E39" s="106"/>
      <c r="F39" s="108"/>
      <c r="G39" s="108"/>
      <c r="H39" s="108"/>
      <c r="I39" s="108"/>
      <c r="J39" s="108"/>
      <c r="N39" s="108">
        <f t="shared" si="0"/>
        <v>0</v>
      </c>
      <c r="O39" s="108" t="e">
        <f>IF(D39="X",0,IF(E39="X",0,VLOOKUP(E39,'51'!$K$3:$L$16,2,FALSE)))</f>
        <v>#N/A</v>
      </c>
      <c r="P39" s="108" t="e">
        <f t="shared" si="1"/>
        <v>#N/A</v>
      </c>
    </row>
    <row r="40" spans="1:16">
      <c r="A40" s="30"/>
      <c r="B40" s="145"/>
      <c r="C40" s="33"/>
      <c r="D40" s="33"/>
      <c r="E40" s="106"/>
      <c r="F40" s="108"/>
      <c r="G40" s="108"/>
      <c r="H40" s="108"/>
      <c r="I40" s="108"/>
      <c r="J40" s="108"/>
      <c r="N40" s="108">
        <f t="shared" si="0"/>
        <v>0</v>
      </c>
      <c r="O40" s="108" t="e">
        <f>IF(D40="X",0,IF(E40="X",0,VLOOKUP(E40,'51'!$K$3:$L$16,2,FALSE)))</f>
        <v>#N/A</v>
      </c>
      <c r="P40" s="108" t="e">
        <f t="shared" si="1"/>
        <v>#N/A</v>
      </c>
    </row>
    <row r="41" spans="1:16">
      <c r="A41" s="30"/>
      <c r="B41" s="145"/>
      <c r="C41" s="33"/>
      <c r="D41" s="33"/>
      <c r="E41" s="106"/>
      <c r="F41" s="108"/>
      <c r="G41" s="108"/>
      <c r="H41" s="108"/>
      <c r="I41" s="108"/>
      <c r="J41" s="108"/>
      <c r="N41" s="108">
        <f t="shared" si="0"/>
        <v>0</v>
      </c>
      <c r="O41" s="108" t="e">
        <f>IF(D41="X",0,IF(E41="X",0,VLOOKUP(E41,'51'!$K$3:$L$16,2,FALSE)))</f>
        <v>#N/A</v>
      </c>
      <c r="P41" s="108" t="e">
        <f t="shared" si="1"/>
        <v>#N/A</v>
      </c>
    </row>
    <row r="42" spans="1:16">
      <c r="A42" s="30"/>
      <c r="B42" s="145"/>
      <c r="C42" s="33"/>
      <c r="D42" s="33"/>
      <c r="E42" s="106"/>
      <c r="F42" s="108"/>
      <c r="G42" s="108"/>
      <c r="H42" s="108"/>
      <c r="I42" s="108"/>
      <c r="J42" s="108"/>
      <c r="N42" s="108">
        <f t="shared" si="0"/>
        <v>0</v>
      </c>
      <c r="O42" s="108" t="e">
        <f>IF(D42="X",0,IF(E42="X",0,VLOOKUP(E42,'51'!$K$3:$L$16,2,FALSE)))</f>
        <v>#N/A</v>
      </c>
      <c r="P42" s="108" t="e">
        <f t="shared" si="1"/>
        <v>#N/A</v>
      </c>
    </row>
    <row r="43" spans="1:16">
      <c r="A43" s="30"/>
      <c r="B43" s="145"/>
      <c r="C43" s="33"/>
      <c r="D43" s="33"/>
      <c r="E43" s="106"/>
      <c r="F43" s="108"/>
      <c r="G43" s="108"/>
      <c r="H43" s="108"/>
      <c r="I43" s="108"/>
      <c r="J43" s="108"/>
      <c r="N43" s="108">
        <f t="shared" si="0"/>
        <v>0</v>
      </c>
      <c r="O43" s="108" t="e">
        <f>IF(D43="X",0,IF(E43="X",0,VLOOKUP(E43,'51'!$K$3:$L$16,2,FALSE)))</f>
        <v>#N/A</v>
      </c>
      <c r="P43" s="108" t="e">
        <f t="shared" si="1"/>
        <v>#N/A</v>
      </c>
    </row>
    <row r="44" spans="1:16">
      <c r="A44" s="30"/>
      <c r="B44" s="145"/>
      <c r="C44" s="33"/>
      <c r="D44" s="33"/>
      <c r="E44" s="106"/>
      <c r="F44" s="108"/>
      <c r="G44" s="108"/>
      <c r="H44" s="108"/>
      <c r="I44" s="108"/>
      <c r="J44" s="108"/>
      <c r="N44" s="108">
        <f t="shared" si="0"/>
        <v>0</v>
      </c>
      <c r="O44" s="108" t="e">
        <f>IF(D44="X",0,IF(E44="X",0,VLOOKUP(E44,'51'!$K$3:$L$16,2,FALSE)))</f>
        <v>#N/A</v>
      </c>
      <c r="P44" s="108" t="e">
        <f t="shared" si="1"/>
        <v>#N/A</v>
      </c>
    </row>
    <row r="45" spans="1:16">
      <c r="A45" s="30"/>
      <c r="B45" s="145"/>
      <c r="C45" s="33"/>
      <c r="D45" s="33"/>
      <c r="E45" s="106"/>
      <c r="F45" s="108"/>
      <c r="G45" s="108"/>
      <c r="H45" s="108"/>
      <c r="I45" s="108"/>
      <c r="J45" s="108"/>
      <c r="N45" s="108">
        <f t="shared" si="0"/>
        <v>0</v>
      </c>
      <c r="O45" s="108" t="e">
        <f>IF(D45="X",0,IF(E45="X",0,VLOOKUP(E45,'51'!$K$3:$L$16,2,FALSE)))</f>
        <v>#N/A</v>
      </c>
      <c r="P45" s="108" t="e">
        <f t="shared" si="1"/>
        <v>#N/A</v>
      </c>
    </row>
    <row r="46" spans="1:16">
      <c r="A46" s="30"/>
      <c r="B46" s="145"/>
      <c r="C46" s="33"/>
      <c r="D46" s="33"/>
      <c r="E46" s="106"/>
      <c r="F46" s="108"/>
      <c r="G46" s="108"/>
      <c r="H46" s="108"/>
      <c r="I46" s="108"/>
      <c r="J46" s="108"/>
      <c r="N46" s="108">
        <f t="shared" si="0"/>
        <v>0</v>
      </c>
      <c r="O46" s="108" t="e">
        <f>IF(D46="X",0,IF(E46="X",0,VLOOKUP(E46,'51'!$K$3:$L$16,2,FALSE)))</f>
        <v>#N/A</v>
      </c>
      <c r="P46" s="108" t="e">
        <f t="shared" si="1"/>
        <v>#N/A</v>
      </c>
    </row>
    <row r="47" spans="1:16">
      <c r="A47" s="30"/>
      <c r="B47" s="145"/>
      <c r="C47" s="33"/>
      <c r="D47" s="33"/>
      <c r="E47" s="106"/>
      <c r="F47" s="108"/>
      <c r="G47" s="108"/>
      <c r="H47" s="108"/>
      <c r="I47" s="108"/>
      <c r="J47" s="108"/>
      <c r="N47" s="108">
        <f t="shared" si="0"/>
        <v>0</v>
      </c>
      <c r="O47" s="108" t="e">
        <f>IF(D47="X",0,IF(E47="X",0,VLOOKUP(E47,'51'!$K$3:$L$16,2,FALSE)))</f>
        <v>#N/A</v>
      </c>
      <c r="P47" s="108" t="e">
        <f t="shared" si="1"/>
        <v>#N/A</v>
      </c>
    </row>
    <row r="48" spans="1:16">
      <c r="A48" s="30"/>
      <c r="B48" s="145"/>
      <c r="C48" s="33"/>
      <c r="D48" s="33"/>
      <c r="E48" s="106"/>
      <c r="F48" s="108"/>
      <c r="G48" s="108"/>
      <c r="H48" s="108"/>
      <c r="I48" s="108"/>
      <c r="J48" s="108"/>
      <c r="N48" s="108">
        <f t="shared" si="0"/>
        <v>0</v>
      </c>
      <c r="O48" s="108" t="e">
        <f>IF(D48="X",0,IF(E48="X",0,VLOOKUP(E48,'51'!$K$3:$L$16,2,FALSE)))</f>
        <v>#N/A</v>
      </c>
      <c r="P48" s="108" t="e">
        <f t="shared" si="1"/>
        <v>#N/A</v>
      </c>
    </row>
    <row r="49" spans="1:16">
      <c r="A49" s="30"/>
      <c r="B49" s="145"/>
      <c r="C49" s="33"/>
      <c r="D49" s="33"/>
      <c r="E49" s="106"/>
      <c r="F49" s="108"/>
      <c r="G49" s="108"/>
      <c r="H49" s="108"/>
      <c r="I49" s="108"/>
      <c r="J49" s="108"/>
      <c r="N49" s="108">
        <f t="shared" si="0"/>
        <v>0</v>
      </c>
      <c r="O49" s="108" t="e">
        <f>IF(D49="X",0,IF(E49="X",0,VLOOKUP(E49,'51'!$K$3:$L$16,2,FALSE)))</f>
        <v>#N/A</v>
      </c>
      <c r="P49" s="108" t="e">
        <f t="shared" si="1"/>
        <v>#N/A</v>
      </c>
    </row>
    <row r="50" spans="1:16">
      <c r="A50" s="30"/>
      <c r="B50" s="145"/>
      <c r="C50" s="33"/>
      <c r="D50" s="33"/>
      <c r="E50" s="106"/>
      <c r="F50" s="108"/>
      <c r="G50" s="108"/>
      <c r="H50" s="108"/>
      <c r="I50" s="108"/>
      <c r="J50" s="108"/>
      <c r="N50" s="108">
        <f t="shared" si="0"/>
        <v>0</v>
      </c>
      <c r="O50" s="108" t="e">
        <f>IF(D50="X",0,IF(E50="X",0,VLOOKUP(E50,'51'!$K$3:$L$16,2,FALSE)))</f>
        <v>#N/A</v>
      </c>
      <c r="P50" s="108" t="e">
        <f t="shared" si="1"/>
        <v>#N/A</v>
      </c>
    </row>
    <row r="51" spans="1:16">
      <c r="A51" s="30"/>
      <c r="B51" s="145"/>
      <c r="C51" s="33"/>
      <c r="D51" s="33"/>
      <c r="E51" s="106"/>
      <c r="F51" s="108"/>
      <c r="G51" s="108"/>
      <c r="H51" s="108"/>
      <c r="I51" s="108"/>
      <c r="J51" s="108"/>
      <c r="N51" s="108">
        <f t="shared" si="0"/>
        <v>0</v>
      </c>
      <c r="O51" s="108" t="e">
        <f>IF(D51="X",0,IF(E51="X",0,VLOOKUP(E51,'51'!$K$3:$L$16,2,FALSE)))</f>
        <v>#N/A</v>
      </c>
      <c r="P51" s="108" t="e">
        <f t="shared" si="1"/>
        <v>#N/A</v>
      </c>
    </row>
    <row r="52" spans="1:16">
      <c r="A52" s="30"/>
      <c r="B52" s="145"/>
      <c r="C52" s="33"/>
      <c r="D52" s="33"/>
      <c r="E52" s="106"/>
      <c r="F52" s="108"/>
      <c r="G52" s="108"/>
      <c r="H52" s="108"/>
      <c r="I52" s="108"/>
      <c r="J52" s="108"/>
      <c r="N52" s="108">
        <f t="shared" si="0"/>
        <v>0</v>
      </c>
      <c r="O52" s="108" t="e">
        <f>IF(D52="X",0,IF(E52="X",0,VLOOKUP(E52,'51'!$K$3:$L$16,2,FALSE)))</f>
        <v>#N/A</v>
      </c>
      <c r="P52" s="108" t="e">
        <f t="shared" si="1"/>
        <v>#N/A</v>
      </c>
    </row>
    <row r="53" spans="1:16">
      <c r="A53" s="30"/>
      <c r="B53" s="145"/>
      <c r="C53" s="33"/>
      <c r="D53" s="33"/>
      <c r="E53" s="106"/>
      <c r="F53" s="108"/>
      <c r="G53" s="108"/>
      <c r="H53" s="108"/>
      <c r="I53" s="108"/>
      <c r="J53" s="108"/>
      <c r="N53" s="108">
        <f t="shared" si="0"/>
        <v>0</v>
      </c>
      <c r="O53" s="108" t="e">
        <f>IF(D53="X",0,IF(E53="X",0,VLOOKUP(E53,'51'!$K$3:$L$16,2,FALSE)))</f>
        <v>#N/A</v>
      </c>
      <c r="P53" s="108" t="e">
        <f t="shared" si="1"/>
        <v>#N/A</v>
      </c>
    </row>
    <row r="54" spans="1:16">
      <c r="A54" s="30"/>
      <c r="B54" s="145"/>
      <c r="C54" s="33"/>
      <c r="D54" s="33"/>
      <c r="E54" s="106"/>
      <c r="F54" s="108"/>
      <c r="G54" s="108"/>
      <c r="H54" s="108"/>
      <c r="I54" s="108"/>
      <c r="J54" s="108"/>
      <c r="N54" s="108">
        <f t="shared" si="0"/>
        <v>0</v>
      </c>
      <c r="O54" s="108" t="e">
        <f>IF(D54="X",0,IF(E54="X",0,VLOOKUP(E54,'51'!$K$3:$L$16,2,FALSE)))</f>
        <v>#N/A</v>
      </c>
      <c r="P54" s="108" t="e">
        <f t="shared" si="1"/>
        <v>#N/A</v>
      </c>
    </row>
    <row r="55" spans="1:16">
      <c r="A55" s="30"/>
      <c r="B55" s="145"/>
      <c r="C55" s="33"/>
      <c r="D55" s="33"/>
      <c r="E55" s="106"/>
      <c r="F55" s="108"/>
      <c r="G55" s="108"/>
      <c r="H55" s="108"/>
      <c r="I55" s="108"/>
      <c r="J55" s="108"/>
      <c r="N55" s="108">
        <f t="shared" si="0"/>
        <v>0</v>
      </c>
      <c r="O55" s="108" t="e">
        <f>IF(D55="X",0,IF(E55="X",0,VLOOKUP(E55,'51'!$K$3:$L$16,2,FALSE)))</f>
        <v>#N/A</v>
      </c>
      <c r="P55" s="108" t="e">
        <f t="shared" si="1"/>
        <v>#N/A</v>
      </c>
    </row>
    <row r="56" spans="1:16">
      <c r="A56" s="30"/>
      <c r="B56" s="145"/>
      <c r="C56" s="33"/>
      <c r="D56" s="33"/>
      <c r="E56" s="106"/>
      <c r="F56" s="108"/>
      <c r="G56" s="108"/>
      <c r="H56" s="108"/>
      <c r="I56" s="108"/>
      <c r="J56" s="108"/>
      <c r="N56" s="108">
        <f t="shared" si="0"/>
        <v>0</v>
      </c>
      <c r="O56" s="108" t="e">
        <f>IF(D56="X",0,IF(E56="X",0,VLOOKUP(E56,'51'!$K$3:$L$16,2,FALSE)))</f>
        <v>#N/A</v>
      </c>
      <c r="P56" s="108" t="e">
        <f t="shared" si="1"/>
        <v>#N/A</v>
      </c>
    </row>
    <row r="57" spans="1:16">
      <c r="A57" s="30"/>
      <c r="B57" s="145"/>
      <c r="C57" s="33"/>
      <c r="D57" s="33"/>
      <c r="E57" s="106"/>
      <c r="F57" s="108"/>
      <c r="G57" s="108"/>
      <c r="H57" s="108"/>
      <c r="I57" s="108"/>
      <c r="J57" s="108"/>
      <c r="N57" s="108">
        <f t="shared" si="0"/>
        <v>0</v>
      </c>
      <c r="O57" s="108" t="e">
        <f>IF(D57="X",0,IF(E57="X",0,VLOOKUP(E57,'51'!$K$3:$L$16,2,FALSE)))</f>
        <v>#N/A</v>
      </c>
      <c r="P57" s="108" t="e">
        <f t="shared" si="1"/>
        <v>#N/A</v>
      </c>
    </row>
    <row r="58" spans="1:16">
      <c r="A58" s="30"/>
      <c r="B58" s="145"/>
      <c r="C58" s="33"/>
      <c r="D58" s="33"/>
      <c r="E58" s="106"/>
      <c r="F58" s="108"/>
      <c r="G58" s="108"/>
      <c r="H58" s="108"/>
      <c r="I58" s="108"/>
      <c r="J58" s="108"/>
      <c r="N58" s="108">
        <f t="shared" si="0"/>
        <v>0</v>
      </c>
      <c r="O58" s="108" t="e">
        <f>IF(D58="X",0,IF(E58="X",0,VLOOKUP(E58,'51'!$K$3:$L$16,2,FALSE)))</f>
        <v>#N/A</v>
      </c>
      <c r="P58" s="108" t="e">
        <f t="shared" si="1"/>
        <v>#N/A</v>
      </c>
    </row>
    <row r="59" spans="1:16">
      <c r="A59" s="30"/>
      <c r="B59" s="145"/>
      <c r="C59" s="33"/>
      <c r="D59" s="33"/>
      <c r="E59" s="106"/>
      <c r="F59" s="108"/>
      <c r="G59" s="108"/>
      <c r="H59" s="108"/>
      <c r="I59" s="108"/>
      <c r="J59" s="108"/>
      <c r="N59" s="108">
        <f t="shared" si="0"/>
        <v>0</v>
      </c>
      <c r="O59" s="108" t="e">
        <f>IF(D59="X",0,IF(E59="X",0,VLOOKUP(E59,'51'!$K$3:$L$16,2,FALSE)))</f>
        <v>#N/A</v>
      </c>
      <c r="P59" s="108" t="e">
        <f t="shared" si="1"/>
        <v>#N/A</v>
      </c>
    </row>
    <row r="60" spans="1:16">
      <c r="A60" s="30"/>
      <c r="B60" s="145"/>
      <c r="C60" s="33"/>
      <c r="D60" s="33"/>
      <c r="E60" s="106"/>
      <c r="F60" s="108"/>
      <c r="G60" s="108"/>
      <c r="H60" s="108"/>
      <c r="I60" s="108"/>
      <c r="J60" s="108"/>
      <c r="N60" s="108">
        <f t="shared" si="0"/>
        <v>0</v>
      </c>
      <c r="O60" s="108" t="e">
        <f>IF(D60="X",0,IF(E60="X",0,VLOOKUP(E60,'51'!$K$3:$L$16,2,FALSE)))</f>
        <v>#N/A</v>
      </c>
      <c r="P60" s="108" t="e">
        <f t="shared" si="1"/>
        <v>#N/A</v>
      </c>
    </row>
    <row r="61" spans="1:16">
      <c r="A61" s="30"/>
      <c r="B61" s="145"/>
      <c r="C61" s="33"/>
      <c r="D61" s="33"/>
      <c r="E61" s="106"/>
      <c r="F61" s="108"/>
      <c r="G61" s="108"/>
      <c r="H61" s="108"/>
      <c r="I61" s="108"/>
      <c r="J61" s="108"/>
      <c r="N61" s="108">
        <f t="shared" si="0"/>
        <v>0</v>
      </c>
      <c r="O61" s="108" t="e">
        <f>IF(D61="X",0,IF(E61="X",0,VLOOKUP(E61,'51'!$K$3:$L$16,2,FALSE)))</f>
        <v>#N/A</v>
      </c>
      <c r="P61" s="108" t="e">
        <f t="shared" si="1"/>
        <v>#N/A</v>
      </c>
    </row>
    <row r="62" spans="1:16">
      <c r="A62" s="30"/>
      <c r="B62" s="145"/>
      <c r="C62" s="33"/>
      <c r="D62" s="33"/>
      <c r="E62" s="106"/>
      <c r="F62" s="108"/>
      <c r="G62" s="108"/>
      <c r="H62" s="108"/>
      <c r="I62" s="108"/>
      <c r="J62" s="108"/>
      <c r="N62" s="108">
        <f t="shared" si="0"/>
        <v>0</v>
      </c>
      <c r="O62" s="108" t="e">
        <f>IF(D62="X",0,IF(E62="X",0,VLOOKUP(E62,'51'!$K$3:$L$16,2,FALSE)))</f>
        <v>#N/A</v>
      </c>
      <c r="P62" s="108" t="e">
        <f t="shared" si="1"/>
        <v>#N/A</v>
      </c>
    </row>
    <row r="63" spans="1:16">
      <c r="A63" s="30"/>
      <c r="B63" s="145"/>
      <c r="C63" s="33"/>
      <c r="D63" s="33"/>
      <c r="E63" s="106"/>
      <c r="F63" s="108"/>
      <c r="G63" s="108"/>
      <c r="H63" s="108"/>
      <c r="I63" s="108"/>
      <c r="J63" s="108"/>
      <c r="N63" s="108">
        <f t="shared" si="0"/>
        <v>0</v>
      </c>
      <c r="O63" s="108" t="e">
        <f>IF(D63="X",0,IF(E63="X",0,VLOOKUP(E63,'51'!$K$3:$L$16,2,FALSE)))</f>
        <v>#N/A</v>
      </c>
      <c r="P63" s="108" t="e">
        <f t="shared" si="1"/>
        <v>#N/A</v>
      </c>
    </row>
    <row r="64" spans="1:16">
      <c r="A64" s="30"/>
      <c r="B64" s="145"/>
      <c r="C64" s="33"/>
      <c r="D64" s="33"/>
      <c r="E64" s="106"/>
      <c r="F64" s="108"/>
      <c r="G64" s="108"/>
      <c r="H64" s="108"/>
      <c r="I64" s="108"/>
      <c r="J64" s="108"/>
      <c r="N64" s="108">
        <f t="shared" si="0"/>
        <v>0</v>
      </c>
      <c r="O64" s="108" t="e">
        <f>IF(D64="X",0,IF(E64="X",0,VLOOKUP(E64,'51'!$K$3:$L$16,2,FALSE)))</f>
        <v>#N/A</v>
      </c>
      <c r="P64" s="108" t="e">
        <f t="shared" si="1"/>
        <v>#N/A</v>
      </c>
    </row>
    <row r="65" spans="1:16">
      <c r="A65" s="30"/>
      <c r="B65" s="145"/>
      <c r="C65" s="33"/>
      <c r="D65" s="33"/>
      <c r="E65" s="106"/>
      <c r="F65" s="108"/>
      <c r="G65" s="108"/>
      <c r="H65" s="108"/>
      <c r="I65" s="108"/>
      <c r="J65" s="108"/>
      <c r="N65" s="108">
        <f t="shared" si="0"/>
        <v>0</v>
      </c>
      <c r="O65" s="108" t="e">
        <f>IF(D65="X",0,IF(E65="X",0,VLOOKUP(E65,'51'!$K$3:$L$16,2,FALSE)))</f>
        <v>#N/A</v>
      </c>
      <c r="P65" s="108" t="e">
        <f t="shared" si="1"/>
        <v>#N/A</v>
      </c>
    </row>
    <row r="66" spans="1:16">
      <c r="A66" s="30"/>
      <c r="B66" s="145"/>
      <c r="C66" s="33"/>
      <c r="D66" s="33"/>
      <c r="E66" s="106"/>
      <c r="F66" s="108"/>
      <c r="G66" s="108"/>
      <c r="H66" s="108"/>
      <c r="I66" s="108"/>
      <c r="J66" s="108"/>
      <c r="N66" s="108">
        <f t="shared" si="0"/>
        <v>0</v>
      </c>
      <c r="O66" s="108" t="e">
        <f>IF(D66="X",0,IF(E66="X",0,VLOOKUP(E66,'51'!$K$3:$L$16,2,FALSE)))</f>
        <v>#N/A</v>
      </c>
      <c r="P66" s="108" t="e">
        <f t="shared" si="1"/>
        <v>#N/A</v>
      </c>
    </row>
    <row r="67" spans="1:16">
      <c r="A67" s="30"/>
      <c r="B67" s="145"/>
      <c r="C67" s="33"/>
      <c r="D67" s="33"/>
      <c r="E67" s="106"/>
      <c r="F67" s="108"/>
      <c r="G67" s="108"/>
      <c r="H67" s="108"/>
      <c r="I67" s="108"/>
      <c r="J67" s="108"/>
      <c r="N67" s="108">
        <f t="shared" si="0"/>
        <v>0</v>
      </c>
      <c r="O67" s="108" t="e">
        <f>IF(D67="X",0,IF(E67="X",0,VLOOKUP(E67,'51'!$K$3:$L$16,2,FALSE)))</f>
        <v>#N/A</v>
      </c>
      <c r="P67" s="108" t="e">
        <f t="shared" si="1"/>
        <v>#N/A</v>
      </c>
    </row>
    <row r="68" spans="1:16">
      <c r="A68" s="30"/>
      <c r="B68" s="145"/>
      <c r="C68" s="33"/>
      <c r="D68" s="33"/>
      <c r="E68" s="106"/>
      <c r="F68" s="108"/>
      <c r="G68" s="108"/>
      <c r="H68" s="108"/>
      <c r="I68" s="108"/>
      <c r="J68" s="108"/>
      <c r="N68" s="108">
        <f t="shared" ref="N68:N131" si="2">SUM(F68:M68)</f>
        <v>0</v>
      </c>
      <c r="O68" s="108" t="e">
        <f>IF(D68="X",0,IF(E68="X",0,VLOOKUP(E68,'51'!$K$3:$L$16,2,FALSE)))</f>
        <v>#N/A</v>
      </c>
      <c r="P68" s="108" t="e">
        <f t="shared" ref="P68:P131" si="3">N68*O68</f>
        <v>#N/A</v>
      </c>
    </row>
    <row r="69" spans="1:16">
      <c r="A69" s="30"/>
      <c r="B69" s="145"/>
      <c r="C69" s="33"/>
      <c r="D69" s="33"/>
      <c r="E69" s="106"/>
      <c r="F69" s="108"/>
      <c r="G69" s="108"/>
      <c r="H69" s="108"/>
      <c r="I69" s="108"/>
      <c r="J69" s="108"/>
      <c r="N69" s="108">
        <f t="shared" si="2"/>
        <v>0</v>
      </c>
      <c r="O69" s="108" t="e">
        <f>IF(D69="X",0,IF(E69="X",0,VLOOKUP(E69,'51'!$K$3:$L$16,2,FALSE)))</f>
        <v>#N/A</v>
      </c>
      <c r="P69" s="108" t="e">
        <f t="shared" si="3"/>
        <v>#N/A</v>
      </c>
    </row>
    <row r="70" spans="1:16">
      <c r="A70" s="30"/>
      <c r="B70" s="145"/>
      <c r="C70" s="33"/>
      <c r="D70" s="33"/>
      <c r="E70" s="106"/>
      <c r="F70" s="108"/>
      <c r="G70" s="108"/>
      <c r="H70" s="108"/>
      <c r="I70" s="108"/>
      <c r="J70" s="108"/>
      <c r="N70" s="108">
        <f t="shared" si="2"/>
        <v>0</v>
      </c>
      <c r="O70" s="108" t="e">
        <f>IF(D70="X",0,IF(E70="X",0,VLOOKUP(E70,'51'!$K$3:$L$16,2,FALSE)))</f>
        <v>#N/A</v>
      </c>
      <c r="P70" s="108" t="e">
        <f t="shared" si="3"/>
        <v>#N/A</v>
      </c>
    </row>
    <row r="71" spans="1:16">
      <c r="A71" s="30"/>
      <c r="B71" s="145"/>
      <c r="C71" s="33"/>
      <c r="D71" s="33"/>
      <c r="E71" s="106"/>
      <c r="F71" s="108"/>
      <c r="G71" s="108"/>
      <c r="H71" s="108"/>
      <c r="I71" s="108"/>
      <c r="J71" s="108"/>
      <c r="N71" s="108">
        <f t="shared" si="2"/>
        <v>0</v>
      </c>
      <c r="O71" s="108" t="e">
        <f>IF(D71="X",0,IF(E71="X",0,VLOOKUP(E71,'51'!$K$3:$L$16,2,FALSE)))</f>
        <v>#N/A</v>
      </c>
      <c r="P71" s="108" t="e">
        <f t="shared" si="3"/>
        <v>#N/A</v>
      </c>
    </row>
    <row r="72" spans="1:16">
      <c r="A72" s="30"/>
      <c r="B72" s="145"/>
      <c r="C72" s="33"/>
      <c r="D72" s="33"/>
      <c r="E72" s="106"/>
      <c r="F72" s="108"/>
      <c r="G72" s="108"/>
      <c r="H72" s="108"/>
      <c r="I72" s="108"/>
      <c r="J72" s="108"/>
      <c r="N72" s="108">
        <f t="shared" si="2"/>
        <v>0</v>
      </c>
      <c r="O72" s="108" t="e">
        <f>IF(D72="X",0,IF(E72="X",0,VLOOKUP(E72,'51'!$K$3:$L$16,2,FALSE)))</f>
        <v>#N/A</v>
      </c>
      <c r="P72" s="108" t="e">
        <f t="shared" si="3"/>
        <v>#N/A</v>
      </c>
    </row>
    <row r="73" spans="1:16">
      <c r="A73" s="30"/>
      <c r="B73" s="145"/>
      <c r="C73" s="33"/>
      <c r="D73" s="33"/>
      <c r="E73" s="106"/>
      <c r="F73" s="108"/>
      <c r="G73" s="108"/>
      <c r="H73" s="108"/>
      <c r="I73" s="108"/>
      <c r="J73" s="108"/>
      <c r="N73" s="108">
        <f t="shared" si="2"/>
        <v>0</v>
      </c>
      <c r="O73" s="108" t="e">
        <f>IF(D73="X",0,IF(E73="X",0,VLOOKUP(E73,'51'!$K$3:$L$16,2,FALSE)))</f>
        <v>#N/A</v>
      </c>
      <c r="P73" s="108" t="e">
        <f t="shared" si="3"/>
        <v>#N/A</v>
      </c>
    </row>
    <row r="74" spans="1:16">
      <c r="A74" s="30"/>
      <c r="B74" s="145"/>
      <c r="C74" s="116"/>
      <c r="D74" s="116"/>
      <c r="E74" s="117"/>
      <c r="F74" s="118"/>
      <c r="G74" s="118"/>
      <c r="H74" s="118"/>
      <c r="I74" s="118"/>
      <c r="J74" s="118"/>
      <c r="K74" s="118"/>
      <c r="L74" s="118"/>
      <c r="M74" s="118"/>
      <c r="N74" s="108">
        <f t="shared" si="2"/>
        <v>0</v>
      </c>
      <c r="O74" s="108" t="e">
        <f>IF(D74="X",0,IF(E74="X",0,VLOOKUP(E74,'51'!$K$3:$L$16,2,FALSE)))</f>
        <v>#N/A</v>
      </c>
      <c r="P74" s="108" t="e">
        <f t="shared" si="3"/>
        <v>#N/A</v>
      </c>
    </row>
    <row r="75" spans="1:16">
      <c r="A75" s="30"/>
      <c r="B75" s="145"/>
      <c r="C75" s="33"/>
      <c r="D75" s="33"/>
      <c r="E75" s="106"/>
      <c r="F75" s="108"/>
      <c r="G75" s="108"/>
      <c r="H75" s="108"/>
      <c r="I75" s="108"/>
      <c r="J75" s="108"/>
      <c r="N75" s="108">
        <f t="shared" si="2"/>
        <v>0</v>
      </c>
      <c r="O75" s="108" t="e">
        <f>IF(D75="X",0,IF(E75="X",0,VLOOKUP(E75,'51'!$K$3:$L$16,2,FALSE)))</f>
        <v>#N/A</v>
      </c>
      <c r="P75" s="108" t="e">
        <f t="shared" si="3"/>
        <v>#N/A</v>
      </c>
    </row>
    <row r="76" spans="1:16">
      <c r="A76" s="30"/>
      <c r="B76" s="145"/>
      <c r="C76" s="107"/>
      <c r="D76" s="33"/>
      <c r="E76" s="106"/>
      <c r="F76" s="108"/>
      <c r="G76" s="108"/>
      <c r="H76" s="108"/>
      <c r="I76" s="108"/>
      <c r="J76" s="108"/>
      <c r="N76" s="108">
        <f t="shared" si="2"/>
        <v>0</v>
      </c>
      <c r="O76" s="108" t="e">
        <f>IF(D76="X",0,IF(E76="X",0,VLOOKUP(E76,'51'!$K$3:$L$16,2,FALSE)))</f>
        <v>#N/A</v>
      </c>
      <c r="P76" s="108" t="e">
        <f t="shared" si="3"/>
        <v>#N/A</v>
      </c>
    </row>
    <row r="77" spans="1:16">
      <c r="A77" s="30"/>
      <c r="B77" s="145"/>
      <c r="C77" s="33"/>
      <c r="D77" s="33"/>
      <c r="E77" s="106"/>
      <c r="F77" s="108"/>
      <c r="G77" s="108"/>
      <c r="H77" s="108"/>
      <c r="I77" s="108"/>
      <c r="J77" s="108"/>
      <c r="N77" s="108">
        <f t="shared" si="2"/>
        <v>0</v>
      </c>
      <c r="O77" s="108" t="e">
        <f>IF(D77="X",0,IF(E77="X",0,VLOOKUP(E77,'51'!$K$3:$L$16,2,FALSE)))</f>
        <v>#N/A</v>
      </c>
      <c r="P77" s="108" t="e">
        <f t="shared" si="3"/>
        <v>#N/A</v>
      </c>
    </row>
    <row r="78" spans="1:16">
      <c r="A78" s="30"/>
      <c r="B78" s="145"/>
      <c r="C78" s="33"/>
      <c r="D78" s="33"/>
      <c r="E78" s="106"/>
      <c r="F78" s="108"/>
      <c r="G78" s="108"/>
      <c r="H78" s="108"/>
      <c r="I78" s="108"/>
      <c r="J78" s="108"/>
      <c r="N78" s="108">
        <f t="shared" si="2"/>
        <v>0</v>
      </c>
      <c r="O78" s="108" t="e">
        <f>IF(D78="X",0,IF(E78="X",0,VLOOKUP(E78,'51'!$K$3:$L$16,2,FALSE)))</f>
        <v>#N/A</v>
      </c>
      <c r="P78" s="108" t="e">
        <f t="shared" si="3"/>
        <v>#N/A</v>
      </c>
    </row>
    <row r="79" spans="1:16">
      <c r="A79" s="30"/>
      <c r="B79" s="145"/>
      <c r="C79" s="33"/>
      <c r="D79" s="33"/>
      <c r="E79" s="106"/>
      <c r="F79" s="108"/>
      <c r="G79" s="108"/>
      <c r="H79" s="108"/>
      <c r="I79" s="108"/>
      <c r="J79" s="108"/>
      <c r="N79" s="108">
        <f t="shared" si="2"/>
        <v>0</v>
      </c>
      <c r="O79" s="108" t="e">
        <f>IF(D79="X",0,IF(E79="X",0,VLOOKUP(E79,'51'!$K$3:$L$16,2,FALSE)))</f>
        <v>#N/A</v>
      </c>
      <c r="P79" s="108" t="e">
        <f t="shared" si="3"/>
        <v>#N/A</v>
      </c>
    </row>
    <row r="80" spans="1:16">
      <c r="A80" s="30"/>
      <c r="B80" s="145"/>
      <c r="C80" s="33"/>
      <c r="D80" s="33"/>
      <c r="E80" s="106"/>
      <c r="F80" s="108"/>
      <c r="G80" s="108"/>
      <c r="H80" s="108"/>
      <c r="I80" s="108"/>
      <c r="J80" s="108"/>
      <c r="N80" s="108">
        <f t="shared" si="2"/>
        <v>0</v>
      </c>
      <c r="O80" s="108" t="e">
        <f>IF(D80="X",0,IF(E80="X",0,VLOOKUP(E80,'51'!$K$3:$L$16,2,FALSE)))</f>
        <v>#N/A</v>
      </c>
      <c r="P80" s="108" t="e">
        <f t="shared" si="3"/>
        <v>#N/A</v>
      </c>
    </row>
    <row r="81" spans="1:16">
      <c r="A81" s="30"/>
      <c r="B81" s="145"/>
      <c r="C81" s="33"/>
      <c r="D81" s="33"/>
      <c r="E81" s="106"/>
      <c r="F81" s="108"/>
      <c r="G81" s="108"/>
      <c r="H81" s="108"/>
      <c r="I81" s="108"/>
      <c r="J81" s="108"/>
      <c r="N81" s="108">
        <f t="shared" si="2"/>
        <v>0</v>
      </c>
      <c r="O81" s="108" t="e">
        <f>IF(D81="X",0,IF(E81="X",0,VLOOKUP(E81,'51'!$K$3:$L$16,2,FALSE)))</f>
        <v>#N/A</v>
      </c>
      <c r="P81" s="108" t="e">
        <f t="shared" si="3"/>
        <v>#N/A</v>
      </c>
    </row>
    <row r="82" spans="1:16">
      <c r="A82" s="30"/>
      <c r="B82" s="145"/>
      <c r="C82" s="33"/>
      <c r="D82" s="33"/>
      <c r="E82" s="106"/>
      <c r="F82" s="108"/>
      <c r="G82" s="108"/>
      <c r="H82" s="108"/>
      <c r="I82" s="108"/>
      <c r="J82" s="108"/>
      <c r="N82" s="108">
        <f t="shared" si="2"/>
        <v>0</v>
      </c>
      <c r="O82" s="108" t="e">
        <f>IF(D82="X",0,IF(E82="X",0,VLOOKUP(E82,'51'!$K$3:$L$16,2,FALSE)))</f>
        <v>#N/A</v>
      </c>
      <c r="P82" s="108" t="e">
        <f t="shared" si="3"/>
        <v>#N/A</v>
      </c>
    </row>
    <row r="83" spans="1:16">
      <c r="A83" s="30"/>
      <c r="B83" s="145"/>
      <c r="C83" s="33"/>
      <c r="D83" s="33"/>
      <c r="E83" s="106"/>
      <c r="F83" s="108"/>
      <c r="G83" s="108"/>
      <c r="H83" s="108"/>
      <c r="I83" s="108"/>
      <c r="J83" s="108"/>
      <c r="N83" s="108">
        <f t="shared" si="2"/>
        <v>0</v>
      </c>
      <c r="O83" s="108" t="e">
        <f>IF(D83="X",0,IF(E83="X",0,VLOOKUP(E83,'51'!$K$3:$L$16,2,FALSE)))</f>
        <v>#N/A</v>
      </c>
      <c r="P83" s="108" t="e">
        <f t="shared" si="3"/>
        <v>#N/A</v>
      </c>
    </row>
    <row r="84" spans="1:16">
      <c r="A84" s="30"/>
      <c r="B84" s="145"/>
      <c r="C84" s="33"/>
      <c r="D84" s="33"/>
      <c r="E84" s="106"/>
      <c r="F84" s="108"/>
      <c r="G84" s="108"/>
      <c r="H84" s="108"/>
      <c r="I84" s="108"/>
      <c r="J84" s="108"/>
      <c r="N84" s="108">
        <f t="shared" si="2"/>
        <v>0</v>
      </c>
      <c r="O84" s="108" t="e">
        <f>IF(D84="X",0,IF(E84="X",0,VLOOKUP(E84,'51'!$K$3:$L$16,2,FALSE)))</f>
        <v>#N/A</v>
      </c>
      <c r="P84" s="108" t="e">
        <f t="shared" si="3"/>
        <v>#N/A</v>
      </c>
    </row>
    <row r="85" spans="1:16">
      <c r="A85" s="30"/>
      <c r="B85" s="145"/>
      <c r="C85" s="33"/>
      <c r="D85" s="33"/>
      <c r="E85" s="106"/>
      <c r="F85" s="108"/>
      <c r="G85" s="108"/>
      <c r="H85" s="108"/>
      <c r="I85" s="108"/>
      <c r="J85" s="108"/>
      <c r="N85" s="108">
        <f t="shared" si="2"/>
        <v>0</v>
      </c>
      <c r="O85" s="108" t="e">
        <f>IF(D85="X",0,IF(E85="X",0,VLOOKUP(E85,'51'!$K$3:$L$16,2,FALSE)))</f>
        <v>#N/A</v>
      </c>
      <c r="P85" s="108" t="e">
        <f t="shared" si="3"/>
        <v>#N/A</v>
      </c>
    </row>
    <row r="86" spans="1:16">
      <c r="A86" s="30"/>
      <c r="B86" s="145"/>
      <c r="C86" s="33"/>
      <c r="D86" s="33"/>
      <c r="E86" s="106"/>
      <c r="F86" s="108"/>
      <c r="G86" s="108"/>
      <c r="H86" s="108"/>
      <c r="I86" s="108"/>
      <c r="J86" s="108"/>
      <c r="N86" s="108">
        <f t="shared" si="2"/>
        <v>0</v>
      </c>
      <c r="O86" s="108" t="e">
        <f>IF(D86="X",0,IF(E86="X",0,VLOOKUP(E86,'51'!$K$3:$L$16,2,FALSE)))</f>
        <v>#N/A</v>
      </c>
      <c r="P86" s="108" t="e">
        <f t="shared" si="3"/>
        <v>#N/A</v>
      </c>
    </row>
    <row r="87" spans="1:16">
      <c r="A87" s="30"/>
      <c r="B87" s="145"/>
      <c r="C87" s="33"/>
      <c r="D87" s="33"/>
      <c r="E87" s="106"/>
      <c r="F87" s="108"/>
      <c r="G87" s="108"/>
      <c r="H87" s="108"/>
      <c r="I87" s="108"/>
      <c r="J87" s="108"/>
      <c r="N87" s="108">
        <f t="shared" si="2"/>
        <v>0</v>
      </c>
      <c r="O87" s="108" t="e">
        <f>IF(D87="X",0,IF(E87="X",0,VLOOKUP(E87,'51'!$K$3:$L$16,2,FALSE)))</f>
        <v>#N/A</v>
      </c>
      <c r="P87" s="108" t="e">
        <f t="shared" si="3"/>
        <v>#N/A</v>
      </c>
    </row>
    <row r="88" spans="1:16">
      <c r="A88" s="30"/>
      <c r="B88" s="145"/>
      <c r="C88" s="33"/>
      <c r="D88" s="33"/>
      <c r="E88" s="106"/>
      <c r="F88" s="108"/>
      <c r="G88" s="108"/>
      <c r="H88" s="108"/>
      <c r="I88" s="108"/>
      <c r="J88" s="108"/>
      <c r="N88" s="108">
        <f t="shared" si="2"/>
        <v>0</v>
      </c>
      <c r="O88" s="108" t="e">
        <f>IF(D88="X",0,IF(E88="X",0,VLOOKUP(E88,'51'!$K$3:$L$16,2,FALSE)))</f>
        <v>#N/A</v>
      </c>
      <c r="P88" s="108" t="e">
        <f t="shared" si="3"/>
        <v>#N/A</v>
      </c>
    </row>
    <row r="89" spans="1:16">
      <c r="A89" s="30"/>
      <c r="B89" s="145"/>
      <c r="C89" s="33"/>
      <c r="D89" s="33"/>
      <c r="E89" s="106"/>
      <c r="F89" s="108"/>
      <c r="G89" s="108"/>
      <c r="H89" s="108"/>
      <c r="I89" s="108"/>
      <c r="J89" s="108"/>
      <c r="N89" s="108">
        <f t="shared" si="2"/>
        <v>0</v>
      </c>
      <c r="O89" s="108" t="e">
        <f>IF(D89="X",0,IF(E89="X",0,VLOOKUP(E89,'51'!$K$3:$L$16,2,FALSE)))</f>
        <v>#N/A</v>
      </c>
      <c r="P89" s="108" t="e">
        <f t="shared" si="3"/>
        <v>#N/A</v>
      </c>
    </row>
    <row r="90" spans="1:16">
      <c r="A90" s="30"/>
      <c r="B90" s="145"/>
      <c r="C90" s="33"/>
      <c r="D90" s="33"/>
      <c r="E90" s="106"/>
      <c r="F90" s="108"/>
      <c r="G90" s="108"/>
      <c r="H90" s="108"/>
      <c r="I90" s="108"/>
      <c r="J90" s="108"/>
      <c r="N90" s="108">
        <f t="shared" si="2"/>
        <v>0</v>
      </c>
      <c r="O90" s="108" t="e">
        <f>IF(D90="X",0,IF(E90="X",0,VLOOKUP(E90,'51'!$K$3:$L$16,2,FALSE)))</f>
        <v>#N/A</v>
      </c>
      <c r="P90" s="108" t="e">
        <f t="shared" si="3"/>
        <v>#N/A</v>
      </c>
    </row>
    <row r="91" spans="1:16">
      <c r="A91" s="30"/>
      <c r="B91" s="145"/>
      <c r="C91" s="33"/>
      <c r="D91" s="33"/>
      <c r="E91" s="106"/>
      <c r="F91" s="108"/>
      <c r="G91" s="108"/>
      <c r="H91" s="108"/>
      <c r="I91" s="108"/>
      <c r="J91" s="108"/>
      <c r="N91" s="108">
        <f t="shared" si="2"/>
        <v>0</v>
      </c>
      <c r="O91" s="108" t="e">
        <f>IF(D91="X",0,IF(E91="X",0,VLOOKUP(E91,'51'!$K$3:$L$16,2,FALSE)))</f>
        <v>#N/A</v>
      </c>
      <c r="P91" s="108" t="e">
        <f t="shared" si="3"/>
        <v>#N/A</v>
      </c>
    </row>
    <row r="92" spans="1:16">
      <c r="A92" s="30"/>
      <c r="B92" s="145"/>
      <c r="C92" s="33"/>
      <c r="D92" s="33"/>
      <c r="E92" s="106"/>
      <c r="F92" s="108"/>
      <c r="G92" s="108"/>
      <c r="H92" s="108"/>
      <c r="I92" s="108"/>
      <c r="J92" s="108"/>
      <c r="N92" s="108">
        <f t="shared" si="2"/>
        <v>0</v>
      </c>
      <c r="O92" s="108" t="e">
        <f>IF(D92="X",0,IF(E92="X",0,VLOOKUP(E92,'51'!$K$3:$L$16,2,FALSE)))</f>
        <v>#N/A</v>
      </c>
      <c r="P92" s="108" t="e">
        <f t="shared" si="3"/>
        <v>#N/A</v>
      </c>
    </row>
    <row r="93" spans="1:16">
      <c r="A93" s="30"/>
      <c r="B93" s="145"/>
      <c r="C93" s="33"/>
      <c r="D93" s="33"/>
      <c r="E93" s="106"/>
      <c r="F93" s="108"/>
      <c r="G93" s="108"/>
      <c r="H93" s="108"/>
      <c r="I93" s="108"/>
      <c r="J93" s="108"/>
      <c r="N93" s="108">
        <f t="shared" si="2"/>
        <v>0</v>
      </c>
      <c r="O93" s="108" t="e">
        <f>IF(D93="X",0,IF(E93="X",0,VLOOKUP(E93,'51'!$K$3:$L$16,2,FALSE)))</f>
        <v>#N/A</v>
      </c>
      <c r="P93" s="108" t="e">
        <f t="shared" si="3"/>
        <v>#N/A</v>
      </c>
    </row>
    <row r="94" spans="1:16">
      <c r="A94" s="30"/>
      <c r="B94" s="145"/>
      <c r="C94" s="33"/>
      <c r="D94" s="33"/>
      <c r="E94" s="106"/>
      <c r="F94" s="108"/>
      <c r="G94" s="108"/>
      <c r="H94" s="108"/>
      <c r="I94" s="108"/>
      <c r="J94" s="108"/>
      <c r="N94" s="108">
        <f t="shared" si="2"/>
        <v>0</v>
      </c>
      <c r="O94" s="108" t="e">
        <f>IF(D94="X",0,IF(E94="X",0,VLOOKUP(E94,'51'!$K$3:$L$16,2,FALSE)))</f>
        <v>#N/A</v>
      </c>
      <c r="P94" s="108" t="e">
        <f t="shared" si="3"/>
        <v>#N/A</v>
      </c>
    </row>
    <row r="95" spans="1:16">
      <c r="A95" s="30"/>
      <c r="B95" s="145"/>
      <c r="C95" s="33"/>
      <c r="D95" s="33"/>
      <c r="E95" s="106"/>
      <c r="F95" s="108"/>
      <c r="G95" s="108"/>
      <c r="H95" s="108"/>
      <c r="I95" s="108"/>
      <c r="J95" s="108"/>
      <c r="N95" s="108">
        <f t="shared" si="2"/>
        <v>0</v>
      </c>
      <c r="O95" s="108" t="e">
        <f>IF(D95="X",0,IF(E95="X",0,VLOOKUP(E95,'51'!$K$3:$L$16,2,FALSE)))</f>
        <v>#N/A</v>
      </c>
      <c r="P95" s="108" t="e">
        <f t="shared" si="3"/>
        <v>#N/A</v>
      </c>
    </row>
    <row r="96" spans="1:16">
      <c r="A96" s="30"/>
      <c r="B96" s="145"/>
      <c r="C96" s="33"/>
      <c r="D96" s="33"/>
      <c r="E96" s="106"/>
      <c r="F96" s="108"/>
      <c r="G96" s="108"/>
      <c r="H96" s="108"/>
      <c r="I96" s="108"/>
      <c r="J96" s="108"/>
      <c r="N96" s="108">
        <f t="shared" si="2"/>
        <v>0</v>
      </c>
      <c r="O96" s="108" t="e">
        <f>IF(D96="X",0,IF(E96="X",0,VLOOKUP(E96,'51'!$K$3:$L$16,2,FALSE)))</f>
        <v>#N/A</v>
      </c>
      <c r="P96" s="108" t="e">
        <f t="shared" si="3"/>
        <v>#N/A</v>
      </c>
    </row>
    <row r="97" spans="1:16">
      <c r="A97" s="30"/>
      <c r="B97" s="145"/>
      <c r="C97" s="33"/>
      <c r="D97" s="33"/>
      <c r="E97" s="106"/>
      <c r="F97" s="108"/>
      <c r="G97" s="108"/>
      <c r="H97" s="108"/>
      <c r="I97" s="108"/>
      <c r="J97" s="108"/>
      <c r="N97" s="108">
        <f t="shared" si="2"/>
        <v>0</v>
      </c>
      <c r="O97" s="108" t="e">
        <f>IF(D97="X",0,IF(E97="X",0,VLOOKUP(E97,'51'!$K$3:$L$16,2,FALSE)))</f>
        <v>#N/A</v>
      </c>
      <c r="P97" s="108" t="e">
        <f t="shared" si="3"/>
        <v>#N/A</v>
      </c>
    </row>
    <row r="98" spans="1:16">
      <c r="A98" s="30"/>
      <c r="B98" s="145"/>
      <c r="C98" s="33"/>
      <c r="D98" s="33"/>
      <c r="E98" s="106"/>
      <c r="F98" s="108"/>
      <c r="G98" s="108"/>
      <c r="H98" s="108"/>
      <c r="I98" s="108"/>
      <c r="J98" s="108"/>
      <c r="N98" s="108">
        <f t="shared" si="2"/>
        <v>0</v>
      </c>
      <c r="O98" s="108" t="e">
        <f>IF(D98="X",0,IF(E98="X",0,VLOOKUP(E98,'51'!$K$3:$L$16,2,FALSE)))</f>
        <v>#N/A</v>
      </c>
      <c r="P98" s="108" t="e">
        <f t="shared" si="3"/>
        <v>#N/A</v>
      </c>
    </row>
    <row r="99" spans="1:16">
      <c r="A99" s="30"/>
      <c r="B99" s="145"/>
      <c r="C99" s="33"/>
      <c r="D99" s="33"/>
      <c r="E99" s="106"/>
      <c r="F99" s="108"/>
      <c r="G99" s="108"/>
      <c r="H99" s="108"/>
      <c r="I99" s="108"/>
      <c r="J99" s="108"/>
      <c r="N99" s="108">
        <f t="shared" si="2"/>
        <v>0</v>
      </c>
      <c r="O99" s="108" t="e">
        <f>IF(D99="X",0,IF(E99="X",0,VLOOKUP(E99,'51'!$K$3:$L$16,2,FALSE)))</f>
        <v>#N/A</v>
      </c>
      <c r="P99" s="108" t="e">
        <f t="shared" si="3"/>
        <v>#N/A</v>
      </c>
    </row>
    <row r="100" spans="1:16">
      <c r="A100" s="30"/>
      <c r="B100" s="145"/>
      <c r="C100" s="33"/>
      <c r="D100" s="33"/>
      <c r="E100" s="106"/>
      <c r="F100" s="108"/>
      <c r="G100" s="108"/>
      <c r="H100" s="108"/>
      <c r="I100" s="108"/>
      <c r="J100" s="108"/>
      <c r="N100" s="108">
        <f t="shared" si="2"/>
        <v>0</v>
      </c>
      <c r="O100" s="108" t="e">
        <f>IF(D100="X",0,IF(E100="X",0,VLOOKUP(E100,'51'!$K$3:$L$16,2,FALSE)))</f>
        <v>#N/A</v>
      </c>
      <c r="P100" s="108" t="e">
        <f t="shared" si="3"/>
        <v>#N/A</v>
      </c>
    </row>
    <row r="101" spans="1:16">
      <c r="A101" s="30"/>
      <c r="B101" s="145"/>
      <c r="C101" s="33"/>
      <c r="D101" s="33"/>
      <c r="E101" s="106"/>
      <c r="F101" s="108"/>
      <c r="G101" s="108"/>
      <c r="H101" s="108"/>
      <c r="I101" s="108"/>
      <c r="J101" s="108"/>
      <c r="N101" s="108">
        <f t="shared" si="2"/>
        <v>0</v>
      </c>
      <c r="O101" s="108" t="e">
        <f>IF(D101="X",0,IF(E101="X",0,VLOOKUP(E101,'51'!$K$3:$L$16,2,FALSE)))</f>
        <v>#N/A</v>
      </c>
      <c r="P101" s="108" t="e">
        <f t="shared" si="3"/>
        <v>#N/A</v>
      </c>
    </row>
    <row r="102" spans="1:16">
      <c r="A102" s="30"/>
      <c r="B102" s="145"/>
      <c r="C102" s="33"/>
      <c r="D102" s="33"/>
      <c r="E102" s="106"/>
      <c r="F102" s="108"/>
      <c r="G102" s="108"/>
      <c r="H102" s="108"/>
      <c r="I102" s="108"/>
      <c r="J102" s="108"/>
      <c r="N102" s="108">
        <f t="shared" si="2"/>
        <v>0</v>
      </c>
      <c r="O102" s="108" t="e">
        <f>IF(D102="X",0,IF(E102="X",0,VLOOKUP(E102,'51'!$K$3:$L$16,2,FALSE)))</f>
        <v>#N/A</v>
      </c>
      <c r="P102" s="108" t="e">
        <f t="shared" si="3"/>
        <v>#N/A</v>
      </c>
    </row>
    <row r="103" spans="1:16">
      <c r="A103" s="30"/>
      <c r="B103" s="145"/>
      <c r="C103" s="33"/>
      <c r="D103" s="33"/>
      <c r="E103" s="106"/>
      <c r="F103" s="108"/>
      <c r="G103" s="108"/>
      <c r="H103" s="108"/>
      <c r="I103" s="108"/>
      <c r="J103" s="108"/>
      <c r="N103" s="108">
        <f t="shared" si="2"/>
        <v>0</v>
      </c>
      <c r="O103" s="108" t="e">
        <f>IF(D103="X",0,IF(E103="X",0,VLOOKUP(E103,'51'!$K$3:$L$16,2,FALSE)))</f>
        <v>#N/A</v>
      </c>
      <c r="P103" s="108" t="e">
        <f t="shared" si="3"/>
        <v>#N/A</v>
      </c>
    </row>
    <row r="104" spans="1:16">
      <c r="A104" s="30"/>
      <c r="B104" s="145"/>
      <c r="C104" s="33"/>
      <c r="D104" s="33"/>
      <c r="E104" s="106"/>
      <c r="F104" s="108"/>
      <c r="G104" s="108"/>
      <c r="H104" s="108"/>
      <c r="I104" s="108"/>
      <c r="J104" s="108"/>
      <c r="N104" s="108">
        <f t="shared" si="2"/>
        <v>0</v>
      </c>
      <c r="O104" s="108" t="e">
        <f>IF(D104="X",0,IF(E104="X",0,VLOOKUP(E104,'51'!$K$3:$L$16,2,FALSE)))</f>
        <v>#N/A</v>
      </c>
      <c r="P104" s="108" t="e">
        <f t="shared" si="3"/>
        <v>#N/A</v>
      </c>
    </row>
    <row r="105" spans="1:16">
      <c r="A105" s="30"/>
      <c r="B105" s="145"/>
      <c r="C105" s="33"/>
      <c r="D105" s="33"/>
      <c r="E105" s="106"/>
      <c r="F105" s="108"/>
      <c r="G105" s="108"/>
      <c r="H105" s="108"/>
      <c r="I105" s="108"/>
      <c r="J105" s="108"/>
      <c r="N105" s="108">
        <f t="shared" si="2"/>
        <v>0</v>
      </c>
      <c r="O105" s="108" t="e">
        <f>IF(D105="X",0,IF(E105="X",0,VLOOKUP(E105,'51'!$K$3:$L$16,2,FALSE)))</f>
        <v>#N/A</v>
      </c>
      <c r="P105" s="108" t="e">
        <f t="shared" si="3"/>
        <v>#N/A</v>
      </c>
    </row>
    <row r="106" spans="1:16">
      <c r="A106" s="30"/>
      <c r="B106" s="145"/>
      <c r="C106" s="33"/>
      <c r="D106" s="33"/>
      <c r="E106" s="106"/>
      <c r="F106" s="108"/>
      <c r="G106" s="108"/>
      <c r="H106" s="108"/>
      <c r="I106" s="108"/>
      <c r="J106" s="108"/>
      <c r="N106" s="108">
        <f t="shared" si="2"/>
        <v>0</v>
      </c>
      <c r="O106" s="108" t="e">
        <f>IF(D106="X",0,IF(E106="X",0,VLOOKUP(E106,'51'!$K$3:$L$16,2,FALSE)))</f>
        <v>#N/A</v>
      </c>
      <c r="P106" s="108" t="e">
        <f t="shared" si="3"/>
        <v>#N/A</v>
      </c>
    </row>
    <row r="107" spans="1:16">
      <c r="A107" s="30"/>
      <c r="B107" s="145"/>
      <c r="C107" s="33"/>
      <c r="D107" s="33"/>
      <c r="E107" s="106"/>
      <c r="F107" s="108"/>
      <c r="G107" s="108"/>
      <c r="H107" s="108"/>
      <c r="I107" s="108"/>
      <c r="J107" s="108"/>
      <c r="N107" s="108">
        <f t="shared" si="2"/>
        <v>0</v>
      </c>
      <c r="O107" s="108" t="e">
        <f>IF(D107="X",0,IF(E107="X",0,VLOOKUP(E107,'51'!$K$3:$L$16,2,FALSE)))</f>
        <v>#N/A</v>
      </c>
      <c r="P107" s="108" t="e">
        <f t="shared" si="3"/>
        <v>#N/A</v>
      </c>
    </row>
    <row r="108" spans="1:16">
      <c r="A108" s="30"/>
      <c r="B108" s="145"/>
      <c r="C108" s="33"/>
      <c r="D108" s="33"/>
      <c r="E108" s="106"/>
      <c r="F108" s="108"/>
      <c r="G108" s="108"/>
      <c r="H108" s="108"/>
      <c r="I108" s="108"/>
      <c r="J108" s="108"/>
      <c r="N108" s="108">
        <f t="shared" si="2"/>
        <v>0</v>
      </c>
      <c r="O108" s="108" t="e">
        <f>IF(D108="X",0,IF(E108="X",0,VLOOKUP(E108,'51'!$K$3:$L$16,2,FALSE)))</f>
        <v>#N/A</v>
      </c>
      <c r="P108" s="108" t="e">
        <f t="shared" si="3"/>
        <v>#N/A</v>
      </c>
    </row>
    <row r="109" spans="1:16">
      <c r="A109" s="30"/>
      <c r="B109" s="145"/>
      <c r="C109" s="33"/>
      <c r="D109" s="33"/>
      <c r="E109" s="106"/>
      <c r="F109" s="108"/>
      <c r="G109" s="108"/>
      <c r="H109" s="108"/>
      <c r="I109" s="108"/>
      <c r="J109" s="108"/>
      <c r="N109" s="108">
        <f t="shared" si="2"/>
        <v>0</v>
      </c>
      <c r="O109" s="108" t="e">
        <f>IF(D109="X",0,IF(E109="X",0,VLOOKUP(E109,'51'!$K$3:$L$16,2,FALSE)))</f>
        <v>#N/A</v>
      </c>
      <c r="P109" s="108" t="e">
        <f t="shared" si="3"/>
        <v>#N/A</v>
      </c>
    </row>
    <row r="110" spans="1:16">
      <c r="A110" s="30"/>
      <c r="B110" s="145"/>
      <c r="C110" s="33"/>
      <c r="D110" s="33"/>
      <c r="E110" s="106"/>
      <c r="F110" s="108"/>
      <c r="G110" s="108"/>
      <c r="H110" s="108"/>
      <c r="I110" s="108"/>
      <c r="J110" s="108"/>
      <c r="N110" s="108">
        <f t="shared" si="2"/>
        <v>0</v>
      </c>
      <c r="O110" s="108" t="e">
        <f>IF(D110="X",0,IF(E110="X",0,VLOOKUP(E110,'51'!$K$3:$L$16,2,FALSE)))</f>
        <v>#N/A</v>
      </c>
      <c r="P110" s="108" t="e">
        <f t="shared" si="3"/>
        <v>#N/A</v>
      </c>
    </row>
    <row r="111" spans="1:16">
      <c r="A111" s="30"/>
      <c r="B111" s="145"/>
      <c r="C111" s="33"/>
      <c r="D111" s="33"/>
      <c r="E111" s="106"/>
      <c r="F111" s="108"/>
      <c r="G111" s="108"/>
      <c r="H111" s="108"/>
      <c r="I111" s="108"/>
      <c r="J111" s="108"/>
      <c r="N111" s="108">
        <f t="shared" si="2"/>
        <v>0</v>
      </c>
      <c r="O111" s="108" t="e">
        <f>IF(D111="X",0,IF(E111="X",0,VLOOKUP(E111,'51'!$K$3:$L$16,2,FALSE)))</f>
        <v>#N/A</v>
      </c>
      <c r="P111" s="108" t="e">
        <f t="shared" si="3"/>
        <v>#N/A</v>
      </c>
    </row>
    <row r="112" spans="1:16">
      <c r="A112" s="30"/>
      <c r="B112" s="145"/>
      <c r="C112" s="33"/>
      <c r="D112" s="33"/>
      <c r="E112" s="106"/>
      <c r="F112" s="108"/>
      <c r="G112" s="108"/>
      <c r="H112" s="108"/>
      <c r="I112" s="108"/>
      <c r="J112" s="108"/>
      <c r="N112" s="108">
        <f t="shared" si="2"/>
        <v>0</v>
      </c>
      <c r="O112" s="108" t="e">
        <f>IF(D112="X",0,IF(E112="X",0,VLOOKUP(E112,'51'!$K$3:$L$16,2,FALSE)))</f>
        <v>#N/A</v>
      </c>
      <c r="P112" s="108" t="e">
        <f t="shared" si="3"/>
        <v>#N/A</v>
      </c>
    </row>
    <row r="113" spans="1:16">
      <c r="A113" s="30"/>
      <c r="B113" s="145"/>
      <c r="C113" s="33"/>
      <c r="D113" s="33"/>
      <c r="E113" s="106"/>
      <c r="F113" s="108"/>
      <c r="G113" s="108"/>
      <c r="H113" s="108"/>
      <c r="I113" s="108"/>
      <c r="J113" s="108"/>
      <c r="N113" s="108">
        <f t="shared" si="2"/>
        <v>0</v>
      </c>
      <c r="O113" s="108" t="e">
        <f>IF(D113="X",0,IF(E113="X",0,VLOOKUP(E113,'51'!$K$3:$L$16,2,FALSE)))</f>
        <v>#N/A</v>
      </c>
      <c r="P113" s="108" t="e">
        <f t="shared" si="3"/>
        <v>#N/A</v>
      </c>
    </row>
    <row r="114" spans="1:16">
      <c r="A114" s="30"/>
      <c r="B114" s="145"/>
      <c r="C114" s="33"/>
      <c r="D114" s="33"/>
      <c r="E114" s="106"/>
      <c r="F114" s="108"/>
      <c r="G114" s="108"/>
      <c r="H114" s="108"/>
      <c r="I114" s="108"/>
      <c r="J114" s="108"/>
      <c r="N114" s="108">
        <f t="shared" si="2"/>
        <v>0</v>
      </c>
      <c r="O114" s="108" t="e">
        <f>IF(D114="X",0,IF(E114="X",0,VLOOKUP(E114,'51'!$K$3:$L$16,2,FALSE)))</f>
        <v>#N/A</v>
      </c>
      <c r="P114" s="108" t="e">
        <f t="shared" si="3"/>
        <v>#N/A</v>
      </c>
    </row>
    <row r="115" spans="1:16">
      <c r="A115" s="30"/>
      <c r="B115" s="145"/>
      <c r="C115" s="33"/>
      <c r="D115" s="33"/>
      <c r="E115" s="106"/>
      <c r="F115" s="108"/>
      <c r="G115" s="108"/>
      <c r="H115" s="108"/>
      <c r="I115" s="108"/>
      <c r="J115" s="108"/>
      <c r="N115" s="108">
        <f t="shared" si="2"/>
        <v>0</v>
      </c>
      <c r="O115" s="108" t="e">
        <f>IF(D115="X",0,IF(E115="X",0,VLOOKUP(E115,'51'!$K$3:$L$16,2,FALSE)))</f>
        <v>#N/A</v>
      </c>
      <c r="P115" s="108" t="e">
        <f t="shared" si="3"/>
        <v>#N/A</v>
      </c>
    </row>
    <row r="116" spans="1:16">
      <c r="A116" s="30"/>
      <c r="B116" s="145"/>
      <c r="C116" s="33"/>
      <c r="D116" s="33"/>
      <c r="E116" s="106"/>
      <c r="F116" s="108"/>
      <c r="G116" s="108"/>
      <c r="H116" s="108"/>
      <c r="I116" s="108"/>
      <c r="J116" s="108"/>
      <c r="N116" s="108">
        <f t="shared" si="2"/>
        <v>0</v>
      </c>
      <c r="O116" s="108" t="e">
        <f>IF(D116="X",0,IF(E116="X",0,VLOOKUP(E116,'51'!$K$3:$L$16,2,FALSE)))</f>
        <v>#N/A</v>
      </c>
      <c r="P116" s="108" t="e">
        <f t="shared" si="3"/>
        <v>#N/A</v>
      </c>
    </row>
    <row r="117" spans="1:16">
      <c r="A117" s="30"/>
      <c r="B117" s="145"/>
      <c r="C117" s="116"/>
      <c r="D117" s="116"/>
      <c r="E117" s="117"/>
      <c r="F117" s="118"/>
      <c r="G117" s="118"/>
      <c r="H117" s="118"/>
      <c r="I117" s="118"/>
      <c r="J117" s="118"/>
      <c r="K117" s="118"/>
      <c r="L117" s="118"/>
      <c r="M117" s="118"/>
      <c r="N117" s="108">
        <f t="shared" si="2"/>
        <v>0</v>
      </c>
      <c r="O117" s="108" t="e">
        <f>IF(D117="X",0,IF(E117="X",0,VLOOKUP(E117,'51'!$K$3:$L$16,2,FALSE)))</f>
        <v>#N/A</v>
      </c>
      <c r="P117" s="108" t="e">
        <f t="shared" si="3"/>
        <v>#N/A</v>
      </c>
    </row>
    <row r="118" spans="1:16">
      <c r="A118" s="110"/>
      <c r="B118" s="145"/>
      <c r="C118" s="33"/>
      <c r="D118" s="33"/>
      <c r="E118" s="106"/>
      <c r="F118" s="108"/>
      <c r="G118" s="108"/>
      <c r="H118" s="108"/>
      <c r="I118" s="108"/>
      <c r="J118" s="108"/>
      <c r="N118" s="108">
        <f t="shared" si="2"/>
        <v>0</v>
      </c>
      <c r="O118" s="108" t="e">
        <f>IF(D118="X",0,IF(E118="X",0,VLOOKUP(E118,'51'!$K$3:$L$16,2,FALSE)))</f>
        <v>#N/A</v>
      </c>
      <c r="P118" s="108" t="e">
        <f t="shared" si="3"/>
        <v>#N/A</v>
      </c>
    </row>
    <row r="119" spans="1:16">
      <c r="A119" s="110"/>
      <c r="B119" s="145"/>
      <c r="C119" s="107"/>
      <c r="D119" s="33"/>
      <c r="E119" s="106"/>
      <c r="F119" s="108"/>
      <c r="G119" s="108"/>
      <c r="H119" s="108"/>
      <c r="I119" s="108"/>
      <c r="J119" s="108"/>
      <c r="N119" s="108">
        <f t="shared" si="2"/>
        <v>0</v>
      </c>
      <c r="O119" s="108" t="e">
        <f>IF(D119="X",0,IF(E119="X",0,VLOOKUP(E119,'51'!$K$3:$L$16,2,FALSE)))</f>
        <v>#N/A</v>
      </c>
      <c r="P119" s="108" t="e">
        <f t="shared" si="3"/>
        <v>#N/A</v>
      </c>
    </row>
    <row r="120" spans="1:16">
      <c r="A120" s="110"/>
      <c r="B120" s="145"/>
      <c r="C120" s="33"/>
      <c r="D120" s="33"/>
      <c r="E120" s="106"/>
      <c r="F120" s="108"/>
      <c r="G120" s="108"/>
      <c r="H120" s="108"/>
      <c r="I120" s="108"/>
      <c r="J120" s="108"/>
      <c r="N120" s="108">
        <f t="shared" si="2"/>
        <v>0</v>
      </c>
      <c r="O120" s="108" t="e">
        <f>IF(D120="X",0,IF(E120="X",0,VLOOKUP(E120,'51'!$K$3:$L$16,2,FALSE)))</f>
        <v>#N/A</v>
      </c>
      <c r="P120" s="108" t="e">
        <f t="shared" si="3"/>
        <v>#N/A</v>
      </c>
    </row>
    <row r="121" spans="1:16">
      <c r="A121" s="110"/>
      <c r="B121" s="145"/>
      <c r="C121" s="33"/>
      <c r="D121" s="33"/>
      <c r="E121" s="106"/>
      <c r="F121" s="108"/>
      <c r="G121" s="108"/>
      <c r="H121" s="108"/>
      <c r="I121" s="108"/>
      <c r="J121" s="108"/>
      <c r="N121" s="108">
        <f t="shared" si="2"/>
        <v>0</v>
      </c>
      <c r="O121" s="108" t="e">
        <f>IF(D121="X",0,IF(E121="X",0,VLOOKUP(E121,'51'!$K$3:$L$16,2,FALSE)))</f>
        <v>#N/A</v>
      </c>
      <c r="P121" s="108" t="e">
        <f t="shared" si="3"/>
        <v>#N/A</v>
      </c>
    </row>
    <row r="122" spans="1:16">
      <c r="A122" s="110"/>
      <c r="B122" s="145"/>
      <c r="C122" s="33"/>
      <c r="D122" s="33"/>
      <c r="E122" s="106"/>
      <c r="F122" s="108"/>
      <c r="G122" s="108"/>
      <c r="H122" s="108"/>
      <c r="I122" s="108"/>
      <c r="J122" s="108"/>
      <c r="N122" s="108">
        <f t="shared" si="2"/>
        <v>0</v>
      </c>
      <c r="O122" s="108" t="e">
        <f>IF(D122="X",0,IF(E122="X",0,VLOOKUP(E122,'51'!$K$3:$L$16,2,FALSE)))</f>
        <v>#N/A</v>
      </c>
      <c r="P122" s="108" t="e">
        <f t="shared" si="3"/>
        <v>#N/A</v>
      </c>
    </row>
    <row r="123" spans="1:16">
      <c r="A123" s="110"/>
      <c r="B123" s="145"/>
      <c r="C123" s="33"/>
      <c r="D123" s="33"/>
      <c r="E123" s="106"/>
      <c r="F123" s="108"/>
      <c r="G123" s="108"/>
      <c r="H123" s="108"/>
      <c r="I123" s="108"/>
      <c r="J123" s="108"/>
      <c r="N123" s="108">
        <f t="shared" si="2"/>
        <v>0</v>
      </c>
      <c r="O123" s="108" t="e">
        <f>IF(D123="X",0,IF(E123="X",0,VLOOKUP(E123,'51'!$K$3:$L$16,2,FALSE)))</f>
        <v>#N/A</v>
      </c>
      <c r="P123" s="108" t="e">
        <f t="shared" si="3"/>
        <v>#N/A</v>
      </c>
    </row>
    <row r="124" spans="1:16">
      <c r="A124" s="110"/>
      <c r="B124" s="145"/>
      <c r="C124" s="33"/>
      <c r="D124" s="33"/>
      <c r="E124" s="106"/>
      <c r="F124" s="108"/>
      <c r="G124" s="108"/>
      <c r="H124" s="108"/>
      <c r="I124" s="108"/>
      <c r="J124" s="108"/>
      <c r="N124" s="108">
        <f t="shared" si="2"/>
        <v>0</v>
      </c>
      <c r="O124" s="108" t="e">
        <f>IF(D124="X",0,IF(E124="X",0,VLOOKUP(E124,'51'!$K$3:$L$16,2,FALSE)))</f>
        <v>#N/A</v>
      </c>
      <c r="P124" s="108" t="e">
        <f t="shared" si="3"/>
        <v>#N/A</v>
      </c>
    </row>
    <row r="125" spans="1:16">
      <c r="A125" s="110"/>
      <c r="B125" s="145"/>
      <c r="C125" s="33"/>
      <c r="D125" s="33"/>
      <c r="E125" s="106"/>
      <c r="F125" s="108"/>
      <c r="G125" s="108"/>
      <c r="H125" s="108"/>
      <c r="I125" s="108"/>
      <c r="J125" s="108"/>
      <c r="N125" s="108">
        <f t="shared" si="2"/>
        <v>0</v>
      </c>
      <c r="O125" s="108" t="e">
        <f>IF(D125="X",0,IF(E125="X",0,VLOOKUP(E125,'51'!$K$3:$L$16,2,FALSE)))</f>
        <v>#N/A</v>
      </c>
      <c r="P125" s="108" t="e">
        <f t="shared" si="3"/>
        <v>#N/A</v>
      </c>
    </row>
    <row r="126" spans="1:16">
      <c r="A126" s="110"/>
      <c r="B126" s="145"/>
      <c r="C126" s="116"/>
      <c r="D126" s="116"/>
      <c r="E126" s="116"/>
      <c r="F126" s="118"/>
      <c r="G126" s="118"/>
      <c r="H126" s="118"/>
      <c r="I126" s="118"/>
      <c r="J126" s="118"/>
      <c r="K126" s="118"/>
      <c r="L126" s="118"/>
      <c r="M126" s="118"/>
      <c r="N126" s="108">
        <f t="shared" si="2"/>
        <v>0</v>
      </c>
      <c r="O126" s="108" t="e">
        <f>IF(D126="X",0,IF(E126="X",0,VLOOKUP(E126,'51'!$K$3:$L$16,2,FALSE)))</f>
        <v>#N/A</v>
      </c>
      <c r="P126" s="108" t="e">
        <f t="shared" si="3"/>
        <v>#N/A</v>
      </c>
    </row>
    <row r="127" spans="1:16">
      <c r="B127" s="145"/>
      <c r="N127" s="108">
        <f t="shared" si="2"/>
        <v>0</v>
      </c>
      <c r="O127" s="108" t="e">
        <f>IF(D127="X",0,IF(E127="X",0,VLOOKUP(E127,'51'!$K$3:$L$16,2,FALSE)))</f>
        <v>#N/A</v>
      </c>
      <c r="P127" s="108" t="e">
        <f t="shared" si="3"/>
        <v>#N/A</v>
      </c>
    </row>
    <row r="128" spans="1:16">
      <c r="B128" s="145"/>
      <c r="N128" s="108">
        <f t="shared" si="2"/>
        <v>0</v>
      </c>
      <c r="O128" s="108" t="e">
        <f>IF(D128="X",0,IF(E128="X",0,VLOOKUP(E128,'51'!$K$3:$L$16,2,FALSE)))</f>
        <v>#N/A</v>
      </c>
      <c r="P128" s="108" t="e">
        <f t="shared" si="3"/>
        <v>#N/A</v>
      </c>
    </row>
    <row r="129" spans="2:16">
      <c r="B129" s="145"/>
      <c r="N129" s="108">
        <f t="shared" si="2"/>
        <v>0</v>
      </c>
      <c r="O129" s="108" t="e">
        <f>IF(D129="X",0,IF(E129="X",0,VLOOKUP(E129,'51'!$K$3:$L$16,2,FALSE)))</f>
        <v>#N/A</v>
      </c>
      <c r="P129" s="108" t="e">
        <f t="shared" si="3"/>
        <v>#N/A</v>
      </c>
    </row>
    <row r="130" spans="2:16">
      <c r="B130" s="145"/>
      <c r="N130" s="108">
        <f t="shared" si="2"/>
        <v>0</v>
      </c>
      <c r="O130" s="108" t="e">
        <f>IF(D130="X",0,IF(E130="X",0,VLOOKUP(E130,'51'!$K$3:$L$16,2,FALSE)))</f>
        <v>#N/A</v>
      </c>
      <c r="P130" s="108" t="e">
        <f t="shared" si="3"/>
        <v>#N/A</v>
      </c>
    </row>
    <row r="131" spans="2:16">
      <c r="B131" s="145"/>
      <c r="N131" s="108">
        <f t="shared" si="2"/>
        <v>0</v>
      </c>
      <c r="O131" s="108" t="e">
        <f>IF(D131="X",0,IF(E131="X",0,VLOOKUP(E131,'51'!$K$3:$L$16,2,FALSE)))</f>
        <v>#N/A</v>
      </c>
      <c r="P131" s="108" t="e">
        <f t="shared" si="3"/>
        <v>#N/A</v>
      </c>
    </row>
    <row r="132" spans="2:16">
      <c r="B132" s="145"/>
      <c r="N132" s="108">
        <f t="shared" ref="N132:N195" si="4">SUM(F132:M132)</f>
        <v>0</v>
      </c>
      <c r="O132" s="108" t="e">
        <f>IF(D132="X",0,IF(E132="X",0,VLOOKUP(E132,'51'!$K$3:$L$16,2,FALSE)))</f>
        <v>#N/A</v>
      </c>
      <c r="P132" s="108" t="e">
        <f t="shared" ref="P132:P195" si="5">N132*O132</f>
        <v>#N/A</v>
      </c>
    </row>
    <row r="133" spans="2:16">
      <c r="B133" s="145"/>
      <c r="N133" s="108">
        <f t="shared" si="4"/>
        <v>0</v>
      </c>
      <c r="O133" s="108" t="e">
        <f>IF(D133="X",0,IF(E133="X",0,VLOOKUP(E133,'51'!$K$3:$L$16,2,FALSE)))</f>
        <v>#N/A</v>
      </c>
      <c r="P133" s="108" t="e">
        <f t="shared" si="5"/>
        <v>#N/A</v>
      </c>
    </row>
    <row r="134" spans="2:16">
      <c r="B134" s="145"/>
      <c r="N134" s="108">
        <f t="shared" si="4"/>
        <v>0</v>
      </c>
      <c r="O134" s="108" t="e">
        <f>IF(D134="X",0,IF(E134="X",0,VLOOKUP(E134,'51'!$K$3:$L$16,2,FALSE)))</f>
        <v>#N/A</v>
      </c>
      <c r="P134" s="108" t="e">
        <f t="shared" si="5"/>
        <v>#N/A</v>
      </c>
    </row>
    <row r="135" spans="2:16">
      <c r="B135" s="145"/>
      <c r="N135" s="108">
        <f t="shared" si="4"/>
        <v>0</v>
      </c>
      <c r="O135" s="108" t="e">
        <f>IF(D135="X",0,IF(E135="X",0,VLOOKUP(E135,'51'!$K$3:$L$16,2,FALSE)))</f>
        <v>#N/A</v>
      </c>
      <c r="P135" s="108" t="e">
        <f t="shared" si="5"/>
        <v>#N/A</v>
      </c>
    </row>
    <row r="136" spans="2:16">
      <c r="B136" s="145"/>
      <c r="N136" s="108">
        <f t="shared" si="4"/>
        <v>0</v>
      </c>
      <c r="O136" s="108" t="e">
        <f>IF(D136="X",0,IF(E136="X",0,VLOOKUP(E136,'51'!$K$3:$L$16,2,FALSE)))</f>
        <v>#N/A</v>
      </c>
      <c r="P136" s="108" t="e">
        <f t="shared" si="5"/>
        <v>#N/A</v>
      </c>
    </row>
    <row r="137" spans="2:16">
      <c r="B137" s="145"/>
      <c r="N137" s="108">
        <f t="shared" si="4"/>
        <v>0</v>
      </c>
      <c r="O137" s="108" t="e">
        <f>IF(D137="X",0,IF(E137="X",0,VLOOKUP(E137,'51'!$K$3:$L$16,2,FALSE)))</f>
        <v>#N/A</v>
      </c>
      <c r="P137" s="108" t="e">
        <f t="shared" si="5"/>
        <v>#N/A</v>
      </c>
    </row>
    <row r="138" spans="2:16">
      <c r="B138" s="145"/>
      <c r="N138" s="108">
        <f t="shared" si="4"/>
        <v>0</v>
      </c>
      <c r="O138" s="108" t="e">
        <f>IF(D138="X",0,IF(E138="X",0,VLOOKUP(E138,'51'!$K$3:$L$16,2,FALSE)))</f>
        <v>#N/A</v>
      </c>
      <c r="P138" s="108" t="e">
        <f t="shared" si="5"/>
        <v>#N/A</v>
      </c>
    </row>
    <row r="139" spans="2:16">
      <c r="B139" s="145"/>
      <c r="N139" s="108">
        <f t="shared" si="4"/>
        <v>0</v>
      </c>
      <c r="O139" s="108" t="e">
        <f>IF(D139="X",0,IF(E139="X",0,VLOOKUP(E139,'51'!$K$3:$L$16,2,FALSE)))</f>
        <v>#N/A</v>
      </c>
      <c r="P139" s="108" t="e">
        <f t="shared" si="5"/>
        <v>#N/A</v>
      </c>
    </row>
    <row r="140" spans="2:16">
      <c r="B140" s="145"/>
      <c r="N140" s="108">
        <f t="shared" si="4"/>
        <v>0</v>
      </c>
      <c r="O140" s="108" t="e">
        <f>IF(D140="X",0,IF(E140="X",0,VLOOKUP(E140,'51'!$K$3:$L$16,2,FALSE)))</f>
        <v>#N/A</v>
      </c>
      <c r="P140" s="108" t="e">
        <f t="shared" si="5"/>
        <v>#N/A</v>
      </c>
    </row>
    <row r="141" spans="2:16">
      <c r="B141" s="145"/>
      <c r="N141" s="108">
        <f t="shared" si="4"/>
        <v>0</v>
      </c>
      <c r="O141" s="108" t="e">
        <f>IF(D141="X",0,IF(E141="X",0,VLOOKUP(E141,'51'!$K$3:$L$16,2,FALSE)))</f>
        <v>#N/A</v>
      </c>
      <c r="P141" s="108" t="e">
        <f t="shared" si="5"/>
        <v>#N/A</v>
      </c>
    </row>
    <row r="142" spans="2:16">
      <c r="B142" s="145"/>
      <c r="N142" s="108">
        <f t="shared" si="4"/>
        <v>0</v>
      </c>
      <c r="O142" s="108" t="e">
        <f>IF(D142="X",0,IF(E142="X",0,VLOOKUP(E142,'51'!$K$3:$L$16,2,FALSE)))</f>
        <v>#N/A</v>
      </c>
      <c r="P142" s="108" t="e">
        <f t="shared" si="5"/>
        <v>#N/A</v>
      </c>
    </row>
    <row r="143" spans="2:16">
      <c r="B143" s="145"/>
      <c r="N143" s="108">
        <f t="shared" si="4"/>
        <v>0</v>
      </c>
      <c r="O143" s="108" t="e">
        <f>IF(D143="X",0,IF(E143="X",0,VLOOKUP(E143,'51'!$K$3:$L$16,2,FALSE)))</f>
        <v>#N/A</v>
      </c>
      <c r="P143" s="108" t="e">
        <f t="shared" si="5"/>
        <v>#N/A</v>
      </c>
    </row>
    <row r="144" spans="2:16">
      <c r="B144" s="145"/>
      <c r="N144" s="108">
        <f t="shared" si="4"/>
        <v>0</v>
      </c>
      <c r="O144" s="108" t="e">
        <f>IF(D144="X",0,IF(E144="X",0,VLOOKUP(E144,'51'!$K$3:$L$16,2,FALSE)))</f>
        <v>#N/A</v>
      </c>
      <c r="P144" s="108" t="e">
        <f t="shared" si="5"/>
        <v>#N/A</v>
      </c>
    </row>
    <row r="145" spans="2:16">
      <c r="B145" s="145"/>
      <c r="N145" s="108">
        <f t="shared" si="4"/>
        <v>0</v>
      </c>
      <c r="O145" s="108" t="e">
        <f>IF(D145="X",0,IF(E145="X",0,VLOOKUP(E145,'51'!$K$3:$L$16,2,FALSE)))</f>
        <v>#N/A</v>
      </c>
      <c r="P145" s="108" t="e">
        <f t="shared" si="5"/>
        <v>#N/A</v>
      </c>
    </row>
    <row r="146" spans="2:16">
      <c r="B146" s="145"/>
      <c r="N146" s="108">
        <f t="shared" si="4"/>
        <v>0</v>
      </c>
      <c r="O146" s="108" t="e">
        <f>IF(D146="X",0,IF(E146="X",0,VLOOKUP(E146,'51'!$K$3:$L$16,2,FALSE)))</f>
        <v>#N/A</v>
      </c>
      <c r="P146" s="108" t="e">
        <f t="shared" si="5"/>
        <v>#N/A</v>
      </c>
    </row>
    <row r="147" spans="2:16">
      <c r="B147" s="145"/>
      <c r="N147" s="108">
        <f t="shared" si="4"/>
        <v>0</v>
      </c>
      <c r="O147" s="108" t="e">
        <f>IF(D147="X",0,IF(E147="X",0,VLOOKUP(E147,'51'!$K$3:$L$16,2,FALSE)))</f>
        <v>#N/A</v>
      </c>
      <c r="P147" s="108" t="e">
        <f t="shared" si="5"/>
        <v>#N/A</v>
      </c>
    </row>
    <row r="148" spans="2:16">
      <c r="B148" s="145"/>
      <c r="N148" s="108">
        <f t="shared" si="4"/>
        <v>0</v>
      </c>
      <c r="O148" s="108" t="e">
        <f>IF(D148="X",0,IF(E148="X",0,VLOOKUP(E148,'51'!$K$3:$L$16,2,FALSE)))</f>
        <v>#N/A</v>
      </c>
      <c r="P148" s="108" t="e">
        <f t="shared" si="5"/>
        <v>#N/A</v>
      </c>
    </row>
    <row r="149" spans="2:16">
      <c r="B149" s="145"/>
      <c r="N149" s="108">
        <f t="shared" si="4"/>
        <v>0</v>
      </c>
      <c r="O149" s="108" t="e">
        <f>IF(D149="X",0,IF(E149="X",0,VLOOKUP(E149,'51'!$K$3:$L$16,2,FALSE)))</f>
        <v>#N/A</v>
      </c>
      <c r="P149" s="108" t="e">
        <f t="shared" si="5"/>
        <v>#N/A</v>
      </c>
    </row>
    <row r="150" spans="2:16">
      <c r="B150" s="145"/>
      <c r="N150" s="108">
        <f t="shared" si="4"/>
        <v>0</v>
      </c>
      <c r="O150" s="108" t="e">
        <f>IF(D150="X",0,IF(E150="X",0,VLOOKUP(E150,'51'!$K$3:$L$16,2,FALSE)))</f>
        <v>#N/A</v>
      </c>
      <c r="P150" s="108" t="e">
        <f t="shared" si="5"/>
        <v>#N/A</v>
      </c>
    </row>
    <row r="151" spans="2:16">
      <c r="B151" s="145"/>
      <c r="N151" s="108">
        <f t="shared" si="4"/>
        <v>0</v>
      </c>
      <c r="O151" s="108" t="e">
        <f>IF(D151="X",0,IF(E151="X",0,VLOOKUP(E151,'51'!$K$3:$L$16,2,FALSE)))</f>
        <v>#N/A</v>
      </c>
      <c r="P151" s="108" t="e">
        <f t="shared" si="5"/>
        <v>#N/A</v>
      </c>
    </row>
    <row r="152" spans="2:16">
      <c r="B152" s="145"/>
      <c r="N152" s="108">
        <f t="shared" si="4"/>
        <v>0</v>
      </c>
      <c r="O152" s="108" t="e">
        <f>IF(D152="X",0,IF(E152="X",0,VLOOKUP(E152,'51'!$K$3:$L$16,2,FALSE)))</f>
        <v>#N/A</v>
      </c>
      <c r="P152" s="108" t="e">
        <f t="shared" si="5"/>
        <v>#N/A</v>
      </c>
    </row>
    <row r="153" spans="2:16">
      <c r="B153" s="145"/>
      <c r="N153" s="108">
        <f t="shared" si="4"/>
        <v>0</v>
      </c>
      <c r="O153" s="108" t="e">
        <f>IF(D153="X",0,IF(E153="X",0,VLOOKUP(E153,'51'!$K$3:$L$16,2,FALSE)))</f>
        <v>#N/A</v>
      </c>
      <c r="P153" s="108" t="e">
        <f t="shared" si="5"/>
        <v>#N/A</v>
      </c>
    </row>
    <row r="154" spans="2:16">
      <c r="B154" s="145"/>
      <c r="N154" s="108">
        <f t="shared" si="4"/>
        <v>0</v>
      </c>
      <c r="O154" s="108" t="e">
        <f>IF(D154="X",0,IF(E154="X",0,VLOOKUP(E154,'51'!$K$3:$L$16,2,FALSE)))</f>
        <v>#N/A</v>
      </c>
      <c r="P154" s="108" t="e">
        <f t="shared" si="5"/>
        <v>#N/A</v>
      </c>
    </row>
    <row r="155" spans="2:16">
      <c r="B155" s="145"/>
      <c r="N155" s="108">
        <f t="shared" si="4"/>
        <v>0</v>
      </c>
      <c r="O155" s="108" t="e">
        <f>IF(D155="X",0,IF(E155="X",0,VLOOKUP(E155,'51'!$K$3:$L$16,2,FALSE)))</f>
        <v>#N/A</v>
      </c>
      <c r="P155" s="108" t="e">
        <f t="shared" si="5"/>
        <v>#N/A</v>
      </c>
    </row>
    <row r="156" spans="2:16">
      <c r="B156" s="145"/>
      <c r="N156" s="108">
        <f t="shared" si="4"/>
        <v>0</v>
      </c>
      <c r="O156" s="108" t="e">
        <f>IF(D156="X",0,IF(E156="X",0,VLOOKUP(E156,'51'!$K$3:$L$16,2,FALSE)))</f>
        <v>#N/A</v>
      </c>
      <c r="P156" s="108" t="e">
        <f t="shared" si="5"/>
        <v>#N/A</v>
      </c>
    </row>
    <row r="157" spans="2:16">
      <c r="B157" s="145"/>
      <c r="N157" s="108">
        <f t="shared" si="4"/>
        <v>0</v>
      </c>
      <c r="O157" s="108" t="e">
        <f>IF(D157="X",0,IF(E157="X",0,VLOOKUP(E157,'51'!$K$3:$L$16,2,FALSE)))</f>
        <v>#N/A</v>
      </c>
      <c r="P157" s="108" t="e">
        <f t="shared" si="5"/>
        <v>#N/A</v>
      </c>
    </row>
    <row r="158" spans="2:16">
      <c r="B158" s="145"/>
      <c r="N158" s="108">
        <f t="shared" si="4"/>
        <v>0</v>
      </c>
      <c r="O158" s="108" t="e">
        <f>IF(D158="X",0,IF(E158="X",0,VLOOKUP(E158,'51'!$K$3:$L$16,2,FALSE)))</f>
        <v>#N/A</v>
      </c>
      <c r="P158" s="108" t="e">
        <f t="shared" si="5"/>
        <v>#N/A</v>
      </c>
    </row>
    <row r="159" spans="2:16">
      <c r="B159" s="145"/>
      <c r="N159" s="108">
        <f t="shared" si="4"/>
        <v>0</v>
      </c>
      <c r="O159" s="108" t="e">
        <f>IF(D159="X",0,IF(E159="X",0,VLOOKUP(E159,'51'!$K$3:$L$16,2,FALSE)))</f>
        <v>#N/A</v>
      </c>
      <c r="P159" s="108" t="e">
        <f t="shared" si="5"/>
        <v>#N/A</v>
      </c>
    </row>
    <row r="160" spans="2:16">
      <c r="B160" s="145"/>
      <c r="N160" s="108">
        <f t="shared" si="4"/>
        <v>0</v>
      </c>
      <c r="O160" s="108" t="e">
        <f>IF(D160="X",0,IF(E160="X",0,VLOOKUP(E160,'51'!$K$3:$L$16,2,FALSE)))</f>
        <v>#N/A</v>
      </c>
      <c r="P160" s="108" t="e">
        <f t="shared" si="5"/>
        <v>#N/A</v>
      </c>
    </row>
    <row r="161" spans="2:16">
      <c r="B161" s="145"/>
      <c r="N161" s="108">
        <f t="shared" si="4"/>
        <v>0</v>
      </c>
      <c r="O161" s="108" t="e">
        <f>IF(D161="X",0,IF(E161="X",0,VLOOKUP(E161,'51'!$K$3:$L$16,2,FALSE)))</f>
        <v>#N/A</v>
      </c>
      <c r="P161" s="108" t="e">
        <f t="shared" si="5"/>
        <v>#N/A</v>
      </c>
    </row>
    <row r="162" spans="2:16">
      <c r="B162" s="145"/>
      <c r="N162" s="108">
        <f t="shared" si="4"/>
        <v>0</v>
      </c>
      <c r="O162" s="108" t="e">
        <f>IF(D162="X",0,IF(E162="X",0,VLOOKUP(E162,'51'!$K$3:$L$16,2,FALSE)))</f>
        <v>#N/A</v>
      </c>
      <c r="P162" s="108" t="e">
        <f t="shared" si="5"/>
        <v>#N/A</v>
      </c>
    </row>
    <row r="163" spans="2:16">
      <c r="B163" s="145"/>
      <c r="N163" s="108">
        <f t="shared" si="4"/>
        <v>0</v>
      </c>
      <c r="O163" s="108" t="e">
        <f>IF(D163="X",0,IF(E163="X",0,VLOOKUP(E163,'51'!$K$3:$L$16,2,FALSE)))</f>
        <v>#N/A</v>
      </c>
      <c r="P163" s="108" t="e">
        <f t="shared" si="5"/>
        <v>#N/A</v>
      </c>
    </row>
    <row r="164" spans="2:16">
      <c r="B164" s="145"/>
      <c r="N164" s="108">
        <f t="shared" si="4"/>
        <v>0</v>
      </c>
      <c r="O164" s="108" t="e">
        <f>IF(D164="X",0,IF(E164="X",0,VLOOKUP(E164,'51'!$K$3:$L$16,2,FALSE)))</f>
        <v>#N/A</v>
      </c>
      <c r="P164" s="108" t="e">
        <f t="shared" si="5"/>
        <v>#N/A</v>
      </c>
    </row>
    <row r="165" spans="2:16">
      <c r="B165" s="145"/>
      <c r="N165" s="108">
        <f t="shared" si="4"/>
        <v>0</v>
      </c>
      <c r="O165" s="108" t="e">
        <f>IF(D165="X",0,IF(E165="X",0,VLOOKUP(E165,'51'!$K$3:$L$16,2,FALSE)))</f>
        <v>#N/A</v>
      </c>
      <c r="P165" s="108" t="e">
        <f t="shared" si="5"/>
        <v>#N/A</v>
      </c>
    </row>
    <row r="166" spans="2:16">
      <c r="B166" s="145"/>
      <c r="N166" s="108">
        <f t="shared" si="4"/>
        <v>0</v>
      </c>
      <c r="O166" s="108" t="e">
        <f>IF(D166="X",0,IF(E166="X",0,VLOOKUP(E166,'51'!$K$3:$L$16,2,FALSE)))</f>
        <v>#N/A</v>
      </c>
      <c r="P166" s="108" t="e">
        <f t="shared" si="5"/>
        <v>#N/A</v>
      </c>
    </row>
    <row r="167" spans="2:16">
      <c r="B167" s="145"/>
      <c r="N167" s="108">
        <f t="shared" si="4"/>
        <v>0</v>
      </c>
      <c r="O167" s="108" t="e">
        <f>IF(D167="X",0,IF(E167="X",0,VLOOKUP(E167,'51'!$K$3:$L$16,2,FALSE)))</f>
        <v>#N/A</v>
      </c>
      <c r="P167" s="108" t="e">
        <f t="shared" si="5"/>
        <v>#N/A</v>
      </c>
    </row>
    <row r="168" spans="2:16">
      <c r="B168" s="145"/>
      <c r="N168" s="108">
        <f t="shared" si="4"/>
        <v>0</v>
      </c>
      <c r="O168" s="108" t="e">
        <f>IF(D168="X",0,IF(E168="X",0,VLOOKUP(E168,'51'!$K$3:$L$16,2,FALSE)))</f>
        <v>#N/A</v>
      </c>
      <c r="P168" s="108" t="e">
        <f t="shared" si="5"/>
        <v>#N/A</v>
      </c>
    </row>
    <row r="169" spans="2:16">
      <c r="B169" s="145"/>
      <c r="N169" s="108">
        <f t="shared" si="4"/>
        <v>0</v>
      </c>
      <c r="O169" s="108" t="e">
        <f>IF(D169="X",0,IF(E169="X",0,VLOOKUP(E169,'51'!$K$3:$L$16,2,FALSE)))</f>
        <v>#N/A</v>
      </c>
      <c r="P169" s="108" t="e">
        <f t="shared" si="5"/>
        <v>#N/A</v>
      </c>
    </row>
    <row r="170" spans="2:16">
      <c r="B170" s="145"/>
      <c r="N170" s="108">
        <f t="shared" si="4"/>
        <v>0</v>
      </c>
      <c r="O170" s="108" t="e">
        <f>IF(D170="X",0,IF(E170="X",0,VLOOKUP(E170,'51'!$K$3:$L$16,2,FALSE)))</f>
        <v>#N/A</v>
      </c>
      <c r="P170" s="108" t="e">
        <f t="shared" si="5"/>
        <v>#N/A</v>
      </c>
    </row>
    <row r="171" spans="2:16">
      <c r="B171" s="145"/>
      <c r="N171" s="108">
        <f t="shared" si="4"/>
        <v>0</v>
      </c>
      <c r="O171" s="108" t="e">
        <f>IF(D171="X",0,IF(E171="X",0,VLOOKUP(E171,'51'!$K$3:$L$16,2,FALSE)))</f>
        <v>#N/A</v>
      </c>
      <c r="P171" s="108" t="e">
        <f t="shared" si="5"/>
        <v>#N/A</v>
      </c>
    </row>
    <row r="172" spans="2:16">
      <c r="B172" s="145"/>
      <c r="N172" s="108">
        <f t="shared" si="4"/>
        <v>0</v>
      </c>
      <c r="O172" s="108" t="e">
        <f>IF(D172="X",0,IF(E172="X",0,VLOOKUP(E172,'51'!$K$3:$L$16,2,FALSE)))</f>
        <v>#N/A</v>
      </c>
      <c r="P172" s="108" t="e">
        <f t="shared" si="5"/>
        <v>#N/A</v>
      </c>
    </row>
    <row r="173" spans="2:16">
      <c r="B173" s="145"/>
      <c r="N173" s="108">
        <f t="shared" si="4"/>
        <v>0</v>
      </c>
      <c r="O173" s="108" t="e">
        <f>IF(D173="X",0,IF(E173="X",0,VLOOKUP(E173,'51'!$K$3:$L$16,2,FALSE)))</f>
        <v>#N/A</v>
      </c>
      <c r="P173" s="108" t="e">
        <f t="shared" si="5"/>
        <v>#N/A</v>
      </c>
    </row>
    <row r="174" spans="2:16">
      <c r="B174" s="145"/>
      <c r="N174" s="108">
        <f t="shared" si="4"/>
        <v>0</v>
      </c>
      <c r="O174" s="108" t="e">
        <f>IF(D174="X",0,IF(E174="X",0,VLOOKUP(E174,'51'!$K$3:$L$16,2,FALSE)))</f>
        <v>#N/A</v>
      </c>
      <c r="P174" s="108" t="e">
        <f t="shared" si="5"/>
        <v>#N/A</v>
      </c>
    </row>
    <row r="175" spans="2:16">
      <c r="B175" s="145"/>
      <c r="N175" s="108">
        <f t="shared" si="4"/>
        <v>0</v>
      </c>
      <c r="O175" s="108" t="e">
        <f>IF(D175="X",0,IF(E175="X",0,VLOOKUP(E175,'51'!$K$3:$L$16,2,FALSE)))</f>
        <v>#N/A</v>
      </c>
      <c r="P175" s="108" t="e">
        <f t="shared" si="5"/>
        <v>#N/A</v>
      </c>
    </row>
    <row r="176" spans="2:16">
      <c r="B176" s="145"/>
      <c r="N176" s="108">
        <f t="shared" si="4"/>
        <v>0</v>
      </c>
      <c r="O176" s="108" t="e">
        <f>IF(D176="X",0,IF(E176="X",0,VLOOKUP(E176,'51'!$K$3:$L$16,2,FALSE)))</f>
        <v>#N/A</v>
      </c>
      <c r="P176" s="108" t="e">
        <f t="shared" si="5"/>
        <v>#N/A</v>
      </c>
    </row>
    <row r="177" spans="2:16">
      <c r="B177" s="145"/>
      <c r="N177" s="108">
        <f t="shared" si="4"/>
        <v>0</v>
      </c>
      <c r="O177" s="108" t="e">
        <f>IF(D177="X",0,IF(E177="X",0,VLOOKUP(E177,'51'!$K$3:$L$16,2,FALSE)))</f>
        <v>#N/A</v>
      </c>
      <c r="P177" s="108" t="e">
        <f t="shared" si="5"/>
        <v>#N/A</v>
      </c>
    </row>
    <row r="178" spans="2:16">
      <c r="B178" s="145"/>
      <c r="N178" s="108">
        <f t="shared" si="4"/>
        <v>0</v>
      </c>
      <c r="O178" s="108" t="e">
        <f>IF(D178="X",0,IF(E178="X",0,VLOOKUP(E178,'51'!$K$3:$L$16,2,FALSE)))</f>
        <v>#N/A</v>
      </c>
      <c r="P178" s="108" t="e">
        <f t="shared" si="5"/>
        <v>#N/A</v>
      </c>
    </row>
    <row r="179" spans="2:16">
      <c r="B179" s="145"/>
      <c r="N179" s="108">
        <f t="shared" si="4"/>
        <v>0</v>
      </c>
      <c r="O179" s="108" t="e">
        <f>IF(D179="X",0,IF(E179="X",0,VLOOKUP(E179,'51'!$K$3:$L$16,2,FALSE)))</f>
        <v>#N/A</v>
      </c>
      <c r="P179" s="108" t="e">
        <f t="shared" si="5"/>
        <v>#N/A</v>
      </c>
    </row>
    <row r="180" spans="2:16">
      <c r="B180" s="145"/>
      <c r="N180" s="108">
        <f t="shared" si="4"/>
        <v>0</v>
      </c>
      <c r="O180" s="108" t="e">
        <f>IF(D180="X",0,IF(E180="X",0,VLOOKUP(E180,'51'!$K$3:$L$16,2,FALSE)))</f>
        <v>#N/A</v>
      </c>
      <c r="P180" s="108" t="e">
        <f t="shared" si="5"/>
        <v>#N/A</v>
      </c>
    </row>
    <row r="181" spans="2:16">
      <c r="B181" s="145"/>
      <c r="N181" s="108">
        <f t="shared" si="4"/>
        <v>0</v>
      </c>
      <c r="O181" s="108" t="e">
        <f>IF(D181="X",0,IF(E181="X",0,VLOOKUP(E181,'51'!$K$3:$L$16,2,FALSE)))</f>
        <v>#N/A</v>
      </c>
      <c r="P181" s="108" t="e">
        <f t="shared" si="5"/>
        <v>#N/A</v>
      </c>
    </row>
    <row r="182" spans="2:16">
      <c r="B182" s="145"/>
      <c r="N182" s="108">
        <f t="shared" si="4"/>
        <v>0</v>
      </c>
      <c r="O182" s="108" t="e">
        <f>IF(D182="X",0,IF(E182="X",0,VLOOKUP(E182,'51'!$K$3:$L$16,2,FALSE)))</f>
        <v>#N/A</v>
      </c>
      <c r="P182" s="108" t="e">
        <f t="shared" si="5"/>
        <v>#N/A</v>
      </c>
    </row>
    <row r="183" spans="2:16">
      <c r="B183" s="145"/>
      <c r="N183" s="108">
        <f t="shared" si="4"/>
        <v>0</v>
      </c>
      <c r="O183" s="108" t="e">
        <f>IF(D183="X",0,IF(E183="X",0,VLOOKUP(E183,'51'!$K$3:$L$16,2,FALSE)))</f>
        <v>#N/A</v>
      </c>
      <c r="P183" s="108" t="e">
        <f t="shared" si="5"/>
        <v>#N/A</v>
      </c>
    </row>
    <row r="184" spans="2:16">
      <c r="B184" s="145"/>
      <c r="N184" s="108">
        <f t="shared" si="4"/>
        <v>0</v>
      </c>
      <c r="O184" s="108" t="e">
        <f>IF(D184="X",0,IF(E184="X",0,VLOOKUP(E184,'51'!$K$3:$L$16,2,FALSE)))</f>
        <v>#N/A</v>
      </c>
      <c r="P184" s="108" t="e">
        <f t="shared" si="5"/>
        <v>#N/A</v>
      </c>
    </row>
    <row r="185" spans="2:16">
      <c r="B185" s="145"/>
      <c r="N185" s="108">
        <f t="shared" si="4"/>
        <v>0</v>
      </c>
      <c r="O185" s="108" t="e">
        <f>IF(D185="X",0,IF(E185="X",0,VLOOKUP(E185,'51'!$K$3:$L$16,2,FALSE)))</f>
        <v>#N/A</v>
      </c>
      <c r="P185" s="108" t="e">
        <f t="shared" si="5"/>
        <v>#N/A</v>
      </c>
    </row>
    <row r="186" spans="2:16">
      <c r="B186" s="145"/>
      <c r="N186" s="108">
        <f t="shared" si="4"/>
        <v>0</v>
      </c>
      <c r="O186" s="108" t="e">
        <f>IF(D186="X",0,IF(E186="X",0,VLOOKUP(E186,'51'!$K$3:$L$16,2,FALSE)))</f>
        <v>#N/A</v>
      </c>
      <c r="P186" s="108" t="e">
        <f t="shared" si="5"/>
        <v>#N/A</v>
      </c>
    </row>
    <row r="187" spans="2:16">
      <c r="B187" s="145"/>
      <c r="N187" s="108">
        <f t="shared" si="4"/>
        <v>0</v>
      </c>
      <c r="O187" s="108" t="e">
        <f>IF(D187="X",0,IF(E187="X",0,VLOOKUP(E187,'51'!$K$3:$L$16,2,FALSE)))</f>
        <v>#N/A</v>
      </c>
      <c r="P187" s="108" t="e">
        <f t="shared" si="5"/>
        <v>#N/A</v>
      </c>
    </row>
    <row r="188" spans="2:16">
      <c r="B188" s="145"/>
      <c r="N188" s="108">
        <f t="shared" si="4"/>
        <v>0</v>
      </c>
      <c r="O188" s="108" t="e">
        <f>IF(D188="X",0,IF(E188="X",0,VLOOKUP(E188,'51'!$K$3:$L$16,2,FALSE)))</f>
        <v>#N/A</v>
      </c>
      <c r="P188" s="108" t="e">
        <f t="shared" si="5"/>
        <v>#N/A</v>
      </c>
    </row>
    <row r="189" spans="2:16">
      <c r="B189" s="145"/>
      <c r="N189" s="108">
        <f t="shared" si="4"/>
        <v>0</v>
      </c>
      <c r="O189" s="108" t="e">
        <f>IF(D189="X",0,IF(E189="X",0,VLOOKUP(E189,'51'!$K$3:$L$16,2,FALSE)))</f>
        <v>#N/A</v>
      </c>
      <c r="P189" s="108" t="e">
        <f t="shared" si="5"/>
        <v>#N/A</v>
      </c>
    </row>
    <row r="190" spans="2:16">
      <c r="B190" s="145"/>
      <c r="N190" s="108">
        <f t="shared" si="4"/>
        <v>0</v>
      </c>
      <c r="O190" s="108" t="e">
        <f>IF(D190="X",0,IF(E190="X",0,VLOOKUP(E190,'51'!$K$3:$L$16,2,FALSE)))</f>
        <v>#N/A</v>
      </c>
      <c r="P190" s="108" t="e">
        <f t="shared" si="5"/>
        <v>#N/A</v>
      </c>
    </row>
    <row r="191" spans="2:16">
      <c r="B191" s="145"/>
      <c r="N191" s="108">
        <f t="shared" si="4"/>
        <v>0</v>
      </c>
      <c r="O191" s="108" t="e">
        <f>IF(D191="X",0,IF(E191="X",0,VLOOKUP(E191,'51'!$K$3:$L$16,2,FALSE)))</f>
        <v>#N/A</v>
      </c>
      <c r="P191" s="108" t="e">
        <f t="shared" si="5"/>
        <v>#N/A</v>
      </c>
    </row>
    <row r="192" spans="2:16">
      <c r="B192" s="145"/>
      <c r="N192" s="108">
        <f t="shared" si="4"/>
        <v>0</v>
      </c>
      <c r="O192" s="108" t="e">
        <f>IF(D192="X",0,IF(E192="X",0,VLOOKUP(E192,'51'!$K$3:$L$16,2,FALSE)))</f>
        <v>#N/A</v>
      </c>
      <c r="P192" s="108" t="e">
        <f t="shared" si="5"/>
        <v>#N/A</v>
      </c>
    </row>
    <row r="193" spans="2:16">
      <c r="B193" s="145"/>
      <c r="N193" s="108">
        <f t="shared" si="4"/>
        <v>0</v>
      </c>
      <c r="O193" s="108" t="e">
        <f>IF(D193="X",0,IF(E193="X",0,VLOOKUP(E193,'51'!$K$3:$L$16,2,FALSE)))</f>
        <v>#N/A</v>
      </c>
      <c r="P193" s="108" t="e">
        <f t="shared" si="5"/>
        <v>#N/A</v>
      </c>
    </row>
    <row r="194" spans="2:16">
      <c r="B194" s="145"/>
      <c r="N194" s="108">
        <f t="shared" si="4"/>
        <v>0</v>
      </c>
      <c r="O194" s="108" t="e">
        <f>IF(D194="X",0,IF(E194="X",0,VLOOKUP(E194,'51'!$K$3:$L$16,2,FALSE)))</f>
        <v>#N/A</v>
      </c>
      <c r="P194" s="108" t="e">
        <f t="shared" si="5"/>
        <v>#N/A</v>
      </c>
    </row>
    <row r="195" spans="2:16">
      <c r="B195" s="145"/>
      <c r="N195" s="108">
        <f t="shared" si="4"/>
        <v>0</v>
      </c>
      <c r="O195" s="108" t="e">
        <f>IF(D195="X",0,IF(E195="X",0,VLOOKUP(E195,'51'!$K$3:$L$16,2,FALSE)))</f>
        <v>#N/A</v>
      </c>
      <c r="P195" s="108" t="e">
        <f t="shared" si="5"/>
        <v>#N/A</v>
      </c>
    </row>
    <row r="196" spans="2:16">
      <c r="B196" s="145"/>
      <c r="N196" s="108">
        <f t="shared" ref="N196:N259" si="6">SUM(F196:M196)</f>
        <v>0</v>
      </c>
      <c r="O196" s="108" t="e">
        <f>IF(D196="X",0,IF(E196="X",0,VLOOKUP(E196,'51'!$K$3:$L$16,2,FALSE)))</f>
        <v>#N/A</v>
      </c>
      <c r="P196" s="108" t="e">
        <f t="shared" ref="P196:P259" si="7">N196*O196</f>
        <v>#N/A</v>
      </c>
    </row>
    <row r="197" spans="2:16">
      <c r="B197" s="145"/>
      <c r="N197" s="108">
        <f t="shared" si="6"/>
        <v>0</v>
      </c>
      <c r="O197" s="108" t="e">
        <f>IF(D197="X",0,IF(E197="X",0,VLOOKUP(E197,'51'!$K$3:$L$16,2,FALSE)))</f>
        <v>#N/A</v>
      </c>
      <c r="P197" s="108" t="e">
        <f t="shared" si="7"/>
        <v>#N/A</v>
      </c>
    </row>
    <row r="198" spans="2:16">
      <c r="B198" s="145"/>
      <c r="N198" s="108">
        <f t="shared" si="6"/>
        <v>0</v>
      </c>
      <c r="O198" s="108" t="e">
        <f>IF(D198="X",0,IF(E198="X",0,VLOOKUP(E198,'51'!$K$3:$L$16,2,FALSE)))</f>
        <v>#N/A</v>
      </c>
      <c r="P198" s="108" t="e">
        <f t="shared" si="7"/>
        <v>#N/A</v>
      </c>
    </row>
    <row r="199" spans="2:16">
      <c r="B199" s="145"/>
      <c r="N199" s="108">
        <f t="shared" si="6"/>
        <v>0</v>
      </c>
      <c r="O199" s="108" t="e">
        <f>IF(D199="X",0,IF(E199="X",0,VLOOKUP(E199,'51'!$K$3:$L$16,2,FALSE)))</f>
        <v>#N/A</v>
      </c>
      <c r="P199" s="108" t="e">
        <f t="shared" si="7"/>
        <v>#N/A</v>
      </c>
    </row>
    <row r="200" spans="2:16">
      <c r="B200" s="145"/>
      <c r="N200" s="108">
        <f t="shared" si="6"/>
        <v>0</v>
      </c>
      <c r="O200" s="108" t="e">
        <f>IF(D200="X",0,IF(E200="X",0,VLOOKUP(E200,'51'!$K$3:$L$16,2,FALSE)))</f>
        <v>#N/A</v>
      </c>
      <c r="P200" s="108" t="e">
        <f t="shared" si="7"/>
        <v>#N/A</v>
      </c>
    </row>
    <row r="201" spans="2:16">
      <c r="B201" s="145"/>
      <c r="N201" s="108">
        <f t="shared" si="6"/>
        <v>0</v>
      </c>
      <c r="O201" s="108" t="e">
        <f>IF(D201="X",0,IF(E201="X",0,VLOOKUP(E201,'51'!$K$3:$L$16,2,FALSE)))</f>
        <v>#N/A</v>
      </c>
      <c r="P201" s="108" t="e">
        <f t="shared" si="7"/>
        <v>#N/A</v>
      </c>
    </row>
    <row r="202" spans="2:16">
      <c r="B202" s="145"/>
      <c r="N202" s="108">
        <f t="shared" si="6"/>
        <v>0</v>
      </c>
      <c r="O202" s="108" t="e">
        <f>IF(D202="X",0,IF(E202="X",0,VLOOKUP(E202,'51'!$K$3:$L$16,2,FALSE)))</f>
        <v>#N/A</v>
      </c>
      <c r="P202" s="108" t="e">
        <f t="shared" si="7"/>
        <v>#N/A</v>
      </c>
    </row>
    <row r="203" spans="2:16">
      <c r="B203" s="145"/>
      <c r="N203" s="108">
        <f t="shared" si="6"/>
        <v>0</v>
      </c>
      <c r="O203" s="108" t="e">
        <f>IF(D203="X",0,IF(E203="X",0,VLOOKUP(E203,'51'!$K$3:$L$16,2,FALSE)))</f>
        <v>#N/A</v>
      </c>
      <c r="P203" s="108" t="e">
        <f t="shared" si="7"/>
        <v>#N/A</v>
      </c>
    </row>
    <row r="204" spans="2:16">
      <c r="B204" s="145"/>
      <c r="N204" s="108">
        <f t="shared" si="6"/>
        <v>0</v>
      </c>
      <c r="O204" s="108" t="e">
        <f>IF(D204="X",0,IF(E204="X",0,VLOOKUP(E204,'51'!$K$3:$L$16,2,FALSE)))</f>
        <v>#N/A</v>
      </c>
      <c r="P204" s="108" t="e">
        <f t="shared" si="7"/>
        <v>#N/A</v>
      </c>
    </row>
    <row r="205" spans="2:16">
      <c r="B205" s="145"/>
      <c r="N205" s="108">
        <f t="shared" si="6"/>
        <v>0</v>
      </c>
      <c r="O205" s="108" t="e">
        <f>IF(D205="X",0,IF(E205="X",0,VLOOKUP(E205,'51'!$K$3:$L$16,2,FALSE)))</f>
        <v>#N/A</v>
      </c>
      <c r="P205" s="108" t="e">
        <f t="shared" si="7"/>
        <v>#N/A</v>
      </c>
    </row>
    <row r="206" spans="2:16">
      <c r="B206" s="145"/>
      <c r="N206" s="108">
        <f t="shared" si="6"/>
        <v>0</v>
      </c>
      <c r="O206" s="108" t="e">
        <f>IF(D206="X",0,IF(E206="X",0,VLOOKUP(E206,'51'!$K$3:$L$16,2,FALSE)))</f>
        <v>#N/A</v>
      </c>
      <c r="P206" s="108" t="e">
        <f t="shared" si="7"/>
        <v>#N/A</v>
      </c>
    </row>
    <row r="207" spans="2:16">
      <c r="B207" s="145"/>
      <c r="N207" s="108">
        <f t="shared" si="6"/>
        <v>0</v>
      </c>
      <c r="O207" s="108" t="e">
        <f>IF(D207="X",0,IF(E207="X",0,VLOOKUP(E207,'51'!$K$3:$L$16,2,FALSE)))</f>
        <v>#N/A</v>
      </c>
      <c r="P207" s="108" t="e">
        <f t="shared" si="7"/>
        <v>#N/A</v>
      </c>
    </row>
    <row r="208" spans="2:16">
      <c r="B208" s="145"/>
      <c r="N208" s="108">
        <f t="shared" si="6"/>
        <v>0</v>
      </c>
      <c r="O208" s="108" t="e">
        <f>IF(D208="X",0,IF(E208="X",0,VLOOKUP(E208,'51'!$K$3:$L$16,2,FALSE)))</f>
        <v>#N/A</v>
      </c>
      <c r="P208" s="108" t="e">
        <f t="shared" si="7"/>
        <v>#N/A</v>
      </c>
    </row>
    <row r="209" spans="2:16">
      <c r="B209" s="145"/>
      <c r="N209" s="108">
        <f t="shared" si="6"/>
        <v>0</v>
      </c>
      <c r="O209" s="108" t="e">
        <f>IF(D209="X",0,IF(E209="X",0,VLOOKUP(E209,'51'!$K$3:$L$16,2,FALSE)))</f>
        <v>#N/A</v>
      </c>
      <c r="P209" s="108" t="e">
        <f t="shared" si="7"/>
        <v>#N/A</v>
      </c>
    </row>
    <row r="210" spans="2:16">
      <c r="B210" s="145"/>
      <c r="N210" s="108">
        <f t="shared" si="6"/>
        <v>0</v>
      </c>
      <c r="O210" s="108" t="e">
        <f>IF(D210="X",0,IF(E210="X",0,VLOOKUP(E210,'51'!$K$3:$L$16,2,FALSE)))</f>
        <v>#N/A</v>
      </c>
      <c r="P210" s="108" t="e">
        <f t="shared" si="7"/>
        <v>#N/A</v>
      </c>
    </row>
    <row r="211" spans="2:16">
      <c r="B211" s="145"/>
      <c r="N211" s="108">
        <f t="shared" si="6"/>
        <v>0</v>
      </c>
      <c r="O211" s="108" t="e">
        <f>IF(D211="X",0,IF(E211="X",0,VLOOKUP(E211,'51'!$K$3:$L$16,2,FALSE)))</f>
        <v>#N/A</v>
      </c>
      <c r="P211" s="108" t="e">
        <f t="shared" si="7"/>
        <v>#N/A</v>
      </c>
    </row>
    <row r="212" spans="2:16">
      <c r="B212" s="145"/>
      <c r="N212" s="108">
        <f t="shared" si="6"/>
        <v>0</v>
      </c>
      <c r="O212" s="108" t="e">
        <f>IF(D212="X",0,IF(E212="X",0,VLOOKUP(E212,'51'!$K$3:$L$16,2,FALSE)))</f>
        <v>#N/A</v>
      </c>
      <c r="P212" s="108" t="e">
        <f t="shared" si="7"/>
        <v>#N/A</v>
      </c>
    </row>
    <row r="213" spans="2:16">
      <c r="B213" s="145"/>
      <c r="N213" s="108">
        <f t="shared" si="6"/>
        <v>0</v>
      </c>
      <c r="O213" s="108" t="e">
        <f>IF(D213="X",0,IF(E213="X",0,VLOOKUP(E213,'51'!$K$3:$L$16,2,FALSE)))</f>
        <v>#N/A</v>
      </c>
      <c r="P213" s="108" t="e">
        <f t="shared" si="7"/>
        <v>#N/A</v>
      </c>
    </row>
    <row r="214" spans="2:16">
      <c r="B214" s="145"/>
      <c r="N214" s="108">
        <f t="shared" si="6"/>
        <v>0</v>
      </c>
      <c r="O214" s="108" t="e">
        <f>IF(D214="X",0,IF(E214="X",0,VLOOKUP(E214,'51'!$K$3:$L$16,2,FALSE)))</f>
        <v>#N/A</v>
      </c>
      <c r="P214" s="108" t="e">
        <f t="shared" si="7"/>
        <v>#N/A</v>
      </c>
    </row>
    <row r="215" spans="2:16">
      <c r="B215" s="145"/>
      <c r="N215" s="108">
        <f t="shared" si="6"/>
        <v>0</v>
      </c>
      <c r="O215" s="108" t="e">
        <f>IF(D215="X",0,IF(E215="X",0,VLOOKUP(E215,'51'!$K$3:$L$16,2,FALSE)))</f>
        <v>#N/A</v>
      </c>
      <c r="P215" s="108" t="e">
        <f t="shared" si="7"/>
        <v>#N/A</v>
      </c>
    </row>
    <row r="216" spans="2:16">
      <c r="B216" s="145"/>
      <c r="N216" s="108">
        <f t="shared" si="6"/>
        <v>0</v>
      </c>
      <c r="O216" s="108" t="e">
        <f>IF(D216="X",0,IF(E216="X",0,VLOOKUP(E216,'51'!$K$3:$L$16,2,FALSE)))</f>
        <v>#N/A</v>
      </c>
      <c r="P216" s="108" t="e">
        <f t="shared" si="7"/>
        <v>#N/A</v>
      </c>
    </row>
    <row r="217" spans="2:16">
      <c r="B217" s="145"/>
      <c r="N217" s="108">
        <f t="shared" si="6"/>
        <v>0</v>
      </c>
      <c r="O217" s="108" t="e">
        <f>IF(D217="X",0,IF(E217="X",0,VLOOKUP(E217,'51'!$K$3:$L$16,2,FALSE)))</f>
        <v>#N/A</v>
      </c>
      <c r="P217" s="108" t="e">
        <f t="shared" si="7"/>
        <v>#N/A</v>
      </c>
    </row>
    <row r="218" spans="2:16">
      <c r="B218" s="145"/>
      <c r="N218" s="108">
        <f t="shared" si="6"/>
        <v>0</v>
      </c>
      <c r="O218" s="108" t="e">
        <f>IF(D218="X",0,IF(E218="X",0,VLOOKUP(E218,'51'!$K$3:$L$16,2,FALSE)))</f>
        <v>#N/A</v>
      </c>
      <c r="P218" s="108" t="e">
        <f t="shared" si="7"/>
        <v>#N/A</v>
      </c>
    </row>
    <row r="219" spans="2:16">
      <c r="B219" s="145"/>
      <c r="N219" s="108">
        <f t="shared" si="6"/>
        <v>0</v>
      </c>
      <c r="O219" s="108" t="e">
        <f>IF(D219="X",0,IF(E219="X",0,VLOOKUP(E219,'51'!$K$3:$L$16,2,FALSE)))</f>
        <v>#N/A</v>
      </c>
      <c r="P219" s="108" t="e">
        <f t="shared" si="7"/>
        <v>#N/A</v>
      </c>
    </row>
    <row r="220" spans="2:16">
      <c r="B220" s="145"/>
      <c r="N220" s="108">
        <f t="shared" si="6"/>
        <v>0</v>
      </c>
      <c r="O220" s="108" t="e">
        <f>IF(D220="X",0,IF(E220="X",0,VLOOKUP(E220,'51'!$K$3:$L$16,2,FALSE)))</f>
        <v>#N/A</v>
      </c>
      <c r="P220" s="108" t="e">
        <f t="shared" si="7"/>
        <v>#N/A</v>
      </c>
    </row>
    <row r="221" spans="2:16">
      <c r="B221" s="145"/>
      <c r="N221" s="108">
        <f t="shared" si="6"/>
        <v>0</v>
      </c>
      <c r="O221" s="108" t="e">
        <f>IF(D221="X",0,IF(E221="X",0,VLOOKUP(E221,'51'!$K$3:$L$16,2,FALSE)))</f>
        <v>#N/A</v>
      </c>
      <c r="P221" s="108" t="e">
        <f t="shared" si="7"/>
        <v>#N/A</v>
      </c>
    </row>
    <row r="222" spans="2:16">
      <c r="B222" s="145"/>
      <c r="N222" s="108">
        <f t="shared" si="6"/>
        <v>0</v>
      </c>
      <c r="O222" s="108" t="e">
        <f>IF(D222="X",0,IF(E222="X",0,VLOOKUP(E222,'51'!$K$3:$L$16,2,FALSE)))</f>
        <v>#N/A</v>
      </c>
      <c r="P222" s="108" t="e">
        <f t="shared" si="7"/>
        <v>#N/A</v>
      </c>
    </row>
    <row r="223" spans="2:16">
      <c r="B223" s="145"/>
      <c r="N223" s="108">
        <f t="shared" si="6"/>
        <v>0</v>
      </c>
      <c r="O223" s="108" t="e">
        <f>IF(D223="X",0,IF(E223="X",0,VLOOKUP(E223,'51'!$K$3:$L$16,2,FALSE)))</f>
        <v>#N/A</v>
      </c>
      <c r="P223" s="108" t="e">
        <f t="shared" si="7"/>
        <v>#N/A</v>
      </c>
    </row>
    <row r="224" spans="2:16">
      <c r="B224" s="145"/>
      <c r="N224" s="108">
        <f t="shared" si="6"/>
        <v>0</v>
      </c>
      <c r="O224" s="108" t="e">
        <f>IF(D224="X",0,IF(E224="X",0,VLOOKUP(E224,'51'!$K$3:$L$16,2,FALSE)))</f>
        <v>#N/A</v>
      </c>
      <c r="P224" s="108" t="e">
        <f t="shared" si="7"/>
        <v>#N/A</v>
      </c>
    </row>
    <row r="225" spans="2:16">
      <c r="B225" s="145"/>
      <c r="N225" s="108">
        <f t="shared" si="6"/>
        <v>0</v>
      </c>
      <c r="O225" s="108" t="e">
        <f>IF(D225="X",0,IF(E225="X",0,VLOOKUP(E225,'51'!$K$3:$L$16,2,FALSE)))</f>
        <v>#N/A</v>
      </c>
      <c r="P225" s="108" t="e">
        <f t="shared" si="7"/>
        <v>#N/A</v>
      </c>
    </row>
    <row r="226" spans="2:16">
      <c r="B226" s="145"/>
      <c r="N226" s="108">
        <f t="shared" si="6"/>
        <v>0</v>
      </c>
      <c r="O226" s="108" t="e">
        <f>IF(D226="X",0,IF(E226="X",0,VLOOKUP(E226,'51'!$K$3:$L$16,2,FALSE)))</f>
        <v>#N/A</v>
      </c>
      <c r="P226" s="108" t="e">
        <f t="shared" si="7"/>
        <v>#N/A</v>
      </c>
    </row>
    <row r="227" spans="2:16">
      <c r="B227" s="145"/>
      <c r="N227" s="108">
        <f t="shared" si="6"/>
        <v>0</v>
      </c>
      <c r="O227" s="108" t="e">
        <f>IF(D227="X",0,IF(E227="X",0,VLOOKUP(E227,'51'!$K$3:$L$16,2,FALSE)))</f>
        <v>#N/A</v>
      </c>
      <c r="P227" s="108" t="e">
        <f t="shared" si="7"/>
        <v>#N/A</v>
      </c>
    </row>
    <row r="228" spans="2:16">
      <c r="B228" s="145"/>
      <c r="N228" s="108">
        <f t="shared" si="6"/>
        <v>0</v>
      </c>
      <c r="O228" s="108" t="e">
        <f>IF(D228="X",0,IF(E228="X",0,VLOOKUP(E228,'51'!$K$3:$L$16,2,FALSE)))</f>
        <v>#N/A</v>
      </c>
      <c r="P228" s="108" t="e">
        <f t="shared" si="7"/>
        <v>#N/A</v>
      </c>
    </row>
    <row r="229" spans="2:16">
      <c r="B229" s="145"/>
      <c r="N229" s="108">
        <f t="shared" si="6"/>
        <v>0</v>
      </c>
      <c r="O229" s="108" t="e">
        <f>IF(D229="X",0,IF(E229="X",0,VLOOKUP(E229,'51'!$K$3:$L$16,2,FALSE)))</f>
        <v>#N/A</v>
      </c>
      <c r="P229" s="108" t="e">
        <f t="shared" si="7"/>
        <v>#N/A</v>
      </c>
    </row>
    <row r="230" spans="2:16">
      <c r="B230" s="145"/>
      <c r="N230" s="108">
        <f t="shared" si="6"/>
        <v>0</v>
      </c>
      <c r="O230" s="108" t="e">
        <f>IF(D230="X",0,IF(E230="X",0,VLOOKUP(E230,'51'!$K$3:$L$16,2,FALSE)))</f>
        <v>#N/A</v>
      </c>
      <c r="P230" s="108" t="e">
        <f t="shared" si="7"/>
        <v>#N/A</v>
      </c>
    </row>
    <row r="231" spans="2:16">
      <c r="B231" s="145"/>
      <c r="N231" s="108">
        <f t="shared" si="6"/>
        <v>0</v>
      </c>
      <c r="O231" s="108" t="e">
        <f>IF(D231="X",0,IF(E231="X",0,VLOOKUP(E231,'51'!$K$3:$L$16,2,FALSE)))</f>
        <v>#N/A</v>
      </c>
      <c r="P231" s="108" t="e">
        <f t="shared" si="7"/>
        <v>#N/A</v>
      </c>
    </row>
    <row r="232" spans="2:16">
      <c r="B232" s="145"/>
      <c r="N232" s="108">
        <f t="shared" si="6"/>
        <v>0</v>
      </c>
      <c r="O232" s="108" t="e">
        <f>IF(D232="X",0,IF(E232="X",0,VLOOKUP(E232,'51'!$K$3:$L$16,2,FALSE)))</f>
        <v>#N/A</v>
      </c>
      <c r="P232" s="108" t="e">
        <f t="shared" si="7"/>
        <v>#N/A</v>
      </c>
    </row>
    <row r="233" spans="2:16">
      <c r="B233" s="145"/>
      <c r="N233" s="108">
        <f t="shared" si="6"/>
        <v>0</v>
      </c>
      <c r="O233" s="108" t="e">
        <f>IF(D233="X",0,IF(E233="X",0,VLOOKUP(E233,'51'!$K$3:$L$16,2,FALSE)))</f>
        <v>#N/A</v>
      </c>
      <c r="P233" s="108" t="e">
        <f t="shared" si="7"/>
        <v>#N/A</v>
      </c>
    </row>
    <row r="234" spans="2:16">
      <c r="B234" s="145"/>
      <c r="N234" s="108">
        <f t="shared" si="6"/>
        <v>0</v>
      </c>
      <c r="O234" s="108" t="e">
        <f>IF(D234="X",0,IF(E234="X",0,VLOOKUP(E234,'51'!$K$3:$L$16,2,FALSE)))</f>
        <v>#N/A</v>
      </c>
      <c r="P234" s="108" t="e">
        <f t="shared" si="7"/>
        <v>#N/A</v>
      </c>
    </row>
    <row r="235" spans="2:16">
      <c r="B235" s="145"/>
      <c r="N235" s="108">
        <f t="shared" si="6"/>
        <v>0</v>
      </c>
      <c r="O235" s="108" t="e">
        <f>IF(D235="X",0,IF(E235="X",0,VLOOKUP(E235,'51'!$K$3:$L$16,2,FALSE)))</f>
        <v>#N/A</v>
      </c>
      <c r="P235" s="108" t="e">
        <f t="shared" si="7"/>
        <v>#N/A</v>
      </c>
    </row>
    <row r="236" spans="2:16">
      <c r="B236" s="145"/>
      <c r="N236" s="108">
        <f t="shared" si="6"/>
        <v>0</v>
      </c>
      <c r="O236" s="108" t="e">
        <f>IF(D236="X",0,IF(E236="X",0,VLOOKUP(E236,'51'!$K$3:$L$16,2,FALSE)))</f>
        <v>#N/A</v>
      </c>
      <c r="P236" s="108" t="e">
        <f t="shared" si="7"/>
        <v>#N/A</v>
      </c>
    </row>
    <row r="237" spans="2:16">
      <c r="B237" s="145"/>
      <c r="N237" s="108">
        <f t="shared" si="6"/>
        <v>0</v>
      </c>
      <c r="O237" s="108" t="e">
        <f>IF(D237="X",0,IF(E237="X",0,VLOOKUP(E237,'51'!$K$3:$L$16,2,FALSE)))</f>
        <v>#N/A</v>
      </c>
      <c r="P237" s="108" t="e">
        <f t="shared" si="7"/>
        <v>#N/A</v>
      </c>
    </row>
    <row r="238" spans="2:16">
      <c r="B238" s="145"/>
      <c r="N238" s="108">
        <f t="shared" si="6"/>
        <v>0</v>
      </c>
      <c r="O238" s="108" t="e">
        <f>IF(D238="X",0,IF(E238="X",0,VLOOKUP(E238,'51'!$K$3:$L$16,2,FALSE)))</f>
        <v>#N/A</v>
      </c>
      <c r="P238" s="108" t="e">
        <f t="shared" si="7"/>
        <v>#N/A</v>
      </c>
    </row>
    <row r="239" spans="2:16">
      <c r="B239" s="145"/>
      <c r="N239" s="108">
        <f t="shared" si="6"/>
        <v>0</v>
      </c>
      <c r="O239" s="108" t="e">
        <f>IF(D239="X",0,IF(E239="X",0,VLOOKUP(E239,'51'!$K$3:$L$16,2,FALSE)))</f>
        <v>#N/A</v>
      </c>
      <c r="P239" s="108" t="e">
        <f t="shared" si="7"/>
        <v>#N/A</v>
      </c>
    </row>
    <row r="240" spans="2:16">
      <c r="B240" s="145"/>
      <c r="N240" s="108">
        <f t="shared" si="6"/>
        <v>0</v>
      </c>
      <c r="O240" s="108" t="e">
        <f>IF(D240="X",0,IF(E240="X",0,VLOOKUP(E240,'51'!$K$3:$L$16,2,FALSE)))</f>
        <v>#N/A</v>
      </c>
      <c r="P240" s="108" t="e">
        <f t="shared" si="7"/>
        <v>#N/A</v>
      </c>
    </row>
    <row r="241" spans="2:16">
      <c r="B241" s="145"/>
      <c r="N241" s="108">
        <f t="shared" si="6"/>
        <v>0</v>
      </c>
      <c r="O241" s="108" t="e">
        <f>IF(D241="X",0,IF(E241="X",0,VLOOKUP(E241,'51'!$K$3:$L$16,2,FALSE)))</f>
        <v>#N/A</v>
      </c>
      <c r="P241" s="108" t="e">
        <f t="shared" si="7"/>
        <v>#N/A</v>
      </c>
    </row>
    <row r="242" spans="2:16">
      <c r="B242" s="145"/>
      <c r="N242" s="108">
        <f t="shared" si="6"/>
        <v>0</v>
      </c>
      <c r="O242" s="108" t="e">
        <f>IF(D242="X",0,IF(E242="X",0,VLOOKUP(E242,'51'!$K$3:$L$16,2,FALSE)))</f>
        <v>#N/A</v>
      </c>
      <c r="P242" s="108" t="e">
        <f t="shared" si="7"/>
        <v>#N/A</v>
      </c>
    </row>
    <row r="243" spans="2:16">
      <c r="B243" s="145"/>
      <c r="N243" s="108">
        <f t="shared" si="6"/>
        <v>0</v>
      </c>
      <c r="O243" s="108" t="e">
        <f>IF(D243="X",0,IF(E243="X",0,VLOOKUP(E243,'51'!$K$3:$L$16,2,FALSE)))</f>
        <v>#N/A</v>
      </c>
      <c r="P243" s="108" t="e">
        <f t="shared" si="7"/>
        <v>#N/A</v>
      </c>
    </row>
    <row r="244" spans="2:16">
      <c r="B244" s="145"/>
      <c r="N244" s="108">
        <f t="shared" si="6"/>
        <v>0</v>
      </c>
      <c r="O244" s="108" t="e">
        <f>IF(D244="X",0,IF(E244="X",0,VLOOKUP(E244,'51'!$K$3:$L$16,2,FALSE)))</f>
        <v>#N/A</v>
      </c>
      <c r="P244" s="108" t="e">
        <f t="shared" si="7"/>
        <v>#N/A</v>
      </c>
    </row>
    <row r="245" spans="2:16">
      <c r="B245" s="145"/>
      <c r="N245" s="108">
        <f t="shared" si="6"/>
        <v>0</v>
      </c>
      <c r="O245" s="108" t="e">
        <f>IF(D245="X",0,IF(E245="X",0,VLOOKUP(E245,'51'!$K$3:$L$16,2,FALSE)))</f>
        <v>#N/A</v>
      </c>
      <c r="P245" s="108" t="e">
        <f t="shared" si="7"/>
        <v>#N/A</v>
      </c>
    </row>
    <row r="246" spans="2:16">
      <c r="B246" s="145"/>
      <c r="N246" s="108">
        <f t="shared" si="6"/>
        <v>0</v>
      </c>
      <c r="O246" s="108" t="e">
        <f>IF(D246="X",0,IF(E246="X",0,VLOOKUP(E246,'51'!$K$3:$L$16,2,FALSE)))</f>
        <v>#N/A</v>
      </c>
      <c r="P246" s="108" t="e">
        <f t="shared" si="7"/>
        <v>#N/A</v>
      </c>
    </row>
    <row r="247" spans="2:16">
      <c r="B247" s="145"/>
      <c r="N247" s="108">
        <f t="shared" si="6"/>
        <v>0</v>
      </c>
      <c r="O247" s="108" t="e">
        <f>IF(D247="X",0,IF(E247="X",0,VLOOKUP(E247,'51'!$K$3:$L$16,2,FALSE)))</f>
        <v>#N/A</v>
      </c>
      <c r="P247" s="108" t="e">
        <f t="shared" si="7"/>
        <v>#N/A</v>
      </c>
    </row>
    <row r="248" spans="2:16">
      <c r="B248" s="145"/>
      <c r="N248" s="108">
        <f t="shared" si="6"/>
        <v>0</v>
      </c>
      <c r="O248" s="108" t="e">
        <f>IF(D248="X",0,IF(E248="X",0,VLOOKUP(E248,'51'!$K$3:$L$16,2,FALSE)))</f>
        <v>#N/A</v>
      </c>
      <c r="P248" s="108" t="e">
        <f t="shared" si="7"/>
        <v>#N/A</v>
      </c>
    </row>
    <row r="249" spans="2:16">
      <c r="B249" s="145"/>
      <c r="N249" s="108">
        <f t="shared" si="6"/>
        <v>0</v>
      </c>
      <c r="O249" s="108" t="e">
        <f>IF(D249="X",0,IF(E249="X",0,VLOOKUP(E249,'51'!$K$3:$L$16,2,FALSE)))</f>
        <v>#N/A</v>
      </c>
      <c r="P249" s="108" t="e">
        <f t="shared" si="7"/>
        <v>#N/A</v>
      </c>
    </row>
    <row r="250" spans="2:16">
      <c r="B250" s="145"/>
      <c r="N250" s="108">
        <f t="shared" si="6"/>
        <v>0</v>
      </c>
      <c r="O250" s="108" t="e">
        <f>IF(D250="X",0,IF(E250="X",0,VLOOKUP(E250,'51'!$K$3:$L$16,2,FALSE)))</f>
        <v>#N/A</v>
      </c>
      <c r="P250" s="108" t="e">
        <f t="shared" si="7"/>
        <v>#N/A</v>
      </c>
    </row>
    <row r="251" spans="2:16">
      <c r="B251" s="145"/>
      <c r="N251" s="108">
        <f t="shared" si="6"/>
        <v>0</v>
      </c>
      <c r="O251" s="108" t="e">
        <f>IF(D251="X",0,IF(E251="X",0,VLOOKUP(E251,'51'!$K$3:$L$16,2,FALSE)))</f>
        <v>#N/A</v>
      </c>
      <c r="P251" s="108" t="e">
        <f t="shared" si="7"/>
        <v>#N/A</v>
      </c>
    </row>
    <row r="252" spans="2:16">
      <c r="B252" s="145"/>
      <c r="N252" s="108">
        <f t="shared" si="6"/>
        <v>0</v>
      </c>
      <c r="O252" s="108" t="e">
        <f>IF(D252="X",0,IF(E252="X",0,VLOOKUP(E252,'51'!$K$3:$L$16,2,FALSE)))</f>
        <v>#N/A</v>
      </c>
      <c r="P252" s="108" t="e">
        <f t="shared" si="7"/>
        <v>#N/A</v>
      </c>
    </row>
    <row r="253" spans="2:16">
      <c r="B253" s="145"/>
      <c r="N253" s="108">
        <f t="shared" si="6"/>
        <v>0</v>
      </c>
      <c r="O253" s="108" t="e">
        <f>IF(D253="X",0,IF(E253="X",0,VLOOKUP(E253,'51'!$K$3:$L$16,2,FALSE)))</f>
        <v>#N/A</v>
      </c>
      <c r="P253" s="108" t="e">
        <f t="shared" si="7"/>
        <v>#N/A</v>
      </c>
    </row>
    <row r="254" spans="2:16">
      <c r="B254" s="145"/>
      <c r="N254" s="108">
        <f t="shared" si="6"/>
        <v>0</v>
      </c>
      <c r="O254" s="108" t="e">
        <f>IF(D254="X",0,IF(E254="X",0,VLOOKUP(E254,'51'!$K$3:$L$16,2,FALSE)))</f>
        <v>#N/A</v>
      </c>
      <c r="P254" s="108" t="e">
        <f t="shared" si="7"/>
        <v>#N/A</v>
      </c>
    </row>
    <row r="255" spans="2:16">
      <c r="B255" s="145"/>
      <c r="N255" s="108">
        <f t="shared" si="6"/>
        <v>0</v>
      </c>
      <c r="O255" s="108" t="e">
        <f>IF(D255="X",0,IF(E255="X",0,VLOOKUP(E255,'51'!$K$3:$L$16,2,FALSE)))</f>
        <v>#N/A</v>
      </c>
      <c r="P255" s="108" t="e">
        <f t="shared" si="7"/>
        <v>#N/A</v>
      </c>
    </row>
    <row r="256" spans="2:16">
      <c r="B256" s="145"/>
      <c r="N256" s="108">
        <f t="shared" si="6"/>
        <v>0</v>
      </c>
      <c r="O256" s="108" t="e">
        <f>IF(D256="X",0,IF(E256="X",0,VLOOKUP(E256,'51'!$K$3:$L$16,2,FALSE)))</f>
        <v>#N/A</v>
      </c>
      <c r="P256" s="108" t="e">
        <f t="shared" si="7"/>
        <v>#N/A</v>
      </c>
    </row>
    <row r="257" spans="2:16">
      <c r="B257" s="145"/>
      <c r="N257" s="108">
        <f t="shared" si="6"/>
        <v>0</v>
      </c>
      <c r="O257" s="108" t="e">
        <f>IF(D257="X",0,IF(E257="X",0,VLOOKUP(E257,'51'!$K$3:$L$16,2,FALSE)))</f>
        <v>#N/A</v>
      </c>
      <c r="P257" s="108" t="e">
        <f t="shared" si="7"/>
        <v>#N/A</v>
      </c>
    </row>
    <row r="258" spans="2:16">
      <c r="B258" s="145"/>
      <c r="N258" s="108">
        <f t="shared" si="6"/>
        <v>0</v>
      </c>
      <c r="O258" s="108" t="e">
        <f>IF(D258="X",0,IF(E258="X",0,VLOOKUP(E258,'51'!$K$3:$L$16,2,FALSE)))</f>
        <v>#N/A</v>
      </c>
      <c r="P258" s="108" t="e">
        <f t="shared" si="7"/>
        <v>#N/A</v>
      </c>
    </row>
    <row r="259" spans="2:16">
      <c r="B259" s="145"/>
      <c r="N259" s="108">
        <f t="shared" si="6"/>
        <v>0</v>
      </c>
      <c r="O259" s="108" t="e">
        <f>IF(D259="X",0,IF(E259="X",0,VLOOKUP(E259,'51'!$K$3:$L$16,2,FALSE)))</f>
        <v>#N/A</v>
      </c>
      <c r="P259" s="108" t="e">
        <f t="shared" si="7"/>
        <v>#N/A</v>
      </c>
    </row>
    <row r="260" spans="2:16">
      <c r="B260" s="145"/>
      <c r="N260" s="108">
        <f t="shared" ref="N260:N323" si="8">SUM(F260:M260)</f>
        <v>0</v>
      </c>
      <c r="O260" s="108" t="e">
        <f>IF(D260="X",0,IF(E260="X",0,VLOOKUP(E260,'51'!$K$3:$L$16,2,FALSE)))</f>
        <v>#N/A</v>
      </c>
      <c r="P260" s="108" t="e">
        <f t="shared" ref="P260:P323" si="9">N260*O260</f>
        <v>#N/A</v>
      </c>
    </row>
    <row r="261" spans="2:16">
      <c r="B261" s="145"/>
      <c r="N261" s="108">
        <f t="shared" si="8"/>
        <v>0</v>
      </c>
      <c r="O261" s="108" t="e">
        <f>IF(D261="X",0,IF(E261="X",0,VLOOKUP(E261,'51'!$K$3:$L$16,2,FALSE)))</f>
        <v>#N/A</v>
      </c>
      <c r="P261" s="108" t="e">
        <f t="shared" si="9"/>
        <v>#N/A</v>
      </c>
    </row>
    <row r="262" spans="2:16">
      <c r="B262" s="145"/>
      <c r="N262" s="108">
        <f t="shared" si="8"/>
        <v>0</v>
      </c>
      <c r="O262" s="108" t="e">
        <f>IF(D262="X",0,IF(E262="X",0,VLOOKUP(E262,'51'!$K$3:$L$16,2,FALSE)))</f>
        <v>#N/A</v>
      </c>
      <c r="P262" s="108" t="e">
        <f t="shared" si="9"/>
        <v>#N/A</v>
      </c>
    </row>
    <row r="263" spans="2:16">
      <c r="B263" s="145"/>
      <c r="N263" s="108">
        <f t="shared" si="8"/>
        <v>0</v>
      </c>
      <c r="O263" s="108" t="e">
        <f>IF(D263="X",0,IF(E263="X",0,VLOOKUP(E263,'51'!$K$3:$L$16,2,FALSE)))</f>
        <v>#N/A</v>
      </c>
      <c r="P263" s="108" t="e">
        <f t="shared" si="9"/>
        <v>#N/A</v>
      </c>
    </row>
    <row r="264" spans="2:16">
      <c r="B264" s="145"/>
      <c r="N264" s="108">
        <f t="shared" si="8"/>
        <v>0</v>
      </c>
      <c r="O264" s="108" t="e">
        <f>IF(D264="X",0,IF(E264="X",0,VLOOKUP(E264,'51'!$K$3:$L$16,2,FALSE)))</f>
        <v>#N/A</v>
      </c>
      <c r="P264" s="108" t="e">
        <f t="shared" si="9"/>
        <v>#N/A</v>
      </c>
    </row>
    <row r="265" spans="2:16">
      <c r="B265" s="145"/>
      <c r="N265" s="108">
        <f t="shared" si="8"/>
        <v>0</v>
      </c>
      <c r="O265" s="108" t="e">
        <f>IF(D265="X",0,IF(E265="X",0,VLOOKUP(E265,'51'!$K$3:$L$16,2,FALSE)))</f>
        <v>#N/A</v>
      </c>
      <c r="P265" s="108" t="e">
        <f t="shared" si="9"/>
        <v>#N/A</v>
      </c>
    </row>
    <row r="266" spans="2:16">
      <c r="B266" s="145"/>
      <c r="N266" s="108">
        <f t="shared" si="8"/>
        <v>0</v>
      </c>
      <c r="O266" s="108" t="e">
        <f>IF(D266="X",0,IF(E266="X",0,VLOOKUP(E266,'51'!$K$3:$L$16,2,FALSE)))</f>
        <v>#N/A</v>
      </c>
      <c r="P266" s="108" t="e">
        <f t="shared" si="9"/>
        <v>#N/A</v>
      </c>
    </row>
    <row r="267" spans="2:16">
      <c r="B267" s="145"/>
      <c r="N267" s="108">
        <f t="shared" si="8"/>
        <v>0</v>
      </c>
      <c r="O267" s="108" t="e">
        <f>IF(D267="X",0,IF(E267="X",0,VLOOKUP(E267,'51'!$K$3:$L$16,2,FALSE)))</f>
        <v>#N/A</v>
      </c>
      <c r="P267" s="108" t="e">
        <f t="shared" si="9"/>
        <v>#N/A</v>
      </c>
    </row>
    <row r="268" spans="2:16">
      <c r="B268" s="145"/>
      <c r="N268" s="108">
        <f t="shared" si="8"/>
        <v>0</v>
      </c>
      <c r="O268" s="108" t="e">
        <f>IF(D268="X",0,IF(E268="X",0,VLOOKUP(E268,'51'!$K$3:$L$16,2,FALSE)))</f>
        <v>#N/A</v>
      </c>
      <c r="P268" s="108" t="e">
        <f t="shared" si="9"/>
        <v>#N/A</v>
      </c>
    </row>
    <row r="269" spans="2:16">
      <c r="B269" s="145"/>
      <c r="N269" s="108">
        <f t="shared" si="8"/>
        <v>0</v>
      </c>
      <c r="O269" s="108" t="e">
        <f>IF(D269="X",0,IF(E269="X",0,VLOOKUP(E269,'51'!$K$3:$L$16,2,FALSE)))</f>
        <v>#N/A</v>
      </c>
      <c r="P269" s="108" t="e">
        <f t="shared" si="9"/>
        <v>#N/A</v>
      </c>
    </row>
    <row r="270" spans="2:16">
      <c r="B270" s="145"/>
      <c r="N270" s="108">
        <f t="shared" si="8"/>
        <v>0</v>
      </c>
      <c r="O270" s="108" t="e">
        <f>IF(D270="X",0,IF(E270="X",0,VLOOKUP(E270,'51'!$K$3:$L$16,2,FALSE)))</f>
        <v>#N/A</v>
      </c>
      <c r="P270" s="108" t="e">
        <f t="shared" si="9"/>
        <v>#N/A</v>
      </c>
    </row>
    <row r="271" spans="2:16">
      <c r="B271" s="145"/>
      <c r="N271" s="108">
        <f t="shared" si="8"/>
        <v>0</v>
      </c>
      <c r="O271" s="108" t="e">
        <f>IF(D271="X",0,IF(E271="X",0,VLOOKUP(E271,'51'!$K$3:$L$16,2,FALSE)))</f>
        <v>#N/A</v>
      </c>
      <c r="P271" s="108" t="e">
        <f t="shared" si="9"/>
        <v>#N/A</v>
      </c>
    </row>
    <row r="272" spans="2:16">
      <c r="B272" s="145"/>
      <c r="N272" s="108">
        <f t="shared" si="8"/>
        <v>0</v>
      </c>
      <c r="O272" s="108" t="e">
        <f>IF(D272="X",0,IF(E272="X",0,VLOOKUP(E272,'51'!$K$3:$L$16,2,FALSE)))</f>
        <v>#N/A</v>
      </c>
      <c r="P272" s="108" t="e">
        <f t="shared" si="9"/>
        <v>#N/A</v>
      </c>
    </row>
    <row r="273" spans="2:16">
      <c r="B273" s="145"/>
      <c r="N273" s="108">
        <f t="shared" si="8"/>
        <v>0</v>
      </c>
      <c r="O273" s="108" t="e">
        <f>IF(D273="X",0,IF(E273="X",0,VLOOKUP(E273,'51'!$K$3:$L$16,2,FALSE)))</f>
        <v>#N/A</v>
      </c>
      <c r="P273" s="108" t="e">
        <f t="shared" si="9"/>
        <v>#N/A</v>
      </c>
    </row>
    <row r="274" spans="2:16">
      <c r="B274" s="145"/>
      <c r="N274" s="108">
        <f t="shared" si="8"/>
        <v>0</v>
      </c>
      <c r="O274" s="108" t="e">
        <f>IF(D274="X",0,IF(E274="X",0,VLOOKUP(E274,'51'!$K$3:$L$16,2,FALSE)))</f>
        <v>#N/A</v>
      </c>
      <c r="P274" s="108" t="e">
        <f t="shared" si="9"/>
        <v>#N/A</v>
      </c>
    </row>
    <row r="275" spans="2:16">
      <c r="B275" s="145"/>
      <c r="N275" s="108">
        <f t="shared" si="8"/>
        <v>0</v>
      </c>
      <c r="O275" s="108" t="e">
        <f>IF(D275="X",0,IF(E275="X",0,VLOOKUP(E275,'51'!$K$3:$L$16,2,FALSE)))</f>
        <v>#N/A</v>
      </c>
      <c r="P275" s="108" t="e">
        <f t="shared" si="9"/>
        <v>#N/A</v>
      </c>
    </row>
    <row r="276" spans="2:16">
      <c r="B276" s="145"/>
      <c r="N276" s="108">
        <f t="shared" si="8"/>
        <v>0</v>
      </c>
      <c r="O276" s="108" t="e">
        <f>IF(D276="X",0,IF(E276="X",0,VLOOKUP(E276,'51'!$K$3:$L$16,2,FALSE)))</f>
        <v>#N/A</v>
      </c>
      <c r="P276" s="108" t="e">
        <f t="shared" si="9"/>
        <v>#N/A</v>
      </c>
    </row>
    <row r="277" spans="2:16">
      <c r="B277" s="145"/>
      <c r="N277" s="108">
        <f t="shared" si="8"/>
        <v>0</v>
      </c>
      <c r="O277" s="108" t="e">
        <f>IF(D277="X",0,IF(E277="X",0,VLOOKUP(E277,'51'!$K$3:$L$16,2,FALSE)))</f>
        <v>#N/A</v>
      </c>
      <c r="P277" s="108" t="e">
        <f t="shared" si="9"/>
        <v>#N/A</v>
      </c>
    </row>
    <row r="278" spans="2:16">
      <c r="B278" s="145"/>
      <c r="N278" s="108">
        <f t="shared" si="8"/>
        <v>0</v>
      </c>
      <c r="O278" s="108" t="e">
        <f>IF(D278="X",0,IF(E278="X",0,VLOOKUP(E278,'51'!$K$3:$L$16,2,FALSE)))</f>
        <v>#N/A</v>
      </c>
      <c r="P278" s="108" t="e">
        <f t="shared" si="9"/>
        <v>#N/A</v>
      </c>
    </row>
    <row r="279" spans="2:16">
      <c r="B279" s="145"/>
      <c r="N279" s="108">
        <f t="shared" si="8"/>
        <v>0</v>
      </c>
      <c r="O279" s="108" t="e">
        <f>IF(D279="X",0,IF(E279="X",0,VLOOKUP(E279,'51'!$K$3:$L$16,2,FALSE)))</f>
        <v>#N/A</v>
      </c>
      <c r="P279" s="108" t="e">
        <f t="shared" si="9"/>
        <v>#N/A</v>
      </c>
    </row>
    <row r="280" spans="2:16">
      <c r="B280" s="145"/>
      <c r="N280" s="108">
        <f t="shared" si="8"/>
        <v>0</v>
      </c>
      <c r="O280" s="108" t="e">
        <f>IF(D280="X",0,IF(E280="X",0,VLOOKUP(E280,'51'!$K$3:$L$16,2,FALSE)))</f>
        <v>#N/A</v>
      </c>
      <c r="P280" s="108" t="e">
        <f t="shared" si="9"/>
        <v>#N/A</v>
      </c>
    </row>
    <row r="281" spans="2:16">
      <c r="B281" s="145"/>
      <c r="N281" s="108">
        <f t="shared" si="8"/>
        <v>0</v>
      </c>
      <c r="O281" s="108" t="e">
        <f>IF(D281="X",0,IF(E281="X",0,VLOOKUP(E281,'51'!$K$3:$L$16,2,FALSE)))</f>
        <v>#N/A</v>
      </c>
      <c r="P281" s="108" t="e">
        <f t="shared" si="9"/>
        <v>#N/A</v>
      </c>
    </row>
    <row r="282" spans="2:16">
      <c r="B282" s="145"/>
      <c r="N282" s="108">
        <f t="shared" si="8"/>
        <v>0</v>
      </c>
      <c r="O282" s="108" t="e">
        <f>IF(D282="X",0,IF(E282="X",0,VLOOKUP(E282,'51'!$K$3:$L$16,2,FALSE)))</f>
        <v>#N/A</v>
      </c>
      <c r="P282" s="108" t="e">
        <f t="shared" si="9"/>
        <v>#N/A</v>
      </c>
    </row>
    <row r="283" spans="2:16">
      <c r="B283" s="145"/>
      <c r="N283" s="108">
        <f t="shared" si="8"/>
        <v>0</v>
      </c>
      <c r="O283" s="108" t="e">
        <f>IF(D283="X",0,IF(E283="X",0,VLOOKUP(E283,'51'!$K$3:$L$16,2,FALSE)))</f>
        <v>#N/A</v>
      </c>
      <c r="P283" s="108" t="e">
        <f t="shared" si="9"/>
        <v>#N/A</v>
      </c>
    </row>
    <row r="284" spans="2:16">
      <c r="B284" s="145"/>
      <c r="N284" s="108">
        <f t="shared" si="8"/>
        <v>0</v>
      </c>
      <c r="O284" s="108" t="e">
        <f>IF(D284="X",0,IF(E284="X",0,VLOOKUP(E284,'51'!$K$3:$L$16,2,FALSE)))</f>
        <v>#N/A</v>
      </c>
      <c r="P284" s="108" t="e">
        <f t="shared" si="9"/>
        <v>#N/A</v>
      </c>
    </row>
    <row r="285" spans="2:16">
      <c r="B285" s="145"/>
      <c r="N285" s="108">
        <f t="shared" si="8"/>
        <v>0</v>
      </c>
      <c r="O285" s="108" t="e">
        <f>IF(D285="X",0,IF(E285="X",0,VLOOKUP(E285,'51'!$K$3:$L$16,2,FALSE)))</f>
        <v>#N/A</v>
      </c>
      <c r="P285" s="108" t="e">
        <f t="shared" si="9"/>
        <v>#N/A</v>
      </c>
    </row>
    <row r="286" spans="2:16">
      <c r="B286" s="145"/>
      <c r="N286" s="108">
        <f t="shared" si="8"/>
        <v>0</v>
      </c>
      <c r="O286" s="108" t="e">
        <f>IF(D286="X",0,IF(E286="X",0,VLOOKUP(E286,'51'!$K$3:$L$16,2,FALSE)))</f>
        <v>#N/A</v>
      </c>
      <c r="P286" s="108" t="e">
        <f t="shared" si="9"/>
        <v>#N/A</v>
      </c>
    </row>
    <row r="287" spans="2:16">
      <c r="B287" s="145"/>
      <c r="N287" s="108">
        <f t="shared" si="8"/>
        <v>0</v>
      </c>
      <c r="O287" s="108" t="e">
        <f>IF(D287="X",0,IF(E287="X",0,VLOOKUP(E287,'51'!$K$3:$L$16,2,FALSE)))</f>
        <v>#N/A</v>
      </c>
      <c r="P287" s="108" t="e">
        <f t="shared" si="9"/>
        <v>#N/A</v>
      </c>
    </row>
    <row r="288" spans="2:16">
      <c r="B288" s="145"/>
      <c r="N288" s="108">
        <f t="shared" si="8"/>
        <v>0</v>
      </c>
      <c r="O288" s="108" t="e">
        <f>IF(D288="X",0,IF(E288="X",0,VLOOKUP(E288,'51'!$K$3:$L$16,2,FALSE)))</f>
        <v>#N/A</v>
      </c>
      <c r="P288" s="108" t="e">
        <f t="shared" si="9"/>
        <v>#N/A</v>
      </c>
    </row>
    <row r="289" spans="2:16">
      <c r="B289" s="145"/>
      <c r="N289" s="108">
        <f t="shared" si="8"/>
        <v>0</v>
      </c>
      <c r="O289" s="108" t="e">
        <f>IF(D289="X",0,IF(E289="X",0,VLOOKUP(E289,'51'!$K$3:$L$16,2,FALSE)))</f>
        <v>#N/A</v>
      </c>
      <c r="P289" s="108" t="e">
        <f t="shared" si="9"/>
        <v>#N/A</v>
      </c>
    </row>
    <row r="290" spans="2:16">
      <c r="B290" s="145"/>
      <c r="N290" s="108">
        <f t="shared" si="8"/>
        <v>0</v>
      </c>
      <c r="O290" s="108" t="e">
        <f>IF(D290="X",0,IF(E290="X",0,VLOOKUP(E290,'51'!$K$3:$L$16,2,FALSE)))</f>
        <v>#N/A</v>
      </c>
      <c r="P290" s="108" t="e">
        <f t="shared" si="9"/>
        <v>#N/A</v>
      </c>
    </row>
    <row r="291" spans="2:16">
      <c r="B291" s="145"/>
      <c r="N291" s="108">
        <f t="shared" si="8"/>
        <v>0</v>
      </c>
      <c r="O291" s="108" t="e">
        <f>IF(D291="X",0,IF(E291="X",0,VLOOKUP(E291,'51'!$K$3:$L$16,2,FALSE)))</f>
        <v>#N/A</v>
      </c>
      <c r="P291" s="108" t="e">
        <f t="shared" si="9"/>
        <v>#N/A</v>
      </c>
    </row>
    <row r="292" spans="2:16">
      <c r="B292" s="145"/>
      <c r="N292" s="108">
        <f t="shared" si="8"/>
        <v>0</v>
      </c>
      <c r="O292" s="108" t="e">
        <f>IF(D292="X",0,IF(E292="X",0,VLOOKUP(E292,'51'!$K$3:$L$16,2,FALSE)))</f>
        <v>#N/A</v>
      </c>
      <c r="P292" s="108" t="e">
        <f t="shared" si="9"/>
        <v>#N/A</v>
      </c>
    </row>
    <row r="293" spans="2:16">
      <c r="B293" s="145"/>
      <c r="N293" s="108">
        <f t="shared" si="8"/>
        <v>0</v>
      </c>
      <c r="O293" s="108" t="e">
        <f>IF(D293="X",0,IF(E293="X",0,VLOOKUP(E293,'51'!$K$3:$L$16,2,FALSE)))</f>
        <v>#N/A</v>
      </c>
      <c r="P293" s="108" t="e">
        <f t="shared" si="9"/>
        <v>#N/A</v>
      </c>
    </row>
    <row r="294" spans="2:16">
      <c r="B294" s="145"/>
      <c r="N294" s="108">
        <f t="shared" si="8"/>
        <v>0</v>
      </c>
      <c r="O294" s="108" t="e">
        <f>IF(D294="X",0,IF(E294="X",0,VLOOKUP(E294,'51'!$K$3:$L$16,2,FALSE)))</f>
        <v>#N/A</v>
      </c>
      <c r="P294" s="108" t="e">
        <f t="shared" si="9"/>
        <v>#N/A</v>
      </c>
    </row>
    <row r="295" spans="2:16">
      <c r="B295" s="145"/>
      <c r="N295" s="108">
        <f t="shared" si="8"/>
        <v>0</v>
      </c>
      <c r="O295" s="108" t="e">
        <f>IF(D295="X",0,IF(E295="X",0,VLOOKUP(E295,'51'!$K$3:$L$16,2,FALSE)))</f>
        <v>#N/A</v>
      </c>
      <c r="P295" s="108" t="e">
        <f t="shared" si="9"/>
        <v>#N/A</v>
      </c>
    </row>
    <row r="296" spans="2:16">
      <c r="B296" s="145"/>
      <c r="N296" s="108">
        <f t="shared" si="8"/>
        <v>0</v>
      </c>
      <c r="O296" s="108" t="e">
        <f>IF(D296="X",0,IF(E296="X",0,VLOOKUP(E296,'51'!$K$3:$L$16,2,FALSE)))</f>
        <v>#N/A</v>
      </c>
      <c r="P296" s="108" t="e">
        <f t="shared" si="9"/>
        <v>#N/A</v>
      </c>
    </row>
    <row r="297" spans="2:16">
      <c r="B297" s="145"/>
      <c r="N297" s="108">
        <f t="shared" si="8"/>
        <v>0</v>
      </c>
      <c r="O297" s="108" t="e">
        <f>IF(D297="X",0,IF(E297="X",0,VLOOKUP(E297,'51'!$K$3:$L$16,2,FALSE)))</f>
        <v>#N/A</v>
      </c>
      <c r="P297" s="108" t="e">
        <f t="shared" si="9"/>
        <v>#N/A</v>
      </c>
    </row>
    <row r="298" spans="2:16">
      <c r="B298" s="145"/>
      <c r="N298" s="108">
        <f t="shared" si="8"/>
        <v>0</v>
      </c>
      <c r="O298" s="108" t="e">
        <f>IF(D298="X",0,IF(E298="X",0,VLOOKUP(E298,'51'!$K$3:$L$16,2,FALSE)))</f>
        <v>#N/A</v>
      </c>
      <c r="P298" s="108" t="e">
        <f t="shared" si="9"/>
        <v>#N/A</v>
      </c>
    </row>
    <row r="299" spans="2:16">
      <c r="B299" s="145"/>
      <c r="N299" s="108">
        <f t="shared" si="8"/>
        <v>0</v>
      </c>
      <c r="O299" s="108" t="e">
        <f>IF(D299="X",0,IF(E299="X",0,VLOOKUP(E299,'51'!$K$3:$L$16,2,FALSE)))</f>
        <v>#N/A</v>
      </c>
      <c r="P299" s="108" t="e">
        <f t="shared" si="9"/>
        <v>#N/A</v>
      </c>
    </row>
    <row r="300" spans="2:16">
      <c r="B300" s="145"/>
      <c r="N300" s="108">
        <f t="shared" si="8"/>
        <v>0</v>
      </c>
      <c r="O300" s="108" t="e">
        <f>IF(D300="X",0,IF(E300="X",0,VLOOKUP(E300,'51'!$K$3:$L$16,2,FALSE)))</f>
        <v>#N/A</v>
      </c>
      <c r="P300" s="108" t="e">
        <f t="shared" si="9"/>
        <v>#N/A</v>
      </c>
    </row>
    <row r="301" spans="2:16">
      <c r="B301" s="145"/>
      <c r="N301" s="108">
        <f t="shared" si="8"/>
        <v>0</v>
      </c>
      <c r="O301" s="108" t="e">
        <f>IF(D301="X",0,IF(E301="X",0,VLOOKUP(E301,'51'!$K$3:$L$16,2,FALSE)))</f>
        <v>#N/A</v>
      </c>
      <c r="P301" s="108" t="e">
        <f t="shared" si="9"/>
        <v>#N/A</v>
      </c>
    </row>
    <row r="302" spans="2:16">
      <c r="B302" s="145"/>
      <c r="N302" s="108">
        <f t="shared" si="8"/>
        <v>0</v>
      </c>
      <c r="O302" s="108" t="e">
        <f>IF(D302="X",0,IF(E302="X",0,VLOOKUP(E302,'51'!$K$3:$L$16,2,FALSE)))</f>
        <v>#N/A</v>
      </c>
      <c r="P302" s="108" t="e">
        <f t="shared" si="9"/>
        <v>#N/A</v>
      </c>
    </row>
    <row r="303" spans="2:16">
      <c r="B303" s="145"/>
      <c r="N303" s="108">
        <f t="shared" si="8"/>
        <v>0</v>
      </c>
      <c r="O303" s="108" t="e">
        <f>IF(D303="X",0,IF(E303="X",0,VLOOKUP(E303,'51'!$K$3:$L$16,2,FALSE)))</f>
        <v>#N/A</v>
      </c>
      <c r="P303" s="108" t="e">
        <f t="shared" si="9"/>
        <v>#N/A</v>
      </c>
    </row>
    <row r="304" spans="2:16">
      <c r="B304" s="145"/>
      <c r="N304" s="108">
        <f t="shared" si="8"/>
        <v>0</v>
      </c>
      <c r="O304" s="108" t="e">
        <f>IF(D304="X",0,IF(E304="X",0,VLOOKUP(E304,'51'!$K$3:$L$16,2,FALSE)))</f>
        <v>#N/A</v>
      </c>
      <c r="P304" s="108" t="e">
        <f t="shared" si="9"/>
        <v>#N/A</v>
      </c>
    </row>
    <row r="305" spans="2:16">
      <c r="B305" s="145"/>
      <c r="N305" s="108">
        <f t="shared" si="8"/>
        <v>0</v>
      </c>
      <c r="O305" s="108" t="e">
        <f>IF(D305="X",0,IF(E305="X",0,VLOOKUP(E305,'51'!$K$3:$L$16,2,FALSE)))</f>
        <v>#N/A</v>
      </c>
      <c r="P305" s="108" t="e">
        <f t="shared" si="9"/>
        <v>#N/A</v>
      </c>
    </row>
    <row r="306" spans="2:16">
      <c r="B306" s="145"/>
      <c r="N306" s="108">
        <f t="shared" si="8"/>
        <v>0</v>
      </c>
      <c r="O306" s="108" t="e">
        <f>IF(D306="X",0,IF(E306="X",0,VLOOKUP(E306,'51'!$K$3:$L$16,2,FALSE)))</f>
        <v>#N/A</v>
      </c>
      <c r="P306" s="108" t="e">
        <f t="shared" si="9"/>
        <v>#N/A</v>
      </c>
    </row>
    <row r="307" spans="2:16">
      <c r="B307" s="145"/>
      <c r="N307" s="108">
        <f t="shared" si="8"/>
        <v>0</v>
      </c>
      <c r="O307" s="108" t="e">
        <f>IF(D307="X",0,IF(E307="X",0,VLOOKUP(E307,'51'!$K$3:$L$16,2,FALSE)))</f>
        <v>#N/A</v>
      </c>
      <c r="P307" s="108" t="e">
        <f t="shared" si="9"/>
        <v>#N/A</v>
      </c>
    </row>
    <row r="308" spans="2:16">
      <c r="B308" s="145"/>
      <c r="N308" s="108">
        <f t="shared" si="8"/>
        <v>0</v>
      </c>
      <c r="O308" s="108" t="e">
        <f>IF(D308="X",0,IF(E308="X",0,VLOOKUP(E308,'51'!$K$3:$L$16,2,FALSE)))</f>
        <v>#N/A</v>
      </c>
      <c r="P308" s="108" t="e">
        <f t="shared" si="9"/>
        <v>#N/A</v>
      </c>
    </row>
    <row r="309" spans="2:16">
      <c r="B309" s="145"/>
      <c r="N309" s="108">
        <f t="shared" si="8"/>
        <v>0</v>
      </c>
      <c r="O309" s="108" t="e">
        <f>IF(D309="X",0,IF(E309="X",0,VLOOKUP(E309,'51'!$K$3:$L$16,2,FALSE)))</f>
        <v>#N/A</v>
      </c>
      <c r="P309" s="108" t="e">
        <f t="shared" si="9"/>
        <v>#N/A</v>
      </c>
    </row>
    <row r="310" spans="2:16">
      <c r="B310" s="145"/>
      <c r="N310" s="108">
        <f t="shared" si="8"/>
        <v>0</v>
      </c>
      <c r="O310" s="108" t="e">
        <f>IF(D310="X",0,IF(E310="X",0,VLOOKUP(E310,'51'!$K$3:$L$16,2,FALSE)))</f>
        <v>#N/A</v>
      </c>
      <c r="P310" s="108" t="e">
        <f t="shared" si="9"/>
        <v>#N/A</v>
      </c>
    </row>
    <row r="311" spans="2:16">
      <c r="B311" s="145"/>
      <c r="N311" s="108">
        <f t="shared" si="8"/>
        <v>0</v>
      </c>
      <c r="O311" s="108" t="e">
        <f>IF(D311="X",0,IF(E311="X",0,VLOOKUP(E311,'51'!$K$3:$L$16,2,FALSE)))</f>
        <v>#N/A</v>
      </c>
      <c r="P311" s="108" t="e">
        <f t="shared" si="9"/>
        <v>#N/A</v>
      </c>
    </row>
    <row r="312" spans="2:16">
      <c r="B312" s="145"/>
      <c r="N312" s="108">
        <f t="shared" si="8"/>
        <v>0</v>
      </c>
      <c r="O312" s="108" t="e">
        <f>IF(D312="X",0,IF(E312="X",0,VLOOKUP(E312,'51'!$K$3:$L$16,2,FALSE)))</f>
        <v>#N/A</v>
      </c>
      <c r="P312" s="108" t="e">
        <f t="shared" si="9"/>
        <v>#N/A</v>
      </c>
    </row>
    <row r="313" spans="2:16">
      <c r="B313" s="145"/>
      <c r="N313" s="108">
        <f t="shared" si="8"/>
        <v>0</v>
      </c>
      <c r="O313" s="108" t="e">
        <f>IF(D313="X",0,IF(E313="X",0,VLOOKUP(E313,'51'!$K$3:$L$16,2,FALSE)))</f>
        <v>#N/A</v>
      </c>
      <c r="P313" s="108" t="e">
        <f t="shared" si="9"/>
        <v>#N/A</v>
      </c>
    </row>
    <row r="314" spans="2:16">
      <c r="B314" s="145"/>
      <c r="N314" s="108">
        <f t="shared" si="8"/>
        <v>0</v>
      </c>
      <c r="O314" s="108" t="e">
        <f>IF(D314="X",0,IF(E314="X",0,VLOOKUP(E314,'51'!$K$3:$L$16,2,FALSE)))</f>
        <v>#N/A</v>
      </c>
      <c r="P314" s="108" t="e">
        <f t="shared" si="9"/>
        <v>#N/A</v>
      </c>
    </row>
    <row r="315" spans="2:16">
      <c r="B315" s="145"/>
      <c r="N315" s="108">
        <f t="shared" si="8"/>
        <v>0</v>
      </c>
      <c r="O315" s="108" t="e">
        <f>IF(D315="X",0,IF(E315="X",0,VLOOKUP(E315,'51'!$K$3:$L$16,2,FALSE)))</f>
        <v>#N/A</v>
      </c>
      <c r="P315" s="108" t="e">
        <f t="shared" si="9"/>
        <v>#N/A</v>
      </c>
    </row>
    <row r="316" spans="2:16">
      <c r="B316" s="145"/>
      <c r="N316" s="108">
        <f t="shared" si="8"/>
        <v>0</v>
      </c>
      <c r="O316" s="108" t="e">
        <f>IF(D316="X",0,IF(E316="X",0,VLOOKUP(E316,'51'!$K$3:$L$16,2,FALSE)))</f>
        <v>#N/A</v>
      </c>
      <c r="P316" s="108" t="e">
        <f t="shared" si="9"/>
        <v>#N/A</v>
      </c>
    </row>
    <row r="317" spans="2:16">
      <c r="B317" s="145"/>
      <c r="N317" s="108">
        <f t="shared" si="8"/>
        <v>0</v>
      </c>
      <c r="O317" s="108" t="e">
        <f>IF(D317="X",0,IF(E317="X",0,VLOOKUP(E317,'51'!$K$3:$L$16,2,FALSE)))</f>
        <v>#N/A</v>
      </c>
      <c r="P317" s="108" t="e">
        <f t="shared" si="9"/>
        <v>#N/A</v>
      </c>
    </row>
    <row r="318" spans="2:16">
      <c r="B318" s="145"/>
      <c r="N318" s="108">
        <f t="shared" si="8"/>
        <v>0</v>
      </c>
      <c r="O318" s="108" t="e">
        <f>IF(D318="X",0,IF(E318="X",0,VLOOKUP(E318,'51'!$K$3:$L$16,2,FALSE)))</f>
        <v>#N/A</v>
      </c>
      <c r="P318" s="108" t="e">
        <f t="shared" si="9"/>
        <v>#N/A</v>
      </c>
    </row>
    <row r="319" spans="2:16">
      <c r="B319" s="145"/>
      <c r="N319" s="108">
        <f t="shared" si="8"/>
        <v>0</v>
      </c>
      <c r="O319" s="108" t="e">
        <f>IF(D319="X",0,IF(E319="X",0,VLOOKUP(E319,'51'!$K$3:$L$16,2,FALSE)))</f>
        <v>#N/A</v>
      </c>
      <c r="P319" s="108" t="e">
        <f t="shared" si="9"/>
        <v>#N/A</v>
      </c>
    </row>
    <row r="320" spans="2:16">
      <c r="B320" s="145"/>
      <c r="N320" s="108">
        <f t="shared" si="8"/>
        <v>0</v>
      </c>
      <c r="O320" s="108" t="e">
        <f>IF(D320="X",0,IF(E320="X",0,VLOOKUP(E320,'51'!$K$3:$L$16,2,FALSE)))</f>
        <v>#N/A</v>
      </c>
      <c r="P320" s="108" t="e">
        <f t="shared" si="9"/>
        <v>#N/A</v>
      </c>
    </row>
    <row r="321" spans="2:16">
      <c r="B321" s="145"/>
      <c r="N321" s="108">
        <f t="shared" si="8"/>
        <v>0</v>
      </c>
      <c r="O321" s="108" t="e">
        <f>IF(D321="X",0,IF(E321="X",0,VLOOKUP(E321,'51'!$K$3:$L$16,2,FALSE)))</f>
        <v>#N/A</v>
      </c>
      <c r="P321" s="108" t="e">
        <f t="shared" si="9"/>
        <v>#N/A</v>
      </c>
    </row>
    <row r="322" spans="2:16">
      <c r="B322" s="145"/>
      <c r="N322" s="108">
        <f t="shared" si="8"/>
        <v>0</v>
      </c>
      <c r="O322" s="108" t="e">
        <f>IF(D322="X",0,IF(E322="X",0,VLOOKUP(E322,'51'!$K$3:$L$16,2,FALSE)))</f>
        <v>#N/A</v>
      </c>
      <c r="P322" s="108" t="e">
        <f t="shared" si="9"/>
        <v>#N/A</v>
      </c>
    </row>
    <row r="323" spans="2:16">
      <c r="B323" s="145"/>
      <c r="N323" s="108">
        <f t="shared" si="8"/>
        <v>0</v>
      </c>
      <c r="O323" s="108" t="e">
        <f>IF(D323="X",0,IF(E323="X",0,VLOOKUP(E323,'51'!$K$3:$L$16,2,FALSE)))</f>
        <v>#N/A</v>
      </c>
      <c r="P323" s="108" t="e">
        <f t="shared" si="9"/>
        <v>#N/A</v>
      </c>
    </row>
    <row r="324" spans="2:16">
      <c r="B324" s="145"/>
      <c r="N324" s="108">
        <f t="shared" ref="N324:N387" si="10">SUM(F324:M324)</f>
        <v>0</v>
      </c>
      <c r="O324" s="108" t="e">
        <f>IF(D324="X",0,IF(E324="X",0,VLOOKUP(E324,'51'!$K$3:$L$16,2,FALSE)))</f>
        <v>#N/A</v>
      </c>
      <c r="P324" s="108" t="e">
        <f t="shared" ref="P324:P387" si="11">N324*O324</f>
        <v>#N/A</v>
      </c>
    </row>
    <row r="325" spans="2:16">
      <c r="B325" s="145"/>
      <c r="N325" s="108">
        <f t="shared" si="10"/>
        <v>0</v>
      </c>
      <c r="O325" s="108" t="e">
        <f>IF(D325="X",0,IF(E325="X",0,VLOOKUP(E325,'51'!$K$3:$L$16,2,FALSE)))</f>
        <v>#N/A</v>
      </c>
      <c r="P325" s="108" t="e">
        <f t="shared" si="11"/>
        <v>#N/A</v>
      </c>
    </row>
    <row r="326" spans="2:16">
      <c r="B326" s="145"/>
      <c r="N326" s="108">
        <f t="shared" si="10"/>
        <v>0</v>
      </c>
      <c r="O326" s="108" t="e">
        <f>IF(D326="X",0,IF(E326="X",0,VLOOKUP(E326,'51'!$K$3:$L$16,2,FALSE)))</f>
        <v>#N/A</v>
      </c>
      <c r="P326" s="108" t="e">
        <f t="shared" si="11"/>
        <v>#N/A</v>
      </c>
    </row>
    <row r="327" spans="2:16">
      <c r="B327" s="145"/>
      <c r="N327" s="108">
        <f t="shared" si="10"/>
        <v>0</v>
      </c>
      <c r="O327" s="108" t="e">
        <f>IF(D327="X",0,IF(E327="X",0,VLOOKUP(E327,'51'!$K$3:$L$16,2,FALSE)))</f>
        <v>#N/A</v>
      </c>
      <c r="P327" s="108" t="e">
        <f t="shared" si="11"/>
        <v>#N/A</v>
      </c>
    </row>
    <row r="328" spans="2:16">
      <c r="B328" s="145"/>
      <c r="N328" s="108">
        <f t="shared" si="10"/>
        <v>0</v>
      </c>
      <c r="O328" s="108" t="e">
        <f>IF(D328="X",0,IF(E328="X",0,VLOOKUP(E328,'51'!$K$3:$L$16,2,FALSE)))</f>
        <v>#N/A</v>
      </c>
      <c r="P328" s="108" t="e">
        <f t="shared" si="11"/>
        <v>#N/A</v>
      </c>
    </row>
    <row r="329" spans="2:16">
      <c r="B329" s="145"/>
      <c r="N329" s="108">
        <f t="shared" si="10"/>
        <v>0</v>
      </c>
      <c r="O329" s="108" t="e">
        <f>IF(D329="X",0,IF(E329="X",0,VLOOKUP(E329,'51'!$K$3:$L$16,2,FALSE)))</f>
        <v>#N/A</v>
      </c>
      <c r="P329" s="108" t="e">
        <f t="shared" si="11"/>
        <v>#N/A</v>
      </c>
    </row>
    <row r="330" spans="2:16">
      <c r="B330" s="145"/>
      <c r="N330" s="108">
        <f t="shared" si="10"/>
        <v>0</v>
      </c>
      <c r="O330" s="108" t="e">
        <f>IF(D330="X",0,IF(E330="X",0,VLOOKUP(E330,'51'!$K$3:$L$16,2,FALSE)))</f>
        <v>#N/A</v>
      </c>
      <c r="P330" s="108" t="e">
        <f t="shared" si="11"/>
        <v>#N/A</v>
      </c>
    </row>
    <row r="331" spans="2:16">
      <c r="B331" s="145"/>
      <c r="N331" s="108">
        <f t="shared" si="10"/>
        <v>0</v>
      </c>
      <c r="O331" s="108" t="e">
        <f>IF(D331="X",0,IF(E331="X",0,VLOOKUP(E331,'51'!$K$3:$L$16,2,FALSE)))</f>
        <v>#N/A</v>
      </c>
      <c r="P331" s="108" t="e">
        <f t="shared" si="11"/>
        <v>#N/A</v>
      </c>
    </row>
    <row r="332" spans="2:16">
      <c r="B332" s="145"/>
      <c r="N332" s="108">
        <f t="shared" si="10"/>
        <v>0</v>
      </c>
      <c r="O332" s="108" t="e">
        <f>IF(D332="X",0,IF(E332="X",0,VLOOKUP(E332,'51'!$K$3:$L$16,2,FALSE)))</f>
        <v>#N/A</v>
      </c>
      <c r="P332" s="108" t="e">
        <f t="shared" si="11"/>
        <v>#N/A</v>
      </c>
    </row>
    <row r="333" spans="2:16">
      <c r="B333" s="145"/>
      <c r="N333" s="108">
        <f t="shared" si="10"/>
        <v>0</v>
      </c>
      <c r="O333" s="108" t="e">
        <f>IF(D333="X",0,IF(E333="X",0,VLOOKUP(E333,'51'!$K$3:$L$16,2,FALSE)))</f>
        <v>#N/A</v>
      </c>
      <c r="P333" s="108" t="e">
        <f t="shared" si="11"/>
        <v>#N/A</v>
      </c>
    </row>
    <row r="334" spans="2:16">
      <c r="B334" s="145"/>
      <c r="N334" s="108">
        <f t="shared" si="10"/>
        <v>0</v>
      </c>
      <c r="O334" s="108" t="e">
        <f>IF(D334="X",0,IF(E334="X",0,VLOOKUP(E334,'51'!$K$3:$L$16,2,FALSE)))</f>
        <v>#N/A</v>
      </c>
      <c r="P334" s="108" t="e">
        <f t="shared" si="11"/>
        <v>#N/A</v>
      </c>
    </row>
    <row r="335" spans="2:16">
      <c r="B335" s="145"/>
      <c r="N335" s="108">
        <f t="shared" si="10"/>
        <v>0</v>
      </c>
      <c r="O335" s="108" t="e">
        <f>IF(D335="X",0,IF(E335="X",0,VLOOKUP(E335,'51'!$K$3:$L$16,2,FALSE)))</f>
        <v>#N/A</v>
      </c>
      <c r="P335" s="108" t="e">
        <f t="shared" si="11"/>
        <v>#N/A</v>
      </c>
    </row>
    <row r="336" spans="2:16">
      <c r="B336" s="145"/>
      <c r="N336" s="108">
        <f t="shared" si="10"/>
        <v>0</v>
      </c>
      <c r="O336" s="108" t="e">
        <f>IF(D336="X",0,IF(E336="X",0,VLOOKUP(E336,'51'!$K$3:$L$16,2,FALSE)))</f>
        <v>#N/A</v>
      </c>
      <c r="P336" s="108" t="e">
        <f t="shared" si="11"/>
        <v>#N/A</v>
      </c>
    </row>
    <row r="337" spans="2:16">
      <c r="B337" s="145"/>
      <c r="N337" s="108">
        <f t="shared" si="10"/>
        <v>0</v>
      </c>
      <c r="O337" s="108" t="e">
        <f>IF(D337="X",0,IF(E337="X",0,VLOOKUP(E337,'51'!$K$3:$L$16,2,FALSE)))</f>
        <v>#N/A</v>
      </c>
      <c r="P337" s="108" t="e">
        <f t="shared" si="11"/>
        <v>#N/A</v>
      </c>
    </row>
    <row r="338" spans="2:16">
      <c r="B338" s="145"/>
      <c r="N338" s="108">
        <f t="shared" si="10"/>
        <v>0</v>
      </c>
      <c r="O338" s="108" t="e">
        <f>IF(D338="X",0,IF(E338="X",0,VLOOKUP(E338,'51'!$K$3:$L$16,2,FALSE)))</f>
        <v>#N/A</v>
      </c>
      <c r="P338" s="108" t="e">
        <f t="shared" si="11"/>
        <v>#N/A</v>
      </c>
    </row>
    <row r="339" spans="2:16">
      <c r="B339" s="145"/>
      <c r="N339" s="108">
        <f t="shared" si="10"/>
        <v>0</v>
      </c>
      <c r="O339" s="108" t="e">
        <f>IF(D339="X",0,IF(E339="X",0,VLOOKUP(E339,'51'!$K$3:$L$16,2,FALSE)))</f>
        <v>#N/A</v>
      </c>
      <c r="P339" s="108" t="e">
        <f t="shared" si="11"/>
        <v>#N/A</v>
      </c>
    </row>
    <row r="340" spans="2:16">
      <c r="B340" s="145"/>
      <c r="N340" s="108">
        <f t="shared" si="10"/>
        <v>0</v>
      </c>
      <c r="O340" s="108" t="e">
        <f>IF(D340="X",0,IF(E340="X",0,VLOOKUP(E340,'51'!$K$3:$L$16,2,FALSE)))</f>
        <v>#N/A</v>
      </c>
      <c r="P340" s="108" t="e">
        <f t="shared" si="11"/>
        <v>#N/A</v>
      </c>
    </row>
    <row r="341" spans="2:16">
      <c r="B341" s="145"/>
      <c r="N341" s="108">
        <f t="shared" si="10"/>
        <v>0</v>
      </c>
      <c r="O341" s="108" t="e">
        <f>IF(D341="X",0,IF(E341="X",0,VLOOKUP(E341,'51'!$K$3:$L$16,2,FALSE)))</f>
        <v>#N/A</v>
      </c>
      <c r="P341" s="108" t="e">
        <f t="shared" si="11"/>
        <v>#N/A</v>
      </c>
    </row>
    <row r="342" spans="2:16">
      <c r="B342" s="145"/>
      <c r="N342" s="108">
        <f t="shared" si="10"/>
        <v>0</v>
      </c>
      <c r="O342" s="108" t="e">
        <f>IF(D342="X",0,IF(E342="X",0,VLOOKUP(E342,'51'!$K$3:$L$16,2,FALSE)))</f>
        <v>#N/A</v>
      </c>
      <c r="P342" s="108" t="e">
        <f t="shared" si="11"/>
        <v>#N/A</v>
      </c>
    </row>
    <row r="343" spans="2:16">
      <c r="B343" s="145"/>
      <c r="N343" s="108">
        <f t="shared" si="10"/>
        <v>0</v>
      </c>
      <c r="O343" s="108" t="e">
        <f>IF(D343="X",0,IF(E343="X",0,VLOOKUP(E343,'51'!$K$3:$L$16,2,FALSE)))</f>
        <v>#N/A</v>
      </c>
      <c r="P343" s="108" t="e">
        <f t="shared" si="11"/>
        <v>#N/A</v>
      </c>
    </row>
    <row r="344" spans="2:16">
      <c r="B344" s="145"/>
      <c r="N344" s="108">
        <f t="shared" si="10"/>
        <v>0</v>
      </c>
      <c r="O344" s="108" t="e">
        <f>IF(D344="X",0,IF(E344="X",0,VLOOKUP(E344,'51'!$K$3:$L$16,2,FALSE)))</f>
        <v>#N/A</v>
      </c>
      <c r="P344" s="108" t="e">
        <f t="shared" si="11"/>
        <v>#N/A</v>
      </c>
    </row>
    <row r="345" spans="2:16">
      <c r="B345" s="145"/>
      <c r="N345" s="108">
        <f t="shared" si="10"/>
        <v>0</v>
      </c>
      <c r="O345" s="108" t="e">
        <f>IF(D345="X",0,IF(E345="X",0,VLOOKUP(E345,'51'!$K$3:$L$16,2,FALSE)))</f>
        <v>#N/A</v>
      </c>
      <c r="P345" s="108" t="e">
        <f t="shared" si="11"/>
        <v>#N/A</v>
      </c>
    </row>
    <row r="346" spans="2:16">
      <c r="B346" s="145"/>
      <c r="N346" s="108">
        <f t="shared" si="10"/>
        <v>0</v>
      </c>
      <c r="O346" s="108" t="e">
        <f>IF(D346="X",0,IF(E346="X",0,VLOOKUP(E346,'51'!$K$3:$L$16,2,FALSE)))</f>
        <v>#N/A</v>
      </c>
      <c r="P346" s="108" t="e">
        <f t="shared" si="11"/>
        <v>#N/A</v>
      </c>
    </row>
    <row r="347" spans="2:16">
      <c r="B347" s="145"/>
      <c r="N347" s="108">
        <f t="shared" si="10"/>
        <v>0</v>
      </c>
      <c r="O347" s="108" t="e">
        <f>IF(D347="X",0,IF(E347="X",0,VLOOKUP(E347,'51'!$K$3:$L$16,2,FALSE)))</f>
        <v>#N/A</v>
      </c>
      <c r="P347" s="108" t="e">
        <f t="shared" si="11"/>
        <v>#N/A</v>
      </c>
    </row>
    <row r="348" spans="2:16">
      <c r="B348" s="145"/>
      <c r="N348" s="108">
        <f t="shared" si="10"/>
        <v>0</v>
      </c>
      <c r="O348" s="108" t="e">
        <f>IF(D348="X",0,IF(E348="X",0,VLOOKUP(E348,'51'!$K$3:$L$16,2,FALSE)))</f>
        <v>#N/A</v>
      </c>
      <c r="P348" s="108" t="e">
        <f t="shared" si="11"/>
        <v>#N/A</v>
      </c>
    </row>
    <row r="349" spans="2:16">
      <c r="B349" s="145"/>
      <c r="N349" s="108">
        <f t="shared" si="10"/>
        <v>0</v>
      </c>
      <c r="O349" s="108" t="e">
        <f>IF(D349="X",0,IF(E349="X",0,VLOOKUP(E349,'51'!$K$3:$L$16,2,FALSE)))</f>
        <v>#N/A</v>
      </c>
      <c r="P349" s="108" t="e">
        <f t="shared" si="11"/>
        <v>#N/A</v>
      </c>
    </row>
    <row r="350" spans="2:16">
      <c r="B350" s="145"/>
      <c r="N350" s="108">
        <f t="shared" si="10"/>
        <v>0</v>
      </c>
      <c r="O350" s="108" t="e">
        <f>IF(D350="X",0,IF(E350="X",0,VLOOKUP(E350,'51'!$K$3:$L$16,2,FALSE)))</f>
        <v>#N/A</v>
      </c>
      <c r="P350" s="108" t="e">
        <f t="shared" si="11"/>
        <v>#N/A</v>
      </c>
    </row>
    <row r="351" spans="2:16">
      <c r="B351" s="145"/>
      <c r="N351" s="108">
        <f t="shared" si="10"/>
        <v>0</v>
      </c>
      <c r="O351" s="108" t="e">
        <f>IF(D351="X",0,IF(E351="X",0,VLOOKUP(E351,'51'!$K$3:$L$16,2,FALSE)))</f>
        <v>#N/A</v>
      </c>
      <c r="P351" s="108" t="e">
        <f t="shared" si="11"/>
        <v>#N/A</v>
      </c>
    </row>
    <row r="352" spans="2:16">
      <c r="B352" s="145"/>
      <c r="N352" s="108">
        <f t="shared" si="10"/>
        <v>0</v>
      </c>
      <c r="O352" s="108" t="e">
        <f>IF(D352="X",0,IF(E352="X",0,VLOOKUP(E352,'51'!$K$3:$L$16,2,FALSE)))</f>
        <v>#N/A</v>
      </c>
      <c r="P352" s="108" t="e">
        <f t="shared" si="11"/>
        <v>#N/A</v>
      </c>
    </row>
    <row r="353" spans="2:16">
      <c r="B353" s="145"/>
      <c r="N353" s="108">
        <f t="shared" si="10"/>
        <v>0</v>
      </c>
      <c r="O353" s="108" t="e">
        <f>IF(D353="X",0,IF(E353="X",0,VLOOKUP(E353,'51'!$K$3:$L$16,2,FALSE)))</f>
        <v>#N/A</v>
      </c>
      <c r="P353" s="108" t="e">
        <f t="shared" si="11"/>
        <v>#N/A</v>
      </c>
    </row>
    <row r="354" spans="2:16">
      <c r="B354" s="145"/>
      <c r="N354" s="108">
        <f t="shared" si="10"/>
        <v>0</v>
      </c>
      <c r="O354" s="108" t="e">
        <f>IF(D354="X",0,IF(E354="X",0,VLOOKUP(E354,'51'!$K$3:$L$16,2,FALSE)))</f>
        <v>#N/A</v>
      </c>
      <c r="P354" s="108" t="e">
        <f t="shared" si="11"/>
        <v>#N/A</v>
      </c>
    </row>
    <row r="355" spans="2:16">
      <c r="B355" s="145"/>
      <c r="N355" s="108">
        <f t="shared" si="10"/>
        <v>0</v>
      </c>
      <c r="O355" s="108" t="e">
        <f>IF(D355="X",0,IF(E355="X",0,VLOOKUP(E355,'51'!$K$3:$L$16,2,FALSE)))</f>
        <v>#N/A</v>
      </c>
      <c r="P355" s="108" t="e">
        <f t="shared" si="11"/>
        <v>#N/A</v>
      </c>
    </row>
    <row r="356" spans="2:16">
      <c r="B356" s="145"/>
      <c r="N356" s="108">
        <f t="shared" si="10"/>
        <v>0</v>
      </c>
      <c r="O356" s="108" t="e">
        <f>IF(D356="X",0,IF(E356="X",0,VLOOKUP(E356,'51'!$K$3:$L$16,2,FALSE)))</f>
        <v>#N/A</v>
      </c>
      <c r="P356" s="108" t="e">
        <f t="shared" si="11"/>
        <v>#N/A</v>
      </c>
    </row>
    <row r="357" spans="2:16">
      <c r="B357" s="145"/>
      <c r="N357" s="108">
        <f t="shared" si="10"/>
        <v>0</v>
      </c>
      <c r="O357" s="108" t="e">
        <f>IF(D357="X",0,IF(E357="X",0,VLOOKUP(E357,'51'!$K$3:$L$16,2,FALSE)))</f>
        <v>#N/A</v>
      </c>
      <c r="P357" s="108" t="e">
        <f t="shared" si="11"/>
        <v>#N/A</v>
      </c>
    </row>
    <row r="358" spans="2:16">
      <c r="B358" s="145"/>
      <c r="N358" s="108">
        <f t="shared" si="10"/>
        <v>0</v>
      </c>
      <c r="O358" s="108" t="e">
        <f>IF(D358="X",0,IF(E358="X",0,VLOOKUP(E358,'51'!$K$3:$L$16,2,FALSE)))</f>
        <v>#N/A</v>
      </c>
      <c r="P358" s="108" t="e">
        <f t="shared" si="11"/>
        <v>#N/A</v>
      </c>
    </row>
    <row r="359" spans="2:16">
      <c r="B359" s="145"/>
      <c r="N359" s="108">
        <f t="shared" si="10"/>
        <v>0</v>
      </c>
      <c r="O359" s="108" t="e">
        <f>IF(D359="X",0,IF(E359="X",0,VLOOKUP(E359,'51'!$K$3:$L$16,2,FALSE)))</f>
        <v>#N/A</v>
      </c>
      <c r="P359" s="108" t="e">
        <f t="shared" si="11"/>
        <v>#N/A</v>
      </c>
    </row>
    <row r="360" spans="2:16">
      <c r="B360" s="145"/>
      <c r="N360" s="108">
        <f t="shared" si="10"/>
        <v>0</v>
      </c>
      <c r="O360" s="108" t="e">
        <f>IF(D360="X",0,IF(E360="X",0,VLOOKUP(E360,'51'!$K$3:$L$16,2,FALSE)))</f>
        <v>#N/A</v>
      </c>
      <c r="P360" s="108" t="e">
        <f t="shared" si="11"/>
        <v>#N/A</v>
      </c>
    </row>
    <row r="361" spans="2:16">
      <c r="B361" s="145"/>
      <c r="N361" s="108">
        <f t="shared" si="10"/>
        <v>0</v>
      </c>
      <c r="O361" s="108" t="e">
        <f>IF(D361="X",0,IF(E361="X",0,VLOOKUP(E361,'51'!$K$3:$L$16,2,FALSE)))</f>
        <v>#N/A</v>
      </c>
      <c r="P361" s="108" t="e">
        <f t="shared" si="11"/>
        <v>#N/A</v>
      </c>
    </row>
    <row r="362" spans="2:16">
      <c r="B362" s="145"/>
      <c r="N362" s="108">
        <f t="shared" si="10"/>
        <v>0</v>
      </c>
      <c r="O362" s="108" t="e">
        <f>IF(D362="X",0,IF(E362="X",0,VLOOKUP(E362,'51'!$K$3:$L$16,2,FALSE)))</f>
        <v>#N/A</v>
      </c>
      <c r="P362" s="108" t="e">
        <f t="shared" si="11"/>
        <v>#N/A</v>
      </c>
    </row>
    <row r="363" spans="2:16">
      <c r="B363" s="145"/>
      <c r="N363" s="108">
        <f t="shared" si="10"/>
        <v>0</v>
      </c>
      <c r="O363" s="108" t="e">
        <f>IF(D363="X",0,IF(E363="X",0,VLOOKUP(E363,'51'!$K$3:$L$16,2,FALSE)))</f>
        <v>#N/A</v>
      </c>
      <c r="P363" s="108" t="e">
        <f t="shared" si="11"/>
        <v>#N/A</v>
      </c>
    </row>
    <row r="364" spans="2:16">
      <c r="B364" s="145"/>
      <c r="N364" s="108">
        <f t="shared" si="10"/>
        <v>0</v>
      </c>
      <c r="O364" s="108" t="e">
        <f>IF(D364="X",0,IF(E364="X",0,VLOOKUP(E364,'51'!$K$3:$L$16,2,FALSE)))</f>
        <v>#N/A</v>
      </c>
      <c r="P364" s="108" t="e">
        <f t="shared" si="11"/>
        <v>#N/A</v>
      </c>
    </row>
    <row r="365" spans="2:16">
      <c r="B365" s="145"/>
      <c r="N365" s="108">
        <f t="shared" si="10"/>
        <v>0</v>
      </c>
      <c r="O365" s="108" t="e">
        <f>IF(D365="X",0,IF(E365="X",0,VLOOKUP(E365,'51'!$K$3:$L$16,2,FALSE)))</f>
        <v>#N/A</v>
      </c>
      <c r="P365" s="108" t="e">
        <f t="shared" si="11"/>
        <v>#N/A</v>
      </c>
    </row>
    <row r="366" spans="2:16">
      <c r="B366" s="145"/>
      <c r="N366" s="108">
        <f t="shared" si="10"/>
        <v>0</v>
      </c>
      <c r="O366" s="108" t="e">
        <f>IF(D366="X",0,IF(E366="X",0,VLOOKUP(E366,'51'!$K$3:$L$16,2,FALSE)))</f>
        <v>#N/A</v>
      </c>
      <c r="P366" s="108" t="e">
        <f t="shared" si="11"/>
        <v>#N/A</v>
      </c>
    </row>
    <row r="367" spans="2:16">
      <c r="B367" s="145"/>
      <c r="N367" s="108">
        <f t="shared" si="10"/>
        <v>0</v>
      </c>
      <c r="O367" s="108" t="e">
        <f>IF(D367="X",0,IF(E367="X",0,VLOOKUP(E367,'51'!$K$3:$L$16,2,FALSE)))</f>
        <v>#N/A</v>
      </c>
      <c r="P367" s="108" t="e">
        <f t="shared" si="11"/>
        <v>#N/A</v>
      </c>
    </row>
    <row r="368" spans="2:16">
      <c r="B368" s="145"/>
      <c r="N368" s="108">
        <f t="shared" si="10"/>
        <v>0</v>
      </c>
      <c r="O368" s="108" t="e">
        <f>IF(D368="X",0,IF(E368="X",0,VLOOKUP(E368,'51'!$K$3:$L$16,2,FALSE)))</f>
        <v>#N/A</v>
      </c>
      <c r="P368" s="108" t="e">
        <f t="shared" si="11"/>
        <v>#N/A</v>
      </c>
    </row>
    <row r="369" spans="2:16">
      <c r="B369" s="145"/>
      <c r="N369" s="108">
        <f t="shared" si="10"/>
        <v>0</v>
      </c>
      <c r="O369" s="108" t="e">
        <f>IF(D369="X",0,IF(E369="X",0,VLOOKUP(E369,'51'!$K$3:$L$16,2,FALSE)))</f>
        <v>#N/A</v>
      </c>
      <c r="P369" s="108" t="e">
        <f t="shared" si="11"/>
        <v>#N/A</v>
      </c>
    </row>
    <row r="370" spans="2:16">
      <c r="B370" s="145"/>
      <c r="N370" s="108">
        <f t="shared" si="10"/>
        <v>0</v>
      </c>
      <c r="O370" s="108" t="e">
        <f>IF(D370="X",0,IF(E370="X",0,VLOOKUP(E370,'51'!$K$3:$L$16,2,FALSE)))</f>
        <v>#N/A</v>
      </c>
      <c r="P370" s="108" t="e">
        <f t="shared" si="11"/>
        <v>#N/A</v>
      </c>
    </row>
    <row r="371" spans="2:16">
      <c r="B371" s="145"/>
      <c r="N371" s="108">
        <f t="shared" si="10"/>
        <v>0</v>
      </c>
      <c r="O371" s="108" t="e">
        <f>IF(D371="X",0,IF(E371="X",0,VLOOKUP(E371,'51'!$K$3:$L$16,2,FALSE)))</f>
        <v>#N/A</v>
      </c>
      <c r="P371" s="108" t="e">
        <f t="shared" si="11"/>
        <v>#N/A</v>
      </c>
    </row>
    <row r="372" spans="2:16">
      <c r="B372" s="145"/>
      <c r="N372" s="108">
        <f t="shared" si="10"/>
        <v>0</v>
      </c>
      <c r="O372" s="108" t="e">
        <f>IF(D372="X",0,IF(E372="X",0,VLOOKUP(E372,'51'!$K$3:$L$16,2,FALSE)))</f>
        <v>#N/A</v>
      </c>
      <c r="P372" s="108" t="e">
        <f t="shared" si="11"/>
        <v>#N/A</v>
      </c>
    </row>
    <row r="373" spans="2:16">
      <c r="B373" s="145"/>
      <c r="N373" s="108">
        <f t="shared" si="10"/>
        <v>0</v>
      </c>
      <c r="O373" s="108" t="e">
        <f>IF(D373="X",0,IF(E373="X",0,VLOOKUP(E373,'51'!$K$3:$L$16,2,FALSE)))</f>
        <v>#N/A</v>
      </c>
      <c r="P373" s="108" t="e">
        <f t="shared" si="11"/>
        <v>#N/A</v>
      </c>
    </row>
    <row r="374" spans="2:16">
      <c r="B374" s="145"/>
      <c r="N374" s="108">
        <f t="shared" si="10"/>
        <v>0</v>
      </c>
      <c r="O374" s="108" t="e">
        <f>IF(D374="X",0,IF(E374="X",0,VLOOKUP(E374,'51'!$K$3:$L$16,2,FALSE)))</f>
        <v>#N/A</v>
      </c>
      <c r="P374" s="108" t="e">
        <f t="shared" si="11"/>
        <v>#N/A</v>
      </c>
    </row>
    <row r="375" spans="2:16">
      <c r="B375" s="145"/>
      <c r="N375" s="108">
        <f t="shared" si="10"/>
        <v>0</v>
      </c>
      <c r="O375" s="108" t="e">
        <f>IF(D375="X",0,IF(E375="X",0,VLOOKUP(E375,'51'!$K$3:$L$16,2,FALSE)))</f>
        <v>#N/A</v>
      </c>
      <c r="P375" s="108" t="e">
        <f t="shared" si="11"/>
        <v>#N/A</v>
      </c>
    </row>
    <row r="376" spans="2:16">
      <c r="B376" s="145"/>
      <c r="N376" s="108">
        <f t="shared" si="10"/>
        <v>0</v>
      </c>
      <c r="O376" s="108" t="e">
        <f>IF(D376="X",0,IF(E376="X",0,VLOOKUP(E376,'51'!$K$3:$L$16,2,FALSE)))</f>
        <v>#N/A</v>
      </c>
      <c r="P376" s="108" t="e">
        <f t="shared" si="11"/>
        <v>#N/A</v>
      </c>
    </row>
    <row r="377" spans="2:16">
      <c r="B377" s="145"/>
      <c r="N377" s="108">
        <f t="shared" si="10"/>
        <v>0</v>
      </c>
      <c r="O377" s="108" t="e">
        <f>IF(D377="X",0,IF(E377="X",0,VLOOKUP(E377,'51'!$K$3:$L$16,2,FALSE)))</f>
        <v>#N/A</v>
      </c>
      <c r="P377" s="108" t="e">
        <f t="shared" si="11"/>
        <v>#N/A</v>
      </c>
    </row>
    <row r="378" spans="2:16">
      <c r="B378" s="145"/>
      <c r="N378" s="108">
        <f t="shared" si="10"/>
        <v>0</v>
      </c>
      <c r="O378" s="108" t="e">
        <f>IF(D378="X",0,IF(E378="X",0,VLOOKUP(E378,'51'!$K$3:$L$16,2,FALSE)))</f>
        <v>#N/A</v>
      </c>
      <c r="P378" s="108" t="e">
        <f t="shared" si="11"/>
        <v>#N/A</v>
      </c>
    </row>
    <row r="379" spans="2:16">
      <c r="B379" s="145"/>
      <c r="N379" s="108">
        <f t="shared" si="10"/>
        <v>0</v>
      </c>
      <c r="O379" s="108" t="e">
        <f>IF(D379="X",0,IF(E379="X",0,VLOOKUP(E379,'51'!$K$3:$L$16,2,FALSE)))</f>
        <v>#N/A</v>
      </c>
      <c r="P379" s="108" t="e">
        <f t="shared" si="11"/>
        <v>#N/A</v>
      </c>
    </row>
    <row r="380" spans="2:16">
      <c r="B380" s="145"/>
      <c r="N380" s="108">
        <f t="shared" si="10"/>
        <v>0</v>
      </c>
      <c r="O380" s="108" t="e">
        <f>IF(D380="X",0,IF(E380="X",0,VLOOKUP(E380,'51'!$K$3:$L$16,2,FALSE)))</f>
        <v>#N/A</v>
      </c>
      <c r="P380" s="108" t="e">
        <f t="shared" si="11"/>
        <v>#N/A</v>
      </c>
    </row>
    <row r="381" spans="2:16">
      <c r="B381" s="145"/>
      <c r="N381" s="108">
        <f t="shared" si="10"/>
        <v>0</v>
      </c>
      <c r="O381" s="108" t="e">
        <f>IF(D381="X",0,IF(E381="X",0,VLOOKUP(E381,'51'!$K$3:$L$16,2,FALSE)))</f>
        <v>#N/A</v>
      </c>
      <c r="P381" s="108" t="e">
        <f t="shared" si="11"/>
        <v>#N/A</v>
      </c>
    </row>
    <row r="382" spans="2:16">
      <c r="B382" s="145"/>
      <c r="N382" s="108">
        <f t="shared" si="10"/>
        <v>0</v>
      </c>
      <c r="O382" s="108" t="e">
        <f>IF(D382="X",0,IF(E382="X",0,VLOOKUP(E382,'51'!$K$3:$L$16,2,FALSE)))</f>
        <v>#N/A</v>
      </c>
      <c r="P382" s="108" t="e">
        <f t="shared" si="11"/>
        <v>#N/A</v>
      </c>
    </row>
    <row r="383" spans="2:16">
      <c r="B383" s="145"/>
      <c r="N383" s="108">
        <f t="shared" si="10"/>
        <v>0</v>
      </c>
      <c r="O383" s="108" t="e">
        <f>IF(D383="X",0,IF(E383="X",0,VLOOKUP(E383,'51'!$K$3:$L$16,2,FALSE)))</f>
        <v>#N/A</v>
      </c>
      <c r="P383" s="108" t="e">
        <f t="shared" si="11"/>
        <v>#N/A</v>
      </c>
    </row>
    <row r="384" spans="2:16">
      <c r="B384" s="145"/>
      <c r="N384" s="108">
        <f t="shared" si="10"/>
        <v>0</v>
      </c>
      <c r="O384" s="108" t="e">
        <f>IF(D384="X",0,IF(E384="X",0,VLOOKUP(E384,'51'!$K$3:$L$16,2,FALSE)))</f>
        <v>#N/A</v>
      </c>
      <c r="P384" s="108" t="e">
        <f t="shared" si="11"/>
        <v>#N/A</v>
      </c>
    </row>
    <row r="385" spans="2:16">
      <c r="B385" s="145"/>
      <c r="N385" s="108">
        <f t="shared" si="10"/>
        <v>0</v>
      </c>
      <c r="O385" s="108" t="e">
        <f>IF(D385="X",0,IF(E385="X",0,VLOOKUP(E385,'51'!$K$3:$L$16,2,FALSE)))</f>
        <v>#N/A</v>
      </c>
      <c r="P385" s="108" t="e">
        <f t="shared" si="11"/>
        <v>#N/A</v>
      </c>
    </row>
    <row r="386" spans="2:16">
      <c r="B386" s="145"/>
      <c r="N386" s="108">
        <f t="shared" si="10"/>
        <v>0</v>
      </c>
      <c r="O386" s="108" t="e">
        <f>IF(D386="X",0,IF(E386="X",0,VLOOKUP(E386,'51'!$K$3:$L$16,2,FALSE)))</f>
        <v>#N/A</v>
      </c>
      <c r="P386" s="108" t="e">
        <f t="shared" si="11"/>
        <v>#N/A</v>
      </c>
    </row>
    <row r="387" spans="2:16">
      <c r="B387" s="145"/>
      <c r="N387" s="108">
        <f t="shared" si="10"/>
        <v>0</v>
      </c>
      <c r="O387" s="108" t="e">
        <f>IF(D387="X",0,IF(E387="X",0,VLOOKUP(E387,'51'!$K$3:$L$16,2,FALSE)))</f>
        <v>#N/A</v>
      </c>
      <c r="P387" s="108" t="e">
        <f t="shared" si="11"/>
        <v>#N/A</v>
      </c>
    </row>
    <row r="388" spans="2:16">
      <c r="B388" s="145"/>
      <c r="N388" s="108">
        <f t="shared" ref="N388:N451" si="12">SUM(F388:M388)</f>
        <v>0</v>
      </c>
      <c r="O388" s="108" t="e">
        <f>IF(D388="X",0,IF(E388="X",0,VLOOKUP(E388,'51'!$K$3:$L$16,2,FALSE)))</f>
        <v>#N/A</v>
      </c>
      <c r="P388" s="108" t="e">
        <f t="shared" ref="P388:P451" si="13">N388*O388</f>
        <v>#N/A</v>
      </c>
    </row>
    <row r="389" spans="2:16">
      <c r="B389" s="145"/>
      <c r="N389" s="108">
        <f t="shared" si="12"/>
        <v>0</v>
      </c>
      <c r="O389" s="108" t="e">
        <f>IF(D389="X",0,IF(E389="X",0,VLOOKUP(E389,'51'!$K$3:$L$16,2,FALSE)))</f>
        <v>#N/A</v>
      </c>
      <c r="P389" s="108" t="e">
        <f t="shared" si="13"/>
        <v>#N/A</v>
      </c>
    </row>
    <row r="390" spans="2:16">
      <c r="B390" s="145"/>
      <c r="N390" s="108">
        <f t="shared" si="12"/>
        <v>0</v>
      </c>
      <c r="O390" s="108" t="e">
        <f>IF(D390="X",0,IF(E390="X",0,VLOOKUP(E390,'51'!$K$3:$L$16,2,FALSE)))</f>
        <v>#N/A</v>
      </c>
      <c r="P390" s="108" t="e">
        <f t="shared" si="13"/>
        <v>#N/A</v>
      </c>
    </row>
    <row r="391" spans="2:16">
      <c r="B391" s="145"/>
      <c r="N391" s="108">
        <f t="shared" si="12"/>
        <v>0</v>
      </c>
      <c r="O391" s="108" t="e">
        <f>IF(D391="X",0,IF(E391="X",0,VLOOKUP(E391,'51'!$K$3:$L$16,2,FALSE)))</f>
        <v>#N/A</v>
      </c>
      <c r="P391" s="108" t="e">
        <f t="shared" si="13"/>
        <v>#N/A</v>
      </c>
    </row>
    <row r="392" spans="2:16">
      <c r="B392" s="145"/>
      <c r="N392" s="108">
        <f t="shared" si="12"/>
        <v>0</v>
      </c>
      <c r="O392" s="108" t="e">
        <f>IF(D392="X",0,IF(E392="X",0,VLOOKUP(E392,'51'!$K$3:$L$16,2,FALSE)))</f>
        <v>#N/A</v>
      </c>
      <c r="P392" s="108" t="e">
        <f t="shared" si="13"/>
        <v>#N/A</v>
      </c>
    </row>
    <row r="393" spans="2:16">
      <c r="B393" s="145"/>
      <c r="N393" s="108">
        <f t="shared" si="12"/>
        <v>0</v>
      </c>
      <c r="O393" s="108" t="e">
        <f>IF(D393="X",0,IF(E393="X",0,VLOOKUP(E393,'51'!$K$3:$L$16,2,FALSE)))</f>
        <v>#N/A</v>
      </c>
      <c r="P393" s="108" t="e">
        <f t="shared" si="13"/>
        <v>#N/A</v>
      </c>
    </row>
    <row r="394" spans="2:16">
      <c r="B394" s="145"/>
      <c r="N394" s="108">
        <f t="shared" si="12"/>
        <v>0</v>
      </c>
      <c r="O394" s="108" t="e">
        <f>IF(D394="X",0,IF(E394="X",0,VLOOKUP(E394,'51'!$K$3:$L$16,2,FALSE)))</f>
        <v>#N/A</v>
      </c>
      <c r="P394" s="108" t="e">
        <f t="shared" si="13"/>
        <v>#N/A</v>
      </c>
    </row>
    <row r="395" spans="2:16">
      <c r="B395" s="145"/>
      <c r="N395" s="108">
        <f t="shared" si="12"/>
        <v>0</v>
      </c>
      <c r="O395" s="108" t="e">
        <f>IF(D395="X",0,IF(E395="X",0,VLOOKUP(E395,'51'!$K$3:$L$16,2,FALSE)))</f>
        <v>#N/A</v>
      </c>
      <c r="P395" s="108" t="e">
        <f t="shared" si="13"/>
        <v>#N/A</v>
      </c>
    </row>
    <row r="396" spans="2:16">
      <c r="B396" s="145"/>
      <c r="N396" s="108">
        <f t="shared" si="12"/>
        <v>0</v>
      </c>
      <c r="O396" s="108" t="e">
        <f>IF(D396="X",0,IF(E396="X",0,VLOOKUP(E396,'51'!$K$3:$L$16,2,FALSE)))</f>
        <v>#N/A</v>
      </c>
      <c r="P396" s="108" t="e">
        <f t="shared" si="13"/>
        <v>#N/A</v>
      </c>
    </row>
    <row r="397" spans="2:16">
      <c r="B397" s="145"/>
      <c r="N397" s="108">
        <f t="shared" si="12"/>
        <v>0</v>
      </c>
      <c r="O397" s="108" t="e">
        <f>IF(D397="X",0,IF(E397="X",0,VLOOKUP(E397,'51'!$K$3:$L$16,2,FALSE)))</f>
        <v>#N/A</v>
      </c>
      <c r="P397" s="108" t="e">
        <f t="shared" si="13"/>
        <v>#N/A</v>
      </c>
    </row>
    <row r="398" spans="2:16">
      <c r="B398" s="145"/>
      <c r="N398" s="108">
        <f t="shared" si="12"/>
        <v>0</v>
      </c>
      <c r="O398" s="108" t="e">
        <f>IF(D398="X",0,IF(E398="X",0,VLOOKUP(E398,'51'!$K$3:$L$16,2,FALSE)))</f>
        <v>#N/A</v>
      </c>
      <c r="P398" s="108" t="e">
        <f t="shared" si="13"/>
        <v>#N/A</v>
      </c>
    </row>
    <row r="399" spans="2:16">
      <c r="B399" s="145"/>
      <c r="N399" s="108">
        <f t="shared" si="12"/>
        <v>0</v>
      </c>
      <c r="O399" s="108" t="e">
        <f>IF(D399="X",0,IF(E399="X",0,VLOOKUP(E399,'51'!$K$3:$L$16,2,FALSE)))</f>
        <v>#N/A</v>
      </c>
      <c r="P399" s="108" t="e">
        <f t="shared" si="13"/>
        <v>#N/A</v>
      </c>
    </row>
    <row r="400" spans="2:16">
      <c r="B400" s="145"/>
      <c r="N400" s="108">
        <f t="shared" si="12"/>
        <v>0</v>
      </c>
      <c r="O400" s="108" t="e">
        <f>IF(D400="X",0,IF(E400="X",0,VLOOKUP(E400,'51'!$K$3:$L$16,2,FALSE)))</f>
        <v>#N/A</v>
      </c>
      <c r="P400" s="108" t="e">
        <f t="shared" si="13"/>
        <v>#N/A</v>
      </c>
    </row>
    <row r="401" spans="2:16">
      <c r="B401" s="145"/>
      <c r="N401" s="108">
        <f t="shared" si="12"/>
        <v>0</v>
      </c>
      <c r="O401" s="108" t="e">
        <f>IF(D401="X",0,IF(E401="X",0,VLOOKUP(E401,'51'!$K$3:$L$16,2,FALSE)))</f>
        <v>#N/A</v>
      </c>
      <c r="P401" s="108" t="e">
        <f t="shared" si="13"/>
        <v>#N/A</v>
      </c>
    </row>
    <row r="402" spans="2:16">
      <c r="B402" s="145"/>
      <c r="N402" s="108">
        <f t="shared" si="12"/>
        <v>0</v>
      </c>
      <c r="O402" s="108" t="e">
        <f>IF(D402="X",0,IF(E402="X",0,VLOOKUP(E402,'51'!$K$3:$L$16,2,FALSE)))</f>
        <v>#N/A</v>
      </c>
      <c r="P402" s="108" t="e">
        <f t="shared" si="13"/>
        <v>#N/A</v>
      </c>
    </row>
    <row r="403" spans="2:16">
      <c r="B403" s="145"/>
      <c r="N403" s="108">
        <f t="shared" si="12"/>
        <v>0</v>
      </c>
      <c r="O403" s="108" t="e">
        <f>IF(D403="X",0,IF(E403="X",0,VLOOKUP(E403,'51'!$K$3:$L$16,2,FALSE)))</f>
        <v>#N/A</v>
      </c>
      <c r="P403" s="108" t="e">
        <f t="shared" si="13"/>
        <v>#N/A</v>
      </c>
    </row>
    <row r="404" spans="2:16">
      <c r="B404" s="145"/>
      <c r="N404" s="108">
        <f t="shared" si="12"/>
        <v>0</v>
      </c>
      <c r="O404" s="108" t="e">
        <f>IF(D404="X",0,IF(E404="X",0,VLOOKUP(E404,'51'!$K$3:$L$16,2,FALSE)))</f>
        <v>#N/A</v>
      </c>
      <c r="P404" s="108" t="e">
        <f t="shared" si="13"/>
        <v>#N/A</v>
      </c>
    </row>
    <row r="405" spans="2:16">
      <c r="B405" s="145"/>
      <c r="N405" s="108">
        <f t="shared" si="12"/>
        <v>0</v>
      </c>
      <c r="O405" s="108" t="e">
        <f>IF(D405="X",0,IF(E405="X",0,VLOOKUP(E405,'51'!$K$3:$L$16,2,FALSE)))</f>
        <v>#N/A</v>
      </c>
      <c r="P405" s="108" t="e">
        <f t="shared" si="13"/>
        <v>#N/A</v>
      </c>
    </row>
    <row r="406" spans="2:16">
      <c r="B406" s="145"/>
      <c r="N406" s="108">
        <f t="shared" si="12"/>
        <v>0</v>
      </c>
      <c r="O406" s="108" t="e">
        <f>IF(D406="X",0,IF(E406="X",0,VLOOKUP(E406,'51'!$K$3:$L$16,2,FALSE)))</f>
        <v>#N/A</v>
      </c>
      <c r="P406" s="108" t="e">
        <f t="shared" si="13"/>
        <v>#N/A</v>
      </c>
    </row>
    <row r="407" spans="2:16">
      <c r="B407" s="145"/>
      <c r="N407" s="108">
        <f t="shared" si="12"/>
        <v>0</v>
      </c>
      <c r="O407" s="108" t="e">
        <f>IF(D407="X",0,IF(E407="X",0,VLOOKUP(E407,'51'!$K$3:$L$16,2,FALSE)))</f>
        <v>#N/A</v>
      </c>
      <c r="P407" s="108" t="e">
        <f t="shared" si="13"/>
        <v>#N/A</v>
      </c>
    </row>
    <row r="408" spans="2:16">
      <c r="B408" s="145"/>
      <c r="N408" s="108">
        <f t="shared" si="12"/>
        <v>0</v>
      </c>
      <c r="O408" s="108" t="e">
        <f>IF(D408="X",0,IF(E408="X",0,VLOOKUP(E408,'51'!$K$3:$L$16,2,FALSE)))</f>
        <v>#N/A</v>
      </c>
      <c r="P408" s="108" t="e">
        <f t="shared" si="13"/>
        <v>#N/A</v>
      </c>
    </row>
    <row r="409" spans="2:16">
      <c r="B409" s="145"/>
      <c r="N409" s="108">
        <f t="shared" si="12"/>
        <v>0</v>
      </c>
      <c r="O409" s="108" t="e">
        <f>IF(D409="X",0,IF(E409="X",0,VLOOKUP(E409,'51'!$K$3:$L$16,2,FALSE)))</f>
        <v>#N/A</v>
      </c>
      <c r="P409" s="108" t="e">
        <f t="shared" si="13"/>
        <v>#N/A</v>
      </c>
    </row>
    <row r="410" spans="2:16">
      <c r="B410" s="145"/>
      <c r="N410" s="108">
        <f t="shared" si="12"/>
        <v>0</v>
      </c>
      <c r="O410" s="108" t="e">
        <f>IF(D410="X",0,IF(E410="X",0,VLOOKUP(E410,'51'!$K$3:$L$16,2,FALSE)))</f>
        <v>#N/A</v>
      </c>
      <c r="P410" s="108" t="e">
        <f t="shared" si="13"/>
        <v>#N/A</v>
      </c>
    </row>
    <row r="411" spans="2:16">
      <c r="B411" s="145"/>
      <c r="N411" s="108">
        <f t="shared" si="12"/>
        <v>0</v>
      </c>
      <c r="O411" s="108" t="e">
        <f>IF(D411="X",0,IF(E411="X",0,VLOOKUP(E411,'51'!$K$3:$L$16,2,FALSE)))</f>
        <v>#N/A</v>
      </c>
      <c r="P411" s="108" t="e">
        <f t="shared" si="13"/>
        <v>#N/A</v>
      </c>
    </row>
    <row r="412" spans="2:16">
      <c r="B412" s="145"/>
      <c r="N412" s="108">
        <f t="shared" si="12"/>
        <v>0</v>
      </c>
      <c r="O412" s="108" t="e">
        <f>IF(D412="X",0,IF(E412="X",0,VLOOKUP(E412,'51'!$K$3:$L$16,2,FALSE)))</f>
        <v>#N/A</v>
      </c>
      <c r="P412" s="108" t="e">
        <f t="shared" si="13"/>
        <v>#N/A</v>
      </c>
    </row>
    <row r="413" spans="2:16">
      <c r="B413" s="145"/>
      <c r="N413" s="108">
        <f t="shared" si="12"/>
        <v>0</v>
      </c>
      <c r="O413" s="108" t="e">
        <f>IF(D413="X",0,IF(E413="X",0,VLOOKUP(E413,'51'!$K$3:$L$16,2,FALSE)))</f>
        <v>#N/A</v>
      </c>
      <c r="P413" s="108" t="e">
        <f t="shared" si="13"/>
        <v>#N/A</v>
      </c>
    </row>
    <row r="414" spans="2:16">
      <c r="B414" s="145"/>
      <c r="N414" s="108">
        <f t="shared" si="12"/>
        <v>0</v>
      </c>
      <c r="O414" s="108" t="e">
        <f>IF(D414="X",0,IF(E414="X",0,VLOOKUP(E414,'51'!$K$3:$L$16,2,FALSE)))</f>
        <v>#N/A</v>
      </c>
      <c r="P414" s="108" t="e">
        <f t="shared" si="13"/>
        <v>#N/A</v>
      </c>
    </row>
    <row r="415" spans="2:16">
      <c r="B415" s="145"/>
      <c r="N415" s="108">
        <f t="shared" si="12"/>
        <v>0</v>
      </c>
      <c r="O415" s="108" t="e">
        <f>IF(D415="X",0,IF(E415="X",0,VLOOKUP(E415,'51'!$K$3:$L$16,2,FALSE)))</f>
        <v>#N/A</v>
      </c>
      <c r="P415" s="108" t="e">
        <f t="shared" si="13"/>
        <v>#N/A</v>
      </c>
    </row>
    <row r="416" spans="2:16">
      <c r="B416" s="145"/>
      <c r="N416" s="108">
        <f t="shared" si="12"/>
        <v>0</v>
      </c>
      <c r="O416" s="108" t="e">
        <f>IF(D416="X",0,IF(E416="X",0,VLOOKUP(E416,'51'!$K$3:$L$16,2,FALSE)))</f>
        <v>#N/A</v>
      </c>
      <c r="P416" s="108" t="e">
        <f t="shared" si="13"/>
        <v>#N/A</v>
      </c>
    </row>
    <row r="417" spans="2:16">
      <c r="B417" s="145"/>
      <c r="N417" s="108">
        <f t="shared" si="12"/>
        <v>0</v>
      </c>
      <c r="O417" s="108" t="e">
        <f>IF(D417="X",0,IF(E417="X",0,VLOOKUP(E417,'51'!$K$3:$L$16,2,FALSE)))</f>
        <v>#N/A</v>
      </c>
      <c r="P417" s="108" t="e">
        <f t="shared" si="13"/>
        <v>#N/A</v>
      </c>
    </row>
    <row r="418" spans="2:16">
      <c r="B418" s="145"/>
      <c r="N418" s="108">
        <f t="shared" si="12"/>
        <v>0</v>
      </c>
      <c r="O418" s="108" t="e">
        <f>IF(D418="X",0,IF(E418="X",0,VLOOKUP(E418,'51'!$K$3:$L$16,2,FALSE)))</f>
        <v>#N/A</v>
      </c>
      <c r="P418" s="108" t="e">
        <f t="shared" si="13"/>
        <v>#N/A</v>
      </c>
    </row>
    <row r="419" spans="2:16">
      <c r="B419" s="145"/>
      <c r="N419" s="108">
        <f t="shared" si="12"/>
        <v>0</v>
      </c>
      <c r="O419" s="108" t="e">
        <f>IF(D419="X",0,IF(E419="X",0,VLOOKUP(E419,'51'!$K$3:$L$16,2,FALSE)))</f>
        <v>#N/A</v>
      </c>
      <c r="P419" s="108" t="e">
        <f t="shared" si="13"/>
        <v>#N/A</v>
      </c>
    </row>
    <row r="420" spans="2:16">
      <c r="B420" s="145"/>
      <c r="N420" s="108">
        <f t="shared" si="12"/>
        <v>0</v>
      </c>
      <c r="O420" s="108" t="e">
        <f>IF(D420="X",0,IF(E420="X",0,VLOOKUP(E420,'51'!$K$3:$L$16,2,FALSE)))</f>
        <v>#N/A</v>
      </c>
      <c r="P420" s="108" t="e">
        <f t="shared" si="13"/>
        <v>#N/A</v>
      </c>
    </row>
    <row r="421" spans="2:16">
      <c r="B421" s="145"/>
      <c r="N421" s="108">
        <f t="shared" si="12"/>
        <v>0</v>
      </c>
      <c r="O421" s="108" t="e">
        <f>IF(D421="X",0,IF(E421="X",0,VLOOKUP(E421,'51'!$K$3:$L$16,2,FALSE)))</f>
        <v>#N/A</v>
      </c>
      <c r="P421" s="108" t="e">
        <f t="shared" si="13"/>
        <v>#N/A</v>
      </c>
    </row>
    <row r="422" spans="2:16">
      <c r="B422" s="145"/>
      <c r="N422" s="108">
        <f t="shared" si="12"/>
        <v>0</v>
      </c>
      <c r="O422" s="108" t="e">
        <f>IF(D422="X",0,IF(E422="X",0,VLOOKUP(E422,'51'!$K$3:$L$16,2,FALSE)))</f>
        <v>#N/A</v>
      </c>
      <c r="P422" s="108" t="e">
        <f t="shared" si="13"/>
        <v>#N/A</v>
      </c>
    </row>
    <row r="423" spans="2:16">
      <c r="B423" s="145"/>
      <c r="N423" s="108">
        <f t="shared" si="12"/>
        <v>0</v>
      </c>
      <c r="O423" s="108" t="e">
        <f>IF(D423="X",0,IF(E423="X",0,VLOOKUP(E423,'51'!$K$3:$L$16,2,FALSE)))</f>
        <v>#N/A</v>
      </c>
      <c r="P423" s="108" t="e">
        <f t="shared" si="13"/>
        <v>#N/A</v>
      </c>
    </row>
    <row r="424" spans="2:16">
      <c r="B424" s="145"/>
      <c r="N424" s="108">
        <f t="shared" si="12"/>
        <v>0</v>
      </c>
      <c r="O424" s="108" t="e">
        <f>IF(D424="X",0,IF(E424="X",0,VLOOKUP(E424,'51'!$K$3:$L$16,2,FALSE)))</f>
        <v>#N/A</v>
      </c>
      <c r="P424" s="108" t="e">
        <f t="shared" si="13"/>
        <v>#N/A</v>
      </c>
    </row>
    <row r="425" spans="2:16">
      <c r="B425" s="145"/>
      <c r="N425" s="108">
        <f t="shared" si="12"/>
        <v>0</v>
      </c>
      <c r="O425" s="108" t="e">
        <f>IF(D425="X",0,IF(E425="X",0,VLOOKUP(E425,'51'!$K$3:$L$16,2,FALSE)))</f>
        <v>#N/A</v>
      </c>
      <c r="P425" s="108" t="e">
        <f t="shared" si="13"/>
        <v>#N/A</v>
      </c>
    </row>
    <row r="426" spans="2:16">
      <c r="B426" s="145"/>
      <c r="N426" s="108">
        <f t="shared" si="12"/>
        <v>0</v>
      </c>
      <c r="O426" s="108" t="e">
        <f>IF(D426="X",0,IF(E426="X",0,VLOOKUP(E426,'51'!$K$3:$L$16,2,FALSE)))</f>
        <v>#N/A</v>
      </c>
      <c r="P426" s="108" t="e">
        <f t="shared" si="13"/>
        <v>#N/A</v>
      </c>
    </row>
    <row r="427" spans="2:16">
      <c r="B427" s="145"/>
      <c r="N427" s="108">
        <f t="shared" si="12"/>
        <v>0</v>
      </c>
      <c r="O427" s="108" t="e">
        <f>IF(D427="X",0,IF(E427="X",0,VLOOKUP(E427,'51'!$K$3:$L$16,2,FALSE)))</f>
        <v>#N/A</v>
      </c>
      <c r="P427" s="108" t="e">
        <f t="shared" si="13"/>
        <v>#N/A</v>
      </c>
    </row>
    <row r="428" spans="2:16">
      <c r="B428" s="145"/>
      <c r="N428" s="108">
        <f t="shared" si="12"/>
        <v>0</v>
      </c>
      <c r="O428" s="108" t="e">
        <f>IF(D428="X",0,IF(E428="X",0,VLOOKUP(E428,'51'!$K$3:$L$16,2,FALSE)))</f>
        <v>#N/A</v>
      </c>
      <c r="P428" s="108" t="e">
        <f t="shared" si="13"/>
        <v>#N/A</v>
      </c>
    </row>
    <row r="429" spans="2:16">
      <c r="B429" s="145"/>
      <c r="N429" s="108">
        <f t="shared" si="12"/>
        <v>0</v>
      </c>
      <c r="O429" s="108" t="e">
        <f>IF(D429="X",0,IF(E429="X",0,VLOOKUP(E429,'51'!$K$3:$L$16,2,FALSE)))</f>
        <v>#N/A</v>
      </c>
      <c r="P429" s="108" t="e">
        <f t="shared" si="13"/>
        <v>#N/A</v>
      </c>
    </row>
    <row r="430" spans="2:16">
      <c r="B430" s="145"/>
      <c r="N430" s="108">
        <f t="shared" si="12"/>
        <v>0</v>
      </c>
      <c r="O430" s="108" t="e">
        <f>IF(D430="X",0,IF(E430="X",0,VLOOKUP(E430,'51'!$K$3:$L$16,2,FALSE)))</f>
        <v>#N/A</v>
      </c>
      <c r="P430" s="108" t="e">
        <f t="shared" si="13"/>
        <v>#N/A</v>
      </c>
    </row>
    <row r="431" spans="2:16">
      <c r="B431" s="145"/>
      <c r="N431" s="108">
        <f t="shared" si="12"/>
        <v>0</v>
      </c>
      <c r="O431" s="108" t="e">
        <f>IF(D431="X",0,IF(E431="X",0,VLOOKUP(E431,'51'!$K$3:$L$16,2,FALSE)))</f>
        <v>#N/A</v>
      </c>
      <c r="P431" s="108" t="e">
        <f t="shared" si="13"/>
        <v>#N/A</v>
      </c>
    </row>
    <row r="432" spans="2:16">
      <c r="B432" s="145"/>
      <c r="N432" s="108">
        <f t="shared" si="12"/>
        <v>0</v>
      </c>
      <c r="O432" s="108" t="e">
        <f>IF(D432="X",0,IF(E432="X",0,VLOOKUP(E432,'51'!$K$3:$L$16,2,FALSE)))</f>
        <v>#N/A</v>
      </c>
      <c r="P432" s="108" t="e">
        <f t="shared" si="13"/>
        <v>#N/A</v>
      </c>
    </row>
    <row r="433" spans="2:16">
      <c r="B433" s="145"/>
      <c r="N433" s="108">
        <f t="shared" si="12"/>
        <v>0</v>
      </c>
      <c r="O433" s="108" t="e">
        <f>IF(D433="X",0,IF(E433="X",0,VLOOKUP(E433,'51'!$K$3:$L$16,2,FALSE)))</f>
        <v>#N/A</v>
      </c>
      <c r="P433" s="108" t="e">
        <f t="shared" si="13"/>
        <v>#N/A</v>
      </c>
    </row>
    <row r="434" spans="2:16">
      <c r="B434" s="145"/>
      <c r="N434" s="108">
        <f t="shared" si="12"/>
        <v>0</v>
      </c>
      <c r="O434" s="108" t="e">
        <f>IF(D434="X",0,IF(E434="X",0,VLOOKUP(E434,'51'!$K$3:$L$16,2,FALSE)))</f>
        <v>#N/A</v>
      </c>
      <c r="P434" s="108" t="e">
        <f t="shared" si="13"/>
        <v>#N/A</v>
      </c>
    </row>
    <row r="435" spans="2:16">
      <c r="B435" s="145"/>
      <c r="N435" s="108">
        <f t="shared" si="12"/>
        <v>0</v>
      </c>
      <c r="O435" s="108" t="e">
        <f>IF(D435="X",0,IF(E435="X",0,VLOOKUP(E435,'51'!$K$3:$L$16,2,FALSE)))</f>
        <v>#N/A</v>
      </c>
      <c r="P435" s="108" t="e">
        <f t="shared" si="13"/>
        <v>#N/A</v>
      </c>
    </row>
    <row r="436" spans="2:16">
      <c r="B436" s="145"/>
      <c r="N436" s="108">
        <f t="shared" si="12"/>
        <v>0</v>
      </c>
      <c r="O436" s="108" t="e">
        <f>IF(D436="X",0,IF(E436="X",0,VLOOKUP(E436,'51'!$K$3:$L$16,2,FALSE)))</f>
        <v>#N/A</v>
      </c>
      <c r="P436" s="108" t="e">
        <f t="shared" si="13"/>
        <v>#N/A</v>
      </c>
    </row>
    <row r="437" spans="2:16">
      <c r="B437" s="145"/>
      <c r="N437" s="108">
        <f t="shared" si="12"/>
        <v>0</v>
      </c>
      <c r="O437" s="108" t="e">
        <f>IF(D437="X",0,IF(E437="X",0,VLOOKUP(E437,'51'!$K$3:$L$16,2,FALSE)))</f>
        <v>#N/A</v>
      </c>
      <c r="P437" s="108" t="e">
        <f t="shared" si="13"/>
        <v>#N/A</v>
      </c>
    </row>
    <row r="438" spans="2:16">
      <c r="B438" s="145"/>
      <c r="N438" s="108">
        <f t="shared" si="12"/>
        <v>0</v>
      </c>
      <c r="O438" s="108" t="e">
        <f>IF(D438="X",0,IF(E438="X",0,VLOOKUP(E438,'51'!$K$3:$L$16,2,FALSE)))</f>
        <v>#N/A</v>
      </c>
      <c r="P438" s="108" t="e">
        <f t="shared" si="13"/>
        <v>#N/A</v>
      </c>
    </row>
    <row r="439" spans="2:16">
      <c r="B439" s="145"/>
      <c r="N439" s="108">
        <f t="shared" si="12"/>
        <v>0</v>
      </c>
      <c r="O439" s="108" t="e">
        <f>IF(D439="X",0,IF(E439="X",0,VLOOKUP(E439,'51'!$K$3:$L$16,2,FALSE)))</f>
        <v>#N/A</v>
      </c>
      <c r="P439" s="108" t="e">
        <f t="shared" si="13"/>
        <v>#N/A</v>
      </c>
    </row>
    <row r="440" spans="2:16">
      <c r="B440" s="145"/>
      <c r="N440" s="108">
        <f t="shared" si="12"/>
        <v>0</v>
      </c>
      <c r="O440" s="108" t="e">
        <f>IF(D440="X",0,IF(E440="X",0,VLOOKUP(E440,'51'!$K$3:$L$16,2,FALSE)))</f>
        <v>#N/A</v>
      </c>
      <c r="P440" s="108" t="e">
        <f t="shared" si="13"/>
        <v>#N/A</v>
      </c>
    </row>
    <row r="441" spans="2:16">
      <c r="B441" s="145"/>
      <c r="N441" s="108">
        <f t="shared" si="12"/>
        <v>0</v>
      </c>
      <c r="O441" s="108" t="e">
        <f>IF(D441="X",0,IF(E441="X",0,VLOOKUP(E441,'51'!$K$3:$L$16,2,FALSE)))</f>
        <v>#N/A</v>
      </c>
      <c r="P441" s="108" t="e">
        <f t="shared" si="13"/>
        <v>#N/A</v>
      </c>
    </row>
    <row r="442" spans="2:16">
      <c r="B442" s="145"/>
      <c r="N442" s="108">
        <f t="shared" si="12"/>
        <v>0</v>
      </c>
      <c r="O442" s="108" t="e">
        <f>IF(D442="X",0,IF(E442="X",0,VLOOKUP(E442,'51'!$K$3:$L$16,2,FALSE)))</f>
        <v>#N/A</v>
      </c>
      <c r="P442" s="108" t="e">
        <f t="shared" si="13"/>
        <v>#N/A</v>
      </c>
    </row>
    <row r="443" spans="2:16">
      <c r="B443" s="145"/>
      <c r="N443" s="108">
        <f t="shared" si="12"/>
        <v>0</v>
      </c>
      <c r="O443" s="108" t="e">
        <f>IF(D443="X",0,IF(E443="X",0,VLOOKUP(E443,'51'!$K$3:$L$16,2,FALSE)))</f>
        <v>#N/A</v>
      </c>
      <c r="P443" s="108" t="e">
        <f t="shared" si="13"/>
        <v>#N/A</v>
      </c>
    </row>
    <row r="444" spans="2:16">
      <c r="B444" s="145"/>
      <c r="N444" s="108">
        <f t="shared" si="12"/>
        <v>0</v>
      </c>
      <c r="O444" s="108" t="e">
        <f>IF(D444="X",0,IF(E444="X",0,VLOOKUP(E444,'51'!$K$3:$L$16,2,FALSE)))</f>
        <v>#N/A</v>
      </c>
      <c r="P444" s="108" t="e">
        <f t="shared" si="13"/>
        <v>#N/A</v>
      </c>
    </row>
    <row r="445" spans="2:16">
      <c r="B445" s="145"/>
      <c r="N445" s="108">
        <f t="shared" si="12"/>
        <v>0</v>
      </c>
      <c r="O445" s="108" t="e">
        <f>IF(D445="X",0,IF(E445="X",0,VLOOKUP(E445,'51'!$K$3:$L$16,2,FALSE)))</f>
        <v>#N/A</v>
      </c>
      <c r="P445" s="108" t="e">
        <f t="shared" si="13"/>
        <v>#N/A</v>
      </c>
    </row>
    <row r="446" spans="2:16">
      <c r="B446" s="145"/>
      <c r="N446" s="108">
        <f t="shared" si="12"/>
        <v>0</v>
      </c>
      <c r="O446" s="108" t="e">
        <f>IF(D446="X",0,IF(E446="X",0,VLOOKUP(E446,'51'!$K$3:$L$16,2,FALSE)))</f>
        <v>#N/A</v>
      </c>
      <c r="P446" s="108" t="e">
        <f t="shared" si="13"/>
        <v>#N/A</v>
      </c>
    </row>
    <row r="447" spans="2:16">
      <c r="B447" s="145"/>
      <c r="N447" s="108">
        <f t="shared" si="12"/>
        <v>0</v>
      </c>
      <c r="O447" s="108" t="e">
        <f>IF(D447="X",0,IF(E447="X",0,VLOOKUP(E447,'51'!$K$3:$L$16,2,FALSE)))</f>
        <v>#N/A</v>
      </c>
      <c r="P447" s="108" t="e">
        <f t="shared" si="13"/>
        <v>#N/A</v>
      </c>
    </row>
    <row r="448" spans="2:16">
      <c r="B448" s="145"/>
      <c r="N448" s="108">
        <f t="shared" si="12"/>
        <v>0</v>
      </c>
      <c r="O448" s="108" t="e">
        <f>IF(D448="X",0,IF(E448="X",0,VLOOKUP(E448,'51'!$K$3:$L$16,2,FALSE)))</f>
        <v>#N/A</v>
      </c>
      <c r="P448" s="108" t="e">
        <f t="shared" si="13"/>
        <v>#N/A</v>
      </c>
    </row>
    <row r="449" spans="2:16">
      <c r="B449" s="145"/>
      <c r="N449" s="108">
        <f t="shared" si="12"/>
        <v>0</v>
      </c>
      <c r="O449" s="108" t="e">
        <f>IF(D449="X",0,IF(E449="X",0,VLOOKUP(E449,'51'!$K$3:$L$16,2,FALSE)))</f>
        <v>#N/A</v>
      </c>
      <c r="P449" s="108" t="e">
        <f t="shared" si="13"/>
        <v>#N/A</v>
      </c>
    </row>
    <row r="450" spans="2:16">
      <c r="B450" s="145"/>
      <c r="N450" s="108">
        <f t="shared" si="12"/>
        <v>0</v>
      </c>
      <c r="O450" s="108" t="e">
        <f>IF(D450="X",0,IF(E450="X",0,VLOOKUP(E450,'51'!$K$3:$L$16,2,FALSE)))</f>
        <v>#N/A</v>
      </c>
      <c r="P450" s="108" t="e">
        <f t="shared" si="13"/>
        <v>#N/A</v>
      </c>
    </row>
    <row r="451" spans="2:16">
      <c r="B451" s="145"/>
      <c r="N451" s="108">
        <f t="shared" si="12"/>
        <v>0</v>
      </c>
      <c r="O451" s="108" t="e">
        <f>IF(D451="X",0,IF(E451="X",0,VLOOKUP(E451,'51'!$K$3:$L$16,2,FALSE)))</f>
        <v>#N/A</v>
      </c>
      <c r="P451" s="108" t="e">
        <f t="shared" si="13"/>
        <v>#N/A</v>
      </c>
    </row>
    <row r="452" spans="2:16">
      <c r="B452" s="145"/>
      <c r="N452" s="108">
        <f t="shared" ref="N452:N494" si="14">SUM(F452:M452)</f>
        <v>0</v>
      </c>
      <c r="O452" s="108" t="e">
        <f>IF(D452="X",0,IF(E452="X",0,VLOOKUP(E452,'51'!$K$3:$L$16,2,FALSE)))</f>
        <v>#N/A</v>
      </c>
      <c r="P452" s="108" t="e">
        <f t="shared" ref="P452:P494" si="15">N452*O452</f>
        <v>#N/A</v>
      </c>
    </row>
    <row r="453" spans="2:16">
      <c r="B453" s="145"/>
      <c r="N453" s="108">
        <f t="shared" si="14"/>
        <v>0</v>
      </c>
      <c r="O453" s="108" t="e">
        <f>IF(D453="X",0,IF(E453="X",0,VLOOKUP(E453,'51'!$K$3:$L$16,2,FALSE)))</f>
        <v>#N/A</v>
      </c>
      <c r="P453" s="108" t="e">
        <f t="shared" si="15"/>
        <v>#N/A</v>
      </c>
    </row>
    <row r="454" spans="2:16">
      <c r="B454" s="145"/>
      <c r="N454" s="108">
        <f t="shared" si="14"/>
        <v>0</v>
      </c>
      <c r="O454" s="108" t="e">
        <f>IF(D454="X",0,IF(E454="X",0,VLOOKUP(E454,'51'!$K$3:$L$16,2,FALSE)))</f>
        <v>#N/A</v>
      </c>
      <c r="P454" s="108" t="e">
        <f t="shared" si="15"/>
        <v>#N/A</v>
      </c>
    </row>
    <row r="455" spans="2:16">
      <c r="B455" s="145"/>
      <c r="N455" s="108">
        <f t="shared" si="14"/>
        <v>0</v>
      </c>
      <c r="O455" s="108" t="e">
        <f>IF(D455="X",0,IF(E455="X",0,VLOOKUP(E455,'51'!$K$3:$L$16,2,FALSE)))</f>
        <v>#N/A</v>
      </c>
      <c r="P455" s="108" t="e">
        <f t="shared" si="15"/>
        <v>#N/A</v>
      </c>
    </row>
    <row r="456" spans="2:16">
      <c r="B456" s="145"/>
      <c r="N456" s="108">
        <f t="shared" si="14"/>
        <v>0</v>
      </c>
      <c r="O456" s="108" t="e">
        <f>IF(D456="X",0,IF(E456="X",0,VLOOKUP(E456,'51'!$K$3:$L$16,2,FALSE)))</f>
        <v>#N/A</v>
      </c>
      <c r="P456" s="108" t="e">
        <f t="shared" si="15"/>
        <v>#N/A</v>
      </c>
    </row>
    <row r="457" spans="2:16">
      <c r="B457" s="145"/>
      <c r="N457" s="108">
        <f t="shared" si="14"/>
        <v>0</v>
      </c>
      <c r="O457" s="108" t="e">
        <f>IF(D457="X",0,IF(E457="X",0,VLOOKUP(E457,'51'!$K$3:$L$16,2,FALSE)))</f>
        <v>#N/A</v>
      </c>
      <c r="P457" s="108" t="e">
        <f t="shared" si="15"/>
        <v>#N/A</v>
      </c>
    </row>
    <row r="458" spans="2:16">
      <c r="B458" s="145"/>
      <c r="N458" s="108">
        <f t="shared" si="14"/>
        <v>0</v>
      </c>
      <c r="O458" s="108" t="e">
        <f>IF(D458="X",0,IF(E458="X",0,VLOOKUP(E458,'51'!$K$3:$L$16,2,FALSE)))</f>
        <v>#N/A</v>
      </c>
      <c r="P458" s="108" t="e">
        <f t="shared" si="15"/>
        <v>#N/A</v>
      </c>
    </row>
    <row r="459" spans="2:16">
      <c r="B459" s="145"/>
      <c r="N459" s="108">
        <f t="shared" si="14"/>
        <v>0</v>
      </c>
      <c r="O459" s="108" t="e">
        <f>IF(D459="X",0,IF(E459="X",0,VLOOKUP(E459,'51'!$K$3:$L$16,2,FALSE)))</f>
        <v>#N/A</v>
      </c>
      <c r="P459" s="108" t="e">
        <f t="shared" si="15"/>
        <v>#N/A</v>
      </c>
    </row>
    <row r="460" spans="2:16">
      <c r="B460" s="145"/>
      <c r="N460" s="108">
        <f t="shared" si="14"/>
        <v>0</v>
      </c>
      <c r="O460" s="108" t="e">
        <f>IF(D460="X",0,IF(E460="X",0,VLOOKUP(E460,'51'!$K$3:$L$16,2,FALSE)))</f>
        <v>#N/A</v>
      </c>
      <c r="P460" s="108" t="e">
        <f t="shared" si="15"/>
        <v>#N/A</v>
      </c>
    </row>
    <row r="461" spans="2:16">
      <c r="B461" s="145"/>
      <c r="N461" s="108">
        <f t="shared" si="14"/>
        <v>0</v>
      </c>
      <c r="O461" s="108" t="e">
        <f>IF(D461="X",0,IF(E461="X",0,VLOOKUP(E461,'51'!$K$3:$L$16,2,FALSE)))</f>
        <v>#N/A</v>
      </c>
      <c r="P461" s="108" t="e">
        <f t="shared" si="15"/>
        <v>#N/A</v>
      </c>
    </row>
    <row r="462" spans="2:16">
      <c r="B462" s="145"/>
      <c r="N462" s="108">
        <f t="shared" si="14"/>
        <v>0</v>
      </c>
      <c r="O462" s="108" t="e">
        <f>IF(D462="X",0,IF(E462="X",0,VLOOKUP(E462,'51'!$K$3:$L$16,2,FALSE)))</f>
        <v>#N/A</v>
      </c>
      <c r="P462" s="108" t="e">
        <f t="shared" si="15"/>
        <v>#N/A</v>
      </c>
    </row>
    <row r="463" spans="2:16">
      <c r="B463" s="145"/>
      <c r="N463" s="108">
        <f t="shared" si="14"/>
        <v>0</v>
      </c>
      <c r="O463" s="108" t="e">
        <f>IF(D463="X",0,IF(E463="X",0,VLOOKUP(E463,'51'!$K$3:$L$16,2,FALSE)))</f>
        <v>#N/A</v>
      </c>
      <c r="P463" s="108" t="e">
        <f t="shared" si="15"/>
        <v>#N/A</v>
      </c>
    </row>
    <row r="464" spans="2:16">
      <c r="B464" s="145"/>
      <c r="N464" s="108">
        <f t="shared" si="14"/>
        <v>0</v>
      </c>
      <c r="O464" s="108" t="e">
        <f>IF(D464="X",0,IF(E464="X",0,VLOOKUP(E464,'51'!$K$3:$L$16,2,FALSE)))</f>
        <v>#N/A</v>
      </c>
      <c r="P464" s="108" t="e">
        <f t="shared" si="15"/>
        <v>#N/A</v>
      </c>
    </row>
    <row r="465" spans="2:16">
      <c r="B465" s="145"/>
      <c r="N465" s="108">
        <f t="shared" si="14"/>
        <v>0</v>
      </c>
      <c r="O465" s="108" t="e">
        <f>IF(D465="X",0,IF(E465="X",0,VLOOKUP(E465,'51'!$K$3:$L$16,2,FALSE)))</f>
        <v>#N/A</v>
      </c>
      <c r="P465" s="108" t="e">
        <f t="shared" si="15"/>
        <v>#N/A</v>
      </c>
    </row>
    <row r="466" spans="2:16">
      <c r="B466" s="145"/>
      <c r="N466" s="108">
        <f t="shared" si="14"/>
        <v>0</v>
      </c>
      <c r="O466" s="108" t="e">
        <f>IF(D466="X",0,IF(E466="X",0,VLOOKUP(E466,'51'!$K$3:$L$16,2,FALSE)))</f>
        <v>#N/A</v>
      </c>
      <c r="P466" s="108" t="e">
        <f t="shared" si="15"/>
        <v>#N/A</v>
      </c>
    </row>
    <row r="467" spans="2:16">
      <c r="B467" s="145"/>
      <c r="N467" s="108">
        <f t="shared" si="14"/>
        <v>0</v>
      </c>
      <c r="O467" s="108" t="e">
        <f>IF(D467="X",0,IF(E467="X",0,VLOOKUP(E467,'51'!$K$3:$L$16,2,FALSE)))</f>
        <v>#N/A</v>
      </c>
      <c r="P467" s="108" t="e">
        <f t="shared" si="15"/>
        <v>#N/A</v>
      </c>
    </row>
    <row r="468" spans="2:16">
      <c r="B468" s="145"/>
      <c r="N468" s="108">
        <f t="shared" si="14"/>
        <v>0</v>
      </c>
      <c r="O468" s="108" t="e">
        <f>IF(D468="X",0,IF(E468="X",0,VLOOKUP(E468,'51'!$K$3:$L$16,2,FALSE)))</f>
        <v>#N/A</v>
      </c>
      <c r="P468" s="108" t="e">
        <f t="shared" si="15"/>
        <v>#N/A</v>
      </c>
    </row>
    <row r="469" spans="2:16">
      <c r="B469" s="145"/>
      <c r="N469" s="108">
        <f t="shared" si="14"/>
        <v>0</v>
      </c>
      <c r="O469" s="108" t="e">
        <f>IF(D469="X",0,IF(E469="X",0,VLOOKUP(E469,'51'!$K$3:$L$16,2,FALSE)))</f>
        <v>#N/A</v>
      </c>
      <c r="P469" s="108" t="e">
        <f t="shared" si="15"/>
        <v>#N/A</v>
      </c>
    </row>
    <row r="470" spans="2:16">
      <c r="B470" s="145"/>
      <c r="N470" s="108">
        <f t="shared" si="14"/>
        <v>0</v>
      </c>
      <c r="O470" s="108" t="e">
        <f>IF(D470="X",0,IF(E470="X",0,VLOOKUP(E470,'51'!$K$3:$L$16,2,FALSE)))</f>
        <v>#N/A</v>
      </c>
      <c r="P470" s="108" t="e">
        <f t="shared" si="15"/>
        <v>#N/A</v>
      </c>
    </row>
    <row r="471" spans="2:16">
      <c r="B471" s="145"/>
      <c r="N471" s="108">
        <f t="shared" si="14"/>
        <v>0</v>
      </c>
      <c r="O471" s="108" t="e">
        <f>IF(D471="X",0,IF(E471="X",0,VLOOKUP(E471,'51'!$K$3:$L$16,2,FALSE)))</f>
        <v>#N/A</v>
      </c>
      <c r="P471" s="108" t="e">
        <f t="shared" si="15"/>
        <v>#N/A</v>
      </c>
    </row>
    <row r="472" spans="2:16">
      <c r="B472" s="145"/>
      <c r="N472" s="108">
        <f t="shared" si="14"/>
        <v>0</v>
      </c>
      <c r="O472" s="108" t="e">
        <f>IF(D472="X",0,IF(E472="X",0,VLOOKUP(E472,'51'!$K$3:$L$16,2,FALSE)))</f>
        <v>#N/A</v>
      </c>
      <c r="P472" s="108" t="e">
        <f t="shared" si="15"/>
        <v>#N/A</v>
      </c>
    </row>
    <row r="473" spans="2:16">
      <c r="B473" s="145"/>
      <c r="N473" s="108">
        <f t="shared" si="14"/>
        <v>0</v>
      </c>
      <c r="O473" s="108" t="e">
        <f>IF(D473="X",0,IF(E473="X",0,VLOOKUP(E473,'51'!$K$3:$L$16,2,FALSE)))</f>
        <v>#N/A</v>
      </c>
      <c r="P473" s="108" t="e">
        <f t="shared" si="15"/>
        <v>#N/A</v>
      </c>
    </row>
    <row r="474" spans="2:16">
      <c r="B474" s="145"/>
      <c r="N474" s="108">
        <f t="shared" si="14"/>
        <v>0</v>
      </c>
      <c r="O474" s="108" t="e">
        <f>IF(D474="X",0,IF(E474="X",0,VLOOKUP(E474,'51'!$K$3:$L$16,2,FALSE)))</f>
        <v>#N/A</v>
      </c>
      <c r="P474" s="108" t="e">
        <f t="shared" si="15"/>
        <v>#N/A</v>
      </c>
    </row>
    <row r="475" spans="2:16">
      <c r="B475" s="145"/>
      <c r="N475" s="108">
        <f t="shared" si="14"/>
        <v>0</v>
      </c>
      <c r="O475" s="108" t="e">
        <f>IF(D475="X",0,IF(E475="X",0,VLOOKUP(E475,'51'!$K$3:$L$16,2,FALSE)))</f>
        <v>#N/A</v>
      </c>
      <c r="P475" s="108" t="e">
        <f t="shared" si="15"/>
        <v>#N/A</v>
      </c>
    </row>
    <row r="476" spans="2:16">
      <c r="B476" s="145"/>
      <c r="N476" s="108">
        <f t="shared" si="14"/>
        <v>0</v>
      </c>
      <c r="O476" s="108" t="e">
        <f>IF(D476="X",0,IF(E476="X",0,VLOOKUP(E476,'51'!$K$3:$L$16,2,FALSE)))</f>
        <v>#N/A</v>
      </c>
      <c r="P476" s="108" t="e">
        <f t="shared" si="15"/>
        <v>#N/A</v>
      </c>
    </row>
    <row r="477" spans="2:16">
      <c r="B477" s="145"/>
      <c r="N477" s="108">
        <f t="shared" si="14"/>
        <v>0</v>
      </c>
      <c r="O477" s="108" t="e">
        <f>IF(D477="X",0,IF(E477="X",0,VLOOKUP(E477,'51'!$K$3:$L$16,2,FALSE)))</f>
        <v>#N/A</v>
      </c>
      <c r="P477" s="108" t="e">
        <f t="shared" si="15"/>
        <v>#N/A</v>
      </c>
    </row>
    <row r="478" spans="2:16">
      <c r="B478" s="145"/>
      <c r="N478" s="108">
        <f t="shared" si="14"/>
        <v>0</v>
      </c>
      <c r="O478" s="108" t="e">
        <f>IF(D478="X",0,IF(E478="X",0,VLOOKUP(E478,'51'!$K$3:$L$16,2,FALSE)))</f>
        <v>#N/A</v>
      </c>
      <c r="P478" s="108" t="e">
        <f t="shared" si="15"/>
        <v>#N/A</v>
      </c>
    </row>
    <row r="479" spans="2:16">
      <c r="B479" s="145"/>
      <c r="N479" s="108">
        <f t="shared" si="14"/>
        <v>0</v>
      </c>
      <c r="O479" s="108" t="e">
        <f>IF(D479="X",0,IF(E479="X",0,VLOOKUP(E479,'51'!$K$3:$L$16,2,FALSE)))</f>
        <v>#N/A</v>
      </c>
      <c r="P479" s="108" t="e">
        <f t="shared" si="15"/>
        <v>#N/A</v>
      </c>
    </row>
    <row r="480" spans="2:16">
      <c r="B480" s="145"/>
      <c r="N480" s="108">
        <f t="shared" si="14"/>
        <v>0</v>
      </c>
      <c r="O480" s="108" t="e">
        <f>IF(D480="X",0,IF(E480="X",0,VLOOKUP(E480,'51'!$K$3:$L$16,2,FALSE)))</f>
        <v>#N/A</v>
      </c>
      <c r="P480" s="108" t="e">
        <f t="shared" si="15"/>
        <v>#N/A</v>
      </c>
    </row>
    <row r="481" spans="2:23">
      <c r="B481" s="145"/>
      <c r="N481" s="108">
        <f t="shared" si="14"/>
        <v>0</v>
      </c>
      <c r="O481" s="108" t="e">
        <f>IF(D481="X",0,IF(E481="X",0,VLOOKUP(E481,'51'!$K$3:$L$16,2,FALSE)))</f>
        <v>#N/A</v>
      </c>
      <c r="P481" s="108" t="e">
        <f t="shared" si="15"/>
        <v>#N/A</v>
      </c>
    </row>
    <row r="482" spans="2:23">
      <c r="B482" s="145"/>
      <c r="N482" s="108">
        <f t="shared" si="14"/>
        <v>0</v>
      </c>
      <c r="O482" s="108" t="e">
        <f>IF(D482="X",0,IF(E482="X",0,VLOOKUP(E482,'51'!$K$3:$L$16,2,FALSE)))</f>
        <v>#N/A</v>
      </c>
      <c r="P482" s="108" t="e">
        <f t="shared" si="15"/>
        <v>#N/A</v>
      </c>
    </row>
    <row r="483" spans="2:23">
      <c r="B483" s="145"/>
      <c r="N483" s="108">
        <f t="shared" si="14"/>
        <v>0</v>
      </c>
      <c r="O483" s="108" t="e">
        <f>IF(D483="X",0,IF(E483="X",0,VLOOKUP(E483,'51'!$K$3:$L$16,2,FALSE)))</f>
        <v>#N/A</v>
      </c>
      <c r="P483" s="108" t="e">
        <f t="shared" si="15"/>
        <v>#N/A</v>
      </c>
    </row>
    <row r="484" spans="2:23">
      <c r="B484" s="145"/>
      <c r="N484" s="108">
        <f t="shared" si="14"/>
        <v>0</v>
      </c>
      <c r="O484" s="108" t="e">
        <f>IF(D484="X",0,IF(E484="X",0,VLOOKUP(E484,'51'!$K$3:$L$16,2,FALSE)))</f>
        <v>#N/A</v>
      </c>
      <c r="P484" s="108" t="e">
        <f t="shared" si="15"/>
        <v>#N/A</v>
      </c>
    </row>
    <row r="485" spans="2:23">
      <c r="B485" s="145"/>
      <c r="N485" s="108">
        <f t="shared" si="14"/>
        <v>0</v>
      </c>
      <c r="O485" s="108" t="e">
        <f>IF(D485="X",0,IF(E485="X",0,VLOOKUP(E485,'51'!$K$3:$L$16,2,FALSE)))</f>
        <v>#N/A</v>
      </c>
      <c r="P485" s="108" t="e">
        <f t="shared" si="15"/>
        <v>#N/A</v>
      </c>
    </row>
    <row r="486" spans="2:23">
      <c r="B486" s="145"/>
      <c r="N486" s="108">
        <f t="shared" si="14"/>
        <v>0</v>
      </c>
      <c r="O486" s="108" t="e">
        <f>IF(D486="X",0,IF(E486="X",0,VLOOKUP(E486,'51'!$K$3:$L$16,2,FALSE)))</f>
        <v>#N/A</v>
      </c>
      <c r="P486" s="108" t="e">
        <f t="shared" si="15"/>
        <v>#N/A</v>
      </c>
    </row>
    <row r="487" spans="2:23">
      <c r="B487" s="145"/>
      <c r="N487" s="108">
        <f t="shared" si="14"/>
        <v>0</v>
      </c>
      <c r="O487" s="108" t="e">
        <f>IF(D487="X",0,IF(E487="X",0,VLOOKUP(E487,'51'!$K$3:$L$16,2,FALSE)))</f>
        <v>#N/A</v>
      </c>
      <c r="P487" s="108" t="e">
        <f t="shared" si="15"/>
        <v>#N/A</v>
      </c>
    </row>
    <row r="488" spans="2:23">
      <c r="B488" s="145"/>
      <c r="N488" s="108">
        <f t="shared" si="14"/>
        <v>0</v>
      </c>
      <c r="O488" s="108" t="e">
        <f>IF(D488="X",0,IF(E488="X",0,VLOOKUP(E488,'51'!$K$3:$L$16,2,FALSE)))</f>
        <v>#N/A</v>
      </c>
      <c r="P488" s="108" t="e">
        <f t="shared" si="15"/>
        <v>#N/A</v>
      </c>
    </row>
    <row r="489" spans="2:23">
      <c r="B489" s="145"/>
      <c r="N489" s="108">
        <f t="shared" si="14"/>
        <v>0</v>
      </c>
      <c r="O489" s="108" t="e">
        <f>IF(D489="X",0,IF(E489="X",0,VLOOKUP(E489,'51'!$K$3:$L$16,2,FALSE)))</f>
        <v>#N/A</v>
      </c>
      <c r="P489" s="108" t="e">
        <f t="shared" si="15"/>
        <v>#N/A</v>
      </c>
    </row>
    <row r="490" spans="2:23">
      <c r="B490" s="145"/>
      <c r="N490" s="108">
        <f t="shared" si="14"/>
        <v>0</v>
      </c>
      <c r="O490" s="108" t="e">
        <f>IF(D490="X",0,IF(E490="X",0,VLOOKUP(E490,'51'!$K$3:$L$16,2,FALSE)))</f>
        <v>#N/A</v>
      </c>
      <c r="P490" s="108" t="e">
        <f t="shared" si="15"/>
        <v>#N/A</v>
      </c>
    </row>
    <row r="491" spans="2:23">
      <c r="B491" s="145"/>
      <c r="N491" s="108">
        <f t="shared" si="14"/>
        <v>0</v>
      </c>
      <c r="O491" s="108" t="e">
        <f>IF(D491="X",0,IF(E491="X",0,VLOOKUP(E491,'51'!$K$3:$L$16,2,FALSE)))</f>
        <v>#N/A</v>
      </c>
      <c r="P491" s="108" t="e">
        <f t="shared" si="15"/>
        <v>#N/A</v>
      </c>
    </row>
    <row r="492" spans="2:23">
      <c r="B492" s="145"/>
      <c r="N492" s="108">
        <f t="shared" si="14"/>
        <v>0</v>
      </c>
      <c r="O492" s="108" t="e">
        <f>IF(D492="X",0,IF(E492="X",0,VLOOKUP(E492,'51'!$K$3:$L$16,2,FALSE)))</f>
        <v>#N/A</v>
      </c>
      <c r="P492" s="108" t="e">
        <f t="shared" si="15"/>
        <v>#N/A</v>
      </c>
    </row>
    <row r="493" spans="2:23">
      <c r="B493" s="145"/>
      <c r="N493" s="108">
        <f t="shared" si="14"/>
        <v>0</v>
      </c>
      <c r="O493" s="108" t="e">
        <f>IF(D493="X",0,IF(E493="X",0,VLOOKUP(E493,'51'!$K$3:$L$16,2,FALSE)))</f>
        <v>#N/A</v>
      </c>
      <c r="P493" s="108" t="e">
        <f t="shared" si="15"/>
        <v>#N/A</v>
      </c>
    </row>
    <row r="494" spans="2:23">
      <c r="B494" s="145"/>
      <c r="N494" s="108">
        <f t="shared" si="14"/>
        <v>0</v>
      </c>
      <c r="O494" s="108" t="e">
        <f>IF(D494="X",0,IF(E494="X",0,VLOOKUP(E494,'51'!$K$3:$L$16,2,FALSE)))</f>
        <v>#N/A</v>
      </c>
      <c r="P494" s="108" t="e">
        <f t="shared" si="15"/>
        <v>#N/A</v>
      </c>
    </row>
    <row r="495" spans="2:23" ht="15.75" thickBot="1">
      <c r="B495" s="145"/>
      <c r="C495" s="109" t="s">
        <v>173</v>
      </c>
      <c r="D495" s="79"/>
      <c r="E495" s="79"/>
      <c r="F495" s="91">
        <f t="shared" ref="F495:M495" si="16">SUM(F4:F494)</f>
        <v>0</v>
      </c>
      <c r="G495" s="91">
        <f t="shared" si="16"/>
        <v>0</v>
      </c>
      <c r="H495" s="91">
        <f t="shared" si="16"/>
        <v>0</v>
      </c>
      <c r="I495" s="91">
        <f t="shared" si="16"/>
        <v>0</v>
      </c>
      <c r="J495" s="91">
        <f t="shared" si="16"/>
        <v>0</v>
      </c>
      <c r="K495" s="91">
        <f t="shared" si="16"/>
        <v>0</v>
      </c>
      <c r="L495" s="91">
        <f t="shared" si="16"/>
        <v>0</v>
      </c>
      <c r="M495" s="91">
        <f t="shared" si="16"/>
        <v>0</v>
      </c>
      <c r="Q495" s="79" t="s">
        <v>174</v>
      </c>
      <c r="R495" s="91">
        <f t="shared" ref="R495:W495" si="17">SUM(R4:R494)</f>
        <v>0</v>
      </c>
      <c r="S495" s="91">
        <f t="shared" si="17"/>
        <v>0</v>
      </c>
      <c r="T495" s="91">
        <f t="shared" si="17"/>
        <v>0</v>
      </c>
      <c r="U495" s="91">
        <f t="shared" si="17"/>
        <v>0</v>
      </c>
      <c r="V495" s="91">
        <f t="shared" si="17"/>
        <v>0</v>
      </c>
      <c r="W495" s="91">
        <f t="shared" si="17"/>
        <v>0</v>
      </c>
    </row>
    <row r="496" spans="2:23" ht="15.75" thickTop="1"/>
    <row r="498" spans="3:16">
      <c r="C498" s="80" t="s">
        <v>172</v>
      </c>
      <c r="F498" s="33"/>
      <c r="G498" s="33"/>
      <c r="H498" s="33"/>
      <c r="I498" s="33"/>
      <c r="J498" s="33"/>
      <c r="K498" s="33"/>
      <c r="L498" s="33"/>
      <c r="M498" s="33"/>
      <c r="N498" s="81" t="s">
        <v>186</v>
      </c>
      <c r="O498" s="33"/>
      <c r="P498" s="81" t="s">
        <v>177</v>
      </c>
    </row>
    <row r="499" spans="3:16">
      <c r="C499" s="81" t="str">
        <f>IF('51'!K3="", "Vrije categorie",'51'!K3)</f>
        <v>A</v>
      </c>
      <c r="F499" s="92" cm="1">
        <f t="array" ref="F499">SUMPRODUCT(--($E$4:$E$494=C499),--($D$4:$D$494=""),$F$4:$F$494)</f>
        <v>0</v>
      </c>
      <c r="G499" s="92" cm="1">
        <f t="array" ref="G499">SUMPRODUCT(--($E$4:$E$494=C499),--($D$4:$D$494=""),$G$4:$G$494)</f>
        <v>0</v>
      </c>
      <c r="H499" s="92" cm="1">
        <f t="array" ref="H499">SUMPRODUCT(--($E$4:$E$494=C499),--($D$4:$D$494=""),$H$4:$H$494)</f>
        <v>0</v>
      </c>
      <c r="I499" s="92" cm="1">
        <f t="array" ref="I499">SUMPRODUCT(--($E$4:$E$494=C499),--($D$4:$D$494=""),$I$4:$I$494)</f>
        <v>0</v>
      </c>
      <c r="J499" s="92" cm="1">
        <f t="array" ref="J499">SUMPRODUCT(--($E$4:$E$494=C499),--($D$4:$D$494=""),$J$4:$J$494)</f>
        <v>0</v>
      </c>
      <c r="K499" s="92" cm="1">
        <f t="array" ref="K499">SUMPRODUCT(--($E$4:$E$494=C499),--($D$4:$D$494=""),$K$4:$K$494)</f>
        <v>0</v>
      </c>
      <c r="L499" s="92" cm="1">
        <f t="array" ref="L499">SUMPRODUCT(--($E$4:$E$494=C499),--($D$4:$D$494=""),$L$4:$L$494)</f>
        <v>0</v>
      </c>
      <c r="M499" s="92" cm="1">
        <f t="array" ref="M499">SUMPRODUCT(--($E$4:$E$494=C499),--($D$4:$D$494=""),$M$4:$M$494)</f>
        <v>0</v>
      </c>
      <c r="N499" s="92">
        <f>SUM(F499:M499)</f>
        <v>0</v>
      </c>
      <c r="O499" s="81"/>
      <c r="P499" s="92" t="e" cm="1">
        <f t="array" ref="P499">SUMPRODUCT(--($E$4:$E$494=C499),--($D$4:$D$494=""),$P$4:$P$494)</f>
        <v>#N/A</v>
      </c>
    </row>
    <row r="500" spans="3:16">
      <c r="C500" s="81" t="str">
        <f>IF('51'!K4="", "Vrije categorie",'51'!K4)</f>
        <v>B</v>
      </c>
      <c r="F500" s="92" cm="1">
        <f t="array" ref="F500">SUMPRODUCT(--($E$4:$E$494=C500),--($D$4:$D$494=""),$F$4:$F$494)</f>
        <v>0</v>
      </c>
      <c r="G500" s="92" cm="1">
        <f t="array" ref="G500">SUMPRODUCT(--($E$4:$E$494=C500),--($D$4:$D$494=""),$G$4:$G$494)</f>
        <v>0</v>
      </c>
      <c r="H500" s="92" cm="1">
        <f t="array" ref="H500">SUMPRODUCT(--($E$4:$E$494=C500),--($D$4:$D$494=""),$H$4:$H$494)</f>
        <v>0</v>
      </c>
      <c r="I500" s="92" cm="1">
        <f t="array" ref="I500">SUMPRODUCT(--($E$4:$E$494=C500),--($D$4:$D$494=""),$I$4:$I$494)</f>
        <v>0</v>
      </c>
      <c r="J500" s="92" cm="1">
        <f t="array" ref="J500">SUMPRODUCT(--($E$4:$E$494=C500),--($D$4:$D$494=""),$J$4:$J$494)</f>
        <v>0</v>
      </c>
      <c r="K500" s="92" cm="1">
        <f t="array" ref="K500">SUMPRODUCT(--($E$4:$E$494=C500),--($D$4:$D$494=""),$K$4:$K$494)</f>
        <v>0</v>
      </c>
      <c r="L500" s="92" cm="1">
        <f t="array" ref="L500">SUMPRODUCT(--($E$4:$E$494=C500),--($D$4:$D$494=""),$L$4:$L$494)</f>
        <v>0</v>
      </c>
      <c r="M500" s="92" cm="1">
        <f t="array" ref="M500">SUMPRODUCT(--($E$4:$E$494=C500),--($D$4:$D$494=""),$M$4:$M$494)</f>
        <v>0</v>
      </c>
      <c r="N500" s="92">
        <f t="shared" ref="N500:N512" si="18">SUM(F500:M500)</f>
        <v>0</v>
      </c>
      <c r="O500" s="81"/>
      <c r="P500" s="92" t="e" cm="1">
        <f t="array" ref="P500">SUMPRODUCT(--($E$4:$E$494=C500),--($D$4:$D$494=""),$P$4:$P$494)</f>
        <v>#N/A</v>
      </c>
    </row>
    <row r="501" spans="3:16">
      <c r="C501" s="81" t="str">
        <f>IF('51'!K5="", "Vrije categorie",'51'!K5)</f>
        <v>C</v>
      </c>
      <c r="F501" s="92" cm="1">
        <f t="array" ref="F501">SUMPRODUCT(--($E$4:$E$494=C501),--($D$4:$D$494=""),$F$4:$F$494)</f>
        <v>0</v>
      </c>
      <c r="G501" s="92" cm="1">
        <f t="array" ref="G501">SUMPRODUCT(--($E$4:$E$494=C501),--($D$4:$D$494=""),$G$4:$G$494)</f>
        <v>0</v>
      </c>
      <c r="H501" s="92" cm="1">
        <f t="array" ref="H501">SUMPRODUCT(--($E$4:$E$494=C501),--($D$4:$D$494=""),$H$4:$H$494)</f>
        <v>0</v>
      </c>
      <c r="I501" s="92" cm="1">
        <f t="array" ref="I501">SUMPRODUCT(--($E$4:$E$494=C501),--($D$4:$D$494=""),$I$4:$I$494)</f>
        <v>0</v>
      </c>
      <c r="J501" s="92" cm="1">
        <f t="array" ref="J501">SUMPRODUCT(--($E$4:$E$494=C501),--($D$4:$D$494=""),$J$4:$J$494)</f>
        <v>0</v>
      </c>
      <c r="K501" s="92" cm="1">
        <f t="array" ref="K501">SUMPRODUCT(--($E$4:$E$494=C501),--($D$4:$D$494=""),$K$4:$K$494)</f>
        <v>0</v>
      </c>
      <c r="L501" s="92" cm="1">
        <f t="array" ref="L501">SUMPRODUCT(--($E$4:$E$494=C501),--($D$4:$D$494=""),$L$4:$L$494)</f>
        <v>0</v>
      </c>
      <c r="M501" s="92" cm="1">
        <f t="array" ref="M501">SUMPRODUCT(--($E$4:$E$494=C501),--($D$4:$D$494=""),$M$4:$M$494)</f>
        <v>0</v>
      </c>
      <c r="N501" s="92">
        <f t="shared" si="18"/>
        <v>0</v>
      </c>
      <c r="O501" s="81"/>
      <c r="P501" s="92" t="e" cm="1">
        <f t="array" ref="P501">SUMPRODUCT(--($E$4:$E$494=C501),--($D$4:$D$494=""),$P$4:$P$494)</f>
        <v>#N/A</v>
      </c>
    </row>
    <row r="502" spans="3:16">
      <c r="C502" s="81" t="str">
        <f>IF('51'!K6="", "Vrije categorie",'51'!K6)</f>
        <v>D</v>
      </c>
      <c r="F502" s="92" cm="1">
        <f t="array" ref="F502">SUMPRODUCT(--($E$4:$E$494=C502),--($D$4:$D$494=""),$F$4:$F$494)</f>
        <v>0</v>
      </c>
      <c r="G502" s="92" cm="1">
        <f t="array" ref="G502">SUMPRODUCT(--($E$4:$E$494=C502),--($D$4:$D$494=""),$G$4:$G$494)</f>
        <v>0</v>
      </c>
      <c r="H502" s="92" cm="1">
        <f t="array" ref="H502">SUMPRODUCT(--($E$4:$E$494=C502),--($D$4:$D$494=""),$H$4:$H$494)</f>
        <v>0</v>
      </c>
      <c r="I502" s="92" cm="1">
        <f t="array" ref="I502">SUMPRODUCT(--($E$4:$E$494=C502),--($D$4:$D$494=""),$I$4:$I$494)</f>
        <v>0</v>
      </c>
      <c r="J502" s="92" cm="1">
        <f t="array" ref="J502">SUMPRODUCT(--($E$4:$E$494=C502),--($D$4:$D$494=""),$J$4:$J$494)</f>
        <v>0</v>
      </c>
      <c r="K502" s="92" cm="1">
        <f t="array" ref="K502">SUMPRODUCT(--($E$4:$E$494=C502),--($D$4:$D$494=""),$K$4:$K$494)</f>
        <v>0</v>
      </c>
      <c r="L502" s="92" cm="1">
        <f t="array" ref="L502">SUMPRODUCT(--($E$4:$E$494=C502),--($D$4:$D$494=""),$L$4:$L$494)</f>
        <v>0</v>
      </c>
      <c r="M502" s="92" cm="1">
        <f t="array" ref="M502">SUMPRODUCT(--($E$4:$E$494=C502),--($D$4:$D$494=""),$M$4:$M$494)</f>
        <v>0</v>
      </c>
      <c r="N502" s="92">
        <f t="shared" si="18"/>
        <v>0</v>
      </c>
      <c r="O502" s="81"/>
      <c r="P502" s="92" t="e" cm="1">
        <f t="array" ref="P502">SUMPRODUCT(--($E$4:$E$494=C502),--($D$4:$D$494=""),$P$4:$P$494)</f>
        <v>#N/A</v>
      </c>
    </row>
    <row r="503" spans="3:16">
      <c r="C503" s="81" t="str">
        <f>IF('51'!K7="", "Vrije categorie",'51'!K7)</f>
        <v>E</v>
      </c>
      <c r="F503" s="92" cm="1">
        <f t="array" ref="F503">SUMPRODUCT(--($E$4:$E$494=C503),--($D$4:$D$494=""),$F$4:$F$494)</f>
        <v>0</v>
      </c>
      <c r="G503" s="92" cm="1">
        <f t="array" ref="G503">SUMPRODUCT(--($E$4:$E$494=C503),--($D$4:$D$494=""),$G$4:$G$494)</f>
        <v>0</v>
      </c>
      <c r="H503" s="92" cm="1">
        <f t="array" ref="H503">SUMPRODUCT(--($E$4:$E$494=C503),--($D$4:$D$494=""),$H$4:$H$494)</f>
        <v>0</v>
      </c>
      <c r="I503" s="92" cm="1">
        <f t="array" ref="I503">SUMPRODUCT(--($E$4:$E$494=C503),--($D$4:$D$494=""),$I$4:$I$494)</f>
        <v>0</v>
      </c>
      <c r="J503" s="92" cm="1">
        <f t="array" ref="J503">SUMPRODUCT(--($E$4:$E$494=C503),--($D$4:$D$494=""),$J$4:$J$494)</f>
        <v>0</v>
      </c>
      <c r="K503" s="92" cm="1">
        <f t="array" ref="K503">SUMPRODUCT(--($E$4:$E$494=C503),--($D$4:$D$494=""),$K$4:$K$494)</f>
        <v>0</v>
      </c>
      <c r="L503" s="92" cm="1">
        <f t="array" ref="L503">SUMPRODUCT(--($E$4:$E$494=C503),--($D$4:$D$494=""),$L$4:$L$494)</f>
        <v>0</v>
      </c>
      <c r="M503" s="92" cm="1">
        <f t="array" ref="M503">SUMPRODUCT(--($E$4:$E$494=C503),--($D$4:$D$494=""),$M$4:$M$494)</f>
        <v>0</v>
      </c>
      <c r="N503" s="92">
        <f t="shared" si="18"/>
        <v>0</v>
      </c>
      <c r="O503" s="81"/>
      <c r="P503" s="92" t="e" cm="1">
        <f t="array" ref="P503">SUMPRODUCT(--($E$4:$E$494=C503),--($D$4:$D$494=""),$P$4:$P$494)</f>
        <v>#N/A</v>
      </c>
    </row>
    <row r="504" spans="3:16">
      <c r="C504" s="81" t="str">
        <f>IF('51'!K8="", "Vrije categorie",'51'!K8)</f>
        <v>F</v>
      </c>
      <c r="F504" s="92" cm="1">
        <f t="array" ref="F504">SUMPRODUCT(--($E$4:$E$494=C504),--($D$4:$D$494=""),$F$4:$F$494)</f>
        <v>0</v>
      </c>
      <c r="G504" s="92" cm="1">
        <f t="array" ref="G504">SUMPRODUCT(--($E$4:$E$494=C504),--($D$4:$D$494=""),$G$4:$G$494)</f>
        <v>0</v>
      </c>
      <c r="H504" s="92" cm="1">
        <f t="array" ref="H504">SUMPRODUCT(--($E$4:$E$494=C504),--($D$4:$D$494=""),$H$4:$H$494)</f>
        <v>0</v>
      </c>
      <c r="I504" s="92" cm="1">
        <f t="array" ref="I504">SUMPRODUCT(--($E$4:$E$494=C504),--($D$4:$D$494=""),$I$4:$I$494)</f>
        <v>0</v>
      </c>
      <c r="J504" s="92" cm="1">
        <f t="array" ref="J504">SUMPRODUCT(--($E$4:$E$494=C504),--($D$4:$D$494=""),$J$4:$J$494)</f>
        <v>0</v>
      </c>
      <c r="K504" s="92" cm="1">
        <f t="array" ref="K504">SUMPRODUCT(--($E$4:$E$494=C504),--($D$4:$D$494=""),$K$4:$K$494)</f>
        <v>0</v>
      </c>
      <c r="L504" s="92" cm="1">
        <f t="array" ref="L504">SUMPRODUCT(--($E$4:$E$494=C504),--($D$4:$D$494=""),$L$4:$L$494)</f>
        <v>0</v>
      </c>
      <c r="M504" s="92" cm="1">
        <f t="array" ref="M504">SUMPRODUCT(--($E$4:$E$494=C504),--($D$4:$D$494=""),$M$4:$M$494)</f>
        <v>0</v>
      </c>
      <c r="N504" s="92">
        <f t="shared" si="18"/>
        <v>0</v>
      </c>
      <c r="O504" s="81"/>
      <c r="P504" s="92" t="e" cm="1">
        <f t="array" ref="P504">SUMPRODUCT(--($E$4:$E$494=C504),--($D$4:$D$494=""),$P$4:$P$494)</f>
        <v>#N/A</v>
      </c>
    </row>
    <row r="505" spans="3:16">
      <c r="C505" s="81" t="str">
        <f>IF('51'!K9="", "Vrije categorie",'51'!K9)</f>
        <v>G</v>
      </c>
      <c r="F505" s="92" cm="1">
        <f t="array" ref="F505">SUMPRODUCT(--($E$4:$E$494=C505),--($D$4:$D$494=""),$F$4:$F$494)</f>
        <v>0</v>
      </c>
      <c r="G505" s="92" cm="1">
        <f t="array" ref="G505">SUMPRODUCT(--($E$4:$E$494=C505),--($D$4:$D$494=""),$G$4:$G$494)</f>
        <v>0</v>
      </c>
      <c r="H505" s="92" cm="1">
        <f t="array" ref="H505">SUMPRODUCT(--($E$4:$E$494=C505),--($D$4:$D$494=""),$H$4:$H$494)</f>
        <v>0</v>
      </c>
      <c r="I505" s="92" cm="1">
        <f t="array" ref="I505">SUMPRODUCT(--($E$4:$E$494=C505),--($D$4:$D$494=""),$I$4:$I$494)</f>
        <v>0</v>
      </c>
      <c r="J505" s="92" cm="1">
        <f t="array" ref="J505">SUMPRODUCT(--($E$4:$E$494=C505),--($D$4:$D$494=""),$J$4:$J$494)</f>
        <v>0</v>
      </c>
      <c r="K505" s="92" cm="1">
        <f t="array" ref="K505">SUMPRODUCT(--($E$4:$E$494=C505),--($D$4:$D$494=""),$K$4:$K$494)</f>
        <v>0</v>
      </c>
      <c r="L505" s="92" cm="1">
        <f t="array" ref="L505">SUMPRODUCT(--($E$4:$E$494=C505),--($D$4:$D$494=""),$L$4:$L$494)</f>
        <v>0</v>
      </c>
      <c r="M505" s="92" cm="1">
        <f t="array" ref="M505">SUMPRODUCT(--($E$4:$E$494=C505),--($D$4:$D$494=""),$M$4:$M$494)</f>
        <v>0</v>
      </c>
      <c r="N505" s="92">
        <f t="shared" si="18"/>
        <v>0</v>
      </c>
      <c r="O505" s="81"/>
      <c r="P505" s="92" t="e" cm="1">
        <f t="array" ref="P505">SUMPRODUCT(--($E$4:$E$494=C505),--($D$4:$D$494=""),$P$4:$P$494)</f>
        <v>#N/A</v>
      </c>
    </row>
    <row r="506" spans="3:16">
      <c r="C506" s="81" t="str">
        <f>IF('51'!K10="", "Vrije categorie",'51'!K10)</f>
        <v>H</v>
      </c>
      <c r="F506" s="92" cm="1">
        <f t="array" ref="F506">SUMPRODUCT(--($E$4:$E$494=C506),--($D$4:$D$494=""),$F$4:$F$494)</f>
        <v>0</v>
      </c>
      <c r="G506" s="92" cm="1">
        <f t="array" ref="G506">SUMPRODUCT(--($E$4:$E$494=C506),--($D$4:$D$494=""),$G$4:$G$494)</f>
        <v>0</v>
      </c>
      <c r="H506" s="92" cm="1">
        <f t="array" ref="H506">SUMPRODUCT(--($E$4:$E$494=C506),--($D$4:$D$494=""),$H$4:$H$494)</f>
        <v>0</v>
      </c>
      <c r="I506" s="92" cm="1">
        <f t="array" ref="I506">SUMPRODUCT(--($E$4:$E$494=C506),--($D$4:$D$494=""),$I$4:$I$494)</f>
        <v>0</v>
      </c>
      <c r="J506" s="92" cm="1">
        <f t="array" ref="J506">SUMPRODUCT(--($E$4:$E$494=C506),--($D$4:$D$494=""),$J$4:$J$494)</f>
        <v>0</v>
      </c>
      <c r="K506" s="92" cm="1">
        <f t="array" ref="K506">SUMPRODUCT(--($E$4:$E$494=C506),--($D$4:$D$494=""),$K$4:$K$494)</f>
        <v>0</v>
      </c>
      <c r="L506" s="92" cm="1">
        <f t="array" ref="L506">SUMPRODUCT(--($E$4:$E$494=C506),--($D$4:$D$494=""),$L$4:$L$494)</f>
        <v>0</v>
      </c>
      <c r="M506" s="92" cm="1">
        <f t="array" ref="M506">SUMPRODUCT(--($E$4:$E$494=C506),--($D$4:$D$494=""),$M$4:$M$494)</f>
        <v>0</v>
      </c>
      <c r="N506" s="92">
        <f t="shared" si="18"/>
        <v>0</v>
      </c>
      <c r="O506" s="81"/>
      <c r="P506" s="92" t="e" cm="1">
        <f t="array" ref="P506">SUMPRODUCT(--($E$4:$E$494=C506),--($D$4:$D$494=""),$P$4:$P$494)</f>
        <v>#N/A</v>
      </c>
    </row>
    <row r="507" spans="3:16">
      <c r="C507" s="81" t="str">
        <f>IF('51'!K11="", "Vrije categorie",'51'!K11)</f>
        <v>I</v>
      </c>
      <c r="F507" s="92" cm="1">
        <f t="array" ref="F507">SUMPRODUCT(--($E$4:$E$494=C507),--($D$4:$D$494=""),$F$4:$F$494)</f>
        <v>0</v>
      </c>
      <c r="G507" s="92" cm="1">
        <f t="array" ref="G507">SUMPRODUCT(--($E$4:$E$494=C507),--($D$4:$D$494=""),$G$4:$G$494)</f>
        <v>0</v>
      </c>
      <c r="H507" s="92" cm="1">
        <f t="array" ref="H507">SUMPRODUCT(--($E$4:$E$494=C507),--($D$4:$D$494=""),$H$4:$H$494)</f>
        <v>0</v>
      </c>
      <c r="I507" s="92" cm="1">
        <f t="array" ref="I507">SUMPRODUCT(--($E$4:$E$494=C507),--($D$4:$D$494=""),$I$4:$I$494)</f>
        <v>0</v>
      </c>
      <c r="J507" s="92" cm="1">
        <f t="array" ref="J507">SUMPRODUCT(--($E$4:$E$494=C507),--($D$4:$D$494=""),$J$4:$J$494)</f>
        <v>0</v>
      </c>
      <c r="K507" s="92" cm="1">
        <f t="array" ref="K507">SUMPRODUCT(--($E$4:$E$494=C507),--($D$4:$D$494=""),$K$4:$K$494)</f>
        <v>0</v>
      </c>
      <c r="L507" s="92" cm="1">
        <f t="array" ref="L507">SUMPRODUCT(--($E$4:$E$494=C507),--($D$4:$D$494=""),$L$4:$L$494)</f>
        <v>0</v>
      </c>
      <c r="M507" s="92" cm="1">
        <f t="array" ref="M507">SUMPRODUCT(--($E$4:$E$494=C507),--($D$4:$D$494=""),$M$4:$M$494)</f>
        <v>0</v>
      </c>
      <c r="N507" s="92">
        <f t="shared" si="18"/>
        <v>0</v>
      </c>
      <c r="O507" s="81"/>
      <c r="P507" s="92" t="e" cm="1">
        <f t="array" ref="P507">SUMPRODUCT(--($E$4:$E$494=C507),--($D$4:$D$494=""),$P$4:$P$494)</f>
        <v>#N/A</v>
      </c>
    </row>
    <row r="508" spans="3:16">
      <c r="C508" s="81" t="str">
        <f>IF('51'!K12="", "Vrije categorie",'51'!K12)</f>
        <v>J</v>
      </c>
      <c r="F508" s="92" cm="1">
        <f t="array" ref="F508">SUMPRODUCT(--($E$4:$E$494=C508),--($D$4:$D$494=""),$F$4:$F$494)</f>
        <v>0</v>
      </c>
      <c r="G508" s="92" cm="1">
        <f t="array" ref="G508">SUMPRODUCT(--($E$4:$E$494=C508),--($D$4:$D$494=""),$G$4:$G$494)</f>
        <v>0</v>
      </c>
      <c r="H508" s="92" cm="1">
        <f t="array" ref="H508">SUMPRODUCT(--($E$4:$E$494=C508),--($D$4:$D$494=""),$H$4:$H$494)</f>
        <v>0</v>
      </c>
      <c r="I508" s="92" cm="1">
        <f t="array" ref="I508">SUMPRODUCT(--($E$4:$E$494=C508),--($D$4:$D$494=""),$I$4:$I$494)</f>
        <v>0</v>
      </c>
      <c r="J508" s="92" cm="1">
        <f t="array" ref="J508">SUMPRODUCT(--($E$4:$E$494=C508),--($D$4:$D$494=""),$J$4:$J$494)</f>
        <v>0</v>
      </c>
      <c r="K508" s="92" cm="1">
        <f t="array" ref="K508">SUMPRODUCT(--($E$4:$E$494=C508),--($D$4:$D$494=""),$K$4:$K$494)</f>
        <v>0</v>
      </c>
      <c r="L508" s="92" cm="1">
        <f t="array" ref="L508">SUMPRODUCT(--($E$4:$E$494=C508),--($D$4:$D$494=""),$L$4:$L$494)</f>
        <v>0</v>
      </c>
      <c r="M508" s="92" cm="1">
        <f t="array" ref="M508">SUMPRODUCT(--($E$4:$E$494=C508),--($D$4:$D$494=""),$M$4:$M$494)</f>
        <v>0</v>
      </c>
      <c r="N508" s="92">
        <f t="shared" si="18"/>
        <v>0</v>
      </c>
      <c r="O508" s="81"/>
      <c r="P508" s="92" t="e" cm="1">
        <f t="array" ref="P508">SUMPRODUCT(--($E$4:$E$494=C508),--($D$4:$D$494=""),$P$4:$P$494)</f>
        <v>#N/A</v>
      </c>
    </row>
    <row r="509" spans="3:16">
      <c r="C509" s="81" t="str">
        <f>IF('51'!K13="", "Vrije categorie",'51'!K13)</f>
        <v>K</v>
      </c>
      <c r="F509" s="92" cm="1">
        <f t="array" ref="F509">SUMPRODUCT(--($E$4:$E$494=C509),--($D$4:$D$494=""),$F$4:$F$494)</f>
        <v>0</v>
      </c>
      <c r="G509" s="92" cm="1">
        <f t="array" ref="G509">SUMPRODUCT(--($E$4:$E$494=C509),--($D$4:$D$494=""),$G$4:$G$494)</f>
        <v>0</v>
      </c>
      <c r="H509" s="92" cm="1">
        <f t="array" ref="H509">SUMPRODUCT(--($E$4:$E$494=C509),--($D$4:$D$494=""),$H$4:$H$494)</f>
        <v>0</v>
      </c>
      <c r="I509" s="92" cm="1">
        <f t="array" ref="I509">SUMPRODUCT(--($E$4:$E$494=C509),--($D$4:$D$494=""),$I$4:$I$494)</f>
        <v>0</v>
      </c>
      <c r="J509" s="92" cm="1">
        <f t="array" ref="J509">SUMPRODUCT(--($E$4:$E$494=C509),--($D$4:$D$494=""),$J$4:$J$494)</f>
        <v>0</v>
      </c>
      <c r="K509" s="92" cm="1">
        <f t="array" ref="K509">SUMPRODUCT(--($E$4:$E$494=C509),--($D$4:$D$494=""),$K$4:$K$494)</f>
        <v>0</v>
      </c>
      <c r="L509" s="92" cm="1">
        <f t="array" ref="L509">SUMPRODUCT(--($E$4:$E$494=C509),--($D$4:$D$494=""),$L$4:$L$494)</f>
        <v>0</v>
      </c>
      <c r="M509" s="92" cm="1">
        <f t="array" ref="M509">SUMPRODUCT(--($E$4:$E$494=C509),--($D$4:$D$494=""),$M$4:$M$494)</f>
        <v>0</v>
      </c>
      <c r="N509" s="92">
        <f t="shared" si="18"/>
        <v>0</v>
      </c>
      <c r="O509" s="81"/>
      <c r="P509" s="92" t="e" cm="1">
        <f t="array" ref="P509">SUMPRODUCT(--($E$4:$E$494=C509),--($D$4:$D$494=""),$P$4:$P$494)</f>
        <v>#N/A</v>
      </c>
    </row>
    <row r="510" spans="3:16">
      <c r="C510" s="81" t="str">
        <f>IF('51'!K14="", "Vrije categorie",'51'!K14)</f>
        <v>Vrije categorie</v>
      </c>
      <c r="F510" s="92" cm="1">
        <f t="array" ref="F510">SUMPRODUCT(--($E$4:$E$494=C510),--($D$4:$D$494=""),$F$4:$F$494)</f>
        <v>0</v>
      </c>
      <c r="G510" s="92" cm="1">
        <f t="array" ref="G510">SUMPRODUCT(--($E$4:$E$494=C510),--($D$4:$D$494=""),$G$4:$G$494)</f>
        <v>0</v>
      </c>
      <c r="H510" s="92" cm="1">
        <f t="array" ref="H510">SUMPRODUCT(--($E$4:$E$494=C510),--($D$4:$D$494=""),$H$4:$H$494)</f>
        <v>0</v>
      </c>
      <c r="I510" s="92" cm="1">
        <f t="array" ref="I510">SUMPRODUCT(--($E$4:$E$494=C510),--($D$4:$D$494=""),$I$4:$I$494)</f>
        <v>0</v>
      </c>
      <c r="J510" s="92" cm="1">
        <f t="array" ref="J510">SUMPRODUCT(--($E$4:$E$494=C510),--($D$4:$D$494=""),$J$4:$J$494)</f>
        <v>0</v>
      </c>
      <c r="K510" s="92" cm="1">
        <f t="array" ref="K510">SUMPRODUCT(--($E$4:$E$494=C510),--($D$4:$D$494=""),$K$4:$K$494)</f>
        <v>0</v>
      </c>
      <c r="L510" s="92" cm="1">
        <f t="array" ref="L510">SUMPRODUCT(--($E$4:$E$494=C510),--($D$4:$D$494=""),$L$4:$L$494)</f>
        <v>0</v>
      </c>
      <c r="M510" s="92" cm="1">
        <f t="array" ref="M510">SUMPRODUCT(--($E$4:$E$494=C510),--($D$4:$D$494=""),$M$4:$M$494)</f>
        <v>0</v>
      </c>
      <c r="N510" s="92">
        <f t="shared" si="18"/>
        <v>0</v>
      </c>
      <c r="O510" s="81"/>
      <c r="P510" s="92" t="e" cm="1">
        <f t="array" ref="P510">SUMPRODUCT(--($E$4:$E$494=C510),--($D$4:$D$494=""),$P$4:$P$494)</f>
        <v>#N/A</v>
      </c>
    </row>
    <row r="511" spans="3:16">
      <c r="C511" s="81" t="str">
        <f>IF('51'!K15="", "Vrije categorie",'51'!K15)</f>
        <v>Vrije categorie</v>
      </c>
      <c r="F511" s="92" cm="1">
        <f t="array" ref="F511">SUMPRODUCT(--($E$4:$E$494=C511),--($D$4:$D$494=""),$F$4:$F$494)</f>
        <v>0</v>
      </c>
      <c r="G511" s="92" cm="1">
        <f t="array" ref="G511">SUMPRODUCT(--($E$4:$E$494=C511),--($D$4:$D$494=""),$G$4:$G$494)</f>
        <v>0</v>
      </c>
      <c r="H511" s="92" cm="1">
        <f t="array" ref="H511">SUMPRODUCT(--($E$4:$E$494=C511),--($D$4:$D$494=""),$H$4:$H$494)</f>
        <v>0</v>
      </c>
      <c r="I511" s="92" cm="1">
        <f t="array" ref="I511">SUMPRODUCT(--($E$4:$E$494=C511),--($D$4:$D$494=""),$I$4:$I$494)</f>
        <v>0</v>
      </c>
      <c r="J511" s="92" cm="1">
        <f t="array" ref="J511">SUMPRODUCT(--($E$4:$E$494=C511),--($D$4:$D$494=""),$J$4:$J$494)</f>
        <v>0</v>
      </c>
      <c r="K511" s="92" cm="1">
        <f t="array" ref="K511">SUMPRODUCT(--($E$4:$E$494=C511),--($D$4:$D$494=""),$K$4:$K$494)</f>
        <v>0</v>
      </c>
      <c r="L511" s="92" cm="1">
        <f t="array" ref="L511">SUMPRODUCT(--($E$4:$E$494=C511),--($D$4:$D$494=""),$L$4:$L$494)</f>
        <v>0</v>
      </c>
      <c r="M511" s="92" cm="1">
        <f t="array" ref="M511">SUMPRODUCT(--($E$4:$E$494=C511),--($D$4:$D$494=""),$M$4:$M$494)</f>
        <v>0</v>
      </c>
      <c r="N511" s="92">
        <f t="shared" si="18"/>
        <v>0</v>
      </c>
      <c r="O511" s="81"/>
      <c r="P511" s="92" t="e" cm="1">
        <f t="array" ref="P511">SUMPRODUCT(--($E$4:$E$494=C511),--($D$4:$D$494=""),$P$4:$P$494)</f>
        <v>#N/A</v>
      </c>
    </row>
    <row r="512" spans="3:16" ht="15.75" thickBot="1">
      <c r="C512" s="94" t="s">
        <v>176</v>
      </c>
      <c r="D512" s="90"/>
      <c r="E512" s="90"/>
      <c r="F512" s="93">
        <f>SUM(F499:F511)</f>
        <v>0</v>
      </c>
      <c r="G512" s="93">
        <f t="shared" ref="G512:M512" si="19">SUM(G499:G511)</f>
        <v>0</v>
      </c>
      <c r="H512" s="93">
        <f t="shared" si="19"/>
        <v>0</v>
      </c>
      <c r="I512" s="93">
        <f t="shared" si="19"/>
        <v>0</v>
      </c>
      <c r="J512" s="93">
        <f t="shared" si="19"/>
        <v>0</v>
      </c>
      <c r="K512" s="93">
        <f t="shared" si="19"/>
        <v>0</v>
      </c>
      <c r="L512" s="93">
        <f t="shared" si="19"/>
        <v>0</v>
      </c>
      <c r="M512" s="93">
        <f t="shared" si="19"/>
        <v>0</v>
      </c>
      <c r="N512" s="93">
        <f t="shared" si="18"/>
        <v>0</v>
      </c>
      <c r="O512" s="93"/>
      <c r="P512" s="93" t="e">
        <f>SUM(P499:P511)</f>
        <v>#N/A</v>
      </c>
    </row>
    <row r="513" spans="3:16" ht="15.75" thickTop="1">
      <c r="C513" s="80"/>
      <c r="F513" s="33"/>
      <c r="G513" s="33"/>
      <c r="H513" s="33"/>
      <c r="I513" s="33"/>
      <c r="J513" s="33"/>
      <c r="K513" s="33"/>
      <c r="L513" s="33"/>
      <c r="M513" s="33"/>
      <c r="N513" s="33"/>
      <c r="O513" s="33"/>
      <c r="P513" s="33"/>
    </row>
    <row r="514" spans="3:16" ht="15.75" thickBot="1">
      <c r="C514" s="94" t="s">
        <v>175</v>
      </c>
      <c r="D514" s="90"/>
      <c r="E514" s="90"/>
      <c r="F514" s="93" cm="1">
        <f t="array" ref="F514">SUMPRODUCT(--($E$4:$E$494="X"),F4:F494)</f>
        <v>0</v>
      </c>
      <c r="G514" s="93" cm="1">
        <f t="array" ref="G514">SUMPRODUCT(--($E$4:$E$494="X"),G4:G494)</f>
        <v>0</v>
      </c>
      <c r="H514" s="93" cm="1">
        <f t="array" ref="H514">SUMPRODUCT(--($E$4:$E$494="X"),H4:H494)</f>
        <v>0</v>
      </c>
      <c r="I514" s="93" cm="1">
        <f t="array" ref="I514">SUMPRODUCT(--($E$4:$E$494="X"),I4:I494)</f>
        <v>0</v>
      </c>
      <c r="J514" s="93" cm="1">
        <f t="array" ref="J514">SUMPRODUCT(--($E$4:$E$494="X"),J4:J494)</f>
        <v>0</v>
      </c>
      <c r="K514" s="93" cm="1">
        <f t="array" ref="K514">SUMPRODUCT(--($E$4:$E$494="X"),K4:K494)</f>
        <v>0</v>
      </c>
      <c r="L514" s="93" cm="1">
        <f t="array" ref="L514">SUMPRODUCT(--($E$4:$E$494="X"),L4:L494)</f>
        <v>0</v>
      </c>
      <c r="M514" s="93" cm="1">
        <f t="array" ref="M514">SUMPRODUCT(--($E$4:$E$494="X"),M4:M494)</f>
        <v>0</v>
      </c>
      <c r="N514" s="33"/>
      <c r="O514" s="33"/>
      <c r="P514" s="33"/>
    </row>
    <row r="515" spans="3:16" ht="15.75" thickTop="1"/>
    <row r="517" spans="3:16">
      <c r="C517" s="95" t="s">
        <v>178</v>
      </c>
      <c r="D517" s="96"/>
      <c r="E517" s="96"/>
      <c r="F517" s="96"/>
      <c r="G517" s="96"/>
      <c r="H517" s="96"/>
      <c r="I517" s="96"/>
      <c r="J517" s="96"/>
      <c r="K517" s="96"/>
      <c r="L517" s="96"/>
      <c r="M517" s="96"/>
      <c r="N517" s="95" t="s">
        <v>186</v>
      </c>
    </row>
    <row r="518" spans="3:16">
      <c r="C518" s="95" t="str">
        <f>C499</f>
        <v>A</v>
      </c>
      <c r="D518" s="96"/>
      <c r="E518" s="96"/>
      <c r="F518" s="99" cm="1">
        <f t="array" ref="F518">SUMPRODUCT(--($E$4:$E$494=C518),--($D$4:$D$494="X"),$F$4:$F$494)</f>
        <v>0</v>
      </c>
      <c r="G518" s="99" cm="1">
        <f t="array" ref="G518">SUMPRODUCT(--($E$4:$E$494=C518),--($D$4:$D$494="X"),$G$4:$G$494)</f>
        <v>0</v>
      </c>
      <c r="H518" s="99" cm="1">
        <f t="array" ref="H518">SUMPRODUCT(--($E$4:$E$494=C518),--($D$4:$D$494="X"),$H$4:$H$494)</f>
        <v>0</v>
      </c>
      <c r="I518" s="99" cm="1">
        <f t="array" ref="I518">SUMPRODUCT(--($E$4:$E$494=C518),--($D$4:$D$494="X"),$I$4:$I$494)</f>
        <v>0</v>
      </c>
      <c r="J518" s="99" cm="1">
        <f t="array" ref="J518">SUMPRODUCT(--($E$4:$E$494=C518),--($D$4:$D$494="X"),$J$4:$J$494)</f>
        <v>0</v>
      </c>
      <c r="K518" s="99" cm="1">
        <f t="array" ref="K518">SUMPRODUCT(--($E$4:$E$494=C518),--($D$4:$D$494="X"),$K$4:$K$494)</f>
        <v>0</v>
      </c>
      <c r="L518" s="99" cm="1">
        <f t="array" ref="L518">SUMPRODUCT(--($E$4:$E$494=C518),--($D$4:$D$494="X"),$L$4:$L$494)</f>
        <v>0</v>
      </c>
      <c r="M518" s="99" cm="1">
        <f t="array" ref="M518">SUMPRODUCT(--($E$4:$E$494=C518),--($D$4:$D$494="X"),$M$4:$M$494)</f>
        <v>0</v>
      </c>
      <c r="N518" s="99">
        <f>SUM(F518:M518)</f>
        <v>0</v>
      </c>
    </row>
    <row r="519" spans="3:16">
      <c r="C519" s="95" t="str">
        <f t="shared" ref="C519:C530" si="20">C500</f>
        <v>B</v>
      </c>
      <c r="D519" s="96"/>
      <c r="E519" s="96"/>
      <c r="F519" s="99" cm="1">
        <f t="array" ref="F519">SUMPRODUCT(--($E$4:$E$494=C519),--($D$4:$D$494="X"),$F$4:$F$494)</f>
        <v>0</v>
      </c>
      <c r="G519" s="99" cm="1">
        <f t="array" ref="G519">SUMPRODUCT(--($E$4:$E$494=C519),--($D$4:$D$494="X"),$G$4:$G$494)</f>
        <v>0</v>
      </c>
      <c r="H519" s="99" cm="1">
        <f t="array" ref="H519">SUMPRODUCT(--($E$4:$E$494=C519),--($D$4:$D$494="X"),$H$4:$H$494)</f>
        <v>0</v>
      </c>
      <c r="I519" s="99" cm="1">
        <f t="array" ref="I519">SUMPRODUCT(--($E$4:$E$494=C519),--($D$4:$D$494="X"),$I$4:$I$494)</f>
        <v>0</v>
      </c>
      <c r="J519" s="99" cm="1">
        <f t="array" ref="J519">SUMPRODUCT(--($E$4:$E$494=C519),--($D$4:$D$494="X"),$J$4:$J$494)</f>
        <v>0</v>
      </c>
      <c r="K519" s="99" cm="1">
        <f t="array" ref="K519">SUMPRODUCT(--($E$4:$E$494=C519),--($D$4:$D$494="X"),$K$4:$K$494)</f>
        <v>0</v>
      </c>
      <c r="L519" s="99" cm="1">
        <f t="array" ref="L519">SUMPRODUCT(--($E$4:$E$494=C519),--($D$4:$D$494="X"),$L$4:$L$494)</f>
        <v>0</v>
      </c>
      <c r="M519" s="99" cm="1">
        <f t="array" ref="M519">SUMPRODUCT(--($E$4:$E$494=C519),--($D$4:$D$494="X"),$M$4:$M$494)</f>
        <v>0</v>
      </c>
      <c r="N519" s="99">
        <f t="shared" ref="N519:N530" si="21">SUM(F519:M519)</f>
        <v>0</v>
      </c>
    </row>
    <row r="520" spans="3:16">
      <c r="C520" s="95" t="str">
        <f t="shared" si="20"/>
        <v>C</v>
      </c>
      <c r="D520" s="96"/>
      <c r="E520" s="96"/>
      <c r="F520" s="99" cm="1">
        <f t="array" ref="F520">SUMPRODUCT(--($E$4:$E$494=C520),--($D$4:$D$494="X"),$F$4:$F$494)</f>
        <v>0</v>
      </c>
      <c r="G520" s="99" cm="1">
        <f t="array" ref="G520">SUMPRODUCT(--($E$4:$E$494=C520),--($D$4:$D$494="X"),$G$4:$G$494)</f>
        <v>0</v>
      </c>
      <c r="H520" s="99" cm="1">
        <f t="array" ref="H520">SUMPRODUCT(--($E$4:$E$494=C520),--($D$4:$D$494="X"),$H$4:$H$494)</f>
        <v>0</v>
      </c>
      <c r="I520" s="99" cm="1">
        <f t="array" ref="I520">SUMPRODUCT(--($E$4:$E$494=C520),--($D$4:$D$494="X"),$I$4:$I$494)</f>
        <v>0</v>
      </c>
      <c r="J520" s="99" cm="1">
        <f t="array" ref="J520">SUMPRODUCT(--($E$4:$E$494=C520),--($D$4:$D$494="X"),$J$4:$J$494)</f>
        <v>0</v>
      </c>
      <c r="K520" s="99" cm="1">
        <f t="array" ref="K520">SUMPRODUCT(--($E$4:$E$494=C520),--($D$4:$D$494="X"),$K$4:$K$494)</f>
        <v>0</v>
      </c>
      <c r="L520" s="99" cm="1">
        <f t="array" ref="L520">SUMPRODUCT(--($E$4:$E$494=C520),--($D$4:$D$494="X"),$L$4:$L$494)</f>
        <v>0</v>
      </c>
      <c r="M520" s="99" cm="1">
        <f t="array" ref="M520">SUMPRODUCT(--($E$4:$E$494=C520),--($D$4:$D$494="X"),$M$4:$M$494)</f>
        <v>0</v>
      </c>
      <c r="N520" s="99">
        <f t="shared" si="21"/>
        <v>0</v>
      </c>
    </row>
    <row r="521" spans="3:16">
      <c r="C521" s="95" t="str">
        <f t="shared" si="20"/>
        <v>D</v>
      </c>
      <c r="D521" s="96"/>
      <c r="E521" s="96"/>
      <c r="F521" s="99" cm="1">
        <f t="array" ref="F521">SUMPRODUCT(--($E$4:$E$494=C521),--($D$4:$D$494="X"),$F$4:$F$494)</f>
        <v>0</v>
      </c>
      <c r="G521" s="99" cm="1">
        <f t="array" ref="G521">SUMPRODUCT(--($E$4:$E$494=C521),--($D$4:$D$494="X"),$G$4:$G$494)</f>
        <v>0</v>
      </c>
      <c r="H521" s="99" cm="1">
        <f t="array" ref="H521">SUMPRODUCT(--($E$4:$E$494=C521),--($D$4:$D$494="X"),$H$4:$H$494)</f>
        <v>0</v>
      </c>
      <c r="I521" s="99" cm="1">
        <f t="array" ref="I521">SUMPRODUCT(--($E$4:$E$494=C521),--($D$4:$D$494="X"),$I$4:$I$494)</f>
        <v>0</v>
      </c>
      <c r="J521" s="99" cm="1">
        <f t="array" ref="J521">SUMPRODUCT(--($E$4:$E$494=C521),--($D$4:$D$494="X"),$J$4:$J$494)</f>
        <v>0</v>
      </c>
      <c r="K521" s="99" cm="1">
        <f t="array" ref="K521">SUMPRODUCT(--($E$4:$E$494=C521),--($D$4:$D$494="X"),$K$4:$K$494)</f>
        <v>0</v>
      </c>
      <c r="L521" s="99" cm="1">
        <f t="array" ref="L521">SUMPRODUCT(--($E$4:$E$494=C521),--($D$4:$D$494="X"),$L$4:$L$494)</f>
        <v>0</v>
      </c>
      <c r="M521" s="99" cm="1">
        <f t="array" ref="M521">SUMPRODUCT(--($E$4:$E$494=C521),--($D$4:$D$494="X"),$M$4:$M$494)</f>
        <v>0</v>
      </c>
      <c r="N521" s="99">
        <f t="shared" si="21"/>
        <v>0</v>
      </c>
    </row>
    <row r="522" spans="3:16">
      <c r="C522" s="95" t="str">
        <f t="shared" si="20"/>
        <v>E</v>
      </c>
      <c r="D522" s="96"/>
      <c r="E522" s="96"/>
      <c r="F522" s="99" cm="1">
        <f t="array" ref="F522">SUMPRODUCT(--($E$4:$E$494=C522),--($D$4:$D$494="X"),$F$4:$F$494)</f>
        <v>0</v>
      </c>
      <c r="G522" s="99" cm="1">
        <f t="array" ref="G522">SUMPRODUCT(--($E$4:$E$494=C522),--($D$4:$D$494="X"),$G$4:$G$494)</f>
        <v>0</v>
      </c>
      <c r="H522" s="99" cm="1">
        <f t="array" ref="H522">SUMPRODUCT(--($E$4:$E$494=C522),--($D$4:$D$494="X"),$H$4:$H$494)</f>
        <v>0</v>
      </c>
      <c r="I522" s="99" cm="1">
        <f t="array" ref="I522">SUMPRODUCT(--($E$4:$E$494=C522),--($D$4:$D$494="X"),$I$4:$I$494)</f>
        <v>0</v>
      </c>
      <c r="J522" s="99" cm="1">
        <f t="array" ref="J522">SUMPRODUCT(--($E$4:$E$494=C522),--($D$4:$D$494="X"),$J$4:$J$494)</f>
        <v>0</v>
      </c>
      <c r="K522" s="99" cm="1">
        <f t="array" ref="K522">SUMPRODUCT(--($E$4:$E$494=C522),--($D$4:$D$494="X"),$K$4:$K$494)</f>
        <v>0</v>
      </c>
      <c r="L522" s="99" cm="1">
        <f t="array" ref="L522">SUMPRODUCT(--($E$4:$E$494=C522),--($D$4:$D$494="X"),$L$4:$L$494)</f>
        <v>0</v>
      </c>
      <c r="M522" s="99" cm="1">
        <f t="array" ref="M522">SUMPRODUCT(--($E$4:$E$494=C522),--($D$4:$D$494="X"),$M$4:$M$494)</f>
        <v>0</v>
      </c>
      <c r="N522" s="99">
        <f t="shared" si="21"/>
        <v>0</v>
      </c>
    </row>
    <row r="523" spans="3:16">
      <c r="C523" s="95" t="str">
        <f t="shared" si="20"/>
        <v>F</v>
      </c>
      <c r="D523" s="96"/>
      <c r="E523" s="96"/>
      <c r="F523" s="99" cm="1">
        <f t="array" ref="F523">SUMPRODUCT(--($E$4:$E$494=C523),--($D$4:$D$494="X"),$F$4:$F$494)</f>
        <v>0</v>
      </c>
      <c r="G523" s="99" cm="1">
        <f t="array" ref="G523">SUMPRODUCT(--($E$4:$E$494=C523),--($D$4:$D$494="X"),$G$4:$G$494)</f>
        <v>0</v>
      </c>
      <c r="H523" s="99" cm="1">
        <f t="array" ref="H523">SUMPRODUCT(--($E$4:$E$494=C523),--($D$4:$D$494="X"),$H$4:$H$494)</f>
        <v>0</v>
      </c>
      <c r="I523" s="99" cm="1">
        <f t="array" ref="I523">SUMPRODUCT(--($E$4:$E$494=C523),--($D$4:$D$494="X"),$I$4:$I$494)</f>
        <v>0</v>
      </c>
      <c r="J523" s="99" cm="1">
        <f t="array" ref="J523">SUMPRODUCT(--($E$4:$E$494=C523),--($D$4:$D$494="X"),$J$4:$J$494)</f>
        <v>0</v>
      </c>
      <c r="K523" s="99" cm="1">
        <f t="array" ref="K523">SUMPRODUCT(--($E$4:$E$494=C523),--($D$4:$D$494="X"),$K$4:$K$494)</f>
        <v>0</v>
      </c>
      <c r="L523" s="99" cm="1">
        <f t="array" ref="L523">SUMPRODUCT(--($E$4:$E$494=C523),--($D$4:$D$494="X"),$L$4:$L$494)</f>
        <v>0</v>
      </c>
      <c r="M523" s="99" cm="1">
        <f t="array" ref="M523">SUMPRODUCT(--($E$4:$E$494=C523),--($D$4:$D$494="X"),$M$4:$M$494)</f>
        <v>0</v>
      </c>
      <c r="N523" s="99">
        <f t="shared" si="21"/>
        <v>0</v>
      </c>
    </row>
    <row r="524" spans="3:16">
      <c r="C524" s="95" t="str">
        <f t="shared" si="20"/>
        <v>G</v>
      </c>
      <c r="D524" s="96"/>
      <c r="E524" s="96"/>
      <c r="F524" s="99" cm="1">
        <f t="array" ref="F524">SUMPRODUCT(--($E$4:$E$494=C524),--($D$4:$D$494="X"),$F$4:$F$494)</f>
        <v>0</v>
      </c>
      <c r="G524" s="99" cm="1">
        <f t="array" ref="G524">SUMPRODUCT(--($E$4:$E$494=C524),--($D$4:$D$494="X"),$G$4:$G$494)</f>
        <v>0</v>
      </c>
      <c r="H524" s="99" cm="1">
        <f t="array" ref="H524">SUMPRODUCT(--($E$4:$E$494=C524),--($D$4:$D$494="X"),$H$4:$H$494)</f>
        <v>0</v>
      </c>
      <c r="I524" s="99" cm="1">
        <f t="array" ref="I524">SUMPRODUCT(--($E$4:$E$494=C524),--($D$4:$D$494="X"),$I$4:$I$494)</f>
        <v>0</v>
      </c>
      <c r="J524" s="99" cm="1">
        <f t="array" ref="J524">SUMPRODUCT(--($E$4:$E$494=C524),--($D$4:$D$494="X"),$J$4:$J$494)</f>
        <v>0</v>
      </c>
      <c r="K524" s="99" cm="1">
        <f t="array" ref="K524">SUMPRODUCT(--($E$4:$E$494=C524),--($D$4:$D$494="X"),$K$4:$K$494)</f>
        <v>0</v>
      </c>
      <c r="L524" s="99" cm="1">
        <f t="array" ref="L524">SUMPRODUCT(--($E$4:$E$494=C524),--($D$4:$D$494="X"),$L$4:$L$494)</f>
        <v>0</v>
      </c>
      <c r="M524" s="99" cm="1">
        <f t="array" ref="M524">SUMPRODUCT(--($E$4:$E$494=C524),--($D$4:$D$494="X"),$M$4:$M$494)</f>
        <v>0</v>
      </c>
      <c r="N524" s="99">
        <f t="shared" si="21"/>
        <v>0</v>
      </c>
    </row>
    <row r="525" spans="3:16">
      <c r="C525" s="95" t="str">
        <f t="shared" si="20"/>
        <v>H</v>
      </c>
      <c r="D525" s="96"/>
      <c r="E525" s="96"/>
      <c r="F525" s="99" cm="1">
        <f t="array" ref="F525">SUMPRODUCT(--($E$4:$E$494=C525),--($D$4:$D$494="X"),$F$4:$F$494)</f>
        <v>0</v>
      </c>
      <c r="G525" s="99" cm="1">
        <f t="array" ref="G525">SUMPRODUCT(--($E$4:$E$494=C525),--($D$4:$D$494="X"),$G$4:$G$494)</f>
        <v>0</v>
      </c>
      <c r="H525" s="99" cm="1">
        <f t="array" ref="H525">SUMPRODUCT(--($E$4:$E$494=C525),--($D$4:$D$494="X"),$H$4:$H$494)</f>
        <v>0</v>
      </c>
      <c r="I525" s="99" cm="1">
        <f t="array" ref="I525">SUMPRODUCT(--($E$4:$E$494=C525),--($D$4:$D$494="X"),$I$4:$I$494)</f>
        <v>0</v>
      </c>
      <c r="J525" s="99" cm="1">
        <f t="array" ref="J525">SUMPRODUCT(--($E$4:$E$494=C525),--($D$4:$D$494="X"),$J$4:$J$494)</f>
        <v>0</v>
      </c>
      <c r="K525" s="99" cm="1">
        <f t="array" ref="K525">SUMPRODUCT(--($E$4:$E$494=C525),--($D$4:$D$494="X"),$K$4:$K$494)</f>
        <v>0</v>
      </c>
      <c r="L525" s="99" cm="1">
        <f t="array" ref="L525">SUMPRODUCT(--($E$4:$E$494=C525),--($D$4:$D$494="X"),$L$4:$L$494)</f>
        <v>0</v>
      </c>
      <c r="M525" s="99" cm="1">
        <f t="array" ref="M525">SUMPRODUCT(--($E$4:$E$494=C525),--($D$4:$D$494="X"),$M$4:$M$494)</f>
        <v>0</v>
      </c>
      <c r="N525" s="99">
        <f t="shared" si="21"/>
        <v>0</v>
      </c>
    </row>
    <row r="526" spans="3:16">
      <c r="C526" s="95" t="str">
        <f t="shared" si="20"/>
        <v>I</v>
      </c>
      <c r="D526" s="96"/>
      <c r="E526" s="96"/>
      <c r="F526" s="99" cm="1">
        <f t="array" ref="F526">SUMPRODUCT(--($E$4:$E$494=C526),--($D$4:$D$494="X"),$F$4:$F$494)</f>
        <v>0</v>
      </c>
      <c r="G526" s="99" cm="1">
        <f t="array" ref="G526">SUMPRODUCT(--($E$4:$E$494=C526),--($D$4:$D$494="X"),$G$4:$G$494)</f>
        <v>0</v>
      </c>
      <c r="H526" s="99" cm="1">
        <f t="array" ref="H526">SUMPRODUCT(--($E$4:$E$494=C526),--($D$4:$D$494="X"),$H$4:$H$494)</f>
        <v>0</v>
      </c>
      <c r="I526" s="99" cm="1">
        <f t="array" ref="I526">SUMPRODUCT(--($E$4:$E$494=C526),--($D$4:$D$494="X"),$I$4:$I$494)</f>
        <v>0</v>
      </c>
      <c r="J526" s="99" cm="1">
        <f t="array" ref="J526">SUMPRODUCT(--($E$4:$E$494=C526),--($D$4:$D$494="X"),$J$4:$J$494)</f>
        <v>0</v>
      </c>
      <c r="K526" s="99" cm="1">
        <f t="array" ref="K526">SUMPRODUCT(--($E$4:$E$494=C526),--($D$4:$D$494="X"),$K$4:$K$494)</f>
        <v>0</v>
      </c>
      <c r="L526" s="99" cm="1">
        <f t="array" ref="L526">SUMPRODUCT(--($E$4:$E$494=C526),--($D$4:$D$494="X"),$L$4:$L$494)</f>
        <v>0</v>
      </c>
      <c r="M526" s="99" cm="1">
        <f t="array" ref="M526">SUMPRODUCT(--($E$4:$E$494=C526),--($D$4:$D$494="X"),$M$4:$M$494)</f>
        <v>0</v>
      </c>
      <c r="N526" s="99">
        <f t="shared" si="21"/>
        <v>0</v>
      </c>
    </row>
    <row r="527" spans="3:16">
      <c r="C527" s="95" t="str">
        <f t="shared" si="20"/>
        <v>J</v>
      </c>
      <c r="D527" s="96"/>
      <c r="E527" s="96"/>
      <c r="F527" s="99" cm="1">
        <f t="array" ref="F527">SUMPRODUCT(--($E$4:$E$494=C527),--($D$4:$D$494="X"),$F$4:$F$494)</f>
        <v>0</v>
      </c>
      <c r="G527" s="99" cm="1">
        <f t="array" ref="G527">SUMPRODUCT(--($E$4:$E$494=C527),--($D$4:$D$494="X"),$G$4:$G$494)</f>
        <v>0</v>
      </c>
      <c r="H527" s="99" cm="1">
        <f t="array" ref="H527">SUMPRODUCT(--($E$4:$E$494=C527),--($D$4:$D$494="X"),$H$4:$H$494)</f>
        <v>0</v>
      </c>
      <c r="I527" s="99" cm="1">
        <f t="array" ref="I527">SUMPRODUCT(--($E$4:$E$494=C527),--($D$4:$D$494="X"),$I$4:$I$494)</f>
        <v>0</v>
      </c>
      <c r="J527" s="99" cm="1">
        <f t="array" ref="J527">SUMPRODUCT(--($E$4:$E$494=C527),--($D$4:$D$494="X"),$J$4:$J$494)</f>
        <v>0</v>
      </c>
      <c r="K527" s="99" cm="1">
        <f t="array" ref="K527">SUMPRODUCT(--($E$4:$E$494=C527),--($D$4:$D$494="X"),$K$4:$K$494)</f>
        <v>0</v>
      </c>
      <c r="L527" s="99" cm="1">
        <f t="array" ref="L527">SUMPRODUCT(--($E$4:$E$494=C527),--($D$4:$D$494="X"),$L$4:$L$494)</f>
        <v>0</v>
      </c>
      <c r="M527" s="99" cm="1">
        <f t="array" ref="M527">SUMPRODUCT(--($E$4:$E$494=C527),--($D$4:$D$494="X"),$M$4:$M$494)</f>
        <v>0</v>
      </c>
      <c r="N527" s="99">
        <f t="shared" si="21"/>
        <v>0</v>
      </c>
    </row>
    <row r="528" spans="3:16">
      <c r="C528" s="95" t="str">
        <f t="shared" si="20"/>
        <v>K</v>
      </c>
      <c r="D528" s="96"/>
      <c r="E528" s="96"/>
      <c r="F528" s="99" cm="1">
        <f t="array" ref="F528">SUMPRODUCT(--($E$4:$E$494=C528),--($D$4:$D$494="X"),$F$4:$F$494)</f>
        <v>0</v>
      </c>
      <c r="G528" s="99" cm="1">
        <f t="array" ref="G528">SUMPRODUCT(--($E$4:$E$494=C528),--($D$4:$D$494="X"),$G$4:$G$494)</f>
        <v>0</v>
      </c>
      <c r="H528" s="99" cm="1">
        <f t="array" ref="H528">SUMPRODUCT(--($E$4:$E$494=C528),--($D$4:$D$494="X"),$H$4:$H$494)</f>
        <v>0</v>
      </c>
      <c r="I528" s="99" cm="1">
        <f t="array" ref="I528">SUMPRODUCT(--($E$4:$E$494=C528),--($D$4:$D$494="X"),$I$4:$I$494)</f>
        <v>0</v>
      </c>
      <c r="J528" s="99" cm="1">
        <f t="array" ref="J528">SUMPRODUCT(--($E$4:$E$494=C528),--($D$4:$D$494="X"),$J$4:$J$494)</f>
        <v>0</v>
      </c>
      <c r="K528" s="99" cm="1">
        <f t="array" ref="K528">SUMPRODUCT(--($E$4:$E$494=C528),--($D$4:$D$494="X"),$K$4:$K$494)</f>
        <v>0</v>
      </c>
      <c r="L528" s="99" cm="1">
        <f t="array" ref="L528">SUMPRODUCT(--($E$4:$E$494=C528),--($D$4:$D$494="X"),$L$4:$L$494)</f>
        <v>0</v>
      </c>
      <c r="M528" s="99" cm="1">
        <f t="array" ref="M528">SUMPRODUCT(--($E$4:$E$494=C528),--($D$4:$D$494="X"),$M$4:$M$494)</f>
        <v>0</v>
      </c>
      <c r="N528" s="99">
        <f t="shared" si="21"/>
        <v>0</v>
      </c>
    </row>
    <row r="529" spans="2:16">
      <c r="C529" s="95" t="str">
        <f t="shared" si="20"/>
        <v>Vrije categorie</v>
      </c>
      <c r="D529" s="96"/>
      <c r="E529" s="96"/>
      <c r="F529" s="99" cm="1">
        <f t="array" ref="F529">SUMPRODUCT(--($E$4:$E$494=C529),--($D$4:$D$494="X"),$F$4:$F$494)</f>
        <v>0</v>
      </c>
      <c r="G529" s="99" cm="1">
        <f t="array" ref="G529">SUMPRODUCT(--($E$4:$E$494=C529),--($D$4:$D$494="X"),$G$4:$G$494)</f>
        <v>0</v>
      </c>
      <c r="H529" s="99" cm="1">
        <f t="array" ref="H529">SUMPRODUCT(--($E$4:$E$494=C529),--($D$4:$D$494="X"),$H$4:$H$494)</f>
        <v>0</v>
      </c>
      <c r="I529" s="99" cm="1">
        <f t="array" ref="I529">SUMPRODUCT(--($E$4:$E$494=C529),--($D$4:$D$494="X"),$I$4:$I$494)</f>
        <v>0</v>
      </c>
      <c r="J529" s="99" cm="1">
        <f t="array" ref="J529">SUMPRODUCT(--($E$4:$E$494=C529),--($D$4:$D$494="X"),$J$4:$J$494)</f>
        <v>0</v>
      </c>
      <c r="K529" s="99" cm="1">
        <f t="array" ref="K529">SUMPRODUCT(--($E$4:$E$494=C529),--($D$4:$D$494="X"),$K$4:$K$494)</f>
        <v>0</v>
      </c>
      <c r="L529" s="99" cm="1">
        <f t="array" ref="L529">SUMPRODUCT(--($E$4:$E$494=C529),--($D$4:$D$494="X"),$L$4:$L$494)</f>
        <v>0</v>
      </c>
      <c r="M529" s="99" cm="1">
        <f t="array" ref="M529">SUMPRODUCT(--($E$4:$E$494=C529),--($D$4:$D$494="X"),$M$4:$M$494)</f>
        <v>0</v>
      </c>
      <c r="N529" s="99">
        <f t="shared" si="21"/>
        <v>0</v>
      </c>
    </row>
    <row r="530" spans="2:16">
      <c r="C530" s="95" t="str">
        <f t="shared" si="20"/>
        <v>Vrije categorie</v>
      </c>
      <c r="D530" s="96"/>
      <c r="E530" s="96"/>
      <c r="F530" s="99" cm="1">
        <f t="array" ref="F530">SUMPRODUCT(--($E$4:$E$494=C530),--($D$4:$D$494="X"),$F$4:$F$494)</f>
        <v>0</v>
      </c>
      <c r="G530" s="99" cm="1">
        <f t="array" ref="G530">SUMPRODUCT(--($E$4:$E$494=C530),--($D$4:$D$494="X"),$G$4:$G$494)</f>
        <v>0</v>
      </c>
      <c r="H530" s="99" cm="1">
        <f t="array" ref="H530">SUMPRODUCT(--($E$4:$E$494=C530),--($D$4:$D$494="X"),$H$4:$H$494)</f>
        <v>0</v>
      </c>
      <c r="I530" s="99" cm="1">
        <f t="array" ref="I530">SUMPRODUCT(--($E$4:$E$494=C530),--($D$4:$D$494="X"),$I$4:$I$494)</f>
        <v>0</v>
      </c>
      <c r="J530" s="99" cm="1">
        <f t="array" ref="J530">SUMPRODUCT(--($E$4:$E$494=C530),--($D$4:$D$494="X"),$J$4:$J$494)</f>
        <v>0</v>
      </c>
      <c r="K530" s="99" cm="1">
        <f t="array" ref="K530">SUMPRODUCT(--($E$4:$E$494=C530),--($D$4:$D$494="X"),$K$4:$K$494)</f>
        <v>0</v>
      </c>
      <c r="L530" s="99" cm="1">
        <f t="array" ref="L530">SUMPRODUCT(--($E$4:$E$494=C530),--($D$4:$D$494="X"),$L$4:$L$494)</f>
        <v>0</v>
      </c>
      <c r="M530" s="99" cm="1">
        <f t="array" ref="M530">SUMPRODUCT(--($E$4:$E$494=C530),--($D$4:$D$494="X"),$M$4:$M$494)</f>
        <v>0</v>
      </c>
      <c r="N530" s="99">
        <f t="shared" si="21"/>
        <v>0</v>
      </c>
    </row>
    <row r="531" spans="2:16" ht="15.75" thickBot="1">
      <c r="C531" s="97" t="s">
        <v>179</v>
      </c>
      <c r="D531" s="98"/>
      <c r="E531" s="98"/>
      <c r="F531" s="100">
        <f>SUM(F518:F530)</f>
        <v>0</v>
      </c>
      <c r="G531" s="100">
        <f t="shared" ref="G531:M531" si="22">SUM(G518:G530)</f>
        <v>0</v>
      </c>
      <c r="H531" s="100">
        <f t="shared" si="22"/>
        <v>0</v>
      </c>
      <c r="I531" s="100">
        <f t="shared" si="22"/>
        <v>0</v>
      </c>
      <c r="J531" s="100">
        <f t="shared" si="22"/>
        <v>0</v>
      </c>
      <c r="K531" s="100">
        <f t="shared" si="22"/>
        <v>0</v>
      </c>
      <c r="L531" s="100">
        <f t="shared" si="22"/>
        <v>0</v>
      </c>
      <c r="M531" s="100">
        <f t="shared" si="22"/>
        <v>0</v>
      </c>
      <c r="N531" s="100">
        <f>SUM(N518:N530)</f>
        <v>0</v>
      </c>
    </row>
    <row r="532" spans="2:16" ht="15.75" thickTop="1"/>
    <row r="535" spans="2:16">
      <c r="C535" s="135" t="s">
        <v>194</v>
      </c>
      <c r="D535" s="107"/>
      <c r="E535" s="107"/>
      <c r="F535" s="136"/>
      <c r="G535" s="136"/>
      <c r="H535" s="136"/>
      <c r="I535" s="136"/>
      <c r="J535" s="136"/>
      <c r="K535" s="136"/>
      <c r="L535" s="137"/>
      <c r="M535" s="138"/>
      <c r="N535" s="135" t="s">
        <v>186</v>
      </c>
      <c r="O535" s="33"/>
      <c r="P535" s="135" t="s">
        <v>177</v>
      </c>
    </row>
    <row r="536" spans="2:16">
      <c r="B536" t="s">
        <v>50</v>
      </c>
      <c r="C536" s="135" t="str">
        <f>C499</f>
        <v>A</v>
      </c>
      <c r="D536" s="107"/>
      <c r="E536" s="107"/>
      <c r="F536" s="136" cm="1">
        <f t="array" ref="F536">SUMPRODUCT(--($B$4:$B$498=B536),--($E$4:$E$498=C536),--($D$4:$D$498=""),$F$4:$F$498)</f>
        <v>0</v>
      </c>
      <c r="G536" s="136" cm="1">
        <f t="array" ref="G536">SUMPRODUCT(--($B$4:$B$498=B536),--($E$4:$E$498=C536),--($D$4:$D$498=""),$G$4:$G$498)</f>
        <v>0</v>
      </c>
      <c r="H536" s="136" cm="1">
        <f t="array" ref="H536">SUMPRODUCT(--($B$4:$B$498=B536),--($E$4:$E$498=C536),--($D$4:$D$498=""),$H$4:$H$498)</f>
        <v>0</v>
      </c>
      <c r="I536" s="136" cm="1">
        <f t="array" ref="I536">SUMPRODUCT(--($B$4:$B$498=B536),--($E$4:$E$498=C536),--($D$4:$D$498=""),$I$4:$I$498)</f>
        <v>0</v>
      </c>
      <c r="J536" s="136" cm="1">
        <f t="array" ref="J536">SUMPRODUCT(--($B$4:$B$498=B536),--($E$4:$E$498=C536),--($D$4:$D$498=""),$J$4:$J$498)</f>
        <v>0</v>
      </c>
      <c r="K536" s="136" cm="1">
        <f t="array" ref="K536">SUMPRODUCT(--($B$4:$B$498=B536),--($E$4:$E$498=C536),--($D$4:$D$498=""),$K$4:$K$498)</f>
        <v>0</v>
      </c>
      <c r="L536" s="136" cm="1">
        <f t="array" ref="L536">SUMPRODUCT(--($B$4:$B$498=B536),--($E$4:$E$498=C536),--($D$4:$D$498=""),$L$4:$L$498)</f>
        <v>0</v>
      </c>
      <c r="M536" s="136" cm="1">
        <f t="array" ref="M536">SUMPRODUCT(--($B$4:$B$498=B536),--($E$4:$E$498=C536),--($D$4:$D$498=""),$M$4:$M$498)</f>
        <v>0</v>
      </c>
      <c r="N536" s="136">
        <f>SUM(F536:M536)</f>
        <v>0</v>
      </c>
      <c r="O536" s="81"/>
      <c r="P536" s="136" t="e" cm="1">
        <f t="array" ref="P536">SUMPRODUCT(--($B$4:$B$498=B536),--($E$4:$E$498=C536),--($D$4:$D$498=""),$P$4:$P$498)</f>
        <v>#N/A</v>
      </c>
    </row>
    <row r="537" spans="2:16">
      <c r="B537" t="s">
        <v>50</v>
      </c>
      <c r="C537" s="135" t="str">
        <f>C500</f>
        <v>B</v>
      </c>
      <c r="D537" s="107"/>
      <c r="E537" s="107"/>
      <c r="F537" s="136" cm="1">
        <f t="array" ref="F537">SUMPRODUCT(--($B$4:$B$498=B537),--($E$4:$E$498=C537),--($D$4:$D$498=""),$F$4:$F$498)</f>
        <v>0</v>
      </c>
      <c r="G537" s="136" cm="1">
        <f t="array" ref="G537">SUMPRODUCT(--($B$4:$B$498=B537),--($E$4:$E$498=C537),--($D$4:$D$498=""),$G$4:$G$498)</f>
        <v>0</v>
      </c>
      <c r="H537" s="136" cm="1">
        <f t="array" ref="H537">SUMPRODUCT(--($B$4:$B$498=B537),--($E$4:$E$498=C537),--($D$4:$D$498=""),$H$4:$H$498)</f>
        <v>0</v>
      </c>
      <c r="I537" s="136" cm="1">
        <f t="array" ref="I537">SUMPRODUCT(--($B$4:$B$498=B537),--($E$4:$E$498=C537),--($D$4:$D$498=""),$I$4:$I$498)</f>
        <v>0</v>
      </c>
      <c r="J537" s="136" cm="1">
        <f t="array" ref="J537">SUMPRODUCT(--($B$4:$B$498=B537),--($E$4:$E$498=C537),--($D$4:$D$498=""),$J$4:$J$498)</f>
        <v>0</v>
      </c>
      <c r="K537" s="136" cm="1">
        <f t="array" ref="K537">SUMPRODUCT(--($B$4:$B$498=B537),--($E$4:$E$498=C537),--($D$4:$D$498=""),$K$4:$K$498)</f>
        <v>0</v>
      </c>
      <c r="L537" s="136" cm="1">
        <f t="array" ref="L537">SUMPRODUCT(--($B$4:$B$498=B537),--($E$4:$E$498=C537),--($D$4:$D$498=""),$L$4:$L$498)</f>
        <v>0</v>
      </c>
      <c r="M537" s="136" cm="1">
        <f t="array" ref="M537">SUMPRODUCT(--($B$4:$B$498=B537),--($E$4:$E$498=C537),--($D$4:$D$498=""),$M$4:$M$498)</f>
        <v>0</v>
      </c>
      <c r="N537" s="136">
        <f t="shared" ref="N537:N549" si="23">SUM(F537:M537)</f>
        <v>0</v>
      </c>
      <c r="O537" s="81"/>
      <c r="P537" s="136" t="e" cm="1">
        <f t="array" ref="P537">SUMPRODUCT(--($B$4:$B$498=B537),--($E$4:$E$498=C537),--($D$4:$D$498=""),$P$4:$P$498)</f>
        <v>#N/A</v>
      </c>
    </row>
    <row r="538" spans="2:16">
      <c r="B538" t="s">
        <v>50</v>
      </c>
      <c r="C538" s="135" t="str">
        <f t="shared" ref="C538:C548" si="24">C501</f>
        <v>C</v>
      </c>
      <c r="D538" s="107"/>
      <c r="E538" s="107"/>
      <c r="F538" s="136" cm="1">
        <f t="array" ref="F538">SUMPRODUCT(--($B$4:$B$498=B538),--($E$4:$E$498=C538),--($D$4:$D$498=""),$F$4:$F$498)</f>
        <v>0</v>
      </c>
      <c r="G538" s="136" cm="1">
        <f t="array" ref="G538">SUMPRODUCT(--($B$4:$B$498=B538),--($E$4:$E$498=C538),--($D$4:$D$498=""),$G$4:$G$498)</f>
        <v>0</v>
      </c>
      <c r="H538" s="136" cm="1">
        <f t="array" ref="H538">SUMPRODUCT(--($B$4:$B$498=B538),--($E$4:$E$498=C538),--($D$4:$D$498=""),$H$4:$H$498)</f>
        <v>0</v>
      </c>
      <c r="I538" s="136" cm="1">
        <f t="array" ref="I538">SUMPRODUCT(--($B$4:$B$498=B538),--($E$4:$E$498=C538),--($D$4:$D$498=""),$I$4:$I$498)</f>
        <v>0</v>
      </c>
      <c r="J538" s="136" cm="1">
        <f t="array" ref="J538">SUMPRODUCT(--($B$4:$B$498=B538),--($E$4:$E$498=C538),--($D$4:$D$498=""),$J$4:$J$498)</f>
        <v>0</v>
      </c>
      <c r="K538" s="136" cm="1">
        <f t="array" ref="K538">SUMPRODUCT(--($B$4:$B$498=B538),--($E$4:$E$498=C538),--($D$4:$D$498=""),$K$4:$K$498)</f>
        <v>0</v>
      </c>
      <c r="L538" s="136" cm="1">
        <f t="array" ref="L538">SUMPRODUCT(--($B$4:$B$498=B538),--($E$4:$E$498=C538),--($D$4:$D$498=""),$L$4:$L$498)</f>
        <v>0</v>
      </c>
      <c r="M538" s="136" cm="1">
        <f t="array" ref="M538">SUMPRODUCT(--($B$4:$B$498=B538),--($E$4:$E$498=C538),--($D$4:$D$498=""),$M$4:$M$498)</f>
        <v>0</v>
      </c>
      <c r="N538" s="136">
        <f t="shared" si="23"/>
        <v>0</v>
      </c>
      <c r="O538" s="81"/>
      <c r="P538" s="136" t="e" cm="1">
        <f t="array" ref="P538">SUMPRODUCT(--($B$4:$B$498=B538),--($E$4:$E$498=C538),--($D$4:$D$498=""),$P$4:$P$498)</f>
        <v>#N/A</v>
      </c>
    </row>
    <row r="539" spans="2:16">
      <c r="B539" t="s">
        <v>50</v>
      </c>
      <c r="C539" s="135" t="str">
        <f t="shared" si="24"/>
        <v>D</v>
      </c>
      <c r="D539" s="107"/>
      <c r="E539" s="107"/>
      <c r="F539" s="136" cm="1">
        <f t="array" ref="F539">SUMPRODUCT(--($B$4:$B$498=B539),--($E$4:$E$498=C539),--($D$4:$D$498=""),$F$4:$F$498)</f>
        <v>0</v>
      </c>
      <c r="G539" s="136" cm="1">
        <f t="array" ref="G539">SUMPRODUCT(--($B$4:$B$498=B539),--($E$4:$E$498=C539),--($D$4:$D$498=""),$G$4:$G$498)</f>
        <v>0</v>
      </c>
      <c r="H539" s="136" cm="1">
        <f t="array" ref="H539">SUMPRODUCT(--($B$4:$B$498=B539),--($E$4:$E$498=C539),--($D$4:$D$498=""),$H$4:$H$498)</f>
        <v>0</v>
      </c>
      <c r="I539" s="136" cm="1">
        <f t="array" ref="I539">SUMPRODUCT(--($B$4:$B$498=B539),--($E$4:$E$498=C539),--($D$4:$D$498=""),$I$4:$I$498)</f>
        <v>0</v>
      </c>
      <c r="J539" s="136" cm="1">
        <f t="array" ref="J539">SUMPRODUCT(--($B$4:$B$498=B539),--($E$4:$E$498=C539),--($D$4:$D$498=""),$J$4:$J$498)</f>
        <v>0</v>
      </c>
      <c r="K539" s="136" cm="1">
        <f t="array" ref="K539">SUMPRODUCT(--($B$4:$B$498=B539),--($E$4:$E$498=C539),--($D$4:$D$498=""),$K$4:$K$498)</f>
        <v>0</v>
      </c>
      <c r="L539" s="136" cm="1">
        <f t="array" ref="L539">SUMPRODUCT(--($B$4:$B$498=B539),--($E$4:$E$498=C539),--($D$4:$D$498=""),$L$4:$L$498)</f>
        <v>0</v>
      </c>
      <c r="M539" s="136" cm="1">
        <f t="array" ref="M539">SUMPRODUCT(--($B$4:$B$498=B539),--($E$4:$E$498=C539),--($D$4:$D$498=""),$M$4:$M$498)</f>
        <v>0</v>
      </c>
      <c r="N539" s="136">
        <f t="shared" si="23"/>
        <v>0</v>
      </c>
      <c r="O539" s="81"/>
      <c r="P539" s="136" t="e" cm="1">
        <f t="array" ref="P539">SUMPRODUCT(--($B$4:$B$498=B539),--($E$4:$E$498=C539),--($D$4:$D$498=""),$P$4:$P$498)</f>
        <v>#N/A</v>
      </c>
    </row>
    <row r="540" spans="2:16">
      <c r="B540" t="s">
        <v>50</v>
      </c>
      <c r="C540" s="135" t="str">
        <f t="shared" si="24"/>
        <v>E</v>
      </c>
      <c r="D540" s="107"/>
      <c r="E540" s="107"/>
      <c r="F540" s="136" cm="1">
        <f t="array" ref="F540">SUMPRODUCT(--($B$4:$B$498=B540),--($E$4:$E$498=C540),--($D$4:$D$498=""),$F$4:$F$498)</f>
        <v>0</v>
      </c>
      <c r="G540" s="136" cm="1">
        <f t="array" ref="G540">SUMPRODUCT(--($B$4:$B$498=B540),--($E$4:$E$498=C540),--($D$4:$D$498=""),$G$4:$G$498)</f>
        <v>0</v>
      </c>
      <c r="H540" s="136" cm="1">
        <f t="array" ref="H540">SUMPRODUCT(--($B$4:$B$498=B540),--($E$4:$E$498=C540),--($D$4:$D$498=""),$H$4:$H$498)</f>
        <v>0</v>
      </c>
      <c r="I540" s="136" cm="1">
        <f t="array" ref="I540">SUMPRODUCT(--($B$4:$B$498=B540),--($E$4:$E$498=C540),--($D$4:$D$498=""),$I$4:$I$498)</f>
        <v>0</v>
      </c>
      <c r="J540" s="136" cm="1">
        <f t="array" ref="J540">SUMPRODUCT(--($B$4:$B$498=B540),--($E$4:$E$498=C540),--($D$4:$D$498=""),$J$4:$J$498)</f>
        <v>0</v>
      </c>
      <c r="K540" s="136" cm="1">
        <f t="array" ref="K540">SUMPRODUCT(--($B$4:$B$498=B540),--($E$4:$E$498=C540),--($D$4:$D$498=""),$K$4:$K$498)</f>
        <v>0</v>
      </c>
      <c r="L540" s="136" cm="1">
        <f t="array" ref="L540">SUMPRODUCT(--($B$4:$B$498=B540),--($E$4:$E$498=C540),--($D$4:$D$498=""),$L$4:$L$498)</f>
        <v>0</v>
      </c>
      <c r="M540" s="136" cm="1">
        <f t="array" ref="M540">SUMPRODUCT(--($B$4:$B$498=B540),--($E$4:$E$498=C540),--($D$4:$D$498=""),$M$4:$M$498)</f>
        <v>0</v>
      </c>
      <c r="N540" s="136">
        <f t="shared" si="23"/>
        <v>0</v>
      </c>
      <c r="O540" s="81"/>
      <c r="P540" s="136" t="e" cm="1">
        <f t="array" ref="P540">SUMPRODUCT(--($B$4:$B$498=B540),--($E$4:$E$498=C540),--($D$4:$D$498=""),$P$4:$P$498)</f>
        <v>#N/A</v>
      </c>
    </row>
    <row r="541" spans="2:16">
      <c r="B541" t="s">
        <v>50</v>
      </c>
      <c r="C541" s="135" t="str">
        <f t="shared" si="24"/>
        <v>F</v>
      </c>
      <c r="D541" s="107"/>
      <c r="E541" s="107"/>
      <c r="F541" s="136" cm="1">
        <f t="array" ref="F541">SUMPRODUCT(--($B$4:$B$498=B541),--($E$4:$E$498=C541),--($D$4:$D$498=""),$F$4:$F$498)</f>
        <v>0</v>
      </c>
      <c r="G541" s="136" cm="1">
        <f t="array" ref="G541">SUMPRODUCT(--($B$4:$B$498=B541),--($E$4:$E$498=C541),--($D$4:$D$498=""),$G$4:$G$498)</f>
        <v>0</v>
      </c>
      <c r="H541" s="136" cm="1">
        <f t="array" ref="H541">SUMPRODUCT(--($B$4:$B$498=B541),--($E$4:$E$498=C541),--($D$4:$D$498=""),$H$4:$H$498)</f>
        <v>0</v>
      </c>
      <c r="I541" s="136" cm="1">
        <f t="array" ref="I541">SUMPRODUCT(--($B$4:$B$498=B541),--($E$4:$E$498=C541),--($D$4:$D$498=""),$I$4:$I$498)</f>
        <v>0</v>
      </c>
      <c r="J541" s="136" cm="1">
        <f t="array" ref="J541">SUMPRODUCT(--($B$4:$B$498=B541),--($E$4:$E$498=C541),--($D$4:$D$498=""),$J$4:$J$498)</f>
        <v>0</v>
      </c>
      <c r="K541" s="136" cm="1">
        <f t="array" ref="K541">SUMPRODUCT(--($B$4:$B$498=B541),--($E$4:$E$498=C541),--($D$4:$D$498=""),$K$4:$K$498)</f>
        <v>0</v>
      </c>
      <c r="L541" s="136" cm="1">
        <f t="array" ref="L541">SUMPRODUCT(--($B$4:$B$498=B541),--($E$4:$E$498=C541),--($D$4:$D$498=""),$L$4:$L$498)</f>
        <v>0</v>
      </c>
      <c r="M541" s="136" cm="1">
        <f t="array" ref="M541">SUMPRODUCT(--($B$4:$B$498=B541),--($E$4:$E$498=C541),--($D$4:$D$498=""),$M$4:$M$498)</f>
        <v>0</v>
      </c>
      <c r="N541" s="136">
        <f t="shared" si="23"/>
        <v>0</v>
      </c>
      <c r="O541" s="81"/>
      <c r="P541" s="136" t="e" cm="1">
        <f t="array" ref="P541">SUMPRODUCT(--($B$4:$B$498=B541),--($E$4:$E$498=C541),--($D$4:$D$498=""),$P$4:$P$498)</f>
        <v>#N/A</v>
      </c>
    </row>
    <row r="542" spans="2:16">
      <c r="B542" t="s">
        <v>50</v>
      </c>
      <c r="C542" s="135" t="str">
        <f t="shared" si="24"/>
        <v>G</v>
      </c>
      <c r="D542" s="107"/>
      <c r="E542" s="107"/>
      <c r="F542" s="136" cm="1">
        <f t="array" ref="F542">SUMPRODUCT(--($B$4:$B$498=B542),--($E$4:$E$498=C542),--($D$4:$D$498=""),$F$4:$F$498)</f>
        <v>0</v>
      </c>
      <c r="G542" s="136" cm="1">
        <f t="array" ref="G542">SUMPRODUCT(--($B$4:$B$498=B542),--($E$4:$E$498=C542),--($D$4:$D$498=""),$G$4:$G$498)</f>
        <v>0</v>
      </c>
      <c r="H542" s="136" cm="1">
        <f t="array" ref="H542">SUMPRODUCT(--($B$4:$B$498=B542),--($E$4:$E$498=C542),--($D$4:$D$498=""),$H$4:$H$498)</f>
        <v>0</v>
      </c>
      <c r="I542" s="136" cm="1">
        <f t="array" ref="I542">SUMPRODUCT(--($B$4:$B$498=B542),--($E$4:$E$498=C542),--($D$4:$D$498=""),$I$4:$I$498)</f>
        <v>0</v>
      </c>
      <c r="J542" s="136" cm="1">
        <f t="array" ref="J542">SUMPRODUCT(--($B$4:$B$498=B542),--($E$4:$E$498=C542),--($D$4:$D$498=""),$J$4:$J$498)</f>
        <v>0</v>
      </c>
      <c r="K542" s="136" cm="1">
        <f t="array" ref="K542">SUMPRODUCT(--($B$4:$B$498=B542),--($E$4:$E$498=C542),--($D$4:$D$498=""),$K$4:$K$498)</f>
        <v>0</v>
      </c>
      <c r="L542" s="136" cm="1">
        <f t="array" ref="L542">SUMPRODUCT(--($B$4:$B$498=B542),--($E$4:$E$498=C542),--($D$4:$D$498=""),$L$4:$L$498)</f>
        <v>0</v>
      </c>
      <c r="M542" s="136" cm="1">
        <f t="array" ref="M542">SUMPRODUCT(--($B$4:$B$498=B542),--($E$4:$E$498=C542),--($D$4:$D$498=""),$M$4:$M$498)</f>
        <v>0</v>
      </c>
      <c r="N542" s="136">
        <f t="shared" si="23"/>
        <v>0</v>
      </c>
      <c r="O542" s="81"/>
      <c r="P542" s="136" t="e" cm="1">
        <f t="array" ref="P542">SUMPRODUCT(--($B$4:$B$498=B542),--($E$4:$E$498=C542),--($D$4:$D$498=""),$P$4:$P$498)</f>
        <v>#N/A</v>
      </c>
    </row>
    <row r="543" spans="2:16">
      <c r="B543" t="s">
        <v>50</v>
      </c>
      <c r="C543" s="135" t="str">
        <f t="shared" si="24"/>
        <v>H</v>
      </c>
      <c r="D543" s="107"/>
      <c r="E543" s="107"/>
      <c r="F543" s="136" cm="1">
        <f t="array" ref="F543">SUMPRODUCT(--($B$4:$B$498=B543),--($E$4:$E$498=C543),--($D$4:$D$498=""),$F$4:$F$498)</f>
        <v>0</v>
      </c>
      <c r="G543" s="136" cm="1">
        <f t="array" ref="G543">SUMPRODUCT(--($B$4:$B$498=B543),--($E$4:$E$498=C543),--($D$4:$D$498=""),$G$4:$G$498)</f>
        <v>0</v>
      </c>
      <c r="H543" s="136" cm="1">
        <f t="array" ref="H543">SUMPRODUCT(--($B$4:$B$498=B543),--($E$4:$E$498=C543),--($D$4:$D$498=""),$H$4:$H$498)</f>
        <v>0</v>
      </c>
      <c r="I543" s="136" cm="1">
        <f t="array" ref="I543">SUMPRODUCT(--($B$4:$B$498=B543),--($E$4:$E$498=C543),--($D$4:$D$498=""),$I$4:$I$498)</f>
        <v>0</v>
      </c>
      <c r="J543" s="136" cm="1">
        <f t="array" ref="J543">SUMPRODUCT(--($B$4:$B$498=B543),--($E$4:$E$498=C543),--($D$4:$D$498=""),$J$4:$J$498)</f>
        <v>0</v>
      </c>
      <c r="K543" s="136" cm="1">
        <f t="array" ref="K543">SUMPRODUCT(--($B$4:$B$498=B543),--($E$4:$E$498=C543),--($D$4:$D$498=""),$K$4:$K$498)</f>
        <v>0</v>
      </c>
      <c r="L543" s="136" cm="1">
        <f t="array" ref="L543">SUMPRODUCT(--($B$4:$B$498=B543),--($E$4:$E$498=C543),--($D$4:$D$498=""),$L$4:$L$498)</f>
        <v>0</v>
      </c>
      <c r="M543" s="136" cm="1">
        <f t="array" ref="M543">SUMPRODUCT(--($B$4:$B$498=B543),--($E$4:$E$498=C543),--($D$4:$D$498=""),$M$4:$M$498)</f>
        <v>0</v>
      </c>
      <c r="N543" s="136">
        <f t="shared" si="23"/>
        <v>0</v>
      </c>
      <c r="O543" s="81"/>
      <c r="P543" s="136" t="e" cm="1">
        <f t="array" ref="P543">SUMPRODUCT(--($B$4:$B$498=B543),--($E$4:$E$498=C543),--($D$4:$D$498=""),$P$4:$P$498)</f>
        <v>#N/A</v>
      </c>
    </row>
    <row r="544" spans="2:16">
      <c r="B544" t="s">
        <v>50</v>
      </c>
      <c r="C544" s="135" t="str">
        <f t="shared" si="24"/>
        <v>I</v>
      </c>
      <c r="D544" s="107"/>
      <c r="E544" s="107"/>
      <c r="F544" s="136" cm="1">
        <f t="array" ref="F544">SUMPRODUCT(--($B$4:$B$498=B544),--($E$4:$E$498=C544),--($D$4:$D$498=""),$F$4:$F$498)</f>
        <v>0</v>
      </c>
      <c r="G544" s="136" cm="1">
        <f t="array" ref="G544">SUMPRODUCT(--($B$4:$B$498=B544),--($E$4:$E$498=C544),--($D$4:$D$498=""),$G$4:$G$498)</f>
        <v>0</v>
      </c>
      <c r="H544" s="136" cm="1">
        <f t="array" ref="H544">SUMPRODUCT(--($B$4:$B$498=B544),--($E$4:$E$498=C544),--($D$4:$D$498=""),$H$4:$H$498)</f>
        <v>0</v>
      </c>
      <c r="I544" s="136" cm="1">
        <f t="array" ref="I544">SUMPRODUCT(--($B$4:$B$498=B544),--($E$4:$E$498=C544),--($D$4:$D$498=""),$I$4:$I$498)</f>
        <v>0</v>
      </c>
      <c r="J544" s="136" cm="1">
        <f t="array" ref="J544">SUMPRODUCT(--($B$4:$B$498=B544),--($E$4:$E$498=C544),--($D$4:$D$498=""),$J$4:$J$498)</f>
        <v>0</v>
      </c>
      <c r="K544" s="136" cm="1">
        <f t="array" ref="K544">SUMPRODUCT(--($B$4:$B$498=B544),--($E$4:$E$498=C544),--($D$4:$D$498=""),$K$4:$K$498)</f>
        <v>0</v>
      </c>
      <c r="L544" s="136" cm="1">
        <f t="array" ref="L544">SUMPRODUCT(--($B$4:$B$498=B544),--($E$4:$E$498=C544),--($D$4:$D$498=""),$L$4:$L$498)</f>
        <v>0</v>
      </c>
      <c r="M544" s="136" cm="1">
        <f t="array" ref="M544">SUMPRODUCT(--($B$4:$B$498=B544),--($E$4:$E$498=C544),--($D$4:$D$498=""),$M$4:$M$498)</f>
        <v>0</v>
      </c>
      <c r="N544" s="136">
        <f t="shared" si="23"/>
        <v>0</v>
      </c>
      <c r="O544" s="81"/>
      <c r="P544" s="136" t="e" cm="1">
        <f t="array" ref="P544">SUMPRODUCT(--($B$4:$B$498=B544),--($E$4:$E$498=C544),--($D$4:$D$498=""),$P$4:$P$498)</f>
        <v>#N/A</v>
      </c>
    </row>
    <row r="545" spans="2:16">
      <c r="B545" t="s">
        <v>50</v>
      </c>
      <c r="C545" s="135" t="str">
        <f t="shared" si="24"/>
        <v>J</v>
      </c>
      <c r="D545" s="107"/>
      <c r="E545" s="107"/>
      <c r="F545" s="136" cm="1">
        <f t="array" ref="F545">SUMPRODUCT(--($B$4:$B$498=B545),--($E$4:$E$498=C545),--($D$4:$D$498=""),$F$4:$F$498)</f>
        <v>0</v>
      </c>
      <c r="G545" s="136" cm="1">
        <f t="array" ref="G545">SUMPRODUCT(--($B$4:$B$498=B545),--($E$4:$E$498=C545),--($D$4:$D$498=""),$G$4:$G$498)</f>
        <v>0</v>
      </c>
      <c r="H545" s="136" cm="1">
        <f t="array" ref="H545">SUMPRODUCT(--($B$4:$B$498=B545),--($E$4:$E$498=C545),--($D$4:$D$498=""),$H$4:$H$498)</f>
        <v>0</v>
      </c>
      <c r="I545" s="136" cm="1">
        <f t="array" ref="I545">SUMPRODUCT(--($B$4:$B$498=B545),--($E$4:$E$498=C545),--($D$4:$D$498=""),$I$4:$I$498)</f>
        <v>0</v>
      </c>
      <c r="J545" s="136" cm="1">
        <f t="array" ref="J545">SUMPRODUCT(--($B$4:$B$498=B545),--($E$4:$E$498=C545),--($D$4:$D$498=""),$J$4:$J$498)</f>
        <v>0</v>
      </c>
      <c r="K545" s="136" cm="1">
        <f t="array" ref="K545">SUMPRODUCT(--($B$4:$B$498=B545),--($E$4:$E$498=C545),--($D$4:$D$498=""),$K$4:$K$498)</f>
        <v>0</v>
      </c>
      <c r="L545" s="136" cm="1">
        <f t="array" ref="L545">SUMPRODUCT(--($B$4:$B$498=B545),--($E$4:$E$498=C545),--($D$4:$D$498=""),$L$4:$L$498)</f>
        <v>0</v>
      </c>
      <c r="M545" s="136" cm="1">
        <f t="array" ref="M545">SUMPRODUCT(--($B$4:$B$498=B545),--($E$4:$E$498=C545),--($D$4:$D$498=""),$M$4:$M$498)</f>
        <v>0</v>
      </c>
      <c r="N545" s="136">
        <f t="shared" si="23"/>
        <v>0</v>
      </c>
      <c r="O545" s="81"/>
      <c r="P545" s="136" t="e" cm="1">
        <f t="array" ref="P545">SUMPRODUCT(--($B$4:$B$498=B545),--($E$4:$E$498=C545),--($D$4:$D$498=""),$P$4:$P$498)</f>
        <v>#N/A</v>
      </c>
    </row>
    <row r="546" spans="2:16">
      <c r="B546" t="s">
        <v>50</v>
      </c>
      <c r="C546" s="135" t="str">
        <f t="shared" si="24"/>
        <v>K</v>
      </c>
      <c r="D546" s="107"/>
      <c r="E546" s="107"/>
      <c r="F546" s="136" cm="1">
        <f t="array" ref="F546">SUMPRODUCT(--($B$4:$B$498=B546),--($E$4:$E$498=C546),--($D$4:$D$498=""),$F$4:$F$498)</f>
        <v>0</v>
      </c>
      <c r="G546" s="136" cm="1">
        <f t="array" ref="G546">SUMPRODUCT(--($B$4:$B$498=B546),--($E$4:$E$498=C546),--($D$4:$D$498=""),$G$4:$G$498)</f>
        <v>0</v>
      </c>
      <c r="H546" s="136" cm="1">
        <f t="array" ref="H546">SUMPRODUCT(--($B$4:$B$498=B546),--($E$4:$E$498=C546),--($D$4:$D$498=""),$H$4:$H$498)</f>
        <v>0</v>
      </c>
      <c r="I546" s="136" cm="1">
        <f t="array" ref="I546">SUMPRODUCT(--($B$4:$B$498=B546),--($E$4:$E$498=C546),--($D$4:$D$498=""),$I$4:$I$498)</f>
        <v>0</v>
      </c>
      <c r="J546" s="136" cm="1">
        <f t="array" ref="J546">SUMPRODUCT(--($B$4:$B$498=B546),--($E$4:$E$498=C546),--($D$4:$D$498=""),$J$4:$J$498)</f>
        <v>0</v>
      </c>
      <c r="K546" s="136" cm="1">
        <f t="array" ref="K546">SUMPRODUCT(--($B$4:$B$498=B546),--($E$4:$E$498=C546),--($D$4:$D$498=""),$K$4:$K$498)</f>
        <v>0</v>
      </c>
      <c r="L546" s="136" cm="1">
        <f t="array" ref="L546">SUMPRODUCT(--($B$4:$B$498=B546),--($E$4:$E$498=C546),--($D$4:$D$498=""),$L$4:$L$498)</f>
        <v>0</v>
      </c>
      <c r="M546" s="136" cm="1">
        <f t="array" ref="M546">SUMPRODUCT(--($B$4:$B$498=B546),--($E$4:$E$498=C546),--($D$4:$D$498=""),$M$4:$M$498)</f>
        <v>0</v>
      </c>
      <c r="N546" s="136">
        <f t="shared" si="23"/>
        <v>0</v>
      </c>
      <c r="O546" s="81"/>
      <c r="P546" s="136" t="e" cm="1">
        <f t="array" ref="P546">SUMPRODUCT(--($B$4:$B$498=B546),--($E$4:$E$498=C546),--($D$4:$D$498=""),$P$4:$P$498)</f>
        <v>#N/A</v>
      </c>
    </row>
    <row r="547" spans="2:16">
      <c r="C547" s="135" t="str">
        <f t="shared" si="24"/>
        <v>Vrije categorie</v>
      </c>
      <c r="D547" s="107"/>
      <c r="E547" s="107"/>
      <c r="F547" s="136" cm="1">
        <f t="array" ref="F547">SUMPRODUCT(--($B$4:$B$498=B547),--($E$4:$E$498=C547),--($D$4:$D$498=""),$F$4:$F$498)</f>
        <v>0</v>
      </c>
      <c r="G547" s="136" cm="1">
        <f t="array" ref="G547">SUMPRODUCT(--($B$4:$B$498=B547),--($E$4:$E$498=C547),--($D$4:$D$498=""),$G$4:$G$498)</f>
        <v>0</v>
      </c>
      <c r="H547" s="136" cm="1">
        <f t="array" ref="H547">SUMPRODUCT(--($B$4:$B$498=B547),--($E$4:$E$498=C547),--($D$4:$D$498=""),$H$4:$H$498)</f>
        <v>0</v>
      </c>
      <c r="I547" s="136" cm="1">
        <f t="array" ref="I547">SUMPRODUCT(--($B$4:$B$498=B547),--($E$4:$E$498=C547),--($D$4:$D$498=""),$I$4:$I$498)</f>
        <v>0</v>
      </c>
      <c r="J547" s="136" cm="1">
        <f t="array" ref="J547">SUMPRODUCT(--($B$4:$B$498=B547),--($E$4:$E$498=C547),--($D$4:$D$498=""),$J$4:$J$498)</f>
        <v>0</v>
      </c>
      <c r="K547" s="136" cm="1">
        <f t="array" ref="K547">SUMPRODUCT(--($B$4:$B$498=B547),--($E$4:$E$498=C547),--($D$4:$D$498=""),$K$4:$K$498)</f>
        <v>0</v>
      </c>
      <c r="L547" s="136" cm="1">
        <f t="array" ref="L547">SUMPRODUCT(--($B$4:$B$498=B547),--($E$4:$E$498=C547),--($D$4:$D$498=""),$L$4:$L$498)</f>
        <v>0</v>
      </c>
      <c r="M547" s="136" cm="1">
        <f t="array" ref="M547">SUMPRODUCT(--($B$4:$B$498=B547),--($E$4:$E$498=C547),--($D$4:$D$498=""),$M$4:$M$498)</f>
        <v>0</v>
      </c>
      <c r="N547" s="136">
        <f t="shared" si="23"/>
        <v>0</v>
      </c>
      <c r="O547" s="81"/>
      <c r="P547" s="136" t="e" cm="1">
        <f t="array" ref="P547">SUMPRODUCT(--($B$4:$B$498=B547),--($E$4:$E$498=C547),--($D$4:$D$498=""),$P$4:$P$498)</f>
        <v>#N/A</v>
      </c>
    </row>
    <row r="548" spans="2:16">
      <c r="C548" s="135" t="str">
        <f t="shared" si="24"/>
        <v>Vrije categorie</v>
      </c>
      <c r="D548" s="107"/>
      <c r="E548" s="107"/>
      <c r="F548" s="136" cm="1">
        <f t="array" ref="F548">SUMPRODUCT(--($B$4:$B$498=B548),--($E$4:$E$498=C548),--($D$4:$D$498=""),$F$4:$F$498)</f>
        <v>0</v>
      </c>
      <c r="G548" s="136" cm="1">
        <f t="array" ref="G548">SUMPRODUCT(--($B$4:$B$498=B548),--($E$4:$E$498=C548),--($D$4:$D$498=""),$G$4:$G$498)</f>
        <v>0</v>
      </c>
      <c r="H548" s="136" cm="1">
        <f t="array" ref="H548">SUMPRODUCT(--($B$4:$B$498=B548),--($E$4:$E$498=C548),--($D$4:$D$498=""),$H$4:$H$498)</f>
        <v>0</v>
      </c>
      <c r="I548" s="136" cm="1">
        <f t="array" ref="I548">SUMPRODUCT(--($B$4:$B$498=B548),--($E$4:$E$498=C548),--($D$4:$D$498=""),$I$4:$I$498)</f>
        <v>0</v>
      </c>
      <c r="J548" s="136" cm="1">
        <f t="array" ref="J548">SUMPRODUCT(--($B$4:$B$498=B548),--($E$4:$E$498=C548),--($D$4:$D$498=""),$J$4:$J$498)</f>
        <v>0</v>
      </c>
      <c r="K548" s="136" cm="1">
        <f t="array" ref="K548">SUMPRODUCT(--($B$4:$B$498=B548),--($E$4:$E$498=C548),--($D$4:$D$498=""),$K$4:$K$498)</f>
        <v>0</v>
      </c>
      <c r="L548" s="136" cm="1">
        <f t="array" ref="L548">SUMPRODUCT(--($B$4:$B$498=B548),--($E$4:$E$498=C548),--($D$4:$D$498=""),$L$4:$L$498)</f>
        <v>0</v>
      </c>
      <c r="M548" s="136" cm="1">
        <f t="array" ref="M548">SUMPRODUCT(--($B$4:$B$498=B548),--($E$4:$E$498=C548),--($D$4:$D$498=""),$M$4:$M$498)</f>
        <v>0</v>
      </c>
      <c r="N548" s="136">
        <f t="shared" si="23"/>
        <v>0</v>
      </c>
      <c r="O548" s="81"/>
      <c r="P548" s="136" t="e" cm="1">
        <f t="array" ref="P548">SUMPRODUCT(--($B$4:$B$498=B548),--($E$4:$E$498=C548),--($D$4:$D$498=""),$P$4:$P$498)</f>
        <v>#N/A</v>
      </c>
    </row>
    <row r="549" spans="2:16" ht="15.75" thickBot="1">
      <c r="C549" s="139" t="s">
        <v>195</v>
      </c>
      <c r="D549" s="140"/>
      <c r="E549" s="140"/>
      <c r="F549" s="141">
        <f t="shared" ref="F549:M549" si="25">SUM(F536:F548)</f>
        <v>0</v>
      </c>
      <c r="G549" s="141">
        <f t="shared" si="25"/>
        <v>0</v>
      </c>
      <c r="H549" s="141">
        <f t="shared" si="25"/>
        <v>0</v>
      </c>
      <c r="I549" s="141">
        <f t="shared" si="25"/>
        <v>0</v>
      </c>
      <c r="J549" s="141">
        <f t="shared" si="25"/>
        <v>0</v>
      </c>
      <c r="K549" s="141">
        <f t="shared" si="25"/>
        <v>0</v>
      </c>
      <c r="L549" s="141">
        <f t="shared" si="25"/>
        <v>0</v>
      </c>
      <c r="M549" s="141">
        <f t="shared" si="25"/>
        <v>0</v>
      </c>
      <c r="N549" s="141">
        <f t="shared" si="23"/>
        <v>0</v>
      </c>
      <c r="O549" s="93"/>
      <c r="P549" s="141" t="e">
        <f>SUM(P536:P548)</f>
        <v>#N/A</v>
      </c>
    </row>
    <row r="550" spans="2:16" ht="15.75" thickTop="1">
      <c r="C550" s="142"/>
      <c r="D550" s="33"/>
      <c r="E550" s="33"/>
      <c r="F550" s="108"/>
      <c r="G550" s="108"/>
      <c r="H550" s="108"/>
      <c r="I550" s="108"/>
      <c r="J550" s="108"/>
      <c r="K550" s="108"/>
      <c r="L550" s="110"/>
      <c r="M550" s="108"/>
    </row>
    <row r="551" spans="2:16">
      <c r="C551" s="143" t="s">
        <v>196</v>
      </c>
      <c r="D551" s="107"/>
      <c r="E551" s="107"/>
      <c r="F551" s="136"/>
      <c r="G551" s="136"/>
      <c r="H551" s="136"/>
      <c r="I551" s="136"/>
      <c r="J551" s="136"/>
      <c r="K551" s="136"/>
      <c r="L551" s="137"/>
      <c r="M551" s="138"/>
      <c r="N551" s="135" t="s">
        <v>186</v>
      </c>
      <c r="O551" s="33"/>
      <c r="P551" s="135" t="s">
        <v>177</v>
      </c>
    </row>
    <row r="552" spans="2:16">
      <c r="B552" t="s">
        <v>53</v>
      </c>
      <c r="C552" s="135" t="str">
        <f t="shared" ref="C552:C564" si="26">C499</f>
        <v>A</v>
      </c>
      <c r="D552" s="107"/>
      <c r="E552" s="107"/>
      <c r="F552" s="136" cm="1">
        <f t="array" ref="F552">SUMPRODUCT(--($B$4:$B$498=B552),--($E$4:$E$498=C552),--($D$4:$D$498=""),$F$4:$F$498)</f>
        <v>0</v>
      </c>
      <c r="G552" s="136" cm="1">
        <f t="array" ref="G552">SUMPRODUCT(--($B$4:$B$498=B552),--($E$4:$E$498=C552),--($D$4:$D$498=""),$G$4:$G$498)</f>
        <v>0</v>
      </c>
      <c r="H552" s="136" cm="1">
        <f t="array" ref="H552">SUMPRODUCT(--($B$4:$B$498=B552),--($E$4:$E$498=C552),--($D$4:$D$498=""),$H$4:$H$498)</f>
        <v>0</v>
      </c>
      <c r="I552" s="136" cm="1">
        <f t="array" ref="I552">SUMPRODUCT(--($B$4:$B$498=B552),--($E$4:$E$498=C552),--($D$4:$D$498=""),$I$4:$I$498)</f>
        <v>0</v>
      </c>
      <c r="J552" s="136" cm="1">
        <f t="array" ref="J552">SUMPRODUCT(--($B$4:$B$498=B552),--($E$4:$E$498=C552),--($D$4:$D$498=""),$J$4:$J$498)</f>
        <v>0</v>
      </c>
      <c r="K552" s="136" cm="1">
        <f t="array" ref="K552">SUMPRODUCT(--($B$4:$B$498=B552),--($E$4:$E$498=C552),--($D$4:$D$498=""),$K$4:$K$498)</f>
        <v>0</v>
      </c>
      <c r="L552" s="136" cm="1">
        <f t="array" ref="L552">SUMPRODUCT(--($B$4:$B$498=B552),--($E$4:$E$498=C552),--($D$4:$D$498=""),$L$4:$L$498)</f>
        <v>0</v>
      </c>
      <c r="M552" s="136" cm="1">
        <f t="array" ref="M552">SUMPRODUCT(--($B$5:$B$498=B552),--($E$5:$E$498=C552),--($D$5:$D$498=""),$M$5:$M$498)</f>
        <v>0</v>
      </c>
      <c r="N552" s="136">
        <f>SUM(F552:M552)</f>
        <v>0</v>
      </c>
      <c r="O552" s="81"/>
      <c r="P552" s="136" t="e" cm="1">
        <f t="array" ref="P552">SUMPRODUCT(--($B$4:$B$498=B552),--($E$4:$E$498=C552),--($D$4:$D$498=""),$P$4:$P$498)</f>
        <v>#N/A</v>
      </c>
    </row>
    <row r="553" spans="2:16">
      <c r="B553" t="s">
        <v>53</v>
      </c>
      <c r="C553" s="135" t="str">
        <f t="shared" si="26"/>
        <v>B</v>
      </c>
      <c r="D553" s="107"/>
      <c r="E553" s="107"/>
      <c r="F553" s="136" cm="1">
        <f t="array" ref="F553">SUMPRODUCT(--($B$4:$B$498=B553),--($E$4:$E$498=C553),--($D$4:$D$498=""),$F$4:$F$498)</f>
        <v>0</v>
      </c>
      <c r="G553" s="136" cm="1">
        <f t="array" ref="G553">SUMPRODUCT(--($B$4:$B$498=B553),--($E$4:$E$498=C553),--($D$4:$D$498=""),$G$4:$G$498)</f>
        <v>0</v>
      </c>
      <c r="H553" s="136" cm="1">
        <f t="array" ref="H553">SUMPRODUCT(--($B$4:$B$498=B553),--($E$4:$E$498=C553),--($D$4:$D$498=""),$H$4:$H$498)</f>
        <v>0</v>
      </c>
      <c r="I553" s="136" cm="1">
        <f t="array" ref="I553">SUMPRODUCT(--($B$4:$B$498=B553),--($E$4:$E$498=C553),--($D$4:$D$498=""),$I$4:$I$498)</f>
        <v>0</v>
      </c>
      <c r="J553" s="136" cm="1">
        <f t="array" ref="J553">SUMPRODUCT(--($B$4:$B$498=B553),--($E$4:$E$498=C553),--($D$4:$D$498=""),$J$4:$J$498)</f>
        <v>0</v>
      </c>
      <c r="K553" s="136" cm="1">
        <f t="array" ref="K553">SUMPRODUCT(--($B$4:$B$498=B553),--($E$4:$E$498=C553),--($D$4:$D$498=""),$K$4:$K$498)</f>
        <v>0</v>
      </c>
      <c r="L553" s="136" cm="1">
        <f t="array" ref="L553">SUMPRODUCT(--($B$4:$B$498=B553),--($E$4:$E$498=C553),--($D$4:$D$498=""),$L$4:$L$498)</f>
        <v>0</v>
      </c>
      <c r="M553" s="136" cm="1">
        <f t="array" ref="M553">SUMPRODUCT(--($B$5:$B$498=B553),--($E$5:$E$498=C553),--($D$5:$D$498=""),$M$5:$M$498)</f>
        <v>0</v>
      </c>
      <c r="N553" s="136">
        <f t="shared" ref="N553:N565" si="27">SUM(F553:M553)</f>
        <v>0</v>
      </c>
      <c r="O553" s="81"/>
      <c r="P553" s="136" t="e" cm="1">
        <f t="array" ref="P553">SUMPRODUCT(--($B$4:$B$498=B553),--($E$4:$E$498=C553),--($D$4:$D$498=""),$P$4:$P$498)</f>
        <v>#N/A</v>
      </c>
    </row>
    <row r="554" spans="2:16">
      <c r="B554" t="s">
        <v>53</v>
      </c>
      <c r="C554" s="135" t="str">
        <f t="shared" si="26"/>
        <v>C</v>
      </c>
      <c r="D554" s="107"/>
      <c r="E554" s="107"/>
      <c r="F554" s="136" cm="1">
        <f t="array" ref="F554">SUMPRODUCT(--($B$4:$B$498=B554),--($E$4:$E$498=C554),--($D$4:$D$498=""),$F$4:$F$498)</f>
        <v>0</v>
      </c>
      <c r="G554" s="136" cm="1">
        <f t="array" ref="G554">SUMPRODUCT(--($B$4:$B$498=B554),--($E$4:$E$498=C554),--($D$4:$D$498=""),$G$4:$G$498)</f>
        <v>0</v>
      </c>
      <c r="H554" s="136" cm="1">
        <f t="array" ref="H554">SUMPRODUCT(--($B$4:$B$498=B554),--($E$4:$E$498=C554),--($D$4:$D$498=""),$H$4:$H$498)</f>
        <v>0</v>
      </c>
      <c r="I554" s="136" cm="1">
        <f t="array" ref="I554">SUMPRODUCT(--($B$4:$B$498=B554),--($E$4:$E$498=C554),--($D$4:$D$498=""),$I$4:$I$498)</f>
        <v>0</v>
      </c>
      <c r="J554" s="136" cm="1">
        <f t="array" ref="J554">SUMPRODUCT(--($B$4:$B$498=B554),--($E$4:$E$498=C554),--($D$4:$D$498=""),$J$4:$J$498)</f>
        <v>0</v>
      </c>
      <c r="K554" s="136" cm="1">
        <f t="array" ref="K554">SUMPRODUCT(--($B$4:$B$498=B554),--($E$4:$E$498=C554),--($D$4:$D$498=""),$K$4:$K$498)</f>
        <v>0</v>
      </c>
      <c r="L554" s="136" cm="1">
        <f t="array" ref="L554">SUMPRODUCT(--($B$4:$B$498=B554),--($E$4:$E$498=C554),--($D$4:$D$498=""),$L$4:$L$498)</f>
        <v>0</v>
      </c>
      <c r="M554" s="136" cm="1">
        <f t="array" ref="M554">SUMPRODUCT(--($B$5:$B$498=B554),--($E$5:$E$498=C554),--($D$5:$D$498=""),$M$5:$M$498)</f>
        <v>0</v>
      </c>
      <c r="N554" s="136">
        <f t="shared" si="27"/>
        <v>0</v>
      </c>
      <c r="O554" s="81"/>
      <c r="P554" s="136" t="e" cm="1">
        <f t="array" ref="P554">SUMPRODUCT(--($B$4:$B$498=B554),--($E$4:$E$498=C554),--($D$4:$D$498=""),$P$4:$P$498)</f>
        <v>#N/A</v>
      </c>
    </row>
    <row r="555" spans="2:16">
      <c r="B555" t="s">
        <v>53</v>
      </c>
      <c r="C555" s="135" t="str">
        <f t="shared" si="26"/>
        <v>D</v>
      </c>
      <c r="D555" s="107"/>
      <c r="E555" s="107"/>
      <c r="F555" s="136" cm="1">
        <f t="array" ref="F555">SUMPRODUCT(--($B$4:$B$498=B555),--($E$4:$E$498=C555),--($D$4:$D$498=""),$F$4:$F$498)</f>
        <v>0</v>
      </c>
      <c r="G555" s="136" cm="1">
        <f t="array" ref="G555">SUMPRODUCT(--($B$4:$B$498=B555),--($E$4:$E$498=C555),--($D$4:$D$498=""),$G$4:$G$498)</f>
        <v>0</v>
      </c>
      <c r="H555" s="136" cm="1">
        <f t="array" ref="H555">SUMPRODUCT(--($B$4:$B$498=B555),--($E$4:$E$498=C555),--($D$4:$D$498=""),$H$4:$H$498)</f>
        <v>0</v>
      </c>
      <c r="I555" s="136" cm="1">
        <f t="array" ref="I555">SUMPRODUCT(--($B$4:$B$498=B555),--($E$4:$E$498=C555),--($D$4:$D$498=""),$I$4:$I$498)</f>
        <v>0</v>
      </c>
      <c r="J555" s="136" cm="1">
        <f t="array" ref="J555">SUMPRODUCT(--($B$4:$B$498=B555),--($E$4:$E$498=C555),--($D$4:$D$498=""),$J$4:$J$498)</f>
        <v>0</v>
      </c>
      <c r="K555" s="136" cm="1">
        <f t="array" ref="K555">SUMPRODUCT(--($B$4:$B$498=B555),--($E$4:$E$498=C555),--($D$4:$D$498=""),$K$4:$K$498)</f>
        <v>0</v>
      </c>
      <c r="L555" s="136" cm="1">
        <f t="array" ref="L555">SUMPRODUCT(--($B$4:$B$498=B555),--($E$4:$E$498=C555),--($D$4:$D$498=""),$L$4:$L$498)</f>
        <v>0</v>
      </c>
      <c r="M555" s="136" cm="1">
        <f t="array" ref="M555">SUMPRODUCT(--($B$5:$B$498=B555),--($E$5:$E$498=C555),--($D$5:$D$498=""),$M$5:$M$498)</f>
        <v>0</v>
      </c>
      <c r="N555" s="136">
        <f t="shared" si="27"/>
        <v>0</v>
      </c>
      <c r="O555" s="81"/>
      <c r="P555" s="136" t="e" cm="1">
        <f t="array" ref="P555">SUMPRODUCT(--($B$4:$B$498=B555),--($E$4:$E$498=C555),--($D$4:$D$498=""),$P$4:$P$498)</f>
        <v>#N/A</v>
      </c>
    </row>
    <row r="556" spans="2:16">
      <c r="B556" t="s">
        <v>53</v>
      </c>
      <c r="C556" s="135" t="str">
        <f t="shared" si="26"/>
        <v>E</v>
      </c>
      <c r="D556" s="107"/>
      <c r="E556" s="107"/>
      <c r="F556" s="136" cm="1">
        <f t="array" ref="F556">SUMPRODUCT(--($B$4:$B$498=B556),--($E$4:$E$498=C556),--($D$4:$D$498=""),$F$4:$F$498)</f>
        <v>0</v>
      </c>
      <c r="G556" s="136" cm="1">
        <f t="array" ref="G556">SUMPRODUCT(--($B$4:$B$498=B556),--($E$4:$E$498=C556),--($D$4:$D$498=""),$G$4:$G$498)</f>
        <v>0</v>
      </c>
      <c r="H556" s="136" cm="1">
        <f t="array" ref="H556">SUMPRODUCT(--($B$4:$B$498=B556),--($E$4:$E$498=C556),--($D$4:$D$498=""),$H$4:$H$498)</f>
        <v>0</v>
      </c>
      <c r="I556" s="136" cm="1">
        <f t="array" ref="I556">SUMPRODUCT(--($B$4:$B$498=B556),--($E$4:$E$498=C556),--($D$4:$D$498=""),$I$4:$I$498)</f>
        <v>0</v>
      </c>
      <c r="J556" s="136" cm="1">
        <f t="array" ref="J556">SUMPRODUCT(--($B$4:$B$498=B556),--($E$4:$E$498=C556),--($D$4:$D$498=""),$J$4:$J$498)</f>
        <v>0</v>
      </c>
      <c r="K556" s="136" cm="1">
        <f t="array" ref="K556">SUMPRODUCT(--($B$4:$B$498=B556),--($E$4:$E$498=C556),--($D$4:$D$498=""),$K$4:$K$498)</f>
        <v>0</v>
      </c>
      <c r="L556" s="136" cm="1">
        <f t="array" ref="L556">SUMPRODUCT(--($B$4:$B$498=B556),--($E$4:$E$498=C556),--($D$4:$D$498=""),$L$4:$L$498)</f>
        <v>0</v>
      </c>
      <c r="M556" s="136" cm="1">
        <f t="array" ref="M556">SUMPRODUCT(--($B$5:$B$498=B556),--($E$5:$E$498=C556),--($D$5:$D$498=""),$M$5:$M$498)</f>
        <v>0</v>
      </c>
      <c r="N556" s="136">
        <f t="shared" si="27"/>
        <v>0</v>
      </c>
      <c r="O556" s="81"/>
      <c r="P556" s="136" t="e" cm="1">
        <f t="array" ref="P556">SUMPRODUCT(--($B$4:$B$498=B556),--($E$4:$E$498=C556),--($D$4:$D$498=""),$P$4:$P$498)</f>
        <v>#N/A</v>
      </c>
    </row>
    <row r="557" spans="2:16">
      <c r="B557" t="s">
        <v>53</v>
      </c>
      <c r="C557" s="135" t="str">
        <f t="shared" si="26"/>
        <v>F</v>
      </c>
      <c r="D557" s="107"/>
      <c r="E557" s="107"/>
      <c r="F557" s="136" cm="1">
        <f t="array" ref="F557">SUMPRODUCT(--($B$4:$B$498=B557),--($E$4:$E$498=C557),--($D$4:$D$498=""),$F$4:$F$498)</f>
        <v>0</v>
      </c>
      <c r="G557" s="136" cm="1">
        <f t="array" ref="G557">SUMPRODUCT(--($B$4:$B$498=B557),--($E$4:$E$498=C557),--($D$4:$D$498=""),$G$4:$G$498)</f>
        <v>0</v>
      </c>
      <c r="H557" s="136" cm="1">
        <f t="array" ref="H557">SUMPRODUCT(--($B$4:$B$498=B557),--($E$4:$E$498=C557),--($D$4:$D$498=""),$H$4:$H$498)</f>
        <v>0</v>
      </c>
      <c r="I557" s="136" cm="1">
        <f t="array" ref="I557">SUMPRODUCT(--($B$4:$B$498=B557),--($E$4:$E$498=C557),--($D$4:$D$498=""),$I$4:$I$498)</f>
        <v>0</v>
      </c>
      <c r="J557" s="136" cm="1">
        <f t="array" ref="J557">SUMPRODUCT(--($B$4:$B$498=B557),--($E$4:$E$498=C557),--($D$4:$D$498=""),$J$4:$J$498)</f>
        <v>0</v>
      </c>
      <c r="K557" s="136" cm="1">
        <f t="array" ref="K557">SUMPRODUCT(--($B$4:$B$498=B557),--($E$4:$E$498=C557),--($D$4:$D$498=""),$K$4:$K$498)</f>
        <v>0</v>
      </c>
      <c r="L557" s="136" cm="1">
        <f t="array" ref="L557">SUMPRODUCT(--($B$4:$B$498=B557),--($E$4:$E$498=C557),--($D$4:$D$498=""),$L$4:$L$498)</f>
        <v>0</v>
      </c>
      <c r="M557" s="136" cm="1">
        <f t="array" ref="M557">SUMPRODUCT(--($B$5:$B$498=B557),--($E$5:$E$498=C557),--($D$5:$D$498=""),$M$5:$M$498)</f>
        <v>0</v>
      </c>
      <c r="N557" s="136">
        <f t="shared" si="27"/>
        <v>0</v>
      </c>
      <c r="O557" s="81"/>
      <c r="P557" s="136" t="e" cm="1">
        <f t="array" ref="P557">SUMPRODUCT(--($B$4:$B$498=B557),--($E$4:$E$498=C557),--($D$4:$D$498=""),$P$4:$P$498)</f>
        <v>#N/A</v>
      </c>
    </row>
    <row r="558" spans="2:16">
      <c r="B558" t="s">
        <v>53</v>
      </c>
      <c r="C558" s="135" t="str">
        <f t="shared" si="26"/>
        <v>G</v>
      </c>
      <c r="D558" s="107"/>
      <c r="E558" s="107"/>
      <c r="F558" s="136" cm="1">
        <f t="array" ref="F558">SUMPRODUCT(--($B$4:$B$498=B558),--($E$4:$E$498=C558),--($D$4:$D$498=""),$F$4:$F$498)</f>
        <v>0</v>
      </c>
      <c r="G558" s="136" cm="1">
        <f t="array" ref="G558">SUMPRODUCT(--($B$4:$B$498=B558),--($E$4:$E$498=C558),--($D$4:$D$498=""),$G$4:$G$498)</f>
        <v>0</v>
      </c>
      <c r="H558" s="136" cm="1">
        <f t="array" ref="H558">SUMPRODUCT(--($B$4:$B$498=B558),--($E$4:$E$498=C558),--($D$4:$D$498=""),$H$4:$H$498)</f>
        <v>0</v>
      </c>
      <c r="I558" s="136" cm="1">
        <f t="array" ref="I558">SUMPRODUCT(--($B$4:$B$498=B558),--($E$4:$E$498=C558),--($D$4:$D$498=""),$I$4:$I$498)</f>
        <v>0</v>
      </c>
      <c r="J558" s="136" cm="1">
        <f t="array" ref="J558">SUMPRODUCT(--($B$4:$B$498=B558),--($E$4:$E$498=C558),--($D$4:$D$498=""),$J$4:$J$498)</f>
        <v>0</v>
      </c>
      <c r="K558" s="136" cm="1">
        <f t="array" ref="K558">SUMPRODUCT(--($B$4:$B$498=B558),--($E$4:$E$498=C558),--($D$4:$D$498=""),$K$4:$K$498)</f>
        <v>0</v>
      </c>
      <c r="L558" s="136" cm="1">
        <f t="array" ref="L558">SUMPRODUCT(--($B$4:$B$498=B558),--($E$4:$E$498=C558),--($D$4:$D$498=""),$L$4:$L$498)</f>
        <v>0</v>
      </c>
      <c r="M558" s="136" cm="1">
        <f t="array" ref="M558">SUMPRODUCT(--($B$5:$B$498=B558),--($E$5:$E$498=C558),--($D$5:$D$498=""),$M$5:$M$498)</f>
        <v>0</v>
      </c>
      <c r="N558" s="136">
        <f t="shared" si="27"/>
        <v>0</v>
      </c>
      <c r="O558" s="81"/>
      <c r="P558" s="136" t="e" cm="1">
        <f t="array" ref="P558">SUMPRODUCT(--($B$4:$B$498=B558),--($E$4:$E$498=C558),--($D$4:$D$498=""),$P$4:$P$498)</f>
        <v>#N/A</v>
      </c>
    </row>
    <row r="559" spans="2:16">
      <c r="B559" t="s">
        <v>53</v>
      </c>
      <c r="C559" s="135" t="str">
        <f t="shared" si="26"/>
        <v>H</v>
      </c>
      <c r="D559" s="107"/>
      <c r="E559" s="107"/>
      <c r="F559" s="136" cm="1">
        <f t="array" ref="F559">SUMPRODUCT(--($B$4:$B$498=B559),--($E$4:$E$498=C559),--($D$4:$D$498=""),$F$4:$F$498)</f>
        <v>0</v>
      </c>
      <c r="G559" s="136" cm="1">
        <f t="array" ref="G559">SUMPRODUCT(--($B$4:$B$498=B559),--($E$4:$E$498=C559),--($D$4:$D$498=""),$G$4:$G$498)</f>
        <v>0</v>
      </c>
      <c r="H559" s="136" cm="1">
        <f t="array" ref="H559">SUMPRODUCT(--($B$4:$B$498=B559),--($E$4:$E$498=C559),--($D$4:$D$498=""),$H$4:$H$498)</f>
        <v>0</v>
      </c>
      <c r="I559" s="136" cm="1">
        <f t="array" ref="I559">SUMPRODUCT(--($B$4:$B$498=B559),--($E$4:$E$498=C559),--($D$4:$D$498=""),$I$4:$I$498)</f>
        <v>0</v>
      </c>
      <c r="J559" s="136" cm="1">
        <f t="array" ref="J559">SUMPRODUCT(--($B$4:$B$498=B559),--($E$4:$E$498=C559),--($D$4:$D$498=""),$J$4:$J$498)</f>
        <v>0</v>
      </c>
      <c r="K559" s="136" cm="1">
        <f t="array" ref="K559">SUMPRODUCT(--($B$4:$B$498=B559),--($E$4:$E$498=C559),--($D$4:$D$498=""),$K$4:$K$498)</f>
        <v>0</v>
      </c>
      <c r="L559" s="136" cm="1">
        <f t="array" ref="L559">SUMPRODUCT(--($B$4:$B$498=B559),--($E$4:$E$498=C559),--($D$4:$D$498=""),$L$4:$L$498)</f>
        <v>0</v>
      </c>
      <c r="M559" s="136" cm="1">
        <f t="array" ref="M559">SUMPRODUCT(--($B$5:$B$498=B559),--($E$5:$E$498=C559),--($D$5:$D$498=""),$M$5:$M$498)</f>
        <v>0</v>
      </c>
      <c r="N559" s="136">
        <f t="shared" si="27"/>
        <v>0</v>
      </c>
      <c r="O559" s="81"/>
      <c r="P559" s="136" t="e" cm="1">
        <f t="array" ref="P559">SUMPRODUCT(--($B$4:$B$498=B559),--($E$4:$E$498=C559),--($D$4:$D$498=""),$P$4:$P$498)</f>
        <v>#N/A</v>
      </c>
    </row>
    <row r="560" spans="2:16">
      <c r="B560" t="s">
        <v>53</v>
      </c>
      <c r="C560" s="135" t="str">
        <f t="shared" si="26"/>
        <v>I</v>
      </c>
      <c r="D560" s="107"/>
      <c r="E560" s="107"/>
      <c r="F560" s="136" cm="1">
        <f t="array" ref="F560">SUMPRODUCT(--($B$4:$B$498=B560),--($E$4:$E$498=C560),--($D$4:$D$498=""),$F$4:$F$498)</f>
        <v>0</v>
      </c>
      <c r="G560" s="136" cm="1">
        <f t="array" ref="G560">SUMPRODUCT(--($B$4:$B$498=B560),--($E$4:$E$498=C560),--($D$4:$D$498=""),$G$4:$G$498)</f>
        <v>0</v>
      </c>
      <c r="H560" s="136" cm="1">
        <f t="array" ref="H560">SUMPRODUCT(--($B$4:$B$498=B560),--($E$4:$E$498=C560),--($D$4:$D$498=""),$H$4:$H$498)</f>
        <v>0</v>
      </c>
      <c r="I560" s="136" cm="1">
        <f t="array" ref="I560">SUMPRODUCT(--($B$4:$B$498=B560),--($E$4:$E$498=C560),--($D$4:$D$498=""),$I$4:$I$498)</f>
        <v>0</v>
      </c>
      <c r="J560" s="136" cm="1">
        <f t="array" ref="J560">SUMPRODUCT(--($B$4:$B$498=B560),--($E$4:$E$498=C560),--($D$4:$D$498=""),$J$4:$J$498)</f>
        <v>0</v>
      </c>
      <c r="K560" s="136" cm="1">
        <f t="array" ref="K560">SUMPRODUCT(--($B$4:$B$498=B560),--($E$4:$E$498=C560),--($D$4:$D$498=""),$K$4:$K$498)</f>
        <v>0</v>
      </c>
      <c r="L560" s="136" cm="1">
        <f t="array" ref="L560">SUMPRODUCT(--($B$4:$B$498=B560),--($E$4:$E$498=C560),--($D$4:$D$498=""),$L$4:$L$498)</f>
        <v>0</v>
      </c>
      <c r="M560" s="136" cm="1">
        <f t="array" ref="M560">SUMPRODUCT(--($B$5:$B$498=B560),--($E$5:$E$498=C560),--($D$5:$D$498=""),$M$5:$M$498)</f>
        <v>0</v>
      </c>
      <c r="N560" s="136">
        <f t="shared" si="27"/>
        <v>0</v>
      </c>
      <c r="O560" s="81"/>
      <c r="P560" s="136" t="e" cm="1">
        <f t="array" ref="P560">SUMPRODUCT(--($B$4:$B$498=B560),--($E$4:$E$498=C560),--($D$4:$D$498=""),$P$4:$P$498)</f>
        <v>#N/A</v>
      </c>
    </row>
    <row r="561" spans="2:16">
      <c r="B561" t="s">
        <v>53</v>
      </c>
      <c r="C561" s="135" t="str">
        <f t="shared" si="26"/>
        <v>J</v>
      </c>
      <c r="D561" s="107"/>
      <c r="E561" s="107"/>
      <c r="F561" s="136" cm="1">
        <f t="array" ref="F561">SUMPRODUCT(--($B$4:$B$498=B561),--($E$4:$E$498=C561),--($D$4:$D$498=""),$F$4:$F$498)</f>
        <v>0</v>
      </c>
      <c r="G561" s="136" cm="1">
        <f t="array" ref="G561">SUMPRODUCT(--($B$4:$B$498=B561),--($E$4:$E$498=C561),--($D$4:$D$498=""),$G$4:$G$498)</f>
        <v>0</v>
      </c>
      <c r="H561" s="136" cm="1">
        <f t="array" ref="H561">SUMPRODUCT(--($B$4:$B$498=B561),--($E$4:$E$498=C561),--($D$4:$D$498=""),$H$4:$H$498)</f>
        <v>0</v>
      </c>
      <c r="I561" s="136" cm="1">
        <f t="array" ref="I561">SUMPRODUCT(--($B$4:$B$498=B561),--($E$4:$E$498=C561),--($D$4:$D$498=""),$I$4:$I$498)</f>
        <v>0</v>
      </c>
      <c r="J561" s="136" cm="1">
        <f t="array" ref="J561">SUMPRODUCT(--($B$4:$B$498=B561),--($E$4:$E$498=C561),--($D$4:$D$498=""),$J$4:$J$498)</f>
        <v>0</v>
      </c>
      <c r="K561" s="136" cm="1">
        <f t="array" ref="K561">SUMPRODUCT(--($B$4:$B$498=B561),--($E$4:$E$498=C561),--($D$4:$D$498=""),$K$4:$K$498)</f>
        <v>0</v>
      </c>
      <c r="L561" s="136" cm="1">
        <f t="array" ref="L561">SUMPRODUCT(--($B$4:$B$498=B561),--($E$4:$E$498=C561),--($D$4:$D$498=""),$L$4:$L$498)</f>
        <v>0</v>
      </c>
      <c r="M561" s="136" cm="1">
        <f t="array" ref="M561">SUMPRODUCT(--($B$5:$B$498=B561),--($E$5:$E$498=C561),--($D$5:$D$498=""),$M$5:$M$498)</f>
        <v>0</v>
      </c>
      <c r="N561" s="136">
        <f t="shared" si="27"/>
        <v>0</v>
      </c>
      <c r="O561" s="81"/>
      <c r="P561" s="136" t="e" cm="1">
        <f t="array" ref="P561">SUMPRODUCT(--($B$4:$B$498=B561),--($E$4:$E$498=C561),--($D$4:$D$498=""),$P$4:$P$498)</f>
        <v>#N/A</v>
      </c>
    </row>
    <row r="562" spans="2:16">
      <c r="B562" t="s">
        <v>53</v>
      </c>
      <c r="C562" s="135" t="str">
        <f t="shared" si="26"/>
        <v>K</v>
      </c>
      <c r="D562" s="107"/>
      <c r="E562" s="107"/>
      <c r="F562" s="136" cm="1">
        <f t="array" ref="F562">SUMPRODUCT(--($B$4:$B$498=B562),--($E$4:$E$498=C562),--($D$4:$D$498=""),$F$4:$F$498)</f>
        <v>0</v>
      </c>
      <c r="G562" s="136" cm="1">
        <f t="array" ref="G562">SUMPRODUCT(--($B$4:$B$498=B562),--($E$4:$E$498=C562),--($D$4:$D$498=""),$G$4:$G$498)</f>
        <v>0</v>
      </c>
      <c r="H562" s="136" cm="1">
        <f t="array" ref="H562">SUMPRODUCT(--($B$4:$B$498=B562),--($E$4:$E$498=C562),--($D$4:$D$498=""),$H$4:$H$498)</f>
        <v>0</v>
      </c>
      <c r="I562" s="136" cm="1">
        <f t="array" ref="I562">SUMPRODUCT(--($B$4:$B$498=B562),--($E$4:$E$498=C562),--($D$4:$D$498=""),$I$4:$I$498)</f>
        <v>0</v>
      </c>
      <c r="J562" s="136" cm="1">
        <f t="array" ref="J562">SUMPRODUCT(--($B$4:$B$498=B562),--($E$4:$E$498=C562),--($D$4:$D$498=""),$J$4:$J$498)</f>
        <v>0</v>
      </c>
      <c r="K562" s="136" cm="1">
        <f t="array" ref="K562">SUMPRODUCT(--($B$4:$B$498=B562),--($E$4:$E$498=C562),--($D$4:$D$498=""),$K$4:$K$498)</f>
        <v>0</v>
      </c>
      <c r="L562" s="136" cm="1">
        <f t="array" ref="L562">SUMPRODUCT(--($B$4:$B$498=B562),--($E$4:$E$498=C562),--($D$4:$D$498=""),$L$4:$L$498)</f>
        <v>0</v>
      </c>
      <c r="M562" s="136" cm="1">
        <f t="array" ref="M562">SUMPRODUCT(--($B$5:$B$498=B562),--($E$5:$E$498=C562),--($D$5:$D$498=""),$M$5:$M$498)</f>
        <v>0</v>
      </c>
      <c r="N562" s="136">
        <f t="shared" si="27"/>
        <v>0</v>
      </c>
      <c r="O562" s="81"/>
      <c r="P562" s="136" t="e" cm="1">
        <f t="array" ref="P562">SUMPRODUCT(--($B$4:$B$498=B562),--($E$4:$E$498=C562),--($D$4:$D$498=""),$P$4:$P$498)</f>
        <v>#N/A</v>
      </c>
    </row>
    <row r="563" spans="2:16">
      <c r="C563" s="135" t="str">
        <f t="shared" si="26"/>
        <v>Vrije categorie</v>
      </c>
      <c r="D563" s="107"/>
      <c r="E563" s="107"/>
      <c r="F563" s="136" cm="1">
        <f t="array" ref="F563">SUMPRODUCT(--($B$4:$B$498=B563),--($E$4:$E$498=C563),--($D$4:$D$498=""),$F$4:$F$498)</f>
        <v>0</v>
      </c>
      <c r="G563" s="136" cm="1">
        <f t="array" ref="G563">SUMPRODUCT(--($B$4:$B$498=B563),--($E$4:$E$498=C563),--($D$4:$D$498=""),$G$4:$G$498)</f>
        <v>0</v>
      </c>
      <c r="H563" s="136" cm="1">
        <f t="array" ref="H563">SUMPRODUCT(--($B$4:$B$498=B563),--($E$4:$E$498=C563),--($D$4:$D$498=""),$H$4:$H$498)</f>
        <v>0</v>
      </c>
      <c r="I563" s="136" cm="1">
        <f t="array" ref="I563">SUMPRODUCT(--($B$4:$B$498=B563),--($E$4:$E$498=C563),--($D$4:$D$498=""),$I$4:$I$498)</f>
        <v>0</v>
      </c>
      <c r="J563" s="136" cm="1">
        <f t="array" ref="J563">SUMPRODUCT(--($B$4:$B$498=B563),--($E$4:$E$498=C563),--($D$4:$D$498=""),$J$4:$J$498)</f>
        <v>0</v>
      </c>
      <c r="K563" s="136" cm="1">
        <f t="array" ref="K563">SUMPRODUCT(--($B$4:$B$498=B563),--($E$4:$E$498=C563),--($D$4:$D$498=""),$K$4:$K$498)</f>
        <v>0</v>
      </c>
      <c r="L563" s="136" cm="1">
        <f t="array" ref="L563">SUMPRODUCT(--($B$4:$B$498=B563),--($E$4:$E$498=C563),--($D$4:$D$498=""),$L$4:$L$498)</f>
        <v>0</v>
      </c>
      <c r="M563" s="136" cm="1">
        <f t="array" ref="M563">SUMPRODUCT(--($B$5:$B$498=B563),--($E$5:$E$498=C563),--($D$5:$D$498=""),$M$5:$M$498)</f>
        <v>0</v>
      </c>
      <c r="N563" s="136">
        <f t="shared" si="27"/>
        <v>0</v>
      </c>
      <c r="O563" s="81"/>
      <c r="P563" s="136" t="e" cm="1">
        <f t="array" ref="P563">SUMPRODUCT(--($B$4:$B$498=B563),--($E$4:$E$498=C563),--($D$4:$D$498=""),$P$4:$P$498)</f>
        <v>#N/A</v>
      </c>
    </row>
    <row r="564" spans="2:16">
      <c r="C564" s="135" t="str">
        <f t="shared" si="26"/>
        <v>Vrije categorie</v>
      </c>
      <c r="D564" s="107"/>
      <c r="E564" s="107"/>
      <c r="F564" s="136" cm="1">
        <f t="array" ref="F564">SUMPRODUCT(--($B$4:$B$498=B564),--($E$4:$E$498=C564),--($D$4:$D$498=""),$F$4:$F$498)</f>
        <v>0</v>
      </c>
      <c r="G564" s="136" cm="1">
        <f t="array" ref="G564">SUMPRODUCT(--($B$4:$B$498=B564),--($E$4:$E$498=C564),--($D$4:$D$498=""),$G$4:$G$498)</f>
        <v>0</v>
      </c>
      <c r="H564" s="136" cm="1">
        <f t="array" ref="H564">SUMPRODUCT(--($B$4:$B$498=B564),--($E$4:$E$498=C564),--($D$4:$D$498=""),$H$4:$H$498)</f>
        <v>0</v>
      </c>
      <c r="I564" s="136" cm="1">
        <f t="array" ref="I564">SUMPRODUCT(--($B$4:$B$498=B564),--($E$4:$E$498=C564),--($D$4:$D$498=""),$I$4:$I$498)</f>
        <v>0</v>
      </c>
      <c r="J564" s="136" cm="1">
        <f t="array" ref="J564">SUMPRODUCT(--($B$4:$B$498=B564),--($E$4:$E$498=C564),--($D$4:$D$498=""),$J$4:$J$498)</f>
        <v>0</v>
      </c>
      <c r="K564" s="136" cm="1">
        <f t="array" ref="K564">SUMPRODUCT(--($B$4:$B$498=B564),--($E$4:$E$498=C564),--($D$4:$D$498=""),$K$4:$K$498)</f>
        <v>0</v>
      </c>
      <c r="L564" s="136" cm="1">
        <f t="array" ref="L564">SUMPRODUCT(--($B$4:$B$498=B564),--($E$4:$E$498=C564),--($D$4:$D$498=""),$L$4:$L$498)</f>
        <v>0</v>
      </c>
      <c r="M564" s="136" cm="1">
        <f t="array" ref="M564">SUMPRODUCT(--($B$5:$B$498=B564),--($E$5:$E$498=C564),--($D$5:$D$498=""),$M$5:$M$498)</f>
        <v>0</v>
      </c>
      <c r="N564" s="136">
        <f t="shared" si="27"/>
        <v>0</v>
      </c>
      <c r="O564" s="81"/>
      <c r="P564" s="136" t="e" cm="1">
        <f t="array" ref="P564">SUMPRODUCT(--($B$4:$B$498=B564),--($E$4:$E$498=C564),--($D$4:$D$498=""),$P$4:$P$498)</f>
        <v>#N/A</v>
      </c>
    </row>
    <row r="565" spans="2:16" ht="15.75" thickBot="1">
      <c r="C565" s="144" t="s">
        <v>197</v>
      </c>
      <c r="D565" s="140"/>
      <c r="E565" s="140"/>
      <c r="F565" s="141">
        <f t="shared" ref="F565:M565" si="28">SUM(F552:F564)</f>
        <v>0</v>
      </c>
      <c r="G565" s="141">
        <f t="shared" si="28"/>
        <v>0</v>
      </c>
      <c r="H565" s="141">
        <f t="shared" si="28"/>
        <v>0</v>
      </c>
      <c r="I565" s="141">
        <f t="shared" si="28"/>
        <v>0</v>
      </c>
      <c r="J565" s="141">
        <f t="shared" si="28"/>
        <v>0</v>
      </c>
      <c r="K565" s="141">
        <f t="shared" si="28"/>
        <v>0</v>
      </c>
      <c r="L565" s="141">
        <f t="shared" si="28"/>
        <v>0</v>
      </c>
      <c r="M565" s="141">
        <f t="shared" si="28"/>
        <v>0</v>
      </c>
      <c r="N565" s="141">
        <f t="shared" si="27"/>
        <v>0</v>
      </c>
      <c r="O565" s="93"/>
      <c r="P565" s="141" t="e">
        <f>SUM(P552:P564)</f>
        <v>#N/A</v>
      </c>
    </row>
    <row r="566" spans="2:16" ht="15.75" thickTop="1">
      <c r="C566" s="142"/>
      <c r="D566" s="33"/>
      <c r="E566" s="33"/>
      <c r="F566" s="108"/>
      <c r="G566" s="108"/>
      <c r="H566" s="108"/>
      <c r="I566" s="108"/>
      <c r="J566" s="108"/>
      <c r="K566" s="108"/>
      <c r="L566" s="110"/>
      <c r="M566" s="108"/>
    </row>
    <row r="567" spans="2:16">
      <c r="C567" s="143" t="s">
        <v>198</v>
      </c>
      <c r="D567" s="107"/>
      <c r="E567" s="107"/>
      <c r="F567" s="136"/>
      <c r="G567" s="136"/>
      <c r="H567" s="136"/>
      <c r="I567" s="136"/>
      <c r="J567" s="136"/>
      <c r="K567" s="136"/>
      <c r="L567" s="137"/>
      <c r="M567" s="138"/>
      <c r="N567" s="135" t="s">
        <v>186</v>
      </c>
      <c r="O567" s="33"/>
      <c r="P567" s="135" t="s">
        <v>177</v>
      </c>
    </row>
    <row r="568" spans="2:16">
      <c r="B568" t="s">
        <v>54</v>
      </c>
      <c r="C568" s="135" t="str">
        <f>C499</f>
        <v>A</v>
      </c>
      <c r="D568" s="107"/>
      <c r="E568" s="107"/>
      <c r="F568" s="136" cm="1">
        <f t="array" ref="F568">SUMPRODUCT(--($B$4:$B$498=B568),--($E$4:$E$498=C568),--($D$4:$D$498=""),$F$4:$F$498)</f>
        <v>0</v>
      </c>
      <c r="G568" s="136" cm="1">
        <f t="array" ref="G568">SUMPRODUCT(--($B$4:$B$498=B568),--($E$4:$E$498=C568),--($D$4:$D$498=""),$G$4:$G$498)</f>
        <v>0</v>
      </c>
      <c r="H568" s="136" cm="1">
        <f t="array" ref="H568">SUMPRODUCT(--($B$4:$B$498=B568),--($E$4:$E$498=C568),--($D$4:$D$498=""),$H$4:$H$498)</f>
        <v>0</v>
      </c>
      <c r="I568" s="136" cm="1">
        <f t="array" ref="I568">SUMPRODUCT(--($B$4:$B$498=B568),--($E$4:$E$498=C568),--($D$4:$D$498=""),$I$4:$I$498)</f>
        <v>0</v>
      </c>
      <c r="J568" s="136" cm="1">
        <f t="array" ref="J568">SUMPRODUCT(--($B$4:$B$498=B568),--($E$4:$E$498=C568),--($D$4:$D$498=""),$J$4:$J$498)</f>
        <v>0</v>
      </c>
      <c r="K568" s="136" cm="1">
        <f t="array" ref="K568">SUMPRODUCT(--($B$4:$B$498=B568),--($E$4:$E$498=C568),--($D$4:$D$498=""),$K$4:$K$498)</f>
        <v>0</v>
      </c>
      <c r="L568" s="136" cm="1">
        <f t="array" ref="L568">SUMPRODUCT(--($B$4:$B$498=B568),--($E$4:$E$498=C568),--($D$4:$D$498=""),$L$4:$L$498)</f>
        <v>0</v>
      </c>
      <c r="M568" s="136" cm="1">
        <f t="array" ref="M568">SUMPRODUCT(--($B$5:$B$498=B568),--($E$5:$E$498=C568),--($D$5:$D$498=""),$M$5:$M$498)</f>
        <v>0</v>
      </c>
      <c r="N568" s="136">
        <f>SUM(F568:M568)</f>
        <v>0</v>
      </c>
      <c r="O568" s="81"/>
      <c r="P568" s="136" t="e" cm="1">
        <f t="array" ref="P568">SUMPRODUCT(--($B$4:$B$498=B568),--($E$4:$E$498=C568),--($D$4:$D$498=""),$P$4:$P$498)</f>
        <v>#N/A</v>
      </c>
    </row>
    <row r="569" spans="2:16">
      <c r="B569" t="s">
        <v>54</v>
      </c>
      <c r="C569" s="135" t="str">
        <f>C500</f>
        <v>B</v>
      </c>
      <c r="D569" s="107"/>
      <c r="E569" s="107"/>
      <c r="F569" s="136" cm="1">
        <f t="array" ref="F569">SUMPRODUCT(--($B$4:$B$498=B569),--($E$4:$E$498=C569),--($D$4:$D$498=""),$F$4:$F$498)</f>
        <v>0</v>
      </c>
      <c r="G569" s="136" cm="1">
        <f t="array" ref="G569">SUMPRODUCT(--($B$4:$B$498=B569),--($E$4:$E$498=C569),--($D$4:$D$498=""),$G$4:$G$498)</f>
        <v>0</v>
      </c>
      <c r="H569" s="136" cm="1">
        <f t="array" ref="H569">SUMPRODUCT(--($B$4:$B$498=B569),--($E$4:$E$498=C569),--($D$4:$D$498=""),$H$4:$H$498)</f>
        <v>0</v>
      </c>
      <c r="I569" s="136" cm="1">
        <f t="array" ref="I569">SUMPRODUCT(--($B$4:$B$498=B569),--($E$4:$E$498=C569),--($D$4:$D$498=""),$I$4:$I$498)</f>
        <v>0</v>
      </c>
      <c r="J569" s="136" cm="1">
        <f t="array" ref="J569">SUMPRODUCT(--($B$4:$B$498=B569),--($E$4:$E$498=C569),--($D$4:$D$498=""),$J$4:$J$498)</f>
        <v>0</v>
      </c>
      <c r="K569" s="136" cm="1">
        <f t="array" ref="K569">SUMPRODUCT(--($B$4:$B$498=B569),--($E$4:$E$498=C569),--($D$4:$D$498=""),$K$4:$K$498)</f>
        <v>0</v>
      </c>
      <c r="L569" s="136" cm="1">
        <f t="array" ref="L569">SUMPRODUCT(--($B$4:$B$498=B569),--($E$4:$E$498=C569),--($D$4:$D$498=""),$L$4:$L$498)</f>
        <v>0</v>
      </c>
      <c r="M569" s="136" cm="1">
        <f t="array" ref="M569">SUMPRODUCT(--($B$5:$B$498=B569),--($E$5:$E$498=C569),--($D$5:$D$498=""),$M$5:$M$498)</f>
        <v>0</v>
      </c>
      <c r="N569" s="136">
        <f t="shared" ref="N569:N581" si="29">SUM(F569:M569)</f>
        <v>0</v>
      </c>
      <c r="O569" s="81"/>
      <c r="P569" s="136" t="e" cm="1">
        <f t="array" ref="P569">SUMPRODUCT(--($B$4:$B$498=B569),--($E$4:$E$498=C569),--($D$4:$D$498=""),$P$4:$P$498)</f>
        <v>#N/A</v>
      </c>
    </row>
    <row r="570" spans="2:16">
      <c r="B570" t="s">
        <v>54</v>
      </c>
      <c r="C570" s="135" t="str">
        <f t="shared" ref="C570:C580" si="30">C501</f>
        <v>C</v>
      </c>
      <c r="D570" s="107"/>
      <c r="E570" s="107"/>
      <c r="F570" s="136" cm="1">
        <f t="array" ref="F570">SUMPRODUCT(--($B$4:$B$498=B570),--($E$4:$E$498=C570),--($D$4:$D$498=""),$F$4:$F$498)</f>
        <v>0</v>
      </c>
      <c r="G570" s="136" cm="1">
        <f t="array" ref="G570">SUMPRODUCT(--($B$4:$B$498=B570),--($E$4:$E$498=C570),--($D$4:$D$498=""),$G$4:$G$498)</f>
        <v>0</v>
      </c>
      <c r="H570" s="136" cm="1">
        <f t="array" ref="H570">SUMPRODUCT(--($B$4:$B$498=B570),--($E$4:$E$498=C570),--($D$4:$D$498=""),$H$4:$H$498)</f>
        <v>0</v>
      </c>
      <c r="I570" s="136" cm="1">
        <f t="array" ref="I570">SUMPRODUCT(--($B$4:$B$498=B570),--($E$4:$E$498=C570),--($D$4:$D$498=""),$I$4:$I$498)</f>
        <v>0</v>
      </c>
      <c r="J570" s="136" cm="1">
        <f t="array" ref="J570">SUMPRODUCT(--($B$4:$B$498=B570),--($E$4:$E$498=C570),--($D$4:$D$498=""),$J$4:$J$498)</f>
        <v>0</v>
      </c>
      <c r="K570" s="136" cm="1">
        <f t="array" ref="K570">SUMPRODUCT(--($B$4:$B$498=B570),--($E$4:$E$498=C570),--($D$4:$D$498=""),$K$4:$K$498)</f>
        <v>0</v>
      </c>
      <c r="L570" s="136" cm="1">
        <f t="array" ref="L570">SUMPRODUCT(--($B$4:$B$498=B570),--($E$4:$E$498=C570),--($D$4:$D$498=""),$L$4:$L$498)</f>
        <v>0</v>
      </c>
      <c r="M570" s="136" cm="1">
        <f t="array" ref="M570">SUMPRODUCT(--($B$5:$B$498=B570),--($E$5:$E$498=C570),--($D$5:$D$498=""),$M$5:$M$498)</f>
        <v>0</v>
      </c>
      <c r="N570" s="136">
        <f t="shared" si="29"/>
        <v>0</v>
      </c>
      <c r="O570" s="81"/>
      <c r="P570" s="136" t="e" cm="1">
        <f t="array" ref="P570">SUMPRODUCT(--($B$4:$B$498=B570),--($E$4:$E$498=C570),--($D$4:$D$498=""),$P$4:$P$498)</f>
        <v>#N/A</v>
      </c>
    </row>
    <row r="571" spans="2:16">
      <c r="B571" t="s">
        <v>54</v>
      </c>
      <c r="C571" s="135" t="str">
        <f t="shared" si="30"/>
        <v>D</v>
      </c>
      <c r="D571" s="107"/>
      <c r="E571" s="107"/>
      <c r="F571" s="136" cm="1">
        <f t="array" ref="F571">SUMPRODUCT(--($B$4:$B$498=B571),--($E$4:$E$498=C571),--($D$4:$D$498=""),$F$4:$F$498)</f>
        <v>0</v>
      </c>
      <c r="G571" s="136" cm="1">
        <f t="array" ref="G571">SUMPRODUCT(--($B$4:$B$498=B571),--($E$4:$E$498=C571),--($D$4:$D$498=""),$G$4:$G$498)</f>
        <v>0</v>
      </c>
      <c r="H571" s="136" cm="1">
        <f t="array" ref="H571">SUMPRODUCT(--($B$4:$B$498=B571),--($E$4:$E$498=C571),--($D$4:$D$498=""),$H$4:$H$498)</f>
        <v>0</v>
      </c>
      <c r="I571" s="136" cm="1">
        <f t="array" ref="I571">SUMPRODUCT(--($B$4:$B$498=B571),--($E$4:$E$498=C571),--($D$4:$D$498=""),$I$4:$I$498)</f>
        <v>0</v>
      </c>
      <c r="J571" s="136" cm="1">
        <f t="array" ref="J571">SUMPRODUCT(--($B$4:$B$498=B571),--($E$4:$E$498=C571),--($D$4:$D$498=""),$J$4:$J$498)</f>
        <v>0</v>
      </c>
      <c r="K571" s="136" cm="1">
        <f t="array" ref="K571">SUMPRODUCT(--($B$4:$B$498=B571),--($E$4:$E$498=C571),--($D$4:$D$498=""),$K$4:$K$498)</f>
        <v>0</v>
      </c>
      <c r="L571" s="136" cm="1">
        <f t="array" ref="L571">SUMPRODUCT(--($B$4:$B$498=B571),--($E$4:$E$498=C571),--($D$4:$D$498=""),$L$4:$L$498)</f>
        <v>0</v>
      </c>
      <c r="M571" s="136" cm="1">
        <f t="array" ref="M571">SUMPRODUCT(--($B$5:$B$498=B571),--($E$5:$E$498=C571),--($D$5:$D$498=""),$M$5:$M$498)</f>
        <v>0</v>
      </c>
      <c r="N571" s="136">
        <f t="shared" si="29"/>
        <v>0</v>
      </c>
      <c r="O571" s="81"/>
      <c r="P571" s="136" t="e" cm="1">
        <f t="array" ref="P571">SUMPRODUCT(--($B$4:$B$498=B571),--($E$4:$E$498=C571),--($D$4:$D$498=""),$P$4:$P$498)</f>
        <v>#N/A</v>
      </c>
    </row>
    <row r="572" spans="2:16">
      <c r="B572" t="s">
        <v>54</v>
      </c>
      <c r="C572" s="135" t="str">
        <f t="shared" si="30"/>
        <v>E</v>
      </c>
      <c r="D572" s="107"/>
      <c r="E572" s="107"/>
      <c r="F572" s="136" cm="1">
        <f t="array" ref="F572">SUMPRODUCT(--($B$4:$B$498=B572),--($E$4:$E$498=C572),--($D$4:$D$498=""),$F$4:$F$498)</f>
        <v>0</v>
      </c>
      <c r="G572" s="136" cm="1">
        <f t="array" ref="G572">SUMPRODUCT(--($B$4:$B$498=B572),--($E$4:$E$498=C572),--($D$4:$D$498=""),$G$4:$G$498)</f>
        <v>0</v>
      </c>
      <c r="H572" s="136" cm="1">
        <f t="array" ref="H572">SUMPRODUCT(--($B$4:$B$498=B572),--($E$4:$E$498=C572),--($D$4:$D$498=""),$H$4:$H$498)</f>
        <v>0</v>
      </c>
      <c r="I572" s="136" cm="1">
        <f t="array" ref="I572">SUMPRODUCT(--($B$4:$B$498=B572),--($E$4:$E$498=C572),--($D$4:$D$498=""),$I$4:$I$498)</f>
        <v>0</v>
      </c>
      <c r="J572" s="136" cm="1">
        <f t="array" ref="J572">SUMPRODUCT(--($B$4:$B$498=B572),--($E$4:$E$498=C572),--($D$4:$D$498=""),$J$4:$J$498)</f>
        <v>0</v>
      </c>
      <c r="K572" s="136" cm="1">
        <f t="array" ref="K572">SUMPRODUCT(--($B$4:$B$498=B572),--($E$4:$E$498=C572),--($D$4:$D$498=""),$K$4:$K$498)</f>
        <v>0</v>
      </c>
      <c r="L572" s="136" cm="1">
        <f t="array" ref="L572">SUMPRODUCT(--($B$4:$B$498=B572),--($E$4:$E$498=C572),--($D$4:$D$498=""),$L$4:$L$498)</f>
        <v>0</v>
      </c>
      <c r="M572" s="136" cm="1">
        <f t="array" ref="M572">SUMPRODUCT(--($B$5:$B$498=B572),--($E$5:$E$498=C572),--($D$5:$D$498=""),$M$5:$M$498)</f>
        <v>0</v>
      </c>
      <c r="N572" s="136">
        <f t="shared" si="29"/>
        <v>0</v>
      </c>
      <c r="O572" s="81"/>
      <c r="P572" s="136" t="e" cm="1">
        <f t="array" ref="P572">SUMPRODUCT(--($B$4:$B$498=B572),--($E$4:$E$498=C572),--($D$4:$D$498=""),$P$4:$P$498)</f>
        <v>#N/A</v>
      </c>
    </row>
    <row r="573" spans="2:16">
      <c r="B573" t="s">
        <v>54</v>
      </c>
      <c r="C573" s="135" t="str">
        <f t="shared" si="30"/>
        <v>F</v>
      </c>
      <c r="D573" s="107"/>
      <c r="E573" s="107"/>
      <c r="F573" s="136" cm="1">
        <f t="array" ref="F573">SUMPRODUCT(--($B$4:$B$498=B573),--($E$4:$E$498=C573),--($D$4:$D$498=""),$F$4:$F$498)</f>
        <v>0</v>
      </c>
      <c r="G573" s="136" cm="1">
        <f t="array" ref="G573">SUMPRODUCT(--($B$4:$B$498=B573),--($E$4:$E$498=C573),--($D$4:$D$498=""),$G$4:$G$498)</f>
        <v>0</v>
      </c>
      <c r="H573" s="136" cm="1">
        <f t="array" ref="H573">SUMPRODUCT(--($B$4:$B$498=B573),--($E$4:$E$498=C573),--($D$4:$D$498=""),$H$4:$H$498)</f>
        <v>0</v>
      </c>
      <c r="I573" s="136" cm="1">
        <f t="array" ref="I573">SUMPRODUCT(--($B$4:$B$498=B573),--($E$4:$E$498=C573),--($D$4:$D$498=""),$I$4:$I$498)</f>
        <v>0</v>
      </c>
      <c r="J573" s="136" cm="1">
        <f t="array" ref="J573">SUMPRODUCT(--($B$4:$B$498=B573),--($E$4:$E$498=C573),--($D$4:$D$498=""),$J$4:$J$498)</f>
        <v>0</v>
      </c>
      <c r="K573" s="136" cm="1">
        <f t="array" ref="K573">SUMPRODUCT(--($B$4:$B$498=B573),--($E$4:$E$498=C573),--($D$4:$D$498=""),$K$4:$K$498)</f>
        <v>0</v>
      </c>
      <c r="L573" s="136" cm="1">
        <f t="array" ref="L573">SUMPRODUCT(--($B$4:$B$498=B573),--($E$4:$E$498=C573),--($D$4:$D$498=""),$L$4:$L$498)</f>
        <v>0</v>
      </c>
      <c r="M573" s="136" cm="1">
        <f t="array" ref="M573">SUMPRODUCT(--($B$5:$B$498=B573),--($E$5:$E$498=C573),--($D$5:$D$498=""),$M$5:$M$498)</f>
        <v>0</v>
      </c>
      <c r="N573" s="136">
        <f t="shared" si="29"/>
        <v>0</v>
      </c>
      <c r="O573" s="81"/>
      <c r="P573" s="136" t="e" cm="1">
        <f t="array" ref="P573">SUMPRODUCT(--($B$4:$B$498=B573),--($E$4:$E$498=C573),--($D$4:$D$498=""),$P$4:$P$498)</f>
        <v>#N/A</v>
      </c>
    </row>
    <row r="574" spans="2:16">
      <c r="B574" t="s">
        <v>54</v>
      </c>
      <c r="C574" s="135" t="str">
        <f t="shared" si="30"/>
        <v>G</v>
      </c>
      <c r="D574" s="107"/>
      <c r="E574" s="107"/>
      <c r="F574" s="136" cm="1">
        <f t="array" ref="F574">SUMPRODUCT(--($B$4:$B$498=B574),--($E$4:$E$498=C574),--($D$4:$D$498=""),$F$4:$F$498)</f>
        <v>0</v>
      </c>
      <c r="G574" s="136" cm="1">
        <f t="array" ref="G574">SUMPRODUCT(--($B$4:$B$498=B574),--($E$4:$E$498=C574),--($D$4:$D$498=""),$G$4:$G$498)</f>
        <v>0</v>
      </c>
      <c r="H574" s="136" cm="1">
        <f t="array" ref="H574">SUMPRODUCT(--($B$4:$B$498=B574),--($E$4:$E$498=C574),--($D$4:$D$498=""),$H$4:$H$498)</f>
        <v>0</v>
      </c>
      <c r="I574" s="136" cm="1">
        <f t="array" ref="I574">SUMPRODUCT(--($B$4:$B$498=B574),--($E$4:$E$498=C574),--($D$4:$D$498=""),$I$4:$I$498)</f>
        <v>0</v>
      </c>
      <c r="J574" s="136" cm="1">
        <f t="array" ref="J574">SUMPRODUCT(--($B$4:$B$498=B574),--($E$4:$E$498=C574),--($D$4:$D$498=""),$J$4:$J$498)</f>
        <v>0</v>
      </c>
      <c r="K574" s="136" cm="1">
        <f t="array" ref="K574">SUMPRODUCT(--($B$4:$B$498=B574),--($E$4:$E$498=C574),--($D$4:$D$498=""),$K$4:$K$498)</f>
        <v>0</v>
      </c>
      <c r="L574" s="136" cm="1">
        <f t="array" ref="L574">SUMPRODUCT(--($B$4:$B$498=B574),--($E$4:$E$498=C574),--($D$4:$D$498=""),$L$4:$L$498)</f>
        <v>0</v>
      </c>
      <c r="M574" s="136" cm="1">
        <f t="array" ref="M574">SUMPRODUCT(--($B$5:$B$498=B574),--($E$5:$E$498=C574),--($D$5:$D$498=""),$M$5:$M$498)</f>
        <v>0</v>
      </c>
      <c r="N574" s="136">
        <f t="shared" si="29"/>
        <v>0</v>
      </c>
      <c r="O574" s="81"/>
      <c r="P574" s="136" t="e" cm="1">
        <f t="array" ref="P574">SUMPRODUCT(--($B$4:$B$498=B574),--($E$4:$E$498=C574),--($D$4:$D$498=""),$P$4:$P$498)</f>
        <v>#N/A</v>
      </c>
    </row>
    <row r="575" spans="2:16">
      <c r="B575" t="s">
        <v>54</v>
      </c>
      <c r="C575" s="135" t="str">
        <f t="shared" si="30"/>
        <v>H</v>
      </c>
      <c r="D575" s="107"/>
      <c r="E575" s="107"/>
      <c r="F575" s="136" cm="1">
        <f t="array" ref="F575">SUMPRODUCT(--($B$4:$B$498=B575),--($E$4:$E$498=C575),--($D$4:$D$498=""),$F$4:$F$498)</f>
        <v>0</v>
      </c>
      <c r="G575" s="136" cm="1">
        <f t="array" ref="G575">SUMPRODUCT(--($B$4:$B$498=B575),--($E$4:$E$498=C575),--($D$4:$D$498=""),$G$4:$G$498)</f>
        <v>0</v>
      </c>
      <c r="H575" s="136" cm="1">
        <f t="array" ref="H575">SUMPRODUCT(--($B$4:$B$498=B575),--($E$4:$E$498=C575),--($D$4:$D$498=""),$H$4:$H$498)</f>
        <v>0</v>
      </c>
      <c r="I575" s="136" cm="1">
        <f t="array" ref="I575">SUMPRODUCT(--($B$4:$B$498=B575),--($E$4:$E$498=C575),--($D$4:$D$498=""),$I$4:$I$498)</f>
        <v>0</v>
      </c>
      <c r="J575" s="136" cm="1">
        <f t="array" ref="J575">SUMPRODUCT(--($B$4:$B$498=B575),--($E$4:$E$498=C575),--($D$4:$D$498=""),$J$4:$J$498)</f>
        <v>0</v>
      </c>
      <c r="K575" s="136" cm="1">
        <f t="array" ref="K575">SUMPRODUCT(--($B$4:$B$498=B575),--($E$4:$E$498=C575),--($D$4:$D$498=""),$K$4:$K$498)</f>
        <v>0</v>
      </c>
      <c r="L575" s="136" cm="1">
        <f t="array" ref="L575">SUMPRODUCT(--($B$4:$B$498=B575),--($E$4:$E$498=C575),--($D$4:$D$498=""),$L$4:$L$498)</f>
        <v>0</v>
      </c>
      <c r="M575" s="136" cm="1">
        <f t="array" ref="M575">SUMPRODUCT(--($B$5:$B$498=B575),--($E$5:$E$498=C575),--($D$5:$D$498=""),$M$5:$M$498)</f>
        <v>0</v>
      </c>
      <c r="N575" s="136">
        <f t="shared" si="29"/>
        <v>0</v>
      </c>
      <c r="O575" s="81"/>
      <c r="P575" s="136" t="e" cm="1">
        <f t="array" ref="P575">SUMPRODUCT(--($B$4:$B$498=B575),--($E$4:$E$498=C575),--($D$4:$D$498=""),$P$4:$P$498)</f>
        <v>#N/A</v>
      </c>
    </row>
    <row r="576" spans="2:16">
      <c r="B576" t="s">
        <v>54</v>
      </c>
      <c r="C576" s="135" t="str">
        <f t="shared" si="30"/>
        <v>I</v>
      </c>
      <c r="D576" s="107"/>
      <c r="E576" s="107"/>
      <c r="F576" s="136" cm="1">
        <f t="array" ref="F576">SUMPRODUCT(--($B$4:$B$498=B576),--($E$4:$E$498=C576),--($D$4:$D$498=""),$F$4:$F$498)</f>
        <v>0</v>
      </c>
      <c r="G576" s="136" cm="1">
        <f t="array" ref="G576">SUMPRODUCT(--($B$4:$B$498=B576),--($E$4:$E$498=C576),--($D$4:$D$498=""),$G$4:$G$498)</f>
        <v>0</v>
      </c>
      <c r="H576" s="136" cm="1">
        <f t="array" ref="H576">SUMPRODUCT(--($B$4:$B$498=B576),--($E$4:$E$498=C576),--($D$4:$D$498=""),$H$4:$H$498)</f>
        <v>0</v>
      </c>
      <c r="I576" s="136" cm="1">
        <f t="array" ref="I576">SUMPRODUCT(--($B$4:$B$498=B576),--($E$4:$E$498=C576),--($D$4:$D$498=""),$I$4:$I$498)</f>
        <v>0</v>
      </c>
      <c r="J576" s="136" cm="1">
        <f t="array" ref="J576">SUMPRODUCT(--($B$4:$B$498=B576),--($E$4:$E$498=C576),--($D$4:$D$498=""),$J$4:$J$498)</f>
        <v>0</v>
      </c>
      <c r="K576" s="136" cm="1">
        <f t="array" ref="K576">SUMPRODUCT(--($B$4:$B$498=B576),--($E$4:$E$498=C576),--($D$4:$D$498=""),$K$4:$K$498)</f>
        <v>0</v>
      </c>
      <c r="L576" s="136" cm="1">
        <f t="array" ref="L576">SUMPRODUCT(--($B$4:$B$498=B576),--($E$4:$E$498=C576),--($D$4:$D$498=""),$L$4:$L$498)</f>
        <v>0</v>
      </c>
      <c r="M576" s="136" cm="1">
        <f t="array" ref="M576">SUMPRODUCT(--($B$5:$B$498=B576),--($E$5:$E$498=C576),--($D$5:$D$498=""),$M$5:$M$498)</f>
        <v>0</v>
      </c>
      <c r="N576" s="136">
        <f t="shared" si="29"/>
        <v>0</v>
      </c>
      <c r="O576" s="81"/>
      <c r="P576" s="136" t="e" cm="1">
        <f t="array" ref="P576">SUMPRODUCT(--($B$4:$B$498=B576),--($E$4:$E$498=C576),--($D$4:$D$498=""),$P$4:$P$498)</f>
        <v>#N/A</v>
      </c>
    </row>
    <row r="577" spans="2:16">
      <c r="B577" t="s">
        <v>54</v>
      </c>
      <c r="C577" s="135" t="str">
        <f t="shared" si="30"/>
        <v>J</v>
      </c>
      <c r="D577" s="107"/>
      <c r="E577" s="107"/>
      <c r="F577" s="136" cm="1">
        <f t="array" ref="F577">SUMPRODUCT(--($B$4:$B$498=B577),--($E$4:$E$498=C577),--($D$4:$D$498=""),$F$4:$F$498)</f>
        <v>0</v>
      </c>
      <c r="G577" s="136" cm="1">
        <f t="array" ref="G577">SUMPRODUCT(--($B$4:$B$498=B577),--($E$4:$E$498=C577),--($D$4:$D$498=""),$G$4:$G$498)</f>
        <v>0</v>
      </c>
      <c r="H577" s="136" cm="1">
        <f t="array" ref="H577">SUMPRODUCT(--($B$4:$B$498=B577),--($E$4:$E$498=C577),--($D$4:$D$498=""),$H$4:$H$498)</f>
        <v>0</v>
      </c>
      <c r="I577" s="136" cm="1">
        <f t="array" ref="I577">SUMPRODUCT(--($B$4:$B$498=B577),--($E$4:$E$498=C577),--($D$4:$D$498=""),$I$4:$I$498)</f>
        <v>0</v>
      </c>
      <c r="J577" s="136" cm="1">
        <f t="array" ref="J577">SUMPRODUCT(--($B$4:$B$498=B577),--($E$4:$E$498=C577),--($D$4:$D$498=""),$J$4:$J$498)</f>
        <v>0</v>
      </c>
      <c r="K577" s="136" cm="1">
        <f t="array" ref="K577">SUMPRODUCT(--($B$4:$B$498=B577),--($E$4:$E$498=C577),--($D$4:$D$498=""),$K$4:$K$498)</f>
        <v>0</v>
      </c>
      <c r="L577" s="136" cm="1">
        <f t="array" ref="L577">SUMPRODUCT(--($B$4:$B$498=B577),--($E$4:$E$498=C577),--($D$4:$D$498=""),$L$4:$L$498)</f>
        <v>0</v>
      </c>
      <c r="M577" s="136" cm="1">
        <f t="array" ref="M577">SUMPRODUCT(--($B$5:$B$498=B577),--($E$5:$E$498=C577),--($D$5:$D$498=""),$M$5:$M$498)</f>
        <v>0</v>
      </c>
      <c r="N577" s="136">
        <f t="shared" si="29"/>
        <v>0</v>
      </c>
      <c r="O577" s="81"/>
      <c r="P577" s="136" t="e" cm="1">
        <f t="array" ref="P577">SUMPRODUCT(--($B$4:$B$498=B577),--($E$4:$E$498=C577),--($D$4:$D$498=""),$P$4:$P$498)</f>
        <v>#N/A</v>
      </c>
    </row>
    <row r="578" spans="2:16">
      <c r="B578" t="s">
        <v>54</v>
      </c>
      <c r="C578" s="135" t="str">
        <f t="shared" si="30"/>
        <v>K</v>
      </c>
      <c r="D578" s="107"/>
      <c r="E578" s="107"/>
      <c r="F578" s="136" cm="1">
        <f t="array" ref="F578">SUMPRODUCT(--($B$4:$B$498=B578),--($E$4:$E$498=C578),--($D$4:$D$498=""),$F$4:$F$498)</f>
        <v>0</v>
      </c>
      <c r="G578" s="136" cm="1">
        <f t="array" ref="G578">SUMPRODUCT(--($B$4:$B$498=B578),--($E$4:$E$498=C578),--($D$4:$D$498=""),$G$4:$G$498)</f>
        <v>0</v>
      </c>
      <c r="H578" s="136" cm="1">
        <f t="array" ref="H578">SUMPRODUCT(--($B$4:$B$498=B578),--($E$4:$E$498=C578),--($D$4:$D$498=""),$H$4:$H$498)</f>
        <v>0</v>
      </c>
      <c r="I578" s="136" cm="1">
        <f t="array" ref="I578">SUMPRODUCT(--($B$4:$B$498=B578),--($E$4:$E$498=C578),--($D$4:$D$498=""),$I$4:$I$498)</f>
        <v>0</v>
      </c>
      <c r="J578" s="136" cm="1">
        <f t="array" ref="J578">SUMPRODUCT(--($B$4:$B$498=B578),--($E$4:$E$498=C578),--($D$4:$D$498=""),$J$4:$J$498)</f>
        <v>0</v>
      </c>
      <c r="K578" s="136" cm="1">
        <f t="array" ref="K578">SUMPRODUCT(--($B$4:$B$498=B578),--($E$4:$E$498=C578),--($D$4:$D$498=""),$K$4:$K$498)</f>
        <v>0</v>
      </c>
      <c r="L578" s="136" cm="1">
        <f t="array" ref="L578">SUMPRODUCT(--($B$4:$B$498=B578),--($E$4:$E$498=C578),--($D$4:$D$498=""),$L$4:$L$498)</f>
        <v>0</v>
      </c>
      <c r="M578" s="136" cm="1">
        <f t="array" ref="M578">SUMPRODUCT(--($B$5:$B$498=B578),--($E$5:$E$498=C578),--($D$5:$D$498=""),$M$5:$M$498)</f>
        <v>0</v>
      </c>
      <c r="N578" s="136">
        <f t="shared" si="29"/>
        <v>0</v>
      </c>
      <c r="O578" s="81"/>
      <c r="P578" s="136" t="e" cm="1">
        <f t="array" ref="P578">SUMPRODUCT(--($B$4:$B$498=B578),--($E$4:$E$498=C578),--($D$4:$D$498=""),$P$4:$P$498)</f>
        <v>#N/A</v>
      </c>
    </row>
    <row r="579" spans="2:16">
      <c r="C579" s="135" t="str">
        <f t="shared" si="30"/>
        <v>Vrije categorie</v>
      </c>
      <c r="D579" s="107"/>
      <c r="E579" s="107"/>
      <c r="F579" s="136" cm="1">
        <f t="array" ref="F579">SUMPRODUCT(--($B$4:$B$498=B579),--($E$4:$E$498=C579),--($D$4:$D$498=""),$F$4:$F$498)</f>
        <v>0</v>
      </c>
      <c r="G579" s="136" cm="1">
        <f t="array" ref="G579">SUMPRODUCT(--($B$4:$B$498=B579),--($E$4:$E$498=C579),--($D$4:$D$498=""),$G$4:$G$498)</f>
        <v>0</v>
      </c>
      <c r="H579" s="136" cm="1">
        <f t="array" ref="H579">SUMPRODUCT(--($B$4:$B$498=B579),--($E$4:$E$498=C579),--($D$4:$D$498=""),$H$4:$H$498)</f>
        <v>0</v>
      </c>
      <c r="I579" s="136" cm="1">
        <f t="array" ref="I579">SUMPRODUCT(--($B$4:$B$498=B579),--($E$4:$E$498=C579),--($D$4:$D$498=""),$I$4:$I$498)</f>
        <v>0</v>
      </c>
      <c r="J579" s="136" cm="1">
        <f t="array" ref="J579">SUMPRODUCT(--($B$4:$B$498=B579),--($E$4:$E$498=C579),--($D$4:$D$498=""),$J$4:$J$498)</f>
        <v>0</v>
      </c>
      <c r="K579" s="136" cm="1">
        <f t="array" ref="K579">SUMPRODUCT(--($B$4:$B$498=B579),--($E$4:$E$498=C579),--($D$4:$D$498=""),$K$4:$K$498)</f>
        <v>0</v>
      </c>
      <c r="L579" s="136" cm="1">
        <f t="array" ref="L579">SUMPRODUCT(--($B$4:$B$498=B579),--($E$4:$E$498=C579),--($D$4:$D$498=""),$L$4:$L$498)</f>
        <v>0</v>
      </c>
      <c r="M579" s="136" cm="1">
        <f t="array" ref="M579">SUMPRODUCT(--($B$5:$B$498=B579),--($E$5:$E$498=C579),--($D$5:$D$498=""),$M$5:$M$498)</f>
        <v>0</v>
      </c>
      <c r="N579" s="136">
        <f t="shared" si="29"/>
        <v>0</v>
      </c>
      <c r="O579" s="81"/>
      <c r="P579" s="136" t="e" cm="1">
        <f t="array" ref="P579">SUMPRODUCT(--($B$4:$B$498=B579),--($E$4:$E$498=C579),--($D$4:$D$498=""),$P$4:$P$498)</f>
        <v>#N/A</v>
      </c>
    </row>
    <row r="580" spans="2:16">
      <c r="C580" s="135" t="str">
        <f t="shared" si="30"/>
        <v>Vrije categorie</v>
      </c>
      <c r="D580" s="107"/>
      <c r="E580" s="107"/>
      <c r="F580" s="136" cm="1">
        <f t="array" ref="F580">SUMPRODUCT(--($B$4:$B$498=B580),--($E$4:$E$498=C580),--($D$4:$D$498=""),$F$4:$F$498)</f>
        <v>0</v>
      </c>
      <c r="G580" s="136" cm="1">
        <f t="array" ref="G580">SUMPRODUCT(--($B$4:$B$498=B580),--($E$4:$E$498=C580),--($D$4:$D$498=""),$G$4:$G$498)</f>
        <v>0</v>
      </c>
      <c r="H580" s="136" cm="1">
        <f t="array" ref="H580">SUMPRODUCT(--($B$4:$B$498=B580),--($E$4:$E$498=C580),--($D$4:$D$498=""),$H$4:$H$498)</f>
        <v>0</v>
      </c>
      <c r="I580" s="136" cm="1">
        <f t="array" ref="I580">SUMPRODUCT(--($B$4:$B$498=B580),--($E$4:$E$498=C580),--($D$4:$D$498=""),$I$4:$I$498)</f>
        <v>0</v>
      </c>
      <c r="J580" s="136" cm="1">
        <f t="array" ref="J580">SUMPRODUCT(--($B$4:$B$498=B580),--($E$4:$E$498=C580),--($D$4:$D$498=""),$J$4:$J$498)</f>
        <v>0</v>
      </c>
      <c r="K580" s="136" cm="1">
        <f t="array" ref="K580">SUMPRODUCT(--($B$4:$B$498=B580),--($E$4:$E$498=C580),--($D$4:$D$498=""),$K$4:$K$498)</f>
        <v>0</v>
      </c>
      <c r="L580" s="136" cm="1">
        <f t="array" ref="L580">SUMPRODUCT(--($B$4:$B$498=B580),--($E$4:$E$498=C580),--($D$4:$D$498=""),$L$4:$L$498)</f>
        <v>0</v>
      </c>
      <c r="M580" s="136" cm="1">
        <f t="array" ref="M580">SUMPRODUCT(--($B$5:$B$498=B580),--($E$5:$E$498=C580),--($D$5:$D$498=""),$M$5:$M$498)</f>
        <v>0</v>
      </c>
      <c r="N580" s="136">
        <f t="shared" si="29"/>
        <v>0</v>
      </c>
      <c r="O580" s="81"/>
      <c r="P580" s="136" t="e" cm="1">
        <f t="array" ref="P580">SUMPRODUCT(--($B$4:$B$498=B580),--($E$4:$E$498=C580),--($D$4:$D$498=""),$P$4:$P$498)</f>
        <v>#N/A</v>
      </c>
    </row>
    <row r="581" spans="2:16" ht="15.75" thickBot="1">
      <c r="C581" s="144" t="s">
        <v>199</v>
      </c>
      <c r="D581" s="140"/>
      <c r="E581" s="140"/>
      <c r="F581" s="141">
        <f t="shared" ref="F581:M581" si="31">SUM(F568:F580)</f>
        <v>0</v>
      </c>
      <c r="G581" s="141">
        <f t="shared" si="31"/>
        <v>0</v>
      </c>
      <c r="H581" s="141">
        <f t="shared" si="31"/>
        <v>0</v>
      </c>
      <c r="I581" s="141">
        <f t="shared" si="31"/>
        <v>0</v>
      </c>
      <c r="J581" s="141">
        <f t="shared" si="31"/>
        <v>0</v>
      </c>
      <c r="K581" s="141">
        <f t="shared" si="31"/>
        <v>0</v>
      </c>
      <c r="L581" s="141">
        <f t="shared" si="31"/>
        <v>0</v>
      </c>
      <c r="M581" s="141">
        <f t="shared" si="31"/>
        <v>0</v>
      </c>
      <c r="N581" s="141">
        <f t="shared" si="29"/>
        <v>0</v>
      </c>
      <c r="O581" s="93"/>
      <c r="P581" s="141" t="e">
        <f>SUM(P568:P580)</f>
        <v>#N/A</v>
      </c>
    </row>
    <row r="582" spans="2:16" ht="15.75" thickTop="1">
      <c r="C582" s="142"/>
      <c r="D582" s="33"/>
      <c r="E582" s="33"/>
      <c r="F582" s="108"/>
      <c r="G582" s="108"/>
      <c r="H582" s="108"/>
      <c r="I582" s="108"/>
      <c r="J582" s="108"/>
      <c r="K582" s="108"/>
      <c r="L582" s="110"/>
      <c r="M582" s="108"/>
    </row>
    <row r="583" spans="2:16">
      <c r="C583" s="143" t="s">
        <v>200</v>
      </c>
      <c r="D583" s="107"/>
      <c r="E583" s="107"/>
      <c r="F583" s="136"/>
      <c r="G583" s="136"/>
      <c r="H583" s="136"/>
      <c r="I583" s="136"/>
      <c r="J583" s="136"/>
      <c r="K583" s="136"/>
      <c r="L583" s="137"/>
      <c r="M583" s="138"/>
      <c r="N583" s="135" t="s">
        <v>186</v>
      </c>
      <c r="O583" s="33"/>
      <c r="P583" s="135" t="s">
        <v>177</v>
      </c>
    </row>
    <row r="584" spans="2:16">
      <c r="B584" t="s">
        <v>55</v>
      </c>
      <c r="C584" s="135" t="str">
        <f>C499</f>
        <v>A</v>
      </c>
      <c r="D584" s="107"/>
      <c r="E584" s="107"/>
      <c r="F584" s="136" cm="1">
        <f t="array" ref="F584">SUMPRODUCT(--($B$4:$B$498=B584),--($E$4:$E$498=C584),--($D$4:$D$498=""),$F$4:$F$498)</f>
        <v>0</v>
      </c>
      <c r="G584" s="136" cm="1">
        <f t="array" ref="G584">SUMPRODUCT(--($B$4:$B$498=B584),--($E$4:$E$498=C584),--($D$4:$D$498=""),$G$4:$G$498)</f>
        <v>0</v>
      </c>
      <c r="H584" s="136" cm="1">
        <f t="array" ref="H584">SUMPRODUCT(--($B$4:$B$498=B584),--($E$4:$E$498=C584),--($D$4:$D$498=""),$H$4:$H$498)</f>
        <v>0</v>
      </c>
      <c r="I584" s="136" cm="1">
        <f t="array" ref="I584">SUMPRODUCT(--($B$4:$B$498=B584),--($E$4:$E$498=C584),--($D$4:$D$498=""),$I$4:$I$498)</f>
        <v>0</v>
      </c>
      <c r="J584" s="136" cm="1">
        <f t="array" ref="J584">SUMPRODUCT(--($B$4:$B$498=B584),--($E$4:$E$498=C584),--($D$4:$D$498=""),$J$4:$J$498)</f>
        <v>0</v>
      </c>
      <c r="K584" s="136" cm="1">
        <f t="array" ref="K584">SUMPRODUCT(--($B$4:$B$498=B584),--($E$4:$E$498=C584),--($D$4:$D$498=""),$K$4:$K$498)</f>
        <v>0</v>
      </c>
      <c r="L584" s="136" cm="1">
        <f t="array" ref="L584">SUMPRODUCT(--($B$4:$B$498=B584),--($E$4:$E$498=C584),--($D$4:$D$498=""),$L$4:$L$498)</f>
        <v>0</v>
      </c>
      <c r="M584" s="136" cm="1">
        <f t="array" ref="M584">SUMPRODUCT(--($B$5:$B$498=B584),--($E$5:$E$498=C584),--($D$5:$D$498=""),$M$5:$M$498)</f>
        <v>0</v>
      </c>
      <c r="N584" s="136">
        <f>SUM(F584:M584)</f>
        <v>0</v>
      </c>
      <c r="O584" s="81"/>
      <c r="P584" s="136" t="e" cm="1">
        <f t="array" ref="P584">SUMPRODUCT(--($B$4:$B$498=B584),--($E$4:$E$498=C584),--($D$4:$D$498=""),$P$4:$P$498)</f>
        <v>#N/A</v>
      </c>
    </row>
    <row r="585" spans="2:16">
      <c r="B585" t="s">
        <v>55</v>
      </c>
      <c r="C585" s="135" t="str">
        <f>C500</f>
        <v>B</v>
      </c>
      <c r="D585" s="107"/>
      <c r="E585" s="107"/>
      <c r="F585" s="136" cm="1">
        <f t="array" ref="F585">SUMPRODUCT(--($B$4:$B$498=B585),--($E$4:$E$498=C585),--($D$4:$D$498=""),$F$4:$F$498)</f>
        <v>0</v>
      </c>
      <c r="G585" s="136" cm="1">
        <f t="array" ref="G585">SUMPRODUCT(--($B$4:$B$498=B585),--($E$4:$E$498=C585),--($D$4:$D$498=""),$G$4:$G$498)</f>
        <v>0</v>
      </c>
      <c r="H585" s="136" cm="1">
        <f t="array" ref="H585">SUMPRODUCT(--($B$4:$B$498=B585),--($E$4:$E$498=C585),--($D$4:$D$498=""),$H$4:$H$498)</f>
        <v>0</v>
      </c>
      <c r="I585" s="136" cm="1">
        <f t="array" ref="I585">SUMPRODUCT(--($B$4:$B$498=B585),--($E$4:$E$498=C585),--($D$4:$D$498=""),$I$4:$I$498)</f>
        <v>0</v>
      </c>
      <c r="J585" s="136" cm="1">
        <f t="array" ref="J585">SUMPRODUCT(--($B$4:$B$498=B585),--($E$4:$E$498=C585),--($D$4:$D$498=""),$J$4:$J$498)</f>
        <v>0</v>
      </c>
      <c r="K585" s="136" cm="1">
        <f t="array" ref="K585">SUMPRODUCT(--($B$4:$B$498=B585),--($E$4:$E$498=C585),--($D$4:$D$498=""),$K$4:$K$498)</f>
        <v>0</v>
      </c>
      <c r="L585" s="136" cm="1">
        <f t="array" ref="L585">SUMPRODUCT(--($B$4:$B$498=B585),--($E$4:$E$498=C585),--($D$4:$D$498=""),$L$4:$L$498)</f>
        <v>0</v>
      </c>
      <c r="M585" s="136" cm="1">
        <f t="array" ref="M585">SUMPRODUCT(--($B$5:$B$498=B585),--($E$5:$E$498=C585),--($D$5:$D$498=""),$M$5:$M$498)</f>
        <v>0</v>
      </c>
      <c r="N585" s="136">
        <f t="shared" ref="N585:N597" si="32">SUM(F585:M585)</f>
        <v>0</v>
      </c>
      <c r="O585" s="81"/>
      <c r="P585" s="136" t="e" cm="1">
        <f t="array" ref="P585">SUMPRODUCT(--($B$4:$B$498=B585),--($E$4:$E$498=C585),--($D$4:$D$498=""),$P$4:$P$498)</f>
        <v>#N/A</v>
      </c>
    </row>
    <row r="586" spans="2:16">
      <c r="B586" t="s">
        <v>55</v>
      </c>
      <c r="C586" s="135" t="str">
        <f t="shared" ref="C586:C596" si="33">C501</f>
        <v>C</v>
      </c>
      <c r="D586" s="107"/>
      <c r="E586" s="107"/>
      <c r="F586" s="136" cm="1">
        <f t="array" ref="F586">SUMPRODUCT(--($B$4:$B$498=B586),--($E$4:$E$498=C586),--($D$4:$D$498=""),$F$4:$F$498)</f>
        <v>0</v>
      </c>
      <c r="G586" s="136" cm="1">
        <f t="array" ref="G586">SUMPRODUCT(--($B$4:$B$498=B586),--($E$4:$E$498=C586),--($D$4:$D$498=""),$G$4:$G$498)</f>
        <v>0</v>
      </c>
      <c r="H586" s="136" cm="1">
        <f t="array" ref="H586">SUMPRODUCT(--($B$4:$B$498=B586),--($E$4:$E$498=C586),--($D$4:$D$498=""),$H$4:$H$498)</f>
        <v>0</v>
      </c>
      <c r="I586" s="136" cm="1">
        <f t="array" ref="I586">SUMPRODUCT(--($B$4:$B$498=B586),--($E$4:$E$498=C586),--($D$4:$D$498=""),$I$4:$I$498)</f>
        <v>0</v>
      </c>
      <c r="J586" s="136" cm="1">
        <f t="array" ref="J586">SUMPRODUCT(--($B$4:$B$498=B586),--($E$4:$E$498=C586),--($D$4:$D$498=""),$J$4:$J$498)</f>
        <v>0</v>
      </c>
      <c r="K586" s="136" cm="1">
        <f t="array" ref="K586">SUMPRODUCT(--($B$4:$B$498=B586),--($E$4:$E$498=C586),--($D$4:$D$498=""),$K$4:$K$498)</f>
        <v>0</v>
      </c>
      <c r="L586" s="136" cm="1">
        <f t="array" ref="L586">SUMPRODUCT(--($B$4:$B$498=B586),--($E$4:$E$498=C586),--($D$4:$D$498=""),$L$4:$L$498)</f>
        <v>0</v>
      </c>
      <c r="M586" s="136" cm="1">
        <f t="array" ref="M586">SUMPRODUCT(--($B$5:$B$498=B586),--($E$5:$E$498=C586),--($D$5:$D$498=""),$M$5:$M$498)</f>
        <v>0</v>
      </c>
      <c r="N586" s="136">
        <f t="shared" si="32"/>
        <v>0</v>
      </c>
      <c r="O586" s="81"/>
      <c r="P586" s="136" t="e" cm="1">
        <f t="array" ref="P586">SUMPRODUCT(--($B$4:$B$498=B586),--($E$4:$E$498=C586),--($D$4:$D$498=""),$P$4:$P$498)</f>
        <v>#N/A</v>
      </c>
    </row>
    <row r="587" spans="2:16">
      <c r="B587" t="s">
        <v>55</v>
      </c>
      <c r="C587" s="135" t="str">
        <f t="shared" si="33"/>
        <v>D</v>
      </c>
      <c r="D587" s="107"/>
      <c r="E587" s="107"/>
      <c r="F587" s="136" cm="1">
        <f t="array" ref="F587">SUMPRODUCT(--($B$4:$B$498=B587),--($E$4:$E$498=C587),--($D$4:$D$498=""),$F$4:$F$498)</f>
        <v>0</v>
      </c>
      <c r="G587" s="136" cm="1">
        <f t="array" ref="G587">SUMPRODUCT(--($B$4:$B$498=B587),--($E$4:$E$498=C587),--($D$4:$D$498=""),$G$4:$G$498)</f>
        <v>0</v>
      </c>
      <c r="H587" s="136" cm="1">
        <f t="array" ref="H587">SUMPRODUCT(--($B$4:$B$498=B587),--($E$4:$E$498=C587),--($D$4:$D$498=""),$H$4:$H$498)</f>
        <v>0</v>
      </c>
      <c r="I587" s="136" cm="1">
        <f t="array" ref="I587">SUMPRODUCT(--($B$4:$B$498=B587),--($E$4:$E$498=C587),--($D$4:$D$498=""),$I$4:$I$498)</f>
        <v>0</v>
      </c>
      <c r="J587" s="136" cm="1">
        <f t="array" ref="J587">SUMPRODUCT(--($B$4:$B$498=B587),--($E$4:$E$498=C587),--($D$4:$D$498=""),$J$4:$J$498)</f>
        <v>0</v>
      </c>
      <c r="K587" s="136" cm="1">
        <f t="array" ref="K587">SUMPRODUCT(--($B$4:$B$498=B587),--($E$4:$E$498=C587),--($D$4:$D$498=""),$K$4:$K$498)</f>
        <v>0</v>
      </c>
      <c r="L587" s="136" cm="1">
        <f t="array" ref="L587">SUMPRODUCT(--($B$4:$B$498=B587),--($E$4:$E$498=C587),--($D$4:$D$498=""),$L$4:$L$498)</f>
        <v>0</v>
      </c>
      <c r="M587" s="136" cm="1">
        <f t="array" ref="M587">SUMPRODUCT(--($B$5:$B$498=B587),--($E$5:$E$498=C587),--($D$5:$D$498=""),$M$5:$M$498)</f>
        <v>0</v>
      </c>
      <c r="N587" s="136">
        <f t="shared" si="32"/>
        <v>0</v>
      </c>
      <c r="O587" s="81"/>
      <c r="P587" s="136" t="e" cm="1">
        <f t="array" ref="P587">SUMPRODUCT(--($B$4:$B$498=B587),--($E$4:$E$498=C587),--($D$4:$D$498=""),$P$4:$P$498)</f>
        <v>#N/A</v>
      </c>
    </row>
    <row r="588" spans="2:16">
      <c r="B588" t="s">
        <v>55</v>
      </c>
      <c r="C588" s="135" t="str">
        <f t="shared" si="33"/>
        <v>E</v>
      </c>
      <c r="D588" s="107"/>
      <c r="E588" s="107"/>
      <c r="F588" s="136" cm="1">
        <f t="array" ref="F588">SUMPRODUCT(--($B$4:$B$498=B588),--($E$4:$E$498=C588),--($D$4:$D$498=""),$F$4:$F$498)</f>
        <v>0</v>
      </c>
      <c r="G588" s="136" cm="1">
        <f t="array" ref="G588">SUMPRODUCT(--($B$4:$B$498=B588),--($E$4:$E$498=C588),--($D$4:$D$498=""),$G$4:$G$498)</f>
        <v>0</v>
      </c>
      <c r="H588" s="136" cm="1">
        <f t="array" ref="H588">SUMPRODUCT(--($B$4:$B$498=B588),--($E$4:$E$498=C588),--($D$4:$D$498=""),$H$4:$H$498)</f>
        <v>0</v>
      </c>
      <c r="I588" s="136" cm="1">
        <f t="array" ref="I588">SUMPRODUCT(--($B$4:$B$498=B588),--($E$4:$E$498=C588),--($D$4:$D$498=""),$I$4:$I$498)</f>
        <v>0</v>
      </c>
      <c r="J588" s="136" cm="1">
        <f t="array" ref="J588">SUMPRODUCT(--($B$4:$B$498=B588),--($E$4:$E$498=C588),--($D$4:$D$498=""),$J$4:$J$498)</f>
        <v>0</v>
      </c>
      <c r="K588" s="136" cm="1">
        <f t="array" ref="K588">SUMPRODUCT(--($B$4:$B$498=B588),--($E$4:$E$498=C588),--($D$4:$D$498=""),$K$4:$K$498)</f>
        <v>0</v>
      </c>
      <c r="L588" s="136" cm="1">
        <f t="array" ref="L588">SUMPRODUCT(--($B$4:$B$498=B588),--($E$4:$E$498=C588),--($D$4:$D$498=""),$L$4:$L$498)</f>
        <v>0</v>
      </c>
      <c r="M588" s="136" cm="1">
        <f t="array" ref="M588">SUMPRODUCT(--($B$5:$B$498=B588),--($E$5:$E$498=C588),--($D$5:$D$498=""),$M$5:$M$498)</f>
        <v>0</v>
      </c>
      <c r="N588" s="136">
        <f t="shared" si="32"/>
        <v>0</v>
      </c>
      <c r="O588" s="81"/>
      <c r="P588" s="136" t="e" cm="1">
        <f t="array" ref="P588">SUMPRODUCT(--($B$4:$B$498=B588),--($E$4:$E$498=C588),--($D$4:$D$498=""),$P$4:$P$498)</f>
        <v>#N/A</v>
      </c>
    </row>
    <row r="589" spans="2:16">
      <c r="B589" t="s">
        <v>55</v>
      </c>
      <c r="C589" s="135" t="str">
        <f t="shared" si="33"/>
        <v>F</v>
      </c>
      <c r="D589" s="107"/>
      <c r="E589" s="107"/>
      <c r="F589" s="136" cm="1">
        <f t="array" ref="F589">SUMPRODUCT(--($B$4:$B$498=B589),--($E$4:$E$498=C589),--($D$4:$D$498=""),$F$4:$F$498)</f>
        <v>0</v>
      </c>
      <c r="G589" s="136" cm="1">
        <f t="array" ref="G589">SUMPRODUCT(--($B$4:$B$498=B589),--($E$4:$E$498=C589),--($D$4:$D$498=""),$G$4:$G$498)</f>
        <v>0</v>
      </c>
      <c r="H589" s="136" cm="1">
        <f t="array" ref="H589">SUMPRODUCT(--($B$4:$B$498=B589),--($E$4:$E$498=C589),--($D$4:$D$498=""),$H$4:$H$498)</f>
        <v>0</v>
      </c>
      <c r="I589" s="136" cm="1">
        <f t="array" ref="I589">SUMPRODUCT(--($B$4:$B$498=B589),--($E$4:$E$498=C589),--($D$4:$D$498=""),$I$4:$I$498)</f>
        <v>0</v>
      </c>
      <c r="J589" s="136" cm="1">
        <f t="array" ref="J589">SUMPRODUCT(--($B$4:$B$498=B589),--($E$4:$E$498=C589),--($D$4:$D$498=""),$J$4:$J$498)</f>
        <v>0</v>
      </c>
      <c r="K589" s="136" cm="1">
        <f t="array" ref="K589">SUMPRODUCT(--($B$4:$B$498=B589),--($E$4:$E$498=C589),--($D$4:$D$498=""),$K$4:$K$498)</f>
        <v>0</v>
      </c>
      <c r="L589" s="136" cm="1">
        <f t="array" ref="L589">SUMPRODUCT(--($B$4:$B$498=B589),--($E$4:$E$498=C589),--($D$4:$D$498=""),$L$4:$L$498)</f>
        <v>0</v>
      </c>
      <c r="M589" s="136" cm="1">
        <f t="array" ref="M589">SUMPRODUCT(--($B$5:$B$498=B589),--($E$5:$E$498=C589),--($D$5:$D$498=""),$M$5:$M$498)</f>
        <v>0</v>
      </c>
      <c r="N589" s="136">
        <f t="shared" si="32"/>
        <v>0</v>
      </c>
      <c r="O589" s="81"/>
      <c r="P589" s="136" t="e" cm="1">
        <f t="array" ref="P589">SUMPRODUCT(--($B$4:$B$498=B589),--($E$4:$E$498=C589),--($D$4:$D$498=""),$P$4:$P$498)</f>
        <v>#N/A</v>
      </c>
    </row>
    <row r="590" spans="2:16">
      <c r="B590" t="s">
        <v>55</v>
      </c>
      <c r="C590" s="135" t="str">
        <f t="shared" si="33"/>
        <v>G</v>
      </c>
      <c r="D590" s="107"/>
      <c r="E590" s="107"/>
      <c r="F590" s="136" cm="1">
        <f t="array" ref="F590">SUMPRODUCT(--($B$4:$B$498=B590),--($E$4:$E$498=C590),--($D$4:$D$498=""),$F$4:$F$498)</f>
        <v>0</v>
      </c>
      <c r="G590" s="136" cm="1">
        <f t="array" ref="G590">SUMPRODUCT(--($B$4:$B$498=B590),--($E$4:$E$498=C590),--($D$4:$D$498=""),$G$4:$G$498)</f>
        <v>0</v>
      </c>
      <c r="H590" s="136" cm="1">
        <f t="array" ref="H590">SUMPRODUCT(--($B$4:$B$498=B590),--($E$4:$E$498=C590),--($D$4:$D$498=""),$H$4:$H$498)</f>
        <v>0</v>
      </c>
      <c r="I590" s="136" cm="1">
        <f t="array" ref="I590">SUMPRODUCT(--($B$4:$B$498=B590),--($E$4:$E$498=C590),--($D$4:$D$498=""),$I$4:$I$498)</f>
        <v>0</v>
      </c>
      <c r="J590" s="136" cm="1">
        <f t="array" ref="J590">SUMPRODUCT(--($B$4:$B$498=B590),--($E$4:$E$498=C590),--($D$4:$D$498=""),$J$4:$J$498)</f>
        <v>0</v>
      </c>
      <c r="K590" s="136" cm="1">
        <f t="array" ref="K590">SUMPRODUCT(--($B$4:$B$498=B590),--($E$4:$E$498=C590),--($D$4:$D$498=""),$K$4:$K$498)</f>
        <v>0</v>
      </c>
      <c r="L590" s="136" cm="1">
        <f t="array" ref="L590">SUMPRODUCT(--($B$4:$B$498=B590),--($E$4:$E$498=C590),--($D$4:$D$498=""),$L$4:$L$498)</f>
        <v>0</v>
      </c>
      <c r="M590" s="136" cm="1">
        <f t="array" ref="M590">SUMPRODUCT(--($B$5:$B$498=B590),--($E$5:$E$498=C590),--($D$5:$D$498=""),$M$5:$M$498)</f>
        <v>0</v>
      </c>
      <c r="N590" s="136">
        <f t="shared" si="32"/>
        <v>0</v>
      </c>
      <c r="O590" s="81"/>
      <c r="P590" s="136" t="e" cm="1">
        <f t="array" ref="P590">SUMPRODUCT(--($B$4:$B$498=B590),--($E$4:$E$498=C590),--($D$4:$D$498=""),$P$4:$P$498)</f>
        <v>#N/A</v>
      </c>
    </row>
    <row r="591" spans="2:16">
      <c r="B591" t="s">
        <v>55</v>
      </c>
      <c r="C591" s="135" t="str">
        <f t="shared" si="33"/>
        <v>H</v>
      </c>
      <c r="D591" s="107"/>
      <c r="E591" s="107"/>
      <c r="F591" s="136" cm="1">
        <f t="array" ref="F591">SUMPRODUCT(--($B$4:$B$498=B591),--($E$4:$E$498=C591),--($D$4:$D$498=""),$F$4:$F$498)</f>
        <v>0</v>
      </c>
      <c r="G591" s="136" cm="1">
        <f t="array" ref="G591">SUMPRODUCT(--($B$4:$B$498=B591),--($E$4:$E$498=C591),--($D$4:$D$498=""),$G$4:$G$498)</f>
        <v>0</v>
      </c>
      <c r="H591" s="136" cm="1">
        <f t="array" ref="H591">SUMPRODUCT(--($B$4:$B$498=B591),--($E$4:$E$498=C591),--($D$4:$D$498=""),$H$4:$H$498)</f>
        <v>0</v>
      </c>
      <c r="I591" s="136" cm="1">
        <f t="array" ref="I591">SUMPRODUCT(--($B$4:$B$498=B591),--($E$4:$E$498=C591),--($D$4:$D$498=""),$I$4:$I$498)</f>
        <v>0</v>
      </c>
      <c r="J591" s="136" cm="1">
        <f t="array" ref="J591">SUMPRODUCT(--($B$4:$B$498=B591),--($E$4:$E$498=C591),--($D$4:$D$498=""),$J$4:$J$498)</f>
        <v>0</v>
      </c>
      <c r="K591" s="136" cm="1">
        <f t="array" ref="K591">SUMPRODUCT(--($B$4:$B$498=B591),--($E$4:$E$498=C591),--($D$4:$D$498=""),$K$4:$K$498)</f>
        <v>0</v>
      </c>
      <c r="L591" s="136" cm="1">
        <f t="array" ref="L591">SUMPRODUCT(--($B$4:$B$498=B591),--($E$4:$E$498=C591),--($D$4:$D$498=""),$L$4:$L$498)</f>
        <v>0</v>
      </c>
      <c r="M591" s="136" cm="1">
        <f t="array" ref="M591">SUMPRODUCT(--($B$5:$B$498=B591),--($E$5:$E$498=C591),--($D$5:$D$498=""),$M$5:$M$498)</f>
        <v>0</v>
      </c>
      <c r="N591" s="136">
        <f t="shared" si="32"/>
        <v>0</v>
      </c>
      <c r="O591" s="81"/>
      <c r="P591" s="136" t="e" cm="1">
        <f t="array" ref="P591">SUMPRODUCT(--($B$4:$B$498=B591),--($E$4:$E$498=C591),--($D$4:$D$498=""),$P$4:$P$498)</f>
        <v>#N/A</v>
      </c>
    </row>
    <row r="592" spans="2:16">
      <c r="B592" t="s">
        <v>55</v>
      </c>
      <c r="C592" s="135" t="str">
        <f t="shared" si="33"/>
        <v>I</v>
      </c>
      <c r="D592" s="107"/>
      <c r="E592" s="107"/>
      <c r="F592" s="136" cm="1">
        <f t="array" ref="F592">SUMPRODUCT(--($B$4:$B$498=B592),--($E$4:$E$498=C592),--($D$4:$D$498=""),$F$4:$F$498)</f>
        <v>0</v>
      </c>
      <c r="G592" s="136" cm="1">
        <f t="array" ref="G592">SUMPRODUCT(--($B$4:$B$498=B592),--($E$4:$E$498=C592),--($D$4:$D$498=""),$G$4:$G$498)</f>
        <v>0</v>
      </c>
      <c r="H592" s="136" cm="1">
        <f t="array" ref="H592">SUMPRODUCT(--($B$4:$B$498=B592),--($E$4:$E$498=C592),--($D$4:$D$498=""),$H$4:$H$498)</f>
        <v>0</v>
      </c>
      <c r="I592" s="136" cm="1">
        <f t="array" ref="I592">SUMPRODUCT(--($B$4:$B$498=B592),--($E$4:$E$498=C592),--($D$4:$D$498=""),$I$4:$I$498)</f>
        <v>0</v>
      </c>
      <c r="J592" s="136" cm="1">
        <f t="array" ref="J592">SUMPRODUCT(--($B$4:$B$498=B592),--($E$4:$E$498=C592),--($D$4:$D$498=""),$J$4:$J$498)</f>
        <v>0</v>
      </c>
      <c r="K592" s="136" cm="1">
        <f t="array" ref="K592">SUMPRODUCT(--($B$4:$B$498=B592),--($E$4:$E$498=C592),--($D$4:$D$498=""),$K$4:$K$498)</f>
        <v>0</v>
      </c>
      <c r="L592" s="136" cm="1">
        <f t="array" ref="L592">SUMPRODUCT(--($B$4:$B$498=B592),--($E$4:$E$498=C592),--($D$4:$D$498=""),$L$4:$L$498)</f>
        <v>0</v>
      </c>
      <c r="M592" s="136" cm="1">
        <f t="array" ref="M592">SUMPRODUCT(--($B$5:$B$498=B592),--($E$5:$E$498=C592),--($D$5:$D$498=""),$M$5:$M$498)</f>
        <v>0</v>
      </c>
      <c r="N592" s="136">
        <f t="shared" si="32"/>
        <v>0</v>
      </c>
      <c r="O592" s="81"/>
      <c r="P592" s="136" t="e" cm="1">
        <f t="array" ref="P592">SUMPRODUCT(--($B$4:$B$498=B592),--($E$4:$E$498=C592),--($D$4:$D$498=""),$P$4:$P$498)</f>
        <v>#N/A</v>
      </c>
    </row>
    <row r="593" spans="2:16">
      <c r="B593" t="s">
        <v>55</v>
      </c>
      <c r="C593" s="135" t="str">
        <f t="shared" si="33"/>
        <v>J</v>
      </c>
      <c r="D593" s="107"/>
      <c r="E593" s="107"/>
      <c r="F593" s="136" cm="1">
        <f t="array" ref="F593">SUMPRODUCT(--($B$4:$B$498=B593),--($E$4:$E$498=C593),--($D$4:$D$498=""),$F$4:$F$498)</f>
        <v>0</v>
      </c>
      <c r="G593" s="136" cm="1">
        <f t="array" ref="G593">SUMPRODUCT(--($B$4:$B$498=B593),--($E$4:$E$498=C593),--($D$4:$D$498=""),$G$4:$G$498)</f>
        <v>0</v>
      </c>
      <c r="H593" s="136" cm="1">
        <f t="array" ref="H593">SUMPRODUCT(--($B$4:$B$498=B593),--($E$4:$E$498=C593),--($D$4:$D$498=""),$H$4:$H$498)</f>
        <v>0</v>
      </c>
      <c r="I593" s="136" cm="1">
        <f t="array" ref="I593">SUMPRODUCT(--($B$4:$B$498=B593),--($E$4:$E$498=C593),--($D$4:$D$498=""),$I$4:$I$498)</f>
        <v>0</v>
      </c>
      <c r="J593" s="136" cm="1">
        <f t="array" ref="J593">SUMPRODUCT(--($B$4:$B$498=B593),--($E$4:$E$498=C593),--($D$4:$D$498=""),$J$4:$J$498)</f>
        <v>0</v>
      </c>
      <c r="K593" s="136" cm="1">
        <f t="array" ref="K593">SUMPRODUCT(--($B$4:$B$498=B593),--($E$4:$E$498=C593),--($D$4:$D$498=""),$K$4:$K$498)</f>
        <v>0</v>
      </c>
      <c r="L593" s="136" cm="1">
        <f t="array" ref="L593">SUMPRODUCT(--($B$4:$B$498=B593),--($E$4:$E$498=C593),--($D$4:$D$498=""),$L$4:$L$498)</f>
        <v>0</v>
      </c>
      <c r="M593" s="136" cm="1">
        <f t="array" ref="M593">SUMPRODUCT(--($B$5:$B$498=B593),--($E$5:$E$498=C593),--($D$5:$D$498=""),$M$5:$M$498)</f>
        <v>0</v>
      </c>
      <c r="N593" s="136">
        <f t="shared" si="32"/>
        <v>0</v>
      </c>
      <c r="O593" s="81"/>
      <c r="P593" s="136" t="e" cm="1">
        <f t="array" ref="P593">SUMPRODUCT(--($B$4:$B$498=B593),--($E$4:$E$498=C593),--($D$4:$D$498=""),$P$4:$P$498)</f>
        <v>#N/A</v>
      </c>
    </row>
    <row r="594" spans="2:16">
      <c r="B594" t="s">
        <v>55</v>
      </c>
      <c r="C594" s="135" t="str">
        <f t="shared" si="33"/>
        <v>K</v>
      </c>
      <c r="D594" s="107"/>
      <c r="E594" s="107"/>
      <c r="F594" s="136" cm="1">
        <f t="array" ref="F594">SUMPRODUCT(--($B$4:$B$498=B594),--($E$4:$E$498=C594),--($D$4:$D$498=""),$F$4:$F$498)</f>
        <v>0</v>
      </c>
      <c r="G594" s="136" cm="1">
        <f t="array" ref="G594">SUMPRODUCT(--($B$4:$B$498=B594),--($E$4:$E$498=C594),--($D$4:$D$498=""),$G$4:$G$498)</f>
        <v>0</v>
      </c>
      <c r="H594" s="136" cm="1">
        <f t="array" ref="H594">SUMPRODUCT(--($B$4:$B$498=B594),--($E$4:$E$498=C594),--($D$4:$D$498=""),$H$4:$H$498)</f>
        <v>0</v>
      </c>
      <c r="I594" s="136" cm="1">
        <f t="array" ref="I594">SUMPRODUCT(--($B$4:$B$498=B594),--($E$4:$E$498=C594),--($D$4:$D$498=""),$I$4:$I$498)</f>
        <v>0</v>
      </c>
      <c r="J594" s="136" cm="1">
        <f t="array" ref="J594">SUMPRODUCT(--($B$4:$B$498=B594),--($E$4:$E$498=C594),--($D$4:$D$498=""),$J$4:$J$498)</f>
        <v>0</v>
      </c>
      <c r="K594" s="136" cm="1">
        <f t="array" ref="K594">SUMPRODUCT(--($B$4:$B$498=B594),--($E$4:$E$498=C594),--($D$4:$D$498=""),$K$4:$K$498)</f>
        <v>0</v>
      </c>
      <c r="L594" s="136" cm="1">
        <f t="array" ref="L594">SUMPRODUCT(--($B$4:$B$498=B594),--($E$4:$E$498=C594),--($D$4:$D$498=""),$L$4:$L$498)</f>
        <v>0</v>
      </c>
      <c r="M594" s="136" cm="1">
        <f t="array" ref="M594">SUMPRODUCT(--($B$5:$B$498=B594),--($E$5:$E$498=C594),--($D$5:$D$498=""),$M$5:$M$498)</f>
        <v>0</v>
      </c>
      <c r="N594" s="136">
        <f t="shared" si="32"/>
        <v>0</v>
      </c>
      <c r="O594" s="81"/>
      <c r="P594" s="136" t="e" cm="1">
        <f t="array" ref="P594">SUMPRODUCT(--($B$4:$B$498=B594),--($E$4:$E$498=C594),--($D$4:$D$498=""),$P$4:$P$498)</f>
        <v>#N/A</v>
      </c>
    </row>
    <row r="595" spans="2:16">
      <c r="C595" s="135" t="str">
        <f t="shared" si="33"/>
        <v>Vrije categorie</v>
      </c>
      <c r="D595" s="107"/>
      <c r="E595" s="107"/>
      <c r="F595" s="136" cm="1">
        <f t="array" ref="F595">SUMPRODUCT(--($B$4:$B$498=B595),--($E$4:$E$498=C595),--($D$4:$D$498=""),$F$4:$F$498)</f>
        <v>0</v>
      </c>
      <c r="G595" s="136" cm="1">
        <f t="array" ref="G595">SUMPRODUCT(--($B$4:$B$498=B595),--($E$4:$E$498=C595),--($D$4:$D$498=""),$G$4:$G$498)</f>
        <v>0</v>
      </c>
      <c r="H595" s="136" cm="1">
        <f t="array" ref="H595">SUMPRODUCT(--($B$4:$B$498=B595),--($E$4:$E$498=C595),--($D$4:$D$498=""),$H$4:$H$498)</f>
        <v>0</v>
      </c>
      <c r="I595" s="136" cm="1">
        <f t="array" ref="I595">SUMPRODUCT(--($B$4:$B$498=B595),--($E$4:$E$498=C595),--($D$4:$D$498=""),$I$4:$I$498)</f>
        <v>0</v>
      </c>
      <c r="J595" s="136" cm="1">
        <f t="array" ref="J595">SUMPRODUCT(--($B$4:$B$498=B595),--($E$4:$E$498=C595),--($D$4:$D$498=""),$J$4:$J$498)</f>
        <v>0</v>
      </c>
      <c r="K595" s="136" cm="1">
        <f t="array" ref="K595">SUMPRODUCT(--($B$4:$B$498=B595),--($E$4:$E$498=C595),--($D$4:$D$498=""),$K$4:$K$498)</f>
        <v>0</v>
      </c>
      <c r="L595" s="136" cm="1">
        <f t="array" ref="L595">SUMPRODUCT(--($B$4:$B$498=B595),--($E$4:$E$498=C595),--($D$4:$D$498=""),$L$4:$L$498)</f>
        <v>0</v>
      </c>
      <c r="M595" s="136" cm="1">
        <f t="array" ref="M595">SUMPRODUCT(--($B$5:$B$498=B595),--($E$5:$E$498=C595),--($D$5:$D$498=""),$M$5:$M$498)</f>
        <v>0</v>
      </c>
      <c r="N595" s="136">
        <f t="shared" si="32"/>
        <v>0</v>
      </c>
      <c r="O595" s="81"/>
      <c r="P595" s="136" t="e" cm="1">
        <f t="array" ref="P595">SUMPRODUCT(--($B$4:$B$498=B595),--($E$4:$E$498=C595),--($D$4:$D$498=""),$P$4:$P$498)</f>
        <v>#N/A</v>
      </c>
    </row>
    <row r="596" spans="2:16">
      <c r="C596" s="135" t="str">
        <f t="shared" si="33"/>
        <v>Vrije categorie</v>
      </c>
      <c r="D596" s="107"/>
      <c r="E596" s="107"/>
      <c r="F596" s="136" cm="1">
        <f t="array" ref="F596">SUMPRODUCT(--($B$4:$B$498=B596),--($E$4:$E$498=C596),--($D$4:$D$498=""),$F$4:$F$498)</f>
        <v>0</v>
      </c>
      <c r="G596" s="136" cm="1">
        <f t="array" ref="G596">SUMPRODUCT(--($B$4:$B$498=B596),--($E$4:$E$498=C596),--($D$4:$D$498=""),$G$4:$G$498)</f>
        <v>0</v>
      </c>
      <c r="H596" s="136" cm="1">
        <f t="array" ref="H596">SUMPRODUCT(--($B$4:$B$498=B596),--($E$4:$E$498=C596),--($D$4:$D$498=""),$H$4:$H$498)</f>
        <v>0</v>
      </c>
      <c r="I596" s="136" cm="1">
        <f t="array" ref="I596">SUMPRODUCT(--($B$4:$B$498=B596),--($E$4:$E$498=C596),--($D$4:$D$498=""),$I$4:$I$498)</f>
        <v>0</v>
      </c>
      <c r="J596" s="136" cm="1">
        <f t="array" ref="J596">SUMPRODUCT(--($B$4:$B$498=B596),--($E$4:$E$498=C596),--($D$4:$D$498=""),$J$4:$J$498)</f>
        <v>0</v>
      </c>
      <c r="K596" s="136" cm="1">
        <f t="array" ref="K596">SUMPRODUCT(--($B$4:$B$498=B596),--($E$4:$E$498=C596),--($D$4:$D$498=""),$K$4:$K$498)</f>
        <v>0</v>
      </c>
      <c r="L596" s="136" cm="1">
        <f t="array" ref="L596">SUMPRODUCT(--($B$4:$B$498=B596),--($E$4:$E$498=C596),--($D$4:$D$498=""),$L$4:$L$498)</f>
        <v>0</v>
      </c>
      <c r="M596" s="136" cm="1">
        <f t="array" ref="M596">SUMPRODUCT(--($B$5:$B$498=B596),--($E$5:$E$498=C596),--($D$5:$D$498=""),$M$5:$M$498)</f>
        <v>0</v>
      </c>
      <c r="N596" s="136">
        <f t="shared" si="32"/>
        <v>0</v>
      </c>
      <c r="O596" s="81"/>
      <c r="P596" s="136" t="e" cm="1">
        <f t="array" ref="P596">SUMPRODUCT(--($B$4:$B$498=B596),--($E$4:$E$498=C596),--($D$4:$D$498=""),$P$4:$P$498)</f>
        <v>#N/A</v>
      </c>
    </row>
    <row r="597" spans="2:16" ht="15.75" thickBot="1">
      <c r="C597" s="144" t="s">
        <v>201</v>
      </c>
      <c r="D597" s="140"/>
      <c r="E597" s="140"/>
      <c r="F597" s="141">
        <f t="shared" ref="F597:M597" si="34">SUM(F584:F596)</f>
        <v>0</v>
      </c>
      <c r="G597" s="141">
        <f t="shared" si="34"/>
        <v>0</v>
      </c>
      <c r="H597" s="141">
        <f t="shared" si="34"/>
        <v>0</v>
      </c>
      <c r="I597" s="141">
        <f t="shared" si="34"/>
        <v>0</v>
      </c>
      <c r="J597" s="141">
        <f t="shared" si="34"/>
        <v>0</v>
      </c>
      <c r="K597" s="141">
        <f t="shared" si="34"/>
        <v>0</v>
      </c>
      <c r="L597" s="141">
        <f t="shared" si="34"/>
        <v>0</v>
      </c>
      <c r="M597" s="141">
        <f t="shared" si="34"/>
        <v>0</v>
      </c>
      <c r="N597" s="141">
        <f t="shared" si="32"/>
        <v>0</v>
      </c>
      <c r="O597" s="93"/>
      <c r="P597" s="141" t="e">
        <f>SUM(P584:P596)</f>
        <v>#N/A</v>
      </c>
    </row>
    <row r="598" spans="2:16" ht="15.75" thickTop="1">
      <c r="C598" s="142"/>
      <c r="D598" s="33"/>
      <c r="E598" s="33"/>
      <c r="F598" s="108"/>
      <c r="G598" s="108"/>
      <c r="H598" s="108"/>
      <c r="I598" s="108"/>
      <c r="J598" s="108"/>
      <c r="K598" s="108"/>
      <c r="L598" s="110"/>
      <c r="M598" s="108"/>
    </row>
    <row r="599" spans="2:16">
      <c r="B599" t="s">
        <v>51</v>
      </c>
      <c r="C599" s="143" t="s">
        <v>202</v>
      </c>
      <c r="D599" s="107"/>
      <c r="E599" s="107"/>
      <c r="F599" s="136"/>
      <c r="G599" s="136"/>
      <c r="H599" s="136"/>
      <c r="I599" s="136"/>
      <c r="J599" s="136"/>
      <c r="K599" s="136"/>
      <c r="L599" s="137"/>
      <c r="M599" s="138"/>
      <c r="N599" s="135" t="s">
        <v>186</v>
      </c>
      <c r="O599" s="33"/>
      <c r="P599" s="135" t="s">
        <v>177</v>
      </c>
    </row>
    <row r="600" spans="2:16">
      <c r="B600" t="s">
        <v>51</v>
      </c>
      <c r="C600" s="135" t="str">
        <f>C499</f>
        <v>A</v>
      </c>
      <c r="D600" s="107"/>
      <c r="E600" s="107"/>
      <c r="F600" s="136" cm="1">
        <f t="array" ref="F600">SUMPRODUCT(--($B$4:$B$498=B600),--($E$4:$E$498=C600),--($D$4:$D$498=""),$F$4:$F$498)</f>
        <v>0</v>
      </c>
      <c r="G600" s="136" cm="1">
        <f t="array" ref="G600">SUMPRODUCT(--($B$4:$B$498=B600),--($E$4:$E$498=C600),--($D$4:$D$498=""),$G$4:$G$498)</f>
        <v>0</v>
      </c>
      <c r="H600" s="136" cm="1">
        <f t="array" ref="H600">SUMPRODUCT(--($B$4:$B$498=B600),--($E$4:$E$498=C600),--($D$4:$D$498=""),$H$4:$H$498)</f>
        <v>0</v>
      </c>
      <c r="I600" s="136" cm="1">
        <f t="array" ref="I600">SUMPRODUCT(--($B$4:$B$498=B600),--($E$4:$E$498=C600),--($D$4:$D$498=""),$I$4:$I$498)</f>
        <v>0</v>
      </c>
      <c r="J600" s="136" cm="1">
        <f t="array" ref="J600">SUMPRODUCT(--($B$4:$B$498=B600),--($E$4:$E$498=C600),--($D$4:$D$498=""),$J$4:$J$498)</f>
        <v>0</v>
      </c>
      <c r="K600" s="136" cm="1">
        <f t="array" ref="K600">SUMPRODUCT(--($B$4:$B$498=B600),--($E$4:$E$498=C600),--($D$4:$D$498=""),$K$4:$K$498)</f>
        <v>0</v>
      </c>
      <c r="L600" s="136" cm="1">
        <f t="array" ref="L600">SUMPRODUCT(--($B$4:$B$498=B600),--($E$4:$E$498=C600),--($D$4:$D$498=""),$L$4:$L$498)</f>
        <v>0</v>
      </c>
      <c r="M600" s="136" cm="1">
        <f t="array" ref="M600">SUMPRODUCT(--($B$5:$B$498=B600),--($E$5:$E$498=C600),--($D$5:$D$498=""),$M$5:$M$498)</f>
        <v>0</v>
      </c>
      <c r="N600" s="136">
        <f>SUM(F600:M600)</f>
        <v>0</v>
      </c>
      <c r="O600" s="81"/>
      <c r="P600" s="136" t="e" cm="1">
        <f t="array" ref="P600">SUMPRODUCT(--($B$4:$B$498=B600),--($E$4:$E$498=C600),--($D$4:$D$498=""),$P$4:$P$498)</f>
        <v>#N/A</v>
      </c>
    </row>
    <row r="601" spans="2:16">
      <c r="B601" t="s">
        <v>51</v>
      </c>
      <c r="C601" s="135" t="str">
        <f>C500</f>
        <v>B</v>
      </c>
      <c r="D601" s="107"/>
      <c r="E601" s="107"/>
      <c r="F601" s="136" cm="1">
        <f t="array" ref="F601">SUMPRODUCT(--($B$4:$B$498=B601),--($E$4:$E$498=C601),--($D$4:$D$498=""),$F$4:$F$498)</f>
        <v>0</v>
      </c>
      <c r="G601" s="136" cm="1">
        <f t="array" ref="G601">SUMPRODUCT(--($B$4:$B$498=B601),--($E$4:$E$498=C601),--($D$4:$D$498=""),$G$4:$G$498)</f>
        <v>0</v>
      </c>
      <c r="H601" s="136" cm="1">
        <f t="array" ref="H601">SUMPRODUCT(--($B$4:$B$498=B601),--($E$4:$E$498=C601),--($D$4:$D$498=""),$H$4:$H$498)</f>
        <v>0</v>
      </c>
      <c r="I601" s="136" cm="1">
        <f t="array" ref="I601">SUMPRODUCT(--($B$4:$B$498=B601),--($E$4:$E$498=C601),--($D$4:$D$498=""),$I$4:$I$498)</f>
        <v>0</v>
      </c>
      <c r="J601" s="136" cm="1">
        <f t="array" ref="J601">SUMPRODUCT(--($B$4:$B$498=B601),--($E$4:$E$498=C601),--($D$4:$D$498=""),$J$4:$J$498)</f>
        <v>0</v>
      </c>
      <c r="K601" s="136" cm="1">
        <f t="array" ref="K601">SUMPRODUCT(--($B$4:$B$498=B601),--($E$4:$E$498=C601),--($D$4:$D$498=""),$K$4:$K$498)</f>
        <v>0</v>
      </c>
      <c r="L601" s="136" cm="1">
        <f t="array" ref="L601">SUMPRODUCT(--($B$4:$B$498=B601),--($E$4:$E$498=C601),--($D$4:$D$498=""),$L$4:$L$498)</f>
        <v>0</v>
      </c>
      <c r="M601" s="136" cm="1">
        <f t="array" ref="M601">SUMPRODUCT(--($B$5:$B$498=B601),--($E$5:$E$498=C601),--($D$5:$D$498=""),$M$5:$M$498)</f>
        <v>0</v>
      </c>
      <c r="N601" s="136">
        <f t="shared" ref="N601:N613" si="35">SUM(F601:M601)</f>
        <v>0</v>
      </c>
      <c r="O601" s="81"/>
      <c r="P601" s="136" t="e" cm="1">
        <f t="array" ref="P601">SUMPRODUCT(--($B$4:$B$498=B601),--($E$4:$E$498=C601),--($D$4:$D$498=""),$P$4:$P$498)</f>
        <v>#N/A</v>
      </c>
    </row>
    <row r="602" spans="2:16">
      <c r="B602" t="s">
        <v>51</v>
      </c>
      <c r="C602" s="135" t="str">
        <f t="shared" ref="C602:C612" si="36">C501</f>
        <v>C</v>
      </c>
      <c r="D602" s="107"/>
      <c r="E602" s="107"/>
      <c r="F602" s="136" cm="1">
        <f t="array" ref="F602">SUMPRODUCT(--($B$4:$B$498=B602),--($E$4:$E$498=C602),--($D$4:$D$498=""),$F$4:$F$498)</f>
        <v>0</v>
      </c>
      <c r="G602" s="136" cm="1">
        <f t="array" ref="G602">SUMPRODUCT(--($B$4:$B$498=B602),--($E$4:$E$498=C602),--($D$4:$D$498=""),$G$4:$G$498)</f>
        <v>0</v>
      </c>
      <c r="H602" s="136" cm="1">
        <f t="array" ref="H602">SUMPRODUCT(--($B$4:$B$498=B602),--($E$4:$E$498=C602),--($D$4:$D$498=""),$H$4:$H$498)</f>
        <v>0</v>
      </c>
      <c r="I602" s="136" cm="1">
        <f t="array" ref="I602">SUMPRODUCT(--($B$4:$B$498=B602),--($E$4:$E$498=C602),--($D$4:$D$498=""),$I$4:$I$498)</f>
        <v>0</v>
      </c>
      <c r="J602" s="136" cm="1">
        <f t="array" ref="J602">SUMPRODUCT(--($B$4:$B$498=B602),--($E$4:$E$498=C602),--($D$4:$D$498=""),$J$4:$J$498)</f>
        <v>0</v>
      </c>
      <c r="K602" s="136" cm="1">
        <f t="array" ref="K602">SUMPRODUCT(--($B$4:$B$498=B602),--($E$4:$E$498=C602),--($D$4:$D$498=""),$K$4:$K$498)</f>
        <v>0</v>
      </c>
      <c r="L602" s="136" cm="1">
        <f t="array" ref="L602">SUMPRODUCT(--($B$4:$B$498=B602),--($E$4:$E$498=C602),--($D$4:$D$498=""),$L$4:$L$498)</f>
        <v>0</v>
      </c>
      <c r="M602" s="136" cm="1">
        <f t="array" ref="M602">SUMPRODUCT(--($B$5:$B$498=B602),--($E$5:$E$498=C602),--($D$5:$D$498=""),$M$5:$M$498)</f>
        <v>0</v>
      </c>
      <c r="N602" s="136">
        <f t="shared" si="35"/>
        <v>0</v>
      </c>
      <c r="O602" s="81"/>
      <c r="P602" s="136" t="e" cm="1">
        <f t="array" ref="P602">SUMPRODUCT(--($B$4:$B$498=B602),--($E$4:$E$498=C602),--($D$4:$D$498=""),$P$4:$P$498)</f>
        <v>#N/A</v>
      </c>
    </row>
    <row r="603" spans="2:16">
      <c r="B603" t="s">
        <v>51</v>
      </c>
      <c r="C603" s="135" t="str">
        <f t="shared" si="36"/>
        <v>D</v>
      </c>
      <c r="D603" s="107"/>
      <c r="E603" s="107"/>
      <c r="F603" s="136" cm="1">
        <f t="array" ref="F603">SUMPRODUCT(--($B$4:$B$498=B603),--($E$4:$E$498=C603),--($D$4:$D$498=""),$F$4:$F$498)</f>
        <v>0</v>
      </c>
      <c r="G603" s="136" cm="1">
        <f t="array" ref="G603">SUMPRODUCT(--($B$4:$B$498=B603),--($E$4:$E$498=C603),--($D$4:$D$498=""),$G$4:$G$498)</f>
        <v>0</v>
      </c>
      <c r="H603" s="136" cm="1">
        <f t="array" ref="H603">SUMPRODUCT(--($B$4:$B$498=B603),--($E$4:$E$498=C603),--($D$4:$D$498=""),$H$4:$H$498)</f>
        <v>0</v>
      </c>
      <c r="I603" s="136" cm="1">
        <f t="array" ref="I603">SUMPRODUCT(--($B$4:$B$498=B603),--($E$4:$E$498=C603),--($D$4:$D$498=""),$I$4:$I$498)</f>
        <v>0</v>
      </c>
      <c r="J603" s="136" cm="1">
        <f t="array" ref="J603">SUMPRODUCT(--($B$4:$B$498=B603),--($E$4:$E$498=C603),--($D$4:$D$498=""),$J$4:$J$498)</f>
        <v>0</v>
      </c>
      <c r="K603" s="136" cm="1">
        <f t="array" ref="K603">SUMPRODUCT(--($B$4:$B$498=B603),--($E$4:$E$498=C603),--($D$4:$D$498=""),$K$4:$K$498)</f>
        <v>0</v>
      </c>
      <c r="L603" s="136" cm="1">
        <f t="array" ref="L603">SUMPRODUCT(--($B$4:$B$498=B603),--($E$4:$E$498=C603),--($D$4:$D$498=""),$L$4:$L$498)</f>
        <v>0</v>
      </c>
      <c r="M603" s="136" cm="1">
        <f t="array" ref="M603">SUMPRODUCT(--($B$5:$B$498=B603),--($E$5:$E$498=C603),--($D$5:$D$498=""),$M$5:$M$498)</f>
        <v>0</v>
      </c>
      <c r="N603" s="136">
        <f t="shared" si="35"/>
        <v>0</v>
      </c>
      <c r="O603" s="81"/>
      <c r="P603" s="136" t="e" cm="1">
        <f t="array" ref="P603">SUMPRODUCT(--($B$4:$B$498=B603),--($E$4:$E$498=C603),--($D$4:$D$498=""),$P$4:$P$498)</f>
        <v>#N/A</v>
      </c>
    </row>
    <row r="604" spans="2:16">
      <c r="B604" t="s">
        <v>51</v>
      </c>
      <c r="C604" s="135" t="str">
        <f t="shared" si="36"/>
        <v>E</v>
      </c>
      <c r="D604" s="107"/>
      <c r="E604" s="107"/>
      <c r="F604" s="136" cm="1">
        <f t="array" ref="F604">SUMPRODUCT(--($B$4:$B$498=B604),--($E$4:$E$498=C604),--($D$4:$D$498=""),$F$4:$F$498)</f>
        <v>0</v>
      </c>
      <c r="G604" s="136" cm="1">
        <f t="array" ref="G604">SUMPRODUCT(--($B$4:$B$498=B604),--($E$4:$E$498=C604),--($D$4:$D$498=""),$G$4:$G$498)</f>
        <v>0</v>
      </c>
      <c r="H604" s="136" cm="1">
        <f t="array" ref="H604">SUMPRODUCT(--($B$4:$B$498=B604),--($E$4:$E$498=C604),--($D$4:$D$498=""),$H$4:$H$498)</f>
        <v>0</v>
      </c>
      <c r="I604" s="136" cm="1">
        <f t="array" ref="I604">SUMPRODUCT(--($B$4:$B$498=B604),--($E$4:$E$498=C604),--($D$4:$D$498=""),$I$4:$I$498)</f>
        <v>0</v>
      </c>
      <c r="J604" s="136" cm="1">
        <f t="array" ref="J604">SUMPRODUCT(--($B$4:$B$498=B604),--($E$4:$E$498=C604),--($D$4:$D$498=""),$J$4:$J$498)</f>
        <v>0</v>
      </c>
      <c r="K604" s="136" cm="1">
        <f t="array" ref="K604">SUMPRODUCT(--($B$4:$B$498=B604),--($E$4:$E$498=C604),--($D$4:$D$498=""),$K$4:$K$498)</f>
        <v>0</v>
      </c>
      <c r="L604" s="136" cm="1">
        <f t="array" ref="L604">SUMPRODUCT(--($B$4:$B$498=B604),--($E$4:$E$498=C604),--($D$4:$D$498=""),$L$4:$L$498)</f>
        <v>0</v>
      </c>
      <c r="M604" s="136" cm="1">
        <f t="array" ref="M604">SUMPRODUCT(--($B$5:$B$498=B604),--($E$5:$E$498=C604),--($D$5:$D$498=""),$M$5:$M$498)</f>
        <v>0</v>
      </c>
      <c r="N604" s="136">
        <f t="shared" si="35"/>
        <v>0</v>
      </c>
      <c r="O604" s="81"/>
      <c r="P604" s="136" t="e" cm="1">
        <f t="array" ref="P604">SUMPRODUCT(--($B$4:$B$498=B604),--($E$4:$E$498=C604),--($D$4:$D$498=""),$P$4:$P$498)</f>
        <v>#N/A</v>
      </c>
    </row>
    <row r="605" spans="2:16">
      <c r="B605" t="s">
        <v>51</v>
      </c>
      <c r="C605" s="135" t="str">
        <f t="shared" si="36"/>
        <v>F</v>
      </c>
      <c r="D605" s="107"/>
      <c r="E605" s="107"/>
      <c r="F605" s="136" cm="1">
        <f t="array" ref="F605">SUMPRODUCT(--($B$4:$B$498=B605),--($E$4:$E$498=C605),--($D$4:$D$498=""),$F$4:$F$498)</f>
        <v>0</v>
      </c>
      <c r="G605" s="136" cm="1">
        <f t="array" ref="G605">SUMPRODUCT(--($B$4:$B$498=B605),--($E$4:$E$498=C605),--($D$4:$D$498=""),$G$4:$G$498)</f>
        <v>0</v>
      </c>
      <c r="H605" s="136" cm="1">
        <f t="array" ref="H605">SUMPRODUCT(--($B$4:$B$498=B605),--($E$4:$E$498=C605),--($D$4:$D$498=""),$H$4:$H$498)</f>
        <v>0</v>
      </c>
      <c r="I605" s="136" cm="1">
        <f t="array" ref="I605">SUMPRODUCT(--($B$4:$B$498=B605),--($E$4:$E$498=C605),--($D$4:$D$498=""),$I$4:$I$498)</f>
        <v>0</v>
      </c>
      <c r="J605" s="136" cm="1">
        <f t="array" ref="J605">SUMPRODUCT(--($B$4:$B$498=B605),--($E$4:$E$498=C605),--($D$4:$D$498=""),$J$4:$J$498)</f>
        <v>0</v>
      </c>
      <c r="K605" s="136" cm="1">
        <f t="array" ref="K605">SUMPRODUCT(--($B$4:$B$498=B605),--($E$4:$E$498=C605),--($D$4:$D$498=""),$K$4:$K$498)</f>
        <v>0</v>
      </c>
      <c r="L605" s="136" cm="1">
        <f t="array" ref="L605">SUMPRODUCT(--($B$4:$B$498=B605),--($E$4:$E$498=C605),--($D$4:$D$498=""),$L$4:$L$498)</f>
        <v>0</v>
      </c>
      <c r="M605" s="136" cm="1">
        <f t="array" ref="M605">SUMPRODUCT(--($B$5:$B$498=B605),--($E$5:$E$498=C605),--($D$5:$D$498=""),$M$5:$M$498)</f>
        <v>0</v>
      </c>
      <c r="N605" s="136">
        <f t="shared" si="35"/>
        <v>0</v>
      </c>
      <c r="O605" s="81"/>
      <c r="P605" s="136" t="e" cm="1">
        <f t="array" ref="P605">SUMPRODUCT(--($B$4:$B$498=B605),--($E$4:$E$498=C605),--($D$4:$D$498=""),$P$4:$P$498)</f>
        <v>#N/A</v>
      </c>
    </row>
    <row r="606" spans="2:16">
      <c r="B606" t="s">
        <v>51</v>
      </c>
      <c r="C606" s="135" t="str">
        <f t="shared" si="36"/>
        <v>G</v>
      </c>
      <c r="D606" s="107"/>
      <c r="E606" s="107"/>
      <c r="F606" s="136" cm="1">
        <f t="array" ref="F606">SUMPRODUCT(--($B$4:$B$498=B606),--($E$4:$E$498=C606),--($D$4:$D$498=""),$F$4:$F$498)</f>
        <v>0</v>
      </c>
      <c r="G606" s="136" cm="1">
        <f t="array" ref="G606">SUMPRODUCT(--($B$4:$B$498=B606),--($E$4:$E$498=C606),--($D$4:$D$498=""),$G$4:$G$498)</f>
        <v>0</v>
      </c>
      <c r="H606" s="136" cm="1">
        <f t="array" ref="H606">SUMPRODUCT(--($B$4:$B$498=B606),--($E$4:$E$498=C606),--($D$4:$D$498=""),$H$4:$H$498)</f>
        <v>0</v>
      </c>
      <c r="I606" s="136" cm="1">
        <f t="array" ref="I606">SUMPRODUCT(--($B$4:$B$498=B606),--($E$4:$E$498=C606),--($D$4:$D$498=""),$I$4:$I$498)</f>
        <v>0</v>
      </c>
      <c r="J606" s="136" cm="1">
        <f t="array" ref="J606">SUMPRODUCT(--($B$4:$B$498=B606),--($E$4:$E$498=C606),--($D$4:$D$498=""),$J$4:$J$498)</f>
        <v>0</v>
      </c>
      <c r="K606" s="136" cm="1">
        <f t="array" ref="K606">SUMPRODUCT(--($B$4:$B$498=B606),--($E$4:$E$498=C606),--($D$4:$D$498=""),$K$4:$K$498)</f>
        <v>0</v>
      </c>
      <c r="L606" s="136" cm="1">
        <f t="array" ref="L606">SUMPRODUCT(--($B$4:$B$498=B606),--($E$4:$E$498=C606),--($D$4:$D$498=""),$L$4:$L$498)</f>
        <v>0</v>
      </c>
      <c r="M606" s="136" cm="1">
        <f t="array" ref="M606">SUMPRODUCT(--($B$5:$B$498=B606),--($E$5:$E$498=C606),--($D$5:$D$498=""),$M$5:$M$498)</f>
        <v>0</v>
      </c>
      <c r="N606" s="136">
        <f t="shared" si="35"/>
        <v>0</v>
      </c>
      <c r="O606" s="81"/>
      <c r="P606" s="136" t="e" cm="1">
        <f t="array" ref="P606">SUMPRODUCT(--($B$4:$B$498=B606),--($E$4:$E$498=C606),--($D$4:$D$498=""),$P$4:$P$498)</f>
        <v>#N/A</v>
      </c>
    </row>
    <row r="607" spans="2:16">
      <c r="B607" t="s">
        <v>51</v>
      </c>
      <c r="C607" s="135" t="str">
        <f t="shared" si="36"/>
        <v>H</v>
      </c>
      <c r="D607" s="107"/>
      <c r="E607" s="107"/>
      <c r="F607" s="136" cm="1">
        <f t="array" ref="F607">SUMPRODUCT(--($B$4:$B$498=B607),--($E$4:$E$498=C607),--($D$4:$D$498=""),$F$4:$F$498)</f>
        <v>0</v>
      </c>
      <c r="G607" s="136" cm="1">
        <f t="array" ref="G607">SUMPRODUCT(--($B$4:$B$498=B607),--($E$4:$E$498=C607),--($D$4:$D$498=""),$G$4:$G$498)</f>
        <v>0</v>
      </c>
      <c r="H607" s="136" cm="1">
        <f t="array" ref="H607">SUMPRODUCT(--($B$4:$B$498=B607),--($E$4:$E$498=C607),--($D$4:$D$498=""),$H$4:$H$498)</f>
        <v>0</v>
      </c>
      <c r="I607" s="136" cm="1">
        <f t="array" ref="I607">SUMPRODUCT(--($B$4:$B$498=B607),--($E$4:$E$498=C607),--($D$4:$D$498=""),$I$4:$I$498)</f>
        <v>0</v>
      </c>
      <c r="J607" s="136" cm="1">
        <f t="array" ref="J607">SUMPRODUCT(--($B$4:$B$498=B607),--($E$4:$E$498=C607),--($D$4:$D$498=""),$J$4:$J$498)</f>
        <v>0</v>
      </c>
      <c r="K607" s="136" cm="1">
        <f t="array" ref="K607">SUMPRODUCT(--($B$4:$B$498=B607),--($E$4:$E$498=C607),--($D$4:$D$498=""),$K$4:$K$498)</f>
        <v>0</v>
      </c>
      <c r="L607" s="136" cm="1">
        <f t="array" ref="L607">SUMPRODUCT(--($B$4:$B$498=B607),--($E$4:$E$498=C607),--($D$4:$D$498=""),$L$4:$L$498)</f>
        <v>0</v>
      </c>
      <c r="M607" s="136" cm="1">
        <f t="array" ref="M607">SUMPRODUCT(--($B$5:$B$498=B607),--($E$5:$E$498=C607),--($D$5:$D$498=""),$M$5:$M$498)</f>
        <v>0</v>
      </c>
      <c r="N607" s="136">
        <f t="shared" si="35"/>
        <v>0</v>
      </c>
      <c r="O607" s="81"/>
      <c r="P607" s="136" t="e" cm="1">
        <f t="array" ref="P607">SUMPRODUCT(--($B$4:$B$498=B607),--($E$4:$E$498=C607),--($D$4:$D$498=""),$P$4:$P$498)</f>
        <v>#N/A</v>
      </c>
    </row>
    <row r="608" spans="2:16">
      <c r="B608" t="s">
        <v>51</v>
      </c>
      <c r="C608" s="135" t="str">
        <f t="shared" si="36"/>
        <v>I</v>
      </c>
      <c r="D608" s="107"/>
      <c r="E608" s="107"/>
      <c r="F608" s="136" cm="1">
        <f t="array" ref="F608">SUMPRODUCT(--($B$4:$B$498=B608),--($E$4:$E$498=C608),--($D$4:$D$498=""),$F$4:$F$498)</f>
        <v>0</v>
      </c>
      <c r="G608" s="136" cm="1">
        <f t="array" ref="G608">SUMPRODUCT(--($B$4:$B$498=B608),--($E$4:$E$498=C608),--($D$4:$D$498=""),$G$4:$G$498)</f>
        <v>0</v>
      </c>
      <c r="H608" s="136" cm="1">
        <f t="array" ref="H608">SUMPRODUCT(--($B$4:$B$498=B608),--($E$4:$E$498=C608),--($D$4:$D$498=""),$H$4:$H$498)</f>
        <v>0</v>
      </c>
      <c r="I608" s="136" cm="1">
        <f t="array" ref="I608">SUMPRODUCT(--($B$4:$B$498=B608),--($E$4:$E$498=C608),--($D$4:$D$498=""),$I$4:$I$498)</f>
        <v>0</v>
      </c>
      <c r="J608" s="136" cm="1">
        <f t="array" ref="J608">SUMPRODUCT(--($B$4:$B$498=B608),--($E$4:$E$498=C608),--($D$4:$D$498=""),$J$4:$J$498)</f>
        <v>0</v>
      </c>
      <c r="K608" s="136" cm="1">
        <f t="array" ref="K608">SUMPRODUCT(--($B$4:$B$498=B608),--($E$4:$E$498=C608),--($D$4:$D$498=""),$K$4:$K$498)</f>
        <v>0</v>
      </c>
      <c r="L608" s="136" cm="1">
        <f t="array" ref="L608">SUMPRODUCT(--($B$4:$B$498=B608),--($E$4:$E$498=C608),--($D$4:$D$498=""),$L$4:$L$498)</f>
        <v>0</v>
      </c>
      <c r="M608" s="136" cm="1">
        <f t="array" ref="M608">SUMPRODUCT(--($B$5:$B$498=B608),--($E$5:$E$498=C608),--($D$5:$D$498=""),$M$5:$M$498)</f>
        <v>0</v>
      </c>
      <c r="N608" s="136">
        <f t="shared" si="35"/>
        <v>0</v>
      </c>
      <c r="O608" s="81"/>
      <c r="P608" s="136" t="e" cm="1">
        <f t="array" ref="P608">SUMPRODUCT(--($B$4:$B$498=B608),--($E$4:$E$498=C608),--($D$4:$D$498=""),$P$4:$P$498)</f>
        <v>#N/A</v>
      </c>
    </row>
    <row r="609" spans="2:16">
      <c r="B609" t="s">
        <v>51</v>
      </c>
      <c r="C609" s="135" t="str">
        <f t="shared" si="36"/>
        <v>J</v>
      </c>
      <c r="D609" s="107"/>
      <c r="E609" s="107"/>
      <c r="F609" s="136" cm="1">
        <f t="array" ref="F609">SUMPRODUCT(--($B$4:$B$498=B609),--($E$4:$E$498=C609),--($D$4:$D$498=""),$F$4:$F$498)</f>
        <v>0</v>
      </c>
      <c r="G609" s="136" cm="1">
        <f t="array" ref="G609">SUMPRODUCT(--($B$4:$B$498=B609),--($E$4:$E$498=C609),--($D$4:$D$498=""),$G$4:$G$498)</f>
        <v>0</v>
      </c>
      <c r="H609" s="136" cm="1">
        <f t="array" ref="H609">SUMPRODUCT(--($B$4:$B$498=B609),--($E$4:$E$498=C609),--($D$4:$D$498=""),$H$4:$H$498)</f>
        <v>0</v>
      </c>
      <c r="I609" s="136" cm="1">
        <f t="array" ref="I609">SUMPRODUCT(--($B$4:$B$498=B609),--($E$4:$E$498=C609),--($D$4:$D$498=""),$I$4:$I$498)</f>
        <v>0</v>
      </c>
      <c r="J609" s="136" cm="1">
        <f t="array" ref="J609">SUMPRODUCT(--($B$4:$B$498=B609),--($E$4:$E$498=C609),--($D$4:$D$498=""),$J$4:$J$498)</f>
        <v>0</v>
      </c>
      <c r="K609" s="136" cm="1">
        <f t="array" ref="K609">SUMPRODUCT(--($B$4:$B$498=B609),--($E$4:$E$498=C609),--($D$4:$D$498=""),$K$4:$K$498)</f>
        <v>0</v>
      </c>
      <c r="L609" s="136" cm="1">
        <f t="array" ref="L609">SUMPRODUCT(--($B$4:$B$498=B609),--($E$4:$E$498=C609),--($D$4:$D$498=""),$L$4:$L$498)</f>
        <v>0</v>
      </c>
      <c r="M609" s="136" cm="1">
        <f t="array" ref="M609">SUMPRODUCT(--($B$5:$B$498=B609),--($E$5:$E$498=C609),--($D$5:$D$498=""),$M$5:$M$498)</f>
        <v>0</v>
      </c>
      <c r="N609" s="136">
        <f t="shared" si="35"/>
        <v>0</v>
      </c>
      <c r="O609" s="81"/>
      <c r="P609" s="136" t="e" cm="1">
        <f t="array" ref="P609">SUMPRODUCT(--($B$4:$B$498=B609),--($E$4:$E$498=C609),--($D$4:$D$498=""),$P$4:$P$498)</f>
        <v>#N/A</v>
      </c>
    </row>
    <row r="610" spans="2:16">
      <c r="B610" t="s">
        <v>51</v>
      </c>
      <c r="C610" s="135" t="str">
        <f t="shared" si="36"/>
        <v>K</v>
      </c>
      <c r="D610" s="107"/>
      <c r="E610" s="107"/>
      <c r="F610" s="136" cm="1">
        <f t="array" ref="F610">SUMPRODUCT(--($B$4:$B$498=B610),--($E$4:$E$498=C610),--($D$4:$D$498=""),$F$4:$F$498)</f>
        <v>0</v>
      </c>
      <c r="G610" s="136" cm="1">
        <f t="array" ref="G610">SUMPRODUCT(--($B$4:$B$498=B610),--($E$4:$E$498=C610),--($D$4:$D$498=""),$G$4:$G$498)</f>
        <v>0</v>
      </c>
      <c r="H610" s="136" cm="1">
        <f t="array" ref="H610">SUMPRODUCT(--($B$4:$B$498=B610),--($E$4:$E$498=C610),--($D$4:$D$498=""),$H$4:$H$498)</f>
        <v>0</v>
      </c>
      <c r="I610" s="136" cm="1">
        <f t="array" ref="I610">SUMPRODUCT(--($B$4:$B$498=B610),--($E$4:$E$498=C610),--($D$4:$D$498=""),$I$4:$I$498)</f>
        <v>0</v>
      </c>
      <c r="J610" s="136" cm="1">
        <f t="array" ref="J610">SUMPRODUCT(--($B$4:$B$498=B610),--($E$4:$E$498=C610),--($D$4:$D$498=""),$J$4:$J$498)</f>
        <v>0</v>
      </c>
      <c r="K610" s="136" cm="1">
        <f t="array" ref="K610">SUMPRODUCT(--($B$4:$B$498=B610),--($E$4:$E$498=C610),--($D$4:$D$498=""),$K$4:$K$498)</f>
        <v>0</v>
      </c>
      <c r="L610" s="136" cm="1">
        <f t="array" ref="L610">SUMPRODUCT(--($B$4:$B$498=B610),--($E$4:$E$498=C610),--($D$4:$D$498=""),$L$4:$L$498)</f>
        <v>0</v>
      </c>
      <c r="M610" s="136" cm="1">
        <f t="array" ref="M610">SUMPRODUCT(--($B$5:$B$498=B610),--($E$5:$E$498=C610),--($D$5:$D$498=""),$M$5:$M$498)</f>
        <v>0</v>
      </c>
      <c r="N610" s="136">
        <f t="shared" si="35"/>
        <v>0</v>
      </c>
      <c r="O610" s="81"/>
      <c r="P610" s="136" t="e" cm="1">
        <f t="array" ref="P610">SUMPRODUCT(--($B$4:$B$498=B610),--($E$4:$E$498=C610),--($D$4:$D$498=""),$P$4:$P$498)</f>
        <v>#N/A</v>
      </c>
    </row>
    <row r="611" spans="2:16">
      <c r="C611" s="135" t="str">
        <f t="shared" si="36"/>
        <v>Vrije categorie</v>
      </c>
      <c r="D611" s="107"/>
      <c r="E611" s="107"/>
      <c r="F611" s="136" cm="1">
        <f t="array" ref="F611">SUMPRODUCT(--($B$4:$B$498=B611),--($E$4:$E$498=C611),--($D$4:$D$498=""),$F$4:$F$498)</f>
        <v>0</v>
      </c>
      <c r="G611" s="136" cm="1">
        <f t="array" ref="G611">SUMPRODUCT(--($B$4:$B$498=B611),--($E$4:$E$498=C611),--($D$4:$D$498=""),$G$4:$G$498)</f>
        <v>0</v>
      </c>
      <c r="H611" s="136" cm="1">
        <f t="array" ref="H611">SUMPRODUCT(--($B$4:$B$498=B611),--($E$4:$E$498=C611),--($D$4:$D$498=""),$H$4:$H$498)</f>
        <v>0</v>
      </c>
      <c r="I611" s="136" cm="1">
        <f t="array" ref="I611">SUMPRODUCT(--($B$4:$B$498=B611),--($E$4:$E$498=C611),--($D$4:$D$498=""),$I$4:$I$498)</f>
        <v>0</v>
      </c>
      <c r="J611" s="136" cm="1">
        <f t="array" ref="J611">SUMPRODUCT(--($B$4:$B$498=B611),--($E$4:$E$498=C611),--($D$4:$D$498=""),$J$4:$J$498)</f>
        <v>0</v>
      </c>
      <c r="K611" s="136" cm="1">
        <f t="array" ref="K611">SUMPRODUCT(--($B$4:$B$498=B611),--($E$4:$E$498=C611),--($D$4:$D$498=""),$K$4:$K$498)</f>
        <v>0</v>
      </c>
      <c r="L611" s="136" cm="1">
        <f t="array" ref="L611">SUMPRODUCT(--($B$4:$B$498=B611),--($E$4:$E$498=C611),--($D$4:$D$498=""),$L$4:$L$498)</f>
        <v>0</v>
      </c>
      <c r="M611" s="136" cm="1">
        <f t="array" ref="M611">SUMPRODUCT(--($B$5:$B$498=B611),--($E$5:$E$498=C611),--($D$5:$D$498=""),$M$5:$M$498)</f>
        <v>0</v>
      </c>
      <c r="N611" s="136">
        <f t="shared" si="35"/>
        <v>0</v>
      </c>
      <c r="O611" s="81"/>
      <c r="P611" s="136" t="e" cm="1">
        <f t="array" ref="P611">SUMPRODUCT(--($B$4:$B$498=B611),--($E$4:$E$498=C611),--($D$4:$D$498=""),$P$4:$P$498)</f>
        <v>#N/A</v>
      </c>
    </row>
    <row r="612" spans="2:16">
      <c r="C612" s="135" t="str">
        <f t="shared" si="36"/>
        <v>Vrije categorie</v>
      </c>
      <c r="D612" s="107"/>
      <c r="E612" s="107"/>
      <c r="F612" s="136" cm="1">
        <f t="array" ref="F612">SUMPRODUCT(--($B$4:$B$498=B612),--($E$4:$E$498=C612),--($D$4:$D$498=""),$F$4:$F$498)</f>
        <v>0</v>
      </c>
      <c r="G612" s="136" cm="1">
        <f t="array" ref="G612">SUMPRODUCT(--($B$4:$B$498=B612),--($E$4:$E$498=C612),--($D$4:$D$498=""),$G$4:$G$498)</f>
        <v>0</v>
      </c>
      <c r="H612" s="136" cm="1">
        <f t="array" ref="H612">SUMPRODUCT(--($B$4:$B$498=B612),--($E$4:$E$498=C612),--($D$4:$D$498=""),$H$4:$H$498)</f>
        <v>0</v>
      </c>
      <c r="I612" s="136" cm="1">
        <f t="array" ref="I612">SUMPRODUCT(--($B$4:$B$498=B612),--($E$4:$E$498=C612),--($D$4:$D$498=""),$I$4:$I$498)</f>
        <v>0</v>
      </c>
      <c r="J612" s="136" cm="1">
        <f t="array" ref="J612">SUMPRODUCT(--($B$4:$B$498=B612),--($E$4:$E$498=C612),--($D$4:$D$498=""),$J$4:$J$498)</f>
        <v>0</v>
      </c>
      <c r="K612" s="136" cm="1">
        <f t="array" ref="K612">SUMPRODUCT(--($B$4:$B$498=B612),--($E$4:$E$498=C612),--($D$4:$D$498=""),$K$4:$K$498)</f>
        <v>0</v>
      </c>
      <c r="L612" s="136" cm="1">
        <f t="array" ref="L612">SUMPRODUCT(--($B$4:$B$498=B612),--($E$4:$E$498=C612),--($D$4:$D$498=""),$L$4:$L$498)</f>
        <v>0</v>
      </c>
      <c r="M612" s="136" cm="1">
        <f t="array" ref="M612">SUMPRODUCT(--($B$5:$B$498=B612),--($E$5:$E$498=C612),--($D$5:$D$498=""),$M$5:$M$498)</f>
        <v>0</v>
      </c>
      <c r="N612" s="136">
        <f t="shared" si="35"/>
        <v>0</v>
      </c>
      <c r="O612" s="81"/>
      <c r="P612" s="136" t="e" cm="1">
        <f t="array" ref="P612">SUMPRODUCT(--($B$4:$B$498=B612),--($E$4:$E$498=C612),--($D$4:$D$498=""),$P$4:$P$498)</f>
        <v>#N/A</v>
      </c>
    </row>
    <row r="613" spans="2:16" ht="15.75" thickBot="1">
      <c r="C613" s="144" t="s">
        <v>203</v>
      </c>
      <c r="D613" s="140"/>
      <c r="E613" s="140"/>
      <c r="F613" s="141">
        <f t="shared" ref="F613:M613" si="37">SUM(F600:F612)</f>
        <v>0</v>
      </c>
      <c r="G613" s="141">
        <f t="shared" si="37"/>
        <v>0</v>
      </c>
      <c r="H613" s="141">
        <f t="shared" si="37"/>
        <v>0</v>
      </c>
      <c r="I613" s="141">
        <f t="shared" si="37"/>
        <v>0</v>
      </c>
      <c r="J613" s="141">
        <f t="shared" si="37"/>
        <v>0</v>
      </c>
      <c r="K613" s="141">
        <f t="shared" si="37"/>
        <v>0</v>
      </c>
      <c r="L613" s="141">
        <f t="shared" si="37"/>
        <v>0</v>
      </c>
      <c r="M613" s="141">
        <f t="shared" si="37"/>
        <v>0</v>
      </c>
      <c r="N613" s="141">
        <f t="shared" si="35"/>
        <v>0</v>
      </c>
      <c r="O613" s="93"/>
      <c r="P613" s="141" t="e">
        <f>SUM(P600:P612)</f>
        <v>#N/A</v>
      </c>
    </row>
    <row r="614" spans="2:16" ht="15.75" thickTop="1"/>
  </sheetData>
  <mergeCells count="4">
    <mergeCell ref="B1:C1"/>
    <mergeCell ref="D1:J1"/>
    <mergeCell ref="B2:C2"/>
    <mergeCell ref="D2:J2"/>
  </mergeCells>
  <phoneticPr fontId="11" type="noConversion"/>
  <pageMargins left="0.7" right="0.7" top="0.75" bottom="0.75" header="0.3" footer="0.3"/>
  <pageSetup paperSize="9" orientation="portrait" r:id="rId1"/>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B70106-2D62-43AE-837D-CEA124FF1FF7}">
  <sheetPr>
    <tabColor rgb="FF173583"/>
  </sheetPr>
  <dimension ref="A1:O151"/>
  <sheetViews>
    <sheetView workbookViewId="0">
      <selection activeCell="V126" sqref="V126"/>
    </sheetView>
  </sheetViews>
  <sheetFormatPr defaultRowHeight="15"/>
  <cols>
    <col min="1" max="1" width="30.42578125" bestFit="1" customWidth="1"/>
    <col min="2" max="2" width="13.85546875" customWidth="1"/>
    <col min="3" max="3" width="11.85546875" customWidth="1"/>
  </cols>
  <sheetData>
    <row r="1" spans="1:15" ht="30">
      <c r="A1" s="149" t="s">
        <v>180</v>
      </c>
      <c r="B1" s="150" t="s">
        <v>209</v>
      </c>
      <c r="C1" s="150" t="s">
        <v>210</v>
      </c>
      <c r="D1" s="149" t="s">
        <v>211</v>
      </c>
      <c r="E1" s="149" t="s">
        <v>212</v>
      </c>
      <c r="F1" s="149" t="s">
        <v>213</v>
      </c>
      <c r="G1" s="149" t="s">
        <v>214</v>
      </c>
      <c r="H1" s="149" t="s">
        <v>215</v>
      </c>
      <c r="I1" s="149" t="s">
        <v>216</v>
      </c>
      <c r="J1" s="149" t="s">
        <v>217</v>
      </c>
      <c r="K1" s="149" t="s">
        <v>218</v>
      </c>
      <c r="L1" s="149" t="s">
        <v>219</v>
      </c>
      <c r="M1" s="149" t="s">
        <v>220</v>
      </c>
      <c r="N1" s="149" t="s">
        <v>221</v>
      </c>
      <c r="O1" s="149" t="s">
        <v>222</v>
      </c>
    </row>
    <row r="2" spans="1:15">
      <c r="A2" s="1"/>
      <c r="B2" s="1"/>
      <c r="C2" s="1"/>
      <c r="D2" s="1"/>
      <c r="E2" s="1"/>
      <c r="F2" s="1"/>
      <c r="G2" s="1"/>
      <c r="H2" s="1"/>
      <c r="I2" s="1"/>
      <c r="J2" s="1"/>
      <c r="K2" s="1"/>
      <c r="L2" s="1"/>
      <c r="M2" s="1"/>
      <c r="N2" s="1"/>
      <c r="O2" s="1"/>
    </row>
    <row r="3" spans="1:15">
      <c r="A3" s="37" t="s">
        <v>84</v>
      </c>
      <c r="B3" s="37"/>
      <c r="C3" s="37"/>
      <c r="D3" s="37"/>
      <c r="E3" s="37"/>
      <c r="F3" s="37"/>
      <c r="G3" s="37"/>
      <c r="H3" s="37"/>
      <c r="I3" s="37"/>
      <c r="J3" s="37"/>
      <c r="K3" s="37"/>
      <c r="L3" s="37"/>
      <c r="M3" s="37"/>
      <c r="N3" s="37"/>
      <c r="O3" s="37"/>
    </row>
    <row r="4" spans="1:15">
      <c r="A4" s="151" t="s">
        <v>223</v>
      </c>
      <c r="B4" s="151"/>
      <c r="C4" s="151"/>
      <c r="D4" s="151"/>
      <c r="E4" s="151"/>
      <c r="F4" s="151"/>
      <c r="G4" s="151"/>
      <c r="H4" s="151"/>
      <c r="I4" s="151"/>
      <c r="J4" s="151"/>
      <c r="K4" s="151"/>
      <c r="L4" s="151"/>
      <c r="M4" s="151"/>
      <c r="N4" s="151"/>
      <c r="O4" s="151"/>
    </row>
    <row r="5" spans="1:15">
      <c r="A5" s="37" t="s">
        <v>224</v>
      </c>
      <c r="B5" s="37"/>
      <c r="C5" s="37"/>
      <c r="D5" s="37"/>
      <c r="E5" s="37"/>
      <c r="F5" s="37"/>
      <c r="G5" s="37"/>
      <c r="H5" s="37"/>
      <c r="I5" s="37"/>
      <c r="J5" s="37"/>
      <c r="K5" s="37"/>
      <c r="L5" s="37"/>
      <c r="M5" s="37"/>
      <c r="N5" s="37"/>
      <c r="O5" s="37"/>
    </row>
    <row r="6" spans="1:15">
      <c r="A6" s="37" t="s">
        <v>225</v>
      </c>
      <c r="B6" s="37"/>
      <c r="C6" s="37"/>
      <c r="D6" s="37"/>
      <c r="E6" s="37"/>
      <c r="F6" s="37"/>
      <c r="G6" s="37"/>
      <c r="H6" s="37"/>
      <c r="I6" s="37"/>
      <c r="J6" s="37"/>
      <c r="K6" s="37"/>
      <c r="L6" s="37"/>
      <c r="M6" s="37"/>
      <c r="N6" s="37"/>
      <c r="O6" s="37"/>
    </row>
    <row r="7" spans="1:15">
      <c r="A7" s="37" t="s">
        <v>226</v>
      </c>
      <c r="B7" s="37"/>
      <c r="C7" s="37"/>
      <c r="D7" s="37"/>
      <c r="E7" s="37"/>
      <c r="F7" s="37"/>
      <c r="G7" s="37"/>
      <c r="H7" s="37"/>
      <c r="I7" s="37"/>
      <c r="J7" s="37"/>
      <c r="K7" s="37"/>
      <c r="L7" s="37"/>
      <c r="M7" s="37"/>
      <c r="N7" s="37"/>
      <c r="O7" s="37"/>
    </row>
    <row r="8" spans="1:15">
      <c r="A8" s="37" t="s">
        <v>227</v>
      </c>
      <c r="B8" s="37"/>
      <c r="C8" s="37"/>
      <c r="D8" s="37"/>
      <c r="E8" s="37"/>
      <c r="F8" s="37"/>
      <c r="G8" s="37"/>
      <c r="H8" s="37"/>
      <c r="I8" s="37"/>
      <c r="J8" s="37"/>
      <c r="K8" s="37"/>
      <c r="L8" s="37"/>
      <c r="M8" s="37"/>
      <c r="N8" s="37"/>
      <c r="O8" s="37"/>
    </row>
    <row r="9" spans="1:15">
      <c r="A9" s="151" t="s">
        <v>187</v>
      </c>
      <c r="B9" s="151"/>
      <c r="C9" s="151"/>
      <c r="D9" s="151"/>
      <c r="E9" s="151"/>
      <c r="F9" s="151"/>
      <c r="G9" s="151"/>
      <c r="H9" s="151"/>
      <c r="I9" s="151"/>
      <c r="J9" s="151"/>
      <c r="K9" s="151"/>
      <c r="L9" s="151"/>
      <c r="M9" s="151"/>
      <c r="N9" s="151"/>
      <c r="O9" s="151"/>
    </row>
    <row r="10" spans="1:15">
      <c r="A10" s="37" t="s">
        <v>61</v>
      </c>
      <c r="B10" s="37"/>
      <c r="C10" s="37"/>
      <c r="D10" s="37"/>
      <c r="E10" s="37"/>
      <c r="F10" s="37"/>
      <c r="G10" s="37"/>
      <c r="H10" s="37"/>
      <c r="I10" s="37"/>
      <c r="J10" s="37"/>
      <c r="K10" s="37"/>
      <c r="L10" s="37"/>
      <c r="M10" s="37"/>
      <c r="N10" s="37"/>
      <c r="O10" s="37"/>
    </row>
    <row r="11" spans="1:15">
      <c r="A11" s="151" t="s">
        <v>89</v>
      </c>
      <c r="B11" s="151"/>
      <c r="C11" s="151"/>
      <c r="D11" s="151"/>
      <c r="E11" s="151"/>
      <c r="F11" s="151"/>
      <c r="G11" s="151"/>
      <c r="H11" s="151"/>
      <c r="I11" s="151"/>
      <c r="J11" s="151"/>
      <c r="K11" s="151"/>
      <c r="L11" s="151"/>
      <c r="M11" s="151"/>
      <c r="N11" s="151"/>
      <c r="O11" s="151"/>
    </row>
    <row r="12" spans="1:15">
      <c r="A12" s="37" t="s">
        <v>228</v>
      </c>
      <c r="B12" s="37"/>
      <c r="C12" s="37"/>
      <c r="D12" s="37"/>
      <c r="E12" s="37"/>
      <c r="F12" s="37"/>
      <c r="G12" s="37"/>
      <c r="H12" s="37"/>
      <c r="I12" s="37"/>
      <c r="J12" s="37"/>
      <c r="K12" s="37"/>
      <c r="L12" s="37"/>
      <c r="M12" s="37"/>
      <c r="N12" s="37"/>
      <c r="O12" s="37"/>
    </row>
    <row r="14" spans="1:15" ht="30">
      <c r="A14" s="149" t="s">
        <v>180</v>
      </c>
      <c r="B14" s="150" t="s">
        <v>209</v>
      </c>
      <c r="C14" s="150" t="s">
        <v>210</v>
      </c>
      <c r="D14" s="149" t="s">
        <v>211</v>
      </c>
      <c r="E14" s="149" t="s">
        <v>212</v>
      </c>
      <c r="F14" s="149" t="s">
        <v>213</v>
      </c>
      <c r="G14" s="149" t="s">
        <v>214</v>
      </c>
      <c r="H14" s="149" t="s">
        <v>215</v>
      </c>
      <c r="I14" s="149" t="s">
        <v>216</v>
      </c>
      <c r="J14" s="149" t="s">
        <v>217</v>
      </c>
      <c r="K14" s="149" t="s">
        <v>218</v>
      </c>
      <c r="L14" s="149" t="s">
        <v>219</v>
      </c>
      <c r="M14" s="149" t="s">
        <v>220</v>
      </c>
      <c r="N14" s="149" t="s">
        <v>221</v>
      </c>
      <c r="O14" s="149" t="s">
        <v>222</v>
      </c>
    </row>
    <row r="15" spans="1:15">
      <c r="A15" s="1"/>
      <c r="B15" s="1"/>
      <c r="C15" s="1"/>
      <c r="D15" s="1"/>
      <c r="E15" s="1"/>
      <c r="F15" s="1"/>
      <c r="G15" s="1"/>
      <c r="H15" s="1"/>
      <c r="I15" s="1"/>
      <c r="J15" s="1"/>
      <c r="K15" s="1"/>
      <c r="L15" s="1"/>
      <c r="M15" s="1"/>
      <c r="N15" s="1"/>
      <c r="O15" s="1"/>
    </row>
    <row r="16" spans="1:15">
      <c r="A16" s="37" t="s">
        <v>84</v>
      </c>
      <c r="B16" s="37"/>
      <c r="C16" s="37"/>
      <c r="D16" s="37"/>
      <c r="E16" s="37"/>
      <c r="F16" s="37"/>
      <c r="G16" s="37"/>
      <c r="H16" s="37"/>
      <c r="I16" s="37"/>
      <c r="J16" s="37"/>
      <c r="K16" s="37"/>
      <c r="L16" s="37"/>
      <c r="M16" s="37"/>
      <c r="N16" s="37"/>
      <c r="O16" s="37"/>
    </row>
    <row r="17" spans="1:15">
      <c r="A17" s="151" t="s">
        <v>223</v>
      </c>
      <c r="B17" s="151"/>
      <c r="C17" s="151"/>
      <c r="D17" s="151"/>
      <c r="E17" s="151"/>
      <c r="F17" s="151"/>
      <c r="G17" s="151"/>
      <c r="H17" s="151"/>
      <c r="I17" s="151"/>
      <c r="J17" s="151"/>
      <c r="K17" s="151"/>
      <c r="L17" s="151"/>
      <c r="M17" s="151"/>
      <c r="N17" s="151"/>
      <c r="O17" s="151"/>
    </row>
    <row r="18" spans="1:15">
      <c r="A18" s="37" t="s">
        <v>224</v>
      </c>
      <c r="B18" s="37"/>
      <c r="C18" s="37"/>
      <c r="D18" s="37"/>
      <c r="E18" s="37"/>
      <c r="F18" s="37"/>
      <c r="G18" s="37"/>
      <c r="H18" s="37"/>
      <c r="I18" s="37"/>
      <c r="J18" s="37"/>
      <c r="K18" s="37"/>
      <c r="L18" s="37"/>
      <c r="M18" s="37"/>
      <c r="N18" s="37"/>
      <c r="O18" s="37"/>
    </row>
    <row r="19" spans="1:15">
      <c r="A19" s="37" t="s">
        <v>225</v>
      </c>
      <c r="B19" s="37"/>
      <c r="C19" s="37"/>
      <c r="D19" s="37"/>
      <c r="E19" s="37"/>
      <c r="F19" s="37"/>
      <c r="G19" s="37"/>
      <c r="H19" s="37"/>
      <c r="I19" s="37"/>
      <c r="J19" s="37"/>
      <c r="K19" s="37"/>
      <c r="L19" s="37"/>
      <c r="M19" s="37"/>
      <c r="N19" s="37"/>
      <c r="O19" s="37"/>
    </row>
    <row r="20" spans="1:15">
      <c r="A20" s="37" t="s">
        <v>226</v>
      </c>
      <c r="B20" s="37"/>
      <c r="C20" s="37"/>
      <c r="D20" s="37"/>
      <c r="E20" s="37"/>
      <c r="F20" s="37"/>
      <c r="G20" s="37"/>
      <c r="H20" s="37"/>
      <c r="I20" s="37"/>
      <c r="J20" s="37"/>
      <c r="K20" s="37"/>
      <c r="L20" s="37"/>
      <c r="M20" s="37"/>
      <c r="N20" s="37"/>
      <c r="O20" s="37"/>
    </row>
    <row r="21" spans="1:15">
      <c r="A21" s="37" t="s">
        <v>227</v>
      </c>
      <c r="B21" s="37"/>
      <c r="C21" s="37"/>
      <c r="D21" s="37"/>
      <c r="E21" s="37"/>
      <c r="F21" s="37"/>
      <c r="G21" s="37"/>
      <c r="H21" s="37"/>
      <c r="I21" s="37"/>
      <c r="J21" s="37"/>
      <c r="K21" s="37"/>
      <c r="L21" s="37"/>
      <c r="M21" s="37"/>
      <c r="N21" s="37"/>
      <c r="O21" s="37"/>
    </row>
    <row r="22" spans="1:15">
      <c r="A22" s="151" t="s">
        <v>187</v>
      </c>
      <c r="B22" s="151"/>
      <c r="C22" s="151"/>
      <c r="D22" s="151"/>
      <c r="E22" s="151"/>
      <c r="F22" s="151"/>
      <c r="G22" s="151"/>
      <c r="H22" s="151"/>
      <c r="I22" s="151"/>
      <c r="J22" s="151"/>
      <c r="K22" s="151"/>
      <c r="L22" s="151"/>
      <c r="M22" s="151"/>
      <c r="N22" s="151"/>
      <c r="O22" s="151"/>
    </row>
    <row r="23" spans="1:15">
      <c r="A23" s="37" t="s">
        <v>61</v>
      </c>
      <c r="B23" s="37"/>
      <c r="C23" s="37"/>
      <c r="D23" s="37"/>
      <c r="E23" s="37"/>
      <c r="F23" s="37"/>
      <c r="G23" s="37"/>
      <c r="H23" s="37"/>
      <c r="I23" s="37"/>
      <c r="J23" s="37"/>
      <c r="K23" s="37"/>
      <c r="L23" s="37"/>
      <c r="M23" s="37"/>
      <c r="N23" s="37"/>
      <c r="O23" s="37"/>
    </row>
    <row r="24" spans="1:15">
      <c r="A24" s="151" t="s">
        <v>89</v>
      </c>
      <c r="B24" s="151"/>
      <c r="C24" s="151"/>
      <c r="D24" s="151"/>
      <c r="E24" s="151"/>
      <c r="F24" s="151"/>
      <c r="G24" s="151"/>
      <c r="H24" s="151"/>
      <c r="I24" s="151"/>
      <c r="J24" s="151"/>
      <c r="K24" s="151"/>
      <c r="L24" s="151"/>
      <c r="M24" s="151"/>
      <c r="N24" s="151"/>
      <c r="O24" s="151"/>
    </row>
    <row r="25" spans="1:15">
      <c r="A25" s="37" t="s">
        <v>228</v>
      </c>
      <c r="B25" s="37"/>
      <c r="C25" s="37"/>
      <c r="D25" s="37"/>
      <c r="E25" s="37"/>
      <c r="F25" s="37"/>
      <c r="G25" s="37"/>
      <c r="H25" s="37"/>
      <c r="I25" s="37"/>
      <c r="J25" s="37"/>
      <c r="K25" s="37"/>
      <c r="L25" s="37"/>
      <c r="M25" s="37"/>
      <c r="N25" s="37"/>
      <c r="O25" s="37"/>
    </row>
    <row r="27" spans="1:15" ht="30">
      <c r="A27" s="149" t="s">
        <v>180</v>
      </c>
      <c r="B27" s="150" t="s">
        <v>209</v>
      </c>
      <c r="C27" s="150" t="s">
        <v>210</v>
      </c>
      <c r="D27" s="149" t="s">
        <v>211</v>
      </c>
      <c r="E27" s="149" t="s">
        <v>212</v>
      </c>
      <c r="F27" s="149" t="s">
        <v>213</v>
      </c>
      <c r="G27" s="149" t="s">
        <v>214</v>
      </c>
      <c r="H27" s="149" t="s">
        <v>215</v>
      </c>
      <c r="I27" s="149" t="s">
        <v>216</v>
      </c>
      <c r="J27" s="149" t="s">
        <v>217</v>
      </c>
      <c r="K27" s="149" t="s">
        <v>218</v>
      </c>
      <c r="L27" s="149" t="s">
        <v>219</v>
      </c>
      <c r="M27" s="149" t="s">
        <v>220</v>
      </c>
      <c r="N27" s="149" t="s">
        <v>221</v>
      </c>
      <c r="O27" s="149" t="s">
        <v>222</v>
      </c>
    </row>
    <row r="28" spans="1:15">
      <c r="A28" s="1"/>
      <c r="B28" s="1"/>
      <c r="C28" s="1"/>
      <c r="D28" s="1"/>
      <c r="E28" s="1"/>
      <c r="F28" s="1"/>
      <c r="G28" s="1"/>
      <c r="H28" s="1"/>
      <c r="I28" s="1"/>
      <c r="J28" s="1"/>
      <c r="K28" s="1"/>
      <c r="L28" s="1"/>
      <c r="M28" s="1"/>
      <c r="N28" s="1"/>
      <c r="O28" s="1"/>
    </row>
    <row r="29" spans="1:15">
      <c r="A29" s="37" t="s">
        <v>84</v>
      </c>
      <c r="B29" s="37"/>
      <c r="C29" s="37"/>
      <c r="D29" s="37"/>
      <c r="E29" s="37"/>
      <c r="F29" s="37"/>
      <c r="G29" s="37"/>
      <c r="H29" s="37"/>
      <c r="I29" s="37"/>
      <c r="J29" s="37"/>
      <c r="K29" s="37"/>
      <c r="L29" s="37"/>
      <c r="M29" s="37"/>
      <c r="N29" s="37"/>
      <c r="O29" s="37"/>
    </row>
    <row r="30" spans="1:15">
      <c r="A30" s="151" t="s">
        <v>223</v>
      </c>
      <c r="B30" s="151"/>
      <c r="C30" s="151"/>
      <c r="D30" s="151"/>
      <c r="E30" s="151"/>
      <c r="F30" s="151"/>
      <c r="G30" s="151"/>
      <c r="H30" s="151"/>
      <c r="I30" s="151"/>
      <c r="J30" s="151"/>
      <c r="K30" s="151"/>
      <c r="L30" s="151"/>
      <c r="M30" s="151"/>
      <c r="N30" s="151"/>
      <c r="O30" s="151"/>
    </row>
    <row r="31" spans="1:15">
      <c r="A31" s="37" t="s">
        <v>224</v>
      </c>
      <c r="B31" s="37"/>
      <c r="C31" s="37"/>
      <c r="D31" s="37"/>
      <c r="E31" s="37"/>
      <c r="F31" s="37"/>
      <c r="G31" s="37"/>
      <c r="H31" s="37"/>
      <c r="I31" s="37"/>
      <c r="J31" s="37"/>
      <c r="K31" s="37"/>
      <c r="L31" s="37"/>
      <c r="M31" s="37"/>
      <c r="N31" s="37"/>
      <c r="O31" s="37"/>
    </row>
    <row r="32" spans="1:15">
      <c r="A32" s="37" t="s">
        <v>225</v>
      </c>
      <c r="B32" s="37"/>
      <c r="C32" s="37"/>
      <c r="D32" s="37"/>
      <c r="E32" s="37"/>
      <c r="F32" s="37"/>
      <c r="G32" s="37"/>
      <c r="H32" s="37"/>
      <c r="I32" s="37"/>
      <c r="J32" s="37"/>
      <c r="K32" s="37"/>
      <c r="L32" s="37"/>
      <c r="M32" s="37"/>
      <c r="N32" s="37"/>
      <c r="O32" s="37"/>
    </row>
    <row r="33" spans="1:15">
      <c r="A33" s="37" t="s">
        <v>226</v>
      </c>
      <c r="B33" s="37"/>
      <c r="C33" s="37"/>
      <c r="D33" s="37"/>
      <c r="E33" s="37"/>
      <c r="F33" s="37"/>
      <c r="G33" s="37"/>
      <c r="H33" s="37"/>
      <c r="I33" s="37"/>
      <c r="J33" s="37"/>
      <c r="K33" s="37"/>
      <c r="L33" s="37"/>
      <c r="M33" s="37"/>
      <c r="N33" s="37"/>
      <c r="O33" s="37"/>
    </row>
    <row r="34" spans="1:15">
      <c r="A34" s="37" t="s">
        <v>227</v>
      </c>
      <c r="B34" s="37"/>
      <c r="C34" s="37"/>
      <c r="D34" s="37"/>
      <c r="E34" s="37"/>
      <c r="F34" s="37"/>
      <c r="G34" s="37"/>
      <c r="H34" s="37"/>
      <c r="I34" s="37"/>
      <c r="J34" s="37"/>
      <c r="K34" s="37"/>
      <c r="L34" s="37"/>
      <c r="M34" s="37"/>
      <c r="N34" s="37"/>
      <c r="O34" s="37"/>
    </row>
    <row r="35" spans="1:15">
      <c r="A35" s="151" t="s">
        <v>187</v>
      </c>
      <c r="B35" s="151"/>
      <c r="C35" s="151"/>
      <c r="D35" s="151"/>
      <c r="E35" s="151"/>
      <c r="F35" s="151"/>
      <c r="G35" s="151"/>
      <c r="H35" s="151"/>
      <c r="I35" s="151"/>
      <c r="J35" s="151"/>
      <c r="K35" s="151"/>
      <c r="L35" s="151"/>
      <c r="M35" s="151"/>
      <c r="N35" s="151"/>
      <c r="O35" s="151"/>
    </row>
    <row r="36" spans="1:15">
      <c r="A36" s="37" t="s">
        <v>61</v>
      </c>
      <c r="B36" s="37"/>
      <c r="C36" s="37"/>
      <c r="D36" s="37"/>
      <c r="E36" s="37"/>
      <c r="F36" s="37"/>
      <c r="G36" s="37"/>
      <c r="H36" s="37"/>
      <c r="I36" s="37"/>
      <c r="J36" s="37"/>
      <c r="K36" s="37"/>
      <c r="L36" s="37"/>
      <c r="M36" s="37"/>
      <c r="N36" s="37"/>
      <c r="O36" s="37"/>
    </row>
    <row r="37" spans="1:15">
      <c r="A37" s="151" t="s">
        <v>89</v>
      </c>
      <c r="B37" s="151"/>
      <c r="C37" s="151"/>
      <c r="D37" s="151"/>
      <c r="E37" s="151"/>
      <c r="F37" s="151"/>
      <c r="G37" s="151"/>
      <c r="H37" s="151"/>
      <c r="I37" s="151"/>
      <c r="J37" s="151"/>
      <c r="K37" s="151"/>
      <c r="L37" s="151"/>
      <c r="M37" s="151"/>
      <c r="N37" s="151"/>
      <c r="O37" s="151"/>
    </row>
    <row r="38" spans="1:15">
      <c r="A38" s="37" t="s">
        <v>228</v>
      </c>
      <c r="B38" s="37"/>
      <c r="C38" s="37"/>
      <c r="D38" s="37"/>
      <c r="E38" s="37"/>
      <c r="F38" s="37"/>
      <c r="G38" s="37"/>
      <c r="H38" s="37"/>
      <c r="I38" s="37"/>
      <c r="J38" s="37"/>
      <c r="K38" s="37"/>
      <c r="L38" s="37"/>
      <c r="M38" s="37"/>
      <c r="N38" s="37"/>
      <c r="O38" s="37"/>
    </row>
    <row r="40" spans="1:15" ht="30">
      <c r="A40" s="149" t="s">
        <v>180</v>
      </c>
      <c r="B40" s="150" t="s">
        <v>209</v>
      </c>
      <c r="C40" s="150" t="s">
        <v>210</v>
      </c>
      <c r="D40" s="149" t="s">
        <v>211</v>
      </c>
      <c r="E40" s="149" t="s">
        <v>212</v>
      </c>
      <c r="F40" s="149" t="s">
        <v>213</v>
      </c>
      <c r="G40" s="149" t="s">
        <v>214</v>
      </c>
      <c r="H40" s="149" t="s">
        <v>215</v>
      </c>
      <c r="I40" s="149" t="s">
        <v>216</v>
      </c>
      <c r="J40" s="149" t="s">
        <v>217</v>
      </c>
      <c r="K40" s="149" t="s">
        <v>218</v>
      </c>
      <c r="L40" s="149" t="s">
        <v>219</v>
      </c>
      <c r="M40" s="149" t="s">
        <v>220</v>
      </c>
      <c r="N40" s="149" t="s">
        <v>221</v>
      </c>
      <c r="O40" s="149" t="s">
        <v>222</v>
      </c>
    </row>
    <row r="41" spans="1:15">
      <c r="A41" s="1"/>
      <c r="B41" s="1"/>
      <c r="C41" s="1"/>
      <c r="D41" s="1"/>
      <c r="E41" s="1"/>
      <c r="F41" s="1"/>
      <c r="G41" s="1"/>
      <c r="H41" s="1"/>
      <c r="I41" s="1"/>
      <c r="J41" s="1"/>
      <c r="K41" s="1"/>
      <c r="L41" s="1"/>
      <c r="M41" s="1"/>
      <c r="N41" s="1"/>
      <c r="O41" s="1"/>
    </row>
    <row r="42" spans="1:15">
      <c r="A42" s="37" t="s">
        <v>84</v>
      </c>
      <c r="B42" s="37"/>
      <c r="C42" s="37"/>
      <c r="D42" s="37"/>
      <c r="E42" s="37"/>
      <c r="F42" s="37"/>
      <c r="G42" s="37"/>
      <c r="H42" s="37"/>
      <c r="I42" s="37"/>
      <c r="J42" s="37"/>
      <c r="K42" s="37"/>
      <c r="L42" s="37"/>
      <c r="M42" s="37"/>
      <c r="N42" s="37"/>
      <c r="O42" s="37"/>
    </row>
    <row r="43" spans="1:15">
      <c r="A43" s="151" t="s">
        <v>223</v>
      </c>
      <c r="B43" s="151"/>
      <c r="C43" s="151"/>
      <c r="D43" s="151"/>
      <c r="E43" s="151"/>
      <c r="F43" s="151"/>
      <c r="G43" s="151"/>
      <c r="H43" s="151"/>
      <c r="I43" s="151"/>
      <c r="J43" s="151"/>
      <c r="K43" s="151"/>
      <c r="L43" s="151"/>
      <c r="M43" s="151"/>
      <c r="N43" s="151"/>
      <c r="O43" s="151"/>
    </row>
    <row r="44" spans="1:15">
      <c r="A44" s="37" t="s">
        <v>224</v>
      </c>
      <c r="B44" s="37"/>
      <c r="C44" s="37"/>
      <c r="D44" s="37"/>
      <c r="E44" s="37"/>
      <c r="F44" s="37"/>
      <c r="G44" s="37"/>
      <c r="H44" s="37"/>
      <c r="I44" s="37"/>
      <c r="J44" s="37"/>
      <c r="K44" s="37"/>
      <c r="L44" s="37"/>
      <c r="M44" s="37"/>
      <c r="N44" s="37"/>
      <c r="O44" s="37"/>
    </row>
    <row r="45" spans="1:15">
      <c r="A45" s="37" t="s">
        <v>225</v>
      </c>
      <c r="B45" s="37"/>
      <c r="C45" s="37"/>
      <c r="D45" s="37"/>
      <c r="E45" s="37"/>
      <c r="F45" s="37"/>
      <c r="G45" s="37"/>
      <c r="H45" s="37"/>
      <c r="I45" s="37"/>
      <c r="J45" s="37"/>
      <c r="K45" s="37"/>
      <c r="L45" s="37"/>
      <c r="M45" s="37"/>
      <c r="N45" s="37"/>
      <c r="O45" s="37"/>
    </row>
    <row r="46" spans="1:15">
      <c r="A46" s="37" t="s">
        <v>226</v>
      </c>
      <c r="B46" s="37"/>
      <c r="C46" s="37"/>
      <c r="D46" s="37"/>
      <c r="E46" s="37"/>
      <c r="F46" s="37"/>
      <c r="G46" s="37"/>
      <c r="H46" s="37"/>
      <c r="I46" s="37"/>
      <c r="J46" s="37"/>
      <c r="K46" s="37"/>
      <c r="L46" s="37"/>
      <c r="M46" s="37"/>
      <c r="N46" s="37"/>
      <c r="O46" s="37"/>
    </row>
    <row r="47" spans="1:15">
      <c r="A47" s="37" t="s">
        <v>227</v>
      </c>
      <c r="B47" s="37"/>
      <c r="C47" s="37"/>
      <c r="D47" s="37"/>
      <c r="E47" s="37"/>
      <c r="F47" s="37"/>
      <c r="G47" s="37"/>
      <c r="H47" s="37"/>
      <c r="I47" s="37"/>
      <c r="J47" s="37"/>
      <c r="K47" s="37"/>
      <c r="L47" s="37"/>
      <c r="M47" s="37"/>
      <c r="N47" s="37"/>
      <c r="O47" s="37"/>
    </row>
    <row r="48" spans="1:15">
      <c r="A48" s="151" t="s">
        <v>187</v>
      </c>
      <c r="B48" s="151"/>
      <c r="C48" s="151"/>
      <c r="D48" s="151"/>
      <c r="E48" s="151"/>
      <c r="F48" s="151"/>
      <c r="G48" s="151"/>
      <c r="H48" s="151"/>
      <c r="I48" s="151"/>
      <c r="J48" s="151"/>
      <c r="K48" s="151"/>
      <c r="L48" s="151"/>
      <c r="M48" s="151"/>
      <c r="N48" s="151"/>
      <c r="O48" s="151"/>
    </row>
    <row r="49" spans="1:15">
      <c r="A49" s="37" t="s">
        <v>61</v>
      </c>
      <c r="B49" s="37"/>
      <c r="C49" s="37"/>
      <c r="D49" s="37"/>
      <c r="E49" s="37"/>
      <c r="F49" s="37"/>
      <c r="G49" s="37"/>
      <c r="H49" s="37"/>
      <c r="I49" s="37"/>
      <c r="J49" s="37"/>
      <c r="K49" s="37"/>
      <c r="L49" s="37"/>
      <c r="M49" s="37"/>
      <c r="N49" s="37"/>
      <c r="O49" s="37"/>
    </row>
    <row r="50" spans="1:15">
      <c r="A50" s="151" t="s">
        <v>89</v>
      </c>
      <c r="B50" s="151"/>
      <c r="C50" s="151"/>
      <c r="D50" s="151"/>
      <c r="E50" s="151"/>
      <c r="F50" s="151"/>
      <c r="G50" s="151"/>
      <c r="H50" s="151"/>
      <c r="I50" s="151"/>
      <c r="J50" s="151"/>
      <c r="K50" s="151"/>
      <c r="L50" s="151"/>
      <c r="M50" s="151"/>
      <c r="N50" s="151"/>
      <c r="O50" s="151"/>
    </row>
    <row r="51" spans="1:15">
      <c r="A51" s="37" t="s">
        <v>228</v>
      </c>
      <c r="B51" s="37"/>
      <c r="C51" s="37"/>
      <c r="D51" s="37"/>
      <c r="E51" s="37"/>
      <c r="F51" s="37"/>
      <c r="G51" s="37"/>
      <c r="H51" s="37"/>
      <c r="I51" s="37"/>
      <c r="J51" s="37"/>
      <c r="K51" s="37"/>
      <c r="L51" s="37"/>
      <c r="M51" s="37"/>
      <c r="N51" s="37"/>
      <c r="O51" s="37"/>
    </row>
    <row r="53" spans="1:15" ht="30">
      <c r="A53" s="149" t="s">
        <v>180</v>
      </c>
      <c r="B53" s="150" t="s">
        <v>209</v>
      </c>
      <c r="C53" s="150" t="s">
        <v>210</v>
      </c>
      <c r="D53" s="149" t="s">
        <v>211</v>
      </c>
      <c r="E53" s="149" t="s">
        <v>212</v>
      </c>
      <c r="F53" s="149" t="s">
        <v>213</v>
      </c>
      <c r="G53" s="149" t="s">
        <v>214</v>
      </c>
      <c r="H53" s="149" t="s">
        <v>215</v>
      </c>
      <c r="I53" s="149" t="s">
        <v>216</v>
      </c>
      <c r="J53" s="149" t="s">
        <v>217</v>
      </c>
      <c r="K53" s="149" t="s">
        <v>218</v>
      </c>
      <c r="L53" s="149" t="s">
        <v>219</v>
      </c>
      <c r="M53" s="149" t="s">
        <v>220</v>
      </c>
      <c r="N53" s="149" t="s">
        <v>221</v>
      </c>
      <c r="O53" s="149" t="s">
        <v>222</v>
      </c>
    </row>
    <row r="54" spans="1:15">
      <c r="A54" s="1"/>
      <c r="B54" s="1"/>
      <c r="C54" s="1"/>
      <c r="D54" s="1"/>
      <c r="E54" s="1"/>
      <c r="F54" s="1"/>
      <c r="G54" s="1"/>
      <c r="H54" s="1"/>
      <c r="I54" s="1"/>
      <c r="J54" s="1"/>
      <c r="K54" s="1"/>
      <c r="L54" s="1"/>
      <c r="M54" s="1"/>
      <c r="N54" s="1"/>
      <c r="O54" s="1"/>
    </row>
    <row r="55" spans="1:15">
      <c r="A55" s="37" t="s">
        <v>84</v>
      </c>
      <c r="B55" s="37"/>
      <c r="C55" s="37"/>
      <c r="D55" s="37"/>
      <c r="E55" s="37"/>
      <c r="F55" s="37"/>
      <c r="G55" s="37"/>
      <c r="H55" s="37"/>
      <c r="I55" s="37"/>
      <c r="J55" s="37"/>
      <c r="K55" s="37"/>
      <c r="L55" s="37"/>
      <c r="M55" s="37"/>
      <c r="N55" s="37"/>
      <c r="O55" s="37"/>
    </row>
    <row r="56" spans="1:15">
      <c r="A56" s="151" t="s">
        <v>223</v>
      </c>
      <c r="B56" s="151"/>
      <c r="C56" s="151"/>
      <c r="D56" s="151"/>
      <c r="E56" s="151"/>
      <c r="F56" s="151"/>
      <c r="G56" s="151"/>
      <c r="H56" s="151"/>
      <c r="I56" s="151"/>
      <c r="J56" s="151"/>
      <c r="K56" s="151"/>
      <c r="L56" s="151"/>
      <c r="M56" s="151"/>
      <c r="N56" s="151"/>
      <c r="O56" s="151"/>
    </row>
    <row r="57" spans="1:15">
      <c r="A57" s="37" t="s">
        <v>224</v>
      </c>
      <c r="B57" s="37"/>
      <c r="C57" s="37"/>
      <c r="D57" s="37"/>
      <c r="E57" s="37"/>
      <c r="F57" s="37"/>
      <c r="G57" s="37"/>
      <c r="H57" s="37"/>
      <c r="I57" s="37"/>
      <c r="J57" s="37"/>
      <c r="K57" s="37"/>
      <c r="L57" s="37"/>
      <c r="M57" s="37"/>
      <c r="N57" s="37"/>
      <c r="O57" s="37"/>
    </row>
    <row r="58" spans="1:15">
      <c r="A58" s="37" t="s">
        <v>225</v>
      </c>
      <c r="B58" s="37"/>
      <c r="C58" s="37"/>
      <c r="D58" s="37"/>
      <c r="E58" s="37"/>
      <c r="F58" s="37"/>
      <c r="G58" s="37"/>
      <c r="H58" s="37"/>
      <c r="I58" s="37"/>
      <c r="J58" s="37"/>
      <c r="K58" s="37"/>
      <c r="L58" s="37"/>
      <c r="M58" s="37"/>
      <c r="N58" s="37"/>
      <c r="O58" s="37"/>
    </row>
    <row r="59" spans="1:15">
      <c r="A59" s="37" t="s">
        <v>226</v>
      </c>
      <c r="B59" s="37"/>
      <c r="C59" s="37"/>
      <c r="D59" s="37"/>
      <c r="E59" s="37"/>
      <c r="F59" s="37"/>
      <c r="G59" s="37"/>
      <c r="H59" s="37"/>
      <c r="I59" s="37"/>
      <c r="J59" s="37"/>
      <c r="K59" s="37"/>
      <c r="L59" s="37"/>
      <c r="M59" s="37"/>
      <c r="N59" s="37"/>
      <c r="O59" s="37"/>
    </row>
    <row r="60" spans="1:15">
      <c r="A60" s="37" t="s">
        <v>227</v>
      </c>
      <c r="B60" s="37"/>
      <c r="C60" s="37"/>
      <c r="D60" s="37"/>
      <c r="E60" s="37"/>
      <c r="F60" s="37"/>
      <c r="G60" s="37"/>
      <c r="H60" s="37"/>
      <c r="I60" s="37"/>
      <c r="J60" s="37"/>
      <c r="K60" s="37"/>
      <c r="L60" s="37"/>
      <c r="M60" s="37"/>
      <c r="N60" s="37"/>
      <c r="O60" s="37"/>
    </row>
    <row r="61" spans="1:15">
      <c r="A61" s="151" t="s">
        <v>187</v>
      </c>
      <c r="B61" s="151"/>
      <c r="C61" s="151"/>
      <c r="D61" s="151"/>
      <c r="E61" s="151"/>
      <c r="F61" s="151"/>
      <c r="G61" s="151"/>
      <c r="H61" s="151"/>
      <c r="I61" s="151"/>
      <c r="J61" s="151"/>
      <c r="K61" s="151"/>
      <c r="L61" s="151"/>
      <c r="M61" s="151"/>
      <c r="N61" s="151"/>
      <c r="O61" s="151"/>
    </row>
    <row r="62" spans="1:15">
      <c r="A62" s="37" t="s">
        <v>61</v>
      </c>
      <c r="B62" s="37"/>
      <c r="C62" s="37"/>
      <c r="D62" s="37"/>
      <c r="E62" s="37"/>
      <c r="F62" s="37"/>
      <c r="G62" s="37"/>
      <c r="H62" s="37"/>
      <c r="I62" s="37"/>
      <c r="J62" s="37"/>
      <c r="K62" s="37"/>
      <c r="L62" s="37"/>
      <c r="M62" s="37"/>
      <c r="N62" s="37"/>
      <c r="O62" s="37"/>
    </row>
    <row r="63" spans="1:15">
      <c r="A63" s="151" t="s">
        <v>89</v>
      </c>
      <c r="B63" s="151"/>
      <c r="C63" s="151"/>
      <c r="D63" s="151"/>
      <c r="E63" s="151"/>
      <c r="F63" s="151"/>
      <c r="G63" s="151"/>
      <c r="H63" s="151"/>
      <c r="I63" s="151"/>
      <c r="J63" s="151"/>
      <c r="K63" s="151"/>
      <c r="L63" s="151"/>
      <c r="M63" s="151"/>
      <c r="N63" s="151"/>
      <c r="O63" s="151"/>
    </row>
    <row r="64" spans="1:15">
      <c r="A64" s="37" t="s">
        <v>228</v>
      </c>
      <c r="B64" s="37"/>
      <c r="C64" s="37"/>
      <c r="D64" s="37"/>
      <c r="E64" s="37"/>
      <c r="F64" s="37"/>
      <c r="G64" s="37"/>
      <c r="H64" s="37"/>
      <c r="I64" s="37"/>
      <c r="J64" s="37"/>
      <c r="K64" s="37"/>
      <c r="L64" s="37"/>
      <c r="M64" s="37"/>
      <c r="N64" s="37"/>
      <c r="O64" s="37"/>
    </row>
    <row r="66" spans="1:15" ht="30">
      <c r="A66" s="149" t="s">
        <v>180</v>
      </c>
      <c r="B66" s="150" t="s">
        <v>209</v>
      </c>
      <c r="C66" s="150" t="s">
        <v>210</v>
      </c>
      <c r="D66" s="149" t="s">
        <v>211</v>
      </c>
      <c r="E66" s="149" t="s">
        <v>212</v>
      </c>
      <c r="F66" s="149" t="s">
        <v>213</v>
      </c>
      <c r="G66" s="149" t="s">
        <v>214</v>
      </c>
      <c r="H66" s="149" t="s">
        <v>215</v>
      </c>
      <c r="I66" s="149" t="s">
        <v>216</v>
      </c>
      <c r="J66" s="149" t="s">
        <v>217</v>
      </c>
      <c r="K66" s="149" t="s">
        <v>218</v>
      </c>
      <c r="L66" s="149" t="s">
        <v>219</v>
      </c>
      <c r="M66" s="149" t="s">
        <v>220</v>
      </c>
      <c r="N66" s="149" t="s">
        <v>221</v>
      </c>
      <c r="O66" s="149" t="s">
        <v>222</v>
      </c>
    </row>
    <row r="67" spans="1:15">
      <c r="A67" s="1"/>
      <c r="B67" s="1"/>
      <c r="C67" s="1"/>
      <c r="D67" s="1"/>
      <c r="E67" s="1"/>
      <c r="F67" s="1"/>
      <c r="G67" s="1"/>
      <c r="H67" s="1"/>
      <c r="I67" s="1"/>
      <c r="J67" s="1"/>
      <c r="K67" s="1"/>
      <c r="L67" s="1"/>
      <c r="M67" s="1"/>
      <c r="N67" s="1"/>
      <c r="O67" s="1"/>
    </row>
    <row r="68" spans="1:15">
      <c r="A68" s="37" t="s">
        <v>84</v>
      </c>
      <c r="B68" s="37"/>
      <c r="C68" s="37"/>
      <c r="D68" s="37"/>
      <c r="E68" s="37"/>
      <c r="F68" s="37"/>
      <c r="G68" s="37"/>
      <c r="H68" s="37"/>
      <c r="I68" s="37"/>
      <c r="J68" s="37"/>
      <c r="K68" s="37"/>
      <c r="L68" s="37"/>
      <c r="M68" s="37"/>
      <c r="N68" s="37"/>
      <c r="O68" s="37"/>
    </row>
    <row r="69" spans="1:15">
      <c r="A69" s="151" t="s">
        <v>223</v>
      </c>
      <c r="B69" s="151"/>
      <c r="C69" s="151"/>
      <c r="D69" s="151"/>
      <c r="E69" s="151"/>
      <c r="F69" s="151"/>
      <c r="G69" s="151"/>
      <c r="H69" s="151"/>
      <c r="I69" s="151"/>
      <c r="J69" s="151"/>
      <c r="K69" s="151"/>
      <c r="L69" s="151"/>
      <c r="M69" s="151"/>
      <c r="N69" s="151"/>
      <c r="O69" s="151"/>
    </row>
    <row r="70" spans="1:15">
      <c r="A70" s="37" t="s">
        <v>224</v>
      </c>
      <c r="B70" s="37"/>
      <c r="C70" s="37"/>
      <c r="D70" s="37"/>
      <c r="E70" s="37"/>
      <c r="F70" s="37"/>
      <c r="G70" s="37"/>
      <c r="H70" s="37"/>
      <c r="I70" s="37"/>
      <c r="J70" s="37"/>
      <c r="K70" s="37"/>
      <c r="L70" s="37"/>
      <c r="M70" s="37"/>
      <c r="N70" s="37"/>
      <c r="O70" s="37"/>
    </row>
    <row r="71" spans="1:15">
      <c r="A71" s="37" t="s">
        <v>225</v>
      </c>
      <c r="B71" s="37"/>
      <c r="C71" s="37"/>
      <c r="D71" s="37"/>
      <c r="E71" s="37"/>
      <c r="F71" s="37"/>
      <c r="G71" s="37"/>
      <c r="H71" s="37"/>
      <c r="I71" s="37"/>
      <c r="J71" s="37"/>
      <c r="K71" s="37"/>
      <c r="L71" s="37"/>
      <c r="M71" s="37"/>
      <c r="N71" s="37"/>
      <c r="O71" s="37"/>
    </row>
    <row r="72" spans="1:15">
      <c r="A72" s="37" t="s">
        <v>226</v>
      </c>
      <c r="B72" s="37"/>
      <c r="C72" s="37"/>
      <c r="D72" s="37"/>
      <c r="E72" s="37"/>
      <c r="F72" s="37"/>
      <c r="G72" s="37"/>
      <c r="H72" s="37"/>
      <c r="I72" s="37"/>
      <c r="J72" s="37"/>
      <c r="K72" s="37"/>
      <c r="L72" s="37"/>
      <c r="M72" s="37"/>
      <c r="N72" s="37"/>
      <c r="O72" s="37"/>
    </row>
    <row r="73" spans="1:15">
      <c r="A73" s="37" t="s">
        <v>227</v>
      </c>
      <c r="B73" s="37"/>
      <c r="C73" s="37"/>
      <c r="D73" s="37"/>
      <c r="E73" s="37"/>
      <c r="F73" s="37"/>
      <c r="G73" s="37"/>
      <c r="H73" s="37"/>
      <c r="I73" s="37"/>
      <c r="J73" s="37"/>
      <c r="K73" s="37"/>
      <c r="L73" s="37"/>
      <c r="M73" s="37"/>
      <c r="N73" s="37"/>
      <c r="O73" s="37"/>
    </row>
    <row r="74" spans="1:15">
      <c r="A74" s="151" t="s">
        <v>187</v>
      </c>
      <c r="B74" s="151"/>
      <c r="C74" s="151"/>
      <c r="D74" s="151"/>
      <c r="E74" s="151"/>
      <c r="F74" s="151"/>
      <c r="G74" s="151"/>
      <c r="H74" s="151"/>
      <c r="I74" s="151"/>
      <c r="J74" s="151"/>
      <c r="K74" s="151"/>
      <c r="L74" s="151"/>
      <c r="M74" s="151"/>
      <c r="N74" s="151"/>
      <c r="O74" s="151"/>
    </row>
    <row r="75" spans="1:15">
      <c r="A75" s="37" t="s">
        <v>61</v>
      </c>
      <c r="B75" s="37"/>
      <c r="C75" s="37"/>
      <c r="D75" s="37"/>
      <c r="E75" s="37"/>
      <c r="F75" s="37"/>
      <c r="G75" s="37"/>
      <c r="H75" s="37"/>
      <c r="I75" s="37"/>
      <c r="J75" s="37"/>
      <c r="K75" s="37"/>
      <c r="L75" s="37"/>
      <c r="M75" s="37"/>
      <c r="N75" s="37"/>
      <c r="O75" s="37"/>
    </row>
    <row r="76" spans="1:15">
      <c r="A76" s="151" t="s">
        <v>89</v>
      </c>
      <c r="B76" s="151"/>
      <c r="C76" s="151"/>
      <c r="D76" s="151"/>
      <c r="E76" s="151"/>
      <c r="F76" s="151"/>
      <c r="G76" s="151"/>
      <c r="H76" s="151"/>
      <c r="I76" s="151"/>
      <c r="J76" s="151"/>
      <c r="K76" s="151"/>
      <c r="L76" s="151"/>
      <c r="M76" s="151"/>
      <c r="N76" s="151"/>
      <c r="O76" s="151"/>
    </row>
    <row r="77" spans="1:15">
      <c r="A77" s="37" t="s">
        <v>228</v>
      </c>
      <c r="B77" s="37"/>
      <c r="C77" s="37"/>
      <c r="D77" s="37"/>
      <c r="E77" s="37"/>
      <c r="F77" s="37"/>
      <c r="G77" s="37"/>
      <c r="H77" s="37"/>
      <c r="I77" s="37"/>
      <c r="J77" s="37"/>
      <c r="K77" s="37"/>
      <c r="L77" s="37"/>
      <c r="M77" s="37"/>
      <c r="N77" s="37"/>
      <c r="O77" s="37"/>
    </row>
    <row r="79" spans="1:15" ht="30">
      <c r="A79" s="149" t="s">
        <v>180</v>
      </c>
      <c r="B79" s="150" t="s">
        <v>209</v>
      </c>
      <c r="C79" s="150" t="s">
        <v>210</v>
      </c>
      <c r="D79" s="149" t="s">
        <v>211</v>
      </c>
      <c r="E79" s="149" t="s">
        <v>212</v>
      </c>
      <c r="F79" s="149" t="s">
        <v>213</v>
      </c>
      <c r="G79" s="149" t="s">
        <v>214</v>
      </c>
      <c r="H79" s="149" t="s">
        <v>215</v>
      </c>
      <c r="I79" s="149" t="s">
        <v>216</v>
      </c>
      <c r="J79" s="149" t="s">
        <v>217</v>
      </c>
      <c r="K79" s="149" t="s">
        <v>218</v>
      </c>
      <c r="L79" s="149" t="s">
        <v>219</v>
      </c>
      <c r="M79" s="149" t="s">
        <v>220</v>
      </c>
      <c r="N79" s="149" t="s">
        <v>221</v>
      </c>
      <c r="O79" s="149" t="s">
        <v>222</v>
      </c>
    </row>
    <row r="80" spans="1:15">
      <c r="A80" s="1"/>
      <c r="B80" s="1"/>
      <c r="C80" s="1"/>
      <c r="D80" s="1"/>
      <c r="E80" s="1"/>
      <c r="F80" s="1"/>
      <c r="G80" s="1"/>
      <c r="H80" s="1"/>
      <c r="I80" s="1"/>
      <c r="J80" s="1"/>
      <c r="K80" s="1"/>
      <c r="L80" s="1"/>
      <c r="M80" s="1"/>
      <c r="N80" s="1"/>
      <c r="O80" s="1"/>
    </row>
    <row r="81" spans="1:15">
      <c r="A81" s="37" t="s">
        <v>84</v>
      </c>
      <c r="B81" s="37"/>
      <c r="C81" s="37"/>
      <c r="D81" s="37"/>
      <c r="E81" s="37"/>
      <c r="F81" s="37"/>
      <c r="G81" s="37"/>
      <c r="H81" s="37"/>
      <c r="I81" s="37"/>
      <c r="J81" s="37"/>
      <c r="K81" s="37"/>
      <c r="L81" s="37"/>
      <c r="M81" s="37"/>
      <c r="N81" s="37"/>
      <c r="O81" s="37"/>
    </row>
    <row r="82" spans="1:15">
      <c r="A82" s="151" t="s">
        <v>223</v>
      </c>
      <c r="B82" s="151"/>
      <c r="C82" s="151"/>
      <c r="D82" s="151"/>
      <c r="E82" s="151"/>
      <c r="F82" s="151"/>
      <c r="G82" s="151"/>
      <c r="H82" s="151"/>
      <c r="I82" s="151"/>
      <c r="J82" s="151"/>
      <c r="K82" s="151"/>
      <c r="L82" s="151"/>
      <c r="M82" s="151"/>
      <c r="N82" s="151"/>
      <c r="O82" s="151"/>
    </row>
    <row r="83" spans="1:15">
      <c r="A83" s="37" t="s">
        <v>224</v>
      </c>
      <c r="B83" s="37"/>
      <c r="C83" s="37"/>
      <c r="D83" s="37"/>
      <c r="E83" s="37"/>
      <c r="F83" s="37"/>
      <c r="G83" s="37"/>
      <c r="H83" s="37"/>
      <c r="I83" s="37"/>
      <c r="J83" s="37"/>
      <c r="K83" s="37"/>
      <c r="L83" s="37"/>
      <c r="M83" s="37"/>
      <c r="N83" s="37"/>
      <c r="O83" s="37"/>
    </row>
    <row r="84" spans="1:15">
      <c r="A84" s="37" t="s">
        <v>225</v>
      </c>
      <c r="B84" s="37"/>
      <c r="C84" s="37"/>
      <c r="D84" s="37"/>
      <c r="E84" s="37"/>
      <c r="F84" s="37"/>
      <c r="G84" s="37"/>
      <c r="H84" s="37"/>
      <c r="I84" s="37"/>
      <c r="J84" s="37"/>
      <c r="K84" s="37"/>
      <c r="L84" s="37"/>
      <c r="M84" s="37"/>
      <c r="N84" s="37"/>
      <c r="O84" s="37"/>
    </row>
    <row r="85" spans="1:15">
      <c r="A85" s="37" t="s">
        <v>226</v>
      </c>
      <c r="B85" s="37"/>
      <c r="C85" s="37"/>
      <c r="D85" s="37"/>
      <c r="E85" s="37"/>
      <c r="F85" s="37"/>
      <c r="G85" s="37"/>
      <c r="H85" s="37"/>
      <c r="I85" s="37"/>
      <c r="J85" s="37"/>
      <c r="K85" s="37"/>
      <c r="L85" s="37"/>
      <c r="M85" s="37"/>
      <c r="N85" s="37"/>
      <c r="O85" s="37"/>
    </row>
    <row r="86" spans="1:15">
      <c r="A86" s="37" t="s">
        <v>227</v>
      </c>
      <c r="B86" s="37"/>
      <c r="C86" s="37"/>
      <c r="D86" s="37"/>
      <c r="E86" s="37"/>
      <c r="F86" s="37"/>
      <c r="G86" s="37"/>
      <c r="H86" s="37"/>
      <c r="I86" s="37"/>
      <c r="J86" s="37"/>
      <c r="K86" s="37"/>
      <c r="L86" s="37"/>
      <c r="M86" s="37"/>
      <c r="N86" s="37"/>
      <c r="O86" s="37"/>
    </row>
    <row r="87" spans="1:15">
      <c r="A87" s="151" t="s">
        <v>187</v>
      </c>
      <c r="B87" s="151"/>
      <c r="C87" s="151"/>
      <c r="D87" s="151"/>
      <c r="E87" s="151"/>
      <c r="F87" s="151"/>
      <c r="G87" s="151"/>
      <c r="H87" s="151"/>
      <c r="I87" s="151"/>
      <c r="J87" s="151"/>
      <c r="K87" s="151"/>
      <c r="L87" s="151"/>
      <c r="M87" s="151"/>
      <c r="N87" s="151"/>
      <c r="O87" s="151"/>
    </row>
    <row r="88" spans="1:15">
      <c r="A88" s="37" t="s">
        <v>61</v>
      </c>
      <c r="B88" s="37"/>
      <c r="C88" s="37"/>
      <c r="D88" s="37"/>
      <c r="E88" s="37"/>
      <c r="F88" s="37"/>
      <c r="G88" s="37"/>
      <c r="H88" s="37"/>
      <c r="I88" s="37"/>
      <c r="J88" s="37"/>
      <c r="K88" s="37"/>
      <c r="L88" s="37"/>
      <c r="M88" s="37"/>
      <c r="N88" s="37"/>
      <c r="O88" s="37"/>
    </row>
    <row r="89" spans="1:15">
      <c r="A89" s="151" t="s">
        <v>89</v>
      </c>
      <c r="B89" s="151"/>
      <c r="C89" s="151"/>
      <c r="D89" s="151"/>
      <c r="E89" s="151"/>
      <c r="F89" s="151"/>
      <c r="G89" s="151"/>
      <c r="H89" s="151"/>
      <c r="I89" s="151"/>
      <c r="J89" s="151"/>
      <c r="K89" s="151"/>
      <c r="L89" s="151"/>
      <c r="M89" s="151"/>
      <c r="N89" s="151"/>
      <c r="O89" s="151"/>
    </row>
    <row r="90" spans="1:15">
      <c r="A90" s="37" t="s">
        <v>228</v>
      </c>
      <c r="B90" s="37"/>
      <c r="C90" s="37"/>
      <c r="D90" s="37"/>
      <c r="E90" s="37"/>
      <c r="F90" s="37"/>
      <c r="G90" s="37"/>
      <c r="H90" s="37"/>
      <c r="I90" s="37"/>
      <c r="J90" s="37"/>
      <c r="K90" s="37"/>
      <c r="L90" s="37"/>
      <c r="M90" s="37"/>
      <c r="N90" s="37"/>
      <c r="O90" s="37"/>
    </row>
    <row r="92" spans="1:15" ht="30">
      <c r="A92" s="149" t="s">
        <v>180</v>
      </c>
      <c r="B92" s="150" t="s">
        <v>209</v>
      </c>
      <c r="C92" s="150" t="s">
        <v>210</v>
      </c>
      <c r="D92" s="149" t="s">
        <v>211</v>
      </c>
      <c r="E92" s="149" t="s">
        <v>212</v>
      </c>
      <c r="F92" s="149" t="s">
        <v>213</v>
      </c>
      <c r="G92" s="149" t="s">
        <v>214</v>
      </c>
      <c r="H92" s="149" t="s">
        <v>215</v>
      </c>
      <c r="I92" s="149" t="s">
        <v>216</v>
      </c>
      <c r="J92" s="149" t="s">
        <v>217</v>
      </c>
      <c r="K92" s="149" t="s">
        <v>218</v>
      </c>
      <c r="L92" s="149" t="s">
        <v>219</v>
      </c>
      <c r="M92" s="149" t="s">
        <v>220</v>
      </c>
      <c r="N92" s="149" t="s">
        <v>221</v>
      </c>
      <c r="O92" s="149" t="s">
        <v>222</v>
      </c>
    </row>
    <row r="93" spans="1:15">
      <c r="A93" s="1"/>
      <c r="B93" s="1"/>
      <c r="C93" s="1"/>
      <c r="D93" s="1"/>
      <c r="E93" s="1"/>
      <c r="F93" s="1"/>
      <c r="G93" s="1"/>
      <c r="H93" s="1"/>
      <c r="I93" s="1"/>
      <c r="J93" s="1"/>
      <c r="K93" s="1"/>
      <c r="L93" s="1"/>
      <c r="M93" s="1"/>
      <c r="N93" s="1"/>
      <c r="O93" s="1"/>
    </row>
    <row r="94" spans="1:15">
      <c r="A94" s="37" t="s">
        <v>84</v>
      </c>
      <c r="B94" s="37"/>
      <c r="C94" s="37"/>
      <c r="D94" s="37"/>
      <c r="E94" s="37"/>
      <c r="F94" s="37"/>
      <c r="G94" s="37"/>
      <c r="H94" s="37"/>
      <c r="I94" s="37"/>
      <c r="J94" s="37"/>
      <c r="K94" s="37"/>
      <c r="L94" s="37"/>
      <c r="M94" s="37"/>
      <c r="N94" s="37"/>
      <c r="O94" s="37"/>
    </row>
    <row r="95" spans="1:15">
      <c r="A95" s="151" t="s">
        <v>223</v>
      </c>
      <c r="B95" s="151"/>
      <c r="C95" s="151"/>
      <c r="D95" s="151"/>
      <c r="E95" s="151"/>
      <c r="F95" s="151"/>
      <c r="G95" s="151"/>
      <c r="H95" s="151"/>
      <c r="I95" s="151"/>
      <c r="J95" s="151"/>
      <c r="K95" s="151"/>
      <c r="L95" s="151"/>
      <c r="M95" s="151"/>
      <c r="N95" s="151"/>
      <c r="O95" s="151"/>
    </row>
    <row r="96" spans="1:15">
      <c r="A96" s="37" t="s">
        <v>224</v>
      </c>
      <c r="B96" s="37"/>
      <c r="C96" s="37"/>
      <c r="D96" s="37"/>
      <c r="E96" s="37"/>
      <c r="F96" s="37"/>
      <c r="G96" s="37"/>
      <c r="H96" s="37"/>
      <c r="I96" s="37"/>
      <c r="J96" s="37"/>
      <c r="K96" s="37"/>
      <c r="L96" s="37"/>
      <c r="M96" s="37"/>
      <c r="N96" s="37"/>
      <c r="O96" s="37"/>
    </row>
    <row r="97" spans="1:15">
      <c r="A97" s="37" t="s">
        <v>225</v>
      </c>
      <c r="B97" s="37"/>
      <c r="C97" s="37"/>
      <c r="D97" s="37"/>
      <c r="E97" s="37"/>
      <c r="F97" s="37"/>
      <c r="G97" s="37"/>
      <c r="H97" s="37"/>
      <c r="I97" s="37"/>
      <c r="J97" s="37"/>
      <c r="K97" s="37"/>
      <c r="L97" s="37"/>
      <c r="M97" s="37"/>
      <c r="N97" s="37"/>
      <c r="O97" s="37"/>
    </row>
    <row r="98" spans="1:15">
      <c r="A98" s="37" t="s">
        <v>226</v>
      </c>
      <c r="B98" s="37"/>
      <c r="C98" s="37"/>
      <c r="D98" s="37"/>
      <c r="E98" s="37"/>
      <c r="F98" s="37"/>
      <c r="G98" s="37"/>
      <c r="H98" s="37"/>
      <c r="I98" s="37"/>
      <c r="J98" s="37"/>
      <c r="K98" s="37"/>
      <c r="L98" s="37"/>
      <c r="M98" s="37"/>
      <c r="N98" s="37"/>
      <c r="O98" s="37"/>
    </row>
    <row r="99" spans="1:15">
      <c r="A99" s="37" t="s">
        <v>227</v>
      </c>
      <c r="B99" s="37"/>
      <c r="C99" s="37"/>
      <c r="D99" s="37"/>
      <c r="E99" s="37"/>
      <c r="F99" s="37"/>
      <c r="G99" s="37"/>
      <c r="H99" s="37"/>
      <c r="I99" s="37"/>
      <c r="J99" s="37"/>
      <c r="K99" s="37"/>
      <c r="L99" s="37"/>
      <c r="M99" s="37"/>
      <c r="N99" s="37"/>
      <c r="O99" s="37"/>
    </row>
    <row r="100" spans="1:15">
      <c r="A100" s="151" t="s">
        <v>187</v>
      </c>
      <c r="B100" s="151"/>
      <c r="C100" s="151"/>
      <c r="D100" s="151"/>
      <c r="E100" s="151"/>
      <c r="F100" s="151"/>
      <c r="G100" s="151"/>
      <c r="H100" s="151"/>
      <c r="I100" s="151"/>
      <c r="J100" s="151"/>
      <c r="K100" s="151"/>
      <c r="L100" s="151"/>
      <c r="M100" s="151"/>
      <c r="N100" s="151"/>
      <c r="O100" s="151"/>
    </row>
    <row r="101" spans="1:15">
      <c r="A101" s="37" t="s">
        <v>61</v>
      </c>
      <c r="B101" s="37"/>
      <c r="C101" s="37"/>
      <c r="D101" s="37"/>
      <c r="E101" s="37"/>
      <c r="F101" s="37"/>
      <c r="G101" s="37"/>
      <c r="H101" s="37"/>
      <c r="I101" s="37"/>
      <c r="J101" s="37"/>
      <c r="K101" s="37"/>
      <c r="L101" s="37"/>
      <c r="M101" s="37"/>
      <c r="N101" s="37"/>
      <c r="O101" s="37"/>
    </row>
    <row r="102" spans="1:15">
      <c r="A102" s="151" t="s">
        <v>89</v>
      </c>
      <c r="B102" s="151"/>
      <c r="C102" s="151"/>
      <c r="D102" s="151"/>
      <c r="E102" s="151"/>
      <c r="F102" s="151"/>
      <c r="G102" s="151"/>
      <c r="H102" s="151"/>
      <c r="I102" s="151"/>
      <c r="J102" s="151"/>
      <c r="K102" s="151"/>
      <c r="L102" s="151"/>
      <c r="M102" s="151"/>
      <c r="N102" s="151"/>
      <c r="O102" s="151"/>
    </row>
    <row r="103" spans="1:15">
      <c r="A103" s="37" t="s">
        <v>228</v>
      </c>
      <c r="B103" s="37"/>
      <c r="C103" s="37"/>
      <c r="D103" s="37"/>
      <c r="E103" s="37"/>
      <c r="F103" s="37"/>
      <c r="G103" s="37"/>
      <c r="H103" s="37"/>
      <c r="I103" s="37"/>
      <c r="J103" s="37"/>
      <c r="K103" s="37"/>
      <c r="L103" s="37"/>
      <c r="M103" s="37"/>
      <c r="N103" s="37"/>
      <c r="O103" s="37"/>
    </row>
    <row r="105" spans="1:15" ht="30">
      <c r="A105" s="149" t="s">
        <v>180</v>
      </c>
      <c r="B105" s="150" t="s">
        <v>209</v>
      </c>
      <c r="C105" s="150" t="s">
        <v>210</v>
      </c>
      <c r="D105" s="149" t="s">
        <v>211</v>
      </c>
      <c r="E105" s="149" t="s">
        <v>212</v>
      </c>
      <c r="F105" s="149" t="s">
        <v>213</v>
      </c>
      <c r="G105" s="149" t="s">
        <v>214</v>
      </c>
      <c r="H105" s="149" t="s">
        <v>215</v>
      </c>
      <c r="I105" s="149" t="s">
        <v>216</v>
      </c>
      <c r="J105" s="149" t="s">
        <v>217</v>
      </c>
      <c r="K105" s="149" t="s">
        <v>218</v>
      </c>
      <c r="L105" s="149" t="s">
        <v>219</v>
      </c>
      <c r="M105" s="149" t="s">
        <v>220</v>
      </c>
      <c r="N105" s="149" t="s">
        <v>221</v>
      </c>
      <c r="O105" s="149" t="s">
        <v>222</v>
      </c>
    </row>
    <row r="106" spans="1:15">
      <c r="A106" s="1"/>
      <c r="B106" s="1"/>
      <c r="C106" s="1"/>
      <c r="D106" s="1"/>
      <c r="E106" s="1"/>
      <c r="F106" s="1"/>
      <c r="G106" s="1"/>
      <c r="H106" s="1"/>
      <c r="I106" s="1"/>
      <c r="J106" s="1"/>
      <c r="K106" s="1"/>
      <c r="L106" s="1"/>
      <c r="M106" s="1"/>
      <c r="N106" s="1"/>
      <c r="O106" s="1"/>
    </row>
    <row r="107" spans="1:15">
      <c r="A107" s="37" t="s">
        <v>84</v>
      </c>
      <c r="B107" s="37"/>
      <c r="C107" s="37"/>
      <c r="D107" s="37"/>
      <c r="E107" s="37"/>
      <c r="F107" s="37"/>
      <c r="G107" s="37"/>
      <c r="H107" s="37"/>
      <c r="I107" s="37"/>
      <c r="J107" s="37"/>
      <c r="K107" s="37"/>
      <c r="L107" s="37"/>
      <c r="M107" s="37"/>
      <c r="N107" s="37"/>
      <c r="O107" s="37"/>
    </row>
    <row r="108" spans="1:15">
      <c r="A108" s="151" t="s">
        <v>223</v>
      </c>
      <c r="B108" s="151"/>
      <c r="C108" s="151"/>
      <c r="D108" s="151"/>
      <c r="E108" s="151"/>
      <c r="F108" s="151"/>
      <c r="G108" s="151"/>
      <c r="H108" s="151"/>
      <c r="I108" s="151"/>
      <c r="J108" s="151"/>
      <c r="K108" s="151"/>
      <c r="L108" s="151"/>
      <c r="M108" s="151"/>
      <c r="N108" s="151"/>
      <c r="O108" s="151"/>
    </row>
    <row r="109" spans="1:15">
      <c r="A109" s="37" t="s">
        <v>224</v>
      </c>
      <c r="B109" s="37"/>
      <c r="C109" s="37"/>
      <c r="D109" s="37"/>
      <c r="E109" s="37"/>
      <c r="F109" s="37"/>
      <c r="G109" s="37"/>
      <c r="H109" s="37"/>
      <c r="I109" s="37"/>
      <c r="J109" s="37"/>
      <c r="K109" s="37"/>
      <c r="L109" s="37"/>
      <c r="M109" s="37"/>
      <c r="N109" s="37"/>
      <c r="O109" s="37"/>
    </row>
    <row r="110" spans="1:15">
      <c r="A110" s="37" t="s">
        <v>225</v>
      </c>
      <c r="B110" s="37"/>
      <c r="C110" s="37"/>
      <c r="D110" s="37"/>
      <c r="E110" s="37"/>
      <c r="F110" s="37"/>
      <c r="G110" s="37"/>
      <c r="H110" s="37"/>
      <c r="I110" s="37"/>
      <c r="J110" s="37"/>
      <c r="K110" s="37"/>
      <c r="L110" s="37"/>
      <c r="M110" s="37"/>
      <c r="N110" s="37"/>
      <c r="O110" s="37"/>
    </row>
    <row r="111" spans="1:15">
      <c r="A111" s="37" t="s">
        <v>226</v>
      </c>
      <c r="B111" s="37"/>
      <c r="C111" s="37"/>
      <c r="D111" s="37"/>
      <c r="E111" s="37"/>
      <c r="F111" s="37"/>
      <c r="G111" s="37"/>
      <c r="H111" s="37"/>
      <c r="I111" s="37"/>
      <c r="J111" s="37"/>
      <c r="K111" s="37"/>
      <c r="L111" s="37"/>
      <c r="M111" s="37"/>
      <c r="N111" s="37"/>
      <c r="O111" s="37"/>
    </row>
    <row r="112" spans="1:15">
      <c r="A112" s="37" t="s">
        <v>227</v>
      </c>
      <c r="B112" s="37"/>
      <c r="C112" s="37"/>
      <c r="D112" s="37"/>
      <c r="E112" s="37"/>
      <c r="F112" s="37"/>
      <c r="G112" s="37"/>
      <c r="H112" s="37"/>
      <c r="I112" s="37"/>
      <c r="J112" s="37"/>
      <c r="K112" s="37"/>
      <c r="L112" s="37"/>
      <c r="M112" s="37"/>
      <c r="N112" s="37"/>
      <c r="O112" s="37"/>
    </row>
    <row r="113" spans="1:15">
      <c r="A113" s="151" t="s">
        <v>187</v>
      </c>
      <c r="B113" s="151"/>
      <c r="C113" s="151"/>
      <c r="D113" s="151"/>
      <c r="E113" s="151"/>
      <c r="F113" s="151"/>
      <c r="G113" s="151"/>
      <c r="H113" s="151"/>
      <c r="I113" s="151"/>
      <c r="J113" s="151"/>
      <c r="K113" s="151"/>
      <c r="L113" s="151"/>
      <c r="M113" s="151"/>
      <c r="N113" s="151"/>
      <c r="O113" s="151"/>
    </row>
    <row r="114" spans="1:15">
      <c r="A114" s="37" t="s">
        <v>61</v>
      </c>
      <c r="B114" s="37"/>
      <c r="C114" s="37"/>
      <c r="D114" s="37"/>
      <c r="E114" s="37"/>
      <c r="F114" s="37"/>
      <c r="G114" s="37"/>
      <c r="H114" s="37"/>
      <c r="I114" s="37"/>
      <c r="J114" s="37"/>
      <c r="K114" s="37"/>
      <c r="L114" s="37"/>
      <c r="M114" s="37"/>
      <c r="N114" s="37"/>
      <c r="O114" s="37"/>
    </row>
    <row r="115" spans="1:15">
      <c r="A115" s="151" t="s">
        <v>89</v>
      </c>
      <c r="B115" s="151"/>
      <c r="C115" s="151"/>
      <c r="D115" s="151"/>
      <c r="E115" s="151"/>
      <c r="F115" s="151"/>
      <c r="G115" s="151"/>
      <c r="H115" s="151"/>
      <c r="I115" s="151"/>
      <c r="J115" s="151"/>
      <c r="K115" s="151"/>
      <c r="L115" s="151"/>
      <c r="M115" s="151"/>
      <c r="N115" s="151"/>
      <c r="O115" s="151"/>
    </row>
    <row r="116" spans="1:15">
      <c r="A116" s="37" t="s">
        <v>228</v>
      </c>
      <c r="B116" s="37"/>
      <c r="C116" s="37"/>
      <c r="D116" s="37"/>
      <c r="E116" s="37"/>
      <c r="F116" s="37"/>
      <c r="G116" s="37"/>
      <c r="H116" s="37"/>
      <c r="I116" s="37"/>
      <c r="J116" s="37"/>
      <c r="K116" s="37"/>
      <c r="L116" s="37"/>
      <c r="M116" s="37"/>
      <c r="N116" s="37"/>
      <c r="O116" s="37"/>
    </row>
    <row r="118" spans="1:15" ht="30">
      <c r="A118" s="149" t="s">
        <v>180</v>
      </c>
      <c r="B118" s="150" t="s">
        <v>209</v>
      </c>
      <c r="C118" s="150" t="s">
        <v>210</v>
      </c>
      <c r="D118" s="149" t="s">
        <v>211</v>
      </c>
      <c r="E118" s="149" t="s">
        <v>212</v>
      </c>
      <c r="F118" s="149" t="s">
        <v>213</v>
      </c>
      <c r="G118" s="149" t="s">
        <v>214</v>
      </c>
      <c r="H118" s="149" t="s">
        <v>215</v>
      </c>
      <c r="I118" s="149" t="s">
        <v>216</v>
      </c>
      <c r="J118" s="149" t="s">
        <v>217</v>
      </c>
      <c r="K118" s="149" t="s">
        <v>218</v>
      </c>
      <c r="L118" s="149" t="s">
        <v>219</v>
      </c>
      <c r="M118" s="149" t="s">
        <v>220</v>
      </c>
      <c r="N118" s="149" t="s">
        <v>221</v>
      </c>
      <c r="O118" s="149" t="s">
        <v>222</v>
      </c>
    </row>
    <row r="119" spans="1:15">
      <c r="A119" s="1"/>
      <c r="B119" s="1"/>
      <c r="C119" s="1"/>
      <c r="D119" s="1"/>
      <c r="E119" s="1"/>
      <c r="F119" s="1"/>
      <c r="G119" s="1"/>
      <c r="H119" s="1"/>
      <c r="I119" s="1"/>
      <c r="J119" s="1"/>
      <c r="K119" s="1"/>
      <c r="L119" s="1"/>
      <c r="M119" s="1"/>
      <c r="N119" s="1"/>
      <c r="O119" s="1"/>
    </row>
    <row r="120" spans="1:15">
      <c r="A120" s="37" t="s">
        <v>84</v>
      </c>
      <c r="B120" s="37"/>
      <c r="C120" s="37"/>
      <c r="D120" s="37"/>
      <c r="E120" s="37"/>
      <c r="F120" s="37"/>
      <c r="G120" s="37"/>
      <c r="H120" s="37"/>
      <c r="I120" s="37"/>
      <c r="J120" s="37"/>
      <c r="K120" s="37"/>
      <c r="L120" s="37"/>
      <c r="M120" s="37"/>
      <c r="N120" s="37"/>
      <c r="O120" s="37"/>
    </row>
    <row r="121" spans="1:15">
      <c r="A121" s="151" t="s">
        <v>223</v>
      </c>
      <c r="B121" s="151"/>
      <c r="C121" s="151"/>
      <c r="D121" s="151"/>
      <c r="E121" s="151"/>
      <c r="F121" s="151"/>
      <c r="G121" s="151"/>
      <c r="H121" s="151"/>
      <c r="I121" s="151"/>
      <c r="J121" s="151"/>
      <c r="K121" s="151"/>
      <c r="L121" s="151"/>
      <c r="M121" s="151"/>
      <c r="N121" s="151"/>
      <c r="O121" s="151"/>
    </row>
    <row r="122" spans="1:15">
      <c r="A122" s="37" t="s">
        <v>224</v>
      </c>
      <c r="B122" s="37"/>
      <c r="C122" s="37"/>
      <c r="D122" s="37"/>
      <c r="E122" s="37"/>
      <c r="F122" s="37"/>
      <c r="G122" s="37"/>
      <c r="H122" s="37"/>
      <c r="I122" s="37"/>
      <c r="J122" s="37"/>
      <c r="K122" s="37"/>
      <c r="L122" s="37"/>
      <c r="M122" s="37"/>
      <c r="N122" s="37"/>
      <c r="O122" s="37"/>
    </row>
    <row r="123" spans="1:15">
      <c r="A123" s="37" t="s">
        <v>225</v>
      </c>
      <c r="B123" s="37"/>
      <c r="C123" s="37"/>
      <c r="D123" s="37"/>
      <c r="E123" s="37"/>
      <c r="F123" s="37"/>
      <c r="G123" s="37"/>
      <c r="H123" s="37"/>
      <c r="I123" s="37"/>
      <c r="J123" s="37"/>
      <c r="K123" s="37"/>
      <c r="L123" s="37"/>
      <c r="M123" s="37"/>
      <c r="N123" s="37"/>
      <c r="O123" s="37"/>
    </row>
    <row r="124" spans="1:15">
      <c r="A124" s="37" t="s">
        <v>226</v>
      </c>
      <c r="B124" s="37"/>
      <c r="C124" s="37"/>
      <c r="D124" s="37"/>
      <c r="E124" s="37"/>
      <c r="F124" s="37"/>
      <c r="G124" s="37"/>
      <c r="H124" s="37"/>
      <c r="I124" s="37"/>
      <c r="J124" s="37"/>
      <c r="K124" s="37"/>
      <c r="L124" s="37"/>
      <c r="M124" s="37"/>
      <c r="N124" s="37"/>
      <c r="O124" s="37"/>
    </row>
    <row r="125" spans="1:15">
      <c r="A125" s="37" t="s">
        <v>227</v>
      </c>
      <c r="B125" s="37"/>
      <c r="C125" s="37"/>
      <c r="D125" s="37"/>
      <c r="E125" s="37"/>
      <c r="F125" s="37"/>
      <c r="G125" s="37"/>
      <c r="H125" s="37"/>
      <c r="I125" s="37"/>
      <c r="J125" s="37"/>
      <c r="K125" s="37"/>
      <c r="L125" s="37"/>
      <c r="M125" s="37"/>
      <c r="N125" s="37"/>
      <c r="O125" s="37"/>
    </row>
    <row r="126" spans="1:15">
      <c r="A126" s="151" t="s">
        <v>187</v>
      </c>
      <c r="B126" s="151"/>
      <c r="C126" s="151"/>
      <c r="D126" s="151"/>
      <c r="E126" s="151"/>
      <c r="F126" s="151"/>
      <c r="G126" s="151"/>
      <c r="H126" s="151"/>
      <c r="I126" s="151"/>
      <c r="J126" s="151"/>
      <c r="K126" s="151"/>
      <c r="L126" s="151"/>
      <c r="M126" s="151"/>
      <c r="N126" s="151"/>
      <c r="O126" s="151"/>
    </row>
    <row r="127" spans="1:15">
      <c r="A127" s="37" t="s">
        <v>61</v>
      </c>
      <c r="B127" s="37"/>
      <c r="C127" s="37"/>
      <c r="D127" s="37"/>
      <c r="E127" s="37"/>
      <c r="F127" s="37"/>
      <c r="G127" s="37"/>
      <c r="H127" s="37"/>
      <c r="I127" s="37"/>
      <c r="J127" s="37"/>
      <c r="K127" s="37"/>
      <c r="L127" s="37"/>
      <c r="M127" s="37"/>
      <c r="N127" s="37"/>
      <c r="O127" s="37"/>
    </row>
    <row r="128" spans="1:15">
      <c r="A128" s="151" t="s">
        <v>89</v>
      </c>
      <c r="B128" s="151"/>
      <c r="C128" s="151"/>
      <c r="D128" s="151"/>
      <c r="E128" s="151"/>
      <c r="F128" s="151"/>
      <c r="G128" s="151"/>
      <c r="H128" s="151"/>
      <c r="I128" s="151"/>
      <c r="J128" s="151"/>
      <c r="K128" s="151"/>
      <c r="L128" s="151"/>
      <c r="M128" s="151"/>
      <c r="N128" s="151"/>
      <c r="O128" s="151"/>
    </row>
    <row r="129" spans="1:15">
      <c r="A129" s="37" t="s">
        <v>228</v>
      </c>
      <c r="B129" s="37"/>
      <c r="C129" s="37"/>
      <c r="D129" s="37"/>
      <c r="E129" s="37"/>
      <c r="F129" s="37"/>
      <c r="G129" s="37"/>
      <c r="H129" s="37"/>
      <c r="I129" s="37"/>
      <c r="J129" s="37"/>
      <c r="K129" s="37"/>
      <c r="L129" s="37"/>
      <c r="M129" s="37"/>
      <c r="N129" s="37"/>
      <c r="O129" s="37"/>
    </row>
    <row r="133" spans="1:15">
      <c r="A133" s="149" t="s">
        <v>89</v>
      </c>
      <c r="B133" s="149" t="s">
        <v>180</v>
      </c>
      <c r="C133" s="149" t="s">
        <v>211</v>
      </c>
      <c r="D133" s="149" t="s">
        <v>212</v>
      </c>
      <c r="E133" s="149" t="s">
        <v>213</v>
      </c>
      <c r="F133" s="149" t="s">
        <v>214</v>
      </c>
      <c r="G133" s="149" t="s">
        <v>215</v>
      </c>
      <c r="H133" s="149" t="s">
        <v>216</v>
      </c>
      <c r="I133" s="149" t="s">
        <v>217</v>
      </c>
      <c r="J133" s="149" t="s">
        <v>218</v>
      </c>
      <c r="K133" s="149" t="s">
        <v>219</v>
      </c>
      <c r="L133" s="149" t="s">
        <v>220</v>
      </c>
      <c r="M133" s="149" t="s">
        <v>221</v>
      </c>
      <c r="N133" s="149" t="s">
        <v>222</v>
      </c>
      <c r="O133" s="149" t="s">
        <v>229</v>
      </c>
    </row>
    <row r="134" spans="1:15">
      <c r="A134" s="37"/>
      <c r="B134" s="37"/>
      <c r="C134" s="37"/>
      <c r="D134" s="37"/>
      <c r="E134" s="37"/>
      <c r="F134" s="37"/>
      <c r="G134" s="37"/>
      <c r="H134" s="37"/>
      <c r="I134" s="37"/>
      <c r="J134" s="37"/>
      <c r="K134" s="37"/>
      <c r="L134" s="37"/>
      <c r="M134" s="37"/>
      <c r="N134" s="37"/>
      <c r="O134" s="37"/>
    </row>
    <row r="135" spans="1:15">
      <c r="A135" s="37"/>
      <c r="B135" s="37"/>
      <c r="C135" s="37"/>
      <c r="D135" s="37"/>
      <c r="E135" s="37"/>
      <c r="F135" s="37"/>
      <c r="G135" s="37"/>
      <c r="H135" s="37"/>
      <c r="I135" s="37"/>
      <c r="J135" s="37"/>
      <c r="K135" s="37"/>
      <c r="L135" s="37"/>
      <c r="M135" s="37"/>
      <c r="N135" s="37"/>
      <c r="O135" s="37"/>
    </row>
    <row r="136" spans="1:15">
      <c r="A136" s="37"/>
      <c r="B136" s="37"/>
      <c r="C136" s="37"/>
      <c r="D136" s="37"/>
      <c r="E136" s="37"/>
      <c r="F136" s="37"/>
      <c r="G136" s="37"/>
      <c r="H136" s="37"/>
      <c r="I136" s="37"/>
      <c r="J136" s="37"/>
      <c r="K136" s="37"/>
      <c r="L136" s="37"/>
      <c r="M136" s="37"/>
      <c r="N136" s="37"/>
      <c r="O136" s="37"/>
    </row>
    <row r="137" spans="1:15">
      <c r="A137" s="37"/>
      <c r="B137" s="37"/>
      <c r="C137" s="37"/>
      <c r="D137" s="37"/>
      <c r="E137" s="37"/>
      <c r="F137" s="37"/>
      <c r="G137" s="37"/>
      <c r="H137" s="37"/>
      <c r="I137" s="37"/>
      <c r="J137" s="37"/>
      <c r="K137" s="37"/>
      <c r="L137" s="37"/>
      <c r="M137" s="37"/>
      <c r="N137" s="37"/>
      <c r="O137" s="37"/>
    </row>
    <row r="138" spans="1:15">
      <c r="A138" s="37"/>
      <c r="B138" s="37"/>
      <c r="C138" s="37"/>
      <c r="D138" s="37"/>
      <c r="E138" s="37"/>
      <c r="F138" s="37"/>
      <c r="G138" s="37"/>
      <c r="H138" s="37"/>
      <c r="I138" s="37"/>
      <c r="J138" s="37"/>
      <c r="K138" s="37"/>
      <c r="L138" s="37"/>
      <c r="M138" s="37"/>
      <c r="N138" s="37"/>
      <c r="O138" s="37"/>
    </row>
    <row r="139" spans="1:15">
      <c r="A139" s="37"/>
      <c r="B139" s="37"/>
      <c r="C139" s="37"/>
      <c r="D139" s="37"/>
      <c r="E139" s="37"/>
      <c r="F139" s="37"/>
      <c r="G139" s="37"/>
      <c r="H139" s="37"/>
      <c r="I139" s="37"/>
      <c r="J139" s="37"/>
      <c r="K139" s="37"/>
      <c r="L139" s="37"/>
      <c r="M139" s="37"/>
      <c r="N139" s="37"/>
      <c r="O139" s="37"/>
    </row>
    <row r="140" spans="1:15">
      <c r="A140" s="37"/>
      <c r="B140" s="37"/>
      <c r="C140" s="37"/>
      <c r="D140" s="37"/>
      <c r="E140" s="37"/>
      <c r="F140" s="37"/>
      <c r="G140" s="37"/>
      <c r="H140" s="37"/>
      <c r="I140" s="37"/>
      <c r="J140" s="37"/>
      <c r="K140" s="37"/>
      <c r="L140" s="37"/>
      <c r="M140" s="37"/>
      <c r="N140" s="37"/>
      <c r="O140" s="37"/>
    </row>
    <row r="141" spans="1:15">
      <c r="A141" s="37"/>
      <c r="B141" s="37"/>
      <c r="C141" s="37"/>
      <c r="D141" s="37"/>
      <c r="E141" s="37"/>
      <c r="F141" s="37"/>
      <c r="G141" s="37"/>
      <c r="H141" s="37"/>
      <c r="I141" s="37"/>
      <c r="J141" s="37"/>
      <c r="K141" s="37"/>
      <c r="L141" s="37"/>
      <c r="M141" s="37"/>
      <c r="N141" s="37"/>
      <c r="O141" s="37"/>
    </row>
    <row r="142" spans="1:15">
      <c r="A142" s="37"/>
      <c r="B142" s="37"/>
      <c r="C142" s="37"/>
      <c r="D142" s="37"/>
      <c r="E142" s="37"/>
      <c r="F142" s="37"/>
      <c r="G142" s="37"/>
      <c r="H142" s="37"/>
      <c r="I142" s="37"/>
      <c r="J142" s="37"/>
      <c r="K142" s="37"/>
      <c r="L142" s="37"/>
      <c r="M142" s="37"/>
      <c r="N142" s="37"/>
      <c r="O142" s="37"/>
    </row>
    <row r="143" spans="1:15">
      <c r="A143" s="37"/>
      <c r="B143" s="37"/>
      <c r="C143" s="37"/>
      <c r="D143" s="37"/>
      <c r="E143" s="37"/>
      <c r="F143" s="37"/>
      <c r="G143" s="37"/>
      <c r="H143" s="37"/>
      <c r="I143" s="37"/>
      <c r="J143" s="37"/>
      <c r="K143" s="37"/>
      <c r="L143" s="37"/>
      <c r="M143" s="37"/>
      <c r="N143" s="37"/>
      <c r="O143" s="37"/>
    </row>
    <row r="144" spans="1:15">
      <c r="A144" s="37"/>
      <c r="B144" s="37"/>
      <c r="C144" s="37"/>
      <c r="D144" s="37"/>
      <c r="E144" s="37"/>
      <c r="F144" s="37"/>
      <c r="G144" s="37"/>
      <c r="H144" s="37"/>
      <c r="I144" s="37"/>
      <c r="J144" s="37"/>
      <c r="K144" s="37"/>
      <c r="L144" s="37"/>
      <c r="M144" s="37"/>
      <c r="N144" s="37"/>
      <c r="O144" s="37"/>
    </row>
    <row r="145" spans="1:15">
      <c r="A145" s="37"/>
      <c r="B145" s="37"/>
      <c r="C145" s="37"/>
      <c r="D145" s="37"/>
      <c r="E145" s="37"/>
      <c r="F145" s="37"/>
      <c r="G145" s="37"/>
      <c r="H145" s="37"/>
      <c r="I145" s="37"/>
      <c r="J145" s="37"/>
      <c r="K145" s="37"/>
      <c r="L145" s="37"/>
      <c r="M145" s="37"/>
      <c r="N145" s="37"/>
      <c r="O145" s="37"/>
    </row>
    <row r="146" spans="1:15">
      <c r="A146" s="37"/>
      <c r="B146" s="37"/>
      <c r="C146" s="37"/>
      <c r="D146" s="37"/>
      <c r="E146" s="37"/>
      <c r="F146" s="37"/>
      <c r="G146" s="37"/>
      <c r="H146" s="37"/>
      <c r="I146" s="37"/>
      <c r="J146" s="37"/>
      <c r="K146" s="37"/>
      <c r="L146" s="37"/>
      <c r="M146" s="37"/>
      <c r="N146" s="37"/>
      <c r="O146" s="37"/>
    </row>
    <row r="147" spans="1:15">
      <c r="A147" s="37"/>
      <c r="B147" s="37"/>
      <c r="C147" s="37"/>
      <c r="D147" s="37"/>
      <c r="E147" s="37"/>
      <c r="F147" s="37"/>
      <c r="G147" s="37"/>
      <c r="H147" s="37"/>
      <c r="I147" s="37"/>
      <c r="J147" s="37"/>
      <c r="K147" s="37"/>
      <c r="L147" s="37"/>
      <c r="M147" s="37"/>
      <c r="N147" s="37"/>
      <c r="O147" s="37"/>
    </row>
    <row r="148" spans="1:15">
      <c r="A148" s="37"/>
      <c r="B148" s="37"/>
      <c r="C148" s="37"/>
      <c r="D148" s="37"/>
      <c r="E148" s="37"/>
      <c r="F148" s="37"/>
      <c r="G148" s="37"/>
      <c r="H148" s="37"/>
      <c r="I148" s="37"/>
      <c r="J148" s="37"/>
      <c r="K148" s="37"/>
      <c r="L148" s="37"/>
      <c r="M148" s="37"/>
      <c r="N148" s="37"/>
      <c r="O148" s="37"/>
    </row>
    <row r="149" spans="1:15">
      <c r="A149" s="37"/>
      <c r="B149" s="37"/>
      <c r="C149" s="37"/>
      <c r="D149" s="37"/>
      <c r="E149" s="37"/>
      <c r="F149" s="37"/>
      <c r="G149" s="37"/>
      <c r="H149" s="37"/>
      <c r="I149" s="37"/>
      <c r="J149" s="37"/>
      <c r="K149" s="37"/>
      <c r="L149" s="37"/>
      <c r="M149" s="37"/>
      <c r="N149" s="37"/>
      <c r="O149" s="37"/>
    </row>
    <row r="150" spans="1:15">
      <c r="A150" s="37"/>
      <c r="B150" s="37"/>
      <c r="C150" s="37"/>
      <c r="D150" s="37"/>
      <c r="E150" s="37"/>
      <c r="F150" s="37"/>
      <c r="G150" s="37"/>
      <c r="H150" s="37"/>
      <c r="I150" s="37"/>
      <c r="J150" s="37"/>
      <c r="K150" s="37"/>
      <c r="L150" s="37"/>
      <c r="M150" s="37"/>
      <c r="N150" s="37"/>
      <c r="O150" s="37"/>
    </row>
    <row r="151" spans="1:15">
      <c r="A151" s="37"/>
      <c r="B151" s="37"/>
      <c r="C151" s="37"/>
      <c r="D151" s="37"/>
      <c r="E151" s="37"/>
      <c r="F151" s="37"/>
      <c r="G151" s="37"/>
      <c r="H151" s="37"/>
      <c r="I151" s="37"/>
      <c r="J151" s="37"/>
      <c r="K151" s="37"/>
      <c r="L151" s="37"/>
      <c r="M151" s="37"/>
      <c r="N151" s="37"/>
      <c r="O151" s="37"/>
    </row>
  </sheetData>
  <pageMargins left="0.7" right="0.7" top="0.75" bottom="0.75" header="0.3" footer="0.3"/>
  <pageSetup paperSize="9" orientation="portrait" r:id="rId1"/>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AC6BFA-3A54-43EB-8C9B-05910A01EBC3}">
  <sheetPr>
    <tabColor rgb="FFC2E76B"/>
  </sheetPr>
  <dimension ref="A1:K130"/>
  <sheetViews>
    <sheetView workbookViewId="0">
      <selection activeCell="M28" sqref="M28"/>
    </sheetView>
  </sheetViews>
  <sheetFormatPr defaultRowHeight="15"/>
  <cols>
    <col min="1" max="1" width="14.85546875" bestFit="1" customWidth="1"/>
    <col min="2" max="2" width="21.7109375" customWidth="1"/>
    <col min="3" max="3" width="19.28515625" customWidth="1"/>
    <col min="4" max="4" width="18.140625" customWidth="1"/>
    <col min="5" max="5" width="35.7109375" customWidth="1"/>
    <col min="6" max="6" width="17.28515625" bestFit="1" customWidth="1"/>
    <col min="7" max="7" width="19.42578125" bestFit="1" customWidth="1"/>
    <col min="8" max="8" width="15.140625" customWidth="1"/>
    <col min="9" max="9" width="11.7109375" customWidth="1"/>
    <col min="10" max="10" width="18.28515625" customWidth="1"/>
    <col min="11" max="11" width="42.28515625" customWidth="1"/>
  </cols>
  <sheetData>
    <row r="1" spans="1:11" ht="26.25">
      <c r="A1" s="266" t="s">
        <v>251</v>
      </c>
      <c r="B1" s="266"/>
      <c r="C1" s="266"/>
      <c r="D1" s="266"/>
      <c r="E1" s="266"/>
      <c r="F1" s="266"/>
      <c r="G1" s="266"/>
      <c r="H1" s="266"/>
      <c r="I1" s="266"/>
      <c r="J1" s="266"/>
      <c r="K1" s="266"/>
    </row>
    <row r="2" spans="1:11">
      <c r="B2" s="33"/>
      <c r="C2" s="166"/>
      <c r="D2" s="166"/>
      <c r="E2" s="171"/>
      <c r="K2" s="165"/>
    </row>
    <row r="3" spans="1:11" ht="30" customHeight="1">
      <c r="A3" s="167" t="s">
        <v>252</v>
      </c>
      <c r="B3" s="167" t="s">
        <v>180</v>
      </c>
      <c r="C3" s="167" t="s">
        <v>253</v>
      </c>
      <c r="D3" s="167" t="s">
        <v>254</v>
      </c>
      <c r="E3" s="169" t="s">
        <v>255</v>
      </c>
      <c r="F3" s="168" t="s">
        <v>256</v>
      </c>
      <c r="G3" s="168" t="s">
        <v>257</v>
      </c>
      <c r="H3" s="168" t="s">
        <v>250</v>
      </c>
      <c r="I3" s="167" t="s">
        <v>258</v>
      </c>
      <c r="J3" s="169" t="s">
        <v>259</v>
      </c>
      <c r="K3" s="167" t="s">
        <v>260</v>
      </c>
    </row>
    <row r="4" spans="1:11">
      <c r="A4" s="37"/>
      <c r="B4" s="37"/>
      <c r="C4" s="157"/>
      <c r="D4" s="37"/>
      <c r="E4" s="170"/>
      <c r="F4" s="64"/>
      <c r="G4" s="64"/>
      <c r="H4" s="64"/>
      <c r="I4" s="37"/>
      <c r="J4" s="37"/>
      <c r="K4" s="37"/>
    </row>
    <row r="5" spans="1:11">
      <c r="A5" s="37"/>
      <c r="B5" s="37"/>
      <c r="C5" s="157"/>
      <c r="D5" s="37"/>
      <c r="E5" s="170"/>
      <c r="F5" s="64"/>
      <c r="G5" s="64"/>
      <c r="H5" s="64"/>
      <c r="I5" s="37"/>
      <c r="J5" s="37"/>
      <c r="K5" s="37"/>
    </row>
    <row r="6" spans="1:11">
      <c r="A6" s="37"/>
      <c r="B6" s="37"/>
      <c r="C6" s="157"/>
      <c r="D6" s="37"/>
      <c r="E6" s="170"/>
      <c r="F6" s="64"/>
      <c r="G6" s="64"/>
      <c r="H6" s="64"/>
      <c r="I6" s="37"/>
      <c r="J6" s="37"/>
      <c r="K6" s="37"/>
    </row>
    <row r="7" spans="1:11">
      <c r="A7" s="37"/>
      <c r="B7" s="37"/>
      <c r="C7" s="157"/>
      <c r="D7" s="37"/>
      <c r="E7" s="170"/>
      <c r="F7" s="64"/>
      <c r="G7" s="64"/>
      <c r="H7" s="64"/>
      <c r="I7" s="37"/>
      <c r="J7" s="37"/>
      <c r="K7" s="37"/>
    </row>
    <row r="8" spans="1:11">
      <c r="A8" s="37"/>
      <c r="B8" s="37"/>
      <c r="C8" s="157"/>
      <c r="D8" s="37"/>
      <c r="E8" s="170"/>
      <c r="F8" s="64"/>
      <c r="G8" s="64"/>
      <c r="H8" s="64"/>
      <c r="I8" s="37"/>
      <c r="J8" s="37"/>
      <c r="K8" s="37"/>
    </row>
    <row r="9" spans="1:11">
      <c r="A9" s="37"/>
      <c r="B9" s="37"/>
      <c r="C9" s="157"/>
      <c r="D9" s="37"/>
      <c r="E9" s="170"/>
      <c r="F9" s="64"/>
      <c r="G9" s="64"/>
      <c r="H9" s="64"/>
      <c r="I9" s="37"/>
      <c r="J9" s="37"/>
      <c r="K9" s="37"/>
    </row>
    <row r="10" spans="1:11">
      <c r="A10" s="37"/>
      <c r="B10" s="37"/>
      <c r="C10" s="157"/>
      <c r="D10" s="37"/>
      <c r="E10" s="170"/>
      <c r="F10" s="64"/>
      <c r="G10" s="64"/>
      <c r="H10" s="64"/>
      <c r="I10" s="37"/>
      <c r="J10" s="37"/>
      <c r="K10" s="37"/>
    </row>
    <row r="11" spans="1:11">
      <c r="A11" s="37"/>
      <c r="B11" s="37"/>
      <c r="C11" s="157"/>
      <c r="D11" s="37"/>
      <c r="E11" s="170"/>
      <c r="F11" s="64"/>
      <c r="G11" s="64"/>
      <c r="H11" s="64"/>
      <c r="I11" s="37"/>
      <c r="J11" s="37"/>
      <c r="K11" s="37"/>
    </row>
    <row r="12" spans="1:11">
      <c r="A12" s="37"/>
      <c r="B12" s="37"/>
      <c r="C12" s="157"/>
      <c r="D12" s="37"/>
      <c r="E12" s="170"/>
      <c r="F12" s="64"/>
      <c r="G12" s="64"/>
      <c r="H12" s="64"/>
      <c r="I12" s="37"/>
      <c r="J12" s="37"/>
      <c r="K12" s="37"/>
    </row>
    <row r="13" spans="1:11">
      <c r="A13" s="37"/>
      <c r="B13" s="37"/>
      <c r="C13" s="157"/>
      <c r="D13" s="37"/>
      <c r="E13" s="170"/>
      <c r="F13" s="64"/>
      <c r="G13" s="64"/>
      <c r="H13" s="64"/>
      <c r="I13" s="37"/>
      <c r="J13" s="37"/>
      <c r="K13" s="37"/>
    </row>
    <row r="14" spans="1:11">
      <c r="A14" s="37"/>
      <c r="B14" s="37"/>
      <c r="C14" s="157"/>
      <c r="D14" s="37"/>
      <c r="E14" s="170"/>
      <c r="F14" s="64"/>
      <c r="G14" s="64"/>
      <c r="H14" s="64"/>
      <c r="I14" s="37"/>
      <c r="J14" s="37"/>
      <c r="K14" s="37"/>
    </row>
    <row r="15" spans="1:11">
      <c r="A15" s="37"/>
      <c r="B15" s="37"/>
      <c r="C15" s="157"/>
      <c r="D15" s="37"/>
      <c r="E15" s="170"/>
      <c r="F15" s="64"/>
      <c r="G15" s="64"/>
      <c r="H15" s="64"/>
      <c r="I15" s="37"/>
      <c r="J15" s="37"/>
      <c r="K15" s="37"/>
    </row>
    <row r="16" spans="1:11">
      <c r="A16" s="37"/>
      <c r="B16" s="37"/>
      <c r="C16" s="157"/>
      <c r="D16" s="37"/>
      <c r="E16" s="170"/>
      <c r="F16" s="64"/>
      <c r="G16" s="64"/>
      <c r="H16" s="64"/>
      <c r="I16" s="37"/>
      <c r="J16" s="37"/>
      <c r="K16" s="37"/>
    </row>
    <row r="17" spans="1:11">
      <c r="A17" s="37"/>
      <c r="B17" s="37"/>
      <c r="C17" s="157"/>
      <c r="D17" s="37"/>
      <c r="E17" s="170"/>
      <c r="F17" s="64"/>
      <c r="G17" s="64"/>
      <c r="H17" s="64"/>
      <c r="I17" s="37"/>
      <c r="J17" s="37"/>
      <c r="K17" s="37"/>
    </row>
    <row r="18" spans="1:11">
      <c r="A18" s="37"/>
      <c r="B18" s="37"/>
      <c r="C18" s="157"/>
      <c r="D18" s="37"/>
      <c r="E18" s="170"/>
      <c r="F18" s="64"/>
      <c r="G18" s="64"/>
      <c r="H18" s="64"/>
      <c r="I18" s="37"/>
      <c r="J18" s="37"/>
      <c r="K18" s="37"/>
    </row>
    <row r="19" spans="1:11">
      <c r="A19" s="37"/>
      <c r="B19" s="37"/>
      <c r="C19" s="157"/>
      <c r="D19" s="37"/>
      <c r="E19" s="170"/>
      <c r="F19" s="64"/>
      <c r="G19" s="64"/>
      <c r="H19" s="64"/>
      <c r="I19" s="37"/>
      <c r="J19" s="37"/>
      <c r="K19" s="37"/>
    </row>
    <row r="20" spans="1:11">
      <c r="A20" s="37"/>
      <c r="B20" s="37"/>
      <c r="C20" s="157"/>
      <c r="D20" s="37"/>
      <c r="E20" s="170"/>
      <c r="F20" s="64"/>
      <c r="G20" s="64"/>
      <c r="H20" s="64"/>
      <c r="I20" s="37"/>
      <c r="J20" s="37"/>
      <c r="K20" s="37"/>
    </row>
    <row r="21" spans="1:11">
      <c r="A21" s="37"/>
      <c r="B21" s="37"/>
      <c r="C21" s="157"/>
      <c r="D21" s="37"/>
      <c r="E21" s="170"/>
      <c r="F21" s="64"/>
      <c r="G21" s="64"/>
      <c r="H21" s="64"/>
      <c r="I21" s="37"/>
      <c r="J21" s="37"/>
      <c r="K21" s="37"/>
    </row>
    <row r="22" spans="1:11">
      <c r="A22" s="37"/>
      <c r="B22" s="37"/>
      <c r="C22" s="157"/>
      <c r="D22" s="37"/>
      <c r="E22" s="170"/>
      <c r="F22" s="64"/>
      <c r="G22" s="64"/>
      <c r="H22" s="64"/>
      <c r="I22" s="37"/>
      <c r="J22" s="37"/>
      <c r="K22" s="37"/>
    </row>
    <row r="23" spans="1:11">
      <c r="A23" s="37"/>
      <c r="B23" s="37"/>
      <c r="C23" s="157"/>
      <c r="D23" s="37"/>
      <c r="E23" s="170"/>
      <c r="F23" s="64"/>
      <c r="G23" s="64"/>
      <c r="H23" s="64"/>
      <c r="I23" s="37"/>
      <c r="J23" s="37"/>
      <c r="K23" s="37"/>
    </row>
    <row r="24" spans="1:11">
      <c r="A24" s="37"/>
      <c r="B24" s="37"/>
      <c r="C24" s="157"/>
      <c r="D24" s="37"/>
      <c r="E24" s="170"/>
      <c r="F24" s="64"/>
      <c r="G24" s="64"/>
      <c r="H24" s="64"/>
      <c r="I24" s="37"/>
      <c r="J24" s="37"/>
      <c r="K24" s="37"/>
    </row>
    <row r="25" spans="1:11">
      <c r="A25" s="37"/>
      <c r="B25" s="37"/>
      <c r="C25" s="157"/>
      <c r="D25" s="37"/>
      <c r="E25" s="170"/>
      <c r="F25" s="64"/>
      <c r="G25" s="64"/>
      <c r="H25" s="64"/>
      <c r="I25" s="37"/>
      <c r="J25" s="37"/>
      <c r="K25" s="37"/>
    </row>
    <row r="26" spans="1:11">
      <c r="A26" s="37"/>
      <c r="B26" s="37"/>
      <c r="C26" s="157"/>
      <c r="D26" s="37"/>
      <c r="E26" s="170"/>
      <c r="F26" s="64"/>
      <c r="G26" s="64"/>
      <c r="H26" s="64"/>
      <c r="I26" s="37"/>
      <c r="J26" s="37"/>
      <c r="K26" s="37"/>
    </row>
    <row r="27" spans="1:11">
      <c r="A27" s="37"/>
      <c r="B27" s="37"/>
      <c r="C27" s="157"/>
      <c r="D27" s="37"/>
      <c r="E27" s="170"/>
      <c r="F27" s="64"/>
      <c r="G27" s="64"/>
      <c r="H27" s="64"/>
      <c r="I27" s="37"/>
      <c r="J27" s="37"/>
      <c r="K27" s="37"/>
    </row>
    <row r="28" spans="1:11">
      <c r="A28" s="37"/>
      <c r="B28" s="37"/>
      <c r="C28" s="157"/>
      <c r="D28" s="37"/>
      <c r="E28" s="170"/>
      <c r="F28" s="64"/>
      <c r="G28" s="64"/>
      <c r="H28" s="64"/>
      <c r="I28" s="37"/>
      <c r="J28" s="37"/>
      <c r="K28" s="37"/>
    </row>
    <row r="29" spans="1:11">
      <c r="A29" s="37"/>
      <c r="B29" s="37"/>
      <c r="C29" s="157"/>
      <c r="D29" s="37"/>
      <c r="E29" s="170"/>
      <c r="F29" s="64"/>
      <c r="G29" s="64"/>
      <c r="H29" s="64"/>
      <c r="I29" s="37"/>
      <c r="J29" s="37"/>
      <c r="K29" s="37"/>
    </row>
    <row r="30" spans="1:11">
      <c r="A30" s="37"/>
      <c r="B30" s="37"/>
      <c r="C30" s="157"/>
      <c r="D30" s="37"/>
      <c r="E30" s="170"/>
      <c r="F30" s="64"/>
      <c r="G30" s="64"/>
      <c r="H30" s="64"/>
      <c r="I30" s="37"/>
      <c r="J30" s="37"/>
      <c r="K30" s="37"/>
    </row>
    <row r="31" spans="1:11">
      <c r="A31" s="37"/>
      <c r="B31" s="37"/>
      <c r="C31" s="157"/>
      <c r="D31" s="37"/>
      <c r="E31" s="170"/>
      <c r="F31" s="64"/>
      <c r="G31" s="64"/>
      <c r="H31" s="64"/>
      <c r="I31" s="37"/>
      <c r="J31" s="37"/>
      <c r="K31" s="37"/>
    </row>
    <row r="32" spans="1:11">
      <c r="A32" s="37"/>
      <c r="B32" s="37"/>
      <c r="C32" s="157"/>
      <c r="D32" s="37"/>
      <c r="E32" s="170"/>
      <c r="F32" s="64"/>
      <c r="G32" s="64"/>
      <c r="H32" s="64"/>
      <c r="I32" s="37"/>
      <c r="J32" s="37"/>
      <c r="K32" s="37"/>
    </row>
    <row r="33" spans="1:11">
      <c r="A33" s="37"/>
      <c r="B33" s="37"/>
      <c r="C33" s="157"/>
      <c r="D33" s="37"/>
      <c r="E33" s="170"/>
      <c r="F33" s="64"/>
      <c r="G33" s="64"/>
      <c r="H33" s="64"/>
      <c r="I33" s="37"/>
      <c r="J33" s="37"/>
      <c r="K33" s="37"/>
    </row>
    <row r="34" spans="1:11">
      <c r="A34" s="37"/>
      <c r="B34" s="37"/>
      <c r="C34" s="157"/>
      <c r="D34" s="37"/>
      <c r="E34" s="170"/>
      <c r="F34" s="64"/>
      <c r="G34" s="64"/>
      <c r="H34" s="64"/>
      <c r="I34" s="37"/>
      <c r="J34" s="37"/>
      <c r="K34" s="37"/>
    </row>
    <row r="35" spans="1:11">
      <c r="A35" s="37"/>
      <c r="B35" s="37"/>
      <c r="C35" s="157"/>
      <c r="D35" s="37"/>
      <c r="E35" s="170"/>
      <c r="F35" s="64"/>
      <c r="G35" s="64"/>
      <c r="H35" s="64"/>
      <c r="I35" s="37"/>
      <c r="J35" s="37"/>
      <c r="K35" s="37"/>
    </row>
    <row r="36" spans="1:11">
      <c r="A36" s="37"/>
      <c r="B36" s="37"/>
      <c r="C36" s="157"/>
      <c r="D36" s="37"/>
      <c r="E36" s="170"/>
      <c r="F36" s="64"/>
      <c r="G36" s="64"/>
      <c r="H36" s="64"/>
      <c r="I36" s="37"/>
      <c r="J36" s="37"/>
      <c r="K36" s="37"/>
    </row>
    <row r="37" spans="1:11">
      <c r="A37" s="37"/>
      <c r="B37" s="37"/>
      <c r="C37" s="157"/>
      <c r="D37" s="37"/>
      <c r="E37" s="170"/>
      <c r="F37" s="64"/>
      <c r="G37" s="64"/>
      <c r="H37" s="64"/>
      <c r="I37" s="37"/>
      <c r="J37" s="37"/>
      <c r="K37" s="37"/>
    </row>
    <row r="38" spans="1:11">
      <c r="A38" s="37"/>
      <c r="B38" s="37"/>
      <c r="C38" s="157"/>
      <c r="D38" s="37"/>
      <c r="E38" s="170"/>
      <c r="F38" s="64"/>
      <c r="G38" s="64"/>
      <c r="H38" s="64"/>
      <c r="I38" s="37"/>
      <c r="J38" s="37"/>
      <c r="K38" s="37"/>
    </row>
    <row r="39" spans="1:11">
      <c r="A39" s="37"/>
      <c r="B39" s="37"/>
      <c r="C39" s="157"/>
      <c r="D39" s="37"/>
      <c r="E39" s="170"/>
      <c r="F39" s="64"/>
      <c r="G39" s="64"/>
      <c r="H39" s="64"/>
      <c r="I39" s="37"/>
      <c r="J39" s="37"/>
      <c r="K39" s="37"/>
    </row>
    <row r="40" spans="1:11">
      <c r="A40" s="37"/>
      <c r="B40" s="37"/>
      <c r="C40" s="157"/>
      <c r="D40" s="37"/>
      <c r="E40" s="170"/>
      <c r="F40" s="64"/>
      <c r="G40" s="64"/>
      <c r="H40" s="64"/>
      <c r="I40" s="37"/>
      <c r="J40" s="37"/>
      <c r="K40" s="37"/>
    </row>
    <row r="41" spans="1:11">
      <c r="A41" s="37"/>
      <c r="B41" s="37"/>
      <c r="C41" s="157"/>
      <c r="D41" s="37"/>
      <c r="E41" s="170"/>
      <c r="F41" s="64"/>
      <c r="G41" s="64"/>
      <c r="H41" s="64"/>
      <c r="I41" s="37"/>
      <c r="J41" s="37"/>
      <c r="K41" s="37"/>
    </row>
    <row r="42" spans="1:11">
      <c r="A42" s="37"/>
      <c r="B42" s="37"/>
      <c r="C42" s="157"/>
      <c r="D42" s="37"/>
      <c r="E42" s="170"/>
      <c r="F42" s="64"/>
      <c r="G42" s="64"/>
      <c r="H42" s="64"/>
      <c r="I42" s="37"/>
      <c r="J42" s="37"/>
      <c r="K42" s="37"/>
    </row>
    <row r="43" spans="1:11">
      <c r="A43" s="37"/>
      <c r="B43" s="37"/>
      <c r="C43" s="157"/>
      <c r="D43" s="37"/>
      <c r="E43" s="170"/>
      <c r="F43" s="64"/>
      <c r="G43" s="64"/>
      <c r="H43" s="64"/>
      <c r="I43" s="37"/>
      <c r="J43" s="37"/>
      <c r="K43" s="37"/>
    </row>
    <row r="44" spans="1:11">
      <c r="A44" s="37"/>
      <c r="B44" s="37"/>
      <c r="C44" s="157"/>
      <c r="D44" s="37"/>
      <c r="E44" s="170"/>
      <c r="F44" s="64"/>
      <c r="G44" s="64"/>
      <c r="H44" s="64"/>
      <c r="I44" s="37"/>
      <c r="J44" s="37"/>
      <c r="K44" s="37"/>
    </row>
    <row r="45" spans="1:11">
      <c r="A45" s="37"/>
      <c r="B45" s="37"/>
      <c r="C45" s="157"/>
      <c r="D45" s="37"/>
      <c r="E45" s="170"/>
      <c r="F45" s="64"/>
      <c r="G45" s="64"/>
      <c r="H45" s="64"/>
      <c r="I45" s="37"/>
      <c r="J45" s="37"/>
      <c r="K45" s="37"/>
    </row>
    <row r="46" spans="1:11">
      <c r="A46" s="37"/>
      <c r="B46" s="37"/>
      <c r="C46" s="157"/>
      <c r="D46" s="37"/>
      <c r="E46" s="170"/>
      <c r="F46" s="64"/>
      <c r="G46" s="64"/>
      <c r="H46" s="64"/>
      <c r="I46" s="37"/>
      <c r="J46" s="37"/>
      <c r="K46" s="37"/>
    </row>
    <row r="47" spans="1:11">
      <c r="A47" s="37"/>
      <c r="B47" s="37"/>
      <c r="C47" s="157"/>
      <c r="D47" s="37"/>
      <c r="E47" s="170"/>
      <c r="F47" s="64"/>
      <c r="G47" s="64"/>
      <c r="H47" s="64"/>
      <c r="I47" s="37"/>
      <c r="J47" s="37"/>
      <c r="K47" s="37"/>
    </row>
    <row r="48" spans="1:11">
      <c r="A48" s="37"/>
      <c r="B48" s="37"/>
      <c r="C48" s="157"/>
      <c r="D48" s="37"/>
      <c r="E48" s="170"/>
      <c r="F48" s="64"/>
      <c r="G48" s="64"/>
      <c r="H48" s="64"/>
      <c r="I48" s="37"/>
      <c r="J48" s="37"/>
      <c r="K48" s="37"/>
    </row>
    <row r="49" spans="1:11">
      <c r="A49" s="37"/>
      <c r="B49" s="37"/>
      <c r="C49" s="157"/>
      <c r="D49" s="37"/>
      <c r="E49" s="170"/>
      <c r="F49" s="64"/>
      <c r="G49" s="64"/>
      <c r="H49" s="64"/>
      <c r="I49" s="37"/>
      <c r="J49" s="37"/>
      <c r="K49" s="37"/>
    </row>
    <row r="50" spans="1:11">
      <c r="A50" s="37"/>
      <c r="B50" s="37"/>
      <c r="C50" s="157"/>
      <c r="D50" s="37"/>
      <c r="E50" s="170"/>
      <c r="F50" s="64"/>
      <c r="G50" s="64"/>
      <c r="H50" s="64"/>
      <c r="I50" s="37"/>
      <c r="J50" s="37"/>
      <c r="K50" s="37"/>
    </row>
    <row r="51" spans="1:11">
      <c r="A51" s="37"/>
      <c r="B51" s="37"/>
      <c r="C51" s="157"/>
      <c r="D51" s="37"/>
      <c r="E51" s="170"/>
      <c r="F51" s="64"/>
      <c r="G51" s="64"/>
      <c r="H51" s="64"/>
      <c r="I51" s="37"/>
      <c r="J51" s="37"/>
      <c r="K51" s="37"/>
    </row>
    <row r="52" spans="1:11">
      <c r="A52" s="37"/>
      <c r="B52" s="37"/>
      <c r="C52" s="157"/>
      <c r="D52" s="37"/>
      <c r="E52" s="170"/>
      <c r="F52" s="64"/>
      <c r="G52" s="64"/>
      <c r="H52" s="64"/>
      <c r="I52" s="37"/>
      <c r="J52" s="37"/>
      <c r="K52" s="37"/>
    </row>
    <row r="53" spans="1:11">
      <c r="A53" s="37"/>
      <c r="B53" s="37"/>
      <c r="C53" s="157"/>
      <c r="D53" s="37"/>
      <c r="E53" s="170"/>
      <c r="F53" s="64"/>
      <c r="G53" s="64"/>
      <c r="H53" s="64"/>
      <c r="I53" s="37"/>
      <c r="J53" s="37"/>
      <c r="K53" s="37"/>
    </row>
    <row r="54" spans="1:11">
      <c r="A54" s="37"/>
      <c r="B54" s="37"/>
      <c r="C54" s="157"/>
      <c r="D54" s="37"/>
      <c r="E54" s="170"/>
      <c r="F54" s="64"/>
      <c r="G54" s="64"/>
      <c r="H54" s="64"/>
      <c r="I54" s="37"/>
      <c r="J54" s="37"/>
      <c r="K54" s="37"/>
    </row>
    <row r="55" spans="1:11">
      <c r="A55" s="37"/>
      <c r="B55" s="37"/>
      <c r="C55" s="157"/>
      <c r="D55" s="37"/>
      <c r="E55" s="170"/>
      <c r="F55" s="64"/>
      <c r="G55" s="64"/>
      <c r="H55" s="64"/>
      <c r="I55" s="37"/>
      <c r="J55" s="37"/>
      <c r="K55" s="37"/>
    </row>
    <row r="56" spans="1:11">
      <c r="A56" s="37"/>
      <c r="B56" s="37"/>
      <c r="C56" s="157"/>
      <c r="D56" s="37"/>
      <c r="E56" s="170"/>
      <c r="F56" s="64"/>
      <c r="G56" s="64"/>
      <c r="H56" s="64"/>
      <c r="I56" s="37"/>
      <c r="J56" s="37"/>
      <c r="K56" s="37"/>
    </row>
    <row r="57" spans="1:11">
      <c r="A57" s="37"/>
      <c r="B57" s="37"/>
      <c r="C57" s="157"/>
      <c r="D57" s="37"/>
      <c r="E57" s="170"/>
      <c r="F57" s="64"/>
      <c r="G57" s="64"/>
      <c r="H57" s="64"/>
      <c r="I57" s="37"/>
      <c r="J57" s="37"/>
      <c r="K57" s="37"/>
    </row>
    <row r="58" spans="1:11">
      <c r="A58" s="37"/>
      <c r="B58" s="37"/>
      <c r="C58" s="157"/>
      <c r="D58" s="37"/>
      <c r="E58" s="170"/>
      <c r="F58" s="64"/>
      <c r="G58" s="64"/>
      <c r="H58" s="64"/>
      <c r="I58" s="37"/>
      <c r="J58" s="37"/>
      <c r="K58" s="37"/>
    </row>
    <row r="59" spans="1:11">
      <c r="A59" s="37"/>
      <c r="B59" s="37"/>
      <c r="C59" s="157"/>
      <c r="D59" s="37"/>
      <c r="E59" s="170"/>
      <c r="F59" s="64"/>
      <c r="G59" s="64"/>
      <c r="H59" s="64"/>
      <c r="I59" s="37"/>
      <c r="J59" s="37"/>
      <c r="K59" s="37"/>
    </row>
    <row r="60" spans="1:11">
      <c r="A60" s="37"/>
      <c r="B60" s="37"/>
      <c r="C60" s="157"/>
      <c r="D60" s="37"/>
      <c r="E60" s="170"/>
      <c r="F60" s="64"/>
      <c r="G60" s="64"/>
      <c r="H60" s="64"/>
      <c r="I60" s="37"/>
      <c r="J60" s="37"/>
      <c r="K60" s="37"/>
    </row>
    <row r="61" spans="1:11">
      <c r="A61" s="37"/>
      <c r="B61" s="37"/>
      <c r="C61" s="157"/>
      <c r="D61" s="37"/>
      <c r="E61" s="170"/>
      <c r="F61" s="64"/>
      <c r="G61" s="64"/>
      <c r="H61" s="64"/>
      <c r="I61" s="37"/>
      <c r="J61" s="37"/>
      <c r="K61" s="37"/>
    </row>
    <row r="62" spans="1:11">
      <c r="A62" s="37"/>
      <c r="B62" s="37"/>
      <c r="C62" s="157"/>
      <c r="D62" s="37"/>
      <c r="E62" s="170"/>
      <c r="F62" s="64"/>
      <c r="G62" s="64"/>
      <c r="H62" s="64"/>
      <c r="I62" s="37"/>
      <c r="J62" s="37"/>
      <c r="K62" s="37"/>
    </row>
    <row r="63" spans="1:11">
      <c r="A63" s="37"/>
      <c r="B63" s="37"/>
      <c r="C63" s="157"/>
      <c r="D63" s="37"/>
      <c r="E63" s="170"/>
      <c r="F63" s="64"/>
      <c r="G63" s="64"/>
      <c r="H63" s="64"/>
      <c r="I63" s="37"/>
      <c r="J63" s="37"/>
      <c r="K63" s="37"/>
    </row>
    <row r="64" spans="1:11">
      <c r="A64" s="37"/>
      <c r="B64" s="37"/>
      <c r="C64" s="157"/>
      <c r="D64" s="37"/>
      <c r="E64" s="170"/>
      <c r="F64" s="64"/>
      <c r="G64" s="64"/>
      <c r="H64" s="64"/>
      <c r="I64" s="37"/>
      <c r="J64" s="37"/>
      <c r="K64" s="37"/>
    </row>
    <row r="65" spans="1:11">
      <c r="A65" s="37"/>
      <c r="B65" s="37"/>
      <c r="C65" s="157"/>
      <c r="D65" s="37"/>
      <c r="E65" s="170"/>
      <c r="F65" s="64"/>
      <c r="G65" s="64"/>
      <c r="H65" s="64"/>
      <c r="I65" s="37"/>
      <c r="J65" s="37"/>
      <c r="K65" s="37"/>
    </row>
    <row r="66" spans="1:11">
      <c r="A66" s="37"/>
      <c r="B66" s="37"/>
      <c r="C66" s="157"/>
      <c r="D66" s="37"/>
      <c r="E66" s="170"/>
      <c r="F66" s="64"/>
      <c r="G66" s="64"/>
      <c r="H66" s="64"/>
      <c r="I66" s="37"/>
      <c r="J66" s="37"/>
      <c r="K66" s="37"/>
    </row>
    <row r="67" spans="1:11">
      <c r="A67" s="37"/>
      <c r="B67" s="37"/>
      <c r="C67" s="157"/>
      <c r="D67" s="37"/>
      <c r="E67" s="170"/>
      <c r="F67" s="64"/>
      <c r="G67" s="64"/>
      <c r="H67" s="64"/>
      <c r="I67" s="37"/>
      <c r="J67" s="37"/>
      <c r="K67" s="37"/>
    </row>
    <row r="68" spans="1:11">
      <c r="A68" s="37"/>
      <c r="B68" s="37"/>
      <c r="C68" s="157"/>
      <c r="D68" s="37"/>
      <c r="E68" s="170"/>
      <c r="F68" s="64"/>
      <c r="G68" s="64"/>
      <c r="H68" s="64"/>
      <c r="I68" s="37"/>
      <c r="J68" s="37"/>
      <c r="K68" s="37"/>
    </row>
    <row r="69" spans="1:11">
      <c r="A69" s="37"/>
      <c r="B69" s="37"/>
      <c r="C69" s="157"/>
      <c r="D69" s="37"/>
      <c r="E69" s="170"/>
      <c r="F69" s="64"/>
      <c r="G69" s="64"/>
      <c r="H69" s="64"/>
      <c r="I69" s="37"/>
      <c r="J69" s="37"/>
      <c r="K69" s="37"/>
    </row>
    <row r="70" spans="1:11">
      <c r="A70" s="37"/>
      <c r="B70" s="37"/>
      <c r="C70" s="157"/>
      <c r="D70" s="37"/>
      <c r="E70" s="170"/>
      <c r="F70" s="64"/>
      <c r="G70" s="64"/>
      <c r="H70" s="64"/>
      <c r="I70" s="37"/>
      <c r="J70" s="37"/>
      <c r="K70" s="37"/>
    </row>
    <row r="71" spans="1:11">
      <c r="A71" s="37"/>
      <c r="B71" s="37"/>
      <c r="C71" s="157"/>
      <c r="D71" s="37"/>
      <c r="E71" s="170"/>
      <c r="F71" s="64"/>
      <c r="G71" s="64"/>
      <c r="H71" s="64"/>
      <c r="I71" s="37"/>
      <c r="J71" s="37"/>
      <c r="K71" s="37"/>
    </row>
    <row r="72" spans="1:11">
      <c r="A72" s="37"/>
      <c r="B72" s="37"/>
      <c r="C72" s="157"/>
      <c r="D72" s="37"/>
      <c r="E72" s="170"/>
      <c r="F72" s="64"/>
      <c r="G72" s="64"/>
      <c r="H72" s="64"/>
      <c r="I72" s="37"/>
      <c r="J72" s="37"/>
      <c r="K72" s="37"/>
    </row>
    <row r="73" spans="1:11">
      <c r="A73" s="37"/>
      <c r="B73" s="37"/>
      <c r="C73" s="157"/>
      <c r="D73" s="37"/>
      <c r="E73" s="170"/>
      <c r="F73" s="64"/>
      <c r="G73" s="64"/>
      <c r="H73" s="64"/>
      <c r="I73" s="37"/>
      <c r="J73" s="37"/>
      <c r="K73" s="37"/>
    </row>
    <row r="74" spans="1:11">
      <c r="A74" s="37"/>
      <c r="B74" s="37"/>
      <c r="C74" s="157"/>
      <c r="D74" s="37"/>
      <c r="E74" s="170"/>
      <c r="F74" s="64"/>
      <c r="G74" s="64"/>
      <c r="H74" s="64"/>
      <c r="I74" s="37"/>
      <c r="J74" s="37"/>
      <c r="K74" s="37"/>
    </row>
    <row r="75" spans="1:11">
      <c r="A75" s="37"/>
      <c r="B75" s="37"/>
      <c r="C75" s="157"/>
      <c r="D75" s="37"/>
      <c r="E75" s="170"/>
      <c r="F75" s="64"/>
      <c r="G75" s="64"/>
      <c r="H75" s="64"/>
      <c r="I75" s="37"/>
      <c r="J75" s="37"/>
      <c r="K75" s="37"/>
    </row>
    <row r="76" spans="1:11">
      <c r="A76" s="37"/>
      <c r="B76" s="37"/>
      <c r="C76" s="157"/>
      <c r="D76" s="37"/>
      <c r="E76" s="170"/>
      <c r="F76" s="64"/>
      <c r="G76" s="64"/>
      <c r="H76" s="64"/>
      <c r="I76" s="37"/>
      <c r="J76" s="37"/>
      <c r="K76" s="37"/>
    </row>
    <row r="77" spans="1:11">
      <c r="A77" s="37"/>
      <c r="B77" s="37"/>
      <c r="C77" s="157"/>
      <c r="D77" s="37"/>
      <c r="E77" s="170"/>
      <c r="F77" s="64"/>
      <c r="G77" s="64"/>
      <c r="H77" s="64"/>
      <c r="I77" s="37"/>
      <c r="J77" s="37"/>
      <c r="K77" s="37"/>
    </row>
    <row r="78" spans="1:11">
      <c r="A78" s="37"/>
      <c r="B78" s="37"/>
      <c r="C78" s="157"/>
      <c r="D78" s="37"/>
      <c r="E78" s="170"/>
      <c r="F78" s="64"/>
      <c r="G78" s="64"/>
      <c r="H78" s="64"/>
      <c r="I78" s="37"/>
      <c r="J78" s="37"/>
      <c r="K78" s="37"/>
    </row>
    <row r="79" spans="1:11">
      <c r="A79" s="37"/>
      <c r="B79" s="37"/>
      <c r="C79" s="157"/>
      <c r="D79" s="37"/>
      <c r="E79" s="170"/>
      <c r="F79" s="64"/>
      <c r="G79" s="64"/>
      <c r="H79" s="64"/>
      <c r="I79" s="37"/>
      <c r="J79" s="37"/>
      <c r="K79" s="37"/>
    </row>
    <row r="80" spans="1:11">
      <c r="A80" s="37"/>
      <c r="B80" s="37"/>
      <c r="C80" s="157"/>
      <c r="D80" s="37"/>
      <c r="E80" s="170"/>
      <c r="F80" s="64"/>
      <c r="G80" s="64"/>
      <c r="H80" s="64"/>
      <c r="I80" s="37"/>
      <c r="J80" s="37"/>
      <c r="K80" s="37"/>
    </row>
    <row r="81" spans="1:11">
      <c r="A81" s="37"/>
      <c r="B81" s="37"/>
      <c r="C81" s="157"/>
      <c r="D81" s="37"/>
      <c r="E81" s="170"/>
      <c r="F81" s="64"/>
      <c r="G81" s="64"/>
      <c r="H81" s="64"/>
      <c r="I81" s="37"/>
      <c r="J81" s="37"/>
      <c r="K81" s="37"/>
    </row>
    <row r="82" spans="1:11">
      <c r="A82" s="37"/>
      <c r="B82" s="37"/>
      <c r="C82" s="157"/>
      <c r="D82" s="37"/>
      <c r="E82" s="170"/>
      <c r="F82" s="64"/>
      <c r="G82" s="64"/>
      <c r="H82" s="64"/>
      <c r="I82" s="37"/>
      <c r="J82" s="37"/>
      <c r="K82" s="37"/>
    </row>
    <row r="83" spans="1:11">
      <c r="A83" s="37"/>
      <c r="B83" s="37"/>
      <c r="C83" s="157"/>
      <c r="D83" s="37"/>
      <c r="E83" s="170"/>
      <c r="F83" s="64"/>
      <c r="G83" s="64"/>
      <c r="H83" s="64"/>
      <c r="I83" s="37"/>
      <c r="J83" s="37"/>
      <c r="K83" s="37"/>
    </row>
    <row r="84" spans="1:11">
      <c r="A84" s="37"/>
      <c r="B84" s="37"/>
      <c r="C84" s="157"/>
      <c r="D84" s="37"/>
      <c r="E84" s="170"/>
      <c r="F84" s="64"/>
      <c r="G84" s="64"/>
      <c r="H84" s="64"/>
      <c r="I84" s="37"/>
      <c r="J84" s="37"/>
      <c r="K84" s="37"/>
    </row>
    <row r="85" spans="1:11">
      <c r="A85" s="37"/>
      <c r="B85" s="37"/>
      <c r="C85" s="157"/>
      <c r="D85" s="37"/>
      <c r="E85" s="170"/>
      <c r="F85" s="64"/>
      <c r="G85" s="64"/>
      <c r="H85" s="64"/>
      <c r="I85" s="37"/>
      <c r="J85" s="37"/>
      <c r="K85" s="37"/>
    </row>
    <row r="86" spans="1:11">
      <c r="A86" s="37"/>
      <c r="B86" s="37"/>
      <c r="C86" s="157"/>
      <c r="D86" s="37"/>
      <c r="E86" s="170"/>
      <c r="F86" s="64"/>
      <c r="G86" s="64"/>
      <c r="H86" s="64"/>
      <c r="I86" s="37"/>
      <c r="J86" s="37"/>
      <c r="K86" s="37"/>
    </row>
    <row r="87" spans="1:11">
      <c r="A87" s="37"/>
      <c r="B87" s="37"/>
      <c r="C87" s="157"/>
      <c r="D87" s="37"/>
      <c r="E87" s="170"/>
      <c r="F87" s="64"/>
      <c r="G87" s="64"/>
      <c r="H87" s="64"/>
      <c r="I87" s="37"/>
      <c r="J87" s="37"/>
      <c r="K87" s="37"/>
    </row>
    <row r="88" spans="1:11">
      <c r="A88" s="37"/>
      <c r="B88" s="37"/>
      <c r="C88" s="157"/>
      <c r="D88" s="37"/>
      <c r="E88" s="170"/>
      <c r="F88" s="64"/>
      <c r="G88" s="64"/>
      <c r="H88" s="64"/>
      <c r="I88" s="37"/>
      <c r="J88" s="37"/>
      <c r="K88" s="37"/>
    </row>
    <row r="89" spans="1:11">
      <c r="A89" s="37"/>
      <c r="B89" s="37"/>
      <c r="C89" s="157"/>
      <c r="D89" s="37"/>
      <c r="E89" s="170"/>
      <c r="F89" s="64"/>
      <c r="G89" s="64"/>
      <c r="H89" s="64"/>
      <c r="I89" s="37"/>
      <c r="J89" s="37"/>
      <c r="K89" s="37"/>
    </row>
    <row r="90" spans="1:11">
      <c r="A90" s="37"/>
      <c r="B90" s="37"/>
      <c r="C90" s="157"/>
      <c r="D90" s="37"/>
      <c r="E90" s="170"/>
      <c r="F90" s="64"/>
      <c r="G90" s="64"/>
      <c r="H90" s="64"/>
      <c r="I90" s="37"/>
      <c r="J90" s="37"/>
      <c r="K90" s="37"/>
    </row>
    <row r="91" spans="1:11">
      <c r="A91" s="37"/>
      <c r="B91" s="37"/>
      <c r="C91" s="157"/>
      <c r="D91" s="37"/>
      <c r="E91" s="170"/>
      <c r="F91" s="64"/>
      <c r="G91" s="64"/>
      <c r="H91" s="64"/>
      <c r="I91" s="37"/>
      <c r="J91" s="37"/>
      <c r="K91" s="37"/>
    </row>
    <row r="92" spans="1:11">
      <c r="A92" s="37"/>
      <c r="B92" s="37"/>
      <c r="C92" s="157"/>
      <c r="D92" s="37"/>
      <c r="E92" s="170"/>
      <c r="F92" s="64"/>
      <c r="G92" s="64"/>
      <c r="H92" s="64"/>
      <c r="I92" s="37"/>
      <c r="J92" s="37"/>
      <c r="K92" s="37"/>
    </row>
    <row r="93" spans="1:11">
      <c r="A93" s="37"/>
      <c r="B93" s="37"/>
      <c r="C93" s="157"/>
      <c r="D93" s="37"/>
      <c r="E93" s="170"/>
      <c r="F93" s="64"/>
      <c r="G93" s="64"/>
      <c r="H93" s="64"/>
      <c r="I93" s="37"/>
      <c r="J93" s="37"/>
      <c r="K93" s="37"/>
    </row>
    <row r="94" spans="1:11">
      <c r="A94" s="37"/>
      <c r="B94" s="37"/>
      <c r="C94" s="157"/>
      <c r="D94" s="37"/>
      <c r="E94" s="170"/>
      <c r="F94" s="64"/>
      <c r="G94" s="64"/>
      <c r="H94" s="64"/>
      <c r="I94" s="37"/>
      <c r="J94" s="37"/>
      <c r="K94" s="37"/>
    </row>
    <row r="95" spans="1:11">
      <c r="A95" s="37"/>
      <c r="B95" s="37"/>
      <c r="C95" s="157"/>
      <c r="D95" s="37"/>
      <c r="E95" s="170"/>
      <c r="F95" s="64"/>
      <c r="G95" s="64"/>
      <c r="H95" s="64"/>
      <c r="I95" s="37"/>
      <c r="J95" s="37"/>
      <c r="K95" s="37"/>
    </row>
    <row r="96" spans="1:11">
      <c r="A96" s="37"/>
      <c r="B96" s="37"/>
      <c r="C96" s="157"/>
      <c r="D96" s="37"/>
      <c r="E96" s="170"/>
      <c r="F96" s="64"/>
      <c r="G96" s="64"/>
      <c r="H96" s="64"/>
      <c r="I96" s="37"/>
      <c r="J96" s="37"/>
      <c r="K96" s="37"/>
    </row>
    <row r="97" spans="1:11">
      <c r="A97" s="37"/>
      <c r="B97" s="37"/>
      <c r="C97" s="157"/>
      <c r="D97" s="37"/>
      <c r="E97" s="170"/>
      <c r="F97" s="64"/>
      <c r="G97" s="64"/>
      <c r="H97" s="64"/>
      <c r="I97" s="37"/>
      <c r="J97" s="37"/>
      <c r="K97" s="37"/>
    </row>
    <row r="98" spans="1:11">
      <c r="A98" s="37"/>
      <c r="B98" s="37"/>
      <c r="C98" s="157"/>
      <c r="D98" s="37"/>
      <c r="E98" s="170"/>
      <c r="F98" s="64"/>
      <c r="G98" s="64"/>
      <c r="H98" s="64"/>
      <c r="I98" s="37"/>
      <c r="J98" s="37"/>
      <c r="K98" s="37"/>
    </row>
    <row r="99" spans="1:11">
      <c r="A99" s="37"/>
      <c r="B99" s="37"/>
      <c r="C99" s="157"/>
      <c r="D99" s="37"/>
      <c r="E99" s="170"/>
      <c r="F99" s="64"/>
      <c r="G99" s="64"/>
      <c r="H99" s="64"/>
      <c r="I99" s="37"/>
      <c r="J99" s="37"/>
      <c r="K99" s="37"/>
    </row>
    <row r="100" spans="1:11">
      <c r="A100" s="37"/>
      <c r="B100" s="37"/>
      <c r="C100" s="157"/>
      <c r="D100" s="37"/>
      <c r="E100" s="170"/>
      <c r="F100" s="64"/>
      <c r="G100" s="64"/>
      <c r="H100" s="64"/>
      <c r="I100" s="37"/>
      <c r="J100" s="37"/>
      <c r="K100" s="37"/>
    </row>
    <row r="101" spans="1:11">
      <c r="A101" s="37"/>
      <c r="B101" s="37"/>
      <c r="C101" s="157"/>
      <c r="D101" s="37"/>
      <c r="E101" s="170"/>
      <c r="F101" s="64"/>
      <c r="G101" s="64"/>
      <c r="H101" s="64"/>
      <c r="I101" s="37"/>
      <c r="J101" s="37"/>
      <c r="K101" s="37"/>
    </row>
    <row r="102" spans="1:11">
      <c r="A102" s="37"/>
      <c r="B102" s="37"/>
      <c r="C102" s="157"/>
      <c r="D102" s="37"/>
      <c r="E102" s="170"/>
      <c r="F102" s="64"/>
      <c r="G102" s="64"/>
      <c r="H102" s="64"/>
      <c r="I102" s="37"/>
      <c r="J102" s="37"/>
      <c r="K102" s="37"/>
    </row>
    <row r="103" spans="1:11">
      <c r="A103" s="37"/>
      <c r="B103" s="37"/>
      <c r="C103" s="157"/>
      <c r="D103" s="37"/>
      <c r="E103" s="170"/>
      <c r="F103" s="64"/>
      <c r="G103" s="64"/>
      <c r="H103" s="64"/>
      <c r="I103" s="37"/>
      <c r="J103" s="37"/>
      <c r="K103" s="37"/>
    </row>
    <row r="104" spans="1:11">
      <c r="A104" s="37"/>
      <c r="B104" s="37"/>
      <c r="C104" s="157"/>
      <c r="D104" s="37"/>
      <c r="E104" s="170"/>
      <c r="F104" s="64"/>
      <c r="G104" s="64"/>
      <c r="H104" s="64"/>
      <c r="I104" s="37"/>
      <c r="J104" s="37"/>
      <c r="K104" s="37"/>
    </row>
    <row r="105" spans="1:11">
      <c r="A105" s="37"/>
      <c r="B105" s="37"/>
      <c r="C105" s="37"/>
      <c r="D105" s="37"/>
      <c r="E105" s="170"/>
      <c r="F105" s="64"/>
      <c r="G105" s="64"/>
      <c r="H105" s="64"/>
      <c r="I105" s="37"/>
      <c r="J105" s="37"/>
      <c r="K105" s="37"/>
    </row>
    <row r="106" spans="1:11">
      <c r="A106" s="37"/>
      <c r="B106" s="37"/>
      <c r="C106" s="37"/>
      <c r="D106" s="37"/>
      <c r="E106" s="170"/>
      <c r="F106" s="64"/>
      <c r="G106" s="64"/>
      <c r="H106" s="64"/>
      <c r="I106" s="37"/>
      <c r="J106" s="37"/>
      <c r="K106" s="37"/>
    </row>
    <row r="107" spans="1:11">
      <c r="A107" s="37"/>
      <c r="B107" s="37"/>
      <c r="C107" s="37"/>
      <c r="D107" s="37"/>
      <c r="E107" s="170"/>
      <c r="F107" s="64"/>
      <c r="G107" s="64"/>
      <c r="H107" s="64"/>
      <c r="I107" s="37"/>
      <c r="J107" s="37"/>
      <c r="K107" s="37"/>
    </row>
    <row r="108" spans="1:11">
      <c r="A108" s="37"/>
      <c r="B108" s="37"/>
      <c r="C108" s="37"/>
      <c r="D108" s="37"/>
      <c r="E108" s="170"/>
      <c r="F108" s="64"/>
      <c r="G108" s="64"/>
      <c r="H108" s="64"/>
      <c r="I108" s="37"/>
      <c r="J108" s="37"/>
      <c r="K108" s="37"/>
    </row>
    <row r="109" spans="1:11">
      <c r="A109" s="37"/>
      <c r="B109" s="37"/>
      <c r="C109" s="37"/>
      <c r="D109" s="37"/>
      <c r="E109" s="170"/>
      <c r="F109" s="64"/>
      <c r="G109" s="64"/>
      <c r="H109" s="64"/>
      <c r="I109" s="37"/>
      <c r="J109" s="37"/>
      <c r="K109" s="37"/>
    </row>
    <row r="110" spans="1:11">
      <c r="A110" s="37"/>
      <c r="B110" s="37"/>
      <c r="C110" s="37"/>
      <c r="D110" s="37"/>
      <c r="E110" s="170"/>
      <c r="F110" s="64"/>
      <c r="G110" s="64"/>
      <c r="H110" s="64"/>
      <c r="I110" s="37"/>
      <c r="J110" s="37"/>
      <c r="K110" s="37"/>
    </row>
    <row r="111" spans="1:11">
      <c r="A111" s="37"/>
      <c r="B111" s="37"/>
      <c r="C111" s="37"/>
      <c r="D111" s="37"/>
      <c r="E111" s="170"/>
      <c r="F111" s="64"/>
      <c r="G111" s="64"/>
      <c r="H111" s="64"/>
      <c r="I111" s="37"/>
      <c r="J111" s="37"/>
      <c r="K111" s="37"/>
    </row>
    <row r="112" spans="1:11">
      <c r="A112" s="37"/>
      <c r="B112" s="37"/>
      <c r="C112" s="37"/>
      <c r="D112" s="37"/>
      <c r="E112" s="170"/>
      <c r="F112" s="64"/>
      <c r="G112" s="64"/>
      <c r="H112" s="64"/>
      <c r="I112" s="37"/>
      <c r="J112" s="37"/>
      <c r="K112" s="37"/>
    </row>
    <row r="113" spans="1:11">
      <c r="A113" s="37"/>
      <c r="B113" s="37"/>
      <c r="C113" s="37"/>
      <c r="D113" s="37"/>
      <c r="E113" s="170"/>
      <c r="F113" s="64"/>
      <c r="G113" s="64"/>
      <c r="H113" s="64"/>
      <c r="I113" s="37"/>
      <c r="J113" s="37"/>
      <c r="K113" s="37"/>
    </row>
    <row r="114" spans="1:11">
      <c r="A114" s="37"/>
      <c r="B114" s="37"/>
      <c r="C114" s="37"/>
      <c r="D114" s="37"/>
      <c r="E114" s="170"/>
      <c r="F114" s="64"/>
      <c r="G114" s="64"/>
      <c r="H114" s="64"/>
      <c r="I114" s="37"/>
      <c r="J114" s="37"/>
      <c r="K114" s="37"/>
    </row>
    <row r="115" spans="1:11">
      <c r="A115" s="37"/>
      <c r="B115" s="37"/>
      <c r="C115" s="37"/>
      <c r="D115" s="37"/>
      <c r="E115" s="170"/>
      <c r="F115" s="64"/>
      <c r="G115" s="64"/>
      <c r="H115" s="64"/>
      <c r="I115" s="37"/>
      <c r="J115" s="37"/>
      <c r="K115" s="37"/>
    </row>
    <row r="116" spans="1:11">
      <c r="A116" s="37"/>
      <c r="B116" s="37"/>
      <c r="C116" s="37"/>
      <c r="D116" s="37"/>
      <c r="E116" s="170"/>
      <c r="F116" s="64"/>
      <c r="G116" s="64"/>
      <c r="H116" s="64"/>
      <c r="I116" s="37"/>
      <c r="J116" s="37"/>
      <c r="K116" s="37"/>
    </row>
    <row r="117" spans="1:11">
      <c r="A117" s="37"/>
      <c r="B117" s="37"/>
      <c r="C117" s="37"/>
      <c r="D117" s="37"/>
      <c r="E117" s="170"/>
      <c r="F117" s="64"/>
      <c r="G117" s="64"/>
      <c r="H117" s="64"/>
      <c r="I117" s="37"/>
      <c r="J117" s="37"/>
      <c r="K117" s="37"/>
    </row>
    <row r="118" spans="1:11">
      <c r="A118" s="37"/>
      <c r="B118" s="37"/>
      <c r="C118" s="37"/>
      <c r="D118" s="37"/>
      <c r="E118" s="170"/>
      <c r="F118" s="64"/>
      <c r="G118" s="64"/>
      <c r="H118" s="64"/>
      <c r="I118" s="37"/>
      <c r="J118" s="37"/>
      <c r="K118" s="37"/>
    </row>
    <row r="119" spans="1:11">
      <c r="A119" s="37"/>
      <c r="B119" s="37"/>
      <c r="C119" s="37"/>
      <c r="D119" s="37"/>
      <c r="E119" s="170"/>
      <c r="F119" s="64"/>
      <c r="G119" s="64"/>
      <c r="H119" s="64"/>
      <c r="I119" s="37"/>
      <c r="J119" s="37"/>
      <c r="K119" s="37"/>
    </row>
    <row r="120" spans="1:11">
      <c r="A120" s="37"/>
      <c r="B120" s="37"/>
      <c r="C120" s="37"/>
      <c r="D120" s="37"/>
      <c r="E120" s="170"/>
      <c r="F120" s="64"/>
      <c r="G120" s="64"/>
      <c r="H120" s="64"/>
      <c r="I120" s="37"/>
      <c r="J120" s="37"/>
      <c r="K120" s="37"/>
    </row>
    <row r="121" spans="1:11">
      <c r="A121" s="37"/>
      <c r="B121" s="37"/>
      <c r="C121" s="37"/>
      <c r="D121" s="37"/>
      <c r="E121" s="170"/>
      <c r="F121" s="64"/>
      <c r="G121" s="64"/>
      <c r="H121" s="64"/>
      <c r="I121" s="37"/>
      <c r="J121" s="37"/>
      <c r="K121" s="37"/>
    </row>
    <row r="122" spans="1:11">
      <c r="A122" s="37"/>
      <c r="B122" s="37"/>
      <c r="C122" s="37"/>
      <c r="D122" s="37"/>
      <c r="E122" s="170"/>
      <c r="F122" s="64"/>
      <c r="G122" s="64"/>
      <c r="H122" s="64"/>
      <c r="I122" s="37"/>
      <c r="J122" s="37"/>
      <c r="K122" s="37"/>
    </row>
    <row r="123" spans="1:11">
      <c r="E123" s="65"/>
      <c r="F123" s="101"/>
      <c r="G123" s="101"/>
      <c r="H123" s="101"/>
    </row>
    <row r="124" spans="1:11">
      <c r="E124" s="65"/>
      <c r="F124" s="101"/>
      <c r="G124" s="101"/>
      <c r="H124" s="101"/>
    </row>
    <row r="125" spans="1:11">
      <c r="E125" s="65"/>
      <c r="F125" s="101"/>
      <c r="G125" s="101"/>
      <c r="H125" s="101"/>
    </row>
    <row r="126" spans="1:11">
      <c r="E126" s="65"/>
      <c r="F126" s="101"/>
      <c r="G126" s="101"/>
      <c r="H126" s="101"/>
    </row>
    <row r="127" spans="1:11">
      <c r="E127" s="65"/>
      <c r="F127" s="101"/>
      <c r="G127" s="101"/>
      <c r="H127" s="101"/>
    </row>
    <row r="128" spans="1:11">
      <c r="E128" s="65"/>
      <c r="F128" s="101"/>
      <c r="G128" s="101"/>
      <c r="H128" s="101"/>
    </row>
    <row r="129" spans="6:8">
      <c r="F129" s="101"/>
      <c r="G129" s="101"/>
      <c r="H129" s="101"/>
    </row>
    <row r="130" spans="6:8">
      <c r="F130" s="101"/>
      <c r="G130" s="101"/>
      <c r="H130" s="101"/>
    </row>
  </sheetData>
  <mergeCells count="1">
    <mergeCell ref="A1:K1"/>
  </mergeCells>
  <pageMargins left="0.7" right="0.7" top="0.75" bottom="0.75" header="0.3" footer="0.3"/>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E0F48A-6270-4100-BE69-9D85D732082F}">
  <sheetPr>
    <tabColor rgb="FF173583"/>
  </sheetPr>
  <dimension ref="A1:J203"/>
  <sheetViews>
    <sheetView workbookViewId="0">
      <selection activeCell="F11" sqref="F11"/>
    </sheetView>
  </sheetViews>
  <sheetFormatPr defaultRowHeight="15"/>
  <cols>
    <col min="1" max="1" width="4.42578125" customWidth="1"/>
    <col min="2" max="2" width="10.7109375" customWidth="1"/>
    <col min="3" max="3" width="14.85546875" customWidth="1"/>
    <col min="4" max="4" width="18.7109375" customWidth="1"/>
    <col min="5" max="5" width="25.42578125" customWidth="1"/>
    <col min="6" max="6" width="57.7109375" customWidth="1"/>
    <col min="7" max="7" width="21.7109375" customWidth="1"/>
    <col min="8" max="8" width="21.42578125" customWidth="1"/>
    <col min="9" max="9" width="16.42578125" customWidth="1"/>
    <col min="10" max="10" width="22.5703125" customWidth="1"/>
  </cols>
  <sheetData>
    <row r="1" spans="1:10" ht="26.25">
      <c r="A1" s="267" t="s">
        <v>240</v>
      </c>
      <c r="B1" s="267"/>
      <c r="C1" s="267"/>
      <c r="D1" s="267"/>
      <c r="E1" s="267"/>
      <c r="F1" s="267"/>
      <c r="G1" s="267"/>
      <c r="H1" s="267"/>
      <c r="I1" s="267"/>
      <c r="J1" s="267"/>
    </row>
    <row r="2" spans="1:10" ht="30">
      <c r="A2" s="159" t="s">
        <v>241</v>
      </c>
      <c r="B2" s="160" t="s">
        <v>242</v>
      </c>
      <c r="C2" s="161" t="s">
        <v>243</v>
      </c>
      <c r="D2" s="161" t="s">
        <v>244</v>
      </c>
      <c r="E2" s="160" t="s">
        <v>245</v>
      </c>
      <c r="F2" s="160" t="s">
        <v>246</v>
      </c>
      <c r="G2" s="162" t="s">
        <v>248</v>
      </c>
      <c r="H2" s="162" t="s">
        <v>249</v>
      </c>
      <c r="I2" s="164" t="s">
        <v>250</v>
      </c>
      <c r="J2" s="163" t="s">
        <v>247</v>
      </c>
    </row>
    <row r="3" spans="1:10">
      <c r="C3" s="158"/>
      <c r="D3" s="158"/>
      <c r="F3" s="65"/>
      <c r="G3" s="101"/>
      <c r="H3" s="101"/>
      <c r="I3" s="101"/>
    </row>
    <row r="4" spans="1:10">
      <c r="C4" s="158"/>
      <c r="D4" s="158"/>
      <c r="F4" s="65"/>
      <c r="G4" s="101"/>
      <c r="H4" s="101"/>
      <c r="I4" s="101"/>
    </row>
    <row r="5" spans="1:10">
      <c r="C5" s="158"/>
      <c r="D5" s="158"/>
      <c r="F5" s="65"/>
      <c r="G5" s="101"/>
      <c r="H5" s="101"/>
      <c r="I5" s="101"/>
    </row>
    <row r="6" spans="1:10">
      <c r="C6" s="158"/>
      <c r="D6" s="158"/>
      <c r="F6" s="65"/>
      <c r="G6" s="101"/>
      <c r="H6" s="101"/>
      <c r="I6" s="101"/>
    </row>
    <row r="7" spans="1:10">
      <c r="C7" s="158"/>
      <c r="D7" s="158"/>
      <c r="F7" s="65"/>
      <c r="G7" s="101"/>
      <c r="H7" s="101"/>
      <c r="I7" s="101"/>
    </row>
    <row r="8" spans="1:10">
      <c r="C8" s="158"/>
      <c r="D8" s="158"/>
      <c r="F8" s="65"/>
      <c r="G8" s="101"/>
      <c r="H8" s="101"/>
      <c r="I8" s="101"/>
    </row>
    <row r="9" spans="1:10">
      <c r="C9" s="158"/>
      <c r="D9" s="158"/>
      <c r="F9" s="65"/>
      <c r="G9" s="101"/>
      <c r="H9" s="101"/>
      <c r="I9" s="101"/>
    </row>
    <row r="10" spans="1:10">
      <c r="C10" s="158"/>
      <c r="D10" s="158"/>
      <c r="F10" s="65"/>
      <c r="G10" s="101"/>
      <c r="H10" s="101"/>
      <c r="I10" s="101"/>
    </row>
    <row r="11" spans="1:10">
      <c r="C11" s="158"/>
      <c r="D11" s="158"/>
      <c r="F11" s="65"/>
      <c r="G11" s="101"/>
      <c r="H11" s="101"/>
      <c r="I11" s="101"/>
    </row>
    <row r="12" spans="1:10">
      <c r="C12" s="158"/>
      <c r="D12" s="158"/>
      <c r="F12" s="65"/>
      <c r="G12" s="101"/>
      <c r="H12" s="101"/>
      <c r="I12" s="101"/>
    </row>
    <row r="13" spans="1:10">
      <c r="C13" s="158"/>
      <c r="D13" s="158"/>
      <c r="F13" s="65"/>
      <c r="G13" s="101"/>
      <c r="H13" s="101"/>
      <c r="I13" s="101"/>
    </row>
    <row r="14" spans="1:10">
      <c r="C14" s="158"/>
      <c r="D14" s="158"/>
      <c r="F14" s="65"/>
      <c r="G14" s="101"/>
      <c r="H14" s="101"/>
      <c r="I14" s="101"/>
    </row>
    <row r="15" spans="1:10">
      <c r="C15" s="158"/>
      <c r="D15" s="158"/>
      <c r="F15" s="65"/>
      <c r="G15" s="101"/>
      <c r="H15" s="101"/>
      <c r="I15" s="101"/>
    </row>
    <row r="16" spans="1:10">
      <c r="C16" s="158"/>
      <c r="D16" s="158"/>
      <c r="F16" s="65"/>
      <c r="G16" s="101"/>
      <c r="H16" s="101"/>
      <c r="I16" s="101"/>
    </row>
    <row r="17" spans="3:9">
      <c r="C17" s="158"/>
      <c r="D17" s="158"/>
      <c r="F17" s="65"/>
      <c r="G17" s="101"/>
      <c r="H17" s="101"/>
      <c r="I17" s="101"/>
    </row>
    <row r="18" spans="3:9">
      <c r="C18" s="158"/>
      <c r="D18" s="158"/>
      <c r="F18" s="65"/>
      <c r="G18" s="101"/>
      <c r="H18" s="101"/>
      <c r="I18" s="101"/>
    </row>
    <row r="19" spans="3:9">
      <c r="C19" s="158"/>
      <c r="D19" s="158"/>
      <c r="F19" s="65"/>
      <c r="G19" s="101"/>
      <c r="H19" s="101"/>
      <c r="I19" s="101"/>
    </row>
    <row r="20" spans="3:9">
      <c r="C20" s="158"/>
      <c r="D20" s="158"/>
      <c r="F20" s="65"/>
      <c r="G20" s="101"/>
      <c r="H20" s="101"/>
      <c r="I20" s="101"/>
    </row>
    <row r="21" spans="3:9">
      <c r="C21" s="158"/>
      <c r="D21" s="158"/>
      <c r="F21" s="65"/>
      <c r="G21" s="101"/>
      <c r="H21" s="101"/>
      <c r="I21" s="101"/>
    </row>
    <row r="22" spans="3:9">
      <c r="C22" s="158"/>
      <c r="D22" s="158"/>
      <c r="F22" s="65"/>
      <c r="G22" s="101"/>
      <c r="H22" s="101"/>
      <c r="I22" s="101"/>
    </row>
    <row r="23" spans="3:9">
      <c r="C23" s="158"/>
      <c r="D23" s="158"/>
      <c r="F23" s="65"/>
      <c r="G23" s="101"/>
      <c r="H23" s="101"/>
      <c r="I23" s="101"/>
    </row>
    <row r="24" spans="3:9">
      <c r="C24" s="158"/>
      <c r="D24" s="158"/>
      <c r="F24" s="65"/>
      <c r="G24" s="101"/>
      <c r="H24" s="101"/>
      <c r="I24" s="101"/>
    </row>
    <row r="25" spans="3:9">
      <c r="C25" s="158"/>
      <c r="D25" s="158"/>
      <c r="F25" s="65"/>
      <c r="G25" s="101"/>
      <c r="H25" s="101"/>
      <c r="I25" s="101"/>
    </row>
    <row r="26" spans="3:9">
      <c r="C26" s="158"/>
      <c r="D26" s="158"/>
      <c r="F26" s="65"/>
      <c r="G26" s="101"/>
      <c r="H26" s="101"/>
      <c r="I26" s="101"/>
    </row>
    <row r="27" spans="3:9">
      <c r="C27" s="158"/>
      <c r="D27" s="158"/>
      <c r="F27" s="65"/>
      <c r="G27" s="101"/>
      <c r="H27" s="101"/>
      <c r="I27" s="101"/>
    </row>
    <row r="28" spans="3:9">
      <c r="C28" s="158"/>
      <c r="D28" s="158"/>
      <c r="F28" s="65"/>
      <c r="G28" s="101"/>
      <c r="H28" s="101"/>
      <c r="I28" s="101"/>
    </row>
    <row r="29" spans="3:9">
      <c r="C29" s="158"/>
      <c r="D29" s="158"/>
      <c r="F29" s="65"/>
      <c r="G29" s="101"/>
      <c r="H29" s="101"/>
      <c r="I29" s="101"/>
    </row>
    <row r="30" spans="3:9">
      <c r="C30" s="158"/>
      <c r="D30" s="158"/>
      <c r="F30" s="65"/>
      <c r="G30" s="101"/>
      <c r="H30" s="101"/>
      <c r="I30" s="101"/>
    </row>
    <row r="31" spans="3:9">
      <c r="C31" s="158"/>
      <c r="D31" s="158"/>
      <c r="F31" s="65"/>
      <c r="G31" s="101"/>
      <c r="H31" s="101"/>
      <c r="I31" s="101"/>
    </row>
    <row r="32" spans="3:9">
      <c r="C32" s="158"/>
      <c r="D32" s="158"/>
      <c r="F32" s="65"/>
      <c r="G32" s="101"/>
      <c r="H32" s="101"/>
      <c r="I32" s="101"/>
    </row>
    <row r="33" spans="3:9">
      <c r="C33" s="158"/>
      <c r="D33" s="158"/>
      <c r="F33" s="65"/>
      <c r="G33" s="101"/>
      <c r="H33" s="101"/>
      <c r="I33" s="101"/>
    </row>
    <row r="34" spans="3:9">
      <c r="C34" s="158"/>
      <c r="D34" s="158"/>
      <c r="F34" s="65"/>
      <c r="G34" s="101"/>
      <c r="H34" s="101"/>
      <c r="I34" s="101"/>
    </row>
    <row r="35" spans="3:9">
      <c r="C35" s="158"/>
      <c r="D35" s="158"/>
      <c r="F35" s="65"/>
      <c r="G35" s="101"/>
      <c r="H35" s="101"/>
      <c r="I35" s="101"/>
    </row>
    <row r="36" spans="3:9">
      <c r="C36" s="158"/>
      <c r="D36" s="158"/>
      <c r="F36" s="65"/>
      <c r="G36" s="101"/>
      <c r="H36" s="101"/>
      <c r="I36" s="101"/>
    </row>
    <row r="37" spans="3:9">
      <c r="C37" s="158"/>
      <c r="D37" s="158"/>
      <c r="F37" s="65"/>
      <c r="G37" s="101"/>
      <c r="H37" s="101"/>
      <c r="I37" s="101"/>
    </row>
    <row r="38" spans="3:9">
      <c r="C38" s="158"/>
      <c r="D38" s="158"/>
      <c r="F38" s="65"/>
      <c r="G38" s="101"/>
      <c r="H38" s="101"/>
      <c r="I38" s="101"/>
    </row>
    <row r="39" spans="3:9">
      <c r="C39" s="158"/>
      <c r="D39" s="158"/>
      <c r="F39" s="65"/>
      <c r="G39" s="101"/>
      <c r="H39" s="101"/>
      <c r="I39" s="101"/>
    </row>
    <row r="40" spans="3:9">
      <c r="C40" s="158"/>
      <c r="D40" s="158"/>
      <c r="F40" s="65"/>
      <c r="G40" s="101"/>
      <c r="H40" s="101"/>
      <c r="I40" s="101"/>
    </row>
    <row r="41" spans="3:9">
      <c r="C41" s="158"/>
      <c r="D41" s="158"/>
      <c r="F41" s="65"/>
      <c r="G41" s="101"/>
      <c r="H41" s="101"/>
      <c r="I41" s="101"/>
    </row>
    <row r="42" spans="3:9">
      <c r="C42" s="158"/>
      <c r="D42" s="158"/>
      <c r="F42" s="65"/>
      <c r="G42" s="101"/>
      <c r="H42" s="101"/>
      <c r="I42" s="101"/>
    </row>
    <row r="43" spans="3:9">
      <c r="C43" s="158"/>
      <c r="D43" s="158"/>
      <c r="F43" s="65"/>
      <c r="G43" s="101"/>
      <c r="H43" s="101"/>
      <c r="I43" s="101"/>
    </row>
    <row r="44" spans="3:9">
      <c r="C44" s="158"/>
      <c r="D44" s="158"/>
      <c r="F44" s="65"/>
      <c r="G44" s="101"/>
      <c r="H44" s="101"/>
      <c r="I44" s="101"/>
    </row>
    <row r="45" spans="3:9">
      <c r="C45" s="158"/>
      <c r="D45" s="158"/>
      <c r="F45" s="65"/>
      <c r="G45" s="101"/>
      <c r="H45" s="101"/>
      <c r="I45" s="101"/>
    </row>
    <row r="46" spans="3:9">
      <c r="C46" s="158"/>
      <c r="D46" s="158"/>
      <c r="F46" s="65"/>
      <c r="G46" s="101"/>
      <c r="H46" s="101"/>
      <c r="I46" s="101"/>
    </row>
    <row r="47" spans="3:9">
      <c r="C47" s="158"/>
      <c r="D47" s="158"/>
      <c r="F47" s="65"/>
      <c r="G47" s="101"/>
      <c r="H47" s="101"/>
      <c r="I47" s="101"/>
    </row>
    <row r="48" spans="3:9">
      <c r="C48" s="158"/>
      <c r="D48" s="158"/>
      <c r="F48" s="65"/>
      <c r="G48" s="101"/>
      <c r="H48" s="101"/>
      <c r="I48" s="101"/>
    </row>
    <row r="49" spans="3:9">
      <c r="C49" s="158"/>
      <c r="D49" s="158"/>
      <c r="F49" s="65"/>
      <c r="G49" s="101"/>
      <c r="H49" s="101"/>
      <c r="I49" s="101"/>
    </row>
    <row r="50" spans="3:9">
      <c r="C50" s="158"/>
      <c r="D50" s="158"/>
      <c r="F50" s="65"/>
      <c r="G50" s="101"/>
      <c r="H50" s="101"/>
      <c r="I50" s="101"/>
    </row>
    <row r="51" spans="3:9">
      <c r="C51" s="158"/>
      <c r="D51" s="158"/>
      <c r="F51" s="65"/>
      <c r="G51" s="101"/>
      <c r="H51" s="101"/>
      <c r="I51" s="101"/>
    </row>
    <row r="52" spans="3:9">
      <c r="C52" s="158"/>
      <c r="D52" s="158"/>
      <c r="F52" s="65"/>
      <c r="G52" s="101"/>
      <c r="H52" s="101"/>
      <c r="I52" s="101"/>
    </row>
    <row r="53" spans="3:9">
      <c r="C53" s="158"/>
      <c r="D53" s="158"/>
      <c r="F53" s="65"/>
      <c r="G53" s="101"/>
      <c r="H53" s="101"/>
      <c r="I53" s="101"/>
    </row>
    <row r="54" spans="3:9">
      <c r="C54" s="158"/>
      <c r="D54" s="158"/>
      <c r="F54" s="65"/>
      <c r="G54" s="101"/>
      <c r="H54" s="101"/>
      <c r="I54" s="101"/>
    </row>
    <row r="55" spans="3:9">
      <c r="C55" s="158"/>
      <c r="D55" s="158"/>
      <c r="F55" s="65"/>
      <c r="G55" s="101"/>
      <c r="H55" s="101"/>
      <c r="I55" s="101"/>
    </row>
    <row r="56" spans="3:9">
      <c r="C56" s="158"/>
      <c r="D56" s="158"/>
      <c r="F56" s="65"/>
      <c r="G56" s="101"/>
      <c r="H56" s="101"/>
      <c r="I56" s="101"/>
    </row>
    <row r="57" spans="3:9">
      <c r="C57" s="158"/>
      <c r="D57" s="158"/>
      <c r="F57" s="65"/>
      <c r="G57" s="101"/>
      <c r="H57" s="101"/>
      <c r="I57" s="101"/>
    </row>
    <row r="58" spans="3:9">
      <c r="C58" s="158"/>
      <c r="D58" s="158"/>
      <c r="F58" s="65"/>
      <c r="G58" s="101"/>
      <c r="H58" s="101"/>
      <c r="I58" s="101"/>
    </row>
    <row r="59" spans="3:9">
      <c r="C59" s="158"/>
      <c r="D59" s="158"/>
      <c r="F59" s="65"/>
      <c r="G59" s="101"/>
      <c r="H59" s="101"/>
      <c r="I59" s="101"/>
    </row>
    <row r="60" spans="3:9">
      <c r="C60" s="158"/>
      <c r="D60" s="158"/>
      <c r="F60" s="65"/>
      <c r="G60" s="101"/>
      <c r="H60" s="101"/>
      <c r="I60" s="101"/>
    </row>
    <row r="61" spans="3:9">
      <c r="C61" s="158"/>
      <c r="D61" s="158"/>
      <c r="F61" s="65"/>
      <c r="G61" s="101"/>
      <c r="H61" s="101"/>
      <c r="I61" s="101"/>
    </row>
    <row r="62" spans="3:9">
      <c r="C62" s="158"/>
      <c r="D62" s="158"/>
      <c r="F62" s="65"/>
      <c r="G62" s="101"/>
      <c r="H62" s="101"/>
      <c r="I62" s="101"/>
    </row>
    <row r="63" spans="3:9">
      <c r="C63" s="158"/>
      <c r="D63" s="158"/>
      <c r="F63" s="65"/>
      <c r="G63" s="101"/>
      <c r="H63" s="101"/>
      <c r="I63" s="101"/>
    </row>
    <row r="64" spans="3:9">
      <c r="C64" s="158"/>
      <c r="D64" s="158"/>
      <c r="F64" s="65"/>
      <c r="G64" s="101"/>
      <c r="H64" s="101"/>
      <c r="I64" s="101"/>
    </row>
    <row r="65" spans="3:9">
      <c r="C65" s="158"/>
      <c r="D65" s="158"/>
      <c r="F65" s="65"/>
      <c r="G65" s="101"/>
      <c r="H65" s="101"/>
      <c r="I65" s="101"/>
    </row>
    <row r="66" spans="3:9">
      <c r="C66" s="158"/>
      <c r="D66" s="158"/>
      <c r="F66" s="65"/>
      <c r="G66" s="101"/>
      <c r="H66" s="101"/>
      <c r="I66" s="101"/>
    </row>
    <row r="67" spans="3:9">
      <c r="C67" s="158"/>
      <c r="D67" s="158"/>
      <c r="F67" s="65"/>
      <c r="G67" s="101"/>
      <c r="H67" s="101"/>
      <c r="I67" s="101"/>
    </row>
    <row r="68" spans="3:9">
      <c r="C68" s="158"/>
      <c r="D68" s="158"/>
      <c r="F68" s="65"/>
      <c r="G68" s="101"/>
      <c r="H68" s="101"/>
      <c r="I68" s="101"/>
    </row>
    <row r="69" spans="3:9">
      <c r="C69" s="158"/>
      <c r="D69" s="158"/>
      <c r="F69" s="65"/>
      <c r="G69" s="101"/>
      <c r="H69" s="101"/>
      <c r="I69" s="101"/>
    </row>
    <row r="70" spans="3:9">
      <c r="C70" s="158"/>
      <c r="D70" s="158"/>
      <c r="F70" s="65"/>
      <c r="G70" s="101"/>
      <c r="H70" s="101"/>
      <c r="I70" s="101"/>
    </row>
    <row r="71" spans="3:9">
      <c r="C71" s="158"/>
      <c r="D71" s="158"/>
      <c r="F71" s="65"/>
      <c r="G71" s="101"/>
      <c r="H71" s="101"/>
      <c r="I71" s="101"/>
    </row>
    <row r="72" spans="3:9">
      <c r="C72" s="158"/>
      <c r="D72" s="158"/>
      <c r="F72" s="65"/>
      <c r="G72" s="101"/>
      <c r="H72" s="101"/>
      <c r="I72" s="101"/>
    </row>
    <row r="73" spans="3:9">
      <c r="C73" s="158"/>
      <c r="D73" s="158"/>
      <c r="F73" s="65"/>
      <c r="G73" s="101"/>
      <c r="H73" s="101"/>
      <c r="I73" s="101"/>
    </row>
    <row r="74" spans="3:9">
      <c r="C74" s="158"/>
      <c r="D74" s="158"/>
      <c r="F74" s="65"/>
      <c r="G74" s="101"/>
      <c r="H74" s="101"/>
      <c r="I74" s="101"/>
    </row>
    <row r="75" spans="3:9">
      <c r="C75" s="158"/>
      <c r="D75" s="158"/>
      <c r="F75" s="65"/>
      <c r="G75" s="101"/>
      <c r="H75" s="101"/>
      <c r="I75" s="101"/>
    </row>
    <row r="76" spans="3:9">
      <c r="C76" s="158"/>
      <c r="D76" s="158"/>
      <c r="F76" s="65"/>
      <c r="G76" s="101"/>
      <c r="H76" s="101"/>
      <c r="I76" s="101"/>
    </row>
    <row r="77" spans="3:9">
      <c r="C77" s="158"/>
      <c r="D77" s="158"/>
      <c r="F77" s="65"/>
      <c r="G77" s="101"/>
      <c r="H77" s="101"/>
      <c r="I77" s="101"/>
    </row>
    <row r="78" spans="3:9">
      <c r="C78" s="158"/>
      <c r="D78" s="158"/>
      <c r="F78" s="65"/>
      <c r="G78" s="101"/>
      <c r="H78" s="101"/>
      <c r="I78" s="101"/>
    </row>
    <row r="79" spans="3:9">
      <c r="C79" s="158"/>
      <c r="D79" s="158"/>
      <c r="F79" s="65"/>
      <c r="G79" s="101"/>
      <c r="H79" s="101"/>
      <c r="I79" s="101"/>
    </row>
    <row r="80" spans="3:9">
      <c r="C80" s="158"/>
      <c r="D80" s="158"/>
      <c r="F80" s="65"/>
      <c r="G80" s="101"/>
      <c r="H80" s="101"/>
      <c r="I80" s="101"/>
    </row>
    <row r="81" spans="3:9">
      <c r="C81" s="158"/>
      <c r="D81" s="158"/>
      <c r="F81" s="65"/>
      <c r="G81" s="101"/>
      <c r="H81" s="101"/>
      <c r="I81" s="101"/>
    </row>
    <row r="82" spans="3:9">
      <c r="C82" s="158"/>
      <c r="D82" s="158"/>
      <c r="F82" s="65"/>
      <c r="G82" s="101"/>
      <c r="H82" s="101"/>
      <c r="I82" s="101"/>
    </row>
    <row r="83" spans="3:9">
      <c r="C83" s="158"/>
      <c r="D83" s="158"/>
      <c r="F83" s="65"/>
      <c r="G83" s="101"/>
      <c r="H83" s="101"/>
      <c r="I83" s="101"/>
    </row>
    <row r="84" spans="3:9">
      <c r="C84" s="158"/>
      <c r="D84" s="158"/>
      <c r="F84" s="65"/>
      <c r="G84" s="101"/>
      <c r="H84" s="101"/>
      <c r="I84" s="101"/>
    </row>
    <row r="85" spans="3:9">
      <c r="C85" s="158"/>
      <c r="D85" s="158"/>
      <c r="F85" s="65"/>
      <c r="G85" s="101"/>
      <c r="H85" s="101"/>
      <c r="I85" s="101"/>
    </row>
    <row r="86" spans="3:9">
      <c r="C86" s="158"/>
      <c r="D86" s="158"/>
      <c r="F86" s="65"/>
      <c r="G86" s="101"/>
      <c r="H86" s="101"/>
      <c r="I86" s="101"/>
    </row>
    <row r="87" spans="3:9">
      <c r="C87" s="158"/>
      <c r="D87" s="158"/>
      <c r="F87" s="65"/>
      <c r="G87" s="101"/>
      <c r="H87" s="101"/>
      <c r="I87" s="101"/>
    </row>
    <row r="88" spans="3:9">
      <c r="C88" s="158"/>
      <c r="D88" s="158"/>
      <c r="F88" s="65"/>
      <c r="G88" s="101"/>
      <c r="H88" s="101"/>
      <c r="I88" s="101"/>
    </row>
    <row r="89" spans="3:9">
      <c r="C89" s="158"/>
      <c r="D89" s="158"/>
      <c r="F89" s="65"/>
      <c r="G89" s="101"/>
      <c r="H89" s="101"/>
      <c r="I89" s="101"/>
    </row>
    <row r="90" spans="3:9">
      <c r="C90" s="158"/>
      <c r="D90" s="158"/>
      <c r="F90" s="65"/>
      <c r="G90" s="101"/>
      <c r="H90" s="101"/>
      <c r="I90" s="101"/>
    </row>
    <row r="91" spans="3:9">
      <c r="C91" s="158"/>
      <c r="D91" s="158"/>
      <c r="F91" s="65"/>
      <c r="G91" s="101"/>
      <c r="H91" s="101"/>
      <c r="I91" s="101"/>
    </row>
    <row r="92" spans="3:9">
      <c r="C92" s="158"/>
      <c r="D92" s="158"/>
      <c r="F92" s="65"/>
      <c r="G92" s="101"/>
      <c r="H92" s="101"/>
      <c r="I92" s="101"/>
    </row>
    <row r="93" spans="3:9">
      <c r="C93" s="158"/>
      <c r="D93" s="158"/>
      <c r="F93" s="65"/>
      <c r="G93" s="101"/>
      <c r="H93" s="101"/>
      <c r="I93" s="101"/>
    </row>
    <row r="94" spans="3:9">
      <c r="C94" s="158"/>
      <c r="D94" s="158"/>
      <c r="F94" s="65"/>
      <c r="G94" s="101"/>
      <c r="H94" s="101"/>
      <c r="I94" s="101"/>
    </row>
    <row r="95" spans="3:9">
      <c r="C95" s="158"/>
      <c r="D95" s="158"/>
      <c r="F95" s="65"/>
      <c r="G95" s="101"/>
      <c r="H95" s="101"/>
      <c r="I95" s="101"/>
    </row>
    <row r="96" spans="3:9">
      <c r="C96" s="158"/>
      <c r="D96" s="158"/>
      <c r="F96" s="65"/>
      <c r="G96" s="101"/>
      <c r="H96" s="101"/>
      <c r="I96" s="101"/>
    </row>
    <row r="97" spans="3:9">
      <c r="C97" s="158"/>
      <c r="D97" s="158"/>
      <c r="F97" s="65"/>
      <c r="G97" s="101"/>
      <c r="H97" s="101"/>
      <c r="I97" s="101"/>
    </row>
    <row r="98" spans="3:9">
      <c r="C98" s="158"/>
      <c r="D98" s="158"/>
      <c r="F98" s="65"/>
      <c r="G98" s="101"/>
      <c r="H98" s="101"/>
      <c r="I98" s="101"/>
    </row>
    <row r="99" spans="3:9">
      <c r="C99" s="158"/>
      <c r="D99" s="158"/>
      <c r="F99" s="65"/>
      <c r="G99" s="101"/>
      <c r="H99" s="101"/>
      <c r="I99" s="101"/>
    </row>
    <row r="100" spans="3:9">
      <c r="C100" s="158"/>
      <c r="D100" s="158"/>
      <c r="F100" s="65"/>
      <c r="G100" s="101"/>
      <c r="H100" s="101"/>
      <c r="I100" s="101"/>
    </row>
    <row r="101" spans="3:9">
      <c r="C101" s="158"/>
      <c r="D101" s="158"/>
      <c r="F101" s="65"/>
      <c r="G101" s="101"/>
      <c r="H101" s="101"/>
      <c r="I101" s="101"/>
    </row>
    <row r="102" spans="3:9">
      <c r="C102" s="158"/>
      <c r="D102" s="158"/>
      <c r="F102" s="65"/>
      <c r="G102" s="101"/>
      <c r="H102" s="101"/>
      <c r="I102" s="101"/>
    </row>
    <row r="103" spans="3:9">
      <c r="C103" s="158"/>
      <c r="D103" s="158"/>
      <c r="F103" s="65"/>
      <c r="G103" s="101"/>
      <c r="H103" s="101"/>
      <c r="I103" s="101"/>
    </row>
    <row r="104" spans="3:9">
      <c r="C104" s="158"/>
      <c r="D104" s="158"/>
      <c r="F104" s="65"/>
      <c r="G104" s="101"/>
      <c r="H104" s="101"/>
      <c r="I104" s="101"/>
    </row>
    <row r="105" spans="3:9">
      <c r="C105" s="158"/>
      <c r="D105" s="158"/>
      <c r="F105" s="65"/>
      <c r="G105" s="101"/>
      <c r="H105" s="101"/>
      <c r="I105" s="101"/>
    </row>
    <row r="106" spans="3:9">
      <c r="C106" s="158"/>
      <c r="D106" s="158"/>
      <c r="F106" s="65"/>
      <c r="G106" s="101"/>
      <c r="H106" s="101"/>
      <c r="I106" s="101"/>
    </row>
    <row r="107" spans="3:9">
      <c r="C107" s="158"/>
      <c r="D107" s="158"/>
      <c r="F107" s="65"/>
      <c r="G107" s="101"/>
      <c r="H107" s="101"/>
      <c r="I107" s="101"/>
    </row>
    <row r="108" spans="3:9">
      <c r="C108" s="158"/>
      <c r="D108" s="158"/>
      <c r="F108" s="65"/>
      <c r="G108" s="101"/>
      <c r="H108" s="101"/>
      <c r="I108" s="101"/>
    </row>
    <row r="109" spans="3:9">
      <c r="C109" s="158"/>
      <c r="D109" s="158"/>
      <c r="F109" s="65"/>
      <c r="G109" s="101"/>
      <c r="H109" s="101"/>
      <c r="I109" s="101"/>
    </row>
    <row r="110" spans="3:9">
      <c r="C110" s="158"/>
      <c r="D110" s="158"/>
      <c r="F110" s="65"/>
      <c r="G110" s="101"/>
      <c r="H110" s="101"/>
      <c r="I110" s="101"/>
    </row>
    <row r="111" spans="3:9">
      <c r="C111" s="158"/>
      <c r="D111" s="158"/>
      <c r="F111" s="65"/>
      <c r="G111" s="101"/>
      <c r="H111" s="101"/>
      <c r="I111" s="101"/>
    </row>
    <row r="112" spans="3:9">
      <c r="C112" s="158"/>
      <c r="D112" s="158"/>
      <c r="F112" s="65"/>
      <c r="G112" s="101"/>
      <c r="H112" s="101"/>
      <c r="I112" s="101"/>
    </row>
    <row r="113" spans="3:9">
      <c r="C113" s="158"/>
      <c r="D113" s="158"/>
      <c r="F113" s="65"/>
      <c r="G113" s="101"/>
      <c r="H113" s="101"/>
      <c r="I113" s="101"/>
    </row>
    <row r="114" spans="3:9">
      <c r="C114" s="158"/>
      <c r="D114" s="158"/>
      <c r="F114" s="65"/>
      <c r="G114" s="101"/>
      <c r="H114" s="101"/>
      <c r="I114" s="101"/>
    </row>
    <row r="115" spans="3:9">
      <c r="C115" s="158"/>
      <c r="D115" s="158"/>
      <c r="F115" s="65"/>
      <c r="G115" s="101"/>
      <c r="H115" s="101"/>
      <c r="I115" s="101"/>
    </row>
    <row r="116" spans="3:9">
      <c r="C116" s="158"/>
      <c r="D116" s="158"/>
      <c r="F116" s="65"/>
      <c r="G116" s="101"/>
      <c r="H116" s="101"/>
      <c r="I116" s="101"/>
    </row>
    <row r="117" spans="3:9">
      <c r="C117" s="158"/>
      <c r="D117" s="158"/>
      <c r="F117" s="65"/>
      <c r="G117" s="101"/>
      <c r="H117" s="101"/>
      <c r="I117" s="101"/>
    </row>
    <row r="118" spans="3:9">
      <c r="C118" s="158"/>
      <c r="D118" s="158"/>
      <c r="F118" s="65"/>
      <c r="G118" s="101"/>
      <c r="H118" s="101"/>
      <c r="I118" s="101"/>
    </row>
    <row r="119" spans="3:9">
      <c r="C119" s="158"/>
      <c r="D119" s="158"/>
      <c r="F119" s="65"/>
      <c r="G119" s="101"/>
      <c r="H119" s="101"/>
      <c r="I119" s="101"/>
    </row>
    <row r="120" spans="3:9">
      <c r="C120" s="158"/>
      <c r="D120" s="158"/>
      <c r="F120" s="65"/>
      <c r="G120" s="101"/>
      <c r="H120" s="101"/>
      <c r="I120" s="101"/>
    </row>
    <row r="121" spans="3:9">
      <c r="C121" s="158"/>
      <c r="D121" s="158"/>
      <c r="F121" s="65"/>
      <c r="G121" s="101"/>
      <c r="H121" s="101"/>
      <c r="I121" s="101"/>
    </row>
    <row r="122" spans="3:9">
      <c r="C122" s="158"/>
      <c r="D122" s="158"/>
      <c r="F122" s="65"/>
      <c r="G122" s="101"/>
      <c r="H122" s="101"/>
      <c r="I122" s="101"/>
    </row>
    <row r="123" spans="3:9">
      <c r="C123" s="158"/>
      <c r="D123" s="158"/>
      <c r="F123" s="65"/>
      <c r="G123" s="101"/>
      <c r="H123" s="101"/>
      <c r="I123" s="101"/>
    </row>
    <row r="124" spans="3:9">
      <c r="C124" s="158"/>
      <c r="D124" s="158"/>
      <c r="F124" s="65"/>
      <c r="G124" s="101"/>
      <c r="H124" s="101"/>
      <c r="I124" s="101"/>
    </row>
    <row r="125" spans="3:9">
      <c r="C125" s="158"/>
      <c r="D125" s="158"/>
      <c r="F125" s="65"/>
      <c r="G125" s="101"/>
      <c r="H125" s="101"/>
      <c r="I125" s="101"/>
    </row>
    <row r="126" spans="3:9">
      <c r="C126" s="158"/>
      <c r="D126" s="158"/>
      <c r="G126" s="101"/>
      <c r="H126" s="101"/>
      <c r="I126" s="101"/>
    </row>
    <row r="127" spans="3:9">
      <c r="C127" s="158"/>
      <c r="D127" s="158"/>
      <c r="G127" s="101"/>
      <c r="H127" s="101"/>
      <c r="I127" s="101"/>
    </row>
    <row r="128" spans="3:9">
      <c r="C128" s="158"/>
      <c r="D128" s="158"/>
      <c r="G128" s="101"/>
      <c r="H128" s="101"/>
      <c r="I128" s="101"/>
    </row>
    <row r="129" spans="3:9">
      <c r="C129" s="158"/>
      <c r="D129" s="158"/>
      <c r="G129" s="101"/>
      <c r="H129" s="101"/>
      <c r="I129" s="101"/>
    </row>
    <row r="130" spans="3:9">
      <c r="C130" s="158"/>
      <c r="D130" s="158"/>
      <c r="G130" s="101"/>
      <c r="H130" s="101"/>
      <c r="I130" s="101"/>
    </row>
    <row r="131" spans="3:9">
      <c r="C131" s="158"/>
      <c r="D131" s="158"/>
      <c r="G131" s="101"/>
      <c r="H131" s="101"/>
      <c r="I131" s="101"/>
    </row>
    <row r="132" spans="3:9">
      <c r="C132" s="158"/>
      <c r="D132" s="158"/>
      <c r="G132" s="101"/>
      <c r="H132" s="101"/>
      <c r="I132" s="101"/>
    </row>
    <row r="133" spans="3:9">
      <c r="C133" s="158"/>
      <c r="D133" s="158"/>
      <c r="G133" s="101"/>
      <c r="H133" s="101"/>
      <c r="I133" s="101"/>
    </row>
    <row r="134" spans="3:9">
      <c r="C134" s="158"/>
      <c r="D134" s="158"/>
      <c r="G134" s="101"/>
      <c r="H134" s="101"/>
      <c r="I134" s="101"/>
    </row>
    <row r="135" spans="3:9">
      <c r="C135" s="158"/>
      <c r="D135" s="158"/>
      <c r="G135" s="101"/>
      <c r="H135" s="101"/>
      <c r="I135" s="101"/>
    </row>
    <row r="136" spans="3:9">
      <c r="C136" s="158"/>
      <c r="D136" s="158"/>
      <c r="G136" s="101"/>
      <c r="H136" s="101"/>
      <c r="I136" s="101"/>
    </row>
    <row r="137" spans="3:9">
      <c r="C137" s="158"/>
      <c r="D137" s="158"/>
      <c r="G137" s="101"/>
      <c r="H137" s="101"/>
      <c r="I137" s="101"/>
    </row>
    <row r="138" spans="3:9">
      <c r="C138" s="158"/>
      <c r="D138" s="158"/>
      <c r="G138" s="101"/>
      <c r="H138" s="101"/>
      <c r="I138" s="101"/>
    </row>
    <row r="139" spans="3:9">
      <c r="C139" s="158"/>
      <c r="D139" s="158"/>
      <c r="G139" s="101"/>
      <c r="H139" s="101"/>
      <c r="I139" s="101"/>
    </row>
    <row r="140" spans="3:9">
      <c r="C140" s="158"/>
      <c r="D140" s="158"/>
      <c r="G140" s="101"/>
      <c r="H140" s="101"/>
      <c r="I140" s="101"/>
    </row>
    <row r="141" spans="3:9">
      <c r="C141" s="158"/>
      <c r="D141" s="158"/>
      <c r="G141" s="101"/>
      <c r="H141" s="101"/>
      <c r="I141" s="101"/>
    </row>
    <row r="142" spans="3:9">
      <c r="C142" s="158"/>
      <c r="D142" s="158"/>
      <c r="G142" s="101"/>
      <c r="H142" s="101"/>
      <c r="I142" s="101"/>
    </row>
    <row r="143" spans="3:9">
      <c r="C143" s="158"/>
      <c r="D143" s="158"/>
      <c r="G143" s="101"/>
      <c r="H143" s="101"/>
      <c r="I143" s="101"/>
    </row>
    <row r="144" spans="3:9">
      <c r="C144" s="158"/>
      <c r="D144" s="158"/>
      <c r="G144" s="101"/>
      <c r="H144" s="101"/>
      <c r="I144" s="101"/>
    </row>
    <row r="145" spans="3:9">
      <c r="C145" s="158"/>
      <c r="D145" s="158"/>
      <c r="G145" s="101"/>
      <c r="H145" s="101"/>
      <c r="I145" s="101"/>
    </row>
    <row r="146" spans="3:9">
      <c r="C146" s="158"/>
      <c r="D146" s="158"/>
      <c r="G146" s="101"/>
      <c r="H146" s="101"/>
      <c r="I146" s="101"/>
    </row>
    <row r="147" spans="3:9">
      <c r="C147" s="158"/>
      <c r="D147" s="158"/>
      <c r="G147" s="101"/>
      <c r="H147" s="101"/>
      <c r="I147" s="101"/>
    </row>
    <row r="148" spans="3:9">
      <c r="C148" s="158"/>
      <c r="D148" s="158"/>
      <c r="G148" s="101"/>
      <c r="H148" s="101"/>
      <c r="I148" s="101"/>
    </row>
    <row r="149" spans="3:9">
      <c r="C149" s="158"/>
      <c r="D149" s="158"/>
      <c r="G149" s="101"/>
      <c r="H149" s="101"/>
      <c r="I149" s="101"/>
    </row>
    <row r="150" spans="3:9">
      <c r="C150" s="158"/>
      <c r="D150" s="158"/>
      <c r="G150" s="101"/>
      <c r="H150" s="101"/>
      <c r="I150" s="101"/>
    </row>
    <row r="151" spans="3:9">
      <c r="C151" s="158"/>
      <c r="D151" s="158"/>
      <c r="G151" s="101"/>
      <c r="H151" s="101"/>
      <c r="I151" s="101"/>
    </row>
    <row r="152" spans="3:9">
      <c r="C152" s="158"/>
      <c r="D152" s="158"/>
      <c r="G152" s="101"/>
      <c r="H152" s="101"/>
      <c r="I152" s="101"/>
    </row>
    <row r="153" spans="3:9">
      <c r="C153" s="158"/>
      <c r="D153" s="158"/>
      <c r="G153" s="101"/>
      <c r="H153" s="101"/>
      <c r="I153" s="101"/>
    </row>
    <row r="154" spans="3:9">
      <c r="C154" s="158"/>
      <c r="D154" s="158"/>
      <c r="G154" s="101"/>
      <c r="H154" s="101"/>
      <c r="I154" s="101"/>
    </row>
    <row r="155" spans="3:9">
      <c r="C155" s="158"/>
      <c r="D155" s="158"/>
      <c r="G155" s="101"/>
      <c r="H155" s="101"/>
      <c r="I155" s="101"/>
    </row>
    <row r="156" spans="3:9">
      <c r="C156" s="158"/>
      <c r="D156" s="158"/>
      <c r="G156" s="101"/>
      <c r="H156" s="101"/>
      <c r="I156" s="101"/>
    </row>
    <row r="157" spans="3:9">
      <c r="C157" s="158"/>
      <c r="D157" s="158"/>
      <c r="G157" s="101"/>
      <c r="H157" s="101"/>
      <c r="I157" s="101"/>
    </row>
    <row r="158" spans="3:9">
      <c r="C158" s="158"/>
      <c r="D158" s="158"/>
      <c r="G158" s="101"/>
      <c r="H158" s="101"/>
      <c r="I158" s="101"/>
    </row>
    <row r="159" spans="3:9">
      <c r="C159" s="158"/>
      <c r="D159" s="158"/>
      <c r="G159" s="101"/>
      <c r="H159" s="101"/>
      <c r="I159" s="101"/>
    </row>
    <row r="160" spans="3:9">
      <c r="C160" s="158"/>
      <c r="D160" s="158"/>
      <c r="G160" s="101"/>
      <c r="H160" s="101"/>
      <c r="I160" s="101"/>
    </row>
    <row r="161" spans="3:9">
      <c r="C161" s="158"/>
      <c r="D161" s="158"/>
      <c r="G161" s="101"/>
      <c r="H161" s="101"/>
      <c r="I161" s="101"/>
    </row>
    <row r="162" spans="3:9">
      <c r="C162" s="158"/>
      <c r="D162" s="158"/>
      <c r="G162" s="101"/>
      <c r="H162" s="101"/>
      <c r="I162" s="101"/>
    </row>
    <row r="163" spans="3:9">
      <c r="C163" s="158"/>
      <c r="D163" s="158"/>
      <c r="G163" s="101"/>
      <c r="H163" s="101"/>
      <c r="I163" s="101"/>
    </row>
    <row r="164" spans="3:9">
      <c r="C164" s="158"/>
      <c r="D164" s="158"/>
      <c r="G164" s="101"/>
      <c r="H164" s="101"/>
      <c r="I164" s="101"/>
    </row>
    <row r="165" spans="3:9">
      <c r="C165" s="158"/>
      <c r="D165" s="158"/>
      <c r="G165" s="101"/>
      <c r="H165" s="101"/>
      <c r="I165" s="101"/>
    </row>
    <row r="166" spans="3:9">
      <c r="C166" s="158"/>
      <c r="D166" s="158"/>
      <c r="G166" s="101"/>
      <c r="H166" s="101"/>
      <c r="I166" s="101"/>
    </row>
    <row r="167" spans="3:9">
      <c r="C167" s="158"/>
      <c r="D167" s="158"/>
      <c r="G167" s="101"/>
      <c r="H167" s="101"/>
      <c r="I167" s="101"/>
    </row>
    <row r="168" spans="3:9">
      <c r="C168" s="158"/>
      <c r="D168" s="158"/>
      <c r="G168" s="101"/>
      <c r="H168" s="101"/>
      <c r="I168" s="101"/>
    </row>
    <row r="169" spans="3:9">
      <c r="C169" s="158"/>
      <c r="D169" s="158"/>
      <c r="G169" s="101"/>
      <c r="H169" s="101"/>
      <c r="I169" s="101"/>
    </row>
    <row r="170" spans="3:9">
      <c r="C170" s="158"/>
      <c r="D170" s="158"/>
      <c r="G170" s="101"/>
      <c r="H170" s="101"/>
      <c r="I170" s="101"/>
    </row>
    <row r="171" spans="3:9">
      <c r="C171" s="158"/>
      <c r="D171" s="158"/>
      <c r="G171" s="101"/>
      <c r="H171" s="101"/>
      <c r="I171" s="101"/>
    </row>
    <row r="172" spans="3:9">
      <c r="C172" s="158"/>
      <c r="D172" s="158"/>
      <c r="G172" s="101"/>
      <c r="H172" s="101"/>
      <c r="I172" s="101"/>
    </row>
    <row r="173" spans="3:9">
      <c r="C173" s="158"/>
      <c r="D173" s="158"/>
      <c r="G173" s="101"/>
      <c r="H173" s="101"/>
      <c r="I173" s="101"/>
    </row>
    <row r="174" spans="3:9">
      <c r="C174" s="158"/>
      <c r="D174" s="158"/>
      <c r="G174" s="101"/>
      <c r="H174" s="101"/>
      <c r="I174" s="101"/>
    </row>
    <row r="175" spans="3:9">
      <c r="C175" s="158"/>
      <c r="D175" s="158"/>
      <c r="G175" s="101"/>
      <c r="H175" s="101"/>
      <c r="I175" s="101"/>
    </row>
    <row r="176" spans="3:9">
      <c r="C176" s="158"/>
      <c r="D176" s="158"/>
      <c r="G176" s="101"/>
      <c r="H176" s="101"/>
      <c r="I176" s="101"/>
    </row>
    <row r="177" spans="3:9">
      <c r="C177" s="158"/>
      <c r="D177" s="158"/>
      <c r="G177" s="101"/>
      <c r="H177" s="101"/>
      <c r="I177" s="101"/>
    </row>
    <row r="178" spans="3:9">
      <c r="C178" s="158"/>
      <c r="D178" s="158"/>
      <c r="G178" s="101"/>
      <c r="H178" s="101"/>
      <c r="I178" s="101"/>
    </row>
    <row r="179" spans="3:9">
      <c r="C179" s="158"/>
      <c r="D179" s="158"/>
      <c r="G179" s="101"/>
      <c r="H179" s="101"/>
      <c r="I179" s="101"/>
    </row>
    <row r="180" spans="3:9">
      <c r="C180" s="158"/>
      <c r="D180" s="158"/>
      <c r="G180" s="101"/>
      <c r="H180" s="101"/>
      <c r="I180" s="101"/>
    </row>
    <row r="181" spans="3:9">
      <c r="C181" s="158"/>
      <c r="D181" s="158"/>
      <c r="G181" s="101"/>
      <c r="H181" s="101"/>
      <c r="I181" s="101"/>
    </row>
    <row r="182" spans="3:9">
      <c r="C182" s="158"/>
      <c r="D182" s="158"/>
      <c r="G182" s="101"/>
      <c r="H182" s="101"/>
      <c r="I182" s="101"/>
    </row>
    <row r="183" spans="3:9">
      <c r="C183" s="158"/>
      <c r="D183" s="158"/>
      <c r="G183" s="101"/>
      <c r="H183" s="101"/>
      <c r="I183" s="101"/>
    </row>
    <row r="184" spans="3:9">
      <c r="C184" s="158"/>
      <c r="D184" s="158"/>
      <c r="G184" s="101"/>
      <c r="H184" s="101"/>
      <c r="I184" s="101"/>
    </row>
    <row r="185" spans="3:9">
      <c r="C185" s="158"/>
      <c r="D185" s="158"/>
      <c r="G185" s="101"/>
      <c r="H185" s="101"/>
      <c r="I185" s="101"/>
    </row>
    <row r="186" spans="3:9">
      <c r="C186" s="158"/>
      <c r="D186" s="158"/>
      <c r="G186" s="101"/>
      <c r="H186" s="101"/>
      <c r="I186" s="101"/>
    </row>
    <row r="187" spans="3:9">
      <c r="C187" s="158"/>
      <c r="D187" s="158"/>
      <c r="G187" s="101"/>
      <c r="H187" s="101"/>
      <c r="I187" s="101"/>
    </row>
    <row r="188" spans="3:9">
      <c r="C188" s="158"/>
      <c r="D188" s="158"/>
      <c r="G188" s="101"/>
      <c r="H188" s="101"/>
      <c r="I188" s="101"/>
    </row>
    <row r="189" spans="3:9">
      <c r="C189" s="158"/>
      <c r="D189" s="158"/>
      <c r="G189" s="101"/>
      <c r="H189" s="101"/>
      <c r="I189" s="101"/>
    </row>
    <row r="190" spans="3:9">
      <c r="C190" s="158"/>
      <c r="D190" s="158"/>
      <c r="G190" s="101"/>
      <c r="H190" s="101"/>
      <c r="I190" s="101"/>
    </row>
    <row r="191" spans="3:9">
      <c r="C191" s="158"/>
      <c r="D191" s="158"/>
      <c r="G191" s="101"/>
      <c r="H191" s="101"/>
      <c r="I191" s="101"/>
    </row>
    <row r="192" spans="3:9">
      <c r="C192" s="158"/>
      <c r="D192" s="158"/>
      <c r="G192" s="101"/>
      <c r="H192" s="101"/>
      <c r="I192" s="101"/>
    </row>
    <row r="193" spans="3:9">
      <c r="C193" s="158"/>
      <c r="D193" s="158"/>
      <c r="G193" s="101"/>
      <c r="H193" s="101"/>
      <c r="I193" s="101"/>
    </row>
    <row r="194" spans="3:9">
      <c r="C194" s="158"/>
      <c r="D194" s="158"/>
      <c r="G194" s="101"/>
      <c r="H194" s="101"/>
      <c r="I194" s="101"/>
    </row>
    <row r="195" spans="3:9">
      <c r="C195" s="158"/>
      <c r="D195" s="158"/>
      <c r="G195" s="101"/>
      <c r="H195" s="101"/>
      <c r="I195" s="101"/>
    </row>
    <row r="196" spans="3:9">
      <c r="C196" s="158"/>
      <c r="D196" s="158"/>
    </row>
    <row r="197" spans="3:9">
      <c r="C197" s="158"/>
      <c r="D197" s="158"/>
    </row>
    <row r="198" spans="3:9">
      <c r="C198" s="158"/>
      <c r="D198" s="158"/>
    </row>
    <row r="199" spans="3:9">
      <c r="C199" s="158"/>
      <c r="D199" s="158"/>
    </row>
    <row r="200" spans="3:9">
      <c r="C200" s="158"/>
      <c r="D200" s="158"/>
    </row>
    <row r="201" spans="3:9">
      <c r="C201" s="158"/>
      <c r="D201" s="158"/>
    </row>
    <row r="202" spans="3:9">
      <c r="C202" s="158"/>
      <c r="D202" s="158"/>
    </row>
    <row r="203" spans="3:9">
      <c r="C203" s="158"/>
      <c r="D203" s="158"/>
    </row>
  </sheetData>
  <mergeCells count="1">
    <mergeCell ref="A1:J1"/>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F26241-85DC-46C3-A231-156DAF8BB049}">
  <sheetPr codeName="Blad12">
    <tabColor rgb="FF173583"/>
  </sheetPr>
  <dimension ref="A1:Z532"/>
  <sheetViews>
    <sheetView topLeftCell="B1" workbookViewId="0">
      <selection activeCell="D31" sqref="D31"/>
    </sheetView>
  </sheetViews>
  <sheetFormatPr defaultRowHeight="15"/>
  <cols>
    <col min="1" max="1" width="5.42578125" bestFit="1" customWidth="1"/>
    <col min="2" max="2" width="2.85546875" bestFit="1" customWidth="1"/>
    <col min="3" max="3" width="29.7109375" bestFit="1" customWidth="1"/>
    <col min="4" max="4" width="3.28515625" bestFit="1" customWidth="1"/>
    <col min="5" max="5" width="4.42578125" bestFit="1" customWidth="1"/>
    <col min="6" max="13" width="11.85546875" customWidth="1"/>
    <col min="14" max="14" width="7.5703125" bestFit="1" customWidth="1"/>
    <col min="15" max="15" width="5.42578125" bestFit="1" customWidth="1"/>
    <col min="16" max="16" width="20" bestFit="1" customWidth="1"/>
    <col min="17" max="17" width="19.28515625" customWidth="1"/>
    <col min="18" max="18" width="10.140625" bestFit="1" customWidth="1"/>
    <col min="19" max="20" width="12.7109375" bestFit="1" customWidth="1"/>
    <col min="21" max="21" width="10.140625" bestFit="1" customWidth="1"/>
    <col min="22" max="23" width="14.42578125" bestFit="1" customWidth="1"/>
    <col min="24" max="26" width="9.140625" style="156"/>
  </cols>
  <sheetData>
    <row r="1" spans="1:24">
      <c r="A1">
        <f>'4'!H5</f>
        <v>0</v>
      </c>
      <c r="B1" s="247" t="s">
        <v>78</v>
      </c>
      <c r="C1" s="248"/>
      <c r="D1" s="249" t="e">
        <f>VLOOKUP(A1,Kwaliteitscontroles!A5:J54,3)</f>
        <v>#N/A</v>
      </c>
      <c r="E1" s="250"/>
      <c r="F1" s="250"/>
      <c r="G1" s="250"/>
      <c r="H1" s="250"/>
      <c r="I1" s="250"/>
      <c r="J1" s="251"/>
      <c r="K1" s="68"/>
      <c r="X1" s="156" t="s">
        <v>238</v>
      </c>
    </row>
    <row r="2" spans="1:24">
      <c r="B2" s="247" t="s">
        <v>94</v>
      </c>
      <c r="C2" s="248"/>
      <c r="D2" s="249" t="e">
        <f>CONCATENATE(VLOOKUP(A1,Kwaliteitscontroles!A5:K54,4)," te ",VLOOKUP(A1,Kwaliteitscontroles!A5:K54,5))</f>
        <v>#N/A</v>
      </c>
      <c r="E2" s="250"/>
      <c r="F2" s="250"/>
      <c r="G2" s="250"/>
      <c r="H2" s="250"/>
      <c r="I2" s="250"/>
      <c r="J2" s="251"/>
      <c r="K2" s="68"/>
    </row>
    <row r="3" spans="1:24" ht="30">
      <c r="A3" s="33" t="s">
        <v>148</v>
      </c>
      <c r="B3" s="33" t="s">
        <v>95</v>
      </c>
      <c r="C3" s="33" t="s">
        <v>68</v>
      </c>
      <c r="D3" s="33" t="s">
        <v>96</v>
      </c>
      <c r="E3" s="33" t="s">
        <v>97</v>
      </c>
      <c r="F3" s="33" t="s">
        <v>66</v>
      </c>
      <c r="G3" s="33" t="s">
        <v>64</v>
      </c>
      <c r="H3" s="33" t="s">
        <v>65</v>
      </c>
      <c r="I3" s="33" t="s">
        <v>63</v>
      </c>
      <c r="J3" s="66" t="s">
        <v>189</v>
      </c>
      <c r="K3" s="33" t="s">
        <v>190</v>
      </c>
      <c r="L3" s="33" t="s">
        <v>149</v>
      </c>
      <c r="M3" s="33" t="s">
        <v>149</v>
      </c>
      <c r="N3" s="33" t="s">
        <v>60</v>
      </c>
      <c r="O3" s="33" t="s">
        <v>150</v>
      </c>
      <c r="P3" s="33" t="s">
        <v>98</v>
      </c>
      <c r="R3" s="66" t="s">
        <v>99</v>
      </c>
      <c r="S3" s="66" t="s">
        <v>100</v>
      </c>
      <c r="T3" s="33" t="s">
        <v>101</v>
      </c>
      <c r="U3" s="33" t="s">
        <v>102</v>
      </c>
      <c r="V3" s="33" t="s">
        <v>103</v>
      </c>
      <c r="W3" s="33" t="s">
        <v>104</v>
      </c>
    </row>
    <row r="4" spans="1:24">
      <c r="A4" s="30"/>
      <c r="B4" s="106"/>
      <c r="C4" s="33"/>
      <c r="D4" s="33"/>
      <c r="E4" s="106"/>
      <c r="F4" s="108"/>
      <c r="G4" s="108"/>
      <c r="H4" s="108"/>
      <c r="I4" s="108"/>
      <c r="J4" s="108"/>
      <c r="N4" s="108">
        <f t="shared" ref="N4:N67" si="0">SUM(F4:M4)</f>
        <v>0</v>
      </c>
      <c r="O4" s="108" t="e">
        <f>IF(D4="X",0,IF(E4="X",0,VLOOKUP(E4,'4'!$K$3:$L$16,2,FALSE)))</f>
        <v>#N/A</v>
      </c>
      <c r="P4" s="108" t="e">
        <f t="shared" ref="P4:P67" si="1">N4*O4</f>
        <v>#N/A</v>
      </c>
    </row>
    <row r="5" spans="1:24">
      <c r="A5" s="30"/>
      <c r="B5" s="106"/>
      <c r="C5" s="33"/>
      <c r="D5" s="33"/>
      <c r="E5" s="106"/>
      <c r="F5" s="108"/>
      <c r="G5" s="108"/>
      <c r="H5" s="108"/>
      <c r="I5" s="108"/>
      <c r="J5" s="108"/>
      <c r="N5" s="108">
        <f t="shared" si="0"/>
        <v>0</v>
      </c>
      <c r="O5" s="108" t="e">
        <f>IF(D5="X",0,IF(E5="X",0,VLOOKUP(E5,'4'!$K$3:$L$16,2,FALSE)))</f>
        <v>#N/A</v>
      </c>
      <c r="P5" s="108" t="e">
        <f t="shared" si="1"/>
        <v>#N/A</v>
      </c>
    </row>
    <row r="6" spans="1:24">
      <c r="A6" s="30"/>
      <c r="B6" s="106"/>
      <c r="C6" s="33"/>
      <c r="D6" s="33"/>
      <c r="E6" s="106"/>
      <c r="F6" s="108"/>
      <c r="G6" s="108"/>
      <c r="H6" s="108"/>
      <c r="I6" s="108"/>
      <c r="J6" s="108"/>
      <c r="N6" s="108">
        <f t="shared" si="0"/>
        <v>0</v>
      </c>
      <c r="O6" s="108" t="e">
        <f>IF(D6="X",0,IF(E6="X",0,VLOOKUP(E6,'4'!$K$3:$L$16,2,FALSE)))</f>
        <v>#N/A</v>
      </c>
      <c r="P6" s="108" t="e">
        <f t="shared" si="1"/>
        <v>#N/A</v>
      </c>
    </row>
    <row r="7" spans="1:24">
      <c r="A7" s="30"/>
      <c r="B7" s="106"/>
      <c r="C7" s="33"/>
      <c r="D7" s="33"/>
      <c r="E7" s="106"/>
      <c r="F7" s="108"/>
      <c r="G7" s="108"/>
      <c r="H7" s="108"/>
      <c r="I7" s="108"/>
      <c r="J7" s="108"/>
      <c r="N7" s="108">
        <f t="shared" si="0"/>
        <v>0</v>
      </c>
      <c r="O7" s="108" t="e">
        <f>IF(D7="X",0,IF(E7="X",0,VLOOKUP(E7,'4'!$K$3:$L$16,2,FALSE)))</f>
        <v>#N/A</v>
      </c>
      <c r="P7" s="108" t="e">
        <f t="shared" si="1"/>
        <v>#N/A</v>
      </c>
    </row>
    <row r="8" spans="1:24">
      <c r="A8" s="30"/>
      <c r="B8" s="106"/>
      <c r="C8" s="33"/>
      <c r="D8" s="33"/>
      <c r="E8" s="106"/>
      <c r="F8" s="108"/>
      <c r="G8" s="108"/>
      <c r="H8" s="108"/>
      <c r="I8" s="108"/>
      <c r="J8" s="108"/>
      <c r="N8" s="108">
        <f t="shared" si="0"/>
        <v>0</v>
      </c>
      <c r="O8" s="108" t="e">
        <f>IF(D8="X",0,IF(E8="X",0,VLOOKUP(E8,'4'!$K$3:$L$16,2,FALSE)))</f>
        <v>#N/A</v>
      </c>
      <c r="P8" s="108" t="e">
        <f t="shared" si="1"/>
        <v>#N/A</v>
      </c>
    </row>
    <row r="9" spans="1:24">
      <c r="A9" s="30"/>
      <c r="B9" s="106"/>
      <c r="C9" s="33"/>
      <c r="D9" s="33"/>
      <c r="E9" s="106"/>
      <c r="F9" s="108"/>
      <c r="G9" s="108"/>
      <c r="H9" s="108"/>
      <c r="I9" s="108"/>
      <c r="J9" s="108"/>
      <c r="N9" s="108">
        <f t="shared" si="0"/>
        <v>0</v>
      </c>
      <c r="O9" s="108" t="e">
        <f>IF(D9="X",0,IF(E9="X",0,VLOOKUP(E9,'4'!$K$3:$L$16,2,FALSE)))</f>
        <v>#N/A</v>
      </c>
      <c r="P9" s="108" t="e">
        <f t="shared" si="1"/>
        <v>#N/A</v>
      </c>
    </row>
    <row r="10" spans="1:24">
      <c r="A10" s="30"/>
      <c r="B10" s="106"/>
      <c r="C10" s="33"/>
      <c r="D10" s="33"/>
      <c r="E10" s="106"/>
      <c r="F10" s="108"/>
      <c r="G10" s="108"/>
      <c r="H10" s="108"/>
      <c r="I10" s="108"/>
      <c r="J10" s="108"/>
      <c r="N10" s="108">
        <f t="shared" si="0"/>
        <v>0</v>
      </c>
      <c r="O10" s="108" t="e">
        <f>IF(D10="X",0,IF(E10="X",0,VLOOKUP(E10,'4'!$K$3:$L$16,2,FALSE)))</f>
        <v>#N/A</v>
      </c>
      <c r="P10" s="108" t="e">
        <f t="shared" si="1"/>
        <v>#N/A</v>
      </c>
    </row>
    <row r="11" spans="1:24">
      <c r="A11" s="30"/>
      <c r="B11" s="106"/>
      <c r="C11" s="33"/>
      <c r="D11" s="33"/>
      <c r="E11" s="106"/>
      <c r="F11" s="108"/>
      <c r="G11" s="108"/>
      <c r="H11" s="108"/>
      <c r="I11" s="108"/>
      <c r="J11" s="108"/>
      <c r="N11" s="108">
        <f t="shared" si="0"/>
        <v>0</v>
      </c>
      <c r="O11" s="108" t="e">
        <f>IF(D11="X",0,IF(E11="X",0,VLOOKUP(E11,'4'!$K$3:$L$16,2,FALSE)))</f>
        <v>#N/A</v>
      </c>
      <c r="P11" s="108" t="e">
        <f t="shared" si="1"/>
        <v>#N/A</v>
      </c>
    </row>
    <row r="12" spans="1:24">
      <c r="A12" s="30"/>
      <c r="B12" s="106"/>
      <c r="C12" s="33"/>
      <c r="D12" s="33"/>
      <c r="E12" s="106"/>
      <c r="F12" s="108"/>
      <c r="G12" s="108"/>
      <c r="H12" s="108"/>
      <c r="I12" s="108"/>
      <c r="J12" s="108"/>
      <c r="N12" s="108">
        <f t="shared" si="0"/>
        <v>0</v>
      </c>
      <c r="O12" s="108" t="e">
        <f>IF(D12="X",0,IF(E12="X",0,VLOOKUP(E12,'4'!$K$3:$L$16,2,FALSE)))</f>
        <v>#N/A</v>
      </c>
      <c r="P12" s="108" t="e">
        <f t="shared" si="1"/>
        <v>#N/A</v>
      </c>
    </row>
    <row r="13" spans="1:24">
      <c r="A13" s="30"/>
      <c r="B13" s="106"/>
      <c r="C13" s="33"/>
      <c r="D13" s="33"/>
      <c r="E13" s="106"/>
      <c r="F13" s="108"/>
      <c r="G13" s="108"/>
      <c r="H13" s="108"/>
      <c r="I13" s="108"/>
      <c r="J13" s="108"/>
      <c r="N13" s="108">
        <f t="shared" si="0"/>
        <v>0</v>
      </c>
      <c r="O13" s="108" t="e">
        <f>IF(D13="X",0,IF(E13="X",0,VLOOKUP(E13,'4'!$K$3:$L$16,2,FALSE)))</f>
        <v>#N/A</v>
      </c>
      <c r="P13" s="108" t="e">
        <f t="shared" si="1"/>
        <v>#N/A</v>
      </c>
    </row>
    <row r="14" spans="1:24">
      <c r="A14" s="30"/>
      <c r="B14" s="106"/>
      <c r="C14" s="33"/>
      <c r="D14" s="33"/>
      <c r="E14" s="106"/>
      <c r="F14" s="108"/>
      <c r="G14" s="108"/>
      <c r="H14" s="108"/>
      <c r="I14" s="108"/>
      <c r="J14" s="108"/>
      <c r="N14" s="108">
        <f t="shared" si="0"/>
        <v>0</v>
      </c>
      <c r="O14" s="108" t="e">
        <f>IF(D14="X",0,IF(E14="X",0,VLOOKUP(E14,'4'!$K$3:$L$16,2,FALSE)))</f>
        <v>#N/A</v>
      </c>
      <c r="P14" s="108" t="e">
        <f t="shared" si="1"/>
        <v>#N/A</v>
      </c>
    </row>
    <row r="15" spans="1:24">
      <c r="A15" s="30"/>
      <c r="B15" s="106"/>
      <c r="C15" s="33"/>
      <c r="D15" s="33"/>
      <c r="E15" s="106"/>
      <c r="F15" s="108"/>
      <c r="G15" s="108"/>
      <c r="H15" s="108"/>
      <c r="I15" s="108"/>
      <c r="J15" s="108"/>
      <c r="N15" s="108">
        <f t="shared" si="0"/>
        <v>0</v>
      </c>
      <c r="O15" s="108" t="e">
        <f>IF(D15="X",0,IF(E15="X",0,VLOOKUP(E15,'4'!$K$3:$L$16,2,FALSE)))</f>
        <v>#N/A</v>
      </c>
      <c r="P15" s="108" t="e">
        <f t="shared" si="1"/>
        <v>#N/A</v>
      </c>
    </row>
    <row r="16" spans="1:24">
      <c r="A16" s="30"/>
      <c r="B16" s="106"/>
      <c r="C16" s="33"/>
      <c r="D16" s="33"/>
      <c r="E16" s="106"/>
      <c r="F16" s="108"/>
      <c r="G16" s="108"/>
      <c r="H16" s="108"/>
      <c r="I16" s="108"/>
      <c r="J16" s="108"/>
      <c r="N16" s="108">
        <f t="shared" si="0"/>
        <v>0</v>
      </c>
      <c r="O16" s="108" t="e">
        <f>IF(D16="X",0,IF(E16="X",0,VLOOKUP(E16,'4'!$K$3:$L$16,2,FALSE)))</f>
        <v>#N/A</v>
      </c>
      <c r="P16" s="108" t="e">
        <f t="shared" si="1"/>
        <v>#N/A</v>
      </c>
    </row>
    <row r="17" spans="1:16">
      <c r="A17" s="30"/>
      <c r="B17" s="106"/>
      <c r="C17" s="33"/>
      <c r="D17" s="33"/>
      <c r="E17" s="106"/>
      <c r="F17" s="108"/>
      <c r="G17" s="108"/>
      <c r="H17" s="108"/>
      <c r="I17" s="108"/>
      <c r="J17" s="108"/>
      <c r="N17" s="108">
        <f t="shared" si="0"/>
        <v>0</v>
      </c>
      <c r="O17" s="108" t="e">
        <f>IF(D17="X",0,IF(E17="X",0,VLOOKUP(E17,'4'!$K$3:$L$16,2,FALSE)))</f>
        <v>#N/A</v>
      </c>
      <c r="P17" s="108" t="e">
        <f t="shared" si="1"/>
        <v>#N/A</v>
      </c>
    </row>
    <row r="18" spans="1:16">
      <c r="A18" s="30"/>
      <c r="B18" s="106"/>
      <c r="C18" s="33"/>
      <c r="D18" s="33"/>
      <c r="E18" s="106"/>
      <c r="F18" s="108"/>
      <c r="G18" s="108"/>
      <c r="H18" s="108"/>
      <c r="I18" s="108"/>
      <c r="J18" s="108"/>
      <c r="N18" s="108">
        <f t="shared" si="0"/>
        <v>0</v>
      </c>
      <c r="O18" s="108" t="e">
        <f>IF(D18="X",0,IF(E18="X",0,VLOOKUP(E18,'4'!$K$3:$L$16,2,FALSE)))</f>
        <v>#N/A</v>
      </c>
      <c r="P18" s="108" t="e">
        <f t="shared" si="1"/>
        <v>#N/A</v>
      </c>
    </row>
    <row r="19" spans="1:16">
      <c r="A19" s="30"/>
      <c r="B19" s="106"/>
      <c r="C19" s="33"/>
      <c r="D19" s="33"/>
      <c r="E19" s="106"/>
      <c r="F19" s="108"/>
      <c r="G19" s="108"/>
      <c r="H19" s="108"/>
      <c r="I19" s="108"/>
      <c r="J19" s="108"/>
      <c r="N19" s="108">
        <f t="shared" si="0"/>
        <v>0</v>
      </c>
      <c r="O19" s="108" t="e">
        <f>IF(D19="X",0,IF(E19="X",0,VLOOKUP(E19,'4'!$K$3:$L$16,2,FALSE)))</f>
        <v>#N/A</v>
      </c>
      <c r="P19" s="108" t="e">
        <f t="shared" si="1"/>
        <v>#N/A</v>
      </c>
    </row>
    <row r="20" spans="1:16">
      <c r="A20" s="30"/>
      <c r="B20" s="106"/>
      <c r="C20" s="33"/>
      <c r="D20" s="33"/>
      <c r="E20" s="106"/>
      <c r="F20" s="108"/>
      <c r="G20" s="108"/>
      <c r="H20" s="108"/>
      <c r="I20" s="108"/>
      <c r="J20" s="108"/>
      <c r="N20" s="108">
        <f t="shared" si="0"/>
        <v>0</v>
      </c>
      <c r="O20" s="108" t="e">
        <f>IF(D20="X",0,IF(E20="X",0,VLOOKUP(E20,'4'!$K$3:$L$16,2,FALSE)))</f>
        <v>#N/A</v>
      </c>
      <c r="P20" s="108" t="e">
        <f t="shared" si="1"/>
        <v>#N/A</v>
      </c>
    </row>
    <row r="21" spans="1:16">
      <c r="A21" s="30"/>
      <c r="B21" s="106"/>
      <c r="C21" s="33"/>
      <c r="D21" s="33"/>
      <c r="E21" s="106"/>
      <c r="F21" s="108"/>
      <c r="G21" s="108"/>
      <c r="H21" s="108"/>
      <c r="I21" s="108"/>
      <c r="J21" s="108"/>
      <c r="N21" s="108">
        <f t="shared" si="0"/>
        <v>0</v>
      </c>
      <c r="O21" s="108" t="e">
        <f>IF(D21="X",0,IF(E21="X",0,VLOOKUP(E21,'4'!$K$3:$L$16,2,FALSE)))</f>
        <v>#N/A</v>
      </c>
      <c r="P21" s="108" t="e">
        <f t="shared" si="1"/>
        <v>#N/A</v>
      </c>
    </row>
    <row r="22" spans="1:16">
      <c r="A22" s="30"/>
      <c r="B22" s="106"/>
      <c r="C22" s="33"/>
      <c r="D22" s="33"/>
      <c r="E22" s="106"/>
      <c r="F22" s="108"/>
      <c r="G22" s="108"/>
      <c r="H22" s="108"/>
      <c r="I22" s="108"/>
      <c r="J22" s="108"/>
      <c r="N22" s="108">
        <f t="shared" si="0"/>
        <v>0</v>
      </c>
      <c r="O22" s="108" t="e">
        <f>IF(D22="X",0,IF(E22="X",0,VLOOKUP(E22,'4'!$K$3:$L$16,2,FALSE)))</f>
        <v>#N/A</v>
      </c>
      <c r="P22" s="108" t="e">
        <f t="shared" si="1"/>
        <v>#N/A</v>
      </c>
    </row>
    <row r="23" spans="1:16">
      <c r="A23" s="30"/>
      <c r="B23" s="106"/>
      <c r="C23" s="33"/>
      <c r="D23" s="33"/>
      <c r="E23" s="106"/>
      <c r="F23" s="108"/>
      <c r="G23" s="108"/>
      <c r="H23" s="108"/>
      <c r="I23" s="108"/>
      <c r="J23" s="108"/>
      <c r="N23" s="108">
        <f t="shared" si="0"/>
        <v>0</v>
      </c>
      <c r="O23" s="108" t="e">
        <f>IF(D23="X",0,IF(E23="X",0,VLOOKUP(E23,'4'!$K$3:$L$16,2,FALSE)))</f>
        <v>#N/A</v>
      </c>
      <c r="P23" s="108" t="e">
        <f t="shared" si="1"/>
        <v>#N/A</v>
      </c>
    </row>
    <row r="24" spans="1:16">
      <c r="A24" s="30"/>
      <c r="B24" s="106"/>
      <c r="C24" s="33"/>
      <c r="D24" s="33"/>
      <c r="E24" s="106"/>
      <c r="F24" s="108"/>
      <c r="G24" s="108"/>
      <c r="H24" s="108"/>
      <c r="I24" s="108"/>
      <c r="J24" s="108"/>
      <c r="N24" s="108">
        <f t="shared" si="0"/>
        <v>0</v>
      </c>
      <c r="O24" s="108" t="e">
        <f>IF(D24="X",0,IF(E24="X",0,VLOOKUP(E24,'4'!$K$3:$L$16,2,FALSE)))</f>
        <v>#N/A</v>
      </c>
      <c r="P24" s="108" t="e">
        <f t="shared" si="1"/>
        <v>#N/A</v>
      </c>
    </row>
    <row r="25" spans="1:16">
      <c r="A25" s="30"/>
      <c r="B25" s="106"/>
      <c r="C25" s="33"/>
      <c r="D25" s="33"/>
      <c r="E25" s="106"/>
      <c r="F25" s="108"/>
      <c r="G25" s="108"/>
      <c r="H25" s="108"/>
      <c r="I25" s="108"/>
      <c r="J25" s="108"/>
      <c r="N25" s="108">
        <f t="shared" si="0"/>
        <v>0</v>
      </c>
      <c r="O25" s="108" t="e">
        <f>IF(D25="X",0,IF(E25="X",0,VLOOKUP(E25,'4'!$K$3:$L$16,2,FALSE)))</f>
        <v>#N/A</v>
      </c>
      <c r="P25" s="108" t="e">
        <f t="shared" si="1"/>
        <v>#N/A</v>
      </c>
    </row>
    <row r="26" spans="1:16">
      <c r="A26" s="30"/>
      <c r="B26" s="106"/>
      <c r="C26" s="33"/>
      <c r="D26" s="33"/>
      <c r="E26" s="106"/>
      <c r="F26" s="108"/>
      <c r="G26" s="108"/>
      <c r="H26" s="108"/>
      <c r="I26" s="108"/>
      <c r="J26" s="108"/>
      <c r="N26" s="108">
        <f t="shared" si="0"/>
        <v>0</v>
      </c>
      <c r="O26" s="108" t="e">
        <f>IF(D26="X",0,IF(E26="X",0,VLOOKUP(E26,'4'!$K$3:$L$16,2,FALSE)))</f>
        <v>#N/A</v>
      </c>
      <c r="P26" s="108" t="e">
        <f t="shared" si="1"/>
        <v>#N/A</v>
      </c>
    </row>
    <row r="27" spans="1:16">
      <c r="A27" s="30"/>
      <c r="B27" s="106"/>
      <c r="C27" s="33"/>
      <c r="D27" s="33"/>
      <c r="E27" s="106"/>
      <c r="F27" s="108"/>
      <c r="G27" s="108"/>
      <c r="H27" s="108"/>
      <c r="I27" s="108"/>
      <c r="J27" s="108"/>
      <c r="N27" s="108">
        <f t="shared" si="0"/>
        <v>0</v>
      </c>
      <c r="O27" s="108" t="e">
        <f>IF(D27="X",0,IF(E27="X",0,VLOOKUP(E27,'4'!$K$3:$L$16,2,FALSE)))</f>
        <v>#N/A</v>
      </c>
      <c r="P27" s="108" t="e">
        <f t="shared" si="1"/>
        <v>#N/A</v>
      </c>
    </row>
    <row r="28" spans="1:16">
      <c r="A28" s="30"/>
      <c r="B28" s="106"/>
      <c r="C28" s="33"/>
      <c r="D28" s="33"/>
      <c r="E28" s="106"/>
      <c r="F28" s="108"/>
      <c r="G28" s="108"/>
      <c r="H28" s="108"/>
      <c r="I28" s="108"/>
      <c r="J28" s="108"/>
      <c r="N28" s="108">
        <f t="shared" si="0"/>
        <v>0</v>
      </c>
      <c r="O28" s="108" t="e">
        <f>IF(D28="X",0,IF(E28="X",0,VLOOKUP(E28,'4'!$K$3:$L$16,2,FALSE)))</f>
        <v>#N/A</v>
      </c>
      <c r="P28" s="108" t="e">
        <f t="shared" si="1"/>
        <v>#N/A</v>
      </c>
    </row>
    <row r="29" spans="1:16">
      <c r="A29" s="30"/>
      <c r="B29" s="106"/>
      <c r="C29" s="33"/>
      <c r="D29" s="33"/>
      <c r="E29" s="106"/>
      <c r="F29" s="108"/>
      <c r="G29" s="108"/>
      <c r="H29" s="108"/>
      <c r="I29" s="108"/>
      <c r="J29" s="108"/>
      <c r="N29" s="108">
        <f t="shared" si="0"/>
        <v>0</v>
      </c>
      <c r="O29" s="108" t="e">
        <f>IF(D29="X",0,IF(E29="X",0,VLOOKUP(E29,'4'!$K$3:$L$16,2,FALSE)))</f>
        <v>#N/A</v>
      </c>
      <c r="P29" s="108" t="e">
        <f t="shared" si="1"/>
        <v>#N/A</v>
      </c>
    </row>
    <row r="30" spans="1:16">
      <c r="A30" s="30"/>
      <c r="B30" s="106"/>
      <c r="C30" s="33"/>
      <c r="D30" s="33"/>
      <c r="E30" s="106"/>
      <c r="F30" s="108"/>
      <c r="G30" s="108"/>
      <c r="H30" s="108"/>
      <c r="I30" s="108"/>
      <c r="J30" s="108"/>
      <c r="N30" s="108">
        <f t="shared" si="0"/>
        <v>0</v>
      </c>
      <c r="O30" s="108" t="e">
        <f>IF(D30="X",0,IF(E30="X",0,VLOOKUP(E30,'4'!$K$3:$L$16,2,FALSE)))</f>
        <v>#N/A</v>
      </c>
      <c r="P30" s="108" t="e">
        <f t="shared" si="1"/>
        <v>#N/A</v>
      </c>
    </row>
    <row r="31" spans="1:16">
      <c r="A31" s="30"/>
      <c r="B31" s="106"/>
      <c r="C31" s="33"/>
      <c r="D31" s="33"/>
      <c r="E31" s="106"/>
      <c r="F31" s="108"/>
      <c r="G31" s="108"/>
      <c r="H31" s="108"/>
      <c r="I31" s="108"/>
      <c r="J31" s="108"/>
      <c r="N31" s="108">
        <f t="shared" si="0"/>
        <v>0</v>
      </c>
      <c r="O31" s="108" t="e">
        <f>IF(D31="X",0,IF(E31="X",0,VLOOKUP(E31,'4'!$K$3:$L$16,2,FALSE)))</f>
        <v>#N/A</v>
      </c>
      <c r="P31" s="108" t="e">
        <f t="shared" si="1"/>
        <v>#N/A</v>
      </c>
    </row>
    <row r="32" spans="1:16">
      <c r="A32" s="30"/>
      <c r="B32" s="106"/>
      <c r="C32" s="33"/>
      <c r="D32" s="33"/>
      <c r="E32" s="106"/>
      <c r="F32" s="108"/>
      <c r="G32" s="108"/>
      <c r="H32" s="108"/>
      <c r="I32" s="108"/>
      <c r="J32" s="108"/>
      <c r="N32" s="108">
        <f t="shared" si="0"/>
        <v>0</v>
      </c>
      <c r="O32" s="108" t="e">
        <f>IF(D32="X",0,IF(E32="X",0,VLOOKUP(E32,'4'!$K$3:$L$16,2,FALSE)))</f>
        <v>#N/A</v>
      </c>
      <c r="P32" s="108" t="e">
        <f t="shared" si="1"/>
        <v>#N/A</v>
      </c>
    </row>
    <row r="33" spans="1:16">
      <c r="A33" s="30"/>
      <c r="B33" s="106"/>
      <c r="C33" s="33"/>
      <c r="D33" s="33"/>
      <c r="E33" s="106"/>
      <c r="F33" s="108"/>
      <c r="G33" s="108"/>
      <c r="H33" s="108"/>
      <c r="I33" s="108"/>
      <c r="J33" s="108"/>
      <c r="N33" s="108">
        <f t="shared" si="0"/>
        <v>0</v>
      </c>
      <c r="O33" s="108" t="e">
        <f>IF(D33="X",0,IF(E33="X",0,VLOOKUP(E33,'4'!$K$3:$L$16,2,FALSE)))</f>
        <v>#N/A</v>
      </c>
      <c r="P33" s="108" t="e">
        <f t="shared" si="1"/>
        <v>#N/A</v>
      </c>
    </row>
    <row r="34" spans="1:16">
      <c r="A34" s="30"/>
      <c r="B34" s="106"/>
      <c r="C34" s="33"/>
      <c r="D34" s="33"/>
      <c r="E34" s="106"/>
      <c r="F34" s="108"/>
      <c r="G34" s="108"/>
      <c r="H34" s="108"/>
      <c r="I34" s="108"/>
      <c r="J34" s="108"/>
      <c r="N34" s="108">
        <f t="shared" si="0"/>
        <v>0</v>
      </c>
      <c r="O34" s="108" t="e">
        <f>IF(D34="X",0,IF(E34="X",0,VLOOKUP(E34,'4'!$K$3:$L$16,2,FALSE)))</f>
        <v>#N/A</v>
      </c>
      <c r="P34" s="108" t="e">
        <f t="shared" si="1"/>
        <v>#N/A</v>
      </c>
    </row>
    <row r="35" spans="1:16">
      <c r="A35" s="30"/>
      <c r="B35" s="106"/>
      <c r="C35" s="33"/>
      <c r="D35" s="33"/>
      <c r="E35" s="106"/>
      <c r="F35" s="108"/>
      <c r="G35" s="108"/>
      <c r="H35" s="108"/>
      <c r="I35" s="108"/>
      <c r="J35" s="108"/>
      <c r="N35" s="108">
        <f t="shared" si="0"/>
        <v>0</v>
      </c>
      <c r="O35" s="108" t="e">
        <f>IF(D35="X",0,IF(E35="X",0,VLOOKUP(E35,'4'!$K$3:$L$16,2,FALSE)))</f>
        <v>#N/A</v>
      </c>
      <c r="P35" s="108" t="e">
        <f t="shared" si="1"/>
        <v>#N/A</v>
      </c>
    </row>
    <row r="36" spans="1:16">
      <c r="A36" s="30"/>
      <c r="B36" s="106"/>
      <c r="C36" s="33"/>
      <c r="D36" s="33"/>
      <c r="E36" s="106"/>
      <c r="F36" s="108"/>
      <c r="G36" s="108"/>
      <c r="H36" s="108"/>
      <c r="I36" s="108"/>
      <c r="J36" s="108"/>
      <c r="N36" s="108">
        <f t="shared" si="0"/>
        <v>0</v>
      </c>
      <c r="O36" s="108" t="e">
        <f>IF(D36="X",0,IF(E36="X",0,VLOOKUP(E36,'4'!$K$3:$L$16,2,FALSE)))</f>
        <v>#N/A</v>
      </c>
      <c r="P36" s="108" t="e">
        <f t="shared" si="1"/>
        <v>#N/A</v>
      </c>
    </row>
    <row r="37" spans="1:16">
      <c r="A37" s="30"/>
      <c r="B37" s="106"/>
      <c r="C37" s="33"/>
      <c r="D37" s="33"/>
      <c r="E37" s="106"/>
      <c r="F37" s="108"/>
      <c r="G37" s="108"/>
      <c r="H37" s="108"/>
      <c r="I37" s="108"/>
      <c r="J37" s="108"/>
      <c r="N37" s="108">
        <f t="shared" si="0"/>
        <v>0</v>
      </c>
      <c r="O37" s="108" t="e">
        <f>IF(D37="X",0,IF(E37="X",0,VLOOKUP(E37,'4'!$K$3:$L$16,2,FALSE)))</f>
        <v>#N/A</v>
      </c>
      <c r="P37" s="108" t="e">
        <f t="shared" si="1"/>
        <v>#N/A</v>
      </c>
    </row>
    <row r="38" spans="1:16">
      <c r="A38" s="30"/>
      <c r="B38" s="106"/>
      <c r="C38" s="33"/>
      <c r="D38" s="33"/>
      <c r="E38" s="106"/>
      <c r="F38" s="108"/>
      <c r="G38" s="108"/>
      <c r="H38" s="108"/>
      <c r="I38" s="108"/>
      <c r="J38" s="108"/>
      <c r="N38" s="108">
        <f t="shared" si="0"/>
        <v>0</v>
      </c>
      <c r="O38" s="108" t="e">
        <f>IF(D38="X",0,IF(E38="X",0,VLOOKUP(E38,'4'!$K$3:$L$16,2,FALSE)))</f>
        <v>#N/A</v>
      </c>
      <c r="P38" s="108" t="e">
        <f t="shared" si="1"/>
        <v>#N/A</v>
      </c>
    </row>
    <row r="39" spans="1:16">
      <c r="A39" s="30"/>
      <c r="B39" s="106"/>
      <c r="C39" s="33"/>
      <c r="D39" s="33"/>
      <c r="E39" s="106"/>
      <c r="F39" s="108"/>
      <c r="G39" s="108"/>
      <c r="H39" s="108"/>
      <c r="I39" s="108"/>
      <c r="J39" s="108"/>
      <c r="N39" s="108">
        <f t="shared" si="0"/>
        <v>0</v>
      </c>
      <c r="O39" s="108" t="e">
        <f>IF(D39="X",0,IF(E39="X",0,VLOOKUP(E39,'4'!$K$3:$L$16,2,FALSE)))</f>
        <v>#N/A</v>
      </c>
      <c r="P39" s="108" t="e">
        <f t="shared" si="1"/>
        <v>#N/A</v>
      </c>
    </row>
    <row r="40" spans="1:16">
      <c r="A40" s="30"/>
      <c r="B40" s="106"/>
      <c r="C40" s="33"/>
      <c r="D40" s="33"/>
      <c r="E40" s="106"/>
      <c r="F40" s="108"/>
      <c r="G40" s="108"/>
      <c r="H40" s="108"/>
      <c r="I40" s="108"/>
      <c r="J40" s="108"/>
      <c r="N40" s="108">
        <f t="shared" si="0"/>
        <v>0</v>
      </c>
      <c r="O40" s="108" t="e">
        <f>IF(D40="X",0,IF(E40="X",0,VLOOKUP(E40,'4'!$K$3:$L$16,2,FALSE)))</f>
        <v>#N/A</v>
      </c>
      <c r="P40" s="108" t="e">
        <f t="shared" si="1"/>
        <v>#N/A</v>
      </c>
    </row>
    <row r="41" spans="1:16">
      <c r="A41" s="30"/>
      <c r="B41" s="106"/>
      <c r="C41" s="33"/>
      <c r="D41" s="33"/>
      <c r="E41" s="106"/>
      <c r="F41" s="108"/>
      <c r="G41" s="108"/>
      <c r="H41" s="108"/>
      <c r="I41" s="108"/>
      <c r="J41" s="108"/>
      <c r="N41" s="108">
        <f t="shared" si="0"/>
        <v>0</v>
      </c>
      <c r="O41" s="108" t="e">
        <f>IF(D41="X",0,IF(E41="X",0,VLOOKUP(E41,'4'!$K$3:$L$16,2,FALSE)))</f>
        <v>#N/A</v>
      </c>
      <c r="P41" s="108" t="e">
        <f t="shared" si="1"/>
        <v>#N/A</v>
      </c>
    </row>
    <row r="42" spans="1:16">
      <c r="A42" s="30"/>
      <c r="B42" s="106"/>
      <c r="C42" s="33"/>
      <c r="D42" s="33"/>
      <c r="E42" s="106"/>
      <c r="F42" s="108"/>
      <c r="G42" s="108"/>
      <c r="H42" s="108"/>
      <c r="I42" s="108"/>
      <c r="J42" s="108"/>
      <c r="N42" s="108">
        <f t="shared" si="0"/>
        <v>0</v>
      </c>
      <c r="O42" s="108" t="e">
        <f>IF(D42="X",0,IF(E42="X",0,VLOOKUP(E42,'4'!$K$3:$L$16,2,FALSE)))</f>
        <v>#N/A</v>
      </c>
      <c r="P42" s="108" t="e">
        <f t="shared" si="1"/>
        <v>#N/A</v>
      </c>
    </row>
    <row r="43" spans="1:16">
      <c r="A43" s="30"/>
      <c r="B43" s="106"/>
      <c r="C43" s="33"/>
      <c r="D43" s="33"/>
      <c r="E43" s="106"/>
      <c r="F43" s="108"/>
      <c r="G43" s="108"/>
      <c r="H43" s="108"/>
      <c r="I43" s="108"/>
      <c r="J43" s="108"/>
      <c r="N43" s="108">
        <f t="shared" si="0"/>
        <v>0</v>
      </c>
      <c r="O43" s="108" t="e">
        <f>IF(D43="X",0,IF(E43="X",0,VLOOKUP(E43,'4'!$K$3:$L$16,2,FALSE)))</f>
        <v>#N/A</v>
      </c>
      <c r="P43" s="108" t="e">
        <f t="shared" si="1"/>
        <v>#N/A</v>
      </c>
    </row>
    <row r="44" spans="1:16">
      <c r="A44" s="30"/>
      <c r="B44" s="106"/>
      <c r="C44" s="33"/>
      <c r="D44" s="33"/>
      <c r="E44" s="106"/>
      <c r="F44" s="108"/>
      <c r="G44" s="108"/>
      <c r="H44" s="108"/>
      <c r="I44" s="108"/>
      <c r="J44" s="108"/>
      <c r="N44" s="108">
        <f t="shared" si="0"/>
        <v>0</v>
      </c>
      <c r="O44" s="108" t="e">
        <f>IF(D44="X",0,IF(E44="X",0,VLOOKUP(E44,'4'!$K$3:$L$16,2,FALSE)))</f>
        <v>#N/A</v>
      </c>
      <c r="P44" s="108" t="e">
        <f t="shared" si="1"/>
        <v>#N/A</v>
      </c>
    </row>
    <row r="45" spans="1:16">
      <c r="A45" s="30"/>
      <c r="B45" s="106"/>
      <c r="C45" s="33"/>
      <c r="D45" s="33"/>
      <c r="E45" s="106"/>
      <c r="F45" s="108"/>
      <c r="G45" s="108"/>
      <c r="H45" s="108"/>
      <c r="I45" s="108"/>
      <c r="J45" s="108"/>
      <c r="N45" s="108">
        <f t="shared" si="0"/>
        <v>0</v>
      </c>
      <c r="O45" s="108" t="e">
        <f>IF(D45="X",0,IF(E45="X",0,VLOOKUP(E45,'4'!$K$3:$L$16,2,FALSE)))</f>
        <v>#N/A</v>
      </c>
      <c r="P45" s="108" t="e">
        <f t="shared" si="1"/>
        <v>#N/A</v>
      </c>
    </row>
    <row r="46" spans="1:16">
      <c r="A46" s="30"/>
      <c r="B46" s="106"/>
      <c r="C46" s="33"/>
      <c r="D46" s="33"/>
      <c r="E46" s="106"/>
      <c r="F46" s="108"/>
      <c r="G46" s="108"/>
      <c r="H46" s="108"/>
      <c r="I46" s="108"/>
      <c r="J46" s="108"/>
      <c r="N46" s="108">
        <f t="shared" si="0"/>
        <v>0</v>
      </c>
      <c r="O46" s="108" t="e">
        <f>IF(D46="X",0,IF(E46="X",0,VLOOKUP(E46,'4'!$K$3:$L$16,2,FALSE)))</f>
        <v>#N/A</v>
      </c>
      <c r="P46" s="108" t="e">
        <f t="shared" si="1"/>
        <v>#N/A</v>
      </c>
    </row>
    <row r="47" spans="1:16">
      <c r="A47" s="30"/>
      <c r="B47" s="106"/>
      <c r="C47" s="33"/>
      <c r="D47" s="33"/>
      <c r="E47" s="106"/>
      <c r="F47" s="108"/>
      <c r="G47" s="108"/>
      <c r="H47" s="108"/>
      <c r="I47" s="108"/>
      <c r="J47" s="108"/>
      <c r="N47" s="108">
        <f t="shared" si="0"/>
        <v>0</v>
      </c>
      <c r="O47" s="108" t="e">
        <f>IF(D47="X",0,IF(E47="X",0,VLOOKUP(E47,'4'!$K$3:$L$16,2,FALSE)))</f>
        <v>#N/A</v>
      </c>
      <c r="P47" s="108" t="e">
        <f t="shared" si="1"/>
        <v>#N/A</v>
      </c>
    </row>
    <row r="48" spans="1:16">
      <c r="A48" s="30"/>
      <c r="B48" s="106"/>
      <c r="C48" s="33"/>
      <c r="D48" s="33"/>
      <c r="E48" s="106"/>
      <c r="F48" s="108"/>
      <c r="G48" s="108"/>
      <c r="H48" s="108"/>
      <c r="I48" s="108"/>
      <c r="J48" s="108"/>
      <c r="N48" s="108">
        <f t="shared" si="0"/>
        <v>0</v>
      </c>
      <c r="O48" s="108" t="e">
        <f>IF(D48="X",0,IF(E48="X",0,VLOOKUP(E48,'4'!$K$3:$L$16,2,FALSE)))</f>
        <v>#N/A</v>
      </c>
      <c r="P48" s="108" t="e">
        <f t="shared" si="1"/>
        <v>#N/A</v>
      </c>
    </row>
    <row r="49" spans="1:16">
      <c r="A49" s="30"/>
      <c r="B49" s="106"/>
      <c r="C49" s="33"/>
      <c r="D49" s="33"/>
      <c r="E49" s="106"/>
      <c r="F49" s="108"/>
      <c r="G49" s="108"/>
      <c r="H49" s="108"/>
      <c r="I49" s="108"/>
      <c r="J49" s="108"/>
      <c r="N49" s="108">
        <f t="shared" si="0"/>
        <v>0</v>
      </c>
      <c r="O49" s="108" t="e">
        <f>IF(D49="X",0,IF(E49="X",0,VLOOKUP(E49,'4'!$K$3:$L$16,2,FALSE)))</f>
        <v>#N/A</v>
      </c>
      <c r="P49" s="108" t="e">
        <f t="shared" si="1"/>
        <v>#N/A</v>
      </c>
    </row>
    <row r="50" spans="1:16">
      <c r="A50" s="30"/>
      <c r="B50" s="106"/>
      <c r="C50" s="33"/>
      <c r="D50" s="33"/>
      <c r="E50" s="106"/>
      <c r="F50" s="108"/>
      <c r="G50" s="108"/>
      <c r="H50" s="108"/>
      <c r="I50" s="108"/>
      <c r="J50" s="108"/>
      <c r="N50" s="108">
        <f t="shared" si="0"/>
        <v>0</v>
      </c>
      <c r="O50" s="108" t="e">
        <f>IF(D50="X",0,IF(E50="X",0,VLOOKUP(E50,'4'!$K$3:$L$16,2,FALSE)))</f>
        <v>#N/A</v>
      </c>
      <c r="P50" s="108" t="e">
        <f t="shared" si="1"/>
        <v>#N/A</v>
      </c>
    </row>
    <row r="51" spans="1:16">
      <c r="A51" s="30"/>
      <c r="B51" s="106"/>
      <c r="C51" s="33"/>
      <c r="D51" s="33"/>
      <c r="E51" s="106"/>
      <c r="F51" s="108"/>
      <c r="G51" s="108"/>
      <c r="H51" s="108"/>
      <c r="I51" s="108"/>
      <c r="J51" s="108"/>
      <c r="N51" s="108">
        <f t="shared" si="0"/>
        <v>0</v>
      </c>
      <c r="O51" s="108" t="e">
        <f>IF(D51="X",0,IF(E51="X",0,VLOOKUP(E51,'4'!$K$3:$L$16,2,FALSE)))</f>
        <v>#N/A</v>
      </c>
      <c r="P51" s="108" t="e">
        <f t="shared" si="1"/>
        <v>#N/A</v>
      </c>
    </row>
    <row r="52" spans="1:16">
      <c r="A52" s="30"/>
      <c r="B52" s="106"/>
      <c r="C52" s="33"/>
      <c r="D52" s="33"/>
      <c r="E52" s="106"/>
      <c r="F52" s="108"/>
      <c r="G52" s="108"/>
      <c r="H52" s="108"/>
      <c r="I52" s="108"/>
      <c r="J52" s="108"/>
      <c r="N52" s="108">
        <f t="shared" si="0"/>
        <v>0</v>
      </c>
      <c r="O52" s="108" t="e">
        <f>IF(D52="X",0,IF(E52="X",0,VLOOKUP(E52,'4'!$K$3:$L$16,2,FALSE)))</f>
        <v>#N/A</v>
      </c>
      <c r="P52" s="108" t="e">
        <f t="shared" si="1"/>
        <v>#N/A</v>
      </c>
    </row>
    <row r="53" spans="1:16">
      <c r="A53" s="30"/>
      <c r="B53" s="106"/>
      <c r="C53" s="33"/>
      <c r="D53" s="33"/>
      <c r="E53" s="106"/>
      <c r="F53" s="108"/>
      <c r="G53" s="108"/>
      <c r="H53" s="108"/>
      <c r="I53" s="108"/>
      <c r="J53" s="108"/>
      <c r="N53" s="108">
        <f t="shared" si="0"/>
        <v>0</v>
      </c>
      <c r="O53" s="108" t="e">
        <f>IF(D53="X",0,IF(E53="X",0,VLOOKUP(E53,'4'!$K$3:$L$16,2,FALSE)))</f>
        <v>#N/A</v>
      </c>
      <c r="P53" s="108" t="e">
        <f t="shared" si="1"/>
        <v>#N/A</v>
      </c>
    </row>
    <row r="54" spans="1:16">
      <c r="A54" s="30"/>
      <c r="B54" s="106"/>
      <c r="C54" s="33"/>
      <c r="D54" s="33"/>
      <c r="E54" s="106"/>
      <c r="F54" s="108"/>
      <c r="G54" s="108"/>
      <c r="H54" s="108"/>
      <c r="I54" s="108"/>
      <c r="J54" s="108"/>
      <c r="N54" s="108">
        <f t="shared" si="0"/>
        <v>0</v>
      </c>
      <c r="O54" s="108" t="e">
        <f>IF(D54="X",0,IF(E54="X",0,VLOOKUP(E54,'4'!$K$3:$L$16,2,FALSE)))</f>
        <v>#N/A</v>
      </c>
      <c r="P54" s="108" t="e">
        <f t="shared" si="1"/>
        <v>#N/A</v>
      </c>
    </row>
    <row r="55" spans="1:16">
      <c r="A55" s="30"/>
      <c r="B55" s="106"/>
      <c r="C55" s="33"/>
      <c r="D55" s="33"/>
      <c r="E55" s="106"/>
      <c r="F55" s="108"/>
      <c r="G55" s="108"/>
      <c r="H55" s="108"/>
      <c r="I55" s="108"/>
      <c r="J55" s="108"/>
      <c r="N55" s="108">
        <f t="shared" si="0"/>
        <v>0</v>
      </c>
      <c r="O55" s="108" t="e">
        <f>IF(D55="X",0,IF(E55="X",0,VLOOKUP(E55,'4'!$K$3:$L$16,2,FALSE)))</f>
        <v>#N/A</v>
      </c>
      <c r="P55" s="108" t="e">
        <f t="shared" si="1"/>
        <v>#N/A</v>
      </c>
    </row>
    <row r="56" spans="1:16">
      <c r="A56" s="30"/>
      <c r="B56" s="106"/>
      <c r="C56" s="33"/>
      <c r="D56" s="33"/>
      <c r="E56" s="106"/>
      <c r="F56" s="108"/>
      <c r="G56" s="108"/>
      <c r="H56" s="108"/>
      <c r="I56" s="108"/>
      <c r="J56" s="108"/>
      <c r="N56" s="108">
        <f t="shared" si="0"/>
        <v>0</v>
      </c>
      <c r="O56" s="108" t="e">
        <f>IF(D56="X",0,IF(E56="X",0,VLOOKUP(E56,'4'!$K$3:$L$16,2,FALSE)))</f>
        <v>#N/A</v>
      </c>
      <c r="P56" s="108" t="e">
        <f t="shared" si="1"/>
        <v>#N/A</v>
      </c>
    </row>
    <row r="57" spans="1:16">
      <c r="A57" s="30"/>
      <c r="B57" s="106"/>
      <c r="C57" s="33"/>
      <c r="D57" s="33"/>
      <c r="E57" s="106"/>
      <c r="F57" s="108"/>
      <c r="G57" s="108"/>
      <c r="H57" s="108"/>
      <c r="I57" s="108"/>
      <c r="J57" s="108"/>
      <c r="N57" s="108">
        <f t="shared" si="0"/>
        <v>0</v>
      </c>
      <c r="O57" s="108" t="e">
        <f>IF(D57="X",0,IF(E57="X",0,VLOOKUP(E57,'4'!$K$3:$L$16,2,FALSE)))</f>
        <v>#N/A</v>
      </c>
      <c r="P57" s="108" t="e">
        <f t="shared" si="1"/>
        <v>#N/A</v>
      </c>
    </row>
    <row r="58" spans="1:16">
      <c r="A58" s="30"/>
      <c r="B58" s="106"/>
      <c r="C58" s="33"/>
      <c r="D58" s="33"/>
      <c r="E58" s="106"/>
      <c r="F58" s="108"/>
      <c r="G58" s="108"/>
      <c r="H58" s="108"/>
      <c r="I58" s="108"/>
      <c r="J58" s="108"/>
      <c r="N58" s="108">
        <f t="shared" si="0"/>
        <v>0</v>
      </c>
      <c r="O58" s="108" t="e">
        <f>IF(D58="X",0,IF(E58="X",0,VLOOKUP(E58,'4'!$K$3:$L$16,2,FALSE)))</f>
        <v>#N/A</v>
      </c>
      <c r="P58" s="108" t="e">
        <f t="shared" si="1"/>
        <v>#N/A</v>
      </c>
    </row>
    <row r="59" spans="1:16">
      <c r="A59" s="30"/>
      <c r="B59" s="106"/>
      <c r="C59" s="33"/>
      <c r="D59" s="33"/>
      <c r="E59" s="106"/>
      <c r="F59" s="108"/>
      <c r="G59" s="108"/>
      <c r="H59" s="108"/>
      <c r="I59" s="108"/>
      <c r="J59" s="108"/>
      <c r="N59" s="108">
        <f t="shared" si="0"/>
        <v>0</v>
      </c>
      <c r="O59" s="108" t="e">
        <f>IF(D59="X",0,IF(E59="X",0,VLOOKUP(E59,'4'!$K$3:$L$16,2,FALSE)))</f>
        <v>#N/A</v>
      </c>
      <c r="P59" s="108" t="e">
        <f t="shared" si="1"/>
        <v>#N/A</v>
      </c>
    </row>
    <row r="60" spans="1:16">
      <c r="A60" s="30"/>
      <c r="B60" s="106"/>
      <c r="C60" s="33"/>
      <c r="D60" s="33"/>
      <c r="E60" s="106"/>
      <c r="F60" s="108"/>
      <c r="G60" s="108"/>
      <c r="H60" s="108"/>
      <c r="I60" s="108"/>
      <c r="J60" s="108"/>
      <c r="N60" s="108">
        <f t="shared" si="0"/>
        <v>0</v>
      </c>
      <c r="O60" s="108" t="e">
        <f>IF(D60="X",0,IF(E60="X",0,VLOOKUP(E60,'4'!$K$3:$L$16,2,FALSE)))</f>
        <v>#N/A</v>
      </c>
      <c r="P60" s="108" t="e">
        <f t="shared" si="1"/>
        <v>#N/A</v>
      </c>
    </row>
    <row r="61" spans="1:16">
      <c r="A61" s="30"/>
      <c r="B61" s="106"/>
      <c r="C61" s="33"/>
      <c r="D61" s="33"/>
      <c r="E61" s="106"/>
      <c r="F61" s="108"/>
      <c r="G61" s="108"/>
      <c r="H61" s="108"/>
      <c r="I61" s="108"/>
      <c r="J61" s="108"/>
      <c r="N61" s="108">
        <f t="shared" si="0"/>
        <v>0</v>
      </c>
      <c r="O61" s="108" t="e">
        <f>IF(D61="X",0,IF(E61="X",0,VLOOKUP(E61,'4'!$K$3:$L$16,2,FALSE)))</f>
        <v>#N/A</v>
      </c>
      <c r="P61" s="108" t="e">
        <f t="shared" si="1"/>
        <v>#N/A</v>
      </c>
    </row>
    <row r="62" spans="1:16">
      <c r="A62" s="30"/>
      <c r="B62" s="106"/>
      <c r="C62" s="33"/>
      <c r="D62" s="33"/>
      <c r="E62" s="106"/>
      <c r="F62" s="108"/>
      <c r="G62" s="108"/>
      <c r="H62" s="108"/>
      <c r="I62" s="108"/>
      <c r="J62" s="108"/>
      <c r="N62" s="108">
        <f t="shared" si="0"/>
        <v>0</v>
      </c>
      <c r="O62" s="108" t="e">
        <f>IF(D62="X",0,IF(E62="X",0,VLOOKUP(E62,'4'!$K$3:$L$16,2,FALSE)))</f>
        <v>#N/A</v>
      </c>
      <c r="P62" s="108" t="e">
        <f t="shared" si="1"/>
        <v>#N/A</v>
      </c>
    </row>
    <row r="63" spans="1:16">
      <c r="A63" s="30"/>
      <c r="B63" s="106"/>
      <c r="C63" s="33"/>
      <c r="D63" s="33"/>
      <c r="E63" s="106"/>
      <c r="F63" s="108"/>
      <c r="G63" s="108"/>
      <c r="H63" s="108"/>
      <c r="I63" s="108"/>
      <c r="J63" s="108"/>
      <c r="N63" s="108">
        <f t="shared" si="0"/>
        <v>0</v>
      </c>
      <c r="O63" s="108" t="e">
        <f>IF(D63="X",0,IF(E63="X",0,VLOOKUP(E63,'4'!$K$3:$L$16,2,FALSE)))</f>
        <v>#N/A</v>
      </c>
      <c r="P63" s="108" t="e">
        <f t="shared" si="1"/>
        <v>#N/A</v>
      </c>
    </row>
    <row r="64" spans="1:16">
      <c r="A64" s="30"/>
      <c r="B64" s="106"/>
      <c r="C64" s="33"/>
      <c r="D64" s="33"/>
      <c r="E64" s="106"/>
      <c r="F64" s="108"/>
      <c r="G64" s="108"/>
      <c r="H64" s="108"/>
      <c r="I64" s="108"/>
      <c r="J64" s="108"/>
      <c r="N64" s="108">
        <f t="shared" si="0"/>
        <v>0</v>
      </c>
      <c r="O64" s="108" t="e">
        <f>IF(D64="X",0,IF(E64="X",0,VLOOKUP(E64,'4'!$K$3:$L$16,2,FALSE)))</f>
        <v>#N/A</v>
      </c>
      <c r="P64" s="108" t="e">
        <f t="shared" si="1"/>
        <v>#N/A</v>
      </c>
    </row>
    <row r="65" spans="1:16">
      <c r="A65" s="30"/>
      <c r="B65" s="106"/>
      <c r="C65" s="33"/>
      <c r="D65" s="33"/>
      <c r="E65" s="106"/>
      <c r="F65" s="108"/>
      <c r="G65" s="108"/>
      <c r="H65" s="108"/>
      <c r="I65" s="108"/>
      <c r="J65" s="108"/>
      <c r="N65" s="108">
        <f t="shared" si="0"/>
        <v>0</v>
      </c>
      <c r="O65" s="108" t="e">
        <f>IF(D65="X",0,IF(E65="X",0,VLOOKUP(E65,'4'!$K$3:$L$16,2,FALSE)))</f>
        <v>#N/A</v>
      </c>
      <c r="P65" s="108" t="e">
        <f t="shared" si="1"/>
        <v>#N/A</v>
      </c>
    </row>
    <row r="66" spans="1:16">
      <c r="A66" s="30"/>
      <c r="B66" s="106"/>
      <c r="C66" s="33"/>
      <c r="D66" s="33"/>
      <c r="E66" s="106"/>
      <c r="F66" s="108"/>
      <c r="G66" s="108"/>
      <c r="H66" s="108"/>
      <c r="I66" s="108"/>
      <c r="J66" s="108"/>
      <c r="N66" s="108">
        <f t="shared" si="0"/>
        <v>0</v>
      </c>
      <c r="O66" s="108" t="e">
        <f>IF(D66="X",0,IF(E66="X",0,VLOOKUP(E66,'4'!$K$3:$L$16,2,FALSE)))</f>
        <v>#N/A</v>
      </c>
      <c r="P66" s="108" t="e">
        <f t="shared" si="1"/>
        <v>#N/A</v>
      </c>
    </row>
    <row r="67" spans="1:16">
      <c r="A67" s="30"/>
      <c r="B67" s="106"/>
      <c r="C67" s="33"/>
      <c r="D67" s="33"/>
      <c r="E67" s="106"/>
      <c r="F67" s="108"/>
      <c r="G67" s="108"/>
      <c r="H67" s="108"/>
      <c r="I67" s="108"/>
      <c r="J67" s="108"/>
      <c r="N67" s="108">
        <f t="shared" si="0"/>
        <v>0</v>
      </c>
      <c r="O67" s="108" t="e">
        <f>IF(D67="X",0,IF(E67="X",0,VLOOKUP(E67,'4'!$K$3:$L$16,2,FALSE)))</f>
        <v>#N/A</v>
      </c>
      <c r="P67" s="108" t="e">
        <f t="shared" si="1"/>
        <v>#N/A</v>
      </c>
    </row>
    <row r="68" spans="1:16">
      <c r="A68" s="30"/>
      <c r="B68" s="106"/>
      <c r="C68" s="33"/>
      <c r="D68" s="33"/>
      <c r="E68" s="106"/>
      <c r="F68" s="108"/>
      <c r="G68" s="108"/>
      <c r="H68" s="108"/>
      <c r="I68" s="108"/>
      <c r="J68" s="108"/>
      <c r="N68" s="108">
        <f t="shared" ref="N68:N131" si="2">SUM(F68:M68)</f>
        <v>0</v>
      </c>
      <c r="O68" s="108" t="e">
        <f>IF(D68="X",0,IF(E68="X",0,VLOOKUP(E68,'4'!$K$3:$L$16,2,FALSE)))</f>
        <v>#N/A</v>
      </c>
      <c r="P68" s="108" t="e">
        <f t="shared" ref="P68:P131" si="3">N68*O68</f>
        <v>#N/A</v>
      </c>
    </row>
    <row r="69" spans="1:16">
      <c r="A69" s="30"/>
      <c r="B69" s="106"/>
      <c r="C69" s="33"/>
      <c r="D69" s="33"/>
      <c r="E69" s="106"/>
      <c r="F69" s="108"/>
      <c r="G69" s="108"/>
      <c r="H69" s="108"/>
      <c r="I69" s="108"/>
      <c r="J69" s="108"/>
      <c r="N69" s="108">
        <f t="shared" si="2"/>
        <v>0</v>
      </c>
      <c r="O69" s="108" t="e">
        <f>IF(D69="X",0,IF(E69="X",0,VLOOKUP(E69,'4'!$K$3:$L$16,2,FALSE)))</f>
        <v>#N/A</v>
      </c>
      <c r="P69" s="108" t="e">
        <f t="shared" si="3"/>
        <v>#N/A</v>
      </c>
    </row>
    <row r="70" spans="1:16">
      <c r="A70" s="30"/>
      <c r="B70" s="106"/>
      <c r="C70" s="33"/>
      <c r="D70" s="33"/>
      <c r="E70" s="106"/>
      <c r="F70" s="108"/>
      <c r="G70" s="108"/>
      <c r="H70" s="108"/>
      <c r="I70" s="108"/>
      <c r="J70" s="108"/>
      <c r="N70" s="108">
        <f t="shared" si="2"/>
        <v>0</v>
      </c>
      <c r="O70" s="108" t="e">
        <f>IF(D70="X",0,IF(E70="X",0,VLOOKUP(E70,'4'!$K$3:$L$16,2,FALSE)))</f>
        <v>#N/A</v>
      </c>
      <c r="P70" s="108" t="e">
        <f t="shared" si="3"/>
        <v>#N/A</v>
      </c>
    </row>
    <row r="71" spans="1:16">
      <c r="A71" s="30"/>
      <c r="B71" s="106"/>
      <c r="C71" s="33"/>
      <c r="D71" s="33"/>
      <c r="E71" s="106"/>
      <c r="F71" s="108"/>
      <c r="G71" s="108"/>
      <c r="H71" s="108"/>
      <c r="I71" s="108"/>
      <c r="J71" s="108"/>
      <c r="N71" s="108">
        <f t="shared" si="2"/>
        <v>0</v>
      </c>
      <c r="O71" s="108" t="e">
        <f>IF(D71="X",0,IF(E71="X",0,VLOOKUP(E71,'4'!$K$3:$L$16,2,FALSE)))</f>
        <v>#N/A</v>
      </c>
      <c r="P71" s="108" t="e">
        <f t="shared" si="3"/>
        <v>#N/A</v>
      </c>
    </row>
    <row r="72" spans="1:16">
      <c r="A72" s="30"/>
      <c r="B72" s="106"/>
      <c r="C72" s="33"/>
      <c r="D72" s="33"/>
      <c r="E72" s="106"/>
      <c r="F72" s="108"/>
      <c r="G72" s="108"/>
      <c r="H72" s="108"/>
      <c r="I72" s="108"/>
      <c r="J72" s="108"/>
      <c r="N72" s="108">
        <f t="shared" si="2"/>
        <v>0</v>
      </c>
      <c r="O72" s="108" t="e">
        <f>IF(D72="X",0,IF(E72="X",0,VLOOKUP(E72,'4'!$K$3:$L$16,2,FALSE)))</f>
        <v>#N/A</v>
      </c>
      <c r="P72" s="108" t="e">
        <f t="shared" si="3"/>
        <v>#N/A</v>
      </c>
    </row>
    <row r="73" spans="1:16">
      <c r="A73" s="30"/>
      <c r="B73" s="106"/>
      <c r="C73" s="33"/>
      <c r="D73" s="33"/>
      <c r="E73" s="106"/>
      <c r="F73" s="108"/>
      <c r="G73" s="108"/>
      <c r="H73" s="108"/>
      <c r="I73" s="108"/>
      <c r="J73" s="108"/>
      <c r="N73" s="108">
        <f t="shared" si="2"/>
        <v>0</v>
      </c>
      <c r="O73" s="108" t="e">
        <f>IF(D73="X",0,IF(E73="X",0,VLOOKUP(E73,'4'!$K$3:$L$16,2,FALSE)))</f>
        <v>#N/A</v>
      </c>
      <c r="P73" s="108" t="e">
        <f t="shared" si="3"/>
        <v>#N/A</v>
      </c>
    </row>
    <row r="74" spans="1:16">
      <c r="A74" s="30"/>
      <c r="B74" s="106"/>
      <c r="C74" s="116"/>
      <c r="D74" s="116"/>
      <c r="E74" s="117"/>
      <c r="F74" s="118"/>
      <c r="G74" s="118"/>
      <c r="H74" s="118"/>
      <c r="I74" s="118"/>
      <c r="J74" s="118"/>
      <c r="K74" s="118"/>
      <c r="L74" s="118"/>
      <c r="M74" s="118"/>
      <c r="N74" s="108">
        <f t="shared" si="2"/>
        <v>0</v>
      </c>
      <c r="O74" s="108" t="e">
        <f>IF(D74="X",0,IF(E74="X",0,VLOOKUP(E74,'4'!$K$3:$L$16,2,FALSE)))</f>
        <v>#N/A</v>
      </c>
      <c r="P74" s="108" t="e">
        <f t="shared" si="3"/>
        <v>#N/A</v>
      </c>
    </row>
    <row r="75" spans="1:16">
      <c r="A75" s="30"/>
      <c r="B75" s="106"/>
      <c r="C75" s="33"/>
      <c r="D75" s="33"/>
      <c r="E75" s="106"/>
      <c r="F75" s="108"/>
      <c r="G75" s="108"/>
      <c r="H75" s="108"/>
      <c r="I75" s="108"/>
      <c r="J75" s="108"/>
      <c r="N75" s="108">
        <f t="shared" si="2"/>
        <v>0</v>
      </c>
      <c r="O75" s="108" t="e">
        <f>IF(D75="X",0,IF(E75="X",0,VLOOKUP(E75,'4'!$K$3:$L$16,2,FALSE)))</f>
        <v>#N/A</v>
      </c>
      <c r="P75" s="108" t="e">
        <f t="shared" si="3"/>
        <v>#N/A</v>
      </c>
    </row>
    <row r="76" spans="1:16">
      <c r="A76" s="30"/>
      <c r="B76" s="106"/>
      <c r="C76" s="107"/>
      <c r="D76" s="33"/>
      <c r="E76" s="106"/>
      <c r="F76" s="108"/>
      <c r="G76" s="108"/>
      <c r="H76" s="108"/>
      <c r="I76" s="108"/>
      <c r="J76" s="108"/>
      <c r="N76" s="108">
        <f t="shared" si="2"/>
        <v>0</v>
      </c>
      <c r="O76" s="108" t="e">
        <f>IF(D76="X",0,IF(E76="X",0,VLOOKUP(E76,'4'!$K$3:$L$16,2,FALSE)))</f>
        <v>#N/A</v>
      </c>
      <c r="P76" s="108" t="e">
        <f t="shared" si="3"/>
        <v>#N/A</v>
      </c>
    </row>
    <row r="77" spans="1:16">
      <c r="A77" s="30"/>
      <c r="B77" s="106"/>
      <c r="C77" s="33"/>
      <c r="D77" s="33"/>
      <c r="E77" s="106"/>
      <c r="F77" s="108"/>
      <c r="G77" s="108"/>
      <c r="H77" s="108"/>
      <c r="I77" s="108"/>
      <c r="J77" s="108"/>
      <c r="N77" s="108">
        <f t="shared" si="2"/>
        <v>0</v>
      </c>
      <c r="O77" s="108" t="e">
        <f>IF(D77="X",0,IF(E77="X",0,VLOOKUP(E77,'4'!$K$3:$L$16,2,FALSE)))</f>
        <v>#N/A</v>
      </c>
      <c r="P77" s="108" t="e">
        <f t="shared" si="3"/>
        <v>#N/A</v>
      </c>
    </row>
    <row r="78" spans="1:16">
      <c r="A78" s="30"/>
      <c r="B78" s="106"/>
      <c r="C78" s="33"/>
      <c r="D78" s="33"/>
      <c r="E78" s="106"/>
      <c r="F78" s="108"/>
      <c r="G78" s="108"/>
      <c r="H78" s="108"/>
      <c r="I78" s="108"/>
      <c r="J78" s="108"/>
      <c r="N78" s="108">
        <f t="shared" si="2"/>
        <v>0</v>
      </c>
      <c r="O78" s="108" t="e">
        <f>IF(D78="X",0,IF(E78="X",0,VLOOKUP(E78,'4'!$K$3:$L$16,2,FALSE)))</f>
        <v>#N/A</v>
      </c>
      <c r="P78" s="108" t="e">
        <f t="shared" si="3"/>
        <v>#N/A</v>
      </c>
    </row>
    <row r="79" spans="1:16">
      <c r="A79" s="30"/>
      <c r="B79" s="106"/>
      <c r="C79" s="33"/>
      <c r="D79" s="33"/>
      <c r="E79" s="106"/>
      <c r="F79" s="108"/>
      <c r="G79" s="108"/>
      <c r="H79" s="108"/>
      <c r="I79" s="108"/>
      <c r="J79" s="108"/>
      <c r="N79" s="108">
        <f t="shared" si="2"/>
        <v>0</v>
      </c>
      <c r="O79" s="108" t="e">
        <f>IF(D79="X",0,IF(E79="X",0,VLOOKUP(E79,'4'!$K$3:$L$16,2,FALSE)))</f>
        <v>#N/A</v>
      </c>
      <c r="P79" s="108" t="e">
        <f t="shared" si="3"/>
        <v>#N/A</v>
      </c>
    </row>
    <row r="80" spans="1:16">
      <c r="A80" s="30"/>
      <c r="B80" s="106"/>
      <c r="C80" s="33"/>
      <c r="D80" s="33"/>
      <c r="E80" s="106"/>
      <c r="F80" s="108"/>
      <c r="G80" s="108"/>
      <c r="H80" s="108"/>
      <c r="I80" s="108"/>
      <c r="J80" s="108"/>
      <c r="N80" s="108">
        <f t="shared" si="2"/>
        <v>0</v>
      </c>
      <c r="O80" s="108" t="e">
        <f>IF(D80="X",0,IF(E80="X",0,VLOOKUP(E80,'4'!$K$3:$L$16,2,FALSE)))</f>
        <v>#N/A</v>
      </c>
      <c r="P80" s="108" t="e">
        <f t="shared" si="3"/>
        <v>#N/A</v>
      </c>
    </row>
    <row r="81" spans="1:16">
      <c r="A81" s="30"/>
      <c r="B81" s="106"/>
      <c r="C81" s="33"/>
      <c r="D81" s="33"/>
      <c r="E81" s="106"/>
      <c r="F81" s="108"/>
      <c r="G81" s="108"/>
      <c r="H81" s="108"/>
      <c r="I81" s="108"/>
      <c r="J81" s="108"/>
      <c r="N81" s="108">
        <f t="shared" si="2"/>
        <v>0</v>
      </c>
      <c r="O81" s="108" t="e">
        <f>IF(D81="X",0,IF(E81="X",0,VLOOKUP(E81,'4'!$K$3:$L$16,2,FALSE)))</f>
        <v>#N/A</v>
      </c>
      <c r="P81" s="108" t="e">
        <f t="shared" si="3"/>
        <v>#N/A</v>
      </c>
    </row>
    <row r="82" spans="1:16">
      <c r="A82" s="30"/>
      <c r="B82" s="106"/>
      <c r="C82" s="33"/>
      <c r="D82" s="33"/>
      <c r="E82" s="106"/>
      <c r="F82" s="108"/>
      <c r="G82" s="108"/>
      <c r="H82" s="108"/>
      <c r="I82" s="108"/>
      <c r="J82" s="108"/>
      <c r="N82" s="108">
        <f t="shared" si="2"/>
        <v>0</v>
      </c>
      <c r="O82" s="108" t="e">
        <f>IF(D82="X",0,IF(E82="X",0,VLOOKUP(E82,'4'!$K$3:$L$16,2,FALSE)))</f>
        <v>#N/A</v>
      </c>
      <c r="P82" s="108" t="e">
        <f t="shared" si="3"/>
        <v>#N/A</v>
      </c>
    </row>
    <row r="83" spans="1:16">
      <c r="A83" s="30"/>
      <c r="B83" s="106"/>
      <c r="C83" s="33"/>
      <c r="D83" s="33"/>
      <c r="E83" s="106"/>
      <c r="F83" s="108"/>
      <c r="G83" s="108"/>
      <c r="H83" s="108"/>
      <c r="I83" s="108"/>
      <c r="J83" s="108"/>
      <c r="N83" s="108">
        <f t="shared" si="2"/>
        <v>0</v>
      </c>
      <c r="O83" s="108" t="e">
        <f>IF(D83="X",0,IF(E83="X",0,VLOOKUP(E83,'4'!$K$3:$L$16,2,FALSE)))</f>
        <v>#N/A</v>
      </c>
      <c r="P83" s="108" t="e">
        <f t="shared" si="3"/>
        <v>#N/A</v>
      </c>
    </row>
    <row r="84" spans="1:16">
      <c r="A84" s="30"/>
      <c r="B84" s="106"/>
      <c r="C84" s="33"/>
      <c r="D84" s="33"/>
      <c r="E84" s="106"/>
      <c r="F84" s="108"/>
      <c r="G84" s="108"/>
      <c r="H84" s="108"/>
      <c r="I84" s="108"/>
      <c r="J84" s="108"/>
      <c r="N84" s="108">
        <f t="shared" si="2"/>
        <v>0</v>
      </c>
      <c r="O84" s="108" t="e">
        <f>IF(D84="X",0,IF(E84="X",0,VLOOKUP(E84,'4'!$K$3:$L$16,2,FALSE)))</f>
        <v>#N/A</v>
      </c>
      <c r="P84" s="108" t="e">
        <f t="shared" si="3"/>
        <v>#N/A</v>
      </c>
    </row>
    <row r="85" spans="1:16">
      <c r="A85" s="30"/>
      <c r="B85" s="106"/>
      <c r="C85" s="33"/>
      <c r="D85" s="33"/>
      <c r="E85" s="106"/>
      <c r="F85" s="108"/>
      <c r="G85" s="108"/>
      <c r="H85" s="108"/>
      <c r="I85" s="108"/>
      <c r="J85" s="108"/>
      <c r="N85" s="108">
        <f t="shared" si="2"/>
        <v>0</v>
      </c>
      <c r="O85" s="108" t="e">
        <f>IF(D85="X",0,IF(E85="X",0,VLOOKUP(E85,'4'!$K$3:$L$16,2,FALSE)))</f>
        <v>#N/A</v>
      </c>
      <c r="P85" s="108" t="e">
        <f t="shared" si="3"/>
        <v>#N/A</v>
      </c>
    </row>
    <row r="86" spans="1:16">
      <c r="A86" s="30"/>
      <c r="B86" s="106"/>
      <c r="C86" s="33"/>
      <c r="D86" s="33"/>
      <c r="E86" s="106"/>
      <c r="F86" s="108"/>
      <c r="G86" s="108"/>
      <c r="H86" s="108"/>
      <c r="I86" s="108"/>
      <c r="J86" s="108"/>
      <c r="N86" s="108">
        <f t="shared" si="2"/>
        <v>0</v>
      </c>
      <c r="O86" s="108" t="e">
        <f>IF(D86="X",0,IF(E86="X",0,VLOOKUP(E86,'4'!$K$3:$L$16,2,FALSE)))</f>
        <v>#N/A</v>
      </c>
      <c r="P86" s="108" t="e">
        <f t="shared" si="3"/>
        <v>#N/A</v>
      </c>
    </row>
    <row r="87" spans="1:16">
      <c r="A87" s="30"/>
      <c r="B87" s="106"/>
      <c r="C87" s="33"/>
      <c r="D87" s="33"/>
      <c r="E87" s="106"/>
      <c r="F87" s="108"/>
      <c r="G87" s="108"/>
      <c r="H87" s="108"/>
      <c r="I87" s="108"/>
      <c r="J87" s="108"/>
      <c r="N87" s="108">
        <f t="shared" si="2"/>
        <v>0</v>
      </c>
      <c r="O87" s="108" t="e">
        <f>IF(D87="X",0,IF(E87="X",0,VLOOKUP(E87,'4'!$K$3:$L$16,2,FALSE)))</f>
        <v>#N/A</v>
      </c>
      <c r="P87" s="108" t="e">
        <f t="shared" si="3"/>
        <v>#N/A</v>
      </c>
    </row>
    <row r="88" spans="1:16">
      <c r="A88" s="30"/>
      <c r="B88" s="106"/>
      <c r="C88" s="33"/>
      <c r="D88" s="33"/>
      <c r="E88" s="106"/>
      <c r="F88" s="108"/>
      <c r="G88" s="108"/>
      <c r="H88" s="108"/>
      <c r="I88" s="108"/>
      <c r="J88" s="108"/>
      <c r="N88" s="108">
        <f t="shared" si="2"/>
        <v>0</v>
      </c>
      <c r="O88" s="108" t="e">
        <f>IF(D88="X",0,IF(E88="X",0,VLOOKUP(E88,'4'!$K$3:$L$16,2,FALSE)))</f>
        <v>#N/A</v>
      </c>
      <c r="P88" s="108" t="e">
        <f t="shared" si="3"/>
        <v>#N/A</v>
      </c>
    </row>
    <row r="89" spans="1:16">
      <c r="A89" s="30"/>
      <c r="B89" s="106"/>
      <c r="C89" s="33"/>
      <c r="D89" s="33"/>
      <c r="E89" s="106"/>
      <c r="F89" s="108"/>
      <c r="G89" s="108"/>
      <c r="H89" s="108"/>
      <c r="I89" s="108"/>
      <c r="J89" s="108"/>
      <c r="N89" s="108">
        <f t="shared" si="2"/>
        <v>0</v>
      </c>
      <c r="O89" s="108" t="e">
        <f>IF(D89="X",0,IF(E89="X",0,VLOOKUP(E89,'4'!$K$3:$L$16,2,FALSE)))</f>
        <v>#N/A</v>
      </c>
      <c r="P89" s="108" t="e">
        <f t="shared" si="3"/>
        <v>#N/A</v>
      </c>
    </row>
    <row r="90" spans="1:16">
      <c r="A90" s="30"/>
      <c r="B90" s="106"/>
      <c r="C90" s="33"/>
      <c r="D90" s="33"/>
      <c r="E90" s="106"/>
      <c r="F90" s="108"/>
      <c r="G90" s="108"/>
      <c r="H90" s="108"/>
      <c r="I90" s="108"/>
      <c r="J90" s="108"/>
      <c r="N90" s="108">
        <f t="shared" si="2"/>
        <v>0</v>
      </c>
      <c r="O90" s="108" t="e">
        <f>IF(D90="X",0,IF(E90="X",0,VLOOKUP(E90,'4'!$K$3:$L$16,2,FALSE)))</f>
        <v>#N/A</v>
      </c>
      <c r="P90" s="108" t="e">
        <f t="shared" si="3"/>
        <v>#N/A</v>
      </c>
    </row>
    <row r="91" spans="1:16">
      <c r="A91" s="30"/>
      <c r="B91" s="106"/>
      <c r="C91" s="33"/>
      <c r="D91" s="33"/>
      <c r="E91" s="106"/>
      <c r="F91" s="108"/>
      <c r="G91" s="108"/>
      <c r="H91" s="108"/>
      <c r="I91" s="108"/>
      <c r="J91" s="108"/>
      <c r="N91" s="108">
        <f t="shared" si="2"/>
        <v>0</v>
      </c>
      <c r="O91" s="108" t="e">
        <f>IF(D91="X",0,IF(E91="X",0,VLOOKUP(E91,'4'!$K$3:$L$16,2,FALSE)))</f>
        <v>#N/A</v>
      </c>
      <c r="P91" s="108" t="e">
        <f t="shared" si="3"/>
        <v>#N/A</v>
      </c>
    </row>
    <row r="92" spans="1:16">
      <c r="A92" s="30"/>
      <c r="B92" s="106"/>
      <c r="C92" s="33"/>
      <c r="D92" s="33"/>
      <c r="E92" s="106"/>
      <c r="F92" s="108"/>
      <c r="G92" s="108"/>
      <c r="H92" s="108"/>
      <c r="I92" s="108"/>
      <c r="J92" s="108"/>
      <c r="N92" s="108">
        <f t="shared" si="2"/>
        <v>0</v>
      </c>
      <c r="O92" s="108" t="e">
        <f>IF(D92="X",0,IF(E92="X",0,VLOOKUP(E92,'4'!$K$3:$L$16,2,FALSE)))</f>
        <v>#N/A</v>
      </c>
      <c r="P92" s="108" t="e">
        <f t="shared" si="3"/>
        <v>#N/A</v>
      </c>
    </row>
    <row r="93" spans="1:16">
      <c r="A93" s="30"/>
      <c r="B93" s="106"/>
      <c r="C93" s="33"/>
      <c r="D93" s="33"/>
      <c r="E93" s="106"/>
      <c r="F93" s="108"/>
      <c r="G93" s="108"/>
      <c r="H93" s="108"/>
      <c r="I93" s="108"/>
      <c r="J93" s="108"/>
      <c r="N93" s="108">
        <f t="shared" si="2"/>
        <v>0</v>
      </c>
      <c r="O93" s="108" t="e">
        <f>IF(D93="X",0,IF(E93="X",0,VLOOKUP(E93,'4'!$K$3:$L$16,2,FALSE)))</f>
        <v>#N/A</v>
      </c>
      <c r="P93" s="108" t="e">
        <f t="shared" si="3"/>
        <v>#N/A</v>
      </c>
    </row>
    <row r="94" spans="1:16">
      <c r="A94" s="30"/>
      <c r="B94" s="106"/>
      <c r="C94" s="33"/>
      <c r="D94" s="33"/>
      <c r="E94" s="106"/>
      <c r="F94" s="108"/>
      <c r="G94" s="108"/>
      <c r="H94" s="108"/>
      <c r="I94" s="108"/>
      <c r="J94" s="108"/>
      <c r="N94" s="108">
        <f t="shared" si="2"/>
        <v>0</v>
      </c>
      <c r="O94" s="108" t="e">
        <f>IF(D94="X",0,IF(E94="X",0,VLOOKUP(E94,'4'!$K$3:$L$16,2,FALSE)))</f>
        <v>#N/A</v>
      </c>
      <c r="P94" s="108" t="e">
        <f t="shared" si="3"/>
        <v>#N/A</v>
      </c>
    </row>
    <row r="95" spans="1:16">
      <c r="A95" s="30"/>
      <c r="B95" s="106"/>
      <c r="C95" s="33"/>
      <c r="D95" s="33"/>
      <c r="E95" s="106"/>
      <c r="F95" s="108"/>
      <c r="G95" s="108"/>
      <c r="H95" s="108"/>
      <c r="I95" s="108"/>
      <c r="J95" s="108"/>
      <c r="N95" s="108">
        <f t="shared" si="2"/>
        <v>0</v>
      </c>
      <c r="O95" s="108" t="e">
        <f>IF(D95="X",0,IF(E95="X",0,VLOOKUP(E95,'4'!$K$3:$L$16,2,FALSE)))</f>
        <v>#N/A</v>
      </c>
      <c r="P95" s="108" t="e">
        <f t="shared" si="3"/>
        <v>#N/A</v>
      </c>
    </row>
    <row r="96" spans="1:16">
      <c r="A96" s="30"/>
      <c r="B96" s="106"/>
      <c r="C96" s="33"/>
      <c r="D96" s="33"/>
      <c r="E96" s="106"/>
      <c r="F96" s="108"/>
      <c r="G96" s="108"/>
      <c r="H96" s="108"/>
      <c r="I96" s="108"/>
      <c r="J96" s="108"/>
      <c r="N96" s="108">
        <f t="shared" si="2"/>
        <v>0</v>
      </c>
      <c r="O96" s="108" t="e">
        <f>IF(D96="X",0,IF(E96="X",0,VLOOKUP(E96,'4'!$K$3:$L$16,2,FALSE)))</f>
        <v>#N/A</v>
      </c>
      <c r="P96" s="108" t="e">
        <f t="shared" si="3"/>
        <v>#N/A</v>
      </c>
    </row>
    <row r="97" spans="1:16">
      <c r="A97" s="30"/>
      <c r="B97" s="106"/>
      <c r="C97" s="33"/>
      <c r="D97" s="33"/>
      <c r="E97" s="106"/>
      <c r="F97" s="108"/>
      <c r="G97" s="108"/>
      <c r="H97" s="108"/>
      <c r="I97" s="108"/>
      <c r="J97" s="108"/>
      <c r="N97" s="108">
        <f t="shared" si="2"/>
        <v>0</v>
      </c>
      <c r="O97" s="108" t="e">
        <f>IF(D97="X",0,IF(E97="X",0,VLOOKUP(E97,'4'!$K$3:$L$16,2,FALSE)))</f>
        <v>#N/A</v>
      </c>
      <c r="P97" s="108" t="e">
        <f t="shared" si="3"/>
        <v>#N/A</v>
      </c>
    </row>
    <row r="98" spans="1:16">
      <c r="A98" s="30"/>
      <c r="B98" s="106"/>
      <c r="C98" s="33"/>
      <c r="D98" s="33"/>
      <c r="E98" s="106"/>
      <c r="F98" s="108"/>
      <c r="G98" s="108"/>
      <c r="H98" s="108"/>
      <c r="I98" s="108"/>
      <c r="J98" s="108"/>
      <c r="N98" s="108">
        <f t="shared" si="2"/>
        <v>0</v>
      </c>
      <c r="O98" s="108" t="e">
        <f>IF(D98="X",0,IF(E98="X",0,VLOOKUP(E98,'4'!$K$3:$L$16,2,FALSE)))</f>
        <v>#N/A</v>
      </c>
      <c r="P98" s="108" t="e">
        <f t="shared" si="3"/>
        <v>#N/A</v>
      </c>
    </row>
    <row r="99" spans="1:16">
      <c r="A99" s="30"/>
      <c r="B99" s="106"/>
      <c r="C99" s="33"/>
      <c r="D99" s="33"/>
      <c r="E99" s="106"/>
      <c r="F99" s="108"/>
      <c r="G99" s="108"/>
      <c r="H99" s="108"/>
      <c r="I99" s="108"/>
      <c r="J99" s="108"/>
      <c r="N99" s="108">
        <f t="shared" si="2"/>
        <v>0</v>
      </c>
      <c r="O99" s="108" t="e">
        <f>IF(D99="X",0,IF(E99="X",0,VLOOKUP(E99,'4'!$K$3:$L$16,2,FALSE)))</f>
        <v>#N/A</v>
      </c>
      <c r="P99" s="108" t="e">
        <f t="shared" si="3"/>
        <v>#N/A</v>
      </c>
    </row>
    <row r="100" spans="1:16">
      <c r="A100" s="30"/>
      <c r="B100" s="106"/>
      <c r="C100" s="33"/>
      <c r="D100" s="33"/>
      <c r="E100" s="106"/>
      <c r="F100" s="108"/>
      <c r="G100" s="108"/>
      <c r="H100" s="108"/>
      <c r="I100" s="108"/>
      <c r="J100" s="108"/>
      <c r="N100" s="108">
        <f t="shared" si="2"/>
        <v>0</v>
      </c>
      <c r="O100" s="108" t="e">
        <f>IF(D100="X",0,IF(E100="X",0,VLOOKUP(E100,'4'!$K$3:$L$16,2,FALSE)))</f>
        <v>#N/A</v>
      </c>
      <c r="P100" s="108" t="e">
        <f t="shared" si="3"/>
        <v>#N/A</v>
      </c>
    </row>
    <row r="101" spans="1:16">
      <c r="A101" s="30"/>
      <c r="B101" s="106"/>
      <c r="C101" s="33"/>
      <c r="D101" s="33"/>
      <c r="E101" s="106"/>
      <c r="F101" s="108"/>
      <c r="G101" s="108"/>
      <c r="H101" s="108"/>
      <c r="I101" s="108"/>
      <c r="J101" s="108"/>
      <c r="N101" s="108">
        <f t="shared" si="2"/>
        <v>0</v>
      </c>
      <c r="O101" s="108" t="e">
        <f>IF(D101="X",0,IF(E101="X",0,VLOOKUP(E101,'4'!$K$3:$L$16,2,FALSE)))</f>
        <v>#N/A</v>
      </c>
      <c r="P101" s="108" t="e">
        <f t="shared" si="3"/>
        <v>#N/A</v>
      </c>
    </row>
    <row r="102" spans="1:16">
      <c r="A102" s="30"/>
      <c r="B102" s="106"/>
      <c r="C102" s="33"/>
      <c r="D102" s="33"/>
      <c r="E102" s="106"/>
      <c r="F102" s="108"/>
      <c r="G102" s="108"/>
      <c r="H102" s="108"/>
      <c r="I102" s="108"/>
      <c r="J102" s="108"/>
      <c r="N102" s="108">
        <f t="shared" si="2"/>
        <v>0</v>
      </c>
      <c r="O102" s="108" t="e">
        <f>IF(D102="X",0,IF(E102="X",0,VLOOKUP(E102,'4'!$K$3:$L$16,2,FALSE)))</f>
        <v>#N/A</v>
      </c>
      <c r="P102" s="108" t="e">
        <f t="shared" si="3"/>
        <v>#N/A</v>
      </c>
    </row>
    <row r="103" spans="1:16">
      <c r="A103" s="30"/>
      <c r="B103" s="106"/>
      <c r="C103" s="33"/>
      <c r="D103" s="33"/>
      <c r="E103" s="106"/>
      <c r="F103" s="108"/>
      <c r="G103" s="108"/>
      <c r="H103" s="108"/>
      <c r="I103" s="108"/>
      <c r="J103" s="108"/>
      <c r="N103" s="108">
        <f t="shared" si="2"/>
        <v>0</v>
      </c>
      <c r="O103" s="108" t="e">
        <f>IF(D103="X",0,IF(E103="X",0,VLOOKUP(E103,'4'!$K$3:$L$16,2,FALSE)))</f>
        <v>#N/A</v>
      </c>
      <c r="P103" s="108" t="e">
        <f t="shared" si="3"/>
        <v>#N/A</v>
      </c>
    </row>
    <row r="104" spans="1:16">
      <c r="A104" s="30"/>
      <c r="B104" s="106"/>
      <c r="C104" s="33"/>
      <c r="D104" s="33"/>
      <c r="E104" s="106"/>
      <c r="F104" s="108"/>
      <c r="G104" s="108"/>
      <c r="H104" s="108"/>
      <c r="I104" s="108"/>
      <c r="J104" s="108"/>
      <c r="N104" s="108">
        <f t="shared" si="2"/>
        <v>0</v>
      </c>
      <c r="O104" s="108" t="e">
        <f>IF(D104="X",0,IF(E104="X",0,VLOOKUP(E104,'4'!$K$3:$L$16,2,FALSE)))</f>
        <v>#N/A</v>
      </c>
      <c r="P104" s="108" t="e">
        <f t="shared" si="3"/>
        <v>#N/A</v>
      </c>
    </row>
    <row r="105" spans="1:16">
      <c r="A105" s="30"/>
      <c r="B105" s="106"/>
      <c r="C105" s="33"/>
      <c r="D105" s="33"/>
      <c r="E105" s="106"/>
      <c r="F105" s="108"/>
      <c r="G105" s="108"/>
      <c r="H105" s="108"/>
      <c r="I105" s="108"/>
      <c r="J105" s="108"/>
      <c r="N105" s="108">
        <f t="shared" si="2"/>
        <v>0</v>
      </c>
      <c r="O105" s="108" t="e">
        <f>IF(D105="X",0,IF(E105="X",0,VLOOKUP(E105,'4'!$K$3:$L$16,2,FALSE)))</f>
        <v>#N/A</v>
      </c>
      <c r="P105" s="108" t="e">
        <f t="shared" si="3"/>
        <v>#N/A</v>
      </c>
    </row>
    <row r="106" spans="1:16">
      <c r="A106" s="30"/>
      <c r="B106" s="106"/>
      <c r="C106" s="33"/>
      <c r="D106" s="33"/>
      <c r="E106" s="106"/>
      <c r="F106" s="108"/>
      <c r="G106" s="108"/>
      <c r="H106" s="108"/>
      <c r="I106" s="108"/>
      <c r="J106" s="108"/>
      <c r="N106" s="108">
        <f t="shared" si="2"/>
        <v>0</v>
      </c>
      <c r="O106" s="108" t="e">
        <f>IF(D106="X",0,IF(E106="X",0,VLOOKUP(E106,'4'!$K$3:$L$16,2,FALSE)))</f>
        <v>#N/A</v>
      </c>
      <c r="P106" s="108" t="e">
        <f t="shared" si="3"/>
        <v>#N/A</v>
      </c>
    </row>
    <row r="107" spans="1:16">
      <c r="A107" s="30"/>
      <c r="B107" s="106"/>
      <c r="C107" s="33"/>
      <c r="D107" s="33"/>
      <c r="E107" s="106"/>
      <c r="F107" s="108"/>
      <c r="G107" s="108"/>
      <c r="H107" s="108"/>
      <c r="I107" s="108"/>
      <c r="J107" s="108"/>
      <c r="N107" s="108">
        <f t="shared" si="2"/>
        <v>0</v>
      </c>
      <c r="O107" s="108" t="e">
        <f>IF(D107="X",0,IF(E107="X",0,VLOOKUP(E107,'4'!$K$3:$L$16,2,FALSE)))</f>
        <v>#N/A</v>
      </c>
      <c r="P107" s="108" t="e">
        <f t="shared" si="3"/>
        <v>#N/A</v>
      </c>
    </row>
    <row r="108" spans="1:16">
      <c r="A108" s="30"/>
      <c r="B108" s="106"/>
      <c r="C108" s="33"/>
      <c r="D108" s="33"/>
      <c r="E108" s="106"/>
      <c r="F108" s="108"/>
      <c r="G108" s="108"/>
      <c r="H108" s="108"/>
      <c r="I108" s="108"/>
      <c r="J108" s="108"/>
      <c r="N108" s="108">
        <f t="shared" si="2"/>
        <v>0</v>
      </c>
      <c r="O108" s="108" t="e">
        <f>IF(D108="X",0,IF(E108="X",0,VLOOKUP(E108,'4'!$K$3:$L$16,2,FALSE)))</f>
        <v>#N/A</v>
      </c>
      <c r="P108" s="108" t="e">
        <f t="shared" si="3"/>
        <v>#N/A</v>
      </c>
    </row>
    <row r="109" spans="1:16">
      <c r="A109" s="30"/>
      <c r="B109" s="106"/>
      <c r="C109" s="33"/>
      <c r="D109" s="33"/>
      <c r="E109" s="106"/>
      <c r="F109" s="108"/>
      <c r="G109" s="108"/>
      <c r="H109" s="108"/>
      <c r="I109" s="108"/>
      <c r="J109" s="108"/>
      <c r="N109" s="108">
        <f t="shared" si="2"/>
        <v>0</v>
      </c>
      <c r="O109" s="108" t="e">
        <f>IF(D109="X",0,IF(E109="X",0,VLOOKUP(E109,'4'!$K$3:$L$16,2,FALSE)))</f>
        <v>#N/A</v>
      </c>
      <c r="P109" s="108" t="e">
        <f t="shared" si="3"/>
        <v>#N/A</v>
      </c>
    </row>
    <row r="110" spans="1:16">
      <c r="A110" s="30"/>
      <c r="B110" s="106"/>
      <c r="C110" s="33"/>
      <c r="D110" s="33"/>
      <c r="E110" s="106"/>
      <c r="F110" s="108"/>
      <c r="G110" s="108"/>
      <c r="H110" s="108"/>
      <c r="I110" s="108"/>
      <c r="J110" s="108"/>
      <c r="N110" s="108">
        <f t="shared" si="2"/>
        <v>0</v>
      </c>
      <c r="O110" s="108" t="e">
        <f>IF(D110="X",0,IF(E110="X",0,VLOOKUP(E110,'4'!$K$3:$L$16,2,FALSE)))</f>
        <v>#N/A</v>
      </c>
      <c r="P110" s="108" t="e">
        <f t="shared" si="3"/>
        <v>#N/A</v>
      </c>
    </row>
    <row r="111" spans="1:16">
      <c r="A111" s="30"/>
      <c r="B111" s="106"/>
      <c r="C111" s="33"/>
      <c r="D111" s="33"/>
      <c r="E111" s="106"/>
      <c r="F111" s="108"/>
      <c r="G111" s="108"/>
      <c r="H111" s="108"/>
      <c r="I111" s="108"/>
      <c r="J111" s="108"/>
      <c r="N111" s="108">
        <f t="shared" si="2"/>
        <v>0</v>
      </c>
      <c r="O111" s="108" t="e">
        <f>IF(D111="X",0,IF(E111="X",0,VLOOKUP(E111,'4'!$K$3:$L$16,2,FALSE)))</f>
        <v>#N/A</v>
      </c>
      <c r="P111" s="108" t="e">
        <f t="shared" si="3"/>
        <v>#N/A</v>
      </c>
    </row>
    <row r="112" spans="1:16">
      <c r="A112" s="30"/>
      <c r="B112" s="106"/>
      <c r="C112" s="33"/>
      <c r="D112" s="33"/>
      <c r="E112" s="106"/>
      <c r="F112" s="108"/>
      <c r="G112" s="108"/>
      <c r="H112" s="108"/>
      <c r="I112" s="108"/>
      <c r="J112" s="108"/>
      <c r="N112" s="108">
        <f t="shared" si="2"/>
        <v>0</v>
      </c>
      <c r="O112" s="108" t="e">
        <f>IF(D112="X",0,IF(E112="X",0,VLOOKUP(E112,'4'!$K$3:$L$16,2,FALSE)))</f>
        <v>#N/A</v>
      </c>
      <c r="P112" s="108" t="e">
        <f t="shared" si="3"/>
        <v>#N/A</v>
      </c>
    </row>
    <row r="113" spans="1:16">
      <c r="A113" s="30"/>
      <c r="B113" s="106"/>
      <c r="C113" s="33"/>
      <c r="D113" s="33"/>
      <c r="E113" s="106"/>
      <c r="F113" s="108"/>
      <c r="G113" s="108"/>
      <c r="H113" s="108"/>
      <c r="I113" s="108"/>
      <c r="J113" s="108"/>
      <c r="N113" s="108">
        <f t="shared" si="2"/>
        <v>0</v>
      </c>
      <c r="O113" s="108" t="e">
        <f>IF(D113="X",0,IF(E113="X",0,VLOOKUP(E113,'4'!$K$3:$L$16,2,FALSE)))</f>
        <v>#N/A</v>
      </c>
      <c r="P113" s="108" t="e">
        <f t="shared" si="3"/>
        <v>#N/A</v>
      </c>
    </row>
    <row r="114" spans="1:16">
      <c r="A114" s="30"/>
      <c r="B114" s="106"/>
      <c r="C114" s="33"/>
      <c r="D114" s="33"/>
      <c r="E114" s="106"/>
      <c r="F114" s="108"/>
      <c r="G114" s="108"/>
      <c r="H114" s="108"/>
      <c r="I114" s="108"/>
      <c r="J114" s="108"/>
      <c r="N114" s="108">
        <f t="shared" si="2"/>
        <v>0</v>
      </c>
      <c r="O114" s="108" t="e">
        <f>IF(D114="X",0,IF(E114="X",0,VLOOKUP(E114,'4'!$K$3:$L$16,2,FALSE)))</f>
        <v>#N/A</v>
      </c>
      <c r="P114" s="108" t="e">
        <f t="shared" si="3"/>
        <v>#N/A</v>
      </c>
    </row>
    <row r="115" spans="1:16">
      <c r="A115" s="30"/>
      <c r="B115" s="106"/>
      <c r="C115" s="33"/>
      <c r="D115" s="33"/>
      <c r="E115" s="106"/>
      <c r="F115" s="108"/>
      <c r="G115" s="108"/>
      <c r="H115" s="108"/>
      <c r="I115" s="108"/>
      <c r="J115" s="108"/>
      <c r="N115" s="108">
        <f t="shared" si="2"/>
        <v>0</v>
      </c>
      <c r="O115" s="108" t="e">
        <f>IF(D115="X",0,IF(E115="X",0,VLOOKUP(E115,'4'!$K$3:$L$16,2,FALSE)))</f>
        <v>#N/A</v>
      </c>
      <c r="P115" s="108" t="e">
        <f t="shared" si="3"/>
        <v>#N/A</v>
      </c>
    </row>
    <row r="116" spans="1:16">
      <c r="A116" s="30"/>
      <c r="B116" s="106"/>
      <c r="C116" s="33"/>
      <c r="D116" s="33"/>
      <c r="E116" s="106"/>
      <c r="F116" s="108"/>
      <c r="G116" s="108"/>
      <c r="H116" s="108"/>
      <c r="I116" s="108"/>
      <c r="J116" s="108"/>
      <c r="N116" s="108">
        <f t="shared" si="2"/>
        <v>0</v>
      </c>
      <c r="O116" s="108" t="e">
        <f>IF(D116="X",0,IF(E116="X",0,VLOOKUP(E116,'4'!$K$3:$L$16,2,FALSE)))</f>
        <v>#N/A</v>
      </c>
      <c r="P116" s="108" t="e">
        <f t="shared" si="3"/>
        <v>#N/A</v>
      </c>
    </row>
    <row r="117" spans="1:16">
      <c r="A117" s="30"/>
      <c r="B117" s="106"/>
      <c r="C117" s="116"/>
      <c r="D117" s="116"/>
      <c r="E117" s="117"/>
      <c r="F117" s="118"/>
      <c r="G117" s="118"/>
      <c r="H117" s="118"/>
      <c r="I117" s="118"/>
      <c r="J117" s="118"/>
      <c r="K117" s="118"/>
      <c r="L117" s="118"/>
      <c r="M117" s="118"/>
      <c r="N117" s="108">
        <f t="shared" si="2"/>
        <v>0</v>
      </c>
      <c r="O117" s="108" t="e">
        <f>IF(D117="X",0,IF(E117="X",0,VLOOKUP(E117,'4'!$K$3:$L$16,2,FALSE)))</f>
        <v>#N/A</v>
      </c>
      <c r="P117" s="108" t="e">
        <f t="shared" si="3"/>
        <v>#N/A</v>
      </c>
    </row>
    <row r="118" spans="1:16">
      <c r="A118" s="110"/>
      <c r="B118" s="106"/>
      <c r="C118" s="33"/>
      <c r="D118" s="33"/>
      <c r="E118" s="106"/>
      <c r="F118" s="108"/>
      <c r="G118" s="108"/>
      <c r="H118" s="108"/>
      <c r="I118" s="108"/>
      <c r="J118" s="108"/>
      <c r="N118" s="108">
        <f t="shared" si="2"/>
        <v>0</v>
      </c>
      <c r="O118" s="108" t="e">
        <f>IF(D118="X",0,IF(E118="X",0,VLOOKUP(E118,'4'!$K$3:$L$16,2,FALSE)))</f>
        <v>#N/A</v>
      </c>
      <c r="P118" s="108" t="e">
        <f t="shared" si="3"/>
        <v>#N/A</v>
      </c>
    </row>
    <row r="119" spans="1:16">
      <c r="A119" s="110"/>
      <c r="B119" s="106"/>
      <c r="C119" s="107"/>
      <c r="D119" s="33"/>
      <c r="E119" s="106"/>
      <c r="F119" s="108"/>
      <c r="G119" s="108"/>
      <c r="H119" s="108"/>
      <c r="I119" s="108"/>
      <c r="J119" s="108"/>
      <c r="N119" s="108">
        <f t="shared" si="2"/>
        <v>0</v>
      </c>
      <c r="O119" s="108" t="e">
        <f>IF(D119="X",0,IF(E119="X",0,VLOOKUP(E119,'4'!$K$3:$L$16,2,FALSE)))</f>
        <v>#N/A</v>
      </c>
      <c r="P119" s="108" t="e">
        <f t="shared" si="3"/>
        <v>#N/A</v>
      </c>
    </row>
    <row r="120" spans="1:16">
      <c r="A120" s="110"/>
      <c r="B120" s="106"/>
      <c r="C120" s="33"/>
      <c r="D120" s="33"/>
      <c r="E120" s="106"/>
      <c r="F120" s="108"/>
      <c r="G120" s="108"/>
      <c r="H120" s="108"/>
      <c r="I120" s="108"/>
      <c r="J120" s="108"/>
      <c r="N120" s="108">
        <f t="shared" si="2"/>
        <v>0</v>
      </c>
      <c r="O120" s="108" t="e">
        <f>IF(D120="X",0,IF(E120="X",0,VLOOKUP(E120,'4'!$K$3:$L$16,2,FALSE)))</f>
        <v>#N/A</v>
      </c>
      <c r="P120" s="108" t="e">
        <f t="shared" si="3"/>
        <v>#N/A</v>
      </c>
    </row>
    <row r="121" spans="1:16">
      <c r="A121" s="110"/>
      <c r="B121" s="106"/>
      <c r="C121" s="33"/>
      <c r="D121" s="33"/>
      <c r="E121" s="106"/>
      <c r="F121" s="108"/>
      <c r="G121" s="108"/>
      <c r="H121" s="108"/>
      <c r="I121" s="108"/>
      <c r="J121" s="108"/>
      <c r="N121" s="108">
        <f t="shared" si="2"/>
        <v>0</v>
      </c>
      <c r="O121" s="108" t="e">
        <f>IF(D121="X",0,IF(E121="X",0,VLOOKUP(E121,'4'!$K$3:$L$16,2,FALSE)))</f>
        <v>#N/A</v>
      </c>
      <c r="P121" s="108" t="e">
        <f t="shared" si="3"/>
        <v>#N/A</v>
      </c>
    </row>
    <row r="122" spans="1:16">
      <c r="A122" s="110"/>
      <c r="B122" s="106"/>
      <c r="C122" s="33"/>
      <c r="D122" s="33"/>
      <c r="E122" s="106"/>
      <c r="F122" s="108"/>
      <c r="G122" s="108"/>
      <c r="H122" s="108"/>
      <c r="I122" s="108"/>
      <c r="J122" s="108"/>
      <c r="N122" s="108">
        <f t="shared" si="2"/>
        <v>0</v>
      </c>
      <c r="O122" s="108" t="e">
        <f>IF(D122="X",0,IF(E122="X",0,VLOOKUP(E122,'4'!$K$3:$L$16,2,FALSE)))</f>
        <v>#N/A</v>
      </c>
      <c r="P122" s="108" t="e">
        <f t="shared" si="3"/>
        <v>#N/A</v>
      </c>
    </row>
    <row r="123" spans="1:16">
      <c r="A123" s="110"/>
      <c r="B123" s="106"/>
      <c r="C123" s="33"/>
      <c r="D123" s="33"/>
      <c r="E123" s="106"/>
      <c r="F123" s="108"/>
      <c r="G123" s="108"/>
      <c r="H123" s="108"/>
      <c r="I123" s="108"/>
      <c r="J123" s="108"/>
      <c r="N123" s="108">
        <f t="shared" si="2"/>
        <v>0</v>
      </c>
      <c r="O123" s="108" t="e">
        <f>IF(D123="X",0,IF(E123="X",0,VLOOKUP(E123,'4'!$K$3:$L$16,2,FALSE)))</f>
        <v>#N/A</v>
      </c>
      <c r="P123" s="108" t="e">
        <f t="shared" si="3"/>
        <v>#N/A</v>
      </c>
    </row>
    <row r="124" spans="1:16">
      <c r="A124" s="110"/>
      <c r="B124" s="106"/>
      <c r="C124" s="33"/>
      <c r="D124" s="33"/>
      <c r="E124" s="106"/>
      <c r="F124" s="108"/>
      <c r="G124" s="108"/>
      <c r="H124" s="108"/>
      <c r="I124" s="108"/>
      <c r="J124" s="108"/>
      <c r="N124" s="108">
        <f t="shared" si="2"/>
        <v>0</v>
      </c>
      <c r="O124" s="108" t="e">
        <f>IF(D124="X",0,IF(E124="X",0,VLOOKUP(E124,'4'!$K$3:$L$16,2,FALSE)))</f>
        <v>#N/A</v>
      </c>
      <c r="P124" s="108" t="e">
        <f t="shared" si="3"/>
        <v>#N/A</v>
      </c>
    </row>
    <row r="125" spans="1:16">
      <c r="A125" s="110"/>
      <c r="B125" s="106"/>
      <c r="C125" s="33"/>
      <c r="D125" s="33"/>
      <c r="E125" s="106"/>
      <c r="F125" s="108"/>
      <c r="G125" s="108"/>
      <c r="H125" s="108"/>
      <c r="I125" s="108"/>
      <c r="J125" s="108"/>
      <c r="N125" s="108">
        <f t="shared" si="2"/>
        <v>0</v>
      </c>
      <c r="O125" s="108" t="e">
        <f>IF(D125="X",0,IF(E125="X",0,VLOOKUP(E125,'4'!$K$3:$L$16,2,FALSE)))</f>
        <v>#N/A</v>
      </c>
      <c r="P125" s="108" t="e">
        <f t="shared" si="3"/>
        <v>#N/A</v>
      </c>
    </row>
    <row r="126" spans="1:16">
      <c r="A126" s="110"/>
      <c r="B126" s="106"/>
      <c r="C126" s="116"/>
      <c r="D126" s="116"/>
      <c r="E126" s="116"/>
      <c r="F126" s="118"/>
      <c r="G126" s="118"/>
      <c r="H126" s="118"/>
      <c r="I126" s="118"/>
      <c r="J126" s="118"/>
      <c r="K126" s="118"/>
      <c r="L126" s="118"/>
      <c r="M126" s="118"/>
      <c r="N126" s="108">
        <f t="shared" si="2"/>
        <v>0</v>
      </c>
      <c r="O126" s="108" t="e">
        <f>IF(D126="X",0,IF(E126="X",0,VLOOKUP(E126,'4'!$K$3:$L$16,2,FALSE)))</f>
        <v>#N/A</v>
      </c>
      <c r="P126" s="108" t="e">
        <f t="shared" si="3"/>
        <v>#N/A</v>
      </c>
    </row>
    <row r="127" spans="1:16">
      <c r="N127" s="108">
        <f t="shared" si="2"/>
        <v>0</v>
      </c>
      <c r="O127" s="108" t="e">
        <f>IF(D127="X",0,IF(E127="X",0,VLOOKUP(E127,'4'!$K$3:$L$16,2,FALSE)))</f>
        <v>#N/A</v>
      </c>
      <c r="P127" s="108" t="e">
        <f t="shared" si="3"/>
        <v>#N/A</v>
      </c>
    </row>
    <row r="128" spans="1:16">
      <c r="N128" s="108">
        <f t="shared" si="2"/>
        <v>0</v>
      </c>
      <c r="O128" s="108" t="e">
        <f>IF(D128="X",0,IF(E128="X",0,VLOOKUP(E128,'4'!$K$3:$L$16,2,FALSE)))</f>
        <v>#N/A</v>
      </c>
      <c r="P128" s="108" t="e">
        <f t="shared" si="3"/>
        <v>#N/A</v>
      </c>
    </row>
    <row r="129" spans="14:16">
      <c r="N129" s="108">
        <f t="shared" si="2"/>
        <v>0</v>
      </c>
      <c r="O129" s="108" t="e">
        <f>IF(D129="X",0,IF(E129="X",0,VLOOKUP(E129,'4'!$K$3:$L$16,2,FALSE)))</f>
        <v>#N/A</v>
      </c>
      <c r="P129" s="108" t="e">
        <f t="shared" si="3"/>
        <v>#N/A</v>
      </c>
    </row>
    <row r="130" spans="14:16">
      <c r="N130" s="108">
        <f t="shared" si="2"/>
        <v>0</v>
      </c>
      <c r="O130" s="108" t="e">
        <f>IF(D130="X",0,IF(E130="X",0,VLOOKUP(E130,'4'!$K$3:$L$16,2,FALSE)))</f>
        <v>#N/A</v>
      </c>
      <c r="P130" s="108" t="e">
        <f t="shared" si="3"/>
        <v>#N/A</v>
      </c>
    </row>
    <row r="131" spans="14:16">
      <c r="N131" s="108">
        <f t="shared" si="2"/>
        <v>0</v>
      </c>
      <c r="O131" s="108" t="e">
        <f>IF(D131="X",0,IF(E131="X",0,VLOOKUP(E131,'4'!$K$3:$L$16,2,FALSE)))</f>
        <v>#N/A</v>
      </c>
      <c r="P131" s="108" t="e">
        <f t="shared" si="3"/>
        <v>#N/A</v>
      </c>
    </row>
    <row r="132" spans="14:16">
      <c r="N132" s="108">
        <f t="shared" ref="N132:N195" si="4">SUM(F132:M132)</f>
        <v>0</v>
      </c>
      <c r="O132" s="108" t="e">
        <f>IF(D132="X",0,IF(E132="X",0,VLOOKUP(E132,'4'!$K$3:$L$16,2,FALSE)))</f>
        <v>#N/A</v>
      </c>
      <c r="P132" s="108" t="e">
        <f t="shared" ref="P132:P195" si="5">N132*O132</f>
        <v>#N/A</v>
      </c>
    </row>
    <row r="133" spans="14:16">
      <c r="N133" s="108">
        <f t="shared" si="4"/>
        <v>0</v>
      </c>
      <c r="O133" s="108" t="e">
        <f>IF(D133="X",0,IF(E133="X",0,VLOOKUP(E133,'4'!$K$3:$L$16,2,FALSE)))</f>
        <v>#N/A</v>
      </c>
      <c r="P133" s="108" t="e">
        <f t="shared" si="5"/>
        <v>#N/A</v>
      </c>
    </row>
    <row r="134" spans="14:16">
      <c r="N134" s="108">
        <f t="shared" si="4"/>
        <v>0</v>
      </c>
      <c r="O134" s="108" t="e">
        <f>IF(D134="X",0,IF(E134="X",0,VLOOKUP(E134,'4'!$K$3:$L$16,2,FALSE)))</f>
        <v>#N/A</v>
      </c>
      <c r="P134" s="108" t="e">
        <f t="shared" si="5"/>
        <v>#N/A</v>
      </c>
    </row>
    <row r="135" spans="14:16">
      <c r="N135" s="108">
        <f t="shared" si="4"/>
        <v>0</v>
      </c>
      <c r="O135" s="108" t="e">
        <f>IF(D135="X",0,IF(E135="X",0,VLOOKUP(E135,'4'!$K$3:$L$16,2,FALSE)))</f>
        <v>#N/A</v>
      </c>
      <c r="P135" s="108" t="e">
        <f t="shared" si="5"/>
        <v>#N/A</v>
      </c>
    </row>
    <row r="136" spans="14:16">
      <c r="N136" s="108">
        <f t="shared" si="4"/>
        <v>0</v>
      </c>
      <c r="O136" s="108" t="e">
        <f>IF(D136="X",0,IF(E136="X",0,VLOOKUP(E136,'4'!$K$3:$L$16,2,FALSE)))</f>
        <v>#N/A</v>
      </c>
      <c r="P136" s="108" t="e">
        <f t="shared" si="5"/>
        <v>#N/A</v>
      </c>
    </row>
    <row r="137" spans="14:16">
      <c r="N137" s="108">
        <f t="shared" si="4"/>
        <v>0</v>
      </c>
      <c r="O137" s="108" t="e">
        <f>IF(D137="X",0,IF(E137="X",0,VLOOKUP(E137,'4'!$K$3:$L$16,2,FALSE)))</f>
        <v>#N/A</v>
      </c>
      <c r="P137" s="108" t="e">
        <f t="shared" si="5"/>
        <v>#N/A</v>
      </c>
    </row>
    <row r="138" spans="14:16">
      <c r="N138" s="108">
        <f t="shared" si="4"/>
        <v>0</v>
      </c>
      <c r="O138" s="108" t="e">
        <f>IF(D138="X",0,IF(E138="X",0,VLOOKUP(E138,'4'!$K$3:$L$16,2,FALSE)))</f>
        <v>#N/A</v>
      </c>
      <c r="P138" s="108" t="e">
        <f t="shared" si="5"/>
        <v>#N/A</v>
      </c>
    </row>
    <row r="139" spans="14:16">
      <c r="N139" s="108">
        <f t="shared" si="4"/>
        <v>0</v>
      </c>
      <c r="O139" s="108" t="e">
        <f>IF(D139="X",0,IF(E139="X",0,VLOOKUP(E139,'4'!$K$3:$L$16,2,FALSE)))</f>
        <v>#N/A</v>
      </c>
      <c r="P139" s="108" t="e">
        <f t="shared" si="5"/>
        <v>#N/A</v>
      </c>
    </row>
    <row r="140" spans="14:16">
      <c r="N140" s="108">
        <f t="shared" si="4"/>
        <v>0</v>
      </c>
      <c r="O140" s="108" t="e">
        <f>IF(D140="X",0,IF(E140="X",0,VLOOKUP(E140,'4'!$K$3:$L$16,2,FALSE)))</f>
        <v>#N/A</v>
      </c>
      <c r="P140" s="108" t="e">
        <f t="shared" si="5"/>
        <v>#N/A</v>
      </c>
    </row>
    <row r="141" spans="14:16">
      <c r="N141" s="108">
        <f t="shared" si="4"/>
        <v>0</v>
      </c>
      <c r="O141" s="108" t="e">
        <f>IF(D141="X",0,IF(E141="X",0,VLOOKUP(E141,'4'!$K$3:$L$16,2,FALSE)))</f>
        <v>#N/A</v>
      </c>
      <c r="P141" s="108" t="e">
        <f t="shared" si="5"/>
        <v>#N/A</v>
      </c>
    </row>
    <row r="142" spans="14:16">
      <c r="N142" s="108">
        <f t="shared" si="4"/>
        <v>0</v>
      </c>
      <c r="O142" s="108" t="e">
        <f>IF(D142="X",0,IF(E142="X",0,VLOOKUP(E142,'4'!$K$3:$L$16,2,FALSE)))</f>
        <v>#N/A</v>
      </c>
      <c r="P142" s="108" t="e">
        <f t="shared" si="5"/>
        <v>#N/A</v>
      </c>
    </row>
    <row r="143" spans="14:16">
      <c r="N143" s="108">
        <f t="shared" si="4"/>
        <v>0</v>
      </c>
      <c r="O143" s="108" t="e">
        <f>IF(D143="X",0,IF(E143="X",0,VLOOKUP(E143,'4'!$K$3:$L$16,2,FALSE)))</f>
        <v>#N/A</v>
      </c>
      <c r="P143" s="108" t="e">
        <f t="shared" si="5"/>
        <v>#N/A</v>
      </c>
    </row>
    <row r="144" spans="14:16">
      <c r="N144" s="108">
        <f t="shared" si="4"/>
        <v>0</v>
      </c>
      <c r="O144" s="108" t="e">
        <f>IF(D144="X",0,IF(E144="X",0,VLOOKUP(E144,'4'!$K$3:$L$16,2,FALSE)))</f>
        <v>#N/A</v>
      </c>
      <c r="P144" s="108" t="e">
        <f t="shared" si="5"/>
        <v>#N/A</v>
      </c>
    </row>
    <row r="145" spans="14:16">
      <c r="N145" s="108">
        <f t="shared" si="4"/>
        <v>0</v>
      </c>
      <c r="O145" s="108" t="e">
        <f>IF(D145="X",0,IF(E145="X",0,VLOOKUP(E145,'4'!$K$3:$L$16,2,FALSE)))</f>
        <v>#N/A</v>
      </c>
      <c r="P145" s="108" t="e">
        <f t="shared" si="5"/>
        <v>#N/A</v>
      </c>
    </row>
    <row r="146" spans="14:16">
      <c r="N146" s="108">
        <f t="shared" si="4"/>
        <v>0</v>
      </c>
      <c r="O146" s="108" t="e">
        <f>IF(D146="X",0,IF(E146="X",0,VLOOKUP(E146,'4'!$K$3:$L$16,2,FALSE)))</f>
        <v>#N/A</v>
      </c>
      <c r="P146" s="108" t="e">
        <f t="shared" si="5"/>
        <v>#N/A</v>
      </c>
    </row>
    <row r="147" spans="14:16">
      <c r="N147" s="108">
        <f t="shared" si="4"/>
        <v>0</v>
      </c>
      <c r="O147" s="108" t="e">
        <f>IF(D147="X",0,IF(E147="X",0,VLOOKUP(E147,'4'!$K$3:$L$16,2,FALSE)))</f>
        <v>#N/A</v>
      </c>
      <c r="P147" s="108" t="e">
        <f t="shared" si="5"/>
        <v>#N/A</v>
      </c>
    </row>
    <row r="148" spans="14:16">
      <c r="N148" s="108">
        <f t="shared" si="4"/>
        <v>0</v>
      </c>
      <c r="O148" s="108" t="e">
        <f>IF(D148="X",0,IF(E148="X",0,VLOOKUP(E148,'4'!$K$3:$L$16,2,FALSE)))</f>
        <v>#N/A</v>
      </c>
      <c r="P148" s="108" t="e">
        <f t="shared" si="5"/>
        <v>#N/A</v>
      </c>
    </row>
    <row r="149" spans="14:16">
      <c r="N149" s="108">
        <f t="shared" si="4"/>
        <v>0</v>
      </c>
      <c r="O149" s="108" t="e">
        <f>IF(D149="X",0,IF(E149="X",0,VLOOKUP(E149,'4'!$K$3:$L$16,2,FALSE)))</f>
        <v>#N/A</v>
      </c>
      <c r="P149" s="108" t="e">
        <f t="shared" si="5"/>
        <v>#N/A</v>
      </c>
    </row>
    <row r="150" spans="14:16">
      <c r="N150" s="108">
        <f t="shared" si="4"/>
        <v>0</v>
      </c>
      <c r="O150" s="108" t="e">
        <f>IF(D150="X",0,IF(E150="X",0,VLOOKUP(E150,'4'!$K$3:$L$16,2,FALSE)))</f>
        <v>#N/A</v>
      </c>
      <c r="P150" s="108" t="e">
        <f t="shared" si="5"/>
        <v>#N/A</v>
      </c>
    </row>
    <row r="151" spans="14:16">
      <c r="N151" s="108">
        <f t="shared" si="4"/>
        <v>0</v>
      </c>
      <c r="O151" s="108" t="e">
        <f>IF(D151="X",0,IF(E151="X",0,VLOOKUP(E151,'4'!$K$3:$L$16,2,FALSE)))</f>
        <v>#N/A</v>
      </c>
      <c r="P151" s="108" t="e">
        <f t="shared" si="5"/>
        <v>#N/A</v>
      </c>
    </row>
    <row r="152" spans="14:16">
      <c r="N152" s="108">
        <f t="shared" si="4"/>
        <v>0</v>
      </c>
      <c r="O152" s="108" t="e">
        <f>IF(D152="X",0,IF(E152="X",0,VLOOKUP(E152,'4'!$K$3:$L$16,2,FALSE)))</f>
        <v>#N/A</v>
      </c>
      <c r="P152" s="108" t="e">
        <f t="shared" si="5"/>
        <v>#N/A</v>
      </c>
    </row>
    <row r="153" spans="14:16">
      <c r="N153" s="108">
        <f t="shared" si="4"/>
        <v>0</v>
      </c>
      <c r="O153" s="108" t="e">
        <f>IF(D153="X",0,IF(E153="X",0,VLOOKUP(E153,'4'!$K$3:$L$16,2,FALSE)))</f>
        <v>#N/A</v>
      </c>
      <c r="P153" s="108" t="e">
        <f t="shared" si="5"/>
        <v>#N/A</v>
      </c>
    </row>
    <row r="154" spans="14:16">
      <c r="N154" s="108">
        <f t="shared" si="4"/>
        <v>0</v>
      </c>
      <c r="O154" s="108" t="e">
        <f>IF(D154="X",0,IF(E154="X",0,VLOOKUP(E154,'4'!$K$3:$L$16,2,FALSE)))</f>
        <v>#N/A</v>
      </c>
      <c r="P154" s="108" t="e">
        <f t="shared" si="5"/>
        <v>#N/A</v>
      </c>
    </row>
    <row r="155" spans="14:16">
      <c r="N155" s="108">
        <f t="shared" si="4"/>
        <v>0</v>
      </c>
      <c r="O155" s="108" t="e">
        <f>IF(D155="X",0,IF(E155="X",0,VLOOKUP(E155,'4'!$K$3:$L$16,2,FALSE)))</f>
        <v>#N/A</v>
      </c>
      <c r="P155" s="108" t="e">
        <f t="shared" si="5"/>
        <v>#N/A</v>
      </c>
    </row>
    <row r="156" spans="14:16">
      <c r="N156" s="108">
        <f t="shared" si="4"/>
        <v>0</v>
      </c>
      <c r="O156" s="108" t="e">
        <f>IF(D156="X",0,IF(E156="X",0,VLOOKUP(E156,'4'!$K$3:$L$16,2,FALSE)))</f>
        <v>#N/A</v>
      </c>
      <c r="P156" s="108" t="e">
        <f t="shared" si="5"/>
        <v>#N/A</v>
      </c>
    </row>
    <row r="157" spans="14:16">
      <c r="N157" s="108">
        <f t="shared" si="4"/>
        <v>0</v>
      </c>
      <c r="O157" s="108" t="e">
        <f>IF(D157="X",0,IF(E157="X",0,VLOOKUP(E157,'4'!$K$3:$L$16,2,FALSE)))</f>
        <v>#N/A</v>
      </c>
      <c r="P157" s="108" t="e">
        <f t="shared" si="5"/>
        <v>#N/A</v>
      </c>
    </row>
    <row r="158" spans="14:16">
      <c r="N158" s="108">
        <f t="shared" si="4"/>
        <v>0</v>
      </c>
      <c r="O158" s="108" t="e">
        <f>IF(D158="X",0,IF(E158="X",0,VLOOKUP(E158,'4'!$K$3:$L$16,2,FALSE)))</f>
        <v>#N/A</v>
      </c>
      <c r="P158" s="108" t="e">
        <f t="shared" si="5"/>
        <v>#N/A</v>
      </c>
    </row>
    <row r="159" spans="14:16">
      <c r="N159" s="108">
        <f t="shared" si="4"/>
        <v>0</v>
      </c>
      <c r="O159" s="108" t="e">
        <f>IF(D159="X",0,IF(E159="X",0,VLOOKUP(E159,'4'!$K$3:$L$16,2,FALSE)))</f>
        <v>#N/A</v>
      </c>
      <c r="P159" s="108" t="e">
        <f t="shared" si="5"/>
        <v>#N/A</v>
      </c>
    </row>
    <row r="160" spans="14:16">
      <c r="N160" s="108">
        <f t="shared" si="4"/>
        <v>0</v>
      </c>
      <c r="O160" s="108" t="e">
        <f>IF(D160="X",0,IF(E160="X",0,VLOOKUP(E160,'4'!$K$3:$L$16,2,FALSE)))</f>
        <v>#N/A</v>
      </c>
      <c r="P160" s="108" t="e">
        <f t="shared" si="5"/>
        <v>#N/A</v>
      </c>
    </row>
    <row r="161" spans="14:16">
      <c r="N161" s="108">
        <f t="shared" si="4"/>
        <v>0</v>
      </c>
      <c r="O161" s="108" t="e">
        <f>IF(D161="X",0,IF(E161="X",0,VLOOKUP(E161,'4'!$K$3:$L$16,2,FALSE)))</f>
        <v>#N/A</v>
      </c>
      <c r="P161" s="108" t="e">
        <f t="shared" si="5"/>
        <v>#N/A</v>
      </c>
    </row>
    <row r="162" spans="14:16">
      <c r="N162" s="108">
        <f t="shared" si="4"/>
        <v>0</v>
      </c>
      <c r="O162" s="108" t="e">
        <f>IF(D162="X",0,IF(E162="X",0,VLOOKUP(E162,'4'!$K$3:$L$16,2,FALSE)))</f>
        <v>#N/A</v>
      </c>
      <c r="P162" s="108" t="e">
        <f t="shared" si="5"/>
        <v>#N/A</v>
      </c>
    </row>
    <row r="163" spans="14:16">
      <c r="N163" s="108">
        <f t="shared" si="4"/>
        <v>0</v>
      </c>
      <c r="O163" s="108" t="e">
        <f>IF(D163="X",0,IF(E163="X",0,VLOOKUP(E163,'4'!$K$3:$L$16,2,FALSE)))</f>
        <v>#N/A</v>
      </c>
      <c r="P163" s="108" t="e">
        <f t="shared" si="5"/>
        <v>#N/A</v>
      </c>
    </row>
    <row r="164" spans="14:16">
      <c r="N164" s="108">
        <f t="shared" si="4"/>
        <v>0</v>
      </c>
      <c r="O164" s="108" t="e">
        <f>IF(D164="X",0,IF(E164="X",0,VLOOKUP(E164,'4'!$K$3:$L$16,2,FALSE)))</f>
        <v>#N/A</v>
      </c>
      <c r="P164" s="108" t="e">
        <f t="shared" si="5"/>
        <v>#N/A</v>
      </c>
    </row>
    <row r="165" spans="14:16">
      <c r="N165" s="108">
        <f t="shared" si="4"/>
        <v>0</v>
      </c>
      <c r="O165" s="108" t="e">
        <f>IF(D165="X",0,IF(E165="X",0,VLOOKUP(E165,'4'!$K$3:$L$16,2,FALSE)))</f>
        <v>#N/A</v>
      </c>
      <c r="P165" s="108" t="e">
        <f t="shared" si="5"/>
        <v>#N/A</v>
      </c>
    </row>
    <row r="166" spans="14:16">
      <c r="N166" s="108">
        <f t="shared" si="4"/>
        <v>0</v>
      </c>
      <c r="O166" s="108" t="e">
        <f>IF(D166="X",0,IF(E166="X",0,VLOOKUP(E166,'4'!$K$3:$L$16,2,FALSE)))</f>
        <v>#N/A</v>
      </c>
      <c r="P166" s="108" t="e">
        <f t="shared" si="5"/>
        <v>#N/A</v>
      </c>
    </row>
    <row r="167" spans="14:16">
      <c r="N167" s="108">
        <f t="shared" si="4"/>
        <v>0</v>
      </c>
      <c r="O167" s="108" t="e">
        <f>IF(D167="X",0,IF(E167="X",0,VLOOKUP(E167,'4'!$K$3:$L$16,2,FALSE)))</f>
        <v>#N/A</v>
      </c>
      <c r="P167" s="108" t="e">
        <f t="shared" si="5"/>
        <v>#N/A</v>
      </c>
    </row>
    <row r="168" spans="14:16">
      <c r="N168" s="108">
        <f t="shared" si="4"/>
        <v>0</v>
      </c>
      <c r="O168" s="108" t="e">
        <f>IF(D168="X",0,IF(E168="X",0,VLOOKUP(E168,'4'!$K$3:$L$16,2,FALSE)))</f>
        <v>#N/A</v>
      </c>
      <c r="P168" s="108" t="e">
        <f t="shared" si="5"/>
        <v>#N/A</v>
      </c>
    </row>
    <row r="169" spans="14:16">
      <c r="N169" s="108">
        <f t="shared" si="4"/>
        <v>0</v>
      </c>
      <c r="O169" s="108" t="e">
        <f>IF(D169="X",0,IF(E169="X",0,VLOOKUP(E169,'4'!$K$3:$L$16,2,FALSE)))</f>
        <v>#N/A</v>
      </c>
      <c r="P169" s="108" t="e">
        <f t="shared" si="5"/>
        <v>#N/A</v>
      </c>
    </row>
    <row r="170" spans="14:16">
      <c r="N170" s="108">
        <f t="shared" si="4"/>
        <v>0</v>
      </c>
      <c r="O170" s="108" t="e">
        <f>IF(D170="X",0,IF(E170="X",0,VLOOKUP(E170,'4'!$K$3:$L$16,2,FALSE)))</f>
        <v>#N/A</v>
      </c>
      <c r="P170" s="108" t="e">
        <f t="shared" si="5"/>
        <v>#N/A</v>
      </c>
    </row>
    <row r="171" spans="14:16">
      <c r="N171" s="108">
        <f t="shared" si="4"/>
        <v>0</v>
      </c>
      <c r="O171" s="108" t="e">
        <f>IF(D171="X",0,IF(E171="X",0,VLOOKUP(E171,'4'!$K$3:$L$16,2,FALSE)))</f>
        <v>#N/A</v>
      </c>
      <c r="P171" s="108" t="e">
        <f t="shared" si="5"/>
        <v>#N/A</v>
      </c>
    </row>
    <row r="172" spans="14:16">
      <c r="N172" s="108">
        <f t="shared" si="4"/>
        <v>0</v>
      </c>
      <c r="O172" s="108" t="e">
        <f>IF(D172="X",0,IF(E172="X",0,VLOOKUP(E172,'4'!$K$3:$L$16,2,FALSE)))</f>
        <v>#N/A</v>
      </c>
      <c r="P172" s="108" t="e">
        <f t="shared" si="5"/>
        <v>#N/A</v>
      </c>
    </row>
    <row r="173" spans="14:16">
      <c r="N173" s="108">
        <f t="shared" si="4"/>
        <v>0</v>
      </c>
      <c r="O173" s="108" t="e">
        <f>IF(D173="X",0,IF(E173="X",0,VLOOKUP(E173,'4'!$K$3:$L$16,2,FALSE)))</f>
        <v>#N/A</v>
      </c>
      <c r="P173" s="108" t="e">
        <f t="shared" si="5"/>
        <v>#N/A</v>
      </c>
    </row>
    <row r="174" spans="14:16">
      <c r="N174" s="108">
        <f t="shared" si="4"/>
        <v>0</v>
      </c>
      <c r="O174" s="108" t="e">
        <f>IF(D174="X",0,IF(E174="X",0,VLOOKUP(E174,'4'!$K$3:$L$16,2,FALSE)))</f>
        <v>#N/A</v>
      </c>
      <c r="P174" s="108" t="e">
        <f t="shared" si="5"/>
        <v>#N/A</v>
      </c>
    </row>
    <row r="175" spans="14:16">
      <c r="N175" s="108">
        <f t="shared" si="4"/>
        <v>0</v>
      </c>
      <c r="O175" s="108" t="e">
        <f>IF(D175="X",0,IF(E175="X",0,VLOOKUP(E175,'4'!$K$3:$L$16,2,FALSE)))</f>
        <v>#N/A</v>
      </c>
      <c r="P175" s="108" t="e">
        <f t="shared" si="5"/>
        <v>#N/A</v>
      </c>
    </row>
    <row r="176" spans="14:16">
      <c r="N176" s="108">
        <f t="shared" si="4"/>
        <v>0</v>
      </c>
      <c r="O176" s="108" t="e">
        <f>IF(D176="X",0,IF(E176="X",0,VLOOKUP(E176,'4'!$K$3:$L$16,2,FALSE)))</f>
        <v>#N/A</v>
      </c>
      <c r="P176" s="108" t="e">
        <f t="shared" si="5"/>
        <v>#N/A</v>
      </c>
    </row>
    <row r="177" spans="14:16">
      <c r="N177" s="108">
        <f t="shared" si="4"/>
        <v>0</v>
      </c>
      <c r="O177" s="108" t="e">
        <f>IF(D177="X",0,IF(E177="X",0,VLOOKUP(E177,'4'!$K$3:$L$16,2,FALSE)))</f>
        <v>#N/A</v>
      </c>
      <c r="P177" s="108" t="e">
        <f t="shared" si="5"/>
        <v>#N/A</v>
      </c>
    </row>
    <row r="178" spans="14:16">
      <c r="N178" s="108">
        <f t="shared" si="4"/>
        <v>0</v>
      </c>
      <c r="O178" s="108" t="e">
        <f>IF(D178="X",0,IF(E178="X",0,VLOOKUP(E178,'4'!$K$3:$L$16,2,FALSE)))</f>
        <v>#N/A</v>
      </c>
      <c r="P178" s="108" t="e">
        <f t="shared" si="5"/>
        <v>#N/A</v>
      </c>
    </row>
    <row r="179" spans="14:16">
      <c r="N179" s="108">
        <f t="shared" si="4"/>
        <v>0</v>
      </c>
      <c r="O179" s="108" t="e">
        <f>IF(D179="X",0,IF(E179="X",0,VLOOKUP(E179,'4'!$K$3:$L$16,2,FALSE)))</f>
        <v>#N/A</v>
      </c>
      <c r="P179" s="108" t="e">
        <f t="shared" si="5"/>
        <v>#N/A</v>
      </c>
    </row>
    <row r="180" spans="14:16">
      <c r="N180" s="108">
        <f t="shared" si="4"/>
        <v>0</v>
      </c>
      <c r="O180" s="108" t="e">
        <f>IF(D180="X",0,IF(E180="X",0,VLOOKUP(E180,'4'!$K$3:$L$16,2,FALSE)))</f>
        <v>#N/A</v>
      </c>
      <c r="P180" s="108" t="e">
        <f t="shared" si="5"/>
        <v>#N/A</v>
      </c>
    </row>
    <row r="181" spans="14:16">
      <c r="N181" s="108">
        <f t="shared" si="4"/>
        <v>0</v>
      </c>
      <c r="O181" s="108" t="e">
        <f>IF(D181="X",0,IF(E181="X",0,VLOOKUP(E181,'4'!$K$3:$L$16,2,FALSE)))</f>
        <v>#N/A</v>
      </c>
      <c r="P181" s="108" t="e">
        <f t="shared" si="5"/>
        <v>#N/A</v>
      </c>
    </row>
    <row r="182" spans="14:16">
      <c r="N182" s="108">
        <f t="shared" si="4"/>
        <v>0</v>
      </c>
      <c r="O182" s="108" t="e">
        <f>IF(D182="X",0,IF(E182="X",0,VLOOKUP(E182,'4'!$K$3:$L$16,2,FALSE)))</f>
        <v>#N/A</v>
      </c>
      <c r="P182" s="108" t="e">
        <f t="shared" si="5"/>
        <v>#N/A</v>
      </c>
    </row>
    <row r="183" spans="14:16">
      <c r="N183" s="108">
        <f t="shared" si="4"/>
        <v>0</v>
      </c>
      <c r="O183" s="108" t="e">
        <f>IF(D183="X",0,IF(E183="X",0,VLOOKUP(E183,'4'!$K$3:$L$16,2,FALSE)))</f>
        <v>#N/A</v>
      </c>
      <c r="P183" s="108" t="e">
        <f t="shared" si="5"/>
        <v>#N/A</v>
      </c>
    </row>
    <row r="184" spans="14:16">
      <c r="N184" s="108">
        <f t="shared" si="4"/>
        <v>0</v>
      </c>
      <c r="O184" s="108" t="e">
        <f>IF(D184="X",0,IF(E184="X",0,VLOOKUP(E184,'4'!$K$3:$L$16,2,FALSE)))</f>
        <v>#N/A</v>
      </c>
      <c r="P184" s="108" t="e">
        <f t="shared" si="5"/>
        <v>#N/A</v>
      </c>
    </row>
    <row r="185" spans="14:16">
      <c r="N185" s="108">
        <f t="shared" si="4"/>
        <v>0</v>
      </c>
      <c r="O185" s="108" t="e">
        <f>IF(D185="X",0,IF(E185="X",0,VLOOKUP(E185,'4'!$K$3:$L$16,2,FALSE)))</f>
        <v>#N/A</v>
      </c>
      <c r="P185" s="108" t="e">
        <f t="shared" si="5"/>
        <v>#N/A</v>
      </c>
    </row>
    <row r="186" spans="14:16">
      <c r="N186" s="108">
        <f t="shared" si="4"/>
        <v>0</v>
      </c>
      <c r="O186" s="108" t="e">
        <f>IF(D186="X",0,IF(E186="X",0,VLOOKUP(E186,'4'!$K$3:$L$16,2,FALSE)))</f>
        <v>#N/A</v>
      </c>
      <c r="P186" s="108" t="e">
        <f t="shared" si="5"/>
        <v>#N/A</v>
      </c>
    </row>
    <row r="187" spans="14:16">
      <c r="N187" s="108">
        <f t="shared" si="4"/>
        <v>0</v>
      </c>
      <c r="O187" s="108" t="e">
        <f>IF(D187="X",0,IF(E187="X",0,VLOOKUP(E187,'4'!$K$3:$L$16,2,FALSE)))</f>
        <v>#N/A</v>
      </c>
      <c r="P187" s="108" t="e">
        <f t="shared" si="5"/>
        <v>#N/A</v>
      </c>
    </row>
    <row r="188" spans="14:16">
      <c r="N188" s="108">
        <f t="shared" si="4"/>
        <v>0</v>
      </c>
      <c r="O188" s="108" t="e">
        <f>IF(D188="X",0,IF(E188="X",0,VLOOKUP(E188,'4'!$K$3:$L$16,2,FALSE)))</f>
        <v>#N/A</v>
      </c>
      <c r="P188" s="108" t="e">
        <f t="shared" si="5"/>
        <v>#N/A</v>
      </c>
    </row>
    <row r="189" spans="14:16">
      <c r="N189" s="108">
        <f t="shared" si="4"/>
        <v>0</v>
      </c>
      <c r="O189" s="108" t="e">
        <f>IF(D189="X",0,IF(E189="X",0,VLOOKUP(E189,'4'!$K$3:$L$16,2,FALSE)))</f>
        <v>#N/A</v>
      </c>
      <c r="P189" s="108" t="e">
        <f t="shared" si="5"/>
        <v>#N/A</v>
      </c>
    </row>
    <row r="190" spans="14:16">
      <c r="N190" s="108">
        <f t="shared" si="4"/>
        <v>0</v>
      </c>
      <c r="O190" s="108" t="e">
        <f>IF(D190="X",0,IF(E190="X",0,VLOOKUP(E190,'4'!$K$3:$L$16,2,FALSE)))</f>
        <v>#N/A</v>
      </c>
      <c r="P190" s="108" t="e">
        <f t="shared" si="5"/>
        <v>#N/A</v>
      </c>
    </row>
    <row r="191" spans="14:16">
      <c r="N191" s="108">
        <f t="shared" si="4"/>
        <v>0</v>
      </c>
      <c r="O191" s="108" t="e">
        <f>IF(D191="X",0,IF(E191="X",0,VLOOKUP(E191,'4'!$K$3:$L$16,2,FALSE)))</f>
        <v>#N/A</v>
      </c>
      <c r="P191" s="108" t="e">
        <f t="shared" si="5"/>
        <v>#N/A</v>
      </c>
    </row>
    <row r="192" spans="14:16">
      <c r="N192" s="108">
        <f t="shared" si="4"/>
        <v>0</v>
      </c>
      <c r="O192" s="108" t="e">
        <f>IF(D192="X",0,IF(E192="X",0,VLOOKUP(E192,'4'!$K$3:$L$16,2,FALSE)))</f>
        <v>#N/A</v>
      </c>
      <c r="P192" s="108" t="e">
        <f t="shared" si="5"/>
        <v>#N/A</v>
      </c>
    </row>
    <row r="193" spans="14:16">
      <c r="N193" s="108">
        <f t="shared" si="4"/>
        <v>0</v>
      </c>
      <c r="O193" s="108" t="e">
        <f>IF(D193="X",0,IF(E193="X",0,VLOOKUP(E193,'4'!$K$3:$L$16,2,FALSE)))</f>
        <v>#N/A</v>
      </c>
      <c r="P193" s="108" t="e">
        <f t="shared" si="5"/>
        <v>#N/A</v>
      </c>
    </row>
    <row r="194" spans="14:16">
      <c r="N194" s="108">
        <f t="shared" si="4"/>
        <v>0</v>
      </c>
      <c r="O194" s="108" t="e">
        <f>IF(D194="X",0,IF(E194="X",0,VLOOKUP(E194,'4'!$K$3:$L$16,2,FALSE)))</f>
        <v>#N/A</v>
      </c>
      <c r="P194" s="108" t="e">
        <f t="shared" si="5"/>
        <v>#N/A</v>
      </c>
    </row>
    <row r="195" spans="14:16">
      <c r="N195" s="108">
        <f t="shared" si="4"/>
        <v>0</v>
      </c>
      <c r="O195" s="108" t="e">
        <f>IF(D195="X",0,IF(E195="X",0,VLOOKUP(E195,'4'!$K$3:$L$16,2,FALSE)))</f>
        <v>#N/A</v>
      </c>
      <c r="P195" s="108" t="e">
        <f t="shared" si="5"/>
        <v>#N/A</v>
      </c>
    </row>
    <row r="196" spans="14:16">
      <c r="N196" s="108">
        <f t="shared" ref="N196:N259" si="6">SUM(F196:M196)</f>
        <v>0</v>
      </c>
      <c r="O196" s="108" t="e">
        <f>IF(D196="X",0,IF(E196="X",0,VLOOKUP(E196,'4'!$K$3:$L$16,2,FALSE)))</f>
        <v>#N/A</v>
      </c>
      <c r="P196" s="108" t="e">
        <f t="shared" ref="P196:P259" si="7">N196*O196</f>
        <v>#N/A</v>
      </c>
    </row>
    <row r="197" spans="14:16">
      <c r="N197" s="108">
        <f t="shared" si="6"/>
        <v>0</v>
      </c>
      <c r="O197" s="108" t="e">
        <f>IF(D197="X",0,IF(E197="X",0,VLOOKUP(E197,'4'!$K$3:$L$16,2,FALSE)))</f>
        <v>#N/A</v>
      </c>
      <c r="P197" s="108" t="e">
        <f t="shared" si="7"/>
        <v>#N/A</v>
      </c>
    </row>
    <row r="198" spans="14:16">
      <c r="N198" s="108">
        <f t="shared" si="6"/>
        <v>0</v>
      </c>
      <c r="O198" s="108" t="e">
        <f>IF(D198="X",0,IF(E198="X",0,VLOOKUP(E198,'4'!$K$3:$L$16,2,FALSE)))</f>
        <v>#N/A</v>
      </c>
      <c r="P198" s="108" t="e">
        <f t="shared" si="7"/>
        <v>#N/A</v>
      </c>
    </row>
    <row r="199" spans="14:16">
      <c r="N199" s="108">
        <f t="shared" si="6"/>
        <v>0</v>
      </c>
      <c r="O199" s="108" t="e">
        <f>IF(D199="X",0,IF(E199="X",0,VLOOKUP(E199,'4'!$K$3:$L$16,2,FALSE)))</f>
        <v>#N/A</v>
      </c>
      <c r="P199" s="108" t="e">
        <f t="shared" si="7"/>
        <v>#N/A</v>
      </c>
    </row>
    <row r="200" spans="14:16">
      <c r="N200" s="108">
        <f t="shared" si="6"/>
        <v>0</v>
      </c>
      <c r="O200" s="108" t="e">
        <f>IF(D200="X",0,IF(E200="X",0,VLOOKUP(E200,'4'!$K$3:$L$16,2,FALSE)))</f>
        <v>#N/A</v>
      </c>
      <c r="P200" s="108" t="e">
        <f t="shared" si="7"/>
        <v>#N/A</v>
      </c>
    </row>
    <row r="201" spans="14:16">
      <c r="N201" s="108">
        <f t="shared" si="6"/>
        <v>0</v>
      </c>
      <c r="O201" s="108" t="e">
        <f>IF(D201="X",0,IF(E201="X",0,VLOOKUP(E201,'4'!$K$3:$L$16,2,FALSE)))</f>
        <v>#N/A</v>
      </c>
      <c r="P201" s="108" t="e">
        <f t="shared" si="7"/>
        <v>#N/A</v>
      </c>
    </row>
    <row r="202" spans="14:16">
      <c r="N202" s="108">
        <f t="shared" si="6"/>
        <v>0</v>
      </c>
      <c r="O202" s="108" t="e">
        <f>IF(D202="X",0,IF(E202="X",0,VLOOKUP(E202,'4'!$K$3:$L$16,2,FALSE)))</f>
        <v>#N/A</v>
      </c>
      <c r="P202" s="108" t="e">
        <f t="shared" si="7"/>
        <v>#N/A</v>
      </c>
    </row>
    <row r="203" spans="14:16">
      <c r="N203" s="108">
        <f t="shared" si="6"/>
        <v>0</v>
      </c>
      <c r="O203" s="108" t="e">
        <f>IF(D203="X",0,IF(E203="X",0,VLOOKUP(E203,'4'!$K$3:$L$16,2,FALSE)))</f>
        <v>#N/A</v>
      </c>
      <c r="P203" s="108" t="e">
        <f t="shared" si="7"/>
        <v>#N/A</v>
      </c>
    </row>
    <row r="204" spans="14:16">
      <c r="N204" s="108">
        <f t="shared" si="6"/>
        <v>0</v>
      </c>
      <c r="O204" s="108" t="e">
        <f>IF(D204="X",0,IF(E204="X",0,VLOOKUP(E204,'4'!$K$3:$L$16,2,FALSE)))</f>
        <v>#N/A</v>
      </c>
      <c r="P204" s="108" t="e">
        <f t="shared" si="7"/>
        <v>#N/A</v>
      </c>
    </row>
    <row r="205" spans="14:16">
      <c r="N205" s="108">
        <f t="shared" si="6"/>
        <v>0</v>
      </c>
      <c r="O205" s="108" t="e">
        <f>IF(D205="X",0,IF(E205="X",0,VLOOKUP(E205,'4'!$K$3:$L$16,2,FALSE)))</f>
        <v>#N/A</v>
      </c>
      <c r="P205" s="108" t="e">
        <f t="shared" si="7"/>
        <v>#N/A</v>
      </c>
    </row>
    <row r="206" spans="14:16">
      <c r="N206" s="108">
        <f t="shared" si="6"/>
        <v>0</v>
      </c>
      <c r="O206" s="108" t="e">
        <f>IF(D206="X",0,IF(E206="X",0,VLOOKUP(E206,'4'!$K$3:$L$16,2,FALSE)))</f>
        <v>#N/A</v>
      </c>
      <c r="P206" s="108" t="e">
        <f t="shared" si="7"/>
        <v>#N/A</v>
      </c>
    </row>
    <row r="207" spans="14:16">
      <c r="N207" s="108">
        <f t="shared" si="6"/>
        <v>0</v>
      </c>
      <c r="O207" s="108" t="e">
        <f>IF(D207="X",0,IF(E207="X",0,VLOOKUP(E207,'4'!$K$3:$L$16,2,FALSE)))</f>
        <v>#N/A</v>
      </c>
      <c r="P207" s="108" t="e">
        <f t="shared" si="7"/>
        <v>#N/A</v>
      </c>
    </row>
    <row r="208" spans="14:16">
      <c r="N208" s="108">
        <f t="shared" si="6"/>
        <v>0</v>
      </c>
      <c r="O208" s="108" t="e">
        <f>IF(D208="X",0,IF(E208="X",0,VLOOKUP(E208,'4'!$K$3:$L$16,2,FALSE)))</f>
        <v>#N/A</v>
      </c>
      <c r="P208" s="108" t="e">
        <f t="shared" si="7"/>
        <v>#N/A</v>
      </c>
    </row>
    <row r="209" spans="14:16">
      <c r="N209" s="108">
        <f t="shared" si="6"/>
        <v>0</v>
      </c>
      <c r="O209" s="108" t="e">
        <f>IF(D209="X",0,IF(E209="X",0,VLOOKUP(E209,'4'!$K$3:$L$16,2,FALSE)))</f>
        <v>#N/A</v>
      </c>
      <c r="P209" s="108" t="e">
        <f t="shared" si="7"/>
        <v>#N/A</v>
      </c>
    </row>
    <row r="210" spans="14:16">
      <c r="N210" s="108">
        <f t="shared" si="6"/>
        <v>0</v>
      </c>
      <c r="O210" s="108" t="e">
        <f>IF(D210="X",0,IF(E210="X",0,VLOOKUP(E210,'4'!$K$3:$L$16,2,FALSE)))</f>
        <v>#N/A</v>
      </c>
      <c r="P210" s="108" t="e">
        <f t="shared" si="7"/>
        <v>#N/A</v>
      </c>
    </row>
    <row r="211" spans="14:16">
      <c r="N211" s="108">
        <f t="shared" si="6"/>
        <v>0</v>
      </c>
      <c r="O211" s="108" t="e">
        <f>IF(D211="X",0,IF(E211="X",0,VLOOKUP(E211,'4'!$K$3:$L$16,2,FALSE)))</f>
        <v>#N/A</v>
      </c>
      <c r="P211" s="108" t="e">
        <f t="shared" si="7"/>
        <v>#N/A</v>
      </c>
    </row>
    <row r="212" spans="14:16">
      <c r="N212" s="108">
        <f t="shared" si="6"/>
        <v>0</v>
      </c>
      <c r="O212" s="108" t="e">
        <f>IF(D212="X",0,IF(E212="X",0,VLOOKUP(E212,'4'!$K$3:$L$16,2,FALSE)))</f>
        <v>#N/A</v>
      </c>
      <c r="P212" s="108" t="e">
        <f t="shared" si="7"/>
        <v>#N/A</v>
      </c>
    </row>
    <row r="213" spans="14:16">
      <c r="N213" s="108">
        <f t="shared" si="6"/>
        <v>0</v>
      </c>
      <c r="O213" s="108" t="e">
        <f>IF(D213="X",0,IF(E213="X",0,VLOOKUP(E213,'4'!$K$3:$L$16,2,FALSE)))</f>
        <v>#N/A</v>
      </c>
      <c r="P213" s="108" t="e">
        <f t="shared" si="7"/>
        <v>#N/A</v>
      </c>
    </row>
    <row r="214" spans="14:16">
      <c r="N214" s="108">
        <f t="shared" si="6"/>
        <v>0</v>
      </c>
      <c r="O214" s="108" t="e">
        <f>IF(D214="X",0,IF(E214="X",0,VLOOKUP(E214,'4'!$K$3:$L$16,2,FALSE)))</f>
        <v>#N/A</v>
      </c>
      <c r="P214" s="108" t="e">
        <f t="shared" si="7"/>
        <v>#N/A</v>
      </c>
    </row>
    <row r="215" spans="14:16">
      <c r="N215" s="108">
        <f t="shared" si="6"/>
        <v>0</v>
      </c>
      <c r="O215" s="108" t="e">
        <f>IF(D215="X",0,IF(E215="X",0,VLOOKUP(E215,'4'!$K$3:$L$16,2,FALSE)))</f>
        <v>#N/A</v>
      </c>
      <c r="P215" s="108" t="e">
        <f t="shared" si="7"/>
        <v>#N/A</v>
      </c>
    </row>
    <row r="216" spans="14:16">
      <c r="N216" s="108">
        <f t="shared" si="6"/>
        <v>0</v>
      </c>
      <c r="O216" s="108" t="e">
        <f>IF(D216="X",0,IF(E216="X",0,VLOOKUP(E216,'4'!$K$3:$L$16,2,FALSE)))</f>
        <v>#N/A</v>
      </c>
      <c r="P216" s="108" t="e">
        <f t="shared" si="7"/>
        <v>#N/A</v>
      </c>
    </row>
    <row r="217" spans="14:16">
      <c r="N217" s="108">
        <f t="shared" si="6"/>
        <v>0</v>
      </c>
      <c r="O217" s="108" t="e">
        <f>IF(D217="X",0,IF(E217="X",0,VLOOKUP(E217,'4'!$K$3:$L$16,2,FALSE)))</f>
        <v>#N/A</v>
      </c>
      <c r="P217" s="108" t="e">
        <f t="shared" si="7"/>
        <v>#N/A</v>
      </c>
    </row>
    <row r="218" spans="14:16">
      <c r="N218" s="108">
        <f t="shared" si="6"/>
        <v>0</v>
      </c>
      <c r="O218" s="108" t="e">
        <f>IF(D218="X",0,IF(E218="X",0,VLOOKUP(E218,'4'!$K$3:$L$16,2,FALSE)))</f>
        <v>#N/A</v>
      </c>
      <c r="P218" s="108" t="e">
        <f t="shared" si="7"/>
        <v>#N/A</v>
      </c>
    </row>
    <row r="219" spans="14:16">
      <c r="N219" s="108">
        <f t="shared" si="6"/>
        <v>0</v>
      </c>
      <c r="O219" s="108" t="e">
        <f>IF(D219="X",0,IF(E219="X",0,VLOOKUP(E219,'4'!$K$3:$L$16,2,FALSE)))</f>
        <v>#N/A</v>
      </c>
      <c r="P219" s="108" t="e">
        <f t="shared" si="7"/>
        <v>#N/A</v>
      </c>
    </row>
    <row r="220" spans="14:16">
      <c r="N220" s="108">
        <f t="shared" si="6"/>
        <v>0</v>
      </c>
      <c r="O220" s="108" t="e">
        <f>IF(D220="X",0,IF(E220="X",0,VLOOKUP(E220,'4'!$K$3:$L$16,2,FALSE)))</f>
        <v>#N/A</v>
      </c>
      <c r="P220" s="108" t="e">
        <f t="shared" si="7"/>
        <v>#N/A</v>
      </c>
    </row>
    <row r="221" spans="14:16">
      <c r="N221" s="108">
        <f t="shared" si="6"/>
        <v>0</v>
      </c>
      <c r="O221" s="108" t="e">
        <f>IF(D221="X",0,IF(E221="X",0,VLOOKUP(E221,'4'!$K$3:$L$16,2,FALSE)))</f>
        <v>#N/A</v>
      </c>
      <c r="P221" s="108" t="e">
        <f t="shared" si="7"/>
        <v>#N/A</v>
      </c>
    </row>
    <row r="222" spans="14:16">
      <c r="N222" s="108">
        <f t="shared" si="6"/>
        <v>0</v>
      </c>
      <c r="O222" s="108" t="e">
        <f>IF(D222="X",0,IF(E222="X",0,VLOOKUP(E222,'4'!$K$3:$L$16,2,FALSE)))</f>
        <v>#N/A</v>
      </c>
      <c r="P222" s="108" t="e">
        <f t="shared" si="7"/>
        <v>#N/A</v>
      </c>
    </row>
    <row r="223" spans="14:16">
      <c r="N223" s="108">
        <f t="shared" si="6"/>
        <v>0</v>
      </c>
      <c r="O223" s="108" t="e">
        <f>IF(D223="X",0,IF(E223="X",0,VLOOKUP(E223,'4'!$K$3:$L$16,2,FALSE)))</f>
        <v>#N/A</v>
      </c>
      <c r="P223" s="108" t="e">
        <f t="shared" si="7"/>
        <v>#N/A</v>
      </c>
    </row>
    <row r="224" spans="14:16">
      <c r="N224" s="108">
        <f t="shared" si="6"/>
        <v>0</v>
      </c>
      <c r="O224" s="108" t="e">
        <f>IF(D224="X",0,IF(E224="X",0,VLOOKUP(E224,'4'!$K$3:$L$16,2,FALSE)))</f>
        <v>#N/A</v>
      </c>
      <c r="P224" s="108" t="e">
        <f t="shared" si="7"/>
        <v>#N/A</v>
      </c>
    </row>
    <row r="225" spans="14:16">
      <c r="N225" s="108">
        <f t="shared" si="6"/>
        <v>0</v>
      </c>
      <c r="O225" s="108" t="e">
        <f>IF(D225="X",0,IF(E225="X",0,VLOOKUP(E225,'4'!$K$3:$L$16,2,FALSE)))</f>
        <v>#N/A</v>
      </c>
      <c r="P225" s="108" t="e">
        <f t="shared" si="7"/>
        <v>#N/A</v>
      </c>
    </row>
    <row r="226" spans="14:16">
      <c r="N226" s="108">
        <f t="shared" si="6"/>
        <v>0</v>
      </c>
      <c r="O226" s="108" t="e">
        <f>IF(D226="X",0,IF(E226="X",0,VLOOKUP(E226,'4'!$K$3:$L$16,2,FALSE)))</f>
        <v>#N/A</v>
      </c>
      <c r="P226" s="108" t="e">
        <f t="shared" si="7"/>
        <v>#N/A</v>
      </c>
    </row>
    <row r="227" spans="14:16">
      <c r="N227" s="108">
        <f t="shared" si="6"/>
        <v>0</v>
      </c>
      <c r="O227" s="108" t="e">
        <f>IF(D227="X",0,IF(E227="X",0,VLOOKUP(E227,'4'!$K$3:$L$16,2,FALSE)))</f>
        <v>#N/A</v>
      </c>
      <c r="P227" s="108" t="e">
        <f t="shared" si="7"/>
        <v>#N/A</v>
      </c>
    </row>
    <row r="228" spans="14:16">
      <c r="N228" s="108">
        <f t="shared" si="6"/>
        <v>0</v>
      </c>
      <c r="O228" s="108" t="e">
        <f>IF(D228="X",0,IF(E228="X",0,VLOOKUP(E228,'4'!$K$3:$L$16,2,FALSE)))</f>
        <v>#N/A</v>
      </c>
      <c r="P228" s="108" t="e">
        <f t="shared" si="7"/>
        <v>#N/A</v>
      </c>
    </row>
    <row r="229" spans="14:16">
      <c r="N229" s="108">
        <f t="shared" si="6"/>
        <v>0</v>
      </c>
      <c r="O229" s="108" t="e">
        <f>IF(D229="X",0,IF(E229="X",0,VLOOKUP(E229,'4'!$K$3:$L$16,2,FALSE)))</f>
        <v>#N/A</v>
      </c>
      <c r="P229" s="108" t="e">
        <f t="shared" si="7"/>
        <v>#N/A</v>
      </c>
    </row>
    <row r="230" spans="14:16">
      <c r="N230" s="108">
        <f t="shared" si="6"/>
        <v>0</v>
      </c>
      <c r="O230" s="108" t="e">
        <f>IF(D230="X",0,IF(E230="X",0,VLOOKUP(E230,'4'!$K$3:$L$16,2,FALSE)))</f>
        <v>#N/A</v>
      </c>
      <c r="P230" s="108" t="e">
        <f t="shared" si="7"/>
        <v>#N/A</v>
      </c>
    </row>
    <row r="231" spans="14:16">
      <c r="N231" s="108">
        <f t="shared" si="6"/>
        <v>0</v>
      </c>
      <c r="O231" s="108" t="e">
        <f>IF(D231="X",0,IF(E231="X",0,VLOOKUP(E231,'4'!$K$3:$L$16,2,FALSE)))</f>
        <v>#N/A</v>
      </c>
      <c r="P231" s="108" t="e">
        <f t="shared" si="7"/>
        <v>#N/A</v>
      </c>
    </row>
    <row r="232" spans="14:16">
      <c r="N232" s="108">
        <f t="shared" si="6"/>
        <v>0</v>
      </c>
      <c r="O232" s="108" t="e">
        <f>IF(D232="X",0,IF(E232="X",0,VLOOKUP(E232,'4'!$K$3:$L$16,2,FALSE)))</f>
        <v>#N/A</v>
      </c>
      <c r="P232" s="108" t="e">
        <f t="shared" si="7"/>
        <v>#N/A</v>
      </c>
    </row>
    <row r="233" spans="14:16">
      <c r="N233" s="108">
        <f t="shared" si="6"/>
        <v>0</v>
      </c>
      <c r="O233" s="108" t="e">
        <f>IF(D233="X",0,IF(E233="X",0,VLOOKUP(E233,'4'!$K$3:$L$16,2,FALSE)))</f>
        <v>#N/A</v>
      </c>
      <c r="P233" s="108" t="e">
        <f t="shared" si="7"/>
        <v>#N/A</v>
      </c>
    </row>
    <row r="234" spans="14:16">
      <c r="N234" s="108">
        <f t="shared" si="6"/>
        <v>0</v>
      </c>
      <c r="O234" s="108" t="e">
        <f>IF(D234="X",0,IF(E234="X",0,VLOOKUP(E234,'4'!$K$3:$L$16,2,FALSE)))</f>
        <v>#N/A</v>
      </c>
      <c r="P234" s="108" t="e">
        <f t="shared" si="7"/>
        <v>#N/A</v>
      </c>
    </row>
    <row r="235" spans="14:16">
      <c r="N235" s="108">
        <f t="shared" si="6"/>
        <v>0</v>
      </c>
      <c r="O235" s="108" t="e">
        <f>IF(D235="X",0,IF(E235="X",0,VLOOKUP(E235,'4'!$K$3:$L$16,2,FALSE)))</f>
        <v>#N/A</v>
      </c>
      <c r="P235" s="108" t="e">
        <f t="shared" si="7"/>
        <v>#N/A</v>
      </c>
    </row>
    <row r="236" spans="14:16">
      <c r="N236" s="108">
        <f t="shared" si="6"/>
        <v>0</v>
      </c>
      <c r="O236" s="108" t="e">
        <f>IF(D236="X",0,IF(E236="X",0,VLOOKUP(E236,'4'!$K$3:$L$16,2,FALSE)))</f>
        <v>#N/A</v>
      </c>
      <c r="P236" s="108" t="e">
        <f t="shared" si="7"/>
        <v>#N/A</v>
      </c>
    </row>
    <row r="237" spans="14:16">
      <c r="N237" s="108">
        <f t="shared" si="6"/>
        <v>0</v>
      </c>
      <c r="O237" s="108" t="e">
        <f>IF(D237="X",0,IF(E237="X",0,VLOOKUP(E237,'4'!$K$3:$L$16,2,FALSE)))</f>
        <v>#N/A</v>
      </c>
      <c r="P237" s="108" t="e">
        <f t="shared" si="7"/>
        <v>#N/A</v>
      </c>
    </row>
    <row r="238" spans="14:16">
      <c r="N238" s="108">
        <f t="shared" si="6"/>
        <v>0</v>
      </c>
      <c r="O238" s="108" t="e">
        <f>IF(D238="X",0,IF(E238="X",0,VLOOKUP(E238,'4'!$K$3:$L$16,2,FALSE)))</f>
        <v>#N/A</v>
      </c>
      <c r="P238" s="108" t="e">
        <f t="shared" si="7"/>
        <v>#N/A</v>
      </c>
    </row>
    <row r="239" spans="14:16">
      <c r="N239" s="108">
        <f t="shared" si="6"/>
        <v>0</v>
      </c>
      <c r="O239" s="108" t="e">
        <f>IF(D239="X",0,IF(E239="X",0,VLOOKUP(E239,'4'!$K$3:$L$16,2,FALSE)))</f>
        <v>#N/A</v>
      </c>
      <c r="P239" s="108" t="e">
        <f t="shared" si="7"/>
        <v>#N/A</v>
      </c>
    </row>
    <row r="240" spans="14:16">
      <c r="N240" s="108">
        <f t="shared" si="6"/>
        <v>0</v>
      </c>
      <c r="O240" s="108" t="e">
        <f>IF(D240="X",0,IF(E240="X",0,VLOOKUP(E240,'4'!$K$3:$L$16,2,FALSE)))</f>
        <v>#N/A</v>
      </c>
      <c r="P240" s="108" t="e">
        <f t="shared" si="7"/>
        <v>#N/A</v>
      </c>
    </row>
    <row r="241" spans="14:16">
      <c r="N241" s="108">
        <f t="shared" si="6"/>
        <v>0</v>
      </c>
      <c r="O241" s="108" t="e">
        <f>IF(D241="X",0,IF(E241="X",0,VLOOKUP(E241,'4'!$K$3:$L$16,2,FALSE)))</f>
        <v>#N/A</v>
      </c>
      <c r="P241" s="108" t="e">
        <f t="shared" si="7"/>
        <v>#N/A</v>
      </c>
    </row>
    <row r="242" spans="14:16">
      <c r="N242" s="108">
        <f t="shared" si="6"/>
        <v>0</v>
      </c>
      <c r="O242" s="108" t="e">
        <f>IF(D242="X",0,IF(E242="X",0,VLOOKUP(E242,'4'!$K$3:$L$16,2,FALSE)))</f>
        <v>#N/A</v>
      </c>
      <c r="P242" s="108" t="e">
        <f t="shared" si="7"/>
        <v>#N/A</v>
      </c>
    </row>
    <row r="243" spans="14:16">
      <c r="N243" s="108">
        <f t="shared" si="6"/>
        <v>0</v>
      </c>
      <c r="O243" s="108" t="e">
        <f>IF(D243="X",0,IF(E243="X",0,VLOOKUP(E243,'4'!$K$3:$L$16,2,FALSE)))</f>
        <v>#N/A</v>
      </c>
      <c r="P243" s="108" t="e">
        <f t="shared" si="7"/>
        <v>#N/A</v>
      </c>
    </row>
    <row r="244" spans="14:16">
      <c r="N244" s="108">
        <f t="shared" si="6"/>
        <v>0</v>
      </c>
      <c r="O244" s="108" t="e">
        <f>IF(D244="X",0,IF(E244="X",0,VLOOKUP(E244,'4'!$K$3:$L$16,2,FALSE)))</f>
        <v>#N/A</v>
      </c>
      <c r="P244" s="108" t="e">
        <f t="shared" si="7"/>
        <v>#N/A</v>
      </c>
    </row>
    <row r="245" spans="14:16">
      <c r="N245" s="108">
        <f t="shared" si="6"/>
        <v>0</v>
      </c>
      <c r="O245" s="108" t="e">
        <f>IF(D245="X",0,IF(E245="X",0,VLOOKUP(E245,'4'!$K$3:$L$16,2,FALSE)))</f>
        <v>#N/A</v>
      </c>
      <c r="P245" s="108" t="e">
        <f t="shared" si="7"/>
        <v>#N/A</v>
      </c>
    </row>
    <row r="246" spans="14:16">
      <c r="N246" s="108">
        <f t="shared" si="6"/>
        <v>0</v>
      </c>
      <c r="O246" s="108" t="e">
        <f>IF(D246="X",0,IF(E246="X",0,VLOOKUP(E246,'4'!$K$3:$L$16,2,FALSE)))</f>
        <v>#N/A</v>
      </c>
      <c r="P246" s="108" t="e">
        <f t="shared" si="7"/>
        <v>#N/A</v>
      </c>
    </row>
    <row r="247" spans="14:16">
      <c r="N247" s="108">
        <f t="shared" si="6"/>
        <v>0</v>
      </c>
      <c r="O247" s="108" t="e">
        <f>IF(D247="X",0,IF(E247="X",0,VLOOKUP(E247,'4'!$K$3:$L$16,2,FALSE)))</f>
        <v>#N/A</v>
      </c>
      <c r="P247" s="108" t="e">
        <f t="shared" si="7"/>
        <v>#N/A</v>
      </c>
    </row>
    <row r="248" spans="14:16">
      <c r="N248" s="108">
        <f t="shared" si="6"/>
        <v>0</v>
      </c>
      <c r="O248" s="108" t="e">
        <f>IF(D248="X",0,IF(E248="X",0,VLOOKUP(E248,'4'!$K$3:$L$16,2,FALSE)))</f>
        <v>#N/A</v>
      </c>
      <c r="P248" s="108" t="e">
        <f t="shared" si="7"/>
        <v>#N/A</v>
      </c>
    </row>
    <row r="249" spans="14:16">
      <c r="N249" s="108">
        <f t="shared" si="6"/>
        <v>0</v>
      </c>
      <c r="O249" s="108" t="e">
        <f>IF(D249="X",0,IF(E249="X",0,VLOOKUP(E249,'4'!$K$3:$L$16,2,FALSE)))</f>
        <v>#N/A</v>
      </c>
      <c r="P249" s="108" t="e">
        <f t="shared" si="7"/>
        <v>#N/A</v>
      </c>
    </row>
    <row r="250" spans="14:16">
      <c r="N250" s="108">
        <f t="shared" si="6"/>
        <v>0</v>
      </c>
      <c r="O250" s="108" t="e">
        <f>IF(D250="X",0,IF(E250="X",0,VLOOKUP(E250,'4'!$K$3:$L$16,2,FALSE)))</f>
        <v>#N/A</v>
      </c>
      <c r="P250" s="108" t="e">
        <f t="shared" si="7"/>
        <v>#N/A</v>
      </c>
    </row>
    <row r="251" spans="14:16">
      <c r="N251" s="108">
        <f t="shared" si="6"/>
        <v>0</v>
      </c>
      <c r="O251" s="108" t="e">
        <f>IF(D251="X",0,IF(E251="X",0,VLOOKUP(E251,'4'!$K$3:$L$16,2,FALSE)))</f>
        <v>#N/A</v>
      </c>
      <c r="P251" s="108" t="e">
        <f t="shared" si="7"/>
        <v>#N/A</v>
      </c>
    </row>
    <row r="252" spans="14:16">
      <c r="N252" s="108">
        <f t="shared" si="6"/>
        <v>0</v>
      </c>
      <c r="O252" s="108" t="e">
        <f>IF(D252="X",0,IF(E252="X",0,VLOOKUP(E252,'4'!$K$3:$L$16,2,FALSE)))</f>
        <v>#N/A</v>
      </c>
      <c r="P252" s="108" t="e">
        <f t="shared" si="7"/>
        <v>#N/A</v>
      </c>
    </row>
    <row r="253" spans="14:16">
      <c r="N253" s="108">
        <f t="shared" si="6"/>
        <v>0</v>
      </c>
      <c r="O253" s="108" t="e">
        <f>IF(D253="X",0,IF(E253="X",0,VLOOKUP(E253,'4'!$K$3:$L$16,2,FALSE)))</f>
        <v>#N/A</v>
      </c>
      <c r="P253" s="108" t="e">
        <f t="shared" si="7"/>
        <v>#N/A</v>
      </c>
    </row>
    <row r="254" spans="14:16">
      <c r="N254" s="108">
        <f t="shared" si="6"/>
        <v>0</v>
      </c>
      <c r="O254" s="108" t="e">
        <f>IF(D254="X",0,IF(E254="X",0,VLOOKUP(E254,'4'!$K$3:$L$16,2,FALSE)))</f>
        <v>#N/A</v>
      </c>
      <c r="P254" s="108" t="e">
        <f t="shared" si="7"/>
        <v>#N/A</v>
      </c>
    </row>
    <row r="255" spans="14:16">
      <c r="N255" s="108">
        <f t="shared" si="6"/>
        <v>0</v>
      </c>
      <c r="O255" s="108" t="e">
        <f>IF(D255="X",0,IF(E255="X",0,VLOOKUP(E255,'4'!$K$3:$L$16,2,FALSE)))</f>
        <v>#N/A</v>
      </c>
      <c r="P255" s="108" t="e">
        <f t="shared" si="7"/>
        <v>#N/A</v>
      </c>
    </row>
    <row r="256" spans="14:16">
      <c r="N256" s="108">
        <f t="shared" si="6"/>
        <v>0</v>
      </c>
      <c r="O256" s="108" t="e">
        <f>IF(D256="X",0,IF(E256="X",0,VLOOKUP(E256,'4'!$K$3:$L$16,2,FALSE)))</f>
        <v>#N/A</v>
      </c>
      <c r="P256" s="108" t="e">
        <f t="shared" si="7"/>
        <v>#N/A</v>
      </c>
    </row>
    <row r="257" spans="14:16">
      <c r="N257" s="108">
        <f t="shared" si="6"/>
        <v>0</v>
      </c>
      <c r="O257" s="108" t="e">
        <f>IF(D257="X",0,IF(E257="X",0,VLOOKUP(E257,'4'!$K$3:$L$16,2,FALSE)))</f>
        <v>#N/A</v>
      </c>
      <c r="P257" s="108" t="e">
        <f t="shared" si="7"/>
        <v>#N/A</v>
      </c>
    </row>
    <row r="258" spans="14:16">
      <c r="N258" s="108">
        <f t="shared" si="6"/>
        <v>0</v>
      </c>
      <c r="O258" s="108" t="e">
        <f>IF(D258="X",0,IF(E258="X",0,VLOOKUP(E258,'4'!$K$3:$L$16,2,FALSE)))</f>
        <v>#N/A</v>
      </c>
      <c r="P258" s="108" t="e">
        <f t="shared" si="7"/>
        <v>#N/A</v>
      </c>
    </row>
    <row r="259" spans="14:16">
      <c r="N259" s="108">
        <f t="shared" si="6"/>
        <v>0</v>
      </c>
      <c r="O259" s="108" t="e">
        <f>IF(D259="X",0,IF(E259="X",0,VLOOKUP(E259,'4'!$K$3:$L$16,2,FALSE)))</f>
        <v>#N/A</v>
      </c>
      <c r="P259" s="108" t="e">
        <f t="shared" si="7"/>
        <v>#N/A</v>
      </c>
    </row>
    <row r="260" spans="14:16">
      <c r="N260" s="108">
        <f t="shared" ref="N260:N323" si="8">SUM(F260:M260)</f>
        <v>0</v>
      </c>
      <c r="O260" s="108" t="e">
        <f>IF(D260="X",0,IF(E260="X",0,VLOOKUP(E260,'4'!$K$3:$L$16,2,FALSE)))</f>
        <v>#N/A</v>
      </c>
      <c r="P260" s="108" t="e">
        <f t="shared" ref="P260:P323" si="9">N260*O260</f>
        <v>#N/A</v>
      </c>
    </row>
    <row r="261" spans="14:16">
      <c r="N261" s="108">
        <f t="shared" si="8"/>
        <v>0</v>
      </c>
      <c r="O261" s="108" t="e">
        <f>IF(D261="X",0,IF(E261="X",0,VLOOKUP(E261,'4'!$K$3:$L$16,2,FALSE)))</f>
        <v>#N/A</v>
      </c>
      <c r="P261" s="108" t="e">
        <f t="shared" si="9"/>
        <v>#N/A</v>
      </c>
    </row>
    <row r="262" spans="14:16">
      <c r="N262" s="108">
        <f t="shared" si="8"/>
        <v>0</v>
      </c>
      <c r="O262" s="108" t="e">
        <f>IF(D262="X",0,IF(E262="X",0,VLOOKUP(E262,'4'!$K$3:$L$16,2,FALSE)))</f>
        <v>#N/A</v>
      </c>
      <c r="P262" s="108" t="e">
        <f t="shared" si="9"/>
        <v>#N/A</v>
      </c>
    </row>
    <row r="263" spans="14:16">
      <c r="N263" s="108">
        <f t="shared" si="8"/>
        <v>0</v>
      </c>
      <c r="O263" s="108" t="e">
        <f>IF(D263="X",0,IF(E263="X",0,VLOOKUP(E263,'4'!$K$3:$L$16,2,FALSE)))</f>
        <v>#N/A</v>
      </c>
      <c r="P263" s="108" t="e">
        <f t="shared" si="9"/>
        <v>#N/A</v>
      </c>
    </row>
    <row r="264" spans="14:16">
      <c r="N264" s="108">
        <f t="shared" si="8"/>
        <v>0</v>
      </c>
      <c r="O264" s="108" t="e">
        <f>IF(D264="X",0,IF(E264="X",0,VLOOKUP(E264,'4'!$K$3:$L$16,2,FALSE)))</f>
        <v>#N/A</v>
      </c>
      <c r="P264" s="108" t="e">
        <f t="shared" si="9"/>
        <v>#N/A</v>
      </c>
    </row>
    <row r="265" spans="14:16">
      <c r="N265" s="108">
        <f t="shared" si="8"/>
        <v>0</v>
      </c>
      <c r="O265" s="108" t="e">
        <f>IF(D265="X",0,IF(E265="X",0,VLOOKUP(E265,'4'!$K$3:$L$16,2,FALSE)))</f>
        <v>#N/A</v>
      </c>
      <c r="P265" s="108" t="e">
        <f t="shared" si="9"/>
        <v>#N/A</v>
      </c>
    </row>
    <row r="266" spans="14:16">
      <c r="N266" s="108">
        <f t="shared" si="8"/>
        <v>0</v>
      </c>
      <c r="O266" s="108" t="e">
        <f>IF(D266="X",0,IF(E266="X",0,VLOOKUP(E266,'4'!$K$3:$L$16,2,FALSE)))</f>
        <v>#N/A</v>
      </c>
      <c r="P266" s="108" t="e">
        <f t="shared" si="9"/>
        <v>#N/A</v>
      </c>
    </row>
    <row r="267" spans="14:16">
      <c r="N267" s="108">
        <f t="shared" si="8"/>
        <v>0</v>
      </c>
      <c r="O267" s="108" t="e">
        <f>IF(D267="X",0,IF(E267="X",0,VLOOKUP(E267,'4'!$K$3:$L$16,2,FALSE)))</f>
        <v>#N/A</v>
      </c>
      <c r="P267" s="108" t="e">
        <f t="shared" si="9"/>
        <v>#N/A</v>
      </c>
    </row>
    <row r="268" spans="14:16">
      <c r="N268" s="108">
        <f t="shared" si="8"/>
        <v>0</v>
      </c>
      <c r="O268" s="108" t="e">
        <f>IF(D268="X",0,IF(E268="X",0,VLOOKUP(E268,'4'!$K$3:$L$16,2,FALSE)))</f>
        <v>#N/A</v>
      </c>
      <c r="P268" s="108" t="e">
        <f t="shared" si="9"/>
        <v>#N/A</v>
      </c>
    </row>
    <row r="269" spans="14:16">
      <c r="N269" s="108">
        <f t="shared" si="8"/>
        <v>0</v>
      </c>
      <c r="O269" s="108" t="e">
        <f>IF(D269="X",0,IF(E269="X",0,VLOOKUP(E269,'4'!$K$3:$L$16,2,FALSE)))</f>
        <v>#N/A</v>
      </c>
      <c r="P269" s="108" t="e">
        <f t="shared" si="9"/>
        <v>#N/A</v>
      </c>
    </row>
    <row r="270" spans="14:16">
      <c r="N270" s="108">
        <f t="shared" si="8"/>
        <v>0</v>
      </c>
      <c r="O270" s="108" t="e">
        <f>IF(D270="X",0,IF(E270="X",0,VLOOKUP(E270,'4'!$K$3:$L$16,2,FALSE)))</f>
        <v>#N/A</v>
      </c>
      <c r="P270" s="108" t="e">
        <f t="shared" si="9"/>
        <v>#N/A</v>
      </c>
    </row>
    <row r="271" spans="14:16">
      <c r="N271" s="108">
        <f t="shared" si="8"/>
        <v>0</v>
      </c>
      <c r="O271" s="108" t="e">
        <f>IF(D271="X",0,IF(E271="X",0,VLOOKUP(E271,'4'!$K$3:$L$16,2,FALSE)))</f>
        <v>#N/A</v>
      </c>
      <c r="P271" s="108" t="e">
        <f t="shared" si="9"/>
        <v>#N/A</v>
      </c>
    </row>
    <row r="272" spans="14:16">
      <c r="N272" s="108">
        <f t="shared" si="8"/>
        <v>0</v>
      </c>
      <c r="O272" s="108" t="e">
        <f>IF(D272="X",0,IF(E272="X",0,VLOOKUP(E272,'4'!$K$3:$L$16,2,FALSE)))</f>
        <v>#N/A</v>
      </c>
      <c r="P272" s="108" t="e">
        <f t="shared" si="9"/>
        <v>#N/A</v>
      </c>
    </row>
    <row r="273" spans="14:16">
      <c r="N273" s="108">
        <f t="shared" si="8"/>
        <v>0</v>
      </c>
      <c r="O273" s="108" t="e">
        <f>IF(D273="X",0,IF(E273="X",0,VLOOKUP(E273,'4'!$K$3:$L$16,2,FALSE)))</f>
        <v>#N/A</v>
      </c>
      <c r="P273" s="108" t="e">
        <f t="shared" si="9"/>
        <v>#N/A</v>
      </c>
    </row>
    <row r="274" spans="14:16">
      <c r="N274" s="108">
        <f t="shared" si="8"/>
        <v>0</v>
      </c>
      <c r="O274" s="108" t="e">
        <f>IF(D274="X",0,IF(E274="X",0,VLOOKUP(E274,'4'!$K$3:$L$16,2,FALSE)))</f>
        <v>#N/A</v>
      </c>
      <c r="P274" s="108" t="e">
        <f t="shared" si="9"/>
        <v>#N/A</v>
      </c>
    </row>
    <row r="275" spans="14:16">
      <c r="N275" s="108">
        <f t="shared" si="8"/>
        <v>0</v>
      </c>
      <c r="O275" s="108" t="e">
        <f>IF(D275="X",0,IF(E275="X",0,VLOOKUP(E275,'4'!$K$3:$L$16,2,FALSE)))</f>
        <v>#N/A</v>
      </c>
      <c r="P275" s="108" t="e">
        <f t="shared" si="9"/>
        <v>#N/A</v>
      </c>
    </row>
    <row r="276" spans="14:16">
      <c r="N276" s="108">
        <f t="shared" si="8"/>
        <v>0</v>
      </c>
      <c r="O276" s="108" t="e">
        <f>IF(D276="X",0,IF(E276="X",0,VLOOKUP(E276,'4'!$K$3:$L$16,2,FALSE)))</f>
        <v>#N/A</v>
      </c>
      <c r="P276" s="108" t="e">
        <f t="shared" si="9"/>
        <v>#N/A</v>
      </c>
    </row>
    <row r="277" spans="14:16">
      <c r="N277" s="108">
        <f t="shared" si="8"/>
        <v>0</v>
      </c>
      <c r="O277" s="108" t="e">
        <f>IF(D277="X",0,IF(E277="X",0,VLOOKUP(E277,'4'!$K$3:$L$16,2,FALSE)))</f>
        <v>#N/A</v>
      </c>
      <c r="P277" s="108" t="e">
        <f t="shared" si="9"/>
        <v>#N/A</v>
      </c>
    </row>
    <row r="278" spans="14:16">
      <c r="N278" s="108">
        <f t="shared" si="8"/>
        <v>0</v>
      </c>
      <c r="O278" s="108" t="e">
        <f>IF(D278="X",0,IF(E278="X",0,VLOOKUP(E278,'4'!$K$3:$L$16,2,FALSE)))</f>
        <v>#N/A</v>
      </c>
      <c r="P278" s="108" t="e">
        <f t="shared" si="9"/>
        <v>#N/A</v>
      </c>
    </row>
    <row r="279" spans="14:16">
      <c r="N279" s="108">
        <f t="shared" si="8"/>
        <v>0</v>
      </c>
      <c r="O279" s="108" t="e">
        <f>IF(D279="X",0,IF(E279="X",0,VLOOKUP(E279,'4'!$K$3:$L$16,2,FALSE)))</f>
        <v>#N/A</v>
      </c>
      <c r="P279" s="108" t="e">
        <f t="shared" si="9"/>
        <v>#N/A</v>
      </c>
    </row>
    <row r="280" spans="14:16">
      <c r="N280" s="108">
        <f t="shared" si="8"/>
        <v>0</v>
      </c>
      <c r="O280" s="108" t="e">
        <f>IF(D280="X",0,IF(E280="X",0,VLOOKUP(E280,'4'!$K$3:$L$16,2,FALSE)))</f>
        <v>#N/A</v>
      </c>
      <c r="P280" s="108" t="e">
        <f t="shared" si="9"/>
        <v>#N/A</v>
      </c>
    </row>
    <row r="281" spans="14:16">
      <c r="N281" s="108">
        <f t="shared" si="8"/>
        <v>0</v>
      </c>
      <c r="O281" s="108" t="e">
        <f>IF(D281="X",0,IF(E281="X",0,VLOOKUP(E281,'4'!$K$3:$L$16,2,FALSE)))</f>
        <v>#N/A</v>
      </c>
      <c r="P281" s="108" t="e">
        <f t="shared" si="9"/>
        <v>#N/A</v>
      </c>
    </row>
    <row r="282" spans="14:16">
      <c r="N282" s="108">
        <f t="shared" si="8"/>
        <v>0</v>
      </c>
      <c r="O282" s="108" t="e">
        <f>IF(D282="X",0,IF(E282="X",0,VLOOKUP(E282,'4'!$K$3:$L$16,2,FALSE)))</f>
        <v>#N/A</v>
      </c>
      <c r="P282" s="108" t="e">
        <f t="shared" si="9"/>
        <v>#N/A</v>
      </c>
    </row>
    <row r="283" spans="14:16">
      <c r="N283" s="108">
        <f t="shared" si="8"/>
        <v>0</v>
      </c>
      <c r="O283" s="108" t="e">
        <f>IF(D283="X",0,IF(E283="X",0,VLOOKUP(E283,'4'!$K$3:$L$16,2,FALSE)))</f>
        <v>#N/A</v>
      </c>
      <c r="P283" s="108" t="e">
        <f t="shared" si="9"/>
        <v>#N/A</v>
      </c>
    </row>
    <row r="284" spans="14:16">
      <c r="N284" s="108">
        <f t="shared" si="8"/>
        <v>0</v>
      </c>
      <c r="O284" s="108" t="e">
        <f>IF(D284="X",0,IF(E284="X",0,VLOOKUP(E284,'4'!$K$3:$L$16,2,FALSE)))</f>
        <v>#N/A</v>
      </c>
      <c r="P284" s="108" t="e">
        <f t="shared" si="9"/>
        <v>#N/A</v>
      </c>
    </row>
    <row r="285" spans="14:16">
      <c r="N285" s="108">
        <f t="shared" si="8"/>
        <v>0</v>
      </c>
      <c r="O285" s="108" t="e">
        <f>IF(D285="X",0,IF(E285="X",0,VLOOKUP(E285,'4'!$K$3:$L$16,2,FALSE)))</f>
        <v>#N/A</v>
      </c>
      <c r="P285" s="108" t="e">
        <f t="shared" si="9"/>
        <v>#N/A</v>
      </c>
    </row>
    <row r="286" spans="14:16">
      <c r="N286" s="108">
        <f t="shared" si="8"/>
        <v>0</v>
      </c>
      <c r="O286" s="108" t="e">
        <f>IF(D286="X",0,IF(E286="X",0,VLOOKUP(E286,'4'!$K$3:$L$16,2,FALSE)))</f>
        <v>#N/A</v>
      </c>
      <c r="P286" s="108" t="e">
        <f t="shared" si="9"/>
        <v>#N/A</v>
      </c>
    </row>
    <row r="287" spans="14:16">
      <c r="N287" s="108">
        <f t="shared" si="8"/>
        <v>0</v>
      </c>
      <c r="O287" s="108" t="e">
        <f>IF(D287="X",0,IF(E287="X",0,VLOOKUP(E287,'4'!$K$3:$L$16,2,FALSE)))</f>
        <v>#N/A</v>
      </c>
      <c r="P287" s="108" t="e">
        <f t="shared" si="9"/>
        <v>#N/A</v>
      </c>
    </row>
    <row r="288" spans="14:16">
      <c r="N288" s="108">
        <f t="shared" si="8"/>
        <v>0</v>
      </c>
      <c r="O288" s="108" t="e">
        <f>IF(D288="X",0,IF(E288="X",0,VLOOKUP(E288,'4'!$K$3:$L$16,2,FALSE)))</f>
        <v>#N/A</v>
      </c>
      <c r="P288" s="108" t="e">
        <f t="shared" si="9"/>
        <v>#N/A</v>
      </c>
    </row>
    <row r="289" spans="14:16">
      <c r="N289" s="108">
        <f t="shared" si="8"/>
        <v>0</v>
      </c>
      <c r="O289" s="108" t="e">
        <f>IF(D289="X",0,IF(E289="X",0,VLOOKUP(E289,'4'!$K$3:$L$16,2,FALSE)))</f>
        <v>#N/A</v>
      </c>
      <c r="P289" s="108" t="e">
        <f t="shared" si="9"/>
        <v>#N/A</v>
      </c>
    </row>
    <row r="290" spans="14:16">
      <c r="N290" s="108">
        <f t="shared" si="8"/>
        <v>0</v>
      </c>
      <c r="O290" s="108" t="e">
        <f>IF(D290="X",0,IF(E290="X",0,VLOOKUP(E290,'4'!$K$3:$L$16,2,FALSE)))</f>
        <v>#N/A</v>
      </c>
      <c r="P290" s="108" t="e">
        <f t="shared" si="9"/>
        <v>#N/A</v>
      </c>
    </row>
    <row r="291" spans="14:16">
      <c r="N291" s="108">
        <f t="shared" si="8"/>
        <v>0</v>
      </c>
      <c r="O291" s="108" t="e">
        <f>IF(D291="X",0,IF(E291="X",0,VLOOKUP(E291,'4'!$K$3:$L$16,2,FALSE)))</f>
        <v>#N/A</v>
      </c>
      <c r="P291" s="108" t="e">
        <f t="shared" si="9"/>
        <v>#N/A</v>
      </c>
    </row>
    <row r="292" spans="14:16">
      <c r="N292" s="108">
        <f t="shared" si="8"/>
        <v>0</v>
      </c>
      <c r="O292" s="108" t="e">
        <f>IF(D292="X",0,IF(E292="X",0,VLOOKUP(E292,'4'!$K$3:$L$16,2,FALSE)))</f>
        <v>#N/A</v>
      </c>
      <c r="P292" s="108" t="e">
        <f t="shared" si="9"/>
        <v>#N/A</v>
      </c>
    </row>
    <row r="293" spans="14:16">
      <c r="N293" s="108">
        <f t="shared" si="8"/>
        <v>0</v>
      </c>
      <c r="O293" s="108" t="e">
        <f>IF(D293="X",0,IF(E293="X",0,VLOOKUP(E293,'4'!$K$3:$L$16,2,FALSE)))</f>
        <v>#N/A</v>
      </c>
      <c r="P293" s="108" t="e">
        <f t="shared" si="9"/>
        <v>#N/A</v>
      </c>
    </row>
    <row r="294" spans="14:16">
      <c r="N294" s="108">
        <f t="shared" si="8"/>
        <v>0</v>
      </c>
      <c r="O294" s="108" t="e">
        <f>IF(D294="X",0,IF(E294="X",0,VLOOKUP(E294,'4'!$K$3:$L$16,2,FALSE)))</f>
        <v>#N/A</v>
      </c>
      <c r="P294" s="108" t="e">
        <f t="shared" si="9"/>
        <v>#N/A</v>
      </c>
    </row>
    <row r="295" spans="14:16">
      <c r="N295" s="108">
        <f t="shared" si="8"/>
        <v>0</v>
      </c>
      <c r="O295" s="108" t="e">
        <f>IF(D295="X",0,IF(E295="X",0,VLOOKUP(E295,'4'!$K$3:$L$16,2,FALSE)))</f>
        <v>#N/A</v>
      </c>
      <c r="P295" s="108" t="e">
        <f t="shared" si="9"/>
        <v>#N/A</v>
      </c>
    </row>
    <row r="296" spans="14:16">
      <c r="N296" s="108">
        <f t="shared" si="8"/>
        <v>0</v>
      </c>
      <c r="O296" s="108" t="e">
        <f>IF(D296="X",0,IF(E296="X",0,VLOOKUP(E296,'4'!$K$3:$L$16,2,FALSE)))</f>
        <v>#N/A</v>
      </c>
      <c r="P296" s="108" t="e">
        <f t="shared" si="9"/>
        <v>#N/A</v>
      </c>
    </row>
    <row r="297" spans="14:16">
      <c r="N297" s="108">
        <f t="shared" si="8"/>
        <v>0</v>
      </c>
      <c r="O297" s="108" t="e">
        <f>IF(D297="X",0,IF(E297="X",0,VLOOKUP(E297,'4'!$K$3:$L$16,2,FALSE)))</f>
        <v>#N/A</v>
      </c>
      <c r="P297" s="108" t="e">
        <f t="shared" si="9"/>
        <v>#N/A</v>
      </c>
    </row>
    <row r="298" spans="14:16">
      <c r="N298" s="108">
        <f t="shared" si="8"/>
        <v>0</v>
      </c>
      <c r="O298" s="108" t="e">
        <f>IF(D298="X",0,IF(E298="X",0,VLOOKUP(E298,'4'!$K$3:$L$16,2,FALSE)))</f>
        <v>#N/A</v>
      </c>
      <c r="P298" s="108" t="e">
        <f t="shared" si="9"/>
        <v>#N/A</v>
      </c>
    </row>
    <row r="299" spans="14:16">
      <c r="N299" s="108">
        <f t="shared" si="8"/>
        <v>0</v>
      </c>
      <c r="O299" s="108" t="e">
        <f>IF(D299="X",0,IF(E299="X",0,VLOOKUP(E299,'4'!$K$3:$L$16,2,FALSE)))</f>
        <v>#N/A</v>
      </c>
      <c r="P299" s="108" t="e">
        <f t="shared" si="9"/>
        <v>#N/A</v>
      </c>
    </row>
    <row r="300" spans="14:16">
      <c r="N300" s="108">
        <f t="shared" si="8"/>
        <v>0</v>
      </c>
      <c r="O300" s="108" t="e">
        <f>IF(D300="X",0,IF(E300="X",0,VLOOKUP(E300,'4'!$K$3:$L$16,2,FALSE)))</f>
        <v>#N/A</v>
      </c>
      <c r="P300" s="108" t="e">
        <f t="shared" si="9"/>
        <v>#N/A</v>
      </c>
    </row>
    <row r="301" spans="14:16">
      <c r="N301" s="108">
        <f t="shared" si="8"/>
        <v>0</v>
      </c>
      <c r="O301" s="108" t="e">
        <f>IF(D301="X",0,IF(E301="X",0,VLOOKUP(E301,'4'!$K$3:$L$16,2,FALSE)))</f>
        <v>#N/A</v>
      </c>
      <c r="P301" s="108" t="e">
        <f t="shared" si="9"/>
        <v>#N/A</v>
      </c>
    </row>
    <row r="302" spans="14:16">
      <c r="N302" s="108">
        <f t="shared" si="8"/>
        <v>0</v>
      </c>
      <c r="O302" s="108" t="e">
        <f>IF(D302="X",0,IF(E302="X",0,VLOOKUP(E302,'4'!$K$3:$L$16,2,FALSE)))</f>
        <v>#N/A</v>
      </c>
      <c r="P302" s="108" t="e">
        <f t="shared" si="9"/>
        <v>#N/A</v>
      </c>
    </row>
    <row r="303" spans="14:16">
      <c r="N303" s="108">
        <f t="shared" si="8"/>
        <v>0</v>
      </c>
      <c r="O303" s="108" t="e">
        <f>IF(D303="X",0,IF(E303="X",0,VLOOKUP(E303,'4'!$K$3:$L$16,2,FALSE)))</f>
        <v>#N/A</v>
      </c>
      <c r="P303" s="108" t="e">
        <f t="shared" si="9"/>
        <v>#N/A</v>
      </c>
    </row>
    <row r="304" spans="14:16">
      <c r="N304" s="108">
        <f t="shared" si="8"/>
        <v>0</v>
      </c>
      <c r="O304" s="108" t="e">
        <f>IF(D304="X",0,IF(E304="X",0,VLOOKUP(E304,'4'!$K$3:$L$16,2,FALSE)))</f>
        <v>#N/A</v>
      </c>
      <c r="P304" s="108" t="e">
        <f t="shared" si="9"/>
        <v>#N/A</v>
      </c>
    </row>
    <row r="305" spans="14:16">
      <c r="N305" s="108">
        <f t="shared" si="8"/>
        <v>0</v>
      </c>
      <c r="O305" s="108" t="e">
        <f>IF(D305="X",0,IF(E305="X",0,VLOOKUP(E305,'4'!$K$3:$L$16,2,FALSE)))</f>
        <v>#N/A</v>
      </c>
      <c r="P305" s="108" t="e">
        <f t="shared" si="9"/>
        <v>#N/A</v>
      </c>
    </row>
    <row r="306" spans="14:16">
      <c r="N306" s="108">
        <f t="shared" si="8"/>
        <v>0</v>
      </c>
      <c r="O306" s="108" t="e">
        <f>IF(D306="X",0,IF(E306="X",0,VLOOKUP(E306,'4'!$K$3:$L$16,2,FALSE)))</f>
        <v>#N/A</v>
      </c>
      <c r="P306" s="108" t="e">
        <f t="shared" si="9"/>
        <v>#N/A</v>
      </c>
    </row>
    <row r="307" spans="14:16">
      <c r="N307" s="108">
        <f t="shared" si="8"/>
        <v>0</v>
      </c>
      <c r="O307" s="108" t="e">
        <f>IF(D307="X",0,IF(E307="X",0,VLOOKUP(E307,'4'!$K$3:$L$16,2,FALSE)))</f>
        <v>#N/A</v>
      </c>
      <c r="P307" s="108" t="e">
        <f t="shared" si="9"/>
        <v>#N/A</v>
      </c>
    </row>
    <row r="308" spans="14:16">
      <c r="N308" s="108">
        <f t="shared" si="8"/>
        <v>0</v>
      </c>
      <c r="O308" s="108" t="e">
        <f>IF(D308="X",0,IF(E308="X",0,VLOOKUP(E308,'4'!$K$3:$L$16,2,FALSE)))</f>
        <v>#N/A</v>
      </c>
      <c r="P308" s="108" t="e">
        <f t="shared" si="9"/>
        <v>#N/A</v>
      </c>
    </row>
    <row r="309" spans="14:16">
      <c r="N309" s="108">
        <f t="shared" si="8"/>
        <v>0</v>
      </c>
      <c r="O309" s="108" t="e">
        <f>IF(D309="X",0,IF(E309="X",0,VLOOKUP(E309,'4'!$K$3:$L$16,2,FALSE)))</f>
        <v>#N/A</v>
      </c>
      <c r="P309" s="108" t="e">
        <f t="shared" si="9"/>
        <v>#N/A</v>
      </c>
    </row>
    <row r="310" spans="14:16">
      <c r="N310" s="108">
        <f t="shared" si="8"/>
        <v>0</v>
      </c>
      <c r="O310" s="108" t="e">
        <f>IF(D310="X",0,IF(E310="X",0,VLOOKUP(E310,'4'!$K$3:$L$16,2,FALSE)))</f>
        <v>#N/A</v>
      </c>
      <c r="P310" s="108" t="e">
        <f t="shared" si="9"/>
        <v>#N/A</v>
      </c>
    </row>
    <row r="311" spans="14:16">
      <c r="N311" s="108">
        <f t="shared" si="8"/>
        <v>0</v>
      </c>
      <c r="O311" s="108" t="e">
        <f>IF(D311="X",0,IF(E311="X",0,VLOOKUP(E311,'4'!$K$3:$L$16,2,FALSE)))</f>
        <v>#N/A</v>
      </c>
      <c r="P311" s="108" t="e">
        <f t="shared" si="9"/>
        <v>#N/A</v>
      </c>
    </row>
    <row r="312" spans="14:16">
      <c r="N312" s="108">
        <f t="shared" si="8"/>
        <v>0</v>
      </c>
      <c r="O312" s="108" t="e">
        <f>IF(D312="X",0,IF(E312="X",0,VLOOKUP(E312,'4'!$K$3:$L$16,2,FALSE)))</f>
        <v>#N/A</v>
      </c>
      <c r="P312" s="108" t="e">
        <f t="shared" si="9"/>
        <v>#N/A</v>
      </c>
    </row>
    <row r="313" spans="14:16">
      <c r="N313" s="108">
        <f t="shared" si="8"/>
        <v>0</v>
      </c>
      <c r="O313" s="108" t="e">
        <f>IF(D313="X",0,IF(E313="X",0,VLOOKUP(E313,'4'!$K$3:$L$16,2,FALSE)))</f>
        <v>#N/A</v>
      </c>
      <c r="P313" s="108" t="e">
        <f t="shared" si="9"/>
        <v>#N/A</v>
      </c>
    </row>
    <row r="314" spans="14:16">
      <c r="N314" s="108">
        <f t="shared" si="8"/>
        <v>0</v>
      </c>
      <c r="O314" s="108" t="e">
        <f>IF(D314="X",0,IF(E314="X",0,VLOOKUP(E314,'4'!$K$3:$L$16,2,FALSE)))</f>
        <v>#N/A</v>
      </c>
      <c r="P314" s="108" t="e">
        <f t="shared" si="9"/>
        <v>#N/A</v>
      </c>
    </row>
    <row r="315" spans="14:16">
      <c r="N315" s="108">
        <f t="shared" si="8"/>
        <v>0</v>
      </c>
      <c r="O315" s="108" t="e">
        <f>IF(D315="X",0,IF(E315="X",0,VLOOKUP(E315,'4'!$K$3:$L$16,2,FALSE)))</f>
        <v>#N/A</v>
      </c>
      <c r="P315" s="108" t="e">
        <f t="shared" si="9"/>
        <v>#N/A</v>
      </c>
    </row>
    <row r="316" spans="14:16">
      <c r="N316" s="108">
        <f t="shared" si="8"/>
        <v>0</v>
      </c>
      <c r="O316" s="108" t="e">
        <f>IF(D316="X",0,IF(E316="X",0,VLOOKUP(E316,'4'!$K$3:$L$16,2,FALSE)))</f>
        <v>#N/A</v>
      </c>
      <c r="P316" s="108" t="e">
        <f t="shared" si="9"/>
        <v>#N/A</v>
      </c>
    </row>
    <row r="317" spans="14:16">
      <c r="N317" s="108">
        <f t="shared" si="8"/>
        <v>0</v>
      </c>
      <c r="O317" s="108" t="e">
        <f>IF(D317="X",0,IF(E317="X",0,VLOOKUP(E317,'4'!$K$3:$L$16,2,FALSE)))</f>
        <v>#N/A</v>
      </c>
      <c r="P317" s="108" t="e">
        <f t="shared" si="9"/>
        <v>#N/A</v>
      </c>
    </row>
    <row r="318" spans="14:16">
      <c r="N318" s="108">
        <f t="shared" si="8"/>
        <v>0</v>
      </c>
      <c r="O318" s="108" t="e">
        <f>IF(D318="X",0,IF(E318="X",0,VLOOKUP(E318,'4'!$K$3:$L$16,2,FALSE)))</f>
        <v>#N/A</v>
      </c>
      <c r="P318" s="108" t="e">
        <f t="shared" si="9"/>
        <v>#N/A</v>
      </c>
    </row>
    <row r="319" spans="14:16">
      <c r="N319" s="108">
        <f t="shared" si="8"/>
        <v>0</v>
      </c>
      <c r="O319" s="108" t="e">
        <f>IF(D319="X",0,IF(E319="X",0,VLOOKUP(E319,'4'!$K$3:$L$16,2,FALSE)))</f>
        <v>#N/A</v>
      </c>
      <c r="P319" s="108" t="e">
        <f t="shared" si="9"/>
        <v>#N/A</v>
      </c>
    </row>
    <row r="320" spans="14:16">
      <c r="N320" s="108">
        <f t="shared" si="8"/>
        <v>0</v>
      </c>
      <c r="O320" s="108" t="e">
        <f>IF(D320="X",0,IF(E320="X",0,VLOOKUP(E320,'4'!$K$3:$L$16,2,FALSE)))</f>
        <v>#N/A</v>
      </c>
      <c r="P320" s="108" t="e">
        <f t="shared" si="9"/>
        <v>#N/A</v>
      </c>
    </row>
    <row r="321" spans="14:16">
      <c r="N321" s="108">
        <f t="shared" si="8"/>
        <v>0</v>
      </c>
      <c r="O321" s="108" t="e">
        <f>IF(D321="X",0,IF(E321="X",0,VLOOKUP(E321,'4'!$K$3:$L$16,2,FALSE)))</f>
        <v>#N/A</v>
      </c>
      <c r="P321" s="108" t="e">
        <f t="shared" si="9"/>
        <v>#N/A</v>
      </c>
    </row>
    <row r="322" spans="14:16">
      <c r="N322" s="108">
        <f t="shared" si="8"/>
        <v>0</v>
      </c>
      <c r="O322" s="108" t="e">
        <f>IF(D322="X",0,IF(E322="X",0,VLOOKUP(E322,'4'!$K$3:$L$16,2,FALSE)))</f>
        <v>#N/A</v>
      </c>
      <c r="P322" s="108" t="e">
        <f t="shared" si="9"/>
        <v>#N/A</v>
      </c>
    </row>
    <row r="323" spans="14:16">
      <c r="N323" s="108">
        <f t="shared" si="8"/>
        <v>0</v>
      </c>
      <c r="O323" s="108" t="e">
        <f>IF(D323="X",0,IF(E323="X",0,VLOOKUP(E323,'4'!$K$3:$L$16,2,FALSE)))</f>
        <v>#N/A</v>
      </c>
      <c r="P323" s="108" t="e">
        <f t="shared" si="9"/>
        <v>#N/A</v>
      </c>
    </row>
    <row r="324" spans="14:16">
      <c r="N324" s="108">
        <f t="shared" ref="N324:N387" si="10">SUM(F324:M324)</f>
        <v>0</v>
      </c>
      <c r="O324" s="108" t="e">
        <f>IF(D324="X",0,IF(E324="X",0,VLOOKUP(E324,'4'!$K$3:$L$16,2,FALSE)))</f>
        <v>#N/A</v>
      </c>
      <c r="P324" s="108" t="e">
        <f t="shared" ref="P324:P387" si="11">N324*O324</f>
        <v>#N/A</v>
      </c>
    </row>
    <row r="325" spans="14:16">
      <c r="N325" s="108">
        <f t="shared" si="10"/>
        <v>0</v>
      </c>
      <c r="O325" s="108" t="e">
        <f>IF(D325="X",0,IF(E325="X",0,VLOOKUP(E325,'4'!$K$3:$L$16,2,FALSE)))</f>
        <v>#N/A</v>
      </c>
      <c r="P325" s="108" t="e">
        <f t="shared" si="11"/>
        <v>#N/A</v>
      </c>
    </row>
    <row r="326" spans="14:16">
      <c r="N326" s="108">
        <f t="shared" si="10"/>
        <v>0</v>
      </c>
      <c r="O326" s="108" t="e">
        <f>IF(D326="X",0,IF(E326="X",0,VLOOKUP(E326,'4'!$K$3:$L$16,2,FALSE)))</f>
        <v>#N/A</v>
      </c>
      <c r="P326" s="108" t="e">
        <f t="shared" si="11"/>
        <v>#N/A</v>
      </c>
    </row>
    <row r="327" spans="14:16">
      <c r="N327" s="108">
        <f t="shared" si="10"/>
        <v>0</v>
      </c>
      <c r="O327" s="108" t="e">
        <f>IF(D327="X",0,IF(E327="X",0,VLOOKUP(E327,'4'!$K$3:$L$16,2,FALSE)))</f>
        <v>#N/A</v>
      </c>
      <c r="P327" s="108" t="e">
        <f t="shared" si="11"/>
        <v>#N/A</v>
      </c>
    </row>
    <row r="328" spans="14:16">
      <c r="N328" s="108">
        <f t="shared" si="10"/>
        <v>0</v>
      </c>
      <c r="O328" s="108" t="e">
        <f>IF(D328="X",0,IF(E328="X",0,VLOOKUP(E328,'4'!$K$3:$L$16,2,FALSE)))</f>
        <v>#N/A</v>
      </c>
      <c r="P328" s="108" t="e">
        <f t="shared" si="11"/>
        <v>#N/A</v>
      </c>
    </row>
    <row r="329" spans="14:16">
      <c r="N329" s="108">
        <f t="shared" si="10"/>
        <v>0</v>
      </c>
      <c r="O329" s="108" t="e">
        <f>IF(D329="X",0,IF(E329="X",0,VLOOKUP(E329,'4'!$K$3:$L$16,2,FALSE)))</f>
        <v>#N/A</v>
      </c>
      <c r="P329" s="108" t="e">
        <f t="shared" si="11"/>
        <v>#N/A</v>
      </c>
    </row>
    <row r="330" spans="14:16">
      <c r="N330" s="108">
        <f t="shared" si="10"/>
        <v>0</v>
      </c>
      <c r="O330" s="108" t="e">
        <f>IF(D330="X",0,IF(E330="X",0,VLOOKUP(E330,'4'!$K$3:$L$16,2,FALSE)))</f>
        <v>#N/A</v>
      </c>
      <c r="P330" s="108" t="e">
        <f t="shared" si="11"/>
        <v>#N/A</v>
      </c>
    </row>
    <row r="331" spans="14:16">
      <c r="N331" s="108">
        <f t="shared" si="10"/>
        <v>0</v>
      </c>
      <c r="O331" s="108" t="e">
        <f>IF(D331="X",0,IF(E331="X",0,VLOOKUP(E331,'4'!$K$3:$L$16,2,FALSE)))</f>
        <v>#N/A</v>
      </c>
      <c r="P331" s="108" t="e">
        <f t="shared" si="11"/>
        <v>#N/A</v>
      </c>
    </row>
    <row r="332" spans="14:16">
      <c r="N332" s="108">
        <f t="shared" si="10"/>
        <v>0</v>
      </c>
      <c r="O332" s="108" t="e">
        <f>IF(D332="X",0,IF(E332="X",0,VLOOKUP(E332,'4'!$K$3:$L$16,2,FALSE)))</f>
        <v>#N/A</v>
      </c>
      <c r="P332" s="108" t="e">
        <f t="shared" si="11"/>
        <v>#N/A</v>
      </c>
    </row>
    <row r="333" spans="14:16">
      <c r="N333" s="108">
        <f t="shared" si="10"/>
        <v>0</v>
      </c>
      <c r="O333" s="108" t="e">
        <f>IF(D333="X",0,IF(E333="X",0,VLOOKUP(E333,'4'!$K$3:$L$16,2,FALSE)))</f>
        <v>#N/A</v>
      </c>
      <c r="P333" s="108" t="e">
        <f t="shared" si="11"/>
        <v>#N/A</v>
      </c>
    </row>
    <row r="334" spans="14:16">
      <c r="N334" s="108">
        <f t="shared" si="10"/>
        <v>0</v>
      </c>
      <c r="O334" s="108" t="e">
        <f>IF(D334="X",0,IF(E334="X",0,VLOOKUP(E334,'4'!$K$3:$L$16,2,FALSE)))</f>
        <v>#N/A</v>
      </c>
      <c r="P334" s="108" t="e">
        <f t="shared" si="11"/>
        <v>#N/A</v>
      </c>
    </row>
    <row r="335" spans="14:16">
      <c r="N335" s="108">
        <f t="shared" si="10"/>
        <v>0</v>
      </c>
      <c r="O335" s="108" t="e">
        <f>IF(D335="X",0,IF(E335="X",0,VLOOKUP(E335,'4'!$K$3:$L$16,2,FALSE)))</f>
        <v>#N/A</v>
      </c>
      <c r="P335" s="108" t="e">
        <f t="shared" si="11"/>
        <v>#N/A</v>
      </c>
    </row>
    <row r="336" spans="14:16">
      <c r="N336" s="108">
        <f t="shared" si="10"/>
        <v>0</v>
      </c>
      <c r="O336" s="108" t="e">
        <f>IF(D336="X",0,IF(E336="X",0,VLOOKUP(E336,'4'!$K$3:$L$16,2,FALSE)))</f>
        <v>#N/A</v>
      </c>
      <c r="P336" s="108" t="e">
        <f t="shared" si="11"/>
        <v>#N/A</v>
      </c>
    </row>
    <row r="337" spans="14:16">
      <c r="N337" s="108">
        <f t="shared" si="10"/>
        <v>0</v>
      </c>
      <c r="O337" s="108" t="e">
        <f>IF(D337="X",0,IF(E337="X",0,VLOOKUP(E337,'4'!$K$3:$L$16,2,FALSE)))</f>
        <v>#N/A</v>
      </c>
      <c r="P337" s="108" t="e">
        <f t="shared" si="11"/>
        <v>#N/A</v>
      </c>
    </row>
    <row r="338" spans="14:16">
      <c r="N338" s="108">
        <f t="shared" si="10"/>
        <v>0</v>
      </c>
      <c r="O338" s="108" t="e">
        <f>IF(D338="X",0,IF(E338="X",0,VLOOKUP(E338,'4'!$K$3:$L$16,2,FALSE)))</f>
        <v>#N/A</v>
      </c>
      <c r="P338" s="108" t="e">
        <f t="shared" si="11"/>
        <v>#N/A</v>
      </c>
    </row>
    <row r="339" spans="14:16">
      <c r="N339" s="108">
        <f t="shared" si="10"/>
        <v>0</v>
      </c>
      <c r="O339" s="108" t="e">
        <f>IF(D339="X",0,IF(E339="X",0,VLOOKUP(E339,'4'!$K$3:$L$16,2,FALSE)))</f>
        <v>#N/A</v>
      </c>
      <c r="P339" s="108" t="e">
        <f t="shared" si="11"/>
        <v>#N/A</v>
      </c>
    </row>
    <row r="340" spans="14:16">
      <c r="N340" s="108">
        <f t="shared" si="10"/>
        <v>0</v>
      </c>
      <c r="O340" s="108" t="e">
        <f>IF(D340="X",0,IF(E340="X",0,VLOOKUP(E340,'4'!$K$3:$L$16,2,FALSE)))</f>
        <v>#N/A</v>
      </c>
      <c r="P340" s="108" t="e">
        <f t="shared" si="11"/>
        <v>#N/A</v>
      </c>
    </row>
    <row r="341" spans="14:16">
      <c r="N341" s="108">
        <f t="shared" si="10"/>
        <v>0</v>
      </c>
      <c r="O341" s="108" t="e">
        <f>IF(D341="X",0,IF(E341="X",0,VLOOKUP(E341,'4'!$K$3:$L$16,2,FALSE)))</f>
        <v>#N/A</v>
      </c>
      <c r="P341" s="108" t="e">
        <f t="shared" si="11"/>
        <v>#N/A</v>
      </c>
    </row>
    <row r="342" spans="14:16">
      <c r="N342" s="108">
        <f t="shared" si="10"/>
        <v>0</v>
      </c>
      <c r="O342" s="108" t="e">
        <f>IF(D342="X",0,IF(E342="X",0,VLOOKUP(E342,'4'!$K$3:$L$16,2,FALSE)))</f>
        <v>#N/A</v>
      </c>
      <c r="P342" s="108" t="e">
        <f t="shared" si="11"/>
        <v>#N/A</v>
      </c>
    </row>
    <row r="343" spans="14:16">
      <c r="N343" s="108">
        <f t="shared" si="10"/>
        <v>0</v>
      </c>
      <c r="O343" s="108" t="e">
        <f>IF(D343="X",0,IF(E343="X",0,VLOOKUP(E343,'4'!$K$3:$L$16,2,FALSE)))</f>
        <v>#N/A</v>
      </c>
      <c r="P343" s="108" t="e">
        <f t="shared" si="11"/>
        <v>#N/A</v>
      </c>
    </row>
    <row r="344" spans="14:16">
      <c r="N344" s="108">
        <f t="shared" si="10"/>
        <v>0</v>
      </c>
      <c r="O344" s="108" t="e">
        <f>IF(D344="X",0,IF(E344="X",0,VLOOKUP(E344,'4'!$K$3:$L$16,2,FALSE)))</f>
        <v>#N/A</v>
      </c>
      <c r="P344" s="108" t="e">
        <f t="shared" si="11"/>
        <v>#N/A</v>
      </c>
    </row>
    <row r="345" spans="14:16">
      <c r="N345" s="108">
        <f t="shared" si="10"/>
        <v>0</v>
      </c>
      <c r="O345" s="108" t="e">
        <f>IF(D345="X",0,IF(E345="X",0,VLOOKUP(E345,'4'!$K$3:$L$16,2,FALSE)))</f>
        <v>#N/A</v>
      </c>
      <c r="P345" s="108" t="e">
        <f t="shared" si="11"/>
        <v>#N/A</v>
      </c>
    </row>
    <row r="346" spans="14:16">
      <c r="N346" s="108">
        <f t="shared" si="10"/>
        <v>0</v>
      </c>
      <c r="O346" s="108" t="e">
        <f>IF(D346="X",0,IF(E346="X",0,VLOOKUP(E346,'4'!$K$3:$L$16,2,FALSE)))</f>
        <v>#N/A</v>
      </c>
      <c r="P346" s="108" t="e">
        <f t="shared" si="11"/>
        <v>#N/A</v>
      </c>
    </row>
    <row r="347" spans="14:16">
      <c r="N347" s="108">
        <f t="shared" si="10"/>
        <v>0</v>
      </c>
      <c r="O347" s="108" t="e">
        <f>IF(D347="X",0,IF(E347="X",0,VLOOKUP(E347,'4'!$K$3:$L$16,2,FALSE)))</f>
        <v>#N/A</v>
      </c>
      <c r="P347" s="108" t="e">
        <f t="shared" si="11"/>
        <v>#N/A</v>
      </c>
    </row>
    <row r="348" spans="14:16">
      <c r="N348" s="108">
        <f t="shared" si="10"/>
        <v>0</v>
      </c>
      <c r="O348" s="108" t="e">
        <f>IF(D348="X",0,IF(E348="X",0,VLOOKUP(E348,'4'!$K$3:$L$16,2,FALSE)))</f>
        <v>#N/A</v>
      </c>
      <c r="P348" s="108" t="e">
        <f t="shared" si="11"/>
        <v>#N/A</v>
      </c>
    </row>
    <row r="349" spans="14:16">
      <c r="N349" s="108">
        <f t="shared" si="10"/>
        <v>0</v>
      </c>
      <c r="O349" s="108" t="e">
        <f>IF(D349="X",0,IF(E349="X",0,VLOOKUP(E349,'4'!$K$3:$L$16,2,FALSE)))</f>
        <v>#N/A</v>
      </c>
      <c r="P349" s="108" t="e">
        <f t="shared" si="11"/>
        <v>#N/A</v>
      </c>
    </row>
    <row r="350" spans="14:16">
      <c r="N350" s="108">
        <f t="shared" si="10"/>
        <v>0</v>
      </c>
      <c r="O350" s="108" t="e">
        <f>IF(D350="X",0,IF(E350="X",0,VLOOKUP(E350,'4'!$K$3:$L$16,2,FALSE)))</f>
        <v>#N/A</v>
      </c>
      <c r="P350" s="108" t="e">
        <f t="shared" si="11"/>
        <v>#N/A</v>
      </c>
    </row>
    <row r="351" spans="14:16">
      <c r="N351" s="108">
        <f t="shared" si="10"/>
        <v>0</v>
      </c>
      <c r="O351" s="108" t="e">
        <f>IF(D351="X",0,IF(E351="X",0,VLOOKUP(E351,'4'!$K$3:$L$16,2,FALSE)))</f>
        <v>#N/A</v>
      </c>
      <c r="P351" s="108" t="e">
        <f t="shared" si="11"/>
        <v>#N/A</v>
      </c>
    </row>
    <row r="352" spans="14:16">
      <c r="N352" s="108">
        <f t="shared" si="10"/>
        <v>0</v>
      </c>
      <c r="O352" s="108" t="e">
        <f>IF(D352="X",0,IF(E352="X",0,VLOOKUP(E352,'4'!$K$3:$L$16,2,FALSE)))</f>
        <v>#N/A</v>
      </c>
      <c r="P352" s="108" t="e">
        <f t="shared" si="11"/>
        <v>#N/A</v>
      </c>
    </row>
    <row r="353" spans="14:16">
      <c r="N353" s="108">
        <f t="shared" si="10"/>
        <v>0</v>
      </c>
      <c r="O353" s="108" t="e">
        <f>IF(D353="X",0,IF(E353="X",0,VLOOKUP(E353,'4'!$K$3:$L$16,2,FALSE)))</f>
        <v>#N/A</v>
      </c>
      <c r="P353" s="108" t="e">
        <f t="shared" si="11"/>
        <v>#N/A</v>
      </c>
    </row>
    <row r="354" spans="14:16">
      <c r="N354" s="108">
        <f t="shared" si="10"/>
        <v>0</v>
      </c>
      <c r="O354" s="108" t="e">
        <f>IF(D354="X",0,IF(E354="X",0,VLOOKUP(E354,'4'!$K$3:$L$16,2,FALSE)))</f>
        <v>#N/A</v>
      </c>
      <c r="P354" s="108" t="e">
        <f t="shared" si="11"/>
        <v>#N/A</v>
      </c>
    </row>
    <row r="355" spans="14:16">
      <c r="N355" s="108">
        <f t="shared" si="10"/>
        <v>0</v>
      </c>
      <c r="O355" s="108" t="e">
        <f>IF(D355="X",0,IF(E355="X",0,VLOOKUP(E355,'4'!$K$3:$L$16,2,FALSE)))</f>
        <v>#N/A</v>
      </c>
      <c r="P355" s="108" t="e">
        <f t="shared" si="11"/>
        <v>#N/A</v>
      </c>
    </row>
    <row r="356" spans="14:16">
      <c r="N356" s="108">
        <f t="shared" si="10"/>
        <v>0</v>
      </c>
      <c r="O356" s="108" t="e">
        <f>IF(D356="X",0,IF(E356="X",0,VLOOKUP(E356,'4'!$K$3:$L$16,2,FALSE)))</f>
        <v>#N/A</v>
      </c>
      <c r="P356" s="108" t="e">
        <f t="shared" si="11"/>
        <v>#N/A</v>
      </c>
    </row>
    <row r="357" spans="14:16">
      <c r="N357" s="108">
        <f t="shared" si="10"/>
        <v>0</v>
      </c>
      <c r="O357" s="108" t="e">
        <f>IF(D357="X",0,IF(E357="X",0,VLOOKUP(E357,'4'!$K$3:$L$16,2,FALSE)))</f>
        <v>#N/A</v>
      </c>
      <c r="P357" s="108" t="e">
        <f t="shared" si="11"/>
        <v>#N/A</v>
      </c>
    </row>
    <row r="358" spans="14:16">
      <c r="N358" s="108">
        <f t="shared" si="10"/>
        <v>0</v>
      </c>
      <c r="O358" s="108" t="e">
        <f>IF(D358="X",0,IF(E358="X",0,VLOOKUP(E358,'4'!$K$3:$L$16,2,FALSE)))</f>
        <v>#N/A</v>
      </c>
      <c r="P358" s="108" t="e">
        <f t="shared" si="11"/>
        <v>#N/A</v>
      </c>
    </row>
    <row r="359" spans="14:16">
      <c r="N359" s="108">
        <f t="shared" si="10"/>
        <v>0</v>
      </c>
      <c r="O359" s="108" t="e">
        <f>IF(D359="X",0,IF(E359="X",0,VLOOKUP(E359,'4'!$K$3:$L$16,2,FALSE)))</f>
        <v>#N/A</v>
      </c>
      <c r="P359" s="108" t="e">
        <f t="shared" si="11"/>
        <v>#N/A</v>
      </c>
    </row>
    <row r="360" spans="14:16">
      <c r="N360" s="108">
        <f t="shared" si="10"/>
        <v>0</v>
      </c>
      <c r="O360" s="108" t="e">
        <f>IF(D360="X",0,IF(E360="X",0,VLOOKUP(E360,'4'!$K$3:$L$16,2,FALSE)))</f>
        <v>#N/A</v>
      </c>
      <c r="P360" s="108" t="e">
        <f t="shared" si="11"/>
        <v>#N/A</v>
      </c>
    </row>
    <row r="361" spans="14:16">
      <c r="N361" s="108">
        <f t="shared" si="10"/>
        <v>0</v>
      </c>
      <c r="O361" s="108" t="e">
        <f>IF(D361="X",0,IF(E361="X",0,VLOOKUP(E361,'4'!$K$3:$L$16,2,FALSE)))</f>
        <v>#N/A</v>
      </c>
      <c r="P361" s="108" t="e">
        <f t="shared" si="11"/>
        <v>#N/A</v>
      </c>
    </row>
    <row r="362" spans="14:16">
      <c r="N362" s="108">
        <f t="shared" si="10"/>
        <v>0</v>
      </c>
      <c r="O362" s="108" t="e">
        <f>IF(D362="X",0,IF(E362="X",0,VLOOKUP(E362,'4'!$K$3:$L$16,2,FALSE)))</f>
        <v>#N/A</v>
      </c>
      <c r="P362" s="108" t="e">
        <f t="shared" si="11"/>
        <v>#N/A</v>
      </c>
    </row>
    <row r="363" spans="14:16">
      <c r="N363" s="108">
        <f t="shared" si="10"/>
        <v>0</v>
      </c>
      <c r="O363" s="108" t="e">
        <f>IF(D363="X",0,IF(E363="X",0,VLOOKUP(E363,'4'!$K$3:$L$16,2,FALSE)))</f>
        <v>#N/A</v>
      </c>
      <c r="P363" s="108" t="e">
        <f t="shared" si="11"/>
        <v>#N/A</v>
      </c>
    </row>
    <row r="364" spans="14:16">
      <c r="N364" s="108">
        <f t="shared" si="10"/>
        <v>0</v>
      </c>
      <c r="O364" s="108" t="e">
        <f>IF(D364="X",0,IF(E364="X",0,VLOOKUP(E364,'4'!$K$3:$L$16,2,FALSE)))</f>
        <v>#N/A</v>
      </c>
      <c r="P364" s="108" t="e">
        <f t="shared" si="11"/>
        <v>#N/A</v>
      </c>
    </row>
    <row r="365" spans="14:16">
      <c r="N365" s="108">
        <f t="shared" si="10"/>
        <v>0</v>
      </c>
      <c r="O365" s="108" t="e">
        <f>IF(D365="X",0,IF(E365="X",0,VLOOKUP(E365,'4'!$K$3:$L$16,2,FALSE)))</f>
        <v>#N/A</v>
      </c>
      <c r="P365" s="108" t="e">
        <f t="shared" si="11"/>
        <v>#N/A</v>
      </c>
    </row>
    <row r="366" spans="14:16">
      <c r="N366" s="108">
        <f t="shared" si="10"/>
        <v>0</v>
      </c>
      <c r="O366" s="108" t="e">
        <f>IF(D366="X",0,IF(E366="X",0,VLOOKUP(E366,'4'!$K$3:$L$16,2,FALSE)))</f>
        <v>#N/A</v>
      </c>
      <c r="P366" s="108" t="e">
        <f t="shared" si="11"/>
        <v>#N/A</v>
      </c>
    </row>
    <row r="367" spans="14:16">
      <c r="N367" s="108">
        <f t="shared" si="10"/>
        <v>0</v>
      </c>
      <c r="O367" s="108" t="e">
        <f>IF(D367="X",0,IF(E367="X",0,VLOOKUP(E367,'4'!$K$3:$L$16,2,FALSE)))</f>
        <v>#N/A</v>
      </c>
      <c r="P367" s="108" t="e">
        <f t="shared" si="11"/>
        <v>#N/A</v>
      </c>
    </row>
    <row r="368" spans="14:16">
      <c r="N368" s="108">
        <f t="shared" si="10"/>
        <v>0</v>
      </c>
      <c r="O368" s="108" t="e">
        <f>IF(D368="X",0,IF(E368="X",0,VLOOKUP(E368,'4'!$K$3:$L$16,2,FALSE)))</f>
        <v>#N/A</v>
      </c>
      <c r="P368" s="108" t="e">
        <f t="shared" si="11"/>
        <v>#N/A</v>
      </c>
    </row>
    <row r="369" spans="14:16">
      <c r="N369" s="108">
        <f t="shared" si="10"/>
        <v>0</v>
      </c>
      <c r="O369" s="108" t="e">
        <f>IF(D369="X",0,IF(E369="X",0,VLOOKUP(E369,'4'!$K$3:$L$16,2,FALSE)))</f>
        <v>#N/A</v>
      </c>
      <c r="P369" s="108" t="e">
        <f t="shared" si="11"/>
        <v>#N/A</v>
      </c>
    </row>
    <row r="370" spans="14:16">
      <c r="N370" s="108">
        <f t="shared" si="10"/>
        <v>0</v>
      </c>
      <c r="O370" s="108" t="e">
        <f>IF(D370="X",0,IF(E370="X",0,VLOOKUP(E370,'4'!$K$3:$L$16,2,FALSE)))</f>
        <v>#N/A</v>
      </c>
      <c r="P370" s="108" t="e">
        <f t="shared" si="11"/>
        <v>#N/A</v>
      </c>
    </row>
    <row r="371" spans="14:16">
      <c r="N371" s="108">
        <f t="shared" si="10"/>
        <v>0</v>
      </c>
      <c r="O371" s="108" t="e">
        <f>IF(D371="X",0,IF(E371="X",0,VLOOKUP(E371,'4'!$K$3:$L$16,2,FALSE)))</f>
        <v>#N/A</v>
      </c>
      <c r="P371" s="108" t="e">
        <f t="shared" si="11"/>
        <v>#N/A</v>
      </c>
    </row>
    <row r="372" spans="14:16">
      <c r="N372" s="108">
        <f t="shared" si="10"/>
        <v>0</v>
      </c>
      <c r="O372" s="108" t="e">
        <f>IF(D372="X",0,IF(E372="X",0,VLOOKUP(E372,'4'!$K$3:$L$16,2,FALSE)))</f>
        <v>#N/A</v>
      </c>
      <c r="P372" s="108" t="e">
        <f t="shared" si="11"/>
        <v>#N/A</v>
      </c>
    </row>
    <row r="373" spans="14:16">
      <c r="N373" s="108">
        <f t="shared" si="10"/>
        <v>0</v>
      </c>
      <c r="O373" s="108" t="e">
        <f>IF(D373="X",0,IF(E373="X",0,VLOOKUP(E373,'4'!$K$3:$L$16,2,FALSE)))</f>
        <v>#N/A</v>
      </c>
      <c r="P373" s="108" t="e">
        <f t="shared" si="11"/>
        <v>#N/A</v>
      </c>
    </row>
    <row r="374" spans="14:16">
      <c r="N374" s="108">
        <f t="shared" si="10"/>
        <v>0</v>
      </c>
      <c r="O374" s="108" t="e">
        <f>IF(D374="X",0,IF(E374="X",0,VLOOKUP(E374,'4'!$K$3:$L$16,2,FALSE)))</f>
        <v>#N/A</v>
      </c>
      <c r="P374" s="108" t="e">
        <f t="shared" si="11"/>
        <v>#N/A</v>
      </c>
    </row>
    <row r="375" spans="14:16">
      <c r="N375" s="108">
        <f t="shared" si="10"/>
        <v>0</v>
      </c>
      <c r="O375" s="108" t="e">
        <f>IF(D375="X",0,IF(E375="X",0,VLOOKUP(E375,'4'!$K$3:$L$16,2,FALSE)))</f>
        <v>#N/A</v>
      </c>
      <c r="P375" s="108" t="e">
        <f t="shared" si="11"/>
        <v>#N/A</v>
      </c>
    </row>
    <row r="376" spans="14:16">
      <c r="N376" s="108">
        <f t="shared" si="10"/>
        <v>0</v>
      </c>
      <c r="O376" s="108" t="e">
        <f>IF(D376="X",0,IF(E376="X",0,VLOOKUP(E376,'4'!$K$3:$L$16,2,FALSE)))</f>
        <v>#N/A</v>
      </c>
      <c r="P376" s="108" t="e">
        <f t="shared" si="11"/>
        <v>#N/A</v>
      </c>
    </row>
    <row r="377" spans="14:16">
      <c r="N377" s="108">
        <f t="shared" si="10"/>
        <v>0</v>
      </c>
      <c r="O377" s="108" t="e">
        <f>IF(D377="X",0,IF(E377="X",0,VLOOKUP(E377,'4'!$K$3:$L$16,2,FALSE)))</f>
        <v>#N/A</v>
      </c>
      <c r="P377" s="108" t="e">
        <f t="shared" si="11"/>
        <v>#N/A</v>
      </c>
    </row>
    <row r="378" spans="14:16">
      <c r="N378" s="108">
        <f t="shared" si="10"/>
        <v>0</v>
      </c>
      <c r="O378" s="108" t="e">
        <f>IF(D378="X",0,IF(E378="X",0,VLOOKUP(E378,'4'!$K$3:$L$16,2,FALSE)))</f>
        <v>#N/A</v>
      </c>
      <c r="P378" s="108" t="e">
        <f t="shared" si="11"/>
        <v>#N/A</v>
      </c>
    </row>
    <row r="379" spans="14:16">
      <c r="N379" s="108">
        <f t="shared" si="10"/>
        <v>0</v>
      </c>
      <c r="O379" s="108" t="e">
        <f>IF(D379="X",0,IF(E379="X",0,VLOOKUP(E379,'4'!$K$3:$L$16,2,FALSE)))</f>
        <v>#N/A</v>
      </c>
      <c r="P379" s="108" t="e">
        <f t="shared" si="11"/>
        <v>#N/A</v>
      </c>
    </row>
    <row r="380" spans="14:16">
      <c r="N380" s="108">
        <f t="shared" si="10"/>
        <v>0</v>
      </c>
      <c r="O380" s="108" t="e">
        <f>IF(D380="X",0,IF(E380="X",0,VLOOKUP(E380,'4'!$K$3:$L$16,2,FALSE)))</f>
        <v>#N/A</v>
      </c>
      <c r="P380" s="108" t="e">
        <f t="shared" si="11"/>
        <v>#N/A</v>
      </c>
    </row>
    <row r="381" spans="14:16">
      <c r="N381" s="108">
        <f t="shared" si="10"/>
        <v>0</v>
      </c>
      <c r="O381" s="108" t="e">
        <f>IF(D381="X",0,IF(E381="X",0,VLOOKUP(E381,'4'!$K$3:$L$16,2,FALSE)))</f>
        <v>#N/A</v>
      </c>
      <c r="P381" s="108" t="e">
        <f t="shared" si="11"/>
        <v>#N/A</v>
      </c>
    </row>
    <row r="382" spans="14:16">
      <c r="N382" s="108">
        <f t="shared" si="10"/>
        <v>0</v>
      </c>
      <c r="O382" s="108" t="e">
        <f>IF(D382="X",0,IF(E382="X",0,VLOOKUP(E382,'4'!$K$3:$L$16,2,FALSE)))</f>
        <v>#N/A</v>
      </c>
      <c r="P382" s="108" t="e">
        <f t="shared" si="11"/>
        <v>#N/A</v>
      </c>
    </row>
    <row r="383" spans="14:16">
      <c r="N383" s="108">
        <f t="shared" si="10"/>
        <v>0</v>
      </c>
      <c r="O383" s="108" t="e">
        <f>IF(D383="X",0,IF(E383="X",0,VLOOKUP(E383,'4'!$K$3:$L$16,2,FALSE)))</f>
        <v>#N/A</v>
      </c>
      <c r="P383" s="108" t="e">
        <f t="shared" si="11"/>
        <v>#N/A</v>
      </c>
    </row>
    <row r="384" spans="14:16">
      <c r="N384" s="108">
        <f t="shared" si="10"/>
        <v>0</v>
      </c>
      <c r="O384" s="108" t="e">
        <f>IF(D384="X",0,IF(E384="X",0,VLOOKUP(E384,'4'!$K$3:$L$16,2,FALSE)))</f>
        <v>#N/A</v>
      </c>
      <c r="P384" s="108" t="e">
        <f t="shared" si="11"/>
        <v>#N/A</v>
      </c>
    </row>
    <row r="385" spans="14:16">
      <c r="N385" s="108">
        <f t="shared" si="10"/>
        <v>0</v>
      </c>
      <c r="O385" s="108" t="e">
        <f>IF(D385="X",0,IF(E385="X",0,VLOOKUP(E385,'4'!$K$3:$L$16,2,FALSE)))</f>
        <v>#N/A</v>
      </c>
      <c r="P385" s="108" t="e">
        <f t="shared" si="11"/>
        <v>#N/A</v>
      </c>
    </row>
    <row r="386" spans="14:16">
      <c r="N386" s="108">
        <f t="shared" si="10"/>
        <v>0</v>
      </c>
      <c r="O386" s="108" t="e">
        <f>IF(D386="X",0,IF(E386="X",0,VLOOKUP(E386,'4'!$K$3:$L$16,2,FALSE)))</f>
        <v>#N/A</v>
      </c>
      <c r="P386" s="108" t="e">
        <f t="shared" si="11"/>
        <v>#N/A</v>
      </c>
    </row>
    <row r="387" spans="14:16">
      <c r="N387" s="108">
        <f t="shared" si="10"/>
        <v>0</v>
      </c>
      <c r="O387" s="108" t="e">
        <f>IF(D387="X",0,IF(E387="X",0,VLOOKUP(E387,'4'!$K$3:$L$16,2,FALSE)))</f>
        <v>#N/A</v>
      </c>
      <c r="P387" s="108" t="e">
        <f t="shared" si="11"/>
        <v>#N/A</v>
      </c>
    </row>
    <row r="388" spans="14:16">
      <c r="N388" s="108">
        <f t="shared" ref="N388:N451" si="12">SUM(F388:M388)</f>
        <v>0</v>
      </c>
      <c r="O388" s="108" t="e">
        <f>IF(D388="X",0,IF(E388="X",0,VLOOKUP(E388,'4'!$K$3:$L$16,2,FALSE)))</f>
        <v>#N/A</v>
      </c>
      <c r="P388" s="108" t="e">
        <f t="shared" ref="P388:P451" si="13">N388*O388</f>
        <v>#N/A</v>
      </c>
    </row>
    <row r="389" spans="14:16">
      <c r="N389" s="108">
        <f t="shared" si="12"/>
        <v>0</v>
      </c>
      <c r="O389" s="108" t="e">
        <f>IF(D389="X",0,IF(E389="X",0,VLOOKUP(E389,'4'!$K$3:$L$16,2,FALSE)))</f>
        <v>#N/A</v>
      </c>
      <c r="P389" s="108" t="e">
        <f t="shared" si="13"/>
        <v>#N/A</v>
      </c>
    </row>
    <row r="390" spans="14:16">
      <c r="N390" s="108">
        <f t="shared" si="12"/>
        <v>0</v>
      </c>
      <c r="O390" s="108" t="e">
        <f>IF(D390="X",0,IF(E390="X",0,VLOOKUP(E390,'4'!$K$3:$L$16,2,FALSE)))</f>
        <v>#N/A</v>
      </c>
      <c r="P390" s="108" t="e">
        <f t="shared" si="13"/>
        <v>#N/A</v>
      </c>
    </row>
    <row r="391" spans="14:16">
      <c r="N391" s="108">
        <f t="shared" si="12"/>
        <v>0</v>
      </c>
      <c r="O391" s="108" t="e">
        <f>IF(D391="X",0,IF(E391="X",0,VLOOKUP(E391,'4'!$K$3:$L$16,2,FALSE)))</f>
        <v>#N/A</v>
      </c>
      <c r="P391" s="108" t="e">
        <f t="shared" si="13"/>
        <v>#N/A</v>
      </c>
    </row>
    <row r="392" spans="14:16">
      <c r="N392" s="108">
        <f t="shared" si="12"/>
        <v>0</v>
      </c>
      <c r="O392" s="108" t="e">
        <f>IF(D392="X",0,IF(E392="X",0,VLOOKUP(E392,'4'!$K$3:$L$16,2,FALSE)))</f>
        <v>#N/A</v>
      </c>
      <c r="P392" s="108" t="e">
        <f t="shared" si="13"/>
        <v>#N/A</v>
      </c>
    </row>
    <row r="393" spans="14:16">
      <c r="N393" s="108">
        <f t="shared" si="12"/>
        <v>0</v>
      </c>
      <c r="O393" s="108" t="e">
        <f>IF(D393="X",0,IF(E393="X",0,VLOOKUP(E393,'4'!$K$3:$L$16,2,FALSE)))</f>
        <v>#N/A</v>
      </c>
      <c r="P393" s="108" t="e">
        <f t="shared" si="13"/>
        <v>#N/A</v>
      </c>
    </row>
    <row r="394" spans="14:16">
      <c r="N394" s="108">
        <f t="shared" si="12"/>
        <v>0</v>
      </c>
      <c r="O394" s="108" t="e">
        <f>IF(D394="X",0,IF(E394="X",0,VLOOKUP(E394,'4'!$K$3:$L$16,2,FALSE)))</f>
        <v>#N/A</v>
      </c>
      <c r="P394" s="108" t="e">
        <f t="shared" si="13"/>
        <v>#N/A</v>
      </c>
    </row>
    <row r="395" spans="14:16">
      <c r="N395" s="108">
        <f t="shared" si="12"/>
        <v>0</v>
      </c>
      <c r="O395" s="108" t="e">
        <f>IF(D395="X",0,IF(E395="X",0,VLOOKUP(E395,'4'!$K$3:$L$16,2,FALSE)))</f>
        <v>#N/A</v>
      </c>
      <c r="P395" s="108" t="e">
        <f t="shared" si="13"/>
        <v>#N/A</v>
      </c>
    </row>
    <row r="396" spans="14:16">
      <c r="N396" s="108">
        <f t="shared" si="12"/>
        <v>0</v>
      </c>
      <c r="O396" s="108" t="e">
        <f>IF(D396="X",0,IF(E396="X",0,VLOOKUP(E396,'4'!$K$3:$L$16,2,FALSE)))</f>
        <v>#N/A</v>
      </c>
      <c r="P396" s="108" t="e">
        <f t="shared" si="13"/>
        <v>#N/A</v>
      </c>
    </row>
    <row r="397" spans="14:16">
      <c r="N397" s="108">
        <f t="shared" si="12"/>
        <v>0</v>
      </c>
      <c r="O397" s="108" t="e">
        <f>IF(D397="X",0,IF(E397="X",0,VLOOKUP(E397,'4'!$K$3:$L$16,2,FALSE)))</f>
        <v>#N/A</v>
      </c>
      <c r="P397" s="108" t="e">
        <f t="shared" si="13"/>
        <v>#N/A</v>
      </c>
    </row>
    <row r="398" spans="14:16">
      <c r="N398" s="108">
        <f t="shared" si="12"/>
        <v>0</v>
      </c>
      <c r="O398" s="108" t="e">
        <f>IF(D398="X",0,IF(E398="X",0,VLOOKUP(E398,'4'!$K$3:$L$16,2,FALSE)))</f>
        <v>#N/A</v>
      </c>
      <c r="P398" s="108" t="e">
        <f t="shared" si="13"/>
        <v>#N/A</v>
      </c>
    </row>
    <row r="399" spans="14:16">
      <c r="N399" s="108">
        <f t="shared" si="12"/>
        <v>0</v>
      </c>
      <c r="O399" s="108" t="e">
        <f>IF(D399="X",0,IF(E399="X",0,VLOOKUP(E399,'4'!$K$3:$L$16,2,FALSE)))</f>
        <v>#N/A</v>
      </c>
      <c r="P399" s="108" t="e">
        <f t="shared" si="13"/>
        <v>#N/A</v>
      </c>
    </row>
    <row r="400" spans="14:16">
      <c r="N400" s="108">
        <f t="shared" si="12"/>
        <v>0</v>
      </c>
      <c r="O400" s="108" t="e">
        <f>IF(D400="X",0,IF(E400="X",0,VLOOKUP(E400,'4'!$K$3:$L$16,2,FALSE)))</f>
        <v>#N/A</v>
      </c>
      <c r="P400" s="108" t="e">
        <f t="shared" si="13"/>
        <v>#N/A</v>
      </c>
    </row>
    <row r="401" spans="14:16">
      <c r="N401" s="108">
        <f t="shared" si="12"/>
        <v>0</v>
      </c>
      <c r="O401" s="108" t="e">
        <f>IF(D401="X",0,IF(E401="X",0,VLOOKUP(E401,'4'!$K$3:$L$16,2,FALSE)))</f>
        <v>#N/A</v>
      </c>
      <c r="P401" s="108" t="e">
        <f t="shared" si="13"/>
        <v>#N/A</v>
      </c>
    </row>
    <row r="402" spans="14:16">
      <c r="N402" s="108">
        <f t="shared" si="12"/>
        <v>0</v>
      </c>
      <c r="O402" s="108" t="e">
        <f>IF(D402="X",0,IF(E402="X",0,VLOOKUP(E402,'4'!$K$3:$L$16,2,FALSE)))</f>
        <v>#N/A</v>
      </c>
      <c r="P402" s="108" t="e">
        <f t="shared" si="13"/>
        <v>#N/A</v>
      </c>
    </row>
    <row r="403" spans="14:16">
      <c r="N403" s="108">
        <f t="shared" si="12"/>
        <v>0</v>
      </c>
      <c r="O403" s="108" t="e">
        <f>IF(D403="X",0,IF(E403="X",0,VLOOKUP(E403,'4'!$K$3:$L$16,2,FALSE)))</f>
        <v>#N/A</v>
      </c>
      <c r="P403" s="108" t="e">
        <f t="shared" si="13"/>
        <v>#N/A</v>
      </c>
    </row>
    <row r="404" spans="14:16">
      <c r="N404" s="108">
        <f t="shared" si="12"/>
        <v>0</v>
      </c>
      <c r="O404" s="108" t="e">
        <f>IF(D404="X",0,IF(E404="X",0,VLOOKUP(E404,'4'!$K$3:$L$16,2,FALSE)))</f>
        <v>#N/A</v>
      </c>
      <c r="P404" s="108" t="e">
        <f t="shared" si="13"/>
        <v>#N/A</v>
      </c>
    </row>
    <row r="405" spans="14:16">
      <c r="N405" s="108">
        <f t="shared" si="12"/>
        <v>0</v>
      </c>
      <c r="O405" s="108" t="e">
        <f>IF(D405="X",0,IF(E405="X",0,VLOOKUP(E405,'4'!$K$3:$L$16,2,FALSE)))</f>
        <v>#N/A</v>
      </c>
      <c r="P405" s="108" t="e">
        <f t="shared" si="13"/>
        <v>#N/A</v>
      </c>
    </row>
    <row r="406" spans="14:16">
      <c r="N406" s="108">
        <f t="shared" si="12"/>
        <v>0</v>
      </c>
      <c r="O406" s="108" t="e">
        <f>IF(D406="X",0,IF(E406="X",0,VLOOKUP(E406,'4'!$K$3:$L$16,2,FALSE)))</f>
        <v>#N/A</v>
      </c>
      <c r="P406" s="108" t="e">
        <f t="shared" si="13"/>
        <v>#N/A</v>
      </c>
    </row>
    <row r="407" spans="14:16">
      <c r="N407" s="108">
        <f t="shared" si="12"/>
        <v>0</v>
      </c>
      <c r="O407" s="108" t="e">
        <f>IF(D407="X",0,IF(E407="X",0,VLOOKUP(E407,'4'!$K$3:$L$16,2,FALSE)))</f>
        <v>#N/A</v>
      </c>
      <c r="P407" s="108" t="e">
        <f t="shared" si="13"/>
        <v>#N/A</v>
      </c>
    </row>
    <row r="408" spans="14:16">
      <c r="N408" s="108">
        <f t="shared" si="12"/>
        <v>0</v>
      </c>
      <c r="O408" s="108" t="e">
        <f>IF(D408="X",0,IF(E408="X",0,VLOOKUP(E408,'4'!$K$3:$L$16,2,FALSE)))</f>
        <v>#N/A</v>
      </c>
      <c r="P408" s="108" t="e">
        <f t="shared" si="13"/>
        <v>#N/A</v>
      </c>
    </row>
    <row r="409" spans="14:16">
      <c r="N409" s="108">
        <f t="shared" si="12"/>
        <v>0</v>
      </c>
      <c r="O409" s="108" t="e">
        <f>IF(D409="X",0,IF(E409="X",0,VLOOKUP(E409,'4'!$K$3:$L$16,2,FALSE)))</f>
        <v>#N/A</v>
      </c>
      <c r="P409" s="108" t="e">
        <f t="shared" si="13"/>
        <v>#N/A</v>
      </c>
    </row>
    <row r="410" spans="14:16">
      <c r="N410" s="108">
        <f t="shared" si="12"/>
        <v>0</v>
      </c>
      <c r="O410" s="108" t="e">
        <f>IF(D410="X",0,IF(E410="X",0,VLOOKUP(E410,'4'!$K$3:$L$16,2,FALSE)))</f>
        <v>#N/A</v>
      </c>
      <c r="P410" s="108" t="e">
        <f t="shared" si="13"/>
        <v>#N/A</v>
      </c>
    </row>
    <row r="411" spans="14:16">
      <c r="N411" s="108">
        <f t="shared" si="12"/>
        <v>0</v>
      </c>
      <c r="O411" s="108" t="e">
        <f>IF(D411="X",0,IF(E411="X",0,VLOOKUP(E411,'4'!$K$3:$L$16,2,FALSE)))</f>
        <v>#N/A</v>
      </c>
      <c r="P411" s="108" t="e">
        <f t="shared" si="13"/>
        <v>#N/A</v>
      </c>
    </row>
    <row r="412" spans="14:16">
      <c r="N412" s="108">
        <f t="shared" si="12"/>
        <v>0</v>
      </c>
      <c r="O412" s="108" t="e">
        <f>IF(D412="X",0,IF(E412="X",0,VLOOKUP(E412,'4'!$K$3:$L$16,2,FALSE)))</f>
        <v>#N/A</v>
      </c>
      <c r="P412" s="108" t="e">
        <f t="shared" si="13"/>
        <v>#N/A</v>
      </c>
    </row>
    <row r="413" spans="14:16">
      <c r="N413" s="108">
        <f t="shared" si="12"/>
        <v>0</v>
      </c>
      <c r="O413" s="108" t="e">
        <f>IF(D413="X",0,IF(E413="X",0,VLOOKUP(E413,'4'!$K$3:$L$16,2,FALSE)))</f>
        <v>#N/A</v>
      </c>
      <c r="P413" s="108" t="e">
        <f t="shared" si="13"/>
        <v>#N/A</v>
      </c>
    </row>
    <row r="414" spans="14:16">
      <c r="N414" s="108">
        <f t="shared" si="12"/>
        <v>0</v>
      </c>
      <c r="O414" s="108" t="e">
        <f>IF(D414="X",0,IF(E414="X",0,VLOOKUP(E414,'4'!$K$3:$L$16,2,FALSE)))</f>
        <v>#N/A</v>
      </c>
      <c r="P414" s="108" t="e">
        <f t="shared" si="13"/>
        <v>#N/A</v>
      </c>
    </row>
    <row r="415" spans="14:16">
      <c r="N415" s="108">
        <f t="shared" si="12"/>
        <v>0</v>
      </c>
      <c r="O415" s="108" t="e">
        <f>IF(D415="X",0,IF(E415="X",0,VLOOKUP(E415,'4'!$K$3:$L$16,2,FALSE)))</f>
        <v>#N/A</v>
      </c>
      <c r="P415" s="108" t="e">
        <f t="shared" si="13"/>
        <v>#N/A</v>
      </c>
    </row>
    <row r="416" spans="14:16">
      <c r="N416" s="108">
        <f t="shared" si="12"/>
        <v>0</v>
      </c>
      <c r="O416" s="108" t="e">
        <f>IF(D416="X",0,IF(E416="X",0,VLOOKUP(E416,'4'!$K$3:$L$16,2,FALSE)))</f>
        <v>#N/A</v>
      </c>
      <c r="P416" s="108" t="e">
        <f t="shared" si="13"/>
        <v>#N/A</v>
      </c>
    </row>
    <row r="417" spans="14:16">
      <c r="N417" s="108">
        <f t="shared" si="12"/>
        <v>0</v>
      </c>
      <c r="O417" s="108" t="e">
        <f>IF(D417="X",0,IF(E417="X",0,VLOOKUP(E417,'4'!$K$3:$L$16,2,FALSE)))</f>
        <v>#N/A</v>
      </c>
      <c r="P417" s="108" t="e">
        <f t="shared" si="13"/>
        <v>#N/A</v>
      </c>
    </row>
    <row r="418" spans="14:16">
      <c r="N418" s="108">
        <f t="shared" si="12"/>
        <v>0</v>
      </c>
      <c r="O418" s="108" t="e">
        <f>IF(D418="X",0,IF(E418="X",0,VLOOKUP(E418,'4'!$K$3:$L$16,2,FALSE)))</f>
        <v>#N/A</v>
      </c>
      <c r="P418" s="108" t="e">
        <f t="shared" si="13"/>
        <v>#N/A</v>
      </c>
    </row>
    <row r="419" spans="14:16">
      <c r="N419" s="108">
        <f t="shared" si="12"/>
        <v>0</v>
      </c>
      <c r="O419" s="108" t="e">
        <f>IF(D419="X",0,IF(E419="X",0,VLOOKUP(E419,'4'!$K$3:$L$16,2,FALSE)))</f>
        <v>#N/A</v>
      </c>
      <c r="P419" s="108" t="e">
        <f t="shared" si="13"/>
        <v>#N/A</v>
      </c>
    </row>
    <row r="420" spans="14:16">
      <c r="N420" s="108">
        <f t="shared" si="12"/>
        <v>0</v>
      </c>
      <c r="O420" s="108" t="e">
        <f>IF(D420="X",0,IF(E420="X",0,VLOOKUP(E420,'4'!$K$3:$L$16,2,FALSE)))</f>
        <v>#N/A</v>
      </c>
      <c r="P420" s="108" t="e">
        <f t="shared" si="13"/>
        <v>#N/A</v>
      </c>
    </row>
    <row r="421" spans="14:16">
      <c r="N421" s="108">
        <f t="shared" si="12"/>
        <v>0</v>
      </c>
      <c r="O421" s="108" t="e">
        <f>IF(D421="X",0,IF(E421="X",0,VLOOKUP(E421,'4'!$K$3:$L$16,2,FALSE)))</f>
        <v>#N/A</v>
      </c>
      <c r="P421" s="108" t="e">
        <f t="shared" si="13"/>
        <v>#N/A</v>
      </c>
    </row>
    <row r="422" spans="14:16">
      <c r="N422" s="108">
        <f t="shared" si="12"/>
        <v>0</v>
      </c>
      <c r="O422" s="108" t="e">
        <f>IF(D422="X",0,IF(E422="X",0,VLOOKUP(E422,'4'!$K$3:$L$16,2,FALSE)))</f>
        <v>#N/A</v>
      </c>
      <c r="P422" s="108" t="e">
        <f t="shared" si="13"/>
        <v>#N/A</v>
      </c>
    </row>
    <row r="423" spans="14:16">
      <c r="N423" s="108">
        <f t="shared" si="12"/>
        <v>0</v>
      </c>
      <c r="O423" s="108" t="e">
        <f>IF(D423="X",0,IF(E423="X",0,VLOOKUP(E423,'4'!$K$3:$L$16,2,FALSE)))</f>
        <v>#N/A</v>
      </c>
      <c r="P423" s="108" t="e">
        <f t="shared" si="13"/>
        <v>#N/A</v>
      </c>
    </row>
    <row r="424" spans="14:16">
      <c r="N424" s="108">
        <f t="shared" si="12"/>
        <v>0</v>
      </c>
      <c r="O424" s="108" t="e">
        <f>IF(D424="X",0,IF(E424="X",0,VLOOKUP(E424,'4'!$K$3:$L$16,2,FALSE)))</f>
        <v>#N/A</v>
      </c>
      <c r="P424" s="108" t="e">
        <f t="shared" si="13"/>
        <v>#N/A</v>
      </c>
    </row>
    <row r="425" spans="14:16">
      <c r="N425" s="108">
        <f t="shared" si="12"/>
        <v>0</v>
      </c>
      <c r="O425" s="108" t="e">
        <f>IF(D425="X",0,IF(E425="X",0,VLOOKUP(E425,'4'!$K$3:$L$16,2,FALSE)))</f>
        <v>#N/A</v>
      </c>
      <c r="P425" s="108" t="e">
        <f t="shared" si="13"/>
        <v>#N/A</v>
      </c>
    </row>
    <row r="426" spans="14:16">
      <c r="N426" s="108">
        <f t="shared" si="12"/>
        <v>0</v>
      </c>
      <c r="O426" s="108" t="e">
        <f>IF(D426="X",0,IF(E426="X",0,VLOOKUP(E426,'4'!$K$3:$L$16,2,FALSE)))</f>
        <v>#N/A</v>
      </c>
      <c r="P426" s="108" t="e">
        <f t="shared" si="13"/>
        <v>#N/A</v>
      </c>
    </row>
    <row r="427" spans="14:16">
      <c r="N427" s="108">
        <f t="shared" si="12"/>
        <v>0</v>
      </c>
      <c r="O427" s="108" t="e">
        <f>IF(D427="X",0,IF(E427="X",0,VLOOKUP(E427,'4'!$K$3:$L$16,2,FALSE)))</f>
        <v>#N/A</v>
      </c>
      <c r="P427" s="108" t="e">
        <f t="shared" si="13"/>
        <v>#N/A</v>
      </c>
    </row>
    <row r="428" spans="14:16">
      <c r="N428" s="108">
        <f t="shared" si="12"/>
        <v>0</v>
      </c>
      <c r="O428" s="108" t="e">
        <f>IF(D428="X",0,IF(E428="X",0,VLOOKUP(E428,'4'!$K$3:$L$16,2,FALSE)))</f>
        <v>#N/A</v>
      </c>
      <c r="P428" s="108" t="e">
        <f t="shared" si="13"/>
        <v>#N/A</v>
      </c>
    </row>
    <row r="429" spans="14:16">
      <c r="N429" s="108">
        <f t="shared" si="12"/>
        <v>0</v>
      </c>
      <c r="O429" s="108" t="e">
        <f>IF(D429="X",0,IF(E429="X",0,VLOOKUP(E429,'4'!$K$3:$L$16,2,FALSE)))</f>
        <v>#N/A</v>
      </c>
      <c r="P429" s="108" t="e">
        <f t="shared" si="13"/>
        <v>#N/A</v>
      </c>
    </row>
    <row r="430" spans="14:16">
      <c r="N430" s="108">
        <f t="shared" si="12"/>
        <v>0</v>
      </c>
      <c r="O430" s="108" t="e">
        <f>IF(D430="X",0,IF(E430="X",0,VLOOKUP(E430,'4'!$K$3:$L$16,2,FALSE)))</f>
        <v>#N/A</v>
      </c>
      <c r="P430" s="108" t="e">
        <f t="shared" si="13"/>
        <v>#N/A</v>
      </c>
    </row>
    <row r="431" spans="14:16">
      <c r="N431" s="108">
        <f t="shared" si="12"/>
        <v>0</v>
      </c>
      <c r="O431" s="108" t="e">
        <f>IF(D431="X",0,IF(E431="X",0,VLOOKUP(E431,'4'!$K$3:$L$16,2,FALSE)))</f>
        <v>#N/A</v>
      </c>
      <c r="P431" s="108" t="e">
        <f t="shared" si="13"/>
        <v>#N/A</v>
      </c>
    </row>
    <row r="432" spans="14:16">
      <c r="N432" s="108">
        <f t="shared" si="12"/>
        <v>0</v>
      </c>
      <c r="O432" s="108" t="e">
        <f>IF(D432="X",0,IF(E432="X",0,VLOOKUP(E432,'4'!$K$3:$L$16,2,FALSE)))</f>
        <v>#N/A</v>
      </c>
      <c r="P432" s="108" t="e">
        <f t="shared" si="13"/>
        <v>#N/A</v>
      </c>
    </row>
    <row r="433" spans="14:16">
      <c r="N433" s="108">
        <f t="shared" si="12"/>
        <v>0</v>
      </c>
      <c r="O433" s="108" t="e">
        <f>IF(D433="X",0,IF(E433="X",0,VLOOKUP(E433,'4'!$K$3:$L$16,2,FALSE)))</f>
        <v>#N/A</v>
      </c>
      <c r="P433" s="108" t="e">
        <f t="shared" si="13"/>
        <v>#N/A</v>
      </c>
    </row>
    <row r="434" spans="14:16">
      <c r="N434" s="108">
        <f t="shared" si="12"/>
        <v>0</v>
      </c>
      <c r="O434" s="108" t="e">
        <f>IF(D434="X",0,IF(E434="X",0,VLOOKUP(E434,'4'!$K$3:$L$16,2,FALSE)))</f>
        <v>#N/A</v>
      </c>
      <c r="P434" s="108" t="e">
        <f t="shared" si="13"/>
        <v>#N/A</v>
      </c>
    </row>
    <row r="435" spans="14:16">
      <c r="N435" s="108">
        <f t="shared" si="12"/>
        <v>0</v>
      </c>
      <c r="O435" s="108" t="e">
        <f>IF(D435="X",0,IF(E435="X",0,VLOOKUP(E435,'4'!$K$3:$L$16,2,FALSE)))</f>
        <v>#N/A</v>
      </c>
      <c r="P435" s="108" t="e">
        <f t="shared" si="13"/>
        <v>#N/A</v>
      </c>
    </row>
    <row r="436" spans="14:16">
      <c r="N436" s="108">
        <f t="shared" si="12"/>
        <v>0</v>
      </c>
      <c r="O436" s="108" t="e">
        <f>IF(D436="X",0,IF(E436="X",0,VLOOKUP(E436,'4'!$K$3:$L$16,2,FALSE)))</f>
        <v>#N/A</v>
      </c>
      <c r="P436" s="108" t="e">
        <f t="shared" si="13"/>
        <v>#N/A</v>
      </c>
    </row>
    <row r="437" spans="14:16">
      <c r="N437" s="108">
        <f t="shared" si="12"/>
        <v>0</v>
      </c>
      <c r="O437" s="108" t="e">
        <f>IF(D437="X",0,IF(E437="X",0,VLOOKUP(E437,'4'!$K$3:$L$16,2,FALSE)))</f>
        <v>#N/A</v>
      </c>
      <c r="P437" s="108" t="e">
        <f t="shared" si="13"/>
        <v>#N/A</v>
      </c>
    </row>
    <row r="438" spans="14:16">
      <c r="N438" s="108">
        <f t="shared" si="12"/>
        <v>0</v>
      </c>
      <c r="O438" s="108" t="e">
        <f>IF(D438="X",0,IF(E438="X",0,VLOOKUP(E438,'4'!$K$3:$L$16,2,FALSE)))</f>
        <v>#N/A</v>
      </c>
      <c r="P438" s="108" t="e">
        <f t="shared" si="13"/>
        <v>#N/A</v>
      </c>
    </row>
    <row r="439" spans="14:16">
      <c r="N439" s="108">
        <f t="shared" si="12"/>
        <v>0</v>
      </c>
      <c r="O439" s="108" t="e">
        <f>IF(D439="X",0,IF(E439="X",0,VLOOKUP(E439,'4'!$K$3:$L$16,2,FALSE)))</f>
        <v>#N/A</v>
      </c>
      <c r="P439" s="108" t="e">
        <f t="shared" si="13"/>
        <v>#N/A</v>
      </c>
    </row>
    <row r="440" spans="14:16">
      <c r="N440" s="108">
        <f t="shared" si="12"/>
        <v>0</v>
      </c>
      <c r="O440" s="108" t="e">
        <f>IF(D440="X",0,IF(E440="X",0,VLOOKUP(E440,'4'!$K$3:$L$16,2,FALSE)))</f>
        <v>#N/A</v>
      </c>
      <c r="P440" s="108" t="e">
        <f t="shared" si="13"/>
        <v>#N/A</v>
      </c>
    </row>
    <row r="441" spans="14:16">
      <c r="N441" s="108">
        <f t="shared" si="12"/>
        <v>0</v>
      </c>
      <c r="O441" s="108" t="e">
        <f>IF(D441="X",0,IF(E441="X",0,VLOOKUP(E441,'4'!$K$3:$L$16,2,FALSE)))</f>
        <v>#N/A</v>
      </c>
      <c r="P441" s="108" t="e">
        <f t="shared" si="13"/>
        <v>#N/A</v>
      </c>
    </row>
    <row r="442" spans="14:16">
      <c r="N442" s="108">
        <f t="shared" si="12"/>
        <v>0</v>
      </c>
      <c r="O442" s="108" t="e">
        <f>IF(D442="X",0,IF(E442="X",0,VLOOKUP(E442,'4'!$K$3:$L$16,2,FALSE)))</f>
        <v>#N/A</v>
      </c>
      <c r="P442" s="108" t="e">
        <f t="shared" si="13"/>
        <v>#N/A</v>
      </c>
    </row>
    <row r="443" spans="14:16">
      <c r="N443" s="108">
        <f t="shared" si="12"/>
        <v>0</v>
      </c>
      <c r="O443" s="108" t="e">
        <f>IF(D443="X",0,IF(E443="X",0,VLOOKUP(E443,'4'!$K$3:$L$16,2,FALSE)))</f>
        <v>#N/A</v>
      </c>
      <c r="P443" s="108" t="e">
        <f t="shared" si="13"/>
        <v>#N/A</v>
      </c>
    </row>
    <row r="444" spans="14:16">
      <c r="N444" s="108">
        <f t="shared" si="12"/>
        <v>0</v>
      </c>
      <c r="O444" s="108" t="e">
        <f>IF(D444="X",0,IF(E444="X",0,VLOOKUP(E444,'4'!$K$3:$L$16,2,FALSE)))</f>
        <v>#N/A</v>
      </c>
      <c r="P444" s="108" t="e">
        <f t="shared" si="13"/>
        <v>#N/A</v>
      </c>
    </row>
    <row r="445" spans="14:16">
      <c r="N445" s="108">
        <f t="shared" si="12"/>
        <v>0</v>
      </c>
      <c r="O445" s="108" t="e">
        <f>IF(D445="X",0,IF(E445="X",0,VLOOKUP(E445,'4'!$K$3:$L$16,2,FALSE)))</f>
        <v>#N/A</v>
      </c>
      <c r="P445" s="108" t="e">
        <f t="shared" si="13"/>
        <v>#N/A</v>
      </c>
    </row>
    <row r="446" spans="14:16">
      <c r="N446" s="108">
        <f t="shared" si="12"/>
        <v>0</v>
      </c>
      <c r="O446" s="108" t="e">
        <f>IF(D446="X",0,IF(E446="X",0,VLOOKUP(E446,'4'!$K$3:$L$16,2,FALSE)))</f>
        <v>#N/A</v>
      </c>
      <c r="P446" s="108" t="e">
        <f t="shared" si="13"/>
        <v>#N/A</v>
      </c>
    </row>
    <row r="447" spans="14:16">
      <c r="N447" s="108">
        <f t="shared" si="12"/>
        <v>0</v>
      </c>
      <c r="O447" s="108" t="e">
        <f>IF(D447="X",0,IF(E447="X",0,VLOOKUP(E447,'4'!$K$3:$L$16,2,FALSE)))</f>
        <v>#N/A</v>
      </c>
      <c r="P447" s="108" t="e">
        <f t="shared" si="13"/>
        <v>#N/A</v>
      </c>
    </row>
    <row r="448" spans="14:16">
      <c r="N448" s="108">
        <f t="shared" si="12"/>
        <v>0</v>
      </c>
      <c r="O448" s="108" t="e">
        <f>IF(D448="X",0,IF(E448="X",0,VLOOKUP(E448,'4'!$K$3:$L$16,2,FALSE)))</f>
        <v>#N/A</v>
      </c>
      <c r="P448" s="108" t="e">
        <f t="shared" si="13"/>
        <v>#N/A</v>
      </c>
    </row>
    <row r="449" spans="14:16">
      <c r="N449" s="108">
        <f t="shared" si="12"/>
        <v>0</v>
      </c>
      <c r="O449" s="108" t="e">
        <f>IF(D449="X",0,IF(E449="X",0,VLOOKUP(E449,'4'!$K$3:$L$16,2,FALSE)))</f>
        <v>#N/A</v>
      </c>
      <c r="P449" s="108" t="e">
        <f t="shared" si="13"/>
        <v>#N/A</v>
      </c>
    </row>
    <row r="450" spans="14:16">
      <c r="N450" s="108">
        <f t="shared" si="12"/>
        <v>0</v>
      </c>
      <c r="O450" s="108" t="e">
        <f>IF(D450="X",0,IF(E450="X",0,VLOOKUP(E450,'4'!$K$3:$L$16,2,FALSE)))</f>
        <v>#N/A</v>
      </c>
      <c r="P450" s="108" t="e">
        <f t="shared" si="13"/>
        <v>#N/A</v>
      </c>
    </row>
    <row r="451" spans="14:16">
      <c r="N451" s="108">
        <f t="shared" si="12"/>
        <v>0</v>
      </c>
      <c r="O451" s="108" t="e">
        <f>IF(D451="X",0,IF(E451="X",0,VLOOKUP(E451,'4'!$K$3:$L$16,2,FALSE)))</f>
        <v>#N/A</v>
      </c>
      <c r="P451" s="108" t="e">
        <f t="shared" si="13"/>
        <v>#N/A</v>
      </c>
    </row>
    <row r="452" spans="14:16">
      <c r="N452" s="108">
        <f t="shared" ref="N452:N494" si="14">SUM(F452:M452)</f>
        <v>0</v>
      </c>
      <c r="O452" s="108" t="e">
        <f>IF(D452="X",0,IF(E452="X",0,VLOOKUP(E452,'4'!$K$3:$L$16,2,FALSE)))</f>
        <v>#N/A</v>
      </c>
      <c r="P452" s="108" t="e">
        <f t="shared" ref="P452:P494" si="15">N452*O452</f>
        <v>#N/A</v>
      </c>
    </row>
    <row r="453" spans="14:16">
      <c r="N453" s="108">
        <f t="shared" si="14"/>
        <v>0</v>
      </c>
      <c r="O453" s="108" t="e">
        <f>IF(D453="X",0,IF(E453="X",0,VLOOKUP(E453,'4'!$K$3:$L$16,2,FALSE)))</f>
        <v>#N/A</v>
      </c>
      <c r="P453" s="108" t="e">
        <f t="shared" si="15"/>
        <v>#N/A</v>
      </c>
    </row>
    <row r="454" spans="14:16">
      <c r="N454" s="108">
        <f t="shared" si="14"/>
        <v>0</v>
      </c>
      <c r="O454" s="108" t="e">
        <f>IF(D454="X",0,IF(E454="X",0,VLOOKUP(E454,'4'!$K$3:$L$16,2,FALSE)))</f>
        <v>#N/A</v>
      </c>
      <c r="P454" s="108" t="e">
        <f t="shared" si="15"/>
        <v>#N/A</v>
      </c>
    </row>
    <row r="455" spans="14:16">
      <c r="N455" s="108">
        <f t="shared" si="14"/>
        <v>0</v>
      </c>
      <c r="O455" s="108" t="e">
        <f>IF(D455="X",0,IF(E455="X",0,VLOOKUP(E455,'4'!$K$3:$L$16,2,FALSE)))</f>
        <v>#N/A</v>
      </c>
      <c r="P455" s="108" t="e">
        <f t="shared" si="15"/>
        <v>#N/A</v>
      </c>
    </row>
    <row r="456" spans="14:16">
      <c r="N456" s="108">
        <f t="shared" si="14"/>
        <v>0</v>
      </c>
      <c r="O456" s="108" t="e">
        <f>IF(D456="X",0,IF(E456="X",0,VLOOKUP(E456,'4'!$K$3:$L$16,2,FALSE)))</f>
        <v>#N/A</v>
      </c>
      <c r="P456" s="108" t="e">
        <f t="shared" si="15"/>
        <v>#N/A</v>
      </c>
    </row>
    <row r="457" spans="14:16">
      <c r="N457" s="108">
        <f t="shared" si="14"/>
        <v>0</v>
      </c>
      <c r="O457" s="108" t="e">
        <f>IF(D457="X",0,IF(E457="X",0,VLOOKUP(E457,'4'!$K$3:$L$16,2,FALSE)))</f>
        <v>#N/A</v>
      </c>
      <c r="P457" s="108" t="e">
        <f t="shared" si="15"/>
        <v>#N/A</v>
      </c>
    </row>
    <row r="458" spans="14:16">
      <c r="N458" s="108">
        <f t="shared" si="14"/>
        <v>0</v>
      </c>
      <c r="O458" s="108" t="e">
        <f>IF(D458="X",0,IF(E458="X",0,VLOOKUP(E458,'4'!$K$3:$L$16,2,FALSE)))</f>
        <v>#N/A</v>
      </c>
      <c r="P458" s="108" t="e">
        <f t="shared" si="15"/>
        <v>#N/A</v>
      </c>
    </row>
    <row r="459" spans="14:16">
      <c r="N459" s="108">
        <f t="shared" si="14"/>
        <v>0</v>
      </c>
      <c r="O459" s="108" t="e">
        <f>IF(D459="X",0,IF(E459="X",0,VLOOKUP(E459,'4'!$K$3:$L$16,2,FALSE)))</f>
        <v>#N/A</v>
      </c>
      <c r="P459" s="108" t="e">
        <f t="shared" si="15"/>
        <v>#N/A</v>
      </c>
    </row>
    <row r="460" spans="14:16">
      <c r="N460" s="108">
        <f t="shared" si="14"/>
        <v>0</v>
      </c>
      <c r="O460" s="108" t="e">
        <f>IF(D460="X",0,IF(E460="X",0,VLOOKUP(E460,'4'!$K$3:$L$16,2,FALSE)))</f>
        <v>#N/A</v>
      </c>
      <c r="P460" s="108" t="e">
        <f t="shared" si="15"/>
        <v>#N/A</v>
      </c>
    </row>
    <row r="461" spans="14:16">
      <c r="N461" s="108">
        <f t="shared" si="14"/>
        <v>0</v>
      </c>
      <c r="O461" s="108" t="e">
        <f>IF(D461="X",0,IF(E461="X",0,VLOOKUP(E461,'4'!$K$3:$L$16,2,FALSE)))</f>
        <v>#N/A</v>
      </c>
      <c r="P461" s="108" t="e">
        <f t="shared" si="15"/>
        <v>#N/A</v>
      </c>
    </row>
    <row r="462" spans="14:16">
      <c r="N462" s="108">
        <f t="shared" si="14"/>
        <v>0</v>
      </c>
      <c r="O462" s="108" t="e">
        <f>IF(D462="X",0,IF(E462="X",0,VLOOKUP(E462,'4'!$K$3:$L$16,2,FALSE)))</f>
        <v>#N/A</v>
      </c>
      <c r="P462" s="108" t="e">
        <f t="shared" si="15"/>
        <v>#N/A</v>
      </c>
    </row>
    <row r="463" spans="14:16">
      <c r="N463" s="108">
        <f t="shared" si="14"/>
        <v>0</v>
      </c>
      <c r="O463" s="108" t="e">
        <f>IF(D463="X",0,IF(E463="X",0,VLOOKUP(E463,'4'!$K$3:$L$16,2,FALSE)))</f>
        <v>#N/A</v>
      </c>
      <c r="P463" s="108" t="e">
        <f t="shared" si="15"/>
        <v>#N/A</v>
      </c>
    </row>
    <row r="464" spans="14:16">
      <c r="N464" s="108">
        <f t="shared" si="14"/>
        <v>0</v>
      </c>
      <c r="O464" s="108" t="e">
        <f>IF(D464="X",0,IF(E464="X",0,VLOOKUP(E464,'4'!$K$3:$L$16,2,FALSE)))</f>
        <v>#N/A</v>
      </c>
      <c r="P464" s="108" t="e">
        <f t="shared" si="15"/>
        <v>#N/A</v>
      </c>
    </row>
    <row r="465" spans="14:16">
      <c r="N465" s="108">
        <f t="shared" si="14"/>
        <v>0</v>
      </c>
      <c r="O465" s="108" t="e">
        <f>IF(D465="X",0,IF(E465="X",0,VLOOKUP(E465,'4'!$K$3:$L$16,2,FALSE)))</f>
        <v>#N/A</v>
      </c>
      <c r="P465" s="108" t="e">
        <f t="shared" si="15"/>
        <v>#N/A</v>
      </c>
    </row>
    <row r="466" spans="14:16">
      <c r="N466" s="108">
        <f t="shared" si="14"/>
        <v>0</v>
      </c>
      <c r="O466" s="108" t="e">
        <f>IF(D466="X",0,IF(E466="X",0,VLOOKUP(E466,'4'!$K$3:$L$16,2,FALSE)))</f>
        <v>#N/A</v>
      </c>
      <c r="P466" s="108" t="e">
        <f t="shared" si="15"/>
        <v>#N/A</v>
      </c>
    </row>
    <row r="467" spans="14:16">
      <c r="N467" s="108">
        <f t="shared" si="14"/>
        <v>0</v>
      </c>
      <c r="O467" s="108" t="e">
        <f>IF(D467="X",0,IF(E467="X",0,VLOOKUP(E467,'4'!$K$3:$L$16,2,FALSE)))</f>
        <v>#N/A</v>
      </c>
      <c r="P467" s="108" t="e">
        <f t="shared" si="15"/>
        <v>#N/A</v>
      </c>
    </row>
    <row r="468" spans="14:16">
      <c r="N468" s="108">
        <f t="shared" si="14"/>
        <v>0</v>
      </c>
      <c r="O468" s="108" t="e">
        <f>IF(D468="X",0,IF(E468="X",0,VLOOKUP(E468,'4'!$K$3:$L$16,2,FALSE)))</f>
        <v>#N/A</v>
      </c>
      <c r="P468" s="108" t="e">
        <f t="shared" si="15"/>
        <v>#N/A</v>
      </c>
    </row>
    <row r="469" spans="14:16">
      <c r="N469" s="108">
        <f t="shared" si="14"/>
        <v>0</v>
      </c>
      <c r="O469" s="108" t="e">
        <f>IF(D469="X",0,IF(E469="X",0,VLOOKUP(E469,'4'!$K$3:$L$16,2,FALSE)))</f>
        <v>#N/A</v>
      </c>
      <c r="P469" s="108" t="e">
        <f t="shared" si="15"/>
        <v>#N/A</v>
      </c>
    </row>
    <row r="470" spans="14:16">
      <c r="N470" s="108">
        <f t="shared" si="14"/>
        <v>0</v>
      </c>
      <c r="O470" s="108" t="e">
        <f>IF(D470="X",0,IF(E470="X",0,VLOOKUP(E470,'4'!$K$3:$L$16,2,FALSE)))</f>
        <v>#N/A</v>
      </c>
      <c r="P470" s="108" t="e">
        <f t="shared" si="15"/>
        <v>#N/A</v>
      </c>
    </row>
    <row r="471" spans="14:16">
      <c r="N471" s="108">
        <f t="shared" si="14"/>
        <v>0</v>
      </c>
      <c r="O471" s="108" t="e">
        <f>IF(D471="X",0,IF(E471="X",0,VLOOKUP(E471,'4'!$K$3:$L$16,2,FALSE)))</f>
        <v>#N/A</v>
      </c>
      <c r="P471" s="108" t="e">
        <f t="shared" si="15"/>
        <v>#N/A</v>
      </c>
    </row>
    <row r="472" spans="14:16">
      <c r="N472" s="108">
        <f t="shared" si="14"/>
        <v>0</v>
      </c>
      <c r="O472" s="108" t="e">
        <f>IF(D472="X",0,IF(E472="X",0,VLOOKUP(E472,'4'!$K$3:$L$16,2,FALSE)))</f>
        <v>#N/A</v>
      </c>
      <c r="P472" s="108" t="e">
        <f t="shared" si="15"/>
        <v>#N/A</v>
      </c>
    </row>
    <row r="473" spans="14:16">
      <c r="N473" s="108">
        <f t="shared" si="14"/>
        <v>0</v>
      </c>
      <c r="O473" s="108" t="e">
        <f>IF(D473="X",0,IF(E473="X",0,VLOOKUP(E473,'4'!$K$3:$L$16,2,FALSE)))</f>
        <v>#N/A</v>
      </c>
      <c r="P473" s="108" t="e">
        <f t="shared" si="15"/>
        <v>#N/A</v>
      </c>
    </row>
    <row r="474" spans="14:16">
      <c r="N474" s="108">
        <f t="shared" si="14"/>
        <v>0</v>
      </c>
      <c r="O474" s="108" t="e">
        <f>IF(D474="X",0,IF(E474="X",0,VLOOKUP(E474,'4'!$K$3:$L$16,2,FALSE)))</f>
        <v>#N/A</v>
      </c>
      <c r="P474" s="108" t="e">
        <f t="shared" si="15"/>
        <v>#N/A</v>
      </c>
    </row>
    <row r="475" spans="14:16">
      <c r="N475" s="108">
        <f t="shared" si="14"/>
        <v>0</v>
      </c>
      <c r="O475" s="108" t="e">
        <f>IF(D475="X",0,IF(E475="X",0,VLOOKUP(E475,'4'!$K$3:$L$16,2,FALSE)))</f>
        <v>#N/A</v>
      </c>
      <c r="P475" s="108" t="e">
        <f t="shared" si="15"/>
        <v>#N/A</v>
      </c>
    </row>
    <row r="476" spans="14:16">
      <c r="N476" s="108">
        <f t="shared" si="14"/>
        <v>0</v>
      </c>
      <c r="O476" s="108" t="e">
        <f>IF(D476="X",0,IF(E476="X",0,VLOOKUP(E476,'4'!$K$3:$L$16,2,FALSE)))</f>
        <v>#N/A</v>
      </c>
      <c r="P476" s="108" t="e">
        <f t="shared" si="15"/>
        <v>#N/A</v>
      </c>
    </row>
    <row r="477" spans="14:16">
      <c r="N477" s="108">
        <f t="shared" si="14"/>
        <v>0</v>
      </c>
      <c r="O477" s="108" t="e">
        <f>IF(D477="X",0,IF(E477="X",0,VLOOKUP(E477,'4'!$K$3:$L$16,2,FALSE)))</f>
        <v>#N/A</v>
      </c>
      <c r="P477" s="108" t="e">
        <f t="shared" si="15"/>
        <v>#N/A</v>
      </c>
    </row>
    <row r="478" spans="14:16">
      <c r="N478" s="108">
        <f t="shared" si="14"/>
        <v>0</v>
      </c>
      <c r="O478" s="108" t="e">
        <f>IF(D478="X",0,IF(E478="X",0,VLOOKUP(E478,'4'!$K$3:$L$16,2,FALSE)))</f>
        <v>#N/A</v>
      </c>
      <c r="P478" s="108" t="e">
        <f t="shared" si="15"/>
        <v>#N/A</v>
      </c>
    </row>
    <row r="479" spans="14:16">
      <c r="N479" s="108">
        <f t="shared" si="14"/>
        <v>0</v>
      </c>
      <c r="O479" s="108" t="e">
        <f>IF(D479="X",0,IF(E479="X",0,VLOOKUP(E479,'4'!$K$3:$L$16,2,FALSE)))</f>
        <v>#N/A</v>
      </c>
      <c r="P479" s="108" t="e">
        <f t="shared" si="15"/>
        <v>#N/A</v>
      </c>
    </row>
    <row r="480" spans="14:16">
      <c r="N480" s="108">
        <f t="shared" si="14"/>
        <v>0</v>
      </c>
      <c r="O480" s="108" t="e">
        <f>IF(D480="X",0,IF(E480="X",0,VLOOKUP(E480,'4'!$K$3:$L$16,2,FALSE)))</f>
        <v>#N/A</v>
      </c>
      <c r="P480" s="108" t="e">
        <f t="shared" si="15"/>
        <v>#N/A</v>
      </c>
    </row>
    <row r="481" spans="3:23">
      <c r="N481" s="108">
        <f t="shared" si="14"/>
        <v>0</v>
      </c>
      <c r="O481" s="108" t="e">
        <f>IF(D481="X",0,IF(E481="X",0,VLOOKUP(E481,'4'!$K$3:$L$16,2,FALSE)))</f>
        <v>#N/A</v>
      </c>
      <c r="P481" s="108" t="e">
        <f t="shared" si="15"/>
        <v>#N/A</v>
      </c>
    </row>
    <row r="482" spans="3:23">
      <c r="N482" s="108">
        <f t="shared" si="14"/>
        <v>0</v>
      </c>
      <c r="O482" s="108" t="e">
        <f>IF(D482="X",0,IF(E482="X",0,VLOOKUP(E482,'4'!$K$3:$L$16,2,FALSE)))</f>
        <v>#N/A</v>
      </c>
      <c r="P482" s="108" t="e">
        <f t="shared" si="15"/>
        <v>#N/A</v>
      </c>
    </row>
    <row r="483" spans="3:23">
      <c r="N483" s="108">
        <f t="shared" si="14"/>
        <v>0</v>
      </c>
      <c r="O483" s="108" t="e">
        <f>IF(D483="X",0,IF(E483="X",0,VLOOKUP(E483,'4'!$K$3:$L$16,2,FALSE)))</f>
        <v>#N/A</v>
      </c>
      <c r="P483" s="108" t="e">
        <f t="shared" si="15"/>
        <v>#N/A</v>
      </c>
    </row>
    <row r="484" spans="3:23">
      <c r="N484" s="108">
        <f t="shared" si="14"/>
        <v>0</v>
      </c>
      <c r="O484" s="108" t="e">
        <f>IF(D484="X",0,IF(E484="X",0,VLOOKUP(E484,'4'!$K$3:$L$16,2,FALSE)))</f>
        <v>#N/A</v>
      </c>
      <c r="P484" s="108" t="e">
        <f t="shared" si="15"/>
        <v>#N/A</v>
      </c>
    </row>
    <row r="485" spans="3:23">
      <c r="N485" s="108">
        <f t="shared" si="14"/>
        <v>0</v>
      </c>
      <c r="O485" s="108" t="e">
        <f>IF(D485="X",0,IF(E485="X",0,VLOOKUP(E485,'4'!$K$3:$L$16,2,FALSE)))</f>
        <v>#N/A</v>
      </c>
      <c r="P485" s="108" t="e">
        <f t="shared" si="15"/>
        <v>#N/A</v>
      </c>
    </row>
    <row r="486" spans="3:23">
      <c r="N486" s="108">
        <f t="shared" si="14"/>
        <v>0</v>
      </c>
      <c r="O486" s="108" t="e">
        <f>IF(D486="X",0,IF(E486="X",0,VLOOKUP(E486,'4'!$K$3:$L$16,2,FALSE)))</f>
        <v>#N/A</v>
      </c>
      <c r="P486" s="108" t="e">
        <f t="shared" si="15"/>
        <v>#N/A</v>
      </c>
    </row>
    <row r="487" spans="3:23">
      <c r="N487" s="108">
        <f t="shared" si="14"/>
        <v>0</v>
      </c>
      <c r="O487" s="108" t="e">
        <f>IF(D487="X",0,IF(E487="X",0,VLOOKUP(E487,'4'!$K$3:$L$16,2,FALSE)))</f>
        <v>#N/A</v>
      </c>
      <c r="P487" s="108" t="e">
        <f t="shared" si="15"/>
        <v>#N/A</v>
      </c>
    </row>
    <row r="488" spans="3:23">
      <c r="N488" s="108">
        <f t="shared" si="14"/>
        <v>0</v>
      </c>
      <c r="O488" s="108" t="e">
        <f>IF(D488="X",0,IF(E488="X",0,VLOOKUP(E488,'4'!$K$3:$L$16,2,FALSE)))</f>
        <v>#N/A</v>
      </c>
      <c r="P488" s="108" t="e">
        <f t="shared" si="15"/>
        <v>#N/A</v>
      </c>
    </row>
    <row r="489" spans="3:23">
      <c r="N489" s="108">
        <f t="shared" si="14"/>
        <v>0</v>
      </c>
      <c r="O489" s="108" t="e">
        <f>IF(D489="X",0,IF(E489="X",0,VLOOKUP(E489,'4'!$K$3:$L$16,2,FALSE)))</f>
        <v>#N/A</v>
      </c>
      <c r="P489" s="108" t="e">
        <f t="shared" si="15"/>
        <v>#N/A</v>
      </c>
    </row>
    <row r="490" spans="3:23">
      <c r="N490" s="108">
        <f t="shared" si="14"/>
        <v>0</v>
      </c>
      <c r="O490" s="108" t="e">
        <f>IF(D490="X",0,IF(E490="X",0,VLOOKUP(E490,'4'!$K$3:$L$16,2,FALSE)))</f>
        <v>#N/A</v>
      </c>
      <c r="P490" s="108" t="e">
        <f t="shared" si="15"/>
        <v>#N/A</v>
      </c>
    </row>
    <row r="491" spans="3:23">
      <c r="N491" s="108">
        <f t="shared" si="14"/>
        <v>0</v>
      </c>
      <c r="O491" s="108" t="e">
        <f>IF(D491="X",0,IF(E491="X",0,VLOOKUP(E491,'4'!$K$3:$L$16,2,FALSE)))</f>
        <v>#N/A</v>
      </c>
      <c r="P491" s="108" t="e">
        <f t="shared" si="15"/>
        <v>#N/A</v>
      </c>
    </row>
    <row r="492" spans="3:23">
      <c r="N492" s="108">
        <f t="shared" si="14"/>
        <v>0</v>
      </c>
      <c r="O492" s="108" t="e">
        <f>IF(D492="X",0,IF(E492="X",0,VLOOKUP(E492,'4'!$K$3:$L$16,2,FALSE)))</f>
        <v>#N/A</v>
      </c>
      <c r="P492" s="108" t="e">
        <f t="shared" si="15"/>
        <v>#N/A</v>
      </c>
    </row>
    <row r="493" spans="3:23">
      <c r="N493" s="108">
        <f t="shared" si="14"/>
        <v>0</v>
      </c>
      <c r="O493" s="108" t="e">
        <f>IF(D493="X",0,IF(E493="X",0,VLOOKUP(E493,'4'!$K$3:$L$16,2,FALSE)))</f>
        <v>#N/A</v>
      </c>
      <c r="P493" s="108" t="e">
        <f t="shared" si="15"/>
        <v>#N/A</v>
      </c>
    </row>
    <row r="494" spans="3:23">
      <c r="N494" s="108">
        <f t="shared" si="14"/>
        <v>0</v>
      </c>
      <c r="O494" s="108" t="e">
        <f>IF(D494="X",0,IF(E494="X",0,VLOOKUP(E494,'4'!$K$3:$L$16,2,FALSE)))</f>
        <v>#N/A</v>
      </c>
      <c r="P494" s="108" t="e">
        <f t="shared" si="15"/>
        <v>#N/A</v>
      </c>
    </row>
    <row r="495" spans="3:23" ht="15.75" thickBot="1">
      <c r="C495" s="109" t="s">
        <v>173</v>
      </c>
      <c r="D495" s="79"/>
      <c r="E495" s="79"/>
      <c r="F495" s="91">
        <f t="shared" ref="F495:M495" si="16">SUM(F4:F494)</f>
        <v>0</v>
      </c>
      <c r="G495" s="91">
        <f t="shared" si="16"/>
        <v>0</v>
      </c>
      <c r="H495" s="91">
        <f t="shared" si="16"/>
        <v>0</v>
      </c>
      <c r="I495" s="91">
        <f t="shared" si="16"/>
        <v>0</v>
      </c>
      <c r="J495" s="91">
        <f t="shared" si="16"/>
        <v>0</v>
      </c>
      <c r="K495" s="91">
        <f t="shared" si="16"/>
        <v>0</v>
      </c>
      <c r="L495" s="91">
        <f t="shared" si="16"/>
        <v>0</v>
      </c>
      <c r="M495" s="91">
        <f t="shared" si="16"/>
        <v>0</v>
      </c>
      <c r="Q495" s="79" t="s">
        <v>174</v>
      </c>
      <c r="R495" s="91">
        <f t="shared" ref="R495:W495" si="17">SUM(R4:R494)</f>
        <v>0</v>
      </c>
      <c r="S495" s="91">
        <f t="shared" si="17"/>
        <v>0</v>
      </c>
      <c r="T495" s="91">
        <f t="shared" si="17"/>
        <v>0</v>
      </c>
      <c r="U495" s="91">
        <f t="shared" si="17"/>
        <v>0</v>
      </c>
      <c r="V495" s="91">
        <f t="shared" si="17"/>
        <v>0</v>
      </c>
      <c r="W495" s="91">
        <f t="shared" si="17"/>
        <v>0</v>
      </c>
    </row>
    <row r="496" spans="3:23" ht="15.75" thickTop="1"/>
    <row r="498" spans="3:16">
      <c r="C498" s="80" t="s">
        <v>172</v>
      </c>
      <c r="F498" s="33"/>
      <c r="G498" s="33"/>
      <c r="H498" s="33"/>
      <c r="I498" s="33"/>
      <c r="J498" s="33"/>
      <c r="K498" s="33"/>
      <c r="L498" s="33"/>
      <c r="M498" s="33"/>
      <c r="N498" s="81" t="s">
        <v>186</v>
      </c>
      <c r="O498" s="33"/>
      <c r="P498" s="81" t="s">
        <v>177</v>
      </c>
    </row>
    <row r="499" spans="3:16">
      <c r="C499" s="81" t="str">
        <f>IF('4'!K3="", "Vrije categorie",'4'!K3)</f>
        <v>A</v>
      </c>
      <c r="F499" s="92" cm="1">
        <f t="array" ref="F499">SUMPRODUCT(--($E$4:$E$494=C499),--($D$4:$D$494=""),$F$4:$F$494)</f>
        <v>0</v>
      </c>
      <c r="G499" s="92" cm="1">
        <f t="array" ref="G499">SUMPRODUCT(--($E$4:$E$494=C499),--($D$4:$D$494=""),$G$4:$G$494)</f>
        <v>0</v>
      </c>
      <c r="H499" s="92" cm="1">
        <f t="array" ref="H499">SUMPRODUCT(--($E$4:$E$494=C499),--($D$4:$D$494=""),$H$4:$H$494)</f>
        <v>0</v>
      </c>
      <c r="I499" s="92" cm="1">
        <f t="array" ref="I499">SUMPRODUCT(--($E$4:$E$494=C499),--($D$4:$D$494=""),$I$4:$I$494)</f>
        <v>0</v>
      </c>
      <c r="J499" s="92" cm="1">
        <f t="array" ref="J499">SUMPRODUCT(--($E$4:$E$494=C499),--($D$4:$D$494=""),$J$4:$J$494)</f>
        <v>0</v>
      </c>
      <c r="K499" s="92" cm="1">
        <f t="array" ref="K499">SUMPRODUCT(--($E$4:$E$494=C499),--($D$4:$D$494=""),$K$4:$K$494)</f>
        <v>0</v>
      </c>
      <c r="L499" s="92" cm="1">
        <f t="array" ref="L499">SUMPRODUCT(--($E$4:$E$494=C499),--($D$4:$D$494=""),$L$4:$L$494)</f>
        <v>0</v>
      </c>
      <c r="M499" s="92" cm="1">
        <f t="array" ref="M499">SUMPRODUCT(--($E$4:$E$494=C499),--($D$4:$D$494=""),$M$4:$M$494)</f>
        <v>0</v>
      </c>
      <c r="N499" s="92">
        <f>SUM(F499:M499)</f>
        <v>0</v>
      </c>
      <c r="O499" s="81"/>
      <c r="P499" s="92" t="e" cm="1">
        <f t="array" ref="P499">SUMPRODUCT(--($E$4:$E$494=C499),--($D$4:$D$494=""),$P$4:$P$494)</f>
        <v>#N/A</v>
      </c>
    </row>
    <row r="500" spans="3:16">
      <c r="C500" s="81" t="str">
        <f>IF('4'!K4="", "Vrije categorie",'4'!K4)</f>
        <v>B</v>
      </c>
      <c r="F500" s="92" cm="1">
        <f t="array" ref="F500">SUMPRODUCT(--($E$4:$E$494=C500),--($D$4:$D$494=""),$F$4:$F$494)</f>
        <v>0</v>
      </c>
      <c r="G500" s="92" cm="1">
        <f t="array" ref="G500">SUMPRODUCT(--($E$4:$E$494=C500),--($D$4:$D$494=""),$G$4:$G$494)</f>
        <v>0</v>
      </c>
      <c r="H500" s="92" cm="1">
        <f t="array" ref="H500">SUMPRODUCT(--($E$4:$E$494=C500),--($D$4:$D$494=""),$H$4:$H$494)</f>
        <v>0</v>
      </c>
      <c r="I500" s="92" cm="1">
        <f t="array" ref="I500">SUMPRODUCT(--($E$4:$E$494=C500),--($D$4:$D$494=""),$I$4:$I$494)</f>
        <v>0</v>
      </c>
      <c r="J500" s="92" cm="1">
        <f t="array" ref="J500">SUMPRODUCT(--($E$4:$E$494=C500),--($D$4:$D$494=""),$J$4:$J$494)</f>
        <v>0</v>
      </c>
      <c r="K500" s="92" cm="1">
        <f t="array" ref="K500">SUMPRODUCT(--($E$4:$E$494=C500),--($D$4:$D$494=""),$K$4:$K$494)</f>
        <v>0</v>
      </c>
      <c r="L500" s="92" cm="1">
        <f t="array" ref="L500">SUMPRODUCT(--($E$4:$E$494=C500),--($D$4:$D$494=""),$L$4:$L$494)</f>
        <v>0</v>
      </c>
      <c r="M500" s="92" cm="1">
        <f t="array" ref="M500">SUMPRODUCT(--($E$4:$E$494=C500),--($D$4:$D$494=""),$M$4:$M$494)</f>
        <v>0</v>
      </c>
      <c r="N500" s="92">
        <f t="shared" ref="N500:N512" si="18">SUM(F500:M500)</f>
        <v>0</v>
      </c>
      <c r="O500" s="81"/>
      <c r="P500" s="92" t="e" cm="1">
        <f t="array" ref="P500">SUMPRODUCT(--($E$4:$E$494=C500),--($D$4:$D$494=""),$P$4:$P$494)</f>
        <v>#N/A</v>
      </c>
    </row>
    <row r="501" spans="3:16">
      <c r="C501" s="81" t="str">
        <f>IF('4'!K5="", "Vrije categorie",'4'!K5)</f>
        <v>C</v>
      </c>
      <c r="F501" s="92" cm="1">
        <f t="array" ref="F501">SUMPRODUCT(--($E$4:$E$494=C501),--($D$4:$D$494=""),$F$4:$F$494)</f>
        <v>0</v>
      </c>
      <c r="G501" s="92" cm="1">
        <f t="array" ref="G501">SUMPRODUCT(--($E$4:$E$494=C501),--($D$4:$D$494=""),$G$4:$G$494)</f>
        <v>0</v>
      </c>
      <c r="H501" s="92" cm="1">
        <f t="array" ref="H501">SUMPRODUCT(--($E$4:$E$494=C501),--($D$4:$D$494=""),$H$4:$H$494)</f>
        <v>0</v>
      </c>
      <c r="I501" s="92" cm="1">
        <f t="array" ref="I501">SUMPRODUCT(--($E$4:$E$494=C501),--($D$4:$D$494=""),$I$4:$I$494)</f>
        <v>0</v>
      </c>
      <c r="J501" s="92" cm="1">
        <f t="array" ref="J501">SUMPRODUCT(--($E$4:$E$494=C501),--($D$4:$D$494=""),$J$4:$J$494)</f>
        <v>0</v>
      </c>
      <c r="K501" s="92" cm="1">
        <f t="array" ref="K501">SUMPRODUCT(--($E$4:$E$494=C501),--($D$4:$D$494=""),$K$4:$K$494)</f>
        <v>0</v>
      </c>
      <c r="L501" s="92" cm="1">
        <f t="array" ref="L501">SUMPRODUCT(--($E$4:$E$494=C501),--($D$4:$D$494=""),$L$4:$L$494)</f>
        <v>0</v>
      </c>
      <c r="M501" s="92" cm="1">
        <f t="array" ref="M501">SUMPRODUCT(--($E$4:$E$494=C501),--($D$4:$D$494=""),$M$4:$M$494)</f>
        <v>0</v>
      </c>
      <c r="N501" s="92">
        <f t="shared" si="18"/>
        <v>0</v>
      </c>
      <c r="O501" s="81"/>
      <c r="P501" s="92" t="e" cm="1">
        <f t="array" ref="P501">SUMPRODUCT(--($E$4:$E$494=C501),--($D$4:$D$494=""),$P$4:$P$494)</f>
        <v>#N/A</v>
      </c>
    </row>
    <row r="502" spans="3:16">
      <c r="C502" s="81" t="str">
        <f>IF('4'!K6="", "Vrije categorie",'4'!K6)</f>
        <v>D</v>
      </c>
      <c r="F502" s="92" cm="1">
        <f t="array" ref="F502">SUMPRODUCT(--($E$4:$E$494=C502),--($D$4:$D$494=""),$F$4:$F$494)</f>
        <v>0</v>
      </c>
      <c r="G502" s="92" cm="1">
        <f t="array" ref="G502">SUMPRODUCT(--($E$4:$E$494=C502),--($D$4:$D$494=""),$G$4:$G$494)</f>
        <v>0</v>
      </c>
      <c r="H502" s="92" cm="1">
        <f t="array" ref="H502">SUMPRODUCT(--($E$4:$E$494=C502),--($D$4:$D$494=""),$H$4:$H$494)</f>
        <v>0</v>
      </c>
      <c r="I502" s="92" cm="1">
        <f t="array" ref="I502">SUMPRODUCT(--($E$4:$E$494=C502),--($D$4:$D$494=""),$I$4:$I$494)</f>
        <v>0</v>
      </c>
      <c r="J502" s="92" cm="1">
        <f t="array" ref="J502">SUMPRODUCT(--($E$4:$E$494=C502),--($D$4:$D$494=""),$J$4:$J$494)</f>
        <v>0</v>
      </c>
      <c r="K502" s="92" cm="1">
        <f t="array" ref="K502">SUMPRODUCT(--($E$4:$E$494=C502),--($D$4:$D$494=""),$K$4:$K$494)</f>
        <v>0</v>
      </c>
      <c r="L502" s="92" cm="1">
        <f t="array" ref="L502">SUMPRODUCT(--($E$4:$E$494=C502),--($D$4:$D$494=""),$L$4:$L$494)</f>
        <v>0</v>
      </c>
      <c r="M502" s="92" cm="1">
        <f t="array" ref="M502">SUMPRODUCT(--($E$4:$E$494=C502),--($D$4:$D$494=""),$M$4:$M$494)</f>
        <v>0</v>
      </c>
      <c r="N502" s="92">
        <f t="shared" si="18"/>
        <v>0</v>
      </c>
      <c r="O502" s="81"/>
      <c r="P502" s="92" t="e" cm="1">
        <f t="array" ref="P502">SUMPRODUCT(--($E$4:$E$494=C502),--($D$4:$D$494=""),$P$4:$P$494)</f>
        <v>#N/A</v>
      </c>
    </row>
    <row r="503" spans="3:16">
      <c r="C503" s="81" t="str">
        <f>IF('4'!K7="", "Vrije categorie",'4'!K7)</f>
        <v>E</v>
      </c>
      <c r="F503" s="92" cm="1">
        <f t="array" ref="F503">SUMPRODUCT(--($E$4:$E$494=C503),--($D$4:$D$494=""),$F$4:$F$494)</f>
        <v>0</v>
      </c>
      <c r="G503" s="92" cm="1">
        <f t="array" ref="G503">SUMPRODUCT(--($E$4:$E$494=C503),--($D$4:$D$494=""),$G$4:$G$494)</f>
        <v>0</v>
      </c>
      <c r="H503" s="92" cm="1">
        <f t="array" ref="H503">SUMPRODUCT(--($E$4:$E$494=C503),--($D$4:$D$494=""),$H$4:$H$494)</f>
        <v>0</v>
      </c>
      <c r="I503" s="92" cm="1">
        <f t="array" ref="I503">SUMPRODUCT(--($E$4:$E$494=C503),--($D$4:$D$494=""),$I$4:$I$494)</f>
        <v>0</v>
      </c>
      <c r="J503" s="92" cm="1">
        <f t="array" ref="J503">SUMPRODUCT(--($E$4:$E$494=C503),--($D$4:$D$494=""),$J$4:$J$494)</f>
        <v>0</v>
      </c>
      <c r="K503" s="92" cm="1">
        <f t="array" ref="K503">SUMPRODUCT(--($E$4:$E$494=C503),--($D$4:$D$494=""),$K$4:$K$494)</f>
        <v>0</v>
      </c>
      <c r="L503" s="92" cm="1">
        <f t="array" ref="L503">SUMPRODUCT(--($E$4:$E$494=C503),--($D$4:$D$494=""),$L$4:$L$494)</f>
        <v>0</v>
      </c>
      <c r="M503" s="92" cm="1">
        <f t="array" ref="M503">SUMPRODUCT(--($E$4:$E$494=C503),--($D$4:$D$494=""),$M$4:$M$494)</f>
        <v>0</v>
      </c>
      <c r="N503" s="92">
        <f t="shared" si="18"/>
        <v>0</v>
      </c>
      <c r="O503" s="81"/>
      <c r="P503" s="92" t="e" cm="1">
        <f t="array" ref="P503">SUMPRODUCT(--($E$4:$E$494=C503),--($D$4:$D$494=""),$P$4:$P$494)</f>
        <v>#N/A</v>
      </c>
    </row>
    <row r="504" spans="3:16">
      <c r="C504" s="81" t="str">
        <f>IF('4'!K8="", "Vrije categorie",'4'!K8)</f>
        <v>F</v>
      </c>
      <c r="F504" s="92" cm="1">
        <f t="array" ref="F504">SUMPRODUCT(--($E$4:$E$494=C504),--($D$4:$D$494=""),$F$4:$F$494)</f>
        <v>0</v>
      </c>
      <c r="G504" s="92" cm="1">
        <f t="array" ref="G504">SUMPRODUCT(--($E$4:$E$494=C504),--($D$4:$D$494=""),$G$4:$G$494)</f>
        <v>0</v>
      </c>
      <c r="H504" s="92" cm="1">
        <f t="array" ref="H504">SUMPRODUCT(--($E$4:$E$494=C504),--($D$4:$D$494=""),$H$4:$H$494)</f>
        <v>0</v>
      </c>
      <c r="I504" s="92" cm="1">
        <f t="array" ref="I504">SUMPRODUCT(--($E$4:$E$494=C504),--($D$4:$D$494=""),$I$4:$I$494)</f>
        <v>0</v>
      </c>
      <c r="J504" s="92" cm="1">
        <f t="array" ref="J504">SUMPRODUCT(--($E$4:$E$494=C504),--($D$4:$D$494=""),$J$4:$J$494)</f>
        <v>0</v>
      </c>
      <c r="K504" s="92" cm="1">
        <f t="array" ref="K504">SUMPRODUCT(--($E$4:$E$494=C504),--($D$4:$D$494=""),$K$4:$K$494)</f>
        <v>0</v>
      </c>
      <c r="L504" s="92" cm="1">
        <f t="array" ref="L504">SUMPRODUCT(--($E$4:$E$494=C504),--($D$4:$D$494=""),$L$4:$L$494)</f>
        <v>0</v>
      </c>
      <c r="M504" s="92" cm="1">
        <f t="array" ref="M504">SUMPRODUCT(--($E$4:$E$494=C504),--($D$4:$D$494=""),$M$4:$M$494)</f>
        <v>0</v>
      </c>
      <c r="N504" s="92">
        <f t="shared" si="18"/>
        <v>0</v>
      </c>
      <c r="O504" s="81"/>
      <c r="P504" s="92" t="e" cm="1">
        <f t="array" ref="P504">SUMPRODUCT(--($E$4:$E$494=C504),--($D$4:$D$494=""),$P$4:$P$494)</f>
        <v>#N/A</v>
      </c>
    </row>
    <row r="505" spans="3:16">
      <c r="C505" s="81" t="str">
        <f>IF('4'!K9="", "Vrije categorie",'4'!K9)</f>
        <v>G</v>
      </c>
      <c r="F505" s="92" cm="1">
        <f t="array" ref="F505">SUMPRODUCT(--($E$4:$E$494=C505),--($D$4:$D$494=""),$F$4:$F$494)</f>
        <v>0</v>
      </c>
      <c r="G505" s="92" cm="1">
        <f t="array" ref="G505">SUMPRODUCT(--($E$4:$E$494=C505),--($D$4:$D$494=""),$G$4:$G$494)</f>
        <v>0</v>
      </c>
      <c r="H505" s="92" cm="1">
        <f t="array" ref="H505">SUMPRODUCT(--($E$4:$E$494=C505),--($D$4:$D$494=""),$H$4:$H$494)</f>
        <v>0</v>
      </c>
      <c r="I505" s="92" cm="1">
        <f t="array" ref="I505">SUMPRODUCT(--($E$4:$E$494=C505),--($D$4:$D$494=""),$I$4:$I$494)</f>
        <v>0</v>
      </c>
      <c r="J505" s="92" cm="1">
        <f t="array" ref="J505">SUMPRODUCT(--($E$4:$E$494=C505),--($D$4:$D$494=""),$J$4:$J$494)</f>
        <v>0</v>
      </c>
      <c r="K505" s="92" cm="1">
        <f t="array" ref="K505">SUMPRODUCT(--($E$4:$E$494=C505),--($D$4:$D$494=""),$K$4:$K$494)</f>
        <v>0</v>
      </c>
      <c r="L505" s="92" cm="1">
        <f t="array" ref="L505">SUMPRODUCT(--($E$4:$E$494=C505),--($D$4:$D$494=""),$L$4:$L$494)</f>
        <v>0</v>
      </c>
      <c r="M505" s="92" cm="1">
        <f t="array" ref="M505">SUMPRODUCT(--($E$4:$E$494=C505),--($D$4:$D$494=""),$M$4:$M$494)</f>
        <v>0</v>
      </c>
      <c r="N505" s="92">
        <f t="shared" si="18"/>
        <v>0</v>
      </c>
      <c r="O505" s="81"/>
      <c r="P505" s="92" t="e" cm="1">
        <f t="array" ref="P505">SUMPRODUCT(--($E$4:$E$494=C505),--($D$4:$D$494=""),$P$4:$P$494)</f>
        <v>#N/A</v>
      </c>
    </row>
    <row r="506" spans="3:16">
      <c r="C506" s="81" t="str">
        <f>IF('4'!K10="", "Vrije categorie",'4'!K10)</f>
        <v>H</v>
      </c>
      <c r="F506" s="92" cm="1">
        <f t="array" ref="F506">SUMPRODUCT(--($E$4:$E$494=C506),--($D$4:$D$494=""),$F$4:$F$494)</f>
        <v>0</v>
      </c>
      <c r="G506" s="92" cm="1">
        <f t="array" ref="G506">SUMPRODUCT(--($E$4:$E$494=C506),--($D$4:$D$494=""),$G$4:$G$494)</f>
        <v>0</v>
      </c>
      <c r="H506" s="92" cm="1">
        <f t="array" ref="H506">SUMPRODUCT(--($E$4:$E$494=C506),--($D$4:$D$494=""),$H$4:$H$494)</f>
        <v>0</v>
      </c>
      <c r="I506" s="92" cm="1">
        <f t="array" ref="I506">SUMPRODUCT(--($E$4:$E$494=C506),--($D$4:$D$494=""),$I$4:$I$494)</f>
        <v>0</v>
      </c>
      <c r="J506" s="92" cm="1">
        <f t="array" ref="J506">SUMPRODUCT(--($E$4:$E$494=C506),--($D$4:$D$494=""),$J$4:$J$494)</f>
        <v>0</v>
      </c>
      <c r="K506" s="92" cm="1">
        <f t="array" ref="K506">SUMPRODUCT(--($E$4:$E$494=C506),--($D$4:$D$494=""),$K$4:$K$494)</f>
        <v>0</v>
      </c>
      <c r="L506" s="92" cm="1">
        <f t="array" ref="L506">SUMPRODUCT(--($E$4:$E$494=C506),--($D$4:$D$494=""),$L$4:$L$494)</f>
        <v>0</v>
      </c>
      <c r="M506" s="92" cm="1">
        <f t="array" ref="M506">SUMPRODUCT(--($E$4:$E$494=C506),--($D$4:$D$494=""),$M$4:$M$494)</f>
        <v>0</v>
      </c>
      <c r="N506" s="92">
        <f t="shared" si="18"/>
        <v>0</v>
      </c>
      <c r="O506" s="81"/>
      <c r="P506" s="92" t="e" cm="1">
        <f t="array" ref="P506">SUMPRODUCT(--($E$4:$E$494=C506),--($D$4:$D$494=""),$P$4:$P$494)</f>
        <v>#N/A</v>
      </c>
    </row>
    <row r="507" spans="3:16">
      <c r="C507" s="81" t="str">
        <f>IF('4'!K11="", "Vrije categorie",'4'!K11)</f>
        <v>I</v>
      </c>
      <c r="F507" s="92" cm="1">
        <f t="array" ref="F507">SUMPRODUCT(--($E$4:$E$494=C507),--($D$4:$D$494=""),$F$4:$F$494)</f>
        <v>0</v>
      </c>
      <c r="G507" s="92" cm="1">
        <f t="array" ref="G507">SUMPRODUCT(--($E$4:$E$494=C507),--($D$4:$D$494=""),$G$4:$G$494)</f>
        <v>0</v>
      </c>
      <c r="H507" s="92" cm="1">
        <f t="array" ref="H507">SUMPRODUCT(--($E$4:$E$494=C507),--($D$4:$D$494=""),$H$4:$H$494)</f>
        <v>0</v>
      </c>
      <c r="I507" s="92" cm="1">
        <f t="array" ref="I507">SUMPRODUCT(--($E$4:$E$494=C507),--($D$4:$D$494=""),$I$4:$I$494)</f>
        <v>0</v>
      </c>
      <c r="J507" s="92" cm="1">
        <f t="array" ref="J507">SUMPRODUCT(--($E$4:$E$494=C507),--($D$4:$D$494=""),$J$4:$J$494)</f>
        <v>0</v>
      </c>
      <c r="K507" s="92" cm="1">
        <f t="array" ref="K507">SUMPRODUCT(--($E$4:$E$494=C507),--($D$4:$D$494=""),$K$4:$K$494)</f>
        <v>0</v>
      </c>
      <c r="L507" s="92" cm="1">
        <f t="array" ref="L507">SUMPRODUCT(--($E$4:$E$494=C507),--($D$4:$D$494=""),$L$4:$L$494)</f>
        <v>0</v>
      </c>
      <c r="M507" s="92" cm="1">
        <f t="array" ref="M507">SUMPRODUCT(--($E$4:$E$494=C507),--($D$4:$D$494=""),$M$4:$M$494)</f>
        <v>0</v>
      </c>
      <c r="N507" s="92">
        <f t="shared" si="18"/>
        <v>0</v>
      </c>
      <c r="O507" s="81"/>
      <c r="P507" s="92" t="e" cm="1">
        <f t="array" ref="P507">SUMPRODUCT(--($E$4:$E$494=C507),--($D$4:$D$494=""),$P$4:$P$494)</f>
        <v>#N/A</v>
      </c>
    </row>
    <row r="508" spans="3:16">
      <c r="C508" s="81" t="str">
        <f>IF('4'!K12="", "Vrije categorie",'4'!K12)</f>
        <v>J</v>
      </c>
      <c r="F508" s="92" cm="1">
        <f t="array" ref="F508">SUMPRODUCT(--($E$4:$E$494=C508),--($D$4:$D$494=""),$F$4:$F$494)</f>
        <v>0</v>
      </c>
      <c r="G508" s="92" cm="1">
        <f t="array" ref="G508">SUMPRODUCT(--($E$4:$E$494=C508),--($D$4:$D$494=""),$G$4:$G$494)</f>
        <v>0</v>
      </c>
      <c r="H508" s="92" cm="1">
        <f t="array" ref="H508">SUMPRODUCT(--($E$4:$E$494=C508),--($D$4:$D$494=""),$H$4:$H$494)</f>
        <v>0</v>
      </c>
      <c r="I508" s="92" cm="1">
        <f t="array" ref="I508">SUMPRODUCT(--($E$4:$E$494=C508),--($D$4:$D$494=""),$I$4:$I$494)</f>
        <v>0</v>
      </c>
      <c r="J508" s="92" cm="1">
        <f t="array" ref="J508">SUMPRODUCT(--($E$4:$E$494=C508),--($D$4:$D$494=""),$J$4:$J$494)</f>
        <v>0</v>
      </c>
      <c r="K508" s="92" cm="1">
        <f t="array" ref="K508">SUMPRODUCT(--($E$4:$E$494=C508),--($D$4:$D$494=""),$K$4:$K$494)</f>
        <v>0</v>
      </c>
      <c r="L508" s="92" cm="1">
        <f t="array" ref="L508">SUMPRODUCT(--($E$4:$E$494=C508),--($D$4:$D$494=""),$L$4:$L$494)</f>
        <v>0</v>
      </c>
      <c r="M508" s="92" cm="1">
        <f t="array" ref="M508">SUMPRODUCT(--($E$4:$E$494=C508),--($D$4:$D$494=""),$M$4:$M$494)</f>
        <v>0</v>
      </c>
      <c r="N508" s="92">
        <f t="shared" si="18"/>
        <v>0</v>
      </c>
      <c r="O508" s="81"/>
      <c r="P508" s="92" t="e" cm="1">
        <f t="array" ref="P508">SUMPRODUCT(--($E$4:$E$494=C508),--($D$4:$D$494=""),$P$4:$P$494)</f>
        <v>#N/A</v>
      </c>
    </row>
    <row r="509" spans="3:16">
      <c r="C509" s="81" t="str">
        <f>IF('4'!K13="", "Vrije categorie",'4'!K13)</f>
        <v>K</v>
      </c>
      <c r="F509" s="92" cm="1">
        <f t="array" ref="F509">SUMPRODUCT(--($E$4:$E$494=C509),--($D$4:$D$494=""),$F$4:$F$494)</f>
        <v>0</v>
      </c>
      <c r="G509" s="92" cm="1">
        <f t="array" ref="G509">SUMPRODUCT(--($E$4:$E$494=C509),--($D$4:$D$494=""),$G$4:$G$494)</f>
        <v>0</v>
      </c>
      <c r="H509" s="92" cm="1">
        <f t="array" ref="H509">SUMPRODUCT(--($E$4:$E$494=C509),--($D$4:$D$494=""),$H$4:$H$494)</f>
        <v>0</v>
      </c>
      <c r="I509" s="92" cm="1">
        <f t="array" ref="I509">SUMPRODUCT(--($E$4:$E$494=C509),--($D$4:$D$494=""),$I$4:$I$494)</f>
        <v>0</v>
      </c>
      <c r="J509" s="92" cm="1">
        <f t="array" ref="J509">SUMPRODUCT(--($E$4:$E$494=C509),--($D$4:$D$494=""),$J$4:$J$494)</f>
        <v>0</v>
      </c>
      <c r="K509" s="92" cm="1">
        <f t="array" ref="K509">SUMPRODUCT(--($E$4:$E$494=C509),--($D$4:$D$494=""),$K$4:$K$494)</f>
        <v>0</v>
      </c>
      <c r="L509" s="92" cm="1">
        <f t="array" ref="L509">SUMPRODUCT(--($E$4:$E$494=C509),--($D$4:$D$494=""),$L$4:$L$494)</f>
        <v>0</v>
      </c>
      <c r="M509" s="92" cm="1">
        <f t="array" ref="M509">SUMPRODUCT(--($E$4:$E$494=C509),--($D$4:$D$494=""),$M$4:$M$494)</f>
        <v>0</v>
      </c>
      <c r="N509" s="92">
        <f t="shared" si="18"/>
        <v>0</v>
      </c>
      <c r="O509" s="81"/>
      <c r="P509" s="92" t="e" cm="1">
        <f t="array" ref="P509">SUMPRODUCT(--($E$4:$E$494=C509),--($D$4:$D$494=""),$P$4:$P$494)</f>
        <v>#N/A</v>
      </c>
    </row>
    <row r="510" spans="3:16">
      <c r="C510" s="81" t="str">
        <f>IF('4'!K14="", "Vrije categorie",'4'!K14)</f>
        <v>Vrije categorie</v>
      </c>
      <c r="F510" s="92" cm="1">
        <f t="array" ref="F510">SUMPRODUCT(--($E$4:$E$494=C510),--($D$4:$D$494=""),$F$4:$F$494)</f>
        <v>0</v>
      </c>
      <c r="G510" s="92" cm="1">
        <f t="array" ref="G510">SUMPRODUCT(--($E$4:$E$494=C510),--($D$4:$D$494=""),$G$4:$G$494)</f>
        <v>0</v>
      </c>
      <c r="H510" s="92" cm="1">
        <f t="array" ref="H510">SUMPRODUCT(--($E$4:$E$494=C510),--($D$4:$D$494=""),$H$4:$H$494)</f>
        <v>0</v>
      </c>
      <c r="I510" s="92" cm="1">
        <f t="array" ref="I510">SUMPRODUCT(--($E$4:$E$494=C510),--($D$4:$D$494=""),$I$4:$I$494)</f>
        <v>0</v>
      </c>
      <c r="J510" s="92" cm="1">
        <f t="array" ref="J510">SUMPRODUCT(--($E$4:$E$494=C510),--($D$4:$D$494=""),$J$4:$J$494)</f>
        <v>0</v>
      </c>
      <c r="K510" s="92" cm="1">
        <f t="array" ref="K510">SUMPRODUCT(--($E$4:$E$494=C510),--($D$4:$D$494=""),$K$4:$K$494)</f>
        <v>0</v>
      </c>
      <c r="L510" s="92" cm="1">
        <f t="array" ref="L510">SUMPRODUCT(--($E$4:$E$494=C510),--($D$4:$D$494=""),$L$4:$L$494)</f>
        <v>0</v>
      </c>
      <c r="M510" s="92" cm="1">
        <f t="array" ref="M510">SUMPRODUCT(--($E$4:$E$494=C510),--($D$4:$D$494=""),$M$4:$M$494)</f>
        <v>0</v>
      </c>
      <c r="N510" s="92">
        <f t="shared" si="18"/>
        <v>0</v>
      </c>
      <c r="O510" s="81"/>
      <c r="P510" s="92" t="e" cm="1">
        <f t="array" ref="P510">SUMPRODUCT(--($E$4:$E$494=C510),--($D$4:$D$494=""),$P$4:$P$494)</f>
        <v>#N/A</v>
      </c>
    </row>
    <row r="511" spans="3:16">
      <c r="C511" s="81" t="str">
        <f>IF('4'!K15="", "Vrije categorie",'4'!K15)</f>
        <v>Vrije categorie</v>
      </c>
      <c r="F511" s="92" cm="1">
        <f t="array" ref="F511">SUMPRODUCT(--($E$4:$E$494=C511),--($D$4:$D$494=""),$F$4:$F$494)</f>
        <v>0</v>
      </c>
      <c r="G511" s="92" cm="1">
        <f t="array" ref="G511">SUMPRODUCT(--($E$4:$E$494=C511),--($D$4:$D$494=""),$G$4:$G$494)</f>
        <v>0</v>
      </c>
      <c r="H511" s="92" cm="1">
        <f t="array" ref="H511">SUMPRODUCT(--($E$4:$E$494=C511),--($D$4:$D$494=""),$H$4:$H$494)</f>
        <v>0</v>
      </c>
      <c r="I511" s="92" cm="1">
        <f t="array" ref="I511">SUMPRODUCT(--($E$4:$E$494=C511),--($D$4:$D$494=""),$I$4:$I$494)</f>
        <v>0</v>
      </c>
      <c r="J511" s="92" cm="1">
        <f t="array" ref="J511">SUMPRODUCT(--($E$4:$E$494=C511),--($D$4:$D$494=""),$J$4:$J$494)</f>
        <v>0</v>
      </c>
      <c r="K511" s="92" cm="1">
        <f t="array" ref="K511">SUMPRODUCT(--($E$4:$E$494=C511),--($D$4:$D$494=""),$K$4:$K$494)</f>
        <v>0</v>
      </c>
      <c r="L511" s="92" cm="1">
        <f t="array" ref="L511">SUMPRODUCT(--($E$4:$E$494=C511),--($D$4:$D$494=""),$L$4:$L$494)</f>
        <v>0</v>
      </c>
      <c r="M511" s="92" cm="1">
        <f t="array" ref="M511">SUMPRODUCT(--($E$4:$E$494=C511),--($D$4:$D$494=""),$M$4:$M$494)</f>
        <v>0</v>
      </c>
      <c r="N511" s="92">
        <f t="shared" si="18"/>
        <v>0</v>
      </c>
      <c r="O511" s="81"/>
      <c r="P511" s="92" t="e" cm="1">
        <f t="array" ref="P511">SUMPRODUCT(--($E$4:$E$494=C511),--($D$4:$D$494=""),$P$4:$P$494)</f>
        <v>#N/A</v>
      </c>
    </row>
    <row r="512" spans="3:16" ht="15.75" thickBot="1">
      <c r="C512" s="94" t="s">
        <v>176</v>
      </c>
      <c r="D512" s="90"/>
      <c r="E512" s="90"/>
      <c r="F512" s="93">
        <f>SUM(F499:F511)</f>
        <v>0</v>
      </c>
      <c r="G512" s="93">
        <f t="shared" ref="G512:M512" si="19">SUM(G499:G511)</f>
        <v>0</v>
      </c>
      <c r="H512" s="93">
        <f t="shared" si="19"/>
        <v>0</v>
      </c>
      <c r="I512" s="93">
        <f t="shared" si="19"/>
        <v>0</v>
      </c>
      <c r="J512" s="93">
        <f t="shared" si="19"/>
        <v>0</v>
      </c>
      <c r="K512" s="93">
        <f t="shared" si="19"/>
        <v>0</v>
      </c>
      <c r="L512" s="93">
        <f t="shared" si="19"/>
        <v>0</v>
      </c>
      <c r="M512" s="93">
        <f t="shared" si="19"/>
        <v>0</v>
      </c>
      <c r="N512" s="93">
        <f t="shared" si="18"/>
        <v>0</v>
      </c>
      <c r="O512" s="93"/>
      <c r="P512" s="93" t="e">
        <f>SUM(P499:P511)</f>
        <v>#N/A</v>
      </c>
    </row>
    <row r="513" spans="3:16" ht="15.75" thickTop="1">
      <c r="C513" s="80"/>
      <c r="F513" s="33"/>
      <c r="G513" s="33"/>
      <c r="H513" s="33"/>
      <c r="I513" s="33"/>
      <c r="J513" s="33"/>
      <c r="K513" s="33"/>
      <c r="L513" s="33"/>
      <c r="M513" s="33"/>
      <c r="N513" s="33"/>
      <c r="O513" s="33"/>
      <c r="P513" s="33"/>
    </row>
    <row r="514" spans="3:16" ht="15.75" thickBot="1">
      <c r="C514" s="94" t="s">
        <v>175</v>
      </c>
      <c r="D514" s="90"/>
      <c r="E514" s="90"/>
      <c r="F514" s="93" cm="1">
        <f t="array" ref="F514">SUMPRODUCT(--($E$4:$E$494="X"),F4:F494)</f>
        <v>0</v>
      </c>
      <c r="G514" s="93" cm="1">
        <f t="array" ref="G514">SUMPRODUCT(--($E$4:$E$494="X"),G4:G494)</f>
        <v>0</v>
      </c>
      <c r="H514" s="93" cm="1">
        <f t="array" ref="H514">SUMPRODUCT(--($E$4:$E$494="X"),H4:H494)</f>
        <v>0</v>
      </c>
      <c r="I514" s="93" cm="1">
        <f t="array" ref="I514">SUMPRODUCT(--($E$4:$E$494="X"),I4:I494)</f>
        <v>0</v>
      </c>
      <c r="J514" s="93" cm="1">
        <f t="array" ref="J514">SUMPRODUCT(--($E$4:$E$494="X"),J4:J494)</f>
        <v>0</v>
      </c>
      <c r="K514" s="93" cm="1">
        <f t="array" ref="K514">SUMPRODUCT(--($E$4:$E$494="X"),K4:K494)</f>
        <v>0</v>
      </c>
      <c r="L514" s="93" cm="1">
        <f t="array" ref="L514">SUMPRODUCT(--($E$4:$E$494="X"),L4:L494)</f>
        <v>0</v>
      </c>
      <c r="M514" s="93" cm="1">
        <f t="array" ref="M514">SUMPRODUCT(--($E$4:$E$494="X"),M4:M494)</f>
        <v>0</v>
      </c>
      <c r="N514" s="33"/>
      <c r="O514" s="33"/>
      <c r="P514" s="33"/>
    </row>
    <row r="515" spans="3:16" ht="15.75" thickTop="1"/>
    <row r="517" spans="3:16">
      <c r="C517" s="95" t="s">
        <v>178</v>
      </c>
      <c r="D517" s="96"/>
      <c r="E517" s="96"/>
      <c r="F517" s="96"/>
      <c r="G517" s="96"/>
      <c r="H517" s="96"/>
      <c r="I517" s="96"/>
      <c r="J517" s="96"/>
      <c r="K517" s="96"/>
      <c r="L517" s="96"/>
      <c r="M517" s="96"/>
      <c r="N517" s="95" t="s">
        <v>186</v>
      </c>
    </row>
    <row r="518" spans="3:16">
      <c r="C518" s="95" t="str">
        <f>C499</f>
        <v>A</v>
      </c>
      <c r="D518" s="96"/>
      <c r="E518" s="96"/>
      <c r="F518" s="99" cm="1">
        <f t="array" ref="F518">SUMPRODUCT(--($E$4:$E$494=C518),--($D$4:$D$494="X"),$F$4:$F$494)</f>
        <v>0</v>
      </c>
      <c r="G518" s="99" cm="1">
        <f t="array" ref="G518">SUMPRODUCT(--($E$4:$E$494=C518),--($D$4:$D$494="X"),$G$4:$G$494)</f>
        <v>0</v>
      </c>
      <c r="H518" s="99" cm="1">
        <f t="array" ref="H518">SUMPRODUCT(--($E$4:$E$494=C518),--($D$4:$D$494="X"),$H$4:$H$494)</f>
        <v>0</v>
      </c>
      <c r="I518" s="99" cm="1">
        <f t="array" ref="I518">SUMPRODUCT(--($E$4:$E$494=C518),--($D$4:$D$494="X"),$I$4:$I$494)</f>
        <v>0</v>
      </c>
      <c r="J518" s="99" cm="1">
        <f t="array" ref="J518">SUMPRODUCT(--($E$4:$E$494=C518),--($D$4:$D$494="X"),$J$4:$J$494)</f>
        <v>0</v>
      </c>
      <c r="K518" s="99" cm="1">
        <f t="array" ref="K518">SUMPRODUCT(--($E$4:$E$494=C518),--($D$4:$D$494="X"),$K$4:$K$494)</f>
        <v>0</v>
      </c>
      <c r="L518" s="99" cm="1">
        <f t="array" ref="L518">SUMPRODUCT(--($E$4:$E$494=C518),--($D$4:$D$494="X"),$L$4:$L$494)</f>
        <v>0</v>
      </c>
      <c r="M518" s="99" cm="1">
        <f t="array" ref="M518">SUMPRODUCT(--($E$4:$E$494=C518),--($D$4:$D$494="X"),$M$4:$M$494)</f>
        <v>0</v>
      </c>
      <c r="N518" s="99">
        <f>SUM(F518:M518)</f>
        <v>0</v>
      </c>
    </row>
    <row r="519" spans="3:16">
      <c r="C519" s="95" t="str">
        <f t="shared" ref="C519:C530" si="20">C500</f>
        <v>B</v>
      </c>
      <c r="D519" s="96"/>
      <c r="E519" s="96"/>
      <c r="F519" s="99" cm="1">
        <f t="array" ref="F519">SUMPRODUCT(--($E$4:$E$494=C519),--($D$4:$D$494="X"),$F$4:$F$494)</f>
        <v>0</v>
      </c>
      <c r="G519" s="99" cm="1">
        <f t="array" ref="G519">SUMPRODUCT(--($E$4:$E$494=C519),--($D$4:$D$494="X"),$G$4:$G$494)</f>
        <v>0</v>
      </c>
      <c r="H519" s="99" cm="1">
        <f t="array" ref="H519">SUMPRODUCT(--($E$4:$E$494=C519),--($D$4:$D$494="X"),$H$4:$H$494)</f>
        <v>0</v>
      </c>
      <c r="I519" s="99" cm="1">
        <f t="array" ref="I519">SUMPRODUCT(--($E$4:$E$494=C519),--($D$4:$D$494="X"),$I$4:$I$494)</f>
        <v>0</v>
      </c>
      <c r="J519" s="99" cm="1">
        <f t="array" ref="J519">SUMPRODUCT(--($E$4:$E$494=C519),--($D$4:$D$494="X"),$J$4:$J$494)</f>
        <v>0</v>
      </c>
      <c r="K519" s="99" cm="1">
        <f t="array" ref="K519">SUMPRODUCT(--($E$4:$E$494=C519),--($D$4:$D$494="X"),$K$4:$K$494)</f>
        <v>0</v>
      </c>
      <c r="L519" s="99" cm="1">
        <f t="array" ref="L519">SUMPRODUCT(--($E$4:$E$494=C519),--($D$4:$D$494="X"),$L$4:$L$494)</f>
        <v>0</v>
      </c>
      <c r="M519" s="99" cm="1">
        <f t="array" ref="M519">SUMPRODUCT(--($E$4:$E$494=C519),--($D$4:$D$494="X"),$M$4:$M$494)</f>
        <v>0</v>
      </c>
      <c r="N519" s="99">
        <f t="shared" ref="N519:N530" si="21">SUM(F519:M519)</f>
        <v>0</v>
      </c>
    </row>
    <row r="520" spans="3:16">
      <c r="C520" s="95" t="str">
        <f t="shared" si="20"/>
        <v>C</v>
      </c>
      <c r="D520" s="96"/>
      <c r="E520" s="96"/>
      <c r="F520" s="99" cm="1">
        <f t="array" ref="F520">SUMPRODUCT(--($E$4:$E$494=C520),--($D$4:$D$494="X"),$F$4:$F$494)</f>
        <v>0</v>
      </c>
      <c r="G520" s="99" cm="1">
        <f t="array" ref="G520">SUMPRODUCT(--($E$4:$E$494=C520),--($D$4:$D$494="X"),$G$4:$G$494)</f>
        <v>0</v>
      </c>
      <c r="H520" s="99" cm="1">
        <f t="array" ref="H520">SUMPRODUCT(--($E$4:$E$494=C520),--($D$4:$D$494="X"),$H$4:$H$494)</f>
        <v>0</v>
      </c>
      <c r="I520" s="99" cm="1">
        <f t="array" ref="I520">SUMPRODUCT(--($E$4:$E$494=C520),--($D$4:$D$494="X"),$I$4:$I$494)</f>
        <v>0</v>
      </c>
      <c r="J520" s="99" cm="1">
        <f t="array" ref="J520">SUMPRODUCT(--($E$4:$E$494=C520),--($D$4:$D$494="X"),$J$4:$J$494)</f>
        <v>0</v>
      </c>
      <c r="K520" s="99" cm="1">
        <f t="array" ref="K520">SUMPRODUCT(--($E$4:$E$494=C520),--($D$4:$D$494="X"),$K$4:$K$494)</f>
        <v>0</v>
      </c>
      <c r="L520" s="99" cm="1">
        <f t="array" ref="L520">SUMPRODUCT(--($E$4:$E$494=C520),--($D$4:$D$494="X"),$L$4:$L$494)</f>
        <v>0</v>
      </c>
      <c r="M520" s="99" cm="1">
        <f t="array" ref="M520">SUMPRODUCT(--($E$4:$E$494=C520),--($D$4:$D$494="X"),$M$4:$M$494)</f>
        <v>0</v>
      </c>
      <c r="N520" s="99">
        <f t="shared" si="21"/>
        <v>0</v>
      </c>
    </row>
    <row r="521" spans="3:16">
      <c r="C521" s="95" t="str">
        <f t="shared" si="20"/>
        <v>D</v>
      </c>
      <c r="D521" s="96"/>
      <c r="E521" s="96"/>
      <c r="F521" s="99" cm="1">
        <f t="array" ref="F521">SUMPRODUCT(--($E$4:$E$494=C521),--($D$4:$D$494="X"),$F$4:$F$494)</f>
        <v>0</v>
      </c>
      <c r="G521" s="99" cm="1">
        <f t="array" ref="G521">SUMPRODUCT(--($E$4:$E$494=C521),--($D$4:$D$494="X"),$G$4:$G$494)</f>
        <v>0</v>
      </c>
      <c r="H521" s="99" cm="1">
        <f t="array" ref="H521">SUMPRODUCT(--($E$4:$E$494=C521),--($D$4:$D$494="X"),$H$4:$H$494)</f>
        <v>0</v>
      </c>
      <c r="I521" s="99" cm="1">
        <f t="array" ref="I521">SUMPRODUCT(--($E$4:$E$494=C521),--($D$4:$D$494="X"),$I$4:$I$494)</f>
        <v>0</v>
      </c>
      <c r="J521" s="99" cm="1">
        <f t="array" ref="J521">SUMPRODUCT(--($E$4:$E$494=C521),--($D$4:$D$494="X"),$J$4:$J$494)</f>
        <v>0</v>
      </c>
      <c r="K521" s="99" cm="1">
        <f t="array" ref="K521">SUMPRODUCT(--($E$4:$E$494=C521),--($D$4:$D$494="X"),$K$4:$K$494)</f>
        <v>0</v>
      </c>
      <c r="L521" s="99" cm="1">
        <f t="array" ref="L521">SUMPRODUCT(--($E$4:$E$494=C521),--($D$4:$D$494="X"),$L$4:$L$494)</f>
        <v>0</v>
      </c>
      <c r="M521" s="99" cm="1">
        <f t="array" ref="M521">SUMPRODUCT(--($E$4:$E$494=C521),--($D$4:$D$494="X"),$M$4:$M$494)</f>
        <v>0</v>
      </c>
      <c r="N521" s="99">
        <f t="shared" si="21"/>
        <v>0</v>
      </c>
    </row>
    <row r="522" spans="3:16">
      <c r="C522" s="95" t="str">
        <f t="shared" si="20"/>
        <v>E</v>
      </c>
      <c r="D522" s="96"/>
      <c r="E522" s="96"/>
      <c r="F522" s="99" cm="1">
        <f t="array" ref="F522">SUMPRODUCT(--($E$4:$E$494=C522),--($D$4:$D$494="X"),$F$4:$F$494)</f>
        <v>0</v>
      </c>
      <c r="G522" s="99" cm="1">
        <f t="array" ref="G522">SUMPRODUCT(--($E$4:$E$494=C522),--($D$4:$D$494="X"),$G$4:$G$494)</f>
        <v>0</v>
      </c>
      <c r="H522" s="99" cm="1">
        <f t="array" ref="H522">SUMPRODUCT(--($E$4:$E$494=C522),--($D$4:$D$494="X"),$H$4:$H$494)</f>
        <v>0</v>
      </c>
      <c r="I522" s="99" cm="1">
        <f t="array" ref="I522">SUMPRODUCT(--($E$4:$E$494=C522),--($D$4:$D$494="X"),$I$4:$I$494)</f>
        <v>0</v>
      </c>
      <c r="J522" s="99" cm="1">
        <f t="array" ref="J522">SUMPRODUCT(--($E$4:$E$494=C522),--($D$4:$D$494="X"),$J$4:$J$494)</f>
        <v>0</v>
      </c>
      <c r="K522" s="99" cm="1">
        <f t="array" ref="K522">SUMPRODUCT(--($E$4:$E$494=C522),--($D$4:$D$494="X"),$K$4:$K$494)</f>
        <v>0</v>
      </c>
      <c r="L522" s="99" cm="1">
        <f t="array" ref="L522">SUMPRODUCT(--($E$4:$E$494=C522),--($D$4:$D$494="X"),$L$4:$L$494)</f>
        <v>0</v>
      </c>
      <c r="M522" s="99" cm="1">
        <f t="array" ref="M522">SUMPRODUCT(--($E$4:$E$494=C522),--($D$4:$D$494="X"),$M$4:$M$494)</f>
        <v>0</v>
      </c>
      <c r="N522" s="99">
        <f t="shared" si="21"/>
        <v>0</v>
      </c>
    </row>
    <row r="523" spans="3:16">
      <c r="C523" s="95" t="str">
        <f t="shared" si="20"/>
        <v>F</v>
      </c>
      <c r="D523" s="96"/>
      <c r="E523" s="96"/>
      <c r="F523" s="99" cm="1">
        <f t="array" ref="F523">SUMPRODUCT(--($E$4:$E$494=C523),--($D$4:$D$494="X"),$F$4:$F$494)</f>
        <v>0</v>
      </c>
      <c r="G523" s="99" cm="1">
        <f t="array" ref="G523">SUMPRODUCT(--($E$4:$E$494=C523),--($D$4:$D$494="X"),$G$4:$G$494)</f>
        <v>0</v>
      </c>
      <c r="H523" s="99" cm="1">
        <f t="array" ref="H523">SUMPRODUCT(--($E$4:$E$494=C523),--($D$4:$D$494="X"),$H$4:$H$494)</f>
        <v>0</v>
      </c>
      <c r="I523" s="99" cm="1">
        <f t="array" ref="I523">SUMPRODUCT(--($E$4:$E$494=C523),--($D$4:$D$494="X"),$I$4:$I$494)</f>
        <v>0</v>
      </c>
      <c r="J523" s="99" cm="1">
        <f t="array" ref="J523">SUMPRODUCT(--($E$4:$E$494=C523),--($D$4:$D$494="X"),$J$4:$J$494)</f>
        <v>0</v>
      </c>
      <c r="K523" s="99" cm="1">
        <f t="array" ref="K523">SUMPRODUCT(--($E$4:$E$494=C523),--($D$4:$D$494="X"),$K$4:$K$494)</f>
        <v>0</v>
      </c>
      <c r="L523" s="99" cm="1">
        <f t="array" ref="L523">SUMPRODUCT(--($E$4:$E$494=C523),--($D$4:$D$494="X"),$L$4:$L$494)</f>
        <v>0</v>
      </c>
      <c r="M523" s="99" cm="1">
        <f t="array" ref="M523">SUMPRODUCT(--($E$4:$E$494=C523),--($D$4:$D$494="X"),$M$4:$M$494)</f>
        <v>0</v>
      </c>
      <c r="N523" s="99">
        <f t="shared" si="21"/>
        <v>0</v>
      </c>
    </row>
    <row r="524" spans="3:16">
      <c r="C524" s="95" t="str">
        <f t="shared" si="20"/>
        <v>G</v>
      </c>
      <c r="D524" s="96"/>
      <c r="E524" s="96"/>
      <c r="F524" s="99" cm="1">
        <f t="array" ref="F524">SUMPRODUCT(--($E$4:$E$494=C524),--($D$4:$D$494="X"),$F$4:$F$494)</f>
        <v>0</v>
      </c>
      <c r="G524" s="99" cm="1">
        <f t="array" ref="G524">SUMPRODUCT(--($E$4:$E$494=C524),--($D$4:$D$494="X"),$G$4:$G$494)</f>
        <v>0</v>
      </c>
      <c r="H524" s="99" cm="1">
        <f t="array" ref="H524">SUMPRODUCT(--($E$4:$E$494=C524),--($D$4:$D$494="X"),$H$4:$H$494)</f>
        <v>0</v>
      </c>
      <c r="I524" s="99" cm="1">
        <f t="array" ref="I524">SUMPRODUCT(--($E$4:$E$494=C524),--($D$4:$D$494="X"),$I$4:$I$494)</f>
        <v>0</v>
      </c>
      <c r="J524" s="99" cm="1">
        <f t="array" ref="J524">SUMPRODUCT(--($E$4:$E$494=C524),--($D$4:$D$494="X"),$J$4:$J$494)</f>
        <v>0</v>
      </c>
      <c r="K524" s="99" cm="1">
        <f t="array" ref="K524">SUMPRODUCT(--($E$4:$E$494=C524),--($D$4:$D$494="X"),$K$4:$K$494)</f>
        <v>0</v>
      </c>
      <c r="L524" s="99" cm="1">
        <f t="array" ref="L524">SUMPRODUCT(--($E$4:$E$494=C524),--($D$4:$D$494="X"),$L$4:$L$494)</f>
        <v>0</v>
      </c>
      <c r="M524" s="99" cm="1">
        <f t="array" ref="M524">SUMPRODUCT(--($E$4:$E$494=C524),--($D$4:$D$494="X"),$M$4:$M$494)</f>
        <v>0</v>
      </c>
      <c r="N524" s="99">
        <f t="shared" si="21"/>
        <v>0</v>
      </c>
    </row>
    <row r="525" spans="3:16">
      <c r="C525" s="95" t="str">
        <f t="shared" si="20"/>
        <v>H</v>
      </c>
      <c r="D525" s="96"/>
      <c r="E525" s="96"/>
      <c r="F525" s="99" cm="1">
        <f t="array" ref="F525">SUMPRODUCT(--($E$4:$E$494=C525),--($D$4:$D$494="X"),$F$4:$F$494)</f>
        <v>0</v>
      </c>
      <c r="G525" s="99" cm="1">
        <f t="array" ref="G525">SUMPRODUCT(--($E$4:$E$494=C525),--($D$4:$D$494="X"),$G$4:$G$494)</f>
        <v>0</v>
      </c>
      <c r="H525" s="99" cm="1">
        <f t="array" ref="H525">SUMPRODUCT(--($E$4:$E$494=C525),--($D$4:$D$494="X"),$H$4:$H$494)</f>
        <v>0</v>
      </c>
      <c r="I525" s="99" cm="1">
        <f t="array" ref="I525">SUMPRODUCT(--($E$4:$E$494=C525),--($D$4:$D$494="X"),$I$4:$I$494)</f>
        <v>0</v>
      </c>
      <c r="J525" s="99" cm="1">
        <f t="array" ref="J525">SUMPRODUCT(--($E$4:$E$494=C525),--($D$4:$D$494="X"),$J$4:$J$494)</f>
        <v>0</v>
      </c>
      <c r="K525" s="99" cm="1">
        <f t="array" ref="K525">SUMPRODUCT(--($E$4:$E$494=C525),--($D$4:$D$494="X"),$K$4:$K$494)</f>
        <v>0</v>
      </c>
      <c r="L525" s="99" cm="1">
        <f t="array" ref="L525">SUMPRODUCT(--($E$4:$E$494=C525),--($D$4:$D$494="X"),$L$4:$L$494)</f>
        <v>0</v>
      </c>
      <c r="M525" s="99" cm="1">
        <f t="array" ref="M525">SUMPRODUCT(--($E$4:$E$494=C525),--($D$4:$D$494="X"),$M$4:$M$494)</f>
        <v>0</v>
      </c>
      <c r="N525" s="99">
        <f t="shared" si="21"/>
        <v>0</v>
      </c>
    </row>
    <row r="526" spans="3:16">
      <c r="C526" s="95" t="str">
        <f t="shared" si="20"/>
        <v>I</v>
      </c>
      <c r="D526" s="96"/>
      <c r="E526" s="96"/>
      <c r="F526" s="99" cm="1">
        <f t="array" ref="F526">SUMPRODUCT(--($E$4:$E$494=C526),--($D$4:$D$494="X"),$F$4:$F$494)</f>
        <v>0</v>
      </c>
      <c r="G526" s="99" cm="1">
        <f t="array" ref="G526">SUMPRODUCT(--($E$4:$E$494=C526),--($D$4:$D$494="X"),$G$4:$G$494)</f>
        <v>0</v>
      </c>
      <c r="H526" s="99" cm="1">
        <f t="array" ref="H526">SUMPRODUCT(--($E$4:$E$494=C526),--($D$4:$D$494="X"),$H$4:$H$494)</f>
        <v>0</v>
      </c>
      <c r="I526" s="99" cm="1">
        <f t="array" ref="I526">SUMPRODUCT(--($E$4:$E$494=C526),--($D$4:$D$494="X"),$I$4:$I$494)</f>
        <v>0</v>
      </c>
      <c r="J526" s="99" cm="1">
        <f t="array" ref="J526">SUMPRODUCT(--($E$4:$E$494=C526),--($D$4:$D$494="X"),$J$4:$J$494)</f>
        <v>0</v>
      </c>
      <c r="K526" s="99" cm="1">
        <f t="array" ref="K526">SUMPRODUCT(--($E$4:$E$494=C526),--($D$4:$D$494="X"),$K$4:$K$494)</f>
        <v>0</v>
      </c>
      <c r="L526" s="99" cm="1">
        <f t="array" ref="L526">SUMPRODUCT(--($E$4:$E$494=C526),--($D$4:$D$494="X"),$L$4:$L$494)</f>
        <v>0</v>
      </c>
      <c r="M526" s="99" cm="1">
        <f t="array" ref="M526">SUMPRODUCT(--($E$4:$E$494=C526),--($D$4:$D$494="X"),$M$4:$M$494)</f>
        <v>0</v>
      </c>
      <c r="N526" s="99">
        <f t="shared" si="21"/>
        <v>0</v>
      </c>
    </row>
    <row r="527" spans="3:16">
      <c r="C527" s="95" t="str">
        <f t="shared" si="20"/>
        <v>J</v>
      </c>
      <c r="D527" s="96"/>
      <c r="E527" s="96"/>
      <c r="F527" s="99" cm="1">
        <f t="array" ref="F527">SUMPRODUCT(--($E$4:$E$494=C527),--($D$4:$D$494="X"),$F$4:$F$494)</f>
        <v>0</v>
      </c>
      <c r="G527" s="99" cm="1">
        <f t="array" ref="G527">SUMPRODUCT(--($E$4:$E$494=C527),--($D$4:$D$494="X"),$G$4:$G$494)</f>
        <v>0</v>
      </c>
      <c r="H527" s="99" cm="1">
        <f t="array" ref="H527">SUMPRODUCT(--($E$4:$E$494=C527),--($D$4:$D$494="X"),$H$4:$H$494)</f>
        <v>0</v>
      </c>
      <c r="I527" s="99" cm="1">
        <f t="array" ref="I527">SUMPRODUCT(--($E$4:$E$494=C527),--($D$4:$D$494="X"),$I$4:$I$494)</f>
        <v>0</v>
      </c>
      <c r="J527" s="99" cm="1">
        <f t="array" ref="J527">SUMPRODUCT(--($E$4:$E$494=C527),--($D$4:$D$494="X"),$J$4:$J$494)</f>
        <v>0</v>
      </c>
      <c r="K527" s="99" cm="1">
        <f t="array" ref="K527">SUMPRODUCT(--($E$4:$E$494=C527),--($D$4:$D$494="X"),$K$4:$K$494)</f>
        <v>0</v>
      </c>
      <c r="L527" s="99" cm="1">
        <f t="array" ref="L527">SUMPRODUCT(--($E$4:$E$494=C527),--($D$4:$D$494="X"),$L$4:$L$494)</f>
        <v>0</v>
      </c>
      <c r="M527" s="99" cm="1">
        <f t="array" ref="M527">SUMPRODUCT(--($E$4:$E$494=C527),--($D$4:$D$494="X"),$M$4:$M$494)</f>
        <v>0</v>
      </c>
      <c r="N527" s="99">
        <f t="shared" si="21"/>
        <v>0</v>
      </c>
    </row>
    <row r="528" spans="3:16">
      <c r="C528" s="95" t="str">
        <f t="shared" si="20"/>
        <v>K</v>
      </c>
      <c r="D528" s="96"/>
      <c r="E528" s="96"/>
      <c r="F528" s="99" cm="1">
        <f t="array" ref="F528">SUMPRODUCT(--($E$4:$E$494=C528),--($D$4:$D$494="X"),$F$4:$F$494)</f>
        <v>0</v>
      </c>
      <c r="G528" s="99" cm="1">
        <f t="array" ref="G528">SUMPRODUCT(--($E$4:$E$494=C528),--($D$4:$D$494="X"),$G$4:$G$494)</f>
        <v>0</v>
      </c>
      <c r="H528" s="99" cm="1">
        <f t="array" ref="H528">SUMPRODUCT(--($E$4:$E$494=C528),--($D$4:$D$494="X"),$H$4:$H$494)</f>
        <v>0</v>
      </c>
      <c r="I528" s="99" cm="1">
        <f t="array" ref="I528">SUMPRODUCT(--($E$4:$E$494=C528),--($D$4:$D$494="X"),$I$4:$I$494)</f>
        <v>0</v>
      </c>
      <c r="J528" s="99" cm="1">
        <f t="array" ref="J528">SUMPRODUCT(--($E$4:$E$494=C528),--($D$4:$D$494="X"),$J$4:$J$494)</f>
        <v>0</v>
      </c>
      <c r="K528" s="99" cm="1">
        <f t="array" ref="K528">SUMPRODUCT(--($E$4:$E$494=C528),--($D$4:$D$494="X"),$K$4:$K$494)</f>
        <v>0</v>
      </c>
      <c r="L528" s="99" cm="1">
        <f t="array" ref="L528">SUMPRODUCT(--($E$4:$E$494=C528),--($D$4:$D$494="X"),$L$4:$L$494)</f>
        <v>0</v>
      </c>
      <c r="M528" s="99" cm="1">
        <f t="array" ref="M528">SUMPRODUCT(--($E$4:$E$494=C528),--($D$4:$D$494="X"),$M$4:$M$494)</f>
        <v>0</v>
      </c>
      <c r="N528" s="99">
        <f t="shared" si="21"/>
        <v>0</v>
      </c>
    </row>
    <row r="529" spans="3:14">
      <c r="C529" s="95" t="str">
        <f t="shared" si="20"/>
        <v>Vrije categorie</v>
      </c>
      <c r="D529" s="96"/>
      <c r="E529" s="96"/>
      <c r="F529" s="99" cm="1">
        <f t="array" ref="F529">SUMPRODUCT(--($E$4:$E$494=C529),--($D$4:$D$494="X"),$F$4:$F$494)</f>
        <v>0</v>
      </c>
      <c r="G529" s="99" cm="1">
        <f t="array" ref="G529">SUMPRODUCT(--($E$4:$E$494=C529),--($D$4:$D$494="X"),$G$4:$G$494)</f>
        <v>0</v>
      </c>
      <c r="H529" s="99" cm="1">
        <f t="array" ref="H529">SUMPRODUCT(--($E$4:$E$494=C529),--($D$4:$D$494="X"),$H$4:$H$494)</f>
        <v>0</v>
      </c>
      <c r="I529" s="99" cm="1">
        <f t="array" ref="I529">SUMPRODUCT(--($E$4:$E$494=C529),--($D$4:$D$494="X"),$I$4:$I$494)</f>
        <v>0</v>
      </c>
      <c r="J529" s="99" cm="1">
        <f t="array" ref="J529">SUMPRODUCT(--($E$4:$E$494=C529),--($D$4:$D$494="X"),$J$4:$J$494)</f>
        <v>0</v>
      </c>
      <c r="K529" s="99" cm="1">
        <f t="array" ref="K529">SUMPRODUCT(--($E$4:$E$494=C529),--($D$4:$D$494="X"),$K$4:$K$494)</f>
        <v>0</v>
      </c>
      <c r="L529" s="99" cm="1">
        <f t="array" ref="L529">SUMPRODUCT(--($E$4:$E$494=C529),--($D$4:$D$494="X"),$L$4:$L$494)</f>
        <v>0</v>
      </c>
      <c r="M529" s="99" cm="1">
        <f t="array" ref="M529">SUMPRODUCT(--($E$4:$E$494=C529),--($D$4:$D$494="X"),$M$4:$M$494)</f>
        <v>0</v>
      </c>
      <c r="N529" s="99">
        <f t="shared" si="21"/>
        <v>0</v>
      </c>
    </row>
    <row r="530" spans="3:14">
      <c r="C530" s="95" t="str">
        <f t="shared" si="20"/>
        <v>Vrije categorie</v>
      </c>
      <c r="D530" s="96"/>
      <c r="E530" s="96"/>
      <c r="F530" s="99" cm="1">
        <f t="array" ref="F530">SUMPRODUCT(--($E$4:$E$494=C530),--($D$4:$D$494="X"),$F$4:$F$494)</f>
        <v>0</v>
      </c>
      <c r="G530" s="99" cm="1">
        <f t="array" ref="G530">SUMPRODUCT(--($E$4:$E$494=C530),--($D$4:$D$494="X"),$G$4:$G$494)</f>
        <v>0</v>
      </c>
      <c r="H530" s="99" cm="1">
        <f t="array" ref="H530">SUMPRODUCT(--($E$4:$E$494=C530),--($D$4:$D$494="X"),$H$4:$H$494)</f>
        <v>0</v>
      </c>
      <c r="I530" s="99" cm="1">
        <f t="array" ref="I530">SUMPRODUCT(--($E$4:$E$494=C530),--($D$4:$D$494="X"),$I$4:$I$494)</f>
        <v>0</v>
      </c>
      <c r="J530" s="99" cm="1">
        <f t="array" ref="J530">SUMPRODUCT(--($E$4:$E$494=C530),--($D$4:$D$494="X"),$J$4:$J$494)</f>
        <v>0</v>
      </c>
      <c r="K530" s="99" cm="1">
        <f t="array" ref="K530">SUMPRODUCT(--($E$4:$E$494=C530),--($D$4:$D$494="X"),$K$4:$K$494)</f>
        <v>0</v>
      </c>
      <c r="L530" s="99" cm="1">
        <f t="array" ref="L530">SUMPRODUCT(--($E$4:$E$494=C530),--($D$4:$D$494="X"),$L$4:$L$494)</f>
        <v>0</v>
      </c>
      <c r="M530" s="99" cm="1">
        <f t="array" ref="M530">SUMPRODUCT(--($E$4:$E$494=C530),--($D$4:$D$494="X"),$M$4:$M$494)</f>
        <v>0</v>
      </c>
      <c r="N530" s="99">
        <f t="shared" si="21"/>
        <v>0</v>
      </c>
    </row>
    <row r="531" spans="3:14" ht="15.75" thickBot="1">
      <c r="C531" s="97" t="s">
        <v>179</v>
      </c>
      <c r="D531" s="98"/>
      <c r="E531" s="98"/>
      <c r="F531" s="100">
        <f>SUM(F518:F530)</f>
        <v>0</v>
      </c>
      <c r="G531" s="100">
        <f t="shared" ref="G531:M531" si="22">SUM(G518:G530)</f>
        <v>0</v>
      </c>
      <c r="H531" s="100">
        <f t="shared" si="22"/>
        <v>0</v>
      </c>
      <c r="I531" s="100">
        <f t="shared" si="22"/>
        <v>0</v>
      </c>
      <c r="J531" s="100">
        <f t="shared" si="22"/>
        <v>0</v>
      </c>
      <c r="K531" s="100">
        <f t="shared" si="22"/>
        <v>0</v>
      </c>
      <c r="L531" s="100">
        <f t="shared" si="22"/>
        <v>0</v>
      </c>
      <c r="M531" s="100">
        <f t="shared" si="22"/>
        <v>0</v>
      </c>
      <c r="N531" s="100">
        <f>SUM(N518:N530)</f>
        <v>0</v>
      </c>
    </row>
    <row r="532" spans="3:14" ht="15.75" thickTop="1"/>
  </sheetData>
  <mergeCells count="4">
    <mergeCell ref="B1:C1"/>
    <mergeCell ref="D1:J1"/>
    <mergeCell ref="B2:C2"/>
    <mergeCell ref="D2:J2"/>
  </mergeCell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480087-D9FB-481D-B38E-4A7F3EE1B63A}">
  <sheetPr codeName="Blad13">
    <tabColor rgb="FFC2E76B"/>
  </sheetPr>
  <dimension ref="A2:N63"/>
  <sheetViews>
    <sheetView showGridLines="0" workbookViewId="0">
      <selection activeCell="A35" sqref="A35:D35"/>
    </sheetView>
  </sheetViews>
  <sheetFormatPr defaultRowHeight="15"/>
  <cols>
    <col min="1" max="1" width="30" customWidth="1"/>
    <col min="4" max="4" width="13.28515625" customWidth="1"/>
    <col min="5" max="5" width="16.140625" customWidth="1"/>
    <col min="6" max="6" width="17.85546875" customWidth="1"/>
    <col min="7" max="7" width="13.85546875" customWidth="1"/>
    <col min="8" max="8" width="16.7109375" bestFit="1" customWidth="1"/>
    <col min="9" max="9" width="18.42578125" bestFit="1" customWidth="1"/>
    <col min="11" max="11" width="10" customWidth="1"/>
    <col min="12" max="12" width="10.85546875" bestFit="1" customWidth="1"/>
    <col min="13" max="13" width="16" customWidth="1"/>
    <col min="14" max="14" width="16.7109375" bestFit="1" customWidth="1"/>
  </cols>
  <sheetData>
    <row r="2" spans="1:14" ht="45">
      <c r="A2" s="74"/>
      <c r="B2" s="75"/>
      <c r="C2" s="75"/>
      <c r="D2" s="76" t="str">
        <f>CONCATENATE("Uitvoeringsbepaling"," ",H5,", onderdeel van ",Kwaliteitscontroles!A2," ",Kwaliteitscontroles!A3)</f>
        <v xml:space="preserve">Uitvoeringsbepaling 0, onderdeel van bestek </v>
      </c>
      <c r="E2" s="76"/>
      <c r="F2" s="76"/>
      <c r="G2" s="76"/>
      <c r="H2" s="77"/>
      <c r="I2" s="37"/>
      <c r="K2" t="s">
        <v>67</v>
      </c>
      <c r="L2" t="s">
        <v>170</v>
      </c>
      <c r="M2" s="65" t="s">
        <v>169</v>
      </c>
      <c r="N2" t="s">
        <v>183</v>
      </c>
    </row>
    <row r="3" spans="1:14">
      <c r="K3" s="58" t="s">
        <v>50</v>
      </c>
      <c r="L3" s="71"/>
      <c r="M3" s="132"/>
      <c r="N3" s="112" t="e">
        <f>'5a'!P499/M3</f>
        <v>#N/A</v>
      </c>
    </row>
    <row r="4" spans="1:14">
      <c r="A4" s="42" t="s">
        <v>78</v>
      </c>
      <c r="B4" s="229" t="e">
        <f>VLOOKUP(H5,Kwaliteitscontroles!A5:E54,3)</f>
        <v>#N/A</v>
      </c>
      <c r="C4" s="229"/>
      <c r="D4" s="229"/>
      <c r="E4" s="229"/>
      <c r="F4" s="45"/>
      <c r="G4" s="45"/>
      <c r="H4" s="38"/>
      <c r="K4" s="60" t="s">
        <v>53</v>
      </c>
      <c r="L4" s="72"/>
      <c r="M4" s="133"/>
      <c r="N4" s="113" t="e">
        <f>'5a'!P500/M4</f>
        <v>#N/A</v>
      </c>
    </row>
    <row r="5" spans="1:14">
      <c r="A5" s="43" t="s">
        <v>79</v>
      </c>
      <c r="B5" s="230" t="e">
        <f>VLOOKUP(H5,Kwaliteitscontroles!A5:E54,4)</f>
        <v>#N/A</v>
      </c>
      <c r="C5" s="230"/>
      <c r="D5" s="230"/>
      <c r="E5" s="230"/>
      <c r="F5" s="245" t="s">
        <v>81</v>
      </c>
      <c r="G5" s="245"/>
      <c r="H5" s="39">
        <f>Kwaliteitscontroles!A9</f>
        <v>0</v>
      </c>
      <c r="K5" s="60" t="s">
        <v>54</v>
      </c>
      <c r="L5" s="72"/>
      <c r="M5" s="133"/>
      <c r="N5" s="113" t="e">
        <f>'5a'!P501/M5</f>
        <v>#N/A</v>
      </c>
    </row>
    <row r="6" spans="1:14">
      <c r="A6" s="44" t="s">
        <v>80</v>
      </c>
      <c r="B6" s="231" t="e">
        <f>VLOOKUP(H5,Kwaliteitscontroles!A5:E54,5)</f>
        <v>#N/A</v>
      </c>
      <c r="C6" s="231"/>
      <c r="D6" s="231"/>
      <c r="E6" s="231"/>
      <c r="F6" s="246" t="s">
        <v>82</v>
      </c>
      <c r="G6" s="246"/>
      <c r="H6" s="40" t="str">
        <f>CONCATENATE(H5,"a")</f>
        <v>0a</v>
      </c>
      <c r="K6" s="60" t="s">
        <v>55</v>
      </c>
      <c r="L6" s="72"/>
      <c r="M6" s="133"/>
      <c r="N6" s="113" t="e">
        <f>'5a'!P502/M6</f>
        <v>#N/A</v>
      </c>
    </row>
    <row r="7" spans="1:14">
      <c r="K7" s="60" t="s">
        <v>51</v>
      </c>
      <c r="L7" s="72"/>
      <c r="M7" s="133"/>
      <c r="N7" s="113" t="e">
        <f>'5a'!P503/M7</f>
        <v>#N/A</v>
      </c>
    </row>
    <row r="8" spans="1:14">
      <c r="A8" s="11" t="s">
        <v>83</v>
      </c>
      <c r="B8" s="12"/>
      <c r="C8" s="12"/>
      <c r="D8" s="12"/>
      <c r="E8" s="41">
        <f>MAX(L3:L16)</f>
        <v>0</v>
      </c>
      <c r="K8" s="60" t="s">
        <v>56</v>
      </c>
      <c r="L8" s="72"/>
      <c r="M8" s="133"/>
      <c r="N8" s="113" t="e">
        <f>'5a'!P504/M8</f>
        <v>#N/A</v>
      </c>
    </row>
    <row r="9" spans="1:14">
      <c r="A9" s="11" t="s">
        <v>26</v>
      </c>
      <c r="B9" s="12"/>
      <c r="C9" s="12"/>
      <c r="D9" s="12"/>
      <c r="E9" s="152">
        <v>0.08</v>
      </c>
      <c r="K9" s="60" t="s">
        <v>185</v>
      </c>
      <c r="L9" s="72"/>
      <c r="M9" s="133"/>
      <c r="N9" s="113" t="e">
        <f>'5a'!P505/M9</f>
        <v>#N/A</v>
      </c>
    </row>
    <row r="10" spans="1:14">
      <c r="H10" s="33" t="s">
        <v>92</v>
      </c>
      <c r="K10" s="60" t="s">
        <v>57</v>
      </c>
      <c r="L10" s="72"/>
      <c r="M10" s="133"/>
      <c r="N10" s="113" t="e">
        <f>'5a'!P506/M10</f>
        <v>#N/A</v>
      </c>
    </row>
    <row r="11" spans="1:14">
      <c r="A11" s="11" t="s">
        <v>84</v>
      </c>
      <c r="B11" s="12"/>
      <c r="C11" s="12"/>
      <c r="D11" s="12"/>
      <c r="E11" s="12"/>
      <c r="F11" s="46"/>
      <c r="G11" s="46"/>
      <c r="H11" s="48" t="e">
        <f>SUM(N3:N16)*Offertetarief</f>
        <v>#N/A</v>
      </c>
      <c r="K11" s="60" t="s">
        <v>58</v>
      </c>
      <c r="L11" s="72"/>
      <c r="M11" s="133"/>
      <c r="N11" s="113" t="e">
        <f>'5a'!P507/M11</f>
        <v>#N/A</v>
      </c>
    </row>
    <row r="12" spans="1:14">
      <c r="F12" s="33" t="s">
        <v>60</v>
      </c>
      <c r="G12" s="33" t="s">
        <v>86</v>
      </c>
      <c r="K12" s="60" t="s">
        <v>59</v>
      </c>
      <c r="L12" s="72"/>
      <c r="M12" s="133"/>
      <c r="N12" s="113" t="e">
        <f>'5a'!P508/M12</f>
        <v>#N/A</v>
      </c>
    </row>
    <row r="13" spans="1:14">
      <c r="A13" s="12" t="s">
        <v>152</v>
      </c>
      <c r="B13" s="12"/>
      <c r="C13" s="12"/>
      <c r="D13" s="12"/>
      <c r="E13" s="13"/>
      <c r="F13" s="69">
        <f>'5a'!N512</f>
        <v>0</v>
      </c>
      <c r="G13" s="115"/>
      <c r="H13" s="49">
        <f>(F13*G13)*4</f>
        <v>0</v>
      </c>
      <c r="K13" s="60" t="s">
        <v>52</v>
      </c>
      <c r="L13" s="72"/>
      <c r="M13" s="133"/>
      <c r="N13" s="113" t="e">
        <f>'5a'!P509/M13</f>
        <v>#N/A</v>
      </c>
    </row>
    <row r="14" spans="1:14" ht="15.75">
      <c r="F14" s="47" t="s">
        <v>85</v>
      </c>
      <c r="G14" s="102"/>
      <c r="H14" s="49" t="e">
        <f>SUM(H11:H13)</f>
        <v>#N/A</v>
      </c>
      <c r="K14" s="60"/>
      <c r="L14" s="72"/>
      <c r="M14" s="133"/>
      <c r="N14" s="113"/>
    </row>
    <row r="15" spans="1:14">
      <c r="K15" s="60"/>
      <c r="L15" s="72"/>
      <c r="M15" s="133"/>
      <c r="N15" s="113"/>
    </row>
    <row r="16" spans="1:14">
      <c r="A16" t="s">
        <v>165</v>
      </c>
      <c r="K16" s="62"/>
      <c r="L16" s="73"/>
      <c r="M16" s="134"/>
      <c r="N16" s="114"/>
    </row>
    <row r="17" spans="1:9">
      <c r="A17" s="241" t="s">
        <v>166</v>
      </c>
      <c r="B17" s="241"/>
      <c r="C17" s="241"/>
      <c r="D17" s="70" t="e">
        <f>'5a'!P512</f>
        <v>#N/A</v>
      </c>
      <c r="E17" s="241" t="s">
        <v>167</v>
      </c>
      <c r="F17" s="241"/>
      <c r="G17" s="70" t="e">
        <f>D17/E8</f>
        <v>#N/A</v>
      </c>
      <c r="H17" s="67" t="s">
        <v>168</v>
      </c>
      <c r="I17" s="69" t="e">
        <f>D17/SUM(N3:N16)</f>
        <v>#N/A</v>
      </c>
    </row>
    <row r="20" spans="1:9">
      <c r="A20" s="50" t="s">
        <v>153</v>
      </c>
      <c r="E20" s="33" t="s">
        <v>60</v>
      </c>
      <c r="F20" s="33" t="s">
        <v>86</v>
      </c>
      <c r="G20" s="33" t="s">
        <v>87</v>
      </c>
      <c r="H20" s="33" t="s">
        <v>88</v>
      </c>
      <c r="I20" s="33" t="s">
        <v>92</v>
      </c>
    </row>
    <row r="21" spans="1:9">
      <c r="A21" s="125"/>
      <c r="B21" s="119"/>
      <c r="C21" s="119"/>
      <c r="D21" s="119"/>
      <c r="E21" s="225"/>
      <c r="F21" s="225"/>
      <c r="G21" s="225"/>
      <c r="H21" s="225"/>
      <c r="I21" s="120"/>
    </row>
    <row r="22" spans="1:9">
      <c r="A22" s="262" t="s">
        <v>155</v>
      </c>
      <c r="B22" s="263"/>
      <c r="C22" s="263"/>
      <c r="D22" s="227"/>
      <c r="E22" s="121">
        <f>'5a'!G512</f>
        <v>0</v>
      </c>
      <c r="F22" s="122"/>
      <c r="G22" s="123">
        <f t="shared" ref="G22:G34" si="0">E22*F22</f>
        <v>0</v>
      </c>
      <c r="H22" s="124"/>
      <c r="I22" s="123">
        <f t="shared" ref="I22:I34" si="1">G22*H22</f>
        <v>0</v>
      </c>
    </row>
    <row r="23" spans="1:9">
      <c r="A23" s="224" t="s">
        <v>156</v>
      </c>
      <c r="B23" s="225"/>
      <c r="C23" s="225"/>
      <c r="D23" s="226"/>
      <c r="E23" s="51">
        <f>E22</f>
        <v>0</v>
      </c>
      <c r="F23" s="88"/>
      <c r="G23" s="83">
        <f t="shared" si="0"/>
        <v>0</v>
      </c>
      <c r="H23" s="61"/>
      <c r="I23" s="83">
        <f t="shared" si="1"/>
        <v>0</v>
      </c>
    </row>
    <row r="24" spans="1:9">
      <c r="A24" s="224" t="s">
        <v>157</v>
      </c>
      <c r="B24" s="225"/>
      <c r="C24" s="225"/>
      <c r="D24" s="226"/>
      <c r="E24" s="51">
        <f>E22</f>
        <v>0</v>
      </c>
      <c r="F24" s="88"/>
      <c r="G24" s="83">
        <f t="shared" si="0"/>
        <v>0</v>
      </c>
      <c r="H24" s="61"/>
      <c r="I24" s="83">
        <f t="shared" si="1"/>
        <v>0</v>
      </c>
    </row>
    <row r="25" spans="1:9">
      <c r="A25" s="224" t="s">
        <v>158</v>
      </c>
      <c r="B25" s="225"/>
      <c r="C25" s="225"/>
      <c r="D25" s="226"/>
      <c r="E25" s="51">
        <f>E22</f>
        <v>0</v>
      </c>
      <c r="F25" s="88"/>
      <c r="G25" s="83">
        <f t="shared" si="0"/>
        <v>0</v>
      </c>
      <c r="H25" s="61"/>
      <c r="I25" s="83">
        <f t="shared" si="1"/>
        <v>0</v>
      </c>
    </row>
    <row r="26" spans="1:9">
      <c r="A26" s="224" t="s">
        <v>61</v>
      </c>
      <c r="B26" s="225"/>
      <c r="C26" s="225"/>
      <c r="D26" s="226"/>
      <c r="E26" s="51">
        <f>'5a'!F512-E27</f>
        <v>0</v>
      </c>
      <c r="F26" s="88"/>
      <c r="G26" s="83">
        <f t="shared" si="0"/>
        <v>0</v>
      </c>
      <c r="H26" s="61"/>
      <c r="I26" s="83">
        <f t="shared" si="1"/>
        <v>0</v>
      </c>
    </row>
    <row r="27" spans="1:9">
      <c r="A27" s="224" t="s">
        <v>62</v>
      </c>
      <c r="B27" s="225"/>
      <c r="C27" s="225"/>
      <c r="D27" s="264"/>
      <c r="E27" s="126"/>
      <c r="F27" s="127"/>
      <c r="G27" s="128">
        <f t="shared" si="0"/>
        <v>0</v>
      </c>
      <c r="H27" s="129"/>
      <c r="I27" s="128">
        <f t="shared" si="1"/>
        <v>0</v>
      </c>
    </row>
    <row r="28" spans="1:9">
      <c r="A28" s="125"/>
      <c r="B28" s="119"/>
      <c r="C28" s="119"/>
      <c r="D28" s="119"/>
      <c r="E28" s="225"/>
      <c r="F28" s="225"/>
      <c r="G28" s="225"/>
      <c r="H28" s="225"/>
      <c r="I28" s="120"/>
    </row>
    <row r="29" spans="1:9">
      <c r="A29" s="224" t="s">
        <v>159</v>
      </c>
      <c r="B29" s="225"/>
      <c r="C29" s="225"/>
      <c r="D29" s="227"/>
      <c r="E29" s="121">
        <f>'5a'!S495</f>
        <v>0</v>
      </c>
      <c r="F29" s="122"/>
      <c r="G29" s="123">
        <f t="shared" si="0"/>
        <v>0</v>
      </c>
      <c r="H29" s="124"/>
      <c r="I29" s="123">
        <f t="shared" si="1"/>
        <v>0</v>
      </c>
    </row>
    <row r="30" spans="1:9">
      <c r="A30" s="224" t="s">
        <v>160</v>
      </c>
      <c r="B30" s="225"/>
      <c r="C30" s="225"/>
      <c r="D30" s="226"/>
      <c r="E30" s="51">
        <f>'5a'!R495</f>
        <v>0</v>
      </c>
      <c r="F30" s="88"/>
      <c r="G30" s="83">
        <f t="shared" si="0"/>
        <v>0</v>
      </c>
      <c r="H30" s="61"/>
      <c r="I30" s="83">
        <f t="shared" si="1"/>
        <v>0</v>
      </c>
    </row>
    <row r="31" spans="1:9">
      <c r="A31" s="224" t="s">
        <v>161</v>
      </c>
      <c r="B31" s="225"/>
      <c r="C31" s="225"/>
      <c r="D31" s="226"/>
      <c r="E31" s="51">
        <f>'5a'!T495</f>
        <v>0</v>
      </c>
      <c r="F31" s="88"/>
      <c r="G31" s="83">
        <f t="shared" si="0"/>
        <v>0</v>
      </c>
      <c r="H31" s="61"/>
      <c r="I31" s="83">
        <f t="shared" si="1"/>
        <v>0</v>
      </c>
    </row>
    <row r="32" spans="1:9">
      <c r="A32" s="224" t="s">
        <v>162</v>
      </c>
      <c r="B32" s="225"/>
      <c r="C32" s="225"/>
      <c r="D32" s="226"/>
      <c r="E32" s="51">
        <f>'5a'!U495</f>
        <v>0</v>
      </c>
      <c r="F32" s="88"/>
      <c r="G32" s="83">
        <f t="shared" si="0"/>
        <v>0</v>
      </c>
      <c r="H32" s="61"/>
      <c r="I32" s="83">
        <f t="shared" si="1"/>
        <v>0</v>
      </c>
    </row>
    <row r="33" spans="1:9">
      <c r="A33" s="224" t="s">
        <v>151</v>
      </c>
      <c r="B33" s="225"/>
      <c r="C33" s="225"/>
      <c r="D33" s="226"/>
      <c r="E33" s="51">
        <f>'5a'!V495</f>
        <v>0</v>
      </c>
      <c r="F33" s="88"/>
      <c r="G33" s="83">
        <f t="shared" si="0"/>
        <v>0</v>
      </c>
      <c r="H33" s="61"/>
      <c r="I33" s="83">
        <f t="shared" si="1"/>
        <v>0</v>
      </c>
    </row>
    <row r="34" spans="1:9">
      <c r="A34" s="224" t="s">
        <v>163</v>
      </c>
      <c r="B34" s="225"/>
      <c r="C34" s="225"/>
      <c r="D34" s="226"/>
      <c r="E34" s="51">
        <f>'5a'!W495</f>
        <v>0</v>
      </c>
      <c r="F34" s="88"/>
      <c r="G34" s="83">
        <f t="shared" si="0"/>
        <v>0</v>
      </c>
      <c r="H34" s="61"/>
      <c r="I34" s="83">
        <f t="shared" si="1"/>
        <v>0</v>
      </c>
    </row>
    <row r="35" spans="1:9">
      <c r="A35" s="224"/>
      <c r="B35" s="225"/>
      <c r="C35" s="225"/>
      <c r="D35" s="226"/>
      <c r="E35" s="51"/>
      <c r="F35" s="88"/>
      <c r="G35" s="83"/>
      <c r="H35" s="61"/>
      <c r="I35" s="83"/>
    </row>
    <row r="36" spans="1:9">
      <c r="A36" s="224"/>
      <c r="B36" s="225"/>
      <c r="C36" s="225"/>
      <c r="D36" s="226"/>
      <c r="E36" s="51"/>
      <c r="F36" s="88"/>
      <c r="G36" s="83"/>
      <c r="H36" s="61"/>
      <c r="I36" s="83"/>
    </row>
    <row r="37" spans="1:9">
      <c r="A37" s="238"/>
      <c r="B37" s="239"/>
      <c r="C37" s="239"/>
      <c r="D37" s="240"/>
      <c r="E37" s="52"/>
      <c r="F37" s="89"/>
      <c r="G37" s="84"/>
      <c r="H37" s="63"/>
      <c r="I37" s="84"/>
    </row>
    <row r="38" spans="1:9" ht="15.75">
      <c r="H38" s="53" t="s">
        <v>85</v>
      </c>
      <c r="I38" s="54">
        <f>SUM(I22:I37)</f>
        <v>0</v>
      </c>
    </row>
    <row r="40" spans="1:9">
      <c r="A40" s="50" t="s">
        <v>89</v>
      </c>
      <c r="D40" t="s">
        <v>49</v>
      </c>
      <c r="E40" t="s">
        <v>90</v>
      </c>
      <c r="F40" t="s">
        <v>91</v>
      </c>
      <c r="G40" t="s">
        <v>87</v>
      </c>
      <c r="H40" t="s">
        <v>88</v>
      </c>
      <c r="I40" t="s">
        <v>92</v>
      </c>
    </row>
    <row r="41" spans="1:9">
      <c r="A41" s="236" t="s">
        <v>154</v>
      </c>
      <c r="B41" s="237"/>
      <c r="C41" s="237"/>
      <c r="D41" s="34" t="s">
        <v>60</v>
      </c>
      <c r="E41" s="111">
        <f>'5a'!N505</f>
        <v>0</v>
      </c>
      <c r="F41" s="85"/>
      <c r="G41" s="82">
        <f>E41*F41</f>
        <v>0</v>
      </c>
      <c r="H41" s="59" t="s">
        <v>164</v>
      </c>
      <c r="I41" s="82"/>
    </row>
    <row r="42" spans="1:9">
      <c r="A42" s="234"/>
      <c r="B42" s="235"/>
      <c r="C42" s="235"/>
      <c r="D42" s="35"/>
      <c r="E42" s="35"/>
      <c r="F42" s="86"/>
      <c r="G42" s="83"/>
      <c r="H42" s="61"/>
      <c r="I42" s="83"/>
    </row>
    <row r="43" spans="1:9">
      <c r="A43" s="234"/>
      <c r="B43" s="235"/>
      <c r="C43" s="235"/>
      <c r="D43" s="35"/>
      <c r="E43" s="35"/>
      <c r="F43" s="86"/>
      <c r="G43" s="83"/>
      <c r="H43" s="61"/>
      <c r="I43" s="83"/>
    </row>
    <row r="44" spans="1:9">
      <c r="A44" s="234"/>
      <c r="B44" s="235"/>
      <c r="C44" s="235"/>
      <c r="D44" s="35"/>
      <c r="E44" s="35"/>
      <c r="F44" s="86"/>
      <c r="G44" s="83"/>
      <c r="H44" s="61"/>
      <c r="I44" s="83"/>
    </row>
    <row r="45" spans="1:9">
      <c r="A45" s="234"/>
      <c r="B45" s="235"/>
      <c r="C45" s="235"/>
      <c r="D45" s="35"/>
      <c r="E45" s="35"/>
      <c r="F45" s="86"/>
      <c r="G45" s="83"/>
      <c r="H45" s="61"/>
      <c r="I45" s="83"/>
    </row>
    <row r="46" spans="1:9">
      <c r="A46" s="234"/>
      <c r="B46" s="235"/>
      <c r="C46" s="235"/>
      <c r="D46" s="35"/>
      <c r="E46" s="35"/>
      <c r="F46" s="86"/>
      <c r="G46" s="83"/>
      <c r="H46" s="61"/>
      <c r="I46" s="83"/>
    </row>
    <row r="47" spans="1:9">
      <c r="A47" s="234"/>
      <c r="B47" s="235"/>
      <c r="C47" s="235"/>
      <c r="D47" s="35"/>
      <c r="E47" s="35"/>
      <c r="F47" s="86"/>
      <c r="G47" s="83"/>
      <c r="H47" s="61"/>
      <c r="I47" s="83"/>
    </row>
    <row r="48" spans="1:9">
      <c r="A48" s="234"/>
      <c r="B48" s="235"/>
      <c r="C48" s="235"/>
      <c r="D48" s="35"/>
      <c r="E48" s="35"/>
      <c r="F48" s="86"/>
      <c r="G48" s="83"/>
      <c r="H48" s="61"/>
      <c r="I48" s="83"/>
    </row>
    <row r="49" spans="1:9">
      <c r="A49" s="234"/>
      <c r="B49" s="235"/>
      <c r="C49" s="235"/>
      <c r="D49" s="35"/>
      <c r="E49" s="35"/>
      <c r="F49" s="86"/>
      <c r="G49" s="83"/>
      <c r="H49" s="61"/>
      <c r="I49" s="83"/>
    </row>
    <row r="50" spans="1:9">
      <c r="A50" s="234"/>
      <c r="B50" s="235"/>
      <c r="C50" s="235"/>
      <c r="D50" s="35"/>
      <c r="E50" s="35"/>
      <c r="F50" s="86"/>
      <c r="G50" s="83"/>
      <c r="H50" s="61"/>
      <c r="I50" s="83"/>
    </row>
    <row r="51" spans="1:9">
      <c r="A51" s="232"/>
      <c r="B51" s="233"/>
      <c r="C51" s="233"/>
      <c r="D51" s="36"/>
      <c r="E51" s="36"/>
      <c r="F51" s="87"/>
      <c r="G51" s="84"/>
      <c r="H51" s="63"/>
      <c r="I51" s="84"/>
    </row>
    <row r="52" spans="1:9" ht="15.75">
      <c r="H52" s="53" t="s">
        <v>85</v>
      </c>
      <c r="I52" s="54">
        <f>SUM(I41:I51)</f>
        <v>0</v>
      </c>
    </row>
    <row r="54" spans="1:9" ht="15.75">
      <c r="A54" s="11" t="s">
        <v>93</v>
      </c>
      <c r="B54" s="12"/>
      <c r="C54" s="12"/>
      <c r="D54" s="12"/>
      <c r="E54" s="12"/>
      <c r="F54" s="12"/>
      <c r="G54" s="12"/>
      <c r="H54" s="55" t="s">
        <v>85</v>
      </c>
      <c r="I54" s="56" t="e">
        <f>SUM(H14+I38+I52)</f>
        <v>#N/A</v>
      </c>
    </row>
    <row r="56" spans="1:9" ht="15.75">
      <c r="A56" s="11" t="s">
        <v>184</v>
      </c>
      <c r="B56" s="12"/>
      <c r="C56" s="12"/>
      <c r="D56" s="12"/>
      <c r="E56" s="12"/>
      <c r="F56" s="12"/>
      <c r="G56" s="12"/>
      <c r="H56" s="55" t="s">
        <v>85</v>
      </c>
      <c r="I56" s="56" t="e">
        <f>H11/12</f>
        <v>#N/A</v>
      </c>
    </row>
    <row r="58" spans="1:9">
      <c r="A58" s="50" t="s">
        <v>191</v>
      </c>
    </row>
    <row r="59" spans="1:9">
      <c r="A59" s="253"/>
      <c r="B59" s="254"/>
      <c r="C59" s="254"/>
      <c r="D59" s="254"/>
      <c r="E59" s="254"/>
      <c r="F59" s="254"/>
      <c r="G59" s="254"/>
      <c r="H59" s="254"/>
      <c r="I59" s="255"/>
    </row>
    <row r="60" spans="1:9">
      <c r="A60" s="256"/>
      <c r="B60" s="257"/>
      <c r="C60" s="257"/>
      <c r="D60" s="257"/>
      <c r="E60" s="257"/>
      <c r="F60" s="257"/>
      <c r="G60" s="257"/>
      <c r="H60" s="257"/>
      <c r="I60" s="258"/>
    </row>
    <row r="61" spans="1:9">
      <c r="A61" s="256"/>
      <c r="B61" s="257"/>
      <c r="C61" s="257"/>
      <c r="D61" s="257"/>
      <c r="E61" s="257"/>
      <c r="F61" s="257"/>
      <c r="G61" s="257"/>
      <c r="H61" s="257"/>
      <c r="I61" s="258"/>
    </row>
    <row r="62" spans="1:9">
      <c r="A62" s="256"/>
      <c r="B62" s="257"/>
      <c r="C62" s="257"/>
      <c r="D62" s="257"/>
      <c r="E62" s="257"/>
      <c r="F62" s="257"/>
      <c r="G62" s="257"/>
      <c r="H62" s="257"/>
      <c r="I62" s="258"/>
    </row>
    <row r="63" spans="1:9">
      <c r="A63" s="259"/>
      <c r="B63" s="260"/>
      <c r="C63" s="260"/>
      <c r="D63" s="260"/>
      <c r="E63" s="260"/>
      <c r="F63" s="260"/>
      <c r="G63" s="260"/>
      <c r="H63" s="260"/>
      <c r="I63" s="261"/>
    </row>
  </sheetData>
  <mergeCells count="36">
    <mergeCell ref="A17:C17"/>
    <mergeCell ref="E17:F17"/>
    <mergeCell ref="B4:E4"/>
    <mergeCell ref="B5:E5"/>
    <mergeCell ref="F5:G5"/>
    <mergeCell ref="B6:E6"/>
    <mergeCell ref="F6:G6"/>
    <mergeCell ref="A32:D32"/>
    <mergeCell ref="E21:H21"/>
    <mergeCell ref="A22:D22"/>
    <mergeCell ref="A23:D23"/>
    <mergeCell ref="A24:D24"/>
    <mergeCell ref="A25:D25"/>
    <mergeCell ref="A26:D26"/>
    <mergeCell ref="A27:D27"/>
    <mergeCell ref="E28:H28"/>
    <mergeCell ref="A29:D29"/>
    <mergeCell ref="A30:D30"/>
    <mergeCell ref="A31:D31"/>
    <mergeCell ref="A47:C47"/>
    <mergeCell ref="A33:D33"/>
    <mergeCell ref="A34:D34"/>
    <mergeCell ref="A35:D35"/>
    <mergeCell ref="A36:D36"/>
    <mergeCell ref="A37:D37"/>
    <mergeCell ref="A41:C41"/>
    <mergeCell ref="A42:C42"/>
    <mergeCell ref="A43:C43"/>
    <mergeCell ref="A44:C44"/>
    <mergeCell ref="A45:C45"/>
    <mergeCell ref="A46:C46"/>
    <mergeCell ref="A48:C48"/>
    <mergeCell ref="A49:C49"/>
    <mergeCell ref="A50:C50"/>
    <mergeCell ref="A51:C51"/>
    <mergeCell ref="A59:I63"/>
  </mergeCell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76B80E-4A51-43FA-A688-51D9939370D4}">
  <sheetPr codeName="Blad14">
    <tabColor rgb="FF173583"/>
  </sheetPr>
  <dimension ref="A1:Z532"/>
  <sheetViews>
    <sheetView topLeftCell="B1" workbookViewId="0">
      <selection activeCell="A35" sqref="A35:D35"/>
    </sheetView>
  </sheetViews>
  <sheetFormatPr defaultRowHeight="15"/>
  <cols>
    <col min="1" max="1" width="5.42578125" bestFit="1" customWidth="1"/>
    <col min="2" max="2" width="2.85546875" bestFit="1" customWidth="1"/>
    <col min="3" max="3" width="29.7109375" bestFit="1" customWidth="1"/>
    <col min="4" max="4" width="3.28515625" bestFit="1" customWidth="1"/>
    <col min="5" max="5" width="4.42578125" bestFit="1" customWidth="1"/>
    <col min="6" max="13" width="11.85546875" customWidth="1"/>
    <col min="14" max="14" width="7.5703125" bestFit="1" customWidth="1"/>
    <col min="15" max="15" width="5.42578125" bestFit="1" customWidth="1"/>
    <col min="16" max="16" width="20" bestFit="1" customWidth="1"/>
    <col min="17" max="17" width="19.28515625" customWidth="1"/>
    <col min="18" max="18" width="10.140625" bestFit="1" customWidth="1"/>
    <col min="19" max="20" width="12.7109375" bestFit="1" customWidth="1"/>
    <col min="21" max="21" width="10.140625" bestFit="1" customWidth="1"/>
    <col min="22" max="23" width="14.42578125" bestFit="1" customWidth="1"/>
    <col min="24" max="26" width="9.140625" style="156"/>
  </cols>
  <sheetData>
    <row r="1" spans="1:24">
      <c r="A1">
        <f>'5'!H5</f>
        <v>0</v>
      </c>
      <c r="B1" s="247" t="s">
        <v>78</v>
      </c>
      <c r="C1" s="248"/>
      <c r="D1" s="249" t="e">
        <f>VLOOKUP(A1,Kwaliteitscontroles!A5:J54,3)</f>
        <v>#N/A</v>
      </c>
      <c r="E1" s="250"/>
      <c r="F1" s="250"/>
      <c r="G1" s="250"/>
      <c r="H1" s="250"/>
      <c r="I1" s="250"/>
      <c r="J1" s="251"/>
      <c r="K1" s="68"/>
      <c r="X1" s="156" t="s">
        <v>238</v>
      </c>
    </row>
    <row r="2" spans="1:24">
      <c r="B2" s="247" t="s">
        <v>94</v>
      </c>
      <c r="C2" s="248"/>
      <c r="D2" s="249" t="e">
        <f>CONCATENATE(VLOOKUP(A1,Kwaliteitscontroles!A5:K54,4)," te ",VLOOKUP(A1,Kwaliteitscontroles!A5:K54,5))</f>
        <v>#N/A</v>
      </c>
      <c r="E2" s="250"/>
      <c r="F2" s="250"/>
      <c r="G2" s="250"/>
      <c r="H2" s="250"/>
      <c r="I2" s="250"/>
      <c r="J2" s="251"/>
      <c r="K2" s="68"/>
    </row>
    <row r="3" spans="1:24" ht="30">
      <c r="A3" s="33" t="s">
        <v>148</v>
      </c>
      <c r="B3" s="33" t="s">
        <v>95</v>
      </c>
      <c r="C3" s="33" t="s">
        <v>68</v>
      </c>
      <c r="D3" s="33" t="s">
        <v>96</v>
      </c>
      <c r="E3" s="33" t="s">
        <v>97</v>
      </c>
      <c r="F3" s="33" t="s">
        <v>66</v>
      </c>
      <c r="G3" s="33" t="s">
        <v>64</v>
      </c>
      <c r="H3" s="33" t="s">
        <v>65</v>
      </c>
      <c r="I3" s="33" t="s">
        <v>63</v>
      </c>
      <c r="J3" s="66" t="s">
        <v>189</v>
      </c>
      <c r="K3" s="33" t="s">
        <v>190</v>
      </c>
      <c r="L3" s="33" t="s">
        <v>149</v>
      </c>
      <c r="M3" s="33" t="s">
        <v>149</v>
      </c>
      <c r="N3" s="33" t="s">
        <v>60</v>
      </c>
      <c r="O3" s="33" t="s">
        <v>150</v>
      </c>
      <c r="P3" s="33" t="s">
        <v>98</v>
      </c>
      <c r="R3" s="66" t="s">
        <v>99</v>
      </c>
      <c r="S3" s="66" t="s">
        <v>100</v>
      </c>
      <c r="T3" s="33" t="s">
        <v>101</v>
      </c>
      <c r="U3" s="33" t="s">
        <v>102</v>
      </c>
      <c r="V3" s="33" t="s">
        <v>103</v>
      </c>
      <c r="W3" s="33" t="s">
        <v>104</v>
      </c>
    </row>
    <row r="4" spans="1:24">
      <c r="A4" s="30"/>
      <c r="B4" s="106"/>
      <c r="C4" s="33"/>
      <c r="D4" s="33"/>
      <c r="E4" s="106"/>
      <c r="F4" s="108"/>
      <c r="G4" s="108"/>
      <c r="H4" s="108"/>
      <c r="I4" s="108"/>
      <c r="J4" s="108"/>
      <c r="N4" s="108">
        <f t="shared" ref="N4:N67" si="0">SUM(F4:M4)</f>
        <v>0</v>
      </c>
      <c r="O4" s="108" t="e">
        <f>IF(D4="X",0,IF(E4="X",0,VLOOKUP(E4,'5'!$K$3:$L$16,2,FALSE)))</f>
        <v>#N/A</v>
      </c>
      <c r="P4" s="108" t="e">
        <f t="shared" ref="P4:P67" si="1">N4*O4</f>
        <v>#N/A</v>
      </c>
    </row>
    <row r="5" spans="1:24">
      <c r="A5" s="30"/>
      <c r="B5" s="106"/>
      <c r="C5" s="33"/>
      <c r="D5" s="33"/>
      <c r="E5" s="106"/>
      <c r="F5" s="108"/>
      <c r="G5" s="108"/>
      <c r="H5" s="108"/>
      <c r="I5" s="108"/>
      <c r="J5" s="108"/>
      <c r="N5" s="108">
        <f t="shared" si="0"/>
        <v>0</v>
      </c>
      <c r="O5" s="108" t="e">
        <f>IF(D5="X",0,IF(E5="X",0,VLOOKUP(E5,'5'!$K$3:$L$16,2,FALSE)))</f>
        <v>#N/A</v>
      </c>
      <c r="P5" s="108" t="e">
        <f t="shared" si="1"/>
        <v>#N/A</v>
      </c>
    </row>
    <row r="6" spans="1:24">
      <c r="A6" s="30"/>
      <c r="B6" s="106"/>
      <c r="C6" s="33"/>
      <c r="D6" s="33"/>
      <c r="E6" s="106"/>
      <c r="F6" s="108"/>
      <c r="G6" s="108"/>
      <c r="H6" s="108"/>
      <c r="I6" s="108"/>
      <c r="J6" s="108"/>
      <c r="N6" s="108">
        <f t="shared" si="0"/>
        <v>0</v>
      </c>
      <c r="O6" s="108" t="e">
        <f>IF(D6="X",0,IF(E6="X",0,VLOOKUP(E6,'5'!$K$3:$L$16,2,FALSE)))</f>
        <v>#N/A</v>
      </c>
      <c r="P6" s="108" t="e">
        <f t="shared" si="1"/>
        <v>#N/A</v>
      </c>
    </row>
    <row r="7" spans="1:24">
      <c r="A7" s="30"/>
      <c r="B7" s="106"/>
      <c r="C7" s="33"/>
      <c r="D7" s="33"/>
      <c r="E7" s="106"/>
      <c r="F7" s="108"/>
      <c r="G7" s="108"/>
      <c r="H7" s="108"/>
      <c r="I7" s="108"/>
      <c r="J7" s="108"/>
      <c r="N7" s="108">
        <f t="shared" si="0"/>
        <v>0</v>
      </c>
      <c r="O7" s="108" t="e">
        <f>IF(D7="X",0,IF(E7="X",0,VLOOKUP(E7,'5'!$K$3:$L$16,2,FALSE)))</f>
        <v>#N/A</v>
      </c>
      <c r="P7" s="108" t="e">
        <f t="shared" si="1"/>
        <v>#N/A</v>
      </c>
    </row>
    <row r="8" spans="1:24">
      <c r="A8" s="30"/>
      <c r="B8" s="106"/>
      <c r="C8" s="33"/>
      <c r="D8" s="33"/>
      <c r="E8" s="106"/>
      <c r="F8" s="108"/>
      <c r="G8" s="108"/>
      <c r="H8" s="108"/>
      <c r="I8" s="108"/>
      <c r="J8" s="108"/>
      <c r="N8" s="108">
        <f t="shared" si="0"/>
        <v>0</v>
      </c>
      <c r="O8" s="108" t="e">
        <f>IF(D8="X",0,IF(E8="X",0,VLOOKUP(E8,'5'!$K$3:$L$16,2,FALSE)))</f>
        <v>#N/A</v>
      </c>
      <c r="P8" s="108" t="e">
        <f t="shared" si="1"/>
        <v>#N/A</v>
      </c>
    </row>
    <row r="9" spans="1:24">
      <c r="A9" s="30"/>
      <c r="B9" s="106"/>
      <c r="C9" s="33"/>
      <c r="D9" s="33"/>
      <c r="E9" s="106"/>
      <c r="F9" s="108"/>
      <c r="G9" s="108"/>
      <c r="H9" s="108"/>
      <c r="I9" s="108"/>
      <c r="J9" s="108"/>
      <c r="N9" s="108">
        <f t="shared" si="0"/>
        <v>0</v>
      </c>
      <c r="O9" s="108" t="e">
        <f>IF(D9="X",0,IF(E9="X",0,VLOOKUP(E9,'5'!$K$3:$L$16,2,FALSE)))</f>
        <v>#N/A</v>
      </c>
      <c r="P9" s="108" t="e">
        <f t="shared" si="1"/>
        <v>#N/A</v>
      </c>
    </row>
    <row r="10" spans="1:24">
      <c r="A10" s="30"/>
      <c r="B10" s="106"/>
      <c r="C10" s="33"/>
      <c r="D10" s="33"/>
      <c r="E10" s="106"/>
      <c r="F10" s="108"/>
      <c r="G10" s="108"/>
      <c r="H10" s="108"/>
      <c r="I10" s="108"/>
      <c r="J10" s="108"/>
      <c r="N10" s="108">
        <f t="shared" si="0"/>
        <v>0</v>
      </c>
      <c r="O10" s="108" t="e">
        <f>IF(D10="X",0,IF(E10="X",0,VLOOKUP(E10,'5'!$K$3:$L$16,2,FALSE)))</f>
        <v>#N/A</v>
      </c>
      <c r="P10" s="108" t="e">
        <f t="shared" si="1"/>
        <v>#N/A</v>
      </c>
    </row>
    <row r="11" spans="1:24">
      <c r="A11" s="30"/>
      <c r="B11" s="106"/>
      <c r="C11" s="33"/>
      <c r="D11" s="33"/>
      <c r="E11" s="106"/>
      <c r="F11" s="108"/>
      <c r="G11" s="108"/>
      <c r="H11" s="108"/>
      <c r="I11" s="108"/>
      <c r="J11" s="108"/>
      <c r="N11" s="108">
        <f t="shared" si="0"/>
        <v>0</v>
      </c>
      <c r="O11" s="108" t="e">
        <f>IF(D11="X",0,IF(E11="X",0,VLOOKUP(E11,'5'!$K$3:$L$16,2,FALSE)))</f>
        <v>#N/A</v>
      </c>
      <c r="P11" s="108" t="e">
        <f t="shared" si="1"/>
        <v>#N/A</v>
      </c>
    </row>
    <row r="12" spans="1:24">
      <c r="A12" s="30"/>
      <c r="B12" s="106"/>
      <c r="C12" s="33"/>
      <c r="D12" s="33"/>
      <c r="E12" s="106"/>
      <c r="F12" s="108"/>
      <c r="G12" s="108"/>
      <c r="H12" s="108"/>
      <c r="I12" s="108"/>
      <c r="J12" s="108"/>
      <c r="N12" s="108">
        <f t="shared" si="0"/>
        <v>0</v>
      </c>
      <c r="O12" s="108" t="e">
        <f>IF(D12="X",0,IF(E12="X",0,VLOOKUP(E12,'5'!$K$3:$L$16,2,FALSE)))</f>
        <v>#N/A</v>
      </c>
      <c r="P12" s="108" t="e">
        <f t="shared" si="1"/>
        <v>#N/A</v>
      </c>
    </row>
    <row r="13" spans="1:24">
      <c r="A13" s="30"/>
      <c r="B13" s="106"/>
      <c r="C13" s="33"/>
      <c r="D13" s="33"/>
      <c r="E13" s="106"/>
      <c r="F13" s="108"/>
      <c r="G13" s="108"/>
      <c r="H13" s="108"/>
      <c r="I13" s="108"/>
      <c r="J13" s="108"/>
      <c r="N13" s="108">
        <f t="shared" si="0"/>
        <v>0</v>
      </c>
      <c r="O13" s="108" t="e">
        <f>IF(D13="X",0,IF(E13="X",0,VLOOKUP(E13,'5'!$K$3:$L$16,2,FALSE)))</f>
        <v>#N/A</v>
      </c>
      <c r="P13" s="108" t="e">
        <f t="shared" si="1"/>
        <v>#N/A</v>
      </c>
    </row>
    <row r="14" spans="1:24">
      <c r="A14" s="30"/>
      <c r="B14" s="106"/>
      <c r="C14" s="33"/>
      <c r="D14" s="33"/>
      <c r="E14" s="106"/>
      <c r="F14" s="108"/>
      <c r="G14" s="108"/>
      <c r="H14" s="108"/>
      <c r="I14" s="108"/>
      <c r="J14" s="108"/>
      <c r="N14" s="108">
        <f t="shared" si="0"/>
        <v>0</v>
      </c>
      <c r="O14" s="108" t="e">
        <f>IF(D14="X",0,IF(E14="X",0,VLOOKUP(E14,'5'!$K$3:$L$16,2,FALSE)))</f>
        <v>#N/A</v>
      </c>
      <c r="P14" s="108" t="e">
        <f t="shared" si="1"/>
        <v>#N/A</v>
      </c>
    </row>
    <row r="15" spans="1:24">
      <c r="A15" s="30"/>
      <c r="B15" s="106"/>
      <c r="C15" s="33"/>
      <c r="D15" s="33"/>
      <c r="E15" s="106"/>
      <c r="F15" s="108"/>
      <c r="G15" s="108"/>
      <c r="H15" s="108"/>
      <c r="I15" s="108"/>
      <c r="J15" s="108"/>
      <c r="N15" s="108">
        <f t="shared" si="0"/>
        <v>0</v>
      </c>
      <c r="O15" s="108" t="e">
        <f>IF(D15="X",0,IF(E15="X",0,VLOOKUP(E15,'5'!$K$3:$L$16,2,FALSE)))</f>
        <v>#N/A</v>
      </c>
      <c r="P15" s="108" t="e">
        <f t="shared" si="1"/>
        <v>#N/A</v>
      </c>
    </row>
    <row r="16" spans="1:24">
      <c r="A16" s="30"/>
      <c r="B16" s="106"/>
      <c r="C16" s="33"/>
      <c r="D16" s="33"/>
      <c r="E16" s="106"/>
      <c r="F16" s="108"/>
      <c r="G16" s="108"/>
      <c r="H16" s="108"/>
      <c r="I16" s="108"/>
      <c r="J16" s="108"/>
      <c r="N16" s="108">
        <f t="shared" si="0"/>
        <v>0</v>
      </c>
      <c r="O16" s="108" t="e">
        <f>IF(D16="X",0,IF(E16="X",0,VLOOKUP(E16,'5'!$K$3:$L$16,2,FALSE)))</f>
        <v>#N/A</v>
      </c>
      <c r="P16" s="108" t="e">
        <f t="shared" si="1"/>
        <v>#N/A</v>
      </c>
    </row>
    <row r="17" spans="1:16">
      <c r="A17" s="30"/>
      <c r="B17" s="106"/>
      <c r="C17" s="33"/>
      <c r="D17" s="33"/>
      <c r="E17" s="106"/>
      <c r="F17" s="108"/>
      <c r="G17" s="108"/>
      <c r="H17" s="108"/>
      <c r="I17" s="108"/>
      <c r="J17" s="108"/>
      <c r="N17" s="108">
        <f t="shared" si="0"/>
        <v>0</v>
      </c>
      <c r="O17" s="108" t="e">
        <f>IF(D17="X",0,IF(E17="X",0,VLOOKUP(E17,'5'!$K$3:$L$16,2,FALSE)))</f>
        <v>#N/A</v>
      </c>
      <c r="P17" s="108" t="e">
        <f t="shared" si="1"/>
        <v>#N/A</v>
      </c>
    </row>
    <row r="18" spans="1:16">
      <c r="A18" s="30"/>
      <c r="B18" s="106"/>
      <c r="C18" s="33"/>
      <c r="D18" s="33"/>
      <c r="E18" s="106"/>
      <c r="F18" s="108"/>
      <c r="G18" s="108"/>
      <c r="H18" s="108"/>
      <c r="I18" s="108"/>
      <c r="J18" s="108"/>
      <c r="N18" s="108">
        <f t="shared" si="0"/>
        <v>0</v>
      </c>
      <c r="O18" s="108" t="e">
        <f>IF(D18="X",0,IF(E18="X",0,VLOOKUP(E18,'5'!$K$3:$L$16,2,FALSE)))</f>
        <v>#N/A</v>
      </c>
      <c r="P18" s="108" t="e">
        <f t="shared" si="1"/>
        <v>#N/A</v>
      </c>
    </row>
    <row r="19" spans="1:16">
      <c r="A19" s="30"/>
      <c r="B19" s="106"/>
      <c r="C19" s="33"/>
      <c r="D19" s="33"/>
      <c r="E19" s="106"/>
      <c r="F19" s="108"/>
      <c r="G19" s="108"/>
      <c r="H19" s="108"/>
      <c r="I19" s="108"/>
      <c r="J19" s="108"/>
      <c r="N19" s="108">
        <f t="shared" si="0"/>
        <v>0</v>
      </c>
      <c r="O19" s="108" t="e">
        <f>IF(D19="X",0,IF(E19="X",0,VLOOKUP(E19,'5'!$K$3:$L$16,2,FALSE)))</f>
        <v>#N/A</v>
      </c>
      <c r="P19" s="108" t="e">
        <f t="shared" si="1"/>
        <v>#N/A</v>
      </c>
    </row>
    <row r="20" spans="1:16">
      <c r="A20" s="30"/>
      <c r="B20" s="106"/>
      <c r="C20" s="33"/>
      <c r="D20" s="33"/>
      <c r="E20" s="106"/>
      <c r="F20" s="108"/>
      <c r="G20" s="108"/>
      <c r="H20" s="108"/>
      <c r="I20" s="108"/>
      <c r="J20" s="108"/>
      <c r="N20" s="108">
        <f t="shared" si="0"/>
        <v>0</v>
      </c>
      <c r="O20" s="108" t="e">
        <f>IF(D20="X",0,IF(E20="X",0,VLOOKUP(E20,'5'!$K$3:$L$16,2,FALSE)))</f>
        <v>#N/A</v>
      </c>
      <c r="P20" s="108" t="e">
        <f t="shared" si="1"/>
        <v>#N/A</v>
      </c>
    </row>
    <row r="21" spans="1:16">
      <c r="A21" s="30"/>
      <c r="B21" s="106"/>
      <c r="C21" s="33"/>
      <c r="D21" s="33"/>
      <c r="E21" s="106"/>
      <c r="F21" s="108"/>
      <c r="G21" s="108"/>
      <c r="H21" s="108"/>
      <c r="I21" s="108"/>
      <c r="J21" s="108"/>
      <c r="N21" s="108">
        <f t="shared" si="0"/>
        <v>0</v>
      </c>
      <c r="O21" s="108" t="e">
        <f>IF(D21="X",0,IF(E21="X",0,VLOOKUP(E21,'5'!$K$3:$L$16,2,FALSE)))</f>
        <v>#N/A</v>
      </c>
      <c r="P21" s="108" t="e">
        <f t="shared" si="1"/>
        <v>#N/A</v>
      </c>
    </row>
    <row r="22" spans="1:16">
      <c r="A22" s="30"/>
      <c r="B22" s="106"/>
      <c r="C22" s="33"/>
      <c r="D22" s="33"/>
      <c r="E22" s="106"/>
      <c r="F22" s="108"/>
      <c r="G22" s="108"/>
      <c r="H22" s="108"/>
      <c r="I22" s="108"/>
      <c r="J22" s="108"/>
      <c r="N22" s="108">
        <f t="shared" si="0"/>
        <v>0</v>
      </c>
      <c r="O22" s="108" t="e">
        <f>IF(D22="X",0,IF(E22="X",0,VLOOKUP(E22,'5'!$K$3:$L$16,2,FALSE)))</f>
        <v>#N/A</v>
      </c>
      <c r="P22" s="108" t="e">
        <f t="shared" si="1"/>
        <v>#N/A</v>
      </c>
    </row>
    <row r="23" spans="1:16">
      <c r="A23" s="30"/>
      <c r="B23" s="106"/>
      <c r="C23" s="33"/>
      <c r="D23" s="33"/>
      <c r="E23" s="106"/>
      <c r="F23" s="108"/>
      <c r="G23" s="108"/>
      <c r="H23" s="108"/>
      <c r="I23" s="108"/>
      <c r="J23" s="108"/>
      <c r="N23" s="108">
        <f t="shared" si="0"/>
        <v>0</v>
      </c>
      <c r="O23" s="108" t="e">
        <f>IF(D23="X",0,IF(E23="X",0,VLOOKUP(E23,'5'!$K$3:$L$16,2,FALSE)))</f>
        <v>#N/A</v>
      </c>
      <c r="P23" s="108" t="e">
        <f t="shared" si="1"/>
        <v>#N/A</v>
      </c>
    </row>
    <row r="24" spans="1:16">
      <c r="A24" s="30"/>
      <c r="B24" s="106"/>
      <c r="C24" s="33"/>
      <c r="D24" s="33"/>
      <c r="E24" s="106"/>
      <c r="F24" s="108"/>
      <c r="G24" s="108"/>
      <c r="H24" s="108"/>
      <c r="I24" s="108"/>
      <c r="J24" s="108"/>
      <c r="N24" s="108">
        <f t="shared" si="0"/>
        <v>0</v>
      </c>
      <c r="O24" s="108" t="e">
        <f>IF(D24="X",0,IF(E24="X",0,VLOOKUP(E24,'5'!$K$3:$L$16,2,FALSE)))</f>
        <v>#N/A</v>
      </c>
      <c r="P24" s="108" t="e">
        <f t="shared" si="1"/>
        <v>#N/A</v>
      </c>
    </row>
    <row r="25" spans="1:16">
      <c r="A25" s="30"/>
      <c r="B25" s="106"/>
      <c r="C25" s="33"/>
      <c r="D25" s="33"/>
      <c r="E25" s="106"/>
      <c r="F25" s="108"/>
      <c r="G25" s="108"/>
      <c r="H25" s="108"/>
      <c r="I25" s="108"/>
      <c r="J25" s="108"/>
      <c r="N25" s="108">
        <f t="shared" si="0"/>
        <v>0</v>
      </c>
      <c r="O25" s="108" t="e">
        <f>IF(D25="X",0,IF(E25="X",0,VLOOKUP(E25,'5'!$K$3:$L$16,2,FALSE)))</f>
        <v>#N/A</v>
      </c>
      <c r="P25" s="108" t="e">
        <f t="shared" si="1"/>
        <v>#N/A</v>
      </c>
    </row>
    <row r="26" spans="1:16">
      <c r="A26" s="30"/>
      <c r="B26" s="106"/>
      <c r="C26" s="33"/>
      <c r="D26" s="33"/>
      <c r="E26" s="106"/>
      <c r="F26" s="108"/>
      <c r="G26" s="108"/>
      <c r="H26" s="108"/>
      <c r="I26" s="108"/>
      <c r="J26" s="108"/>
      <c r="N26" s="108">
        <f t="shared" si="0"/>
        <v>0</v>
      </c>
      <c r="O26" s="108" t="e">
        <f>IF(D26="X",0,IF(E26="X",0,VLOOKUP(E26,'5'!$K$3:$L$16,2,FALSE)))</f>
        <v>#N/A</v>
      </c>
      <c r="P26" s="108" t="e">
        <f t="shared" si="1"/>
        <v>#N/A</v>
      </c>
    </row>
    <row r="27" spans="1:16">
      <c r="A27" s="30"/>
      <c r="B27" s="106"/>
      <c r="C27" s="33"/>
      <c r="D27" s="33"/>
      <c r="E27" s="106"/>
      <c r="F27" s="108"/>
      <c r="G27" s="108"/>
      <c r="H27" s="108"/>
      <c r="I27" s="108"/>
      <c r="J27" s="108"/>
      <c r="N27" s="108">
        <f t="shared" si="0"/>
        <v>0</v>
      </c>
      <c r="O27" s="108" t="e">
        <f>IF(D27="X",0,IF(E27="X",0,VLOOKUP(E27,'5'!$K$3:$L$16,2,FALSE)))</f>
        <v>#N/A</v>
      </c>
      <c r="P27" s="108" t="e">
        <f t="shared" si="1"/>
        <v>#N/A</v>
      </c>
    </row>
    <row r="28" spans="1:16">
      <c r="A28" s="30"/>
      <c r="B28" s="106"/>
      <c r="C28" s="33"/>
      <c r="D28" s="33"/>
      <c r="E28" s="106"/>
      <c r="F28" s="108"/>
      <c r="G28" s="108"/>
      <c r="H28" s="108"/>
      <c r="I28" s="108"/>
      <c r="J28" s="108"/>
      <c r="N28" s="108">
        <f t="shared" si="0"/>
        <v>0</v>
      </c>
      <c r="O28" s="108" t="e">
        <f>IF(D28="X",0,IF(E28="X",0,VLOOKUP(E28,'5'!$K$3:$L$16,2,FALSE)))</f>
        <v>#N/A</v>
      </c>
      <c r="P28" s="108" t="e">
        <f t="shared" si="1"/>
        <v>#N/A</v>
      </c>
    </row>
    <row r="29" spans="1:16">
      <c r="A29" s="30"/>
      <c r="B29" s="106"/>
      <c r="C29" s="33"/>
      <c r="D29" s="33"/>
      <c r="E29" s="106"/>
      <c r="F29" s="108"/>
      <c r="G29" s="108"/>
      <c r="H29" s="108"/>
      <c r="I29" s="108"/>
      <c r="J29" s="108"/>
      <c r="N29" s="108">
        <f t="shared" si="0"/>
        <v>0</v>
      </c>
      <c r="O29" s="108" t="e">
        <f>IF(D29="X",0,IF(E29="X",0,VLOOKUP(E29,'5'!$K$3:$L$16,2,FALSE)))</f>
        <v>#N/A</v>
      </c>
      <c r="P29" s="108" t="e">
        <f t="shared" si="1"/>
        <v>#N/A</v>
      </c>
    </row>
    <row r="30" spans="1:16">
      <c r="A30" s="30"/>
      <c r="B30" s="106"/>
      <c r="C30" s="33"/>
      <c r="D30" s="33"/>
      <c r="E30" s="106"/>
      <c r="F30" s="108"/>
      <c r="G30" s="108"/>
      <c r="H30" s="108"/>
      <c r="I30" s="108"/>
      <c r="J30" s="108"/>
      <c r="N30" s="108">
        <f t="shared" si="0"/>
        <v>0</v>
      </c>
      <c r="O30" s="108" t="e">
        <f>IF(D30="X",0,IF(E30="X",0,VLOOKUP(E30,'5'!$K$3:$L$16,2,FALSE)))</f>
        <v>#N/A</v>
      </c>
      <c r="P30" s="108" t="e">
        <f t="shared" si="1"/>
        <v>#N/A</v>
      </c>
    </row>
    <row r="31" spans="1:16">
      <c r="A31" s="30"/>
      <c r="B31" s="106"/>
      <c r="C31" s="33"/>
      <c r="D31" s="33"/>
      <c r="E31" s="106"/>
      <c r="F31" s="108"/>
      <c r="G31" s="108"/>
      <c r="H31" s="108"/>
      <c r="I31" s="108"/>
      <c r="J31" s="108"/>
      <c r="N31" s="108">
        <f t="shared" si="0"/>
        <v>0</v>
      </c>
      <c r="O31" s="108" t="e">
        <f>IF(D31="X",0,IF(E31="X",0,VLOOKUP(E31,'5'!$K$3:$L$16,2,FALSE)))</f>
        <v>#N/A</v>
      </c>
      <c r="P31" s="108" t="e">
        <f t="shared" si="1"/>
        <v>#N/A</v>
      </c>
    </row>
    <row r="32" spans="1:16">
      <c r="A32" s="30"/>
      <c r="B32" s="106"/>
      <c r="C32" s="33"/>
      <c r="D32" s="33"/>
      <c r="E32" s="106"/>
      <c r="F32" s="108"/>
      <c r="G32" s="108"/>
      <c r="H32" s="108"/>
      <c r="I32" s="108"/>
      <c r="J32" s="108"/>
      <c r="N32" s="108">
        <f t="shared" si="0"/>
        <v>0</v>
      </c>
      <c r="O32" s="108" t="e">
        <f>IF(D32="X",0,IF(E32="X",0,VLOOKUP(E32,'5'!$K$3:$L$16,2,FALSE)))</f>
        <v>#N/A</v>
      </c>
      <c r="P32" s="108" t="e">
        <f t="shared" si="1"/>
        <v>#N/A</v>
      </c>
    </row>
    <row r="33" spans="1:16">
      <c r="A33" s="30"/>
      <c r="B33" s="106"/>
      <c r="C33" s="33"/>
      <c r="D33" s="33"/>
      <c r="E33" s="106"/>
      <c r="F33" s="108"/>
      <c r="G33" s="108"/>
      <c r="H33" s="108"/>
      <c r="I33" s="108"/>
      <c r="J33" s="108"/>
      <c r="N33" s="108">
        <f t="shared" si="0"/>
        <v>0</v>
      </c>
      <c r="O33" s="108" t="e">
        <f>IF(D33="X",0,IF(E33="X",0,VLOOKUP(E33,'5'!$K$3:$L$16,2,FALSE)))</f>
        <v>#N/A</v>
      </c>
      <c r="P33" s="108" t="e">
        <f t="shared" si="1"/>
        <v>#N/A</v>
      </c>
    </row>
    <row r="34" spans="1:16">
      <c r="A34" s="30"/>
      <c r="B34" s="106"/>
      <c r="C34" s="33"/>
      <c r="D34" s="33"/>
      <c r="E34" s="106"/>
      <c r="F34" s="108"/>
      <c r="G34" s="108"/>
      <c r="H34" s="108"/>
      <c r="I34" s="108"/>
      <c r="J34" s="108"/>
      <c r="N34" s="108">
        <f t="shared" si="0"/>
        <v>0</v>
      </c>
      <c r="O34" s="108" t="e">
        <f>IF(D34="X",0,IF(E34="X",0,VLOOKUP(E34,'5'!$K$3:$L$16,2,FALSE)))</f>
        <v>#N/A</v>
      </c>
      <c r="P34" s="108" t="e">
        <f t="shared" si="1"/>
        <v>#N/A</v>
      </c>
    </row>
    <row r="35" spans="1:16">
      <c r="A35" s="30"/>
      <c r="B35" s="106"/>
      <c r="C35" s="33"/>
      <c r="D35" s="33"/>
      <c r="E35" s="106"/>
      <c r="F35" s="108"/>
      <c r="G35" s="108"/>
      <c r="H35" s="108"/>
      <c r="I35" s="108"/>
      <c r="J35" s="108"/>
      <c r="N35" s="108">
        <f t="shared" si="0"/>
        <v>0</v>
      </c>
      <c r="O35" s="108" t="e">
        <f>IF(D35="X",0,IF(E35="X",0,VLOOKUP(E35,'5'!$K$3:$L$16,2,FALSE)))</f>
        <v>#N/A</v>
      </c>
      <c r="P35" s="108" t="e">
        <f t="shared" si="1"/>
        <v>#N/A</v>
      </c>
    </row>
    <row r="36" spans="1:16">
      <c r="A36" s="30"/>
      <c r="B36" s="106"/>
      <c r="C36" s="33"/>
      <c r="D36" s="33"/>
      <c r="E36" s="106"/>
      <c r="F36" s="108"/>
      <c r="G36" s="108"/>
      <c r="H36" s="108"/>
      <c r="I36" s="108"/>
      <c r="J36" s="108"/>
      <c r="N36" s="108">
        <f t="shared" si="0"/>
        <v>0</v>
      </c>
      <c r="O36" s="108" t="e">
        <f>IF(D36="X",0,IF(E36="X",0,VLOOKUP(E36,'5'!$K$3:$L$16,2,FALSE)))</f>
        <v>#N/A</v>
      </c>
      <c r="P36" s="108" t="e">
        <f t="shared" si="1"/>
        <v>#N/A</v>
      </c>
    </row>
    <row r="37" spans="1:16">
      <c r="A37" s="30"/>
      <c r="B37" s="106"/>
      <c r="C37" s="33"/>
      <c r="D37" s="33"/>
      <c r="E37" s="106"/>
      <c r="F37" s="108"/>
      <c r="G37" s="108"/>
      <c r="H37" s="108"/>
      <c r="I37" s="108"/>
      <c r="J37" s="108"/>
      <c r="N37" s="108">
        <f t="shared" si="0"/>
        <v>0</v>
      </c>
      <c r="O37" s="108" t="e">
        <f>IF(D37="X",0,IF(E37="X",0,VLOOKUP(E37,'5'!$K$3:$L$16,2,FALSE)))</f>
        <v>#N/A</v>
      </c>
      <c r="P37" s="108" t="e">
        <f t="shared" si="1"/>
        <v>#N/A</v>
      </c>
    </row>
    <row r="38" spans="1:16">
      <c r="A38" s="30"/>
      <c r="B38" s="106"/>
      <c r="C38" s="33"/>
      <c r="D38" s="33"/>
      <c r="E38" s="106"/>
      <c r="F38" s="108"/>
      <c r="G38" s="108"/>
      <c r="H38" s="108"/>
      <c r="I38" s="108"/>
      <c r="J38" s="108"/>
      <c r="N38" s="108">
        <f t="shared" si="0"/>
        <v>0</v>
      </c>
      <c r="O38" s="108" t="e">
        <f>IF(D38="X",0,IF(E38="X",0,VLOOKUP(E38,'5'!$K$3:$L$16,2,FALSE)))</f>
        <v>#N/A</v>
      </c>
      <c r="P38" s="108" t="e">
        <f t="shared" si="1"/>
        <v>#N/A</v>
      </c>
    </row>
    <row r="39" spans="1:16">
      <c r="A39" s="30"/>
      <c r="B39" s="106"/>
      <c r="C39" s="33"/>
      <c r="D39" s="33"/>
      <c r="E39" s="106"/>
      <c r="F39" s="108"/>
      <c r="G39" s="108"/>
      <c r="H39" s="108"/>
      <c r="I39" s="108"/>
      <c r="J39" s="108"/>
      <c r="N39" s="108">
        <f t="shared" si="0"/>
        <v>0</v>
      </c>
      <c r="O39" s="108" t="e">
        <f>IF(D39="X",0,IF(E39="X",0,VLOOKUP(E39,'5'!$K$3:$L$16,2,FALSE)))</f>
        <v>#N/A</v>
      </c>
      <c r="P39" s="108" t="e">
        <f t="shared" si="1"/>
        <v>#N/A</v>
      </c>
    </row>
    <row r="40" spans="1:16">
      <c r="A40" s="30"/>
      <c r="B40" s="106"/>
      <c r="C40" s="33"/>
      <c r="D40" s="33"/>
      <c r="E40" s="106"/>
      <c r="F40" s="108"/>
      <c r="G40" s="108"/>
      <c r="H40" s="108"/>
      <c r="I40" s="108"/>
      <c r="J40" s="108"/>
      <c r="N40" s="108">
        <f t="shared" si="0"/>
        <v>0</v>
      </c>
      <c r="O40" s="108" t="e">
        <f>IF(D40="X",0,IF(E40="X",0,VLOOKUP(E40,'5'!$K$3:$L$16,2,FALSE)))</f>
        <v>#N/A</v>
      </c>
      <c r="P40" s="108" t="e">
        <f t="shared" si="1"/>
        <v>#N/A</v>
      </c>
    </row>
    <row r="41" spans="1:16">
      <c r="A41" s="30"/>
      <c r="B41" s="106"/>
      <c r="C41" s="33"/>
      <c r="D41" s="33"/>
      <c r="E41" s="106"/>
      <c r="F41" s="108"/>
      <c r="G41" s="108"/>
      <c r="H41" s="108"/>
      <c r="I41" s="108"/>
      <c r="J41" s="108"/>
      <c r="N41" s="108">
        <f t="shared" si="0"/>
        <v>0</v>
      </c>
      <c r="O41" s="108" t="e">
        <f>IF(D41="X",0,IF(E41="X",0,VLOOKUP(E41,'5'!$K$3:$L$16,2,FALSE)))</f>
        <v>#N/A</v>
      </c>
      <c r="P41" s="108" t="e">
        <f t="shared" si="1"/>
        <v>#N/A</v>
      </c>
    </row>
    <row r="42" spans="1:16">
      <c r="A42" s="30"/>
      <c r="B42" s="106"/>
      <c r="C42" s="33"/>
      <c r="D42" s="33"/>
      <c r="E42" s="106"/>
      <c r="F42" s="108"/>
      <c r="G42" s="108"/>
      <c r="H42" s="108"/>
      <c r="I42" s="108"/>
      <c r="J42" s="108"/>
      <c r="N42" s="108">
        <f t="shared" si="0"/>
        <v>0</v>
      </c>
      <c r="O42" s="108" t="e">
        <f>IF(D42="X",0,IF(E42="X",0,VLOOKUP(E42,'5'!$K$3:$L$16,2,FALSE)))</f>
        <v>#N/A</v>
      </c>
      <c r="P42" s="108" t="e">
        <f t="shared" si="1"/>
        <v>#N/A</v>
      </c>
    </row>
    <row r="43" spans="1:16">
      <c r="A43" s="30"/>
      <c r="B43" s="106"/>
      <c r="C43" s="33"/>
      <c r="D43" s="33"/>
      <c r="E43" s="106"/>
      <c r="F43" s="108"/>
      <c r="G43" s="108"/>
      <c r="H43" s="108"/>
      <c r="I43" s="108"/>
      <c r="J43" s="108"/>
      <c r="N43" s="108">
        <f t="shared" si="0"/>
        <v>0</v>
      </c>
      <c r="O43" s="108" t="e">
        <f>IF(D43="X",0,IF(E43="X",0,VLOOKUP(E43,'5'!$K$3:$L$16,2,FALSE)))</f>
        <v>#N/A</v>
      </c>
      <c r="P43" s="108" t="e">
        <f t="shared" si="1"/>
        <v>#N/A</v>
      </c>
    </row>
    <row r="44" spans="1:16">
      <c r="A44" s="30"/>
      <c r="B44" s="106"/>
      <c r="C44" s="33"/>
      <c r="D44" s="33"/>
      <c r="E44" s="106"/>
      <c r="F44" s="108"/>
      <c r="G44" s="108"/>
      <c r="H44" s="108"/>
      <c r="I44" s="108"/>
      <c r="J44" s="108"/>
      <c r="N44" s="108">
        <f t="shared" si="0"/>
        <v>0</v>
      </c>
      <c r="O44" s="108" t="e">
        <f>IF(D44="X",0,IF(E44="X",0,VLOOKUP(E44,'5'!$K$3:$L$16,2,FALSE)))</f>
        <v>#N/A</v>
      </c>
      <c r="P44" s="108" t="e">
        <f t="shared" si="1"/>
        <v>#N/A</v>
      </c>
    </row>
    <row r="45" spans="1:16">
      <c r="A45" s="30"/>
      <c r="B45" s="106"/>
      <c r="C45" s="33"/>
      <c r="D45" s="33"/>
      <c r="E45" s="106"/>
      <c r="F45" s="108"/>
      <c r="G45" s="108"/>
      <c r="H45" s="108"/>
      <c r="I45" s="108"/>
      <c r="J45" s="108"/>
      <c r="N45" s="108">
        <f t="shared" si="0"/>
        <v>0</v>
      </c>
      <c r="O45" s="108" t="e">
        <f>IF(D45="X",0,IF(E45="X",0,VLOOKUP(E45,'5'!$K$3:$L$16,2,FALSE)))</f>
        <v>#N/A</v>
      </c>
      <c r="P45" s="108" t="e">
        <f t="shared" si="1"/>
        <v>#N/A</v>
      </c>
    </row>
    <row r="46" spans="1:16">
      <c r="A46" s="30"/>
      <c r="B46" s="106"/>
      <c r="C46" s="33"/>
      <c r="D46" s="33"/>
      <c r="E46" s="106"/>
      <c r="F46" s="108"/>
      <c r="G46" s="108"/>
      <c r="H46" s="108"/>
      <c r="I46" s="108"/>
      <c r="J46" s="108"/>
      <c r="N46" s="108">
        <f t="shared" si="0"/>
        <v>0</v>
      </c>
      <c r="O46" s="108" t="e">
        <f>IF(D46="X",0,IF(E46="X",0,VLOOKUP(E46,'5'!$K$3:$L$16,2,FALSE)))</f>
        <v>#N/A</v>
      </c>
      <c r="P46" s="108" t="e">
        <f t="shared" si="1"/>
        <v>#N/A</v>
      </c>
    </row>
    <row r="47" spans="1:16">
      <c r="A47" s="30"/>
      <c r="B47" s="106"/>
      <c r="C47" s="33"/>
      <c r="D47" s="33"/>
      <c r="E47" s="106"/>
      <c r="F47" s="108"/>
      <c r="G47" s="108"/>
      <c r="H47" s="108"/>
      <c r="I47" s="108"/>
      <c r="J47" s="108"/>
      <c r="N47" s="108">
        <f t="shared" si="0"/>
        <v>0</v>
      </c>
      <c r="O47" s="108" t="e">
        <f>IF(D47="X",0,IF(E47="X",0,VLOOKUP(E47,'5'!$K$3:$L$16,2,FALSE)))</f>
        <v>#N/A</v>
      </c>
      <c r="P47" s="108" t="e">
        <f t="shared" si="1"/>
        <v>#N/A</v>
      </c>
    </row>
    <row r="48" spans="1:16">
      <c r="A48" s="30"/>
      <c r="B48" s="106"/>
      <c r="C48" s="33"/>
      <c r="D48" s="33"/>
      <c r="E48" s="106"/>
      <c r="F48" s="108"/>
      <c r="G48" s="108"/>
      <c r="H48" s="108"/>
      <c r="I48" s="108"/>
      <c r="J48" s="108"/>
      <c r="N48" s="108">
        <f t="shared" si="0"/>
        <v>0</v>
      </c>
      <c r="O48" s="108" t="e">
        <f>IF(D48="X",0,IF(E48="X",0,VLOOKUP(E48,'5'!$K$3:$L$16,2,FALSE)))</f>
        <v>#N/A</v>
      </c>
      <c r="P48" s="108" t="e">
        <f t="shared" si="1"/>
        <v>#N/A</v>
      </c>
    </row>
    <row r="49" spans="1:16">
      <c r="A49" s="30"/>
      <c r="B49" s="106"/>
      <c r="C49" s="33"/>
      <c r="D49" s="33"/>
      <c r="E49" s="106"/>
      <c r="F49" s="108"/>
      <c r="G49" s="108"/>
      <c r="H49" s="108"/>
      <c r="I49" s="108"/>
      <c r="J49" s="108"/>
      <c r="N49" s="108">
        <f t="shared" si="0"/>
        <v>0</v>
      </c>
      <c r="O49" s="108" t="e">
        <f>IF(D49="X",0,IF(E49="X",0,VLOOKUP(E49,'5'!$K$3:$L$16,2,FALSE)))</f>
        <v>#N/A</v>
      </c>
      <c r="P49" s="108" t="e">
        <f t="shared" si="1"/>
        <v>#N/A</v>
      </c>
    </row>
    <row r="50" spans="1:16">
      <c r="A50" s="30"/>
      <c r="B50" s="106"/>
      <c r="C50" s="33"/>
      <c r="D50" s="33"/>
      <c r="E50" s="106"/>
      <c r="F50" s="108"/>
      <c r="G50" s="108"/>
      <c r="H50" s="108"/>
      <c r="I50" s="108"/>
      <c r="J50" s="108"/>
      <c r="N50" s="108">
        <f t="shared" si="0"/>
        <v>0</v>
      </c>
      <c r="O50" s="108" t="e">
        <f>IF(D50="X",0,IF(E50="X",0,VLOOKUP(E50,'5'!$K$3:$L$16,2,FALSE)))</f>
        <v>#N/A</v>
      </c>
      <c r="P50" s="108" t="e">
        <f t="shared" si="1"/>
        <v>#N/A</v>
      </c>
    </row>
    <row r="51" spans="1:16">
      <c r="A51" s="30"/>
      <c r="B51" s="106"/>
      <c r="C51" s="33"/>
      <c r="D51" s="33"/>
      <c r="E51" s="106"/>
      <c r="F51" s="108"/>
      <c r="G51" s="108"/>
      <c r="H51" s="108"/>
      <c r="I51" s="108"/>
      <c r="J51" s="108"/>
      <c r="N51" s="108">
        <f t="shared" si="0"/>
        <v>0</v>
      </c>
      <c r="O51" s="108" t="e">
        <f>IF(D51="X",0,IF(E51="X",0,VLOOKUP(E51,'5'!$K$3:$L$16,2,FALSE)))</f>
        <v>#N/A</v>
      </c>
      <c r="P51" s="108" t="e">
        <f t="shared" si="1"/>
        <v>#N/A</v>
      </c>
    </row>
    <row r="52" spans="1:16">
      <c r="A52" s="30"/>
      <c r="B52" s="106"/>
      <c r="C52" s="33"/>
      <c r="D52" s="33"/>
      <c r="E52" s="106"/>
      <c r="F52" s="108"/>
      <c r="G52" s="108"/>
      <c r="H52" s="108"/>
      <c r="I52" s="108"/>
      <c r="J52" s="108"/>
      <c r="N52" s="108">
        <f t="shared" si="0"/>
        <v>0</v>
      </c>
      <c r="O52" s="108" t="e">
        <f>IF(D52="X",0,IF(E52="X",0,VLOOKUP(E52,'5'!$K$3:$L$16,2,FALSE)))</f>
        <v>#N/A</v>
      </c>
      <c r="P52" s="108" t="e">
        <f t="shared" si="1"/>
        <v>#N/A</v>
      </c>
    </row>
    <row r="53" spans="1:16">
      <c r="A53" s="30"/>
      <c r="B53" s="106"/>
      <c r="C53" s="33"/>
      <c r="D53" s="33"/>
      <c r="E53" s="106"/>
      <c r="F53" s="108"/>
      <c r="G53" s="108"/>
      <c r="H53" s="108"/>
      <c r="I53" s="108"/>
      <c r="J53" s="108"/>
      <c r="N53" s="108">
        <f t="shared" si="0"/>
        <v>0</v>
      </c>
      <c r="O53" s="108" t="e">
        <f>IF(D53="X",0,IF(E53="X",0,VLOOKUP(E53,'5'!$K$3:$L$16,2,FALSE)))</f>
        <v>#N/A</v>
      </c>
      <c r="P53" s="108" t="e">
        <f t="shared" si="1"/>
        <v>#N/A</v>
      </c>
    </row>
    <row r="54" spans="1:16">
      <c r="A54" s="30"/>
      <c r="B54" s="106"/>
      <c r="C54" s="33"/>
      <c r="D54" s="33"/>
      <c r="E54" s="106"/>
      <c r="F54" s="108"/>
      <c r="G54" s="108"/>
      <c r="H54" s="108"/>
      <c r="I54" s="108"/>
      <c r="J54" s="108"/>
      <c r="N54" s="108">
        <f t="shared" si="0"/>
        <v>0</v>
      </c>
      <c r="O54" s="108" t="e">
        <f>IF(D54="X",0,IF(E54="X",0,VLOOKUP(E54,'5'!$K$3:$L$16,2,FALSE)))</f>
        <v>#N/A</v>
      </c>
      <c r="P54" s="108" t="e">
        <f t="shared" si="1"/>
        <v>#N/A</v>
      </c>
    </row>
    <row r="55" spans="1:16">
      <c r="A55" s="30"/>
      <c r="B55" s="106"/>
      <c r="C55" s="33"/>
      <c r="D55" s="33"/>
      <c r="E55" s="106"/>
      <c r="F55" s="108"/>
      <c r="G55" s="108"/>
      <c r="H55" s="108"/>
      <c r="I55" s="108"/>
      <c r="J55" s="108"/>
      <c r="N55" s="108">
        <f t="shared" si="0"/>
        <v>0</v>
      </c>
      <c r="O55" s="108" t="e">
        <f>IF(D55="X",0,IF(E55="X",0,VLOOKUP(E55,'5'!$K$3:$L$16,2,FALSE)))</f>
        <v>#N/A</v>
      </c>
      <c r="P55" s="108" t="e">
        <f t="shared" si="1"/>
        <v>#N/A</v>
      </c>
    </row>
    <row r="56" spans="1:16">
      <c r="A56" s="30"/>
      <c r="B56" s="106"/>
      <c r="C56" s="33"/>
      <c r="D56" s="33"/>
      <c r="E56" s="106"/>
      <c r="F56" s="108"/>
      <c r="G56" s="108"/>
      <c r="H56" s="108"/>
      <c r="I56" s="108"/>
      <c r="J56" s="108"/>
      <c r="N56" s="108">
        <f t="shared" si="0"/>
        <v>0</v>
      </c>
      <c r="O56" s="108" t="e">
        <f>IF(D56="X",0,IF(E56="X",0,VLOOKUP(E56,'5'!$K$3:$L$16,2,FALSE)))</f>
        <v>#N/A</v>
      </c>
      <c r="P56" s="108" t="e">
        <f t="shared" si="1"/>
        <v>#N/A</v>
      </c>
    </row>
    <row r="57" spans="1:16">
      <c r="A57" s="30"/>
      <c r="B57" s="106"/>
      <c r="C57" s="33"/>
      <c r="D57" s="33"/>
      <c r="E57" s="106"/>
      <c r="F57" s="108"/>
      <c r="G57" s="108"/>
      <c r="H57" s="108"/>
      <c r="I57" s="108"/>
      <c r="J57" s="108"/>
      <c r="N57" s="108">
        <f t="shared" si="0"/>
        <v>0</v>
      </c>
      <c r="O57" s="108" t="e">
        <f>IF(D57="X",0,IF(E57="X",0,VLOOKUP(E57,'5'!$K$3:$L$16,2,FALSE)))</f>
        <v>#N/A</v>
      </c>
      <c r="P57" s="108" t="e">
        <f t="shared" si="1"/>
        <v>#N/A</v>
      </c>
    </row>
    <row r="58" spans="1:16">
      <c r="A58" s="30"/>
      <c r="B58" s="106"/>
      <c r="C58" s="33"/>
      <c r="D58" s="33"/>
      <c r="E58" s="106"/>
      <c r="F58" s="108"/>
      <c r="G58" s="108"/>
      <c r="H58" s="108"/>
      <c r="I58" s="108"/>
      <c r="J58" s="108"/>
      <c r="N58" s="108">
        <f t="shared" si="0"/>
        <v>0</v>
      </c>
      <c r="O58" s="108" t="e">
        <f>IF(D58="X",0,IF(E58="X",0,VLOOKUP(E58,'5'!$K$3:$L$16,2,FALSE)))</f>
        <v>#N/A</v>
      </c>
      <c r="P58" s="108" t="e">
        <f t="shared" si="1"/>
        <v>#N/A</v>
      </c>
    </row>
    <row r="59" spans="1:16">
      <c r="A59" s="30"/>
      <c r="B59" s="106"/>
      <c r="C59" s="33"/>
      <c r="D59" s="33"/>
      <c r="E59" s="106"/>
      <c r="F59" s="108"/>
      <c r="G59" s="108"/>
      <c r="H59" s="108"/>
      <c r="I59" s="108"/>
      <c r="J59" s="108"/>
      <c r="N59" s="108">
        <f t="shared" si="0"/>
        <v>0</v>
      </c>
      <c r="O59" s="108" t="e">
        <f>IF(D59="X",0,IF(E59="X",0,VLOOKUP(E59,'5'!$K$3:$L$16,2,FALSE)))</f>
        <v>#N/A</v>
      </c>
      <c r="P59" s="108" t="e">
        <f t="shared" si="1"/>
        <v>#N/A</v>
      </c>
    </row>
    <row r="60" spans="1:16">
      <c r="A60" s="30"/>
      <c r="B60" s="106"/>
      <c r="C60" s="33"/>
      <c r="D60" s="33"/>
      <c r="E60" s="106"/>
      <c r="F60" s="108"/>
      <c r="G60" s="108"/>
      <c r="H60" s="108"/>
      <c r="I60" s="108"/>
      <c r="J60" s="108"/>
      <c r="N60" s="108">
        <f t="shared" si="0"/>
        <v>0</v>
      </c>
      <c r="O60" s="108" t="e">
        <f>IF(D60="X",0,IF(E60="X",0,VLOOKUP(E60,'5'!$K$3:$L$16,2,FALSE)))</f>
        <v>#N/A</v>
      </c>
      <c r="P60" s="108" t="e">
        <f t="shared" si="1"/>
        <v>#N/A</v>
      </c>
    </row>
    <row r="61" spans="1:16">
      <c r="A61" s="30"/>
      <c r="B61" s="106"/>
      <c r="C61" s="33"/>
      <c r="D61" s="33"/>
      <c r="E61" s="106"/>
      <c r="F61" s="108"/>
      <c r="G61" s="108"/>
      <c r="H61" s="108"/>
      <c r="I61" s="108"/>
      <c r="J61" s="108"/>
      <c r="N61" s="108">
        <f t="shared" si="0"/>
        <v>0</v>
      </c>
      <c r="O61" s="108" t="e">
        <f>IF(D61="X",0,IF(E61="X",0,VLOOKUP(E61,'5'!$K$3:$L$16,2,FALSE)))</f>
        <v>#N/A</v>
      </c>
      <c r="P61" s="108" t="e">
        <f t="shared" si="1"/>
        <v>#N/A</v>
      </c>
    </row>
    <row r="62" spans="1:16">
      <c r="A62" s="30"/>
      <c r="B62" s="106"/>
      <c r="C62" s="33"/>
      <c r="D62" s="33"/>
      <c r="E62" s="106"/>
      <c r="F62" s="108"/>
      <c r="G62" s="108"/>
      <c r="H62" s="108"/>
      <c r="I62" s="108"/>
      <c r="J62" s="108"/>
      <c r="N62" s="108">
        <f t="shared" si="0"/>
        <v>0</v>
      </c>
      <c r="O62" s="108" t="e">
        <f>IF(D62="X",0,IF(E62="X",0,VLOOKUP(E62,'5'!$K$3:$L$16,2,FALSE)))</f>
        <v>#N/A</v>
      </c>
      <c r="P62" s="108" t="e">
        <f t="shared" si="1"/>
        <v>#N/A</v>
      </c>
    </row>
    <row r="63" spans="1:16">
      <c r="A63" s="30"/>
      <c r="B63" s="106"/>
      <c r="C63" s="33"/>
      <c r="D63" s="33"/>
      <c r="E63" s="106"/>
      <c r="F63" s="108"/>
      <c r="G63" s="108"/>
      <c r="H63" s="108"/>
      <c r="I63" s="108"/>
      <c r="J63" s="108"/>
      <c r="N63" s="108">
        <f t="shared" si="0"/>
        <v>0</v>
      </c>
      <c r="O63" s="108" t="e">
        <f>IF(D63="X",0,IF(E63="X",0,VLOOKUP(E63,'5'!$K$3:$L$16,2,FALSE)))</f>
        <v>#N/A</v>
      </c>
      <c r="P63" s="108" t="e">
        <f t="shared" si="1"/>
        <v>#N/A</v>
      </c>
    </row>
    <row r="64" spans="1:16">
      <c r="A64" s="30"/>
      <c r="B64" s="106"/>
      <c r="C64" s="33"/>
      <c r="D64" s="33"/>
      <c r="E64" s="106"/>
      <c r="F64" s="108"/>
      <c r="G64" s="108"/>
      <c r="H64" s="108"/>
      <c r="I64" s="108"/>
      <c r="J64" s="108"/>
      <c r="N64" s="108">
        <f t="shared" si="0"/>
        <v>0</v>
      </c>
      <c r="O64" s="108" t="e">
        <f>IF(D64="X",0,IF(E64="X",0,VLOOKUP(E64,'5'!$K$3:$L$16,2,FALSE)))</f>
        <v>#N/A</v>
      </c>
      <c r="P64" s="108" t="e">
        <f t="shared" si="1"/>
        <v>#N/A</v>
      </c>
    </row>
    <row r="65" spans="1:16">
      <c r="A65" s="30"/>
      <c r="B65" s="106"/>
      <c r="C65" s="33"/>
      <c r="D65" s="33"/>
      <c r="E65" s="106"/>
      <c r="F65" s="108"/>
      <c r="G65" s="108"/>
      <c r="H65" s="108"/>
      <c r="I65" s="108"/>
      <c r="J65" s="108"/>
      <c r="N65" s="108">
        <f t="shared" si="0"/>
        <v>0</v>
      </c>
      <c r="O65" s="108" t="e">
        <f>IF(D65="X",0,IF(E65="X",0,VLOOKUP(E65,'5'!$K$3:$L$16,2,FALSE)))</f>
        <v>#N/A</v>
      </c>
      <c r="P65" s="108" t="e">
        <f t="shared" si="1"/>
        <v>#N/A</v>
      </c>
    </row>
    <row r="66" spans="1:16">
      <c r="A66" s="30"/>
      <c r="B66" s="106"/>
      <c r="C66" s="33"/>
      <c r="D66" s="33"/>
      <c r="E66" s="106"/>
      <c r="F66" s="108"/>
      <c r="G66" s="108"/>
      <c r="H66" s="108"/>
      <c r="I66" s="108"/>
      <c r="J66" s="108"/>
      <c r="N66" s="108">
        <f t="shared" si="0"/>
        <v>0</v>
      </c>
      <c r="O66" s="108" t="e">
        <f>IF(D66="X",0,IF(E66="X",0,VLOOKUP(E66,'5'!$K$3:$L$16,2,FALSE)))</f>
        <v>#N/A</v>
      </c>
      <c r="P66" s="108" t="e">
        <f t="shared" si="1"/>
        <v>#N/A</v>
      </c>
    </row>
    <row r="67" spans="1:16">
      <c r="A67" s="30"/>
      <c r="B67" s="106"/>
      <c r="C67" s="33"/>
      <c r="D67" s="33"/>
      <c r="E67" s="106"/>
      <c r="F67" s="108"/>
      <c r="G67" s="108"/>
      <c r="H67" s="108"/>
      <c r="I67" s="108"/>
      <c r="J67" s="108"/>
      <c r="N67" s="108">
        <f t="shared" si="0"/>
        <v>0</v>
      </c>
      <c r="O67" s="108" t="e">
        <f>IF(D67="X",0,IF(E67="X",0,VLOOKUP(E67,'5'!$K$3:$L$16,2,FALSE)))</f>
        <v>#N/A</v>
      </c>
      <c r="P67" s="108" t="e">
        <f t="shared" si="1"/>
        <v>#N/A</v>
      </c>
    </row>
    <row r="68" spans="1:16">
      <c r="A68" s="30"/>
      <c r="B68" s="106"/>
      <c r="C68" s="33"/>
      <c r="D68" s="33"/>
      <c r="E68" s="106"/>
      <c r="F68" s="108"/>
      <c r="G68" s="108"/>
      <c r="H68" s="108"/>
      <c r="I68" s="108"/>
      <c r="J68" s="108"/>
      <c r="N68" s="108">
        <f t="shared" ref="N68:N131" si="2">SUM(F68:M68)</f>
        <v>0</v>
      </c>
      <c r="O68" s="108" t="e">
        <f>IF(D68="X",0,IF(E68="X",0,VLOOKUP(E68,'5'!$K$3:$L$16,2,FALSE)))</f>
        <v>#N/A</v>
      </c>
      <c r="P68" s="108" t="e">
        <f t="shared" ref="P68:P131" si="3">N68*O68</f>
        <v>#N/A</v>
      </c>
    </row>
    <row r="69" spans="1:16">
      <c r="A69" s="30"/>
      <c r="B69" s="106"/>
      <c r="C69" s="33"/>
      <c r="D69" s="33"/>
      <c r="E69" s="106"/>
      <c r="F69" s="108"/>
      <c r="G69" s="108"/>
      <c r="H69" s="108"/>
      <c r="I69" s="108"/>
      <c r="J69" s="108"/>
      <c r="N69" s="108">
        <f t="shared" si="2"/>
        <v>0</v>
      </c>
      <c r="O69" s="108" t="e">
        <f>IF(D69="X",0,IF(E69="X",0,VLOOKUP(E69,'5'!$K$3:$L$16,2,FALSE)))</f>
        <v>#N/A</v>
      </c>
      <c r="P69" s="108" t="e">
        <f t="shared" si="3"/>
        <v>#N/A</v>
      </c>
    </row>
    <row r="70" spans="1:16">
      <c r="A70" s="30"/>
      <c r="B70" s="106"/>
      <c r="C70" s="33"/>
      <c r="D70" s="33"/>
      <c r="E70" s="106"/>
      <c r="F70" s="108"/>
      <c r="G70" s="108"/>
      <c r="H70" s="108"/>
      <c r="I70" s="108"/>
      <c r="J70" s="108"/>
      <c r="N70" s="108">
        <f t="shared" si="2"/>
        <v>0</v>
      </c>
      <c r="O70" s="108" t="e">
        <f>IF(D70="X",0,IF(E70="X",0,VLOOKUP(E70,'5'!$K$3:$L$16,2,FALSE)))</f>
        <v>#N/A</v>
      </c>
      <c r="P70" s="108" t="e">
        <f t="shared" si="3"/>
        <v>#N/A</v>
      </c>
    </row>
    <row r="71" spans="1:16">
      <c r="A71" s="30"/>
      <c r="B71" s="106"/>
      <c r="C71" s="33"/>
      <c r="D71" s="33"/>
      <c r="E71" s="106"/>
      <c r="F71" s="108"/>
      <c r="G71" s="108"/>
      <c r="H71" s="108"/>
      <c r="I71" s="108"/>
      <c r="J71" s="108"/>
      <c r="N71" s="108">
        <f t="shared" si="2"/>
        <v>0</v>
      </c>
      <c r="O71" s="108" t="e">
        <f>IF(D71="X",0,IF(E71="X",0,VLOOKUP(E71,'5'!$K$3:$L$16,2,FALSE)))</f>
        <v>#N/A</v>
      </c>
      <c r="P71" s="108" t="e">
        <f t="shared" si="3"/>
        <v>#N/A</v>
      </c>
    </row>
    <row r="72" spans="1:16">
      <c r="A72" s="30"/>
      <c r="B72" s="106"/>
      <c r="C72" s="33"/>
      <c r="D72" s="33"/>
      <c r="E72" s="106"/>
      <c r="F72" s="108"/>
      <c r="G72" s="108"/>
      <c r="H72" s="108"/>
      <c r="I72" s="108"/>
      <c r="J72" s="108"/>
      <c r="N72" s="108">
        <f t="shared" si="2"/>
        <v>0</v>
      </c>
      <c r="O72" s="108" t="e">
        <f>IF(D72="X",0,IF(E72="X",0,VLOOKUP(E72,'5'!$K$3:$L$16,2,FALSE)))</f>
        <v>#N/A</v>
      </c>
      <c r="P72" s="108" t="e">
        <f t="shared" si="3"/>
        <v>#N/A</v>
      </c>
    </row>
    <row r="73" spans="1:16">
      <c r="A73" s="30"/>
      <c r="B73" s="106"/>
      <c r="C73" s="33"/>
      <c r="D73" s="33"/>
      <c r="E73" s="106"/>
      <c r="F73" s="108"/>
      <c r="G73" s="108"/>
      <c r="H73" s="108"/>
      <c r="I73" s="108"/>
      <c r="J73" s="108"/>
      <c r="N73" s="108">
        <f t="shared" si="2"/>
        <v>0</v>
      </c>
      <c r="O73" s="108" t="e">
        <f>IF(D73="X",0,IF(E73="X",0,VLOOKUP(E73,'5'!$K$3:$L$16,2,FALSE)))</f>
        <v>#N/A</v>
      </c>
      <c r="P73" s="108" t="e">
        <f t="shared" si="3"/>
        <v>#N/A</v>
      </c>
    </row>
    <row r="74" spans="1:16">
      <c r="A74" s="30"/>
      <c r="B74" s="106"/>
      <c r="C74" s="116"/>
      <c r="D74" s="116"/>
      <c r="E74" s="117"/>
      <c r="F74" s="118"/>
      <c r="G74" s="118"/>
      <c r="H74" s="118"/>
      <c r="I74" s="118"/>
      <c r="J74" s="118"/>
      <c r="K74" s="118"/>
      <c r="L74" s="118"/>
      <c r="M74" s="118"/>
      <c r="N74" s="108">
        <f t="shared" si="2"/>
        <v>0</v>
      </c>
      <c r="O74" s="108" t="e">
        <f>IF(D74="X",0,IF(E74="X",0,VLOOKUP(E74,'5'!$K$3:$L$16,2,FALSE)))</f>
        <v>#N/A</v>
      </c>
      <c r="P74" s="108" t="e">
        <f t="shared" si="3"/>
        <v>#N/A</v>
      </c>
    </row>
    <row r="75" spans="1:16">
      <c r="A75" s="30"/>
      <c r="B75" s="106"/>
      <c r="C75" s="33"/>
      <c r="D75" s="33"/>
      <c r="E75" s="106"/>
      <c r="F75" s="108"/>
      <c r="G75" s="108"/>
      <c r="H75" s="108"/>
      <c r="I75" s="108"/>
      <c r="J75" s="108"/>
      <c r="N75" s="108">
        <f t="shared" si="2"/>
        <v>0</v>
      </c>
      <c r="O75" s="108" t="e">
        <f>IF(D75="X",0,IF(E75="X",0,VLOOKUP(E75,'5'!$K$3:$L$16,2,FALSE)))</f>
        <v>#N/A</v>
      </c>
      <c r="P75" s="108" t="e">
        <f t="shared" si="3"/>
        <v>#N/A</v>
      </c>
    </row>
    <row r="76" spans="1:16">
      <c r="A76" s="30"/>
      <c r="B76" s="106"/>
      <c r="C76" s="107"/>
      <c r="D76" s="33"/>
      <c r="E76" s="106"/>
      <c r="F76" s="108"/>
      <c r="G76" s="108"/>
      <c r="H76" s="108"/>
      <c r="I76" s="108"/>
      <c r="J76" s="108"/>
      <c r="N76" s="108">
        <f t="shared" si="2"/>
        <v>0</v>
      </c>
      <c r="O76" s="108" t="e">
        <f>IF(D76="X",0,IF(E76="X",0,VLOOKUP(E76,'5'!$K$3:$L$16,2,FALSE)))</f>
        <v>#N/A</v>
      </c>
      <c r="P76" s="108" t="e">
        <f t="shared" si="3"/>
        <v>#N/A</v>
      </c>
    </row>
    <row r="77" spans="1:16">
      <c r="A77" s="30"/>
      <c r="B77" s="106"/>
      <c r="C77" s="33"/>
      <c r="D77" s="33"/>
      <c r="E77" s="106"/>
      <c r="F77" s="108"/>
      <c r="G77" s="108"/>
      <c r="H77" s="108"/>
      <c r="I77" s="108"/>
      <c r="J77" s="108"/>
      <c r="N77" s="108">
        <f t="shared" si="2"/>
        <v>0</v>
      </c>
      <c r="O77" s="108" t="e">
        <f>IF(D77="X",0,IF(E77="X",0,VLOOKUP(E77,'5'!$K$3:$L$16,2,FALSE)))</f>
        <v>#N/A</v>
      </c>
      <c r="P77" s="108" t="e">
        <f t="shared" si="3"/>
        <v>#N/A</v>
      </c>
    </row>
    <row r="78" spans="1:16">
      <c r="A78" s="30"/>
      <c r="B78" s="106"/>
      <c r="C78" s="33"/>
      <c r="D78" s="33"/>
      <c r="E78" s="106"/>
      <c r="F78" s="108"/>
      <c r="G78" s="108"/>
      <c r="H78" s="108"/>
      <c r="I78" s="108"/>
      <c r="J78" s="108"/>
      <c r="N78" s="108">
        <f t="shared" si="2"/>
        <v>0</v>
      </c>
      <c r="O78" s="108" t="e">
        <f>IF(D78="X",0,IF(E78="X",0,VLOOKUP(E78,'5'!$K$3:$L$16,2,FALSE)))</f>
        <v>#N/A</v>
      </c>
      <c r="P78" s="108" t="e">
        <f t="shared" si="3"/>
        <v>#N/A</v>
      </c>
    </row>
    <row r="79" spans="1:16">
      <c r="A79" s="30"/>
      <c r="B79" s="106"/>
      <c r="C79" s="33"/>
      <c r="D79" s="33"/>
      <c r="E79" s="106"/>
      <c r="F79" s="108"/>
      <c r="G79" s="108"/>
      <c r="H79" s="108"/>
      <c r="I79" s="108"/>
      <c r="J79" s="108"/>
      <c r="N79" s="108">
        <f t="shared" si="2"/>
        <v>0</v>
      </c>
      <c r="O79" s="108" t="e">
        <f>IF(D79="X",0,IF(E79="X",0,VLOOKUP(E79,'5'!$K$3:$L$16,2,FALSE)))</f>
        <v>#N/A</v>
      </c>
      <c r="P79" s="108" t="e">
        <f t="shared" si="3"/>
        <v>#N/A</v>
      </c>
    </row>
    <row r="80" spans="1:16">
      <c r="A80" s="30"/>
      <c r="B80" s="106"/>
      <c r="C80" s="33"/>
      <c r="D80" s="33"/>
      <c r="E80" s="106"/>
      <c r="F80" s="108"/>
      <c r="G80" s="108"/>
      <c r="H80" s="108"/>
      <c r="I80" s="108"/>
      <c r="J80" s="108"/>
      <c r="N80" s="108">
        <f t="shared" si="2"/>
        <v>0</v>
      </c>
      <c r="O80" s="108" t="e">
        <f>IF(D80="X",0,IF(E80="X",0,VLOOKUP(E80,'5'!$K$3:$L$16,2,FALSE)))</f>
        <v>#N/A</v>
      </c>
      <c r="P80" s="108" t="e">
        <f t="shared" si="3"/>
        <v>#N/A</v>
      </c>
    </row>
    <row r="81" spans="1:16">
      <c r="A81" s="30"/>
      <c r="B81" s="106"/>
      <c r="C81" s="33"/>
      <c r="D81" s="33"/>
      <c r="E81" s="106"/>
      <c r="F81" s="108"/>
      <c r="G81" s="108"/>
      <c r="H81" s="108"/>
      <c r="I81" s="108"/>
      <c r="J81" s="108"/>
      <c r="N81" s="108">
        <f t="shared" si="2"/>
        <v>0</v>
      </c>
      <c r="O81" s="108" t="e">
        <f>IF(D81="X",0,IF(E81="X",0,VLOOKUP(E81,'5'!$K$3:$L$16,2,FALSE)))</f>
        <v>#N/A</v>
      </c>
      <c r="P81" s="108" t="e">
        <f t="shared" si="3"/>
        <v>#N/A</v>
      </c>
    </row>
    <row r="82" spans="1:16">
      <c r="A82" s="30"/>
      <c r="B82" s="106"/>
      <c r="C82" s="33"/>
      <c r="D82" s="33"/>
      <c r="E82" s="106"/>
      <c r="F82" s="108"/>
      <c r="G82" s="108"/>
      <c r="H82" s="108"/>
      <c r="I82" s="108"/>
      <c r="J82" s="108"/>
      <c r="N82" s="108">
        <f t="shared" si="2"/>
        <v>0</v>
      </c>
      <c r="O82" s="108" t="e">
        <f>IF(D82="X",0,IF(E82="X",0,VLOOKUP(E82,'5'!$K$3:$L$16,2,FALSE)))</f>
        <v>#N/A</v>
      </c>
      <c r="P82" s="108" t="e">
        <f t="shared" si="3"/>
        <v>#N/A</v>
      </c>
    </row>
    <row r="83" spans="1:16">
      <c r="A83" s="30"/>
      <c r="B83" s="106"/>
      <c r="C83" s="33"/>
      <c r="D83" s="33"/>
      <c r="E83" s="106"/>
      <c r="F83" s="108"/>
      <c r="G83" s="108"/>
      <c r="H83" s="108"/>
      <c r="I83" s="108"/>
      <c r="J83" s="108"/>
      <c r="N83" s="108">
        <f t="shared" si="2"/>
        <v>0</v>
      </c>
      <c r="O83" s="108" t="e">
        <f>IF(D83="X",0,IF(E83="X",0,VLOOKUP(E83,'5'!$K$3:$L$16,2,FALSE)))</f>
        <v>#N/A</v>
      </c>
      <c r="P83" s="108" t="e">
        <f t="shared" si="3"/>
        <v>#N/A</v>
      </c>
    </row>
    <row r="84" spans="1:16">
      <c r="A84" s="30"/>
      <c r="B84" s="106"/>
      <c r="C84" s="33"/>
      <c r="D84" s="33"/>
      <c r="E84" s="106"/>
      <c r="F84" s="108"/>
      <c r="G84" s="108"/>
      <c r="H84" s="108"/>
      <c r="I84" s="108"/>
      <c r="J84" s="108"/>
      <c r="N84" s="108">
        <f t="shared" si="2"/>
        <v>0</v>
      </c>
      <c r="O84" s="108" t="e">
        <f>IF(D84="X",0,IF(E84="X",0,VLOOKUP(E84,'5'!$K$3:$L$16,2,FALSE)))</f>
        <v>#N/A</v>
      </c>
      <c r="P84" s="108" t="e">
        <f t="shared" si="3"/>
        <v>#N/A</v>
      </c>
    </row>
    <row r="85" spans="1:16">
      <c r="A85" s="30"/>
      <c r="B85" s="106"/>
      <c r="C85" s="33"/>
      <c r="D85" s="33"/>
      <c r="E85" s="106"/>
      <c r="F85" s="108"/>
      <c r="G85" s="108"/>
      <c r="H85" s="108"/>
      <c r="I85" s="108"/>
      <c r="J85" s="108"/>
      <c r="N85" s="108">
        <f t="shared" si="2"/>
        <v>0</v>
      </c>
      <c r="O85" s="108" t="e">
        <f>IF(D85="X",0,IF(E85="X",0,VLOOKUP(E85,'5'!$K$3:$L$16,2,FALSE)))</f>
        <v>#N/A</v>
      </c>
      <c r="P85" s="108" t="e">
        <f t="shared" si="3"/>
        <v>#N/A</v>
      </c>
    </row>
    <row r="86" spans="1:16">
      <c r="A86" s="30"/>
      <c r="B86" s="106"/>
      <c r="C86" s="33"/>
      <c r="D86" s="33"/>
      <c r="E86" s="106"/>
      <c r="F86" s="108"/>
      <c r="G86" s="108"/>
      <c r="H86" s="108"/>
      <c r="I86" s="108"/>
      <c r="J86" s="108"/>
      <c r="N86" s="108">
        <f t="shared" si="2"/>
        <v>0</v>
      </c>
      <c r="O86" s="108" t="e">
        <f>IF(D86="X",0,IF(E86="X",0,VLOOKUP(E86,'5'!$K$3:$L$16,2,FALSE)))</f>
        <v>#N/A</v>
      </c>
      <c r="P86" s="108" t="e">
        <f t="shared" si="3"/>
        <v>#N/A</v>
      </c>
    </row>
    <row r="87" spans="1:16">
      <c r="A87" s="30"/>
      <c r="B87" s="106"/>
      <c r="C87" s="33"/>
      <c r="D87" s="33"/>
      <c r="E87" s="106"/>
      <c r="F87" s="108"/>
      <c r="G87" s="108"/>
      <c r="H87" s="108"/>
      <c r="I87" s="108"/>
      <c r="J87" s="108"/>
      <c r="N87" s="108">
        <f t="shared" si="2"/>
        <v>0</v>
      </c>
      <c r="O87" s="108" t="e">
        <f>IF(D87="X",0,IF(E87="X",0,VLOOKUP(E87,'5'!$K$3:$L$16,2,FALSE)))</f>
        <v>#N/A</v>
      </c>
      <c r="P87" s="108" t="e">
        <f t="shared" si="3"/>
        <v>#N/A</v>
      </c>
    </row>
    <row r="88" spans="1:16">
      <c r="A88" s="30"/>
      <c r="B88" s="106"/>
      <c r="C88" s="33"/>
      <c r="D88" s="33"/>
      <c r="E88" s="106"/>
      <c r="F88" s="108"/>
      <c r="G88" s="108"/>
      <c r="H88" s="108"/>
      <c r="I88" s="108"/>
      <c r="J88" s="108"/>
      <c r="N88" s="108">
        <f t="shared" si="2"/>
        <v>0</v>
      </c>
      <c r="O88" s="108" t="e">
        <f>IF(D88="X",0,IF(E88="X",0,VLOOKUP(E88,'5'!$K$3:$L$16,2,FALSE)))</f>
        <v>#N/A</v>
      </c>
      <c r="P88" s="108" t="e">
        <f t="shared" si="3"/>
        <v>#N/A</v>
      </c>
    </row>
    <row r="89" spans="1:16">
      <c r="A89" s="30"/>
      <c r="B89" s="106"/>
      <c r="C89" s="33"/>
      <c r="D89" s="33"/>
      <c r="E89" s="106"/>
      <c r="F89" s="108"/>
      <c r="G89" s="108"/>
      <c r="H89" s="108"/>
      <c r="I89" s="108"/>
      <c r="J89" s="108"/>
      <c r="N89" s="108">
        <f t="shared" si="2"/>
        <v>0</v>
      </c>
      <c r="O89" s="108" t="e">
        <f>IF(D89="X",0,IF(E89="X",0,VLOOKUP(E89,'5'!$K$3:$L$16,2,FALSE)))</f>
        <v>#N/A</v>
      </c>
      <c r="P89" s="108" t="e">
        <f t="shared" si="3"/>
        <v>#N/A</v>
      </c>
    </row>
    <row r="90" spans="1:16">
      <c r="A90" s="30"/>
      <c r="B90" s="106"/>
      <c r="C90" s="33"/>
      <c r="D90" s="33"/>
      <c r="E90" s="106"/>
      <c r="F90" s="108"/>
      <c r="G90" s="108"/>
      <c r="H90" s="108"/>
      <c r="I90" s="108"/>
      <c r="J90" s="108"/>
      <c r="N90" s="108">
        <f t="shared" si="2"/>
        <v>0</v>
      </c>
      <c r="O90" s="108" t="e">
        <f>IF(D90="X",0,IF(E90="X",0,VLOOKUP(E90,'5'!$K$3:$L$16,2,FALSE)))</f>
        <v>#N/A</v>
      </c>
      <c r="P90" s="108" t="e">
        <f t="shared" si="3"/>
        <v>#N/A</v>
      </c>
    </row>
    <row r="91" spans="1:16">
      <c r="A91" s="30"/>
      <c r="B91" s="106"/>
      <c r="C91" s="33"/>
      <c r="D91" s="33"/>
      <c r="E91" s="106"/>
      <c r="F91" s="108"/>
      <c r="G91" s="108"/>
      <c r="H91" s="108"/>
      <c r="I91" s="108"/>
      <c r="J91" s="108"/>
      <c r="N91" s="108">
        <f t="shared" si="2"/>
        <v>0</v>
      </c>
      <c r="O91" s="108" t="e">
        <f>IF(D91="X",0,IF(E91="X",0,VLOOKUP(E91,'5'!$K$3:$L$16,2,FALSE)))</f>
        <v>#N/A</v>
      </c>
      <c r="P91" s="108" t="e">
        <f t="shared" si="3"/>
        <v>#N/A</v>
      </c>
    </row>
    <row r="92" spans="1:16">
      <c r="A92" s="30"/>
      <c r="B92" s="106"/>
      <c r="C92" s="33"/>
      <c r="D92" s="33"/>
      <c r="E92" s="106"/>
      <c r="F92" s="108"/>
      <c r="G92" s="108"/>
      <c r="H92" s="108"/>
      <c r="I92" s="108"/>
      <c r="J92" s="108"/>
      <c r="N92" s="108">
        <f t="shared" si="2"/>
        <v>0</v>
      </c>
      <c r="O92" s="108" t="e">
        <f>IF(D92="X",0,IF(E92="X",0,VLOOKUP(E92,'5'!$K$3:$L$16,2,FALSE)))</f>
        <v>#N/A</v>
      </c>
      <c r="P92" s="108" t="e">
        <f t="shared" si="3"/>
        <v>#N/A</v>
      </c>
    </row>
    <row r="93" spans="1:16">
      <c r="A93" s="30"/>
      <c r="B93" s="106"/>
      <c r="C93" s="33"/>
      <c r="D93" s="33"/>
      <c r="E93" s="106"/>
      <c r="F93" s="108"/>
      <c r="G93" s="108"/>
      <c r="H93" s="108"/>
      <c r="I93" s="108"/>
      <c r="J93" s="108"/>
      <c r="N93" s="108">
        <f t="shared" si="2"/>
        <v>0</v>
      </c>
      <c r="O93" s="108" t="e">
        <f>IF(D93="X",0,IF(E93="X",0,VLOOKUP(E93,'5'!$K$3:$L$16,2,FALSE)))</f>
        <v>#N/A</v>
      </c>
      <c r="P93" s="108" t="e">
        <f t="shared" si="3"/>
        <v>#N/A</v>
      </c>
    </row>
    <row r="94" spans="1:16">
      <c r="A94" s="30"/>
      <c r="B94" s="106"/>
      <c r="C94" s="33"/>
      <c r="D94" s="33"/>
      <c r="E94" s="106"/>
      <c r="F94" s="108"/>
      <c r="G94" s="108"/>
      <c r="H94" s="108"/>
      <c r="I94" s="108"/>
      <c r="J94" s="108"/>
      <c r="N94" s="108">
        <f t="shared" si="2"/>
        <v>0</v>
      </c>
      <c r="O94" s="108" t="e">
        <f>IF(D94="X",0,IF(E94="X",0,VLOOKUP(E94,'5'!$K$3:$L$16,2,FALSE)))</f>
        <v>#N/A</v>
      </c>
      <c r="P94" s="108" t="e">
        <f t="shared" si="3"/>
        <v>#N/A</v>
      </c>
    </row>
    <row r="95" spans="1:16">
      <c r="A95" s="30"/>
      <c r="B95" s="106"/>
      <c r="C95" s="33"/>
      <c r="D95" s="33"/>
      <c r="E95" s="106"/>
      <c r="F95" s="108"/>
      <c r="G95" s="108"/>
      <c r="H95" s="108"/>
      <c r="I95" s="108"/>
      <c r="J95" s="108"/>
      <c r="N95" s="108">
        <f t="shared" si="2"/>
        <v>0</v>
      </c>
      <c r="O95" s="108" t="e">
        <f>IF(D95="X",0,IF(E95="X",0,VLOOKUP(E95,'5'!$K$3:$L$16,2,FALSE)))</f>
        <v>#N/A</v>
      </c>
      <c r="P95" s="108" t="e">
        <f t="shared" si="3"/>
        <v>#N/A</v>
      </c>
    </row>
    <row r="96" spans="1:16">
      <c r="A96" s="30"/>
      <c r="B96" s="106"/>
      <c r="C96" s="33"/>
      <c r="D96" s="33"/>
      <c r="E96" s="106"/>
      <c r="F96" s="108"/>
      <c r="G96" s="108"/>
      <c r="H96" s="108"/>
      <c r="I96" s="108"/>
      <c r="J96" s="108"/>
      <c r="N96" s="108">
        <f t="shared" si="2"/>
        <v>0</v>
      </c>
      <c r="O96" s="108" t="e">
        <f>IF(D96="X",0,IF(E96="X",0,VLOOKUP(E96,'5'!$K$3:$L$16,2,FALSE)))</f>
        <v>#N/A</v>
      </c>
      <c r="P96" s="108" t="e">
        <f t="shared" si="3"/>
        <v>#N/A</v>
      </c>
    </row>
    <row r="97" spans="1:16">
      <c r="A97" s="30"/>
      <c r="B97" s="106"/>
      <c r="C97" s="33"/>
      <c r="D97" s="33"/>
      <c r="E97" s="106"/>
      <c r="F97" s="108"/>
      <c r="G97" s="108"/>
      <c r="H97" s="108"/>
      <c r="I97" s="108"/>
      <c r="J97" s="108"/>
      <c r="N97" s="108">
        <f t="shared" si="2"/>
        <v>0</v>
      </c>
      <c r="O97" s="108" t="e">
        <f>IF(D97="X",0,IF(E97="X",0,VLOOKUP(E97,'5'!$K$3:$L$16,2,FALSE)))</f>
        <v>#N/A</v>
      </c>
      <c r="P97" s="108" t="e">
        <f t="shared" si="3"/>
        <v>#N/A</v>
      </c>
    </row>
    <row r="98" spans="1:16">
      <c r="A98" s="30"/>
      <c r="B98" s="106"/>
      <c r="C98" s="33"/>
      <c r="D98" s="33"/>
      <c r="E98" s="106"/>
      <c r="F98" s="108"/>
      <c r="G98" s="108"/>
      <c r="H98" s="108"/>
      <c r="I98" s="108"/>
      <c r="J98" s="108"/>
      <c r="N98" s="108">
        <f t="shared" si="2"/>
        <v>0</v>
      </c>
      <c r="O98" s="108" t="e">
        <f>IF(D98="X",0,IF(E98="X",0,VLOOKUP(E98,'5'!$K$3:$L$16,2,FALSE)))</f>
        <v>#N/A</v>
      </c>
      <c r="P98" s="108" t="e">
        <f t="shared" si="3"/>
        <v>#N/A</v>
      </c>
    </row>
    <row r="99" spans="1:16">
      <c r="A99" s="30"/>
      <c r="B99" s="106"/>
      <c r="C99" s="33"/>
      <c r="D99" s="33"/>
      <c r="E99" s="106"/>
      <c r="F99" s="108"/>
      <c r="G99" s="108"/>
      <c r="H99" s="108"/>
      <c r="I99" s="108"/>
      <c r="J99" s="108"/>
      <c r="N99" s="108">
        <f t="shared" si="2"/>
        <v>0</v>
      </c>
      <c r="O99" s="108" t="e">
        <f>IF(D99="X",0,IF(E99="X",0,VLOOKUP(E99,'5'!$K$3:$L$16,2,FALSE)))</f>
        <v>#N/A</v>
      </c>
      <c r="P99" s="108" t="e">
        <f t="shared" si="3"/>
        <v>#N/A</v>
      </c>
    </row>
    <row r="100" spans="1:16">
      <c r="A100" s="30"/>
      <c r="B100" s="106"/>
      <c r="C100" s="33"/>
      <c r="D100" s="33"/>
      <c r="E100" s="106"/>
      <c r="F100" s="108"/>
      <c r="G100" s="108"/>
      <c r="H100" s="108"/>
      <c r="I100" s="108"/>
      <c r="J100" s="108"/>
      <c r="N100" s="108">
        <f t="shared" si="2"/>
        <v>0</v>
      </c>
      <c r="O100" s="108" t="e">
        <f>IF(D100="X",0,IF(E100="X",0,VLOOKUP(E100,'5'!$K$3:$L$16,2,FALSE)))</f>
        <v>#N/A</v>
      </c>
      <c r="P100" s="108" t="e">
        <f t="shared" si="3"/>
        <v>#N/A</v>
      </c>
    </row>
    <row r="101" spans="1:16">
      <c r="A101" s="30"/>
      <c r="B101" s="106"/>
      <c r="C101" s="33"/>
      <c r="D101" s="33"/>
      <c r="E101" s="106"/>
      <c r="F101" s="108"/>
      <c r="G101" s="108"/>
      <c r="H101" s="108"/>
      <c r="I101" s="108"/>
      <c r="J101" s="108"/>
      <c r="N101" s="108">
        <f t="shared" si="2"/>
        <v>0</v>
      </c>
      <c r="O101" s="108" t="e">
        <f>IF(D101="X",0,IF(E101="X",0,VLOOKUP(E101,'5'!$K$3:$L$16,2,FALSE)))</f>
        <v>#N/A</v>
      </c>
      <c r="P101" s="108" t="e">
        <f t="shared" si="3"/>
        <v>#N/A</v>
      </c>
    </row>
    <row r="102" spans="1:16">
      <c r="A102" s="30"/>
      <c r="B102" s="106"/>
      <c r="C102" s="33"/>
      <c r="D102" s="33"/>
      <c r="E102" s="106"/>
      <c r="F102" s="108"/>
      <c r="G102" s="108"/>
      <c r="H102" s="108"/>
      <c r="I102" s="108"/>
      <c r="J102" s="108"/>
      <c r="N102" s="108">
        <f t="shared" si="2"/>
        <v>0</v>
      </c>
      <c r="O102" s="108" t="e">
        <f>IF(D102="X",0,IF(E102="X",0,VLOOKUP(E102,'5'!$K$3:$L$16,2,FALSE)))</f>
        <v>#N/A</v>
      </c>
      <c r="P102" s="108" t="e">
        <f t="shared" si="3"/>
        <v>#N/A</v>
      </c>
    </row>
    <row r="103" spans="1:16">
      <c r="A103" s="30"/>
      <c r="B103" s="106"/>
      <c r="C103" s="33"/>
      <c r="D103" s="33"/>
      <c r="E103" s="106"/>
      <c r="F103" s="108"/>
      <c r="G103" s="108"/>
      <c r="H103" s="108"/>
      <c r="I103" s="108"/>
      <c r="J103" s="108"/>
      <c r="N103" s="108">
        <f t="shared" si="2"/>
        <v>0</v>
      </c>
      <c r="O103" s="108" t="e">
        <f>IF(D103="X",0,IF(E103="X",0,VLOOKUP(E103,'5'!$K$3:$L$16,2,FALSE)))</f>
        <v>#N/A</v>
      </c>
      <c r="P103" s="108" t="e">
        <f t="shared" si="3"/>
        <v>#N/A</v>
      </c>
    </row>
    <row r="104" spans="1:16">
      <c r="A104" s="30"/>
      <c r="B104" s="106"/>
      <c r="C104" s="33"/>
      <c r="D104" s="33"/>
      <c r="E104" s="106"/>
      <c r="F104" s="108"/>
      <c r="G104" s="108"/>
      <c r="H104" s="108"/>
      <c r="I104" s="108"/>
      <c r="J104" s="108"/>
      <c r="N104" s="108">
        <f t="shared" si="2"/>
        <v>0</v>
      </c>
      <c r="O104" s="108" t="e">
        <f>IF(D104="X",0,IF(E104="X",0,VLOOKUP(E104,'5'!$K$3:$L$16,2,FALSE)))</f>
        <v>#N/A</v>
      </c>
      <c r="P104" s="108" t="e">
        <f t="shared" si="3"/>
        <v>#N/A</v>
      </c>
    </row>
    <row r="105" spans="1:16">
      <c r="A105" s="30"/>
      <c r="B105" s="106"/>
      <c r="C105" s="33"/>
      <c r="D105" s="33"/>
      <c r="E105" s="106"/>
      <c r="F105" s="108"/>
      <c r="G105" s="108"/>
      <c r="H105" s="108"/>
      <c r="I105" s="108"/>
      <c r="J105" s="108"/>
      <c r="N105" s="108">
        <f t="shared" si="2"/>
        <v>0</v>
      </c>
      <c r="O105" s="108" t="e">
        <f>IF(D105="X",0,IF(E105="X",0,VLOOKUP(E105,'5'!$K$3:$L$16,2,FALSE)))</f>
        <v>#N/A</v>
      </c>
      <c r="P105" s="108" t="e">
        <f t="shared" si="3"/>
        <v>#N/A</v>
      </c>
    </row>
    <row r="106" spans="1:16">
      <c r="A106" s="30"/>
      <c r="B106" s="106"/>
      <c r="C106" s="33"/>
      <c r="D106" s="33"/>
      <c r="E106" s="106"/>
      <c r="F106" s="108"/>
      <c r="G106" s="108"/>
      <c r="H106" s="108"/>
      <c r="I106" s="108"/>
      <c r="J106" s="108"/>
      <c r="N106" s="108">
        <f t="shared" si="2"/>
        <v>0</v>
      </c>
      <c r="O106" s="108" t="e">
        <f>IF(D106="X",0,IF(E106="X",0,VLOOKUP(E106,'5'!$K$3:$L$16,2,FALSE)))</f>
        <v>#N/A</v>
      </c>
      <c r="P106" s="108" t="e">
        <f t="shared" si="3"/>
        <v>#N/A</v>
      </c>
    </row>
    <row r="107" spans="1:16">
      <c r="A107" s="30"/>
      <c r="B107" s="106"/>
      <c r="C107" s="33"/>
      <c r="D107" s="33"/>
      <c r="E107" s="106"/>
      <c r="F107" s="108"/>
      <c r="G107" s="108"/>
      <c r="H107" s="108"/>
      <c r="I107" s="108"/>
      <c r="J107" s="108"/>
      <c r="N107" s="108">
        <f t="shared" si="2"/>
        <v>0</v>
      </c>
      <c r="O107" s="108" t="e">
        <f>IF(D107="X",0,IF(E107="X",0,VLOOKUP(E107,'5'!$K$3:$L$16,2,FALSE)))</f>
        <v>#N/A</v>
      </c>
      <c r="P107" s="108" t="e">
        <f t="shared" si="3"/>
        <v>#N/A</v>
      </c>
    </row>
    <row r="108" spans="1:16">
      <c r="A108" s="30"/>
      <c r="B108" s="106"/>
      <c r="C108" s="33"/>
      <c r="D108" s="33"/>
      <c r="E108" s="106"/>
      <c r="F108" s="108"/>
      <c r="G108" s="108"/>
      <c r="H108" s="108"/>
      <c r="I108" s="108"/>
      <c r="J108" s="108"/>
      <c r="N108" s="108">
        <f t="shared" si="2"/>
        <v>0</v>
      </c>
      <c r="O108" s="108" t="e">
        <f>IF(D108="X",0,IF(E108="X",0,VLOOKUP(E108,'5'!$K$3:$L$16,2,FALSE)))</f>
        <v>#N/A</v>
      </c>
      <c r="P108" s="108" t="e">
        <f t="shared" si="3"/>
        <v>#N/A</v>
      </c>
    </row>
    <row r="109" spans="1:16">
      <c r="A109" s="30"/>
      <c r="B109" s="106"/>
      <c r="C109" s="33"/>
      <c r="D109" s="33"/>
      <c r="E109" s="106"/>
      <c r="F109" s="108"/>
      <c r="G109" s="108"/>
      <c r="H109" s="108"/>
      <c r="I109" s="108"/>
      <c r="J109" s="108"/>
      <c r="N109" s="108">
        <f t="shared" si="2"/>
        <v>0</v>
      </c>
      <c r="O109" s="108" t="e">
        <f>IF(D109="X",0,IF(E109="X",0,VLOOKUP(E109,'5'!$K$3:$L$16,2,FALSE)))</f>
        <v>#N/A</v>
      </c>
      <c r="P109" s="108" t="e">
        <f t="shared" si="3"/>
        <v>#N/A</v>
      </c>
    </row>
    <row r="110" spans="1:16">
      <c r="A110" s="30"/>
      <c r="B110" s="106"/>
      <c r="C110" s="33"/>
      <c r="D110" s="33"/>
      <c r="E110" s="106"/>
      <c r="F110" s="108"/>
      <c r="G110" s="108"/>
      <c r="H110" s="108"/>
      <c r="I110" s="108"/>
      <c r="J110" s="108"/>
      <c r="N110" s="108">
        <f t="shared" si="2"/>
        <v>0</v>
      </c>
      <c r="O110" s="108" t="e">
        <f>IF(D110="X",0,IF(E110="X",0,VLOOKUP(E110,'5'!$K$3:$L$16,2,FALSE)))</f>
        <v>#N/A</v>
      </c>
      <c r="P110" s="108" t="e">
        <f t="shared" si="3"/>
        <v>#N/A</v>
      </c>
    </row>
    <row r="111" spans="1:16">
      <c r="A111" s="30"/>
      <c r="B111" s="106"/>
      <c r="C111" s="33"/>
      <c r="D111" s="33"/>
      <c r="E111" s="106"/>
      <c r="F111" s="108"/>
      <c r="G111" s="108"/>
      <c r="H111" s="108"/>
      <c r="I111" s="108"/>
      <c r="J111" s="108"/>
      <c r="N111" s="108">
        <f t="shared" si="2"/>
        <v>0</v>
      </c>
      <c r="O111" s="108" t="e">
        <f>IF(D111="X",0,IF(E111="X",0,VLOOKUP(E111,'5'!$K$3:$L$16,2,FALSE)))</f>
        <v>#N/A</v>
      </c>
      <c r="P111" s="108" t="e">
        <f t="shared" si="3"/>
        <v>#N/A</v>
      </c>
    </row>
    <row r="112" spans="1:16">
      <c r="A112" s="30"/>
      <c r="B112" s="106"/>
      <c r="C112" s="33"/>
      <c r="D112" s="33"/>
      <c r="E112" s="106"/>
      <c r="F112" s="108"/>
      <c r="G112" s="108"/>
      <c r="H112" s="108"/>
      <c r="I112" s="108"/>
      <c r="J112" s="108"/>
      <c r="N112" s="108">
        <f t="shared" si="2"/>
        <v>0</v>
      </c>
      <c r="O112" s="108" t="e">
        <f>IF(D112="X",0,IF(E112="X",0,VLOOKUP(E112,'5'!$K$3:$L$16,2,FALSE)))</f>
        <v>#N/A</v>
      </c>
      <c r="P112" s="108" t="e">
        <f t="shared" si="3"/>
        <v>#N/A</v>
      </c>
    </row>
    <row r="113" spans="1:16">
      <c r="A113" s="30"/>
      <c r="B113" s="106"/>
      <c r="C113" s="33"/>
      <c r="D113" s="33"/>
      <c r="E113" s="106"/>
      <c r="F113" s="108"/>
      <c r="G113" s="108"/>
      <c r="H113" s="108"/>
      <c r="I113" s="108"/>
      <c r="J113" s="108"/>
      <c r="N113" s="108">
        <f t="shared" si="2"/>
        <v>0</v>
      </c>
      <c r="O113" s="108" t="e">
        <f>IF(D113="X",0,IF(E113="X",0,VLOOKUP(E113,'5'!$K$3:$L$16,2,FALSE)))</f>
        <v>#N/A</v>
      </c>
      <c r="P113" s="108" t="e">
        <f t="shared" si="3"/>
        <v>#N/A</v>
      </c>
    </row>
    <row r="114" spans="1:16">
      <c r="A114" s="30"/>
      <c r="B114" s="106"/>
      <c r="C114" s="33"/>
      <c r="D114" s="33"/>
      <c r="E114" s="106"/>
      <c r="F114" s="108"/>
      <c r="G114" s="108"/>
      <c r="H114" s="108"/>
      <c r="I114" s="108"/>
      <c r="J114" s="108"/>
      <c r="N114" s="108">
        <f t="shared" si="2"/>
        <v>0</v>
      </c>
      <c r="O114" s="108" t="e">
        <f>IF(D114="X",0,IF(E114="X",0,VLOOKUP(E114,'5'!$K$3:$L$16,2,FALSE)))</f>
        <v>#N/A</v>
      </c>
      <c r="P114" s="108" t="e">
        <f t="shared" si="3"/>
        <v>#N/A</v>
      </c>
    </row>
    <row r="115" spans="1:16">
      <c r="A115" s="30"/>
      <c r="B115" s="106"/>
      <c r="C115" s="33"/>
      <c r="D115" s="33"/>
      <c r="E115" s="106"/>
      <c r="F115" s="108"/>
      <c r="G115" s="108"/>
      <c r="H115" s="108"/>
      <c r="I115" s="108"/>
      <c r="J115" s="108"/>
      <c r="N115" s="108">
        <f t="shared" si="2"/>
        <v>0</v>
      </c>
      <c r="O115" s="108" t="e">
        <f>IF(D115="X",0,IF(E115="X",0,VLOOKUP(E115,'5'!$K$3:$L$16,2,FALSE)))</f>
        <v>#N/A</v>
      </c>
      <c r="P115" s="108" t="e">
        <f t="shared" si="3"/>
        <v>#N/A</v>
      </c>
    </row>
    <row r="116" spans="1:16">
      <c r="A116" s="30"/>
      <c r="B116" s="106"/>
      <c r="C116" s="33"/>
      <c r="D116" s="33"/>
      <c r="E116" s="106"/>
      <c r="F116" s="108"/>
      <c r="G116" s="108"/>
      <c r="H116" s="108"/>
      <c r="I116" s="108"/>
      <c r="J116" s="108"/>
      <c r="N116" s="108">
        <f t="shared" si="2"/>
        <v>0</v>
      </c>
      <c r="O116" s="108" t="e">
        <f>IF(D116="X",0,IF(E116="X",0,VLOOKUP(E116,'5'!$K$3:$L$16,2,FALSE)))</f>
        <v>#N/A</v>
      </c>
      <c r="P116" s="108" t="e">
        <f t="shared" si="3"/>
        <v>#N/A</v>
      </c>
    </row>
    <row r="117" spans="1:16">
      <c r="A117" s="30"/>
      <c r="B117" s="106"/>
      <c r="C117" s="116"/>
      <c r="D117" s="116"/>
      <c r="E117" s="117"/>
      <c r="F117" s="118"/>
      <c r="G117" s="118"/>
      <c r="H117" s="118"/>
      <c r="I117" s="118"/>
      <c r="J117" s="118"/>
      <c r="K117" s="118"/>
      <c r="L117" s="118"/>
      <c r="M117" s="118"/>
      <c r="N117" s="108">
        <f t="shared" si="2"/>
        <v>0</v>
      </c>
      <c r="O117" s="108" t="e">
        <f>IF(D117="X",0,IF(E117="X",0,VLOOKUP(E117,'5'!$K$3:$L$16,2,FALSE)))</f>
        <v>#N/A</v>
      </c>
      <c r="P117" s="108" t="e">
        <f t="shared" si="3"/>
        <v>#N/A</v>
      </c>
    </row>
    <row r="118" spans="1:16">
      <c r="A118" s="110"/>
      <c r="B118" s="106"/>
      <c r="C118" s="33"/>
      <c r="D118" s="33"/>
      <c r="E118" s="106"/>
      <c r="F118" s="108"/>
      <c r="G118" s="108"/>
      <c r="H118" s="108"/>
      <c r="I118" s="108"/>
      <c r="J118" s="108"/>
      <c r="N118" s="108">
        <f t="shared" si="2"/>
        <v>0</v>
      </c>
      <c r="O118" s="108" t="e">
        <f>IF(D118="X",0,IF(E118="X",0,VLOOKUP(E118,'5'!$K$3:$L$16,2,FALSE)))</f>
        <v>#N/A</v>
      </c>
      <c r="P118" s="108" t="e">
        <f t="shared" si="3"/>
        <v>#N/A</v>
      </c>
    </row>
    <row r="119" spans="1:16">
      <c r="A119" s="110"/>
      <c r="B119" s="106"/>
      <c r="C119" s="107"/>
      <c r="D119" s="33"/>
      <c r="E119" s="106"/>
      <c r="F119" s="108"/>
      <c r="G119" s="108"/>
      <c r="H119" s="108"/>
      <c r="I119" s="108"/>
      <c r="J119" s="108"/>
      <c r="N119" s="108">
        <f t="shared" si="2"/>
        <v>0</v>
      </c>
      <c r="O119" s="108" t="e">
        <f>IF(D119="X",0,IF(E119="X",0,VLOOKUP(E119,'5'!$K$3:$L$16,2,FALSE)))</f>
        <v>#N/A</v>
      </c>
      <c r="P119" s="108" t="e">
        <f t="shared" si="3"/>
        <v>#N/A</v>
      </c>
    </row>
    <row r="120" spans="1:16">
      <c r="A120" s="110"/>
      <c r="B120" s="106"/>
      <c r="C120" s="33"/>
      <c r="D120" s="33"/>
      <c r="E120" s="106"/>
      <c r="F120" s="108"/>
      <c r="G120" s="108"/>
      <c r="H120" s="108"/>
      <c r="I120" s="108"/>
      <c r="J120" s="108"/>
      <c r="N120" s="108">
        <f t="shared" si="2"/>
        <v>0</v>
      </c>
      <c r="O120" s="108" t="e">
        <f>IF(D120="X",0,IF(E120="X",0,VLOOKUP(E120,'5'!$K$3:$L$16,2,FALSE)))</f>
        <v>#N/A</v>
      </c>
      <c r="P120" s="108" t="e">
        <f t="shared" si="3"/>
        <v>#N/A</v>
      </c>
    </row>
    <row r="121" spans="1:16">
      <c r="A121" s="110"/>
      <c r="B121" s="106"/>
      <c r="C121" s="33"/>
      <c r="D121" s="33"/>
      <c r="E121" s="106"/>
      <c r="F121" s="108"/>
      <c r="G121" s="108"/>
      <c r="H121" s="108"/>
      <c r="I121" s="108"/>
      <c r="J121" s="108"/>
      <c r="N121" s="108">
        <f t="shared" si="2"/>
        <v>0</v>
      </c>
      <c r="O121" s="108" t="e">
        <f>IF(D121="X",0,IF(E121="X",0,VLOOKUP(E121,'5'!$K$3:$L$16,2,FALSE)))</f>
        <v>#N/A</v>
      </c>
      <c r="P121" s="108" t="e">
        <f t="shared" si="3"/>
        <v>#N/A</v>
      </c>
    </row>
    <row r="122" spans="1:16">
      <c r="A122" s="110"/>
      <c r="B122" s="106"/>
      <c r="C122" s="33"/>
      <c r="D122" s="33"/>
      <c r="E122" s="106"/>
      <c r="F122" s="108"/>
      <c r="G122" s="108"/>
      <c r="H122" s="108"/>
      <c r="I122" s="108"/>
      <c r="J122" s="108"/>
      <c r="N122" s="108">
        <f t="shared" si="2"/>
        <v>0</v>
      </c>
      <c r="O122" s="108" t="e">
        <f>IF(D122="X",0,IF(E122="X",0,VLOOKUP(E122,'5'!$K$3:$L$16,2,FALSE)))</f>
        <v>#N/A</v>
      </c>
      <c r="P122" s="108" t="e">
        <f t="shared" si="3"/>
        <v>#N/A</v>
      </c>
    </row>
    <row r="123" spans="1:16">
      <c r="A123" s="110"/>
      <c r="B123" s="106"/>
      <c r="C123" s="33"/>
      <c r="D123" s="33"/>
      <c r="E123" s="106"/>
      <c r="F123" s="108"/>
      <c r="G123" s="108"/>
      <c r="H123" s="108"/>
      <c r="I123" s="108"/>
      <c r="J123" s="108"/>
      <c r="N123" s="108">
        <f t="shared" si="2"/>
        <v>0</v>
      </c>
      <c r="O123" s="108" t="e">
        <f>IF(D123="X",0,IF(E123="X",0,VLOOKUP(E123,'5'!$K$3:$L$16,2,FALSE)))</f>
        <v>#N/A</v>
      </c>
      <c r="P123" s="108" t="e">
        <f t="shared" si="3"/>
        <v>#N/A</v>
      </c>
    </row>
    <row r="124" spans="1:16">
      <c r="A124" s="110"/>
      <c r="B124" s="106"/>
      <c r="C124" s="33"/>
      <c r="D124" s="33"/>
      <c r="E124" s="106"/>
      <c r="F124" s="108"/>
      <c r="G124" s="108"/>
      <c r="H124" s="108"/>
      <c r="I124" s="108"/>
      <c r="J124" s="108"/>
      <c r="N124" s="108">
        <f t="shared" si="2"/>
        <v>0</v>
      </c>
      <c r="O124" s="108" t="e">
        <f>IF(D124="X",0,IF(E124="X",0,VLOOKUP(E124,'5'!$K$3:$L$16,2,FALSE)))</f>
        <v>#N/A</v>
      </c>
      <c r="P124" s="108" t="e">
        <f t="shared" si="3"/>
        <v>#N/A</v>
      </c>
    </row>
    <row r="125" spans="1:16">
      <c r="A125" s="110"/>
      <c r="B125" s="106"/>
      <c r="C125" s="33"/>
      <c r="D125" s="33"/>
      <c r="E125" s="106"/>
      <c r="F125" s="108"/>
      <c r="G125" s="108"/>
      <c r="H125" s="108"/>
      <c r="I125" s="108"/>
      <c r="J125" s="108"/>
      <c r="N125" s="108">
        <f t="shared" si="2"/>
        <v>0</v>
      </c>
      <c r="O125" s="108" t="e">
        <f>IF(D125="X",0,IF(E125="X",0,VLOOKUP(E125,'5'!$K$3:$L$16,2,FALSE)))</f>
        <v>#N/A</v>
      </c>
      <c r="P125" s="108" t="e">
        <f t="shared" si="3"/>
        <v>#N/A</v>
      </c>
    </row>
    <row r="126" spans="1:16">
      <c r="A126" s="110"/>
      <c r="B126" s="106"/>
      <c r="C126" s="116"/>
      <c r="D126" s="116"/>
      <c r="E126" s="116"/>
      <c r="F126" s="118"/>
      <c r="G126" s="118"/>
      <c r="H126" s="118"/>
      <c r="I126" s="118"/>
      <c r="J126" s="118"/>
      <c r="K126" s="118"/>
      <c r="L126" s="118"/>
      <c r="M126" s="118"/>
      <c r="N126" s="108">
        <f t="shared" si="2"/>
        <v>0</v>
      </c>
      <c r="O126" s="108" t="e">
        <f>IF(D126="X",0,IF(E126="X",0,VLOOKUP(E126,'5'!$K$3:$L$16,2,FALSE)))</f>
        <v>#N/A</v>
      </c>
      <c r="P126" s="108" t="e">
        <f t="shared" si="3"/>
        <v>#N/A</v>
      </c>
    </row>
    <row r="127" spans="1:16">
      <c r="N127" s="108">
        <f t="shared" si="2"/>
        <v>0</v>
      </c>
      <c r="O127" s="108" t="e">
        <f>IF(D127="X",0,IF(E127="X",0,VLOOKUP(E127,'5'!$K$3:$L$16,2,FALSE)))</f>
        <v>#N/A</v>
      </c>
      <c r="P127" s="108" t="e">
        <f t="shared" si="3"/>
        <v>#N/A</v>
      </c>
    </row>
    <row r="128" spans="1:16">
      <c r="N128" s="108">
        <f t="shared" si="2"/>
        <v>0</v>
      </c>
      <c r="O128" s="108" t="e">
        <f>IF(D128="X",0,IF(E128="X",0,VLOOKUP(E128,'5'!$K$3:$L$16,2,FALSE)))</f>
        <v>#N/A</v>
      </c>
      <c r="P128" s="108" t="e">
        <f t="shared" si="3"/>
        <v>#N/A</v>
      </c>
    </row>
    <row r="129" spans="14:16">
      <c r="N129" s="108">
        <f t="shared" si="2"/>
        <v>0</v>
      </c>
      <c r="O129" s="108" t="e">
        <f>IF(D129="X",0,IF(E129="X",0,VLOOKUP(E129,'5'!$K$3:$L$16,2,FALSE)))</f>
        <v>#N/A</v>
      </c>
      <c r="P129" s="108" t="e">
        <f t="shared" si="3"/>
        <v>#N/A</v>
      </c>
    </row>
    <row r="130" spans="14:16">
      <c r="N130" s="108">
        <f t="shared" si="2"/>
        <v>0</v>
      </c>
      <c r="O130" s="108" t="e">
        <f>IF(D130="X",0,IF(E130="X",0,VLOOKUP(E130,'5'!$K$3:$L$16,2,FALSE)))</f>
        <v>#N/A</v>
      </c>
      <c r="P130" s="108" t="e">
        <f t="shared" si="3"/>
        <v>#N/A</v>
      </c>
    </row>
    <row r="131" spans="14:16">
      <c r="N131" s="108">
        <f t="shared" si="2"/>
        <v>0</v>
      </c>
      <c r="O131" s="108" t="e">
        <f>IF(D131="X",0,IF(E131="X",0,VLOOKUP(E131,'5'!$K$3:$L$16,2,FALSE)))</f>
        <v>#N/A</v>
      </c>
      <c r="P131" s="108" t="e">
        <f t="shared" si="3"/>
        <v>#N/A</v>
      </c>
    </row>
    <row r="132" spans="14:16">
      <c r="N132" s="108">
        <f t="shared" ref="N132:N195" si="4">SUM(F132:M132)</f>
        <v>0</v>
      </c>
      <c r="O132" s="108" t="e">
        <f>IF(D132="X",0,IF(E132="X",0,VLOOKUP(E132,'5'!$K$3:$L$16,2,FALSE)))</f>
        <v>#N/A</v>
      </c>
      <c r="P132" s="108" t="e">
        <f t="shared" ref="P132:P195" si="5">N132*O132</f>
        <v>#N/A</v>
      </c>
    </row>
    <row r="133" spans="14:16">
      <c r="N133" s="108">
        <f t="shared" si="4"/>
        <v>0</v>
      </c>
      <c r="O133" s="108" t="e">
        <f>IF(D133="X",0,IF(E133="X",0,VLOOKUP(E133,'5'!$K$3:$L$16,2,FALSE)))</f>
        <v>#N/A</v>
      </c>
      <c r="P133" s="108" t="e">
        <f t="shared" si="5"/>
        <v>#N/A</v>
      </c>
    </row>
    <row r="134" spans="14:16">
      <c r="N134" s="108">
        <f t="shared" si="4"/>
        <v>0</v>
      </c>
      <c r="O134" s="108" t="e">
        <f>IF(D134="X",0,IF(E134="X",0,VLOOKUP(E134,'5'!$K$3:$L$16,2,FALSE)))</f>
        <v>#N/A</v>
      </c>
      <c r="P134" s="108" t="e">
        <f t="shared" si="5"/>
        <v>#N/A</v>
      </c>
    </row>
    <row r="135" spans="14:16">
      <c r="N135" s="108">
        <f t="shared" si="4"/>
        <v>0</v>
      </c>
      <c r="O135" s="108" t="e">
        <f>IF(D135="X",0,IF(E135="X",0,VLOOKUP(E135,'5'!$K$3:$L$16,2,FALSE)))</f>
        <v>#N/A</v>
      </c>
      <c r="P135" s="108" t="e">
        <f t="shared" si="5"/>
        <v>#N/A</v>
      </c>
    </row>
    <row r="136" spans="14:16">
      <c r="N136" s="108">
        <f t="shared" si="4"/>
        <v>0</v>
      </c>
      <c r="O136" s="108" t="e">
        <f>IF(D136="X",0,IF(E136="X",0,VLOOKUP(E136,'5'!$K$3:$L$16,2,FALSE)))</f>
        <v>#N/A</v>
      </c>
      <c r="P136" s="108" t="e">
        <f t="shared" si="5"/>
        <v>#N/A</v>
      </c>
    </row>
    <row r="137" spans="14:16">
      <c r="N137" s="108">
        <f t="shared" si="4"/>
        <v>0</v>
      </c>
      <c r="O137" s="108" t="e">
        <f>IF(D137="X",0,IF(E137="X",0,VLOOKUP(E137,'5'!$K$3:$L$16,2,FALSE)))</f>
        <v>#N/A</v>
      </c>
      <c r="P137" s="108" t="e">
        <f t="shared" si="5"/>
        <v>#N/A</v>
      </c>
    </row>
    <row r="138" spans="14:16">
      <c r="N138" s="108">
        <f t="shared" si="4"/>
        <v>0</v>
      </c>
      <c r="O138" s="108" t="e">
        <f>IF(D138="X",0,IF(E138="X",0,VLOOKUP(E138,'5'!$K$3:$L$16,2,FALSE)))</f>
        <v>#N/A</v>
      </c>
      <c r="P138" s="108" t="e">
        <f t="shared" si="5"/>
        <v>#N/A</v>
      </c>
    </row>
    <row r="139" spans="14:16">
      <c r="N139" s="108">
        <f t="shared" si="4"/>
        <v>0</v>
      </c>
      <c r="O139" s="108" t="e">
        <f>IF(D139="X",0,IF(E139="X",0,VLOOKUP(E139,'5'!$K$3:$L$16,2,FALSE)))</f>
        <v>#N/A</v>
      </c>
      <c r="P139" s="108" t="e">
        <f t="shared" si="5"/>
        <v>#N/A</v>
      </c>
    </row>
    <row r="140" spans="14:16">
      <c r="N140" s="108">
        <f t="shared" si="4"/>
        <v>0</v>
      </c>
      <c r="O140" s="108" t="e">
        <f>IF(D140="X",0,IF(E140="X",0,VLOOKUP(E140,'5'!$K$3:$L$16,2,FALSE)))</f>
        <v>#N/A</v>
      </c>
      <c r="P140" s="108" t="e">
        <f t="shared" si="5"/>
        <v>#N/A</v>
      </c>
    </row>
    <row r="141" spans="14:16">
      <c r="N141" s="108">
        <f t="shared" si="4"/>
        <v>0</v>
      </c>
      <c r="O141" s="108" t="e">
        <f>IF(D141="X",0,IF(E141="X",0,VLOOKUP(E141,'5'!$K$3:$L$16,2,FALSE)))</f>
        <v>#N/A</v>
      </c>
      <c r="P141" s="108" t="e">
        <f t="shared" si="5"/>
        <v>#N/A</v>
      </c>
    </row>
    <row r="142" spans="14:16">
      <c r="N142" s="108">
        <f t="shared" si="4"/>
        <v>0</v>
      </c>
      <c r="O142" s="108" t="e">
        <f>IF(D142="X",0,IF(E142="X",0,VLOOKUP(E142,'5'!$K$3:$L$16,2,FALSE)))</f>
        <v>#N/A</v>
      </c>
      <c r="P142" s="108" t="e">
        <f t="shared" si="5"/>
        <v>#N/A</v>
      </c>
    </row>
    <row r="143" spans="14:16">
      <c r="N143" s="108">
        <f t="shared" si="4"/>
        <v>0</v>
      </c>
      <c r="O143" s="108" t="e">
        <f>IF(D143="X",0,IF(E143="X",0,VLOOKUP(E143,'5'!$K$3:$L$16,2,FALSE)))</f>
        <v>#N/A</v>
      </c>
      <c r="P143" s="108" t="e">
        <f t="shared" si="5"/>
        <v>#N/A</v>
      </c>
    </row>
    <row r="144" spans="14:16">
      <c r="N144" s="108">
        <f t="shared" si="4"/>
        <v>0</v>
      </c>
      <c r="O144" s="108" t="e">
        <f>IF(D144="X",0,IF(E144="X",0,VLOOKUP(E144,'5'!$K$3:$L$16,2,FALSE)))</f>
        <v>#N/A</v>
      </c>
      <c r="P144" s="108" t="e">
        <f t="shared" si="5"/>
        <v>#N/A</v>
      </c>
    </row>
    <row r="145" spans="14:16">
      <c r="N145" s="108">
        <f t="shared" si="4"/>
        <v>0</v>
      </c>
      <c r="O145" s="108" t="e">
        <f>IF(D145="X",0,IF(E145="X",0,VLOOKUP(E145,'5'!$K$3:$L$16,2,FALSE)))</f>
        <v>#N/A</v>
      </c>
      <c r="P145" s="108" t="e">
        <f t="shared" si="5"/>
        <v>#N/A</v>
      </c>
    </row>
    <row r="146" spans="14:16">
      <c r="N146" s="108">
        <f t="shared" si="4"/>
        <v>0</v>
      </c>
      <c r="O146" s="108" t="e">
        <f>IF(D146="X",0,IF(E146="X",0,VLOOKUP(E146,'5'!$K$3:$L$16,2,FALSE)))</f>
        <v>#N/A</v>
      </c>
      <c r="P146" s="108" t="e">
        <f t="shared" si="5"/>
        <v>#N/A</v>
      </c>
    </row>
    <row r="147" spans="14:16">
      <c r="N147" s="108">
        <f t="shared" si="4"/>
        <v>0</v>
      </c>
      <c r="O147" s="108" t="e">
        <f>IF(D147="X",0,IF(E147="X",0,VLOOKUP(E147,'5'!$K$3:$L$16,2,FALSE)))</f>
        <v>#N/A</v>
      </c>
      <c r="P147" s="108" t="e">
        <f t="shared" si="5"/>
        <v>#N/A</v>
      </c>
    </row>
    <row r="148" spans="14:16">
      <c r="N148" s="108">
        <f t="shared" si="4"/>
        <v>0</v>
      </c>
      <c r="O148" s="108" t="e">
        <f>IF(D148="X",0,IF(E148="X",0,VLOOKUP(E148,'5'!$K$3:$L$16,2,FALSE)))</f>
        <v>#N/A</v>
      </c>
      <c r="P148" s="108" t="e">
        <f t="shared" si="5"/>
        <v>#N/A</v>
      </c>
    </row>
    <row r="149" spans="14:16">
      <c r="N149" s="108">
        <f t="shared" si="4"/>
        <v>0</v>
      </c>
      <c r="O149" s="108" t="e">
        <f>IF(D149="X",0,IF(E149="X",0,VLOOKUP(E149,'5'!$K$3:$L$16,2,FALSE)))</f>
        <v>#N/A</v>
      </c>
      <c r="P149" s="108" t="e">
        <f t="shared" si="5"/>
        <v>#N/A</v>
      </c>
    </row>
    <row r="150" spans="14:16">
      <c r="N150" s="108">
        <f t="shared" si="4"/>
        <v>0</v>
      </c>
      <c r="O150" s="108" t="e">
        <f>IF(D150="X",0,IF(E150="X",0,VLOOKUP(E150,'5'!$K$3:$L$16,2,FALSE)))</f>
        <v>#N/A</v>
      </c>
      <c r="P150" s="108" t="e">
        <f t="shared" si="5"/>
        <v>#N/A</v>
      </c>
    </row>
    <row r="151" spans="14:16">
      <c r="N151" s="108">
        <f t="shared" si="4"/>
        <v>0</v>
      </c>
      <c r="O151" s="108" t="e">
        <f>IF(D151="X",0,IF(E151="X",0,VLOOKUP(E151,'5'!$K$3:$L$16,2,FALSE)))</f>
        <v>#N/A</v>
      </c>
      <c r="P151" s="108" t="e">
        <f t="shared" si="5"/>
        <v>#N/A</v>
      </c>
    </row>
    <row r="152" spans="14:16">
      <c r="N152" s="108">
        <f t="shared" si="4"/>
        <v>0</v>
      </c>
      <c r="O152" s="108" t="e">
        <f>IF(D152="X",0,IF(E152="X",0,VLOOKUP(E152,'5'!$K$3:$L$16,2,FALSE)))</f>
        <v>#N/A</v>
      </c>
      <c r="P152" s="108" t="e">
        <f t="shared" si="5"/>
        <v>#N/A</v>
      </c>
    </row>
    <row r="153" spans="14:16">
      <c r="N153" s="108">
        <f t="shared" si="4"/>
        <v>0</v>
      </c>
      <c r="O153" s="108" t="e">
        <f>IF(D153="X",0,IF(E153="X",0,VLOOKUP(E153,'5'!$K$3:$L$16,2,FALSE)))</f>
        <v>#N/A</v>
      </c>
      <c r="P153" s="108" t="e">
        <f t="shared" si="5"/>
        <v>#N/A</v>
      </c>
    </row>
    <row r="154" spans="14:16">
      <c r="N154" s="108">
        <f t="shared" si="4"/>
        <v>0</v>
      </c>
      <c r="O154" s="108" t="e">
        <f>IF(D154="X",0,IF(E154="X",0,VLOOKUP(E154,'5'!$K$3:$L$16,2,FALSE)))</f>
        <v>#N/A</v>
      </c>
      <c r="P154" s="108" t="e">
        <f t="shared" si="5"/>
        <v>#N/A</v>
      </c>
    </row>
    <row r="155" spans="14:16">
      <c r="N155" s="108">
        <f t="shared" si="4"/>
        <v>0</v>
      </c>
      <c r="O155" s="108" t="e">
        <f>IF(D155="X",0,IF(E155="X",0,VLOOKUP(E155,'5'!$K$3:$L$16,2,FALSE)))</f>
        <v>#N/A</v>
      </c>
      <c r="P155" s="108" t="e">
        <f t="shared" si="5"/>
        <v>#N/A</v>
      </c>
    </row>
    <row r="156" spans="14:16">
      <c r="N156" s="108">
        <f t="shared" si="4"/>
        <v>0</v>
      </c>
      <c r="O156" s="108" t="e">
        <f>IF(D156="X",0,IF(E156="X",0,VLOOKUP(E156,'5'!$K$3:$L$16,2,FALSE)))</f>
        <v>#N/A</v>
      </c>
      <c r="P156" s="108" t="e">
        <f t="shared" si="5"/>
        <v>#N/A</v>
      </c>
    </row>
    <row r="157" spans="14:16">
      <c r="N157" s="108">
        <f t="shared" si="4"/>
        <v>0</v>
      </c>
      <c r="O157" s="108" t="e">
        <f>IF(D157="X",0,IF(E157="X",0,VLOOKUP(E157,'5'!$K$3:$L$16,2,FALSE)))</f>
        <v>#N/A</v>
      </c>
      <c r="P157" s="108" t="e">
        <f t="shared" si="5"/>
        <v>#N/A</v>
      </c>
    </row>
    <row r="158" spans="14:16">
      <c r="N158" s="108">
        <f t="shared" si="4"/>
        <v>0</v>
      </c>
      <c r="O158" s="108" t="e">
        <f>IF(D158="X",0,IF(E158="X",0,VLOOKUP(E158,'5'!$K$3:$L$16,2,FALSE)))</f>
        <v>#N/A</v>
      </c>
      <c r="P158" s="108" t="e">
        <f t="shared" si="5"/>
        <v>#N/A</v>
      </c>
    </row>
    <row r="159" spans="14:16">
      <c r="N159" s="108">
        <f t="shared" si="4"/>
        <v>0</v>
      </c>
      <c r="O159" s="108" t="e">
        <f>IF(D159="X",0,IF(E159="X",0,VLOOKUP(E159,'5'!$K$3:$L$16,2,FALSE)))</f>
        <v>#N/A</v>
      </c>
      <c r="P159" s="108" t="e">
        <f t="shared" si="5"/>
        <v>#N/A</v>
      </c>
    </row>
    <row r="160" spans="14:16">
      <c r="N160" s="108">
        <f t="shared" si="4"/>
        <v>0</v>
      </c>
      <c r="O160" s="108" t="e">
        <f>IF(D160="X",0,IF(E160="X",0,VLOOKUP(E160,'5'!$K$3:$L$16,2,FALSE)))</f>
        <v>#N/A</v>
      </c>
      <c r="P160" s="108" t="e">
        <f t="shared" si="5"/>
        <v>#N/A</v>
      </c>
    </row>
    <row r="161" spans="14:16">
      <c r="N161" s="108">
        <f t="shared" si="4"/>
        <v>0</v>
      </c>
      <c r="O161" s="108" t="e">
        <f>IF(D161="X",0,IF(E161="X",0,VLOOKUP(E161,'5'!$K$3:$L$16,2,FALSE)))</f>
        <v>#N/A</v>
      </c>
      <c r="P161" s="108" t="e">
        <f t="shared" si="5"/>
        <v>#N/A</v>
      </c>
    </row>
    <row r="162" spans="14:16">
      <c r="N162" s="108">
        <f t="shared" si="4"/>
        <v>0</v>
      </c>
      <c r="O162" s="108" t="e">
        <f>IF(D162="X",0,IF(E162="X",0,VLOOKUP(E162,'5'!$K$3:$L$16,2,FALSE)))</f>
        <v>#N/A</v>
      </c>
      <c r="P162" s="108" t="e">
        <f t="shared" si="5"/>
        <v>#N/A</v>
      </c>
    </row>
    <row r="163" spans="14:16">
      <c r="N163" s="108">
        <f t="shared" si="4"/>
        <v>0</v>
      </c>
      <c r="O163" s="108" t="e">
        <f>IF(D163="X",0,IF(E163="X",0,VLOOKUP(E163,'5'!$K$3:$L$16,2,FALSE)))</f>
        <v>#N/A</v>
      </c>
      <c r="P163" s="108" t="e">
        <f t="shared" si="5"/>
        <v>#N/A</v>
      </c>
    </row>
    <row r="164" spans="14:16">
      <c r="N164" s="108">
        <f t="shared" si="4"/>
        <v>0</v>
      </c>
      <c r="O164" s="108" t="e">
        <f>IF(D164="X",0,IF(E164="X",0,VLOOKUP(E164,'5'!$K$3:$L$16,2,FALSE)))</f>
        <v>#N/A</v>
      </c>
      <c r="P164" s="108" t="e">
        <f t="shared" si="5"/>
        <v>#N/A</v>
      </c>
    </row>
    <row r="165" spans="14:16">
      <c r="N165" s="108">
        <f t="shared" si="4"/>
        <v>0</v>
      </c>
      <c r="O165" s="108" t="e">
        <f>IF(D165="X",0,IF(E165="X",0,VLOOKUP(E165,'5'!$K$3:$L$16,2,FALSE)))</f>
        <v>#N/A</v>
      </c>
      <c r="P165" s="108" t="e">
        <f t="shared" si="5"/>
        <v>#N/A</v>
      </c>
    </row>
    <row r="166" spans="14:16">
      <c r="N166" s="108">
        <f t="shared" si="4"/>
        <v>0</v>
      </c>
      <c r="O166" s="108" t="e">
        <f>IF(D166="X",0,IF(E166="X",0,VLOOKUP(E166,'5'!$K$3:$L$16,2,FALSE)))</f>
        <v>#N/A</v>
      </c>
      <c r="P166" s="108" t="e">
        <f t="shared" si="5"/>
        <v>#N/A</v>
      </c>
    </row>
    <row r="167" spans="14:16">
      <c r="N167" s="108">
        <f t="shared" si="4"/>
        <v>0</v>
      </c>
      <c r="O167" s="108" t="e">
        <f>IF(D167="X",0,IF(E167="X",0,VLOOKUP(E167,'5'!$K$3:$L$16,2,FALSE)))</f>
        <v>#N/A</v>
      </c>
      <c r="P167" s="108" t="e">
        <f t="shared" si="5"/>
        <v>#N/A</v>
      </c>
    </row>
    <row r="168" spans="14:16">
      <c r="N168" s="108">
        <f t="shared" si="4"/>
        <v>0</v>
      </c>
      <c r="O168" s="108" t="e">
        <f>IF(D168="X",0,IF(E168="X",0,VLOOKUP(E168,'5'!$K$3:$L$16,2,FALSE)))</f>
        <v>#N/A</v>
      </c>
      <c r="P168" s="108" t="e">
        <f t="shared" si="5"/>
        <v>#N/A</v>
      </c>
    </row>
    <row r="169" spans="14:16">
      <c r="N169" s="108">
        <f t="shared" si="4"/>
        <v>0</v>
      </c>
      <c r="O169" s="108" t="e">
        <f>IF(D169="X",0,IF(E169="X",0,VLOOKUP(E169,'5'!$K$3:$L$16,2,FALSE)))</f>
        <v>#N/A</v>
      </c>
      <c r="P169" s="108" t="e">
        <f t="shared" si="5"/>
        <v>#N/A</v>
      </c>
    </row>
    <row r="170" spans="14:16">
      <c r="N170" s="108">
        <f t="shared" si="4"/>
        <v>0</v>
      </c>
      <c r="O170" s="108" t="e">
        <f>IF(D170="X",0,IF(E170="X",0,VLOOKUP(E170,'5'!$K$3:$L$16,2,FALSE)))</f>
        <v>#N/A</v>
      </c>
      <c r="P170" s="108" t="e">
        <f t="shared" si="5"/>
        <v>#N/A</v>
      </c>
    </row>
    <row r="171" spans="14:16">
      <c r="N171" s="108">
        <f t="shared" si="4"/>
        <v>0</v>
      </c>
      <c r="O171" s="108" t="e">
        <f>IF(D171="X",0,IF(E171="X",0,VLOOKUP(E171,'5'!$K$3:$L$16,2,FALSE)))</f>
        <v>#N/A</v>
      </c>
      <c r="P171" s="108" t="e">
        <f t="shared" si="5"/>
        <v>#N/A</v>
      </c>
    </row>
    <row r="172" spans="14:16">
      <c r="N172" s="108">
        <f t="shared" si="4"/>
        <v>0</v>
      </c>
      <c r="O172" s="108" t="e">
        <f>IF(D172="X",0,IF(E172="X",0,VLOOKUP(E172,'5'!$K$3:$L$16,2,FALSE)))</f>
        <v>#N/A</v>
      </c>
      <c r="P172" s="108" t="e">
        <f t="shared" si="5"/>
        <v>#N/A</v>
      </c>
    </row>
    <row r="173" spans="14:16">
      <c r="N173" s="108">
        <f t="shared" si="4"/>
        <v>0</v>
      </c>
      <c r="O173" s="108" t="e">
        <f>IF(D173="X",0,IF(E173="X",0,VLOOKUP(E173,'5'!$K$3:$L$16,2,FALSE)))</f>
        <v>#N/A</v>
      </c>
      <c r="P173" s="108" t="e">
        <f t="shared" si="5"/>
        <v>#N/A</v>
      </c>
    </row>
    <row r="174" spans="14:16">
      <c r="N174" s="108">
        <f t="shared" si="4"/>
        <v>0</v>
      </c>
      <c r="O174" s="108" t="e">
        <f>IF(D174="X",0,IF(E174="X",0,VLOOKUP(E174,'5'!$K$3:$L$16,2,FALSE)))</f>
        <v>#N/A</v>
      </c>
      <c r="P174" s="108" t="e">
        <f t="shared" si="5"/>
        <v>#N/A</v>
      </c>
    </row>
    <row r="175" spans="14:16">
      <c r="N175" s="108">
        <f t="shared" si="4"/>
        <v>0</v>
      </c>
      <c r="O175" s="108" t="e">
        <f>IF(D175="X",0,IF(E175="X",0,VLOOKUP(E175,'5'!$K$3:$L$16,2,FALSE)))</f>
        <v>#N/A</v>
      </c>
      <c r="P175" s="108" t="e">
        <f t="shared" si="5"/>
        <v>#N/A</v>
      </c>
    </row>
    <row r="176" spans="14:16">
      <c r="N176" s="108">
        <f t="shared" si="4"/>
        <v>0</v>
      </c>
      <c r="O176" s="108" t="e">
        <f>IF(D176="X",0,IF(E176="X",0,VLOOKUP(E176,'5'!$K$3:$L$16,2,FALSE)))</f>
        <v>#N/A</v>
      </c>
      <c r="P176" s="108" t="e">
        <f t="shared" si="5"/>
        <v>#N/A</v>
      </c>
    </row>
    <row r="177" spans="14:16">
      <c r="N177" s="108">
        <f t="shared" si="4"/>
        <v>0</v>
      </c>
      <c r="O177" s="108" t="e">
        <f>IF(D177="X",0,IF(E177="X",0,VLOOKUP(E177,'5'!$K$3:$L$16,2,FALSE)))</f>
        <v>#N/A</v>
      </c>
      <c r="P177" s="108" t="e">
        <f t="shared" si="5"/>
        <v>#N/A</v>
      </c>
    </row>
    <row r="178" spans="14:16">
      <c r="N178" s="108">
        <f t="shared" si="4"/>
        <v>0</v>
      </c>
      <c r="O178" s="108" t="e">
        <f>IF(D178="X",0,IF(E178="X",0,VLOOKUP(E178,'5'!$K$3:$L$16,2,FALSE)))</f>
        <v>#N/A</v>
      </c>
      <c r="P178" s="108" t="e">
        <f t="shared" si="5"/>
        <v>#N/A</v>
      </c>
    </row>
    <row r="179" spans="14:16">
      <c r="N179" s="108">
        <f t="shared" si="4"/>
        <v>0</v>
      </c>
      <c r="O179" s="108" t="e">
        <f>IF(D179="X",0,IF(E179="X",0,VLOOKUP(E179,'5'!$K$3:$L$16,2,FALSE)))</f>
        <v>#N/A</v>
      </c>
      <c r="P179" s="108" t="e">
        <f t="shared" si="5"/>
        <v>#N/A</v>
      </c>
    </row>
    <row r="180" spans="14:16">
      <c r="N180" s="108">
        <f t="shared" si="4"/>
        <v>0</v>
      </c>
      <c r="O180" s="108" t="e">
        <f>IF(D180="X",0,IF(E180="X",0,VLOOKUP(E180,'5'!$K$3:$L$16,2,FALSE)))</f>
        <v>#N/A</v>
      </c>
      <c r="P180" s="108" t="e">
        <f t="shared" si="5"/>
        <v>#N/A</v>
      </c>
    </row>
    <row r="181" spans="14:16">
      <c r="N181" s="108">
        <f t="shared" si="4"/>
        <v>0</v>
      </c>
      <c r="O181" s="108" t="e">
        <f>IF(D181="X",0,IF(E181="X",0,VLOOKUP(E181,'5'!$K$3:$L$16,2,FALSE)))</f>
        <v>#N/A</v>
      </c>
      <c r="P181" s="108" t="e">
        <f t="shared" si="5"/>
        <v>#N/A</v>
      </c>
    </row>
    <row r="182" spans="14:16">
      <c r="N182" s="108">
        <f t="shared" si="4"/>
        <v>0</v>
      </c>
      <c r="O182" s="108" t="e">
        <f>IF(D182="X",0,IF(E182="X",0,VLOOKUP(E182,'5'!$K$3:$L$16,2,FALSE)))</f>
        <v>#N/A</v>
      </c>
      <c r="P182" s="108" t="e">
        <f t="shared" si="5"/>
        <v>#N/A</v>
      </c>
    </row>
    <row r="183" spans="14:16">
      <c r="N183" s="108">
        <f t="shared" si="4"/>
        <v>0</v>
      </c>
      <c r="O183" s="108" t="e">
        <f>IF(D183="X",0,IF(E183="X",0,VLOOKUP(E183,'5'!$K$3:$L$16,2,FALSE)))</f>
        <v>#N/A</v>
      </c>
      <c r="P183" s="108" t="e">
        <f t="shared" si="5"/>
        <v>#N/A</v>
      </c>
    </row>
    <row r="184" spans="14:16">
      <c r="N184" s="108">
        <f t="shared" si="4"/>
        <v>0</v>
      </c>
      <c r="O184" s="108" t="e">
        <f>IF(D184="X",0,IF(E184="X",0,VLOOKUP(E184,'5'!$K$3:$L$16,2,FALSE)))</f>
        <v>#N/A</v>
      </c>
      <c r="P184" s="108" t="e">
        <f t="shared" si="5"/>
        <v>#N/A</v>
      </c>
    </row>
    <row r="185" spans="14:16">
      <c r="N185" s="108">
        <f t="shared" si="4"/>
        <v>0</v>
      </c>
      <c r="O185" s="108" t="e">
        <f>IF(D185="X",0,IF(E185="X",0,VLOOKUP(E185,'5'!$K$3:$L$16,2,FALSE)))</f>
        <v>#N/A</v>
      </c>
      <c r="P185" s="108" t="e">
        <f t="shared" si="5"/>
        <v>#N/A</v>
      </c>
    </row>
    <row r="186" spans="14:16">
      <c r="N186" s="108">
        <f t="shared" si="4"/>
        <v>0</v>
      </c>
      <c r="O186" s="108" t="e">
        <f>IF(D186="X",0,IF(E186="X",0,VLOOKUP(E186,'5'!$K$3:$L$16,2,FALSE)))</f>
        <v>#N/A</v>
      </c>
      <c r="P186" s="108" t="e">
        <f t="shared" si="5"/>
        <v>#N/A</v>
      </c>
    </row>
    <row r="187" spans="14:16">
      <c r="N187" s="108">
        <f t="shared" si="4"/>
        <v>0</v>
      </c>
      <c r="O187" s="108" t="e">
        <f>IF(D187="X",0,IF(E187="X",0,VLOOKUP(E187,'5'!$K$3:$L$16,2,FALSE)))</f>
        <v>#N/A</v>
      </c>
      <c r="P187" s="108" t="e">
        <f t="shared" si="5"/>
        <v>#N/A</v>
      </c>
    </row>
    <row r="188" spans="14:16">
      <c r="N188" s="108">
        <f t="shared" si="4"/>
        <v>0</v>
      </c>
      <c r="O188" s="108" t="e">
        <f>IF(D188="X",0,IF(E188="X",0,VLOOKUP(E188,'5'!$K$3:$L$16,2,FALSE)))</f>
        <v>#N/A</v>
      </c>
      <c r="P188" s="108" t="e">
        <f t="shared" si="5"/>
        <v>#N/A</v>
      </c>
    </row>
    <row r="189" spans="14:16">
      <c r="N189" s="108">
        <f t="shared" si="4"/>
        <v>0</v>
      </c>
      <c r="O189" s="108" t="e">
        <f>IF(D189="X",0,IF(E189="X",0,VLOOKUP(E189,'5'!$K$3:$L$16,2,FALSE)))</f>
        <v>#N/A</v>
      </c>
      <c r="P189" s="108" t="e">
        <f t="shared" si="5"/>
        <v>#N/A</v>
      </c>
    </row>
    <row r="190" spans="14:16">
      <c r="N190" s="108">
        <f t="shared" si="4"/>
        <v>0</v>
      </c>
      <c r="O190" s="108" t="e">
        <f>IF(D190="X",0,IF(E190="X",0,VLOOKUP(E190,'5'!$K$3:$L$16,2,FALSE)))</f>
        <v>#N/A</v>
      </c>
      <c r="P190" s="108" t="e">
        <f t="shared" si="5"/>
        <v>#N/A</v>
      </c>
    </row>
    <row r="191" spans="14:16">
      <c r="N191" s="108">
        <f t="shared" si="4"/>
        <v>0</v>
      </c>
      <c r="O191" s="108" t="e">
        <f>IF(D191="X",0,IF(E191="X",0,VLOOKUP(E191,'5'!$K$3:$L$16,2,FALSE)))</f>
        <v>#N/A</v>
      </c>
      <c r="P191" s="108" t="e">
        <f t="shared" si="5"/>
        <v>#N/A</v>
      </c>
    </row>
    <row r="192" spans="14:16">
      <c r="N192" s="108">
        <f t="shared" si="4"/>
        <v>0</v>
      </c>
      <c r="O192" s="108" t="e">
        <f>IF(D192="X",0,IF(E192="X",0,VLOOKUP(E192,'5'!$K$3:$L$16,2,FALSE)))</f>
        <v>#N/A</v>
      </c>
      <c r="P192" s="108" t="e">
        <f t="shared" si="5"/>
        <v>#N/A</v>
      </c>
    </row>
    <row r="193" spans="14:16">
      <c r="N193" s="108">
        <f t="shared" si="4"/>
        <v>0</v>
      </c>
      <c r="O193" s="108" t="e">
        <f>IF(D193="X",0,IF(E193="X",0,VLOOKUP(E193,'5'!$K$3:$L$16,2,FALSE)))</f>
        <v>#N/A</v>
      </c>
      <c r="P193" s="108" t="e">
        <f t="shared" si="5"/>
        <v>#N/A</v>
      </c>
    </row>
    <row r="194" spans="14:16">
      <c r="N194" s="108">
        <f t="shared" si="4"/>
        <v>0</v>
      </c>
      <c r="O194" s="108" t="e">
        <f>IF(D194="X",0,IF(E194="X",0,VLOOKUP(E194,'5'!$K$3:$L$16,2,FALSE)))</f>
        <v>#N/A</v>
      </c>
      <c r="P194" s="108" t="e">
        <f t="shared" si="5"/>
        <v>#N/A</v>
      </c>
    </row>
    <row r="195" spans="14:16">
      <c r="N195" s="108">
        <f t="shared" si="4"/>
        <v>0</v>
      </c>
      <c r="O195" s="108" t="e">
        <f>IF(D195="X",0,IF(E195="X",0,VLOOKUP(E195,'5'!$K$3:$L$16,2,FALSE)))</f>
        <v>#N/A</v>
      </c>
      <c r="P195" s="108" t="e">
        <f t="shared" si="5"/>
        <v>#N/A</v>
      </c>
    </row>
    <row r="196" spans="14:16">
      <c r="N196" s="108">
        <f t="shared" ref="N196:N259" si="6">SUM(F196:M196)</f>
        <v>0</v>
      </c>
      <c r="O196" s="108" t="e">
        <f>IF(D196="X",0,IF(E196="X",0,VLOOKUP(E196,'5'!$K$3:$L$16,2,FALSE)))</f>
        <v>#N/A</v>
      </c>
      <c r="P196" s="108" t="e">
        <f t="shared" ref="P196:P259" si="7">N196*O196</f>
        <v>#N/A</v>
      </c>
    </row>
    <row r="197" spans="14:16">
      <c r="N197" s="108">
        <f t="shared" si="6"/>
        <v>0</v>
      </c>
      <c r="O197" s="108" t="e">
        <f>IF(D197="X",0,IF(E197="X",0,VLOOKUP(E197,'5'!$K$3:$L$16,2,FALSE)))</f>
        <v>#N/A</v>
      </c>
      <c r="P197" s="108" t="e">
        <f t="shared" si="7"/>
        <v>#N/A</v>
      </c>
    </row>
    <row r="198" spans="14:16">
      <c r="N198" s="108">
        <f t="shared" si="6"/>
        <v>0</v>
      </c>
      <c r="O198" s="108" t="e">
        <f>IF(D198="X",0,IF(E198="X",0,VLOOKUP(E198,'5'!$K$3:$L$16,2,FALSE)))</f>
        <v>#N/A</v>
      </c>
      <c r="P198" s="108" t="e">
        <f t="shared" si="7"/>
        <v>#N/A</v>
      </c>
    </row>
    <row r="199" spans="14:16">
      <c r="N199" s="108">
        <f t="shared" si="6"/>
        <v>0</v>
      </c>
      <c r="O199" s="108" t="e">
        <f>IF(D199="X",0,IF(E199="X",0,VLOOKUP(E199,'5'!$K$3:$L$16,2,FALSE)))</f>
        <v>#N/A</v>
      </c>
      <c r="P199" s="108" t="e">
        <f t="shared" si="7"/>
        <v>#N/A</v>
      </c>
    </row>
    <row r="200" spans="14:16">
      <c r="N200" s="108">
        <f t="shared" si="6"/>
        <v>0</v>
      </c>
      <c r="O200" s="108" t="e">
        <f>IF(D200="X",0,IF(E200="X",0,VLOOKUP(E200,'5'!$K$3:$L$16,2,FALSE)))</f>
        <v>#N/A</v>
      </c>
      <c r="P200" s="108" t="e">
        <f t="shared" si="7"/>
        <v>#N/A</v>
      </c>
    </row>
    <row r="201" spans="14:16">
      <c r="N201" s="108">
        <f t="shared" si="6"/>
        <v>0</v>
      </c>
      <c r="O201" s="108" t="e">
        <f>IF(D201="X",0,IF(E201="X",0,VLOOKUP(E201,'5'!$K$3:$L$16,2,FALSE)))</f>
        <v>#N/A</v>
      </c>
      <c r="P201" s="108" t="e">
        <f t="shared" si="7"/>
        <v>#N/A</v>
      </c>
    </row>
    <row r="202" spans="14:16">
      <c r="N202" s="108">
        <f t="shared" si="6"/>
        <v>0</v>
      </c>
      <c r="O202" s="108" t="e">
        <f>IF(D202="X",0,IF(E202="X",0,VLOOKUP(E202,'5'!$K$3:$L$16,2,FALSE)))</f>
        <v>#N/A</v>
      </c>
      <c r="P202" s="108" t="e">
        <f t="shared" si="7"/>
        <v>#N/A</v>
      </c>
    </row>
    <row r="203" spans="14:16">
      <c r="N203" s="108">
        <f t="shared" si="6"/>
        <v>0</v>
      </c>
      <c r="O203" s="108" t="e">
        <f>IF(D203="X",0,IF(E203="X",0,VLOOKUP(E203,'5'!$K$3:$L$16,2,FALSE)))</f>
        <v>#N/A</v>
      </c>
      <c r="P203" s="108" t="e">
        <f t="shared" si="7"/>
        <v>#N/A</v>
      </c>
    </row>
    <row r="204" spans="14:16">
      <c r="N204" s="108">
        <f t="shared" si="6"/>
        <v>0</v>
      </c>
      <c r="O204" s="108" t="e">
        <f>IF(D204="X",0,IF(E204="X",0,VLOOKUP(E204,'5'!$K$3:$L$16,2,FALSE)))</f>
        <v>#N/A</v>
      </c>
      <c r="P204" s="108" t="e">
        <f t="shared" si="7"/>
        <v>#N/A</v>
      </c>
    </row>
    <row r="205" spans="14:16">
      <c r="N205" s="108">
        <f t="shared" si="6"/>
        <v>0</v>
      </c>
      <c r="O205" s="108" t="e">
        <f>IF(D205="X",0,IF(E205="X",0,VLOOKUP(E205,'5'!$K$3:$L$16,2,FALSE)))</f>
        <v>#N/A</v>
      </c>
      <c r="P205" s="108" t="e">
        <f t="shared" si="7"/>
        <v>#N/A</v>
      </c>
    </row>
    <row r="206" spans="14:16">
      <c r="N206" s="108">
        <f t="shared" si="6"/>
        <v>0</v>
      </c>
      <c r="O206" s="108" t="e">
        <f>IF(D206="X",0,IF(E206="X",0,VLOOKUP(E206,'5'!$K$3:$L$16,2,FALSE)))</f>
        <v>#N/A</v>
      </c>
      <c r="P206" s="108" t="e">
        <f t="shared" si="7"/>
        <v>#N/A</v>
      </c>
    </row>
    <row r="207" spans="14:16">
      <c r="N207" s="108">
        <f t="shared" si="6"/>
        <v>0</v>
      </c>
      <c r="O207" s="108" t="e">
        <f>IF(D207="X",0,IF(E207="X",0,VLOOKUP(E207,'5'!$K$3:$L$16,2,FALSE)))</f>
        <v>#N/A</v>
      </c>
      <c r="P207" s="108" t="e">
        <f t="shared" si="7"/>
        <v>#N/A</v>
      </c>
    </row>
    <row r="208" spans="14:16">
      <c r="N208" s="108">
        <f t="shared" si="6"/>
        <v>0</v>
      </c>
      <c r="O208" s="108" t="e">
        <f>IF(D208="X",0,IF(E208="X",0,VLOOKUP(E208,'5'!$K$3:$L$16,2,FALSE)))</f>
        <v>#N/A</v>
      </c>
      <c r="P208" s="108" t="e">
        <f t="shared" si="7"/>
        <v>#N/A</v>
      </c>
    </row>
    <row r="209" spans="14:16">
      <c r="N209" s="108">
        <f t="shared" si="6"/>
        <v>0</v>
      </c>
      <c r="O209" s="108" t="e">
        <f>IF(D209="X",0,IF(E209="X",0,VLOOKUP(E209,'5'!$K$3:$L$16,2,FALSE)))</f>
        <v>#N/A</v>
      </c>
      <c r="P209" s="108" t="e">
        <f t="shared" si="7"/>
        <v>#N/A</v>
      </c>
    </row>
    <row r="210" spans="14:16">
      <c r="N210" s="108">
        <f t="shared" si="6"/>
        <v>0</v>
      </c>
      <c r="O210" s="108" t="e">
        <f>IF(D210="X",0,IF(E210="X",0,VLOOKUP(E210,'5'!$K$3:$L$16,2,FALSE)))</f>
        <v>#N/A</v>
      </c>
      <c r="P210" s="108" t="e">
        <f t="shared" si="7"/>
        <v>#N/A</v>
      </c>
    </row>
    <row r="211" spans="14:16">
      <c r="N211" s="108">
        <f t="shared" si="6"/>
        <v>0</v>
      </c>
      <c r="O211" s="108" t="e">
        <f>IF(D211="X",0,IF(E211="X",0,VLOOKUP(E211,'5'!$K$3:$L$16,2,FALSE)))</f>
        <v>#N/A</v>
      </c>
      <c r="P211" s="108" t="e">
        <f t="shared" si="7"/>
        <v>#N/A</v>
      </c>
    </row>
    <row r="212" spans="14:16">
      <c r="N212" s="108">
        <f t="shared" si="6"/>
        <v>0</v>
      </c>
      <c r="O212" s="108" t="e">
        <f>IF(D212="X",0,IF(E212="X",0,VLOOKUP(E212,'5'!$K$3:$L$16,2,FALSE)))</f>
        <v>#N/A</v>
      </c>
      <c r="P212" s="108" t="e">
        <f t="shared" si="7"/>
        <v>#N/A</v>
      </c>
    </row>
    <row r="213" spans="14:16">
      <c r="N213" s="108">
        <f t="shared" si="6"/>
        <v>0</v>
      </c>
      <c r="O213" s="108" t="e">
        <f>IF(D213="X",0,IF(E213="X",0,VLOOKUP(E213,'5'!$K$3:$L$16,2,FALSE)))</f>
        <v>#N/A</v>
      </c>
      <c r="P213" s="108" t="e">
        <f t="shared" si="7"/>
        <v>#N/A</v>
      </c>
    </row>
    <row r="214" spans="14:16">
      <c r="N214" s="108">
        <f t="shared" si="6"/>
        <v>0</v>
      </c>
      <c r="O214" s="108" t="e">
        <f>IF(D214="X",0,IF(E214="X",0,VLOOKUP(E214,'5'!$K$3:$L$16,2,FALSE)))</f>
        <v>#N/A</v>
      </c>
      <c r="P214" s="108" t="e">
        <f t="shared" si="7"/>
        <v>#N/A</v>
      </c>
    </row>
    <row r="215" spans="14:16">
      <c r="N215" s="108">
        <f t="shared" si="6"/>
        <v>0</v>
      </c>
      <c r="O215" s="108" t="e">
        <f>IF(D215="X",0,IF(E215="X",0,VLOOKUP(E215,'5'!$K$3:$L$16,2,FALSE)))</f>
        <v>#N/A</v>
      </c>
      <c r="P215" s="108" t="e">
        <f t="shared" si="7"/>
        <v>#N/A</v>
      </c>
    </row>
    <row r="216" spans="14:16">
      <c r="N216" s="108">
        <f t="shared" si="6"/>
        <v>0</v>
      </c>
      <c r="O216" s="108" t="e">
        <f>IF(D216="X",0,IF(E216="X",0,VLOOKUP(E216,'5'!$K$3:$L$16,2,FALSE)))</f>
        <v>#N/A</v>
      </c>
      <c r="P216" s="108" t="e">
        <f t="shared" si="7"/>
        <v>#N/A</v>
      </c>
    </row>
    <row r="217" spans="14:16">
      <c r="N217" s="108">
        <f t="shared" si="6"/>
        <v>0</v>
      </c>
      <c r="O217" s="108" t="e">
        <f>IF(D217="X",0,IF(E217="X",0,VLOOKUP(E217,'5'!$K$3:$L$16,2,FALSE)))</f>
        <v>#N/A</v>
      </c>
      <c r="P217" s="108" t="e">
        <f t="shared" si="7"/>
        <v>#N/A</v>
      </c>
    </row>
    <row r="218" spans="14:16">
      <c r="N218" s="108">
        <f t="shared" si="6"/>
        <v>0</v>
      </c>
      <c r="O218" s="108" t="e">
        <f>IF(D218="X",0,IF(E218="X",0,VLOOKUP(E218,'5'!$K$3:$L$16,2,FALSE)))</f>
        <v>#N/A</v>
      </c>
      <c r="P218" s="108" t="e">
        <f t="shared" si="7"/>
        <v>#N/A</v>
      </c>
    </row>
    <row r="219" spans="14:16">
      <c r="N219" s="108">
        <f t="shared" si="6"/>
        <v>0</v>
      </c>
      <c r="O219" s="108" t="e">
        <f>IF(D219="X",0,IF(E219="X",0,VLOOKUP(E219,'5'!$K$3:$L$16,2,FALSE)))</f>
        <v>#N/A</v>
      </c>
      <c r="P219" s="108" t="e">
        <f t="shared" si="7"/>
        <v>#N/A</v>
      </c>
    </row>
    <row r="220" spans="14:16">
      <c r="N220" s="108">
        <f t="shared" si="6"/>
        <v>0</v>
      </c>
      <c r="O220" s="108" t="e">
        <f>IF(D220="X",0,IF(E220="X",0,VLOOKUP(E220,'5'!$K$3:$L$16,2,FALSE)))</f>
        <v>#N/A</v>
      </c>
      <c r="P220" s="108" t="e">
        <f t="shared" si="7"/>
        <v>#N/A</v>
      </c>
    </row>
    <row r="221" spans="14:16">
      <c r="N221" s="108">
        <f t="shared" si="6"/>
        <v>0</v>
      </c>
      <c r="O221" s="108" t="e">
        <f>IF(D221="X",0,IF(E221="X",0,VLOOKUP(E221,'5'!$K$3:$L$16,2,FALSE)))</f>
        <v>#N/A</v>
      </c>
      <c r="P221" s="108" t="e">
        <f t="shared" si="7"/>
        <v>#N/A</v>
      </c>
    </row>
    <row r="222" spans="14:16">
      <c r="N222" s="108">
        <f t="shared" si="6"/>
        <v>0</v>
      </c>
      <c r="O222" s="108" t="e">
        <f>IF(D222="X",0,IF(E222="X",0,VLOOKUP(E222,'5'!$K$3:$L$16,2,FALSE)))</f>
        <v>#N/A</v>
      </c>
      <c r="P222" s="108" t="e">
        <f t="shared" si="7"/>
        <v>#N/A</v>
      </c>
    </row>
    <row r="223" spans="14:16">
      <c r="N223" s="108">
        <f t="shared" si="6"/>
        <v>0</v>
      </c>
      <c r="O223" s="108" t="e">
        <f>IF(D223="X",0,IF(E223="X",0,VLOOKUP(E223,'5'!$K$3:$L$16,2,FALSE)))</f>
        <v>#N/A</v>
      </c>
      <c r="P223" s="108" t="e">
        <f t="shared" si="7"/>
        <v>#N/A</v>
      </c>
    </row>
    <row r="224" spans="14:16">
      <c r="N224" s="108">
        <f t="shared" si="6"/>
        <v>0</v>
      </c>
      <c r="O224" s="108" t="e">
        <f>IF(D224="X",0,IF(E224="X",0,VLOOKUP(E224,'5'!$K$3:$L$16,2,FALSE)))</f>
        <v>#N/A</v>
      </c>
      <c r="P224" s="108" t="e">
        <f t="shared" si="7"/>
        <v>#N/A</v>
      </c>
    </row>
    <row r="225" spans="14:16">
      <c r="N225" s="108">
        <f t="shared" si="6"/>
        <v>0</v>
      </c>
      <c r="O225" s="108" t="e">
        <f>IF(D225="X",0,IF(E225="X",0,VLOOKUP(E225,'5'!$K$3:$L$16,2,FALSE)))</f>
        <v>#N/A</v>
      </c>
      <c r="P225" s="108" t="e">
        <f t="shared" si="7"/>
        <v>#N/A</v>
      </c>
    </row>
    <row r="226" spans="14:16">
      <c r="N226" s="108">
        <f t="shared" si="6"/>
        <v>0</v>
      </c>
      <c r="O226" s="108" t="e">
        <f>IF(D226="X",0,IF(E226="X",0,VLOOKUP(E226,'5'!$K$3:$L$16,2,FALSE)))</f>
        <v>#N/A</v>
      </c>
      <c r="P226" s="108" t="e">
        <f t="shared" si="7"/>
        <v>#N/A</v>
      </c>
    </row>
    <row r="227" spans="14:16">
      <c r="N227" s="108">
        <f t="shared" si="6"/>
        <v>0</v>
      </c>
      <c r="O227" s="108" t="e">
        <f>IF(D227="X",0,IF(E227="X",0,VLOOKUP(E227,'5'!$K$3:$L$16,2,FALSE)))</f>
        <v>#N/A</v>
      </c>
      <c r="P227" s="108" t="e">
        <f t="shared" si="7"/>
        <v>#N/A</v>
      </c>
    </row>
    <row r="228" spans="14:16">
      <c r="N228" s="108">
        <f t="shared" si="6"/>
        <v>0</v>
      </c>
      <c r="O228" s="108" t="e">
        <f>IF(D228="X",0,IF(E228="X",0,VLOOKUP(E228,'5'!$K$3:$L$16,2,FALSE)))</f>
        <v>#N/A</v>
      </c>
      <c r="P228" s="108" t="e">
        <f t="shared" si="7"/>
        <v>#N/A</v>
      </c>
    </row>
    <row r="229" spans="14:16">
      <c r="N229" s="108">
        <f t="shared" si="6"/>
        <v>0</v>
      </c>
      <c r="O229" s="108" t="e">
        <f>IF(D229="X",0,IF(E229="X",0,VLOOKUP(E229,'5'!$K$3:$L$16,2,FALSE)))</f>
        <v>#N/A</v>
      </c>
      <c r="P229" s="108" t="e">
        <f t="shared" si="7"/>
        <v>#N/A</v>
      </c>
    </row>
    <row r="230" spans="14:16">
      <c r="N230" s="108">
        <f t="shared" si="6"/>
        <v>0</v>
      </c>
      <c r="O230" s="108" t="e">
        <f>IF(D230="X",0,IF(E230="X",0,VLOOKUP(E230,'5'!$K$3:$L$16,2,FALSE)))</f>
        <v>#N/A</v>
      </c>
      <c r="P230" s="108" t="e">
        <f t="shared" si="7"/>
        <v>#N/A</v>
      </c>
    </row>
    <row r="231" spans="14:16">
      <c r="N231" s="108">
        <f t="shared" si="6"/>
        <v>0</v>
      </c>
      <c r="O231" s="108" t="e">
        <f>IF(D231="X",0,IF(E231="X",0,VLOOKUP(E231,'5'!$K$3:$L$16,2,FALSE)))</f>
        <v>#N/A</v>
      </c>
      <c r="P231" s="108" t="e">
        <f t="shared" si="7"/>
        <v>#N/A</v>
      </c>
    </row>
    <row r="232" spans="14:16">
      <c r="N232" s="108">
        <f t="shared" si="6"/>
        <v>0</v>
      </c>
      <c r="O232" s="108" t="e">
        <f>IF(D232="X",0,IF(E232="X",0,VLOOKUP(E232,'5'!$K$3:$L$16,2,FALSE)))</f>
        <v>#N/A</v>
      </c>
      <c r="P232" s="108" t="e">
        <f t="shared" si="7"/>
        <v>#N/A</v>
      </c>
    </row>
    <row r="233" spans="14:16">
      <c r="N233" s="108">
        <f t="shared" si="6"/>
        <v>0</v>
      </c>
      <c r="O233" s="108" t="e">
        <f>IF(D233="X",0,IF(E233="X",0,VLOOKUP(E233,'5'!$K$3:$L$16,2,FALSE)))</f>
        <v>#N/A</v>
      </c>
      <c r="P233" s="108" t="e">
        <f t="shared" si="7"/>
        <v>#N/A</v>
      </c>
    </row>
    <row r="234" spans="14:16">
      <c r="N234" s="108">
        <f t="shared" si="6"/>
        <v>0</v>
      </c>
      <c r="O234" s="108" t="e">
        <f>IF(D234="X",0,IF(E234="X",0,VLOOKUP(E234,'5'!$K$3:$L$16,2,FALSE)))</f>
        <v>#N/A</v>
      </c>
      <c r="P234" s="108" t="e">
        <f t="shared" si="7"/>
        <v>#N/A</v>
      </c>
    </row>
    <row r="235" spans="14:16">
      <c r="N235" s="108">
        <f t="shared" si="6"/>
        <v>0</v>
      </c>
      <c r="O235" s="108" t="e">
        <f>IF(D235="X",0,IF(E235="X",0,VLOOKUP(E235,'5'!$K$3:$L$16,2,FALSE)))</f>
        <v>#N/A</v>
      </c>
      <c r="P235" s="108" t="e">
        <f t="shared" si="7"/>
        <v>#N/A</v>
      </c>
    </row>
    <row r="236" spans="14:16">
      <c r="N236" s="108">
        <f t="shared" si="6"/>
        <v>0</v>
      </c>
      <c r="O236" s="108" t="e">
        <f>IF(D236="X",0,IF(E236="X",0,VLOOKUP(E236,'5'!$K$3:$L$16,2,FALSE)))</f>
        <v>#N/A</v>
      </c>
      <c r="P236" s="108" t="e">
        <f t="shared" si="7"/>
        <v>#N/A</v>
      </c>
    </row>
    <row r="237" spans="14:16">
      <c r="N237" s="108">
        <f t="shared" si="6"/>
        <v>0</v>
      </c>
      <c r="O237" s="108" t="e">
        <f>IF(D237="X",0,IF(E237="X",0,VLOOKUP(E237,'5'!$K$3:$L$16,2,FALSE)))</f>
        <v>#N/A</v>
      </c>
      <c r="P237" s="108" t="e">
        <f t="shared" si="7"/>
        <v>#N/A</v>
      </c>
    </row>
    <row r="238" spans="14:16">
      <c r="N238" s="108">
        <f t="shared" si="6"/>
        <v>0</v>
      </c>
      <c r="O238" s="108" t="e">
        <f>IF(D238="X",0,IF(E238="X",0,VLOOKUP(E238,'5'!$K$3:$L$16,2,FALSE)))</f>
        <v>#N/A</v>
      </c>
      <c r="P238" s="108" t="e">
        <f t="shared" si="7"/>
        <v>#N/A</v>
      </c>
    </row>
    <row r="239" spans="14:16">
      <c r="N239" s="108">
        <f t="shared" si="6"/>
        <v>0</v>
      </c>
      <c r="O239" s="108" t="e">
        <f>IF(D239="X",0,IF(E239="X",0,VLOOKUP(E239,'5'!$K$3:$L$16,2,FALSE)))</f>
        <v>#N/A</v>
      </c>
      <c r="P239" s="108" t="e">
        <f t="shared" si="7"/>
        <v>#N/A</v>
      </c>
    </row>
    <row r="240" spans="14:16">
      <c r="N240" s="108">
        <f t="shared" si="6"/>
        <v>0</v>
      </c>
      <c r="O240" s="108" t="e">
        <f>IF(D240="X",0,IF(E240="X",0,VLOOKUP(E240,'5'!$K$3:$L$16,2,FALSE)))</f>
        <v>#N/A</v>
      </c>
      <c r="P240" s="108" t="e">
        <f t="shared" si="7"/>
        <v>#N/A</v>
      </c>
    </row>
    <row r="241" spans="14:16">
      <c r="N241" s="108">
        <f t="shared" si="6"/>
        <v>0</v>
      </c>
      <c r="O241" s="108" t="e">
        <f>IF(D241="X",0,IF(E241="X",0,VLOOKUP(E241,'5'!$K$3:$L$16,2,FALSE)))</f>
        <v>#N/A</v>
      </c>
      <c r="P241" s="108" t="e">
        <f t="shared" si="7"/>
        <v>#N/A</v>
      </c>
    </row>
    <row r="242" spans="14:16">
      <c r="N242" s="108">
        <f t="shared" si="6"/>
        <v>0</v>
      </c>
      <c r="O242" s="108" t="e">
        <f>IF(D242="X",0,IF(E242="X",0,VLOOKUP(E242,'5'!$K$3:$L$16,2,FALSE)))</f>
        <v>#N/A</v>
      </c>
      <c r="P242" s="108" t="e">
        <f t="shared" si="7"/>
        <v>#N/A</v>
      </c>
    </row>
    <row r="243" spans="14:16">
      <c r="N243" s="108">
        <f t="shared" si="6"/>
        <v>0</v>
      </c>
      <c r="O243" s="108" t="e">
        <f>IF(D243="X",0,IF(E243="X",0,VLOOKUP(E243,'5'!$K$3:$L$16,2,FALSE)))</f>
        <v>#N/A</v>
      </c>
      <c r="P243" s="108" t="e">
        <f t="shared" si="7"/>
        <v>#N/A</v>
      </c>
    </row>
    <row r="244" spans="14:16">
      <c r="N244" s="108">
        <f t="shared" si="6"/>
        <v>0</v>
      </c>
      <c r="O244" s="108" t="e">
        <f>IF(D244="X",0,IF(E244="X",0,VLOOKUP(E244,'5'!$K$3:$L$16,2,FALSE)))</f>
        <v>#N/A</v>
      </c>
      <c r="P244" s="108" t="e">
        <f t="shared" si="7"/>
        <v>#N/A</v>
      </c>
    </row>
    <row r="245" spans="14:16">
      <c r="N245" s="108">
        <f t="shared" si="6"/>
        <v>0</v>
      </c>
      <c r="O245" s="108" t="e">
        <f>IF(D245="X",0,IF(E245="X",0,VLOOKUP(E245,'5'!$K$3:$L$16,2,FALSE)))</f>
        <v>#N/A</v>
      </c>
      <c r="P245" s="108" t="e">
        <f t="shared" si="7"/>
        <v>#N/A</v>
      </c>
    </row>
    <row r="246" spans="14:16">
      <c r="N246" s="108">
        <f t="shared" si="6"/>
        <v>0</v>
      </c>
      <c r="O246" s="108" t="e">
        <f>IF(D246="X",0,IF(E246="X",0,VLOOKUP(E246,'5'!$K$3:$L$16,2,FALSE)))</f>
        <v>#N/A</v>
      </c>
      <c r="P246" s="108" t="e">
        <f t="shared" si="7"/>
        <v>#N/A</v>
      </c>
    </row>
    <row r="247" spans="14:16">
      <c r="N247" s="108">
        <f t="shared" si="6"/>
        <v>0</v>
      </c>
      <c r="O247" s="108" t="e">
        <f>IF(D247="X",0,IF(E247="X",0,VLOOKUP(E247,'5'!$K$3:$L$16,2,FALSE)))</f>
        <v>#N/A</v>
      </c>
      <c r="P247" s="108" t="e">
        <f t="shared" si="7"/>
        <v>#N/A</v>
      </c>
    </row>
    <row r="248" spans="14:16">
      <c r="N248" s="108">
        <f t="shared" si="6"/>
        <v>0</v>
      </c>
      <c r="O248" s="108" t="e">
        <f>IF(D248="X",0,IF(E248="X",0,VLOOKUP(E248,'5'!$K$3:$L$16,2,FALSE)))</f>
        <v>#N/A</v>
      </c>
      <c r="P248" s="108" t="e">
        <f t="shared" si="7"/>
        <v>#N/A</v>
      </c>
    </row>
    <row r="249" spans="14:16">
      <c r="N249" s="108">
        <f t="shared" si="6"/>
        <v>0</v>
      </c>
      <c r="O249" s="108" t="e">
        <f>IF(D249="X",0,IF(E249="X",0,VLOOKUP(E249,'5'!$K$3:$L$16,2,FALSE)))</f>
        <v>#N/A</v>
      </c>
      <c r="P249" s="108" t="e">
        <f t="shared" si="7"/>
        <v>#N/A</v>
      </c>
    </row>
    <row r="250" spans="14:16">
      <c r="N250" s="108">
        <f t="shared" si="6"/>
        <v>0</v>
      </c>
      <c r="O250" s="108" t="e">
        <f>IF(D250="X",0,IF(E250="X",0,VLOOKUP(E250,'5'!$K$3:$L$16,2,FALSE)))</f>
        <v>#N/A</v>
      </c>
      <c r="P250" s="108" t="e">
        <f t="shared" si="7"/>
        <v>#N/A</v>
      </c>
    </row>
    <row r="251" spans="14:16">
      <c r="N251" s="108">
        <f t="shared" si="6"/>
        <v>0</v>
      </c>
      <c r="O251" s="108" t="e">
        <f>IF(D251="X",0,IF(E251="X",0,VLOOKUP(E251,'5'!$K$3:$L$16,2,FALSE)))</f>
        <v>#N/A</v>
      </c>
      <c r="P251" s="108" t="e">
        <f t="shared" si="7"/>
        <v>#N/A</v>
      </c>
    </row>
    <row r="252" spans="14:16">
      <c r="N252" s="108">
        <f t="shared" si="6"/>
        <v>0</v>
      </c>
      <c r="O252" s="108" t="e">
        <f>IF(D252="X",0,IF(E252="X",0,VLOOKUP(E252,'5'!$K$3:$L$16,2,FALSE)))</f>
        <v>#N/A</v>
      </c>
      <c r="P252" s="108" t="e">
        <f t="shared" si="7"/>
        <v>#N/A</v>
      </c>
    </row>
    <row r="253" spans="14:16">
      <c r="N253" s="108">
        <f t="shared" si="6"/>
        <v>0</v>
      </c>
      <c r="O253" s="108" t="e">
        <f>IF(D253="X",0,IF(E253="X",0,VLOOKUP(E253,'5'!$K$3:$L$16,2,FALSE)))</f>
        <v>#N/A</v>
      </c>
      <c r="P253" s="108" t="e">
        <f t="shared" si="7"/>
        <v>#N/A</v>
      </c>
    </row>
    <row r="254" spans="14:16">
      <c r="N254" s="108">
        <f t="shared" si="6"/>
        <v>0</v>
      </c>
      <c r="O254" s="108" t="e">
        <f>IF(D254="X",0,IF(E254="X",0,VLOOKUP(E254,'5'!$K$3:$L$16,2,FALSE)))</f>
        <v>#N/A</v>
      </c>
      <c r="P254" s="108" t="e">
        <f t="shared" si="7"/>
        <v>#N/A</v>
      </c>
    </row>
    <row r="255" spans="14:16">
      <c r="N255" s="108">
        <f t="shared" si="6"/>
        <v>0</v>
      </c>
      <c r="O255" s="108" t="e">
        <f>IF(D255="X",0,IF(E255="X",0,VLOOKUP(E255,'5'!$K$3:$L$16,2,FALSE)))</f>
        <v>#N/A</v>
      </c>
      <c r="P255" s="108" t="e">
        <f t="shared" si="7"/>
        <v>#N/A</v>
      </c>
    </row>
    <row r="256" spans="14:16">
      <c r="N256" s="108">
        <f t="shared" si="6"/>
        <v>0</v>
      </c>
      <c r="O256" s="108" t="e">
        <f>IF(D256="X",0,IF(E256="X",0,VLOOKUP(E256,'5'!$K$3:$L$16,2,FALSE)))</f>
        <v>#N/A</v>
      </c>
      <c r="P256" s="108" t="e">
        <f t="shared" si="7"/>
        <v>#N/A</v>
      </c>
    </row>
    <row r="257" spans="14:16">
      <c r="N257" s="108">
        <f t="shared" si="6"/>
        <v>0</v>
      </c>
      <c r="O257" s="108" t="e">
        <f>IF(D257="X",0,IF(E257="X",0,VLOOKUP(E257,'5'!$K$3:$L$16,2,FALSE)))</f>
        <v>#N/A</v>
      </c>
      <c r="P257" s="108" t="e">
        <f t="shared" si="7"/>
        <v>#N/A</v>
      </c>
    </row>
    <row r="258" spans="14:16">
      <c r="N258" s="108">
        <f t="shared" si="6"/>
        <v>0</v>
      </c>
      <c r="O258" s="108" t="e">
        <f>IF(D258="X",0,IF(E258="X",0,VLOOKUP(E258,'5'!$K$3:$L$16,2,FALSE)))</f>
        <v>#N/A</v>
      </c>
      <c r="P258" s="108" t="e">
        <f t="shared" si="7"/>
        <v>#N/A</v>
      </c>
    </row>
    <row r="259" spans="14:16">
      <c r="N259" s="108">
        <f t="shared" si="6"/>
        <v>0</v>
      </c>
      <c r="O259" s="108" t="e">
        <f>IF(D259="X",0,IF(E259="X",0,VLOOKUP(E259,'5'!$K$3:$L$16,2,FALSE)))</f>
        <v>#N/A</v>
      </c>
      <c r="P259" s="108" t="e">
        <f t="shared" si="7"/>
        <v>#N/A</v>
      </c>
    </row>
    <row r="260" spans="14:16">
      <c r="N260" s="108">
        <f t="shared" ref="N260:N323" si="8">SUM(F260:M260)</f>
        <v>0</v>
      </c>
      <c r="O260" s="108" t="e">
        <f>IF(D260="X",0,IF(E260="X",0,VLOOKUP(E260,'5'!$K$3:$L$16,2,FALSE)))</f>
        <v>#N/A</v>
      </c>
      <c r="P260" s="108" t="e">
        <f t="shared" ref="P260:P323" si="9">N260*O260</f>
        <v>#N/A</v>
      </c>
    </row>
    <row r="261" spans="14:16">
      <c r="N261" s="108">
        <f t="shared" si="8"/>
        <v>0</v>
      </c>
      <c r="O261" s="108" t="e">
        <f>IF(D261="X",0,IF(E261="X",0,VLOOKUP(E261,'5'!$K$3:$L$16,2,FALSE)))</f>
        <v>#N/A</v>
      </c>
      <c r="P261" s="108" t="e">
        <f t="shared" si="9"/>
        <v>#N/A</v>
      </c>
    </row>
    <row r="262" spans="14:16">
      <c r="N262" s="108">
        <f t="shared" si="8"/>
        <v>0</v>
      </c>
      <c r="O262" s="108" t="e">
        <f>IF(D262="X",0,IF(E262="X",0,VLOOKUP(E262,'5'!$K$3:$L$16,2,FALSE)))</f>
        <v>#N/A</v>
      </c>
      <c r="P262" s="108" t="e">
        <f t="shared" si="9"/>
        <v>#N/A</v>
      </c>
    </row>
    <row r="263" spans="14:16">
      <c r="N263" s="108">
        <f t="shared" si="8"/>
        <v>0</v>
      </c>
      <c r="O263" s="108" t="e">
        <f>IF(D263="X",0,IF(E263="X",0,VLOOKUP(E263,'5'!$K$3:$L$16,2,FALSE)))</f>
        <v>#N/A</v>
      </c>
      <c r="P263" s="108" t="e">
        <f t="shared" si="9"/>
        <v>#N/A</v>
      </c>
    </row>
    <row r="264" spans="14:16">
      <c r="N264" s="108">
        <f t="shared" si="8"/>
        <v>0</v>
      </c>
      <c r="O264" s="108" t="e">
        <f>IF(D264="X",0,IF(E264="X",0,VLOOKUP(E264,'5'!$K$3:$L$16,2,FALSE)))</f>
        <v>#N/A</v>
      </c>
      <c r="P264" s="108" t="e">
        <f t="shared" si="9"/>
        <v>#N/A</v>
      </c>
    </row>
    <row r="265" spans="14:16">
      <c r="N265" s="108">
        <f t="shared" si="8"/>
        <v>0</v>
      </c>
      <c r="O265" s="108" t="e">
        <f>IF(D265="X",0,IF(E265="X",0,VLOOKUP(E265,'5'!$K$3:$L$16,2,FALSE)))</f>
        <v>#N/A</v>
      </c>
      <c r="P265" s="108" t="e">
        <f t="shared" si="9"/>
        <v>#N/A</v>
      </c>
    </row>
    <row r="266" spans="14:16">
      <c r="N266" s="108">
        <f t="shared" si="8"/>
        <v>0</v>
      </c>
      <c r="O266" s="108" t="e">
        <f>IF(D266="X",0,IF(E266="X",0,VLOOKUP(E266,'5'!$K$3:$L$16,2,FALSE)))</f>
        <v>#N/A</v>
      </c>
      <c r="P266" s="108" t="e">
        <f t="shared" si="9"/>
        <v>#N/A</v>
      </c>
    </row>
    <row r="267" spans="14:16">
      <c r="N267" s="108">
        <f t="shared" si="8"/>
        <v>0</v>
      </c>
      <c r="O267" s="108" t="e">
        <f>IF(D267="X",0,IF(E267="X",0,VLOOKUP(E267,'5'!$K$3:$L$16,2,FALSE)))</f>
        <v>#N/A</v>
      </c>
      <c r="P267" s="108" t="e">
        <f t="shared" si="9"/>
        <v>#N/A</v>
      </c>
    </row>
    <row r="268" spans="14:16">
      <c r="N268" s="108">
        <f t="shared" si="8"/>
        <v>0</v>
      </c>
      <c r="O268" s="108" t="e">
        <f>IF(D268="X",0,IF(E268="X",0,VLOOKUP(E268,'5'!$K$3:$L$16,2,FALSE)))</f>
        <v>#N/A</v>
      </c>
      <c r="P268" s="108" t="e">
        <f t="shared" si="9"/>
        <v>#N/A</v>
      </c>
    </row>
    <row r="269" spans="14:16">
      <c r="N269" s="108">
        <f t="shared" si="8"/>
        <v>0</v>
      </c>
      <c r="O269" s="108" t="e">
        <f>IF(D269="X",0,IF(E269="X",0,VLOOKUP(E269,'5'!$K$3:$L$16,2,FALSE)))</f>
        <v>#N/A</v>
      </c>
      <c r="P269" s="108" t="e">
        <f t="shared" si="9"/>
        <v>#N/A</v>
      </c>
    </row>
    <row r="270" spans="14:16">
      <c r="N270" s="108">
        <f t="shared" si="8"/>
        <v>0</v>
      </c>
      <c r="O270" s="108" t="e">
        <f>IF(D270="X",0,IF(E270="X",0,VLOOKUP(E270,'5'!$K$3:$L$16,2,FALSE)))</f>
        <v>#N/A</v>
      </c>
      <c r="P270" s="108" t="e">
        <f t="shared" si="9"/>
        <v>#N/A</v>
      </c>
    </row>
    <row r="271" spans="14:16">
      <c r="N271" s="108">
        <f t="shared" si="8"/>
        <v>0</v>
      </c>
      <c r="O271" s="108" t="e">
        <f>IF(D271="X",0,IF(E271="X",0,VLOOKUP(E271,'5'!$K$3:$L$16,2,FALSE)))</f>
        <v>#N/A</v>
      </c>
      <c r="P271" s="108" t="e">
        <f t="shared" si="9"/>
        <v>#N/A</v>
      </c>
    </row>
    <row r="272" spans="14:16">
      <c r="N272" s="108">
        <f t="shared" si="8"/>
        <v>0</v>
      </c>
      <c r="O272" s="108" t="e">
        <f>IF(D272="X",0,IF(E272="X",0,VLOOKUP(E272,'5'!$K$3:$L$16,2,FALSE)))</f>
        <v>#N/A</v>
      </c>
      <c r="P272" s="108" t="e">
        <f t="shared" si="9"/>
        <v>#N/A</v>
      </c>
    </row>
    <row r="273" spans="14:16">
      <c r="N273" s="108">
        <f t="shared" si="8"/>
        <v>0</v>
      </c>
      <c r="O273" s="108" t="e">
        <f>IF(D273="X",0,IF(E273="X",0,VLOOKUP(E273,'5'!$K$3:$L$16,2,FALSE)))</f>
        <v>#N/A</v>
      </c>
      <c r="P273" s="108" t="e">
        <f t="shared" si="9"/>
        <v>#N/A</v>
      </c>
    </row>
    <row r="274" spans="14:16">
      <c r="N274" s="108">
        <f t="shared" si="8"/>
        <v>0</v>
      </c>
      <c r="O274" s="108" t="e">
        <f>IF(D274="X",0,IF(E274="X",0,VLOOKUP(E274,'5'!$K$3:$L$16,2,FALSE)))</f>
        <v>#N/A</v>
      </c>
      <c r="P274" s="108" t="e">
        <f t="shared" si="9"/>
        <v>#N/A</v>
      </c>
    </row>
    <row r="275" spans="14:16">
      <c r="N275" s="108">
        <f t="shared" si="8"/>
        <v>0</v>
      </c>
      <c r="O275" s="108" t="e">
        <f>IF(D275="X",0,IF(E275="X",0,VLOOKUP(E275,'5'!$K$3:$L$16,2,FALSE)))</f>
        <v>#N/A</v>
      </c>
      <c r="P275" s="108" t="e">
        <f t="shared" si="9"/>
        <v>#N/A</v>
      </c>
    </row>
    <row r="276" spans="14:16">
      <c r="N276" s="108">
        <f t="shared" si="8"/>
        <v>0</v>
      </c>
      <c r="O276" s="108" t="e">
        <f>IF(D276="X",0,IF(E276="X",0,VLOOKUP(E276,'5'!$K$3:$L$16,2,FALSE)))</f>
        <v>#N/A</v>
      </c>
      <c r="P276" s="108" t="e">
        <f t="shared" si="9"/>
        <v>#N/A</v>
      </c>
    </row>
    <row r="277" spans="14:16">
      <c r="N277" s="108">
        <f t="shared" si="8"/>
        <v>0</v>
      </c>
      <c r="O277" s="108" t="e">
        <f>IF(D277="X",0,IF(E277="X",0,VLOOKUP(E277,'5'!$K$3:$L$16,2,FALSE)))</f>
        <v>#N/A</v>
      </c>
      <c r="P277" s="108" t="e">
        <f t="shared" si="9"/>
        <v>#N/A</v>
      </c>
    </row>
    <row r="278" spans="14:16">
      <c r="N278" s="108">
        <f t="shared" si="8"/>
        <v>0</v>
      </c>
      <c r="O278" s="108" t="e">
        <f>IF(D278="X",0,IF(E278="X",0,VLOOKUP(E278,'5'!$K$3:$L$16,2,FALSE)))</f>
        <v>#N/A</v>
      </c>
      <c r="P278" s="108" t="e">
        <f t="shared" si="9"/>
        <v>#N/A</v>
      </c>
    </row>
    <row r="279" spans="14:16">
      <c r="N279" s="108">
        <f t="shared" si="8"/>
        <v>0</v>
      </c>
      <c r="O279" s="108" t="e">
        <f>IF(D279="X",0,IF(E279="X",0,VLOOKUP(E279,'5'!$K$3:$L$16,2,FALSE)))</f>
        <v>#N/A</v>
      </c>
      <c r="P279" s="108" t="e">
        <f t="shared" si="9"/>
        <v>#N/A</v>
      </c>
    </row>
    <row r="280" spans="14:16">
      <c r="N280" s="108">
        <f t="shared" si="8"/>
        <v>0</v>
      </c>
      <c r="O280" s="108" t="e">
        <f>IF(D280="X",0,IF(E280="X",0,VLOOKUP(E280,'5'!$K$3:$L$16,2,FALSE)))</f>
        <v>#N/A</v>
      </c>
      <c r="P280" s="108" t="e">
        <f t="shared" si="9"/>
        <v>#N/A</v>
      </c>
    </row>
    <row r="281" spans="14:16">
      <c r="N281" s="108">
        <f t="shared" si="8"/>
        <v>0</v>
      </c>
      <c r="O281" s="108" t="e">
        <f>IF(D281="X",0,IF(E281="X",0,VLOOKUP(E281,'5'!$K$3:$L$16,2,FALSE)))</f>
        <v>#N/A</v>
      </c>
      <c r="P281" s="108" t="e">
        <f t="shared" si="9"/>
        <v>#N/A</v>
      </c>
    </row>
    <row r="282" spans="14:16">
      <c r="N282" s="108">
        <f t="shared" si="8"/>
        <v>0</v>
      </c>
      <c r="O282" s="108" t="e">
        <f>IF(D282="X",0,IF(E282="X",0,VLOOKUP(E282,'5'!$K$3:$L$16,2,FALSE)))</f>
        <v>#N/A</v>
      </c>
      <c r="P282" s="108" t="e">
        <f t="shared" si="9"/>
        <v>#N/A</v>
      </c>
    </row>
    <row r="283" spans="14:16">
      <c r="N283" s="108">
        <f t="shared" si="8"/>
        <v>0</v>
      </c>
      <c r="O283" s="108" t="e">
        <f>IF(D283="X",0,IF(E283="X",0,VLOOKUP(E283,'5'!$K$3:$L$16,2,FALSE)))</f>
        <v>#N/A</v>
      </c>
      <c r="P283" s="108" t="e">
        <f t="shared" si="9"/>
        <v>#N/A</v>
      </c>
    </row>
    <row r="284" spans="14:16">
      <c r="N284" s="108">
        <f t="shared" si="8"/>
        <v>0</v>
      </c>
      <c r="O284" s="108" t="e">
        <f>IF(D284="X",0,IF(E284="X",0,VLOOKUP(E284,'5'!$K$3:$L$16,2,FALSE)))</f>
        <v>#N/A</v>
      </c>
      <c r="P284" s="108" t="e">
        <f t="shared" si="9"/>
        <v>#N/A</v>
      </c>
    </row>
    <row r="285" spans="14:16">
      <c r="N285" s="108">
        <f t="shared" si="8"/>
        <v>0</v>
      </c>
      <c r="O285" s="108" t="e">
        <f>IF(D285="X",0,IF(E285="X",0,VLOOKUP(E285,'5'!$K$3:$L$16,2,FALSE)))</f>
        <v>#N/A</v>
      </c>
      <c r="P285" s="108" t="e">
        <f t="shared" si="9"/>
        <v>#N/A</v>
      </c>
    </row>
    <row r="286" spans="14:16">
      <c r="N286" s="108">
        <f t="shared" si="8"/>
        <v>0</v>
      </c>
      <c r="O286" s="108" t="e">
        <f>IF(D286="X",0,IF(E286="X",0,VLOOKUP(E286,'5'!$K$3:$L$16,2,FALSE)))</f>
        <v>#N/A</v>
      </c>
      <c r="P286" s="108" t="e">
        <f t="shared" si="9"/>
        <v>#N/A</v>
      </c>
    </row>
    <row r="287" spans="14:16">
      <c r="N287" s="108">
        <f t="shared" si="8"/>
        <v>0</v>
      </c>
      <c r="O287" s="108" t="e">
        <f>IF(D287="X",0,IF(E287="X",0,VLOOKUP(E287,'5'!$K$3:$L$16,2,FALSE)))</f>
        <v>#N/A</v>
      </c>
      <c r="P287" s="108" t="e">
        <f t="shared" si="9"/>
        <v>#N/A</v>
      </c>
    </row>
    <row r="288" spans="14:16">
      <c r="N288" s="108">
        <f t="shared" si="8"/>
        <v>0</v>
      </c>
      <c r="O288" s="108" t="e">
        <f>IF(D288="X",0,IF(E288="X",0,VLOOKUP(E288,'5'!$K$3:$L$16,2,FALSE)))</f>
        <v>#N/A</v>
      </c>
      <c r="P288" s="108" t="e">
        <f t="shared" si="9"/>
        <v>#N/A</v>
      </c>
    </row>
    <row r="289" spans="14:16">
      <c r="N289" s="108">
        <f t="shared" si="8"/>
        <v>0</v>
      </c>
      <c r="O289" s="108" t="e">
        <f>IF(D289="X",0,IF(E289="X",0,VLOOKUP(E289,'5'!$K$3:$L$16,2,FALSE)))</f>
        <v>#N/A</v>
      </c>
      <c r="P289" s="108" t="e">
        <f t="shared" si="9"/>
        <v>#N/A</v>
      </c>
    </row>
    <row r="290" spans="14:16">
      <c r="N290" s="108">
        <f t="shared" si="8"/>
        <v>0</v>
      </c>
      <c r="O290" s="108" t="e">
        <f>IF(D290="X",0,IF(E290="X",0,VLOOKUP(E290,'5'!$K$3:$L$16,2,FALSE)))</f>
        <v>#N/A</v>
      </c>
      <c r="P290" s="108" t="e">
        <f t="shared" si="9"/>
        <v>#N/A</v>
      </c>
    </row>
    <row r="291" spans="14:16">
      <c r="N291" s="108">
        <f t="shared" si="8"/>
        <v>0</v>
      </c>
      <c r="O291" s="108" t="e">
        <f>IF(D291="X",0,IF(E291="X",0,VLOOKUP(E291,'5'!$K$3:$L$16,2,FALSE)))</f>
        <v>#N/A</v>
      </c>
      <c r="P291" s="108" t="e">
        <f t="shared" si="9"/>
        <v>#N/A</v>
      </c>
    </row>
    <row r="292" spans="14:16">
      <c r="N292" s="108">
        <f t="shared" si="8"/>
        <v>0</v>
      </c>
      <c r="O292" s="108" t="e">
        <f>IF(D292="X",0,IF(E292="X",0,VLOOKUP(E292,'5'!$K$3:$L$16,2,FALSE)))</f>
        <v>#N/A</v>
      </c>
      <c r="P292" s="108" t="e">
        <f t="shared" si="9"/>
        <v>#N/A</v>
      </c>
    </row>
    <row r="293" spans="14:16">
      <c r="N293" s="108">
        <f t="shared" si="8"/>
        <v>0</v>
      </c>
      <c r="O293" s="108" t="e">
        <f>IF(D293="X",0,IF(E293="X",0,VLOOKUP(E293,'5'!$K$3:$L$16,2,FALSE)))</f>
        <v>#N/A</v>
      </c>
      <c r="P293" s="108" t="e">
        <f t="shared" si="9"/>
        <v>#N/A</v>
      </c>
    </row>
    <row r="294" spans="14:16">
      <c r="N294" s="108">
        <f t="shared" si="8"/>
        <v>0</v>
      </c>
      <c r="O294" s="108" t="e">
        <f>IF(D294="X",0,IF(E294="X",0,VLOOKUP(E294,'5'!$K$3:$L$16,2,FALSE)))</f>
        <v>#N/A</v>
      </c>
      <c r="P294" s="108" t="e">
        <f t="shared" si="9"/>
        <v>#N/A</v>
      </c>
    </row>
    <row r="295" spans="14:16">
      <c r="N295" s="108">
        <f t="shared" si="8"/>
        <v>0</v>
      </c>
      <c r="O295" s="108" t="e">
        <f>IF(D295="X",0,IF(E295="X",0,VLOOKUP(E295,'5'!$K$3:$L$16,2,FALSE)))</f>
        <v>#N/A</v>
      </c>
      <c r="P295" s="108" t="e">
        <f t="shared" si="9"/>
        <v>#N/A</v>
      </c>
    </row>
    <row r="296" spans="14:16">
      <c r="N296" s="108">
        <f t="shared" si="8"/>
        <v>0</v>
      </c>
      <c r="O296" s="108" t="e">
        <f>IF(D296="X",0,IF(E296="X",0,VLOOKUP(E296,'5'!$K$3:$L$16,2,FALSE)))</f>
        <v>#N/A</v>
      </c>
      <c r="P296" s="108" t="e">
        <f t="shared" si="9"/>
        <v>#N/A</v>
      </c>
    </row>
    <row r="297" spans="14:16">
      <c r="N297" s="108">
        <f t="shared" si="8"/>
        <v>0</v>
      </c>
      <c r="O297" s="108" t="e">
        <f>IF(D297="X",0,IF(E297="X",0,VLOOKUP(E297,'5'!$K$3:$L$16,2,FALSE)))</f>
        <v>#N/A</v>
      </c>
      <c r="P297" s="108" t="e">
        <f t="shared" si="9"/>
        <v>#N/A</v>
      </c>
    </row>
    <row r="298" spans="14:16">
      <c r="N298" s="108">
        <f t="shared" si="8"/>
        <v>0</v>
      </c>
      <c r="O298" s="108" t="e">
        <f>IF(D298="X",0,IF(E298="X",0,VLOOKUP(E298,'5'!$K$3:$L$16,2,FALSE)))</f>
        <v>#N/A</v>
      </c>
      <c r="P298" s="108" t="e">
        <f t="shared" si="9"/>
        <v>#N/A</v>
      </c>
    </row>
    <row r="299" spans="14:16">
      <c r="N299" s="108">
        <f t="shared" si="8"/>
        <v>0</v>
      </c>
      <c r="O299" s="108" t="e">
        <f>IF(D299="X",0,IF(E299="X",0,VLOOKUP(E299,'5'!$K$3:$L$16,2,FALSE)))</f>
        <v>#N/A</v>
      </c>
      <c r="P299" s="108" t="e">
        <f t="shared" si="9"/>
        <v>#N/A</v>
      </c>
    </row>
    <row r="300" spans="14:16">
      <c r="N300" s="108">
        <f t="shared" si="8"/>
        <v>0</v>
      </c>
      <c r="O300" s="108" t="e">
        <f>IF(D300="X",0,IF(E300="X",0,VLOOKUP(E300,'5'!$K$3:$L$16,2,FALSE)))</f>
        <v>#N/A</v>
      </c>
      <c r="P300" s="108" t="e">
        <f t="shared" si="9"/>
        <v>#N/A</v>
      </c>
    </row>
    <row r="301" spans="14:16">
      <c r="N301" s="108">
        <f t="shared" si="8"/>
        <v>0</v>
      </c>
      <c r="O301" s="108" t="e">
        <f>IF(D301="X",0,IF(E301="X",0,VLOOKUP(E301,'5'!$K$3:$L$16,2,FALSE)))</f>
        <v>#N/A</v>
      </c>
      <c r="P301" s="108" t="e">
        <f t="shared" si="9"/>
        <v>#N/A</v>
      </c>
    </row>
    <row r="302" spans="14:16">
      <c r="N302" s="108">
        <f t="shared" si="8"/>
        <v>0</v>
      </c>
      <c r="O302" s="108" t="e">
        <f>IF(D302="X",0,IF(E302="X",0,VLOOKUP(E302,'5'!$K$3:$L$16,2,FALSE)))</f>
        <v>#N/A</v>
      </c>
      <c r="P302" s="108" t="e">
        <f t="shared" si="9"/>
        <v>#N/A</v>
      </c>
    </row>
    <row r="303" spans="14:16">
      <c r="N303" s="108">
        <f t="shared" si="8"/>
        <v>0</v>
      </c>
      <c r="O303" s="108" t="e">
        <f>IF(D303="X",0,IF(E303="X",0,VLOOKUP(E303,'5'!$K$3:$L$16,2,FALSE)))</f>
        <v>#N/A</v>
      </c>
      <c r="P303" s="108" t="e">
        <f t="shared" si="9"/>
        <v>#N/A</v>
      </c>
    </row>
    <row r="304" spans="14:16">
      <c r="N304" s="108">
        <f t="shared" si="8"/>
        <v>0</v>
      </c>
      <c r="O304" s="108" t="e">
        <f>IF(D304="X",0,IF(E304="X",0,VLOOKUP(E304,'5'!$K$3:$L$16,2,FALSE)))</f>
        <v>#N/A</v>
      </c>
      <c r="P304" s="108" t="e">
        <f t="shared" si="9"/>
        <v>#N/A</v>
      </c>
    </row>
    <row r="305" spans="14:16">
      <c r="N305" s="108">
        <f t="shared" si="8"/>
        <v>0</v>
      </c>
      <c r="O305" s="108" t="e">
        <f>IF(D305="X",0,IF(E305="X",0,VLOOKUP(E305,'5'!$K$3:$L$16,2,FALSE)))</f>
        <v>#N/A</v>
      </c>
      <c r="P305" s="108" t="e">
        <f t="shared" si="9"/>
        <v>#N/A</v>
      </c>
    </row>
    <row r="306" spans="14:16">
      <c r="N306" s="108">
        <f t="shared" si="8"/>
        <v>0</v>
      </c>
      <c r="O306" s="108" t="e">
        <f>IF(D306="X",0,IF(E306="X",0,VLOOKUP(E306,'5'!$K$3:$L$16,2,FALSE)))</f>
        <v>#N/A</v>
      </c>
      <c r="P306" s="108" t="e">
        <f t="shared" si="9"/>
        <v>#N/A</v>
      </c>
    </row>
    <row r="307" spans="14:16">
      <c r="N307" s="108">
        <f t="shared" si="8"/>
        <v>0</v>
      </c>
      <c r="O307" s="108" t="e">
        <f>IF(D307="X",0,IF(E307="X",0,VLOOKUP(E307,'5'!$K$3:$L$16,2,FALSE)))</f>
        <v>#N/A</v>
      </c>
      <c r="P307" s="108" t="e">
        <f t="shared" si="9"/>
        <v>#N/A</v>
      </c>
    </row>
    <row r="308" spans="14:16">
      <c r="N308" s="108">
        <f t="shared" si="8"/>
        <v>0</v>
      </c>
      <c r="O308" s="108" t="e">
        <f>IF(D308="X",0,IF(E308="X",0,VLOOKUP(E308,'5'!$K$3:$L$16,2,FALSE)))</f>
        <v>#N/A</v>
      </c>
      <c r="P308" s="108" t="e">
        <f t="shared" si="9"/>
        <v>#N/A</v>
      </c>
    </row>
    <row r="309" spans="14:16">
      <c r="N309" s="108">
        <f t="shared" si="8"/>
        <v>0</v>
      </c>
      <c r="O309" s="108" t="e">
        <f>IF(D309="X",0,IF(E309="X",0,VLOOKUP(E309,'5'!$K$3:$L$16,2,FALSE)))</f>
        <v>#N/A</v>
      </c>
      <c r="P309" s="108" t="e">
        <f t="shared" si="9"/>
        <v>#N/A</v>
      </c>
    </row>
    <row r="310" spans="14:16">
      <c r="N310" s="108">
        <f t="shared" si="8"/>
        <v>0</v>
      </c>
      <c r="O310" s="108" t="e">
        <f>IF(D310="X",0,IF(E310="X",0,VLOOKUP(E310,'5'!$K$3:$L$16,2,FALSE)))</f>
        <v>#N/A</v>
      </c>
      <c r="P310" s="108" t="e">
        <f t="shared" si="9"/>
        <v>#N/A</v>
      </c>
    </row>
    <row r="311" spans="14:16">
      <c r="N311" s="108">
        <f t="shared" si="8"/>
        <v>0</v>
      </c>
      <c r="O311" s="108" t="e">
        <f>IF(D311="X",0,IF(E311="X",0,VLOOKUP(E311,'5'!$K$3:$L$16,2,FALSE)))</f>
        <v>#N/A</v>
      </c>
      <c r="P311" s="108" t="e">
        <f t="shared" si="9"/>
        <v>#N/A</v>
      </c>
    </row>
    <row r="312" spans="14:16">
      <c r="N312" s="108">
        <f t="shared" si="8"/>
        <v>0</v>
      </c>
      <c r="O312" s="108" t="e">
        <f>IF(D312="X",0,IF(E312="X",0,VLOOKUP(E312,'5'!$K$3:$L$16,2,FALSE)))</f>
        <v>#N/A</v>
      </c>
      <c r="P312" s="108" t="e">
        <f t="shared" si="9"/>
        <v>#N/A</v>
      </c>
    </row>
    <row r="313" spans="14:16">
      <c r="N313" s="108">
        <f t="shared" si="8"/>
        <v>0</v>
      </c>
      <c r="O313" s="108" t="e">
        <f>IF(D313="X",0,IF(E313="X",0,VLOOKUP(E313,'5'!$K$3:$L$16,2,FALSE)))</f>
        <v>#N/A</v>
      </c>
      <c r="P313" s="108" t="e">
        <f t="shared" si="9"/>
        <v>#N/A</v>
      </c>
    </row>
    <row r="314" spans="14:16">
      <c r="N314" s="108">
        <f t="shared" si="8"/>
        <v>0</v>
      </c>
      <c r="O314" s="108" t="e">
        <f>IF(D314="X",0,IF(E314="X",0,VLOOKUP(E314,'5'!$K$3:$L$16,2,FALSE)))</f>
        <v>#N/A</v>
      </c>
      <c r="P314" s="108" t="e">
        <f t="shared" si="9"/>
        <v>#N/A</v>
      </c>
    </row>
    <row r="315" spans="14:16">
      <c r="N315" s="108">
        <f t="shared" si="8"/>
        <v>0</v>
      </c>
      <c r="O315" s="108" t="e">
        <f>IF(D315="X",0,IF(E315="X",0,VLOOKUP(E315,'5'!$K$3:$L$16,2,FALSE)))</f>
        <v>#N/A</v>
      </c>
      <c r="P315" s="108" t="e">
        <f t="shared" si="9"/>
        <v>#N/A</v>
      </c>
    </row>
    <row r="316" spans="14:16">
      <c r="N316" s="108">
        <f t="shared" si="8"/>
        <v>0</v>
      </c>
      <c r="O316" s="108" t="e">
        <f>IF(D316="X",0,IF(E316="X",0,VLOOKUP(E316,'5'!$K$3:$L$16,2,FALSE)))</f>
        <v>#N/A</v>
      </c>
      <c r="P316" s="108" t="e">
        <f t="shared" si="9"/>
        <v>#N/A</v>
      </c>
    </row>
    <row r="317" spans="14:16">
      <c r="N317" s="108">
        <f t="shared" si="8"/>
        <v>0</v>
      </c>
      <c r="O317" s="108" t="e">
        <f>IF(D317="X",0,IF(E317="X",0,VLOOKUP(E317,'5'!$K$3:$L$16,2,FALSE)))</f>
        <v>#N/A</v>
      </c>
      <c r="P317" s="108" t="e">
        <f t="shared" si="9"/>
        <v>#N/A</v>
      </c>
    </row>
    <row r="318" spans="14:16">
      <c r="N318" s="108">
        <f t="shared" si="8"/>
        <v>0</v>
      </c>
      <c r="O318" s="108" t="e">
        <f>IF(D318="X",0,IF(E318="X",0,VLOOKUP(E318,'5'!$K$3:$L$16,2,FALSE)))</f>
        <v>#N/A</v>
      </c>
      <c r="P318" s="108" t="e">
        <f t="shared" si="9"/>
        <v>#N/A</v>
      </c>
    </row>
    <row r="319" spans="14:16">
      <c r="N319" s="108">
        <f t="shared" si="8"/>
        <v>0</v>
      </c>
      <c r="O319" s="108" t="e">
        <f>IF(D319="X",0,IF(E319="X",0,VLOOKUP(E319,'5'!$K$3:$L$16,2,FALSE)))</f>
        <v>#N/A</v>
      </c>
      <c r="P319" s="108" t="e">
        <f t="shared" si="9"/>
        <v>#N/A</v>
      </c>
    </row>
    <row r="320" spans="14:16">
      <c r="N320" s="108">
        <f t="shared" si="8"/>
        <v>0</v>
      </c>
      <c r="O320" s="108" t="e">
        <f>IF(D320="X",0,IF(E320="X",0,VLOOKUP(E320,'5'!$K$3:$L$16,2,FALSE)))</f>
        <v>#N/A</v>
      </c>
      <c r="P320" s="108" t="e">
        <f t="shared" si="9"/>
        <v>#N/A</v>
      </c>
    </row>
    <row r="321" spans="14:16">
      <c r="N321" s="108">
        <f t="shared" si="8"/>
        <v>0</v>
      </c>
      <c r="O321" s="108" t="e">
        <f>IF(D321="X",0,IF(E321="X",0,VLOOKUP(E321,'5'!$K$3:$L$16,2,FALSE)))</f>
        <v>#N/A</v>
      </c>
      <c r="P321" s="108" t="e">
        <f t="shared" si="9"/>
        <v>#N/A</v>
      </c>
    </row>
    <row r="322" spans="14:16">
      <c r="N322" s="108">
        <f t="shared" si="8"/>
        <v>0</v>
      </c>
      <c r="O322" s="108" t="e">
        <f>IF(D322="X",0,IF(E322="X",0,VLOOKUP(E322,'5'!$K$3:$L$16,2,FALSE)))</f>
        <v>#N/A</v>
      </c>
      <c r="P322" s="108" t="e">
        <f t="shared" si="9"/>
        <v>#N/A</v>
      </c>
    </row>
    <row r="323" spans="14:16">
      <c r="N323" s="108">
        <f t="shared" si="8"/>
        <v>0</v>
      </c>
      <c r="O323" s="108" t="e">
        <f>IF(D323="X",0,IF(E323="X",0,VLOOKUP(E323,'5'!$K$3:$L$16,2,FALSE)))</f>
        <v>#N/A</v>
      </c>
      <c r="P323" s="108" t="e">
        <f t="shared" si="9"/>
        <v>#N/A</v>
      </c>
    </row>
    <row r="324" spans="14:16">
      <c r="N324" s="108">
        <f t="shared" ref="N324:N387" si="10">SUM(F324:M324)</f>
        <v>0</v>
      </c>
      <c r="O324" s="108" t="e">
        <f>IF(D324="X",0,IF(E324="X",0,VLOOKUP(E324,'5'!$K$3:$L$16,2,FALSE)))</f>
        <v>#N/A</v>
      </c>
      <c r="P324" s="108" t="e">
        <f t="shared" ref="P324:P387" si="11">N324*O324</f>
        <v>#N/A</v>
      </c>
    </row>
    <row r="325" spans="14:16">
      <c r="N325" s="108">
        <f t="shared" si="10"/>
        <v>0</v>
      </c>
      <c r="O325" s="108" t="e">
        <f>IF(D325="X",0,IF(E325="X",0,VLOOKUP(E325,'5'!$K$3:$L$16,2,FALSE)))</f>
        <v>#N/A</v>
      </c>
      <c r="P325" s="108" t="e">
        <f t="shared" si="11"/>
        <v>#N/A</v>
      </c>
    </row>
    <row r="326" spans="14:16">
      <c r="N326" s="108">
        <f t="shared" si="10"/>
        <v>0</v>
      </c>
      <c r="O326" s="108" t="e">
        <f>IF(D326="X",0,IF(E326="X",0,VLOOKUP(E326,'5'!$K$3:$L$16,2,FALSE)))</f>
        <v>#N/A</v>
      </c>
      <c r="P326" s="108" t="e">
        <f t="shared" si="11"/>
        <v>#N/A</v>
      </c>
    </row>
    <row r="327" spans="14:16">
      <c r="N327" s="108">
        <f t="shared" si="10"/>
        <v>0</v>
      </c>
      <c r="O327" s="108" t="e">
        <f>IF(D327="X",0,IF(E327="X",0,VLOOKUP(E327,'5'!$K$3:$L$16,2,FALSE)))</f>
        <v>#N/A</v>
      </c>
      <c r="P327" s="108" t="e">
        <f t="shared" si="11"/>
        <v>#N/A</v>
      </c>
    </row>
    <row r="328" spans="14:16">
      <c r="N328" s="108">
        <f t="shared" si="10"/>
        <v>0</v>
      </c>
      <c r="O328" s="108" t="e">
        <f>IF(D328="X",0,IF(E328="X",0,VLOOKUP(E328,'5'!$K$3:$L$16,2,FALSE)))</f>
        <v>#N/A</v>
      </c>
      <c r="P328" s="108" t="e">
        <f t="shared" si="11"/>
        <v>#N/A</v>
      </c>
    </row>
    <row r="329" spans="14:16">
      <c r="N329" s="108">
        <f t="shared" si="10"/>
        <v>0</v>
      </c>
      <c r="O329" s="108" t="e">
        <f>IF(D329="X",0,IF(E329="X",0,VLOOKUP(E329,'5'!$K$3:$L$16,2,FALSE)))</f>
        <v>#N/A</v>
      </c>
      <c r="P329" s="108" t="e">
        <f t="shared" si="11"/>
        <v>#N/A</v>
      </c>
    </row>
    <row r="330" spans="14:16">
      <c r="N330" s="108">
        <f t="shared" si="10"/>
        <v>0</v>
      </c>
      <c r="O330" s="108" t="e">
        <f>IF(D330="X",0,IF(E330="X",0,VLOOKUP(E330,'5'!$K$3:$L$16,2,FALSE)))</f>
        <v>#N/A</v>
      </c>
      <c r="P330" s="108" t="e">
        <f t="shared" si="11"/>
        <v>#N/A</v>
      </c>
    </row>
    <row r="331" spans="14:16">
      <c r="N331" s="108">
        <f t="shared" si="10"/>
        <v>0</v>
      </c>
      <c r="O331" s="108" t="e">
        <f>IF(D331="X",0,IF(E331="X",0,VLOOKUP(E331,'5'!$K$3:$L$16,2,FALSE)))</f>
        <v>#N/A</v>
      </c>
      <c r="P331" s="108" t="e">
        <f t="shared" si="11"/>
        <v>#N/A</v>
      </c>
    </row>
    <row r="332" spans="14:16">
      <c r="N332" s="108">
        <f t="shared" si="10"/>
        <v>0</v>
      </c>
      <c r="O332" s="108" t="e">
        <f>IF(D332="X",0,IF(E332="X",0,VLOOKUP(E332,'5'!$K$3:$L$16,2,FALSE)))</f>
        <v>#N/A</v>
      </c>
      <c r="P332" s="108" t="e">
        <f t="shared" si="11"/>
        <v>#N/A</v>
      </c>
    </row>
    <row r="333" spans="14:16">
      <c r="N333" s="108">
        <f t="shared" si="10"/>
        <v>0</v>
      </c>
      <c r="O333" s="108" t="e">
        <f>IF(D333="X",0,IF(E333="X",0,VLOOKUP(E333,'5'!$K$3:$L$16,2,FALSE)))</f>
        <v>#N/A</v>
      </c>
      <c r="P333" s="108" t="e">
        <f t="shared" si="11"/>
        <v>#N/A</v>
      </c>
    </row>
    <row r="334" spans="14:16">
      <c r="N334" s="108">
        <f t="shared" si="10"/>
        <v>0</v>
      </c>
      <c r="O334" s="108" t="e">
        <f>IF(D334="X",0,IF(E334="X",0,VLOOKUP(E334,'5'!$K$3:$L$16,2,FALSE)))</f>
        <v>#N/A</v>
      </c>
      <c r="P334" s="108" t="e">
        <f t="shared" si="11"/>
        <v>#N/A</v>
      </c>
    </row>
    <row r="335" spans="14:16">
      <c r="N335" s="108">
        <f t="shared" si="10"/>
        <v>0</v>
      </c>
      <c r="O335" s="108" t="e">
        <f>IF(D335="X",0,IF(E335="X",0,VLOOKUP(E335,'5'!$K$3:$L$16,2,FALSE)))</f>
        <v>#N/A</v>
      </c>
      <c r="P335" s="108" t="e">
        <f t="shared" si="11"/>
        <v>#N/A</v>
      </c>
    </row>
    <row r="336" spans="14:16">
      <c r="N336" s="108">
        <f t="shared" si="10"/>
        <v>0</v>
      </c>
      <c r="O336" s="108" t="e">
        <f>IF(D336="X",0,IF(E336="X",0,VLOOKUP(E336,'5'!$K$3:$L$16,2,FALSE)))</f>
        <v>#N/A</v>
      </c>
      <c r="P336" s="108" t="e">
        <f t="shared" si="11"/>
        <v>#N/A</v>
      </c>
    </row>
    <row r="337" spans="14:16">
      <c r="N337" s="108">
        <f t="shared" si="10"/>
        <v>0</v>
      </c>
      <c r="O337" s="108" t="e">
        <f>IF(D337="X",0,IF(E337="X",0,VLOOKUP(E337,'5'!$K$3:$L$16,2,FALSE)))</f>
        <v>#N/A</v>
      </c>
      <c r="P337" s="108" t="e">
        <f t="shared" si="11"/>
        <v>#N/A</v>
      </c>
    </row>
    <row r="338" spans="14:16">
      <c r="N338" s="108">
        <f t="shared" si="10"/>
        <v>0</v>
      </c>
      <c r="O338" s="108" t="e">
        <f>IF(D338="X",0,IF(E338="X",0,VLOOKUP(E338,'5'!$K$3:$L$16,2,FALSE)))</f>
        <v>#N/A</v>
      </c>
      <c r="P338" s="108" t="e">
        <f t="shared" si="11"/>
        <v>#N/A</v>
      </c>
    </row>
    <row r="339" spans="14:16">
      <c r="N339" s="108">
        <f t="shared" si="10"/>
        <v>0</v>
      </c>
      <c r="O339" s="108" t="e">
        <f>IF(D339="X",0,IF(E339="X",0,VLOOKUP(E339,'5'!$K$3:$L$16,2,FALSE)))</f>
        <v>#N/A</v>
      </c>
      <c r="P339" s="108" t="e">
        <f t="shared" si="11"/>
        <v>#N/A</v>
      </c>
    </row>
    <row r="340" spans="14:16">
      <c r="N340" s="108">
        <f t="shared" si="10"/>
        <v>0</v>
      </c>
      <c r="O340" s="108" t="e">
        <f>IF(D340="X",0,IF(E340="X",0,VLOOKUP(E340,'5'!$K$3:$L$16,2,FALSE)))</f>
        <v>#N/A</v>
      </c>
      <c r="P340" s="108" t="e">
        <f t="shared" si="11"/>
        <v>#N/A</v>
      </c>
    </row>
    <row r="341" spans="14:16">
      <c r="N341" s="108">
        <f t="shared" si="10"/>
        <v>0</v>
      </c>
      <c r="O341" s="108" t="e">
        <f>IF(D341="X",0,IF(E341="X",0,VLOOKUP(E341,'5'!$K$3:$L$16,2,FALSE)))</f>
        <v>#N/A</v>
      </c>
      <c r="P341" s="108" t="e">
        <f t="shared" si="11"/>
        <v>#N/A</v>
      </c>
    </row>
    <row r="342" spans="14:16">
      <c r="N342" s="108">
        <f t="shared" si="10"/>
        <v>0</v>
      </c>
      <c r="O342" s="108" t="e">
        <f>IF(D342="X",0,IF(E342="X",0,VLOOKUP(E342,'5'!$K$3:$L$16,2,FALSE)))</f>
        <v>#N/A</v>
      </c>
      <c r="P342" s="108" t="e">
        <f t="shared" si="11"/>
        <v>#N/A</v>
      </c>
    </row>
    <row r="343" spans="14:16">
      <c r="N343" s="108">
        <f t="shared" si="10"/>
        <v>0</v>
      </c>
      <c r="O343" s="108" t="e">
        <f>IF(D343="X",0,IF(E343="X",0,VLOOKUP(E343,'5'!$K$3:$L$16,2,FALSE)))</f>
        <v>#N/A</v>
      </c>
      <c r="P343" s="108" t="e">
        <f t="shared" si="11"/>
        <v>#N/A</v>
      </c>
    </row>
    <row r="344" spans="14:16">
      <c r="N344" s="108">
        <f t="shared" si="10"/>
        <v>0</v>
      </c>
      <c r="O344" s="108" t="e">
        <f>IF(D344="X",0,IF(E344="X",0,VLOOKUP(E344,'5'!$K$3:$L$16,2,FALSE)))</f>
        <v>#N/A</v>
      </c>
      <c r="P344" s="108" t="e">
        <f t="shared" si="11"/>
        <v>#N/A</v>
      </c>
    </row>
    <row r="345" spans="14:16">
      <c r="N345" s="108">
        <f t="shared" si="10"/>
        <v>0</v>
      </c>
      <c r="O345" s="108" t="e">
        <f>IF(D345="X",0,IF(E345="X",0,VLOOKUP(E345,'5'!$K$3:$L$16,2,FALSE)))</f>
        <v>#N/A</v>
      </c>
      <c r="P345" s="108" t="e">
        <f t="shared" si="11"/>
        <v>#N/A</v>
      </c>
    </row>
    <row r="346" spans="14:16">
      <c r="N346" s="108">
        <f t="shared" si="10"/>
        <v>0</v>
      </c>
      <c r="O346" s="108" t="e">
        <f>IF(D346="X",0,IF(E346="X",0,VLOOKUP(E346,'5'!$K$3:$L$16,2,FALSE)))</f>
        <v>#N/A</v>
      </c>
      <c r="P346" s="108" t="e">
        <f t="shared" si="11"/>
        <v>#N/A</v>
      </c>
    </row>
    <row r="347" spans="14:16">
      <c r="N347" s="108">
        <f t="shared" si="10"/>
        <v>0</v>
      </c>
      <c r="O347" s="108" t="e">
        <f>IF(D347="X",0,IF(E347="X",0,VLOOKUP(E347,'5'!$K$3:$L$16,2,FALSE)))</f>
        <v>#N/A</v>
      </c>
      <c r="P347" s="108" t="e">
        <f t="shared" si="11"/>
        <v>#N/A</v>
      </c>
    </row>
    <row r="348" spans="14:16">
      <c r="N348" s="108">
        <f t="shared" si="10"/>
        <v>0</v>
      </c>
      <c r="O348" s="108" t="e">
        <f>IF(D348="X",0,IF(E348="X",0,VLOOKUP(E348,'5'!$K$3:$L$16,2,FALSE)))</f>
        <v>#N/A</v>
      </c>
      <c r="P348" s="108" t="e">
        <f t="shared" si="11"/>
        <v>#N/A</v>
      </c>
    </row>
    <row r="349" spans="14:16">
      <c r="N349" s="108">
        <f t="shared" si="10"/>
        <v>0</v>
      </c>
      <c r="O349" s="108" t="e">
        <f>IF(D349="X",0,IF(E349="X",0,VLOOKUP(E349,'5'!$K$3:$L$16,2,FALSE)))</f>
        <v>#N/A</v>
      </c>
      <c r="P349" s="108" t="e">
        <f t="shared" si="11"/>
        <v>#N/A</v>
      </c>
    </row>
    <row r="350" spans="14:16">
      <c r="N350" s="108">
        <f t="shared" si="10"/>
        <v>0</v>
      </c>
      <c r="O350" s="108" t="e">
        <f>IF(D350="X",0,IF(E350="X",0,VLOOKUP(E350,'5'!$K$3:$L$16,2,FALSE)))</f>
        <v>#N/A</v>
      </c>
      <c r="P350" s="108" t="e">
        <f t="shared" si="11"/>
        <v>#N/A</v>
      </c>
    </row>
    <row r="351" spans="14:16">
      <c r="N351" s="108">
        <f t="shared" si="10"/>
        <v>0</v>
      </c>
      <c r="O351" s="108" t="e">
        <f>IF(D351="X",0,IF(E351="X",0,VLOOKUP(E351,'5'!$K$3:$L$16,2,FALSE)))</f>
        <v>#N/A</v>
      </c>
      <c r="P351" s="108" t="e">
        <f t="shared" si="11"/>
        <v>#N/A</v>
      </c>
    </row>
    <row r="352" spans="14:16">
      <c r="N352" s="108">
        <f t="shared" si="10"/>
        <v>0</v>
      </c>
      <c r="O352" s="108" t="e">
        <f>IF(D352="X",0,IF(E352="X",0,VLOOKUP(E352,'5'!$K$3:$L$16,2,FALSE)))</f>
        <v>#N/A</v>
      </c>
      <c r="P352" s="108" t="e">
        <f t="shared" si="11"/>
        <v>#N/A</v>
      </c>
    </row>
    <row r="353" spans="14:16">
      <c r="N353" s="108">
        <f t="shared" si="10"/>
        <v>0</v>
      </c>
      <c r="O353" s="108" t="e">
        <f>IF(D353="X",0,IF(E353="X",0,VLOOKUP(E353,'5'!$K$3:$L$16,2,FALSE)))</f>
        <v>#N/A</v>
      </c>
      <c r="P353" s="108" t="e">
        <f t="shared" si="11"/>
        <v>#N/A</v>
      </c>
    </row>
    <row r="354" spans="14:16">
      <c r="N354" s="108">
        <f t="shared" si="10"/>
        <v>0</v>
      </c>
      <c r="O354" s="108" t="e">
        <f>IF(D354="X",0,IF(E354="X",0,VLOOKUP(E354,'5'!$K$3:$L$16,2,FALSE)))</f>
        <v>#N/A</v>
      </c>
      <c r="P354" s="108" t="e">
        <f t="shared" si="11"/>
        <v>#N/A</v>
      </c>
    </row>
    <row r="355" spans="14:16">
      <c r="N355" s="108">
        <f t="shared" si="10"/>
        <v>0</v>
      </c>
      <c r="O355" s="108" t="e">
        <f>IF(D355="X",0,IF(E355="X",0,VLOOKUP(E355,'5'!$K$3:$L$16,2,FALSE)))</f>
        <v>#N/A</v>
      </c>
      <c r="P355" s="108" t="e">
        <f t="shared" si="11"/>
        <v>#N/A</v>
      </c>
    </row>
    <row r="356" spans="14:16">
      <c r="N356" s="108">
        <f t="shared" si="10"/>
        <v>0</v>
      </c>
      <c r="O356" s="108" t="e">
        <f>IF(D356="X",0,IF(E356="X",0,VLOOKUP(E356,'5'!$K$3:$L$16,2,FALSE)))</f>
        <v>#N/A</v>
      </c>
      <c r="P356" s="108" t="e">
        <f t="shared" si="11"/>
        <v>#N/A</v>
      </c>
    </row>
    <row r="357" spans="14:16">
      <c r="N357" s="108">
        <f t="shared" si="10"/>
        <v>0</v>
      </c>
      <c r="O357" s="108" t="e">
        <f>IF(D357="X",0,IF(E357="X",0,VLOOKUP(E357,'5'!$K$3:$L$16,2,FALSE)))</f>
        <v>#N/A</v>
      </c>
      <c r="P357" s="108" t="e">
        <f t="shared" si="11"/>
        <v>#N/A</v>
      </c>
    </row>
    <row r="358" spans="14:16">
      <c r="N358" s="108">
        <f t="shared" si="10"/>
        <v>0</v>
      </c>
      <c r="O358" s="108" t="e">
        <f>IF(D358="X",0,IF(E358="X",0,VLOOKUP(E358,'5'!$K$3:$L$16,2,FALSE)))</f>
        <v>#N/A</v>
      </c>
      <c r="P358" s="108" t="e">
        <f t="shared" si="11"/>
        <v>#N/A</v>
      </c>
    </row>
    <row r="359" spans="14:16">
      <c r="N359" s="108">
        <f t="shared" si="10"/>
        <v>0</v>
      </c>
      <c r="O359" s="108" t="e">
        <f>IF(D359="X",0,IF(E359="X",0,VLOOKUP(E359,'5'!$K$3:$L$16,2,FALSE)))</f>
        <v>#N/A</v>
      </c>
      <c r="P359" s="108" t="e">
        <f t="shared" si="11"/>
        <v>#N/A</v>
      </c>
    </row>
    <row r="360" spans="14:16">
      <c r="N360" s="108">
        <f t="shared" si="10"/>
        <v>0</v>
      </c>
      <c r="O360" s="108" t="e">
        <f>IF(D360="X",0,IF(E360="X",0,VLOOKUP(E360,'5'!$K$3:$L$16,2,FALSE)))</f>
        <v>#N/A</v>
      </c>
      <c r="P360" s="108" t="e">
        <f t="shared" si="11"/>
        <v>#N/A</v>
      </c>
    </row>
    <row r="361" spans="14:16">
      <c r="N361" s="108">
        <f t="shared" si="10"/>
        <v>0</v>
      </c>
      <c r="O361" s="108" t="e">
        <f>IF(D361="X",0,IF(E361="X",0,VLOOKUP(E361,'5'!$K$3:$L$16,2,FALSE)))</f>
        <v>#N/A</v>
      </c>
      <c r="P361" s="108" t="e">
        <f t="shared" si="11"/>
        <v>#N/A</v>
      </c>
    </row>
    <row r="362" spans="14:16">
      <c r="N362" s="108">
        <f t="shared" si="10"/>
        <v>0</v>
      </c>
      <c r="O362" s="108" t="e">
        <f>IF(D362="X",0,IF(E362="X",0,VLOOKUP(E362,'5'!$K$3:$L$16,2,FALSE)))</f>
        <v>#N/A</v>
      </c>
      <c r="P362" s="108" t="e">
        <f t="shared" si="11"/>
        <v>#N/A</v>
      </c>
    </row>
    <row r="363" spans="14:16">
      <c r="N363" s="108">
        <f t="shared" si="10"/>
        <v>0</v>
      </c>
      <c r="O363" s="108" t="e">
        <f>IF(D363="X",0,IF(E363="X",0,VLOOKUP(E363,'5'!$K$3:$L$16,2,FALSE)))</f>
        <v>#N/A</v>
      </c>
      <c r="P363" s="108" t="e">
        <f t="shared" si="11"/>
        <v>#N/A</v>
      </c>
    </row>
    <row r="364" spans="14:16">
      <c r="N364" s="108">
        <f t="shared" si="10"/>
        <v>0</v>
      </c>
      <c r="O364" s="108" t="e">
        <f>IF(D364="X",0,IF(E364="X",0,VLOOKUP(E364,'5'!$K$3:$L$16,2,FALSE)))</f>
        <v>#N/A</v>
      </c>
      <c r="P364" s="108" t="e">
        <f t="shared" si="11"/>
        <v>#N/A</v>
      </c>
    </row>
    <row r="365" spans="14:16">
      <c r="N365" s="108">
        <f t="shared" si="10"/>
        <v>0</v>
      </c>
      <c r="O365" s="108" t="e">
        <f>IF(D365="X",0,IF(E365="X",0,VLOOKUP(E365,'5'!$K$3:$L$16,2,FALSE)))</f>
        <v>#N/A</v>
      </c>
      <c r="P365" s="108" t="e">
        <f t="shared" si="11"/>
        <v>#N/A</v>
      </c>
    </row>
    <row r="366" spans="14:16">
      <c r="N366" s="108">
        <f t="shared" si="10"/>
        <v>0</v>
      </c>
      <c r="O366" s="108" t="e">
        <f>IF(D366="X",0,IF(E366="X",0,VLOOKUP(E366,'5'!$K$3:$L$16,2,FALSE)))</f>
        <v>#N/A</v>
      </c>
      <c r="P366" s="108" t="e">
        <f t="shared" si="11"/>
        <v>#N/A</v>
      </c>
    </row>
    <row r="367" spans="14:16">
      <c r="N367" s="108">
        <f t="shared" si="10"/>
        <v>0</v>
      </c>
      <c r="O367" s="108" t="e">
        <f>IF(D367="X",0,IF(E367="X",0,VLOOKUP(E367,'5'!$K$3:$L$16,2,FALSE)))</f>
        <v>#N/A</v>
      </c>
      <c r="P367" s="108" t="e">
        <f t="shared" si="11"/>
        <v>#N/A</v>
      </c>
    </row>
    <row r="368" spans="14:16">
      <c r="N368" s="108">
        <f t="shared" si="10"/>
        <v>0</v>
      </c>
      <c r="O368" s="108" t="e">
        <f>IF(D368="X",0,IF(E368="X",0,VLOOKUP(E368,'5'!$K$3:$L$16,2,FALSE)))</f>
        <v>#N/A</v>
      </c>
      <c r="P368" s="108" t="e">
        <f t="shared" si="11"/>
        <v>#N/A</v>
      </c>
    </row>
    <row r="369" spans="14:16">
      <c r="N369" s="108">
        <f t="shared" si="10"/>
        <v>0</v>
      </c>
      <c r="O369" s="108" t="e">
        <f>IF(D369="X",0,IF(E369="X",0,VLOOKUP(E369,'5'!$K$3:$L$16,2,FALSE)))</f>
        <v>#N/A</v>
      </c>
      <c r="P369" s="108" t="e">
        <f t="shared" si="11"/>
        <v>#N/A</v>
      </c>
    </row>
    <row r="370" spans="14:16">
      <c r="N370" s="108">
        <f t="shared" si="10"/>
        <v>0</v>
      </c>
      <c r="O370" s="108" t="e">
        <f>IF(D370="X",0,IF(E370="X",0,VLOOKUP(E370,'5'!$K$3:$L$16,2,FALSE)))</f>
        <v>#N/A</v>
      </c>
      <c r="P370" s="108" t="e">
        <f t="shared" si="11"/>
        <v>#N/A</v>
      </c>
    </row>
    <row r="371" spans="14:16">
      <c r="N371" s="108">
        <f t="shared" si="10"/>
        <v>0</v>
      </c>
      <c r="O371" s="108" t="e">
        <f>IF(D371="X",0,IF(E371="X",0,VLOOKUP(E371,'5'!$K$3:$L$16,2,FALSE)))</f>
        <v>#N/A</v>
      </c>
      <c r="P371" s="108" t="e">
        <f t="shared" si="11"/>
        <v>#N/A</v>
      </c>
    </row>
    <row r="372" spans="14:16">
      <c r="N372" s="108">
        <f t="shared" si="10"/>
        <v>0</v>
      </c>
      <c r="O372" s="108" t="e">
        <f>IF(D372="X",0,IF(E372="X",0,VLOOKUP(E372,'5'!$K$3:$L$16,2,FALSE)))</f>
        <v>#N/A</v>
      </c>
      <c r="P372" s="108" t="e">
        <f t="shared" si="11"/>
        <v>#N/A</v>
      </c>
    </row>
    <row r="373" spans="14:16">
      <c r="N373" s="108">
        <f t="shared" si="10"/>
        <v>0</v>
      </c>
      <c r="O373" s="108" t="e">
        <f>IF(D373="X",0,IF(E373="X",0,VLOOKUP(E373,'5'!$K$3:$L$16,2,FALSE)))</f>
        <v>#N/A</v>
      </c>
      <c r="P373" s="108" t="e">
        <f t="shared" si="11"/>
        <v>#N/A</v>
      </c>
    </row>
    <row r="374" spans="14:16">
      <c r="N374" s="108">
        <f t="shared" si="10"/>
        <v>0</v>
      </c>
      <c r="O374" s="108" t="e">
        <f>IF(D374="X",0,IF(E374="X",0,VLOOKUP(E374,'5'!$K$3:$L$16,2,FALSE)))</f>
        <v>#N/A</v>
      </c>
      <c r="P374" s="108" t="e">
        <f t="shared" si="11"/>
        <v>#N/A</v>
      </c>
    </row>
    <row r="375" spans="14:16">
      <c r="N375" s="108">
        <f t="shared" si="10"/>
        <v>0</v>
      </c>
      <c r="O375" s="108" t="e">
        <f>IF(D375="X",0,IF(E375="X",0,VLOOKUP(E375,'5'!$K$3:$L$16,2,FALSE)))</f>
        <v>#N/A</v>
      </c>
      <c r="P375" s="108" t="e">
        <f t="shared" si="11"/>
        <v>#N/A</v>
      </c>
    </row>
    <row r="376" spans="14:16">
      <c r="N376" s="108">
        <f t="shared" si="10"/>
        <v>0</v>
      </c>
      <c r="O376" s="108" t="e">
        <f>IF(D376="X",0,IF(E376="X",0,VLOOKUP(E376,'5'!$K$3:$L$16,2,FALSE)))</f>
        <v>#N/A</v>
      </c>
      <c r="P376" s="108" t="e">
        <f t="shared" si="11"/>
        <v>#N/A</v>
      </c>
    </row>
    <row r="377" spans="14:16">
      <c r="N377" s="108">
        <f t="shared" si="10"/>
        <v>0</v>
      </c>
      <c r="O377" s="108" t="e">
        <f>IF(D377="X",0,IF(E377="X",0,VLOOKUP(E377,'5'!$K$3:$L$16,2,FALSE)))</f>
        <v>#N/A</v>
      </c>
      <c r="P377" s="108" t="e">
        <f t="shared" si="11"/>
        <v>#N/A</v>
      </c>
    </row>
    <row r="378" spans="14:16">
      <c r="N378" s="108">
        <f t="shared" si="10"/>
        <v>0</v>
      </c>
      <c r="O378" s="108" t="e">
        <f>IF(D378="X",0,IF(E378="X",0,VLOOKUP(E378,'5'!$K$3:$L$16,2,FALSE)))</f>
        <v>#N/A</v>
      </c>
      <c r="P378" s="108" t="e">
        <f t="shared" si="11"/>
        <v>#N/A</v>
      </c>
    </row>
    <row r="379" spans="14:16">
      <c r="N379" s="108">
        <f t="shared" si="10"/>
        <v>0</v>
      </c>
      <c r="O379" s="108" t="e">
        <f>IF(D379="X",0,IF(E379="X",0,VLOOKUP(E379,'5'!$K$3:$L$16,2,FALSE)))</f>
        <v>#N/A</v>
      </c>
      <c r="P379" s="108" t="e">
        <f t="shared" si="11"/>
        <v>#N/A</v>
      </c>
    </row>
    <row r="380" spans="14:16">
      <c r="N380" s="108">
        <f t="shared" si="10"/>
        <v>0</v>
      </c>
      <c r="O380" s="108" t="e">
        <f>IF(D380="X",0,IF(E380="X",0,VLOOKUP(E380,'5'!$K$3:$L$16,2,FALSE)))</f>
        <v>#N/A</v>
      </c>
      <c r="P380" s="108" t="e">
        <f t="shared" si="11"/>
        <v>#N/A</v>
      </c>
    </row>
    <row r="381" spans="14:16">
      <c r="N381" s="108">
        <f t="shared" si="10"/>
        <v>0</v>
      </c>
      <c r="O381" s="108" t="e">
        <f>IF(D381="X",0,IF(E381="X",0,VLOOKUP(E381,'5'!$K$3:$L$16,2,FALSE)))</f>
        <v>#N/A</v>
      </c>
      <c r="P381" s="108" t="e">
        <f t="shared" si="11"/>
        <v>#N/A</v>
      </c>
    </row>
    <row r="382" spans="14:16">
      <c r="N382" s="108">
        <f t="shared" si="10"/>
        <v>0</v>
      </c>
      <c r="O382" s="108" t="e">
        <f>IF(D382="X",0,IF(E382="X",0,VLOOKUP(E382,'5'!$K$3:$L$16,2,FALSE)))</f>
        <v>#N/A</v>
      </c>
      <c r="P382" s="108" t="e">
        <f t="shared" si="11"/>
        <v>#N/A</v>
      </c>
    </row>
    <row r="383" spans="14:16">
      <c r="N383" s="108">
        <f t="shared" si="10"/>
        <v>0</v>
      </c>
      <c r="O383" s="108" t="e">
        <f>IF(D383="X",0,IF(E383="X",0,VLOOKUP(E383,'5'!$K$3:$L$16,2,FALSE)))</f>
        <v>#N/A</v>
      </c>
      <c r="P383" s="108" t="e">
        <f t="shared" si="11"/>
        <v>#N/A</v>
      </c>
    </row>
    <row r="384" spans="14:16">
      <c r="N384" s="108">
        <f t="shared" si="10"/>
        <v>0</v>
      </c>
      <c r="O384" s="108" t="e">
        <f>IF(D384="X",0,IF(E384="X",0,VLOOKUP(E384,'5'!$K$3:$L$16,2,FALSE)))</f>
        <v>#N/A</v>
      </c>
      <c r="P384" s="108" t="e">
        <f t="shared" si="11"/>
        <v>#N/A</v>
      </c>
    </row>
    <row r="385" spans="14:16">
      <c r="N385" s="108">
        <f t="shared" si="10"/>
        <v>0</v>
      </c>
      <c r="O385" s="108" t="e">
        <f>IF(D385="X",0,IF(E385="X",0,VLOOKUP(E385,'5'!$K$3:$L$16,2,FALSE)))</f>
        <v>#N/A</v>
      </c>
      <c r="P385" s="108" t="e">
        <f t="shared" si="11"/>
        <v>#N/A</v>
      </c>
    </row>
    <row r="386" spans="14:16">
      <c r="N386" s="108">
        <f t="shared" si="10"/>
        <v>0</v>
      </c>
      <c r="O386" s="108" t="e">
        <f>IF(D386="X",0,IF(E386="X",0,VLOOKUP(E386,'5'!$K$3:$L$16,2,FALSE)))</f>
        <v>#N/A</v>
      </c>
      <c r="P386" s="108" t="e">
        <f t="shared" si="11"/>
        <v>#N/A</v>
      </c>
    </row>
    <row r="387" spans="14:16">
      <c r="N387" s="108">
        <f t="shared" si="10"/>
        <v>0</v>
      </c>
      <c r="O387" s="108" t="e">
        <f>IF(D387="X",0,IF(E387="X",0,VLOOKUP(E387,'5'!$K$3:$L$16,2,FALSE)))</f>
        <v>#N/A</v>
      </c>
      <c r="P387" s="108" t="e">
        <f t="shared" si="11"/>
        <v>#N/A</v>
      </c>
    </row>
    <row r="388" spans="14:16">
      <c r="N388" s="108">
        <f t="shared" ref="N388:N451" si="12">SUM(F388:M388)</f>
        <v>0</v>
      </c>
      <c r="O388" s="108" t="e">
        <f>IF(D388="X",0,IF(E388="X",0,VLOOKUP(E388,'5'!$K$3:$L$16,2,FALSE)))</f>
        <v>#N/A</v>
      </c>
      <c r="P388" s="108" t="e">
        <f t="shared" ref="P388:P451" si="13">N388*O388</f>
        <v>#N/A</v>
      </c>
    </row>
    <row r="389" spans="14:16">
      <c r="N389" s="108">
        <f t="shared" si="12"/>
        <v>0</v>
      </c>
      <c r="O389" s="108" t="e">
        <f>IF(D389="X",0,IF(E389="X",0,VLOOKUP(E389,'5'!$K$3:$L$16,2,FALSE)))</f>
        <v>#N/A</v>
      </c>
      <c r="P389" s="108" t="e">
        <f t="shared" si="13"/>
        <v>#N/A</v>
      </c>
    </row>
    <row r="390" spans="14:16">
      <c r="N390" s="108">
        <f t="shared" si="12"/>
        <v>0</v>
      </c>
      <c r="O390" s="108" t="e">
        <f>IF(D390="X",0,IF(E390="X",0,VLOOKUP(E390,'5'!$K$3:$L$16,2,FALSE)))</f>
        <v>#N/A</v>
      </c>
      <c r="P390" s="108" t="e">
        <f t="shared" si="13"/>
        <v>#N/A</v>
      </c>
    </row>
    <row r="391" spans="14:16">
      <c r="N391" s="108">
        <f t="shared" si="12"/>
        <v>0</v>
      </c>
      <c r="O391" s="108" t="e">
        <f>IF(D391="X",0,IF(E391="X",0,VLOOKUP(E391,'5'!$K$3:$L$16,2,FALSE)))</f>
        <v>#N/A</v>
      </c>
      <c r="P391" s="108" t="e">
        <f t="shared" si="13"/>
        <v>#N/A</v>
      </c>
    </row>
    <row r="392" spans="14:16">
      <c r="N392" s="108">
        <f t="shared" si="12"/>
        <v>0</v>
      </c>
      <c r="O392" s="108" t="e">
        <f>IF(D392="X",0,IF(E392="X",0,VLOOKUP(E392,'5'!$K$3:$L$16,2,FALSE)))</f>
        <v>#N/A</v>
      </c>
      <c r="P392" s="108" t="e">
        <f t="shared" si="13"/>
        <v>#N/A</v>
      </c>
    </row>
    <row r="393" spans="14:16">
      <c r="N393" s="108">
        <f t="shared" si="12"/>
        <v>0</v>
      </c>
      <c r="O393" s="108" t="e">
        <f>IF(D393="X",0,IF(E393="X",0,VLOOKUP(E393,'5'!$K$3:$L$16,2,FALSE)))</f>
        <v>#N/A</v>
      </c>
      <c r="P393" s="108" t="e">
        <f t="shared" si="13"/>
        <v>#N/A</v>
      </c>
    </row>
    <row r="394" spans="14:16">
      <c r="N394" s="108">
        <f t="shared" si="12"/>
        <v>0</v>
      </c>
      <c r="O394" s="108" t="e">
        <f>IF(D394="X",0,IF(E394="X",0,VLOOKUP(E394,'5'!$K$3:$L$16,2,FALSE)))</f>
        <v>#N/A</v>
      </c>
      <c r="P394" s="108" t="e">
        <f t="shared" si="13"/>
        <v>#N/A</v>
      </c>
    </row>
    <row r="395" spans="14:16">
      <c r="N395" s="108">
        <f t="shared" si="12"/>
        <v>0</v>
      </c>
      <c r="O395" s="108" t="e">
        <f>IF(D395="X",0,IF(E395="X",0,VLOOKUP(E395,'5'!$K$3:$L$16,2,FALSE)))</f>
        <v>#N/A</v>
      </c>
      <c r="P395" s="108" t="e">
        <f t="shared" si="13"/>
        <v>#N/A</v>
      </c>
    </row>
    <row r="396" spans="14:16">
      <c r="N396" s="108">
        <f t="shared" si="12"/>
        <v>0</v>
      </c>
      <c r="O396" s="108" t="e">
        <f>IF(D396="X",0,IF(E396="X",0,VLOOKUP(E396,'5'!$K$3:$L$16,2,FALSE)))</f>
        <v>#N/A</v>
      </c>
      <c r="P396" s="108" t="e">
        <f t="shared" si="13"/>
        <v>#N/A</v>
      </c>
    </row>
    <row r="397" spans="14:16">
      <c r="N397" s="108">
        <f t="shared" si="12"/>
        <v>0</v>
      </c>
      <c r="O397" s="108" t="e">
        <f>IF(D397="X",0,IF(E397="X",0,VLOOKUP(E397,'5'!$K$3:$L$16,2,FALSE)))</f>
        <v>#N/A</v>
      </c>
      <c r="P397" s="108" t="e">
        <f t="shared" si="13"/>
        <v>#N/A</v>
      </c>
    </row>
    <row r="398" spans="14:16">
      <c r="N398" s="108">
        <f t="shared" si="12"/>
        <v>0</v>
      </c>
      <c r="O398" s="108" t="e">
        <f>IF(D398="X",0,IF(E398="X",0,VLOOKUP(E398,'5'!$K$3:$L$16,2,FALSE)))</f>
        <v>#N/A</v>
      </c>
      <c r="P398" s="108" t="e">
        <f t="shared" si="13"/>
        <v>#N/A</v>
      </c>
    </row>
    <row r="399" spans="14:16">
      <c r="N399" s="108">
        <f t="shared" si="12"/>
        <v>0</v>
      </c>
      <c r="O399" s="108" t="e">
        <f>IF(D399="X",0,IF(E399="X",0,VLOOKUP(E399,'5'!$K$3:$L$16,2,FALSE)))</f>
        <v>#N/A</v>
      </c>
      <c r="P399" s="108" t="e">
        <f t="shared" si="13"/>
        <v>#N/A</v>
      </c>
    </row>
    <row r="400" spans="14:16">
      <c r="N400" s="108">
        <f t="shared" si="12"/>
        <v>0</v>
      </c>
      <c r="O400" s="108" t="e">
        <f>IF(D400="X",0,IF(E400="X",0,VLOOKUP(E400,'5'!$K$3:$L$16,2,FALSE)))</f>
        <v>#N/A</v>
      </c>
      <c r="P400" s="108" t="e">
        <f t="shared" si="13"/>
        <v>#N/A</v>
      </c>
    </row>
    <row r="401" spans="14:16">
      <c r="N401" s="108">
        <f t="shared" si="12"/>
        <v>0</v>
      </c>
      <c r="O401" s="108" t="e">
        <f>IF(D401="X",0,IF(E401="X",0,VLOOKUP(E401,'5'!$K$3:$L$16,2,FALSE)))</f>
        <v>#N/A</v>
      </c>
      <c r="P401" s="108" t="e">
        <f t="shared" si="13"/>
        <v>#N/A</v>
      </c>
    </row>
    <row r="402" spans="14:16">
      <c r="N402" s="108">
        <f t="shared" si="12"/>
        <v>0</v>
      </c>
      <c r="O402" s="108" t="e">
        <f>IF(D402="X",0,IF(E402="X",0,VLOOKUP(E402,'5'!$K$3:$L$16,2,FALSE)))</f>
        <v>#N/A</v>
      </c>
      <c r="P402" s="108" t="e">
        <f t="shared" si="13"/>
        <v>#N/A</v>
      </c>
    </row>
    <row r="403" spans="14:16">
      <c r="N403" s="108">
        <f t="shared" si="12"/>
        <v>0</v>
      </c>
      <c r="O403" s="108" t="e">
        <f>IF(D403="X",0,IF(E403="X",0,VLOOKUP(E403,'5'!$K$3:$L$16,2,FALSE)))</f>
        <v>#N/A</v>
      </c>
      <c r="P403" s="108" t="e">
        <f t="shared" si="13"/>
        <v>#N/A</v>
      </c>
    </row>
    <row r="404" spans="14:16">
      <c r="N404" s="108">
        <f t="shared" si="12"/>
        <v>0</v>
      </c>
      <c r="O404" s="108" t="e">
        <f>IF(D404="X",0,IF(E404="X",0,VLOOKUP(E404,'5'!$K$3:$L$16,2,FALSE)))</f>
        <v>#N/A</v>
      </c>
      <c r="P404" s="108" t="e">
        <f t="shared" si="13"/>
        <v>#N/A</v>
      </c>
    </row>
    <row r="405" spans="14:16">
      <c r="N405" s="108">
        <f t="shared" si="12"/>
        <v>0</v>
      </c>
      <c r="O405" s="108" t="e">
        <f>IF(D405="X",0,IF(E405="X",0,VLOOKUP(E405,'5'!$K$3:$L$16,2,FALSE)))</f>
        <v>#N/A</v>
      </c>
      <c r="P405" s="108" t="e">
        <f t="shared" si="13"/>
        <v>#N/A</v>
      </c>
    </row>
    <row r="406" spans="14:16">
      <c r="N406" s="108">
        <f t="shared" si="12"/>
        <v>0</v>
      </c>
      <c r="O406" s="108" t="e">
        <f>IF(D406="X",0,IF(E406="X",0,VLOOKUP(E406,'5'!$K$3:$L$16,2,FALSE)))</f>
        <v>#N/A</v>
      </c>
      <c r="P406" s="108" t="e">
        <f t="shared" si="13"/>
        <v>#N/A</v>
      </c>
    </row>
    <row r="407" spans="14:16">
      <c r="N407" s="108">
        <f t="shared" si="12"/>
        <v>0</v>
      </c>
      <c r="O407" s="108" t="e">
        <f>IF(D407="X",0,IF(E407="X",0,VLOOKUP(E407,'5'!$K$3:$L$16,2,FALSE)))</f>
        <v>#N/A</v>
      </c>
      <c r="P407" s="108" t="e">
        <f t="shared" si="13"/>
        <v>#N/A</v>
      </c>
    </row>
    <row r="408" spans="14:16">
      <c r="N408" s="108">
        <f t="shared" si="12"/>
        <v>0</v>
      </c>
      <c r="O408" s="108" t="e">
        <f>IF(D408="X",0,IF(E408="X",0,VLOOKUP(E408,'5'!$K$3:$L$16,2,FALSE)))</f>
        <v>#N/A</v>
      </c>
      <c r="P408" s="108" t="e">
        <f t="shared" si="13"/>
        <v>#N/A</v>
      </c>
    </row>
    <row r="409" spans="14:16">
      <c r="N409" s="108">
        <f t="shared" si="12"/>
        <v>0</v>
      </c>
      <c r="O409" s="108" t="e">
        <f>IF(D409="X",0,IF(E409="X",0,VLOOKUP(E409,'5'!$K$3:$L$16,2,FALSE)))</f>
        <v>#N/A</v>
      </c>
      <c r="P409" s="108" t="e">
        <f t="shared" si="13"/>
        <v>#N/A</v>
      </c>
    </row>
    <row r="410" spans="14:16">
      <c r="N410" s="108">
        <f t="shared" si="12"/>
        <v>0</v>
      </c>
      <c r="O410" s="108" t="e">
        <f>IF(D410="X",0,IF(E410="X",0,VLOOKUP(E410,'5'!$K$3:$L$16,2,FALSE)))</f>
        <v>#N/A</v>
      </c>
      <c r="P410" s="108" t="e">
        <f t="shared" si="13"/>
        <v>#N/A</v>
      </c>
    </row>
    <row r="411" spans="14:16">
      <c r="N411" s="108">
        <f t="shared" si="12"/>
        <v>0</v>
      </c>
      <c r="O411" s="108" t="e">
        <f>IF(D411="X",0,IF(E411="X",0,VLOOKUP(E411,'5'!$K$3:$L$16,2,FALSE)))</f>
        <v>#N/A</v>
      </c>
      <c r="P411" s="108" t="e">
        <f t="shared" si="13"/>
        <v>#N/A</v>
      </c>
    </row>
    <row r="412" spans="14:16">
      <c r="N412" s="108">
        <f t="shared" si="12"/>
        <v>0</v>
      </c>
      <c r="O412" s="108" t="e">
        <f>IF(D412="X",0,IF(E412="X",0,VLOOKUP(E412,'5'!$K$3:$L$16,2,FALSE)))</f>
        <v>#N/A</v>
      </c>
      <c r="P412" s="108" t="e">
        <f t="shared" si="13"/>
        <v>#N/A</v>
      </c>
    </row>
    <row r="413" spans="14:16">
      <c r="N413" s="108">
        <f t="shared" si="12"/>
        <v>0</v>
      </c>
      <c r="O413" s="108" t="e">
        <f>IF(D413="X",0,IF(E413="X",0,VLOOKUP(E413,'5'!$K$3:$L$16,2,FALSE)))</f>
        <v>#N/A</v>
      </c>
      <c r="P413" s="108" t="e">
        <f t="shared" si="13"/>
        <v>#N/A</v>
      </c>
    </row>
    <row r="414" spans="14:16">
      <c r="N414" s="108">
        <f t="shared" si="12"/>
        <v>0</v>
      </c>
      <c r="O414" s="108" t="e">
        <f>IF(D414="X",0,IF(E414="X",0,VLOOKUP(E414,'5'!$K$3:$L$16,2,FALSE)))</f>
        <v>#N/A</v>
      </c>
      <c r="P414" s="108" t="e">
        <f t="shared" si="13"/>
        <v>#N/A</v>
      </c>
    </row>
    <row r="415" spans="14:16">
      <c r="N415" s="108">
        <f t="shared" si="12"/>
        <v>0</v>
      </c>
      <c r="O415" s="108" t="e">
        <f>IF(D415="X",0,IF(E415="X",0,VLOOKUP(E415,'5'!$K$3:$L$16,2,FALSE)))</f>
        <v>#N/A</v>
      </c>
      <c r="P415" s="108" t="e">
        <f t="shared" si="13"/>
        <v>#N/A</v>
      </c>
    </row>
    <row r="416" spans="14:16">
      <c r="N416" s="108">
        <f t="shared" si="12"/>
        <v>0</v>
      </c>
      <c r="O416" s="108" t="e">
        <f>IF(D416="X",0,IF(E416="X",0,VLOOKUP(E416,'5'!$K$3:$L$16,2,FALSE)))</f>
        <v>#N/A</v>
      </c>
      <c r="P416" s="108" t="e">
        <f t="shared" si="13"/>
        <v>#N/A</v>
      </c>
    </row>
    <row r="417" spans="14:16">
      <c r="N417" s="108">
        <f t="shared" si="12"/>
        <v>0</v>
      </c>
      <c r="O417" s="108" t="e">
        <f>IF(D417="X",0,IF(E417="X",0,VLOOKUP(E417,'5'!$K$3:$L$16,2,FALSE)))</f>
        <v>#N/A</v>
      </c>
      <c r="P417" s="108" t="e">
        <f t="shared" si="13"/>
        <v>#N/A</v>
      </c>
    </row>
    <row r="418" spans="14:16">
      <c r="N418" s="108">
        <f t="shared" si="12"/>
        <v>0</v>
      </c>
      <c r="O418" s="108" t="e">
        <f>IF(D418="X",0,IF(E418="X",0,VLOOKUP(E418,'5'!$K$3:$L$16,2,FALSE)))</f>
        <v>#N/A</v>
      </c>
      <c r="P418" s="108" t="e">
        <f t="shared" si="13"/>
        <v>#N/A</v>
      </c>
    </row>
    <row r="419" spans="14:16">
      <c r="N419" s="108">
        <f t="shared" si="12"/>
        <v>0</v>
      </c>
      <c r="O419" s="108" t="e">
        <f>IF(D419="X",0,IF(E419="X",0,VLOOKUP(E419,'5'!$K$3:$L$16,2,FALSE)))</f>
        <v>#N/A</v>
      </c>
      <c r="P419" s="108" t="e">
        <f t="shared" si="13"/>
        <v>#N/A</v>
      </c>
    </row>
    <row r="420" spans="14:16">
      <c r="N420" s="108">
        <f t="shared" si="12"/>
        <v>0</v>
      </c>
      <c r="O420" s="108" t="e">
        <f>IF(D420="X",0,IF(E420="X",0,VLOOKUP(E420,'5'!$K$3:$L$16,2,FALSE)))</f>
        <v>#N/A</v>
      </c>
      <c r="P420" s="108" t="e">
        <f t="shared" si="13"/>
        <v>#N/A</v>
      </c>
    </row>
    <row r="421" spans="14:16">
      <c r="N421" s="108">
        <f t="shared" si="12"/>
        <v>0</v>
      </c>
      <c r="O421" s="108" t="e">
        <f>IF(D421="X",0,IF(E421="X",0,VLOOKUP(E421,'5'!$K$3:$L$16,2,FALSE)))</f>
        <v>#N/A</v>
      </c>
      <c r="P421" s="108" t="e">
        <f t="shared" si="13"/>
        <v>#N/A</v>
      </c>
    </row>
    <row r="422" spans="14:16">
      <c r="N422" s="108">
        <f t="shared" si="12"/>
        <v>0</v>
      </c>
      <c r="O422" s="108" t="e">
        <f>IF(D422="X",0,IF(E422="X",0,VLOOKUP(E422,'5'!$K$3:$L$16,2,FALSE)))</f>
        <v>#N/A</v>
      </c>
      <c r="P422" s="108" t="e">
        <f t="shared" si="13"/>
        <v>#N/A</v>
      </c>
    </row>
    <row r="423" spans="14:16">
      <c r="N423" s="108">
        <f t="shared" si="12"/>
        <v>0</v>
      </c>
      <c r="O423" s="108" t="e">
        <f>IF(D423="X",0,IF(E423="X",0,VLOOKUP(E423,'5'!$K$3:$L$16,2,FALSE)))</f>
        <v>#N/A</v>
      </c>
      <c r="P423" s="108" t="e">
        <f t="shared" si="13"/>
        <v>#N/A</v>
      </c>
    </row>
    <row r="424" spans="14:16">
      <c r="N424" s="108">
        <f t="shared" si="12"/>
        <v>0</v>
      </c>
      <c r="O424" s="108" t="e">
        <f>IF(D424="X",0,IF(E424="X",0,VLOOKUP(E424,'5'!$K$3:$L$16,2,FALSE)))</f>
        <v>#N/A</v>
      </c>
      <c r="P424" s="108" t="e">
        <f t="shared" si="13"/>
        <v>#N/A</v>
      </c>
    </row>
    <row r="425" spans="14:16">
      <c r="N425" s="108">
        <f t="shared" si="12"/>
        <v>0</v>
      </c>
      <c r="O425" s="108" t="e">
        <f>IF(D425="X",0,IF(E425="X",0,VLOOKUP(E425,'5'!$K$3:$L$16,2,FALSE)))</f>
        <v>#N/A</v>
      </c>
      <c r="P425" s="108" t="e">
        <f t="shared" si="13"/>
        <v>#N/A</v>
      </c>
    </row>
    <row r="426" spans="14:16">
      <c r="N426" s="108">
        <f t="shared" si="12"/>
        <v>0</v>
      </c>
      <c r="O426" s="108" t="e">
        <f>IF(D426="X",0,IF(E426="X",0,VLOOKUP(E426,'5'!$K$3:$L$16,2,FALSE)))</f>
        <v>#N/A</v>
      </c>
      <c r="P426" s="108" t="e">
        <f t="shared" si="13"/>
        <v>#N/A</v>
      </c>
    </row>
    <row r="427" spans="14:16">
      <c r="N427" s="108">
        <f t="shared" si="12"/>
        <v>0</v>
      </c>
      <c r="O427" s="108" t="e">
        <f>IF(D427="X",0,IF(E427="X",0,VLOOKUP(E427,'5'!$K$3:$L$16,2,FALSE)))</f>
        <v>#N/A</v>
      </c>
      <c r="P427" s="108" t="e">
        <f t="shared" si="13"/>
        <v>#N/A</v>
      </c>
    </row>
    <row r="428" spans="14:16">
      <c r="N428" s="108">
        <f t="shared" si="12"/>
        <v>0</v>
      </c>
      <c r="O428" s="108" t="e">
        <f>IF(D428="X",0,IF(E428="X",0,VLOOKUP(E428,'5'!$K$3:$L$16,2,FALSE)))</f>
        <v>#N/A</v>
      </c>
      <c r="P428" s="108" t="e">
        <f t="shared" si="13"/>
        <v>#N/A</v>
      </c>
    </row>
    <row r="429" spans="14:16">
      <c r="N429" s="108">
        <f t="shared" si="12"/>
        <v>0</v>
      </c>
      <c r="O429" s="108" t="e">
        <f>IF(D429="X",0,IF(E429="X",0,VLOOKUP(E429,'5'!$K$3:$L$16,2,FALSE)))</f>
        <v>#N/A</v>
      </c>
      <c r="P429" s="108" t="e">
        <f t="shared" si="13"/>
        <v>#N/A</v>
      </c>
    </row>
    <row r="430" spans="14:16">
      <c r="N430" s="108">
        <f t="shared" si="12"/>
        <v>0</v>
      </c>
      <c r="O430" s="108" t="e">
        <f>IF(D430="X",0,IF(E430="X",0,VLOOKUP(E430,'5'!$K$3:$L$16,2,FALSE)))</f>
        <v>#N/A</v>
      </c>
      <c r="P430" s="108" t="e">
        <f t="shared" si="13"/>
        <v>#N/A</v>
      </c>
    </row>
    <row r="431" spans="14:16">
      <c r="N431" s="108">
        <f t="shared" si="12"/>
        <v>0</v>
      </c>
      <c r="O431" s="108" t="e">
        <f>IF(D431="X",0,IF(E431="X",0,VLOOKUP(E431,'5'!$K$3:$L$16,2,FALSE)))</f>
        <v>#N/A</v>
      </c>
      <c r="P431" s="108" t="e">
        <f t="shared" si="13"/>
        <v>#N/A</v>
      </c>
    </row>
    <row r="432" spans="14:16">
      <c r="N432" s="108">
        <f t="shared" si="12"/>
        <v>0</v>
      </c>
      <c r="O432" s="108" t="e">
        <f>IF(D432="X",0,IF(E432="X",0,VLOOKUP(E432,'5'!$K$3:$L$16,2,FALSE)))</f>
        <v>#N/A</v>
      </c>
      <c r="P432" s="108" t="e">
        <f t="shared" si="13"/>
        <v>#N/A</v>
      </c>
    </row>
    <row r="433" spans="14:16">
      <c r="N433" s="108">
        <f t="shared" si="12"/>
        <v>0</v>
      </c>
      <c r="O433" s="108" t="e">
        <f>IF(D433="X",0,IF(E433="X",0,VLOOKUP(E433,'5'!$K$3:$L$16,2,FALSE)))</f>
        <v>#N/A</v>
      </c>
      <c r="P433" s="108" t="e">
        <f t="shared" si="13"/>
        <v>#N/A</v>
      </c>
    </row>
    <row r="434" spans="14:16">
      <c r="N434" s="108">
        <f t="shared" si="12"/>
        <v>0</v>
      </c>
      <c r="O434" s="108" t="e">
        <f>IF(D434="X",0,IF(E434="X",0,VLOOKUP(E434,'5'!$K$3:$L$16,2,FALSE)))</f>
        <v>#N/A</v>
      </c>
      <c r="P434" s="108" t="e">
        <f t="shared" si="13"/>
        <v>#N/A</v>
      </c>
    </row>
    <row r="435" spans="14:16">
      <c r="N435" s="108">
        <f t="shared" si="12"/>
        <v>0</v>
      </c>
      <c r="O435" s="108" t="e">
        <f>IF(D435="X",0,IF(E435="X",0,VLOOKUP(E435,'5'!$K$3:$L$16,2,FALSE)))</f>
        <v>#N/A</v>
      </c>
      <c r="P435" s="108" t="e">
        <f t="shared" si="13"/>
        <v>#N/A</v>
      </c>
    </row>
    <row r="436" spans="14:16">
      <c r="N436" s="108">
        <f t="shared" si="12"/>
        <v>0</v>
      </c>
      <c r="O436" s="108" t="e">
        <f>IF(D436="X",0,IF(E436="X",0,VLOOKUP(E436,'5'!$K$3:$L$16,2,FALSE)))</f>
        <v>#N/A</v>
      </c>
      <c r="P436" s="108" t="e">
        <f t="shared" si="13"/>
        <v>#N/A</v>
      </c>
    </row>
    <row r="437" spans="14:16">
      <c r="N437" s="108">
        <f t="shared" si="12"/>
        <v>0</v>
      </c>
      <c r="O437" s="108" t="e">
        <f>IF(D437="X",0,IF(E437="X",0,VLOOKUP(E437,'5'!$K$3:$L$16,2,FALSE)))</f>
        <v>#N/A</v>
      </c>
      <c r="P437" s="108" t="e">
        <f t="shared" si="13"/>
        <v>#N/A</v>
      </c>
    </row>
    <row r="438" spans="14:16">
      <c r="N438" s="108">
        <f t="shared" si="12"/>
        <v>0</v>
      </c>
      <c r="O438" s="108" t="e">
        <f>IF(D438="X",0,IF(E438="X",0,VLOOKUP(E438,'5'!$K$3:$L$16,2,FALSE)))</f>
        <v>#N/A</v>
      </c>
      <c r="P438" s="108" t="e">
        <f t="shared" si="13"/>
        <v>#N/A</v>
      </c>
    </row>
    <row r="439" spans="14:16">
      <c r="N439" s="108">
        <f t="shared" si="12"/>
        <v>0</v>
      </c>
      <c r="O439" s="108" t="e">
        <f>IF(D439="X",0,IF(E439="X",0,VLOOKUP(E439,'5'!$K$3:$L$16,2,FALSE)))</f>
        <v>#N/A</v>
      </c>
      <c r="P439" s="108" t="e">
        <f t="shared" si="13"/>
        <v>#N/A</v>
      </c>
    </row>
    <row r="440" spans="14:16">
      <c r="N440" s="108">
        <f t="shared" si="12"/>
        <v>0</v>
      </c>
      <c r="O440" s="108" t="e">
        <f>IF(D440="X",0,IF(E440="X",0,VLOOKUP(E440,'5'!$K$3:$L$16,2,FALSE)))</f>
        <v>#N/A</v>
      </c>
      <c r="P440" s="108" t="e">
        <f t="shared" si="13"/>
        <v>#N/A</v>
      </c>
    </row>
    <row r="441" spans="14:16">
      <c r="N441" s="108">
        <f t="shared" si="12"/>
        <v>0</v>
      </c>
      <c r="O441" s="108" t="e">
        <f>IF(D441="X",0,IF(E441="X",0,VLOOKUP(E441,'5'!$K$3:$L$16,2,FALSE)))</f>
        <v>#N/A</v>
      </c>
      <c r="P441" s="108" t="e">
        <f t="shared" si="13"/>
        <v>#N/A</v>
      </c>
    </row>
    <row r="442" spans="14:16">
      <c r="N442" s="108">
        <f t="shared" si="12"/>
        <v>0</v>
      </c>
      <c r="O442" s="108" t="e">
        <f>IF(D442="X",0,IF(E442="X",0,VLOOKUP(E442,'5'!$K$3:$L$16,2,FALSE)))</f>
        <v>#N/A</v>
      </c>
      <c r="P442" s="108" t="e">
        <f t="shared" si="13"/>
        <v>#N/A</v>
      </c>
    </row>
    <row r="443" spans="14:16">
      <c r="N443" s="108">
        <f t="shared" si="12"/>
        <v>0</v>
      </c>
      <c r="O443" s="108" t="e">
        <f>IF(D443="X",0,IF(E443="X",0,VLOOKUP(E443,'5'!$K$3:$L$16,2,FALSE)))</f>
        <v>#N/A</v>
      </c>
      <c r="P443" s="108" t="e">
        <f t="shared" si="13"/>
        <v>#N/A</v>
      </c>
    </row>
    <row r="444" spans="14:16">
      <c r="N444" s="108">
        <f t="shared" si="12"/>
        <v>0</v>
      </c>
      <c r="O444" s="108" t="e">
        <f>IF(D444="X",0,IF(E444="X",0,VLOOKUP(E444,'5'!$K$3:$L$16,2,FALSE)))</f>
        <v>#N/A</v>
      </c>
      <c r="P444" s="108" t="e">
        <f t="shared" si="13"/>
        <v>#N/A</v>
      </c>
    </row>
    <row r="445" spans="14:16">
      <c r="N445" s="108">
        <f t="shared" si="12"/>
        <v>0</v>
      </c>
      <c r="O445" s="108" t="e">
        <f>IF(D445="X",0,IF(E445="X",0,VLOOKUP(E445,'5'!$K$3:$L$16,2,FALSE)))</f>
        <v>#N/A</v>
      </c>
      <c r="P445" s="108" t="e">
        <f t="shared" si="13"/>
        <v>#N/A</v>
      </c>
    </row>
    <row r="446" spans="14:16">
      <c r="N446" s="108">
        <f t="shared" si="12"/>
        <v>0</v>
      </c>
      <c r="O446" s="108" t="e">
        <f>IF(D446="X",0,IF(E446="X",0,VLOOKUP(E446,'5'!$K$3:$L$16,2,FALSE)))</f>
        <v>#N/A</v>
      </c>
      <c r="P446" s="108" t="e">
        <f t="shared" si="13"/>
        <v>#N/A</v>
      </c>
    </row>
    <row r="447" spans="14:16">
      <c r="N447" s="108">
        <f t="shared" si="12"/>
        <v>0</v>
      </c>
      <c r="O447" s="108" t="e">
        <f>IF(D447="X",0,IF(E447="X",0,VLOOKUP(E447,'5'!$K$3:$L$16,2,FALSE)))</f>
        <v>#N/A</v>
      </c>
      <c r="P447" s="108" t="e">
        <f t="shared" si="13"/>
        <v>#N/A</v>
      </c>
    </row>
    <row r="448" spans="14:16">
      <c r="N448" s="108">
        <f t="shared" si="12"/>
        <v>0</v>
      </c>
      <c r="O448" s="108" t="e">
        <f>IF(D448="X",0,IF(E448="X",0,VLOOKUP(E448,'5'!$K$3:$L$16,2,FALSE)))</f>
        <v>#N/A</v>
      </c>
      <c r="P448" s="108" t="e">
        <f t="shared" si="13"/>
        <v>#N/A</v>
      </c>
    </row>
    <row r="449" spans="14:16">
      <c r="N449" s="108">
        <f t="shared" si="12"/>
        <v>0</v>
      </c>
      <c r="O449" s="108" t="e">
        <f>IF(D449="X",0,IF(E449="X",0,VLOOKUP(E449,'5'!$K$3:$L$16,2,FALSE)))</f>
        <v>#N/A</v>
      </c>
      <c r="P449" s="108" t="e">
        <f t="shared" si="13"/>
        <v>#N/A</v>
      </c>
    </row>
    <row r="450" spans="14:16">
      <c r="N450" s="108">
        <f t="shared" si="12"/>
        <v>0</v>
      </c>
      <c r="O450" s="108" t="e">
        <f>IF(D450="X",0,IF(E450="X",0,VLOOKUP(E450,'5'!$K$3:$L$16,2,FALSE)))</f>
        <v>#N/A</v>
      </c>
      <c r="P450" s="108" t="e">
        <f t="shared" si="13"/>
        <v>#N/A</v>
      </c>
    </row>
    <row r="451" spans="14:16">
      <c r="N451" s="108">
        <f t="shared" si="12"/>
        <v>0</v>
      </c>
      <c r="O451" s="108" t="e">
        <f>IF(D451="X",0,IF(E451="X",0,VLOOKUP(E451,'5'!$K$3:$L$16,2,FALSE)))</f>
        <v>#N/A</v>
      </c>
      <c r="P451" s="108" t="e">
        <f t="shared" si="13"/>
        <v>#N/A</v>
      </c>
    </row>
    <row r="452" spans="14:16">
      <c r="N452" s="108">
        <f t="shared" ref="N452:N494" si="14">SUM(F452:M452)</f>
        <v>0</v>
      </c>
      <c r="O452" s="108" t="e">
        <f>IF(D452="X",0,IF(E452="X",0,VLOOKUP(E452,'5'!$K$3:$L$16,2,FALSE)))</f>
        <v>#N/A</v>
      </c>
      <c r="P452" s="108" t="e">
        <f t="shared" ref="P452:P494" si="15">N452*O452</f>
        <v>#N/A</v>
      </c>
    </row>
    <row r="453" spans="14:16">
      <c r="N453" s="108">
        <f t="shared" si="14"/>
        <v>0</v>
      </c>
      <c r="O453" s="108" t="e">
        <f>IF(D453="X",0,IF(E453="X",0,VLOOKUP(E453,'5'!$K$3:$L$16,2,FALSE)))</f>
        <v>#N/A</v>
      </c>
      <c r="P453" s="108" t="e">
        <f t="shared" si="15"/>
        <v>#N/A</v>
      </c>
    </row>
    <row r="454" spans="14:16">
      <c r="N454" s="108">
        <f t="shared" si="14"/>
        <v>0</v>
      </c>
      <c r="O454" s="108" t="e">
        <f>IF(D454="X",0,IF(E454="X",0,VLOOKUP(E454,'5'!$K$3:$L$16,2,FALSE)))</f>
        <v>#N/A</v>
      </c>
      <c r="P454" s="108" t="e">
        <f t="shared" si="15"/>
        <v>#N/A</v>
      </c>
    </row>
    <row r="455" spans="14:16">
      <c r="N455" s="108">
        <f t="shared" si="14"/>
        <v>0</v>
      </c>
      <c r="O455" s="108" t="e">
        <f>IF(D455="X",0,IF(E455="X",0,VLOOKUP(E455,'5'!$K$3:$L$16,2,FALSE)))</f>
        <v>#N/A</v>
      </c>
      <c r="P455" s="108" t="e">
        <f t="shared" si="15"/>
        <v>#N/A</v>
      </c>
    </row>
    <row r="456" spans="14:16">
      <c r="N456" s="108">
        <f t="shared" si="14"/>
        <v>0</v>
      </c>
      <c r="O456" s="108" t="e">
        <f>IF(D456="X",0,IF(E456="X",0,VLOOKUP(E456,'5'!$K$3:$L$16,2,FALSE)))</f>
        <v>#N/A</v>
      </c>
      <c r="P456" s="108" t="e">
        <f t="shared" si="15"/>
        <v>#N/A</v>
      </c>
    </row>
    <row r="457" spans="14:16">
      <c r="N457" s="108">
        <f t="shared" si="14"/>
        <v>0</v>
      </c>
      <c r="O457" s="108" t="e">
        <f>IF(D457="X",0,IF(E457="X",0,VLOOKUP(E457,'5'!$K$3:$L$16,2,FALSE)))</f>
        <v>#N/A</v>
      </c>
      <c r="P457" s="108" t="e">
        <f t="shared" si="15"/>
        <v>#N/A</v>
      </c>
    </row>
    <row r="458" spans="14:16">
      <c r="N458" s="108">
        <f t="shared" si="14"/>
        <v>0</v>
      </c>
      <c r="O458" s="108" t="e">
        <f>IF(D458="X",0,IF(E458="X",0,VLOOKUP(E458,'5'!$K$3:$L$16,2,FALSE)))</f>
        <v>#N/A</v>
      </c>
      <c r="P458" s="108" t="e">
        <f t="shared" si="15"/>
        <v>#N/A</v>
      </c>
    </row>
    <row r="459" spans="14:16">
      <c r="N459" s="108">
        <f t="shared" si="14"/>
        <v>0</v>
      </c>
      <c r="O459" s="108" t="e">
        <f>IF(D459="X",0,IF(E459="X",0,VLOOKUP(E459,'5'!$K$3:$L$16,2,FALSE)))</f>
        <v>#N/A</v>
      </c>
      <c r="P459" s="108" t="e">
        <f t="shared" si="15"/>
        <v>#N/A</v>
      </c>
    </row>
    <row r="460" spans="14:16">
      <c r="N460" s="108">
        <f t="shared" si="14"/>
        <v>0</v>
      </c>
      <c r="O460" s="108" t="e">
        <f>IF(D460="X",0,IF(E460="X",0,VLOOKUP(E460,'5'!$K$3:$L$16,2,FALSE)))</f>
        <v>#N/A</v>
      </c>
      <c r="P460" s="108" t="e">
        <f t="shared" si="15"/>
        <v>#N/A</v>
      </c>
    </row>
    <row r="461" spans="14:16">
      <c r="N461" s="108">
        <f t="shared" si="14"/>
        <v>0</v>
      </c>
      <c r="O461" s="108" t="e">
        <f>IF(D461="X",0,IF(E461="X",0,VLOOKUP(E461,'5'!$K$3:$L$16,2,FALSE)))</f>
        <v>#N/A</v>
      </c>
      <c r="P461" s="108" t="e">
        <f t="shared" si="15"/>
        <v>#N/A</v>
      </c>
    </row>
    <row r="462" spans="14:16">
      <c r="N462" s="108">
        <f t="shared" si="14"/>
        <v>0</v>
      </c>
      <c r="O462" s="108" t="e">
        <f>IF(D462="X",0,IF(E462="X",0,VLOOKUP(E462,'5'!$K$3:$L$16,2,FALSE)))</f>
        <v>#N/A</v>
      </c>
      <c r="P462" s="108" t="e">
        <f t="shared" si="15"/>
        <v>#N/A</v>
      </c>
    </row>
    <row r="463" spans="14:16">
      <c r="N463" s="108">
        <f t="shared" si="14"/>
        <v>0</v>
      </c>
      <c r="O463" s="108" t="e">
        <f>IF(D463="X",0,IF(E463="X",0,VLOOKUP(E463,'5'!$K$3:$L$16,2,FALSE)))</f>
        <v>#N/A</v>
      </c>
      <c r="P463" s="108" t="e">
        <f t="shared" si="15"/>
        <v>#N/A</v>
      </c>
    </row>
    <row r="464" spans="14:16">
      <c r="N464" s="108">
        <f t="shared" si="14"/>
        <v>0</v>
      </c>
      <c r="O464" s="108" t="e">
        <f>IF(D464="X",0,IF(E464="X",0,VLOOKUP(E464,'5'!$K$3:$L$16,2,FALSE)))</f>
        <v>#N/A</v>
      </c>
      <c r="P464" s="108" t="e">
        <f t="shared" si="15"/>
        <v>#N/A</v>
      </c>
    </row>
    <row r="465" spans="14:16">
      <c r="N465" s="108">
        <f t="shared" si="14"/>
        <v>0</v>
      </c>
      <c r="O465" s="108" t="e">
        <f>IF(D465="X",0,IF(E465="X",0,VLOOKUP(E465,'5'!$K$3:$L$16,2,FALSE)))</f>
        <v>#N/A</v>
      </c>
      <c r="P465" s="108" t="e">
        <f t="shared" si="15"/>
        <v>#N/A</v>
      </c>
    </row>
    <row r="466" spans="14:16">
      <c r="N466" s="108">
        <f t="shared" si="14"/>
        <v>0</v>
      </c>
      <c r="O466" s="108" t="e">
        <f>IF(D466="X",0,IF(E466="X",0,VLOOKUP(E466,'5'!$K$3:$L$16,2,FALSE)))</f>
        <v>#N/A</v>
      </c>
      <c r="P466" s="108" t="e">
        <f t="shared" si="15"/>
        <v>#N/A</v>
      </c>
    </row>
    <row r="467" spans="14:16">
      <c r="N467" s="108">
        <f t="shared" si="14"/>
        <v>0</v>
      </c>
      <c r="O467" s="108" t="e">
        <f>IF(D467="X",0,IF(E467="X",0,VLOOKUP(E467,'5'!$K$3:$L$16,2,FALSE)))</f>
        <v>#N/A</v>
      </c>
      <c r="P467" s="108" t="e">
        <f t="shared" si="15"/>
        <v>#N/A</v>
      </c>
    </row>
    <row r="468" spans="14:16">
      <c r="N468" s="108">
        <f t="shared" si="14"/>
        <v>0</v>
      </c>
      <c r="O468" s="108" t="e">
        <f>IF(D468="X",0,IF(E468="X",0,VLOOKUP(E468,'5'!$K$3:$L$16,2,FALSE)))</f>
        <v>#N/A</v>
      </c>
      <c r="P468" s="108" t="e">
        <f t="shared" si="15"/>
        <v>#N/A</v>
      </c>
    </row>
    <row r="469" spans="14:16">
      <c r="N469" s="108">
        <f t="shared" si="14"/>
        <v>0</v>
      </c>
      <c r="O469" s="108" t="e">
        <f>IF(D469="X",0,IF(E469="X",0,VLOOKUP(E469,'5'!$K$3:$L$16,2,FALSE)))</f>
        <v>#N/A</v>
      </c>
      <c r="P469" s="108" t="e">
        <f t="shared" si="15"/>
        <v>#N/A</v>
      </c>
    </row>
    <row r="470" spans="14:16">
      <c r="N470" s="108">
        <f t="shared" si="14"/>
        <v>0</v>
      </c>
      <c r="O470" s="108" t="e">
        <f>IF(D470="X",0,IF(E470="X",0,VLOOKUP(E470,'5'!$K$3:$L$16,2,FALSE)))</f>
        <v>#N/A</v>
      </c>
      <c r="P470" s="108" t="e">
        <f t="shared" si="15"/>
        <v>#N/A</v>
      </c>
    </row>
    <row r="471" spans="14:16">
      <c r="N471" s="108">
        <f t="shared" si="14"/>
        <v>0</v>
      </c>
      <c r="O471" s="108" t="e">
        <f>IF(D471="X",0,IF(E471="X",0,VLOOKUP(E471,'5'!$K$3:$L$16,2,FALSE)))</f>
        <v>#N/A</v>
      </c>
      <c r="P471" s="108" t="e">
        <f t="shared" si="15"/>
        <v>#N/A</v>
      </c>
    </row>
    <row r="472" spans="14:16">
      <c r="N472" s="108">
        <f t="shared" si="14"/>
        <v>0</v>
      </c>
      <c r="O472" s="108" t="e">
        <f>IF(D472="X",0,IF(E472="X",0,VLOOKUP(E472,'5'!$K$3:$L$16,2,FALSE)))</f>
        <v>#N/A</v>
      </c>
      <c r="P472" s="108" t="e">
        <f t="shared" si="15"/>
        <v>#N/A</v>
      </c>
    </row>
    <row r="473" spans="14:16">
      <c r="N473" s="108">
        <f t="shared" si="14"/>
        <v>0</v>
      </c>
      <c r="O473" s="108" t="e">
        <f>IF(D473="X",0,IF(E473="X",0,VLOOKUP(E473,'5'!$K$3:$L$16,2,FALSE)))</f>
        <v>#N/A</v>
      </c>
      <c r="P473" s="108" t="e">
        <f t="shared" si="15"/>
        <v>#N/A</v>
      </c>
    </row>
    <row r="474" spans="14:16">
      <c r="N474" s="108">
        <f t="shared" si="14"/>
        <v>0</v>
      </c>
      <c r="O474" s="108" t="e">
        <f>IF(D474="X",0,IF(E474="X",0,VLOOKUP(E474,'5'!$K$3:$L$16,2,FALSE)))</f>
        <v>#N/A</v>
      </c>
      <c r="P474" s="108" t="e">
        <f t="shared" si="15"/>
        <v>#N/A</v>
      </c>
    </row>
    <row r="475" spans="14:16">
      <c r="N475" s="108">
        <f t="shared" si="14"/>
        <v>0</v>
      </c>
      <c r="O475" s="108" t="e">
        <f>IF(D475="X",0,IF(E475="X",0,VLOOKUP(E475,'5'!$K$3:$L$16,2,FALSE)))</f>
        <v>#N/A</v>
      </c>
      <c r="P475" s="108" t="e">
        <f t="shared" si="15"/>
        <v>#N/A</v>
      </c>
    </row>
    <row r="476" spans="14:16">
      <c r="N476" s="108">
        <f t="shared" si="14"/>
        <v>0</v>
      </c>
      <c r="O476" s="108" t="e">
        <f>IF(D476="X",0,IF(E476="X",0,VLOOKUP(E476,'5'!$K$3:$L$16,2,FALSE)))</f>
        <v>#N/A</v>
      </c>
      <c r="P476" s="108" t="e">
        <f t="shared" si="15"/>
        <v>#N/A</v>
      </c>
    </row>
    <row r="477" spans="14:16">
      <c r="N477" s="108">
        <f t="shared" si="14"/>
        <v>0</v>
      </c>
      <c r="O477" s="108" t="e">
        <f>IF(D477="X",0,IF(E477="X",0,VLOOKUP(E477,'5'!$K$3:$L$16,2,FALSE)))</f>
        <v>#N/A</v>
      </c>
      <c r="P477" s="108" t="e">
        <f t="shared" si="15"/>
        <v>#N/A</v>
      </c>
    </row>
    <row r="478" spans="14:16">
      <c r="N478" s="108">
        <f t="shared" si="14"/>
        <v>0</v>
      </c>
      <c r="O478" s="108" t="e">
        <f>IF(D478="X",0,IF(E478="X",0,VLOOKUP(E478,'5'!$K$3:$L$16,2,FALSE)))</f>
        <v>#N/A</v>
      </c>
      <c r="P478" s="108" t="e">
        <f t="shared" si="15"/>
        <v>#N/A</v>
      </c>
    </row>
    <row r="479" spans="14:16">
      <c r="N479" s="108">
        <f t="shared" si="14"/>
        <v>0</v>
      </c>
      <c r="O479" s="108" t="e">
        <f>IF(D479="X",0,IF(E479="X",0,VLOOKUP(E479,'5'!$K$3:$L$16,2,FALSE)))</f>
        <v>#N/A</v>
      </c>
      <c r="P479" s="108" t="e">
        <f t="shared" si="15"/>
        <v>#N/A</v>
      </c>
    </row>
    <row r="480" spans="14:16">
      <c r="N480" s="108">
        <f t="shared" si="14"/>
        <v>0</v>
      </c>
      <c r="O480" s="108" t="e">
        <f>IF(D480="X",0,IF(E480="X",0,VLOOKUP(E480,'5'!$K$3:$L$16,2,FALSE)))</f>
        <v>#N/A</v>
      </c>
      <c r="P480" s="108" t="e">
        <f t="shared" si="15"/>
        <v>#N/A</v>
      </c>
    </row>
    <row r="481" spans="3:23">
      <c r="N481" s="108">
        <f t="shared" si="14"/>
        <v>0</v>
      </c>
      <c r="O481" s="108" t="e">
        <f>IF(D481="X",0,IF(E481="X",0,VLOOKUP(E481,'5'!$K$3:$L$16,2,FALSE)))</f>
        <v>#N/A</v>
      </c>
      <c r="P481" s="108" t="e">
        <f t="shared" si="15"/>
        <v>#N/A</v>
      </c>
    </row>
    <row r="482" spans="3:23">
      <c r="N482" s="108">
        <f t="shared" si="14"/>
        <v>0</v>
      </c>
      <c r="O482" s="108" t="e">
        <f>IF(D482="X",0,IF(E482="X",0,VLOOKUP(E482,'5'!$K$3:$L$16,2,FALSE)))</f>
        <v>#N/A</v>
      </c>
      <c r="P482" s="108" t="e">
        <f t="shared" si="15"/>
        <v>#N/A</v>
      </c>
    </row>
    <row r="483" spans="3:23">
      <c r="N483" s="108">
        <f t="shared" si="14"/>
        <v>0</v>
      </c>
      <c r="O483" s="108" t="e">
        <f>IF(D483="X",0,IF(E483="X",0,VLOOKUP(E483,'5'!$K$3:$L$16,2,FALSE)))</f>
        <v>#N/A</v>
      </c>
      <c r="P483" s="108" t="e">
        <f t="shared" si="15"/>
        <v>#N/A</v>
      </c>
    </row>
    <row r="484" spans="3:23">
      <c r="N484" s="108">
        <f t="shared" si="14"/>
        <v>0</v>
      </c>
      <c r="O484" s="108" t="e">
        <f>IF(D484="X",0,IF(E484="X",0,VLOOKUP(E484,'5'!$K$3:$L$16,2,FALSE)))</f>
        <v>#N/A</v>
      </c>
      <c r="P484" s="108" t="e">
        <f t="shared" si="15"/>
        <v>#N/A</v>
      </c>
    </row>
    <row r="485" spans="3:23">
      <c r="N485" s="108">
        <f t="shared" si="14"/>
        <v>0</v>
      </c>
      <c r="O485" s="108" t="e">
        <f>IF(D485="X",0,IF(E485="X",0,VLOOKUP(E485,'5'!$K$3:$L$16,2,FALSE)))</f>
        <v>#N/A</v>
      </c>
      <c r="P485" s="108" t="e">
        <f t="shared" si="15"/>
        <v>#N/A</v>
      </c>
    </row>
    <row r="486" spans="3:23">
      <c r="N486" s="108">
        <f t="shared" si="14"/>
        <v>0</v>
      </c>
      <c r="O486" s="108" t="e">
        <f>IF(D486="X",0,IF(E486="X",0,VLOOKUP(E486,'5'!$K$3:$L$16,2,FALSE)))</f>
        <v>#N/A</v>
      </c>
      <c r="P486" s="108" t="e">
        <f t="shared" si="15"/>
        <v>#N/A</v>
      </c>
    </row>
    <row r="487" spans="3:23">
      <c r="N487" s="108">
        <f t="shared" si="14"/>
        <v>0</v>
      </c>
      <c r="O487" s="108" t="e">
        <f>IF(D487="X",0,IF(E487="X",0,VLOOKUP(E487,'5'!$K$3:$L$16,2,FALSE)))</f>
        <v>#N/A</v>
      </c>
      <c r="P487" s="108" t="e">
        <f t="shared" si="15"/>
        <v>#N/A</v>
      </c>
    </row>
    <row r="488" spans="3:23">
      <c r="N488" s="108">
        <f t="shared" si="14"/>
        <v>0</v>
      </c>
      <c r="O488" s="108" t="e">
        <f>IF(D488="X",0,IF(E488="X",0,VLOOKUP(E488,'5'!$K$3:$L$16,2,FALSE)))</f>
        <v>#N/A</v>
      </c>
      <c r="P488" s="108" t="e">
        <f t="shared" si="15"/>
        <v>#N/A</v>
      </c>
    </row>
    <row r="489" spans="3:23">
      <c r="N489" s="108">
        <f t="shared" si="14"/>
        <v>0</v>
      </c>
      <c r="O489" s="108" t="e">
        <f>IF(D489="X",0,IF(E489="X",0,VLOOKUP(E489,'5'!$K$3:$L$16,2,FALSE)))</f>
        <v>#N/A</v>
      </c>
      <c r="P489" s="108" t="e">
        <f t="shared" si="15"/>
        <v>#N/A</v>
      </c>
    </row>
    <row r="490" spans="3:23">
      <c r="N490" s="108">
        <f t="shared" si="14"/>
        <v>0</v>
      </c>
      <c r="O490" s="108" t="e">
        <f>IF(D490="X",0,IF(E490="X",0,VLOOKUP(E490,'5'!$K$3:$L$16,2,FALSE)))</f>
        <v>#N/A</v>
      </c>
      <c r="P490" s="108" t="e">
        <f t="shared" si="15"/>
        <v>#N/A</v>
      </c>
    </row>
    <row r="491" spans="3:23">
      <c r="N491" s="108">
        <f t="shared" si="14"/>
        <v>0</v>
      </c>
      <c r="O491" s="108" t="e">
        <f>IF(D491="X",0,IF(E491="X",0,VLOOKUP(E491,'5'!$K$3:$L$16,2,FALSE)))</f>
        <v>#N/A</v>
      </c>
      <c r="P491" s="108" t="e">
        <f t="shared" si="15"/>
        <v>#N/A</v>
      </c>
    </row>
    <row r="492" spans="3:23">
      <c r="N492" s="108">
        <f t="shared" si="14"/>
        <v>0</v>
      </c>
      <c r="O492" s="108" t="e">
        <f>IF(D492="X",0,IF(E492="X",0,VLOOKUP(E492,'5'!$K$3:$L$16,2,FALSE)))</f>
        <v>#N/A</v>
      </c>
      <c r="P492" s="108" t="e">
        <f t="shared" si="15"/>
        <v>#N/A</v>
      </c>
    </row>
    <row r="493" spans="3:23">
      <c r="N493" s="108">
        <f t="shared" si="14"/>
        <v>0</v>
      </c>
      <c r="O493" s="108" t="e">
        <f>IF(D493="X",0,IF(E493="X",0,VLOOKUP(E493,'5'!$K$3:$L$16,2,FALSE)))</f>
        <v>#N/A</v>
      </c>
      <c r="P493" s="108" t="e">
        <f t="shared" si="15"/>
        <v>#N/A</v>
      </c>
    </row>
    <row r="494" spans="3:23">
      <c r="N494" s="108">
        <f t="shared" si="14"/>
        <v>0</v>
      </c>
      <c r="O494" s="108" t="e">
        <f>IF(D494="X",0,IF(E494="X",0,VLOOKUP(E494,'5'!$K$3:$L$16,2,FALSE)))</f>
        <v>#N/A</v>
      </c>
      <c r="P494" s="108" t="e">
        <f t="shared" si="15"/>
        <v>#N/A</v>
      </c>
    </row>
    <row r="495" spans="3:23" ht="15.75" thickBot="1">
      <c r="C495" s="109" t="s">
        <v>173</v>
      </c>
      <c r="D495" s="79"/>
      <c r="E495" s="79"/>
      <c r="F495" s="91">
        <f t="shared" ref="F495:M495" si="16">SUM(F4:F494)</f>
        <v>0</v>
      </c>
      <c r="G495" s="91">
        <f t="shared" si="16"/>
        <v>0</v>
      </c>
      <c r="H495" s="91">
        <f t="shared" si="16"/>
        <v>0</v>
      </c>
      <c r="I495" s="91">
        <f t="shared" si="16"/>
        <v>0</v>
      </c>
      <c r="J495" s="91">
        <f t="shared" si="16"/>
        <v>0</v>
      </c>
      <c r="K495" s="91">
        <f t="shared" si="16"/>
        <v>0</v>
      </c>
      <c r="L495" s="91">
        <f t="shared" si="16"/>
        <v>0</v>
      </c>
      <c r="M495" s="91">
        <f t="shared" si="16"/>
        <v>0</v>
      </c>
      <c r="Q495" s="79" t="s">
        <v>174</v>
      </c>
      <c r="R495" s="91">
        <f t="shared" ref="R495:W495" si="17">SUM(R4:R494)</f>
        <v>0</v>
      </c>
      <c r="S495" s="91">
        <f t="shared" si="17"/>
        <v>0</v>
      </c>
      <c r="T495" s="91">
        <f t="shared" si="17"/>
        <v>0</v>
      </c>
      <c r="U495" s="91">
        <f t="shared" si="17"/>
        <v>0</v>
      </c>
      <c r="V495" s="91">
        <f t="shared" si="17"/>
        <v>0</v>
      </c>
      <c r="W495" s="91">
        <f t="shared" si="17"/>
        <v>0</v>
      </c>
    </row>
    <row r="496" spans="3:23" ht="15.75" thickTop="1"/>
    <row r="498" spans="3:16">
      <c r="C498" s="80" t="s">
        <v>172</v>
      </c>
      <c r="F498" s="33"/>
      <c r="G498" s="33"/>
      <c r="H498" s="33"/>
      <c r="I498" s="33"/>
      <c r="J498" s="33"/>
      <c r="K498" s="33"/>
      <c r="L498" s="33"/>
      <c r="M498" s="33"/>
      <c r="N498" s="81" t="s">
        <v>186</v>
      </c>
      <c r="O498" s="33"/>
      <c r="P498" s="81" t="s">
        <v>177</v>
      </c>
    </row>
    <row r="499" spans="3:16">
      <c r="C499" s="81" t="str">
        <f>IF('5'!K3="", "Vrije categorie",'5'!K3)</f>
        <v>A</v>
      </c>
      <c r="F499" s="92" cm="1">
        <f t="array" ref="F499">SUMPRODUCT(--($E$4:$E$494=C499),--($D$4:$D$494=""),$F$4:$F$494)</f>
        <v>0</v>
      </c>
      <c r="G499" s="92" cm="1">
        <f t="array" ref="G499">SUMPRODUCT(--($E$4:$E$494=C499),--($D$4:$D$494=""),$G$4:$G$494)</f>
        <v>0</v>
      </c>
      <c r="H499" s="92" cm="1">
        <f t="array" ref="H499">SUMPRODUCT(--($E$4:$E$494=C499),--($D$4:$D$494=""),$H$4:$H$494)</f>
        <v>0</v>
      </c>
      <c r="I499" s="92" cm="1">
        <f t="array" ref="I499">SUMPRODUCT(--($E$4:$E$494=C499),--($D$4:$D$494=""),$I$4:$I$494)</f>
        <v>0</v>
      </c>
      <c r="J499" s="92" cm="1">
        <f t="array" ref="J499">SUMPRODUCT(--($E$4:$E$494=C499),--($D$4:$D$494=""),$J$4:$J$494)</f>
        <v>0</v>
      </c>
      <c r="K499" s="92" cm="1">
        <f t="array" ref="K499">SUMPRODUCT(--($E$4:$E$494=C499),--($D$4:$D$494=""),$K$4:$K$494)</f>
        <v>0</v>
      </c>
      <c r="L499" s="92" cm="1">
        <f t="array" ref="L499">SUMPRODUCT(--($E$4:$E$494=C499),--($D$4:$D$494=""),$L$4:$L$494)</f>
        <v>0</v>
      </c>
      <c r="M499" s="92" cm="1">
        <f t="array" ref="M499">SUMPRODUCT(--($E$4:$E$494=C499),--($D$4:$D$494=""),$M$4:$M$494)</f>
        <v>0</v>
      </c>
      <c r="N499" s="92">
        <f>SUM(F499:M499)</f>
        <v>0</v>
      </c>
      <c r="O499" s="81"/>
      <c r="P499" s="92" t="e" cm="1">
        <f t="array" ref="P499">SUMPRODUCT(--($E$4:$E$494=C499),--($D$4:$D$494=""),$P$4:$P$494)</f>
        <v>#N/A</v>
      </c>
    </row>
    <row r="500" spans="3:16">
      <c r="C500" s="81" t="str">
        <f>IF('5'!K4="", "Vrije categorie",'5'!K4)</f>
        <v>B</v>
      </c>
      <c r="F500" s="92" cm="1">
        <f t="array" ref="F500">SUMPRODUCT(--($E$4:$E$494=C500),--($D$4:$D$494=""),$F$4:$F$494)</f>
        <v>0</v>
      </c>
      <c r="G500" s="92" cm="1">
        <f t="array" ref="G500">SUMPRODUCT(--($E$4:$E$494=C500),--($D$4:$D$494=""),$G$4:$G$494)</f>
        <v>0</v>
      </c>
      <c r="H500" s="92" cm="1">
        <f t="array" ref="H500">SUMPRODUCT(--($E$4:$E$494=C500),--($D$4:$D$494=""),$H$4:$H$494)</f>
        <v>0</v>
      </c>
      <c r="I500" s="92" cm="1">
        <f t="array" ref="I500">SUMPRODUCT(--($E$4:$E$494=C500),--($D$4:$D$494=""),$I$4:$I$494)</f>
        <v>0</v>
      </c>
      <c r="J500" s="92" cm="1">
        <f t="array" ref="J500">SUMPRODUCT(--($E$4:$E$494=C500),--($D$4:$D$494=""),$J$4:$J$494)</f>
        <v>0</v>
      </c>
      <c r="K500" s="92" cm="1">
        <f t="array" ref="K500">SUMPRODUCT(--($E$4:$E$494=C500),--($D$4:$D$494=""),$K$4:$K$494)</f>
        <v>0</v>
      </c>
      <c r="L500" s="92" cm="1">
        <f t="array" ref="L500">SUMPRODUCT(--($E$4:$E$494=C500),--($D$4:$D$494=""),$L$4:$L$494)</f>
        <v>0</v>
      </c>
      <c r="M500" s="92" cm="1">
        <f t="array" ref="M500">SUMPRODUCT(--($E$4:$E$494=C500),--($D$4:$D$494=""),$M$4:$M$494)</f>
        <v>0</v>
      </c>
      <c r="N500" s="92">
        <f t="shared" ref="N500:N512" si="18">SUM(F500:M500)</f>
        <v>0</v>
      </c>
      <c r="O500" s="81"/>
      <c r="P500" s="92" t="e" cm="1">
        <f t="array" ref="P500">SUMPRODUCT(--($E$4:$E$494=C500),--($D$4:$D$494=""),$P$4:$P$494)</f>
        <v>#N/A</v>
      </c>
    </row>
    <row r="501" spans="3:16">
      <c r="C501" s="81" t="str">
        <f>IF('5'!K5="", "Vrije categorie",'5'!K5)</f>
        <v>C</v>
      </c>
      <c r="F501" s="92" cm="1">
        <f t="array" ref="F501">SUMPRODUCT(--($E$4:$E$494=C501),--($D$4:$D$494=""),$F$4:$F$494)</f>
        <v>0</v>
      </c>
      <c r="G501" s="92" cm="1">
        <f t="array" ref="G501">SUMPRODUCT(--($E$4:$E$494=C501),--($D$4:$D$494=""),$G$4:$G$494)</f>
        <v>0</v>
      </c>
      <c r="H501" s="92" cm="1">
        <f t="array" ref="H501">SUMPRODUCT(--($E$4:$E$494=C501),--($D$4:$D$494=""),$H$4:$H$494)</f>
        <v>0</v>
      </c>
      <c r="I501" s="92" cm="1">
        <f t="array" ref="I501">SUMPRODUCT(--($E$4:$E$494=C501),--($D$4:$D$494=""),$I$4:$I$494)</f>
        <v>0</v>
      </c>
      <c r="J501" s="92" cm="1">
        <f t="array" ref="J501">SUMPRODUCT(--($E$4:$E$494=C501),--($D$4:$D$494=""),$J$4:$J$494)</f>
        <v>0</v>
      </c>
      <c r="K501" s="92" cm="1">
        <f t="array" ref="K501">SUMPRODUCT(--($E$4:$E$494=C501),--($D$4:$D$494=""),$K$4:$K$494)</f>
        <v>0</v>
      </c>
      <c r="L501" s="92" cm="1">
        <f t="array" ref="L501">SUMPRODUCT(--($E$4:$E$494=C501),--($D$4:$D$494=""),$L$4:$L$494)</f>
        <v>0</v>
      </c>
      <c r="M501" s="92" cm="1">
        <f t="array" ref="M501">SUMPRODUCT(--($E$4:$E$494=C501),--($D$4:$D$494=""),$M$4:$M$494)</f>
        <v>0</v>
      </c>
      <c r="N501" s="92">
        <f t="shared" si="18"/>
        <v>0</v>
      </c>
      <c r="O501" s="81"/>
      <c r="P501" s="92" t="e" cm="1">
        <f t="array" ref="P501">SUMPRODUCT(--($E$4:$E$494=C501),--($D$4:$D$494=""),$P$4:$P$494)</f>
        <v>#N/A</v>
      </c>
    </row>
    <row r="502" spans="3:16">
      <c r="C502" s="81" t="str">
        <f>IF('5'!K6="", "Vrije categorie",'5'!K6)</f>
        <v>D</v>
      </c>
      <c r="F502" s="92" cm="1">
        <f t="array" ref="F502">SUMPRODUCT(--($E$4:$E$494=C502),--($D$4:$D$494=""),$F$4:$F$494)</f>
        <v>0</v>
      </c>
      <c r="G502" s="92" cm="1">
        <f t="array" ref="G502">SUMPRODUCT(--($E$4:$E$494=C502),--($D$4:$D$494=""),$G$4:$G$494)</f>
        <v>0</v>
      </c>
      <c r="H502" s="92" cm="1">
        <f t="array" ref="H502">SUMPRODUCT(--($E$4:$E$494=C502),--($D$4:$D$494=""),$H$4:$H$494)</f>
        <v>0</v>
      </c>
      <c r="I502" s="92" cm="1">
        <f t="array" ref="I502">SUMPRODUCT(--($E$4:$E$494=C502),--($D$4:$D$494=""),$I$4:$I$494)</f>
        <v>0</v>
      </c>
      <c r="J502" s="92" cm="1">
        <f t="array" ref="J502">SUMPRODUCT(--($E$4:$E$494=C502),--($D$4:$D$494=""),$J$4:$J$494)</f>
        <v>0</v>
      </c>
      <c r="K502" s="92" cm="1">
        <f t="array" ref="K502">SUMPRODUCT(--($E$4:$E$494=C502),--($D$4:$D$494=""),$K$4:$K$494)</f>
        <v>0</v>
      </c>
      <c r="L502" s="92" cm="1">
        <f t="array" ref="L502">SUMPRODUCT(--($E$4:$E$494=C502),--($D$4:$D$494=""),$L$4:$L$494)</f>
        <v>0</v>
      </c>
      <c r="M502" s="92" cm="1">
        <f t="array" ref="M502">SUMPRODUCT(--($E$4:$E$494=C502),--($D$4:$D$494=""),$M$4:$M$494)</f>
        <v>0</v>
      </c>
      <c r="N502" s="92">
        <f t="shared" si="18"/>
        <v>0</v>
      </c>
      <c r="O502" s="81"/>
      <c r="P502" s="92" t="e" cm="1">
        <f t="array" ref="P502">SUMPRODUCT(--($E$4:$E$494=C502),--($D$4:$D$494=""),$P$4:$P$494)</f>
        <v>#N/A</v>
      </c>
    </row>
    <row r="503" spans="3:16">
      <c r="C503" s="81" t="str">
        <f>IF('5'!K7="", "Vrije categorie",'5'!K7)</f>
        <v>E</v>
      </c>
      <c r="F503" s="92" cm="1">
        <f t="array" ref="F503">SUMPRODUCT(--($E$4:$E$494=C503),--($D$4:$D$494=""),$F$4:$F$494)</f>
        <v>0</v>
      </c>
      <c r="G503" s="92" cm="1">
        <f t="array" ref="G503">SUMPRODUCT(--($E$4:$E$494=C503),--($D$4:$D$494=""),$G$4:$G$494)</f>
        <v>0</v>
      </c>
      <c r="H503" s="92" cm="1">
        <f t="array" ref="H503">SUMPRODUCT(--($E$4:$E$494=C503),--($D$4:$D$494=""),$H$4:$H$494)</f>
        <v>0</v>
      </c>
      <c r="I503" s="92" cm="1">
        <f t="array" ref="I503">SUMPRODUCT(--($E$4:$E$494=C503),--($D$4:$D$494=""),$I$4:$I$494)</f>
        <v>0</v>
      </c>
      <c r="J503" s="92" cm="1">
        <f t="array" ref="J503">SUMPRODUCT(--($E$4:$E$494=C503),--($D$4:$D$494=""),$J$4:$J$494)</f>
        <v>0</v>
      </c>
      <c r="K503" s="92" cm="1">
        <f t="array" ref="K503">SUMPRODUCT(--($E$4:$E$494=C503),--($D$4:$D$494=""),$K$4:$K$494)</f>
        <v>0</v>
      </c>
      <c r="L503" s="92" cm="1">
        <f t="array" ref="L503">SUMPRODUCT(--($E$4:$E$494=C503),--($D$4:$D$494=""),$L$4:$L$494)</f>
        <v>0</v>
      </c>
      <c r="M503" s="92" cm="1">
        <f t="array" ref="M503">SUMPRODUCT(--($E$4:$E$494=C503),--($D$4:$D$494=""),$M$4:$M$494)</f>
        <v>0</v>
      </c>
      <c r="N503" s="92">
        <f t="shared" si="18"/>
        <v>0</v>
      </c>
      <c r="O503" s="81"/>
      <c r="P503" s="92" t="e" cm="1">
        <f t="array" ref="P503">SUMPRODUCT(--($E$4:$E$494=C503),--($D$4:$D$494=""),$P$4:$P$494)</f>
        <v>#N/A</v>
      </c>
    </row>
    <row r="504" spans="3:16">
      <c r="C504" s="81" t="str">
        <f>IF('5'!K8="", "Vrije categorie",'5'!K8)</f>
        <v>F</v>
      </c>
      <c r="F504" s="92" cm="1">
        <f t="array" ref="F504">SUMPRODUCT(--($E$4:$E$494=C504),--($D$4:$D$494=""),$F$4:$F$494)</f>
        <v>0</v>
      </c>
      <c r="G504" s="92" cm="1">
        <f t="array" ref="G504">SUMPRODUCT(--($E$4:$E$494=C504),--($D$4:$D$494=""),$G$4:$G$494)</f>
        <v>0</v>
      </c>
      <c r="H504" s="92" cm="1">
        <f t="array" ref="H504">SUMPRODUCT(--($E$4:$E$494=C504),--($D$4:$D$494=""),$H$4:$H$494)</f>
        <v>0</v>
      </c>
      <c r="I504" s="92" cm="1">
        <f t="array" ref="I504">SUMPRODUCT(--($E$4:$E$494=C504),--($D$4:$D$494=""),$I$4:$I$494)</f>
        <v>0</v>
      </c>
      <c r="J504" s="92" cm="1">
        <f t="array" ref="J504">SUMPRODUCT(--($E$4:$E$494=C504),--($D$4:$D$494=""),$J$4:$J$494)</f>
        <v>0</v>
      </c>
      <c r="K504" s="92" cm="1">
        <f t="array" ref="K504">SUMPRODUCT(--($E$4:$E$494=C504),--($D$4:$D$494=""),$K$4:$K$494)</f>
        <v>0</v>
      </c>
      <c r="L504" s="92" cm="1">
        <f t="array" ref="L504">SUMPRODUCT(--($E$4:$E$494=C504),--($D$4:$D$494=""),$L$4:$L$494)</f>
        <v>0</v>
      </c>
      <c r="M504" s="92" cm="1">
        <f t="array" ref="M504">SUMPRODUCT(--($E$4:$E$494=C504),--($D$4:$D$494=""),$M$4:$M$494)</f>
        <v>0</v>
      </c>
      <c r="N504" s="92">
        <f t="shared" si="18"/>
        <v>0</v>
      </c>
      <c r="O504" s="81"/>
      <c r="P504" s="92" t="e" cm="1">
        <f t="array" ref="P504">SUMPRODUCT(--($E$4:$E$494=C504),--($D$4:$D$494=""),$P$4:$P$494)</f>
        <v>#N/A</v>
      </c>
    </row>
    <row r="505" spans="3:16">
      <c r="C505" s="81" t="str">
        <f>IF('5'!K9="", "Vrije categorie",'5'!K9)</f>
        <v>G</v>
      </c>
      <c r="F505" s="92" cm="1">
        <f t="array" ref="F505">SUMPRODUCT(--($E$4:$E$494=C505),--($D$4:$D$494=""),$F$4:$F$494)</f>
        <v>0</v>
      </c>
      <c r="G505" s="92" cm="1">
        <f t="array" ref="G505">SUMPRODUCT(--($E$4:$E$494=C505),--($D$4:$D$494=""),$G$4:$G$494)</f>
        <v>0</v>
      </c>
      <c r="H505" s="92" cm="1">
        <f t="array" ref="H505">SUMPRODUCT(--($E$4:$E$494=C505),--($D$4:$D$494=""),$H$4:$H$494)</f>
        <v>0</v>
      </c>
      <c r="I505" s="92" cm="1">
        <f t="array" ref="I505">SUMPRODUCT(--($E$4:$E$494=C505),--($D$4:$D$494=""),$I$4:$I$494)</f>
        <v>0</v>
      </c>
      <c r="J505" s="92" cm="1">
        <f t="array" ref="J505">SUMPRODUCT(--($E$4:$E$494=C505),--($D$4:$D$494=""),$J$4:$J$494)</f>
        <v>0</v>
      </c>
      <c r="K505" s="92" cm="1">
        <f t="array" ref="K505">SUMPRODUCT(--($E$4:$E$494=C505),--($D$4:$D$494=""),$K$4:$K$494)</f>
        <v>0</v>
      </c>
      <c r="L505" s="92" cm="1">
        <f t="array" ref="L505">SUMPRODUCT(--($E$4:$E$494=C505),--($D$4:$D$494=""),$L$4:$L$494)</f>
        <v>0</v>
      </c>
      <c r="M505" s="92" cm="1">
        <f t="array" ref="M505">SUMPRODUCT(--($E$4:$E$494=C505),--($D$4:$D$494=""),$M$4:$M$494)</f>
        <v>0</v>
      </c>
      <c r="N505" s="92">
        <f t="shared" si="18"/>
        <v>0</v>
      </c>
      <c r="O505" s="81"/>
      <c r="P505" s="92" t="e" cm="1">
        <f t="array" ref="P505">SUMPRODUCT(--($E$4:$E$494=C505),--($D$4:$D$494=""),$P$4:$P$494)</f>
        <v>#N/A</v>
      </c>
    </row>
    <row r="506" spans="3:16">
      <c r="C506" s="81" t="str">
        <f>IF('5'!K10="", "Vrije categorie",'5'!K10)</f>
        <v>H</v>
      </c>
      <c r="F506" s="92" cm="1">
        <f t="array" ref="F506">SUMPRODUCT(--($E$4:$E$494=C506),--($D$4:$D$494=""),$F$4:$F$494)</f>
        <v>0</v>
      </c>
      <c r="G506" s="92" cm="1">
        <f t="array" ref="G506">SUMPRODUCT(--($E$4:$E$494=C506),--($D$4:$D$494=""),$G$4:$G$494)</f>
        <v>0</v>
      </c>
      <c r="H506" s="92" cm="1">
        <f t="array" ref="H506">SUMPRODUCT(--($E$4:$E$494=C506),--($D$4:$D$494=""),$H$4:$H$494)</f>
        <v>0</v>
      </c>
      <c r="I506" s="92" cm="1">
        <f t="array" ref="I506">SUMPRODUCT(--($E$4:$E$494=C506),--($D$4:$D$494=""),$I$4:$I$494)</f>
        <v>0</v>
      </c>
      <c r="J506" s="92" cm="1">
        <f t="array" ref="J506">SUMPRODUCT(--($E$4:$E$494=C506),--($D$4:$D$494=""),$J$4:$J$494)</f>
        <v>0</v>
      </c>
      <c r="K506" s="92" cm="1">
        <f t="array" ref="K506">SUMPRODUCT(--($E$4:$E$494=C506),--($D$4:$D$494=""),$K$4:$K$494)</f>
        <v>0</v>
      </c>
      <c r="L506" s="92" cm="1">
        <f t="array" ref="L506">SUMPRODUCT(--($E$4:$E$494=C506),--($D$4:$D$494=""),$L$4:$L$494)</f>
        <v>0</v>
      </c>
      <c r="M506" s="92" cm="1">
        <f t="array" ref="M506">SUMPRODUCT(--($E$4:$E$494=C506),--($D$4:$D$494=""),$M$4:$M$494)</f>
        <v>0</v>
      </c>
      <c r="N506" s="92">
        <f t="shared" si="18"/>
        <v>0</v>
      </c>
      <c r="O506" s="81"/>
      <c r="P506" s="92" t="e" cm="1">
        <f t="array" ref="P506">SUMPRODUCT(--($E$4:$E$494=C506),--($D$4:$D$494=""),$P$4:$P$494)</f>
        <v>#N/A</v>
      </c>
    </row>
    <row r="507" spans="3:16">
      <c r="C507" s="81" t="str">
        <f>IF('5'!K11="", "Vrije categorie",'5'!K11)</f>
        <v>I</v>
      </c>
      <c r="F507" s="92" cm="1">
        <f t="array" ref="F507">SUMPRODUCT(--($E$4:$E$494=C507),--($D$4:$D$494=""),$F$4:$F$494)</f>
        <v>0</v>
      </c>
      <c r="G507" s="92" cm="1">
        <f t="array" ref="G507">SUMPRODUCT(--($E$4:$E$494=C507),--($D$4:$D$494=""),$G$4:$G$494)</f>
        <v>0</v>
      </c>
      <c r="H507" s="92" cm="1">
        <f t="array" ref="H507">SUMPRODUCT(--($E$4:$E$494=C507),--($D$4:$D$494=""),$H$4:$H$494)</f>
        <v>0</v>
      </c>
      <c r="I507" s="92" cm="1">
        <f t="array" ref="I507">SUMPRODUCT(--($E$4:$E$494=C507),--($D$4:$D$494=""),$I$4:$I$494)</f>
        <v>0</v>
      </c>
      <c r="J507" s="92" cm="1">
        <f t="array" ref="J507">SUMPRODUCT(--($E$4:$E$494=C507),--($D$4:$D$494=""),$J$4:$J$494)</f>
        <v>0</v>
      </c>
      <c r="K507" s="92" cm="1">
        <f t="array" ref="K507">SUMPRODUCT(--($E$4:$E$494=C507),--($D$4:$D$494=""),$K$4:$K$494)</f>
        <v>0</v>
      </c>
      <c r="L507" s="92" cm="1">
        <f t="array" ref="L507">SUMPRODUCT(--($E$4:$E$494=C507),--($D$4:$D$494=""),$L$4:$L$494)</f>
        <v>0</v>
      </c>
      <c r="M507" s="92" cm="1">
        <f t="array" ref="M507">SUMPRODUCT(--($E$4:$E$494=C507),--($D$4:$D$494=""),$M$4:$M$494)</f>
        <v>0</v>
      </c>
      <c r="N507" s="92">
        <f t="shared" si="18"/>
        <v>0</v>
      </c>
      <c r="O507" s="81"/>
      <c r="P507" s="92" t="e" cm="1">
        <f t="array" ref="P507">SUMPRODUCT(--($E$4:$E$494=C507),--($D$4:$D$494=""),$P$4:$P$494)</f>
        <v>#N/A</v>
      </c>
    </row>
    <row r="508" spans="3:16">
      <c r="C508" s="81" t="str">
        <f>IF('5'!K12="", "Vrije categorie",'5'!K12)</f>
        <v>J</v>
      </c>
      <c r="F508" s="92" cm="1">
        <f t="array" ref="F508">SUMPRODUCT(--($E$4:$E$494=C508),--($D$4:$D$494=""),$F$4:$F$494)</f>
        <v>0</v>
      </c>
      <c r="G508" s="92" cm="1">
        <f t="array" ref="G508">SUMPRODUCT(--($E$4:$E$494=C508),--($D$4:$D$494=""),$G$4:$G$494)</f>
        <v>0</v>
      </c>
      <c r="H508" s="92" cm="1">
        <f t="array" ref="H508">SUMPRODUCT(--($E$4:$E$494=C508),--($D$4:$D$494=""),$H$4:$H$494)</f>
        <v>0</v>
      </c>
      <c r="I508" s="92" cm="1">
        <f t="array" ref="I508">SUMPRODUCT(--($E$4:$E$494=C508),--($D$4:$D$494=""),$I$4:$I$494)</f>
        <v>0</v>
      </c>
      <c r="J508" s="92" cm="1">
        <f t="array" ref="J508">SUMPRODUCT(--($E$4:$E$494=C508),--($D$4:$D$494=""),$J$4:$J$494)</f>
        <v>0</v>
      </c>
      <c r="K508" s="92" cm="1">
        <f t="array" ref="K508">SUMPRODUCT(--($E$4:$E$494=C508),--($D$4:$D$494=""),$K$4:$K$494)</f>
        <v>0</v>
      </c>
      <c r="L508" s="92" cm="1">
        <f t="array" ref="L508">SUMPRODUCT(--($E$4:$E$494=C508),--($D$4:$D$494=""),$L$4:$L$494)</f>
        <v>0</v>
      </c>
      <c r="M508" s="92" cm="1">
        <f t="array" ref="M508">SUMPRODUCT(--($E$4:$E$494=C508),--($D$4:$D$494=""),$M$4:$M$494)</f>
        <v>0</v>
      </c>
      <c r="N508" s="92">
        <f t="shared" si="18"/>
        <v>0</v>
      </c>
      <c r="O508" s="81"/>
      <c r="P508" s="92" t="e" cm="1">
        <f t="array" ref="P508">SUMPRODUCT(--($E$4:$E$494=C508),--($D$4:$D$494=""),$P$4:$P$494)</f>
        <v>#N/A</v>
      </c>
    </row>
    <row r="509" spans="3:16">
      <c r="C509" s="81" t="str">
        <f>IF('5'!K13="", "Vrije categorie",'5'!K13)</f>
        <v>K</v>
      </c>
      <c r="F509" s="92" cm="1">
        <f t="array" ref="F509">SUMPRODUCT(--($E$4:$E$494=C509),--($D$4:$D$494=""),$F$4:$F$494)</f>
        <v>0</v>
      </c>
      <c r="G509" s="92" cm="1">
        <f t="array" ref="G509">SUMPRODUCT(--($E$4:$E$494=C509),--($D$4:$D$494=""),$G$4:$G$494)</f>
        <v>0</v>
      </c>
      <c r="H509" s="92" cm="1">
        <f t="array" ref="H509">SUMPRODUCT(--($E$4:$E$494=C509),--($D$4:$D$494=""),$H$4:$H$494)</f>
        <v>0</v>
      </c>
      <c r="I509" s="92" cm="1">
        <f t="array" ref="I509">SUMPRODUCT(--($E$4:$E$494=C509),--($D$4:$D$494=""),$I$4:$I$494)</f>
        <v>0</v>
      </c>
      <c r="J509" s="92" cm="1">
        <f t="array" ref="J509">SUMPRODUCT(--($E$4:$E$494=C509),--($D$4:$D$494=""),$J$4:$J$494)</f>
        <v>0</v>
      </c>
      <c r="K509" s="92" cm="1">
        <f t="array" ref="K509">SUMPRODUCT(--($E$4:$E$494=C509),--($D$4:$D$494=""),$K$4:$K$494)</f>
        <v>0</v>
      </c>
      <c r="L509" s="92" cm="1">
        <f t="array" ref="L509">SUMPRODUCT(--($E$4:$E$494=C509),--($D$4:$D$494=""),$L$4:$L$494)</f>
        <v>0</v>
      </c>
      <c r="M509" s="92" cm="1">
        <f t="array" ref="M509">SUMPRODUCT(--($E$4:$E$494=C509),--($D$4:$D$494=""),$M$4:$M$494)</f>
        <v>0</v>
      </c>
      <c r="N509" s="92">
        <f t="shared" si="18"/>
        <v>0</v>
      </c>
      <c r="O509" s="81"/>
      <c r="P509" s="92" t="e" cm="1">
        <f t="array" ref="P509">SUMPRODUCT(--($E$4:$E$494=C509),--($D$4:$D$494=""),$P$4:$P$494)</f>
        <v>#N/A</v>
      </c>
    </row>
    <row r="510" spans="3:16">
      <c r="C510" s="81" t="str">
        <f>IF('5'!K14="", "Vrije categorie",'5'!K14)</f>
        <v>Vrije categorie</v>
      </c>
      <c r="F510" s="92" cm="1">
        <f t="array" ref="F510">SUMPRODUCT(--($E$4:$E$494=C510),--($D$4:$D$494=""),$F$4:$F$494)</f>
        <v>0</v>
      </c>
      <c r="G510" s="92" cm="1">
        <f t="array" ref="G510">SUMPRODUCT(--($E$4:$E$494=C510),--($D$4:$D$494=""),$G$4:$G$494)</f>
        <v>0</v>
      </c>
      <c r="H510" s="92" cm="1">
        <f t="array" ref="H510">SUMPRODUCT(--($E$4:$E$494=C510),--($D$4:$D$494=""),$H$4:$H$494)</f>
        <v>0</v>
      </c>
      <c r="I510" s="92" cm="1">
        <f t="array" ref="I510">SUMPRODUCT(--($E$4:$E$494=C510),--($D$4:$D$494=""),$I$4:$I$494)</f>
        <v>0</v>
      </c>
      <c r="J510" s="92" cm="1">
        <f t="array" ref="J510">SUMPRODUCT(--($E$4:$E$494=C510),--($D$4:$D$494=""),$J$4:$J$494)</f>
        <v>0</v>
      </c>
      <c r="K510" s="92" cm="1">
        <f t="array" ref="K510">SUMPRODUCT(--($E$4:$E$494=C510),--($D$4:$D$494=""),$K$4:$K$494)</f>
        <v>0</v>
      </c>
      <c r="L510" s="92" cm="1">
        <f t="array" ref="L510">SUMPRODUCT(--($E$4:$E$494=C510),--($D$4:$D$494=""),$L$4:$L$494)</f>
        <v>0</v>
      </c>
      <c r="M510" s="92" cm="1">
        <f t="array" ref="M510">SUMPRODUCT(--($E$4:$E$494=C510),--($D$4:$D$494=""),$M$4:$M$494)</f>
        <v>0</v>
      </c>
      <c r="N510" s="92">
        <f t="shared" si="18"/>
        <v>0</v>
      </c>
      <c r="O510" s="81"/>
      <c r="P510" s="92" t="e" cm="1">
        <f t="array" ref="P510">SUMPRODUCT(--($E$4:$E$494=C510),--($D$4:$D$494=""),$P$4:$P$494)</f>
        <v>#N/A</v>
      </c>
    </row>
    <row r="511" spans="3:16">
      <c r="C511" s="81" t="str">
        <f>IF('5'!K15="", "Vrije categorie",'5'!K15)</f>
        <v>Vrije categorie</v>
      </c>
      <c r="F511" s="92" cm="1">
        <f t="array" ref="F511">SUMPRODUCT(--($E$4:$E$494=C511),--($D$4:$D$494=""),$F$4:$F$494)</f>
        <v>0</v>
      </c>
      <c r="G511" s="92" cm="1">
        <f t="array" ref="G511">SUMPRODUCT(--($E$4:$E$494=C511),--($D$4:$D$494=""),$G$4:$G$494)</f>
        <v>0</v>
      </c>
      <c r="H511" s="92" cm="1">
        <f t="array" ref="H511">SUMPRODUCT(--($E$4:$E$494=C511),--($D$4:$D$494=""),$H$4:$H$494)</f>
        <v>0</v>
      </c>
      <c r="I511" s="92" cm="1">
        <f t="array" ref="I511">SUMPRODUCT(--($E$4:$E$494=C511),--($D$4:$D$494=""),$I$4:$I$494)</f>
        <v>0</v>
      </c>
      <c r="J511" s="92" cm="1">
        <f t="array" ref="J511">SUMPRODUCT(--($E$4:$E$494=C511),--($D$4:$D$494=""),$J$4:$J$494)</f>
        <v>0</v>
      </c>
      <c r="K511" s="92" cm="1">
        <f t="array" ref="K511">SUMPRODUCT(--($E$4:$E$494=C511),--($D$4:$D$494=""),$K$4:$K$494)</f>
        <v>0</v>
      </c>
      <c r="L511" s="92" cm="1">
        <f t="array" ref="L511">SUMPRODUCT(--($E$4:$E$494=C511),--($D$4:$D$494=""),$L$4:$L$494)</f>
        <v>0</v>
      </c>
      <c r="M511" s="92" cm="1">
        <f t="array" ref="M511">SUMPRODUCT(--($E$4:$E$494=C511),--($D$4:$D$494=""),$M$4:$M$494)</f>
        <v>0</v>
      </c>
      <c r="N511" s="92">
        <f t="shared" si="18"/>
        <v>0</v>
      </c>
      <c r="O511" s="81"/>
      <c r="P511" s="92" t="e" cm="1">
        <f t="array" ref="P511">SUMPRODUCT(--($E$4:$E$494=C511),--($D$4:$D$494=""),$P$4:$P$494)</f>
        <v>#N/A</v>
      </c>
    </row>
    <row r="512" spans="3:16" ht="15.75" thickBot="1">
      <c r="C512" s="94" t="s">
        <v>176</v>
      </c>
      <c r="D512" s="90"/>
      <c r="E512" s="90"/>
      <c r="F512" s="93">
        <f>SUM(F499:F511)</f>
        <v>0</v>
      </c>
      <c r="G512" s="93">
        <f t="shared" ref="G512:M512" si="19">SUM(G499:G511)</f>
        <v>0</v>
      </c>
      <c r="H512" s="93">
        <f t="shared" si="19"/>
        <v>0</v>
      </c>
      <c r="I512" s="93">
        <f t="shared" si="19"/>
        <v>0</v>
      </c>
      <c r="J512" s="93">
        <f t="shared" si="19"/>
        <v>0</v>
      </c>
      <c r="K512" s="93">
        <f t="shared" si="19"/>
        <v>0</v>
      </c>
      <c r="L512" s="93">
        <f t="shared" si="19"/>
        <v>0</v>
      </c>
      <c r="M512" s="93">
        <f t="shared" si="19"/>
        <v>0</v>
      </c>
      <c r="N512" s="93">
        <f t="shared" si="18"/>
        <v>0</v>
      </c>
      <c r="O512" s="93"/>
      <c r="P512" s="93" t="e">
        <f>SUM(P499:P511)</f>
        <v>#N/A</v>
      </c>
    </row>
    <row r="513" spans="3:16" ht="15.75" thickTop="1">
      <c r="C513" s="80"/>
      <c r="F513" s="33"/>
      <c r="G513" s="33"/>
      <c r="H513" s="33"/>
      <c r="I513" s="33"/>
      <c r="J513" s="33"/>
      <c r="K513" s="33"/>
      <c r="L513" s="33"/>
      <c r="M513" s="33"/>
      <c r="N513" s="33"/>
      <c r="O513" s="33"/>
      <c r="P513" s="33"/>
    </row>
    <row r="514" spans="3:16" ht="15.75" thickBot="1">
      <c r="C514" s="94" t="s">
        <v>175</v>
      </c>
      <c r="D514" s="90"/>
      <c r="E514" s="90"/>
      <c r="F514" s="93" cm="1">
        <f t="array" ref="F514">SUMPRODUCT(--($E$4:$E$494="X"),F4:F494)</f>
        <v>0</v>
      </c>
      <c r="G514" s="93" cm="1">
        <f t="array" ref="G514">SUMPRODUCT(--($E$4:$E$494="X"),G4:G494)</f>
        <v>0</v>
      </c>
      <c r="H514" s="93" cm="1">
        <f t="array" ref="H514">SUMPRODUCT(--($E$4:$E$494="X"),H4:H494)</f>
        <v>0</v>
      </c>
      <c r="I514" s="93" cm="1">
        <f t="array" ref="I514">SUMPRODUCT(--($E$4:$E$494="X"),I4:I494)</f>
        <v>0</v>
      </c>
      <c r="J514" s="93" cm="1">
        <f t="array" ref="J514">SUMPRODUCT(--($E$4:$E$494="X"),J4:J494)</f>
        <v>0</v>
      </c>
      <c r="K514" s="93" cm="1">
        <f t="array" ref="K514">SUMPRODUCT(--($E$4:$E$494="X"),K4:K494)</f>
        <v>0</v>
      </c>
      <c r="L514" s="93" cm="1">
        <f t="array" ref="L514">SUMPRODUCT(--($E$4:$E$494="X"),L4:L494)</f>
        <v>0</v>
      </c>
      <c r="M514" s="93" cm="1">
        <f t="array" ref="M514">SUMPRODUCT(--($E$4:$E$494="X"),M4:M494)</f>
        <v>0</v>
      </c>
      <c r="N514" s="33"/>
      <c r="O514" s="33"/>
      <c r="P514" s="33"/>
    </row>
    <row r="515" spans="3:16" ht="15.75" thickTop="1"/>
    <row r="517" spans="3:16">
      <c r="C517" s="95" t="s">
        <v>178</v>
      </c>
      <c r="D517" s="96"/>
      <c r="E517" s="96"/>
      <c r="F517" s="96"/>
      <c r="G517" s="96"/>
      <c r="H517" s="96"/>
      <c r="I517" s="96"/>
      <c r="J517" s="96"/>
      <c r="K517" s="96"/>
      <c r="L517" s="96"/>
      <c r="M517" s="96"/>
      <c r="N517" s="95" t="s">
        <v>186</v>
      </c>
    </row>
    <row r="518" spans="3:16">
      <c r="C518" s="95" t="str">
        <f>C499</f>
        <v>A</v>
      </c>
      <c r="D518" s="96"/>
      <c r="E518" s="96"/>
      <c r="F518" s="99" cm="1">
        <f t="array" ref="F518">SUMPRODUCT(--($E$4:$E$494=C518),--($D$4:$D$494="X"),$F$4:$F$494)</f>
        <v>0</v>
      </c>
      <c r="G518" s="99" cm="1">
        <f t="array" ref="G518">SUMPRODUCT(--($E$4:$E$494=C518),--($D$4:$D$494="X"),$G$4:$G$494)</f>
        <v>0</v>
      </c>
      <c r="H518" s="99" cm="1">
        <f t="array" ref="H518">SUMPRODUCT(--($E$4:$E$494=C518),--($D$4:$D$494="X"),$H$4:$H$494)</f>
        <v>0</v>
      </c>
      <c r="I518" s="99" cm="1">
        <f t="array" ref="I518">SUMPRODUCT(--($E$4:$E$494=C518),--($D$4:$D$494="X"),$I$4:$I$494)</f>
        <v>0</v>
      </c>
      <c r="J518" s="99" cm="1">
        <f t="array" ref="J518">SUMPRODUCT(--($E$4:$E$494=C518),--($D$4:$D$494="X"),$J$4:$J$494)</f>
        <v>0</v>
      </c>
      <c r="K518" s="99" cm="1">
        <f t="array" ref="K518">SUMPRODUCT(--($E$4:$E$494=C518),--($D$4:$D$494="X"),$K$4:$K$494)</f>
        <v>0</v>
      </c>
      <c r="L518" s="99" cm="1">
        <f t="array" ref="L518">SUMPRODUCT(--($E$4:$E$494=C518),--($D$4:$D$494="X"),$L$4:$L$494)</f>
        <v>0</v>
      </c>
      <c r="M518" s="99" cm="1">
        <f t="array" ref="M518">SUMPRODUCT(--($E$4:$E$494=C518),--($D$4:$D$494="X"),$M$4:$M$494)</f>
        <v>0</v>
      </c>
      <c r="N518" s="99">
        <f>SUM(F518:M518)</f>
        <v>0</v>
      </c>
    </row>
    <row r="519" spans="3:16">
      <c r="C519" s="95" t="str">
        <f t="shared" ref="C519:C530" si="20">C500</f>
        <v>B</v>
      </c>
      <c r="D519" s="96"/>
      <c r="E519" s="96"/>
      <c r="F519" s="99" cm="1">
        <f t="array" ref="F519">SUMPRODUCT(--($E$4:$E$494=C519),--($D$4:$D$494="X"),$F$4:$F$494)</f>
        <v>0</v>
      </c>
      <c r="G519" s="99" cm="1">
        <f t="array" ref="G519">SUMPRODUCT(--($E$4:$E$494=C519),--($D$4:$D$494="X"),$G$4:$G$494)</f>
        <v>0</v>
      </c>
      <c r="H519" s="99" cm="1">
        <f t="array" ref="H519">SUMPRODUCT(--($E$4:$E$494=C519),--($D$4:$D$494="X"),$H$4:$H$494)</f>
        <v>0</v>
      </c>
      <c r="I519" s="99" cm="1">
        <f t="array" ref="I519">SUMPRODUCT(--($E$4:$E$494=C519),--($D$4:$D$494="X"),$I$4:$I$494)</f>
        <v>0</v>
      </c>
      <c r="J519" s="99" cm="1">
        <f t="array" ref="J519">SUMPRODUCT(--($E$4:$E$494=C519),--($D$4:$D$494="X"),$J$4:$J$494)</f>
        <v>0</v>
      </c>
      <c r="K519" s="99" cm="1">
        <f t="array" ref="K519">SUMPRODUCT(--($E$4:$E$494=C519),--($D$4:$D$494="X"),$K$4:$K$494)</f>
        <v>0</v>
      </c>
      <c r="L519" s="99" cm="1">
        <f t="array" ref="L519">SUMPRODUCT(--($E$4:$E$494=C519),--($D$4:$D$494="X"),$L$4:$L$494)</f>
        <v>0</v>
      </c>
      <c r="M519" s="99" cm="1">
        <f t="array" ref="M519">SUMPRODUCT(--($E$4:$E$494=C519),--($D$4:$D$494="X"),$M$4:$M$494)</f>
        <v>0</v>
      </c>
      <c r="N519" s="99">
        <f t="shared" ref="N519:N530" si="21">SUM(F519:M519)</f>
        <v>0</v>
      </c>
    </row>
    <row r="520" spans="3:16">
      <c r="C520" s="95" t="str">
        <f t="shared" si="20"/>
        <v>C</v>
      </c>
      <c r="D520" s="96"/>
      <c r="E520" s="96"/>
      <c r="F520" s="99" cm="1">
        <f t="array" ref="F520">SUMPRODUCT(--($E$4:$E$494=C520),--($D$4:$D$494="X"),$F$4:$F$494)</f>
        <v>0</v>
      </c>
      <c r="G520" s="99" cm="1">
        <f t="array" ref="G520">SUMPRODUCT(--($E$4:$E$494=C520),--($D$4:$D$494="X"),$G$4:$G$494)</f>
        <v>0</v>
      </c>
      <c r="H520" s="99" cm="1">
        <f t="array" ref="H520">SUMPRODUCT(--($E$4:$E$494=C520),--($D$4:$D$494="X"),$H$4:$H$494)</f>
        <v>0</v>
      </c>
      <c r="I520" s="99" cm="1">
        <f t="array" ref="I520">SUMPRODUCT(--($E$4:$E$494=C520),--($D$4:$D$494="X"),$I$4:$I$494)</f>
        <v>0</v>
      </c>
      <c r="J520" s="99" cm="1">
        <f t="array" ref="J520">SUMPRODUCT(--($E$4:$E$494=C520),--($D$4:$D$494="X"),$J$4:$J$494)</f>
        <v>0</v>
      </c>
      <c r="K520" s="99" cm="1">
        <f t="array" ref="K520">SUMPRODUCT(--($E$4:$E$494=C520),--($D$4:$D$494="X"),$K$4:$K$494)</f>
        <v>0</v>
      </c>
      <c r="L520" s="99" cm="1">
        <f t="array" ref="L520">SUMPRODUCT(--($E$4:$E$494=C520),--($D$4:$D$494="X"),$L$4:$L$494)</f>
        <v>0</v>
      </c>
      <c r="M520" s="99" cm="1">
        <f t="array" ref="M520">SUMPRODUCT(--($E$4:$E$494=C520),--($D$4:$D$494="X"),$M$4:$M$494)</f>
        <v>0</v>
      </c>
      <c r="N520" s="99">
        <f t="shared" si="21"/>
        <v>0</v>
      </c>
    </row>
    <row r="521" spans="3:16">
      <c r="C521" s="95" t="str">
        <f t="shared" si="20"/>
        <v>D</v>
      </c>
      <c r="D521" s="96"/>
      <c r="E521" s="96"/>
      <c r="F521" s="99" cm="1">
        <f t="array" ref="F521">SUMPRODUCT(--($E$4:$E$494=C521),--($D$4:$D$494="X"),$F$4:$F$494)</f>
        <v>0</v>
      </c>
      <c r="G521" s="99" cm="1">
        <f t="array" ref="G521">SUMPRODUCT(--($E$4:$E$494=C521),--($D$4:$D$494="X"),$G$4:$G$494)</f>
        <v>0</v>
      </c>
      <c r="H521" s="99" cm="1">
        <f t="array" ref="H521">SUMPRODUCT(--($E$4:$E$494=C521),--($D$4:$D$494="X"),$H$4:$H$494)</f>
        <v>0</v>
      </c>
      <c r="I521" s="99" cm="1">
        <f t="array" ref="I521">SUMPRODUCT(--($E$4:$E$494=C521),--($D$4:$D$494="X"),$I$4:$I$494)</f>
        <v>0</v>
      </c>
      <c r="J521" s="99" cm="1">
        <f t="array" ref="J521">SUMPRODUCT(--($E$4:$E$494=C521),--($D$4:$D$494="X"),$J$4:$J$494)</f>
        <v>0</v>
      </c>
      <c r="K521" s="99" cm="1">
        <f t="array" ref="K521">SUMPRODUCT(--($E$4:$E$494=C521),--($D$4:$D$494="X"),$K$4:$K$494)</f>
        <v>0</v>
      </c>
      <c r="L521" s="99" cm="1">
        <f t="array" ref="L521">SUMPRODUCT(--($E$4:$E$494=C521),--($D$4:$D$494="X"),$L$4:$L$494)</f>
        <v>0</v>
      </c>
      <c r="M521" s="99" cm="1">
        <f t="array" ref="M521">SUMPRODUCT(--($E$4:$E$494=C521),--($D$4:$D$494="X"),$M$4:$M$494)</f>
        <v>0</v>
      </c>
      <c r="N521" s="99">
        <f t="shared" si="21"/>
        <v>0</v>
      </c>
    </row>
    <row r="522" spans="3:16">
      <c r="C522" s="95" t="str">
        <f t="shared" si="20"/>
        <v>E</v>
      </c>
      <c r="D522" s="96"/>
      <c r="E522" s="96"/>
      <c r="F522" s="99" cm="1">
        <f t="array" ref="F522">SUMPRODUCT(--($E$4:$E$494=C522),--($D$4:$D$494="X"),$F$4:$F$494)</f>
        <v>0</v>
      </c>
      <c r="G522" s="99" cm="1">
        <f t="array" ref="G522">SUMPRODUCT(--($E$4:$E$494=C522),--($D$4:$D$494="X"),$G$4:$G$494)</f>
        <v>0</v>
      </c>
      <c r="H522" s="99" cm="1">
        <f t="array" ref="H522">SUMPRODUCT(--($E$4:$E$494=C522),--($D$4:$D$494="X"),$H$4:$H$494)</f>
        <v>0</v>
      </c>
      <c r="I522" s="99" cm="1">
        <f t="array" ref="I522">SUMPRODUCT(--($E$4:$E$494=C522),--($D$4:$D$494="X"),$I$4:$I$494)</f>
        <v>0</v>
      </c>
      <c r="J522" s="99" cm="1">
        <f t="array" ref="J522">SUMPRODUCT(--($E$4:$E$494=C522),--($D$4:$D$494="X"),$J$4:$J$494)</f>
        <v>0</v>
      </c>
      <c r="K522" s="99" cm="1">
        <f t="array" ref="K522">SUMPRODUCT(--($E$4:$E$494=C522),--($D$4:$D$494="X"),$K$4:$K$494)</f>
        <v>0</v>
      </c>
      <c r="L522" s="99" cm="1">
        <f t="array" ref="L522">SUMPRODUCT(--($E$4:$E$494=C522),--($D$4:$D$494="X"),$L$4:$L$494)</f>
        <v>0</v>
      </c>
      <c r="M522" s="99" cm="1">
        <f t="array" ref="M522">SUMPRODUCT(--($E$4:$E$494=C522),--($D$4:$D$494="X"),$M$4:$M$494)</f>
        <v>0</v>
      </c>
      <c r="N522" s="99">
        <f t="shared" si="21"/>
        <v>0</v>
      </c>
    </row>
    <row r="523" spans="3:16">
      <c r="C523" s="95" t="str">
        <f t="shared" si="20"/>
        <v>F</v>
      </c>
      <c r="D523" s="96"/>
      <c r="E523" s="96"/>
      <c r="F523" s="99" cm="1">
        <f t="array" ref="F523">SUMPRODUCT(--($E$4:$E$494=C523),--($D$4:$D$494="X"),$F$4:$F$494)</f>
        <v>0</v>
      </c>
      <c r="G523" s="99" cm="1">
        <f t="array" ref="G523">SUMPRODUCT(--($E$4:$E$494=C523),--($D$4:$D$494="X"),$G$4:$G$494)</f>
        <v>0</v>
      </c>
      <c r="H523" s="99" cm="1">
        <f t="array" ref="H523">SUMPRODUCT(--($E$4:$E$494=C523),--($D$4:$D$494="X"),$H$4:$H$494)</f>
        <v>0</v>
      </c>
      <c r="I523" s="99" cm="1">
        <f t="array" ref="I523">SUMPRODUCT(--($E$4:$E$494=C523),--($D$4:$D$494="X"),$I$4:$I$494)</f>
        <v>0</v>
      </c>
      <c r="J523" s="99" cm="1">
        <f t="array" ref="J523">SUMPRODUCT(--($E$4:$E$494=C523),--($D$4:$D$494="X"),$J$4:$J$494)</f>
        <v>0</v>
      </c>
      <c r="K523" s="99" cm="1">
        <f t="array" ref="K523">SUMPRODUCT(--($E$4:$E$494=C523),--($D$4:$D$494="X"),$K$4:$K$494)</f>
        <v>0</v>
      </c>
      <c r="L523" s="99" cm="1">
        <f t="array" ref="L523">SUMPRODUCT(--($E$4:$E$494=C523),--($D$4:$D$494="X"),$L$4:$L$494)</f>
        <v>0</v>
      </c>
      <c r="M523" s="99" cm="1">
        <f t="array" ref="M523">SUMPRODUCT(--($E$4:$E$494=C523),--($D$4:$D$494="X"),$M$4:$M$494)</f>
        <v>0</v>
      </c>
      <c r="N523" s="99">
        <f t="shared" si="21"/>
        <v>0</v>
      </c>
    </row>
    <row r="524" spans="3:16">
      <c r="C524" s="95" t="str">
        <f t="shared" si="20"/>
        <v>G</v>
      </c>
      <c r="D524" s="96"/>
      <c r="E524" s="96"/>
      <c r="F524" s="99" cm="1">
        <f t="array" ref="F524">SUMPRODUCT(--($E$4:$E$494=C524),--($D$4:$D$494="X"),$F$4:$F$494)</f>
        <v>0</v>
      </c>
      <c r="G524" s="99" cm="1">
        <f t="array" ref="G524">SUMPRODUCT(--($E$4:$E$494=C524),--($D$4:$D$494="X"),$G$4:$G$494)</f>
        <v>0</v>
      </c>
      <c r="H524" s="99" cm="1">
        <f t="array" ref="H524">SUMPRODUCT(--($E$4:$E$494=C524),--($D$4:$D$494="X"),$H$4:$H$494)</f>
        <v>0</v>
      </c>
      <c r="I524" s="99" cm="1">
        <f t="array" ref="I524">SUMPRODUCT(--($E$4:$E$494=C524),--($D$4:$D$494="X"),$I$4:$I$494)</f>
        <v>0</v>
      </c>
      <c r="J524" s="99" cm="1">
        <f t="array" ref="J524">SUMPRODUCT(--($E$4:$E$494=C524),--($D$4:$D$494="X"),$J$4:$J$494)</f>
        <v>0</v>
      </c>
      <c r="K524" s="99" cm="1">
        <f t="array" ref="K524">SUMPRODUCT(--($E$4:$E$494=C524),--($D$4:$D$494="X"),$K$4:$K$494)</f>
        <v>0</v>
      </c>
      <c r="L524" s="99" cm="1">
        <f t="array" ref="L524">SUMPRODUCT(--($E$4:$E$494=C524),--($D$4:$D$494="X"),$L$4:$L$494)</f>
        <v>0</v>
      </c>
      <c r="M524" s="99" cm="1">
        <f t="array" ref="M524">SUMPRODUCT(--($E$4:$E$494=C524),--($D$4:$D$494="X"),$M$4:$M$494)</f>
        <v>0</v>
      </c>
      <c r="N524" s="99">
        <f t="shared" si="21"/>
        <v>0</v>
      </c>
    </row>
    <row r="525" spans="3:16">
      <c r="C525" s="95" t="str">
        <f t="shared" si="20"/>
        <v>H</v>
      </c>
      <c r="D525" s="96"/>
      <c r="E525" s="96"/>
      <c r="F525" s="99" cm="1">
        <f t="array" ref="F525">SUMPRODUCT(--($E$4:$E$494=C525),--($D$4:$D$494="X"),$F$4:$F$494)</f>
        <v>0</v>
      </c>
      <c r="G525" s="99" cm="1">
        <f t="array" ref="G525">SUMPRODUCT(--($E$4:$E$494=C525),--($D$4:$D$494="X"),$G$4:$G$494)</f>
        <v>0</v>
      </c>
      <c r="H525" s="99" cm="1">
        <f t="array" ref="H525">SUMPRODUCT(--($E$4:$E$494=C525),--($D$4:$D$494="X"),$H$4:$H$494)</f>
        <v>0</v>
      </c>
      <c r="I525" s="99" cm="1">
        <f t="array" ref="I525">SUMPRODUCT(--($E$4:$E$494=C525),--($D$4:$D$494="X"),$I$4:$I$494)</f>
        <v>0</v>
      </c>
      <c r="J525" s="99" cm="1">
        <f t="array" ref="J525">SUMPRODUCT(--($E$4:$E$494=C525),--($D$4:$D$494="X"),$J$4:$J$494)</f>
        <v>0</v>
      </c>
      <c r="K525" s="99" cm="1">
        <f t="array" ref="K525">SUMPRODUCT(--($E$4:$E$494=C525),--($D$4:$D$494="X"),$K$4:$K$494)</f>
        <v>0</v>
      </c>
      <c r="L525" s="99" cm="1">
        <f t="array" ref="L525">SUMPRODUCT(--($E$4:$E$494=C525),--($D$4:$D$494="X"),$L$4:$L$494)</f>
        <v>0</v>
      </c>
      <c r="M525" s="99" cm="1">
        <f t="array" ref="M525">SUMPRODUCT(--($E$4:$E$494=C525),--($D$4:$D$494="X"),$M$4:$M$494)</f>
        <v>0</v>
      </c>
      <c r="N525" s="99">
        <f t="shared" si="21"/>
        <v>0</v>
      </c>
    </row>
    <row r="526" spans="3:16">
      <c r="C526" s="95" t="str">
        <f t="shared" si="20"/>
        <v>I</v>
      </c>
      <c r="D526" s="96"/>
      <c r="E526" s="96"/>
      <c r="F526" s="99" cm="1">
        <f t="array" ref="F526">SUMPRODUCT(--($E$4:$E$494=C526),--($D$4:$D$494="X"),$F$4:$F$494)</f>
        <v>0</v>
      </c>
      <c r="G526" s="99" cm="1">
        <f t="array" ref="G526">SUMPRODUCT(--($E$4:$E$494=C526),--($D$4:$D$494="X"),$G$4:$G$494)</f>
        <v>0</v>
      </c>
      <c r="H526" s="99" cm="1">
        <f t="array" ref="H526">SUMPRODUCT(--($E$4:$E$494=C526),--($D$4:$D$494="X"),$H$4:$H$494)</f>
        <v>0</v>
      </c>
      <c r="I526" s="99" cm="1">
        <f t="array" ref="I526">SUMPRODUCT(--($E$4:$E$494=C526),--($D$4:$D$494="X"),$I$4:$I$494)</f>
        <v>0</v>
      </c>
      <c r="J526" s="99" cm="1">
        <f t="array" ref="J526">SUMPRODUCT(--($E$4:$E$494=C526),--($D$4:$D$494="X"),$J$4:$J$494)</f>
        <v>0</v>
      </c>
      <c r="K526" s="99" cm="1">
        <f t="array" ref="K526">SUMPRODUCT(--($E$4:$E$494=C526),--($D$4:$D$494="X"),$K$4:$K$494)</f>
        <v>0</v>
      </c>
      <c r="L526" s="99" cm="1">
        <f t="array" ref="L526">SUMPRODUCT(--($E$4:$E$494=C526),--($D$4:$D$494="X"),$L$4:$L$494)</f>
        <v>0</v>
      </c>
      <c r="M526" s="99" cm="1">
        <f t="array" ref="M526">SUMPRODUCT(--($E$4:$E$494=C526),--($D$4:$D$494="X"),$M$4:$M$494)</f>
        <v>0</v>
      </c>
      <c r="N526" s="99">
        <f t="shared" si="21"/>
        <v>0</v>
      </c>
    </row>
    <row r="527" spans="3:16">
      <c r="C527" s="95" t="str">
        <f t="shared" si="20"/>
        <v>J</v>
      </c>
      <c r="D527" s="96"/>
      <c r="E527" s="96"/>
      <c r="F527" s="99" cm="1">
        <f t="array" ref="F527">SUMPRODUCT(--($E$4:$E$494=C527),--($D$4:$D$494="X"),$F$4:$F$494)</f>
        <v>0</v>
      </c>
      <c r="G527" s="99" cm="1">
        <f t="array" ref="G527">SUMPRODUCT(--($E$4:$E$494=C527),--($D$4:$D$494="X"),$G$4:$G$494)</f>
        <v>0</v>
      </c>
      <c r="H527" s="99" cm="1">
        <f t="array" ref="H527">SUMPRODUCT(--($E$4:$E$494=C527),--($D$4:$D$494="X"),$H$4:$H$494)</f>
        <v>0</v>
      </c>
      <c r="I527" s="99" cm="1">
        <f t="array" ref="I527">SUMPRODUCT(--($E$4:$E$494=C527),--($D$4:$D$494="X"),$I$4:$I$494)</f>
        <v>0</v>
      </c>
      <c r="J527" s="99" cm="1">
        <f t="array" ref="J527">SUMPRODUCT(--($E$4:$E$494=C527),--($D$4:$D$494="X"),$J$4:$J$494)</f>
        <v>0</v>
      </c>
      <c r="K527" s="99" cm="1">
        <f t="array" ref="K527">SUMPRODUCT(--($E$4:$E$494=C527),--($D$4:$D$494="X"),$K$4:$K$494)</f>
        <v>0</v>
      </c>
      <c r="L527" s="99" cm="1">
        <f t="array" ref="L527">SUMPRODUCT(--($E$4:$E$494=C527),--($D$4:$D$494="X"),$L$4:$L$494)</f>
        <v>0</v>
      </c>
      <c r="M527" s="99" cm="1">
        <f t="array" ref="M527">SUMPRODUCT(--($E$4:$E$494=C527),--($D$4:$D$494="X"),$M$4:$M$494)</f>
        <v>0</v>
      </c>
      <c r="N527" s="99">
        <f t="shared" si="21"/>
        <v>0</v>
      </c>
    </row>
    <row r="528" spans="3:16">
      <c r="C528" s="95" t="str">
        <f t="shared" si="20"/>
        <v>K</v>
      </c>
      <c r="D528" s="96"/>
      <c r="E528" s="96"/>
      <c r="F528" s="99" cm="1">
        <f t="array" ref="F528">SUMPRODUCT(--($E$4:$E$494=C528),--($D$4:$D$494="X"),$F$4:$F$494)</f>
        <v>0</v>
      </c>
      <c r="G528" s="99" cm="1">
        <f t="array" ref="G528">SUMPRODUCT(--($E$4:$E$494=C528),--($D$4:$D$494="X"),$G$4:$G$494)</f>
        <v>0</v>
      </c>
      <c r="H528" s="99" cm="1">
        <f t="array" ref="H528">SUMPRODUCT(--($E$4:$E$494=C528),--($D$4:$D$494="X"),$H$4:$H$494)</f>
        <v>0</v>
      </c>
      <c r="I528" s="99" cm="1">
        <f t="array" ref="I528">SUMPRODUCT(--($E$4:$E$494=C528),--($D$4:$D$494="X"),$I$4:$I$494)</f>
        <v>0</v>
      </c>
      <c r="J528" s="99" cm="1">
        <f t="array" ref="J528">SUMPRODUCT(--($E$4:$E$494=C528),--($D$4:$D$494="X"),$J$4:$J$494)</f>
        <v>0</v>
      </c>
      <c r="K528" s="99" cm="1">
        <f t="array" ref="K528">SUMPRODUCT(--($E$4:$E$494=C528),--($D$4:$D$494="X"),$K$4:$K$494)</f>
        <v>0</v>
      </c>
      <c r="L528" s="99" cm="1">
        <f t="array" ref="L528">SUMPRODUCT(--($E$4:$E$494=C528),--($D$4:$D$494="X"),$L$4:$L$494)</f>
        <v>0</v>
      </c>
      <c r="M528" s="99" cm="1">
        <f t="array" ref="M528">SUMPRODUCT(--($E$4:$E$494=C528),--($D$4:$D$494="X"),$M$4:$M$494)</f>
        <v>0</v>
      </c>
      <c r="N528" s="99">
        <f t="shared" si="21"/>
        <v>0</v>
      </c>
    </row>
    <row r="529" spans="3:14">
      <c r="C529" s="95" t="str">
        <f t="shared" si="20"/>
        <v>Vrije categorie</v>
      </c>
      <c r="D529" s="96"/>
      <c r="E529" s="96"/>
      <c r="F529" s="99" cm="1">
        <f t="array" ref="F529">SUMPRODUCT(--($E$4:$E$494=C529),--($D$4:$D$494="X"),$F$4:$F$494)</f>
        <v>0</v>
      </c>
      <c r="G529" s="99" cm="1">
        <f t="array" ref="G529">SUMPRODUCT(--($E$4:$E$494=C529),--($D$4:$D$494="X"),$G$4:$G$494)</f>
        <v>0</v>
      </c>
      <c r="H529" s="99" cm="1">
        <f t="array" ref="H529">SUMPRODUCT(--($E$4:$E$494=C529),--($D$4:$D$494="X"),$H$4:$H$494)</f>
        <v>0</v>
      </c>
      <c r="I529" s="99" cm="1">
        <f t="array" ref="I529">SUMPRODUCT(--($E$4:$E$494=C529),--($D$4:$D$494="X"),$I$4:$I$494)</f>
        <v>0</v>
      </c>
      <c r="J529" s="99" cm="1">
        <f t="array" ref="J529">SUMPRODUCT(--($E$4:$E$494=C529),--($D$4:$D$494="X"),$J$4:$J$494)</f>
        <v>0</v>
      </c>
      <c r="K529" s="99" cm="1">
        <f t="array" ref="K529">SUMPRODUCT(--($E$4:$E$494=C529),--($D$4:$D$494="X"),$K$4:$K$494)</f>
        <v>0</v>
      </c>
      <c r="L529" s="99" cm="1">
        <f t="array" ref="L529">SUMPRODUCT(--($E$4:$E$494=C529),--($D$4:$D$494="X"),$L$4:$L$494)</f>
        <v>0</v>
      </c>
      <c r="M529" s="99" cm="1">
        <f t="array" ref="M529">SUMPRODUCT(--($E$4:$E$494=C529),--($D$4:$D$494="X"),$M$4:$M$494)</f>
        <v>0</v>
      </c>
      <c r="N529" s="99">
        <f t="shared" si="21"/>
        <v>0</v>
      </c>
    </row>
    <row r="530" spans="3:14">
      <c r="C530" s="95" t="str">
        <f t="shared" si="20"/>
        <v>Vrije categorie</v>
      </c>
      <c r="D530" s="96"/>
      <c r="E530" s="96"/>
      <c r="F530" s="99" cm="1">
        <f t="array" ref="F530">SUMPRODUCT(--($E$4:$E$494=C530),--($D$4:$D$494="X"),$F$4:$F$494)</f>
        <v>0</v>
      </c>
      <c r="G530" s="99" cm="1">
        <f t="array" ref="G530">SUMPRODUCT(--($E$4:$E$494=C530),--($D$4:$D$494="X"),$G$4:$G$494)</f>
        <v>0</v>
      </c>
      <c r="H530" s="99" cm="1">
        <f t="array" ref="H530">SUMPRODUCT(--($E$4:$E$494=C530),--($D$4:$D$494="X"),$H$4:$H$494)</f>
        <v>0</v>
      </c>
      <c r="I530" s="99" cm="1">
        <f t="array" ref="I530">SUMPRODUCT(--($E$4:$E$494=C530),--($D$4:$D$494="X"),$I$4:$I$494)</f>
        <v>0</v>
      </c>
      <c r="J530" s="99" cm="1">
        <f t="array" ref="J530">SUMPRODUCT(--($E$4:$E$494=C530),--($D$4:$D$494="X"),$J$4:$J$494)</f>
        <v>0</v>
      </c>
      <c r="K530" s="99" cm="1">
        <f t="array" ref="K530">SUMPRODUCT(--($E$4:$E$494=C530),--($D$4:$D$494="X"),$K$4:$K$494)</f>
        <v>0</v>
      </c>
      <c r="L530" s="99" cm="1">
        <f t="array" ref="L530">SUMPRODUCT(--($E$4:$E$494=C530),--($D$4:$D$494="X"),$L$4:$L$494)</f>
        <v>0</v>
      </c>
      <c r="M530" s="99" cm="1">
        <f t="array" ref="M530">SUMPRODUCT(--($E$4:$E$494=C530),--($D$4:$D$494="X"),$M$4:$M$494)</f>
        <v>0</v>
      </c>
      <c r="N530" s="99">
        <f t="shared" si="21"/>
        <v>0</v>
      </c>
    </row>
    <row r="531" spans="3:14" ht="15.75" thickBot="1">
      <c r="C531" s="97" t="s">
        <v>179</v>
      </c>
      <c r="D531" s="98"/>
      <c r="E531" s="98"/>
      <c r="F531" s="100">
        <f>SUM(F518:F530)</f>
        <v>0</v>
      </c>
      <c r="G531" s="100">
        <f t="shared" ref="G531:M531" si="22">SUM(G518:G530)</f>
        <v>0</v>
      </c>
      <c r="H531" s="100">
        <f t="shared" si="22"/>
        <v>0</v>
      </c>
      <c r="I531" s="100">
        <f t="shared" si="22"/>
        <v>0</v>
      </c>
      <c r="J531" s="100">
        <f t="shared" si="22"/>
        <v>0</v>
      </c>
      <c r="K531" s="100">
        <f t="shared" si="22"/>
        <v>0</v>
      </c>
      <c r="L531" s="100">
        <f t="shared" si="22"/>
        <v>0</v>
      </c>
      <c r="M531" s="100">
        <f t="shared" si="22"/>
        <v>0</v>
      </c>
      <c r="N531" s="100">
        <f>SUM(N518:N530)</f>
        <v>0</v>
      </c>
    </row>
    <row r="532" spans="3:14" ht="15.75" thickTop="1"/>
  </sheetData>
  <mergeCells count="4">
    <mergeCell ref="B1:C1"/>
    <mergeCell ref="D1:J1"/>
    <mergeCell ref="B2:C2"/>
    <mergeCell ref="D2:J2"/>
  </mergeCell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000713-A2F6-43AB-A20F-CE64F90DEEC4}">
  <sheetPr>
    <tabColor rgb="FFC2E76B"/>
  </sheetPr>
  <dimension ref="A2:N63"/>
  <sheetViews>
    <sheetView showGridLines="0" workbookViewId="0">
      <selection activeCell="A35" sqref="A35:D35"/>
    </sheetView>
  </sheetViews>
  <sheetFormatPr defaultRowHeight="15"/>
  <cols>
    <col min="1" max="1" width="30" customWidth="1"/>
    <col min="4" max="4" width="13.28515625" customWidth="1"/>
    <col min="5" max="5" width="16.140625" customWidth="1"/>
    <col min="6" max="6" width="17.85546875" customWidth="1"/>
    <col min="7" max="7" width="13.85546875" customWidth="1"/>
    <col min="8" max="8" width="16.7109375" bestFit="1" customWidth="1"/>
    <col min="9" max="9" width="18.42578125" bestFit="1" customWidth="1"/>
    <col min="11" max="11" width="10" customWidth="1"/>
    <col min="12" max="12" width="10.85546875" bestFit="1" customWidth="1"/>
    <col min="13" max="13" width="16" customWidth="1"/>
    <col min="14" max="14" width="16.7109375" bestFit="1" customWidth="1"/>
  </cols>
  <sheetData>
    <row r="2" spans="1:14" ht="45">
      <c r="A2" s="74"/>
      <c r="B2" s="75"/>
      <c r="C2" s="75"/>
      <c r="D2" s="76" t="str">
        <f>CONCATENATE("Uitvoeringsbepaling"," ",H5,", onderdeel van ",Kwaliteitscontroles!A2," ",Kwaliteitscontroles!A3)</f>
        <v xml:space="preserve">Uitvoeringsbepaling 0, onderdeel van bestek </v>
      </c>
      <c r="E2" s="76"/>
      <c r="F2" s="76"/>
      <c r="G2" s="76"/>
      <c r="H2" s="77"/>
      <c r="I2" s="37"/>
      <c r="K2" t="s">
        <v>67</v>
      </c>
      <c r="L2" t="s">
        <v>170</v>
      </c>
      <c r="M2" s="65" t="s">
        <v>169</v>
      </c>
      <c r="N2" t="s">
        <v>183</v>
      </c>
    </row>
    <row r="3" spans="1:14">
      <c r="K3" s="58" t="s">
        <v>50</v>
      </c>
      <c r="L3" s="71"/>
      <c r="M3" s="132"/>
      <c r="N3" s="112" t="e">
        <f>'6a'!P499/M3</f>
        <v>#N/A</v>
      </c>
    </row>
    <row r="4" spans="1:14">
      <c r="A4" s="42" t="s">
        <v>78</v>
      </c>
      <c r="B4" s="229" t="e">
        <f>VLOOKUP(H5,Kwaliteitscontroles!A5:E54,3)</f>
        <v>#N/A</v>
      </c>
      <c r="C4" s="229"/>
      <c r="D4" s="229"/>
      <c r="E4" s="229"/>
      <c r="F4" s="45"/>
      <c r="G4" s="45"/>
      <c r="H4" s="38"/>
      <c r="K4" s="60" t="s">
        <v>53</v>
      </c>
      <c r="L4" s="72"/>
      <c r="M4" s="133"/>
      <c r="N4" s="113" t="e">
        <f>'6a'!P500/M4</f>
        <v>#N/A</v>
      </c>
    </row>
    <row r="5" spans="1:14">
      <c r="A5" s="43" t="s">
        <v>79</v>
      </c>
      <c r="B5" s="230" t="e">
        <f>VLOOKUP(H5,Kwaliteitscontroles!A5:E54,4)</f>
        <v>#N/A</v>
      </c>
      <c r="C5" s="230"/>
      <c r="D5" s="230"/>
      <c r="E5" s="230"/>
      <c r="F5" s="245" t="s">
        <v>81</v>
      </c>
      <c r="G5" s="245"/>
      <c r="H5" s="39">
        <f>Kwaliteitscontroles!A10</f>
        <v>0</v>
      </c>
      <c r="K5" s="60" t="s">
        <v>54</v>
      </c>
      <c r="L5" s="72"/>
      <c r="M5" s="133"/>
      <c r="N5" s="113" t="e">
        <f>'6a'!P501/M5</f>
        <v>#N/A</v>
      </c>
    </row>
    <row r="6" spans="1:14">
      <c r="A6" s="44" t="s">
        <v>80</v>
      </c>
      <c r="B6" s="231" t="e">
        <f>VLOOKUP(H5,Kwaliteitscontroles!A5:E54,5)</f>
        <v>#N/A</v>
      </c>
      <c r="C6" s="231"/>
      <c r="D6" s="231"/>
      <c r="E6" s="231"/>
      <c r="F6" s="246" t="s">
        <v>82</v>
      </c>
      <c r="G6" s="246"/>
      <c r="H6" s="40" t="str">
        <f>CONCATENATE(H5,"a")</f>
        <v>0a</v>
      </c>
      <c r="K6" s="60" t="s">
        <v>55</v>
      </c>
      <c r="L6" s="72"/>
      <c r="M6" s="133"/>
      <c r="N6" s="113" t="e">
        <f>'6a'!P502/M6</f>
        <v>#N/A</v>
      </c>
    </row>
    <row r="7" spans="1:14">
      <c r="K7" s="60" t="s">
        <v>51</v>
      </c>
      <c r="L7" s="72"/>
      <c r="M7" s="133"/>
      <c r="N7" s="113" t="e">
        <f>'6a'!P503/M7</f>
        <v>#N/A</v>
      </c>
    </row>
    <row r="8" spans="1:14">
      <c r="A8" s="11" t="s">
        <v>83</v>
      </c>
      <c r="B8" s="12"/>
      <c r="C8" s="12"/>
      <c r="D8" s="12"/>
      <c r="E8" s="41">
        <f>MAX(L3:L16)</f>
        <v>0</v>
      </c>
      <c r="K8" s="60" t="s">
        <v>56</v>
      </c>
      <c r="L8" s="72"/>
      <c r="M8" s="133"/>
      <c r="N8" s="113" t="e">
        <f>'6a'!P504/M8</f>
        <v>#N/A</v>
      </c>
    </row>
    <row r="9" spans="1:14">
      <c r="A9" s="11" t="s">
        <v>26</v>
      </c>
      <c r="B9" s="12"/>
      <c r="C9" s="12"/>
      <c r="D9" s="12"/>
      <c r="E9" s="152">
        <v>0.08</v>
      </c>
      <c r="K9" s="60" t="s">
        <v>185</v>
      </c>
      <c r="L9" s="72"/>
      <c r="M9" s="133"/>
      <c r="N9" s="113" t="e">
        <f>'6a'!P505/M9</f>
        <v>#N/A</v>
      </c>
    </row>
    <row r="10" spans="1:14">
      <c r="H10" s="33" t="s">
        <v>92</v>
      </c>
      <c r="K10" s="60" t="s">
        <v>57</v>
      </c>
      <c r="L10" s="72"/>
      <c r="M10" s="133"/>
      <c r="N10" s="113" t="e">
        <f>'6a'!P506/M10</f>
        <v>#N/A</v>
      </c>
    </row>
    <row r="11" spans="1:14">
      <c r="A11" s="11" t="s">
        <v>84</v>
      </c>
      <c r="B11" s="12"/>
      <c r="C11" s="12"/>
      <c r="D11" s="12"/>
      <c r="E11" s="12"/>
      <c r="F11" s="46"/>
      <c r="G11" s="46"/>
      <c r="H11" s="48" t="e">
        <f>SUM(N3:N16)*Offertetarief</f>
        <v>#N/A</v>
      </c>
      <c r="K11" s="60" t="s">
        <v>58</v>
      </c>
      <c r="L11" s="72"/>
      <c r="M11" s="133"/>
      <c r="N11" s="113" t="e">
        <f>'6a'!P507/M11</f>
        <v>#N/A</v>
      </c>
    </row>
    <row r="12" spans="1:14">
      <c r="F12" s="33" t="s">
        <v>60</v>
      </c>
      <c r="G12" s="33" t="s">
        <v>86</v>
      </c>
      <c r="K12" s="60" t="s">
        <v>59</v>
      </c>
      <c r="L12" s="72"/>
      <c r="M12" s="133"/>
      <c r="N12" s="113" t="e">
        <f>'6a'!P508/M12</f>
        <v>#N/A</v>
      </c>
    </row>
    <row r="13" spans="1:14">
      <c r="A13" s="12" t="s">
        <v>152</v>
      </c>
      <c r="B13" s="12"/>
      <c r="C13" s="12"/>
      <c r="D13" s="12"/>
      <c r="E13" s="13"/>
      <c r="F13" s="69">
        <f>'6a'!N512</f>
        <v>0</v>
      </c>
      <c r="G13" s="115"/>
      <c r="H13" s="49">
        <f>(F13*G13)*4</f>
        <v>0</v>
      </c>
      <c r="K13" s="60" t="s">
        <v>52</v>
      </c>
      <c r="L13" s="72"/>
      <c r="M13" s="133"/>
      <c r="N13" s="113" t="e">
        <f>'6a'!P509/M13</f>
        <v>#N/A</v>
      </c>
    </row>
    <row r="14" spans="1:14" ht="15.75">
      <c r="F14" s="47" t="s">
        <v>85</v>
      </c>
      <c r="G14" s="102"/>
      <c r="H14" s="49" t="e">
        <f>SUM(H11:H13)</f>
        <v>#N/A</v>
      </c>
      <c r="K14" s="60"/>
      <c r="L14" s="72"/>
      <c r="M14" s="133"/>
      <c r="N14" s="113"/>
    </row>
    <row r="15" spans="1:14">
      <c r="K15" s="60"/>
      <c r="L15" s="72"/>
      <c r="M15" s="133"/>
      <c r="N15" s="113"/>
    </row>
    <row r="16" spans="1:14">
      <c r="A16" t="s">
        <v>165</v>
      </c>
      <c r="K16" s="62"/>
      <c r="L16" s="73"/>
      <c r="M16" s="134"/>
      <c r="N16" s="114"/>
    </row>
    <row r="17" spans="1:9">
      <c r="A17" s="241" t="s">
        <v>166</v>
      </c>
      <c r="B17" s="241"/>
      <c r="C17" s="241"/>
      <c r="D17" s="70" t="e">
        <f>'6a'!P512</f>
        <v>#N/A</v>
      </c>
      <c r="E17" s="241" t="s">
        <v>167</v>
      </c>
      <c r="F17" s="241"/>
      <c r="G17" s="70" t="e">
        <f>D17/E8</f>
        <v>#N/A</v>
      </c>
      <c r="H17" s="67" t="s">
        <v>168</v>
      </c>
      <c r="I17" s="69" t="e">
        <f>D17/SUM(N3:N16)</f>
        <v>#N/A</v>
      </c>
    </row>
    <row r="20" spans="1:9">
      <c r="A20" s="50" t="s">
        <v>153</v>
      </c>
      <c r="E20" s="33" t="s">
        <v>60</v>
      </c>
      <c r="F20" s="33" t="s">
        <v>86</v>
      </c>
      <c r="G20" s="33" t="s">
        <v>87</v>
      </c>
      <c r="H20" s="33" t="s">
        <v>88</v>
      </c>
      <c r="I20" s="33" t="s">
        <v>92</v>
      </c>
    </row>
    <row r="21" spans="1:9">
      <c r="A21" s="125"/>
      <c r="B21" s="119"/>
      <c r="C21" s="119"/>
      <c r="D21" s="119"/>
      <c r="E21" s="225"/>
      <c r="F21" s="225"/>
      <c r="G21" s="225"/>
      <c r="H21" s="225"/>
      <c r="I21" s="120"/>
    </row>
    <row r="22" spans="1:9">
      <c r="A22" s="262" t="s">
        <v>155</v>
      </c>
      <c r="B22" s="263"/>
      <c r="C22" s="263"/>
      <c r="D22" s="227"/>
      <c r="E22" s="121">
        <f>'6a'!G512</f>
        <v>0</v>
      </c>
      <c r="F22" s="122"/>
      <c r="G22" s="123">
        <f t="shared" ref="G22:G34" si="0">E22*F22</f>
        <v>0</v>
      </c>
      <c r="H22" s="124"/>
      <c r="I22" s="123">
        <f t="shared" ref="I22:I34" si="1">G22*H22</f>
        <v>0</v>
      </c>
    </row>
    <row r="23" spans="1:9">
      <c r="A23" s="224" t="s">
        <v>156</v>
      </c>
      <c r="B23" s="225"/>
      <c r="C23" s="225"/>
      <c r="D23" s="226"/>
      <c r="E23" s="51">
        <f>E22</f>
        <v>0</v>
      </c>
      <c r="F23" s="88"/>
      <c r="G23" s="83">
        <f t="shared" si="0"/>
        <v>0</v>
      </c>
      <c r="H23" s="61"/>
      <c r="I23" s="83">
        <f t="shared" si="1"/>
        <v>0</v>
      </c>
    </row>
    <row r="24" spans="1:9">
      <c r="A24" s="224" t="s">
        <v>157</v>
      </c>
      <c r="B24" s="225"/>
      <c r="C24" s="225"/>
      <c r="D24" s="226"/>
      <c r="E24" s="51">
        <f>E22</f>
        <v>0</v>
      </c>
      <c r="F24" s="88"/>
      <c r="G24" s="83">
        <f t="shared" si="0"/>
        <v>0</v>
      </c>
      <c r="H24" s="61"/>
      <c r="I24" s="83">
        <f t="shared" si="1"/>
        <v>0</v>
      </c>
    </row>
    <row r="25" spans="1:9">
      <c r="A25" s="224" t="s">
        <v>158</v>
      </c>
      <c r="B25" s="225"/>
      <c r="C25" s="225"/>
      <c r="D25" s="226"/>
      <c r="E25" s="51">
        <f>E22</f>
        <v>0</v>
      </c>
      <c r="F25" s="88"/>
      <c r="G25" s="83">
        <f t="shared" si="0"/>
        <v>0</v>
      </c>
      <c r="H25" s="61"/>
      <c r="I25" s="83">
        <f t="shared" si="1"/>
        <v>0</v>
      </c>
    </row>
    <row r="26" spans="1:9">
      <c r="A26" s="224" t="s">
        <v>61</v>
      </c>
      <c r="B26" s="225"/>
      <c r="C26" s="225"/>
      <c r="D26" s="226"/>
      <c r="E26" s="51">
        <f>'6a'!F512-E27</f>
        <v>0</v>
      </c>
      <c r="F26" s="88"/>
      <c r="G26" s="83">
        <f t="shared" si="0"/>
        <v>0</v>
      </c>
      <c r="H26" s="61"/>
      <c r="I26" s="83">
        <f t="shared" si="1"/>
        <v>0</v>
      </c>
    </row>
    <row r="27" spans="1:9">
      <c r="A27" s="224" t="s">
        <v>62</v>
      </c>
      <c r="B27" s="225"/>
      <c r="C27" s="225"/>
      <c r="D27" s="264"/>
      <c r="E27" s="126"/>
      <c r="F27" s="127"/>
      <c r="G27" s="128">
        <f t="shared" si="0"/>
        <v>0</v>
      </c>
      <c r="H27" s="129"/>
      <c r="I27" s="128">
        <f t="shared" si="1"/>
        <v>0</v>
      </c>
    </row>
    <row r="28" spans="1:9">
      <c r="A28" s="125"/>
      <c r="B28" s="119"/>
      <c r="C28" s="119"/>
      <c r="D28" s="119"/>
      <c r="E28" s="225"/>
      <c r="F28" s="225"/>
      <c r="G28" s="225"/>
      <c r="H28" s="225"/>
      <c r="I28" s="120"/>
    </row>
    <row r="29" spans="1:9">
      <c r="A29" s="224" t="s">
        <v>159</v>
      </c>
      <c r="B29" s="225"/>
      <c r="C29" s="225"/>
      <c r="D29" s="227"/>
      <c r="E29" s="121">
        <f>'6a'!S495</f>
        <v>0</v>
      </c>
      <c r="F29" s="122"/>
      <c r="G29" s="123">
        <f t="shared" si="0"/>
        <v>0</v>
      </c>
      <c r="H29" s="124"/>
      <c r="I29" s="123">
        <f t="shared" si="1"/>
        <v>0</v>
      </c>
    </row>
    <row r="30" spans="1:9">
      <c r="A30" s="224" t="s">
        <v>160</v>
      </c>
      <c r="B30" s="225"/>
      <c r="C30" s="225"/>
      <c r="D30" s="226"/>
      <c r="E30" s="51">
        <f>'6a'!R495</f>
        <v>0</v>
      </c>
      <c r="F30" s="88"/>
      <c r="G30" s="83">
        <f t="shared" si="0"/>
        <v>0</v>
      </c>
      <c r="H30" s="61"/>
      <c r="I30" s="83">
        <f t="shared" si="1"/>
        <v>0</v>
      </c>
    </row>
    <row r="31" spans="1:9">
      <c r="A31" s="224" t="s">
        <v>161</v>
      </c>
      <c r="B31" s="225"/>
      <c r="C31" s="225"/>
      <c r="D31" s="226"/>
      <c r="E31" s="51">
        <f>'6a'!T495</f>
        <v>0</v>
      </c>
      <c r="F31" s="88"/>
      <c r="G31" s="83">
        <f t="shared" si="0"/>
        <v>0</v>
      </c>
      <c r="H31" s="61"/>
      <c r="I31" s="83">
        <f t="shared" si="1"/>
        <v>0</v>
      </c>
    </row>
    <row r="32" spans="1:9">
      <c r="A32" s="224" t="s">
        <v>162</v>
      </c>
      <c r="B32" s="225"/>
      <c r="C32" s="225"/>
      <c r="D32" s="226"/>
      <c r="E32" s="51">
        <f>'6a'!U495</f>
        <v>0</v>
      </c>
      <c r="F32" s="88"/>
      <c r="G32" s="83">
        <f t="shared" si="0"/>
        <v>0</v>
      </c>
      <c r="H32" s="61"/>
      <c r="I32" s="83">
        <f t="shared" si="1"/>
        <v>0</v>
      </c>
    </row>
    <row r="33" spans="1:9">
      <c r="A33" s="224" t="s">
        <v>151</v>
      </c>
      <c r="B33" s="225"/>
      <c r="C33" s="225"/>
      <c r="D33" s="226"/>
      <c r="E33" s="51">
        <f>'6a'!V495</f>
        <v>0</v>
      </c>
      <c r="F33" s="88"/>
      <c r="G33" s="83">
        <f t="shared" si="0"/>
        <v>0</v>
      </c>
      <c r="H33" s="61"/>
      <c r="I33" s="83">
        <f t="shared" si="1"/>
        <v>0</v>
      </c>
    </row>
    <row r="34" spans="1:9">
      <c r="A34" s="224" t="s">
        <v>163</v>
      </c>
      <c r="B34" s="225"/>
      <c r="C34" s="225"/>
      <c r="D34" s="226"/>
      <c r="E34" s="51">
        <f>'6a'!W495</f>
        <v>0</v>
      </c>
      <c r="F34" s="88"/>
      <c r="G34" s="83">
        <f t="shared" si="0"/>
        <v>0</v>
      </c>
      <c r="H34" s="61"/>
      <c r="I34" s="83">
        <f t="shared" si="1"/>
        <v>0</v>
      </c>
    </row>
    <row r="35" spans="1:9">
      <c r="A35" s="224"/>
      <c r="B35" s="225"/>
      <c r="C35" s="225"/>
      <c r="D35" s="226"/>
      <c r="E35" s="51"/>
      <c r="F35" s="88"/>
      <c r="G35" s="83"/>
      <c r="H35" s="61"/>
      <c r="I35" s="83"/>
    </row>
    <row r="36" spans="1:9">
      <c r="A36" s="224"/>
      <c r="B36" s="225"/>
      <c r="C36" s="225"/>
      <c r="D36" s="226"/>
      <c r="E36" s="51"/>
      <c r="F36" s="88"/>
      <c r="G36" s="83"/>
      <c r="H36" s="61"/>
      <c r="I36" s="83"/>
    </row>
    <row r="37" spans="1:9">
      <c r="A37" s="238"/>
      <c r="B37" s="239"/>
      <c r="C37" s="239"/>
      <c r="D37" s="240"/>
      <c r="E37" s="52"/>
      <c r="F37" s="89"/>
      <c r="G37" s="84"/>
      <c r="H37" s="63"/>
      <c r="I37" s="84"/>
    </row>
    <row r="38" spans="1:9" ht="15.75">
      <c r="H38" s="53" t="s">
        <v>85</v>
      </c>
      <c r="I38" s="54">
        <f>SUM(I22:I37)</f>
        <v>0</v>
      </c>
    </row>
    <row r="40" spans="1:9">
      <c r="A40" s="50" t="s">
        <v>89</v>
      </c>
      <c r="D40" t="s">
        <v>49</v>
      </c>
      <c r="E40" t="s">
        <v>90</v>
      </c>
      <c r="F40" t="s">
        <v>91</v>
      </c>
      <c r="G40" t="s">
        <v>87</v>
      </c>
      <c r="H40" t="s">
        <v>88</v>
      </c>
      <c r="I40" t="s">
        <v>92</v>
      </c>
    </row>
    <row r="41" spans="1:9">
      <c r="A41" s="236" t="s">
        <v>154</v>
      </c>
      <c r="B41" s="237"/>
      <c r="C41" s="237"/>
      <c r="D41" s="34" t="s">
        <v>60</v>
      </c>
      <c r="E41" s="111">
        <f>'6a'!N505</f>
        <v>0</v>
      </c>
      <c r="F41" s="85"/>
      <c r="G41" s="82">
        <f>E41*F41</f>
        <v>0</v>
      </c>
      <c r="H41" s="59" t="s">
        <v>164</v>
      </c>
      <c r="I41" s="82"/>
    </row>
    <row r="42" spans="1:9">
      <c r="A42" s="234"/>
      <c r="B42" s="235"/>
      <c r="C42" s="235"/>
      <c r="D42" s="35"/>
      <c r="E42" s="35"/>
      <c r="F42" s="86"/>
      <c r="G42" s="83"/>
      <c r="H42" s="61"/>
      <c r="I42" s="83"/>
    </row>
    <row r="43" spans="1:9">
      <c r="A43" s="234"/>
      <c r="B43" s="235"/>
      <c r="C43" s="235"/>
      <c r="D43" s="35"/>
      <c r="E43" s="35"/>
      <c r="F43" s="86"/>
      <c r="G43" s="83"/>
      <c r="H43" s="61"/>
      <c r="I43" s="83"/>
    </row>
    <row r="44" spans="1:9">
      <c r="A44" s="234"/>
      <c r="B44" s="235"/>
      <c r="C44" s="235"/>
      <c r="D44" s="35"/>
      <c r="E44" s="35"/>
      <c r="F44" s="86"/>
      <c r="G44" s="83"/>
      <c r="H44" s="61"/>
      <c r="I44" s="83"/>
    </row>
    <row r="45" spans="1:9">
      <c r="A45" s="234"/>
      <c r="B45" s="235"/>
      <c r="C45" s="235"/>
      <c r="D45" s="35"/>
      <c r="E45" s="35"/>
      <c r="F45" s="86"/>
      <c r="G45" s="83"/>
      <c r="H45" s="61"/>
      <c r="I45" s="83"/>
    </row>
    <row r="46" spans="1:9">
      <c r="A46" s="234"/>
      <c r="B46" s="235"/>
      <c r="C46" s="235"/>
      <c r="D46" s="35"/>
      <c r="E46" s="35"/>
      <c r="F46" s="86"/>
      <c r="G46" s="83"/>
      <c r="H46" s="61"/>
      <c r="I46" s="83"/>
    </row>
    <row r="47" spans="1:9">
      <c r="A47" s="234"/>
      <c r="B47" s="235"/>
      <c r="C47" s="235"/>
      <c r="D47" s="35"/>
      <c r="E47" s="35"/>
      <c r="F47" s="86"/>
      <c r="G47" s="83"/>
      <c r="H47" s="61"/>
      <c r="I47" s="83"/>
    </row>
    <row r="48" spans="1:9">
      <c r="A48" s="234"/>
      <c r="B48" s="235"/>
      <c r="C48" s="235"/>
      <c r="D48" s="35"/>
      <c r="E48" s="35"/>
      <c r="F48" s="86"/>
      <c r="G48" s="83"/>
      <c r="H48" s="61"/>
      <c r="I48" s="83"/>
    </row>
    <row r="49" spans="1:9">
      <c r="A49" s="234"/>
      <c r="B49" s="235"/>
      <c r="C49" s="235"/>
      <c r="D49" s="35"/>
      <c r="E49" s="35"/>
      <c r="F49" s="86"/>
      <c r="G49" s="83"/>
      <c r="H49" s="61"/>
      <c r="I49" s="83"/>
    </row>
    <row r="50" spans="1:9">
      <c r="A50" s="234"/>
      <c r="B50" s="235"/>
      <c r="C50" s="235"/>
      <c r="D50" s="35"/>
      <c r="E50" s="35"/>
      <c r="F50" s="86"/>
      <c r="G50" s="83"/>
      <c r="H50" s="61"/>
      <c r="I50" s="83"/>
    </row>
    <row r="51" spans="1:9">
      <c r="A51" s="232"/>
      <c r="B51" s="233"/>
      <c r="C51" s="233"/>
      <c r="D51" s="36"/>
      <c r="E51" s="36"/>
      <c r="F51" s="87"/>
      <c r="G51" s="84"/>
      <c r="H51" s="63"/>
      <c r="I51" s="84"/>
    </row>
    <row r="52" spans="1:9" ht="15.75">
      <c r="H52" s="53" t="s">
        <v>85</v>
      </c>
      <c r="I52" s="54">
        <f>SUM(I41:I51)</f>
        <v>0</v>
      </c>
    </row>
    <row r="54" spans="1:9" ht="15.75">
      <c r="A54" s="11" t="s">
        <v>93</v>
      </c>
      <c r="B54" s="12"/>
      <c r="C54" s="12"/>
      <c r="D54" s="12"/>
      <c r="E54" s="12"/>
      <c r="F54" s="12"/>
      <c r="G54" s="12"/>
      <c r="H54" s="55" t="s">
        <v>85</v>
      </c>
      <c r="I54" s="56" t="e">
        <f>SUM(H14+I38+I52)</f>
        <v>#N/A</v>
      </c>
    </row>
    <row r="56" spans="1:9" ht="15.75">
      <c r="A56" s="11" t="s">
        <v>184</v>
      </c>
      <c r="B56" s="12"/>
      <c r="C56" s="12"/>
      <c r="D56" s="12"/>
      <c r="E56" s="12"/>
      <c r="F56" s="12"/>
      <c r="G56" s="12"/>
      <c r="H56" s="55" t="s">
        <v>85</v>
      </c>
      <c r="I56" s="56" t="e">
        <f>H11/12</f>
        <v>#N/A</v>
      </c>
    </row>
    <row r="58" spans="1:9">
      <c r="A58" s="50" t="s">
        <v>191</v>
      </c>
    </row>
    <row r="59" spans="1:9">
      <c r="A59" s="253"/>
      <c r="B59" s="254"/>
      <c r="C59" s="254"/>
      <c r="D59" s="254"/>
      <c r="E59" s="254"/>
      <c r="F59" s="254"/>
      <c r="G59" s="254"/>
      <c r="H59" s="254"/>
      <c r="I59" s="255"/>
    </row>
    <row r="60" spans="1:9">
      <c r="A60" s="256"/>
      <c r="B60" s="257"/>
      <c r="C60" s="257"/>
      <c r="D60" s="257"/>
      <c r="E60" s="257"/>
      <c r="F60" s="257"/>
      <c r="G60" s="257"/>
      <c r="H60" s="257"/>
      <c r="I60" s="258"/>
    </row>
    <row r="61" spans="1:9">
      <c r="A61" s="256"/>
      <c r="B61" s="257"/>
      <c r="C61" s="257"/>
      <c r="D61" s="257"/>
      <c r="E61" s="257"/>
      <c r="F61" s="257"/>
      <c r="G61" s="257"/>
      <c r="H61" s="257"/>
      <c r="I61" s="258"/>
    </row>
    <row r="62" spans="1:9">
      <c r="A62" s="256"/>
      <c r="B62" s="257"/>
      <c r="C62" s="257"/>
      <c r="D62" s="257"/>
      <c r="E62" s="257"/>
      <c r="F62" s="257"/>
      <c r="G62" s="257"/>
      <c r="H62" s="257"/>
      <c r="I62" s="258"/>
    </row>
    <row r="63" spans="1:9">
      <c r="A63" s="259"/>
      <c r="B63" s="260"/>
      <c r="C63" s="260"/>
      <c r="D63" s="260"/>
      <c r="E63" s="260"/>
      <c r="F63" s="260"/>
      <c r="G63" s="260"/>
      <c r="H63" s="260"/>
      <c r="I63" s="261"/>
    </row>
  </sheetData>
  <mergeCells count="36">
    <mergeCell ref="A48:C48"/>
    <mergeCell ref="A49:C49"/>
    <mergeCell ref="A50:C50"/>
    <mergeCell ref="A51:C51"/>
    <mergeCell ref="A59:I63"/>
    <mergeCell ref="A47:C47"/>
    <mergeCell ref="A33:D33"/>
    <mergeCell ref="A34:D34"/>
    <mergeCell ref="A35:D35"/>
    <mergeCell ref="A36:D36"/>
    <mergeCell ref="A37:D37"/>
    <mergeCell ref="A41:C41"/>
    <mergeCell ref="A42:C42"/>
    <mergeCell ref="A43:C43"/>
    <mergeCell ref="A44:C44"/>
    <mergeCell ref="A45:C45"/>
    <mergeCell ref="A46:C46"/>
    <mergeCell ref="A32:D32"/>
    <mergeCell ref="E21:H21"/>
    <mergeCell ref="A22:D22"/>
    <mergeCell ref="A23:D23"/>
    <mergeCell ref="A24:D24"/>
    <mergeCell ref="A25:D25"/>
    <mergeCell ref="A26:D26"/>
    <mergeCell ref="A27:D27"/>
    <mergeCell ref="E28:H28"/>
    <mergeCell ref="A29:D29"/>
    <mergeCell ref="A30:D30"/>
    <mergeCell ref="A31:D31"/>
    <mergeCell ref="A17:C17"/>
    <mergeCell ref="E17:F17"/>
    <mergeCell ref="B4:E4"/>
    <mergeCell ref="B5:E5"/>
    <mergeCell ref="F5:G5"/>
    <mergeCell ref="B6:E6"/>
    <mergeCell ref="F6:G6"/>
  </mergeCell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267896-2884-452B-AE6B-27731FD1AEDF}">
  <sheetPr>
    <tabColor rgb="FF173583"/>
  </sheetPr>
  <dimension ref="A1:Z532"/>
  <sheetViews>
    <sheetView topLeftCell="B1" workbookViewId="0">
      <selection activeCell="A35" sqref="A35:D35"/>
    </sheetView>
  </sheetViews>
  <sheetFormatPr defaultRowHeight="15"/>
  <cols>
    <col min="1" max="1" width="5.42578125" bestFit="1" customWidth="1"/>
    <col min="2" max="2" width="2.85546875" bestFit="1" customWidth="1"/>
    <col min="3" max="3" width="29.7109375" bestFit="1" customWidth="1"/>
    <col min="4" max="4" width="3.28515625" bestFit="1" customWidth="1"/>
    <col min="5" max="5" width="4.42578125" bestFit="1" customWidth="1"/>
    <col min="6" max="13" width="11.85546875" customWidth="1"/>
    <col min="14" max="14" width="7.5703125" bestFit="1" customWidth="1"/>
    <col min="15" max="15" width="5.42578125" bestFit="1" customWidth="1"/>
    <col min="16" max="16" width="20" bestFit="1" customWidth="1"/>
    <col min="17" max="17" width="19.28515625" customWidth="1"/>
    <col min="18" max="18" width="10.140625" bestFit="1" customWidth="1"/>
    <col min="19" max="20" width="12.7109375" bestFit="1" customWidth="1"/>
    <col min="21" max="21" width="10.140625" bestFit="1" customWidth="1"/>
    <col min="22" max="23" width="14.42578125" bestFit="1" customWidth="1"/>
    <col min="24" max="26" width="9.140625" style="156"/>
  </cols>
  <sheetData>
    <row r="1" spans="1:24">
      <c r="A1">
        <f>'6'!H5</f>
        <v>0</v>
      </c>
      <c r="B1" s="247" t="s">
        <v>78</v>
      </c>
      <c r="C1" s="248"/>
      <c r="D1" s="249" t="e">
        <f>VLOOKUP(A1,Kwaliteitscontroles!A5:J54,3)</f>
        <v>#N/A</v>
      </c>
      <c r="E1" s="250"/>
      <c r="F1" s="250"/>
      <c r="G1" s="250"/>
      <c r="H1" s="250"/>
      <c r="I1" s="250"/>
      <c r="J1" s="251"/>
      <c r="K1" s="68"/>
      <c r="X1" s="156" t="s">
        <v>238</v>
      </c>
    </row>
    <row r="2" spans="1:24">
      <c r="B2" s="247" t="s">
        <v>94</v>
      </c>
      <c r="C2" s="248"/>
      <c r="D2" s="249" t="e">
        <f>CONCATENATE(VLOOKUP(A1,Kwaliteitscontroles!A5:K54,4)," te ",VLOOKUP(A1,Kwaliteitscontroles!A5:K54,5))</f>
        <v>#N/A</v>
      </c>
      <c r="E2" s="250"/>
      <c r="F2" s="250"/>
      <c r="G2" s="250"/>
      <c r="H2" s="250"/>
      <c r="I2" s="250"/>
      <c r="J2" s="251"/>
      <c r="K2" s="68"/>
    </row>
    <row r="3" spans="1:24" ht="30">
      <c r="A3" s="33" t="s">
        <v>148</v>
      </c>
      <c r="B3" s="33" t="s">
        <v>95</v>
      </c>
      <c r="C3" s="33" t="s">
        <v>68</v>
      </c>
      <c r="D3" s="33" t="s">
        <v>96</v>
      </c>
      <c r="E3" s="33" t="s">
        <v>97</v>
      </c>
      <c r="F3" s="33" t="s">
        <v>66</v>
      </c>
      <c r="G3" s="33" t="s">
        <v>64</v>
      </c>
      <c r="H3" s="33" t="s">
        <v>65</v>
      </c>
      <c r="I3" s="33" t="s">
        <v>63</v>
      </c>
      <c r="J3" s="66" t="s">
        <v>189</v>
      </c>
      <c r="K3" s="33" t="s">
        <v>190</v>
      </c>
      <c r="L3" s="33" t="s">
        <v>149</v>
      </c>
      <c r="M3" s="33" t="s">
        <v>149</v>
      </c>
      <c r="N3" s="33" t="s">
        <v>60</v>
      </c>
      <c r="O3" s="33" t="s">
        <v>150</v>
      </c>
      <c r="P3" s="33" t="s">
        <v>98</v>
      </c>
      <c r="R3" s="66" t="s">
        <v>99</v>
      </c>
      <c r="S3" s="66" t="s">
        <v>100</v>
      </c>
      <c r="T3" s="33" t="s">
        <v>101</v>
      </c>
      <c r="U3" s="33" t="s">
        <v>102</v>
      </c>
      <c r="V3" s="33" t="s">
        <v>103</v>
      </c>
      <c r="W3" s="33" t="s">
        <v>104</v>
      </c>
    </row>
    <row r="4" spans="1:24">
      <c r="A4" s="30"/>
      <c r="B4" s="106"/>
      <c r="C4" s="33"/>
      <c r="D4" s="33"/>
      <c r="E4" s="106"/>
      <c r="F4" s="108"/>
      <c r="G4" s="108"/>
      <c r="H4" s="108"/>
      <c r="I4" s="108"/>
      <c r="J4" s="108"/>
      <c r="N4" s="108">
        <f t="shared" ref="N4:N67" si="0">SUM(F4:M4)</f>
        <v>0</v>
      </c>
      <c r="O4" s="108" t="e">
        <f>IF(D4="X",0,IF(E4="X",0,VLOOKUP(E4,'6'!$K$3:$L$16,2,FALSE)))</f>
        <v>#N/A</v>
      </c>
      <c r="P4" s="108" t="e">
        <f t="shared" ref="P4:P67" si="1">N4*O4</f>
        <v>#N/A</v>
      </c>
    </row>
    <row r="5" spans="1:24">
      <c r="A5" s="30"/>
      <c r="B5" s="106"/>
      <c r="C5" s="33"/>
      <c r="D5" s="33"/>
      <c r="E5" s="106"/>
      <c r="F5" s="108"/>
      <c r="G5" s="108"/>
      <c r="H5" s="108"/>
      <c r="I5" s="108"/>
      <c r="J5" s="108"/>
      <c r="N5" s="108">
        <f t="shared" si="0"/>
        <v>0</v>
      </c>
      <c r="O5" s="108" t="e">
        <f>IF(D5="X",0,IF(E5="X",0,VLOOKUP(E5,'6'!$K$3:$L$16,2,FALSE)))</f>
        <v>#N/A</v>
      </c>
      <c r="P5" s="108" t="e">
        <f t="shared" si="1"/>
        <v>#N/A</v>
      </c>
    </row>
    <row r="6" spans="1:24">
      <c r="A6" s="30"/>
      <c r="B6" s="106"/>
      <c r="C6" s="33"/>
      <c r="D6" s="33"/>
      <c r="E6" s="106"/>
      <c r="F6" s="108"/>
      <c r="G6" s="108"/>
      <c r="H6" s="108"/>
      <c r="I6" s="108"/>
      <c r="J6" s="108"/>
      <c r="N6" s="108">
        <f t="shared" si="0"/>
        <v>0</v>
      </c>
      <c r="O6" s="108" t="e">
        <f>IF(D6="X",0,IF(E6="X",0,VLOOKUP(E6,'6'!$K$3:$L$16,2,FALSE)))</f>
        <v>#N/A</v>
      </c>
      <c r="P6" s="108" t="e">
        <f t="shared" si="1"/>
        <v>#N/A</v>
      </c>
    </row>
    <row r="7" spans="1:24">
      <c r="A7" s="30"/>
      <c r="B7" s="106"/>
      <c r="C7" s="33"/>
      <c r="D7" s="33"/>
      <c r="E7" s="106"/>
      <c r="F7" s="108"/>
      <c r="G7" s="108"/>
      <c r="H7" s="108"/>
      <c r="I7" s="108"/>
      <c r="J7" s="108"/>
      <c r="N7" s="108">
        <f t="shared" si="0"/>
        <v>0</v>
      </c>
      <c r="O7" s="108" t="e">
        <f>IF(D7="X",0,IF(E7="X",0,VLOOKUP(E7,'6'!$K$3:$L$16,2,FALSE)))</f>
        <v>#N/A</v>
      </c>
      <c r="P7" s="108" t="e">
        <f t="shared" si="1"/>
        <v>#N/A</v>
      </c>
    </row>
    <row r="8" spans="1:24">
      <c r="A8" s="30"/>
      <c r="B8" s="106"/>
      <c r="C8" s="33"/>
      <c r="D8" s="33"/>
      <c r="E8" s="106"/>
      <c r="F8" s="108"/>
      <c r="G8" s="108"/>
      <c r="H8" s="108"/>
      <c r="I8" s="108"/>
      <c r="J8" s="108"/>
      <c r="N8" s="108">
        <f t="shared" si="0"/>
        <v>0</v>
      </c>
      <c r="O8" s="108" t="e">
        <f>IF(D8="X",0,IF(E8="X",0,VLOOKUP(E8,'6'!$K$3:$L$16,2,FALSE)))</f>
        <v>#N/A</v>
      </c>
      <c r="P8" s="108" t="e">
        <f t="shared" si="1"/>
        <v>#N/A</v>
      </c>
    </row>
    <row r="9" spans="1:24">
      <c r="A9" s="30"/>
      <c r="B9" s="106"/>
      <c r="C9" s="33"/>
      <c r="D9" s="33"/>
      <c r="E9" s="106"/>
      <c r="F9" s="108"/>
      <c r="G9" s="108"/>
      <c r="H9" s="108"/>
      <c r="I9" s="108"/>
      <c r="J9" s="108"/>
      <c r="N9" s="108">
        <f t="shared" si="0"/>
        <v>0</v>
      </c>
      <c r="O9" s="108" t="e">
        <f>IF(D9="X",0,IF(E9="X",0,VLOOKUP(E9,'6'!$K$3:$L$16,2,FALSE)))</f>
        <v>#N/A</v>
      </c>
      <c r="P9" s="108" t="e">
        <f t="shared" si="1"/>
        <v>#N/A</v>
      </c>
    </row>
    <row r="10" spans="1:24">
      <c r="A10" s="30"/>
      <c r="B10" s="106"/>
      <c r="C10" s="33"/>
      <c r="D10" s="33"/>
      <c r="E10" s="106"/>
      <c r="F10" s="108"/>
      <c r="G10" s="108"/>
      <c r="H10" s="108"/>
      <c r="I10" s="108"/>
      <c r="J10" s="108"/>
      <c r="N10" s="108">
        <f t="shared" si="0"/>
        <v>0</v>
      </c>
      <c r="O10" s="108" t="e">
        <f>IF(D10="X",0,IF(E10="X",0,VLOOKUP(E10,'6'!$K$3:$L$16,2,FALSE)))</f>
        <v>#N/A</v>
      </c>
      <c r="P10" s="108" t="e">
        <f t="shared" si="1"/>
        <v>#N/A</v>
      </c>
    </row>
    <row r="11" spans="1:24">
      <c r="A11" s="30"/>
      <c r="B11" s="106"/>
      <c r="C11" s="33"/>
      <c r="D11" s="33"/>
      <c r="E11" s="106"/>
      <c r="F11" s="108"/>
      <c r="G11" s="108"/>
      <c r="H11" s="108"/>
      <c r="I11" s="108"/>
      <c r="J11" s="108"/>
      <c r="N11" s="108">
        <f t="shared" si="0"/>
        <v>0</v>
      </c>
      <c r="O11" s="108" t="e">
        <f>IF(D11="X",0,IF(E11="X",0,VLOOKUP(E11,'6'!$K$3:$L$16,2,FALSE)))</f>
        <v>#N/A</v>
      </c>
      <c r="P11" s="108" t="e">
        <f t="shared" si="1"/>
        <v>#N/A</v>
      </c>
    </row>
    <row r="12" spans="1:24">
      <c r="A12" s="30"/>
      <c r="B12" s="106"/>
      <c r="C12" s="33"/>
      <c r="D12" s="33"/>
      <c r="E12" s="106"/>
      <c r="F12" s="108"/>
      <c r="G12" s="108"/>
      <c r="H12" s="108"/>
      <c r="I12" s="108"/>
      <c r="J12" s="108"/>
      <c r="N12" s="108">
        <f t="shared" si="0"/>
        <v>0</v>
      </c>
      <c r="O12" s="108" t="e">
        <f>IF(D12="X",0,IF(E12="X",0,VLOOKUP(E12,'6'!$K$3:$L$16,2,FALSE)))</f>
        <v>#N/A</v>
      </c>
      <c r="P12" s="108" t="e">
        <f t="shared" si="1"/>
        <v>#N/A</v>
      </c>
    </row>
    <row r="13" spans="1:24">
      <c r="A13" s="30"/>
      <c r="B13" s="106"/>
      <c r="C13" s="33"/>
      <c r="D13" s="33"/>
      <c r="E13" s="106"/>
      <c r="F13" s="108"/>
      <c r="G13" s="108"/>
      <c r="H13" s="108"/>
      <c r="I13" s="108"/>
      <c r="J13" s="108"/>
      <c r="N13" s="108">
        <f t="shared" si="0"/>
        <v>0</v>
      </c>
      <c r="O13" s="108" t="e">
        <f>IF(D13="X",0,IF(E13="X",0,VLOOKUP(E13,'6'!$K$3:$L$16,2,FALSE)))</f>
        <v>#N/A</v>
      </c>
      <c r="P13" s="108" t="e">
        <f t="shared" si="1"/>
        <v>#N/A</v>
      </c>
    </row>
    <row r="14" spans="1:24">
      <c r="A14" s="30"/>
      <c r="B14" s="106"/>
      <c r="C14" s="33"/>
      <c r="D14" s="33"/>
      <c r="E14" s="106"/>
      <c r="F14" s="108"/>
      <c r="G14" s="108"/>
      <c r="H14" s="108"/>
      <c r="I14" s="108"/>
      <c r="J14" s="108"/>
      <c r="N14" s="108">
        <f t="shared" si="0"/>
        <v>0</v>
      </c>
      <c r="O14" s="108" t="e">
        <f>IF(D14="X",0,IF(E14="X",0,VLOOKUP(E14,'6'!$K$3:$L$16,2,FALSE)))</f>
        <v>#N/A</v>
      </c>
      <c r="P14" s="108" t="e">
        <f t="shared" si="1"/>
        <v>#N/A</v>
      </c>
    </row>
    <row r="15" spans="1:24">
      <c r="A15" s="30"/>
      <c r="B15" s="106"/>
      <c r="C15" s="33"/>
      <c r="D15" s="33"/>
      <c r="E15" s="106"/>
      <c r="F15" s="108"/>
      <c r="G15" s="108"/>
      <c r="H15" s="108"/>
      <c r="I15" s="108"/>
      <c r="J15" s="108"/>
      <c r="N15" s="108">
        <f t="shared" si="0"/>
        <v>0</v>
      </c>
      <c r="O15" s="108" t="e">
        <f>IF(D15="X",0,IF(E15="X",0,VLOOKUP(E15,'6'!$K$3:$L$16,2,FALSE)))</f>
        <v>#N/A</v>
      </c>
      <c r="P15" s="108" t="e">
        <f t="shared" si="1"/>
        <v>#N/A</v>
      </c>
    </row>
    <row r="16" spans="1:24">
      <c r="A16" s="30"/>
      <c r="B16" s="106"/>
      <c r="C16" s="33"/>
      <c r="D16" s="33"/>
      <c r="E16" s="106"/>
      <c r="F16" s="108"/>
      <c r="G16" s="108"/>
      <c r="H16" s="108"/>
      <c r="I16" s="108"/>
      <c r="J16" s="108"/>
      <c r="N16" s="108">
        <f t="shared" si="0"/>
        <v>0</v>
      </c>
      <c r="O16" s="108" t="e">
        <f>IF(D16="X",0,IF(E16="X",0,VLOOKUP(E16,'6'!$K$3:$L$16,2,FALSE)))</f>
        <v>#N/A</v>
      </c>
      <c r="P16" s="108" t="e">
        <f t="shared" si="1"/>
        <v>#N/A</v>
      </c>
    </row>
    <row r="17" spans="1:16">
      <c r="A17" s="30"/>
      <c r="B17" s="106"/>
      <c r="C17" s="33"/>
      <c r="D17" s="33"/>
      <c r="E17" s="106"/>
      <c r="F17" s="108"/>
      <c r="G17" s="108"/>
      <c r="H17" s="108"/>
      <c r="I17" s="108"/>
      <c r="J17" s="108"/>
      <c r="N17" s="108">
        <f t="shared" si="0"/>
        <v>0</v>
      </c>
      <c r="O17" s="108" t="e">
        <f>IF(D17="X",0,IF(E17="X",0,VLOOKUP(E17,'6'!$K$3:$L$16,2,FALSE)))</f>
        <v>#N/A</v>
      </c>
      <c r="P17" s="108" t="e">
        <f t="shared" si="1"/>
        <v>#N/A</v>
      </c>
    </row>
    <row r="18" spans="1:16">
      <c r="A18" s="30"/>
      <c r="B18" s="106"/>
      <c r="C18" s="33"/>
      <c r="D18" s="33"/>
      <c r="E18" s="106"/>
      <c r="F18" s="108"/>
      <c r="G18" s="108"/>
      <c r="H18" s="108"/>
      <c r="I18" s="108"/>
      <c r="J18" s="108"/>
      <c r="N18" s="108">
        <f t="shared" si="0"/>
        <v>0</v>
      </c>
      <c r="O18" s="108" t="e">
        <f>IF(D18="X",0,IF(E18="X",0,VLOOKUP(E18,'6'!$K$3:$L$16,2,FALSE)))</f>
        <v>#N/A</v>
      </c>
      <c r="P18" s="108" t="e">
        <f t="shared" si="1"/>
        <v>#N/A</v>
      </c>
    </row>
    <row r="19" spans="1:16">
      <c r="A19" s="30"/>
      <c r="B19" s="106"/>
      <c r="C19" s="33"/>
      <c r="D19" s="33"/>
      <c r="E19" s="106"/>
      <c r="F19" s="108"/>
      <c r="G19" s="108"/>
      <c r="H19" s="108"/>
      <c r="I19" s="108"/>
      <c r="J19" s="108"/>
      <c r="N19" s="108">
        <f t="shared" si="0"/>
        <v>0</v>
      </c>
      <c r="O19" s="108" t="e">
        <f>IF(D19="X",0,IF(E19="X",0,VLOOKUP(E19,'6'!$K$3:$L$16,2,FALSE)))</f>
        <v>#N/A</v>
      </c>
      <c r="P19" s="108" t="e">
        <f t="shared" si="1"/>
        <v>#N/A</v>
      </c>
    </row>
    <row r="20" spans="1:16">
      <c r="A20" s="30"/>
      <c r="B20" s="106"/>
      <c r="C20" s="33"/>
      <c r="D20" s="33"/>
      <c r="E20" s="106"/>
      <c r="F20" s="108"/>
      <c r="G20" s="108"/>
      <c r="H20" s="108"/>
      <c r="I20" s="108"/>
      <c r="J20" s="108"/>
      <c r="N20" s="108">
        <f t="shared" si="0"/>
        <v>0</v>
      </c>
      <c r="O20" s="108" t="e">
        <f>IF(D20="X",0,IF(E20="X",0,VLOOKUP(E20,'6'!$K$3:$L$16,2,FALSE)))</f>
        <v>#N/A</v>
      </c>
      <c r="P20" s="108" t="e">
        <f t="shared" si="1"/>
        <v>#N/A</v>
      </c>
    </row>
    <row r="21" spans="1:16">
      <c r="A21" s="30"/>
      <c r="B21" s="106"/>
      <c r="C21" s="33"/>
      <c r="D21" s="33"/>
      <c r="E21" s="106"/>
      <c r="F21" s="108"/>
      <c r="G21" s="108"/>
      <c r="H21" s="108"/>
      <c r="I21" s="108"/>
      <c r="J21" s="108"/>
      <c r="N21" s="108">
        <f t="shared" si="0"/>
        <v>0</v>
      </c>
      <c r="O21" s="108" t="e">
        <f>IF(D21="X",0,IF(E21="X",0,VLOOKUP(E21,'6'!$K$3:$L$16,2,FALSE)))</f>
        <v>#N/A</v>
      </c>
      <c r="P21" s="108" t="e">
        <f t="shared" si="1"/>
        <v>#N/A</v>
      </c>
    </row>
    <row r="22" spans="1:16">
      <c r="A22" s="30"/>
      <c r="B22" s="106"/>
      <c r="C22" s="33"/>
      <c r="D22" s="33"/>
      <c r="E22" s="106"/>
      <c r="F22" s="108"/>
      <c r="G22" s="108"/>
      <c r="H22" s="108"/>
      <c r="I22" s="108"/>
      <c r="J22" s="108"/>
      <c r="N22" s="108">
        <f t="shared" si="0"/>
        <v>0</v>
      </c>
      <c r="O22" s="108" t="e">
        <f>IF(D22="X",0,IF(E22="X",0,VLOOKUP(E22,'6'!$K$3:$L$16,2,FALSE)))</f>
        <v>#N/A</v>
      </c>
      <c r="P22" s="108" t="e">
        <f t="shared" si="1"/>
        <v>#N/A</v>
      </c>
    </row>
    <row r="23" spans="1:16">
      <c r="A23" s="30"/>
      <c r="B23" s="106"/>
      <c r="C23" s="33"/>
      <c r="D23" s="33"/>
      <c r="E23" s="106"/>
      <c r="F23" s="108"/>
      <c r="G23" s="108"/>
      <c r="H23" s="108"/>
      <c r="I23" s="108"/>
      <c r="J23" s="108"/>
      <c r="N23" s="108">
        <f t="shared" si="0"/>
        <v>0</v>
      </c>
      <c r="O23" s="108" t="e">
        <f>IF(D23="X",0,IF(E23="X",0,VLOOKUP(E23,'6'!$K$3:$L$16,2,FALSE)))</f>
        <v>#N/A</v>
      </c>
      <c r="P23" s="108" t="e">
        <f t="shared" si="1"/>
        <v>#N/A</v>
      </c>
    </row>
    <row r="24" spans="1:16">
      <c r="A24" s="30"/>
      <c r="B24" s="106"/>
      <c r="C24" s="33"/>
      <c r="D24" s="33"/>
      <c r="E24" s="106"/>
      <c r="F24" s="108"/>
      <c r="G24" s="108"/>
      <c r="H24" s="108"/>
      <c r="I24" s="108"/>
      <c r="J24" s="108"/>
      <c r="N24" s="108">
        <f t="shared" si="0"/>
        <v>0</v>
      </c>
      <c r="O24" s="108" t="e">
        <f>IF(D24="X",0,IF(E24="X",0,VLOOKUP(E24,'6'!$K$3:$L$16,2,FALSE)))</f>
        <v>#N/A</v>
      </c>
      <c r="P24" s="108" t="e">
        <f t="shared" si="1"/>
        <v>#N/A</v>
      </c>
    </row>
    <row r="25" spans="1:16">
      <c r="A25" s="30"/>
      <c r="B25" s="106"/>
      <c r="C25" s="33"/>
      <c r="D25" s="33"/>
      <c r="E25" s="106"/>
      <c r="F25" s="108"/>
      <c r="G25" s="108"/>
      <c r="H25" s="108"/>
      <c r="I25" s="108"/>
      <c r="J25" s="108"/>
      <c r="N25" s="108">
        <f t="shared" si="0"/>
        <v>0</v>
      </c>
      <c r="O25" s="108" t="e">
        <f>IF(D25="X",0,IF(E25="X",0,VLOOKUP(E25,'6'!$K$3:$L$16,2,FALSE)))</f>
        <v>#N/A</v>
      </c>
      <c r="P25" s="108" t="e">
        <f t="shared" si="1"/>
        <v>#N/A</v>
      </c>
    </row>
    <row r="26" spans="1:16">
      <c r="A26" s="30"/>
      <c r="B26" s="106"/>
      <c r="C26" s="33"/>
      <c r="D26" s="33"/>
      <c r="E26" s="106"/>
      <c r="F26" s="108"/>
      <c r="G26" s="108"/>
      <c r="H26" s="108"/>
      <c r="I26" s="108"/>
      <c r="J26" s="108"/>
      <c r="N26" s="108">
        <f t="shared" si="0"/>
        <v>0</v>
      </c>
      <c r="O26" s="108" t="e">
        <f>IF(D26="X",0,IF(E26="X",0,VLOOKUP(E26,'6'!$K$3:$L$16,2,FALSE)))</f>
        <v>#N/A</v>
      </c>
      <c r="P26" s="108" t="e">
        <f t="shared" si="1"/>
        <v>#N/A</v>
      </c>
    </row>
    <row r="27" spans="1:16">
      <c r="A27" s="30"/>
      <c r="B27" s="106"/>
      <c r="C27" s="33"/>
      <c r="D27" s="33"/>
      <c r="E27" s="106"/>
      <c r="F27" s="108"/>
      <c r="G27" s="108"/>
      <c r="H27" s="108"/>
      <c r="I27" s="108"/>
      <c r="J27" s="108"/>
      <c r="N27" s="108">
        <f t="shared" si="0"/>
        <v>0</v>
      </c>
      <c r="O27" s="108" t="e">
        <f>IF(D27="X",0,IF(E27="X",0,VLOOKUP(E27,'6'!$K$3:$L$16,2,FALSE)))</f>
        <v>#N/A</v>
      </c>
      <c r="P27" s="108" t="e">
        <f t="shared" si="1"/>
        <v>#N/A</v>
      </c>
    </row>
    <row r="28" spans="1:16">
      <c r="A28" s="30"/>
      <c r="B28" s="106"/>
      <c r="C28" s="33"/>
      <c r="D28" s="33"/>
      <c r="E28" s="106"/>
      <c r="F28" s="108"/>
      <c r="G28" s="108"/>
      <c r="H28" s="108"/>
      <c r="I28" s="108"/>
      <c r="J28" s="108"/>
      <c r="N28" s="108">
        <f t="shared" si="0"/>
        <v>0</v>
      </c>
      <c r="O28" s="108" t="e">
        <f>IF(D28="X",0,IF(E28="X",0,VLOOKUP(E28,'6'!$K$3:$L$16,2,FALSE)))</f>
        <v>#N/A</v>
      </c>
      <c r="P28" s="108" t="e">
        <f t="shared" si="1"/>
        <v>#N/A</v>
      </c>
    </row>
    <row r="29" spans="1:16">
      <c r="A29" s="30"/>
      <c r="B29" s="106"/>
      <c r="C29" s="33"/>
      <c r="D29" s="33"/>
      <c r="E29" s="106"/>
      <c r="F29" s="108"/>
      <c r="G29" s="108"/>
      <c r="H29" s="108"/>
      <c r="I29" s="108"/>
      <c r="J29" s="108"/>
      <c r="N29" s="108">
        <f t="shared" si="0"/>
        <v>0</v>
      </c>
      <c r="O29" s="108" t="e">
        <f>IF(D29="X",0,IF(E29="X",0,VLOOKUP(E29,'6'!$K$3:$L$16,2,FALSE)))</f>
        <v>#N/A</v>
      </c>
      <c r="P29" s="108" t="e">
        <f t="shared" si="1"/>
        <v>#N/A</v>
      </c>
    </row>
    <row r="30" spans="1:16">
      <c r="A30" s="30"/>
      <c r="B30" s="106"/>
      <c r="C30" s="33"/>
      <c r="D30" s="33"/>
      <c r="E30" s="106"/>
      <c r="F30" s="108"/>
      <c r="G30" s="108"/>
      <c r="H30" s="108"/>
      <c r="I30" s="108"/>
      <c r="J30" s="108"/>
      <c r="N30" s="108">
        <f t="shared" si="0"/>
        <v>0</v>
      </c>
      <c r="O30" s="108" t="e">
        <f>IF(D30="X",0,IF(E30="X",0,VLOOKUP(E30,'6'!$K$3:$L$16,2,FALSE)))</f>
        <v>#N/A</v>
      </c>
      <c r="P30" s="108" t="e">
        <f t="shared" si="1"/>
        <v>#N/A</v>
      </c>
    </row>
    <row r="31" spans="1:16">
      <c r="A31" s="30"/>
      <c r="B31" s="106"/>
      <c r="C31" s="33"/>
      <c r="D31" s="33"/>
      <c r="E31" s="106"/>
      <c r="F31" s="108"/>
      <c r="G31" s="108"/>
      <c r="H31" s="108"/>
      <c r="I31" s="108"/>
      <c r="J31" s="108"/>
      <c r="N31" s="108">
        <f t="shared" si="0"/>
        <v>0</v>
      </c>
      <c r="O31" s="108" t="e">
        <f>IF(D31="X",0,IF(E31="X",0,VLOOKUP(E31,'6'!$K$3:$L$16,2,FALSE)))</f>
        <v>#N/A</v>
      </c>
      <c r="P31" s="108" t="e">
        <f t="shared" si="1"/>
        <v>#N/A</v>
      </c>
    </row>
    <row r="32" spans="1:16">
      <c r="A32" s="30"/>
      <c r="B32" s="106"/>
      <c r="C32" s="33"/>
      <c r="D32" s="33"/>
      <c r="E32" s="106"/>
      <c r="F32" s="108"/>
      <c r="G32" s="108"/>
      <c r="H32" s="108"/>
      <c r="I32" s="108"/>
      <c r="J32" s="108"/>
      <c r="N32" s="108">
        <f t="shared" si="0"/>
        <v>0</v>
      </c>
      <c r="O32" s="108" t="e">
        <f>IF(D32="X",0,IF(E32="X",0,VLOOKUP(E32,'6'!$K$3:$L$16,2,FALSE)))</f>
        <v>#N/A</v>
      </c>
      <c r="P32" s="108" t="e">
        <f t="shared" si="1"/>
        <v>#N/A</v>
      </c>
    </row>
    <row r="33" spans="1:16">
      <c r="A33" s="30"/>
      <c r="B33" s="106"/>
      <c r="C33" s="33"/>
      <c r="D33" s="33"/>
      <c r="E33" s="106"/>
      <c r="F33" s="108"/>
      <c r="G33" s="108"/>
      <c r="H33" s="108"/>
      <c r="I33" s="108"/>
      <c r="J33" s="108"/>
      <c r="N33" s="108">
        <f t="shared" si="0"/>
        <v>0</v>
      </c>
      <c r="O33" s="108" t="e">
        <f>IF(D33="X",0,IF(E33="X",0,VLOOKUP(E33,'6'!$K$3:$L$16,2,FALSE)))</f>
        <v>#N/A</v>
      </c>
      <c r="P33" s="108" t="e">
        <f t="shared" si="1"/>
        <v>#N/A</v>
      </c>
    </row>
    <row r="34" spans="1:16">
      <c r="A34" s="30"/>
      <c r="B34" s="106"/>
      <c r="C34" s="33"/>
      <c r="D34" s="33"/>
      <c r="E34" s="106"/>
      <c r="F34" s="108"/>
      <c r="G34" s="108"/>
      <c r="H34" s="108"/>
      <c r="I34" s="108"/>
      <c r="J34" s="108"/>
      <c r="N34" s="108">
        <f t="shared" si="0"/>
        <v>0</v>
      </c>
      <c r="O34" s="108" t="e">
        <f>IF(D34="X",0,IF(E34="X",0,VLOOKUP(E34,'6'!$K$3:$L$16,2,FALSE)))</f>
        <v>#N/A</v>
      </c>
      <c r="P34" s="108" t="e">
        <f t="shared" si="1"/>
        <v>#N/A</v>
      </c>
    </row>
    <row r="35" spans="1:16">
      <c r="A35" s="30"/>
      <c r="B35" s="106"/>
      <c r="C35" s="33"/>
      <c r="D35" s="33"/>
      <c r="E35" s="106"/>
      <c r="F35" s="108"/>
      <c r="G35" s="108"/>
      <c r="H35" s="108"/>
      <c r="I35" s="108"/>
      <c r="J35" s="108"/>
      <c r="N35" s="108">
        <f t="shared" si="0"/>
        <v>0</v>
      </c>
      <c r="O35" s="108" t="e">
        <f>IF(D35="X",0,IF(E35="X",0,VLOOKUP(E35,'6'!$K$3:$L$16,2,FALSE)))</f>
        <v>#N/A</v>
      </c>
      <c r="P35" s="108" t="e">
        <f t="shared" si="1"/>
        <v>#N/A</v>
      </c>
    </row>
    <row r="36" spans="1:16">
      <c r="A36" s="30"/>
      <c r="B36" s="106"/>
      <c r="C36" s="33"/>
      <c r="D36" s="33"/>
      <c r="E36" s="106"/>
      <c r="F36" s="108"/>
      <c r="G36" s="108"/>
      <c r="H36" s="108"/>
      <c r="I36" s="108"/>
      <c r="J36" s="108"/>
      <c r="N36" s="108">
        <f t="shared" si="0"/>
        <v>0</v>
      </c>
      <c r="O36" s="108" t="e">
        <f>IF(D36="X",0,IF(E36="X",0,VLOOKUP(E36,'6'!$K$3:$L$16,2,FALSE)))</f>
        <v>#N/A</v>
      </c>
      <c r="P36" s="108" t="e">
        <f t="shared" si="1"/>
        <v>#N/A</v>
      </c>
    </row>
    <row r="37" spans="1:16">
      <c r="A37" s="30"/>
      <c r="B37" s="106"/>
      <c r="C37" s="33"/>
      <c r="D37" s="33"/>
      <c r="E37" s="106"/>
      <c r="F37" s="108"/>
      <c r="G37" s="108"/>
      <c r="H37" s="108"/>
      <c r="I37" s="108"/>
      <c r="J37" s="108"/>
      <c r="N37" s="108">
        <f t="shared" si="0"/>
        <v>0</v>
      </c>
      <c r="O37" s="108" t="e">
        <f>IF(D37="X",0,IF(E37="X",0,VLOOKUP(E37,'6'!$K$3:$L$16,2,FALSE)))</f>
        <v>#N/A</v>
      </c>
      <c r="P37" s="108" t="e">
        <f t="shared" si="1"/>
        <v>#N/A</v>
      </c>
    </row>
    <row r="38" spans="1:16">
      <c r="A38" s="30"/>
      <c r="B38" s="106"/>
      <c r="C38" s="33"/>
      <c r="D38" s="33"/>
      <c r="E38" s="106"/>
      <c r="F38" s="108"/>
      <c r="G38" s="108"/>
      <c r="H38" s="108"/>
      <c r="I38" s="108"/>
      <c r="J38" s="108"/>
      <c r="N38" s="108">
        <f t="shared" si="0"/>
        <v>0</v>
      </c>
      <c r="O38" s="108" t="e">
        <f>IF(D38="X",0,IF(E38="X",0,VLOOKUP(E38,'6'!$K$3:$L$16,2,FALSE)))</f>
        <v>#N/A</v>
      </c>
      <c r="P38" s="108" t="e">
        <f t="shared" si="1"/>
        <v>#N/A</v>
      </c>
    </row>
    <row r="39" spans="1:16">
      <c r="A39" s="30"/>
      <c r="B39" s="106"/>
      <c r="C39" s="33"/>
      <c r="D39" s="33"/>
      <c r="E39" s="106"/>
      <c r="F39" s="108"/>
      <c r="G39" s="108"/>
      <c r="H39" s="108"/>
      <c r="I39" s="108"/>
      <c r="J39" s="108"/>
      <c r="N39" s="108">
        <f t="shared" si="0"/>
        <v>0</v>
      </c>
      <c r="O39" s="108" t="e">
        <f>IF(D39="X",0,IF(E39="X",0,VLOOKUP(E39,'6'!$K$3:$L$16,2,FALSE)))</f>
        <v>#N/A</v>
      </c>
      <c r="P39" s="108" t="e">
        <f t="shared" si="1"/>
        <v>#N/A</v>
      </c>
    </row>
    <row r="40" spans="1:16">
      <c r="A40" s="30"/>
      <c r="B40" s="106"/>
      <c r="C40" s="33"/>
      <c r="D40" s="33"/>
      <c r="E40" s="106"/>
      <c r="F40" s="108"/>
      <c r="G40" s="108"/>
      <c r="H40" s="108"/>
      <c r="I40" s="108"/>
      <c r="J40" s="108"/>
      <c r="N40" s="108">
        <f t="shared" si="0"/>
        <v>0</v>
      </c>
      <c r="O40" s="108" t="e">
        <f>IF(D40="X",0,IF(E40="X",0,VLOOKUP(E40,'6'!$K$3:$L$16,2,FALSE)))</f>
        <v>#N/A</v>
      </c>
      <c r="P40" s="108" t="e">
        <f t="shared" si="1"/>
        <v>#N/A</v>
      </c>
    </row>
    <row r="41" spans="1:16">
      <c r="A41" s="30"/>
      <c r="B41" s="106"/>
      <c r="C41" s="33"/>
      <c r="D41" s="33"/>
      <c r="E41" s="106"/>
      <c r="F41" s="108"/>
      <c r="G41" s="108"/>
      <c r="H41" s="108"/>
      <c r="I41" s="108"/>
      <c r="J41" s="108"/>
      <c r="N41" s="108">
        <f t="shared" si="0"/>
        <v>0</v>
      </c>
      <c r="O41" s="108" t="e">
        <f>IF(D41="X",0,IF(E41="X",0,VLOOKUP(E41,'6'!$K$3:$L$16,2,FALSE)))</f>
        <v>#N/A</v>
      </c>
      <c r="P41" s="108" t="e">
        <f t="shared" si="1"/>
        <v>#N/A</v>
      </c>
    </row>
    <row r="42" spans="1:16">
      <c r="A42" s="30"/>
      <c r="B42" s="106"/>
      <c r="C42" s="33"/>
      <c r="D42" s="33"/>
      <c r="E42" s="106"/>
      <c r="F42" s="108"/>
      <c r="G42" s="108"/>
      <c r="H42" s="108"/>
      <c r="I42" s="108"/>
      <c r="J42" s="108"/>
      <c r="N42" s="108">
        <f t="shared" si="0"/>
        <v>0</v>
      </c>
      <c r="O42" s="108" t="e">
        <f>IF(D42="X",0,IF(E42="X",0,VLOOKUP(E42,'6'!$K$3:$L$16,2,FALSE)))</f>
        <v>#N/A</v>
      </c>
      <c r="P42" s="108" t="e">
        <f t="shared" si="1"/>
        <v>#N/A</v>
      </c>
    </row>
    <row r="43" spans="1:16">
      <c r="A43" s="30"/>
      <c r="B43" s="106"/>
      <c r="C43" s="33"/>
      <c r="D43" s="33"/>
      <c r="E43" s="106"/>
      <c r="F43" s="108"/>
      <c r="G43" s="108"/>
      <c r="H43" s="108"/>
      <c r="I43" s="108"/>
      <c r="J43" s="108"/>
      <c r="N43" s="108">
        <f t="shared" si="0"/>
        <v>0</v>
      </c>
      <c r="O43" s="108" t="e">
        <f>IF(D43="X",0,IF(E43="X",0,VLOOKUP(E43,'6'!$K$3:$L$16,2,FALSE)))</f>
        <v>#N/A</v>
      </c>
      <c r="P43" s="108" t="e">
        <f t="shared" si="1"/>
        <v>#N/A</v>
      </c>
    </row>
    <row r="44" spans="1:16">
      <c r="A44" s="30"/>
      <c r="B44" s="106"/>
      <c r="C44" s="33"/>
      <c r="D44" s="33"/>
      <c r="E44" s="106"/>
      <c r="F44" s="108"/>
      <c r="G44" s="108"/>
      <c r="H44" s="108"/>
      <c r="I44" s="108"/>
      <c r="J44" s="108"/>
      <c r="N44" s="108">
        <f t="shared" si="0"/>
        <v>0</v>
      </c>
      <c r="O44" s="108" t="e">
        <f>IF(D44="X",0,IF(E44="X",0,VLOOKUP(E44,'6'!$K$3:$L$16,2,FALSE)))</f>
        <v>#N/A</v>
      </c>
      <c r="P44" s="108" t="e">
        <f t="shared" si="1"/>
        <v>#N/A</v>
      </c>
    </row>
    <row r="45" spans="1:16">
      <c r="A45" s="30"/>
      <c r="B45" s="106"/>
      <c r="C45" s="33"/>
      <c r="D45" s="33"/>
      <c r="E45" s="106"/>
      <c r="F45" s="108"/>
      <c r="G45" s="108"/>
      <c r="H45" s="108"/>
      <c r="I45" s="108"/>
      <c r="J45" s="108"/>
      <c r="N45" s="108">
        <f t="shared" si="0"/>
        <v>0</v>
      </c>
      <c r="O45" s="108" t="e">
        <f>IF(D45="X",0,IF(E45="X",0,VLOOKUP(E45,'6'!$K$3:$L$16,2,FALSE)))</f>
        <v>#N/A</v>
      </c>
      <c r="P45" s="108" t="e">
        <f t="shared" si="1"/>
        <v>#N/A</v>
      </c>
    </row>
    <row r="46" spans="1:16">
      <c r="A46" s="30"/>
      <c r="B46" s="106"/>
      <c r="C46" s="33"/>
      <c r="D46" s="33"/>
      <c r="E46" s="106"/>
      <c r="F46" s="108"/>
      <c r="G46" s="108"/>
      <c r="H46" s="108"/>
      <c r="I46" s="108"/>
      <c r="J46" s="108"/>
      <c r="N46" s="108">
        <f t="shared" si="0"/>
        <v>0</v>
      </c>
      <c r="O46" s="108" t="e">
        <f>IF(D46="X",0,IF(E46="X",0,VLOOKUP(E46,'6'!$K$3:$L$16,2,FALSE)))</f>
        <v>#N/A</v>
      </c>
      <c r="P46" s="108" t="e">
        <f t="shared" si="1"/>
        <v>#N/A</v>
      </c>
    </row>
    <row r="47" spans="1:16">
      <c r="A47" s="30"/>
      <c r="B47" s="106"/>
      <c r="C47" s="33"/>
      <c r="D47" s="33"/>
      <c r="E47" s="106"/>
      <c r="F47" s="108"/>
      <c r="G47" s="108"/>
      <c r="H47" s="108"/>
      <c r="I47" s="108"/>
      <c r="J47" s="108"/>
      <c r="N47" s="108">
        <f t="shared" si="0"/>
        <v>0</v>
      </c>
      <c r="O47" s="108" t="e">
        <f>IF(D47="X",0,IF(E47="X",0,VLOOKUP(E47,'6'!$K$3:$L$16,2,FALSE)))</f>
        <v>#N/A</v>
      </c>
      <c r="P47" s="108" t="e">
        <f t="shared" si="1"/>
        <v>#N/A</v>
      </c>
    </row>
    <row r="48" spans="1:16">
      <c r="A48" s="30"/>
      <c r="B48" s="106"/>
      <c r="C48" s="33"/>
      <c r="D48" s="33"/>
      <c r="E48" s="106"/>
      <c r="F48" s="108"/>
      <c r="G48" s="108"/>
      <c r="H48" s="108"/>
      <c r="I48" s="108"/>
      <c r="J48" s="108"/>
      <c r="N48" s="108">
        <f t="shared" si="0"/>
        <v>0</v>
      </c>
      <c r="O48" s="108" t="e">
        <f>IF(D48="X",0,IF(E48="X",0,VLOOKUP(E48,'6'!$K$3:$L$16,2,FALSE)))</f>
        <v>#N/A</v>
      </c>
      <c r="P48" s="108" t="e">
        <f t="shared" si="1"/>
        <v>#N/A</v>
      </c>
    </row>
    <row r="49" spans="1:16">
      <c r="A49" s="30"/>
      <c r="B49" s="106"/>
      <c r="C49" s="33"/>
      <c r="D49" s="33"/>
      <c r="E49" s="106"/>
      <c r="F49" s="108"/>
      <c r="G49" s="108"/>
      <c r="H49" s="108"/>
      <c r="I49" s="108"/>
      <c r="J49" s="108"/>
      <c r="N49" s="108">
        <f t="shared" si="0"/>
        <v>0</v>
      </c>
      <c r="O49" s="108" t="e">
        <f>IF(D49="X",0,IF(E49="X",0,VLOOKUP(E49,'6'!$K$3:$L$16,2,FALSE)))</f>
        <v>#N/A</v>
      </c>
      <c r="P49" s="108" t="e">
        <f t="shared" si="1"/>
        <v>#N/A</v>
      </c>
    </row>
    <row r="50" spans="1:16">
      <c r="A50" s="30"/>
      <c r="B50" s="106"/>
      <c r="C50" s="33"/>
      <c r="D50" s="33"/>
      <c r="E50" s="106"/>
      <c r="F50" s="108"/>
      <c r="G50" s="108"/>
      <c r="H50" s="108"/>
      <c r="I50" s="108"/>
      <c r="J50" s="108"/>
      <c r="N50" s="108">
        <f t="shared" si="0"/>
        <v>0</v>
      </c>
      <c r="O50" s="108" t="e">
        <f>IF(D50="X",0,IF(E50="X",0,VLOOKUP(E50,'6'!$K$3:$L$16,2,FALSE)))</f>
        <v>#N/A</v>
      </c>
      <c r="P50" s="108" t="e">
        <f t="shared" si="1"/>
        <v>#N/A</v>
      </c>
    </row>
    <row r="51" spans="1:16">
      <c r="A51" s="30"/>
      <c r="B51" s="106"/>
      <c r="C51" s="33"/>
      <c r="D51" s="33"/>
      <c r="E51" s="106"/>
      <c r="F51" s="108"/>
      <c r="G51" s="108"/>
      <c r="H51" s="108"/>
      <c r="I51" s="108"/>
      <c r="J51" s="108"/>
      <c r="N51" s="108">
        <f t="shared" si="0"/>
        <v>0</v>
      </c>
      <c r="O51" s="108" t="e">
        <f>IF(D51="X",0,IF(E51="X",0,VLOOKUP(E51,'6'!$K$3:$L$16,2,FALSE)))</f>
        <v>#N/A</v>
      </c>
      <c r="P51" s="108" t="e">
        <f t="shared" si="1"/>
        <v>#N/A</v>
      </c>
    </row>
    <row r="52" spans="1:16">
      <c r="A52" s="30"/>
      <c r="B52" s="106"/>
      <c r="C52" s="33"/>
      <c r="D52" s="33"/>
      <c r="E52" s="106"/>
      <c r="F52" s="108"/>
      <c r="G52" s="108"/>
      <c r="H52" s="108"/>
      <c r="I52" s="108"/>
      <c r="J52" s="108"/>
      <c r="N52" s="108">
        <f t="shared" si="0"/>
        <v>0</v>
      </c>
      <c r="O52" s="108" t="e">
        <f>IF(D52="X",0,IF(E52="X",0,VLOOKUP(E52,'6'!$K$3:$L$16,2,FALSE)))</f>
        <v>#N/A</v>
      </c>
      <c r="P52" s="108" t="e">
        <f t="shared" si="1"/>
        <v>#N/A</v>
      </c>
    </row>
    <row r="53" spans="1:16">
      <c r="A53" s="30"/>
      <c r="B53" s="106"/>
      <c r="C53" s="33"/>
      <c r="D53" s="33"/>
      <c r="E53" s="106"/>
      <c r="F53" s="108"/>
      <c r="G53" s="108"/>
      <c r="H53" s="108"/>
      <c r="I53" s="108"/>
      <c r="J53" s="108"/>
      <c r="N53" s="108">
        <f t="shared" si="0"/>
        <v>0</v>
      </c>
      <c r="O53" s="108" t="e">
        <f>IF(D53="X",0,IF(E53="X",0,VLOOKUP(E53,'6'!$K$3:$L$16,2,FALSE)))</f>
        <v>#N/A</v>
      </c>
      <c r="P53" s="108" t="e">
        <f t="shared" si="1"/>
        <v>#N/A</v>
      </c>
    </row>
    <row r="54" spans="1:16">
      <c r="A54" s="30"/>
      <c r="B54" s="106"/>
      <c r="C54" s="33"/>
      <c r="D54" s="33"/>
      <c r="E54" s="106"/>
      <c r="F54" s="108"/>
      <c r="G54" s="108"/>
      <c r="H54" s="108"/>
      <c r="I54" s="108"/>
      <c r="J54" s="108"/>
      <c r="N54" s="108">
        <f t="shared" si="0"/>
        <v>0</v>
      </c>
      <c r="O54" s="108" t="e">
        <f>IF(D54="X",0,IF(E54="X",0,VLOOKUP(E54,'6'!$K$3:$L$16,2,FALSE)))</f>
        <v>#N/A</v>
      </c>
      <c r="P54" s="108" t="e">
        <f t="shared" si="1"/>
        <v>#N/A</v>
      </c>
    </row>
    <row r="55" spans="1:16">
      <c r="A55" s="30"/>
      <c r="B55" s="106"/>
      <c r="C55" s="33"/>
      <c r="D55" s="33"/>
      <c r="E55" s="106"/>
      <c r="F55" s="108"/>
      <c r="G55" s="108"/>
      <c r="H55" s="108"/>
      <c r="I55" s="108"/>
      <c r="J55" s="108"/>
      <c r="N55" s="108">
        <f t="shared" si="0"/>
        <v>0</v>
      </c>
      <c r="O55" s="108" t="e">
        <f>IF(D55="X",0,IF(E55="X",0,VLOOKUP(E55,'6'!$K$3:$L$16,2,FALSE)))</f>
        <v>#N/A</v>
      </c>
      <c r="P55" s="108" t="e">
        <f t="shared" si="1"/>
        <v>#N/A</v>
      </c>
    </row>
    <row r="56" spans="1:16">
      <c r="A56" s="30"/>
      <c r="B56" s="106"/>
      <c r="C56" s="33"/>
      <c r="D56" s="33"/>
      <c r="E56" s="106"/>
      <c r="F56" s="108"/>
      <c r="G56" s="108"/>
      <c r="H56" s="108"/>
      <c r="I56" s="108"/>
      <c r="J56" s="108"/>
      <c r="N56" s="108">
        <f t="shared" si="0"/>
        <v>0</v>
      </c>
      <c r="O56" s="108" t="e">
        <f>IF(D56="X",0,IF(E56="X",0,VLOOKUP(E56,'6'!$K$3:$L$16,2,FALSE)))</f>
        <v>#N/A</v>
      </c>
      <c r="P56" s="108" t="e">
        <f t="shared" si="1"/>
        <v>#N/A</v>
      </c>
    </row>
    <row r="57" spans="1:16">
      <c r="A57" s="30"/>
      <c r="B57" s="106"/>
      <c r="C57" s="33"/>
      <c r="D57" s="33"/>
      <c r="E57" s="106"/>
      <c r="F57" s="108"/>
      <c r="G57" s="108"/>
      <c r="H57" s="108"/>
      <c r="I57" s="108"/>
      <c r="J57" s="108"/>
      <c r="N57" s="108">
        <f t="shared" si="0"/>
        <v>0</v>
      </c>
      <c r="O57" s="108" t="e">
        <f>IF(D57="X",0,IF(E57="X",0,VLOOKUP(E57,'6'!$K$3:$L$16,2,FALSE)))</f>
        <v>#N/A</v>
      </c>
      <c r="P57" s="108" t="e">
        <f t="shared" si="1"/>
        <v>#N/A</v>
      </c>
    </row>
    <row r="58" spans="1:16">
      <c r="A58" s="30"/>
      <c r="B58" s="106"/>
      <c r="C58" s="33"/>
      <c r="D58" s="33"/>
      <c r="E58" s="106"/>
      <c r="F58" s="108"/>
      <c r="G58" s="108"/>
      <c r="H58" s="108"/>
      <c r="I58" s="108"/>
      <c r="J58" s="108"/>
      <c r="N58" s="108">
        <f t="shared" si="0"/>
        <v>0</v>
      </c>
      <c r="O58" s="108" t="e">
        <f>IF(D58="X",0,IF(E58="X",0,VLOOKUP(E58,'6'!$K$3:$L$16,2,FALSE)))</f>
        <v>#N/A</v>
      </c>
      <c r="P58" s="108" t="e">
        <f t="shared" si="1"/>
        <v>#N/A</v>
      </c>
    </row>
    <row r="59" spans="1:16">
      <c r="A59" s="30"/>
      <c r="B59" s="106"/>
      <c r="C59" s="33"/>
      <c r="D59" s="33"/>
      <c r="E59" s="106"/>
      <c r="F59" s="108"/>
      <c r="G59" s="108"/>
      <c r="H59" s="108"/>
      <c r="I59" s="108"/>
      <c r="J59" s="108"/>
      <c r="N59" s="108">
        <f t="shared" si="0"/>
        <v>0</v>
      </c>
      <c r="O59" s="108" t="e">
        <f>IF(D59="X",0,IF(E59="X",0,VLOOKUP(E59,'6'!$K$3:$L$16,2,FALSE)))</f>
        <v>#N/A</v>
      </c>
      <c r="P59" s="108" t="e">
        <f t="shared" si="1"/>
        <v>#N/A</v>
      </c>
    </row>
    <row r="60" spans="1:16">
      <c r="A60" s="30"/>
      <c r="B60" s="106"/>
      <c r="C60" s="33"/>
      <c r="D60" s="33"/>
      <c r="E60" s="106"/>
      <c r="F60" s="108"/>
      <c r="G60" s="108"/>
      <c r="H60" s="108"/>
      <c r="I60" s="108"/>
      <c r="J60" s="108"/>
      <c r="N60" s="108">
        <f t="shared" si="0"/>
        <v>0</v>
      </c>
      <c r="O60" s="108" t="e">
        <f>IF(D60="X",0,IF(E60="X",0,VLOOKUP(E60,'6'!$K$3:$L$16,2,FALSE)))</f>
        <v>#N/A</v>
      </c>
      <c r="P60" s="108" t="e">
        <f t="shared" si="1"/>
        <v>#N/A</v>
      </c>
    </row>
    <row r="61" spans="1:16">
      <c r="A61" s="30"/>
      <c r="B61" s="106"/>
      <c r="C61" s="33"/>
      <c r="D61" s="33"/>
      <c r="E61" s="106"/>
      <c r="F61" s="108"/>
      <c r="G61" s="108"/>
      <c r="H61" s="108"/>
      <c r="I61" s="108"/>
      <c r="J61" s="108"/>
      <c r="N61" s="108">
        <f t="shared" si="0"/>
        <v>0</v>
      </c>
      <c r="O61" s="108" t="e">
        <f>IF(D61="X",0,IF(E61="X",0,VLOOKUP(E61,'6'!$K$3:$L$16,2,FALSE)))</f>
        <v>#N/A</v>
      </c>
      <c r="P61" s="108" t="e">
        <f t="shared" si="1"/>
        <v>#N/A</v>
      </c>
    </row>
    <row r="62" spans="1:16">
      <c r="A62" s="30"/>
      <c r="B62" s="106"/>
      <c r="C62" s="33"/>
      <c r="D62" s="33"/>
      <c r="E62" s="106"/>
      <c r="F62" s="108"/>
      <c r="G62" s="108"/>
      <c r="H62" s="108"/>
      <c r="I62" s="108"/>
      <c r="J62" s="108"/>
      <c r="N62" s="108">
        <f t="shared" si="0"/>
        <v>0</v>
      </c>
      <c r="O62" s="108" t="e">
        <f>IF(D62="X",0,IF(E62="X",0,VLOOKUP(E62,'6'!$K$3:$L$16,2,FALSE)))</f>
        <v>#N/A</v>
      </c>
      <c r="P62" s="108" t="e">
        <f t="shared" si="1"/>
        <v>#N/A</v>
      </c>
    </row>
    <row r="63" spans="1:16">
      <c r="A63" s="30"/>
      <c r="B63" s="106"/>
      <c r="C63" s="33"/>
      <c r="D63" s="33"/>
      <c r="E63" s="106"/>
      <c r="F63" s="108"/>
      <c r="G63" s="108"/>
      <c r="H63" s="108"/>
      <c r="I63" s="108"/>
      <c r="J63" s="108"/>
      <c r="N63" s="108">
        <f t="shared" si="0"/>
        <v>0</v>
      </c>
      <c r="O63" s="108" t="e">
        <f>IF(D63="X",0,IF(E63="X",0,VLOOKUP(E63,'6'!$K$3:$L$16,2,FALSE)))</f>
        <v>#N/A</v>
      </c>
      <c r="P63" s="108" t="e">
        <f t="shared" si="1"/>
        <v>#N/A</v>
      </c>
    </row>
    <row r="64" spans="1:16">
      <c r="A64" s="30"/>
      <c r="B64" s="106"/>
      <c r="C64" s="33"/>
      <c r="D64" s="33"/>
      <c r="E64" s="106"/>
      <c r="F64" s="108"/>
      <c r="G64" s="108"/>
      <c r="H64" s="108"/>
      <c r="I64" s="108"/>
      <c r="J64" s="108"/>
      <c r="N64" s="108">
        <f t="shared" si="0"/>
        <v>0</v>
      </c>
      <c r="O64" s="108" t="e">
        <f>IF(D64="X",0,IF(E64="X",0,VLOOKUP(E64,'6'!$K$3:$L$16,2,FALSE)))</f>
        <v>#N/A</v>
      </c>
      <c r="P64" s="108" t="e">
        <f t="shared" si="1"/>
        <v>#N/A</v>
      </c>
    </row>
    <row r="65" spans="1:16">
      <c r="A65" s="30"/>
      <c r="B65" s="106"/>
      <c r="C65" s="33"/>
      <c r="D65" s="33"/>
      <c r="E65" s="106"/>
      <c r="F65" s="108"/>
      <c r="G65" s="108"/>
      <c r="H65" s="108"/>
      <c r="I65" s="108"/>
      <c r="J65" s="108"/>
      <c r="N65" s="108">
        <f t="shared" si="0"/>
        <v>0</v>
      </c>
      <c r="O65" s="108" t="e">
        <f>IF(D65="X",0,IF(E65="X",0,VLOOKUP(E65,'6'!$K$3:$L$16,2,FALSE)))</f>
        <v>#N/A</v>
      </c>
      <c r="P65" s="108" t="e">
        <f t="shared" si="1"/>
        <v>#N/A</v>
      </c>
    </row>
    <row r="66" spans="1:16">
      <c r="A66" s="30"/>
      <c r="B66" s="106"/>
      <c r="C66" s="33"/>
      <c r="D66" s="33"/>
      <c r="E66" s="106"/>
      <c r="F66" s="108"/>
      <c r="G66" s="108"/>
      <c r="H66" s="108"/>
      <c r="I66" s="108"/>
      <c r="J66" s="108"/>
      <c r="N66" s="108">
        <f t="shared" si="0"/>
        <v>0</v>
      </c>
      <c r="O66" s="108" t="e">
        <f>IF(D66="X",0,IF(E66="X",0,VLOOKUP(E66,'6'!$K$3:$L$16,2,FALSE)))</f>
        <v>#N/A</v>
      </c>
      <c r="P66" s="108" t="e">
        <f t="shared" si="1"/>
        <v>#N/A</v>
      </c>
    </row>
    <row r="67" spans="1:16">
      <c r="A67" s="30"/>
      <c r="B67" s="106"/>
      <c r="C67" s="33"/>
      <c r="D67" s="33"/>
      <c r="E67" s="106"/>
      <c r="F67" s="108"/>
      <c r="G67" s="108"/>
      <c r="H67" s="108"/>
      <c r="I67" s="108"/>
      <c r="J67" s="108"/>
      <c r="N67" s="108">
        <f t="shared" si="0"/>
        <v>0</v>
      </c>
      <c r="O67" s="108" t="e">
        <f>IF(D67="X",0,IF(E67="X",0,VLOOKUP(E67,'6'!$K$3:$L$16,2,FALSE)))</f>
        <v>#N/A</v>
      </c>
      <c r="P67" s="108" t="e">
        <f t="shared" si="1"/>
        <v>#N/A</v>
      </c>
    </row>
    <row r="68" spans="1:16">
      <c r="A68" s="30"/>
      <c r="B68" s="106"/>
      <c r="C68" s="33"/>
      <c r="D68" s="33"/>
      <c r="E68" s="106"/>
      <c r="F68" s="108"/>
      <c r="G68" s="108"/>
      <c r="H68" s="108"/>
      <c r="I68" s="108"/>
      <c r="J68" s="108"/>
      <c r="N68" s="108">
        <f t="shared" ref="N68:N131" si="2">SUM(F68:M68)</f>
        <v>0</v>
      </c>
      <c r="O68" s="108" t="e">
        <f>IF(D68="X",0,IF(E68="X",0,VLOOKUP(E68,'6'!$K$3:$L$16,2,FALSE)))</f>
        <v>#N/A</v>
      </c>
      <c r="P68" s="108" t="e">
        <f t="shared" ref="P68:P131" si="3">N68*O68</f>
        <v>#N/A</v>
      </c>
    </row>
    <row r="69" spans="1:16">
      <c r="A69" s="30"/>
      <c r="B69" s="106"/>
      <c r="C69" s="33"/>
      <c r="D69" s="33"/>
      <c r="E69" s="106"/>
      <c r="F69" s="108"/>
      <c r="G69" s="108"/>
      <c r="H69" s="108"/>
      <c r="I69" s="108"/>
      <c r="J69" s="108"/>
      <c r="N69" s="108">
        <f t="shared" si="2"/>
        <v>0</v>
      </c>
      <c r="O69" s="108" t="e">
        <f>IF(D69="X",0,IF(E69="X",0,VLOOKUP(E69,'6'!$K$3:$L$16,2,FALSE)))</f>
        <v>#N/A</v>
      </c>
      <c r="P69" s="108" t="e">
        <f t="shared" si="3"/>
        <v>#N/A</v>
      </c>
    </row>
    <row r="70" spans="1:16">
      <c r="A70" s="30"/>
      <c r="B70" s="106"/>
      <c r="C70" s="33"/>
      <c r="D70" s="33"/>
      <c r="E70" s="106"/>
      <c r="F70" s="108"/>
      <c r="G70" s="108"/>
      <c r="H70" s="108"/>
      <c r="I70" s="108"/>
      <c r="J70" s="108"/>
      <c r="N70" s="108">
        <f t="shared" si="2"/>
        <v>0</v>
      </c>
      <c r="O70" s="108" t="e">
        <f>IF(D70="X",0,IF(E70="X",0,VLOOKUP(E70,'6'!$K$3:$L$16,2,FALSE)))</f>
        <v>#N/A</v>
      </c>
      <c r="P70" s="108" t="e">
        <f t="shared" si="3"/>
        <v>#N/A</v>
      </c>
    </row>
    <row r="71" spans="1:16">
      <c r="A71" s="30"/>
      <c r="B71" s="106"/>
      <c r="C71" s="33"/>
      <c r="D71" s="33"/>
      <c r="E71" s="106"/>
      <c r="F71" s="108"/>
      <c r="G71" s="108"/>
      <c r="H71" s="108"/>
      <c r="I71" s="108"/>
      <c r="J71" s="108"/>
      <c r="N71" s="108">
        <f t="shared" si="2"/>
        <v>0</v>
      </c>
      <c r="O71" s="108" t="e">
        <f>IF(D71="X",0,IF(E71="X",0,VLOOKUP(E71,'6'!$K$3:$L$16,2,FALSE)))</f>
        <v>#N/A</v>
      </c>
      <c r="P71" s="108" t="e">
        <f t="shared" si="3"/>
        <v>#N/A</v>
      </c>
    </row>
    <row r="72" spans="1:16">
      <c r="A72" s="30"/>
      <c r="B72" s="106"/>
      <c r="C72" s="33"/>
      <c r="D72" s="33"/>
      <c r="E72" s="106"/>
      <c r="F72" s="108"/>
      <c r="G72" s="108"/>
      <c r="H72" s="108"/>
      <c r="I72" s="108"/>
      <c r="J72" s="108"/>
      <c r="N72" s="108">
        <f t="shared" si="2"/>
        <v>0</v>
      </c>
      <c r="O72" s="108" t="e">
        <f>IF(D72="X",0,IF(E72="X",0,VLOOKUP(E72,'6'!$K$3:$L$16,2,FALSE)))</f>
        <v>#N/A</v>
      </c>
      <c r="P72" s="108" t="e">
        <f t="shared" si="3"/>
        <v>#N/A</v>
      </c>
    </row>
    <row r="73" spans="1:16">
      <c r="A73" s="30"/>
      <c r="B73" s="106"/>
      <c r="C73" s="33"/>
      <c r="D73" s="33"/>
      <c r="E73" s="106"/>
      <c r="F73" s="108"/>
      <c r="G73" s="108"/>
      <c r="H73" s="108"/>
      <c r="I73" s="108"/>
      <c r="J73" s="108"/>
      <c r="N73" s="108">
        <f t="shared" si="2"/>
        <v>0</v>
      </c>
      <c r="O73" s="108" t="e">
        <f>IF(D73="X",0,IF(E73="X",0,VLOOKUP(E73,'6'!$K$3:$L$16,2,FALSE)))</f>
        <v>#N/A</v>
      </c>
      <c r="P73" s="108" t="e">
        <f t="shared" si="3"/>
        <v>#N/A</v>
      </c>
    </row>
    <row r="74" spans="1:16">
      <c r="A74" s="30"/>
      <c r="B74" s="106"/>
      <c r="C74" s="116"/>
      <c r="D74" s="116"/>
      <c r="E74" s="117"/>
      <c r="F74" s="118"/>
      <c r="G74" s="118"/>
      <c r="H74" s="118"/>
      <c r="I74" s="118"/>
      <c r="J74" s="118"/>
      <c r="K74" s="118"/>
      <c r="L74" s="118"/>
      <c r="M74" s="118"/>
      <c r="N74" s="108">
        <f t="shared" si="2"/>
        <v>0</v>
      </c>
      <c r="O74" s="108" t="e">
        <f>IF(D74="X",0,IF(E74="X",0,VLOOKUP(E74,'6'!$K$3:$L$16,2,FALSE)))</f>
        <v>#N/A</v>
      </c>
      <c r="P74" s="108" t="e">
        <f t="shared" si="3"/>
        <v>#N/A</v>
      </c>
    </row>
    <row r="75" spans="1:16">
      <c r="A75" s="30"/>
      <c r="B75" s="106"/>
      <c r="C75" s="33"/>
      <c r="D75" s="33"/>
      <c r="E75" s="106"/>
      <c r="F75" s="108"/>
      <c r="G75" s="108"/>
      <c r="H75" s="108"/>
      <c r="I75" s="108"/>
      <c r="J75" s="108"/>
      <c r="N75" s="108">
        <f t="shared" si="2"/>
        <v>0</v>
      </c>
      <c r="O75" s="108" t="e">
        <f>IF(D75="X",0,IF(E75="X",0,VLOOKUP(E75,'6'!$K$3:$L$16,2,FALSE)))</f>
        <v>#N/A</v>
      </c>
      <c r="P75" s="108" t="e">
        <f t="shared" si="3"/>
        <v>#N/A</v>
      </c>
    </row>
    <row r="76" spans="1:16">
      <c r="A76" s="30"/>
      <c r="B76" s="106"/>
      <c r="C76" s="107"/>
      <c r="D76" s="33"/>
      <c r="E76" s="106"/>
      <c r="F76" s="108"/>
      <c r="G76" s="108"/>
      <c r="H76" s="108"/>
      <c r="I76" s="108"/>
      <c r="J76" s="108"/>
      <c r="N76" s="108">
        <f t="shared" si="2"/>
        <v>0</v>
      </c>
      <c r="O76" s="108" t="e">
        <f>IF(D76="X",0,IF(E76="X",0,VLOOKUP(E76,'6'!$K$3:$L$16,2,FALSE)))</f>
        <v>#N/A</v>
      </c>
      <c r="P76" s="108" t="e">
        <f t="shared" si="3"/>
        <v>#N/A</v>
      </c>
    </row>
    <row r="77" spans="1:16">
      <c r="A77" s="30"/>
      <c r="B77" s="106"/>
      <c r="C77" s="33"/>
      <c r="D77" s="33"/>
      <c r="E77" s="106"/>
      <c r="F77" s="108"/>
      <c r="G77" s="108"/>
      <c r="H77" s="108"/>
      <c r="I77" s="108"/>
      <c r="J77" s="108"/>
      <c r="N77" s="108">
        <f t="shared" si="2"/>
        <v>0</v>
      </c>
      <c r="O77" s="108" t="e">
        <f>IF(D77="X",0,IF(E77="X",0,VLOOKUP(E77,'6'!$K$3:$L$16,2,FALSE)))</f>
        <v>#N/A</v>
      </c>
      <c r="P77" s="108" t="e">
        <f t="shared" si="3"/>
        <v>#N/A</v>
      </c>
    </row>
    <row r="78" spans="1:16">
      <c r="A78" s="30"/>
      <c r="B78" s="106"/>
      <c r="C78" s="33"/>
      <c r="D78" s="33"/>
      <c r="E78" s="106"/>
      <c r="F78" s="108"/>
      <c r="G78" s="108"/>
      <c r="H78" s="108"/>
      <c r="I78" s="108"/>
      <c r="J78" s="108"/>
      <c r="N78" s="108">
        <f t="shared" si="2"/>
        <v>0</v>
      </c>
      <c r="O78" s="108" t="e">
        <f>IF(D78="X",0,IF(E78="X",0,VLOOKUP(E78,'6'!$K$3:$L$16,2,FALSE)))</f>
        <v>#N/A</v>
      </c>
      <c r="P78" s="108" t="e">
        <f t="shared" si="3"/>
        <v>#N/A</v>
      </c>
    </row>
    <row r="79" spans="1:16">
      <c r="A79" s="30"/>
      <c r="B79" s="106"/>
      <c r="C79" s="33"/>
      <c r="D79" s="33"/>
      <c r="E79" s="106"/>
      <c r="F79" s="108"/>
      <c r="G79" s="108"/>
      <c r="H79" s="108"/>
      <c r="I79" s="108"/>
      <c r="J79" s="108"/>
      <c r="N79" s="108">
        <f t="shared" si="2"/>
        <v>0</v>
      </c>
      <c r="O79" s="108" t="e">
        <f>IF(D79="X",0,IF(E79="X",0,VLOOKUP(E79,'6'!$K$3:$L$16,2,FALSE)))</f>
        <v>#N/A</v>
      </c>
      <c r="P79" s="108" t="e">
        <f t="shared" si="3"/>
        <v>#N/A</v>
      </c>
    </row>
    <row r="80" spans="1:16">
      <c r="A80" s="30"/>
      <c r="B80" s="106"/>
      <c r="C80" s="33"/>
      <c r="D80" s="33"/>
      <c r="E80" s="106"/>
      <c r="F80" s="108"/>
      <c r="G80" s="108"/>
      <c r="H80" s="108"/>
      <c r="I80" s="108"/>
      <c r="J80" s="108"/>
      <c r="N80" s="108">
        <f t="shared" si="2"/>
        <v>0</v>
      </c>
      <c r="O80" s="108" t="e">
        <f>IF(D80="X",0,IF(E80="X",0,VLOOKUP(E80,'6'!$K$3:$L$16,2,FALSE)))</f>
        <v>#N/A</v>
      </c>
      <c r="P80" s="108" t="e">
        <f t="shared" si="3"/>
        <v>#N/A</v>
      </c>
    </row>
    <row r="81" spans="1:16">
      <c r="A81" s="30"/>
      <c r="B81" s="106"/>
      <c r="C81" s="33"/>
      <c r="D81" s="33"/>
      <c r="E81" s="106"/>
      <c r="F81" s="108"/>
      <c r="G81" s="108"/>
      <c r="H81" s="108"/>
      <c r="I81" s="108"/>
      <c r="J81" s="108"/>
      <c r="N81" s="108">
        <f t="shared" si="2"/>
        <v>0</v>
      </c>
      <c r="O81" s="108" t="e">
        <f>IF(D81="X",0,IF(E81="X",0,VLOOKUP(E81,'6'!$K$3:$L$16,2,FALSE)))</f>
        <v>#N/A</v>
      </c>
      <c r="P81" s="108" t="e">
        <f t="shared" si="3"/>
        <v>#N/A</v>
      </c>
    </row>
    <row r="82" spans="1:16">
      <c r="A82" s="30"/>
      <c r="B82" s="106"/>
      <c r="C82" s="33"/>
      <c r="D82" s="33"/>
      <c r="E82" s="106"/>
      <c r="F82" s="108"/>
      <c r="G82" s="108"/>
      <c r="H82" s="108"/>
      <c r="I82" s="108"/>
      <c r="J82" s="108"/>
      <c r="N82" s="108">
        <f t="shared" si="2"/>
        <v>0</v>
      </c>
      <c r="O82" s="108" t="e">
        <f>IF(D82="X",0,IF(E82="X",0,VLOOKUP(E82,'6'!$K$3:$L$16,2,FALSE)))</f>
        <v>#N/A</v>
      </c>
      <c r="P82" s="108" t="e">
        <f t="shared" si="3"/>
        <v>#N/A</v>
      </c>
    </row>
    <row r="83" spans="1:16">
      <c r="A83" s="30"/>
      <c r="B83" s="106"/>
      <c r="C83" s="33"/>
      <c r="D83" s="33"/>
      <c r="E83" s="106"/>
      <c r="F83" s="108"/>
      <c r="G83" s="108"/>
      <c r="H83" s="108"/>
      <c r="I83" s="108"/>
      <c r="J83" s="108"/>
      <c r="N83" s="108">
        <f t="shared" si="2"/>
        <v>0</v>
      </c>
      <c r="O83" s="108" t="e">
        <f>IF(D83="X",0,IF(E83="X",0,VLOOKUP(E83,'6'!$K$3:$L$16,2,FALSE)))</f>
        <v>#N/A</v>
      </c>
      <c r="P83" s="108" t="e">
        <f t="shared" si="3"/>
        <v>#N/A</v>
      </c>
    </row>
    <row r="84" spans="1:16">
      <c r="A84" s="30"/>
      <c r="B84" s="106"/>
      <c r="C84" s="33"/>
      <c r="D84" s="33"/>
      <c r="E84" s="106"/>
      <c r="F84" s="108"/>
      <c r="G84" s="108"/>
      <c r="H84" s="108"/>
      <c r="I84" s="108"/>
      <c r="J84" s="108"/>
      <c r="N84" s="108">
        <f t="shared" si="2"/>
        <v>0</v>
      </c>
      <c r="O84" s="108" t="e">
        <f>IF(D84="X",0,IF(E84="X",0,VLOOKUP(E84,'6'!$K$3:$L$16,2,FALSE)))</f>
        <v>#N/A</v>
      </c>
      <c r="P84" s="108" t="e">
        <f t="shared" si="3"/>
        <v>#N/A</v>
      </c>
    </row>
    <row r="85" spans="1:16">
      <c r="A85" s="30"/>
      <c r="B85" s="106"/>
      <c r="C85" s="33"/>
      <c r="D85" s="33"/>
      <c r="E85" s="106"/>
      <c r="F85" s="108"/>
      <c r="G85" s="108"/>
      <c r="H85" s="108"/>
      <c r="I85" s="108"/>
      <c r="J85" s="108"/>
      <c r="N85" s="108">
        <f t="shared" si="2"/>
        <v>0</v>
      </c>
      <c r="O85" s="108" t="e">
        <f>IF(D85="X",0,IF(E85="X",0,VLOOKUP(E85,'6'!$K$3:$L$16,2,FALSE)))</f>
        <v>#N/A</v>
      </c>
      <c r="P85" s="108" t="e">
        <f t="shared" si="3"/>
        <v>#N/A</v>
      </c>
    </row>
    <row r="86" spans="1:16">
      <c r="A86" s="30"/>
      <c r="B86" s="106"/>
      <c r="C86" s="33"/>
      <c r="D86" s="33"/>
      <c r="E86" s="106"/>
      <c r="F86" s="108"/>
      <c r="G86" s="108"/>
      <c r="H86" s="108"/>
      <c r="I86" s="108"/>
      <c r="J86" s="108"/>
      <c r="N86" s="108">
        <f t="shared" si="2"/>
        <v>0</v>
      </c>
      <c r="O86" s="108" t="e">
        <f>IF(D86="X",0,IF(E86="X",0,VLOOKUP(E86,'6'!$K$3:$L$16,2,FALSE)))</f>
        <v>#N/A</v>
      </c>
      <c r="P86" s="108" t="e">
        <f t="shared" si="3"/>
        <v>#N/A</v>
      </c>
    </row>
    <row r="87" spans="1:16">
      <c r="A87" s="30"/>
      <c r="B87" s="106"/>
      <c r="C87" s="33"/>
      <c r="D87" s="33"/>
      <c r="E87" s="106"/>
      <c r="F87" s="108"/>
      <c r="G87" s="108"/>
      <c r="H87" s="108"/>
      <c r="I87" s="108"/>
      <c r="J87" s="108"/>
      <c r="N87" s="108">
        <f t="shared" si="2"/>
        <v>0</v>
      </c>
      <c r="O87" s="108" t="e">
        <f>IF(D87="X",0,IF(E87="X",0,VLOOKUP(E87,'6'!$K$3:$L$16,2,FALSE)))</f>
        <v>#N/A</v>
      </c>
      <c r="P87" s="108" t="e">
        <f t="shared" si="3"/>
        <v>#N/A</v>
      </c>
    </row>
    <row r="88" spans="1:16">
      <c r="A88" s="30"/>
      <c r="B88" s="106"/>
      <c r="C88" s="33"/>
      <c r="D88" s="33"/>
      <c r="E88" s="106"/>
      <c r="F88" s="108"/>
      <c r="G88" s="108"/>
      <c r="H88" s="108"/>
      <c r="I88" s="108"/>
      <c r="J88" s="108"/>
      <c r="N88" s="108">
        <f t="shared" si="2"/>
        <v>0</v>
      </c>
      <c r="O88" s="108" t="e">
        <f>IF(D88="X",0,IF(E88="X",0,VLOOKUP(E88,'6'!$K$3:$L$16,2,FALSE)))</f>
        <v>#N/A</v>
      </c>
      <c r="P88" s="108" t="e">
        <f t="shared" si="3"/>
        <v>#N/A</v>
      </c>
    </row>
    <row r="89" spans="1:16">
      <c r="A89" s="30"/>
      <c r="B89" s="106"/>
      <c r="C89" s="33"/>
      <c r="D89" s="33"/>
      <c r="E89" s="106"/>
      <c r="F89" s="108"/>
      <c r="G89" s="108"/>
      <c r="H89" s="108"/>
      <c r="I89" s="108"/>
      <c r="J89" s="108"/>
      <c r="N89" s="108">
        <f t="shared" si="2"/>
        <v>0</v>
      </c>
      <c r="O89" s="108" t="e">
        <f>IF(D89="X",0,IF(E89="X",0,VLOOKUP(E89,'6'!$K$3:$L$16,2,FALSE)))</f>
        <v>#N/A</v>
      </c>
      <c r="P89" s="108" t="e">
        <f t="shared" si="3"/>
        <v>#N/A</v>
      </c>
    </row>
    <row r="90" spans="1:16">
      <c r="A90" s="30"/>
      <c r="B90" s="106"/>
      <c r="C90" s="33"/>
      <c r="D90" s="33"/>
      <c r="E90" s="106"/>
      <c r="F90" s="108"/>
      <c r="G90" s="108"/>
      <c r="H90" s="108"/>
      <c r="I90" s="108"/>
      <c r="J90" s="108"/>
      <c r="N90" s="108">
        <f t="shared" si="2"/>
        <v>0</v>
      </c>
      <c r="O90" s="108" t="e">
        <f>IF(D90="X",0,IF(E90="X",0,VLOOKUP(E90,'6'!$K$3:$L$16,2,FALSE)))</f>
        <v>#N/A</v>
      </c>
      <c r="P90" s="108" t="e">
        <f t="shared" si="3"/>
        <v>#N/A</v>
      </c>
    </row>
    <row r="91" spans="1:16">
      <c r="A91" s="30"/>
      <c r="B91" s="106"/>
      <c r="C91" s="33"/>
      <c r="D91" s="33"/>
      <c r="E91" s="106"/>
      <c r="F91" s="108"/>
      <c r="G91" s="108"/>
      <c r="H91" s="108"/>
      <c r="I91" s="108"/>
      <c r="J91" s="108"/>
      <c r="N91" s="108">
        <f t="shared" si="2"/>
        <v>0</v>
      </c>
      <c r="O91" s="108" t="e">
        <f>IF(D91="X",0,IF(E91="X",0,VLOOKUP(E91,'6'!$K$3:$L$16,2,FALSE)))</f>
        <v>#N/A</v>
      </c>
      <c r="P91" s="108" t="e">
        <f t="shared" si="3"/>
        <v>#N/A</v>
      </c>
    </row>
    <row r="92" spans="1:16">
      <c r="A92" s="30"/>
      <c r="B92" s="106"/>
      <c r="C92" s="33"/>
      <c r="D92" s="33"/>
      <c r="E92" s="106"/>
      <c r="F92" s="108"/>
      <c r="G92" s="108"/>
      <c r="H92" s="108"/>
      <c r="I92" s="108"/>
      <c r="J92" s="108"/>
      <c r="N92" s="108">
        <f t="shared" si="2"/>
        <v>0</v>
      </c>
      <c r="O92" s="108" t="e">
        <f>IF(D92="X",0,IF(E92="X",0,VLOOKUP(E92,'6'!$K$3:$L$16,2,FALSE)))</f>
        <v>#N/A</v>
      </c>
      <c r="P92" s="108" t="e">
        <f t="shared" si="3"/>
        <v>#N/A</v>
      </c>
    </row>
    <row r="93" spans="1:16">
      <c r="A93" s="30"/>
      <c r="B93" s="106"/>
      <c r="C93" s="33"/>
      <c r="D93" s="33"/>
      <c r="E93" s="106"/>
      <c r="F93" s="108"/>
      <c r="G93" s="108"/>
      <c r="H93" s="108"/>
      <c r="I93" s="108"/>
      <c r="J93" s="108"/>
      <c r="N93" s="108">
        <f t="shared" si="2"/>
        <v>0</v>
      </c>
      <c r="O93" s="108" t="e">
        <f>IF(D93="X",0,IF(E93="X",0,VLOOKUP(E93,'6'!$K$3:$L$16,2,FALSE)))</f>
        <v>#N/A</v>
      </c>
      <c r="P93" s="108" t="e">
        <f t="shared" si="3"/>
        <v>#N/A</v>
      </c>
    </row>
    <row r="94" spans="1:16">
      <c r="A94" s="30"/>
      <c r="B94" s="106"/>
      <c r="C94" s="33"/>
      <c r="D94" s="33"/>
      <c r="E94" s="106"/>
      <c r="F94" s="108"/>
      <c r="G94" s="108"/>
      <c r="H94" s="108"/>
      <c r="I94" s="108"/>
      <c r="J94" s="108"/>
      <c r="N94" s="108">
        <f t="shared" si="2"/>
        <v>0</v>
      </c>
      <c r="O94" s="108" t="e">
        <f>IF(D94="X",0,IF(E94="X",0,VLOOKUP(E94,'6'!$K$3:$L$16,2,FALSE)))</f>
        <v>#N/A</v>
      </c>
      <c r="P94" s="108" t="e">
        <f t="shared" si="3"/>
        <v>#N/A</v>
      </c>
    </row>
    <row r="95" spans="1:16">
      <c r="A95" s="30"/>
      <c r="B95" s="106"/>
      <c r="C95" s="33"/>
      <c r="D95" s="33"/>
      <c r="E95" s="106"/>
      <c r="F95" s="108"/>
      <c r="G95" s="108"/>
      <c r="H95" s="108"/>
      <c r="I95" s="108"/>
      <c r="J95" s="108"/>
      <c r="N95" s="108">
        <f t="shared" si="2"/>
        <v>0</v>
      </c>
      <c r="O95" s="108" t="e">
        <f>IF(D95="X",0,IF(E95="X",0,VLOOKUP(E95,'6'!$K$3:$L$16,2,FALSE)))</f>
        <v>#N/A</v>
      </c>
      <c r="P95" s="108" t="e">
        <f t="shared" si="3"/>
        <v>#N/A</v>
      </c>
    </row>
    <row r="96" spans="1:16">
      <c r="A96" s="30"/>
      <c r="B96" s="106"/>
      <c r="C96" s="33"/>
      <c r="D96" s="33"/>
      <c r="E96" s="106"/>
      <c r="F96" s="108"/>
      <c r="G96" s="108"/>
      <c r="H96" s="108"/>
      <c r="I96" s="108"/>
      <c r="J96" s="108"/>
      <c r="N96" s="108">
        <f t="shared" si="2"/>
        <v>0</v>
      </c>
      <c r="O96" s="108" t="e">
        <f>IF(D96="X",0,IF(E96="X",0,VLOOKUP(E96,'6'!$K$3:$L$16,2,FALSE)))</f>
        <v>#N/A</v>
      </c>
      <c r="P96" s="108" t="e">
        <f t="shared" si="3"/>
        <v>#N/A</v>
      </c>
    </row>
    <row r="97" spans="1:16">
      <c r="A97" s="30"/>
      <c r="B97" s="106"/>
      <c r="C97" s="33"/>
      <c r="D97" s="33"/>
      <c r="E97" s="106"/>
      <c r="F97" s="108"/>
      <c r="G97" s="108"/>
      <c r="H97" s="108"/>
      <c r="I97" s="108"/>
      <c r="J97" s="108"/>
      <c r="N97" s="108">
        <f t="shared" si="2"/>
        <v>0</v>
      </c>
      <c r="O97" s="108" t="e">
        <f>IF(D97="X",0,IF(E97="X",0,VLOOKUP(E97,'6'!$K$3:$L$16,2,FALSE)))</f>
        <v>#N/A</v>
      </c>
      <c r="P97" s="108" t="e">
        <f t="shared" si="3"/>
        <v>#N/A</v>
      </c>
    </row>
    <row r="98" spans="1:16">
      <c r="A98" s="30"/>
      <c r="B98" s="106"/>
      <c r="C98" s="33"/>
      <c r="D98" s="33"/>
      <c r="E98" s="106"/>
      <c r="F98" s="108"/>
      <c r="G98" s="108"/>
      <c r="H98" s="108"/>
      <c r="I98" s="108"/>
      <c r="J98" s="108"/>
      <c r="N98" s="108">
        <f t="shared" si="2"/>
        <v>0</v>
      </c>
      <c r="O98" s="108" t="e">
        <f>IF(D98="X",0,IF(E98="X",0,VLOOKUP(E98,'6'!$K$3:$L$16,2,FALSE)))</f>
        <v>#N/A</v>
      </c>
      <c r="P98" s="108" t="e">
        <f t="shared" si="3"/>
        <v>#N/A</v>
      </c>
    </row>
    <row r="99" spans="1:16">
      <c r="A99" s="30"/>
      <c r="B99" s="106"/>
      <c r="C99" s="33"/>
      <c r="D99" s="33"/>
      <c r="E99" s="106"/>
      <c r="F99" s="108"/>
      <c r="G99" s="108"/>
      <c r="H99" s="108"/>
      <c r="I99" s="108"/>
      <c r="J99" s="108"/>
      <c r="N99" s="108">
        <f t="shared" si="2"/>
        <v>0</v>
      </c>
      <c r="O99" s="108" t="e">
        <f>IF(D99="X",0,IF(E99="X",0,VLOOKUP(E99,'6'!$K$3:$L$16,2,FALSE)))</f>
        <v>#N/A</v>
      </c>
      <c r="P99" s="108" t="e">
        <f t="shared" si="3"/>
        <v>#N/A</v>
      </c>
    </row>
    <row r="100" spans="1:16">
      <c r="A100" s="30"/>
      <c r="B100" s="106"/>
      <c r="C100" s="33"/>
      <c r="D100" s="33"/>
      <c r="E100" s="106"/>
      <c r="F100" s="108"/>
      <c r="G100" s="108"/>
      <c r="H100" s="108"/>
      <c r="I100" s="108"/>
      <c r="J100" s="108"/>
      <c r="N100" s="108">
        <f t="shared" si="2"/>
        <v>0</v>
      </c>
      <c r="O100" s="108" t="e">
        <f>IF(D100="X",0,IF(E100="X",0,VLOOKUP(E100,'6'!$K$3:$L$16,2,FALSE)))</f>
        <v>#N/A</v>
      </c>
      <c r="P100" s="108" t="e">
        <f t="shared" si="3"/>
        <v>#N/A</v>
      </c>
    </row>
    <row r="101" spans="1:16">
      <c r="A101" s="30"/>
      <c r="B101" s="106"/>
      <c r="C101" s="33"/>
      <c r="D101" s="33"/>
      <c r="E101" s="106"/>
      <c r="F101" s="108"/>
      <c r="G101" s="108"/>
      <c r="H101" s="108"/>
      <c r="I101" s="108"/>
      <c r="J101" s="108"/>
      <c r="N101" s="108">
        <f t="shared" si="2"/>
        <v>0</v>
      </c>
      <c r="O101" s="108" t="e">
        <f>IF(D101="X",0,IF(E101="X",0,VLOOKUP(E101,'6'!$K$3:$L$16,2,FALSE)))</f>
        <v>#N/A</v>
      </c>
      <c r="P101" s="108" t="e">
        <f t="shared" si="3"/>
        <v>#N/A</v>
      </c>
    </row>
    <row r="102" spans="1:16">
      <c r="A102" s="30"/>
      <c r="B102" s="106"/>
      <c r="C102" s="33"/>
      <c r="D102" s="33"/>
      <c r="E102" s="106"/>
      <c r="F102" s="108"/>
      <c r="G102" s="108"/>
      <c r="H102" s="108"/>
      <c r="I102" s="108"/>
      <c r="J102" s="108"/>
      <c r="N102" s="108">
        <f t="shared" si="2"/>
        <v>0</v>
      </c>
      <c r="O102" s="108" t="e">
        <f>IF(D102="X",0,IF(E102="X",0,VLOOKUP(E102,'6'!$K$3:$L$16,2,FALSE)))</f>
        <v>#N/A</v>
      </c>
      <c r="P102" s="108" t="e">
        <f t="shared" si="3"/>
        <v>#N/A</v>
      </c>
    </row>
    <row r="103" spans="1:16">
      <c r="A103" s="30"/>
      <c r="B103" s="106"/>
      <c r="C103" s="33"/>
      <c r="D103" s="33"/>
      <c r="E103" s="106"/>
      <c r="F103" s="108"/>
      <c r="G103" s="108"/>
      <c r="H103" s="108"/>
      <c r="I103" s="108"/>
      <c r="J103" s="108"/>
      <c r="N103" s="108">
        <f t="shared" si="2"/>
        <v>0</v>
      </c>
      <c r="O103" s="108" t="e">
        <f>IF(D103="X",0,IF(E103="X",0,VLOOKUP(E103,'6'!$K$3:$L$16,2,FALSE)))</f>
        <v>#N/A</v>
      </c>
      <c r="P103" s="108" t="e">
        <f t="shared" si="3"/>
        <v>#N/A</v>
      </c>
    </row>
    <row r="104" spans="1:16">
      <c r="A104" s="30"/>
      <c r="B104" s="106"/>
      <c r="C104" s="33"/>
      <c r="D104" s="33"/>
      <c r="E104" s="106"/>
      <c r="F104" s="108"/>
      <c r="G104" s="108"/>
      <c r="H104" s="108"/>
      <c r="I104" s="108"/>
      <c r="J104" s="108"/>
      <c r="N104" s="108">
        <f t="shared" si="2"/>
        <v>0</v>
      </c>
      <c r="O104" s="108" t="e">
        <f>IF(D104="X",0,IF(E104="X",0,VLOOKUP(E104,'6'!$K$3:$L$16,2,FALSE)))</f>
        <v>#N/A</v>
      </c>
      <c r="P104" s="108" t="e">
        <f t="shared" si="3"/>
        <v>#N/A</v>
      </c>
    </row>
    <row r="105" spans="1:16">
      <c r="A105" s="30"/>
      <c r="B105" s="106"/>
      <c r="C105" s="33"/>
      <c r="D105" s="33"/>
      <c r="E105" s="106"/>
      <c r="F105" s="108"/>
      <c r="G105" s="108"/>
      <c r="H105" s="108"/>
      <c r="I105" s="108"/>
      <c r="J105" s="108"/>
      <c r="N105" s="108">
        <f t="shared" si="2"/>
        <v>0</v>
      </c>
      <c r="O105" s="108" t="e">
        <f>IF(D105="X",0,IF(E105="X",0,VLOOKUP(E105,'6'!$K$3:$L$16,2,FALSE)))</f>
        <v>#N/A</v>
      </c>
      <c r="P105" s="108" t="e">
        <f t="shared" si="3"/>
        <v>#N/A</v>
      </c>
    </row>
    <row r="106" spans="1:16">
      <c r="A106" s="30"/>
      <c r="B106" s="106"/>
      <c r="C106" s="33"/>
      <c r="D106" s="33"/>
      <c r="E106" s="106"/>
      <c r="F106" s="108"/>
      <c r="G106" s="108"/>
      <c r="H106" s="108"/>
      <c r="I106" s="108"/>
      <c r="J106" s="108"/>
      <c r="N106" s="108">
        <f t="shared" si="2"/>
        <v>0</v>
      </c>
      <c r="O106" s="108" t="e">
        <f>IF(D106="X",0,IF(E106="X",0,VLOOKUP(E106,'6'!$K$3:$L$16,2,FALSE)))</f>
        <v>#N/A</v>
      </c>
      <c r="P106" s="108" t="e">
        <f t="shared" si="3"/>
        <v>#N/A</v>
      </c>
    </row>
    <row r="107" spans="1:16">
      <c r="A107" s="30"/>
      <c r="B107" s="106"/>
      <c r="C107" s="33"/>
      <c r="D107" s="33"/>
      <c r="E107" s="106"/>
      <c r="F107" s="108"/>
      <c r="G107" s="108"/>
      <c r="H107" s="108"/>
      <c r="I107" s="108"/>
      <c r="J107" s="108"/>
      <c r="N107" s="108">
        <f t="shared" si="2"/>
        <v>0</v>
      </c>
      <c r="O107" s="108" t="e">
        <f>IF(D107="X",0,IF(E107="X",0,VLOOKUP(E107,'6'!$K$3:$L$16,2,FALSE)))</f>
        <v>#N/A</v>
      </c>
      <c r="P107" s="108" t="e">
        <f t="shared" si="3"/>
        <v>#N/A</v>
      </c>
    </row>
    <row r="108" spans="1:16">
      <c r="A108" s="30"/>
      <c r="B108" s="106"/>
      <c r="C108" s="33"/>
      <c r="D108" s="33"/>
      <c r="E108" s="106"/>
      <c r="F108" s="108"/>
      <c r="G108" s="108"/>
      <c r="H108" s="108"/>
      <c r="I108" s="108"/>
      <c r="J108" s="108"/>
      <c r="N108" s="108">
        <f t="shared" si="2"/>
        <v>0</v>
      </c>
      <c r="O108" s="108" t="e">
        <f>IF(D108="X",0,IF(E108="X",0,VLOOKUP(E108,'6'!$K$3:$L$16,2,FALSE)))</f>
        <v>#N/A</v>
      </c>
      <c r="P108" s="108" t="e">
        <f t="shared" si="3"/>
        <v>#N/A</v>
      </c>
    </row>
    <row r="109" spans="1:16">
      <c r="A109" s="30"/>
      <c r="B109" s="106"/>
      <c r="C109" s="33"/>
      <c r="D109" s="33"/>
      <c r="E109" s="106"/>
      <c r="F109" s="108"/>
      <c r="G109" s="108"/>
      <c r="H109" s="108"/>
      <c r="I109" s="108"/>
      <c r="J109" s="108"/>
      <c r="N109" s="108">
        <f t="shared" si="2"/>
        <v>0</v>
      </c>
      <c r="O109" s="108" t="e">
        <f>IF(D109="X",0,IF(E109="X",0,VLOOKUP(E109,'6'!$K$3:$L$16,2,FALSE)))</f>
        <v>#N/A</v>
      </c>
      <c r="P109" s="108" t="e">
        <f t="shared" si="3"/>
        <v>#N/A</v>
      </c>
    </row>
    <row r="110" spans="1:16">
      <c r="A110" s="30"/>
      <c r="B110" s="106"/>
      <c r="C110" s="33"/>
      <c r="D110" s="33"/>
      <c r="E110" s="106"/>
      <c r="F110" s="108"/>
      <c r="G110" s="108"/>
      <c r="H110" s="108"/>
      <c r="I110" s="108"/>
      <c r="J110" s="108"/>
      <c r="N110" s="108">
        <f t="shared" si="2"/>
        <v>0</v>
      </c>
      <c r="O110" s="108" t="e">
        <f>IF(D110="X",0,IF(E110="X",0,VLOOKUP(E110,'6'!$K$3:$L$16,2,FALSE)))</f>
        <v>#N/A</v>
      </c>
      <c r="P110" s="108" t="e">
        <f t="shared" si="3"/>
        <v>#N/A</v>
      </c>
    </row>
    <row r="111" spans="1:16">
      <c r="A111" s="30"/>
      <c r="B111" s="106"/>
      <c r="C111" s="33"/>
      <c r="D111" s="33"/>
      <c r="E111" s="106"/>
      <c r="F111" s="108"/>
      <c r="G111" s="108"/>
      <c r="H111" s="108"/>
      <c r="I111" s="108"/>
      <c r="J111" s="108"/>
      <c r="N111" s="108">
        <f t="shared" si="2"/>
        <v>0</v>
      </c>
      <c r="O111" s="108" t="e">
        <f>IF(D111="X",0,IF(E111="X",0,VLOOKUP(E111,'6'!$K$3:$L$16,2,FALSE)))</f>
        <v>#N/A</v>
      </c>
      <c r="P111" s="108" t="e">
        <f t="shared" si="3"/>
        <v>#N/A</v>
      </c>
    </row>
    <row r="112" spans="1:16">
      <c r="A112" s="30"/>
      <c r="B112" s="106"/>
      <c r="C112" s="33"/>
      <c r="D112" s="33"/>
      <c r="E112" s="106"/>
      <c r="F112" s="108"/>
      <c r="G112" s="108"/>
      <c r="H112" s="108"/>
      <c r="I112" s="108"/>
      <c r="J112" s="108"/>
      <c r="N112" s="108">
        <f t="shared" si="2"/>
        <v>0</v>
      </c>
      <c r="O112" s="108" t="e">
        <f>IF(D112="X",0,IF(E112="X",0,VLOOKUP(E112,'6'!$K$3:$L$16,2,FALSE)))</f>
        <v>#N/A</v>
      </c>
      <c r="P112" s="108" t="e">
        <f t="shared" si="3"/>
        <v>#N/A</v>
      </c>
    </row>
    <row r="113" spans="1:16">
      <c r="A113" s="30"/>
      <c r="B113" s="106"/>
      <c r="C113" s="33"/>
      <c r="D113" s="33"/>
      <c r="E113" s="106"/>
      <c r="F113" s="108"/>
      <c r="G113" s="108"/>
      <c r="H113" s="108"/>
      <c r="I113" s="108"/>
      <c r="J113" s="108"/>
      <c r="N113" s="108">
        <f t="shared" si="2"/>
        <v>0</v>
      </c>
      <c r="O113" s="108" t="e">
        <f>IF(D113="X",0,IF(E113="X",0,VLOOKUP(E113,'6'!$K$3:$L$16,2,FALSE)))</f>
        <v>#N/A</v>
      </c>
      <c r="P113" s="108" t="e">
        <f t="shared" si="3"/>
        <v>#N/A</v>
      </c>
    </row>
    <row r="114" spans="1:16">
      <c r="A114" s="30"/>
      <c r="B114" s="106"/>
      <c r="C114" s="33"/>
      <c r="D114" s="33"/>
      <c r="E114" s="106"/>
      <c r="F114" s="108"/>
      <c r="G114" s="108"/>
      <c r="H114" s="108"/>
      <c r="I114" s="108"/>
      <c r="J114" s="108"/>
      <c r="N114" s="108">
        <f t="shared" si="2"/>
        <v>0</v>
      </c>
      <c r="O114" s="108" t="e">
        <f>IF(D114="X",0,IF(E114="X",0,VLOOKUP(E114,'6'!$K$3:$L$16,2,FALSE)))</f>
        <v>#N/A</v>
      </c>
      <c r="P114" s="108" t="e">
        <f t="shared" si="3"/>
        <v>#N/A</v>
      </c>
    </row>
    <row r="115" spans="1:16">
      <c r="A115" s="30"/>
      <c r="B115" s="106"/>
      <c r="C115" s="33"/>
      <c r="D115" s="33"/>
      <c r="E115" s="106"/>
      <c r="F115" s="108"/>
      <c r="G115" s="108"/>
      <c r="H115" s="108"/>
      <c r="I115" s="108"/>
      <c r="J115" s="108"/>
      <c r="N115" s="108">
        <f t="shared" si="2"/>
        <v>0</v>
      </c>
      <c r="O115" s="108" t="e">
        <f>IF(D115="X",0,IF(E115="X",0,VLOOKUP(E115,'6'!$K$3:$L$16,2,FALSE)))</f>
        <v>#N/A</v>
      </c>
      <c r="P115" s="108" t="e">
        <f t="shared" si="3"/>
        <v>#N/A</v>
      </c>
    </row>
    <row r="116" spans="1:16">
      <c r="A116" s="30"/>
      <c r="B116" s="106"/>
      <c r="C116" s="33"/>
      <c r="D116" s="33"/>
      <c r="E116" s="106"/>
      <c r="F116" s="108"/>
      <c r="G116" s="108"/>
      <c r="H116" s="108"/>
      <c r="I116" s="108"/>
      <c r="J116" s="108"/>
      <c r="N116" s="108">
        <f t="shared" si="2"/>
        <v>0</v>
      </c>
      <c r="O116" s="108" t="e">
        <f>IF(D116="X",0,IF(E116="X",0,VLOOKUP(E116,'6'!$K$3:$L$16,2,FALSE)))</f>
        <v>#N/A</v>
      </c>
      <c r="P116" s="108" t="e">
        <f t="shared" si="3"/>
        <v>#N/A</v>
      </c>
    </row>
    <row r="117" spans="1:16">
      <c r="A117" s="30"/>
      <c r="B117" s="106"/>
      <c r="C117" s="116"/>
      <c r="D117" s="116"/>
      <c r="E117" s="117"/>
      <c r="F117" s="118"/>
      <c r="G117" s="118"/>
      <c r="H117" s="118"/>
      <c r="I117" s="118"/>
      <c r="J117" s="118"/>
      <c r="K117" s="118"/>
      <c r="L117" s="118"/>
      <c r="M117" s="118"/>
      <c r="N117" s="108">
        <f t="shared" si="2"/>
        <v>0</v>
      </c>
      <c r="O117" s="108" t="e">
        <f>IF(D117="X",0,IF(E117="X",0,VLOOKUP(E117,'6'!$K$3:$L$16,2,FALSE)))</f>
        <v>#N/A</v>
      </c>
      <c r="P117" s="108" t="e">
        <f t="shared" si="3"/>
        <v>#N/A</v>
      </c>
    </row>
    <row r="118" spans="1:16">
      <c r="A118" s="110"/>
      <c r="B118" s="106"/>
      <c r="C118" s="33"/>
      <c r="D118" s="33"/>
      <c r="E118" s="106"/>
      <c r="F118" s="108"/>
      <c r="G118" s="108"/>
      <c r="H118" s="108"/>
      <c r="I118" s="108"/>
      <c r="J118" s="108"/>
      <c r="N118" s="108">
        <f t="shared" si="2"/>
        <v>0</v>
      </c>
      <c r="O118" s="108" t="e">
        <f>IF(D118="X",0,IF(E118="X",0,VLOOKUP(E118,'6'!$K$3:$L$16,2,FALSE)))</f>
        <v>#N/A</v>
      </c>
      <c r="P118" s="108" t="e">
        <f t="shared" si="3"/>
        <v>#N/A</v>
      </c>
    </row>
    <row r="119" spans="1:16">
      <c r="A119" s="110"/>
      <c r="B119" s="106"/>
      <c r="C119" s="107"/>
      <c r="D119" s="33"/>
      <c r="E119" s="106"/>
      <c r="F119" s="108"/>
      <c r="G119" s="108"/>
      <c r="H119" s="108"/>
      <c r="I119" s="108"/>
      <c r="J119" s="108"/>
      <c r="N119" s="108">
        <f t="shared" si="2"/>
        <v>0</v>
      </c>
      <c r="O119" s="108" t="e">
        <f>IF(D119="X",0,IF(E119="X",0,VLOOKUP(E119,'6'!$K$3:$L$16,2,FALSE)))</f>
        <v>#N/A</v>
      </c>
      <c r="P119" s="108" t="e">
        <f t="shared" si="3"/>
        <v>#N/A</v>
      </c>
    </row>
    <row r="120" spans="1:16">
      <c r="A120" s="110"/>
      <c r="B120" s="106"/>
      <c r="C120" s="33"/>
      <c r="D120" s="33"/>
      <c r="E120" s="106"/>
      <c r="F120" s="108"/>
      <c r="G120" s="108"/>
      <c r="H120" s="108"/>
      <c r="I120" s="108"/>
      <c r="J120" s="108"/>
      <c r="N120" s="108">
        <f t="shared" si="2"/>
        <v>0</v>
      </c>
      <c r="O120" s="108" t="e">
        <f>IF(D120="X",0,IF(E120="X",0,VLOOKUP(E120,'6'!$K$3:$L$16,2,FALSE)))</f>
        <v>#N/A</v>
      </c>
      <c r="P120" s="108" t="e">
        <f t="shared" si="3"/>
        <v>#N/A</v>
      </c>
    </row>
    <row r="121" spans="1:16">
      <c r="A121" s="110"/>
      <c r="B121" s="106"/>
      <c r="C121" s="33"/>
      <c r="D121" s="33"/>
      <c r="E121" s="106"/>
      <c r="F121" s="108"/>
      <c r="G121" s="108"/>
      <c r="H121" s="108"/>
      <c r="I121" s="108"/>
      <c r="J121" s="108"/>
      <c r="N121" s="108">
        <f t="shared" si="2"/>
        <v>0</v>
      </c>
      <c r="O121" s="108" t="e">
        <f>IF(D121="X",0,IF(E121="X",0,VLOOKUP(E121,'6'!$K$3:$L$16,2,FALSE)))</f>
        <v>#N/A</v>
      </c>
      <c r="P121" s="108" t="e">
        <f t="shared" si="3"/>
        <v>#N/A</v>
      </c>
    </row>
    <row r="122" spans="1:16">
      <c r="A122" s="110"/>
      <c r="B122" s="106"/>
      <c r="C122" s="33"/>
      <c r="D122" s="33"/>
      <c r="E122" s="106"/>
      <c r="F122" s="108"/>
      <c r="G122" s="108"/>
      <c r="H122" s="108"/>
      <c r="I122" s="108"/>
      <c r="J122" s="108"/>
      <c r="N122" s="108">
        <f t="shared" si="2"/>
        <v>0</v>
      </c>
      <c r="O122" s="108" t="e">
        <f>IF(D122="X",0,IF(E122="X",0,VLOOKUP(E122,'6'!$K$3:$L$16,2,FALSE)))</f>
        <v>#N/A</v>
      </c>
      <c r="P122" s="108" t="e">
        <f t="shared" si="3"/>
        <v>#N/A</v>
      </c>
    </row>
    <row r="123" spans="1:16">
      <c r="A123" s="110"/>
      <c r="B123" s="106"/>
      <c r="C123" s="33"/>
      <c r="D123" s="33"/>
      <c r="E123" s="106"/>
      <c r="F123" s="108"/>
      <c r="G123" s="108"/>
      <c r="H123" s="108"/>
      <c r="I123" s="108"/>
      <c r="J123" s="108"/>
      <c r="N123" s="108">
        <f t="shared" si="2"/>
        <v>0</v>
      </c>
      <c r="O123" s="108" t="e">
        <f>IF(D123="X",0,IF(E123="X",0,VLOOKUP(E123,'6'!$K$3:$L$16,2,FALSE)))</f>
        <v>#N/A</v>
      </c>
      <c r="P123" s="108" t="e">
        <f t="shared" si="3"/>
        <v>#N/A</v>
      </c>
    </row>
    <row r="124" spans="1:16">
      <c r="A124" s="110"/>
      <c r="B124" s="106"/>
      <c r="C124" s="33"/>
      <c r="D124" s="33"/>
      <c r="E124" s="106"/>
      <c r="F124" s="108"/>
      <c r="G124" s="108"/>
      <c r="H124" s="108"/>
      <c r="I124" s="108"/>
      <c r="J124" s="108"/>
      <c r="N124" s="108">
        <f t="shared" si="2"/>
        <v>0</v>
      </c>
      <c r="O124" s="108" t="e">
        <f>IF(D124="X",0,IF(E124="X",0,VLOOKUP(E124,'6'!$K$3:$L$16,2,FALSE)))</f>
        <v>#N/A</v>
      </c>
      <c r="P124" s="108" t="e">
        <f t="shared" si="3"/>
        <v>#N/A</v>
      </c>
    </row>
    <row r="125" spans="1:16">
      <c r="A125" s="110"/>
      <c r="B125" s="106"/>
      <c r="C125" s="33"/>
      <c r="D125" s="33"/>
      <c r="E125" s="106"/>
      <c r="F125" s="108"/>
      <c r="G125" s="108"/>
      <c r="H125" s="108"/>
      <c r="I125" s="108"/>
      <c r="J125" s="108"/>
      <c r="N125" s="108">
        <f t="shared" si="2"/>
        <v>0</v>
      </c>
      <c r="O125" s="108" t="e">
        <f>IF(D125="X",0,IF(E125="X",0,VLOOKUP(E125,'6'!$K$3:$L$16,2,FALSE)))</f>
        <v>#N/A</v>
      </c>
      <c r="P125" s="108" t="e">
        <f t="shared" si="3"/>
        <v>#N/A</v>
      </c>
    </row>
    <row r="126" spans="1:16">
      <c r="A126" s="110"/>
      <c r="B126" s="106"/>
      <c r="C126" s="116"/>
      <c r="D126" s="116"/>
      <c r="E126" s="116"/>
      <c r="F126" s="118"/>
      <c r="G126" s="118"/>
      <c r="H126" s="118"/>
      <c r="I126" s="118"/>
      <c r="J126" s="118"/>
      <c r="K126" s="118"/>
      <c r="L126" s="118"/>
      <c r="M126" s="118"/>
      <c r="N126" s="108">
        <f t="shared" si="2"/>
        <v>0</v>
      </c>
      <c r="O126" s="108" t="e">
        <f>IF(D126="X",0,IF(E126="X",0,VLOOKUP(E126,'6'!$K$3:$L$16,2,FALSE)))</f>
        <v>#N/A</v>
      </c>
      <c r="P126" s="108" t="e">
        <f t="shared" si="3"/>
        <v>#N/A</v>
      </c>
    </row>
    <row r="127" spans="1:16">
      <c r="N127" s="108">
        <f t="shared" si="2"/>
        <v>0</v>
      </c>
      <c r="O127" s="108" t="e">
        <f>IF(D127="X",0,IF(E127="X",0,VLOOKUP(E127,'6'!$K$3:$L$16,2,FALSE)))</f>
        <v>#N/A</v>
      </c>
      <c r="P127" s="108" t="e">
        <f t="shared" si="3"/>
        <v>#N/A</v>
      </c>
    </row>
    <row r="128" spans="1:16">
      <c r="N128" s="108">
        <f t="shared" si="2"/>
        <v>0</v>
      </c>
      <c r="O128" s="108" t="e">
        <f>IF(D128="X",0,IF(E128="X",0,VLOOKUP(E128,'6'!$K$3:$L$16,2,FALSE)))</f>
        <v>#N/A</v>
      </c>
      <c r="P128" s="108" t="e">
        <f t="shared" si="3"/>
        <v>#N/A</v>
      </c>
    </row>
    <row r="129" spans="14:16">
      <c r="N129" s="108">
        <f t="shared" si="2"/>
        <v>0</v>
      </c>
      <c r="O129" s="108" t="e">
        <f>IF(D129="X",0,IF(E129="X",0,VLOOKUP(E129,'6'!$K$3:$L$16,2,FALSE)))</f>
        <v>#N/A</v>
      </c>
      <c r="P129" s="108" t="e">
        <f t="shared" si="3"/>
        <v>#N/A</v>
      </c>
    </row>
    <row r="130" spans="14:16">
      <c r="N130" s="108">
        <f t="shared" si="2"/>
        <v>0</v>
      </c>
      <c r="O130" s="108" t="e">
        <f>IF(D130="X",0,IF(E130="X",0,VLOOKUP(E130,'6'!$K$3:$L$16,2,FALSE)))</f>
        <v>#N/A</v>
      </c>
      <c r="P130" s="108" t="e">
        <f t="shared" si="3"/>
        <v>#N/A</v>
      </c>
    </row>
    <row r="131" spans="14:16">
      <c r="N131" s="108">
        <f t="shared" si="2"/>
        <v>0</v>
      </c>
      <c r="O131" s="108" t="e">
        <f>IF(D131="X",0,IF(E131="X",0,VLOOKUP(E131,'6'!$K$3:$L$16,2,FALSE)))</f>
        <v>#N/A</v>
      </c>
      <c r="P131" s="108" t="e">
        <f t="shared" si="3"/>
        <v>#N/A</v>
      </c>
    </row>
    <row r="132" spans="14:16">
      <c r="N132" s="108">
        <f t="shared" ref="N132:N195" si="4">SUM(F132:M132)</f>
        <v>0</v>
      </c>
      <c r="O132" s="108" t="e">
        <f>IF(D132="X",0,IF(E132="X",0,VLOOKUP(E132,'6'!$K$3:$L$16,2,FALSE)))</f>
        <v>#N/A</v>
      </c>
      <c r="P132" s="108" t="e">
        <f t="shared" ref="P132:P195" si="5">N132*O132</f>
        <v>#N/A</v>
      </c>
    </row>
    <row r="133" spans="14:16">
      <c r="N133" s="108">
        <f t="shared" si="4"/>
        <v>0</v>
      </c>
      <c r="O133" s="108" t="e">
        <f>IF(D133="X",0,IF(E133="X",0,VLOOKUP(E133,'6'!$K$3:$L$16,2,FALSE)))</f>
        <v>#N/A</v>
      </c>
      <c r="P133" s="108" t="e">
        <f t="shared" si="5"/>
        <v>#N/A</v>
      </c>
    </row>
    <row r="134" spans="14:16">
      <c r="N134" s="108">
        <f t="shared" si="4"/>
        <v>0</v>
      </c>
      <c r="O134" s="108" t="e">
        <f>IF(D134="X",0,IF(E134="X",0,VLOOKUP(E134,'6'!$K$3:$L$16,2,FALSE)))</f>
        <v>#N/A</v>
      </c>
      <c r="P134" s="108" t="e">
        <f t="shared" si="5"/>
        <v>#N/A</v>
      </c>
    </row>
    <row r="135" spans="14:16">
      <c r="N135" s="108">
        <f t="shared" si="4"/>
        <v>0</v>
      </c>
      <c r="O135" s="108" t="e">
        <f>IF(D135="X",0,IF(E135="X",0,VLOOKUP(E135,'6'!$K$3:$L$16,2,FALSE)))</f>
        <v>#N/A</v>
      </c>
      <c r="P135" s="108" t="e">
        <f t="shared" si="5"/>
        <v>#N/A</v>
      </c>
    </row>
    <row r="136" spans="14:16">
      <c r="N136" s="108">
        <f t="shared" si="4"/>
        <v>0</v>
      </c>
      <c r="O136" s="108" t="e">
        <f>IF(D136="X",0,IF(E136="X",0,VLOOKUP(E136,'6'!$K$3:$L$16,2,FALSE)))</f>
        <v>#N/A</v>
      </c>
      <c r="P136" s="108" t="e">
        <f t="shared" si="5"/>
        <v>#N/A</v>
      </c>
    </row>
    <row r="137" spans="14:16">
      <c r="N137" s="108">
        <f t="shared" si="4"/>
        <v>0</v>
      </c>
      <c r="O137" s="108" t="e">
        <f>IF(D137="X",0,IF(E137="X",0,VLOOKUP(E137,'6'!$K$3:$L$16,2,FALSE)))</f>
        <v>#N/A</v>
      </c>
      <c r="P137" s="108" t="e">
        <f t="shared" si="5"/>
        <v>#N/A</v>
      </c>
    </row>
    <row r="138" spans="14:16">
      <c r="N138" s="108">
        <f t="shared" si="4"/>
        <v>0</v>
      </c>
      <c r="O138" s="108" t="e">
        <f>IF(D138="X",0,IF(E138="X",0,VLOOKUP(E138,'6'!$K$3:$L$16,2,FALSE)))</f>
        <v>#N/A</v>
      </c>
      <c r="P138" s="108" t="e">
        <f t="shared" si="5"/>
        <v>#N/A</v>
      </c>
    </row>
    <row r="139" spans="14:16">
      <c r="N139" s="108">
        <f t="shared" si="4"/>
        <v>0</v>
      </c>
      <c r="O139" s="108" t="e">
        <f>IF(D139="X",0,IF(E139="X",0,VLOOKUP(E139,'6'!$K$3:$L$16,2,FALSE)))</f>
        <v>#N/A</v>
      </c>
      <c r="P139" s="108" t="e">
        <f t="shared" si="5"/>
        <v>#N/A</v>
      </c>
    </row>
    <row r="140" spans="14:16">
      <c r="N140" s="108">
        <f t="shared" si="4"/>
        <v>0</v>
      </c>
      <c r="O140" s="108" t="e">
        <f>IF(D140="X",0,IF(E140="X",0,VLOOKUP(E140,'6'!$K$3:$L$16,2,FALSE)))</f>
        <v>#N/A</v>
      </c>
      <c r="P140" s="108" t="e">
        <f t="shared" si="5"/>
        <v>#N/A</v>
      </c>
    </row>
    <row r="141" spans="14:16">
      <c r="N141" s="108">
        <f t="shared" si="4"/>
        <v>0</v>
      </c>
      <c r="O141" s="108" t="e">
        <f>IF(D141="X",0,IF(E141="X",0,VLOOKUP(E141,'6'!$K$3:$L$16,2,FALSE)))</f>
        <v>#N/A</v>
      </c>
      <c r="P141" s="108" t="e">
        <f t="shared" si="5"/>
        <v>#N/A</v>
      </c>
    </row>
    <row r="142" spans="14:16">
      <c r="N142" s="108">
        <f t="shared" si="4"/>
        <v>0</v>
      </c>
      <c r="O142" s="108" t="e">
        <f>IF(D142="X",0,IF(E142="X",0,VLOOKUP(E142,'6'!$K$3:$L$16,2,FALSE)))</f>
        <v>#N/A</v>
      </c>
      <c r="P142" s="108" t="e">
        <f t="shared" si="5"/>
        <v>#N/A</v>
      </c>
    </row>
    <row r="143" spans="14:16">
      <c r="N143" s="108">
        <f t="shared" si="4"/>
        <v>0</v>
      </c>
      <c r="O143" s="108" t="e">
        <f>IF(D143="X",0,IF(E143="X",0,VLOOKUP(E143,'6'!$K$3:$L$16,2,FALSE)))</f>
        <v>#N/A</v>
      </c>
      <c r="P143" s="108" t="e">
        <f t="shared" si="5"/>
        <v>#N/A</v>
      </c>
    </row>
    <row r="144" spans="14:16">
      <c r="N144" s="108">
        <f t="shared" si="4"/>
        <v>0</v>
      </c>
      <c r="O144" s="108" t="e">
        <f>IF(D144="X",0,IF(E144="X",0,VLOOKUP(E144,'6'!$K$3:$L$16,2,FALSE)))</f>
        <v>#N/A</v>
      </c>
      <c r="P144" s="108" t="e">
        <f t="shared" si="5"/>
        <v>#N/A</v>
      </c>
    </row>
    <row r="145" spans="14:16">
      <c r="N145" s="108">
        <f t="shared" si="4"/>
        <v>0</v>
      </c>
      <c r="O145" s="108" t="e">
        <f>IF(D145="X",0,IF(E145="X",0,VLOOKUP(E145,'6'!$K$3:$L$16,2,FALSE)))</f>
        <v>#N/A</v>
      </c>
      <c r="P145" s="108" t="e">
        <f t="shared" si="5"/>
        <v>#N/A</v>
      </c>
    </row>
    <row r="146" spans="14:16">
      <c r="N146" s="108">
        <f t="shared" si="4"/>
        <v>0</v>
      </c>
      <c r="O146" s="108" t="e">
        <f>IF(D146="X",0,IF(E146="X",0,VLOOKUP(E146,'6'!$K$3:$L$16,2,FALSE)))</f>
        <v>#N/A</v>
      </c>
      <c r="P146" s="108" t="e">
        <f t="shared" si="5"/>
        <v>#N/A</v>
      </c>
    </row>
    <row r="147" spans="14:16">
      <c r="N147" s="108">
        <f t="shared" si="4"/>
        <v>0</v>
      </c>
      <c r="O147" s="108" t="e">
        <f>IF(D147="X",0,IF(E147="X",0,VLOOKUP(E147,'6'!$K$3:$L$16,2,FALSE)))</f>
        <v>#N/A</v>
      </c>
      <c r="P147" s="108" t="e">
        <f t="shared" si="5"/>
        <v>#N/A</v>
      </c>
    </row>
    <row r="148" spans="14:16">
      <c r="N148" s="108">
        <f t="shared" si="4"/>
        <v>0</v>
      </c>
      <c r="O148" s="108" t="e">
        <f>IF(D148="X",0,IF(E148="X",0,VLOOKUP(E148,'6'!$K$3:$L$16,2,FALSE)))</f>
        <v>#N/A</v>
      </c>
      <c r="P148" s="108" t="e">
        <f t="shared" si="5"/>
        <v>#N/A</v>
      </c>
    </row>
    <row r="149" spans="14:16">
      <c r="N149" s="108">
        <f t="shared" si="4"/>
        <v>0</v>
      </c>
      <c r="O149" s="108" t="e">
        <f>IF(D149="X",0,IF(E149="X",0,VLOOKUP(E149,'6'!$K$3:$L$16,2,FALSE)))</f>
        <v>#N/A</v>
      </c>
      <c r="P149" s="108" t="e">
        <f t="shared" si="5"/>
        <v>#N/A</v>
      </c>
    </row>
    <row r="150" spans="14:16">
      <c r="N150" s="108">
        <f t="shared" si="4"/>
        <v>0</v>
      </c>
      <c r="O150" s="108" t="e">
        <f>IF(D150="X",0,IF(E150="X",0,VLOOKUP(E150,'6'!$K$3:$L$16,2,FALSE)))</f>
        <v>#N/A</v>
      </c>
      <c r="P150" s="108" t="e">
        <f t="shared" si="5"/>
        <v>#N/A</v>
      </c>
    </row>
    <row r="151" spans="14:16">
      <c r="N151" s="108">
        <f t="shared" si="4"/>
        <v>0</v>
      </c>
      <c r="O151" s="108" t="e">
        <f>IF(D151="X",0,IF(E151="X",0,VLOOKUP(E151,'6'!$K$3:$L$16,2,FALSE)))</f>
        <v>#N/A</v>
      </c>
      <c r="P151" s="108" t="e">
        <f t="shared" si="5"/>
        <v>#N/A</v>
      </c>
    </row>
    <row r="152" spans="14:16">
      <c r="N152" s="108">
        <f t="shared" si="4"/>
        <v>0</v>
      </c>
      <c r="O152" s="108" t="e">
        <f>IF(D152="X",0,IF(E152="X",0,VLOOKUP(E152,'6'!$K$3:$L$16,2,FALSE)))</f>
        <v>#N/A</v>
      </c>
      <c r="P152" s="108" t="e">
        <f t="shared" si="5"/>
        <v>#N/A</v>
      </c>
    </row>
    <row r="153" spans="14:16">
      <c r="N153" s="108">
        <f t="shared" si="4"/>
        <v>0</v>
      </c>
      <c r="O153" s="108" t="e">
        <f>IF(D153="X",0,IF(E153="X",0,VLOOKUP(E153,'6'!$K$3:$L$16,2,FALSE)))</f>
        <v>#N/A</v>
      </c>
      <c r="P153" s="108" t="e">
        <f t="shared" si="5"/>
        <v>#N/A</v>
      </c>
    </row>
    <row r="154" spans="14:16">
      <c r="N154" s="108">
        <f t="shared" si="4"/>
        <v>0</v>
      </c>
      <c r="O154" s="108" t="e">
        <f>IF(D154="X",0,IF(E154="X",0,VLOOKUP(E154,'6'!$K$3:$L$16,2,FALSE)))</f>
        <v>#N/A</v>
      </c>
      <c r="P154" s="108" t="e">
        <f t="shared" si="5"/>
        <v>#N/A</v>
      </c>
    </row>
    <row r="155" spans="14:16">
      <c r="N155" s="108">
        <f t="shared" si="4"/>
        <v>0</v>
      </c>
      <c r="O155" s="108" t="e">
        <f>IF(D155="X",0,IF(E155="X",0,VLOOKUP(E155,'6'!$K$3:$L$16,2,FALSE)))</f>
        <v>#N/A</v>
      </c>
      <c r="P155" s="108" t="e">
        <f t="shared" si="5"/>
        <v>#N/A</v>
      </c>
    </row>
    <row r="156" spans="14:16">
      <c r="N156" s="108">
        <f t="shared" si="4"/>
        <v>0</v>
      </c>
      <c r="O156" s="108" t="e">
        <f>IF(D156="X",0,IF(E156="X",0,VLOOKUP(E156,'6'!$K$3:$L$16,2,FALSE)))</f>
        <v>#N/A</v>
      </c>
      <c r="P156" s="108" t="e">
        <f t="shared" si="5"/>
        <v>#N/A</v>
      </c>
    </row>
    <row r="157" spans="14:16">
      <c r="N157" s="108">
        <f t="shared" si="4"/>
        <v>0</v>
      </c>
      <c r="O157" s="108" t="e">
        <f>IF(D157="X",0,IF(E157="X",0,VLOOKUP(E157,'6'!$K$3:$L$16,2,FALSE)))</f>
        <v>#N/A</v>
      </c>
      <c r="P157" s="108" t="e">
        <f t="shared" si="5"/>
        <v>#N/A</v>
      </c>
    </row>
    <row r="158" spans="14:16">
      <c r="N158" s="108">
        <f t="shared" si="4"/>
        <v>0</v>
      </c>
      <c r="O158" s="108" t="e">
        <f>IF(D158="X",0,IF(E158="X",0,VLOOKUP(E158,'6'!$K$3:$L$16,2,FALSE)))</f>
        <v>#N/A</v>
      </c>
      <c r="P158" s="108" t="e">
        <f t="shared" si="5"/>
        <v>#N/A</v>
      </c>
    </row>
    <row r="159" spans="14:16">
      <c r="N159" s="108">
        <f t="shared" si="4"/>
        <v>0</v>
      </c>
      <c r="O159" s="108" t="e">
        <f>IF(D159="X",0,IF(E159="X",0,VLOOKUP(E159,'6'!$K$3:$L$16,2,FALSE)))</f>
        <v>#N/A</v>
      </c>
      <c r="P159" s="108" t="e">
        <f t="shared" si="5"/>
        <v>#N/A</v>
      </c>
    </row>
    <row r="160" spans="14:16">
      <c r="N160" s="108">
        <f t="shared" si="4"/>
        <v>0</v>
      </c>
      <c r="O160" s="108" t="e">
        <f>IF(D160="X",0,IF(E160="X",0,VLOOKUP(E160,'6'!$K$3:$L$16,2,FALSE)))</f>
        <v>#N/A</v>
      </c>
      <c r="P160" s="108" t="e">
        <f t="shared" si="5"/>
        <v>#N/A</v>
      </c>
    </row>
    <row r="161" spans="14:16">
      <c r="N161" s="108">
        <f t="shared" si="4"/>
        <v>0</v>
      </c>
      <c r="O161" s="108" t="e">
        <f>IF(D161="X",0,IF(E161="X",0,VLOOKUP(E161,'6'!$K$3:$L$16,2,FALSE)))</f>
        <v>#N/A</v>
      </c>
      <c r="P161" s="108" t="e">
        <f t="shared" si="5"/>
        <v>#N/A</v>
      </c>
    </row>
    <row r="162" spans="14:16">
      <c r="N162" s="108">
        <f t="shared" si="4"/>
        <v>0</v>
      </c>
      <c r="O162" s="108" t="e">
        <f>IF(D162="X",0,IF(E162="X",0,VLOOKUP(E162,'6'!$K$3:$L$16,2,FALSE)))</f>
        <v>#N/A</v>
      </c>
      <c r="P162" s="108" t="e">
        <f t="shared" si="5"/>
        <v>#N/A</v>
      </c>
    </row>
    <row r="163" spans="14:16">
      <c r="N163" s="108">
        <f t="shared" si="4"/>
        <v>0</v>
      </c>
      <c r="O163" s="108" t="e">
        <f>IF(D163="X",0,IF(E163="X",0,VLOOKUP(E163,'6'!$K$3:$L$16,2,FALSE)))</f>
        <v>#N/A</v>
      </c>
      <c r="P163" s="108" t="e">
        <f t="shared" si="5"/>
        <v>#N/A</v>
      </c>
    </row>
    <row r="164" spans="14:16">
      <c r="N164" s="108">
        <f t="shared" si="4"/>
        <v>0</v>
      </c>
      <c r="O164" s="108" t="e">
        <f>IF(D164="X",0,IF(E164="X",0,VLOOKUP(E164,'6'!$K$3:$L$16,2,FALSE)))</f>
        <v>#N/A</v>
      </c>
      <c r="P164" s="108" t="e">
        <f t="shared" si="5"/>
        <v>#N/A</v>
      </c>
    </row>
    <row r="165" spans="14:16">
      <c r="N165" s="108">
        <f t="shared" si="4"/>
        <v>0</v>
      </c>
      <c r="O165" s="108" t="e">
        <f>IF(D165="X",0,IF(E165="X",0,VLOOKUP(E165,'6'!$K$3:$L$16,2,FALSE)))</f>
        <v>#N/A</v>
      </c>
      <c r="P165" s="108" t="e">
        <f t="shared" si="5"/>
        <v>#N/A</v>
      </c>
    </row>
    <row r="166" spans="14:16">
      <c r="N166" s="108">
        <f t="shared" si="4"/>
        <v>0</v>
      </c>
      <c r="O166" s="108" t="e">
        <f>IF(D166="X",0,IF(E166="X",0,VLOOKUP(E166,'6'!$K$3:$L$16,2,FALSE)))</f>
        <v>#N/A</v>
      </c>
      <c r="P166" s="108" t="e">
        <f t="shared" si="5"/>
        <v>#N/A</v>
      </c>
    </row>
    <row r="167" spans="14:16">
      <c r="N167" s="108">
        <f t="shared" si="4"/>
        <v>0</v>
      </c>
      <c r="O167" s="108" t="e">
        <f>IF(D167="X",0,IF(E167="X",0,VLOOKUP(E167,'6'!$K$3:$L$16,2,FALSE)))</f>
        <v>#N/A</v>
      </c>
      <c r="P167" s="108" t="e">
        <f t="shared" si="5"/>
        <v>#N/A</v>
      </c>
    </row>
    <row r="168" spans="14:16">
      <c r="N168" s="108">
        <f t="shared" si="4"/>
        <v>0</v>
      </c>
      <c r="O168" s="108" t="e">
        <f>IF(D168="X",0,IF(E168="X",0,VLOOKUP(E168,'6'!$K$3:$L$16,2,FALSE)))</f>
        <v>#N/A</v>
      </c>
      <c r="P168" s="108" t="e">
        <f t="shared" si="5"/>
        <v>#N/A</v>
      </c>
    </row>
    <row r="169" spans="14:16">
      <c r="N169" s="108">
        <f t="shared" si="4"/>
        <v>0</v>
      </c>
      <c r="O169" s="108" t="e">
        <f>IF(D169="X",0,IF(E169="X",0,VLOOKUP(E169,'6'!$K$3:$L$16,2,FALSE)))</f>
        <v>#N/A</v>
      </c>
      <c r="P169" s="108" t="e">
        <f t="shared" si="5"/>
        <v>#N/A</v>
      </c>
    </row>
    <row r="170" spans="14:16">
      <c r="N170" s="108">
        <f t="shared" si="4"/>
        <v>0</v>
      </c>
      <c r="O170" s="108" t="e">
        <f>IF(D170="X",0,IF(E170="X",0,VLOOKUP(E170,'6'!$K$3:$L$16,2,FALSE)))</f>
        <v>#N/A</v>
      </c>
      <c r="P170" s="108" t="e">
        <f t="shared" si="5"/>
        <v>#N/A</v>
      </c>
    </row>
    <row r="171" spans="14:16">
      <c r="N171" s="108">
        <f t="shared" si="4"/>
        <v>0</v>
      </c>
      <c r="O171" s="108" t="e">
        <f>IF(D171="X",0,IF(E171="X",0,VLOOKUP(E171,'6'!$K$3:$L$16,2,FALSE)))</f>
        <v>#N/A</v>
      </c>
      <c r="P171" s="108" t="e">
        <f t="shared" si="5"/>
        <v>#N/A</v>
      </c>
    </row>
    <row r="172" spans="14:16">
      <c r="N172" s="108">
        <f t="shared" si="4"/>
        <v>0</v>
      </c>
      <c r="O172" s="108" t="e">
        <f>IF(D172="X",0,IF(E172="X",0,VLOOKUP(E172,'6'!$K$3:$L$16,2,FALSE)))</f>
        <v>#N/A</v>
      </c>
      <c r="P172" s="108" t="e">
        <f t="shared" si="5"/>
        <v>#N/A</v>
      </c>
    </row>
    <row r="173" spans="14:16">
      <c r="N173" s="108">
        <f t="shared" si="4"/>
        <v>0</v>
      </c>
      <c r="O173" s="108" t="e">
        <f>IF(D173="X",0,IF(E173="X",0,VLOOKUP(E173,'6'!$K$3:$L$16,2,FALSE)))</f>
        <v>#N/A</v>
      </c>
      <c r="P173" s="108" t="e">
        <f t="shared" si="5"/>
        <v>#N/A</v>
      </c>
    </row>
    <row r="174" spans="14:16">
      <c r="N174" s="108">
        <f t="shared" si="4"/>
        <v>0</v>
      </c>
      <c r="O174" s="108" t="e">
        <f>IF(D174="X",0,IF(E174="X",0,VLOOKUP(E174,'6'!$K$3:$L$16,2,FALSE)))</f>
        <v>#N/A</v>
      </c>
      <c r="P174" s="108" t="e">
        <f t="shared" si="5"/>
        <v>#N/A</v>
      </c>
    </row>
    <row r="175" spans="14:16">
      <c r="N175" s="108">
        <f t="shared" si="4"/>
        <v>0</v>
      </c>
      <c r="O175" s="108" t="e">
        <f>IF(D175="X",0,IF(E175="X",0,VLOOKUP(E175,'6'!$K$3:$L$16,2,FALSE)))</f>
        <v>#N/A</v>
      </c>
      <c r="P175" s="108" t="e">
        <f t="shared" si="5"/>
        <v>#N/A</v>
      </c>
    </row>
    <row r="176" spans="14:16">
      <c r="N176" s="108">
        <f t="shared" si="4"/>
        <v>0</v>
      </c>
      <c r="O176" s="108" t="e">
        <f>IF(D176="X",0,IF(E176="X",0,VLOOKUP(E176,'6'!$K$3:$L$16,2,FALSE)))</f>
        <v>#N/A</v>
      </c>
      <c r="P176" s="108" t="e">
        <f t="shared" si="5"/>
        <v>#N/A</v>
      </c>
    </row>
    <row r="177" spans="14:16">
      <c r="N177" s="108">
        <f t="shared" si="4"/>
        <v>0</v>
      </c>
      <c r="O177" s="108" t="e">
        <f>IF(D177="X",0,IF(E177="X",0,VLOOKUP(E177,'6'!$K$3:$L$16,2,FALSE)))</f>
        <v>#N/A</v>
      </c>
      <c r="P177" s="108" t="e">
        <f t="shared" si="5"/>
        <v>#N/A</v>
      </c>
    </row>
    <row r="178" spans="14:16">
      <c r="N178" s="108">
        <f t="shared" si="4"/>
        <v>0</v>
      </c>
      <c r="O178" s="108" t="e">
        <f>IF(D178="X",0,IF(E178="X",0,VLOOKUP(E178,'6'!$K$3:$L$16,2,FALSE)))</f>
        <v>#N/A</v>
      </c>
      <c r="P178" s="108" t="e">
        <f t="shared" si="5"/>
        <v>#N/A</v>
      </c>
    </row>
    <row r="179" spans="14:16">
      <c r="N179" s="108">
        <f t="shared" si="4"/>
        <v>0</v>
      </c>
      <c r="O179" s="108" t="e">
        <f>IF(D179="X",0,IF(E179="X",0,VLOOKUP(E179,'6'!$K$3:$L$16,2,FALSE)))</f>
        <v>#N/A</v>
      </c>
      <c r="P179" s="108" t="e">
        <f t="shared" si="5"/>
        <v>#N/A</v>
      </c>
    </row>
    <row r="180" spans="14:16">
      <c r="N180" s="108">
        <f t="shared" si="4"/>
        <v>0</v>
      </c>
      <c r="O180" s="108" t="e">
        <f>IF(D180="X",0,IF(E180="X",0,VLOOKUP(E180,'6'!$K$3:$L$16,2,FALSE)))</f>
        <v>#N/A</v>
      </c>
      <c r="P180" s="108" t="e">
        <f t="shared" si="5"/>
        <v>#N/A</v>
      </c>
    </row>
    <row r="181" spans="14:16">
      <c r="N181" s="108">
        <f t="shared" si="4"/>
        <v>0</v>
      </c>
      <c r="O181" s="108" t="e">
        <f>IF(D181="X",0,IF(E181="X",0,VLOOKUP(E181,'6'!$K$3:$L$16,2,FALSE)))</f>
        <v>#N/A</v>
      </c>
      <c r="P181" s="108" t="e">
        <f t="shared" si="5"/>
        <v>#N/A</v>
      </c>
    </row>
    <row r="182" spans="14:16">
      <c r="N182" s="108">
        <f t="shared" si="4"/>
        <v>0</v>
      </c>
      <c r="O182" s="108" t="e">
        <f>IF(D182="X",0,IF(E182="X",0,VLOOKUP(E182,'6'!$K$3:$L$16,2,FALSE)))</f>
        <v>#N/A</v>
      </c>
      <c r="P182" s="108" t="e">
        <f t="shared" si="5"/>
        <v>#N/A</v>
      </c>
    </row>
    <row r="183" spans="14:16">
      <c r="N183" s="108">
        <f t="shared" si="4"/>
        <v>0</v>
      </c>
      <c r="O183" s="108" t="e">
        <f>IF(D183="X",0,IF(E183="X",0,VLOOKUP(E183,'6'!$K$3:$L$16,2,FALSE)))</f>
        <v>#N/A</v>
      </c>
      <c r="P183" s="108" t="e">
        <f t="shared" si="5"/>
        <v>#N/A</v>
      </c>
    </row>
    <row r="184" spans="14:16">
      <c r="N184" s="108">
        <f t="shared" si="4"/>
        <v>0</v>
      </c>
      <c r="O184" s="108" t="e">
        <f>IF(D184="X",0,IF(E184="X",0,VLOOKUP(E184,'6'!$K$3:$L$16,2,FALSE)))</f>
        <v>#N/A</v>
      </c>
      <c r="P184" s="108" t="e">
        <f t="shared" si="5"/>
        <v>#N/A</v>
      </c>
    </row>
    <row r="185" spans="14:16">
      <c r="N185" s="108">
        <f t="shared" si="4"/>
        <v>0</v>
      </c>
      <c r="O185" s="108" t="e">
        <f>IF(D185="X",0,IF(E185="X",0,VLOOKUP(E185,'6'!$K$3:$L$16,2,FALSE)))</f>
        <v>#N/A</v>
      </c>
      <c r="P185" s="108" t="e">
        <f t="shared" si="5"/>
        <v>#N/A</v>
      </c>
    </row>
    <row r="186" spans="14:16">
      <c r="N186" s="108">
        <f t="shared" si="4"/>
        <v>0</v>
      </c>
      <c r="O186" s="108" t="e">
        <f>IF(D186="X",0,IF(E186="X",0,VLOOKUP(E186,'6'!$K$3:$L$16,2,FALSE)))</f>
        <v>#N/A</v>
      </c>
      <c r="P186" s="108" t="e">
        <f t="shared" si="5"/>
        <v>#N/A</v>
      </c>
    </row>
    <row r="187" spans="14:16">
      <c r="N187" s="108">
        <f t="shared" si="4"/>
        <v>0</v>
      </c>
      <c r="O187" s="108" t="e">
        <f>IF(D187="X",0,IF(E187="X",0,VLOOKUP(E187,'6'!$K$3:$L$16,2,FALSE)))</f>
        <v>#N/A</v>
      </c>
      <c r="P187" s="108" t="e">
        <f t="shared" si="5"/>
        <v>#N/A</v>
      </c>
    </row>
    <row r="188" spans="14:16">
      <c r="N188" s="108">
        <f t="shared" si="4"/>
        <v>0</v>
      </c>
      <c r="O188" s="108" t="e">
        <f>IF(D188="X",0,IF(E188="X",0,VLOOKUP(E188,'6'!$K$3:$L$16,2,FALSE)))</f>
        <v>#N/A</v>
      </c>
      <c r="P188" s="108" t="e">
        <f t="shared" si="5"/>
        <v>#N/A</v>
      </c>
    </row>
    <row r="189" spans="14:16">
      <c r="N189" s="108">
        <f t="shared" si="4"/>
        <v>0</v>
      </c>
      <c r="O189" s="108" t="e">
        <f>IF(D189="X",0,IF(E189="X",0,VLOOKUP(E189,'6'!$K$3:$L$16,2,FALSE)))</f>
        <v>#N/A</v>
      </c>
      <c r="P189" s="108" t="e">
        <f t="shared" si="5"/>
        <v>#N/A</v>
      </c>
    </row>
    <row r="190" spans="14:16">
      <c r="N190" s="108">
        <f t="shared" si="4"/>
        <v>0</v>
      </c>
      <c r="O190" s="108" t="e">
        <f>IF(D190="X",0,IF(E190="X",0,VLOOKUP(E190,'6'!$K$3:$L$16,2,FALSE)))</f>
        <v>#N/A</v>
      </c>
      <c r="P190" s="108" t="e">
        <f t="shared" si="5"/>
        <v>#N/A</v>
      </c>
    </row>
    <row r="191" spans="14:16">
      <c r="N191" s="108">
        <f t="shared" si="4"/>
        <v>0</v>
      </c>
      <c r="O191" s="108" t="e">
        <f>IF(D191="X",0,IF(E191="X",0,VLOOKUP(E191,'6'!$K$3:$L$16,2,FALSE)))</f>
        <v>#N/A</v>
      </c>
      <c r="P191" s="108" t="e">
        <f t="shared" si="5"/>
        <v>#N/A</v>
      </c>
    </row>
    <row r="192" spans="14:16">
      <c r="N192" s="108">
        <f t="shared" si="4"/>
        <v>0</v>
      </c>
      <c r="O192" s="108" t="e">
        <f>IF(D192="X",0,IF(E192="X",0,VLOOKUP(E192,'6'!$K$3:$L$16,2,FALSE)))</f>
        <v>#N/A</v>
      </c>
      <c r="P192" s="108" t="e">
        <f t="shared" si="5"/>
        <v>#N/A</v>
      </c>
    </row>
    <row r="193" spans="14:16">
      <c r="N193" s="108">
        <f t="shared" si="4"/>
        <v>0</v>
      </c>
      <c r="O193" s="108" t="e">
        <f>IF(D193="X",0,IF(E193="X",0,VLOOKUP(E193,'6'!$K$3:$L$16,2,FALSE)))</f>
        <v>#N/A</v>
      </c>
      <c r="P193" s="108" t="e">
        <f t="shared" si="5"/>
        <v>#N/A</v>
      </c>
    </row>
    <row r="194" spans="14:16">
      <c r="N194" s="108">
        <f t="shared" si="4"/>
        <v>0</v>
      </c>
      <c r="O194" s="108" t="e">
        <f>IF(D194="X",0,IF(E194="X",0,VLOOKUP(E194,'6'!$K$3:$L$16,2,FALSE)))</f>
        <v>#N/A</v>
      </c>
      <c r="P194" s="108" t="e">
        <f t="shared" si="5"/>
        <v>#N/A</v>
      </c>
    </row>
    <row r="195" spans="14:16">
      <c r="N195" s="108">
        <f t="shared" si="4"/>
        <v>0</v>
      </c>
      <c r="O195" s="108" t="e">
        <f>IF(D195="X",0,IF(E195="X",0,VLOOKUP(E195,'6'!$K$3:$L$16,2,FALSE)))</f>
        <v>#N/A</v>
      </c>
      <c r="P195" s="108" t="e">
        <f t="shared" si="5"/>
        <v>#N/A</v>
      </c>
    </row>
    <row r="196" spans="14:16">
      <c r="N196" s="108">
        <f t="shared" ref="N196:N259" si="6">SUM(F196:M196)</f>
        <v>0</v>
      </c>
      <c r="O196" s="108" t="e">
        <f>IF(D196="X",0,IF(E196="X",0,VLOOKUP(E196,'6'!$K$3:$L$16,2,FALSE)))</f>
        <v>#N/A</v>
      </c>
      <c r="P196" s="108" t="e">
        <f t="shared" ref="P196:P259" si="7">N196*O196</f>
        <v>#N/A</v>
      </c>
    </row>
    <row r="197" spans="14:16">
      <c r="N197" s="108">
        <f t="shared" si="6"/>
        <v>0</v>
      </c>
      <c r="O197" s="108" t="e">
        <f>IF(D197="X",0,IF(E197="X",0,VLOOKUP(E197,'6'!$K$3:$L$16,2,FALSE)))</f>
        <v>#N/A</v>
      </c>
      <c r="P197" s="108" t="e">
        <f t="shared" si="7"/>
        <v>#N/A</v>
      </c>
    </row>
    <row r="198" spans="14:16">
      <c r="N198" s="108">
        <f t="shared" si="6"/>
        <v>0</v>
      </c>
      <c r="O198" s="108" t="e">
        <f>IF(D198="X",0,IF(E198="X",0,VLOOKUP(E198,'6'!$K$3:$L$16,2,FALSE)))</f>
        <v>#N/A</v>
      </c>
      <c r="P198" s="108" t="e">
        <f t="shared" si="7"/>
        <v>#N/A</v>
      </c>
    </row>
    <row r="199" spans="14:16">
      <c r="N199" s="108">
        <f t="shared" si="6"/>
        <v>0</v>
      </c>
      <c r="O199" s="108" t="e">
        <f>IF(D199="X",0,IF(E199="X",0,VLOOKUP(E199,'6'!$K$3:$L$16,2,FALSE)))</f>
        <v>#N/A</v>
      </c>
      <c r="P199" s="108" t="e">
        <f t="shared" si="7"/>
        <v>#N/A</v>
      </c>
    </row>
    <row r="200" spans="14:16">
      <c r="N200" s="108">
        <f t="shared" si="6"/>
        <v>0</v>
      </c>
      <c r="O200" s="108" t="e">
        <f>IF(D200="X",0,IF(E200="X",0,VLOOKUP(E200,'6'!$K$3:$L$16,2,FALSE)))</f>
        <v>#N/A</v>
      </c>
      <c r="P200" s="108" t="e">
        <f t="shared" si="7"/>
        <v>#N/A</v>
      </c>
    </row>
    <row r="201" spans="14:16">
      <c r="N201" s="108">
        <f t="shared" si="6"/>
        <v>0</v>
      </c>
      <c r="O201" s="108" t="e">
        <f>IF(D201="X",0,IF(E201="X",0,VLOOKUP(E201,'6'!$K$3:$L$16,2,FALSE)))</f>
        <v>#N/A</v>
      </c>
      <c r="P201" s="108" t="e">
        <f t="shared" si="7"/>
        <v>#N/A</v>
      </c>
    </row>
    <row r="202" spans="14:16">
      <c r="N202" s="108">
        <f t="shared" si="6"/>
        <v>0</v>
      </c>
      <c r="O202" s="108" t="e">
        <f>IF(D202="X",0,IF(E202="X",0,VLOOKUP(E202,'6'!$K$3:$L$16,2,FALSE)))</f>
        <v>#N/A</v>
      </c>
      <c r="P202" s="108" t="e">
        <f t="shared" si="7"/>
        <v>#N/A</v>
      </c>
    </row>
    <row r="203" spans="14:16">
      <c r="N203" s="108">
        <f t="shared" si="6"/>
        <v>0</v>
      </c>
      <c r="O203" s="108" t="e">
        <f>IF(D203="X",0,IF(E203="X",0,VLOOKUP(E203,'6'!$K$3:$L$16,2,FALSE)))</f>
        <v>#N/A</v>
      </c>
      <c r="P203" s="108" t="e">
        <f t="shared" si="7"/>
        <v>#N/A</v>
      </c>
    </row>
    <row r="204" spans="14:16">
      <c r="N204" s="108">
        <f t="shared" si="6"/>
        <v>0</v>
      </c>
      <c r="O204" s="108" t="e">
        <f>IF(D204="X",0,IF(E204="X",0,VLOOKUP(E204,'6'!$K$3:$L$16,2,FALSE)))</f>
        <v>#N/A</v>
      </c>
      <c r="P204" s="108" t="e">
        <f t="shared" si="7"/>
        <v>#N/A</v>
      </c>
    </row>
    <row r="205" spans="14:16">
      <c r="N205" s="108">
        <f t="shared" si="6"/>
        <v>0</v>
      </c>
      <c r="O205" s="108" t="e">
        <f>IF(D205="X",0,IF(E205="X",0,VLOOKUP(E205,'6'!$K$3:$L$16,2,FALSE)))</f>
        <v>#N/A</v>
      </c>
      <c r="P205" s="108" t="e">
        <f t="shared" si="7"/>
        <v>#N/A</v>
      </c>
    </row>
    <row r="206" spans="14:16">
      <c r="N206" s="108">
        <f t="shared" si="6"/>
        <v>0</v>
      </c>
      <c r="O206" s="108" t="e">
        <f>IF(D206="X",0,IF(E206="X",0,VLOOKUP(E206,'6'!$K$3:$L$16,2,FALSE)))</f>
        <v>#N/A</v>
      </c>
      <c r="P206" s="108" t="e">
        <f t="shared" si="7"/>
        <v>#N/A</v>
      </c>
    </row>
    <row r="207" spans="14:16">
      <c r="N207" s="108">
        <f t="shared" si="6"/>
        <v>0</v>
      </c>
      <c r="O207" s="108" t="e">
        <f>IF(D207="X",0,IF(E207="X",0,VLOOKUP(E207,'6'!$K$3:$L$16,2,FALSE)))</f>
        <v>#N/A</v>
      </c>
      <c r="P207" s="108" t="e">
        <f t="shared" si="7"/>
        <v>#N/A</v>
      </c>
    </row>
    <row r="208" spans="14:16">
      <c r="N208" s="108">
        <f t="shared" si="6"/>
        <v>0</v>
      </c>
      <c r="O208" s="108" t="e">
        <f>IF(D208="X",0,IF(E208="X",0,VLOOKUP(E208,'6'!$K$3:$L$16,2,FALSE)))</f>
        <v>#N/A</v>
      </c>
      <c r="P208" s="108" t="e">
        <f t="shared" si="7"/>
        <v>#N/A</v>
      </c>
    </row>
    <row r="209" spans="14:16">
      <c r="N209" s="108">
        <f t="shared" si="6"/>
        <v>0</v>
      </c>
      <c r="O209" s="108" t="e">
        <f>IF(D209="X",0,IF(E209="X",0,VLOOKUP(E209,'6'!$K$3:$L$16,2,FALSE)))</f>
        <v>#N/A</v>
      </c>
      <c r="P209" s="108" t="e">
        <f t="shared" si="7"/>
        <v>#N/A</v>
      </c>
    </row>
    <row r="210" spans="14:16">
      <c r="N210" s="108">
        <f t="shared" si="6"/>
        <v>0</v>
      </c>
      <c r="O210" s="108" t="e">
        <f>IF(D210="X",0,IF(E210="X",0,VLOOKUP(E210,'6'!$K$3:$L$16,2,FALSE)))</f>
        <v>#N/A</v>
      </c>
      <c r="P210" s="108" t="e">
        <f t="shared" si="7"/>
        <v>#N/A</v>
      </c>
    </row>
    <row r="211" spans="14:16">
      <c r="N211" s="108">
        <f t="shared" si="6"/>
        <v>0</v>
      </c>
      <c r="O211" s="108" t="e">
        <f>IF(D211="X",0,IF(E211="X",0,VLOOKUP(E211,'6'!$K$3:$L$16,2,FALSE)))</f>
        <v>#N/A</v>
      </c>
      <c r="P211" s="108" t="e">
        <f t="shared" si="7"/>
        <v>#N/A</v>
      </c>
    </row>
    <row r="212" spans="14:16">
      <c r="N212" s="108">
        <f t="shared" si="6"/>
        <v>0</v>
      </c>
      <c r="O212" s="108" t="e">
        <f>IF(D212="X",0,IF(E212="X",0,VLOOKUP(E212,'6'!$K$3:$L$16,2,FALSE)))</f>
        <v>#N/A</v>
      </c>
      <c r="P212" s="108" t="e">
        <f t="shared" si="7"/>
        <v>#N/A</v>
      </c>
    </row>
    <row r="213" spans="14:16">
      <c r="N213" s="108">
        <f t="shared" si="6"/>
        <v>0</v>
      </c>
      <c r="O213" s="108" t="e">
        <f>IF(D213="X",0,IF(E213="X",0,VLOOKUP(E213,'6'!$K$3:$L$16,2,FALSE)))</f>
        <v>#N/A</v>
      </c>
      <c r="P213" s="108" t="e">
        <f t="shared" si="7"/>
        <v>#N/A</v>
      </c>
    </row>
    <row r="214" spans="14:16">
      <c r="N214" s="108">
        <f t="shared" si="6"/>
        <v>0</v>
      </c>
      <c r="O214" s="108" t="e">
        <f>IF(D214="X",0,IF(E214="X",0,VLOOKUP(E214,'6'!$K$3:$L$16,2,FALSE)))</f>
        <v>#N/A</v>
      </c>
      <c r="P214" s="108" t="e">
        <f t="shared" si="7"/>
        <v>#N/A</v>
      </c>
    </row>
    <row r="215" spans="14:16">
      <c r="N215" s="108">
        <f t="shared" si="6"/>
        <v>0</v>
      </c>
      <c r="O215" s="108" t="e">
        <f>IF(D215="X",0,IF(E215="X",0,VLOOKUP(E215,'6'!$K$3:$L$16,2,FALSE)))</f>
        <v>#N/A</v>
      </c>
      <c r="P215" s="108" t="e">
        <f t="shared" si="7"/>
        <v>#N/A</v>
      </c>
    </row>
    <row r="216" spans="14:16">
      <c r="N216" s="108">
        <f t="shared" si="6"/>
        <v>0</v>
      </c>
      <c r="O216" s="108" t="e">
        <f>IF(D216="X",0,IF(E216="X",0,VLOOKUP(E216,'6'!$K$3:$L$16,2,FALSE)))</f>
        <v>#N/A</v>
      </c>
      <c r="P216" s="108" t="e">
        <f t="shared" si="7"/>
        <v>#N/A</v>
      </c>
    </row>
    <row r="217" spans="14:16">
      <c r="N217" s="108">
        <f t="shared" si="6"/>
        <v>0</v>
      </c>
      <c r="O217" s="108" t="e">
        <f>IF(D217="X",0,IF(E217="X",0,VLOOKUP(E217,'6'!$K$3:$L$16,2,FALSE)))</f>
        <v>#N/A</v>
      </c>
      <c r="P217" s="108" t="e">
        <f t="shared" si="7"/>
        <v>#N/A</v>
      </c>
    </row>
    <row r="218" spans="14:16">
      <c r="N218" s="108">
        <f t="shared" si="6"/>
        <v>0</v>
      </c>
      <c r="O218" s="108" t="e">
        <f>IF(D218="X",0,IF(E218="X",0,VLOOKUP(E218,'6'!$K$3:$L$16,2,FALSE)))</f>
        <v>#N/A</v>
      </c>
      <c r="P218" s="108" t="e">
        <f t="shared" si="7"/>
        <v>#N/A</v>
      </c>
    </row>
    <row r="219" spans="14:16">
      <c r="N219" s="108">
        <f t="shared" si="6"/>
        <v>0</v>
      </c>
      <c r="O219" s="108" t="e">
        <f>IF(D219="X",0,IF(E219="X",0,VLOOKUP(E219,'6'!$K$3:$L$16,2,FALSE)))</f>
        <v>#N/A</v>
      </c>
      <c r="P219" s="108" t="e">
        <f t="shared" si="7"/>
        <v>#N/A</v>
      </c>
    </row>
    <row r="220" spans="14:16">
      <c r="N220" s="108">
        <f t="shared" si="6"/>
        <v>0</v>
      </c>
      <c r="O220" s="108" t="e">
        <f>IF(D220="X",0,IF(E220="X",0,VLOOKUP(E220,'6'!$K$3:$L$16,2,FALSE)))</f>
        <v>#N/A</v>
      </c>
      <c r="P220" s="108" t="e">
        <f t="shared" si="7"/>
        <v>#N/A</v>
      </c>
    </row>
    <row r="221" spans="14:16">
      <c r="N221" s="108">
        <f t="shared" si="6"/>
        <v>0</v>
      </c>
      <c r="O221" s="108" t="e">
        <f>IF(D221="X",0,IF(E221="X",0,VLOOKUP(E221,'6'!$K$3:$L$16,2,FALSE)))</f>
        <v>#N/A</v>
      </c>
      <c r="P221" s="108" t="e">
        <f t="shared" si="7"/>
        <v>#N/A</v>
      </c>
    </row>
    <row r="222" spans="14:16">
      <c r="N222" s="108">
        <f t="shared" si="6"/>
        <v>0</v>
      </c>
      <c r="O222" s="108" t="e">
        <f>IF(D222="X",0,IF(E222="X",0,VLOOKUP(E222,'6'!$K$3:$L$16,2,FALSE)))</f>
        <v>#N/A</v>
      </c>
      <c r="P222" s="108" t="e">
        <f t="shared" si="7"/>
        <v>#N/A</v>
      </c>
    </row>
    <row r="223" spans="14:16">
      <c r="N223" s="108">
        <f t="shared" si="6"/>
        <v>0</v>
      </c>
      <c r="O223" s="108" t="e">
        <f>IF(D223="X",0,IF(E223="X",0,VLOOKUP(E223,'6'!$K$3:$L$16,2,FALSE)))</f>
        <v>#N/A</v>
      </c>
      <c r="P223" s="108" t="e">
        <f t="shared" si="7"/>
        <v>#N/A</v>
      </c>
    </row>
    <row r="224" spans="14:16">
      <c r="N224" s="108">
        <f t="shared" si="6"/>
        <v>0</v>
      </c>
      <c r="O224" s="108" t="e">
        <f>IF(D224="X",0,IF(E224="X",0,VLOOKUP(E224,'6'!$K$3:$L$16,2,FALSE)))</f>
        <v>#N/A</v>
      </c>
      <c r="P224" s="108" t="e">
        <f t="shared" si="7"/>
        <v>#N/A</v>
      </c>
    </row>
    <row r="225" spans="14:16">
      <c r="N225" s="108">
        <f t="shared" si="6"/>
        <v>0</v>
      </c>
      <c r="O225" s="108" t="e">
        <f>IF(D225="X",0,IF(E225="X",0,VLOOKUP(E225,'6'!$K$3:$L$16,2,FALSE)))</f>
        <v>#N/A</v>
      </c>
      <c r="P225" s="108" t="e">
        <f t="shared" si="7"/>
        <v>#N/A</v>
      </c>
    </row>
    <row r="226" spans="14:16">
      <c r="N226" s="108">
        <f t="shared" si="6"/>
        <v>0</v>
      </c>
      <c r="O226" s="108" t="e">
        <f>IF(D226="X",0,IF(E226="X",0,VLOOKUP(E226,'6'!$K$3:$L$16,2,FALSE)))</f>
        <v>#N/A</v>
      </c>
      <c r="P226" s="108" t="e">
        <f t="shared" si="7"/>
        <v>#N/A</v>
      </c>
    </row>
    <row r="227" spans="14:16">
      <c r="N227" s="108">
        <f t="shared" si="6"/>
        <v>0</v>
      </c>
      <c r="O227" s="108" t="e">
        <f>IF(D227="X",0,IF(E227="X",0,VLOOKUP(E227,'6'!$K$3:$L$16,2,FALSE)))</f>
        <v>#N/A</v>
      </c>
      <c r="P227" s="108" t="e">
        <f t="shared" si="7"/>
        <v>#N/A</v>
      </c>
    </row>
    <row r="228" spans="14:16">
      <c r="N228" s="108">
        <f t="shared" si="6"/>
        <v>0</v>
      </c>
      <c r="O228" s="108" t="e">
        <f>IF(D228="X",0,IF(E228="X",0,VLOOKUP(E228,'6'!$K$3:$L$16,2,FALSE)))</f>
        <v>#N/A</v>
      </c>
      <c r="P228" s="108" t="e">
        <f t="shared" si="7"/>
        <v>#N/A</v>
      </c>
    </row>
    <row r="229" spans="14:16">
      <c r="N229" s="108">
        <f t="shared" si="6"/>
        <v>0</v>
      </c>
      <c r="O229" s="108" t="e">
        <f>IF(D229="X",0,IF(E229="X",0,VLOOKUP(E229,'6'!$K$3:$L$16,2,FALSE)))</f>
        <v>#N/A</v>
      </c>
      <c r="P229" s="108" t="e">
        <f t="shared" si="7"/>
        <v>#N/A</v>
      </c>
    </row>
    <row r="230" spans="14:16">
      <c r="N230" s="108">
        <f t="shared" si="6"/>
        <v>0</v>
      </c>
      <c r="O230" s="108" t="e">
        <f>IF(D230="X",0,IF(E230="X",0,VLOOKUP(E230,'6'!$K$3:$L$16,2,FALSE)))</f>
        <v>#N/A</v>
      </c>
      <c r="P230" s="108" t="e">
        <f t="shared" si="7"/>
        <v>#N/A</v>
      </c>
    </row>
    <row r="231" spans="14:16">
      <c r="N231" s="108">
        <f t="shared" si="6"/>
        <v>0</v>
      </c>
      <c r="O231" s="108" t="e">
        <f>IF(D231="X",0,IF(E231="X",0,VLOOKUP(E231,'6'!$K$3:$L$16,2,FALSE)))</f>
        <v>#N/A</v>
      </c>
      <c r="P231" s="108" t="e">
        <f t="shared" si="7"/>
        <v>#N/A</v>
      </c>
    </row>
    <row r="232" spans="14:16">
      <c r="N232" s="108">
        <f t="shared" si="6"/>
        <v>0</v>
      </c>
      <c r="O232" s="108" t="e">
        <f>IF(D232="X",0,IF(E232="X",0,VLOOKUP(E232,'6'!$K$3:$L$16,2,FALSE)))</f>
        <v>#N/A</v>
      </c>
      <c r="P232" s="108" t="e">
        <f t="shared" si="7"/>
        <v>#N/A</v>
      </c>
    </row>
    <row r="233" spans="14:16">
      <c r="N233" s="108">
        <f t="shared" si="6"/>
        <v>0</v>
      </c>
      <c r="O233" s="108" t="e">
        <f>IF(D233="X",0,IF(E233="X",0,VLOOKUP(E233,'6'!$K$3:$L$16,2,FALSE)))</f>
        <v>#N/A</v>
      </c>
      <c r="P233" s="108" t="e">
        <f t="shared" si="7"/>
        <v>#N/A</v>
      </c>
    </row>
    <row r="234" spans="14:16">
      <c r="N234" s="108">
        <f t="shared" si="6"/>
        <v>0</v>
      </c>
      <c r="O234" s="108" t="e">
        <f>IF(D234="X",0,IF(E234="X",0,VLOOKUP(E234,'6'!$K$3:$L$16,2,FALSE)))</f>
        <v>#N/A</v>
      </c>
      <c r="P234" s="108" t="e">
        <f t="shared" si="7"/>
        <v>#N/A</v>
      </c>
    </row>
    <row r="235" spans="14:16">
      <c r="N235" s="108">
        <f t="shared" si="6"/>
        <v>0</v>
      </c>
      <c r="O235" s="108" t="e">
        <f>IF(D235="X",0,IF(E235="X",0,VLOOKUP(E235,'6'!$K$3:$L$16,2,FALSE)))</f>
        <v>#N/A</v>
      </c>
      <c r="P235" s="108" t="e">
        <f t="shared" si="7"/>
        <v>#N/A</v>
      </c>
    </row>
    <row r="236" spans="14:16">
      <c r="N236" s="108">
        <f t="shared" si="6"/>
        <v>0</v>
      </c>
      <c r="O236" s="108" t="e">
        <f>IF(D236="X",0,IF(E236="X",0,VLOOKUP(E236,'6'!$K$3:$L$16,2,FALSE)))</f>
        <v>#N/A</v>
      </c>
      <c r="P236" s="108" t="e">
        <f t="shared" si="7"/>
        <v>#N/A</v>
      </c>
    </row>
    <row r="237" spans="14:16">
      <c r="N237" s="108">
        <f t="shared" si="6"/>
        <v>0</v>
      </c>
      <c r="O237" s="108" t="e">
        <f>IF(D237="X",0,IF(E237="X",0,VLOOKUP(E237,'6'!$K$3:$L$16,2,FALSE)))</f>
        <v>#N/A</v>
      </c>
      <c r="P237" s="108" t="e">
        <f t="shared" si="7"/>
        <v>#N/A</v>
      </c>
    </row>
    <row r="238" spans="14:16">
      <c r="N238" s="108">
        <f t="shared" si="6"/>
        <v>0</v>
      </c>
      <c r="O238" s="108" t="e">
        <f>IF(D238="X",0,IF(E238="X",0,VLOOKUP(E238,'6'!$K$3:$L$16,2,FALSE)))</f>
        <v>#N/A</v>
      </c>
      <c r="P238" s="108" t="e">
        <f t="shared" si="7"/>
        <v>#N/A</v>
      </c>
    </row>
    <row r="239" spans="14:16">
      <c r="N239" s="108">
        <f t="shared" si="6"/>
        <v>0</v>
      </c>
      <c r="O239" s="108" t="e">
        <f>IF(D239="X",0,IF(E239="X",0,VLOOKUP(E239,'6'!$K$3:$L$16,2,FALSE)))</f>
        <v>#N/A</v>
      </c>
      <c r="P239" s="108" t="e">
        <f t="shared" si="7"/>
        <v>#N/A</v>
      </c>
    </row>
    <row r="240" spans="14:16">
      <c r="N240" s="108">
        <f t="shared" si="6"/>
        <v>0</v>
      </c>
      <c r="O240" s="108" t="e">
        <f>IF(D240="X",0,IF(E240="X",0,VLOOKUP(E240,'6'!$K$3:$L$16,2,FALSE)))</f>
        <v>#N/A</v>
      </c>
      <c r="P240" s="108" t="e">
        <f t="shared" si="7"/>
        <v>#N/A</v>
      </c>
    </row>
    <row r="241" spans="14:16">
      <c r="N241" s="108">
        <f t="shared" si="6"/>
        <v>0</v>
      </c>
      <c r="O241" s="108" t="e">
        <f>IF(D241="X",0,IF(E241="X",0,VLOOKUP(E241,'6'!$K$3:$L$16,2,FALSE)))</f>
        <v>#N/A</v>
      </c>
      <c r="P241" s="108" t="e">
        <f t="shared" si="7"/>
        <v>#N/A</v>
      </c>
    </row>
    <row r="242" spans="14:16">
      <c r="N242" s="108">
        <f t="shared" si="6"/>
        <v>0</v>
      </c>
      <c r="O242" s="108" t="e">
        <f>IF(D242="X",0,IF(E242="X",0,VLOOKUP(E242,'6'!$K$3:$L$16,2,FALSE)))</f>
        <v>#N/A</v>
      </c>
      <c r="P242" s="108" t="e">
        <f t="shared" si="7"/>
        <v>#N/A</v>
      </c>
    </row>
    <row r="243" spans="14:16">
      <c r="N243" s="108">
        <f t="shared" si="6"/>
        <v>0</v>
      </c>
      <c r="O243" s="108" t="e">
        <f>IF(D243="X",0,IF(E243="X",0,VLOOKUP(E243,'6'!$K$3:$L$16,2,FALSE)))</f>
        <v>#N/A</v>
      </c>
      <c r="P243" s="108" t="e">
        <f t="shared" si="7"/>
        <v>#N/A</v>
      </c>
    </row>
    <row r="244" spans="14:16">
      <c r="N244" s="108">
        <f t="shared" si="6"/>
        <v>0</v>
      </c>
      <c r="O244" s="108" t="e">
        <f>IF(D244="X",0,IF(E244="X",0,VLOOKUP(E244,'6'!$K$3:$L$16,2,FALSE)))</f>
        <v>#N/A</v>
      </c>
      <c r="P244" s="108" t="e">
        <f t="shared" si="7"/>
        <v>#N/A</v>
      </c>
    </row>
    <row r="245" spans="14:16">
      <c r="N245" s="108">
        <f t="shared" si="6"/>
        <v>0</v>
      </c>
      <c r="O245" s="108" t="e">
        <f>IF(D245="X",0,IF(E245="X",0,VLOOKUP(E245,'6'!$K$3:$L$16,2,FALSE)))</f>
        <v>#N/A</v>
      </c>
      <c r="P245" s="108" t="e">
        <f t="shared" si="7"/>
        <v>#N/A</v>
      </c>
    </row>
    <row r="246" spans="14:16">
      <c r="N246" s="108">
        <f t="shared" si="6"/>
        <v>0</v>
      </c>
      <c r="O246" s="108" t="e">
        <f>IF(D246="X",0,IF(E246="X",0,VLOOKUP(E246,'6'!$K$3:$L$16,2,FALSE)))</f>
        <v>#N/A</v>
      </c>
      <c r="P246" s="108" t="e">
        <f t="shared" si="7"/>
        <v>#N/A</v>
      </c>
    </row>
    <row r="247" spans="14:16">
      <c r="N247" s="108">
        <f t="shared" si="6"/>
        <v>0</v>
      </c>
      <c r="O247" s="108" t="e">
        <f>IF(D247="X",0,IF(E247="X",0,VLOOKUP(E247,'6'!$K$3:$L$16,2,FALSE)))</f>
        <v>#N/A</v>
      </c>
      <c r="P247" s="108" t="e">
        <f t="shared" si="7"/>
        <v>#N/A</v>
      </c>
    </row>
    <row r="248" spans="14:16">
      <c r="N248" s="108">
        <f t="shared" si="6"/>
        <v>0</v>
      </c>
      <c r="O248" s="108" t="e">
        <f>IF(D248="X",0,IF(E248="X",0,VLOOKUP(E248,'6'!$K$3:$L$16,2,FALSE)))</f>
        <v>#N/A</v>
      </c>
      <c r="P248" s="108" t="e">
        <f t="shared" si="7"/>
        <v>#N/A</v>
      </c>
    </row>
    <row r="249" spans="14:16">
      <c r="N249" s="108">
        <f t="shared" si="6"/>
        <v>0</v>
      </c>
      <c r="O249" s="108" t="e">
        <f>IF(D249="X",0,IF(E249="X",0,VLOOKUP(E249,'6'!$K$3:$L$16,2,FALSE)))</f>
        <v>#N/A</v>
      </c>
      <c r="P249" s="108" t="e">
        <f t="shared" si="7"/>
        <v>#N/A</v>
      </c>
    </row>
    <row r="250" spans="14:16">
      <c r="N250" s="108">
        <f t="shared" si="6"/>
        <v>0</v>
      </c>
      <c r="O250" s="108" t="e">
        <f>IF(D250="X",0,IF(E250="X",0,VLOOKUP(E250,'6'!$K$3:$L$16,2,FALSE)))</f>
        <v>#N/A</v>
      </c>
      <c r="P250" s="108" t="e">
        <f t="shared" si="7"/>
        <v>#N/A</v>
      </c>
    </row>
    <row r="251" spans="14:16">
      <c r="N251" s="108">
        <f t="shared" si="6"/>
        <v>0</v>
      </c>
      <c r="O251" s="108" t="e">
        <f>IF(D251="X",0,IF(E251="X",0,VLOOKUP(E251,'6'!$K$3:$L$16,2,FALSE)))</f>
        <v>#N/A</v>
      </c>
      <c r="P251" s="108" t="e">
        <f t="shared" si="7"/>
        <v>#N/A</v>
      </c>
    </row>
    <row r="252" spans="14:16">
      <c r="N252" s="108">
        <f t="shared" si="6"/>
        <v>0</v>
      </c>
      <c r="O252" s="108" t="e">
        <f>IF(D252="X",0,IF(E252="X",0,VLOOKUP(E252,'6'!$K$3:$L$16,2,FALSE)))</f>
        <v>#N/A</v>
      </c>
      <c r="P252" s="108" t="e">
        <f t="shared" si="7"/>
        <v>#N/A</v>
      </c>
    </row>
    <row r="253" spans="14:16">
      <c r="N253" s="108">
        <f t="shared" si="6"/>
        <v>0</v>
      </c>
      <c r="O253" s="108" t="e">
        <f>IF(D253="X",0,IF(E253="X",0,VLOOKUP(E253,'6'!$K$3:$L$16,2,FALSE)))</f>
        <v>#N/A</v>
      </c>
      <c r="P253" s="108" t="e">
        <f t="shared" si="7"/>
        <v>#N/A</v>
      </c>
    </row>
    <row r="254" spans="14:16">
      <c r="N254" s="108">
        <f t="shared" si="6"/>
        <v>0</v>
      </c>
      <c r="O254" s="108" t="e">
        <f>IF(D254="X",0,IF(E254="X",0,VLOOKUP(E254,'6'!$K$3:$L$16,2,FALSE)))</f>
        <v>#N/A</v>
      </c>
      <c r="P254" s="108" t="e">
        <f t="shared" si="7"/>
        <v>#N/A</v>
      </c>
    </row>
    <row r="255" spans="14:16">
      <c r="N255" s="108">
        <f t="shared" si="6"/>
        <v>0</v>
      </c>
      <c r="O255" s="108" t="e">
        <f>IF(D255="X",0,IF(E255="X",0,VLOOKUP(E255,'6'!$K$3:$L$16,2,FALSE)))</f>
        <v>#N/A</v>
      </c>
      <c r="P255" s="108" t="e">
        <f t="shared" si="7"/>
        <v>#N/A</v>
      </c>
    </row>
    <row r="256" spans="14:16">
      <c r="N256" s="108">
        <f t="shared" si="6"/>
        <v>0</v>
      </c>
      <c r="O256" s="108" t="e">
        <f>IF(D256="X",0,IF(E256="X",0,VLOOKUP(E256,'6'!$K$3:$L$16,2,FALSE)))</f>
        <v>#N/A</v>
      </c>
      <c r="P256" s="108" t="e">
        <f t="shared" si="7"/>
        <v>#N/A</v>
      </c>
    </row>
    <row r="257" spans="14:16">
      <c r="N257" s="108">
        <f t="shared" si="6"/>
        <v>0</v>
      </c>
      <c r="O257" s="108" t="e">
        <f>IF(D257="X",0,IF(E257="X",0,VLOOKUP(E257,'6'!$K$3:$L$16,2,FALSE)))</f>
        <v>#N/A</v>
      </c>
      <c r="P257" s="108" t="e">
        <f t="shared" si="7"/>
        <v>#N/A</v>
      </c>
    </row>
    <row r="258" spans="14:16">
      <c r="N258" s="108">
        <f t="shared" si="6"/>
        <v>0</v>
      </c>
      <c r="O258" s="108" t="e">
        <f>IF(D258="X",0,IF(E258="X",0,VLOOKUP(E258,'6'!$K$3:$L$16,2,FALSE)))</f>
        <v>#N/A</v>
      </c>
      <c r="P258" s="108" t="e">
        <f t="shared" si="7"/>
        <v>#N/A</v>
      </c>
    </row>
    <row r="259" spans="14:16">
      <c r="N259" s="108">
        <f t="shared" si="6"/>
        <v>0</v>
      </c>
      <c r="O259" s="108" t="e">
        <f>IF(D259="X",0,IF(E259="X",0,VLOOKUP(E259,'6'!$K$3:$L$16,2,FALSE)))</f>
        <v>#N/A</v>
      </c>
      <c r="P259" s="108" t="e">
        <f t="shared" si="7"/>
        <v>#N/A</v>
      </c>
    </row>
    <row r="260" spans="14:16">
      <c r="N260" s="108">
        <f t="shared" ref="N260:N323" si="8">SUM(F260:M260)</f>
        <v>0</v>
      </c>
      <c r="O260" s="108" t="e">
        <f>IF(D260="X",0,IF(E260="X",0,VLOOKUP(E260,'6'!$K$3:$L$16,2,FALSE)))</f>
        <v>#N/A</v>
      </c>
      <c r="P260" s="108" t="e">
        <f t="shared" ref="P260:P323" si="9">N260*O260</f>
        <v>#N/A</v>
      </c>
    </row>
    <row r="261" spans="14:16">
      <c r="N261" s="108">
        <f t="shared" si="8"/>
        <v>0</v>
      </c>
      <c r="O261" s="108" t="e">
        <f>IF(D261="X",0,IF(E261="X",0,VLOOKUP(E261,'6'!$K$3:$L$16,2,FALSE)))</f>
        <v>#N/A</v>
      </c>
      <c r="P261" s="108" t="e">
        <f t="shared" si="9"/>
        <v>#N/A</v>
      </c>
    </row>
    <row r="262" spans="14:16">
      <c r="N262" s="108">
        <f t="shared" si="8"/>
        <v>0</v>
      </c>
      <c r="O262" s="108" t="e">
        <f>IF(D262="X",0,IF(E262="X",0,VLOOKUP(E262,'6'!$K$3:$L$16,2,FALSE)))</f>
        <v>#N/A</v>
      </c>
      <c r="P262" s="108" t="e">
        <f t="shared" si="9"/>
        <v>#N/A</v>
      </c>
    </row>
    <row r="263" spans="14:16">
      <c r="N263" s="108">
        <f t="shared" si="8"/>
        <v>0</v>
      </c>
      <c r="O263" s="108" t="e">
        <f>IF(D263="X",0,IF(E263="X",0,VLOOKUP(E263,'6'!$K$3:$L$16,2,FALSE)))</f>
        <v>#N/A</v>
      </c>
      <c r="P263" s="108" t="e">
        <f t="shared" si="9"/>
        <v>#N/A</v>
      </c>
    </row>
    <row r="264" spans="14:16">
      <c r="N264" s="108">
        <f t="shared" si="8"/>
        <v>0</v>
      </c>
      <c r="O264" s="108" t="e">
        <f>IF(D264="X",0,IF(E264="X",0,VLOOKUP(E264,'6'!$K$3:$L$16,2,FALSE)))</f>
        <v>#N/A</v>
      </c>
      <c r="P264" s="108" t="e">
        <f t="shared" si="9"/>
        <v>#N/A</v>
      </c>
    </row>
    <row r="265" spans="14:16">
      <c r="N265" s="108">
        <f t="shared" si="8"/>
        <v>0</v>
      </c>
      <c r="O265" s="108" t="e">
        <f>IF(D265="X",0,IF(E265="X",0,VLOOKUP(E265,'6'!$K$3:$L$16,2,FALSE)))</f>
        <v>#N/A</v>
      </c>
      <c r="P265" s="108" t="e">
        <f t="shared" si="9"/>
        <v>#N/A</v>
      </c>
    </row>
    <row r="266" spans="14:16">
      <c r="N266" s="108">
        <f t="shared" si="8"/>
        <v>0</v>
      </c>
      <c r="O266" s="108" t="e">
        <f>IF(D266="X",0,IF(E266="X",0,VLOOKUP(E266,'6'!$K$3:$L$16,2,FALSE)))</f>
        <v>#N/A</v>
      </c>
      <c r="P266" s="108" t="e">
        <f t="shared" si="9"/>
        <v>#N/A</v>
      </c>
    </row>
    <row r="267" spans="14:16">
      <c r="N267" s="108">
        <f t="shared" si="8"/>
        <v>0</v>
      </c>
      <c r="O267" s="108" t="e">
        <f>IF(D267="X",0,IF(E267="X",0,VLOOKUP(E267,'6'!$K$3:$L$16,2,FALSE)))</f>
        <v>#N/A</v>
      </c>
      <c r="P267" s="108" t="e">
        <f t="shared" si="9"/>
        <v>#N/A</v>
      </c>
    </row>
    <row r="268" spans="14:16">
      <c r="N268" s="108">
        <f t="shared" si="8"/>
        <v>0</v>
      </c>
      <c r="O268" s="108" t="e">
        <f>IF(D268="X",0,IF(E268="X",0,VLOOKUP(E268,'6'!$K$3:$L$16,2,FALSE)))</f>
        <v>#N/A</v>
      </c>
      <c r="P268" s="108" t="e">
        <f t="shared" si="9"/>
        <v>#N/A</v>
      </c>
    </row>
    <row r="269" spans="14:16">
      <c r="N269" s="108">
        <f t="shared" si="8"/>
        <v>0</v>
      </c>
      <c r="O269" s="108" t="e">
        <f>IF(D269="X",0,IF(E269="X",0,VLOOKUP(E269,'6'!$K$3:$L$16,2,FALSE)))</f>
        <v>#N/A</v>
      </c>
      <c r="P269" s="108" t="e">
        <f t="shared" si="9"/>
        <v>#N/A</v>
      </c>
    </row>
    <row r="270" spans="14:16">
      <c r="N270" s="108">
        <f t="shared" si="8"/>
        <v>0</v>
      </c>
      <c r="O270" s="108" t="e">
        <f>IF(D270="X",0,IF(E270="X",0,VLOOKUP(E270,'6'!$K$3:$L$16,2,FALSE)))</f>
        <v>#N/A</v>
      </c>
      <c r="P270" s="108" t="e">
        <f t="shared" si="9"/>
        <v>#N/A</v>
      </c>
    </row>
    <row r="271" spans="14:16">
      <c r="N271" s="108">
        <f t="shared" si="8"/>
        <v>0</v>
      </c>
      <c r="O271" s="108" t="e">
        <f>IF(D271="X",0,IF(E271="X",0,VLOOKUP(E271,'6'!$K$3:$L$16,2,FALSE)))</f>
        <v>#N/A</v>
      </c>
      <c r="P271" s="108" t="e">
        <f t="shared" si="9"/>
        <v>#N/A</v>
      </c>
    </row>
    <row r="272" spans="14:16">
      <c r="N272" s="108">
        <f t="shared" si="8"/>
        <v>0</v>
      </c>
      <c r="O272" s="108" t="e">
        <f>IF(D272="X",0,IF(E272="X",0,VLOOKUP(E272,'6'!$K$3:$L$16,2,FALSE)))</f>
        <v>#N/A</v>
      </c>
      <c r="P272" s="108" t="e">
        <f t="shared" si="9"/>
        <v>#N/A</v>
      </c>
    </row>
    <row r="273" spans="14:16">
      <c r="N273" s="108">
        <f t="shared" si="8"/>
        <v>0</v>
      </c>
      <c r="O273" s="108" t="e">
        <f>IF(D273="X",0,IF(E273="X",0,VLOOKUP(E273,'6'!$K$3:$L$16,2,FALSE)))</f>
        <v>#N/A</v>
      </c>
      <c r="P273" s="108" t="e">
        <f t="shared" si="9"/>
        <v>#N/A</v>
      </c>
    </row>
    <row r="274" spans="14:16">
      <c r="N274" s="108">
        <f t="shared" si="8"/>
        <v>0</v>
      </c>
      <c r="O274" s="108" t="e">
        <f>IF(D274="X",0,IF(E274="X",0,VLOOKUP(E274,'6'!$K$3:$L$16,2,FALSE)))</f>
        <v>#N/A</v>
      </c>
      <c r="P274" s="108" t="e">
        <f t="shared" si="9"/>
        <v>#N/A</v>
      </c>
    </row>
    <row r="275" spans="14:16">
      <c r="N275" s="108">
        <f t="shared" si="8"/>
        <v>0</v>
      </c>
      <c r="O275" s="108" t="e">
        <f>IF(D275="X",0,IF(E275="X",0,VLOOKUP(E275,'6'!$K$3:$L$16,2,FALSE)))</f>
        <v>#N/A</v>
      </c>
      <c r="P275" s="108" t="e">
        <f t="shared" si="9"/>
        <v>#N/A</v>
      </c>
    </row>
    <row r="276" spans="14:16">
      <c r="N276" s="108">
        <f t="shared" si="8"/>
        <v>0</v>
      </c>
      <c r="O276" s="108" t="e">
        <f>IF(D276="X",0,IF(E276="X",0,VLOOKUP(E276,'6'!$K$3:$L$16,2,FALSE)))</f>
        <v>#N/A</v>
      </c>
      <c r="P276" s="108" t="e">
        <f t="shared" si="9"/>
        <v>#N/A</v>
      </c>
    </row>
    <row r="277" spans="14:16">
      <c r="N277" s="108">
        <f t="shared" si="8"/>
        <v>0</v>
      </c>
      <c r="O277" s="108" t="e">
        <f>IF(D277="X",0,IF(E277="X",0,VLOOKUP(E277,'6'!$K$3:$L$16,2,FALSE)))</f>
        <v>#N/A</v>
      </c>
      <c r="P277" s="108" t="e">
        <f t="shared" si="9"/>
        <v>#N/A</v>
      </c>
    </row>
    <row r="278" spans="14:16">
      <c r="N278" s="108">
        <f t="shared" si="8"/>
        <v>0</v>
      </c>
      <c r="O278" s="108" t="e">
        <f>IF(D278="X",0,IF(E278="X",0,VLOOKUP(E278,'6'!$K$3:$L$16,2,FALSE)))</f>
        <v>#N/A</v>
      </c>
      <c r="P278" s="108" t="e">
        <f t="shared" si="9"/>
        <v>#N/A</v>
      </c>
    </row>
    <row r="279" spans="14:16">
      <c r="N279" s="108">
        <f t="shared" si="8"/>
        <v>0</v>
      </c>
      <c r="O279" s="108" t="e">
        <f>IF(D279="X",0,IF(E279="X",0,VLOOKUP(E279,'6'!$K$3:$L$16,2,FALSE)))</f>
        <v>#N/A</v>
      </c>
      <c r="P279" s="108" t="e">
        <f t="shared" si="9"/>
        <v>#N/A</v>
      </c>
    </row>
    <row r="280" spans="14:16">
      <c r="N280" s="108">
        <f t="shared" si="8"/>
        <v>0</v>
      </c>
      <c r="O280" s="108" t="e">
        <f>IF(D280="X",0,IF(E280="X",0,VLOOKUP(E280,'6'!$K$3:$L$16,2,FALSE)))</f>
        <v>#N/A</v>
      </c>
      <c r="P280" s="108" t="e">
        <f t="shared" si="9"/>
        <v>#N/A</v>
      </c>
    </row>
    <row r="281" spans="14:16">
      <c r="N281" s="108">
        <f t="shared" si="8"/>
        <v>0</v>
      </c>
      <c r="O281" s="108" t="e">
        <f>IF(D281="X",0,IF(E281="X",0,VLOOKUP(E281,'6'!$K$3:$L$16,2,FALSE)))</f>
        <v>#N/A</v>
      </c>
      <c r="P281" s="108" t="e">
        <f t="shared" si="9"/>
        <v>#N/A</v>
      </c>
    </row>
    <row r="282" spans="14:16">
      <c r="N282" s="108">
        <f t="shared" si="8"/>
        <v>0</v>
      </c>
      <c r="O282" s="108" t="e">
        <f>IF(D282="X",0,IF(E282="X",0,VLOOKUP(E282,'6'!$K$3:$L$16,2,FALSE)))</f>
        <v>#N/A</v>
      </c>
      <c r="P282" s="108" t="e">
        <f t="shared" si="9"/>
        <v>#N/A</v>
      </c>
    </row>
    <row r="283" spans="14:16">
      <c r="N283" s="108">
        <f t="shared" si="8"/>
        <v>0</v>
      </c>
      <c r="O283" s="108" t="e">
        <f>IF(D283="X",0,IF(E283="X",0,VLOOKUP(E283,'6'!$K$3:$L$16,2,FALSE)))</f>
        <v>#N/A</v>
      </c>
      <c r="P283" s="108" t="e">
        <f t="shared" si="9"/>
        <v>#N/A</v>
      </c>
    </row>
    <row r="284" spans="14:16">
      <c r="N284" s="108">
        <f t="shared" si="8"/>
        <v>0</v>
      </c>
      <c r="O284" s="108" t="e">
        <f>IF(D284="X",0,IF(E284="X",0,VLOOKUP(E284,'6'!$K$3:$L$16,2,FALSE)))</f>
        <v>#N/A</v>
      </c>
      <c r="P284" s="108" t="e">
        <f t="shared" si="9"/>
        <v>#N/A</v>
      </c>
    </row>
    <row r="285" spans="14:16">
      <c r="N285" s="108">
        <f t="shared" si="8"/>
        <v>0</v>
      </c>
      <c r="O285" s="108" t="e">
        <f>IF(D285="X",0,IF(E285="X",0,VLOOKUP(E285,'6'!$K$3:$L$16,2,FALSE)))</f>
        <v>#N/A</v>
      </c>
      <c r="P285" s="108" t="e">
        <f t="shared" si="9"/>
        <v>#N/A</v>
      </c>
    </row>
    <row r="286" spans="14:16">
      <c r="N286" s="108">
        <f t="shared" si="8"/>
        <v>0</v>
      </c>
      <c r="O286" s="108" t="e">
        <f>IF(D286="X",0,IF(E286="X",0,VLOOKUP(E286,'6'!$K$3:$L$16,2,FALSE)))</f>
        <v>#N/A</v>
      </c>
      <c r="P286" s="108" t="e">
        <f t="shared" si="9"/>
        <v>#N/A</v>
      </c>
    </row>
    <row r="287" spans="14:16">
      <c r="N287" s="108">
        <f t="shared" si="8"/>
        <v>0</v>
      </c>
      <c r="O287" s="108" t="e">
        <f>IF(D287="X",0,IF(E287="X",0,VLOOKUP(E287,'6'!$K$3:$L$16,2,FALSE)))</f>
        <v>#N/A</v>
      </c>
      <c r="P287" s="108" t="e">
        <f t="shared" si="9"/>
        <v>#N/A</v>
      </c>
    </row>
    <row r="288" spans="14:16">
      <c r="N288" s="108">
        <f t="shared" si="8"/>
        <v>0</v>
      </c>
      <c r="O288" s="108" t="e">
        <f>IF(D288="X",0,IF(E288="X",0,VLOOKUP(E288,'6'!$K$3:$L$16,2,FALSE)))</f>
        <v>#N/A</v>
      </c>
      <c r="P288" s="108" t="e">
        <f t="shared" si="9"/>
        <v>#N/A</v>
      </c>
    </row>
    <row r="289" spans="14:16">
      <c r="N289" s="108">
        <f t="shared" si="8"/>
        <v>0</v>
      </c>
      <c r="O289" s="108" t="e">
        <f>IF(D289="X",0,IF(E289="X",0,VLOOKUP(E289,'6'!$K$3:$L$16,2,FALSE)))</f>
        <v>#N/A</v>
      </c>
      <c r="P289" s="108" t="e">
        <f t="shared" si="9"/>
        <v>#N/A</v>
      </c>
    </row>
    <row r="290" spans="14:16">
      <c r="N290" s="108">
        <f t="shared" si="8"/>
        <v>0</v>
      </c>
      <c r="O290" s="108" t="e">
        <f>IF(D290="X",0,IF(E290="X",0,VLOOKUP(E290,'6'!$K$3:$L$16,2,FALSE)))</f>
        <v>#N/A</v>
      </c>
      <c r="P290" s="108" t="e">
        <f t="shared" si="9"/>
        <v>#N/A</v>
      </c>
    </row>
    <row r="291" spans="14:16">
      <c r="N291" s="108">
        <f t="shared" si="8"/>
        <v>0</v>
      </c>
      <c r="O291" s="108" t="e">
        <f>IF(D291="X",0,IF(E291="X",0,VLOOKUP(E291,'6'!$K$3:$L$16,2,FALSE)))</f>
        <v>#N/A</v>
      </c>
      <c r="P291" s="108" t="e">
        <f t="shared" si="9"/>
        <v>#N/A</v>
      </c>
    </row>
    <row r="292" spans="14:16">
      <c r="N292" s="108">
        <f t="shared" si="8"/>
        <v>0</v>
      </c>
      <c r="O292" s="108" t="e">
        <f>IF(D292="X",0,IF(E292="X",0,VLOOKUP(E292,'6'!$K$3:$L$16,2,FALSE)))</f>
        <v>#N/A</v>
      </c>
      <c r="P292" s="108" t="e">
        <f t="shared" si="9"/>
        <v>#N/A</v>
      </c>
    </row>
    <row r="293" spans="14:16">
      <c r="N293" s="108">
        <f t="shared" si="8"/>
        <v>0</v>
      </c>
      <c r="O293" s="108" t="e">
        <f>IF(D293="X",0,IF(E293="X",0,VLOOKUP(E293,'6'!$K$3:$L$16,2,FALSE)))</f>
        <v>#N/A</v>
      </c>
      <c r="P293" s="108" t="e">
        <f t="shared" si="9"/>
        <v>#N/A</v>
      </c>
    </row>
    <row r="294" spans="14:16">
      <c r="N294" s="108">
        <f t="shared" si="8"/>
        <v>0</v>
      </c>
      <c r="O294" s="108" t="e">
        <f>IF(D294="X",0,IF(E294="X",0,VLOOKUP(E294,'6'!$K$3:$L$16,2,FALSE)))</f>
        <v>#N/A</v>
      </c>
      <c r="P294" s="108" t="e">
        <f t="shared" si="9"/>
        <v>#N/A</v>
      </c>
    </row>
    <row r="295" spans="14:16">
      <c r="N295" s="108">
        <f t="shared" si="8"/>
        <v>0</v>
      </c>
      <c r="O295" s="108" t="e">
        <f>IF(D295="X",0,IF(E295="X",0,VLOOKUP(E295,'6'!$K$3:$L$16,2,FALSE)))</f>
        <v>#N/A</v>
      </c>
      <c r="P295" s="108" t="e">
        <f t="shared" si="9"/>
        <v>#N/A</v>
      </c>
    </row>
    <row r="296" spans="14:16">
      <c r="N296" s="108">
        <f t="shared" si="8"/>
        <v>0</v>
      </c>
      <c r="O296" s="108" t="e">
        <f>IF(D296="X",0,IF(E296="X",0,VLOOKUP(E296,'6'!$K$3:$L$16,2,FALSE)))</f>
        <v>#N/A</v>
      </c>
      <c r="P296" s="108" t="e">
        <f t="shared" si="9"/>
        <v>#N/A</v>
      </c>
    </row>
    <row r="297" spans="14:16">
      <c r="N297" s="108">
        <f t="shared" si="8"/>
        <v>0</v>
      </c>
      <c r="O297" s="108" t="e">
        <f>IF(D297="X",0,IF(E297="X",0,VLOOKUP(E297,'6'!$K$3:$L$16,2,FALSE)))</f>
        <v>#N/A</v>
      </c>
      <c r="P297" s="108" t="e">
        <f t="shared" si="9"/>
        <v>#N/A</v>
      </c>
    </row>
    <row r="298" spans="14:16">
      <c r="N298" s="108">
        <f t="shared" si="8"/>
        <v>0</v>
      </c>
      <c r="O298" s="108" t="e">
        <f>IF(D298="X",0,IF(E298="X",0,VLOOKUP(E298,'6'!$K$3:$L$16,2,FALSE)))</f>
        <v>#N/A</v>
      </c>
      <c r="P298" s="108" t="e">
        <f t="shared" si="9"/>
        <v>#N/A</v>
      </c>
    </row>
    <row r="299" spans="14:16">
      <c r="N299" s="108">
        <f t="shared" si="8"/>
        <v>0</v>
      </c>
      <c r="O299" s="108" t="e">
        <f>IF(D299="X",0,IF(E299="X",0,VLOOKUP(E299,'6'!$K$3:$L$16,2,FALSE)))</f>
        <v>#N/A</v>
      </c>
      <c r="P299" s="108" t="e">
        <f t="shared" si="9"/>
        <v>#N/A</v>
      </c>
    </row>
    <row r="300" spans="14:16">
      <c r="N300" s="108">
        <f t="shared" si="8"/>
        <v>0</v>
      </c>
      <c r="O300" s="108" t="e">
        <f>IF(D300="X",0,IF(E300="X",0,VLOOKUP(E300,'6'!$K$3:$L$16,2,FALSE)))</f>
        <v>#N/A</v>
      </c>
      <c r="P300" s="108" t="e">
        <f t="shared" si="9"/>
        <v>#N/A</v>
      </c>
    </row>
    <row r="301" spans="14:16">
      <c r="N301" s="108">
        <f t="shared" si="8"/>
        <v>0</v>
      </c>
      <c r="O301" s="108" t="e">
        <f>IF(D301="X",0,IF(E301="X",0,VLOOKUP(E301,'6'!$K$3:$L$16,2,FALSE)))</f>
        <v>#N/A</v>
      </c>
      <c r="P301" s="108" t="e">
        <f t="shared" si="9"/>
        <v>#N/A</v>
      </c>
    </row>
    <row r="302" spans="14:16">
      <c r="N302" s="108">
        <f t="shared" si="8"/>
        <v>0</v>
      </c>
      <c r="O302" s="108" t="e">
        <f>IF(D302="X",0,IF(E302="X",0,VLOOKUP(E302,'6'!$K$3:$L$16,2,FALSE)))</f>
        <v>#N/A</v>
      </c>
      <c r="P302" s="108" t="e">
        <f t="shared" si="9"/>
        <v>#N/A</v>
      </c>
    </row>
    <row r="303" spans="14:16">
      <c r="N303" s="108">
        <f t="shared" si="8"/>
        <v>0</v>
      </c>
      <c r="O303" s="108" t="e">
        <f>IF(D303="X",0,IF(E303="X",0,VLOOKUP(E303,'6'!$K$3:$L$16,2,FALSE)))</f>
        <v>#N/A</v>
      </c>
      <c r="P303" s="108" t="e">
        <f t="shared" si="9"/>
        <v>#N/A</v>
      </c>
    </row>
    <row r="304" spans="14:16">
      <c r="N304" s="108">
        <f t="shared" si="8"/>
        <v>0</v>
      </c>
      <c r="O304" s="108" t="e">
        <f>IF(D304="X",0,IF(E304="X",0,VLOOKUP(E304,'6'!$K$3:$L$16,2,FALSE)))</f>
        <v>#N/A</v>
      </c>
      <c r="P304" s="108" t="e">
        <f t="shared" si="9"/>
        <v>#N/A</v>
      </c>
    </row>
    <row r="305" spans="14:16">
      <c r="N305" s="108">
        <f t="shared" si="8"/>
        <v>0</v>
      </c>
      <c r="O305" s="108" t="e">
        <f>IF(D305="X",0,IF(E305="X",0,VLOOKUP(E305,'6'!$K$3:$L$16,2,FALSE)))</f>
        <v>#N/A</v>
      </c>
      <c r="P305" s="108" t="e">
        <f t="shared" si="9"/>
        <v>#N/A</v>
      </c>
    </row>
    <row r="306" spans="14:16">
      <c r="N306" s="108">
        <f t="shared" si="8"/>
        <v>0</v>
      </c>
      <c r="O306" s="108" t="e">
        <f>IF(D306="X",0,IF(E306="X",0,VLOOKUP(E306,'6'!$K$3:$L$16,2,FALSE)))</f>
        <v>#N/A</v>
      </c>
      <c r="P306" s="108" t="e">
        <f t="shared" si="9"/>
        <v>#N/A</v>
      </c>
    </row>
    <row r="307" spans="14:16">
      <c r="N307" s="108">
        <f t="shared" si="8"/>
        <v>0</v>
      </c>
      <c r="O307" s="108" t="e">
        <f>IF(D307="X",0,IF(E307="X",0,VLOOKUP(E307,'6'!$K$3:$L$16,2,FALSE)))</f>
        <v>#N/A</v>
      </c>
      <c r="P307" s="108" t="e">
        <f t="shared" si="9"/>
        <v>#N/A</v>
      </c>
    </row>
    <row r="308" spans="14:16">
      <c r="N308" s="108">
        <f t="shared" si="8"/>
        <v>0</v>
      </c>
      <c r="O308" s="108" t="e">
        <f>IF(D308="X",0,IF(E308="X",0,VLOOKUP(E308,'6'!$K$3:$L$16,2,FALSE)))</f>
        <v>#N/A</v>
      </c>
      <c r="P308" s="108" t="e">
        <f t="shared" si="9"/>
        <v>#N/A</v>
      </c>
    </row>
    <row r="309" spans="14:16">
      <c r="N309" s="108">
        <f t="shared" si="8"/>
        <v>0</v>
      </c>
      <c r="O309" s="108" t="e">
        <f>IF(D309="X",0,IF(E309="X",0,VLOOKUP(E309,'6'!$K$3:$L$16,2,FALSE)))</f>
        <v>#N/A</v>
      </c>
      <c r="P309" s="108" t="e">
        <f t="shared" si="9"/>
        <v>#N/A</v>
      </c>
    </row>
    <row r="310" spans="14:16">
      <c r="N310" s="108">
        <f t="shared" si="8"/>
        <v>0</v>
      </c>
      <c r="O310" s="108" t="e">
        <f>IF(D310="X",0,IF(E310="X",0,VLOOKUP(E310,'6'!$K$3:$L$16,2,FALSE)))</f>
        <v>#N/A</v>
      </c>
      <c r="P310" s="108" t="e">
        <f t="shared" si="9"/>
        <v>#N/A</v>
      </c>
    </row>
    <row r="311" spans="14:16">
      <c r="N311" s="108">
        <f t="shared" si="8"/>
        <v>0</v>
      </c>
      <c r="O311" s="108" t="e">
        <f>IF(D311="X",0,IF(E311="X",0,VLOOKUP(E311,'6'!$K$3:$L$16,2,FALSE)))</f>
        <v>#N/A</v>
      </c>
      <c r="P311" s="108" t="e">
        <f t="shared" si="9"/>
        <v>#N/A</v>
      </c>
    </row>
    <row r="312" spans="14:16">
      <c r="N312" s="108">
        <f t="shared" si="8"/>
        <v>0</v>
      </c>
      <c r="O312" s="108" t="e">
        <f>IF(D312="X",0,IF(E312="X",0,VLOOKUP(E312,'6'!$K$3:$L$16,2,FALSE)))</f>
        <v>#N/A</v>
      </c>
      <c r="P312" s="108" t="e">
        <f t="shared" si="9"/>
        <v>#N/A</v>
      </c>
    </row>
    <row r="313" spans="14:16">
      <c r="N313" s="108">
        <f t="shared" si="8"/>
        <v>0</v>
      </c>
      <c r="O313" s="108" t="e">
        <f>IF(D313="X",0,IF(E313="X",0,VLOOKUP(E313,'6'!$K$3:$L$16,2,FALSE)))</f>
        <v>#N/A</v>
      </c>
      <c r="P313" s="108" t="e">
        <f t="shared" si="9"/>
        <v>#N/A</v>
      </c>
    </row>
    <row r="314" spans="14:16">
      <c r="N314" s="108">
        <f t="shared" si="8"/>
        <v>0</v>
      </c>
      <c r="O314" s="108" t="e">
        <f>IF(D314="X",0,IF(E314="X",0,VLOOKUP(E314,'6'!$K$3:$L$16,2,FALSE)))</f>
        <v>#N/A</v>
      </c>
      <c r="P314" s="108" t="e">
        <f t="shared" si="9"/>
        <v>#N/A</v>
      </c>
    </row>
    <row r="315" spans="14:16">
      <c r="N315" s="108">
        <f t="shared" si="8"/>
        <v>0</v>
      </c>
      <c r="O315" s="108" t="e">
        <f>IF(D315="X",0,IF(E315="X",0,VLOOKUP(E315,'6'!$K$3:$L$16,2,FALSE)))</f>
        <v>#N/A</v>
      </c>
      <c r="P315" s="108" t="e">
        <f t="shared" si="9"/>
        <v>#N/A</v>
      </c>
    </row>
    <row r="316" spans="14:16">
      <c r="N316" s="108">
        <f t="shared" si="8"/>
        <v>0</v>
      </c>
      <c r="O316" s="108" t="e">
        <f>IF(D316="X",0,IF(E316="X",0,VLOOKUP(E316,'6'!$K$3:$L$16,2,FALSE)))</f>
        <v>#N/A</v>
      </c>
      <c r="P316" s="108" t="e">
        <f t="shared" si="9"/>
        <v>#N/A</v>
      </c>
    </row>
    <row r="317" spans="14:16">
      <c r="N317" s="108">
        <f t="shared" si="8"/>
        <v>0</v>
      </c>
      <c r="O317" s="108" t="e">
        <f>IF(D317="X",0,IF(E317="X",0,VLOOKUP(E317,'6'!$K$3:$L$16,2,FALSE)))</f>
        <v>#N/A</v>
      </c>
      <c r="P317" s="108" t="e">
        <f t="shared" si="9"/>
        <v>#N/A</v>
      </c>
    </row>
    <row r="318" spans="14:16">
      <c r="N318" s="108">
        <f t="shared" si="8"/>
        <v>0</v>
      </c>
      <c r="O318" s="108" t="e">
        <f>IF(D318="X",0,IF(E318="X",0,VLOOKUP(E318,'6'!$K$3:$L$16,2,FALSE)))</f>
        <v>#N/A</v>
      </c>
      <c r="P318" s="108" t="e">
        <f t="shared" si="9"/>
        <v>#N/A</v>
      </c>
    </row>
    <row r="319" spans="14:16">
      <c r="N319" s="108">
        <f t="shared" si="8"/>
        <v>0</v>
      </c>
      <c r="O319" s="108" t="e">
        <f>IF(D319="X",0,IF(E319="X",0,VLOOKUP(E319,'6'!$K$3:$L$16,2,FALSE)))</f>
        <v>#N/A</v>
      </c>
      <c r="P319" s="108" t="e">
        <f t="shared" si="9"/>
        <v>#N/A</v>
      </c>
    </row>
    <row r="320" spans="14:16">
      <c r="N320" s="108">
        <f t="shared" si="8"/>
        <v>0</v>
      </c>
      <c r="O320" s="108" t="e">
        <f>IF(D320="X",0,IF(E320="X",0,VLOOKUP(E320,'6'!$K$3:$L$16,2,FALSE)))</f>
        <v>#N/A</v>
      </c>
      <c r="P320" s="108" t="e">
        <f t="shared" si="9"/>
        <v>#N/A</v>
      </c>
    </row>
    <row r="321" spans="14:16">
      <c r="N321" s="108">
        <f t="shared" si="8"/>
        <v>0</v>
      </c>
      <c r="O321" s="108" t="e">
        <f>IF(D321="X",0,IF(E321="X",0,VLOOKUP(E321,'6'!$K$3:$L$16,2,FALSE)))</f>
        <v>#N/A</v>
      </c>
      <c r="P321" s="108" t="e">
        <f t="shared" si="9"/>
        <v>#N/A</v>
      </c>
    </row>
    <row r="322" spans="14:16">
      <c r="N322" s="108">
        <f t="shared" si="8"/>
        <v>0</v>
      </c>
      <c r="O322" s="108" t="e">
        <f>IF(D322="X",0,IF(E322="X",0,VLOOKUP(E322,'6'!$K$3:$L$16,2,FALSE)))</f>
        <v>#N/A</v>
      </c>
      <c r="P322" s="108" t="e">
        <f t="shared" si="9"/>
        <v>#N/A</v>
      </c>
    </row>
    <row r="323" spans="14:16">
      <c r="N323" s="108">
        <f t="shared" si="8"/>
        <v>0</v>
      </c>
      <c r="O323" s="108" t="e">
        <f>IF(D323="X",0,IF(E323="X",0,VLOOKUP(E323,'6'!$K$3:$L$16,2,FALSE)))</f>
        <v>#N/A</v>
      </c>
      <c r="P323" s="108" t="e">
        <f t="shared" si="9"/>
        <v>#N/A</v>
      </c>
    </row>
    <row r="324" spans="14:16">
      <c r="N324" s="108">
        <f t="shared" ref="N324:N387" si="10">SUM(F324:M324)</f>
        <v>0</v>
      </c>
      <c r="O324" s="108" t="e">
        <f>IF(D324="X",0,IF(E324="X",0,VLOOKUP(E324,'6'!$K$3:$L$16,2,FALSE)))</f>
        <v>#N/A</v>
      </c>
      <c r="P324" s="108" t="e">
        <f t="shared" ref="P324:P387" si="11">N324*O324</f>
        <v>#N/A</v>
      </c>
    </row>
    <row r="325" spans="14:16">
      <c r="N325" s="108">
        <f t="shared" si="10"/>
        <v>0</v>
      </c>
      <c r="O325" s="108" t="e">
        <f>IF(D325="X",0,IF(E325="X",0,VLOOKUP(E325,'6'!$K$3:$L$16,2,FALSE)))</f>
        <v>#N/A</v>
      </c>
      <c r="P325" s="108" t="e">
        <f t="shared" si="11"/>
        <v>#N/A</v>
      </c>
    </row>
    <row r="326" spans="14:16">
      <c r="N326" s="108">
        <f t="shared" si="10"/>
        <v>0</v>
      </c>
      <c r="O326" s="108" t="e">
        <f>IF(D326="X",0,IF(E326="X",0,VLOOKUP(E326,'6'!$K$3:$L$16,2,FALSE)))</f>
        <v>#N/A</v>
      </c>
      <c r="P326" s="108" t="e">
        <f t="shared" si="11"/>
        <v>#N/A</v>
      </c>
    </row>
    <row r="327" spans="14:16">
      <c r="N327" s="108">
        <f t="shared" si="10"/>
        <v>0</v>
      </c>
      <c r="O327" s="108" t="e">
        <f>IF(D327="X",0,IF(E327="X",0,VLOOKUP(E327,'6'!$K$3:$L$16,2,FALSE)))</f>
        <v>#N/A</v>
      </c>
      <c r="P327" s="108" t="e">
        <f t="shared" si="11"/>
        <v>#N/A</v>
      </c>
    </row>
    <row r="328" spans="14:16">
      <c r="N328" s="108">
        <f t="shared" si="10"/>
        <v>0</v>
      </c>
      <c r="O328" s="108" t="e">
        <f>IF(D328="X",0,IF(E328="X",0,VLOOKUP(E328,'6'!$K$3:$L$16,2,FALSE)))</f>
        <v>#N/A</v>
      </c>
      <c r="P328" s="108" t="e">
        <f t="shared" si="11"/>
        <v>#N/A</v>
      </c>
    </row>
    <row r="329" spans="14:16">
      <c r="N329" s="108">
        <f t="shared" si="10"/>
        <v>0</v>
      </c>
      <c r="O329" s="108" t="e">
        <f>IF(D329="X",0,IF(E329="X",0,VLOOKUP(E329,'6'!$K$3:$L$16,2,FALSE)))</f>
        <v>#N/A</v>
      </c>
      <c r="P329" s="108" t="e">
        <f t="shared" si="11"/>
        <v>#N/A</v>
      </c>
    </row>
    <row r="330" spans="14:16">
      <c r="N330" s="108">
        <f t="shared" si="10"/>
        <v>0</v>
      </c>
      <c r="O330" s="108" t="e">
        <f>IF(D330="X",0,IF(E330="X",0,VLOOKUP(E330,'6'!$K$3:$L$16,2,FALSE)))</f>
        <v>#N/A</v>
      </c>
      <c r="P330" s="108" t="e">
        <f t="shared" si="11"/>
        <v>#N/A</v>
      </c>
    </row>
    <row r="331" spans="14:16">
      <c r="N331" s="108">
        <f t="shared" si="10"/>
        <v>0</v>
      </c>
      <c r="O331" s="108" t="e">
        <f>IF(D331="X",0,IF(E331="X",0,VLOOKUP(E331,'6'!$K$3:$L$16,2,FALSE)))</f>
        <v>#N/A</v>
      </c>
      <c r="P331" s="108" t="e">
        <f t="shared" si="11"/>
        <v>#N/A</v>
      </c>
    </row>
    <row r="332" spans="14:16">
      <c r="N332" s="108">
        <f t="shared" si="10"/>
        <v>0</v>
      </c>
      <c r="O332" s="108" t="e">
        <f>IF(D332="X",0,IF(E332="X",0,VLOOKUP(E332,'6'!$K$3:$L$16,2,FALSE)))</f>
        <v>#N/A</v>
      </c>
      <c r="P332" s="108" t="e">
        <f t="shared" si="11"/>
        <v>#N/A</v>
      </c>
    </row>
    <row r="333" spans="14:16">
      <c r="N333" s="108">
        <f t="shared" si="10"/>
        <v>0</v>
      </c>
      <c r="O333" s="108" t="e">
        <f>IF(D333="X",0,IF(E333="X",0,VLOOKUP(E333,'6'!$K$3:$L$16,2,FALSE)))</f>
        <v>#N/A</v>
      </c>
      <c r="P333" s="108" t="e">
        <f t="shared" si="11"/>
        <v>#N/A</v>
      </c>
    </row>
    <row r="334" spans="14:16">
      <c r="N334" s="108">
        <f t="shared" si="10"/>
        <v>0</v>
      </c>
      <c r="O334" s="108" t="e">
        <f>IF(D334="X",0,IF(E334="X",0,VLOOKUP(E334,'6'!$K$3:$L$16,2,FALSE)))</f>
        <v>#N/A</v>
      </c>
      <c r="P334" s="108" t="e">
        <f t="shared" si="11"/>
        <v>#N/A</v>
      </c>
    </row>
    <row r="335" spans="14:16">
      <c r="N335" s="108">
        <f t="shared" si="10"/>
        <v>0</v>
      </c>
      <c r="O335" s="108" t="e">
        <f>IF(D335="X",0,IF(E335="X",0,VLOOKUP(E335,'6'!$K$3:$L$16,2,FALSE)))</f>
        <v>#N/A</v>
      </c>
      <c r="P335" s="108" t="e">
        <f t="shared" si="11"/>
        <v>#N/A</v>
      </c>
    </row>
    <row r="336" spans="14:16">
      <c r="N336" s="108">
        <f t="shared" si="10"/>
        <v>0</v>
      </c>
      <c r="O336" s="108" t="e">
        <f>IF(D336="X",0,IF(E336="X",0,VLOOKUP(E336,'6'!$K$3:$L$16,2,FALSE)))</f>
        <v>#N/A</v>
      </c>
      <c r="P336" s="108" t="e">
        <f t="shared" si="11"/>
        <v>#N/A</v>
      </c>
    </row>
    <row r="337" spans="14:16">
      <c r="N337" s="108">
        <f t="shared" si="10"/>
        <v>0</v>
      </c>
      <c r="O337" s="108" t="e">
        <f>IF(D337="X",0,IF(E337="X",0,VLOOKUP(E337,'6'!$K$3:$L$16,2,FALSE)))</f>
        <v>#N/A</v>
      </c>
      <c r="P337" s="108" t="e">
        <f t="shared" si="11"/>
        <v>#N/A</v>
      </c>
    </row>
    <row r="338" spans="14:16">
      <c r="N338" s="108">
        <f t="shared" si="10"/>
        <v>0</v>
      </c>
      <c r="O338" s="108" t="e">
        <f>IF(D338="X",0,IF(E338="X",0,VLOOKUP(E338,'6'!$K$3:$L$16,2,FALSE)))</f>
        <v>#N/A</v>
      </c>
      <c r="P338" s="108" t="e">
        <f t="shared" si="11"/>
        <v>#N/A</v>
      </c>
    </row>
    <row r="339" spans="14:16">
      <c r="N339" s="108">
        <f t="shared" si="10"/>
        <v>0</v>
      </c>
      <c r="O339" s="108" t="e">
        <f>IF(D339="X",0,IF(E339="X",0,VLOOKUP(E339,'6'!$K$3:$L$16,2,FALSE)))</f>
        <v>#N/A</v>
      </c>
      <c r="P339" s="108" t="e">
        <f t="shared" si="11"/>
        <v>#N/A</v>
      </c>
    </row>
    <row r="340" spans="14:16">
      <c r="N340" s="108">
        <f t="shared" si="10"/>
        <v>0</v>
      </c>
      <c r="O340" s="108" t="e">
        <f>IF(D340="X",0,IF(E340="X",0,VLOOKUP(E340,'6'!$K$3:$L$16,2,FALSE)))</f>
        <v>#N/A</v>
      </c>
      <c r="P340" s="108" t="e">
        <f t="shared" si="11"/>
        <v>#N/A</v>
      </c>
    </row>
    <row r="341" spans="14:16">
      <c r="N341" s="108">
        <f t="shared" si="10"/>
        <v>0</v>
      </c>
      <c r="O341" s="108" t="e">
        <f>IF(D341="X",0,IF(E341="X",0,VLOOKUP(E341,'6'!$K$3:$L$16,2,FALSE)))</f>
        <v>#N/A</v>
      </c>
      <c r="P341" s="108" t="e">
        <f t="shared" si="11"/>
        <v>#N/A</v>
      </c>
    </row>
    <row r="342" spans="14:16">
      <c r="N342" s="108">
        <f t="shared" si="10"/>
        <v>0</v>
      </c>
      <c r="O342" s="108" t="e">
        <f>IF(D342="X",0,IF(E342="X",0,VLOOKUP(E342,'6'!$K$3:$L$16,2,FALSE)))</f>
        <v>#N/A</v>
      </c>
      <c r="P342" s="108" t="e">
        <f t="shared" si="11"/>
        <v>#N/A</v>
      </c>
    </row>
    <row r="343" spans="14:16">
      <c r="N343" s="108">
        <f t="shared" si="10"/>
        <v>0</v>
      </c>
      <c r="O343" s="108" t="e">
        <f>IF(D343="X",0,IF(E343="X",0,VLOOKUP(E343,'6'!$K$3:$L$16,2,FALSE)))</f>
        <v>#N/A</v>
      </c>
      <c r="P343" s="108" t="e">
        <f t="shared" si="11"/>
        <v>#N/A</v>
      </c>
    </row>
    <row r="344" spans="14:16">
      <c r="N344" s="108">
        <f t="shared" si="10"/>
        <v>0</v>
      </c>
      <c r="O344" s="108" t="e">
        <f>IF(D344="X",0,IF(E344="X",0,VLOOKUP(E344,'6'!$K$3:$L$16,2,FALSE)))</f>
        <v>#N/A</v>
      </c>
      <c r="P344" s="108" t="e">
        <f t="shared" si="11"/>
        <v>#N/A</v>
      </c>
    </row>
    <row r="345" spans="14:16">
      <c r="N345" s="108">
        <f t="shared" si="10"/>
        <v>0</v>
      </c>
      <c r="O345" s="108" t="e">
        <f>IF(D345="X",0,IF(E345="X",0,VLOOKUP(E345,'6'!$K$3:$L$16,2,FALSE)))</f>
        <v>#N/A</v>
      </c>
      <c r="P345" s="108" t="e">
        <f t="shared" si="11"/>
        <v>#N/A</v>
      </c>
    </row>
    <row r="346" spans="14:16">
      <c r="N346" s="108">
        <f t="shared" si="10"/>
        <v>0</v>
      </c>
      <c r="O346" s="108" t="e">
        <f>IF(D346="X",0,IF(E346="X",0,VLOOKUP(E346,'6'!$K$3:$L$16,2,FALSE)))</f>
        <v>#N/A</v>
      </c>
      <c r="P346" s="108" t="e">
        <f t="shared" si="11"/>
        <v>#N/A</v>
      </c>
    </row>
    <row r="347" spans="14:16">
      <c r="N347" s="108">
        <f t="shared" si="10"/>
        <v>0</v>
      </c>
      <c r="O347" s="108" t="e">
        <f>IF(D347="X",0,IF(E347="X",0,VLOOKUP(E347,'6'!$K$3:$L$16,2,FALSE)))</f>
        <v>#N/A</v>
      </c>
      <c r="P347" s="108" t="e">
        <f t="shared" si="11"/>
        <v>#N/A</v>
      </c>
    </row>
    <row r="348" spans="14:16">
      <c r="N348" s="108">
        <f t="shared" si="10"/>
        <v>0</v>
      </c>
      <c r="O348" s="108" t="e">
        <f>IF(D348="X",0,IF(E348="X",0,VLOOKUP(E348,'6'!$K$3:$L$16,2,FALSE)))</f>
        <v>#N/A</v>
      </c>
      <c r="P348" s="108" t="e">
        <f t="shared" si="11"/>
        <v>#N/A</v>
      </c>
    </row>
    <row r="349" spans="14:16">
      <c r="N349" s="108">
        <f t="shared" si="10"/>
        <v>0</v>
      </c>
      <c r="O349" s="108" t="e">
        <f>IF(D349="X",0,IF(E349="X",0,VLOOKUP(E349,'6'!$K$3:$L$16,2,FALSE)))</f>
        <v>#N/A</v>
      </c>
      <c r="P349" s="108" t="e">
        <f t="shared" si="11"/>
        <v>#N/A</v>
      </c>
    </row>
    <row r="350" spans="14:16">
      <c r="N350" s="108">
        <f t="shared" si="10"/>
        <v>0</v>
      </c>
      <c r="O350" s="108" t="e">
        <f>IF(D350="X",0,IF(E350="X",0,VLOOKUP(E350,'6'!$K$3:$L$16,2,FALSE)))</f>
        <v>#N/A</v>
      </c>
      <c r="P350" s="108" t="e">
        <f t="shared" si="11"/>
        <v>#N/A</v>
      </c>
    </row>
    <row r="351" spans="14:16">
      <c r="N351" s="108">
        <f t="shared" si="10"/>
        <v>0</v>
      </c>
      <c r="O351" s="108" t="e">
        <f>IF(D351="X",0,IF(E351="X",0,VLOOKUP(E351,'6'!$K$3:$L$16,2,FALSE)))</f>
        <v>#N/A</v>
      </c>
      <c r="P351" s="108" t="e">
        <f t="shared" si="11"/>
        <v>#N/A</v>
      </c>
    </row>
    <row r="352" spans="14:16">
      <c r="N352" s="108">
        <f t="shared" si="10"/>
        <v>0</v>
      </c>
      <c r="O352" s="108" t="e">
        <f>IF(D352="X",0,IF(E352="X",0,VLOOKUP(E352,'6'!$K$3:$L$16,2,FALSE)))</f>
        <v>#N/A</v>
      </c>
      <c r="P352" s="108" t="e">
        <f t="shared" si="11"/>
        <v>#N/A</v>
      </c>
    </row>
    <row r="353" spans="14:16">
      <c r="N353" s="108">
        <f t="shared" si="10"/>
        <v>0</v>
      </c>
      <c r="O353" s="108" t="e">
        <f>IF(D353="X",0,IF(E353="X",0,VLOOKUP(E353,'6'!$K$3:$L$16,2,FALSE)))</f>
        <v>#N/A</v>
      </c>
      <c r="P353" s="108" t="e">
        <f t="shared" si="11"/>
        <v>#N/A</v>
      </c>
    </row>
    <row r="354" spans="14:16">
      <c r="N354" s="108">
        <f t="shared" si="10"/>
        <v>0</v>
      </c>
      <c r="O354" s="108" t="e">
        <f>IF(D354="X",0,IF(E354="X",0,VLOOKUP(E354,'6'!$K$3:$L$16,2,FALSE)))</f>
        <v>#N/A</v>
      </c>
      <c r="P354" s="108" t="e">
        <f t="shared" si="11"/>
        <v>#N/A</v>
      </c>
    </row>
    <row r="355" spans="14:16">
      <c r="N355" s="108">
        <f t="shared" si="10"/>
        <v>0</v>
      </c>
      <c r="O355" s="108" t="e">
        <f>IF(D355="X",0,IF(E355="X",0,VLOOKUP(E355,'6'!$K$3:$L$16,2,FALSE)))</f>
        <v>#N/A</v>
      </c>
      <c r="P355" s="108" t="e">
        <f t="shared" si="11"/>
        <v>#N/A</v>
      </c>
    </row>
    <row r="356" spans="14:16">
      <c r="N356" s="108">
        <f t="shared" si="10"/>
        <v>0</v>
      </c>
      <c r="O356" s="108" t="e">
        <f>IF(D356="X",0,IF(E356="X",0,VLOOKUP(E356,'6'!$K$3:$L$16,2,FALSE)))</f>
        <v>#N/A</v>
      </c>
      <c r="P356" s="108" t="e">
        <f t="shared" si="11"/>
        <v>#N/A</v>
      </c>
    </row>
    <row r="357" spans="14:16">
      <c r="N357" s="108">
        <f t="shared" si="10"/>
        <v>0</v>
      </c>
      <c r="O357" s="108" t="e">
        <f>IF(D357="X",0,IF(E357="X",0,VLOOKUP(E357,'6'!$K$3:$L$16,2,FALSE)))</f>
        <v>#N/A</v>
      </c>
      <c r="P357" s="108" t="e">
        <f t="shared" si="11"/>
        <v>#N/A</v>
      </c>
    </row>
    <row r="358" spans="14:16">
      <c r="N358" s="108">
        <f t="shared" si="10"/>
        <v>0</v>
      </c>
      <c r="O358" s="108" t="e">
        <f>IF(D358="X",0,IF(E358="X",0,VLOOKUP(E358,'6'!$K$3:$L$16,2,FALSE)))</f>
        <v>#N/A</v>
      </c>
      <c r="P358" s="108" t="e">
        <f t="shared" si="11"/>
        <v>#N/A</v>
      </c>
    </row>
    <row r="359" spans="14:16">
      <c r="N359" s="108">
        <f t="shared" si="10"/>
        <v>0</v>
      </c>
      <c r="O359" s="108" t="e">
        <f>IF(D359="X",0,IF(E359="X",0,VLOOKUP(E359,'6'!$K$3:$L$16,2,FALSE)))</f>
        <v>#N/A</v>
      </c>
      <c r="P359" s="108" t="e">
        <f t="shared" si="11"/>
        <v>#N/A</v>
      </c>
    </row>
    <row r="360" spans="14:16">
      <c r="N360" s="108">
        <f t="shared" si="10"/>
        <v>0</v>
      </c>
      <c r="O360" s="108" t="e">
        <f>IF(D360="X",0,IF(E360="X",0,VLOOKUP(E360,'6'!$K$3:$L$16,2,FALSE)))</f>
        <v>#N/A</v>
      </c>
      <c r="P360" s="108" t="e">
        <f t="shared" si="11"/>
        <v>#N/A</v>
      </c>
    </row>
    <row r="361" spans="14:16">
      <c r="N361" s="108">
        <f t="shared" si="10"/>
        <v>0</v>
      </c>
      <c r="O361" s="108" t="e">
        <f>IF(D361="X",0,IF(E361="X",0,VLOOKUP(E361,'6'!$K$3:$L$16,2,FALSE)))</f>
        <v>#N/A</v>
      </c>
      <c r="P361" s="108" t="e">
        <f t="shared" si="11"/>
        <v>#N/A</v>
      </c>
    </row>
    <row r="362" spans="14:16">
      <c r="N362" s="108">
        <f t="shared" si="10"/>
        <v>0</v>
      </c>
      <c r="O362" s="108" t="e">
        <f>IF(D362="X",0,IF(E362="X",0,VLOOKUP(E362,'6'!$K$3:$L$16,2,FALSE)))</f>
        <v>#N/A</v>
      </c>
      <c r="P362" s="108" t="e">
        <f t="shared" si="11"/>
        <v>#N/A</v>
      </c>
    </row>
    <row r="363" spans="14:16">
      <c r="N363" s="108">
        <f t="shared" si="10"/>
        <v>0</v>
      </c>
      <c r="O363" s="108" t="e">
        <f>IF(D363="X",0,IF(E363="X",0,VLOOKUP(E363,'6'!$K$3:$L$16,2,FALSE)))</f>
        <v>#N/A</v>
      </c>
      <c r="P363" s="108" t="e">
        <f t="shared" si="11"/>
        <v>#N/A</v>
      </c>
    </row>
    <row r="364" spans="14:16">
      <c r="N364" s="108">
        <f t="shared" si="10"/>
        <v>0</v>
      </c>
      <c r="O364" s="108" t="e">
        <f>IF(D364="X",0,IF(E364="X",0,VLOOKUP(E364,'6'!$K$3:$L$16,2,FALSE)))</f>
        <v>#N/A</v>
      </c>
      <c r="P364" s="108" t="e">
        <f t="shared" si="11"/>
        <v>#N/A</v>
      </c>
    </row>
    <row r="365" spans="14:16">
      <c r="N365" s="108">
        <f t="shared" si="10"/>
        <v>0</v>
      </c>
      <c r="O365" s="108" t="e">
        <f>IF(D365="X",0,IF(E365="X",0,VLOOKUP(E365,'6'!$K$3:$L$16,2,FALSE)))</f>
        <v>#N/A</v>
      </c>
      <c r="P365" s="108" t="e">
        <f t="shared" si="11"/>
        <v>#N/A</v>
      </c>
    </row>
    <row r="366" spans="14:16">
      <c r="N366" s="108">
        <f t="shared" si="10"/>
        <v>0</v>
      </c>
      <c r="O366" s="108" t="e">
        <f>IF(D366="X",0,IF(E366="X",0,VLOOKUP(E366,'6'!$K$3:$L$16,2,FALSE)))</f>
        <v>#N/A</v>
      </c>
      <c r="P366" s="108" t="e">
        <f t="shared" si="11"/>
        <v>#N/A</v>
      </c>
    </row>
    <row r="367" spans="14:16">
      <c r="N367" s="108">
        <f t="shared" si="10"/>
        <v>0</v>
      </c>
      <c r="O367" s="108" t="e">
        <f>IF(D367="X",0,IF(E367="X",0,VLOOKUP(E367,'6'!$K$3:$L$16,2,FALSE)))</f>
        <v>#N/A</v>
      </c>
      <c r="P367" s="108" t="e">
        <f t="shared" si="11"/>
        <v>#N/A</v>
      </c>
    </row>
    <row r="368" spans="14:16">
      <c r="N368" s="108">
        <f t="shared" si="10"/>
        <v>0</v>
      </c>
      <c r="O368" s="108" t="e">
        <f>IF(D368="X",0,IF(E368="X",0,VLOOKUP(E368,'6'!$K$3:$L$16,2,FALSE)))</f>
        <v>#N/A</v>
      </c>
      <c r="P368" s="108" t="e">
        <f t="shared" si="11"/>
        <v>#N/A</v>
      </c>
    </row>
    <row r="369" spans="14:16">
      <c r="N369" s="108">
        <f t="shared" si="10"/>
        <v>0</v>
      </c>
      <c r="O369" s="108" t="e">
        <f>IF(D369="X",0,IF(E369="X",0,VLOOKUP(E369,'6'!$K$3:$L$16,2,FALSE)))</f>
        <v>#N/A</v>
      </c>
      <c r="P369" s="108" t="e">
        <f t="shared" si="11"/>
        <v>#N/A</v>
      </c>
    </row>
    <row r="370" spans="14:16">
      <c r="N370" s="108">
        <f t="shared" si="10"/>
        <v>0</v>
      </c>
      <c r="O370" s="108" t="e">
        <f>IF(D370="X",0,IF(E370="X",0,VLOOKUP(E370,'6'!$K$3:$L$16,2,FALSE)))</f>
        <v>#N/A</v>
      </c>
      <c r="P370" s="108" t="e">
        <f t="shared" si="11"/>
        <v>#N/A</v>
      </c>
    </row>
    <row r="371" spans="14:16">
      <c r="N371" s="108">
        <f t="shared" si="10"/>
        <v>0</v>
      </c>
      <c r="O371" s="108" t="e">
        <f>IF(D371="X",0,IF(E371="X",0,VLOOKUP(E371,'6'!$K$3:$L$16,2,FALSE)))</f>
        <v>#N/A</v>
      </c>
      <c r="P371" s="108" t="e">
        <f t="shared" si="11"/>
        <v>#N/A</v>
      </c>
    </row>
    <row r="372" spans="14:16">
      <c r="N372" s="108">
        <f t="shared" si="10"/>
        <v>0</v>
      </c>
      <c r="O372" s="108" t="e">
        <f>IF(D372="X",0,IF(E372="X",0,VLOOKUP(E372,'6'!$K$3:$L$16,2,FALSE)))</f>
        <v>#N/A</v>
      </c>
      <c r="P372" s="108" t="e">
        <f t="shared" si="11"/>
        <v>#N/A</v>
      </c>
    </row>
    <row r="373" spans="14:16">
      <c r="N373" s="108">
        <f t="shared" si="10"/>
        <v>0</v>
      </c>
      <c r="O373" s="108" t="e">
        <f>IF(D373="X",0,IF(E373="X",0,VLOOKUP(E373,'6'!$K$3:$L$16,2,FALSE)))</f>
        <v>#N/A</v>
      </c>
      <c r="P373" s="108" t="e">
        <f t="shared" si="11"/>
        <v>#N/A</v>
      </c>
    </row>
    <row r="374" spans="14:16">
      <c r="N374" s="108">
        <f t="shared" si="10"/>
        <v>0</v>
      </c>
      <c r="O374" s="108" t="e">
        <f>IF(D374="X",0,IF(E374="X",0,VLOOKUP(E374,'6'!$K$3:$L$16,2,FALSE)))</f>
        <v>#N/A</v>
      </c>
      <c r="P374" s="108" t="e">
        <f t="shared" si="11"/>
        <v>#N/A</v>
      </c>
    </row>
    <row r="375" spans="14:16">
      <c r="N375" s="108">
        <f t="shared" si="10"/>
        <v>0</v>
      </c>
      <c r="O375" s="108" t="e">
        <f>IF(D375="X",0,IF(E375="X",0,VLOOKUP(E375,'6'!$K$3:$L$16,2,FALSE)))</f>
        <v>#N/A</v>
      </c>
      <c r="P375" s="108" t="e">
        <f t="shared" si="11"/>
        <v>#N/A</v>
      </c>
    </row>
    <row r="376" spans="14:16">
      <c r="N376" s="108">
        <f t="shared" si="10"/>
        <v>0</v>
      </c>
      <c r="O376" s="108" t="e">
        <f>IF(D376="X",0,IF(E376="X",0,VLOOKUP(E376,'6'!$K$3:$L$16,2,FALSE)))</f>
        <v>#N/A</v>
      </c>
      <c r="P376" s="108" t="e">
        <f t="shared" si="11"/>
        <v>#N/A</v>
      </c>
    </row>
    <row r="377" spans="14:16">
      <c r="N377" s="108">
        <f t="shared" si="10"/>
        <v>0</v>
      </c>
      <c r="O377" s="108" t="e">
        <f>IF(D377="X",0,IF(E377="X",0,VLOOKUP(E377,'6'!$K$3:$L$16,2,FALSE)))</f>
        <v>#N/A</v>
      </c>
      <c r="P377" s="108" t="e">
        <f t="shared" si="11"/>
        <v>#N/A</v>
      </c>
    </row>
    <row r="378" spans="14:16">
      <c r="N378" s="108">
        <f t="shared" si="10"/>
        <v>0</v>
      </c>
      <c r="O378" s="108" t="e">
        <f>IF(D378="X",0,IF(E378="X",0,VLOOKUP(E378,'6'!$K$3:$L$16,2,FALSE)))</f>
        <v>#N/A</v>
      </c>
      <c r="P378" s="108" t="e">
        <f t="shared" si="11"/>
        <v>#N/A</v>
      </c>
    </row>
    <row r="379" spans="14:16">
      <c r="N379" s="108">
        <f t="shared" si="10"/>
        <v>0</v>
      </c>
      <c r="O379" s="108" t="e">
        <f>IF(D379="X",0,IF(E379="X",0,VLOOKUP(E379,'6'!$K$3:$L$16,2,FALSE)))</f>
        <v>#N/A</v>
      </c>
      <c r="P379" s="108" t="e">
        <f t="shared" si="11"/>
        <v>#N/A</v>
      </c>
    </row>
    <row r="380" spans="14:16">
      <c r="N380" s="108">
        <f t="shared" si="10"/>
        <v>0</v>
      </c>
      <c r="O380" s="108" t="e">
        <f>IF(D380="X",0,IF(E380="X",0,VLOOKUP(E380,'6'!$K$3:$L$16,2,FALSE)))</f>
        <v>#N/A</v>
      </c>
      <c r="P380" s="108" t="e">
        <f t="shared" si="11"/>
        <v>#N/A</v>
      </c>
    </row>
    <row r="381" spans="14:16">
      <c r="N381" s="108">
        <f t="shared" si="10"/>
        <v>0</v>
      </c>
      <c r="O381" s="108" t="e">
        <f>IF(D381="X",0,IF(E381="X",0,VLOOKUP(E381,'6'!$K$3:$L$16,2,FALSE)))</f>
        <v>#N/A</v>
      </c>
      <c r="P381" s="108" t="e">
        <f t="shared" si="11"/>
        <v>#N/A</v>
      </c>
    </row>
    <row r="382" spans="14:16">
      <c r="N382" s="108">
        <f t="shared" si="10"/>
        <v>0</v>
      </c>
      <c r="O382" s="108" t="e">
        <f>IF(D382="X",0,IF(E382="X",0,VLOOKUP(E382,'6'!$K$3:$L$16,2,FALSE)))</f>
        <v>#N/A</v>
      </c>
      <c r="P382" s="108" t="e">
        <f t="shared" si="11"/>
        <v>#N/A</v>
      </c>
    </row>
    <row r="383" spans="14:16">
      <c r="N383" s="108">
        <f t="shared" si="10"/>
        <v>0</v>
      </c>
      <c r="O383" s="108" t="e">
        <f>IF(D383="X",0,IF(E383="X",0,VLOOKUP(E383,'6'!$K$3:$L$16,2,FALSE)))</f>
        <v>#N/A</v>
      </c>
      <c r="P383" s="108" t="e">
        <f t="shared" si="11"/>
        <v>#N/A</v>
      </c>
    </row>
    <row r="384" spans="14:16">
      <c r="N384" s="108">
        <f t="shared" si="10"/>
        <v>0</v>
      </c>
      <c r="O384" s="108" t="e">
        <f>IF(D384="X",0,IF(E384="X",0,VLOOKUP(E384,'6'!$K$3:$L$16,2,FALSE)))</f>
        <v>#N/A</v>
      </c>
      <c r="P384" s="108" t="e">
        <f t="shared" si="11"/>
        <v>#N/A</v>
      </c>
    </row>
    <row r="385" spans="14:16">
      <c r="N385" s="108">
        <f t="shared" si="10"/>
        <v>0</v>
      </c>
      <c r="O385" s="108" t="e">
        <f>IF(D385="X",0,IF(E385="X",0,VLOOKUP(E385,'6'!$K$3:$L$16,2,FALSE)))</f>
        <v>#N/A</v>
      </c>
      <c r="P385" s="108" t="e">
        <f t="shared" si="11"/>
        <v>#N/A</v>
      </c>
    </row>
    <row r="386" spans="14:16">
      <c r="N386" s="108">
        <f t="shared" si="10"/>
        <v>0</v>
      </c>
      <c r="O386" s="108" t="e">
        <f>IF(D386="X",0,IF(E386="X",0,VLOOKUP(E386,'6'!$K$3:$L$16,2,FALSE)))</f>
        <v>#N/A</v>
      </c>
      <c r="P386" s="108" t="e">
        <f t="shared" si="11"/>
        <v>#N/A</v>
      </c>
    </row>
    <row r="387" spans="14:16">
      <c r="N387" s="108">
        <f t="shared" si="10"/>
        <v>0</v>
      </c>
      <c r="O387" s="108" t="e">
        <f>IF(D387="X",0,IF(E387="X",0,VLOOKUP(E387,'6'!$K$3:$L$16,2,FALSE)))</f>
        <v>#N/A</v>
      </c>
      <c r="P387" s="108" t="e">
        <f t="shared" si="11"/>
        <v>#N/A</v>
      </c>
    </row>
    <row r="388" spans="14:16">
      <c r="N388" s="108">
        <f t="shared" ref="N388:N451" si="12">SUM(F388:M388)</f>
        <v>0</v>
      </c>
      <c r="O388" s="108" t="e">
        <f>IF(D388="X",0,IF(E388="X",0,VLOOKUP(E388,'6'!$K$3:$L$16,2,FALSE)))</f>
        <v>#N/A</v>
      </c>
      <c r="P388" s="108" t="e">
        <f t="shared" ref="P388:P451" si="13">N388*O388</f>
        <v>#N/A</v>
      </c>
    </row>
    <row r="389" spans="14:16">
      <c r="N389" s="108">
        <f t="shared" si="12"/>
        <v>0</v>
      </c>
      <c r="O389" s="108" t="e">
        <f>IF(D389="X",0,IF(E389="X",0,VLOOKUP(E389,'6'!$K$3:$L$16,2,FALSE)))</f>
        <v>#N/A</v>
      </c>
      <c r="P389" s="108" t="e">
        <f t="shared" si="13"/>
        <v>#N/A</v>
      </c>
    </row>
    <row r="390" spans="14:16">
      <c r="N390" s="108">
        <f t="shared" si="12"/>
        <v>0</v>
      </c>
      <c r="O390" s="108" t="e">
        <f>IF(D390="X",0,IF(E390="X",0,VLOOKUP(E390,'6'!$K$3:$L$16,2,FALSE)))</f>
        <v>#N/A</v>
      </c>
      <c r="P390" s="108" t="e">
        <f t="shared" si="13"/>
        <v>#N/A</v>
      </c>
    </row>
    <row r="391" spans="14:16">
      <c r="N391" s="108">
        <f t="shared" si="12"/>
        <v>0</v>
      </c>
      <c r="O391" s="108" t="e">
        <f>IF(D391="X",0,IF(E391="X",0,VLOOKUP(E391,'6'!$K$3:$L$16,2,FALSE)))</f>
        <v>#N/A</v>
      </c>
      <c r="P391" s="108" t="e">
        <f t="shared" si="13"/>
        <v>#N/A</v>
      </c>
    </row>
    <row r="392" spans="14:16">
      <c r="N392" s="108">
        <f t="shared" si="12"/>
        <v>0</v>
      </c>
      <c r="O392" s="108" t="e">
        <f>IF(D392="X",0,IF(E392="X",0,VLOOKUP(E392,'6'!$K$3:$L$16,2,FALSE)))</f>
        <v>#N/A</v>
      </c>
      <c r="P392" s="108" t="e">
        <f t="shared" si="13"/>
        <v>#N/A</v>
      </c>
    </row>
    <row r="393" spans="14:16">
      <c r="N393" s="108">
        <f t="shared" si="12"/>
        <v>0</v>
      </c>
      <c r="O393" s="108" t="e">
        <f>IF(D393="X",0,IF(E393="X",0,VLOOKUP(E393,'6'!$K$3:$L$16,2,FALSE)))</f>
        <v>#N/A</v>
      </c>
      <c r="P393" s="108" t="e">
        <f t="shared" si="13"/>
        <v>#N/A</v>
      </c>
    </row>
    <row r="394" spans="14:16">
      <c r="N394" s="108">
        <f t="shared" si="12"/>
        <v>0</v>
      </c>
      <c r="O394" s="108" t="e">
        <f>IF(D394="X",0,IF(E394="X",0,VLOOKUP(E394,'6'!$K$3:$L$16,2,FALSE)))</f>
        <v>#N/A</v>
      </c>
      <c r="P394" s="108" t="e">
        <f t="shared" si="13"/>
        <v>#N/A</v>
      </c>
    </row>
    <row r="395" spans="14:16">
      <c r="N395" s="108">
        <f t="shared" si="12"/>
        <v>0</v>
      </c>
      <c r="O395" s="108" t="e">
        <f>IF(D395="X",0,IF(E395="X",0,VLOOKUP(E395,'6'!$K$3:$L$16,2,FALSE)))</f>
        <v>#N/A</v>
      </c>
      <c r="P395" s="108" t="e">
        <f t="shared" si="13"/>
        <v>#N/A</v>
      </c>
    </row>
    <row r="396" spans="14:16">
      <c r="N396" s="108">
        <f t="shared" si="12"/>
        <v>0</v>
      </c>
      <c r="O396" s="108" t="e">
        <f>IF(D396="X",0,IF(E396="X",0,VLOOKUP(E396,'6'!$K$3:$L$16,2,FALSE)))</f>
        <v>#N/A</v>
      </c>
      <c r="P396" s="108" t="e">
        <f t="shared" si="13"/>
        <v>#N/A</v>
      </c>
    </row>
    <row r="397" spans="14:16">
      <c r="N397" s="108">
        <f t="shared" si="12"/>
        <v>0</v>
      </c>
      <c r="O397" s="108" t="e">
        <f>IF(D397="X",0,IF(E397="X",0,VLOOKUP(E397,'6'!$K$3:$L$16,2,FALSE)))</f>
        <v>#N/A</v>
      </c>
      <c r="P397" s="108" t="e">
        <f t="shared" si="13"/>
        <v>#N/A</v>
      </c>
    </row>
    <row r="398" spans="14:16">
      <c r="N398" s="108">
        <f t="shared" si="12"/>
        <v>0</v>
      </c>
      <c r="O398" s="108" t="e">
        <f>IF(D398="X",0,IF(E398="X",0,VLOOKUP(E398,'6'!$K$3:$L$16,2,FALSE)))</f>
        <v>#N/A</v>
      </c>
      <c r="P398" s="108" t="e">
        <f t="shared" si="13"/>
        <v>#N/A</v>
      </c>
    </row>
    <row r="399" spans="14:16">
      <c r="N399" s="108">
        <f t="shared" si="12"/>
        <v>0</v>
      </c>
      <c r="O399" s="108" t="e">
        <f>IF(D399="X",0,IF(E399="X",0,VLOOKUP(E399,'6'!$K$3:$L$16,2,FALSE)))</f>
        <v>#N/A</v>
      </c>
      <c r="P399" s="108" t="e">
        <f t="shared" si="13"/>
        <v>#N/A</v>
      </c>
    </row>
    <row r="400" spans="14:16">
      <c r="N400" s="108">
        <f t="shared" si="12"/>
        <v>0</v>
      </c>
      <c r="O400" s="108" t="e">
        <f>IF(D400="X",0,IF(E400="X",0,VLOOKUP(E400,'6'!$K$3:$L$16,2,FALSE)))</f>
        <v>#N/A</v>
      </c>
      <c r="P400" s="108" t="e">
        <f t="shared" si="13"/>
        <v>#N/A</v>
      </c>
    </row>
    <row r="401" spans="14:16">
      <c r="N401" s="108">
        <f t="shared" si="12"/>
        <v>0</v>
      </c>
      <c r="O401" s="108" t="e">
        <f>IF(D401="X",0,IF(E401="X",0,VLOOKUP(E401,'6'!$K$3:$L$16,2,FALSE)))</f>
        <v>#N/A</v>
      </c>
      <c r="P401" s="108" t="e">
        <f t="shared" si="13"/>
        <v>#N/A</v>
      </c>
    </row>
    <row r="402" spans="14:16">
      <c r="N402" s="108">
        <f t="shared" si="12"/>
        <v>0</v>
      </c>
      <c r="O402" s="108" t="e">
        <f>IF(D402="X",0,IF(E402="X",0,VLOOKUP(E402,'6'!$K$3:$L$16,2,FALSE)))</f>
        <v>#N/A</v>
      </c>
      <c r="P402" s="108" t="e">
        <f t="shared" si="13"/>
        <v>#N/A</v>
      </c>
    </row>
    <row r="403" spans="14:16">
      <c r="N403" s="108">
        <f t="shared" si="12"/>
        <v>0</v>
      </c>
      <c r="O403" s="108" t="e">
        <f>IF(D403="X",0,IF(E403="X",0,VLOOKUP(E403,'6'!$K$3:$L$16,2,FALSE)))</f>
        <v>#N/A</v>
      </c>
      <c r="P403" s="108" t="e">
        <f t="shared" si="13"/>
        <v>#N/A</v>
      </c>
    </row>
    <row r="404" spans="14:16">
      <c r="N404" s="108">
        <f t="shared" si="12"/>
        <v>0</v>
      </c>
      <c r="O404" s="108" t="e">
        <f>IF(D404="X",0,IF(E404="X",0,VLOOKUP(E404,'6'!$K$3:$L$16,2,FALSE)))</f>
        <v>#N/A</v>
      </c>
      <c r="P404" s="108" t="e">
        <f t="shared" si="13"/>
        <v>#N/A</v>
      </c>
    </row>
    <row r="405" spans="14:16">
      <c r="N405" s="108">
        <f t="shared" si="12"/>
        <v>0</v>
      </c>
      <c r="O405" s="108" t="e">
        <f>IF(D405="X",0,IF(E405="X",0,VLOOKUP(E405,'6'!$K$3:$L$16,2,FALSE)))</f>
        <v>#N/A</v>
      </c>
      <c r="P405" s="108" t="e">
        <f t="shared" si="13"/>
        <v>#N/A</v>
      </c>
    </row>
    <row r="406" spans="14:16">
      <c r="N406" s="108">
        <f t="shared" si="12"/>
        <v>0</v>
      </c>
      <c r="O406" s="108" t="e">
        <f>IF(D406="X",0,IF(E406="X",0,VLOOKUP(E406,'6'!$K$3:$L$16,2,FALSE)))</f>
        <v>#N/A</v>
      </c>
      <c r="P406" s="108" t="e">
        <f t="shared" si="13"/>
        <v>#N/A</v>
      </c>
    </row>
    <row r="407" spans="14:16">
      <c r="N407" s="108">
        <f t="shared" si="12"/>
        <v>0</v>
      </c>
      <c r="O407" s="108" t="e">
        <f>IF(D407="X",0,IF(E407="X",0,VLOOKUP(E407,'6'!$K$3:$L$16,2,FALSE)))</f>
        <v>#N/A</v>
      </c>
      <c r="P407" s="108" t="e">
        <f t="shared" si="13"/>
        <v>#N/A</v>
      </c>
    </row>
    <row r="408" spans="14:16">
      <c r="N408" s="108">
        <f t="shared" si="12"/>
        <v>0</v>
      </c>
      <c r="O408" s="108" t="e">
        <f>IF(D408="X",0,IF(E408="X",0,VLOOKUP(E408,'6'!$K$3:$L$16,2,FALSE)))</f>
        <v>#N/A</v>
      </c>
      <c r="P408" s="108" t="e">
        <f t="shared" si="13"/>
        <v>#N/A</v>
      </c>
    </row>
    <row r="409" spans="14:16">
      <c r="N409" s="108">
        <f t="shared" si="12"/>
        <v>0</v>
      </c>
      <c r="O409" s="108" t="e">
        <f>IF(D409="X",0,IF(E409="X",0,VLOOKUP(E409,'6'!$K$3:$L$16,2,FALSE)))</f>
        <v>#N/A</v>
      </c>
      <c r="P409" s="108" t="e">
        <f t="shared" si="13"/>
        <v>#N/A</v>
      </c>
    </row>
    <row r="410" spans="14:16">
      <c r="N410" s="108">
        <f t="shared" si="12"/>
        <v>0</v>
      </c>
      <c r="O410" s="108" t="e">
        <f>IF(D410="X",0,IF(E410="X",0,VLOOKUP(E410,'6'!$K$3:$L$16,2,FALSE)))</f>
        <v>#N/A</v>
      </c>
      <c r="P410" s="108" t="e">
        <f t="shared" si="13"/>
        <v>#N/A</v>
      </c>
    </row>
    <row r="411" spans="14:16">
      <c r="N411" s="108">
        <f t="shared" si="12"/>
        <v>0</v>
      </c>
      <c r="O411" s="108" t="e">
        <f>IF(D411="X",0,IF(E411="X",0,VLOOKUP(E411,'6'!$K$3:$L$16,2,FALSE)))</f>
        <v>#N/A</v>
      </c>
      <c r="P411" s="108" t="e">
        <f t="shared" si="13"/>
        <v>#N/A</v>
      </c>
    </row>
    <row r="412" spans="14:16">
      <c r="N412" s="108">
        <f t="shared" si="12"/>
        <v>0</v>
      </c>
      <c r="O412" s="108" t="e">
        <f>IF(D412="X",0,IF(E412="X",0,VLOOKUP(E412,'6'!$K$3:$L$16,2,FALSE)))</f>
        <v>#N/A</v>
      </c>
      <c r="P412" s="108" t="e">
        <f t="shared" si="13"/>
        <v>#N/A</v>
      </c>
    </row>
    <row r="413" spans="14:16">
      <c r="N413" s="108">
        <f t="shared" si="12"/>
        <v>0</v>
      </c>
      <c r="O413" s="108" t="e">
        <f>IF(D413="X",0,IF(E413="X",0,VLOOKUP(E413,'6'!$K$3:$L$16,2,FALSE)))</f>
        <v>#N/A</v>
      </c>
      <c r="P413" s="108" t="e">
        <f t="shared" si="13"/>
        <v>#N/A</v>
      </c>
    </row>
    <row r="414" spans="14:16">
      <c r="N414" s="108">
        <f t="shared" si="12"/>
        <v>0</v>
      </c>
      <c r="O414" s="108" t="e">
        <f>IF(D414="X",0,IF(E414="X",0,VLOOKUP(E414,'6'!$K$3:$L$16,2,FALSE)))</f>
        <v>#N/A</v>
      </c>
      <c r="P414" s="108" t="e">
        <f t="shared" si="13"/>
        <v>#N/A</v>
      </c>
    </row>
    <row r="415" spans="14:16">
      <c r="N415" s="108">
        <f t="shared" si="12"/>
        <v>0</v>
      </c>
      <c r="O415" s="108" t="e">
        <f>IF(D415="X",0,IF(E415="X",0,VLOOKUP(E415,'6'!$K$3:$L$16,2,FALSE)))</f>
        <v>#N/A</v>
      </c>
      <c r="P415" s="108" t="e">
        <f t="shared" si="13"/>
        <v>#N/A</v>
      </c>
    </row>
    <row r="416" spans="14:16">
      <c r="N416" s="108">
        <f t="shared" si="12"/>
        <v>0</v>
      </c>
      <c r="O416" s="108" t="e">
        <f>IF(D416="X",0,IF(E416="X",0,VLOOKUP(E416,'6'!$K$3:$L$16,2,FALSE)))</f>
        <v>#N/A</v>
      </c>
      <c r="P416" s="108" t="e">
        <f t="shared" si="13"/>
        <v>#N/A</v>
      </c>
    </row>
    <row r="417" spans="14:16">
      <c r="N417" s="108">
        <f t="shared" si="12"/>
        <v>0</v>
      </c>
      <c r="O417" s="108" t="e">
        <f>IF(D417="X",0,IF(E417="X",0,VLOOKUP(E417,'6'!$K$3:$L$16,2,FALSE)))</f>
        <v>#N/A</v>
      </c>
      <c r="P417" s="108" t="e">
        <f t="shared" si="13"/>
        <v>#N/A</v>
      </c>
    </row>
    <row r="418" spans="14:16">
      <c r="N418" s="108">
        <f t="shared" si="12"/>
        <v>0</v>
      </c>
      <c r="O418" s="108" t="e">
        <f>IF(D418="X",0,IF(E418="X",0,VLOOKUP(E418,'6'!$K$3:$L$16,2,FALSE)))</f>
        <v>#N/A</v>
      </c>
      <c r="P418" s="108" t="e">
        <f t="shared" si="13"/>
        <v>#N/A</v>
      </c>
    </row>
    <row r="419" spans="14:16">
      <c r="N419" s="108">
        <f t="shared" si="12"/>
        <v>0</v>
      </c>
      <c r="O419" s="108" t="e">
        <f>IF(D419="X",0,IF(E419="X",0,VLOOKUP(E419,'6'!$K$3:$L$16,2,FALSE)))</f>
        <v>#N/A</v>
      </c>
      <c r="P419" s="108" t="e">
        <f t="shared" si="13"/>
        <v>#N/A</v>
      </c>
    </row>
    <row r="420" spans="14:16">
      <c r="N420" s="108">
        <f t="shared" si="12"/>
        <v>0</v>
      </c>
      <c r="O420" s="108" t="e">
        <f>IF(D420="X",0,IF(E420="X",0,VLOOKUP(E420,'6'!$K$3:$L$16,2,FALSE)))</f>
        <v>#N/A</v>
      </c>
      <c r="P420" s="108" t="e">
        <f t="shared" si="13"/>
        <v>#N/A</v>
      </c>
    </row>
    <row r="421" spans="14:16">
      <c r="N421" s="108">
        <f t="shared" si="12"/>
        <v>0</v>
      </c>
      <c r="O421" s="108" t="e">
        <f>IF(D421="X",0,IF(E421="X",0,VLOOKUP(E421,'6'!$K$3:$L$16,2,FALSE)))</f>
        <v>#N/A</v>
      </c>
      <c r="P421" s="108" t="e">
        <f t="shared" si="13"/>
        <v>#N/A</v>
      </c>
    </row>
    <row r="422" spans="14:16">
      <c r="N422" s="108">
        <f t="shared" si="12"/>
        <v>0</v>
      </c>
      <c r="O422" s="108" t="e">
        <f>IF(D422="X",0,IF(E422="X",0,VLOOKUP(E422,'6'!$K$3:$L$16,2,FALSE)))</f>
        <v>#N/A</v>
      </c>
      <c r="P422" s="108" t="e">
        <f t="shared" si="13"/>
        <v>#N/A</v>
      </c>
    </row>
    <row r="423" spans="14:16">
      <c r="N423" s="108">
        <f t="shared" si="12"/>
        <v>0</v>
      </c>
      <c r="O423" s="108" t="e">
        <f>IF(D423="X",0,IF(E423="X",0,VLOOKUP(E423,'6'!$K$3:$L$16,2,FALSE)))</f>
        <v>#N/A</v>
      </c>
      <c r="P423" s="108" t="e">
        <f t="shared" si="13"/>
        <v>#N/A</v>
      </c>
    </row>
    <row r="424" spans="14:16">
      <c r="N424" s="108">
        <f t="shared" si="12"/>
        <v>0</v>
      </c>
      <c r="O424" s="108" t="e">
        <f>IF(D424="X",0,IF(E424="X",0,VLOOKUP(E424,'6'!$K$3:$L$16,2,FALSE)))</f>
        <v>#N/A</v>
      </c>
      <c r="P424" s="108" t="e">
        <f t="shared" si="13"/>
        <v>#N/A</v>
      </c>
    </row>
    <row r="425" spans="14:16">
      <c r="N425" s="108">
        <f t="shared" si="12"/>
        <v>0</v>
      </c>
      <c r="O425" s="108" t="e">
        <f>IF(D425="X",0,IF(E425="X",0,VLOOKUP(E425,'6'!$K$3:$L$16,2,FALSE)))</f>
        <v>#N/A</v>
      </c>
      <c r="P425" s="108" t="e">
        <f t="shared" si="13"/>
        <v>#N/A</v>
      </c>
    </row>
    <row r="426" spans="14:16">
      <c r="N426" s="108">
        <f t="shared" si="12"/>
        <v>0</v>
      </c>
      <c r="O426" s="108" t="e">
        <f>IF(D426="X",0,IF(E426="X",0,VLOOKUP(E426,'6'!$K$3:$L$16,2,FALSE)))</f>
        <v>#N/A</v>
      </c>
      <c r="P426" s="108" t="e">
        <f t="shared" si="13"/>
        <v>#N/A</v>
      </c>
    </row>
    <row r="427" spans="14:16">
      <c r="N427" s="108">
        <f t="shared" si="12"/>
        <v>0</v>
      </c>
      <c r="O427" s="108" t="e">
        <f>IF(D427="X",0,IF(E427="X",0,VLOOKUP(E427,'6'!$K$3:$L$16,2,FALSE)))</f>
        <v>#N/A</v>
      </c>
      <c r="P427" s="108" t="e">
        <f t="shared" si="13"/>
        <v>#N/A</v>
      </c>
    </row>
    <row r="428" spans="14:16">
      <c r="N428" s="108">
        <f t="shared" si="12"/>
        <v>0</v>
      </c>
      <c r="O428" s="108" t="e">
        <f>IF(D428="X",0,IF(E428="X",0,VLOOKUP(E428,'6'!$K$3:$L$16,2,FALSE)))</f>
        <v>#N/A</v>
      </c>
      <c r="P428" s="108" t="e">
        <f t="shared" si="13"/>
        <v>#N/A</v>
      </c>
    </row>
    <row r="429" spans="14:16">
      <c r="N429" s="108">
        <f t="shared" si="12"/>
        <v>0</v>
      </c>
      <c r="O429" s="108" t="e">
        <f>IF(D429="X",0,IF(E429="X",0,VLOOKUP(E429,'6'!$K$3:$L$16,2,FALSE)))</f>
        <v>#N/A</v>
      </c>
      <c r="P429" s="108" t="e">
        <f t="shared" si="13"/>
        <v>#N/A</v>
      </c>
    </row>
    <row r="430" spans="14:16">
      <c r="N430" s="108">
        <f t="shared" si="12"/>
        <v>0</v>
      </c>
      <c r="O430" s="108" t="e">
        <f>IF(D430="X",0,IF(E430="X",0,VLOOKUP(E430,'6'!$K$3:$L$16,2,FALSE)))</f>
        <v>#N/A</v>
      </c>
      <c r="P430" s="108" t="e">
        <f t="shared" si="13"/>
        <v>#N/A</v>
      </c>
    </row>
    <row r="431" spans="14:16">
      <c r="N431" s="108">
        <f t="shared" si="12"/>
        <v>0</v>
      </c>
      <c r="O431" s="108" t="e">
        <f>IF(D431="X",0,IF(E431="X",0,VLOOKUP(E431,'6'!$K$3:$L$16,2,FALSE)))</f>
        <v>#N/A</v>
      </c>
      <c r="P431" s="108" t="e">
        <f t="shared" si="13"/>
        <v>#N/A</v>
      </c>
    </row>
    <row r="432" spans="14:16">
      <c r="N432" s="108">
        <f t="shared" si="12"/>
        <v>0</v>
      </c>
      <c r="O432" s="108" t="e">
        <f>IF(D432="X",0,IF(E432="X",0,VLOOKUP(E432,'6'!$K$3:$L$16,2,FALSE)))</f>
        <v>#N/A</v>
      </c>
      <c r="P432" s="108" t="e">
        <f t="shared" si="13"/>
        <v>#N/A</v>
      </c>
    </row>
    <row r="433" spans="14:16">
      <c r="N433" s="108">
        <f t="shared" si="12"/>
        <v>0</v>
      </c>
      <c r="O433" s="108" t="e">
        <f>IF(D433="X",0,IF(E433="X",0,VLOOKUP(E433,'6'!$K$3:$L$16,2,FALSE)))</f>
        <v>#N/A</v>
      </c>
      <c r="P433" s="108" t="e">
        <f t="shared" si="13"/>
        <v>#N/A</v>
      </c>
    </row>
    <row r="434" spans="14:16">
      <c r="N434" s="108">
        <f t="shared" si="12"/>
        <v>0</v>
      </c>
      <c r="O434" s="108" t="e">
        <f>IF(D434="X",0,IF(E434="X",0,VLOOKUP(E434,'6'!$K$3:$L$16,2,FALSE)))</f>
        <v>#N/A</v>
      </c>
      <c r="P434" s="108" t="e">
        <f t="shared" si="13"/>
        <v>#N/A</v>
      </c>
    </row>
    <row r="435" spans="14:16">
      <c r="N435" s="108">
        <f t="shared" si="12"/>
        <v>0</v>
      </c>
      <c r="O435" s="108" t="e">
        <f>IF(D435="X",0,IF(E435="X",0,VLOOKUP(E435,'6'!$K$3:$L$16,2,FALSE)))</f>
        <v>#N/A</v>
      </c>
      <c r="P435" s="108" t="e">
        <f t="shared" si="13"/>
        <v>#N/A</v>
      </c>
    </row>
    <row r="436" spans="14:16">
      <c r="N436" s="108">
        <f t="shared" si="12"/>
        <v>0</v>
      </c>
      <c r="O436" s="108" t="e">
        <f>IF(D436="X",0,IF(E436="X",0,VLOOKUP(E436,'6'!$K$3:$L$16,2,FALSE)))</f>
        <v>#N/A</v>
      </c>
      <c r="P436" s="108" t="e">
        <f t="shared" si="13"/>
        <v>#N/A</v>
      </c>
    </row>
    <row r="437" spans="14:16">
      <c r="N437" s="108">
        <f t="shared" si="12"/>
        <v>0</v>
      </c>
      <c r="O437" s="108" t="e">
        <f>IF(D437="X",0,IF(E437="X",0,VLOOKUP(E437,'6'!$K$3:$L$16,2,FALSE)))</f>
        <v>#N/A</v>
      </c>
      <c r="P437" s="108" t="e">
        <f t="shared" si="13"/>
        <v>#N/A</v>
      </c>
    </row>
    <row r="438" spans="14:16">
      <c r="N438" s="108">
        <f t="shared" si="12"/>
        <v>0</v>
      </c>
      <c r="O438" s="108" t="e">
        <f>IF(D438="X",0,IF(E438="X",0,VLOOKUP(E438,'6'!$K$3:$L$16,2,FALSE)))</f>
        <v>#N/A</v>
      </c>
      <c r="P438" s="108" t="e">
        <f t="shared" si="13"/>
        <v>#N/A</v>
      </c>
    </row>
    <row r="439" spans="14:16">
      <c r="N439" s="108">
        <f t="shared" si="12"/>
        <v>0</v>
      </c>
      <c r="O439" s="108" t="e">
        <f>IF(D439="X",0,IF(E439="X",0,VLOOKUP(E439,'6'!$K$3:$L$16,2,FALSE)))</f>
        <v>#N/A</v>
      </c>
      <c r="P439" s="108" t="e">
        <f t="shared" si="13"/>
        <v>#N/A</v>
      </c>
    </row>
    <row r="440" spans="14:16">
      <c r="N440" s="108">
        <f t="shared" si="12"/>
        <v>0</v>
      </c>
      <c r="O440" s="108" t="e">
        <f>IF(D440="X",0,IF(E440="X",0,VLOOKUP(E440,'6'!$K$3:$L$16,2,FALSE)))</f>
        <v>#N/A</v>
      </c>
      <c r="P440" s="108" t="e">
        <f t="shared" si="13"/>
        <v>#N/A</v>
      </c>
    </row>
    <row r="441" spans="14:16">
      <c r="N441" s="108">
        <f t="shared" si="12"/>
        <v>0</v>
      </c>
      <c r="O441" s="108" t="e">
        <f>IF(D441="X",0,IF(E441="X",0,VLOOKUP(E441,'6'!$K$3:$L$16,2,FALSE)))</f>
        <v>#N/A</v>
      </c>
      <c r="P441" s="108" t="e">
        <f t="shared" si="13"/>
        <v>#N/A</v>
      </c>
    </row>
    <row r="442" spans="14:16">
      <c r="N442" s="108">
        <f t="shared" si="12"/>
        <v>0</v>
      </c>
      <c r="O442" s="108" t="e">
        <f>IF(D442="X",0,IF(E442="X",0,VLOOKUP(E442,'6'!$K$3:$L$16,2,FALSE)))</f>
        <v>#N/A</v>
      </c>
      <c r="P442" s="108" t="e">
        <f t="shared" si="13"/>
        <v>#N/A</v>
      </c>
    </row>
    <row r="443" spans="14:16">
      <c r="N443" s="108">
        <f t="shared" si="12"/>
        <v>0</v>
      </c>
      <c r="O443" s="108" t="e">
        <f>IF(D443="X",0,IF(E443="X",0,VLOOKUP(E443,'6'!$K$3:$L$16,2,FALSE)))</f>
        <v>#N/A</v>
      </c>
      <c r="P443" s="108" t="e">
        <f t="shared" si="13"/>
        <v>#N/A</v>
      </c>
    </row>
    <row r="444" spans="14:16">
      <c r="N444" s="108">
        <f t="shared" si="12"/>
        <v>0</v>
      </c>
      <c r="O444" s="108" t="e">
        <f>IF(D444="X",0,IF(E444="X",0,VLOOKUP(E444,'6'!$K$3:$L$16,2,FALSE)))</f>
        <v>#N/A</v>
      </c>
      <c r="P444" s="108" t="e">
        <f t="shared" si="13"/>
        <v>#N/A</v>
      </c>
    </row>
    <row r="445" spans="14:16">
      <c r="N445" s="108">
        <f t="shared" si="12"/>
        <v>0</v>
      </c>
      <c r="O445" s="108" t="e">
        <f>IF(D445="X",0,IF(E445="X",0,VLOOKUP(E445,'6'!$K$3:$L$16,2,FALSE)))</f>
        <v>#N/A</v>
      </c>
      <c r="P445" s="108" t="e">
        <f t="shared" si="13"/>
        <v>#N/A</v>
      </c>
    </row>
    <row r="446" spans="14:16">
      <c r="N446" s="108">
        <f t="shared" si="12"/>
        <v>0</v>
      </c>
      <c r="O446" s="108" t="e">
        <f>IF(D446="X",0,IF(E446="X",0,VLOOKUP(E446,'6'!$K$3:$L$16,2,FALSE)))</f>
        <v>#N/A</v>
      </c>
      <c r="P446" s="108" t="e">
        <f t="shared" si="13"/>
        <v>#N/A</v>
      </c>
    </row>
    <row r="447" spans="14:16">
      <c r="N447" s="108">
        <f t="shared" si="12"/>
        <v>0</v>
      </c>
      <c r="O447" s="108" t="e">
        <f>IF(D447="X",0,IF(E447="X",0,VLOOKUP(E447,'6'!$K$3:$L$16,2,FALSE)))</f>
        <v>#N/A</v>
      </c>
      <c r="P447" s="108" t="e">
        <f t="shared" si="13"/>
        <v>#N/A</v>
      </c>
    </row>
    <row r="448" spans="14:16">
      <c r="N448" s="108">
        <f t="shared" si="12"/>
        <v>0</v>
      </c>
      <c r="O448" s="108" t="e">
        <f>IF(D448="X",0,IF(E448="X",0,VLOOKUP(E448,'6'!$K$3:$L$16,2,FALSE)))</f>
        <v>#N/A</v>
      </c>
      <c r="P448" s="108" t="e">
        <f t="shared" si="13"/>
        <v>#N/A</v>
      </c>
    </row>
    <row r="449" spans="14:16">
      <c r="N449" s="108">
        <f t="shared" si="12"/>
        <v>0</v>
      </c>
      <c r="O449" s="108" t="e">
        <f>IF(D449="X",0,IF(E449="X",0,VLOOKUP(E449,'6'!$K$3:$L$16,2,FALSE)))</f>
        <v>#N/A</v>
      </c>
      <c r="P449" s="108" t="e">
        <f t="shared" si="13"/>
        <v>#N/A</v>
      </c>
    </row>
    <row r="450" spans="14:16">
      <c r="N450" s="108">
        <f t="shared" si="12"/>
        <v>0</v>
      </c>
      <c r="O450" s="108" t="e">
        <f>IF(D450="X",0,IF(E450="X",0,VLOOKUP(E450,'6'!$K$3:$L$16,2,FALSE)))</f>
        <v>#N/A</v>
      </c>
      <c r="P450" s="108" t="e">
        <f t="shared" si="13"/>
        <v>#N/A</v>
      </c>
    </row>
    <row r="451" spans="14:16">
      <c r="N451" s="108">
        <f t="shared" si="12"/>
        <v>0</v>
      </c>
      <c r="O451" s="108" t="e">
        <f>IF(D451="X",0,IF(E451="X",0,VLOOKUP(E451,'6'!$K$3:$L$16,2,FALSE)))</f>
        <v>#N/A</v>
      </c>
      <c r="P451" s="108" t="e">
        <f t="shared" si="13"/>
        <v>#N/A</v>
      </c>
    </row>
    <row r="452" spans="14:16">
      <c r="N452" s="108">
        <f t="shared" ref="N452:N494" si="14">SUM(F452:M452)</f>
        <v>0</v>
      </c>
      <c r="O452" s="108" t="e">
        <f>IF(D452="X",0,IF(E452="X",0,VLOOKUP(E452,'6'!$K$3:$L$16,2,FALSE)))</f>
        <v>#N/A</v>
      </c>
      <c r="P452" s="108" t="e">
        <f t="shared" ref="P452:P494" si="15">N452*O452</f>
        <v>#N/A</v>
      </c>
    </row>
    <row r="453" spans="14:16">
      <c r="N453" s="108">
        <f t="shared" si="14"/>
        <v>0</v>
      </c>
      <c r="O453" s="108" t="e">
        <f>IF(D453="X",0,IF(E453="X",0,VLOOKUP(E453,'6'!$K$3:$L$16,2,FALSE)))</f>
        <v>#N/A</v>
      </c>
      <c r="P453" s="108" t="e">
        <f t="shared" si="15"/>
        <v>#N/A</v>
      </c>
    </row>
    <row r="454" spans="14:16">
      <c r="N454" s="108">
        <f t="shared" si="14"/>
        <v>0</v>
      </c>
      <c r="O454" s="108" t="e">
        <f>IF(D454="X",0,IF(E454="X",0,VLOOKUP(E454,'6'!$K$3:$L$16,2,FALSE)))</f>
        <v>#N/A</v>
      </c>
      <c r="P454" s="108" t="e">
        <f t="shared" si="15"/>
        <v>#N/A</v>
      </c>
    </row>
    <row r="455" spans="14:16">
      <c r="N455" s="108">
        <f t="shared" si="14"/>
        <v>0</v>
      </c>
      <c r="O455" s="108" t="e">
        <f>IF(D455="X",0,IF(E455="X",0,VLOOKUP(E455,'6'!$K$3:$L$16,2,FALSE)))</f>
        <v>#N/A</v>
      </c>
      <c r="P455" s="108" t="e">
        <f t="shared" si="15"/>
        <v>#N/A</v>
      </c>
    </row>
    <row r="456" spans="14:16">
      <c r="N456" s="108">
        <f t="shared" si="14"/>
        <v>0</v>
      </c>
      <c r="O456" s="108" t="e">
        <f>IF(D456="X",0,IF(E456="X",0,VLOOKUP(E456,'6'!$K$3:$L$16,2,FALSE)))</f>
        <v>#N/A</v>
      </c>
      <c r="P456" s="108" t="e">
        <f t="shared" si="15"/>
        <v>#N/A</v>
      </c>
    </row>
    <row r="457" spans="14:16">
      <c r="N457" s="108">
        <f t="shared" si="14"/>
        <v>0</v>
      </c>
      <c r="O457" s="108" t="e">
        <f>IF(D457="X",0,IF(E457="X",0,VLOOKUP(E457,'6'!$K$3:$L$16,2,FALSE)))</f>
        <v>#N/A</v>
      </c>
      <c r="P457" s="108" t="e">
        <f t="shared" si="15"/>
        <v>#N/A</v>
      </c>
    </row>
    <row r="458" spans="14:16">
      <c r="N458" s="108">
        <f t="shared" si="14"/>
        <v>0</v>
      </c>
      <c r="O458" s="108" t="e">
        <f>IF(D458="X",0,IF(E458="X",0,VLOOKUP(E458,'6'!$K$3:$L$16,2,FALSE)))</f>
        <v>#N/A</v>
      </c>
      <c r="P458" s="108" t="e">
        <f t="shared" si="15"/>
        <v>#N/A</v>
      </c>
    </row>
    <row r="459" spans="14:16">
      <c r="N459" s="108">
        <f t="shared" si="14"/>
        <v>0</v>
      </c>
      <c r="O459" s="108" t="e">
        <f>IF(D459="X",0,IF(E459="X",0,VLOOKUP(E459,'6'!$K$3:$L$16,2,FALSE)))</f>
        <v>#N/A</v>
      </c>
      <c r="P459" s="108" t="e">
        <f t="shared" si="15"/>
        <v>#N/A</v>
      </c>
    </row>
    <row r="460" spans="14:16">
      <c r="N460" s="108">
        <f t="shared" si="14"/>
        <v>0</v>
      </c>
      <c r="O460" s="108" t="e">
        <f>IF(D460="X",0,IF(E460="X",0,VLOOKUP(E460,'6'!$K$3:$L$16,2,FALSE)))</f>
        <v>#N/A</v>
      </c>
      <c r="P460" s="108" t="e">
        <f t="shared" si="15"/>
        <v>#N/A</v>
      </c>
    </row>
    <row r="461" spans="14:16">
      <c r="N461" s="108">
        <f t="shared" si="14"/>
        <v>0</v>
      </c>
      <c r="O461" s="108" t="e">
        <f>IF(D461="X",0,IF(E461="X",0,VLOOKUP(E461,'6'!$K$3:$L$16,2,FALSE)))</f>
        <v>#N/A</v>
      </c>
      <c r="P461" s="108" t="e">
        <f t="shared" si="15"/>
        <v>#N/A</v>
      </c>
    </row>
    <row r="462" spans="14:16">
      <c r="N462" s="108">
        <f t="shared" si="14"/>
        <v>0</v>
      </c>
      <c r="O462" s="108" t="e">
        <f>IF(D462="X",0,IF(E462="X",0,VLOOKUP(E462,'6'!$K$3:$L$16,2,FALSE)))</f>
        <v>#N/A</v>
      </c>
      <c r="P462" s="108" t="e">
        <f t="shared" si="15"/>
        <v>#N/A</v>
      </c>
    </row>
    <row r="463" spans="14:16">
      <c r="N463" s="108">
        <f t="shared" si="14"/>
        <v>0</v>
      </c>
      <c r="O463" s="108" t="e">
        <f>IF(D463="X",0,IF(E463="X",0,VLOOKUP(E463,'6'!$K$3:$L$16,2,FALSE)))</f>
        <v>#N/A</v>
      </c>
      <c r="P463" s="108" t="e">
        <f t="shared" si="15"/>
        <v>#N/A</v>
      </c>
    </row>
    <row r="464" spans="14:16">
      <c r="N464" s="108">
        <f t="shared" si="14"/>
        <v>0</v>
      </c>
      <c r="O464" s="108" t="e">
        <f>IF(D464="X",0,IF(E464="X",0,VLOOKUP(E464,'6'!$K$3:$L$16,2,FALSE)))</f>
        <v>#N/A</v>
      </c>
      <c r="P464" s="108" t="e">
        <f t="shared" si="15"/>
        <v>#N/A</v>
      </c>
    </row>
    <row r="465" spans="14:16">
      <c r="N465" s="108">
        <f t="shared" si="14"/>
        <v>0</v>
      </c>
      <c r="O465" s="108" t="e">
        <f>IF(D465="X",0,IF(E465="X",0,VLOOKUP(E465,'6'!$K$3:$L$16,2,FALSE)))</f>
        <v>#N/A</v>
      </c>
      <c r="P465" s="108" t="e">
        <f t="shared" si="15"/>
        <v>#N/A</v>
      </c>
    </row>
    <row r="466" spans="14:16">
      <c r="N466" s="108">
        <f t="shared" si="14"/>
        <v>0</v>
      </c>
      <c r="O466" s="108" t="e">
        <f>IF(D466="X",0,IF(E466="X",0,VLOOKUP(E466,'6'!$K$3:$L$16,2,FALSE)))</f>
        <v>#N/A</v>
      </c>
      <c r="P466" s="108" t="e">
        <f t="shared" si="15"/>
        <v>#N/A</v>
      </c>
    </row>
    <row r="467" spans="14:16">
      <c r="N467" s="108">
        <f t="shared" si="14"/>
        <v>0</v>
      </c>
      <c r="O467" s="108" t="e">
        <f>IF(D467="X",0,IF(E467="X",0,VLOOKUP(E467,'6'!$K$3:$L$16,2,FALSE)))</f>
        <v>#N/A</v>
      </c>
      <c r="P467" s="108" t="e">
        <f t="shared" si="15"/>
        <v>#N/A</v>
      </c>
    </row>
    <row r="468" spans="14:16">
      <c r="N468" s="108">
        <f t="shared" si="14"/>
        <v>0</v>
      </c>
      <c r="O468" s="108" t="e">
        <f>IF(D468="X",0,IF(E468="X",0,VLOOKUP(E468,'6'!$K$3:$L$16,2,FALSE)))</f>
        <v>#N/A</v>
      </c>
      <c r="P468" s="108" t="e">
        <f t="shared" si="15"/>
        <v>#N/A</v>
      </c>
    </row>
    <row r="469" spans="14:16">
      <c r="N469" s="108">
        <f t="shared" si="14"/>
        <v>0</v>
      </c>
      <c r="O469" s="108" t="e">
        <f>IF(D469="X",0,IF(E469="X",0,VLOOKUP(E469,'6'!$K$3:$L$16,2,FALSE)))</f>
        <v>#N/A</v>
      </c>
      <c r="P469" s="108" t="e">
        <f t="shared" si="15"/>
        <v>#N/A</v>
      </c>
    </row>
    <row r="470" spans="14:16">
      <c r="N470" s="108">
        <f t="shared" si="14"/>
        <v>0</v>
      </c>
      <c r="O470" s="108" t="e">
        <f>IF(D470="X",0,IF(E470="X",0,VLOOKUP(E470,'6'!$K$3:$L$16,2,FALSE)))</f>
        <v>#N/A</v>
      </c>
      <c r="P470" s="108" t="e">
        <f t="shared" si="15"/>
        <v>#N/A</v>
      </c>
    </row>
    <row r="471" spans="14:16">
      <c r="N471" s="108">
        <f t="shared" si="14"/>
        <v>0</v>
      </c>
      <c r="O471" s="108" t="e">
        <f>IF(D471="X",0,IF(E471="X",0,VLOOKUP(E471,'6'!$K$3:$L$16,2,FALSE)))</f>
        <v>#N/A</v>
      </c>
      <c r="P471" s="108" t="e">
        <f t="shared" si="15"/>
        <v>#N/A</v>
      </c>
    </row>
    <row r="472" spans="14:16">
      <c r="N472" s="108">
        <f t="shared" si="14"/>
        <v>0</v>
      </c>
      <c r="O472" s="108" t="e">
        <f>IF(D472="X",0,IF(E472="X",0,VLOOKUP(E472,'6'!$K$3:$L$16,2,FALSE)))</f>
        <v>#N/A</v>
      </c>
      <c r="P472" s="108" t="e">
        <f t="shared" si="15"/>
        <v>#N/A</v>
      </c>
    </row>
    <row r="473" spans="14:16">
      <c r="N473" s="108">
        <f t="shared" si="14"/>
        <v>0</v>
      </c>
      <c r="O473" s="108" t="e">
        <f>IF(D473="X",0,IF(E473="X",0,VLOOKUP(E473,'6'!$K$3:$L$16,2,FALSE)))</f>
        <v>#N/A</v>
      </c>
      <c r="P473" s="108" t="e">
        <f t="shared" si="15"/>
        <v>#N/A</v>
      </c>
    </row>
    <row r="474" spans="14:16">
      <c r="N474" s="108">
        <f t="shared" si="14"/>
        <v>0</v>
      </c>
      <c r="O474" s="108" t="e">
        <f>IF(D474="X",0,IF(E474="X",0,VLOOKUP(E474,'6'!$K$3:$L$16,2,FALSE)))</f>
        <v>#N/A</v>
      </c>
      <c r="P474" s="108" t="e">
        <f t="shared" si="15"/>
        <v>#N/A</v>
      </c>
    </row>
    <row r="475" spans="14:16">
      <c r="N475" s="108">
        <f t="shared" si="14"/>
        <v>0</v>
      </c>
      <c r="O475" s="108" t="e">
        <f>IF(D475="X",0,IF(E475="X",0,VLOOKUP(E475,'6'!$K$3:$L$16,2,FALSE)))</f>
        <v>#N/A</v>
      </c>
      <c r="P475" s="108" t="e">
        <f t="shared" si="15"/>
        <v>#N/A</v>
      </c>
    </row>
    <row r="476" spans="14:16">
      <c r="N476" s="108">
        <f t="shared" si="14"/>
        <v>0</v>
      </c>
      <c r="O476" s="108" t="e">
        <f>IF(D476="X",0,IF(E476="X",0,VLOOKUP(E476,'6'!$K$3:$L$16,2,FALSE)))</f>
        <v>#N/A</v>
      </c>
      <c r="P476" s="108" t="e">
        <f t="shared" si="15"/>
        <v>#N/A</v>
      </c>
    </row>
    <row r="477" spans="14:16">
      <c r="N477" s="108">
        <f t="shared" si="14"/>
        <v>0</v>
      </c>
      <c r="O477" s="108" t="e">
        <f>IF(D477="X",0,IF(E477="X",0,VLOOKUP(E477,'6'!$K$3:$L$16,2,FALSE)))</f>
        <v>#N/A</v>
      </c>
      <c r="P477" s="108" t="e">
        <f t="shared" si="15"/>
        <v>#N/A</v>
      </c>
    </row>
    <row r="478" spans="14:16">
      <c r="N478" s="108">
        <f t="shared" si="14"/>
        <v>0</v>
      </c>
      <c r="O478" s="108" t="e">
        <f>IF(D478="X",0,IF(E478="X",0,VLOOKUP(E478,'6'!$K$3:$L$16,2,FALSE)))</f>
        <v>#N/A</v>
      </c>
      <c r="P478" s="108" t="e">
        <f t="shared" si="15"/>
        <v>#N/A</v>
      </c>
    </row>
    <row r="479" spans="14:16">
      <c r="N479" s="108">
        <f t="shared" si="14"/>
        <v>0</v>
      </c>
      <c r="O479" s="108" t="e">
        <f>IF(D479="X",0,IF(E479="X",0,VLOOKUP(E479,'6'!$K$3:$L$16,2,FALSE)))</f>
        <v>#N/A</v>
      </c>
      <c r="P479" s="108" t="e">
        <f t="shared" si="15"/>
        <v>#N/A</v>
      </c>
    </row>
    <row r="480" spans="14:16">
      <c r="N480" s="108">
        <f t="shared" si="14"/>
        <v>0</v>
      </c>
      <c r="O480" s="108" t="e">
        <f>IF(D480="X",0,IF(E480="X",0,VLOOKUP(E480,'6'!$K$3:$L$16,2,FALSE)))</f>
        <v>#N/A</v>
      </c>
      <c r="P480" s="108" t="e">
        <f t="shared" si="15"/>
        <v>#N/A</v>
      </c>
    </row>
    <row r="481" spans="3:23">
      <c r="N481" s="108">
        <f t="shared" si="14"/>
        <v>0</v>
      </c>
      <c r="O481" s="108" t="e">
        <f>IF(D481="X",0,IF(E481="X",0,VLOOKUP(E481,'6'!$K$3:$L$16,2,FALSE)))</f>
        <v>#N/A</v>
      </c>
      <c r="P481" s="108" t="e">
        <f t="shared" si="15"/>
        <v>#N/A</v>
      </c>
    </row>
    <row r="482" spans="3:23">
      <c r="N482" s="108">
        <f t="shared" si="14"/>
        <v>0</v>
      </c>
      <c r="O482" s="108" t="e">
        <f>IF(D482="X",0,IF(E482="X",0,VLOOKUP(E482,'6'!$K$3:$L$16,2,FALSE)))</f>
        <v>#N/A</v>
      </c>
      <c r="P482" s="108" t="e">
        <f t="shared" si="15"/>
        <v>#N/A</v>
      </c>
    </row>
    <row r="483" spans="3:23">
      <c r="N483" s="108">
        <f t="shared" si="14"/>
        <v>0</v>
      </c>
      <c r="O483" s="108" t="e">
        <f>IF(D483="X",0,IF(E483="X",0,VLOOKUP(E483,'6'!$K$3:$L$16,2,FALSE)))</f>
        <v>#N/A</v>
      </c>
      <c r="P483" s="108" t="e">
        <f t="shared" si="15"/>
        <v>#N/A</v>
      </c>
    </row>
    <row r="484" spans="3:23">
      <c r="N484" s="108">
        <f t="shared" si="14"/>
        <v>0</v>
      </c>
      <c r="O484" s="108" t="e">
        <f>IF(D484="X",0,IF(E484="X",0,VLOOKUP(E484,'6'!$K$3:$L$16,2,FALSE)))</f>
        <v>#N/A</v>
      </c>
      <c r="P484" s="108" t="e">
        <f t="shared" si="15"/>
        <v>#N/A</v>
      </c>
    </row>
    <row r="485" spans="3:23">
      <c r="N485" s="108">
        <f t="shared" si="14"/>
        <v>0</v>
      </c>
      <c r="O485" s="108" t="e">
        <f>IF(D485="X",0,IF(E485="X",0,VLOOKUP(E485,'6'!$K$3:$L$16,2,FALSE)))</f>
        <v>#N/A</v>
      </c>
      <c r="P485" s="108" t="e">
        <f t="shared" si="15"/>
        <v>#N/A</v>
      </c>
    </row>
    <row r="486" spans="3:23">
      <c r="N486" s="108">
        <f t="shared" si="14"/>
        <v>0</v>
      </c>
      <c r="O486" s="108" t="e">
        <f>IF(D486="X",0,IF(E486="X",0,VLOOKUP(E486,'6'!$K$3:$L$16,2,FALSE)))</f>
        <v>#N/A</v>
      </c>
      <c r="P486" s="108" t="e">
        <f t="shared" si="15"/>
        <v>#N/A</v>
      </c>
    </row>
    <row r="487" spans="3:23">
      <c r="N487" s="108">
        <f t="shared" si="14"/>
        <v>0</v>
      </c>
      <c r="O487" s="108" t="e">
        <f>IF(D487="X",0,IF(E487="X",0,VLOOKUP(E487,'6'!$K$3:$L$16,2,FALSE)))</f>
        <v>#N/A</v>
      </c>
      <c r="P487" s="108" t="e">
        <f t="shared" si="15"/>
        <v>#N/A</v>
      </c>
    </row>
    <row r="488" spans="3:23">
      <c r="N488" s="108">
        <f t="shared" si="14"/>
        <v>0</v>
      </c>
      <c r="O488" s="108" t="e">
        <f>IF(D488="X",0,IF(E488="X",0,VLOOKUP(E488,'6'!$K$3:$L$16,2,FALSE)))</f>
        <v>#N/A</v>
      </c>
      <c r="P488" s="108" t="e">
        <f t="shared" si="15"/>
        <v>#N/A</v>
      </c>
    </row>
    <row r="489" spans="3:23">
      <c r="N489" s="108">
        <f t="shared" si="14"/>
        <v>0</v>
      </c>
      <c r="O489" s="108" t="e">
        <f>IF(D489="X",0,IF(E489="X",0,VLOOKUP(E489,'6'!$K$3:$L$16,2,FALSE)))</f>
        <v>#N/A</v>
      </c>
      <c r="P489" s="108" t="e">
        <f t="shared" si="15"/>
        <v>#N/A</v>
      </c>
    </row>
    <row r="490" spans="3:23">
      <c r="N490" s="108">
        <f t="shared" si="14"/>
        <v>0</v>
      </c>
      <c r="O490" s="108" t="e">
        <f>IF(D490="X",0,IF(E490="X",0,VLOOKUP(E490,'6'!$K$3:$L$16,2,FALSE)))</f>
        <v>#N/A</v>
      </c>
      <c r="P490" s="108" t="e">
        <f t="shared" si="15"/>
        <v>#N/A</v>
      </c>
    </row>
    <row r="491" spans="3:23">
      <c r="N491" s="108">
        <f t="shared" si="14"/>
        <v>0</v>
      </c>
      <c r="O491" s="108" t="e">
        <f>IF(D491="X",0,IF(E491="X",0,VLOOKUP(E491,'6'!$K$3:$L$16,2,FALSE)))</f>
        <v>#N/A</v>
      </c>
      <c r="P491" s="108" t="e">
        <f t="shared" si="15"/>
        <v>#N/A</v>
      </c>
    </row>
    <row r="492" spans="3:23">
      <c r="N492" s="108">
        <f t="shared" si="14"/>
        <v>0</v>
      </c>
      <c r="O492" s="108" t="e">
        <f>IF(D492="X",0,IF(E492="X",0,VLOOKUP(E492,'6'!$K$3:$L$16,2,FALSE)))</f>
        <v>#N/A</v>
      </c>
      <c r="P492" s="108" t="e">
        <f t="shared" si="15"/>
        <v>#N/A</v>
      </c>
    </row>
    <row r="493" spans="3:23">
      <c r="N493" s="108">
        <f t="shared" si="14"/>
        <v>0</v>
      </c>
      <c r="O493" s="108" t="e">
        <f>IF(D493="X",0,IF(E493="X",0,VLOOKUP(E493,'6'!$K$3:$L$16,2,FALSE)))</f>
        <v>#N/A</v>
      </c>
      <c r="P493" s="108" t="e">
        <f t="shared" si="15"/>
        <v>#N/A</v>
      </c>
    </row>
    <row r="494" spans="3:23">
      <c r="N494" s="108">
        <f t="shared" si="14"/>
        <v>0</v>
      </c>
      <c r="O494" s="108" t="e">
        <f>IF(D494="X",0,IF(E494="X",0,VLOOKUP(E494,'6'!$K$3:$L$16,2,FALSE)))</f>
        <v>#N/A</v>
      </c>
      <c r="P494" s="108" t="e">
        <f t="shared" si="15"/>
        <v>#N/A</v>
      </c>
    </row>
    <row r="495" spans="3:23" ht="15.75" thickBot="1">
      <c r="C495" s="109" t="s">
        <v>173</v>
      </c>
      <c r="D495" s="79"/>
      <c r="E495" s="79"/>
      <c r="F495" s="91">
        <f t="shared" ref="F495:M495" si="16">SUM(F4:F494)</f>
        <v>0</v>
      </c>
      <c r="G495" s="91">
        <f t="shared" si="16"/>
        <v>0</v>
      </c>
      <c r="H495" s="91">
        <f t="shared" si="16"/>
        <v>0</v>
      </c>
      <c r="I495" s="91">
        <f t="shared" si="16"/>
        <v>0</v>
      </c>
      <c r="J495" s="91">
        <f t="shared" si="16"/>
        <v>0</v>
      </c>
      <c r="K495" s="91">
        <f t="shared" si="16"/>
        <v>0</v>
      </c>
      <c r="L495" s="91">
        <f t="shared" si="16"/>
        <v>0</v>
      </c>
      <c r="M495" s="91">
        <f t="shared" si="16"/>
        <v>0</v>
      </c>
      <c r="Q495" s="79" t="s">
        <v>174</v>
      </c>
      <c r="R495" s="91">
        <f t="shared" ref="R495:W495" si="17">SUM(R4:R494)</f>
        <v>0</v>
      </c>
      <c r="S495" s="91">
        <f t="shared" si="17"/>
        <v>0</v>
      </c>
      <c r="T495" s="91">
        <f t="shared" si="17"/>
        <v>0</v>
      </c>
      <c r="U495" s="91">
        <f t="shared" si="17"/>
        <v>0</v>
      </c>
      <c r="V495" s="91">
        <f t="shared" si="17"/>
        <v>0</v>
      </c>
      <c r="W495" s="91">
        <f t="shared" si="17"/>
        <v>0</v>
      </c>
    </row>
    <row r="496" spans="3:23" ht="15.75" thickTop="1"/>
    <row r="498" spans="3:16">
      <c r="C498" s="80" t="s">
        <v>172</v>
      </c>
      <c r="F498" s="33"/>
      <c r="G498" s="33"/>
      <c r="H498" s="33"/>
      <c r="I498" s="33"/>
      <c r="J498" s="33"/>
      <c r="K498" s="33"/>
      <c r="L498" s="33"/>
      <c r="M498" s="33"/>
      <c r="N498" s="81" t="s">
        <v>186</v>
      </c>
      <c r="O498" s="33"/>
      <c r="P498" s="81" t="s">
        <v>177</v>
      </c>
    </row>
    <row r="499" spans="3:16">
      <c r="C499" s="81" t="str">
        <f>IF('6'!K3="", "Vrije categorie",'6'!K3)</f>
        <v>A</v>
      </c>
      <c r="F499" s="92" cm="1">
        <f t="array" ref="F499">SUMPRODUCT(--($E$4:$E$494=C499),--($D$4:$D$494=""),$F$4:$F$494)</f>
        <v>0</v>
      </c>
      <c r="G499" s="92" cm="1">
        <f t="array" ref="G499">SUMPRODUCT(--($E$4:$E$494=C499),--($D$4:$D$494=""),$G$4:$G$494)</f>
        <v>0</v>
      </c>
      <c r="H499" s="92" cm="1">
        <f t="array" ref="H499">SUMPRODUCT(--($E$4:$E$494=C499),--($D$4:$D$494=""),$H$4:$H$494)</f>
        <v>0</v>
      </c>
      <c r="I499" s="92" cm="1">
        <f t="array" ref="I499">SUMPRODUCT(--($E$4:$E$494=C499),--($D$4:$D$494=""),$I$4:$I$494)</f>
        <v>0</v>
      </c>
      <c r="J499" s="92" cm="1">
        <f t="array" ref="J499">SUMPRODUCT(--($E$4:$E$494=C499),--($D$4:$D$494=""),$J$4:$J$494)</f>
        <v>0</v>
      </c>
      <c r="K499" s="92" cm="1">
        <f t="array" ref="K499">SUMPRODUCT(--($E$4:$E$494=C499),--($D$4:$D$494=""),$K$4:$K$494)</f>
        <v>0</v>
      </c>
      <c r="L499" s="92" cm="1">
        <f t="array" ref="L499">SUMPRODUCT(--($E$4:$E$494=C499),--($D$4:$D$494=""),$L$4:$L$494)</f>
        <v>0</v>
      </c>
      <c r="M499" s="92" cm="1">
        <f t="array" ref="M499">SUMPRODUCT(--($E$4:$E$494=C499),--($D$4:$D$494=""),$M$4:$M$494)</f>
        <v>0</v>
      </c>
      <c r="N499" s="92">
        <f>SUM(F499:M499)</f>
        <v>0</v>
      </c>
      <c r="O499" s="81"/>
      <c r="P499" s="92" t="e" cm="1">
        <f t="array" ref="P499">SUMPRODUCT(--($E$4:$E$494=C499),--($D$4:$D$494=""),$P$4:$P$494)</f>
        <v>#N/A</v>
      </c>
    </row>
    <row r="500" spans="3:16">
      <c r="C500" s="81" t="str">
        <f>IF('6'!K4="", "Vrije categorie",'6'!K4)</f>
        <v>B</v>
      </c>
      <c r="F500" s="92" cm="1">
        <f t="array" ref="F500">SUMPRODUCT(--($E$4:$E$494=C500),--($D$4:$D$494=""),$F$4:$F$494)</f>
        <v>0</v>
      </c>
      <c r="G500" s="92" cm="1">
        <f t="array" ref="G500">SUMPRODUCT(--($E$4:$E$494=C500),--($D$4:$D$494=""),$G$4:$G$494)</f>
        <v>0</v>
      </c>
      <c r="H500" s="92" cm="1">
        <f t="array" ref="H500">SUMPRODUCT(--($E$4:$E$494=C500),--($D$4:$D$494=""),$H$4:$H$494)</f>
        <v>0</v>
      </c>
      <c r="I500" s="92" cm="1">
        <f t="array" ref="I500">SUMPRODUCT(--($E$4:$E$494=C500),--($D$4:$D$494=""),$I$4:$I$494)</f>
        <v>0</v>
      </c>
      <c r="J500" s="92" cm="1">
        <f t="array" ref="J500">SUMPRODUCT(--($E$4:$E$494=C500),--($D$4:$D$494=""),$J$4:$J$494)</f>
        <v>0</v>
      </c>
      <c r="K500" s="92" cm="1">
        <f t="array" ref="K500">SUMPRODUCT(--($E$4:$E$494=C500),--($D$4:$D$494=""),$K$4:$K$494)</f>
        <v>0</v>
      </c>
      <c r="L500" s="92" cm="1">
        <f t="array" ref="L500">SUMPRODUCT(--($E$4:$E$494=C500),--($D$4:$D$494=""),$L$4:$L$494)</f>
        <v>0</v>
      </c>
      <c r="M500" s="92" cm="1">
        <f t="array" ref="M500">SUMPRODUCT(--($E$4:$E$494=C500),--($D$4:$D$494=""),$M$4:$M$494)</f>
        <v>0</v>
      </c>
      <c r="N500" s="92">
        <f t="shared" ref="N500:N512" si="18">SUM(F500:M500)</f>
        <v>0</v>
      </c>
      <c r="O500" s="81"/>
      <c r="P500" s="92" t="e" cm="1">
        <f t="array" ref="P500">SUMPRODUCT(--($E$4:$E$494=C500),--($D$4:$D$494=""),$P$4:$P$494)</f>
        <v>#N/A</v>
      </c>
    </row>
    <row r="501" spans="3:16">
      <c r="C501" s="81" t="str">
        <f>IF('6'!K5="", "Vrije categorie",'6'!K5)</f>
        <v>C</v>
      </c>
      <c r="F501" s="92" cm="1">
        <f t="array" ref="F501">SUMPRODUCT(--($E$4:$E$494=C501),--($D$4:$D$494=""),$F$4:$F$494)</f>
        <v>0</v>
      </c>
      <c r="G501" s="92" cm="1">
        <f t="array" ref="G501">SUMPRODUCT(--($E$4:$E$494=C501),--($D$4:$D$494=""),$G$4:$G$494)</f>
        <v>0</v>
      </c>
      <c r="H501" s="92" cm="1">
        <f t="array" ref="H501">SUMPRODUCT(--($E$4:$E$494=C501),--($D$4:$D$494=""),$H$4:$H$494)</f>
        <v>0</v>
      </c>
      <c r="I501" s="92" cm="1">
        <f t="array" ref="I501">SUMPRODUCT(--($E$4:$E$494=C501),--($D$4:$D$494=""),$I$4:$I$494)</f>
        <v>0</v>
      </c>
      <c r="J501" s="92" cm="1">
        <f t="array" ref="J501">SUMPRODUCT(--($E$4:$E$494=C501),--($D$4:$D$494=""),$J$4:$J$494)</f>
        <v>0</v>
      </c>
      <c r="K501" s="92" cm="1">
        <f t="array" ref="K501">SUMPRODUCT(--($E$4:$E$494=C501),--($D$4:$D$494=""),$K$4:$K$494)</f>
        <v>0</v>
      </c>
      <c r="L501" s="92" cm="1">
        <f t="array" ref="L501">SUMPRODUCT(--($E$4:$E$494=C501),--($D$4:$D$494=""),$L$4:$L$494)</f>
        <v>0</v>
      </c>
      <c r="M501" s="92" cm="1">
        <f t="array" ref="M501">SUMPRODUCT(--($E$4:$E$494=C501),--($D$4:$D$494=""),$M$4:$M$494)</f>
        <v>0</v>
      </c>
      <c r="N501" s="92">
        <f t="shared" si="18"/>
        <v>0</v>
      </c>
      <c r="O501" s="81"/>
      <c r="P501" s="92" t="e" cm="1">
        <f t="array" ref="P501">SUMPRODUCT(--($E$4:$E$494=C501),--($D$4:$D$494=""),$P$4:$P$494)</f>
        <v>#N/A</v>
      </c>
    </row>
    <row r="502" spans="3:16">
      <c r="C502" s="81" t="str">
        <f>IF('6'!K6="", "Vrije categorie",'6'!K6)</f>
        <v>D</v>
      </c>
      <c r="F502" s="92" cm="1">
        <f t="array" ref="F502">SUMPRODUCT(--($E$4:$E$494=C502),--($D$4:$D$494=""),$F$4:$F$494)</f>
        <v>0</v>
      </c>
      <c r="G502" s="92" cm="1">
        <f t="array" ref="G502">SUMPRODUCT(--($E$4:$E$494=C502),--($D$4:$D$494=""),$G$4:$G$494)</f>
        <v>0</v>
      </c>
      <c r="H502" s="92" cm="1">
        <f t="array" ref="H502">SUMPRODUCT(--($E$4:$E$494=C502),--($D$4:$D$494=""),$H$4:$H$494)</f>
        <v>0</v>
      </c>
      <c r="I502" s="92" cm="1">
        <f t="array" ref="I502">SUMPRODUCT(--($E$4:$E$494=C502),--($D$4:$D$494=""),$I$4:$I$494)</f>
        <v>0</v>
      </c>
      <c r="J502" s="92" cm="1">
        <f t="array" ref="J502">SUMPRODUCT(--($E$4:$E$494=C502),--($D$4:$D$494=""),$J$4:$J$494)</f>
        <v>0</v>
      </c>
      <c r="K502" s="92" cm="1">
        <f t="array" ref="K502">SUMPRODUCT(--($E$4:$E$494=C502),--($D$4:$D$494=""),$K$4:$K$494)</f>
        <v>0</v>
      </c>
      <c r="L502" s="92" cm="1">
        <f t="array" ref="L502">SUMPRODUCT(--($E$4:$E$494=C502),--($D$4:$D$494=""),$L$4:$L$494)</f>
        <v>0</v>
      </c>
      <c r="M502" s="92" cm="1">
        <f t="array" ref="M502">SUMPRODUCT(--($E$4:$E$494=C502),--($D$4:$D$494=""),$M$4:$M$494)</f>
        <v>0</v>
      </c>
      <c r="N502" s="92">
        <f t="shared" si="18"/>
        <v>0</v>
      </c>
      <c r="O502" s="81"/>
      <c r="P502" s="92" t="e" cm="1">
        <f t="array" ref="P502">SUMPRODUCT(--($E$4:$E$494=C502),--($D$4:$D$494=""),$P$4:$P$494)</f>
        <v>#N/A</v>
      </c>
    </row>
    <row r="503" spans="3:16">
      <c r="C503" s="81" t="str">
        <f>IF('6'!K7="", "Vrije categorie",'6'!K7)</f>
        <v>E</v>
      </c>
      <c r="F503" s="92" cm="1">
        <f t="array" ref="F503">SUMPRODUCT(--($E$4:$E$494=C503),--($D$4:$D$494=""),$F$4:$F$494)</f>
        <v>0</v>
      </c>
      <c r="G503" s="92" cm="1">
        <f t="array" ref="G503">SUMPRODUCT(--($E$4:$E$494=C503),--($D$4:$D$494=""),$G$4:$G$494)</f>
        <v>0</v>
      </c>
      <c r="H503" s="92" cm="1">
        <f t="array" ref="H503">SUMPRODUCT(--($E$4:$E$494=C503),--($D$4:$D$494=""),$H$4:$H$494)</f>
        <v>0</v>
      </c>
      <c r="I503" s="92" cm="1">
        <f t="array" ref="I503">SUMPRODUCT(--($E$4:$E$494=C503),--($D$4:$D$494=""),$I$4:$I$494)</f>
        <v>0</v>
      </c>
      <c r="J503" s="92" cm="1">
        <f t="array" ref="J503">SUMPRODUCT(--($E$4:$E$494=C503),--($D$4:$D$494=""),$J$4:$J$494)</f>
        <v>0</v>
      </c>
      <c r="K503" s="92" cm="1">
        <f t="array" ref="K503">SUMPRODUCT(--($E$4:$E$494=C503),--($D$4:$D$494=""),$K$4:$K$494)</f>
        <v>0</v>
      </c>
      <c r="L503" s="92" cm="1">
        <f t="array" ref="L503">SUMPRODUCT(--($E$4:$E$494=C503),--($D$4:$D$494=""),$L$4:$L$494)</f>
        <v>0</v>
      </c>
      <c r="M503" s="92" cm="1">
        <f t="array" ref="M503">SUMPRODUCT(--($E$4:$E$494=C503),--($D$4:$D$494=""),$M$4:$M$494)</f>
        <v>0</v>
      </c>
      <c r="N503" s="92">
        <f t="shared" si="18"/>
        <v>0</v>
      </c>
      <c r="O503" s="81"/>
      <c r="P503" s="92" t="e" cm="1">
        <f t="array" ref="P503">SUMPRODUCT(--($E$4:$E$494=C503),--($D$4:$D$494=""),$P$4:$P$494)</f>
        <v>#N/A</v>
      </c>
    </row>
    <row r="504" spans="3:16">
      <c r="C504" s="81" t="str">
        <f>IF('6'!K8="", "Vrije categorie",'6'!K8)</f>
        <v>F</v>
      </c>
      <c r="F504" s="92" cm="1">
        <f t="array" ref="F504">SUMPRODUCT(--($E$4:$E$494=C504),--($D$4:$D$494=""),$F$4:$F$494)</f>
        <v>0</v>
      </c>
      <c r="G504" s="92" cm="1">
        <f t="array" ref="G504">SUMPRODUCT(--($E$4:$E$494=C504),--($D$4:$D$494=""),$G$4:$G$494)</f>
        <v>0</v>
      </c>
      <c r="H504" s="92" cm="1">
        <f t="array" ref="H504">SUMPRODUCT(--($E$4:$E$494=C504),--($D$4:$D$494=""),$H$4:$H$494)</f>
        <v>0</v>
      </c>
      <c r="I504" s="92" cm="1">
        <f t="array" ref="I504">SUMPRODUCT(--($E$4:$E$494=C504),--($D$4:$D$494=""),$I$4:$I$494)</f>
        <v>0</v>
      </c>
      <c r="J504" s="92" cm="1">
        <f t="array" ref="J504">SUMPRODUCT(--($E$4:$E$494=C504),--($D$4:$D$494=""),$J$4:$J$494)</f>
        <v>0</v>
      </c>
      <c r="K504" s="92" cm="1">
        <f t="array" ref="K504">SUMPRODUCT(--($E$4:$E$494=C504),--($D$4:$D$494=""),$K$4:$K$494)</f>
        <v>0</v>
      </c>
      <c r="L504" s="92" cm="1">
        <f t="array" ref="L504">SUMPRODUCT(--($E$4:$E$494=C504),--($D$4:$D$494=""),$L$4:$L$494)</f>
        <v>0</v>
      </c>
      <c r="M504" s="92" cm="1">
        <f t="array" ref="M504">SUMPRODUCT(--($E$4:$E$494=C504),--($D$4:$D$494=""),$M$4:$M$494)</f>
        <v>0</v>
      </c>
      <c r="N504" s="92">
        <f t="shared" si="18"/>
        <v>0</v>
      </c>
      <c r="O504" s="81"/>
      <c r="P504" s="92" t="e" cm="1">
        <f t="array" ref="P504">SUMPRODUCT(--($E$4:$E$494=C504),--($D$4:$D$494=""),$P$4:$P$494)</f>
        <v>#N/A</v>
      </c>
    </row>
    <row r="505" spans="3:16">
      <c r="C505" s="81" t="str">
        <f>IF('6'!K9="", "Vrije categorie",'6'!K9)</f>
        <v>G</v>
      </c>
      <c r="F505" s="92" cm="1">
        <f t="array" ref="F505">SUMPRODUCT(--($E$4:$E$494=C505),--($D$4:$D$494=""),$F$4:$F$494)</f>
        <v>0</v>
      </c>
      <c r="G505" s="92" cm="1">
        <f t="array" ref="G505">SUMPRODUCT(--($E$4:$E$494=C505),--($D$4:$D$494=""),$G$4:$G$494)</f>
        <v>0</v>
      </c>
      <c r="H505" s="92" cm="1">
        <f t="array" ref="H505">SUMPRODUCT(--($E$4:$E$494=C505),--($D$4:$D$494=""),$H$4:$H$494)</f>
        <v>0</v>
      </c>
      <c r="I505" s="92" cm="1">
        <f t="array" ref="I505">SUMPRODUCT(--($E$4:$E$494=C505),--($D$4:$D$494=""),$I$4:$I$494)</f>
        <v>0</v>
      </c>
      <c r="J505" s="92" cm="1">
        <f t="array" ref="J505">SUMPRODUCT(--($E$4:$E$494=C505),--($D$4:$D$494=""),$J$4:$J$494)</f>
        <v>0</v>
      </c>
      <c r="K505" s="92" cm="1">
        <f t="array" ref="K505">SUMPRODUCT(--($E$4:$E$494=C505),--($D$4:$D$494=""),$K$4:$K$494)</f>
        <v>0</v>
      </c>
      <c r="L505" s="92" cm="1">
        <f t="array" ref="L505">SUMPRODUCT(--($E$4:$E$494=C505),--($D$4:$D$494=""),$L$4:$L$494)</f>
        <v>0</v>
      </c>
      <c r="M505" s="92" cm="1">
        <f t="array" ref="M505">SUMPRODUCT(--($E$4:$E$494=C505),--($D$4:$D$494=""),$M$4:$M$494)</f>
        <v>0</v>
      </c>
      <c r="N505" s="92">
        <f t="shared" si="18"/>
        <v>0</v>
      </c>
      <c r="O505" s="81"/>
      <c r="P505" s="92" t="e" cm="1">
        <f t="array" ref="P505">SUMPRODUCT(--($E$4:$E$494=C505),--($D$4:$D$494=""),$P$4:$P$494)</f>
        <v>#N/A</v>
      </c>
    </row>
    <row r="506" spans="3:16">
      <c r="C506" s="81" t="str">
        <f>IF('6'!K10="", "Vrije categorie",'6'!K10)</f>
        <v>H</v>
      </c>
      <c r="F506" s="92" cm="1">
        <f t="array" ref="F506">SUMPRODUCT(--($E$4:$E$494=C506),--($D$4:$D$494=""),$F$4:$F$494)</f>
        <v>0</v>
      </c>
      <c r="G506" s="92" cm="1">
        <f t="array" ref="G506">SUMPRODUCT(--($E$4:$E$494=C506),--($D$4:$D$494=""),$G$4:$G$494)</f>
        <v>0</v>
      </c>
      <c r="H506" s="92" cm="1">
        <f t="array" ref="H506">SUMPRODUCT(--($E$4:$E$494=C506),--($D$4:$D$494=""),$H$4:$H$494)</f>
        <v>0</v>
      </c>
      <c r="I506" s="92" cm="1">
        <f t="array" ref="I506">SUMPRODUCT(--($E$4:$E$494=C506),--($D$4:$D$494=""),$I$4:$I$494)</f>
        <v>0</v>
      </c>
      <c r="J506" s="92" cm="1">
        <f t="array" ref="J506">SUMPRODUCT(--($E$4:$E$494=C506),--($D$4:$D$494=""),$J$4:$J$494)</f>
        <v>0</v>
      </c>
      <c r="K506" s="92" cm="1">
        <f t="array" ref="K506">SUMPRODUCT(--($E$4:$E$494=C506),--($D$4:$D$494=""),$K$4:$K$494)</f>
        <v>0</v>
      </c>
      <c r="L506" s="92" cm="1">
        <f t="array" ref="L506">SUMPRODUCT(--($E$4:$E$494=C506),--($D$4:$D$494=""),$L$4:$L$494)</f>
        <v>0</v>
      </c>
      <c r="M506" s="92" cm="1">
        <f t="array" ref="M506">SUMPRODUCT(--($E$4:$E$494=C506),--($D$4:$D$494=""),$M$4:$M$494)</f>
        <v>0</v>
      </c>
      <c r="N506" s="92">
        <f t="shared" si="18"/>
        <v>0</v>
      </c>
      <c r="O506" s="81"/>
      <c r="P506" s="92" t="e" cm="1">
        <f t="array" ref="P506">SUMPRODUCT(--($E$4:$E$494=C506),--($D$4:$D$494=""),$P$4:$P$494)</f>
        <v>#N/A</v>
      </c>
    </row>
    <row r="507" spans="3:16">
      <c r="C507" s="81" t="str">
        <f>IF('6'!K11="", "Vrije categorie",'6'!K11)</f>
        <v>I</v>
      </c>
      <c r="F507" s="92" cm="1">
        <f t="array" ref="F507">SUMPRODUCT(--($E$4:$E$494=C507),--($D$4:$D$494=""),$F$4:$F$494)</f>
        <v>0</v>
      </c>
      <c r="G507" s="92" cm="1">
        <f t="array" ref="G507">SUMPRODUCT(--($E$4:$E$494=C507),--($D$4:$D$494=""),$G$4:$G$494)</f>
        <v>0</v>
      </c>
      <c r="H507" s="92" cm="1">
        <f t="array" ref="H507">SUMPRODUCT(--($E$4:$E$494=C507),--($D$4:$D$494=""),$H$4:$H$494)</f>
        <v>0</v>
      </c>
      <c r="I507" s="92" cm="1">
        <f t="array" ref="I507">SUMPRODUCT(--($E$4:$E$494=C507),--($D$4:$D$494=""),$I$4:$I$494)</f>
        <v>0</v>
      </c>
      <c r="J507" s="92" cm="1">
        <f t="array" ref="J507">SUMPRODUCT(--($E$4:$E$494=C507),--($D$4:$D$494=""),$J$4:$J$494)</f>
        <v>0</v>
      </c>
      <c r="K507" s="92" cm="1">
        <f t="array" ref="K507">SUMPRODUCT(--($E$4:$E$494=C507),--($D$4:$D$494=""),$K$4:$K$494)</f>
        <v>0</v>
      </c>
      <c r="L507" s="92" cm="1">
        <f t="array" ref="L507">SUMPRODUCT(--($E$4:$E$494=C507),--($D$4:$D$494=""),$L$4:$L$494)</f>
        <v>0</v>
      </c>
      <c r="M507" s="92" cm="1">
        <f t="array" ref="M507">SUMPRODUCT(--($E$4:$E$494=C507),--($D$4:$D$494=""),$M$4:$M$494)</f>
        <v>0</v>
      </c>
      <c r="N507" s="92">
        <f t="shared" si="18"/>
        <v>0</v>
      </c>
      <c r="O507" s="81"/>
      <c r="P507" s="92" t="e" cm="1">
        <f t="array" ref="P507">SUMPRODUCT(--($E$4:$E$494=C507),--($D$4:$D$494=""),$P$4:$P$494)</f>
        <v>#N/A</v>
      </c>
    </row>
    <row r="508" spans="3:16">
      <c r="C508" s="81" t="str">
        <f>IF('6'!K12="", "Vrije categorie",'6'!K12)</f>
        <v>J</v>
      </c>
      <c r="F508" s="92" cm="1">
        <f t="array" ref="F508">SUMPRODUCT(--($E$4:$E$494=C508),--($D$4:$D$494=""),$F$4:$F$494)</f>
        <v>0</v>
      </c>
      <c r="G508" s="92" cm="1">
        <f t="array" ref="G508">SUMPRODUCT(--($E$4:$E$494=C508),--($D$4:$D$494=""),$G$4:$G$494)</f>
        <v>0</v>
      </c>
      <c r="H508" s="92" cm="1">
        <f t="array" ref="H508">SUMPRODUCT(--($E$4:$E$494=C508),--($D$4:$D$494=""),$H$4:$H$494)</f>
        <v>0</v>
      </c>
      <c r="I508" s="92" cm="1">
        <f t="array" ref="I508">SUMPRODUCT(--($E$4:$E$494=C508),--($D$4:$D$494=""),$I$4:$I$494)</f>
        <v>0</v>
      </c>
      <c r="J508" s="92" cm="1">
        <f t="array" ref="J508">SUMPRODUCT(--($E$4:$E$494=C508),--($D$4:$D$494=""),$J$4:$J$494)</f>
        <v>0</v>
      </c>
      <c r="K508" s="92" cm="1">
        <f t="array" ref="K508">SUMPRODUCT(--($E$4:$E$494=C508),--($D$4:$D$494=""),$K$4:$K$494)</f>
        <v>0</v>
      </c>
      <c r="L508" s="92" cm="1">
        <f t="array" ref="L508">SUMPRODUCT(--($E$4:$E$494=C508),--($D$4:$D$494=""),$L$4:$L$494)</f>
        <v>0</v>
      </c>
      <c r="M508" s="92" cm="1">
        <f t="array" ref="M508">SUMPRODUCT(--($E$4:$E$494=C508),--($D$4:$D$494=""),$M$4:$M$494)</f>
        <v>0</v>
      </c>
      <c r="N508" s="92">
        <f t="shared" si="18"/>
        <v>0</v>
      </c>
      <c r="O508" s="81"/>
      <c r="P508" s="92" t="e" cm="1">
        <f t="array" ref="P508">SUMPRODUCT(--($E$4:$E$494=C508),--($D$4:$D$494=""),$P$4:$P$494)</f>
        <v>#N/A</v>
      </c>
    </row>
    <row r="509" spans="3:16">
      <c r="C509" s="81" t="str">
        <f>IF('6'!K13="", "Vrije categorie",'6'!K13)</f>
        <v>K</v>
      </c>
      <c r="F509" s="92" cm="1">
        <f t="array" ref="F509">SUMPRODUCT(--($E$4:$E$494=C509),--($D$4:$D$494=""),$F$4:$F$494)</f>
        <v>0</v>
      </c>
      <c r="G509" s="92" cm="1">
        <f t="array" ref="G509">SUMPRODUCT(--($E$4:$E$494=C509),--($D$4:$D$494=""),$G$4:$G$494)</f>
        <v>0</v>
      </c>
      <c r="H509" s="92" cm="1">
        <f t="array" ref="H509">SUMPRODUCT(--($E$4:$E$494=C509),--($D$4:$D$494=""),$H$4:$H$494)</f>
        <v>0</v>
      </c>
      <c r="I509" s="92" cm="1">
        <f t="array" ref="I509">SUMPRODUCT(--($E$4:$E$494=C509),--($D$4:$D$494=""),$I$4:$I$494)</f>
        <v>0</v>
      </c>
      <c r="J509" s="92" cm="1">
        <f t="array" ref="J509">SUMPRODUCT(--($E$4:$E$494=C509),--($D$4:$D$494=""),$J$4:$J$494)</f>
        <v>0</v>
      </c>
      <c r="K509" s="92" cm="1">
        <f t="array" ref="K509">SUMPRODUCT(--($E$4:$E$494=C509),--($D$4:$D$494=""),$K$4:$K$494)</f>
        <v>0</v>
      </c>
      <c r="L509" s="92" cm="1">
        <f t="array" ref="L509">SUMPRODUCT(--($E$4:$E$494=C509),--($D$4:$D$494=""),$L$4:$L$494)</f>
        <v>0</v>
      </c>
      <c r="M509" s="92" cm="1">
        <f t="array" ref="M509">SUMPRODUCT(--($E$4:$E$494=C509),--($D$4:$D$494=""),$M$4:$M$494)</f>
        <v>0</v>
      </c>
      <c r="N509" s="92">
        <f t="shared" si="18"/>
        <v>0</v>
      </c>
      <c r="O509" s="81"/>
      <c r="P509" s="92" t="e" cm="1">
        <f t="array" ref="P509">SUMPRODUCT(--($E$4:$E$494=C509),--($D$4:$D$494=""),$P$4:$P$494)</f>
        <v>#N/A</v>
      </c>
    </row>
    <row r="510" spans="3:16">
      <c r="C510" s="81" t="str">
        <f>IF('6'!K14="", "Vrije categorie",'6'!K14)</f>
        <v>Vrije categorie</v>
      </c>
      <c r="F510" s="92" cm="1">
        <f t="array" ref="F510">SUMPRODUCT(--($E$4:$E$494=C510),--($D$4:$D$494=""),$F$4:$F$494)</f>
        <v>0</v>
      </c>
      <c r="G510" s="92" cm="1">
        <f t="array" ref="G510">SUMPRODUCT(--($E$4:$E$494=C510),--($D$4:$D$494=""),$G$4:$G$494)</f>
        <v>0</v>
      </c>
      <c r="H510" s="92" cm="1">
        <f t="array" ref="H510">SUMPRODUCT(--($E$4:$E$494=C510),--($D$4:$D$494=""),$H$4:$H$494)</f>
        <v>0</v>
      </c>
      <c r="I510" s="92" cm="1">
        <f t="array" ref="I510">SUMPRODUCT(--($E$4:$E$494=C510),--($D$4:$D$494=""),$I$4:$I$494)</f>
        <v>0</v>
      </c>
      <c r="J510" s="92" cm="1">
        <f t="array" ref="J510">SUMPRODUCT(--($E$4:$E$494=C510),--($D$4:$D$494=""),$J$4:$J$494)</f>
        <v>0</v>
      </c>
      <c r="K510" s="92" cm="1">
        <f t="array" ref="K510">SUMPRODUCT(--($E$4:$E$494=C510),--($D$4:$D$494=""),$K$4:$K$494)</f>
        <v>0</v>
      </c>
      <c r="L510" s="92" cm="1">
        <f t="array" ref="L510">SUMPRODUCT(--($E$4:$E$494=C510),--($D$4:$D$494=""),$L$4:$L$494)</f>
        <v>0</v>
      </c>
      <c r="M510" s="92" cm="1">
        <f t="array" ref="M510">SUMPRODUCT(--($E$4:$E$494=C510),--($D$4:$D$494=""),$M$4:$M$494)</f>
        <v>0</v>
      </c>
      <c r="N510" s="92">
        <f t="shared" si="18"/>
        <v>0</v>
      </c>
      <c r="O510" s="81"/>
      <c r="P510" s="92" t="e" cm="1">
        <f t="array" ref="P510">SUMPRODUCT(--($E$4:$E$494=C510),--($D$4:$D$494=""),$P$4:$P$494)</f>
        <v>#N/A</v>
      </c>
    </row>
    <row r="511" spans="3:16">
      <c r="C511" s="81" t="str">
        <f>IF('6'!K15="", "Vrije categorie",'6'!K15)</f>
        <v>Vrije categorie</v>
      </c>
      <c r="F511" s="92" cm="1">
        <f t="array" ref="F511">SUMPRODUCT(--($E$4:$E$494=C511),--($D$4:$D$494=""),$F$4:$F$494)</f>
        <v>0</v>
      </c>
      <c r="G511" s="92" cm="1">
        <f t="array" ref="G511">SUMPRODUCT(--($E$4:$E$494=C511),--($D$4:$D$494=""),$G$4:$G$494)</f>
        <v>0</v>
      </c>
      <c r="H511" s="92" cm="1">
        <f t="array" ref="H511">SUMPRODUCT(--($E$4:$E$494=C511),--($D$4:$D$494=""),$H$4:$H$494)</f>
        <v>0</v>
      </c>
      <c r="I511" s="92" cm="1">
        <f t="array" ref="I511">SUMPRODUCT(--($E$4:$E$494=C511),--($D$4:$D$494=""),$I$4:$I$494)</f>
        <v>0</v>
      </c>
      <c r="J511" s="92" cm="1">
        <f t="array" ref="J511">SUMPRODUCT(--($E$4:$E$494=C511),--($D$4:$D$494=""),$J$4:$J$494)</f>
        <v>0</v>
      </c>
      <c r="K511" s="92" cm="1">
        <f t="array" ref="K511">SUMPRODUCT(--($E$4:$E$494=C511),--($D$4:$D$494=""),$K$4:$K$494)</f>
        <v>0</v>
      </c>
      <c r="L511" s="92" cm="1">
        <f t="array" ref="L511">SUMPRODUCT(--($E$4:$E$494=C511),--($D$4:$D$494=""),$L$4:$L$494)</f>
        <v>0</v>
      </c>
      <c r="M511" s="92" cm="1">
        <f t="array" ref="M511">SUMPRODUCT(--($E$4:$E$494=C511),--($D$4:$D$494=""),$M$4:$M$494)</f>
        <v>0</v>
      </c>
      <c r="N511" s="92">
        <f t="shared" si="18"/>
        <v>0</v>
      </c>
      <c r="O511" s="81"/>
      <c r="P511" s="92" t="e" cm="1">
        <f t="array" ref="P511">SUMPRODUCT(--($E$4:$E$494=C511),--($D$4:$D$494=""),$P$4:$P$494)</f>
        <v>#N/A</v>
      </c>
    </row>
    <row r="512" spans="3:16" ht="15.75" thickBot="1">
      <c r="C512" s="94" t="s">
        <v>176</v>
      </c>
      <c r="D512" s="90"/>
      <c r="E512" s="90"/>
      <c r="F512" s="93">
        <f>SUM(F499:F511)</f>
        <v>0</v>
      </c>
      <c r="G512" s="93">
        <f t="shared" ref="G512:M512" si="19">SUM(G499:G511)</f>
        <v>0</v>
      </c>
      <c r="H512" s="93">
        <f t="shared" si="19"/>
        <v>0</v>
      </c>
      <c r="I512" s="93">
        <f t="shared" si="19"/>
        <v>0</v>
      </c>
      <c r="J512" s="93">
        <f t="shared" si="19"/>
        <v>0</v>
      </c>
      <c r="K512" s="93">
        <f t="shared" si="19"/>
        <v>0</v>
      </c>
      <c r="L512" s="93">
        <f t="shared" si="19"/>
        <v>0</v>
      </c>
      <c r="M512" s="93">
        <f t="shared" si="19"/>
        <v>0</v>
      </c>
      <c r="N512" s="93">
        <f t="shared" si="18"/>
        <v>0</v>
      </c>
      <c r="O512" s="93"/>
      <c r="P512" s="93" t="e">
        <f>SUM(P499:P511)</f>
        <v>#N/A</v>
      </c>
    </row>
    <row r="513" spans="3:16" ht="15.75" thickTop="1">
      <c r="C513" s="80"/>
      <c r="F513" s="33"/>
      <c r="G513" s="33"/>
      <c r="H513" s="33"/>
      <c r="I513" s="33"/>
      <c r="J513" s="33"/>
      <c r="K513" s="33"/>
      <c r="L513" s="33"/>
      <c r="M513" s="33"/>
      <c r="N513" s="33"/>
      <c r="O513" s="33"/>
      <c r="P513" s="33"/>
    </row>
    <row r="514" spans="3:16" ht="15.75" thickBot="1">
      <c r="C514" s="94" t="s">
        <v>175</v>
      </c>
      <c r="D514" s="90"/>
      <c r="E514" s="90"/>
      <c r="F514" s="93" cm="1">
        <f t="array" ref="F514">SUMPRODUCT(--($E$4:$E$494="X"),F4:F494)</f>
        <v>0</v>
      </c>
      <c r="G514" s="93" cm="1">
        <f t="array" ref="G514">SUMPRODUCT(--($E$4:$E$494="X"),G4:G494)</f>
        <v>0</v>
      </c>
      <c r="H514" s="93" cm="1">
        <f t="array" ref="H514">SUMPRODUCT(--($E$4:$E$494="X"),H4:H494)</f>
        <v>0</v>
      </c>
      <c r="I514" s="93" cm="1">
        <f t="array" ref="I514">SUMPRODUCT(--($E$4:$E$494="X"),I4:I494)</f>
        <v>0</v>
      </c>
      <c r="J514" s="93" cm="1">
        <f t="array" ref="J514">SUMPRODUCT(--($E$4:$E$494="X"),J4:J494)</f>
        <v>0</v>
      </c>
      <c r="K514" s="93" cm="1">
        <f t="array" ref="K514">SUMPRODUCT(--($E$4:$E$494="X"),K4:K494)</f>
        <v>0</v>
      </c>
      <c r="L514" s="93" cm="1">
        <f t="array" ref="L514">SUMPRODUCT(--($E$4:$E$494="X"),L4:L494)</f>
        <v>0</v>
      </c>
      <c r="M514" s="93" cm="1">
        <f t="array" ref="M514">SUMPRODUCT(--($E$4:$E$494="X"),M4:M494)</f>
        <v>0</v>
      </c>
      <c r="N514" s="33"/>
      <c r="O514" s="33"/>
      <c r="P514" s="33"/>
    </row>
    <row r="515" spans="3:16" ht="15.75" thickTop="1"/>
    <row r="517" spans="3:16">
      <c r="C517" s="95" t="s">
        <v>178</v>
      </c>
      <c r="D517" s="96"/>
      <c r="E517" s="96"/>
      <c r="F517" s="96"/>
      <c r="G517" s="96"/>
      <c r="H517" s="96"/>
      <c r="I517" s="96"/>
      <c r="J517" s="96"/>
      <c r="K517" s="96"/>
      <c r="L517" s="96"/>
      <c r="M517" s="96"/>
      <c r="N517" s="95" t="s">
        <v>186</v>
      </c>
    </row>
    <row r="518" spans="3:16">
      <c r="C518" s="95" t="str">
        <f>C499</f>
        <v>A</v>
      </c>
      <c r="D518" s="96"/>
      <c r="E518" s="96"/>
      <c r="F518" s="99" cm="1">
        <f t="array" ref="F518">SUMPRODUCT(--($E$4:$E$494=C518),--($D$4:$D$494="X"),$F$4:$F$494)</f>
        <v>0</v>
      </c>
      <c r="G518" s="99" cm="1">
        <f t="array" ref="G518">SUMPRODUCT(--($E$4:$E$494=C518),--($D$4:$D$494="X"),$G$4:$G$494)</f>
        <v>0</v>
      </c>
      <c r="H518" s="99" cm="1">
        <f t="array" ref="H518">SUMPRODUCT(--($E$4:$E$494=C518),--($D$4:$D$494="X"),$H$4:$H$494)</f>
        <v>0</v>
      </c>
      <c r="I518" s="99" cm="1">
        <f t="array" ref="I518">SUMPRODUCT(--($E$4:$E$494=C518),--($D$4:$D$494="X"),$I$4:$I$494)</f>
        <v>0</v>
      </c>
      <c r="J518" s="99" cm="1">
        <f t="array" ref="J518">SUMPRODUCT(--($E$4:$E$494=C518),--($D$4:$D$494="X"),$J$4:$J$494)</f>
        <v>0</v>
      </c>
      <c r="K518" s="99" cm="1">
        <f t="array" ref="K518">SUMPRODUCT(--($E$4:$E$494=C518),--($D$4:$D$494="X"),$K$4:$K$494)</f>
        <v>0</v>
      </c>
      <c r="L518" s="99" cm="1">
        <f t="array" ref="L518">SUMPRODUCT(--($E$4:$E$494=C518),--($D$4:$D$494="X"),$L$4:$L$494)</f>
        <v>0</v>
      </c>
      <c r="M518" s="99" cm="1">
        <f t="array" ref="M518">SUMPRODUCT(--($E$4:$E$494=C518),--($D$4:$D$494="X"),$M$4:$M$494)</f>
        <v>0</v>
      </c>
      <c r="N518" s="99">
        <f>SUM(F518:M518)</f>
        <v>0</v>
      </c>
    </row>
    <row r="519" spans="3:16">
      <c r="C519" s="95" t="str">
        <f t="shared" ref="C519:C530" si="20">C500</f>
        <v>B</v>
      </c>
      <c r="D519" s="96"/>
      <c r="E519" s="96"/>
      <c r="F519" s="99" cm="1">
        <f t="array" ref="F519">SUMPRODUCT(--($E$4:$E$494=C519),--($D$4:$D$494="X"),$F$4:$F$494)</f>
        <v>0</v>
      </c>
      <c r="G519" s="99" cm="1">
        <f t="array" ref="G519">SUMPRODUCT(--($E$4:$E$494=C519),--($D$4:$D$494="X"),$G$4:$G$494)</f>
        <v>0</v>
      </c>
      <c r="H519" s="99" cm="1">
        <f t="array" ref="H519">SUMPRODUCT(--($E$4:$E$494=C519),--($D$4:$D$494="X"),$H$4:$H$494)</f>
        <v>0</v>
      </c>
      <c r="I519" s="99" cm="1">
        <f t="array" ref="I519">SUMPRODUCT(--($E$4:$E$494=C519),--($D$4:$D$494="X"),$I$4:$I$494)</f>
        <v>0</v>
      </c>
      <c r="J519" s="99" cm="1">
        <f t="array" ref="J519">SUMPRODUCT(--($E$4:$E$494=C519),--($D$4:$D$494="X"),$J$4:$J$494)</f>
        <v>0</v>
      </c>
      <c r="K519" s="99" cm="1">
        <f t="array" ref="K519">SUMPRODUCT(--($E$4:$E$494=C519),--($D$4:$D$494="X"),$K$4:$K$494)</f>
        <v>0</v>
      </c>
      <c r="L519" s="99" cm="1">
        <f t="array" ref="L519">SUMPRODUCT(--($E$4:$E$494=C519),--($D$4:$D$494="X"),$L$4:$L$494)</f>
        <v>0</v>
      </c>
      <c r="M519" s="99" cm="1">
        <f t="array" ref="M519">SUMPRODUCT(--($E$4:$E$494=C519),--($D$4:$D$494="X"),$M$4:$M$494)</f>
        <v>0</v>
      </c>
      <c r="N519" s="99">
        <f t="shared" ref="N519:N530" si="21">SUM(F519:M519)</f>
        <v>0</v>
      </c>
    </row>
    <row r="520" spans="3:16">
      <c r="C520" s="95" t="str">
        <f t="shared" si="20"/>
        <v>C</v>
      </c>
      <c r="D520" s="96"/>
      <c r="E520" s="96"/>
      <c r="F520" s="99" cm="1">
        <f t="array" ref="F520">SUMPRODUCT(--($E$4:$E$494=C520),--($D$4:$D$494="X"),$F$4:$F$494)</f>
        <v>0</v>
      </c>
      <c r="G520" s="99" cm="1">
        <f t="array" ref="G520">SUMPRODUCT(--($E$4:$E$494=C520),--($D$4:$D$494="X"),$G$4:$G$494)</f>
        <v>0</v>
      </c>
      <c r="H520" s="99" cm="1">
        <f t="array" ref="H520">SUMPRODUCT(--($E$4:$E$494=C520),--($D$4:$D$494="X"),$H$4:$H$494)</f>
        <v>0</v>
      </c>
      <c r="I520" s="99" cm="1">
        <f t="array" ref="I520">SUMPRODUCT(--($E$4:$E$494=C520),--($D$4:$D$494="X"),$I$4:$I$494)</f>
        <v>0</v>
      </c>
      <c r="J520" s="99" cm="1">
        <f t="array" ref="J520">SUMPRODUCT(--($E$4:$E$494=C520),--($D$4:$D$494="X"),$J$4:$J$494)</f>
        <v>0</v>
      </c>
      <c r="K520" s="99" cm="1">
        <f t="array" ref="K520">SUMPRODUCT(--($E$4:$E$494=C520),--($D$4:$D$494="X"),$K$4:$K$494)</f>
        <v>0</v>
      </c>
      <c r="L520" s="99" cm="1">
        <f t="array" ref="L520">SUMPRODUCT(--($E$4:$E$494=C520),--($D$4:$D$494="X"),$L$4:$L$494)</f>
        <v>0</v>
      </c>
      <c r="M520" s="99" cm="1">
        <f t="array" ref="M520">SUMPRODUCT(--($E$4:$E$494=C520),--($D$4:$D$494="X"),$M$4:$M$494)</f>
        <v>0</v>
      </c>
      <c r="N520" s="99">
        <f t="shared" si="21"/>
        <v>0</v>
      </c>
    </row>
    <row r="521" spans="3:16">
      <c r="C521" s="95" t="str">
        <f t="shared" si="20"/>
        <v>D</v>
      </c>
      <c r="D521" s="96"/>
      <c r="E521" s="96"/>
      <c r="F521" s="99" cm="1">
        <f t="array" ref="F521">SUMPRODUCT(--($E$4:$E$494=C521),--($D$4:$D$494="X"),$F$4:$F$494)</f>
        <v>0</v>
      </c>
      <c r="G521" s="99" cm="1">
        <f t="array" ref="G521">SUMPRODUCT(--($E$4:$E$494=C521),--($D$4:$D$494="X"),$G$4:$G$494)</f>
        <v>0</v>
      </c>
      <c r="H521" s="99" cm="1">
        <f t="array" ref="H521">SUMPRODUCT(--($E$4:$E$494=C521),--($D$4:$D$494="X"),$H$4:$H$494)</f>
        <v>0</v>
      </c>
      <c r="I521" s="99" cm="1">
        <f t="array" ref="I521">SUMPRODUCT(--($E$4:$E$494=C521),--($D$4:$D$494="X"),$I$4:$I$494)</f>
        <v>0</v>
      </c>
      <c r="J521" s="99" cm="1">
        <f t="array" ref="J521">SUMPRODUCT(--($E$4:$E$494=C521),--($D$4:$D$494="X"),$J$4:$J$494)</f>
        <v>0</v>
      </c>
      <c r="K521" s="99" cm="1">
        <f t="array" ref="K521">SUMPRODUCT(--($E$4:$E$494=C521),--($D$4:$D$494="X"),$K$4:$K$494)</f>
        <v>0</v>
      </c>
      <c r="L521" s="99" cm="1">
        <f t="array" ref="L521">SUMPRODUCT(--($E$4:$E$494=C521),--($D$4:$D$494="X"),$L$4:$L$494)</f>
        <v>0</v>
      </c>
      <c r="M521" s="99" cm="1">
        <f t="array" ref="M521">SUMPRODUCT(--($E$4:$E$494=C521),--($D$4:$D$494="X"),$M$4:$M$494)</f>
        <v>0</v>
      </c>
      <c r="N521" s="99">
        <f t="shared" si="21"/>
        <v>0</v>
      </c>
    </row>
    <row r="522" spans="3:16">
      <c r="C522" s="95" t="str">
        <f t="shared" si="20"/>
        <v>E</v>
      </c>
      <c r="D522" s="96"/>
      <c r="E522" s="96"/>
      <c r="F522" s="99" cm="1">
        <f t="array" ref="F522">SUMPRODUCT(--($E$4:$E$494=C522),--($D$4:$D$494="X"),$F$4:$F$494)</f>
        <v>0</v>
      </c>
      <c r="G522" s="99" cm="1">
        <f t="array" ref="G522">SUMPRODUCT(--($E$4:$E$494=C522),--($D$4:$D$494="X"),$G$4:$G$494)</f>
        <v>0</v>
      </c>
      <c r="H522" s="99" cm="1">
        <f t="array" ref="H522">SUMPRODUCT(--($E$4:$E$494=C522),--($D$4:$D$494="X"),$H$4:$H$494)</f>
        <v>0</v>
      </c>
      <c r="I522" s="99" cm="1">
        <f t="array" ref="I522">SUMPRODUCT(--($E$4:$E$494=C522),--($D$4:$D$494="X"),$I$4:$I$494)</f>
        <v>0</v>
      </c>
      <c r="J522" s="99" cm="1">
        <f t="array" ref="J522">SUMPRODUCT(--($E$4:$E$494=C522),--($D$4:$D$494="X"),$J$4:$J$494)</f>
        <v>0</v>
      </c>
      <c r="K522" s="99" cm="1">
        <f t="array" ref="K522">SUMPRODUCT(--($E$4:$E$494=C522),--($D$4:$D$494="X"),$K$4:$K$494)</f>
        <v>0</v>
      </c>
      <c r="L522" s="99" cm="1">
        <f t="array" ref="L522">SUMPRODUCT(--($E$4:$E$494=C522),--($D$4:$D$494="X"),$L$4:$L$494)</f>
        <v>0</v>
      </c>
      <c r="M522" s="99" cm="1">
        <f t="array" ref="M522">SUMPRODUCT(--($E$4:$E$494=C522),--($D$4:$D$494="X"),$M$4:$M$494)</f>
        <v>0</v>
      </c>
      <c r="N522" s="99">
        <f t="shared" si="21"/>
        <v>0</v>
      </c>
    </row>
    <row r="523" spans="3:16">
      <c r="C523" s="95" t="str">
        <f t="shared" si="20"/>
        <v>F</v>
      </c>
      <c r="D523" s="96"/>
      <c r="E523" s="96"/>
      <c r="F523" s="99" cm="1">
        <f t="array" ref="F523">SUMPRODUCT(--($E$4:$E$494=C523),--($D$4:$D$494="X"),$F$4:$F$494)</f>
        <v>0</v>
      </c>
      <c r="G523" s="99" cm="1">
        <f t="array" ref="G523">SUMPRODUCT(--($E$4:$E$494=C523),--($D$4:$D$494="X"),$G$4:$G$494)</f>
        <v>0</v>
      </c>
      <c r="H523" s="99" cm="1">
        <f t="array" ref="H523">SUMPRODUCT(--($E$4:$E$494=C523),--($D$4:$D$494="X"),$H$4:$H$494)</f>
        <v>0</v>
      </c>
      <c r="I523" s="99" cm="1">
        <f t="array" ref="I523">SUMPRODUCT(--($E$4:$E$494=C523),--($D$4:$D$494="X"),$I$4:$I$494)</f>
        <v>0</v>
      </c>
      <c r="J523" s="99" cm="1">
        <f t="array" ref="J523">SUMPRODUCT(--($E$4:$E$494=C523),--($D$4:$D$494="X"),$J$4:$J$494)</f>
        <v>0</v>
      </c>
      <c r="K523" s="99" cm="1">
        <f t="array" ref="K523">SUMPRODUCT(--($E$4:$E$494=C523),--($D$4:$D$494="X"),$K$4:$K$494)</f>
        <v>0</v>
      </c>
      <c r="L523" s="99" cm="1">
        <f t="array" ref="L523">SUMPRODUCT(--($E$4:$E$494=C523),--($D$4:$D$494="X"),$L$4:$L$494)</f>
        <v>0</v>
      </c>
      <c r="M523" s="99" cm="1">
        <f t="array" ref="M523">SUMPRODUCT(--($E$4:$E$494=C523),--($D$4:$D$494="X"),$M$4:$M$494)</f>
        <v>0</v>
      </c>
      <c r="N523" s="99">
        <f t="shared" si="21"/>
        <v>0</v>
      </c>
    </row>
    <row r="524" spans="3:16">
      <c r="C524" s="95" t="str">
        <f t="shared" si="20"/>
        <v>G</v>
      </c>
      <c r="D524" s="96"/>
      <c r="E524" s="96"/>
      <c r="F524" s="99" cm="1">
        <f t="array" ref="F524">SUMPRODUCT(--($E$4:$E$494=C524),--($D$4:$D$494="X"),$F$4:$F$494)</f>
        <v>0</v>
      </c>
      <c r="G524" s="99" cm="1">
        <f t="array" ref="G524">SUMPRODUCT(--($E$4:$E$494=C524),--($D$4:$D$494="X"),$G$4:$G$494)</f>
        <v>0</v>
      </c>
      <c r="H524" s="99" cm="1">
        <f t="array" ref="H524">SUMPRODUCT(--($E$4:$E$494=C524),--($D$4:$D$494="X"),$H$4:$H$494)</f>
        <v>0</v>
      </c>
      <c r="I524" s="99" cm="1">
        <f t="array" ref="I524">SUMPRODUCT(--($E$4:$E$494=C524),--($D$4:$D$494="X"),$I$4:$I$494)</f>
        <v>0</v>
      </c>
      <c r="J524" s="99" cm="1">
        <f t="array" ref="J524">SUMPRODUCT(--($E$4:$E$494=C524),--($D$4:$D$494="X"),$J$4:$J$494)</f>
        <v>0</v>
      </c>
      <c r="K524" s="99" cm="1">
        <f t="array" ref="K524">SUMPRODUCT(--($E$4:$E$494=C524),--($D$4:$D$494="X"),$K$4:$K$494)</f>
        <v>0</v>
      </c>
      <c r="L524" s="99" cm="1">
        <f t="array" ref="L524">SUMPRODUCT(--($E$4:$E$494=C524),--($D$4:$D$494="X"),$L$4:$L$494)</f>
        <v>0</v>
      </c>
      <c r="M524" s="99" cm="1">
        <f t="array" ref="M524">SUMPRODUCT(--($E$4:$E$494=C524),--($D$4:$D$494="X"),$M$4:$M$494)</f>
        <v>0</v>
      </c>
      <c r="N524" s="99">
        <f t="shared" si="21"/>
        <v>0</v>
      </c>
    </row>
    <row r="525" spans="3:16">
      <c r="C525" s="95" t="str">
        <f t="shared" si="20"/>
        <v>H</v>
      </c>
      <c r="D525" s="96"/>
      <c r="E525" s="96"/>
      <c r="F525" s="99" cm="1">
        <f t="array" ref="F525">SUMPRODUCT(--($E$4:$E$494=C525),--($D$4:$D$494="X"),$F$4:$F$494)</f>
        <v>0</v>
      </c>
      <c r="G525" s="99" cm="1">
        <f t="array" ref="G525">SUMPRODUCT(--($E$4:$E$494=C525),--($D$4:$D$494="X"),$G$4:$G$494)</f>
        <v>0</v>
      </c>
      <c r="H525" s="99" cm="1">
        <f t="array" ref="H525">SUMPRODUCT(--($E$4:$E$494=C525),--($D$4:$D$494="X"),$H$4:$H$494)</f>
        <v>0</v>
      </c>
      <c r="I525" s="99" cm="1">
        <f t="array" ref="I525">SUMPRODUCT(--($E$4:$E$494=C525),--($D$4:$D$494="X"),$I$4:$I$494)</f>
        <v>0</v>
      </c>
      <c r="J525" s="99" cm="1">
        <f t="array" ref="J525">SUMPRODUCT(--($E$4:$E$494=C525),--($D$4:$D$494="X"),$J$4:$J$494)</f>
        <v>0</v>
      </c>
      <c r="K525" s="99" cm="1">
        <f t="array" ref="K525">SUMPRODUCT(--($E$4:$E$494=C525),--($D$4:$D$494="X"),$K$4:$K$494)</f>
        <v>0</v>
      </c>
      <c r="L525" s="99" cm="1">
        <f t="array" ref="L525">SUMPRODUCT(--($E$4:$E$494=C525),--($D$4:$D$494="X"),$L$4:$L$494)</f>
        <v>0</v>
      </c>
      <c r="M525" s="99" cm="1">
        <f t="array" ref="M525">SUMPRODUCT(--($E$4:$E$494=C525),--($D$4:$D$494="X"),$M$4:$M$494)</f>
        <v>0</v>
      </c>
      <c r="N525" s="99">
        <f t="shared" si="21"/>
        <v>0</v>
      </c>
    </row>
    <row r="526" spans="3:16">
      <c r="C526" s="95" t="str">
        <f t="shared" si="20"/>
        <v>I</v>
      </c>
      <c r="D526" s="96"/>
      <c r="E526" s="96"/>
      <c r="F526" s="99" cm="1">
        <f t="array" ref="F526">SUMPRODUCT(--($E$4:$E$494=C526),--($D$4:$D$494="X"),$F$4:$F$494)</f>
        <v>0</v>
      </c>
      <c r="G526" s="99" cm="1">
        <f t="array" ref="G526">SUMPRODUCT(--($E$4:$E$494=C526),--($D$4:$D$494="X"),$G$4:$G$494)</f>
        <v>0</v>
      </c>
      <c r="H526" s="99" cm="1">
        <f t="array" ref="H526">SUMPRODUCT(--($E$4:$E$494=C526),--($D$4:$D$494="X"),$H$4:$H$494)</f>
        <v>0</v>
      </c>
      <c r="I526" s="99" cm="1">
        <f t="array" ref="I526">SUMPRODUCT(--($E$4:$E$494=C526),--($D$4:$D$494="X"),$I$4:$I$494)</f>
        <v>0</v>
      </c>
      <c r="J526" s="99" cm="1">
        <f t="array" ref="J526">SUMPRODUCT(--($E$4:$E$494=C526),--($D$4:$D$494="X"),$J$4:$J$494)</f>
        <v>0</v>
      </c>
      <c r="K526" s="99" cm="1">
        <f t="array" ref="K526">SUMPRODUCT(--($E$4:$E$494=C526),--($D$4:$D$494="X"),$K$4:$K$494)</f>
        <v>0</v>
      </c>
      <c r="L526" s="99" cm="1">
        <f t="array" ref="L526">SUMPRODUCT(--($E$4:$E$494=C526),--($D$4:$D$494="X"),$L$4:$L$494)</f>
        <v>0</v>
      </c>
      <c r="M526" s="99" cm="1">
        <f t="array" ref="M526">SUMPRODUCT(--($E$4:$E$494=C526),--($D$4:$D$494="X"),$M$4:$M$494)</f>
        <v>0</v>
      </c>
      <c r="N526" s="99">
        <f t="shared" si="21"/>
        <v>0</v>
      </c>
    </row>
    <row r="527" spans="3:16">
      <c r="C527" s="95" t="str">
        <f t="shared" si="20"/>
        <v>J</v>
      </c>
      <c r="D527" s="96"/>
      <c r="E527" s="96"/>
      <c r="F527" s="99" cm="1">
        <f t="array" ref="F527">SUMPRODUCT(--($E$4:$E$494=C527),--($D$4:$D$494="X"),$F$4:$F$494)</f>
        <v>0</v>
      </c>
      <c r="G527" s="99" cm="1">
        <f t="array" ref="G527">SUMPRODUCT(--($E$4:$E$494=C527),--($D$4:$D$494="X"),$G$4:$G$494)</f>
        <v>0</v>
      </c>
      <c r="H527" s="99" cm="1">
        <f t="array" ref="H527">SUMPRODUCT(--($E$4:$E$494=C527),--($D$4:$D$494="X"),$H$4:$H$494)</f>
        <v>0</v>
      </c>
      <c r="I527" s="99" cm="1">
        <f t="array" ref="I527">SUMPRODUCT(--($E$4:$E$494=C527),--($D$4:$D$494="X"),$I$4:$I$494)</f>
        <v>0</v>
      </c>
      <c r="J527" s="99" cm="1">
        <f t="array" ref="J527">SUMPRODUCT(--($E$4:$E$494=C527),--($D$4:$D$494="X"),$J$4:$J$494)</f>
        <v>0</v>
      </c>
      <c r="K527" s="99" cm="1">
        <f t="array" ref="K527">SUMPRODUCT(--($E$4:$E$494=C527),--($D$4:$D$494="X"),$K$4:$K$494)</f>
        <v>0</v>
      </c>
      <c r="L527" s="99" cm="1">
        <f t="array" ref="L527">SUMPRODUCT(--($E$4:$E$494=C527),--($D$4:$D$494="X"),$L$4:$L$494)</f>
        <v>0</v>
      </c>
      <c r="M527" s="99" cm="1">
        <f t="array" ref="M527">SUMPRODUCT(--($E$4:$E$494=C527),--($D$4:$D$494="X"),$M$4:$M$494)</f>
        <v>0</v>
      </c>
      <c r="N527" s="99">
        <f t="shared" si="21"/>
        <v>0</v>
      </c>
    </row>
    <row r="528" spans="3:16">
      <c r="C528" s="95" t="str">
        <f t="shared" si="20"/>
        <v>K</v>
      </c>
      <c r="D528" s="96"/>
      <c r="E528" s="96"/>
      <c r="F528" s="99" cm="1">
        <f t="array" ref="F528">SUMPRODUCT(--($E$4:$E$494=C528),--($D$4:$D$494="X"),$F$4:$F$494)</f>
        <v>0</v>
      </c>
      <c r="G528" s="99" cm="1">
        <f t="array" ref="G528">SUMPRODUCT(--($E$4:$E$494=C528),--($D$4:$D$494="X"),$G$4:$G$494)</f>
        <v>0</v>
      </c>
      <c r="H528" s="99" cm="1">
        <f t="array" ref="H528">SUMPRODUCT(--($E$4:$E$494=C528),--($D$4:$D$494="X"),$H$4:$H$494)</f>
        <v>0</v>
      </c>
      <c r="I528" s="99" cm="1">
        <f t="array" ref="I528">SUMPRODUCT(--($E$4:$E$494=C528),--($D$4:$D$494="X"),$I$4:$I$494)</f>
        <v>0</v>
      </c>
      <c r="J528" s="99" cm="1">
        <f t="array" ref="J528">SUMPRODUCT(--($E$4:$E$494=C528),--($D$4:$D$494="X"),$J$4:$J$494)</f>
        <v>0</v>
      </c>
      <c r="K528" s="99" cm="1">
        <f t="array" ref="K528">SUMPRODUCT(--($E$4:$E$494=C528),--($D$4:$D$494="X"),$K$4:$K$494)</f>
        <v>0</v>
      </c>
      <c r="L528" s="99" cm="1">
        <f t="array" ref="L528">SUMPRODUCT(--($E$4:$E$494=C528),--($D$4:$D$494="X"),$L$4:$L$494)</f>
        <v>0</v>
      </c>
      <c r="M528" s="99" cm="1">
        <f t="array" ref="M528">SUMPRODUCT(--($E$4:$E$494=C528),--($D$4:$D$494="X"),$M$4:$M$494)</f>
        <v>0</v>
      </c>
      <c r="N528" s="99">
        <f t="shared" si="21"/>
        <v>0</v>
      </c>
    </row>
    <row r="529" spans="3:14">
      <c r="C529" s="95" t="str">
        <f t="shared" si="20"/>
        <v>Vrije categorie</v>
      </c>
      <c r="D529" s="96"/>
      <c r="E529" s="96"/>
      <c r="F529" s="99" cm="1">
        <f t="array" ref="F529">SUMPRODUCT(--($E$4:$E$494=C529),--($D$4:$D$494="X"),$F$4:$F$494)</f>
        <v>0</v>
      </c>
      <c r="G529" s="99" cm="1">
        <f t="array" ref="G529">SUMPRODUCT(--($E$4:$E$494=C529),--($D$4:$D$494="X"),$G$4:$G$494)</f>
        <v>0</v>
      </c>
      <c r="H529" s="99" cm="1">
        <f t="array" ref="H529">SUMPRODUCT(--($E$4:$E$494=C529),--($D$4:$D$494="X"),$H$4:$H$494)</f>
        <v>0</v>
      </c>
      <c r="I529" s="99" cm="1">
        <f t="array" ref="I529">SUMPRODUCT(--($E$4:$E$494=C529),--($D$4:$D$494="X"),$I$4:$I$494)</f>
        <v>0</v>
      </c>
      <c r="J529" s="99" cm="1">
        <f t="array" ref="J529">SUMPRODUCT(--($E$4:$E$494=C529),--($D$4:$D$494="X"),$J$4:$J$494)</f>
        <v>0</v>
      </c>
      <c r="K529" s="99" cm="1">
        <f t="array" ref="K529">SUMPRODUCT(--($E$4:$E$494=C529),--($D$4:$D$494="X"),$K$4:$K$494)</f>
        <v>0</v>
      </c>
      <c r="L529" s="99" cm="1">
        <f t="array" ref="L529">SUMPRODUCT(--($E$4:$E$494=C529),--($D$4:$D$494="X"),$L$4:$L$494)</f>
        <v>0</v>
      </c>
      <c r="M529" s="99" cm="1">
        <f t="array" ref="M529">SUMPRODUCT(--($E$4:$E$494=C529),--($D$4:$D$494="X"),$M$4:$M$494)</f>
        <v>0</v>
      </c>
      <c r="N529" s="99">
        <f t="shared" si="21"/>
        <v>0</v>
      </c>
    </row>
    <row r="530" spans="3:14">
      <c r="C530" s="95" t="str">
        <f t="shared" si="20"/>
        <v>Vrije categorie</v>
      </c>
      <c r="D530" s="96"/>
      <c r="E530" s="96"/>
      <c r="F530" s="99" cm="1">
        <f t="array" ref="F530">SUMPRODUCT(--($E$4:$E$494=C530),--($D$4:$D$494="X"),$F$4:$F$494)</f>
        <v>0</v>
      </c>
      <c r="G530" s="99" cm="1">
        <f t="array" ref="G530">SUMPRODUCT(--($E$4:$E$494=C530),--($D$4:$D$494="X"),$G$4:$G$494)</f>
        <v>0</v>
      </c>
      <c r="H530" s="99" cm="1">
        <f t="array" ref="H530">SUMPRODUCT(--($E$4:$E$494=C530),--($D$4:$D$494="X"),$H$4:$H$494)</f>
        <v>0</v>
      </c>
      <c r="I530" s="99" cm="1">
        <f t="array" ref="I530">SUMPRODUCT(--($E$4:$E$494=C530),--($D$4:$D$494="X"),$I$4:$I$494)</f>
        <v>0</v>
      </c>
      <c r="J530" s="99" cm="1">
        <f t="array" ref="J530">SUMPRODUCT(--($E$4:$E$494=C530),--($D$4:$D$494="X"),$J$4:$J$494)</f>
        <v>0</v>
      </c>
      <c r="K530" s="99" cm="1">
        <f t="array" ref="K530">SUMPRODUCT(--($E$4:$E$494=C530),--($D$4:$D$494="X"),$K$4:$K$494)</f>
        <v>0</v>
      </c>
      <c r="L530" s="99" cm="1">
        <f t="array" ref="L530">SUMPRODUCT(--($E$4:$E$494=C530),--($D$4:$D$494="X"),$L$4:$L$494)</f>
        <v>0</v>
      </c>
      <c r="M530" s="99" cm="1">
        <f t="array" ref="M530">SUMPRODUCT(--($E$4:$E$494=C530),--($D$4:$D$494="X"),$M$4:$M$494)</f>
        <v>0</v>
      </c>
      <c r="N530" s="99">
        <f t="shared" si="21"/>
        <v>0</v>
      </c>
    </row>
    <row r="531" spans="3:14" ht="15.75" thickBot="1">
      <c r="C531" s="97" t="s">
        <v>179</v>
      </c>
      <c r="D531" s="98"/>
      <c r="E531" s="98"/>
      <c r="F531" s="100">
        <f>SUM(F518:F530)</f>
        <v>0</v>
      </c>
      <c r="G531" s="100">
        <f t="shared" ref="G531:M531" si="22">SUM(G518:G530)</f>
        <v>0</v>
      </c>
      <c r="H531" s="100">
        <f t="shared" si="22"/>
        <v>0</v>
      </c>
      <c r="I531" s="100">
        <f t="shared" si="22"/>
        <v>0</v>
      </c>
      <c r="J531" s="100">
        <f t="shared" si="22"/>
        <v>0</v>
      </c>
      <c r="K531" s="100">
        <f t="shared" si="22"/>
        <v>0</v>
      </c>
      <c r="L531" s="100">
        <f t="shared" si="22"/>
        <v>0</v>
      </c>
      <c r="M531" s="100">
        <f t="shared" si="22"/>
        <v>0</v>
      </c>
      <c r="N531" s="100">
        <f>SUM(N518:N530)</f>
        <v>0</v>
      </c>
    </row>
    <row r="532" spans="3:14" ht="15.75" thickTop="1"/>
  </sheetData>
  <mergeCells count="4">
    <mergeCell ref="B1:C1"/>
    <mergeCell ref="D1:J1"/>
    <mergeCell ref="B2:C2"/>
    <mergeCell ref="D2:J2"/>
  </mergeCell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2D76EC-1E6F-4308-95E1-CC64EC6FBE02}">
  <sheetPr>
    <tabColor rgb="FFC2E76B"/>
  </sheetPr>
  <dimension ref="A2:N63"/>
  <sheetViews>
    <sheetView showGridLines="0" workbookViewId="0">
      <selection activeCell="A35" sqref="A35:D35"/>
    </sheetView>
  </sheetViews>
  <sheetFormatPr defaultRowHeight="15"/>
  <cols>
    <col min="1" max="1" width="30" customWidth="1"/>
    <col min="4" max="4" width="13.28515625" customWidth="1"/>
    <col min="5" max="5" width="16.140625" customWidth="1"/>
    <col min="6" max="6" width="17.85546875" customWidth="1"/>
    <col min="7" max="7" width="13.85546875" customWidth="1"/>
    <col min="8" max="8" width="16.7109375" bestFit="1" customWidth="1"/>
    <col min="9" max="9" width="18.42578125" bestFit="1" customWidth="1"/>
    <col min="11" max="11" width="10" customWidth="1"/>
    <col min="12" max="12" width="10.85546875" bestFit="1" customWidth="1"/>
    <col min="13" max="13" width="16" customWidth="1"/>
    <col min="14" max="14" width="16.7109375" bestFit="1" customWidth="1"/>
  </cols>
  <sheetData>
    <row r="2" spans="1:14" ht="45">
      <c r="A2" s="74"/>
      <c r="B2" s="75"/>
      <c r="C2" s="75"/>
      <c r="D2" s="76" t="str">
        <f>CONCATENATE("Uitvoeringsbepaling"," ",H5,", onderdeel van ",Kwaliteitscontroles!A2," ",Kwaliteitscontroles!A3)</f>
        <v xml:space="preserve">Uitvoeringsbepaling 0, onderdeel van bestek </v>
      </c>
      <c r="E2" s="76"/>
      <c r="F2" s="76"/>
      <c r="G2" s="76"/>
      <c r="H2" s="77"/>
      <c r="I2" s="37"/>
      <c r="K2" t="s">
        <v>67</v>
      </c>
      <c r="L2" t="s">
        <v>170</v>
      </c>
      <c r="M2" s="65" t="s">
        <v>169</v>
      </c>
      <c r="N2" t="s">
        <v>183</v>
      </c>
    </row>
    <row r="3" spans="1:14">
      <c r="K3" s="58" t="s">
        <v>50</v>
      </c>
      <c r="L3" s="71"/>
      <c r="M3" s="132"/>
      <c r="N3" s="112" t="e">
        <f>'7a'!P499/M3</f>
        <v>#N/A</v>
      </c>
    </row>
    <row r="4" spans="1:14">
      <c r="A4" s="42" t="s">
        <v>78</v>
      </c>
      <c r="B4" s="229" t="e">
        <f>VLOOKUP(H5,Kwaliteitscontroles!A5:E54,3)</f>
        <v>#N/A</v>
      </c>
      <c r="C4" s="229"/>
      <c r="D4" s="229"/>
      <c r="E4" s="229"/>
      <c r="F4" s="45"/>
      <c r="G4" s="45"/>
      <c r="H4" s="38"/>
      <c r="K4" s="60" t="s">
        <v>53</v>
      </c>
      <c r="L4" s="72"/>
      <c r="M4" s="133"/>
      <c r="N4" s="113" t="e">
        <f>'7a'!P500/M4</f>
        <v>#N/A</v>
      </c>
    </row>
    <row r="5" spans="1:14">
      <c r="A5" s="43" t="s">
        <v>79</v>
      </c>
      <c r="B5" s="230" t="e">
        <f>VLOOKUP(H5,Kwaliteitscontroles!A5:E54,4)</f>
        <v>#N/A</v>
      </c>
      <c r="C5" s="230"/>
      <c r="D5" s="230"/>
      <c r="E5" s="230"/>
      <c r="F5" s="245" t="s">
        <v>81</v>
      </c>
      <c r="G5" s="245"/>
      <c r="H5" s="39">
        <f>Kwaliteitscontroles!A11</f>
        <v>0</v>
      </c>
      <c r="K5" s="60" t="s">
        <v>54</v>
      </c>
      <c r="L5" s="72"/>
      <c r="M5" s="133"/>
      <c r="N5" s="113" t="e">
        <f>'7a'!P501/M5</f>
        <v>#N/A</v>
      </c>
    </row>
    <row r="6" spans="1:14">
      <c r="A6" s="44" t="s">
        <v>80</v>
      </c>
      <c r="B6" s="231" t="e">
        <f>VLOOKUP(H5,Kwaliteitscontroles!A5:E54,5)</f>
        <v>#N/A</v>
      </c>
      <c r="C6" s="231"/>
      <c r="D6" s="231"/>
      <c r="E6" s="231"/>
      <c r="F6" s="246" t="s">
        <v>82</v>
      </c>
      <c r="G6" s="246"/>
      <c r="H6" s="40" t="str">
        <f>CONCATENATE(H5,"a")</f>
        <v>0a</v>
      </c>
      <c r="K6" s="60" t="s">
        <v>55</v>
      </c>
      <c r="L6" s="72"/>
      <c r="M6" s="133"/>
      <c r="N6" s="113" t="e">
        <f>'7a'!P502/M6</f>
        <v>#N/A</v>
      </c>
    </row>
    <row r="7" spans="1:14">
      <c r="K7" s="60" t="s">
        <v>51</v>
      </c>
      <c r="L7" s="72"/>
      <c r="M7" s="133"/>
      <c r="N7" s="113" t="e">
        <f>'7a'!P503/M7</f>
        <v>#N/A</v>
      </c>
    </row>
    <row r="8" spans="1:14">
      <c r="A8" s="11" t="s">
        <v>83</v>
      </c>
      <c r="B8" s="12"/>
      <c r="C8" s="12"/>
      <c r="D8" s="12"/>
      <c r="E8" s="41">
        <f>MAX(L3:L16)</f>
        <v>0</v>
      </c>
      <c r="K8" s="60" t="s">
        <v>56</v>
      </c>
      <c r="L8" s="72"/>
      <c r="M8" s="133"/>
      <c r="N8" s="113" t="e">
        <f>'7a'!P504/M8</f>
        <v>#N/A</v>
      </c>
    </row>
    <row r="9" spans="1:14">
      <c r="A9" s="11" t="s">
        <v>26</v>
      </c>
      <c r="B9" s="12"/>
      <c r="C9" s="12"/>
      <c r="D9" s="12"/>
      <c r="E9" s="152">
        <v>0.08</v>
      </c>
      <c r="K9" s="60" t="s">
        <v>185</v>
      </c>
      <c r="L9" s="72"/>
      <c r="M9" s="133"/>
      <c r="N9" s="113" t="e">
        <f>'7a'!P505/M9</f>
        <v>#N/A</v>
      </c>
    </row>
    <row r="10" spans="1:14">
      <c r="H10" s="33" t="s">
        <v>92</v>
      </c>
      <c r="K10" s="60" t="s">
        <v>57</v>
      </c>
      <c r="L10" s="72"/>
      <c r="M10" s="133"/>
      <c r="N10" s="113" t="e">
        <f>'7a'!P506/M10</f>
        <v>#N/A</v>
      </c>
    </row>
    <row r="11" spans="1:14">
      <c r="A11" s="11" t="s">
        <v>84</v>
      </c>
      <c r="B11" s="12"/>
      <c r="C11" s="12"/>
      <c r="D11" s="12"/>
      <c r="E11" s="12"/>
      <c r="F11" s="46"/>
      <c r="G11" s="46"/>
      <c r="H11" s="48" t="e">
        <f>SUM(N3:N16)*Offertetarief</f>
        <v>#N/A</v>
      </c>
      <c r="K11" s="60" t="s">
        <v>58</v>
      </c>
      <c r="L11" s="72"/>
      <c r="M11" s="133"/>
      <c r="N11" s="113" t="e">
        <f>'7a'!P507/M11</f>
        <v>#N/A</v>
      </c>
    </row>
    <row r="12" spans="1:14">
      <c r="F12" s="33" t="s">
        <v>60</v>
      </c>
      <c r="G12" s="33" t="s">
        <v>86</v>
      </c>
      <c r="H12" s="33"/>
      <c r="K12" s="60" t="s">
        <v>59</v>
      </c>
      <c r="L12" s="72"/>
      <c r="M12" s="133"/>
      <c r="N12" s="113" t="e">
        <f>'7a'!P508/M12</f>
        <v>#N/A</v>
      </c>
    </row>
    <row r="13" spans="1:14">
      <c r="A13" s="12" t="s">
        <v>152</v>
      </c>
      <c r="B13" s="12"/>
      <c r="C13" s="12"/>
      <c r="D13" s="12"/>
      <c r="E13" s="13"/>
      <c r="F13" s="69">
        <f>'7a'!N512</f>
        <v>0</v>
      </c>
      <c r="G13" s="115"/>
      <c r="H13" s="49">
        <f>(F13*G13)*4</f>
        <v>0</v>
      </c>
      <c r="K13" s="60" t="s">
        <v>52</v>
      </c>
      <c r="L13" s="72"/>
      <c r="M13" s="133"/>
      <c r="N13" s="113" t="e">
        <f>'7a'!P509/M13</f>
        <v>#N/A</v>
      </c>
    </row>
    <row r="14" spans="1:14" ht="15.75">
      <c r="F14" s="47" t="s">
        <v>85</v>
      </c>
      <c r="G14" s="102"/>
      <c r="H14" s="49" t="e">
        <f>SUM(H11:H13)</f>
        <v>#N/A</v>
      </c>
      <c r="K14" s="60"/>
      <c r="L14" s="72"/>
      <c r="M14" s="104"/>
      <c r="N14" s="113"/>
    </row>
    <row r="15" spans="1:14">
      <c r="K15" s="60"/>
      <c r="L15" s="72"/>
      <c r="M15" s="104"/>
      <c r="N15" s="113"/>
    </row>
    <row r="16" spans="1:14">
      <c r="A16" t="s">
        <v>165</v>
      </c>
      <c r="K16" s="62"/>
      <c r="L16" s="73"/>
      <c r="M16" s="105"/>
      <c r="N16" s="114"/>
    </row>
    <row r="17" spans="1:9">
      <c r="A17" s="241" t="s">
        <v>166</v>
      </c>
      <c r="B17" s="241"/>
      <c r="C17" s="241"/>
      <c r="D17" s="70" t="e">
        <f>'7a'!P512</f>
        <v>#N/A</v>
      </c>
      <c r="E17" s="241" t="s">
        <v>167</v>
      </c>
      <c r="F17" s="241"/>
      <c r="G17" s="70" t="e">
        <f>D17/E8</f>
        <v>#N/A</v>
      </c>
      <c r="H17" s="67" t="s">
        <v>168</v>
      </c>
      <c r="I17" s="69" t="e">
        <f>D17/SUM(N3:N16)</f>
        <v>#N/A</v>
      </c>
    </row>
    <row r="20" spans="1:9">
      <c r="A20" s="50" t="s">
        <v>153</v>
      </c>
      <c r="E20" s="33" t="s">
        <v>60</v>
      </c>
      <c r="F20" s="33" t="s">
        <v>86</v>
      </c>
      <c r="G20" s="33" t="s">
        <v>87</v>
      </c>
      <c r="H20" s="33" t="s">
        <v>88</v>
      </c>
      <c r="I20" s="33" t="s">
        <v>92</v>
      </c>
    </row>
    <row r="21" spans="1:9">
      <c r="A21" s="125" t="s">
        <v>187</v>
      </c>
      <c r="B21" s="119"/>
      <c r="C21" s="119"/>
      <c r="D21" s="119"/>
      <c r="E21" s="225"/>
      <c r="F21" s="225"/>
      <c r="G21" s="225"/>
      <c r="H21" s="225"/>
      <c r="I21" s="120"/>
    </row>
    <row r="22" spans="1:9">
      <c r="A22" s="262" t="s">
        <v>155</v>
      </c>
      <c r="B22" s="263"/>
      <c r="C22" s="263"/>
      <c r="D22" s="227"/>
      <c r="E22" s="121">
        <f>'7a'!G512</f>
        <v>0</v>
      </c>
      <c r="F22" s="122"/>
      <c r="G22" s="123">
        <f t="shared" ref="G22:G34" si="0">E22*F22</f>
        <v>0</v>
      </c>
      <c r="H22" s="124"/>
      <c r="I22" s="123">
        <f t="shared" ref="I22:I34" si="1">G22*H22</f>
        <v>0</v>
      </c>
    </row>
    <row r="23" spans="1:9">
      <c r="A23" s="224" t="s">
        <v>156</v>
      </c>
      <c r="B23" s="225"/>
      <c r="C23" s="225"/>
      <c r="D23" s="226"/>
      <c r="E23" s="51">
        <f>E22</f>
        <v>0</v>
      </c>
      <c r="F23" s="88"/>
      <c r="G23" s="83">
        <f t="shared" si="0"/>
        <v>0</v>
      </c>
      <c r="H23" s="61"/>
      <c r="I23" s="83">
        <f t="shared" si="1"/>
        <v>0</v>
      </c>
    </row>
    <row r="24" spans="1:9">
      <c r="A24" s="224" t="s">
        <v>157</v>
      </c>
      <c r="B24" s="225"/>
      <c r="C24" s="225"/>
      <c r="D24" s="226"/>
      <c r="E24" s="51">
        <f>E22</f>
        <v>0</v>
      </c>
      <c r="F24" s="88"/>
      <c r="G24" s="83">
        <f t="shared" si="0"/>
        <v>0</v>
      </c>
      <c r="H24" s="61"/>
      <c r="I24" s="83">
        <f t="shared" si="1"/>
        <v>0</v>
      </c>
    </row>
    <row r="25" spans="1:9">
      <c r="A25" s="224" t="s">
        <v>158</v>
      </c>
      <c r="B25" s="225"/>
      <c r="C25" s="225"/>
      <c r="D25" s="226"/>
      <c r="E25" s="51">
        <f>E22</f>
        <v>0</v>
      </c>
      <c r="F25" s="88"/>
      <c r="G25" s="83">
        <f t="shared" si="0"/>
        <v>0</v>
      </c>
      <c r="H25" s="61"/>
      <c r="I25" s="83">
        <f t="shared" si="1"/>
        <v>0</v>
      </c>
    </row>
    <row r="26" spans="1:9">
      <c r="A26" s="224" t="s">
        <v>61</v>
      </c>
      <c r="B26" s="225"/>
      <c r="C26" s="225"/>
      <c r="D26" s="226"/>
      <c r="E26" s="51">
        <f>'7a'!F512-E27</f>
        <v>0</v>
      </c>
      <c r="F26" s="88"/>
      <c r="G26" s="83">
        <f t="shared" si="0"/>
        <v>0</v>
      </c>
      <c r="H26" s="61"/>
      <c r="I26" s="83">
        <f t="shared" si="1"/>
        <v>0</v>
      </c>
    </row>
    <row r="27" spans="1:9">
      <c r="A27" s="224" t="s">
        <v>62</v>
      </c>
      <c r="B27" s="225"/>
      <c r="C27" s="225"/>
      <c r="D27" s="264"/>
      <c r="E27" s="126"/>
      <c r="F27" s="127"/>
      <c r="G27" s="128">
        <f t="shared" si="0"/>
        <v>0</v>
      </c>
      <c r="H27" s="129"/>
      <c r="I27" s="128">
        <f t="shared" si="1"/>
        <v>0</v>
      </c>
    </row>
    <row r="28" spans="1:9">
      <c r="A28" s="125" t="s">
        <v>188</v>
      </c>
      <c r="B28" s="119"/>
      <c r="C28" s="119"/>
      <c r="D28" s="119"/>
      <c r="E28" s="225"/>
      <c r="F28" s="225"/>
      <c r="G28" s="225"/>
      <c r="H28" s="225"/>
      <c r="I28" s="120"/>
    </row>
    <row r="29" spans="1:9">
      <c r="A29" s="224" t="s">
        <v>159</v>
      </c>
      <c r="B29" s="225"/>
      <c r="C29" s="225"/>
      <c r="D29" s="227"/>
      <c r="E29" s="121">
        <f>'7a'!S495</f>
        <v>0</v>
      </c>
      <c r="F29" s="122"/>
      <c r="G29" s="123">
        <f t="shared" si="0"/>
        <v>0</v>
      </c>
      <c r="H29" s="124"/>
      <c r="I29" s="123">
        <f t="shared" si="1"/>
        <v>0</v>
      </c>
    </row>
    <row r="30" spans="1:9">
      <c r="A30" s="224" t="s">
        <v>160</v>
      </c>
      <c r="B30" s="225"/>
      <c r="C30" s="225"/>
      <c r="D30" s="226"/>
      <c r="E30" s="51">
        <f>'7a'!R495</f>
        <v>0</v>
      </c>
      <c r="F30" s="88"/>
      <c r="G30" s="83">
        <f t="shared" si="0"/>
        <v>0</v>
      </c>
      <c r="H30" s="61"/>
      <c r="I30" s="83">
        <f t="shared" si="1"/>
        <v>0</v>
      </c>
    </row>
    <row r="31" spans="1:9">
      <c r="A31" s="224" t="s">
        <v>161</v>
      </c>
      <c r="B31" s="225"/>
      <c r="C31" s="225"/>
      <c r="D31" s="226"/>
      <c r="E31" s="51">
        <f>'7a'!T495</f>
        <v>0</v>
      </c>
      <c r="F31" s="88"/>
      <c r="G31" s="83">
        <f t="shared" si="0"/>
        <v>0</v>
      </c>
      <c r="H31" s="61"/>
      <c r="I31" s="83">
        <f t="shared" si="1"/>
        <v>0</v>
      </c>
    </row>
    <row r="32" spans="1:9">
      <c r="A32" s="224" t="s">
        <v>162</v>
      </c>
      <c r="B32" s="225"/>
      <c r="C32" s="225"/>
      <c r="D32" s="226"/>
      <c r="E32" s="51">
        <f>'7a'!U495</f>
        <v>0</v>
      </c>
      <c r="F32" s="88"/>
      <c r="G32" s="83">
        <f t="shared" si="0"/>
        <v>0</v>
      </c>
      <c r="H32" s="61"/>
      <c r="I32" s="83">
        <f t="shared" si="1"/>
        <v>0</v>
      </c>
    </row>
    <row r="33" spans="1:9">
      <c r="A33" s="224" t="s">
        <v>151</v>
      </c>
      <c r="B33" s="225"/>
      <c r="C33" s="225"/>
      <c r="D33" s="226"/>
      <c r="E33" s="51">
        <f>'7a'!V495</f>
        <v>0</v>
      </c>
      <c r="F33" s="88"/>
      <c r="G33" s="83">
        <f t="shared" si="0"/>
        <v>0</v>
      </c>
      <c r="H33" s="61"/>
      <c r="I33" s="83">
        <f t="shared" si="1"/>
        <v>0</v>
      </c>
    </row>
    <row r="34" spans="1:9">
      <c r="A34" s="224" t="s">
        <v>163</v>
      </c>
      <c r="B34" s="225"/>
      <c r="C34" s="225"/>
      <c r="D34" s="226"/>
      <c r="E34" s="51">
        <f>'7a'!W495</f>
        <v>0</v>
      </c>
      <c r="F34" s="88"/>
      <c r="G34" s="83">
        <f t="shared" si="0"/>
        <v>0</v>
      </c>
      <c r="H34" s="61"/>
      <c r="I34" s="83">
        <f t="shared" si="1"/>
        <v>0</v>
      </c>
    </row>
    <row r="35" spans="1:9">
      <c r="A35" s="224"/>
      <c r="B35" s="225"/>
      <c r="C35" s="225"/>
      <c r="D35" s="226"/>
      <c r="E35" s="51"/>
      <c r="F35" s="88"/>
      <c r="G35" s="83"/>
      <c r="H35" s="61"/>
      <c r="I35" s="83"/>
    </row>
    <row r="36" spans="1:9">
      <c r="A36" s="224"/>
      <c r="B36" s="225"/>
      <c r="C36" s="225"/>
      <c r="D36" s="226"/>
      <c r="E36" s="51"/>
      <c r="F36" s="88"/>
      <c r="G36" s="83"/>
      <c r="H36" s="61"/>
      <c r="I36" s="83"/>
    </row>
    <row r="37" spans="1:9">
      <c r="A37" s="238"/>
      <c r="B37" s="239"/>
      <c r="C37" s="239"/>
      <c r="D37" s="240"/>
      <c r="E37" s="52"/>
      <c r="F37" s="89"/>
      <c r="G37" s="84"/>
      <c r="H37" s="63"/>
      <c r="I37" s="84"/>
    </row>
    <row r="38" spans="1:9" ht="15.75">
      <c r="H38" s="53" t="s">
        <v>85</v>
      </c>
      <c r="I38" s="54">
        <f>SUM(I22:I37)</f>
        <v>0</v>
      </c>
    </row>
    <row r="40" spans="1:9">
      <c r="A40" s="50" t="s">
        <v>89</v>
      </c>
      <c r="D40" t="s">
        <v>49</v>
      </c>
      <c r="E40" t="s">
        <v>90</v>
      </c>
      <c r="F40" t="s">
        <v>91</v>
      </c>
      <c r="G40" t="s">
        <v>87</v>
      </c>
      <c r="H40" t="s">
        <v>88</v>
      </c>
      <c r="I40" t="s">
        <v>92</v>
      </c>
    </row>
    <row r="41" spans="1:9">
      <c r="A41" s="236" t="s">
        <v>154</v>
      </c>
      <c r="B41" s="237"/>
      <c r="C41" s="237"/>
      <c r="D41" s="34" t="s">
        <v>60</v>
      </c>
      <c r="E41" s="111">
        <f>'7a'!N505</f>
        <v>0</v>
      </c>
      <c r="F41" s="85"/>
      <c r="G41" s="82">
        <f>E41*F41</f>
        <v>0</v>
      </c>
      <c r="H41" s="59" t="s">
        <v>164</v>
      </c>
      <c r="I41" s="82"/>
    </row>
    <row r="42" spans="1:9">
      <c r="A42" s="234"/>
      <c r="B42" s="235"/>
      <c r="C42" s="235"/>
      <c r="D42" s="35"/>
      <c r="E42" s="35"/>
      <c r="F42" s="86"/>
      <c r="G42" s="83"/>
      <c r="H42" s="61"/>
      <c r="I42" s="83"/>
    </row>
    <row r="43" spans="1:9">
      <c r="A43" s="234"/>
      <c r="B43" s="235"/>
      <c r="C43" s="235"/>
      <c r="D43" s="35"/>
      <c r="E43" s="35"/>
      <c r="F43" s="86"/>
      <c r="G43" s="83"/>
      <c r="H43" s="61"/>
      <c r="I43" s="83"/>
    </row>
    <row r="44" spans="1:9">
      <c r="A44" s="234"/>
      <c r="B44" s="235"/>
      <c r="C44" s="235"/>
      <c r="D44" s="35"/>
      <c r="E44" s="35"/>
      <c r="F44" s="86"/>
      <c r="G44" s="83"/>
      <c r="H44" s="61"/>
      <c r="I44" s="83"/>
    </row>
    <row r="45" spans="1:9">
      <c r="A45" s="234"/>
      <c r="B45" s="235"/>
      <c r="C45" s="235"/>
      <c r="D45" s="35"/>
      <c r="E45" s="35"/>
      <c r="F45" s="86"/>
      <c r="G45" s="83"/>
      <c r="H45" s="61"/>
      <c r="I45" s="83"/>
    </row>
    <row r="46" spans="1:9">
      <c r="A46" s="234"/>
      <c r="B46" s="235"/>
      <c r="C46" s="235"/>
      <c r="D46" s="35"/>
      <c r="E46" s="35"/>
      <c r="F46" s="86"/>
      <c r="G46" s="83"/>
      <c r="H46" s="61"/>
      <c r="I46" s="83"/>
    </row>
    <row r="47" spans="1:9">
      <c r="A47" s="234"/>
      <c r="B47" s="235"/>
      <c r="C47" s="235"/>
      <c r="D47" s="35"/>
      <c r="E47" s="35"/>
      <c r="F47" s="86"/>
      <c r="G47" s="83"/>
      <c r="H47" s="61"/>
      <c r="I47" s="83"/>
    </row>
    <row r="48" spans="1:9">
      <c r="A48" s="234"/>
      <c r="B48" s="235"/>
      <c r="C48" s="235"/>
      <c r="D48" s="35"/>
      <c r="E48" s="35"/>
      <c r="F48" s="86"/>
      <c r="G48" s="83"/>
      <c r="H48" s="61"/>
      <c r="I48" s="83"/>
    </row>
    <row r="49" spans="1:9">
      <c r="A49" s="234"/>
      <c r="B49" s="235"/>
      <c r="C49" s="235"/>
      <c r="D49" s="35"/>
      <c r="E49" s="35"/>
      <c r="F49" s="86"/>
      <c r="G49" s="83"/>
      <c r="H49" s="61"/>
      <c r="I49" s="83"/>
    </row>
    <row r="50" spans="1:9">
      <c r="A50" s="234"/>
      <c r="B50" s="235"/>
      <c r="C50" s="235"/>
      <c r="D50" s="35"/>
      <c r="E50" s="35"/>
      <c r="F50" s="86"/>
      <c r="G50" s="83"/>
      <c r="H50" s="61"/>
      <c r="I50" s="83"/>
    </row>
    <row r="51" spans="1:9">
      <c r="A51" s="232"/>
      <c r="B51" s="233"/>
      <c r="C51" s="233"/>
      <c r="D51" s="36"/>
      <c r="E51" s="36"/>
      <c r="F51" s="87"/>
      <c r="G51" s="84"/>
      <c r="H51" s="63"/>
      <c r="I51" s="84"/>
    </row>
    <row r="52" spans="1:9" ht="15.75">
      <c r="H52" s="53" t="s">
        <v>85</v>
      </c>
      <c r="I52" s="54">
        <f>SUM(I41:I51)</f>
        <v>0</v>
      </c>
    </row>
    <row r="54" spans="1:9" ht="15.75">
      <c r="A54" s="11" t="s">
        <v>93</v>
      </c>
      <c r="B54" s="12"/>
      <c r="C54" s="12"/>
      <c r="D54" s="12"/>
      <c r="E54" s="12"/>
      <c r="F54" s="12"/>
      <c r="G54" s="12"/>
      <c r="H54" s="55" t="s">
        <v>85</v>
      </c>
      <c r="I54" s="56" t="e">
        <f>SUM(H14+I38+I52)</f>
        <v>#N/A</v>
      </c>
    </row>
    <row r="56" spans="1:9" ht="15.75">
      <c r="A56" s="11" t="s">
        <v>184</v>
      </c>
      <c r="B56" s="12"/>
      <c r="C56" s="12"/>
      <c r="D56" s="12"/>
      <c r="E56" s="12"/>
      <c r="F56" s="12"/>
      <c r="G56" s="12"/>
      <c r="H56" s="55" t="s">
        <v>85</v>
      </c>
      <c r="I56" s="56" t="e">
        <f>H11/12</f>
        <v>#N/A</v>
      </c>
    </row>
    <row r="58" spans="1:9">
      <c r="A58" s="50" t="s">
        <v>191</v>
      </c>
    </row>
    <row r="59" spans="1:9">
      <c r="A59" s="253"/>
      <c r="B59" s="254"/>
      <c r="C59" s="254"/>
      <c r="D59" s="254"/>
      <c r="E59" s="254"/>
      <c r="F59" s="254"/>
      <c r="G59" s="254"/>
      <c r="H59" s="254"/>
      <c r="I59" s="255"/>
    </row>
    <row r="60" spans="1:9">
      <c r="A60" s="256"/>
      <c r="B60" s="257"/>
      <c r="C60" s="257"/>
      <c r="D60" s="257"/>
      <c r="E60" s="257"/>
      <c r="F60" s="257"/>
      <c r="G60" s="257"/>
      <c r="H60" s="257"/>
      <c r="I60" s="258"/>
    </row>
    <row r="61" spans="1:9">
      <c r="A61" s="256"/>
      <c r="B61" s="257"/>
      <c r="C61" s="257"/>
      <c r="D61" s="257"/>
      <c r="E61" s="257"/>
      <c r="F61" s="257"/>
      <c r="G61" s="257"/>
      <c r="H61" s="257"/>
      <c r="I61" s="258"/>
    </row>
    <row r="62" spans="1:9">
      <c r="A62" s="256"/>
      <c r="B62" s="257"/>
      <c r="C62" s="257"/>
      <c r="D62" s="257"/>
      <c r="E62" s="257"/>
      <c r="F62" s="257"/>
      <c r="G62" s="257"/>
      <c r="H62" s="257"/>
      <c r="I62" s="258"/>
    </row>
    <row r="63" spans="1:9">
      <c r="A63" s="259"/>
      <c r="B63" s="260"/>
      <c r="C63" s="260"/>
      <c r="D63" s="260"/>
      <c r="E63" s="260"/>
      <c r="F63" s="260"/>
      <c r="G63" s="260"/>
      <c r="H63" s="260"/>
      <c r="I63" s="261"/>
    </row>
  </sheetData>
  <mergeCells count="36">
    <mergeCell ref="A48:C48"/>
    <mergeCell ref="A49:C49"/>
    <mergeCell ref="A50:C50"/>
    <mergeCell ref="A51:C51"/>
    <mergeCell ref="A59:I63"/>
    <mergeCell ref="A47:C47"/>
    <mergeCell ref="A33:D33"/>
    <mergeCell ref="A34:D34"/>
    <mergeCell ref="A35:D35"/>
    <mergeCell ref="A36:D36"/>
    <mergeCell ref="A37:D37"/>
    <mergeCell ref="A41:C41"/>
    <mergeCell ref="A42:C42"/>
    <mergeCell ref="A43:C43"/>
    <mergeCell ref="A44:C44"/>
    <mergeCell ref="A45:C45"/>
    <mergeCell ref="A46:C46"/>
    <mergeCell ref="A32:D32"/>
    <mergeCell ref="E21:H21"/>
    <mergeCell ref="A22:D22"/>
    <mergeCell ref="A23:D23"/>
    <mergeCell ref="A24:D24"/>
    <mergeCell ref="A25:D25"/>
    <mergeCell ref="A26:D26"/>
    <mergeCell ref="A27:D27"/>
    <mergeCell ref="E28:H28"/>
    <mergeCell ref="A29:D29"/>
    <mergeCell ref="A30:D30"/>
    <mergeCell ref="A31:D31"/>
    <mergeCell ref="A17:C17"/>
    <mergeCell ref="E17:F17"/>
    <mergeCell ref="B4:E4"/>
    <mergeCell ref="B5:E5"/>
    <mergeCell ref="F5:G5"/>
    <mergeCell ref="B6:E6"/>
    <mergeCell ref="F6:G6"/>
  </mergeCell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7872BC-94D3-4995-B87F-F6793B9B7C2A}">
  <sheetPr>
    <tabColor rgb="FF173583"/>
  </sheetPr>
  <dimension ref="A1:Z532"/>
  <sheetViews>
    <sheetView workbookViewId="0">
      <selection activeCell="A35" sqref="A35:D35"/>
    </sheetView>
  </sheetViews>
  <sheetFormatPr defaultRowHeight="15"/>
  <cols>
    <col min="1" max="1" width="5.42578125" bestFit="1" customWidth="1"/>
    <col min="2" max="2" width="2.85546875" bestFit="1" customWidth="1"/>
    <col min="3" max="3" width="29.7109375" bestFit="1" customWidth="1"/>
    <col min="4" max="4" width="3.28515625" bestFit="1" customWidth="1"/>
    <col min="5" max="5" width="4.42578125" bestFit="1" customWidth="1"/>
    <col min="6" max="13" width="11.85546875" customWidth="1"/>
    <col min="14" max="14" width="7.5703125" bestFit="1" customWidth="1"/>
    <col min="15" max="15" width="5.42578125" bestFit="1" customWidth="1"/>
    <col min="16" max="16" width="20" bestFit="1" customWidth="1"/>
    <col min="17" max="17" width="19.28515625" customWidth="1"/>
    <col min="18" max="18" width="10.140625" bestFit="1" customWidth="1"/>
    <col min="19" max="20" width="12.7109375" bestFit="1" customWidth="1"/>
    <col min="21" max="21" width="10.140625" bestFit="1" customWidth="1"/>
    <col min="22" max="23" width="14.42578125" bestFit="1" customWidth="1"/>
    <col min="24" max="26" width="9.140625" style="156"/>
  </cols>
  <sheetData>
    <row r="1" spans="1:24">
      <c r="A1">
        <f>'7'!H5</f>
        <v>0</v>
      </c>
      <c r="B1" s="247" t="s">
        <v>78</v>
      </c>
      <c r="C1" s="248"/>
      <c r="D1" s="249" t="e">
        <f>VLOOKUP(A1,Kwaliteitscontroles!A5:J54,3)</f>
        <v>#N/A</v>
      </c>
      <c r="E1" s="250"/>
      <c r="F1" s="250"/>
      <c r="G1" s="250"/>
      <c r="H1" s="250"/>
      <c r="I1" s="250"/>
      <c r="J1" s="251"/>
      <c r="K1" s="68"/>
      <c r="X1" s="156" t="s">
        <v>238</v>
      </c>
    </row>
    <row r="2" spans="1:24">
      <c r="B2" s="247" t="s">
        <v>94</v>
      </c>
      <c r="C2" s="248"/>
      <c r="D2" s="249" t="e">
        <f>CONCATENATE(VLOOKUP(A1,Kwaliteitscontroles!A5:K54,4)," te ",VLOOKUP(A1,Kwaliteitscontroles!A5:K54,5))</f>
        <v>#N/A</v>
      </c>
      <c r="E2" s="250"/>
      <c r="F2" s="250"/>
      <c r="G2" s="250"/>
      <c r="H2" s="250"/>
      <c r="I2" s="250"/>
      <c r="J2" s="251"/>
      <c r="K2" s="68"/>
    </row>
    <row r="3" spans="1:24" ht="30">
      <c r="A3" s="33" t="s">
        <v>148</v>
      </c>
      <c r="B3" s="33" t="s">
        <v>95</v>
      </c>
      <c r="C3" s="33" t="s">
        <v>68</v>
      </c>
      <c r="D3" s="33" t="s">
        <v>96</v>
      </c>
      <c r="E3" s="33" t="s">
        <v>97</v>
      </c>
      <c r="F3" s="33" t="s">
        <v>66</v>
      </c>
      <c r="G3" s="33" t="s">
        <v>64</v>
      </c>
      <c r="H3" s="33" t="s">
        <v>65</v>
      </c>
      <c r="I3" s="33" t="s">
        <v>63</v>
      </c>
      <c r="J3" s="66" t="s">
        <v>189</v>
      </c>
      <c r="K3" s="33" t="s">
        <v>190</v>
      </c>
      <c r="L3" s="33" t="s">
        <v>149</v>
      </c>
      <c r="M3" s="33" t="s">
        <v>149</v>
      </c>
      <c r="N3" s="33" t="s">
        <v>60</v>
      </c>
      <c r="O3" s="33" t="s">
        <v>150</v>
      </c>
      <c r="P3" s="33" t="s">
        <v>98</v>
      </c>
      <c r="R3" s="66" t="s">
        <v>99</v>
      </c>
      <c r="S3" s="66" t="s">
        <v>100</v>
      </c>
      <c r="T3" s="33" t="s">
        <v>101</v>
      </c>
      <c r="U3" s="33" t="s">
        <v>102</v>
      </c>
      <c r="V3" s="33" t="s">
        <v>103</v>
      </c>
      <c r="W3" s="33" t="s">
        <v>104</v>
      </c>
    </row>
    <row r="4" spans="1:24">
      <c r="A4" s="30"/>
      <c r="B4" s="106"/>
      <c r="C4" s="33"/>
      <c r="D4" s="33"/>
      <c r="E4" s="106"/>
      <c r="F4" s="108"/>
      <c r="G4" s="108"/>
      <c r="H4" s="108"/>
      <c r="I4" s="108"/>
      <c r="J4" s="108"/>
      <c r="N4" s="108">
        <f t="shared" ref="N4:N67" si="0">SUM(F4:M4)</f>
        <v>0</v>
      </c>
      <c r="O4" s="108" t="e">
        <f>IF(D4="X",0,IF(E4="X",0,VLOOKUP(E4,'7'!$K$3:$L$16,2,FALSE)))</f>
        <v>#N/A</v>
      </c>
      <c r="P4" s="108" t="e">
        <f t="shared" ref="P4:P67" si="1">N4*O4</f>
        <v>#N/A</v>
      </c>
    </row>
    <row r="5" spans="1:24">
      <c r="A5" s="30"/>
      <c r="B5" s="106"/>
      <c r="C5" s="33"/>
      <c r="D5" s="33"/>
      <c r="E5" s="106"/>
      <c r="F5" s="108"/>
      <c r="G5" s="108"/>
      <c r="H5" s="108"/>
      <c r="I5" s="108"/>
      <c r="J5" s="108"/>
      <c r="N5" s="108">
        <f t="shared" si="0"/>
        <v>0</v>
      </c>
      <c r="O5" s="108" t="e">
        <f>IF(D5="X",0,IF(E5="X",0,VLOOKUP(E5,'7'!$K$3:$L$16,2,FALSE)))</f>
        <v>#N/A</v>
      </c>
      <c r="P5" s="108" t="e">
        <f t="shared" si="1"/>
        <v>#N/A</v>
      </c>
    </row>
    <row r="6" spans="1:24">
      <c r="A6" s="30"/>
      <c r="B6" s="106"/>
      <c r="C6" s="33"/>
      <c r="D6" s="33"/>
      <c r="E6" s="106"/>
      <c r="F6" s="108"/>
      <c r="G6" s="108"/>
      <c r="H6" s="108"/>
      <c r="I6" s="108"/>
      <c r="J6" s="108"/>
      <c r="N6" s="108">
        <f t="shared" si="0"/>
        <v>0</v>
      </c>
      <c r="O6" s="108" t="e">
        <f>IF(D6="X",0,IF(E6="X",0,VLOOKUP(E6,'7'!$K$3:$L$16,2,FALSE)))</f>
        <v>#N/A</v>
      </c>
      <c r="P6" s="108" t="e">
        <f t="shared" si="1"/>
        <v>#N/A</v>
      </c>
    </row>
    <row r="7" spans="1:24">
      <c r="A7" s="30"/>
      <c r="B7" s="106"/>
      <c r="C7" s="33"/>
      <c r="D7" s="33"/>
      <c r="E7" s="106"/>
      <c r="F7" s="108"/>
      <c r="G7" s="108"/>
      <c r="H7" s="108"/>
      <c r="I7" s="108"/>
      <c r="J7" s="108"/>
      <c r="N7" s="108">
        <f t="shared" si="0"/>
        <v>0</v>
      </c>
      <c r="O7" s="108" t="e">
        <f>IF(D7="X",0,IF(E7="X",0,VLOOKUP(E7,'7'!$K$3:$L$16,2,FALSE)))</f>
        <v>#N/A</v>
      </c>
      <c r="P7" s="108" t="e">
        <f t="shared" si="1"/>
        <v>#N/A</v>
      </c>
    </row>
    <row r="8" spans="1:24">
      <c r="A8" s="30"/>
      <c r="B8" s="106"/>
      <c r="C8" s="33"/>
      <c r="D8" s="33"/>
      <c r="E8" s="106"/>
      <c r="F8" s="108"/>
      <c r="G8" s="108"/>
      <c r="H8" s="108"/>
      <c r="I8" s="108"/>
      <c r="J8" s="108"/>
      <c r="N8" s="108">
        <f t="shared" si="0"/>
        <v>0</v>
      </c>
      <c r="O8" s="108" t="e">
        <f>IF(D8="X",0,IF(E8="X",0,VLOOKUP(E8,'7'!$K$3:$L$16,2,FALSE)))</f>
        <v>#N/A</v>
      </c>
      <c r="P8" s="108" t="e">
        <f t="shared" si="1"/>
        <v>#N/A</v>
      </c>
    </row>
    <row r="9" spans="1:24">
      <c r="A9" s="30"/>
      <c r="B9" s="106"/>
      <c r="C9" s="33"/>
      <c r="D9" s="33"/>
      <c r="E9" s="106"/>
      <c r="F9" s="108"/>
      <c r="G9" s="108"/>
      <c r="H9" s="108"/>
      <c r="I9" s="108"/>
      <c r="J9" s="108"/>
      <c r="N9" s="108">
        <f t="shared" si="0"/>
        <v>0</v>
      </c>
      <c r="O9" s="108" t="e">
        <f>IF(D9="X",0,IF(E9="X",0,VLOOKUP(E9,'7'!$K$3:$L$16,2,FALSE)))</f>
        <v>#N/A</v>
      </c>
      <c r="P9" s="108" t="e">
        <f t="shared" si="1"/>
        <v>#N/A</v>
      </c>
    </row>
    <row r="10" spans="1:24">
      <c r="A10" s="30"/>
      <c r="B10" s="106"/>
      <c r="C10" s="33"/>
      <c r="D10" s="33"/>
      <c r="E10" s="106"/>
      <c r="F10" s="108"/>
      <c r="G10" s="108"/>
      <c r="H10" s="108"/>
      <c r="I10" s="108"/>
      <c r="J10" s="108"/>
      <c r="N10" s="108">
        <f t="shared" si="0"/>
        <v>0</v>
      </c>
      <c r="O10" s="108" t="e">
        <f>IF(D10="X",0,IF(E10="X",0,VLOOKUP(E10,'7'!$K$3:$L$16,2,FALSE)))</f>
        <v>#N/A</v>
      </c>
      <c r="P10" s="108" t="e">
        <f t="shared" si="1"/>
        <v>#N/A</v>
      </c>
    </row>
    <row r="11" spans="1:24">
      <c r="A11" s="30"/>
      <c r="B11" s="106"/>
      <c r="C11" s="33"/>
      <c r="D11" s="33"/>
      <c r="E11" s="106"/>
      <c r="F11" s="108"/>
      <c r="G11" s="108"/>
      <c r="H11" s="108"/>
      <c r="I11" s="108"/>
      <c r="J11" s="108"/>
      <c r="N11" s="108">
        <f t="shared" si="0"/>
        <v>0</v>
      </c>
      <c r="O11" s="108" t="e">
        <f>IF(D11="X",0,IF(E11="X",0,VLOOKUP(E11,'7'!$K$3:$L$16,2,FALSE)))</f>
        <v>#N/A</v>
      </c>
      <c r="P11" s="108" t="e">
        <f t="shared" si="1"/>
        <v>#N/A</v>
      </c>
    </row>
    <row r="12" spans="1:24">
      <c r="A12" s="30"/>
      <c r="B12" s="106"/>
      <c r="C12" s="33"/>
      <c r="D12" s="33"/>
      <c r="E12" s="106"/>
      <c r="F12" s="108"/>
      <c r="G12" s="108"/>
      <c r="H12" s="108"/>
      <c r="I12" s="108"/>
      <c r="J12" s="108"/>
      <c r="N12" s="108">
        <f t="shared" si="0"/>
        <v>0</v>
      </c>
      <c r="O12" s="108" t="e">
        <f>IF(D12="X",0,IF(E12="X",0,VLOOKUP(E12,'7'!$K$3:$L$16,2,FALSE)))</f>
        <v>#N/A</v>
      </c>
      <c r="P12" s="108" t="e">
        <f t="shared" si="1"/>
        <v>#N/A</v>
      </c>
    </row>
    <row r="13" spans="1:24">
      <c r="A13" s="30"/>
      <c r="B13" s="106"/>
      <c r="C13" s="33"/>
      <c r="D13" s="33"/>
      <c r="E13" s="106"/>
      <c r="F13" s="108"/>
      <c r="G13" s="108"/>
      <c r="H13" s="108"/>
      <c r="I13" s="108"/>
      <c r="J13" s="108"/>
      <c r="N13" s="108">
        <f t="shared" si="0"/>
        <v>0</v>
      </c>
      <c r="O13" s="108" t="e">
        <f>IF(D13="X",0,IF(E13="X",0,VLOOKUP(E13,'7'!$K$3:$L$16,2,FALSE)))</f>
        <v>#N/A</v>
      </c>
      <c r="P13" s="108" t="e">
        <f t="shared" si="1"/>
        <v>#N/A</v>
      </c>
    </row>
    <row r="14" spans="1:24">
      <c r="A14" s="30"/>
      <c r="B14" s="106"/>
      <c r="C14" s="33"/>
      <c r="D14" s="33"/>
      <c r="E14" s="106"/>
      <c r="F14" s="108"/>
      <c r="G14" s="108"/>
      <c r="H14" s="108"/>
      <c r="I14" s="108"/>
      <c r="J14" s="108"/>
      <c r="N14" s="108">
        <f t="shared" si="0"/>
        <v>0</v>
      </c>
      <c r="O14" s="108" t="e">
        <f>IF(D14="X",0,IF(E14="X",0,VLOOKUP(E14,'7'!$K$3:$L$16,2,FALSE)))</f>
        <v>#N/A</v>
      </c>
      <c r="P14" s="108" t="e">
        <f t="shared" si="1"/>
        <v>#N/A</v>
      </c>
    </row>
    <row r="15" spans="1:24">
      <c r="A15" s="30"/>
      <c r="B15" s="106"/>
      <c r="C15" s="33"/>
      <c r="D15" s="33"/>
      <c r="E15" s="106"/>
      <c r="F15" s="108"/>
      <c r="G15" s="108"/>
      <c r="H15" s="108"/>
      <c r="I15" s="108"/>
      <c r="J15" s="108"/>
      <c r="N15" s="108">
        <f t="shared" si="0"/>
        <v>0</v>
      </c>
      <c r="O15" s="108" t="e">
        <f>IF(D15="X",0,IF(E15="X",0,VLOOKUP(E15,'7'!$K$3:$L$16,2,FALSE)))</f>
        <v>#N/A</v>
      </c>
      <c r="P15" s="108" t="e">
        <f t="shared" si="1"/>
        <v>#N/A</v>
      </c>
    </row>
    <row r="16" spans="1:24">
      <c r="A16" s="30"/>
      <c r="B16" s="106"/>
      <c r="C16" s="33"/>
      <c r="D16" s="33"/>
      <c r="E16" s="106"/>
      <c r="F16" s="108"/>
      <c r="G16" s="108"/>
      <c r="H16" s="108"/>
      <c r="I16" s="108"/>
      <c r="J16" s="108"/>
      <c r="N16" s="108">
        <f t="shared" si="0"/>
        <v>0</v>
      </c>
      <c r="O16" s="108" t="e">
        <f>IF(D16="X",0,IF(E16="X",0,VLOOKUP(E16,'7'!$K$3:$L$16,2,FALSE)))</f>
        <v>#N/A</v>
      </c>
      <c r="P16" s="108" t="e">
        <f t="shared" si="1"/>
        <v>#N/A</v>
      </c>
    </row>
    <row r="17" spans="1:16">
      <c r="A17" s="30"/>
      <c r="B17" s="106"/>
      <c r="C17" s="33"/>
      <c r="D17" s="33"/>
      <c r="E17" s="106"/>
      <c r="F17" s="108"/>
      <c r="G17" s="108"/>
      <c r="H17" s="108"/>
      <c r="I17" s="108"/>
      <c r="J17" s="108"/>
      <c r="N17" s="108">
        <f t="shared" si="0"/>
        <v>0</v>
      </c>
      <c r="O17" s="108" t="e">
        <f>IF(D17="X",0,IF(E17="X",0,VLOOKUP(E17,'7'!$K$3:$L$16,2,FALSE)))</f>
        <v>#N/A</v>
      </c>
      <c r="P17" s="108" t="e">
        <f t="shared" si="1"/>
        <v>#N/A</v>
      </c>
    </row>
    <row r="18" spans="1:16">
      <c r="A18" s="30"/>
      <c r="B18" s="106"/>
      <c r="C18" s="33"/>
      <c r="D18" s="33"/>
      <c r="E18" s="106"/>
      <c r="F18" s="108"/>
      <c r="G18" s="108"/>
      <c r="H18" s="108"/>
      <c r="I18" s="108"/>
      <c r="J18" s="108"/>
      <c r="N18" s="108">
        <f t="shared" si="0"/>
        <v>0</v>
      </c>
      <c r="O18" s="108" t="e">
        <f>IF(D18="X",0,IF(E18="X",0,VLOOKUP(E18,'7'!$K$3:$L$16,2,FALSE)))</f>
        <v>#N/A</v>
      </c>
      <c r="P18" s="108" t="e">
        <f t="shared" si="1"/>
        <v>#N/A</v>
      </c>
    </row>
    <row r="19" spans="1:16">
      <c r="A19" s="30"/>
      <c r="B19" s="106"/>
      <c r="C19" s="33"/>
      <c r="D19" s="33"/>
      <c r="E19" s="106"/>
      <c r="F19" s="108"/>
      <c r="G19" s="108"/>
      <c r="H19" s="108"/>
      <c r="I19" s="108"/>
      <c r="J19" s="108"/>
      <c r="N19" s="108">
        <f t="shared" si="0"/>
        <v>0</v>
      </c>
      <c r="O19" s="108" t="e">
        <f>IF(D19="X",0,IF(E19="X",0,VLOOKUP(E19,'7'!$K$3:$L$16,2,FALSE)))</f>
        <v>#N/A</v>
      </c>
      <c r="P19" s="108" t="e">
        <f t="shared" si="1"/>
        <v>#N/A</v>
      </c>
    </row>
    <row r="20" spans="1:16">
      <c r="A20" s="30"/>
      <c r="B20" s="106"/>
      <c r="C20" s="33"/>
      <c r="D20" s="33"/>
      <c r="E20" s="106"/>
      <c r="F20" s="108"/>
      <c r="G20" s="108"/>
      <c r="H20" s="108"/>
      <c r="I20" s="108"/>
      <c r="J20" s="108"/>
      <c r="N20" s="108">
        <f t="shared" si="0"/>
        <v>0</v>
      </c>
      <c r="O20" s="108" t="e">
        <f>IF(D20="X",0,IF(E20="X",0,VLOOKUP(E20,'7'!$K$3:$L$16,2,FALSE)))</f>
        <v>#N/A</v>
      </c>
      <c r="P20" s="108" t="e">
        <f t="shared" si="1"/>
        <v>#N/A</v>
      </c>
    </row>
    <row r="21" spans="1:16">
      <c r="A21" s="30"/>
      <c r="B21" s="106"/>
      <c r="C21" s="33"/>
      <c r="D21" s="33"/>
      <c r="E21" s="106"/>
      <c r="F21" s="108"/>
      <c r="G21" s="108"/>
      <c r="H21" s="108"/>
      <c r="I21" s="108"/>
      <c r="J21" s="108"/>
      <c r="N21" s="108">
        <f t="shared" si="0"/>
        <v>0</v>
      </c>
      <c r="O21" s="108" t="e">
        <f>IF(D21="X",0,IF(E21="X",0,VLOOKUP(E21,'7'!$K$3:$L$16,2,FALSE)))</f>
        <v>#N/A</v>
      </c>
      <c r="P21" s="108" t="e">
        <f t="shared" si="1"/>
        <v>#N/A</v>
      </c>
    </row>
    <row r="22" spans="1:16">
      <c r="A22" s="30"/>
      <c r="B22" s="106"/>
      <c r="C22" s="33"/>
      <c r="D22" s="33"/>
      <c r="E22" s="106"/>
      <c r="F22" s="108"/>
      <c r="G22" s="108"/>
      <c r="H22" s="108"/>
      <c r="I22" s="108"/>
      <c r="J22" s="108"/>
      <c r="N22" s="108">
        <f t="shared" si="0"/>
        <v>0</v>
      </c>
      <c r="O22" s="108" t="e">
        <f>IF(D22="X",0,IF(E22="X",0,VLOOKUP(E22,'7'!$K$3:$L$16,2,FALSE)))</f>
        <v>#N/A</v>
      </c>
      <c r="P22" s="108" t="e">
        <f t="shared" si="1"/>
        <v>#N/A</v>
      </c>
    </row>
    <row r="23" spans="1:16">
      <c r="A23" s="30"/>
      <c r="B23" s="106"/>
      <c r="C23" s="33"/>
      <c r="D23" s="33"/>
      <c r="E23" s="106"/>
      <c r="F23" s="108"/>
      <c r="G23" s="108"/>
      <c r="H23" s="108"/>
      <c r="I23" s="108"/>
      <c r="J23" s="108"/>
      <c r="N23" s="108">
        <f t="shared" si="0"/>
        <v>0</v>
      </c>
      <c r="O23" s="108" t="e">
        <f>IF(D23="X",0,IF(E23="X",0,VLOOKUP(E23,'7'!$K$3:$L$16,2,FALSE)))</f>
        <v>#N/A</v>
      </c>
      <c r="P23" s="108" t="e">
        <f t="shared" si="1"/>
        <v>#N/A</v>
      </c>
    </row>
    <row r="24" spans="1:16">
      <c r="A24" s="30"/>
      <c r="B24" s="106"/>
      <c r="C24" s="33"/>
      <c r="D24" s="33"/>
      <c r="E24" s="106"/>
      <c r="F24" s="108"/>
      <c r="G24" s="108"/>
      <c r="H24" s="108"/>
      <c r="I24" s="108"/>
      <c r="J24" s="108"/>
      <c r="N24" s="108">
        <f t="shared" si="0"/>
        <v>0</v>
      </c>
      <c r="O24" s="108" t="e">
        <f>IF(D24="X",0,IF(E24="X",0,VLOOKUP(E24,'7'!$K$3:$L$16,2,FALSE)))</f>
        <v>#N/A</v>
      </c>
      <c r="P24" s="108" t="e">
        <f t="shared" si="1"/>
        <v>#N/A</v>
      </c>
    </row>
    <row r="25" spans="1:16">
      <c r="A25" s="30"/>
      <c r="B25" s="106"/>
      <c r="C25" s="33"/>
      <c r="D25" s="33"/>
      <c r="E25" s="106"/>
      <c r="F25" s="108"/>
      <c r="G25" s="108"/>
      <c r="H25" s="108"/>
      <c r="I25" s="108"/>
      <c r="J25" s="108"/>
      <c r="N25" s="108">
        <f t="shared" si="0"/>
        <v>0</v>
      </c>
      <c r="O25" s="108" t="e">
        <f>IF(D25="X",0,IF(E25="X",0,VLOOKUP(E25,'7'!$K$3:$L$16,2,FALSE)))</f>
        <v>#N/A</v>
      </c>
      <c r="P25" s="108" t="e">
        <f t="shared" si="1"/>
        <v>#N/A</v>
      </c>
    </row>
    <row r="26" spans="1:16">
      <c r="A26" s="30"/>
      <c r="B26" s="106"/>
      <c r="C26" s="33"/>
      <c r="D26" s="33"/>
      <c r="E26" s="106"/>
      <c r="F26" s="108"/>
      <c r="G26" s="108"/>
      <c r="H26" s="108"/>
      <c r="I26" s="108"/>
      <c r="J26" s="108"/>
      <c r="N26" s="108">
        <f t="shared" si="0"/>
        <v>0</v>
      </c>
      <c r="O26" s="108" t="e">
        <f>IF(D26="X",0,IF(E26="X",0,VLOOKUP(E26,'7'!$K$3:$L$16,2,FALSE)))</f>
        <v>#N/A</v>
      </c>
      <c r="P26" s="108" t="e">
        <f t="shared" si="1"/>
        <v>#N/A</v>
      </c>
    </row>
    <row r="27" spans="1:16">
      <c r="A27" s="30"/>
      <c r="B27" s="106"/>
      <c r="C27" s="33"/>
      <c r="D27" s="33"/>
      <c r="E27" s="106"/>
      <c r="F27" s="108"/>
      <c r="G27" s="108"/>
      <c r="H27" s="108"/>
      <c r="I27" s="108"/>
      <c r="J27" s="108"/>
      <c r="N27" s="108">
        <f t="shared" si="0"/>
        <v>0</v>
      </c>
      <c r="O27" s="108" t="e">
        <f>IF(D27="X",0,IF(E27="X",0,VLOOKUP(E27,'7'!$K$3:$L$16,2,FALSE)))</f>
        <v>#N/A</v>
      </c>
      <c r="P27" s="108" t="e">
        <f t="shared" si="1"/>
        <v>#N/A</v>
      </c>
    </row>
    <row r="28" spans="1:16">
      <c r="A28" s="30"/>
      <c r="B28" s="106"/>
      <c r="C28" s="33"/>
      <c r="D28" s="33"/>
      <c r="E28" s="106"/>
      <c r="F28" s="108"/>
      <c r="G28" s="108"/>
      <c r="H28" s="108"/>
      <c r="I28" s="108"/>
      <c r="J28" s="108"/>
      <c r="N28" s="108">
        <f t="shared" si="0"/>
        <v>0</v>
      </c>
      <c r="O28" s="108" t="e">
        <f>IF(D28="X",0,IF(E28="X",0,VLOOKUP(E28,'7'!$K$3:$L$16,2,FALSE)))</f>
        <v>#N/A</v>
      </c>
      <c r="P28" s="108" t="e">
        <f t="shared" si="1"/>
        <v>#N/A</v>
      </c>
    </row>
    <row r="29" spans="1:16">
      <c r="A29" s="30"/>
      <c r="B29" s="106"/>
      <c r="C29" s="33"/>
      <c r="D29" s="33"/>
      <c r="E29" s="106"/>
      <c r="F29" s="108"/>
      <c r="G29" s="108"/>
      <c r="H29" s="108"/>
      <c r="I29" s="108"/>
      <c r="J29" s="108"/>
      <c r="N29" s="108">
        <f t="shared" si="0"/>
        <v>0</v>
      </c>
      <c r="O29" s="108" t="e">
        <f>IF(D29="X",0,IF(E29="X",0,VLOOKUP(E29,'7'!$K$3:$L$16,2,FALSE)))</f>
        <v>#N/A</v>
      </c>
      <c r="P29" s="108" t="e">
        <f t="shared" si="1"/>
        <v>#N/A</v>
      </c>
    </row>
    <row r="30" spans="1:16">
      <c r="A30" s="30"/>
      <c r="B30" s="106"/>
      <c r="C30" s="33"/>
      <c r="D30" s="33"/>
      <c r="E30" s="106"/>
      <c r="F30" s="108"/>
      <c r="G30" s="108"/>
      <c r="H30" s="108"/>
      <c r="I30" s="108"/>
      <c r="J30" s="108"/>
      <c r="N30" s="108">
        <f t="shared" si="0"/>
        <v>0</v>
      </c>
      <c r="O30" s="108" t="e">
        <f>IF(D30="X",0,IF(E30="X",0,VLOOKUP(E30,'7'!$K$3:$L$16,2,FALSE)))</f>
        <v>#N/A</v>
      </c>
      <c r="P30" s="108" t="e">
        <f t="shared" si="1"/>
        <v>#N/A</v>
      </c>
    </row>
    <row r="31" spans="1:16">
      <c r="A31" s="30"/>
      <c r="B31" s="106"/>
      <c r="C31" s="33"/>
      <c r="D31" s="33"/>
      <c r="E31" s="106"/>
      <c r="F31" s="108"/>
      <c r="G31" s="108"/>
      <c r="H31" s="108"/>
      <c r="I31" s="108"/>
      <c r="J31" s="108"/>
      <c r="N31" s="108">
        <f t="shared" si="0"/>
        <v>0</v>
      </c>
      <c r="O31" s="108" t="e">
        <f>IF(D31="X",0,IF(E31="X",0,VLOOKUP(E31,'7'!$K$3:$L$16,2,FALSE)))</f>
        <v>#N/A</v>
      </c>
      <c r="P31" s="108" t="e">
        <f t="shared" si="1"/>
        <v>#N/A</v>
      </c>
    </row>
    <row r="32" spans="1:16">
      <c r="A32" s="30"/>
      <c r="B32" s="106"/>
      <c r="C32" s="33"/>
      <c r="D32" s="33"/>
      <c r="E32" s="106"/>
      <c r="F32" s="108"/>
      <c r="G32" s="108"/>
      <c r="H32" s="108"/>
      <c r="I32" s="108"/>
      <c r="J32" s="108"/>
      <c r="N32" s="108">
        <f t="shared" si="0"/>
        <v>0</v>
      </c>
      <c r="O32" s="108" t="e">
        <f>IF(D32="X",0,IF(E32="X",0,VLOOKUP(E32,'7'!$K$3:$L$16,2,FALSE)))</f>
        <v>#N/A</v>
      </c>
      <c r="P32" s="108" t="e">
        <f t="shared" si="1"/>
        <v>#N/A</v>
      </c>
    </row>
    <row r="33" spans="1:16">
      <c r="A33" s="30"/>
      <c r="B33" s="106"/>
      <c r="C33" s="33"/>
      <c r="D33" s="33"/>
      <c r="E33" s="106"/>
      <c r="F33" s="108"/>
      <c r="G33" s="108"/>
      <c r="H33" s="108"/>
      <c r="I33" s="108"/>
      <c r="J33" s="108"/>
      <c r="N33" s="108">
        <f t="shared" si="0"/>
        <v>0</v>
      </c>
      <c r="O33" s="108" t="e">
        <f>IF(D33="X",0,IF(E33="X",0,VLOOKUP(E33,'7'!$K$3:$L$16,2,FALSE)))</f>
        <v>#N/A</v>
      </c>
      <c r="P33" s="108" t="e">
        <f t="shared" si="1"/>
        <v>#N/A</v>
      </c>
    </row>
    <row r="34" spans="1:16">
      <c r="A34" s="30"/>
      <c r="B34" s="106"/>
      <c r="C34" s="33"/>
      <c r="D34" s="33"/>
      <c r="E34" s="106"/>
      <c r="F34" s="108"/>
      <c r="G34" s="108"/>
      <c r="H34" s="108"/>
      <c r="I34" s="108"/>
      <c r="J34" s="108"/>
      <c r="N34" s="108">
        <f t="shared" si="0"/>
        <v>0</v>
      </c>
      <c r="O34" s="108" t="e">
        <f>IF(D34="X",0,IF(E34="X",0,VLOOKUP(E34,'7'!$K$3:$L$16,2,FALSE)))</f>
        <v>#N/A</v>
      </c>
      <c r="P34" s="108" t="e">
        <f t="shared" si="1"/>
        <v>#N/A</v>
      </c>
    </row>
    <row r="35" spans="1:16">
      <c r="A35" s="30"/>
      <c r="B35" s="106"/>
      <c r="C35" s="33"/>
      <c r="D35" s="33"/>
      <c r="E35" s="106"/>
      <c r="F35" s="108"/>
      <c r="G35" s="108"/>
      <c r="H35" s="108"/>
      <c r="I35" s="108"/>
      <c r="J35" s="108"/>
      <c r="N35" s="108">
        <f t="shared" si="0"/>
        <v>0</v>
      </c>
      <c r="O35" s="108" t="e">
        <f>IF(D35="X",0,IF(E35="X",0,VLOOKUP(E35,'7'!$K$3:$L$16,2,FALSE)))</f>
        <v>#N/A</v>
      </c>
      <c r="P35" s="108" t="e">
        <f t="shared" si="1"/>
        <v>#N/A</v>
      </c>
    </row>
    <row r="36" spans="1:16">
      <c r="A36" s="30"/>
      <c r="B36" s="106"/>
      <c r="C36" s="33"/>
      <c r="D36" s="33"/>
      <c r="E36" s="106"/>
      <c r="F36" s="108"/>
      <c r="G36" s="108"/>
      <c r="H36" s="108"/>
      <c r="I36" s="108"/>
      <c r="J36" s="108"/>
      <c r="N36" s="108">
        <f t="shared" si="0"/>
        <v>0</v>
      </c>
      <c r="O36" s="108" t="e">
        <f>IF(D36="X",0,IF(E36="X",0,VLOOKUP(E36,'7'!$K$3:$L$16,2,FALSE)))</f>
        <v>#N/A</v>
      </c>
      <c r="P36" s="108" t="e">
        <f t="shared" si="1"/>
        <v>#N/A</v>
      </c>
    </row>
    <row r="37" spans="1:16">
      <c r="A37" s="30"/>
      <c r="B37" s="106"/>
      <c r="C37" s="33"/>
      <c r="D37" s="33"/>
      <c r="E37" s="106"/>
      <c r="F37" s="108"/>
      <c r="G37" s="108"/>
      <c r="H37" s="108"/>
      <c r="I37" s="108"/>
      <c r="J37" s="108"/>
      <c r="N37" s="108">
        <f t="shared" si="0"/>
        <v>0</v>
      </c>
      <c r="O37" s="108" t="e">
        <f>IF(D37="X",0,IF(E37="X",0,VLOOKUP(E37,'7'!$K$3:$L$16,2,FALSE)))</f>
        <v>#N/A</v>
      </c>
      <c r="P37" s="108" t="e">
        <f t="shared" si="1"/>
        <v>#N/A</v>
      </c>
    </row>
    <row r="38" spans="1:16">
      <c r="A38" s="30"/>
      <c r="B38" s="106"/>
      <c r="C38" s="33"/>
      <c r="D38" s="33"/>
      <c r="E38" s="106"/>
      <c r="F38" s="108"/>
      <c r="G38" s="108"/>
      <c r="H38" s="108"/>
      <c r="I38" s="108"/>
      <c r="J38" s="108"/>
      <c r="N38" s="108">
        <f t="shared" si="0"/>
        <v>0</v>
      </c>
      <c r="O38" s="108" t="e">
        <f>IF(D38="X",0,IF(E38="X",0,VLOOKUP(E38,'7'!$K$3:$L$16,2,FALSE)))</f>
        <v>#N/A</v>
      </c>
      <c r="P38" s="108" t="e">
        <f t="shared" si="1"/>
        <v>#N/A</v>
      </c>
    </row>
    <row r="39" spans="1:16">
      <c r="A39" s="30"/>
      <c r="B39" s="106"/>
      <c r="C39" s="33"/>
      <c r="D39" s="33"/>
      <c r="E39" s="106"/>
      <c r="F39" s="108"/>
      <c r="G39" s="108"/>
      <c r="H39" s="108"/>
      <c r="I39" s="108"/>
      <c r="J39" s="108"/>
      <c r="N39" s="108">
        <f t="shared" si="0"/>
        <v>0</v>
      </c>
      <c r="O39" s="108" t="e">
        <f>IF(D39="X",0,IF(E39="X",0,VLOOKUP(E39,'7'!$K$3:$L$16,2,FALSE)))</f>
        <v>#N/A</v>
      </c>
      <c r="P39" s="108" t="e">
        <f t="shared" si="1"/>
        <v>#N/A</v>
      </c>
    </row>
    <row r="40" spans="1:16">
      <c r="A40" s="30"/>
      <c r="B40" s="106"/>
      <c r="C40" s="33"/>
      <c r="D40" s="33"/>
      <c r="E40" s="106"/>
      <c r="F40" s="108"/>
      <c r="G40" s="108"/>
      <c r="H40" s="108"/>
      <c r="I40" s="108"/>
      <c r="J40" s="108"/>
      <c r="N40" s="108">
        <f t="shared" si="0"/>
        <v>0</v>
      </c>
      <c r="O40" s="108" t="e">
        <f>IF(D40="X",0,IF(E40="X",0,VLOOKUP(E40,'7'!$K$3:$L$16,2,FALSE)))</f>
        <v>#N/A</v>
      </c>
      <c r="P40" s="108" t="e">
        <f t="shared" si="1"/>
        <v>#N/A</v>
      </c>
    </row>
    <row r="41" spans="1:16">
      <c r="A41" s="30"/>
      <c r="B41" s="106"/>
      <c r="C41" s="33"/>
      <c r="D41" s="33"/>
      <c r="E41" s="106"/>
      <c r="F41" s="108"/>
      <c r="G41" s="108"/>
      <c r="H41" s="108"/>
      <c r="I41" s="108"/>
      <c r="J41" s="108"/>
      <c r="N41" s="108">
        <f t="shared" si="0"/>
        <v>0</v>
      </c>
      <c r="O41" s="108" t="e">
        <f>IF(D41="X",0,IF(E41="X",0,VLOOKUP(E41,'7'!$K$3:$L$16,2,FALSE)))</f>
        <v>#N/A</v>
      </c>
      <c r="P41" s="108" t="e">
        <f t="shared" si="1"/>
        <v>#N/A</v>
      </c>
    </row>
    <row r="42" spans="1:16">
      <c r="A42" s="30"/>
      <c r="B42" s="106"/>
      <c r="C42" s="33"/>
      <c r="D42" s="33"/>
      <c r="E42" s="106"/>
      <c r="F42" s="108"/>
      <c r="G42" s="108"/>
      <c r="H42" s="108"/>
      <c r="I42" s="108"/>
      <c r="J42" s="108"/>
      <c r="N42" s="108">
        <f t="shared" si="0"/>
        <v>0</v>
      </c>
      <c r="O42" s="108" t="e">
        <f>IF(D42="X",0,IF(E42="X",0,VLOOKUP(E42,'7'!$K$3:$L$16,2,FALSE)))</f>
        <v>#N/A</v>
      </c>
      <c r="P42" s="108" t="e">
        <f t="shared" si="1"/>
        <v>#N/A</v>
      </c>
    </row>
    <row r="43" spans="1:16">
      <c r="A43" s="30"/>
      <c r="B43" s="106"/>
      <c r="C43" s="33"/>
      <c r="D43" s="33"/>
      <c r="E43" s="106"/>
      <c r="F43" s="108"/>
      <c r="G43" s="108"/>
      <c r="H43" s="108"/>
      <c r="I43" s="108"/>
      <c r="J43" s="108"/>
      <c r="N43" s="108">
        <f t="shared" si="0"/>
        <v>0</v>
      </c>
      <c r="O43" s="108" t="e">
        <f>IF(D43="X",0,IF(E43="X",0,VLOOKUP(E43,'7'!$K$3:$L$16,2,FALSE)))</f>
        <v>#N/A</v>
      </c>
      <c r="P43" s="108" t="e">
        <f t="shared" si="1"/>
        <v>#N/A</v>
      </c>
    </row>
    <row r="44" spans="1:16">
      <c r="A44" s="30"/>
      <c r="B44" s="106"/>
      <c r="C44" s="33"/>
      <c r="D44" s="33"/>
      <c r="E44" s="106"/>
      <c r="F44" s="108"/>
      <c r="G44" s="108"/>
      <c r="H44" s="108"/>
      <c r="I44" s="108"/>
      <c r="J44" s="108"/>
      <c r="N44" s="108">
        <f t="shared" si="0"/>
        <v>0</v>
      </c>
      <c r="O44" s="108" t="e">
        <f>IF(D44="X",0,IF(E44="X",0,VLOOKUP(E44,'7'!$K$3:$L$16,2,FALSE)))</f>
        <v>#N/A</v>
      </c>
      <c r="P44" s="108" t="e">
        <f t="shared" si="1"/>
        <v>#N/A</v>
      </c>
    </row>
    <row r="45" spans="1:16">
      <c r="A45" s="30"/>
      <c r="B45" s="106"/>
      <c r="C45" s="33"/>
      <c r="D45" s="33"/>
      <c r="E45" s="106"/>
      <c r="F45" s="108"/>
      <c r="G45" s="108"/>
      <c r="H45" s="108"/>
      <c r="I45" s="108"/>
      <c r="J45" s="108"/>
      <c r="N45" s="108">
        <f t="shared" si="0"/>
        <v>0</v>
      </c>
      <c r="O45" s="108" t="e">
        <f>IF(D45="X",0,IF(E45="X",0,VLOOKUP(E45,'7'!$K$3:$L$16,2,FALSE)))</f>
        <v>#N/A</v>
      </c>
      <c r="P45" s="108" t="e">
        <f t="shared" si="1"/>
        <v>#N/A</v>
      </c>
    </row>
    <row r="46" spans="1:16">
      <c r="A46" s="30"/>
      <c r="B46" s="106"/>
      <c r="C46" s="33"/>
      <c r="D46" s="33"/>
      <c r="E46" s="106"/>
      <c r="F46" s="108"/>
      <c r="G46" s="108"/>
      <c r="H46" s="108"/>
      <c r="I46" s="108"/>
      <c r="J46" s="108"/>
      <c r="N46" s="108">
        <f t="shared" si="0"/>
        <v>0</v>
      </c>
      <c r="O46" s="108" t="e">
        <f>IF(D46="X",0,IF(E46="X",0,VLOOKUP(E46,'7'!$K$3:$L$16,2,FALSE)))</f>
        <v>#N/A</v>
      </c>
      <c r="P46" s="108" t="e">
        <f t="shared" si="1"/>
        <v>#N/A</v>
      </c>
    </row>
    <row r="47" spans="1:16">
      <c r="A47" s="30"/>
      <c r="B47" s="106"/>
      <c r="C47" s="33"/>
      <c r="D47" s="33"/>
      <c r="E47" s="106"/>
      <c r="F47" s="108"/>
      <c r="G47" s="108"/>
      <c r="H47" s="108"/>
      <c r="I47" s="108"/>
      <c r="J47" s="108"/>
      <c r="N47" s="108">
        <f t="shared" si="0"/>
        <v>0</v>
      </c>
      <c r="O47" s="108" t="e">
        <f>IF(D47="X",0,IF(E47="X",0,VLOOKUP(E47,'7'!$K$3:$L$16,2,FALSE)))</f>
        <v>#N/A</v>
      </c>
      <c r="P47" s="108" t="e">
        <f t="shared" si="1"/>
        <v>#N/A</v>
      </c>
    </row>
    <row r="48" spans="1:16">
      <c r="A48" s="30"/>
      <c r="B48" s="106"/>
      <c r="C48" s="33"/>
      <c r="D48" s="33"/>
      <c r="E48" s="106"/>
      <c r="F48" s="108"/>
      <c r="G48" s="108"/>
      <c r="H48" s="108"/>
      <c r="I48" s="108"/>
      <c r="J48" s="108"/>
      <c r="N48" s="108">
        <f t="shared" si="0"/>
        <v>0</v>
      </c>
      <c r="O48" s="108" t="e">
        <f>IF(D48="X",0,IF(E48="X",0,VLOOKUP(E48,'7'!$K$3:$L$16,2,FALSE)))</f>
        <v>#N/A</v>
      </c>
      <c r="P48" s="108" t="e">
        <f t="shared" si="1"/>
        <v>#N/A</v>
      </c>
    </row>
    <row r="49" spans="1:16">
      <c r="A49" s="30"/>
      <c r="B49" s="106"/>
      <c r="C49" s="33"/>
      <c r="D49" s="33"/>
      <c r="E49" s="106"/>
      <c r="F49" s="108"/>
      <c r="G49" s="108"/>
      <c r="H49" s="108"/>
      <c r="I49" s="108"/>
      <c r="J49" s="108"/>
      <c r="N49" s="108">
        <f t="shared" si="0"/>
        <v>0</v>
      </c>
      <c r="O49" s="108" t="e">
        <f>IF(D49="X",0,IF(E49="X",0,VLOOKUP(E49,'7'!$K$3:$L$16,2,FALSE)))</f>
        <v>#N/A</v>
      </c>
      <c r="P49" s="108" t="e">
        <f t="shared" si="1"/>
        <v>#N/A</v>
      </c>
    </row>
    <row r="50" spans="1:16">
      <c r="A50" s="30"/>
      <c r="B50" s="106"/>
      <c r="C50" s="33"/>
      <c r="D50" s="33"/>
      <c r="E50" s="106"/>
      <c r="F50" s="108"/>
      <c r="G50" s="108"/>
      <c r="H50" s="108"/>
      <c r="I50" s="108"/>
      <c r="J50" s="108"/>
      <c r="N50" s="108">
        <f t="shared" si="0"/>
        <v>0</v>
      </c>
      <c r="O50" s="108" t="e">
        <f>IF(D50="X",0,IF(E50="X",0,VLOOKUP(E50,'7'!$K$3:$L$16,2,FALSE)))</f>
        <v>#N/A</v>
      </c>
      <c r="P50" s="108" t="e">
        <f t="shared" si="1"/>
        <v>#N/A</v>
      </c>
    </row>
    <row r="51" spans="1:16">
      <c r="A51" s="30"/>
      <c r="B51" s="106"/>
      <c r="C51" s="33"/>
      <c r="D51" s="33"/>
      <c r="E51" s="106"/>
      <c r="F51" s="108"/>
      <c r="G51" s="108"/>
      <c r="H51" s="108"/>
      <c r="I51" s="108"/>
      <c r="J51" s="108"/>
      <c r="N51" s="108">
        <f t="shared" si="0"/>
        <v>0</v>
      </c>
      <c r="O51" s="108" t="e">
        <f>IF(D51="X",0,IF(E51="X",0,VLOOKUP(E51,'7'!$K$3:$L$16,2,FALSE)))</f>
        <v>#N/A</v>
      </c>
      <c r="P51" s="108" t="e">
        <f t="shared" si="1"/>
        <v>#N/A</v>
      </c>
    </row>
    <row r="52" spans="1:16">
      <c r="A52" s="30"/>
      <c r="B52" s="106"/>
      <c r="C52" s="33"/>
      <c r="D52" s="33"/>
      <c r="E52" s="106"/>
      <c r="F52" s="108"/>
      <c r="G52" s="108"/>
      <c r="H52" s="108"/>
      <c r="I52" s="108"/>
      <c r="J52" s="108"/>
      <c r="N52" s="108">
        <f t="shared" si="0"/>
        <v>0</v>
      </c>
      <c r="O52" s="108" t="e">
        <f>IF(D52="X",0,IF(E52="X",0,VLOOKUP(E52,'7'!$K$3:$L$16,2,FALSE)))</f>
        <v>#N/A</v>
      </c>
      <c r="P52" s="108" t="e">
        <f t="shared" si="1"/>
        <v>#N/A</v>
      </c>
    </row>
    <row r="53" spans="1:16">
      <c r="A53" s="30"/>
      <c r="B53" s="106"/>
      <c r="C53" s="33"/>
      <c r="D53" s="33"/>
      <c r="E53" s="106"/>
      <c r="F53" s="108"/>
      <c r="G53" s="108"/>
      <c r="H53" s="108"/>
      <c r="I53" s="108"/>
      <c r="J53" s="108"/>
      <c r="N53" s="108">
        <f t="shared" si="0"/>
        <v>0</v>
      </c>
      <c r="O53" s="108" t="e">
        <f>IF(D53="X",0,IF(E53="X",0,VLOOKUP(E53,'7'!$K$3:$L$16,2,FALSE)))</f>
        <v>#N/A</v>
      </c>
      <c r="P53" s="108" t="e">
        <f t="shared" si="1"/>
        <v>#N/A</v>
      </c>
    </row>
    <row r="54" spans="1:16">
      <c r="A54" s="30"/>
      <c r="B54" s="106"/>
      <c r="C54" s="33"/>
      <c r="D54" s="33"/>
      <c r="E54" s="106"/>
      <c r="F54" s="108"/>
      <c r="G54" s="108"/>
      <c r="H54" s="108"/>
      <c r="I54" s="108"/>
      <c r="J54" s="108"/>
      <c r="N54" s="108">
        <f t="shared" si="0"/>
        <v>0</v>
      </c>
      <c r="O54" s="108" t="e">
        <f>IF(D54="X",0,IF(E54="X",0,VLOOKUP(E54,'7'!$K$3:$L$16,2,FALSE)))</f>
        <v>#N/A</v>
      </c>
      <c r="P54" s="108" t="e">
        <f t="shared" si="1"/>
        <v>#N/A</v>
      </c>
    </row>
    <row r="55" spans="1:16">
      <c r="A55" s="30"/>
      <c r="B55" s="106"/>
      <c r="C55" s="33"/>
      <c r="D55" s="33"/>
      <c r="E55" s="106"/>
      <c r="F55" s="108"/>
      <c r="G55" s="108"/>
      <c r="H55" s="108"/>
      <c r="I55" s="108"/>
      <c r="J55" s="108"/>
      <c r="N55" s="108">
        <f t="shared" si="0"/>
        <v>0</v>
      </c>
      <c r="O55" s="108" t="e">
        <f>IF(D55="X",0,IF(E55="X",0,VLOOKUP(E55,'7'!$K$3:$L$16,2,FALSE)))</f>
        <v>#N/A</v>
      </c>
      <c r="P55" s="108" t="e">
        <f t="shared" si="1"/>
        <v>#N/A</v>
      </c>
    </row>
    <row r="56" spans="1:16">
      <c r="A56" s="30"/>
      <c r="B56" s="106"/>
      <c r="C56" s="33"/>
      <c r="D56" s="33"/>
      <c r="E56" s="106"/>
      <c r="F56" s="108"/>
      <c r="G56" s="108"/>
      <c r="H56" s="108"/>
      <c r="I56" s="108"/>
      <c r="J56" s="108"/>
      <c r="N56" s="108">
        <f t="shared" si="0"/>
        <v>0</v>
      </c>
      <c r="O56" s="108" t="e">
        <f>IF(D56="X",0,IF(E56="X",0,VLOOKUP(E56,'7'!$K$3:$L$16,2,FALSE)))</f>
        <v>#N/A</v>
      </c>
      <c r="P56" s="108" t="e">
        <f t="shared" si="1"/>
        <v>#N/A</v>
      </c>
    </row>
    <row r="57" spans="1:16">
      <c r="A57" s="30"/>
      <c r="B57" s="106"/>
      <c r="C57" s="33"/>
      <c r="D57" s="33"/>
      <c r="E57" s="106"/>
      <c r="F57" s="108"/>
      <c r="G57" s="108"/>
      <c r="H57" s="108"/>
      <c r="I57" s="108"/>
      <c r="J57" s="108"/>
      <c r="N57" s="108">
        <f t="shared" si="0"/>
        <v>0</v>
      </c>
      <c r="O57" s="108" t="e">
        <f>IF(D57="X",0,IF(E57="X",0,VLOOKUP(E57,'7'!$K$3:$L$16,2,FALSE)))</f>
        <v>#N/A</v>
      </c>
      <c r="P57" s="108" t="e">
        <f t="shared" si="1"/>
        <v>#N/A</v>
      </c>
    </row>
    <row r="58" spans="1:16">
      <c r="A58" s="30"/>
      <c r="B58" s="106"/>
      <c r="C58" s="33"/>
      <c r="D58" s="33"/>
      <c r="E58" s="106"/>
      <c r="F58" s="108"/>
      <c r="G58" s="108"/>
      <c r="H58" s="108"/>
      <c r="I58" s="108"/>
      <c r="J58" s="108"/>
      <c r="N58" s="108">
        <f t="shared" si="0"/>
        <v>0</v>
      </c>
      <c r="O58" s="108" t="e">
        <f>IF(D58="X",0,IF(E58="X",0,VLOOKUP(E58,'7'!$K$3:$L$16,2,FALSE)))</f>
        <v>#N/A</v>
      </c>
      <c r="P58" s="108" t="e">
        <f t="shared" si="1"/>
        <v>#N/A</v>
      </c>
    </row>
    <row r="59" spans="1:16">
      <c r="A59" s="30"/>
      <c r="B59" s="106"/>
      <c r="C59" s="33"/>
      <c r="D59" s="33"/>
      <c r="E59" s="106"/>
      <c r="F59" s="108"/>
      <c r="G59" s="108"/>
      <c r="H59" s="108"/>
      <c r="I59" s="108"/>
      <c r="J59" s="108"/>
      <c r="N59" s="108">
        <f t="shared" si="0"/>
        <v>0</v>
      </c>
      <c r="O59" s="108" t="e">
        <f>IF(D59="X",0,IF(E59="X",0,VLOOKUP(E59,'7'!$K$3:$L$16,2,FALSE)))</f>
        <v>#N/A</v>
      </c>
      <c r="P59" s="108" t="e">
        <f t="shared" si="1"/>
        <v>#N/A</v>
      </c>
    </row>
    <row r="60" spans="1:16">
      <c r="A60" s="30"/>
      <c r="B60" s="106"/>
      <c r="C60" s="33"/>
      <c r="D60" s="33"/>
      <c r="E60" s="106"/>
      <c r="F60" s="108"/>
      <c r="G60" s="108"/>
      <c r="H60" s="108"/>
      <c r="I60" s="108"/>
      <c r="J60" s="108"/>
      <c r="N60" s="108">
        <f t="shared" si="0"/>
        <v>0</v>
      </c>
      <c r="O60" s="108" t="e">
        <f>IF(D60="X",0,IF(E60="X",0,VLOOKUP(E60,'7'!$K$3:$L$16,2,FALSE)))</f>
        <v>#N/A</v>
      </c>
      <c r="P60" s="108" t="e">
        <f t="shared" si="1"/>
        <v>#N/A</v>
      </c>
    </row>
    <row r="61" spans="1:16">
      <c r="A61" s="30"/>
      <c r="B61" s="106"/>
      <c r="C61" s="33"/>
      <c r="D61" s="33"/>
      <c r="E61" s="106"/>
      <c r="F61" s="108"/>
      <c r="G61" s="108"/>
      <c r="H61" s="108"/>
      <c r="I61" s="108"/>
      <c r="J61" s="108"/>
      <c r="N61" s="108">
        <f t="shared" si="0"/>
        <v>0</v>
      </c>
      <c r="O61" s="108" t="e">
        <f>IF(D61="X",0,IF(E61="X",0,VLOOKUP(E61,'7'!$K$3:$L$16,2,FALSE)))</f>
        <v>#N/A</v>
      </c>
      <c r="P61" s="108" t="e">
        <f t="shared" si="1"/>
        <v>#N/A</v>
      </c>
    </row>
    <row r="62" spans="1:16">
      <c r="A62" s="30"/>
      <c r="B62" s="106"/>
      <c r="C62" s="33"/>
      <c r="D62" s="33"/>
      <c r="E62" s="106"/>
      <c r="F62" s="108"/>
      <c r="G62" s="108"/>
      <c r="H62" s="108"/>
      <c r="I62" s="108"/>
      <c r="J62" s="108"/>
      <c r="N62" s="108">
        <f t="shared" si="0"/>
        <v>0</v>
      </c>
      <c r="O62" s="108" t="e">
        <f>IF(D62="X",0,IF(E62="X",0,VLOOKUP(E62,'7'!$K$3:$L$16,2,FALSE)))</f>
        <v>#N/A</v>
      </c>
      <c r="P62" s="108" t="e">
        <f t="shared" si="1"/>
        <v>#N/A</v>
      </c>
    </row>
    <row r="63" spans="1:16">
      <c r="A63" s="30"/>
      <c r="B63" s="106"/>
      <c r="C63" s="33"/>
      <c r="D63" s="33"/>
      <c r="E63" s="106"/>
      <c r="F63" s="108"/>
      <c r="G63" s="108"/>
      <c r="H63" s="108"/>
      <c r="I63" s="108"/>
      <c r="J63" s="108"/>
      <c r="N63" s="108">
        <f t="shared" si="0"/>
        <v>0</v>
      </c>
      <c r="O63" s="108" t="e">
        <f>IF(D63="X",0,IF(E63="X",0,VLOOKUP(E63,'7'!$K$3:$L$16,2,FALSE)))</f>
        <v>#N/A</v>
      </c>
      <c r="P63" s="108" t="e">
        <f t="shared" si="1"/>
        <v>#N/A</v>
      </c>
    </row>
    <row r="64" spans="1:16">
      <c r="A64" s="30"/>
      <c r="B64" s="106"/>
      <c r="C64" s="33"/>
      <c r="D64" s="33"/>
      <c r="E64" s="106"/>
      <c r="F64" s="108"/>
      <c r="G64" s="108"/>
      <c r="H64" s="108"/>
      <c r="I64" s="108"/>
      <c r="J64" s="108"/>
      <c r="N64" s="108">
        <f t="shared" si="0"/>
        <v>0</v>
      </c>
      <c r="O64" s="108" t="e">
        <f>IF(D64="X",0,IF(E64="X",0,VLOOKUP(E64,'7'!$K$3:$L$16,2,FALSE)))</f>
        <v>#N/A</v>
      </c>
      <c r="P64" s="108" t="e">
        <f t="shared" si="1"/>
        <v>#N/A</v>
      </c>
    </row>
    <row r="65" spans="1:16">
      <c r="A65" s="30"/>
      <c r="B65" s="106"/>
      <c r="C65" s="33"/>
      <c r="D65" s="33"/>
      <c r="E65" s="106"/>
      <c r="F65" s="108"/>
      <c r="G65" s="108"/>
      <c r="H65" s="108"/>
      <c r="I65" s="108"/>
      <c r="J65" s="108"/>
      <c r="N65" s="108">
        <f t="shared" si="0"/>
        <v>0</v>
      </c>
      <c r="O65" s="108" t="e">
        <f>IF(D65="X",0,IF(E65="X",0,VLOOKUP(E65,'7'!$K$3:$L$16,2,FALSE)))</f>
        <v>#N/A</v>
      </c>
      <c r="P65" s="108" t="e">
        <f t="shared" si="1"/>
        <v>#N/A</v>
      </c>
    </row>
    <row r="66" spans="1:16">
      <c r="A66" s="30"/>
      <c r="B66" s="106"/>
      <c r="C66" s="33"/>
      <c r="D66" s="33"/>
      <c r="E66" s="106"/>
      <c r="F66" s="108"/>
      <c r="G66" s="108"/>
      <c r="H66" s="108"/>
      <c r="I66" s="108"/>
      <c r="J66" s="108"/>
      <c r="N66" s="108">
        <f t="shared" si="0"/>
        <v>0</v>
      </c>
      <c r="O66" s="108" t="e">
        <f>IF(D66="X",0,IF(E66="X",0,VLOOKUP(E66,'7'!$K$3:$L$16,2,FALSE)))</f>
        <v>#N/A</v>
      </c>
      <c r="P66" s="108" t="e">
        <f t="shared" si="1"/>
        <v>#N/A</v>
      </c>
    </row>
    <row r="67" spans="1:16">
      <c r="A67" s="30"/>
      <c r="B67" s="106"/>
      <c r="C67" s="33"/>
      <c r="D67" s="33"/>
      <c r="E67" s="106"/>
      <c r="F67" s="108"/>
      <c r="G67" s="108"/>
      <c r="H67" s="108"/>
      <c r="I67" s="108"/>
      <c r="J67" s="108"/>
      <c r="N67" s="108">
        <f t="shared" si="0"/>
        <v>0</v>
      </c>
      <c r="O67" s="108" t="e">
        <f>IF(D67="X",0,IF(E67="X",0,VLOOKUP(E67,'7'!$K$3:$L$16,2,FALSE)))</f>
        <v>#N/A</v>
      </c>
      <c r="P67" s="108" t="e">
        <f t="shared" si="1"/>
        <v>#N/A</v>
      </c>
    </row>
    <row r="68" spans="1:16">
      <c r="A68" s="30"/>
      <c r="B68" s="106"/>
      <c r="C68" s="33"/>
      <c r="D68" s="33"/>
      <c r="E68" s="106"/>
      <c r="F68" s="108"/>
      <c r="G68" s="108"/>
      <c r="H68" s="108"/>
      <c r="I68" s="108"/>
      <c r="J68" s="108"/>
      <c r="N68" s="108">
        <f t="shared" ref="N68:N131" si="2">SUM(F68:M68)</f>
        <v>0</v>
      </c>
      <c r="O68" s="108" t="e">
        <f>IF(D68="X",0,IF(E68="X",0,VLOOKUP(E68,'7'!$K$3:$L$16,2,FALSE)))</f>
        <v>#N/A</v>
      </c>
      <c r="P68" s="108" t="e">
        <f t="shared" ref="P68:P131" si="3">N68*O68</f>
        <v>#N/A</v>
      </c>
    </row>
    <row r="69" spans="1:16">
      <c r="A69" s="30"/>
      <c r="B69" s="106"/>
      <c r="C69" s="33"/>
      <c r="D69" s="33"/>
      <c r="E69" s="106"/>
      <c r="F69" s="108"/>
      <c r="G69" s="108"/>
      <c r="H69" s="108"/>
      <c r="I69" s="108"/>
      <c r="J69" s="108"/>
      <c r="N69" s="108">
        <f t="shared" si="2"/>
        <v>0</v>
      </c>
      <c r="O69" s="108" t="e">
        <f>IF(D69="X",0,IF(E69="X",0,VLOOKUP(E69,'7'!$K$3:$L$16,2,FALSE)))</f>
        <v>#N/A</v>
      </c>
      <c r="P69" s="108" t="e">
        <f t="shared" si="3"/>
        <v>#N/A</v>
      </c>
    </row>
    <row r="70" spans="1:16">
      <c r="A70" s="30"/>
      <c r="B70" s="106"/>
      <c r="C70" s="33"/>
      <c r="D70" s="33"/>
      <c r="E70" s="106"/>
      <c r="F70" s="108"/>
      <c r="G70" s="108"/>
      <c r="H70" s="108"/>
      <c r="I70" s="108"/>
      <c r="J70" s="108"/>
      <c r="N70" s="108">
        <f t="shared" si="2"/>
        <v>0</v>
      </c>
      <c r="O70" s="108" t="e">
        <f>IF(D70="X",0,IF(E70="X",0,VLOOKUP(E70,'7'!$K$3:$L$16,2,FALSE)))</f>
        <v>#N/A</v>
      </c>
      <c r="P70" s="108" t="e">
        <f t="shared" si="3"/>
        <v>#N/A</v>
      </c>
    </row>
    <row r="71" spans="1:16">
      <c r="A71" s="30"/>
      <c r="B71" s="106"/>
      <c r="C71" s="33"/>
      <c r="D71" s="33"/>
      <c r="E71" s="106"/>
      <c r="F71" s="108"/>
      <c r="G71" s="108"/>
      <c r="H71" s="108"/>
      <c r="I71" s="108"/>
      <c r="J71" s="108"/>
      <c r="N71" s="108">
        <f t="shared" si="2"/>
        <v>0</v>
      </c>
      <c r="O71" s="108" t="e">
        <f>IF(D71="X",0,IF(E71="X",0,VLOOKUP(E71,'7'!$K$3:$L$16,2,FALSE)))</f>
        <v>#N/A</v>
      </c>
      <c r="P71" s="108" t="e">
        <f t="shared" si="3"/>
        <v>#N/A</v>
      </c>
    </row>
    <row r="72" spans="1:16">
      <c r="A72" s="30"/>
      <c r="B72" s="106"/>
      <c r="C72" s="33"/>
      <c r="D72" s="33"/>
      <c r="E72" s="106"/>
      <c r="F72" s="108"/>
      <c r="G72" s="108"/>
      <c r="H72" s="108"/>
      <c r="I72" s="108"/>
      <c r="J72" s="108"/>
      <c r="N72" s="108">
        <f t="shared" si="2"/>
        <v>0</v>
      </c>
      <c r="O72" s="108" t="e">
        <f>IF(D72="X",0,IF(E72="X",0,VLOOKUP(E72,'7'!$K$3:$L$16,2,FALSE)))</f>
        <v>#N/A</v>
      </c>
      <c r="P72" s="108" t="e">
        <f t="shared" si="3"/>
        <v>#N/A</v>
      </c>
    </row>
    <row r="73" spans="1:16">
      <c r="A73" s="30"/>
      <c r="B73" s="106"/>
      <c r="C73" s="33"/>
      <c r="D73" s="33"/>
      <c r="E73" s="106"/>
      <c r="F73" s="108"/>
      <c r="G73" s="108"/>
      <c r="H73" s="108"/>
      <c r="I73" s="108"/>
      <c r="J73" s="108"/>
      <c r="N73" s="108">
        <f t="shared" si="2"/>
        <v>0</v>
      </c>
      <c r="O73" s="108" t="e">
        <f>IF(D73="X",0,IF(E73="X",0,VLOOKUP(E73,'7'!$K$3:$L$16,2,FALSE)))</f>
        <v>#N/A</v>
      </c>
      <c r="P73" s="108" t="e">
        <f t="shared" si="3"/>
        <v>#N/A</v>
      </c>
    </row>
    <row r="74" spans="1:16">
      <c r="A74" s="30"/>
      <c r="B74" s="106"/>
      <c r="C74" s="116"/>
      <c r="D74" s="116"/>
      <c r="E74" s="117"/>
      <c r="F74" s="118"/>
      <c r="G74" s="118"/>
      <c r="H74" s="118"/>
      <c r="I74" s="118"/>
      <c r="J74" s="118"/>
      <c r="K74" s="118"/>
      <c r="L74" s="118"/>
      <c r="M74" s="118"/>
      <c r="N74" s="108">
        <f t="shared" si="2"/>
        <v>0</v>
      </c>
      <c r="O74" s="108" t="e">
        <f>IF(D74="X",0,IF(E74="X",0,VLOOKUP(E74,'7'!$K$3:$L$16,2,FALSE)))</f>
        <v>#N/A</v>
      </c>
      <c r="P74" s="108" t="e">
        <f t="shared" si="3"/>
        <v>#N/A</v>
      </c>
    </row>
    <row r="75" spans="1:16">
      <c r="A75" s="30"/>
      <c r="B75" s="106"/>
      <c r="C75" s="33"/>
      <c r="D75" s="33"/>
      <c r="E75" s="106"/>
      <c r="F75" s="108"/>
      <c r="G75" s="108"/>
      <c r="H75" s="108"/>
      <c r="I75" s="108"/>
      <c r="J75" s="108"/>
      <c r="N75" s="108">
        <f t="shared" si="2"/>
        <v>0</v>
      </c>
      <c r="O75" s="108" t="e">
        <f>IF(D75="X",0,IF(E75="X",0,VLOOKUP(E75,'7'!$K$3:$L$16,2,FALSE)))</f>
        <v>#N/A</v>
      </c>
      <c r="P75" s="108" t="e">
        <f t="shared" si="3"/>
        <v>#N/A</v>
      </c>
    </row>
    <row r="76" spans="1:16">
      <c r="A76" s="30"/>
      <c r="B76" s="106"/>
      <c r="C76" s="107"/>
      <c r="D76" s="33"/>
      <c r="E76" s="106"/>
      <c r="F76" s="108"/>
      <c r="G76" s="108"/>
      <c r="H76" s="108"/>
      <c r="I76" s="108"/>
      <c r="J76" s="108"/>
      <c r="N76" s="108">
        <f t="shared" si="2"/>
        <v>0</v>
      </c>
      <c r="O76" s="108" t="e">
        <f>IF(D76="X",0,IF(E76="X",0,VLOOKUP(E76,'7'!$K$3:$L$16,2,FALSE)))</f>
        <v>#N/A</v>
      </c>
      <c r="P76" s="108" t="e">
        <f t="shared" si="3"/>
        <v>#N/A</v>
      </c>
    </row>
    <row r="77" spans="1:16">
      <c r="A77" s="30"/>
      <c r="B77" s="106"/>
      <c r="C77" s="33"/>
      <c r="D77" s="33"/>
      <c r="E77" s="106"/>
      <c r="F77" s="108"/>
      <c r="G77" s="108"/>
      <c r="H77" s="108"/>
      <c r="I77" s="108"/>
      <c r="J77" s="108"/>
      <c r="N77" s="108">
        <f t="shared" si="2"/>
        <v>0</v>
      </c>
      <c r="O77" s="108" t="e">
        <f>IF(D77="X",0,IF(E77="X",0,VLOOKUP(E77,'7'!$K$3:$L$16,2,FALSE)))</f>
        <v>#N/A</v>
      </c>
      <c r="P77" s="108" t="e">
        <f t="shared" si="3"/>
        <v>#N/A</v>
      </c>
    </row>
    <row r="78" spans="1:16">
      <c r="A78" s="30"/>
      <c r="B78" s="106"/>
      <c r="C78" s="33"/>
      <c r="D78" s="33"/>
      <c r="E78" s="106"/>
      <c r="F78" s="108"/>
      <c r="G78" s="108"/>
      <c r="H78" s="108"/>
      <c r="I78" s="108"/>
      <c r="J78" s="108"/>
      <c r="N78" s="108">
        <f t="shared" si="2"/>
        <v>0</v>
      </c>
      <c r="O78" s="108" t="e">
        <f>IF(D78="X",0,IF(E78="X",0,VLOOKUP(E78,'7'!$K$3:$L$16,2,FALSE)))</f>
        <v>#N/A</v>
      </c>
      <c r="P78" s="108" t="e">
        <f t="shared" si="3"/>
        <v>#N/A</v>
      </c>
    </row>
    <row r="79" spans="1:16">
      <c r="A79" s="30"/>
      <c r="B79" s="106"/>
      <c r="C79" s="33"/>
      <c r="D79" s="33"/>
      <c r="E79" s="106"/>
      <c r="F79" s="108"/>
      <c r="G79" s="108"/>
      <c r="H79" s="108"/>
      <c r="I79" s="108"/>
      <c r="J79" s="108"/>
      <c r="N79" s="108">
        <f t="shared" si="2"/>
        <v>0</v>
      </c>
      <c r="O79" s="108" t="e">
        <f>IF(D79="X",0,IF(E79="X",0,VLOOKUP(E79,'7'!$K$3:$L$16,2,FALSE)))</f>
        <v>#N/A</v>
      </c>
      <c r="P79" s="108" t="e">
        <f t="shared" si="3"/>
        <v>#N/A</v>
      </c>
    </row>
    <row r="80" spans="1:16">
      <c r="A80" s="30"/>
      <c r="B80" s="106"/>
      <c r="C80" s="33"/>
      <c r="D80" s="33"/>
      <c r="E80" s="106"/>
      <c r="F80" s="108"/>
      <c r="G80" s="108"/>
      <c r="H80" s="108"/>
      <c r="I80" s="108"/>
      <c r="J80" s="108"/>
      <c r="N80" s="108">
        <f t="shared" si="2"/>
        <v>0</v>
      </c>
      <c r="O80" s="108" t="e">
        <f>IF(D80="X",0,IF(E80="X",0,VLOOKUP(E80,'7'!$K$3:$L$16,2,FALSE)))</f>
        <v>#N/A</v>
      </c>
      <c r="P80" s="108" t="e">
        <f t="shared" si="3"/>
        <v>#N/A</v>
      </c>
    </row>
    <row r="81" spans="1:16">
      <c r="A81" s="30"/>
      <c r="B81" s="106"/>
      <c r="C81" s="33"/>
      <c r="D81" s="33"/>
      <c r="E81" s="106"/>
      <c r="F81" s="108"/>
      <c r="G81" s="108"/>
      <c r="H81" s="108"/>
      <c r="I81" s="108"/>
      <c r="J81" s="108"/>
      <c r="N81" s="108">
        <f t="shared" si="2"/>
        <v>0</v>
      </c>
      <c r="O81" s="108" t="e">
        <f>IF(D81="X",0,IF(E81="X",0,VLOOKUP(E81,'7'!$K$3:$L$16,2,FALSE)))</f>
        <v>#N/A</v>
      </c>
      <c r="P81" s="108" t="e">
        <f t="shared" si="3"/>
        <v>#N/A</v>
      </c>
    </row>
    <row r="82" spans="1:16">
      <c r="A82" s="30"/>
      <c r="B82" s="106"/>
      <c r="C82" s="33"/>
      <c r="D82" s="33"/>
      <c r="E82" s="106"/>
      <c r="F82" s="108"/>
      <c r="G82" s="108"/>
      <c r="H82" s="108"/>
      <c r="I82" s="108"/>
      <c r="J82" s="108"/>
      <c r="N82" s="108">
        <f t="shared" si="2"/>
        <v>0</v>
      </c>
      <c r="O82" s="108" t="e">
        <f>IF(D82="X",0,IF(E82="X",0,VLOOKUP(E82,'7'!$K$3:$L$16,2,FALSE)))</f>
        <v>#N/A</v>
      </c>
      <c r="P82" s="108" t="e">
        <f t="shared" si="3"/>
        <v>#N/A</v>
      </c>
    </row>
    <row r="83" spans="1:16">
      <c r="A83" s="30"/>
      <c r="B83" s="106"/>
      <c r="C83" s="33"/>
      <c r="D83" s="33"/>
      <c r="E83" s="106"/>
      <c r="F83" s="108"/>
      <c r="G83" s="108"/>
      <c r="H83" s="108"/>
      <c r="I83" s="108"/>
      <c r="J83" s="108"/>
      <c r="N83" s="108">
        <f t="shared" si="2"/>
        <v>0</v>
      </c>
      <c r="O83" s="108" t="e">
        <f>IF(D83="X",0,IF(E83="X",0,VLOOKUP(E83,'7'!$K$3:$L$16,2,FALSE)))</f>
        <v>#N/A</v>
      </c>
      <c r="P83" s="108" t="e">
        <f t="shared" si="3"/>
        <v>#N/A</v>
      </c>
    </row>
    <row r="84" spans="1:16">
      <c r="A84" s="30"/>
      <c r="B84" s="106"/>
      <c r="C84" s="33"/>
      <c r="D84" s="33"/>
      <c r="E84" s="106"/>
      <c r="F84" s="108"/>
      <c r="G84" s="108"/>
      <c r="H84" s="108"/>
      <c r="I84" s="108"/>
      <c r="J84" s="108"/>
      <c r="N84" s="108">
        <f t="shared" si="2"/>
        <v>0</v>
      </c>
      <c r="O84" s="108" t="e">
        <f>IF(D84="X",0,IF(E84="X",0,VLOOKUP(E84,'7'!$K$3:$L$16,2,FALSE)))</f>
        <v>#N/A</v>
      </c>
      <c r="P84" s="108" t="e">
        <f t="shared" si="3"/>
        <v>#N/A</v>
      </c>
    </row>
    <row r="85" spans="1:16">
      <c r="A85" s="30"/>
      <c r="B85" s="106"/>
      <c r="C85" s="33"/>
      <c r="D85" s="33"/>
      <c r="E85" s="106"/>
      <c r="F85" s="108"/>
      <c r="G85" s="108"/>
      <c r="H85" s="108"/>
      <c r="I85" s="108"/>
      <c r="J85" s="108"/>
      <c r="N85" s="108">
        <f t="shared" si="2"/>
        <v>0</v>
      </c>
      <c r="O85" s="108" t="e">
        <f>IF(D85="X",0,IF(E85="X",0,VLOOKUP(E85,'7'!$K$3:$L$16,2,FALSE)))</f>
        <v>#N/A</v>
      </c>
      <c r="P85" s="108" t="e">
        <f t="shared" si="3"/>
        <v>#N/A</v>
      </c>
    </row>
    <row r="86" spans="1:16">
      <c r="A86" s="30"/>
      <c r="B86" s="106"/>
      <c r="C86" s="33"/>
      <c r="D86" s="33"/>
      <c r="E86" s="106"/>
      <c r="F86" s="108"/>
      <c r="G86" s="108"/>
      <c r="H86" s="108"/>
      <c r="I86" s="108"/>
      <c r="J86" s="108"/>
      <c r="N86" s="108">
        <f t="shared" si="2"/>
        <v>0</v>
      </c>
      <c r="O86" s="108" t="e">
        <f>IF(D86="X",0,IF(E86="X",0,VLOOKUP(E86,'7'!$K$3:$L$16,2,FALSE)))</f>
        <v>#N/A</v>
      </c>
      <c r="P86" s="108" t="e">
        <f t="shared" si="3"/>
        <v>#N/A</v>
      </c>
    </row>
    <row r="87" spans="1:16">
      <c r="A87" s="30"/>
      <c r="B87" s="106"/>
      <c r="C87" s="33"/>
      <c r="D87" s="33"/>
      <c r="E87" s="106"/>
      <c r="F87" s="108"/>
      <c r="G87" s="108"/>
      <c r="H87" s="108"/>
      <c r="I87" s="108"/>
      <c r="J87" s="108"/>
      <c r="N87" s="108">
        <f t="shared" si="2"/>
        <v>0</v>
      </c>
      <c r="O87" s="108" t="e">
        <f>IF(D87="X",0,IF(E87="X",0,VLOOKUP(E87,'7'!$K$3:$L$16,2,FALSE)))</f>
        <v>#N/A</v>
      </c>
      <c r="P87" s="108" t="e">
        <f t="shared" si="3"/>
        <v>#N/A</v>
      </c>
    </row>
    <row r="88" spans="1:16">
      <c r="A88" s="30"/>
      <c r="B88" s="106"/>
      <c r="C88" s="33"/>
      <c r="D88" s="33"/>
      <c r="E88" s="106"/>
      <c r="F88" s="108"/>
      <c r="G88" s="108"/>
      <c r="H88" s="108"/>
      <c r="I88" s="108"/>
      <c r="J88" s="108"/>
      <c r="N88" s="108">
        <f t="shared" si="2"/>
        <v>0</v>
      </c>
      <c r="O88" s="108" t="e">
        <f>IF(D88="X",0,IF(E88="X",0,VLOOKUP(E88,'7'!$K$3:$L$16,2,FALSE)))</f>
        <v>#N/A</v>
      </c>
      <c r="P88" s="108" t="e">
        <f t="shared" si="3"/>
        <v>#N/A</v>
      </c>
    </row>
    <row r="89" spans="1:16">
      <c r="A89" s="30"/>
      <c r="B89" s="106"/>
      <c r="C89" s="33"/>
      <c r="D89" s="33"/>
      <c r="E89" s="106"/>
      <c r="F89" s="108"/>
      <c r="G89" s="108"/>
      <c r="H89" s="108"/>
      <c r="I89" s="108"/>
      <c r="J89" s="108"/>
      <c r="N89" s="108">
        <f t="shared" si="2"/>
        <v>0</v>
      </c>
      <c r="O89" s="108" t="e">
        <f>IF(D89="X",0,IF(E89="X",0,VLOOKUP(E89,'7'!$K$3:$L$16,2,FALSE)))</f>
        <v>#N/A</v>
      </c>
      <c r="P89" s="108" t="e">
        <f t="shared" si="3"/>
        <v>#N/A</v>
      </c>
    </row>
    <row r="90" spans="1:16">
      <c r="A90" s="30"/>
      <c r="B90" s="106"/>
      <c r="C90" s="33"/>
      <c r="D90" s="33"/>
      <c r="E90" s="106"/>
      <c r="F90" s="108"/>
      <c r="G90" s="108"/>
      <c r="H90" s="108"/>
      <c r="I90" s="108"/>
      <c r="J90" s="108"/>
      <c r="N90" s="108">
        <f t="shared" si="2"/>
        <v>0</v>
      </c>
      <c r="O90" s="108" t="e">
        <f>IF(D90="X",0,IF(E90="X",0,VLOOKUP(E90,'7'!$K$3:$L$16,2,FALSE)))</f>
        <v>#N/A</v>
      </c>
      <c r="P90" s="108" t="e">
        <f t="shared" si="3"/>
        <v>#N/A</v>
      </c>
    </row>
    <row r="91" spans="1:16">
      <c r="A91" s="30"/>
      <c r="B91" s="106"/>
      <c r="C91" s="33"/>
      <c r="D91" s="33"/>
      <c r="E91" s="106"/>
      <c r="F91" s="108"/>
      <c r="G91" s="108"/>
      <c r="H91" s="108"/>
      <c r="I91" s="108"/>
      <c r="J91" s="108"/>
      <c r="N91" s="108">
        <f t="shared" si="2"/>
        <v>0</v>
      </c>
      <c r="O91" s="108" t="e">
        <f>IF(D91="X",0,IF(E91="X",0,VLOOKUP(E91,'7'!$K$3:$L$16,2,FALSE)))</f>
        <v>#N/A</v>
      </c>
      <c r="P91" s="108" t="e">
        <f t="shared" si="3"/>
        <v>#N/A</v>
      </c>
    </row>
    <row r="92" spans="1:16">
      <c r="A92" s="30"/>
      <c r="B92" s="106"/>
      <c r="C92" s="33"/>
      <c r="D92" s="33"/>
      <c r="E92" s="106"/>
      <c r="F92" s="108"/>
      <c r="G92" s="108"/>
      <c r="H92" s="108"/>
      <c r="I92" s="108"/>
      <c r="J92" s="108"/>
      <c r="N92" s="108">
        <f t="shared" si="2"/>
        <v>0</v>
      </c>
      <c r="O92" s="108" t="e">
        <f>IF(D92="X",0,IF(E92="X",0,VLOOKUP(E92,'7'!$K$3:$L$16,2,FALSE)))</f>
        <v>#N/A</v>
      </c>
      <c r="P92" s="108" t="e">
        <f t="shared" si="3"/>
        <v>#N/A</v>
      </c>
    </row>
    <row r="93" spans="1:16">
      <c r="A93" s="30"/>
      <c r="B93" s="106"/>
      <c r="C93" s="33"/>
      <c r="D93" s="33"/>
      <c r="E93" s="106"/>
      <c r="F93" s="108"/>
      <c r="G93" s="108"/>
      <c r="H93" s="108"/>
      <c r="I93" s="108"/>
      <c r="J93" s="108"/>
      <c r="N93" s="108">
        <f t="shared" si="2"/>
        <v>0</v>
      </c>
      <c r="O93" s="108" t="e">
        <f>IF(D93="X",0,IF(E93="X",0,VLOOKUP(E93,'7'!$K$3:$L$16,2,FALSE)))</f>
        <v>#N/A</v>
      </c>
      <c r="P93" s="108" t="e">
        <f t="shared" si="3"/>
        <v>#N/A</v>
      </c>
    </row>
    <row r="94" spans="1:16">
      <c r="A94" s="30"/>
      <c r="B94" s="106"/>
      <c r="C94" s="33"/>
      <c r="D94" s="33"/>
      <c r="E94" s="106"/>
      <c r="F94" s="108"/>
      <c r="G94" s="108"/>
      <c r="H94" s="108"/>
      <c r="I94" s="108"/>
      <c r="J94" s="108"/>
      <c r="N94" s="108">
        <f t="shared" si="2"/>
        <v>0</v>
      </c>
      <c r="O94" s="108" t="e">
        <f>IF(D94="X",0,IF(E94="X",0,VLOOKUP(E94,'7'!$K$3:$L$16,2,FALSE)))</f>
        <v>#N/A</v>
      </c>
      <c r="P94" s="108" t="e">
        <f t="shared" si="3"/>
        <v>#N/A</v>
      </c>
    </row>
    <row r="95" spans="1:16">
      <c r="A95" s="30"/>
      <c r="B95" s="106"/>
      <c r="C95" s="33"/>
      <c r="D95" s="33"/>
      <c r="E95" s="106"/>
      <c r="F95" s="108"/>
      <c r="G95" s="108"/>
      <c r="H95" s="108"/>
      <c r="I95" s="108"/>
      <c r="J95" s="108"/>
      <c r="N95" s="108">
        <f t="shared" si="2"/>
        <v>0</v>
      </c>
      <c r="O95" s="108" t="e">
        <f>IF(D95="X",0,IF(E95="X",0,VLOOKUP(E95,'7'!$K$3:$L$16,2,FALSE)))</f>
        <v>#N/A</v>
      </c>
      <c r="P95" s="108" t="e">
        <f t="shared" si="3"/>
        <v>#N/A</v>
      </c>
    </row>
    <row r="96" spans="1:16">
      <c r="A96" s="30"/>
      <c r="B96" s="106"/>
      <c r="C96" s="33"/>
      <c r="D96" s="33"/>
      <c r="E96" s="106"/>
      <c r="F96" s="108"/>
      <c r="G96" s="108"/>
      <c r="H96" s="108"/>
      <c r="I96" s="108"/>
      <c r="J96" s="108"/>
      <c r="N96" s="108">
        <f t="shared" si="2"/>
        <v>0</v>
      </c>
      <c r="O96" s="108" t="e">
        <f>IF(D96="X",0,IF(E96="X",0,VLOOKUP(E96,'7'!$K$3:$L$16,2,FALSE)))</f>
        <v>#N/A</v>
      </c>
      <c r="P96" s="108" t="e">
        <f t="shared" si="3"/>
        <v>#N/A</v>
      </c>
    </row>
    <row r="97" spans="1:16">
      <c r="A97" s="30"/>
      <c r="B97" s="106"/>
      <c r="C97" s="33"/>
      <c r="D97" s="33"/>
      <c r="E97" s="106"/>
      <c r="F97" s="108"/>
      <c r="G97" s="108"/>
      <c r="H97" s="108"/>
      <c r="I97" s="108"/>
      <c r="J97" s="108"/>
      <c r="N97" s="108">
        <f t="shared" si="2"/>
        <v>0</v>
      </c>
      <c r="O97" s="108" t="e">
        <f>IF(D97="X",0,IF(E97="X",0,VLOOKUP(E97,'7'!$K$3:$L$16,2,FALSE)))</f>
        <v>#N/A</v>
      </c>
      <c r="P97" s="108" t="e">
        <f t="shared" si="3"/>
        <v>#N/A</v>
      </c>
    </row>
    <row r="98" spans="1:16">
      <c r="A98" s="30"/>
      <c r="B98" s="106"/>
      <c r="C98" s="33"/>
      <c r="D98" s="33"/>
      <c r="E98" s="106"/>
      <c r="F98" s="108"/>
      <c r="G98" s="108"/>
      <c r="H98" s="108"/>
      <c r="I98" s="108"/>
      <c r="J98" s="108"/>
      <c r="N98" s="108">
        <f t="shared" si="2"/>
        <v>0</v>
      </c>
      <c r="O98" s="108" t="e">
        <f>IF(D98="X",0,IF(E98="X",0,VLOOKUP(E98,'7'!$K$3:$L$16,2,FALSE)))</f>
        <v>#N/A</v>
      </c>
      <c r="P98" s="108" t="e">
        <f t="shared" si="3"/>
        <v>#N/A</v>
      </c>
    </row>
    <row r="99" spans="1:16">
      <c r="A99" s="30"/>
      <c r="B99" s="106"/>
      <c r="C99" s="33"/>
      <c r="D99" s="33"/>
      <c r="E99" s="106"/>
      <c r="F99" s="108"/>
      <c r="G99" s="108"/>
      <c r="H99" s="108"/>
      <c r="I99" s="108"/>
      <c r="J99" s="108"/>
      <c r="N99" s="108">
        <f t="shared" si="2"/>
        <v>0</v>
      </c>
      <c r="O99" s="108" t="e">
        <f>IF(D99="X",0,IF(E99="X",0,VLOOKUP(E99,'7'!$K$3:$L$16,2,FALSE)))</f>
        <v>#N/A</v>
      </c>
      <c r="P99" s="108" t="e">
        <f t="shared" si="3"/>
        <v>#N/A</v>
      </c>
    </row>
    <row r="100" spans="1:16">
      <c r="A100" s="30"/>
      <c r="B100" s="106"/>
      <c r="C100" s="33"/>
      <c r="D100" s="33"/>
      <c r="E100" s="106"/>
      <c r="F100" s="108"/>
      <c r="G100" s="108"/>
      <c r="H100" s="108"/>
      <c r="I100" s="108"/>
      <c r="J100" s="108"/>
      <c r="N100" s="108">
        <f t="shared" si="2"/>
        <v>0</v>
      </c>
      <c r="O100" s="108" t="e">
        <f>IF(D100="X",0,IF(E100="X",0,VLOOKUP(E100,'7'!$K$3:$L$16,2,FALSE)))</f>
        <v>#N/A</v>
      </c>
      <c r="P100" s="108" t="e">
        <f t="shared" si="3"/>
        <v>#N/A</v>
      </c>
    </row>
    <row r="101" spans="1:16">
      <c r="A101" s="30"/>
      <c r="B101" s="106"/>
      <c r="C101" s="33"/>
      <c r="D101" s="33"/>
      <c r="E101" s="106"/>
      <c r="F101" s="108"/>
      <c r="G101" s="108"/>
      <c r="H101" s="108"/>
      <c r="I101" s="108"/>
      <c r="J101" s="108"/>
      <c r="N101" s="108">
        <f t="shared" si="2"/>
        <v>0</v>
      </c>
      <c r="O101" s="108" t="e">
        <f>IF(D101="X",0,IF(E101="X",0,VLOOKUP(E101,'7'!$K$3:$L$16,2,FALSE)))</f>
        <v>#N/A</v>
      </c>
      <c r="P101" s="108" t="e">
        <f t="shared" si="3"/>
        <v>#N/A</v>
      </c>
    </row>
    <row r="102" spans="1:16">
      <c r="A102" s="30"/>
      <c r="B102" s="106"/>
      <c r="C102" s="33"/>
      <c r="D102" s="33"/>
      <c r="E102" s="106"/>
      <c r="F102" s="108"/>
      <c r="G102" s="108"/>
      <c r="H102" s="108"/>
      <c r="I102" s="108"/>
      <c r="J102" s="108"/>
      <c r="N102" s="108">
        <f t="shared" si="2"/>
        <v>0</v>
      </c>
      <c r="O102" s="108" t="e">
        <f>IF(D102="X",0,IF(E102="X",0,VLOOKUP(E102,'7'!$K$3:$L$16,2,FALSE)))</f>
        <v>#N/A</v>
      </c>
      <c r="P102" s="108" t="e">
        <f t="shared" si="3"/>
        <v>#N/A</v>
      </c>
    </row>
    <row r="103" spans="1:16">
      <c r="A103" s="30"/>
      <c r="B103" s="106"/>
      <c r="C103" s="33"/>
      <c r="D103" s="33"/>
      <c r="E103" s="106"/>
      <c r="F103" s="108"/>
      <c r="G103" s="108"/>
      <c r="H103" s="108"/>
      <c r="I103" s="108"/>
      <c r="J103" s="108"/>
      <c r="N103" s="108">
        <f t="shared" si="2"/>
        <v>0</v>
      </c>
      <c r="O103" s="108" t="e">
        <f>IF(D103="X",0,IF(E103="X",0,VLOOKUP(E103,'7'!$K$3:$L$16,2,FALSE)))</f>
        <v>#N/A</v>
      </c>
      <c r="P103" s="108" t="e">
        <f t="shared" si="3"/>
        <v>#N/A</v>
      </c>
    </row>
    <row r="104" spans="1:16">
      <c r="A104" s="30"/>
      <c r="B104" s="106"/>
      <c r="C104" s="33"/>
      <c r="D104" s="33"/>
      <c r="E104" s="106"/>
      <c r="F104" s="108"/>
      <c r="G104" s="108"/>
      <c r="H104" s="108"/>
      <c r="I104" s="108"/>
      <c r="J104" s="108"/>
      <c r="N104" s="108">
        <f t="shared" si="2"/>
        <v>0</v>
      </c>
      <c r="O104" s="108" t="e">
        <f>IF(D104="X",0,IF(E104="X",0,VLOOKUP(E104,'7'!$K$3:$L$16,2,FALSE)))</f>
        <v>#N/A</v>
      </c>
      <c r="P104" s="108" t="e">
        <f t="shared" si="3"/>
        <v>#N/A</v>
      </c>
    </row>
    <row r="105" spans="1:16">
      <c r="A105" s="30"/>
      <c r="B105" s="106"/>
      <c r="C105" s="33"/>
      <c r="D105" s="33"/>
      <c r="E105" s="106"/>
      <c r="F105" s="108"/>
      <c r="G105" s="108"/>
      <c r="H105" s="108"/>
      <c r="I105" s="108"/>
      <c r="J105" s="108"/>
      <c r="N105" s="108">
        <f t="shared" si="2"/>
        <v>0</v>
      </c>
      <c r="O105" s="108" t="e">
        <f>IF(D105="X",0,IF(E105="X",0,VLOOKUP(E105,'7'!$K$3:$L$16,2,FALSE)))</f>
        <v>#N/A</v>
      </c>
      <c r="P105" s="108" t="e">
        <f t="shared" si="3"/>
        <v>#N/A</v>
      </c>
    </row>
    <row r="106" spans="1:16">
      <c r="A106" s="30"/>
      <c r="B106" s="106"/>
      <c r="C106" s="33"/>
      <c r="D106" s="33"/>
      <c r="E106" s="106"/>
      <c r="F106" s="108"/>
      <c r="G106" s="108"/>
      <c r="H106" s="108"/>
      <c r="I106" s="108"/>
      <c r="J106" s="108"/>
      <c r="N106" s="108">
        <f t="shared" si="2"/>
        <v>0</v>
      </c>
      <c r="O106" s="108" t="e">
        <f>IF(D106="X",0,IF(E106="X",0,VLOOKUP(E106,'7'!$K$3:$L$16,2,FALSE)))</f>
        <v>#N/A</v>
      </c>
      <c r="P106" s="108" t="e">
        <f t="shared" si="3"/>
        <v>#N/A</v>
      </c>
    </row>
    <row r="107" spans="1:16">
      <c r="A107" s="30"/>
      <c r="B107" s="106"/>
      <c r="C107" s="33"/>
      <c r="D107" s="33"/>
      <c r="E107" s="106"/>
      <c r="F107" s="108"/>
      <c r="G107" s="108"/>
      <c r="H107" s="108"/>
      <c r="I107" s="108"/>
      <c r="J107" s="108"/>
      <c r="N107" s="108">
        <f t="shared" si="2"/>
        <v>0</v>
      </c>
      <c r="O107" s="108" t="e">
        <f>IF(D107="X",0,IF(E107="X",0,VLOOKUP(E107,'7'!$K$3:$L$16,2,FALSE)))</f>
        <v>#N/A</v>
      </c>
      <c r="P107" s="108" t="e">
        <f t="shared" si="3"/>
        <v>#N/A</v>
      </c>
    </row>
    <row r="108" spans="1:16">
      <c r="A108" s="30"/>
      <c r="B108" s="106"/>
      <c r="C108" s="33"/>
      <c r="D108" s="33"/>
      <c r="E108" s="106"/>
      <c r="F108" s="108"/>
      <c r="G108" s="108"/>
      <c r="H108" s="108"/>
      <c r="I108" s="108"/>
      <c r="J108" s="108"/>
      <c r="N108" s="108">
        <f t="shared" si="2"/>
        <v>0</v>
      </c>
      <c r="O108" s="108" t="e">
        <f>IF(D108="X",0,IF(E108="X",0,VLOOKUP(E108,'7'!$K$3:$L$16,2,FALSE)))</f>
        <v>#N/A</v>
      </c>
      <c r="P108" s="108" t="e">
        <f t="shared" si="3"/>
        <v>#N/A</v>
      </c>
    </row>
    <row r="109" spans="1:16">
      <c r="A109" s="30"/>
      <c r="B109" s="106"/>
      <c r="C109" s="33"/>
      <c r="D109" s="33"/>
      <c r="E109" s="106"/>
      <c r="F109" s="108"/>
      <c r="G109" s="108"/>
      <c r="H109" s="108"/>
      <c r="I109" s="108"/>
      <c r="J109" s="108"/>
      <c r="N109" s="108">
        <f t="shared" si="2"/>
        <v>0</v>
      </c>
      <c r="O109" s="108" t="e">
        <f>IF(D109="X",0,IF(E109="X",0,VLOOKUP(E109,'7'!$K$3:$L$16,2,FALSE)))</f>
        <v>#N/A</v>
      </c>
      <c r="P109" s="108" t="e">
        <f t="shared" si="3"/>
        <v>#N/A</v>
      </c>
    </row>
    <row r="110" spans="1:16">
      <c r="A110" s="30"/>
      <c r="B110" s="106"/>
      <c r="C110" s="33"/>
      <c r="D110" s="33"/>
      <c r="E110" s="106"/>
      <c r="F110" s="108"/>
      <c r="G110" s="108"/>
      <c r="H110" s="108"/>
      <c r="I110" s="108"/>
      <c r="J110" s="108"/>
      <c r="N110" s="108">
        <f t="shared" si="2"/>
        <v>0</v>
      </c>
      <c r="O110" s="108" t="e">
        <f>IF(D110="X",0,IF(E110="X",0,VLOOKUP(E110,'7'!$K$3:$L$16,2,FALSE)))</f>
        <v>#N/A</v>
      </c>
      <c r="P110" s="108" t="e">
        <f t="shared" si="3"/>
        <v>#N/A</v>
      </c>
    </row>
    <row r="111" spans="1:16">
      <c r="A111" s="30"/>
      <c r="B111" s="106"/>
      <c r="C111" s="33"/>
      <c r="D111" s="33"/>
      <c r="E111" s="106"/>
      <c r="F111" s="108"/>
      <c r="G111" s="108"/>
      <c r="H111" s="108"/>
      <c r="I111" s="108"/>
      <c r="J111" s="108"/>
      <c r="N111" s="108">
        <f t="shared" si="2"/>
        <v>0</v>
      </c>
      <c r="O111" s="108" t="e">
        <f>IF(D111="X",0,IF(E111="X",0,VLOOKUP(E111,'7'!$K$3:$L$16,2,FALSE)))</f>
        <v>#N/A</v>
      </c>
      <c r="P111" s="108" t="e">
        <f t="shared" si="3"/>
        <v>#N/A</v>
      </c>
    </row>
    <row r="112" spans="1:16">
      <c r="A112" s="30"/>
      <c r="B112" s="106"/>
      <c r="C112" s="33"/>
      <c r="D112" s="33"/>
      <c r="E112" s="106"/>
      <c r="F112" s="108"/>
      <c r="G112" s="108"/>
      <c r="H112" s="108"/>
      <c r="I112" s="108"/>
      <c r="J112" s="108"/>
      <c r="N112" s="108">
        <f t="shared" si="2"/>
        <v>0</v>
      </c>
      <c r="O112" s="108" t="e">
        <f>IF(D112="X",0,IF(E112="X",0,VLOOKUP(E112,'7'!$K$3:$L$16,2,FALSE)))</f>
        <v>#N/A</v>
      </c>
      <c r="P112" s="108" t="e">
        <f t="shared" si="3"/>
        <v>#N/A</v>
      </c>
    </row>
    <row r="113" spans="1:16">
      <c r="A113" s="30"/>
      <c r="B113" s="106"/>
      <c r="C113" s="33"/>
      <c r="D113" s="33"/>
      <c r="E113" s="106"/>
      <c r="F113" s="108"/>
      <c r="G113" s="108"/>
      <c r="H113" s="108"/>
      <c r="I113" s="108"/>
      <c r="J113" s="108"/>
      <c r="N113" s="108">
        <f t="shared" si="2"/>
        <v>0</v>
      </c>
      <c r="O113" s="108" t="e">
        <f>IF(D113="X",0,IF(E113="X",0,VLOOKUP(E113,'7'!$K$3:$L$16,2,FALSE)))</f>
        <v>#N/A</v>
      </c>
      <c r="P113" s="108" t="e">
        <f t="shared" si="3"/>
        <v>#N/A</v>
      </c>
    </row>
    <row r="114" spans="1:16">
      <c r="A114" s="30"/>
      <c r="B114" s="106"/>
      <c r="C114" s="33"/>
      <c r="D114" s="33"/>
      <c r="E114" s="106"/>
      <c r="F114" s="108"/>
      <c r="G114" s="108"/>
      <c r="H114" s="108"/>
      <c r="I114" s="108"/>
      <c r="J114" s="108"/>
      <c r="N114" s="108">
        <f t="shared" si="2"/>
        <v>0</v>
      </c>
      <c r="O114" s="108" t="e">
        <f>IF(D114="X",0,IF(E114="X",0,VLOOKUP(E114,'7'!$K$3:$L$16,2,FALSE)))</f>
        <v>#N/A</v>
      </c>
      <c r="P114" s="108" t="e">
        <f t="shared" si="3"/>
        <v>#N/A</v>
      </c>
    </row>
    <row r="115" spans="1:16">
      <c r="A115" s="30"/>
      <c r="B115" s="106"/>
      <c r="C115" s="33"/>
      <c r="D115" s="33"/>
      <c r="E115" s="106"/>
      <c r="F115" s="108"/>
      <c r="G115" s="108"/>
      <c r="H115" s="108"/>
      <c r="I115" s="108"/>
      <c r="J115" s="108"/>
      <c r="N115" s="108">
        <f t="shared" si="2"/>
        <v>0</v>
      </c>
      <c r="O115" s="108" t="e">
        <f>IF(D115="X",0,IF(E115="X",0,VLOOKUP(E115,'7'!$K$3:$L$16,2,FALSE)))</f>
        <v>#N/A</v>
      </c>
      <c r="P115" s="108" t="e">
        <f t="shared" si="3"/>
        <v>#N/A</v>
      </c>
    </row>
    <row r="116" spans="1:16">
      <c r="A116" s="30"/>
      <c r="B116" s="106"/>
      <c r="C116" s="33"/>
      <c r="D116" s="33"/>
      <c r="E116" s="106"/>
      <c r="F116" s="108"/>
      <c r="G116" s="108"/>
      <c r="H116" s="108"/>
      <c r="I116" s="108"/>
      <c r="J116" s="108"/>
      <c r="N116" s="108">
        <f t="shared" si="2"/>
        <v>0</v>
      </c>
      <c r="O116" s="108" t="e">
        <f>IF(D116="X",0,IF(E116="X",0,VLOOKUP(E116,'7'!$K$3:$L$16,2,FALSE)))</f>
        <v>#N/A</v>
      </c>
      <c r="P116" s="108" t="e">
        <f t="shared" si="3"/>
        <v>#N/A</v>
      </c>
    </row>
    <row r="117" spans="1:16">
      <c r="A117" s="30"/>
      <c r="B117" s="106"/>
      <c r="C117" s="116"/>
      <c r="D117" s="116"/>
      <c r="E117" s="117"/>
      <c r="F117" s="118"/>
      <c r="G117" s="118"/>
      <c r="H117" s="118"/>
      <c r="I117" s="118"/>
      <c r="J117" s="118"/>
      <c r="K117" s="118"/>
      <c r="L117" s="118"/>
      <c r="M117" s="118"/>
      <c r="N117" s="108">
        <f t="shared" si="2"/>
        <v>0</v>
      </c>
      <c r="O117" s="108" t="e">
        <f>IF(D117="X",0,IF(E117="X",0,VLOOKUP(E117,'7'!$K$3:$L$16,2,FALSE)))</f>
        <v>#N/A</v>
      </c>
      <c r="P117" s="108" t="e">
        <f t="shared" si="3"/>
        <v>#N/A</v>
      </c>
    </row>
    <row r="118" spans="1:16">
      <c r="A118" s="110"/>
      <c r="B118" s="106"/>
      <c r="C118" s="33"/>
      <c r="D118" s="33"/>
      <c r="E118" s="106"/>
      <c r="F118" s="108"/>
      <c r="G118" s="108"/>
      <c r="H118" s="108"/>
      <c r="I118" s="108"/>
      <c r="J118" s="108"/>
      <c r="N118" s="108">
        <f t="shared" si="2"/>
        <v>0</v>
      </c>
      <c r="O118" s="108" t="e">
        <f>IF(D118="X",0,IF(E118="X",0,VLOOKUP(E118,'7'!$K$3:$L$16,2,FALSE)))</f>
        <v>#N/A</v>
      </c>
      <c r="P118" s="108" t="e">
        <f t="shared" si="3"/>
        <v>#N/A</v>
      </c>
    </row>
    <row r="119" spans="1:16">
      <c r="A119" s="110"/>
      <c r="B119" s="106"/>
      <c r="C119" s="107"/>
      <c r="D119" s="33"/>
      <c r="E119" s="106"/>
      <c r="F119" s="108"/>
      <c r="G119" s="108"/>
      <c r="H119" s="108"/>
      <c r="I119" s="108"/>
      <c r="J119" s="108"/>
      <c r="N119" s="108">
        <f t="shared" si="2"/>
        <v>0</v>
      </c>
      <c r="O119" s="108" t="e">
        <f>IF(D119="X",0,IF(E119="X",0,VLOOKUP(E119,'7'!$K$3:$L$16,2,FALSE)))</f>
        <v>#N/A</v>
      </c>
      <c r="P119" s="108" t="e">
        <f t="shared" si="3"/>
        <v>#N/A</v>
      </c>
    </row>
    <row r="120" spans="1:16">
      <c r="A120" s="110"/>
      <c r="B120" s="106"/>
      <c r="C120" s="33"/>
      <c r="D120" s="33"/>
      <c r="E120" s="106"/>
      <c r="F120" s="108"/>
      <c r="G120" s="108"/>
      <c r="H120" s="108"/>
      <c r="I120" s="108"/>
      <c r="J120" s="108"/>
      <c r="N120" s="108">
        <f t="shared" si="2"/>
        <v>0</v>
      </c>
      <c r="O120" s="108" t="e">
        <f>IF(D120="X",0,IF(E120="X",0,VLOOKUP(E120,'7'!$K$3:$L$16,2,FALSE)))</f>
        <v>#N/A</v>
      </c>
      <c r="P120" s="108" t="e">
        <f t="shared" si="3"/>
        <v>#N/A</v>
      </c>
    </row>
    <row r="121" spans="1:16">
      <c r="A121" s="110"/>
      <c r="B121" s="106"/>
      <c r="C121" s="33"/>
      <c r="D121" s="33"/>
      <c r="E121" s="106"/>
      <c r="F121" s="108"/>
      <c r="G121" s="108"/>
      <c r="H121" s="108"/>
      <c r="I121" s="108"/>
      <c r="J121" s="108"/>
      <c r="N121" s="108">
        <f t="shared" si="2"/>
        <v>0</v>
      </c>
      <c r="O121" s="108" t="e">
        <f>IF(D121="X",0,IF(E121="X",0,VLOOKUP(E121,'7'!$K$3:$L$16,2,FALSE)))</f>
        <v>#N/A</v>
      </c>
      <c r="P121" s="108" t="e">
        <f t="shared" si="3"/>
        <v>#N/A</v>
      </c>
    </row>
    <row r="122" spans="1:16">
      <c r="A122" s="110"/>
      <c r="B122" s="106"/>
      <c r="C122" s="33"/>
      <c r="D122" s="33"/>
      <c r="E122" s="106"/>
      <c r="F122" s="108"/>
      <c r="G122" s="108"/>
      <c r="H122" s="108"/>
      <c r="I122" s="108"/>
      <c r="J122" s="108"/>
      <c r="N122" s="108">
        <f t="shared" si="2"/>
        <v>0</v>
      </c>
      <c r="O122" s="108" t="e">
        <f>IF(D122="X",0,IF(E122="X",0,VLOOKUP(E122,'7'!$K$3:$L$16,2,FALSE)))</f>
        <v>#N/A</v>
      </c>
      <c r="P122" s="108" t="e">
        <f t="shared" si="3"/>
        <v>#N/A</v>
      </c>
    </row>
    <row r="123" spans="1:16">
      <c r="A123" s="110"/>
      <c r="B123" s="106"/>
      <c r="C123" s="33"/>
      <c r="D123" s="33"/>
      <c r="E123" s="106"/>
      <c r="F123" s="108"/>
      <c r="G123" s="108"/>
      <c r="H123" s="108"/>
      <c r="I123" s="108"/>
      <c r="J123" s="108"/>
      <c r="N123" s="108">
        <f t="shared" si="2"/>
        <v>0</v>
      </c>
      <c r="O123" s="108" t="e">
        <f>IF(D123="X",0,IF(E123="X",0,VLOOKUP(E123,'7'!$K$3:$L$16,2,FALSE)))</f>
        <v>#N/A</v>
      </c>
      <c r="P123" s="108" t="e">
        <f t="shared" si="3"/>
        <v>#N/A</v>
      </c>
    </row>
    <row r="124" spans="1:16">
      <c r="A124" s="110"/>
      <c r="B124" s="106"/>
      <c r="C124" s="33"/>
      <c r="D124" s="33"/>
      <c r="E124" s="106"/>
      <c r="F124" s="108"/>
      <c r="G124" s="108"/>
      <c r="H124" s="108"/>
      <c r="I124" s="108"/>
      <c r="J124" s="108"/>
      <c r="N124" s="108">
        <f t="shared" si="2"/>
        <v>0</v>
      </c>
      <c r="O124" s="108" t="e">
        <f>IF(D124="X",0,IF(E124="X",0,VLOOKUP(E124,'7'!$K$3:$L$16,2,FALSE)))</f>
        <v>#N/A</v>
      </c>
      <c r="P124" s="108" t="e">
        <f t="shared" si="3"/>
        <v>#N/A</v>
      </c>
    </row>
    <row r="125" spans="1:16">
      <c r="A125" s="110"/>
      <c r="B125" s="106"/>
      <c r="C125" s="33"/>
      <c r="D125" s="33"/>
      <c r="E125" s="106"/>
      <c r="F125" s="108"/>
      <c r="G125" s="108"/>
      <c r="H125" s="108"/>
      <c r="I125" s="108"/>
      <c r="J125" s="108"/>
      <c r="N125" s="108">
        <f t="shared" si="2"/>
        <v>0</v>
      </c>
      <c r="O125" s="108" t="e">
        <f>IF(D125="X",0,IF(E125="X",0,VLOOKUP(E125,'7'!$K$3:$L$16,2,FALSE)))</f>
        <v>#N/A</v>
      </c>
      <c r="P125" s="108" t="e">
        <f t="shared" si="3"/>
        <v>#N/A</v>
      </c>
    </row>
    <row r="126" spans="1:16">
      <c r="A126" s="110"/>
      <c r="B126" s="106"/>
      <c r="C126" s="116"/>
      <c r="D126" s="116"/>
      <c r="E126" s="116"/>
      <c r="F126" s="118"/>
      <c r="G126" s="118"/>
      <c r="H126" s="118"/>
      <c r="I126" s="118"/>
      <c r="J126" s="118"/>
      <c r="K126" s="118"/>
      <c r="L126" s="118"/>
      <c r="M126" s="118"/>
      <c r="N126" s="108">
        <f t="shared" si="2"/>
        <v>0</v>
      </c>
      <c r="O126" s="108" t="e">
        <f>IF(D126="X",0,IF(E126="X",0,VLOOKUP(E126,'7'!$K$3:$L$16,2,FALSE)))</f>
        <v>#N/A</v>
      </c>
      <c r="P126" s="108" t="e">
        <f t="shared" si="3"/>
        <v>#N/A</v>
      </c>
    </row>
    <row r="127" spans="1:16">
      <c r="N127" s="108">
        <f t="shared" si="2"/>
        <v>0</v>
      </c>
      <c r="O127" s="108" t="e">
        <f>IF(D127="X",0,IF(E127="X",0,VLOOKUP(E127,'7'!$K$3:$L$16,2,FALSE)))</f>
        <v>#N/A</v>
      </c>
      <c r="P127" s="108" t="e">
        <f t="shared" si="3"/>
        <v>#N/A</v>
      </c>
    </row>
    <row r="128" spans="1:16">
      <c r="N128" s="108">
        <f t="shared" si="2"/>
        <v>0</v>
      </c>
      <c r="O128" s="108" t="e">
        <f>IF(D128="X",0,IF(E128="X",0,VLOOKUP(E128,'7'!$K$3:$L$16,2,FALSE)))</f>
        <v>#N/A</v>
      </c>
      <c r="P128" s="108" t="e">
        <f t="shared" si="3"/>
        <v>#N/A</v>
      </c>
    </row>
    <row r="129" spans="14:16">
      <c r="N129" s="108">
        <f t="shared" si="2"/>
        <v>0</v>
      </c>
      <c r="O129" s="108" t="e">
        <f>IF(D129="X",0,IF(E129="X",0,VLOOKUP(E129,'7'!$K$3:$L$16,2,FALSE)))</f>
        <v>#N/A</v>
      </c>
      <c r="P129" s="108" t="e">
        <f t="shared" si="3"/>
        <v>#N/A</v>
      </c>
    </row>
    <row r="130" spans="14:16">
      <c r="N130" s="108">
        <f t="shared" si="2"/>
        <v>0</v>
      </c>
      <c r="O130" s="108" t="e">
        <f>IF(D130="X",0,IF(E130="X",0,VLOOKUP(E130,'7'!$K$3:$L$16,2,FALSE)))</f>
        <v>#N/A</v>
      </c>
      <c r="P130" s="108" t="e">
        <f t="shared" si="3"/>
        <v>#N/A</v>
      </c>
    </row>
    <row r="131" spans="14:16">
      <c r="N131" s="108">
        <f t="shared" si="2"/>
        <v>0</v>
      </c>
      <c r="O131" s="108" t="e">
        <f>IF(D131="X",0,IF(E131="X",0,VLOOKUP(E131,'7'!$K$3:$L$16,2,FALSE)))</f>
        <v>#N/A</v>
      </c>
      <c r="P131" s="108" t="e">
        <f t="shared" si="3"/>
        <v>#N/A</v>
      </c>
    </row>
    <row r="132" spans="14:16">
      <c r="N132" s="108">
        <f t="shared" ref="N132:N195" si="4">SUM(F132:M132)</f>
        <v>0</v>
      </c>
      <c r="O132" s="108" t="e">
        <f>IF(D132="X",0,IF(E132="X",0,VLOOKUP(E132,'7'!$K$3:$L$16,2,FALSE)))</f>
        <v>#N/A</v>
      </c>
      <c r="P132" s="108" t="e">
        <f t="shared" ref="P132:P195" si="5">N132*O132</f>
        <v>#N/A</v>
      </c>
    </row>
    <row r="133" spans="14:16">
      <c r="N133" s="108">
        <f t="shared" si="4"/>
        <v>0</v>
      </c>
      <c r="O133" s="108" t="e">
        <f>IF(D133="X",0,IF(E133="X",0,VLOOKUP(E133,'7'!$K$3:$L$16,2,FALSE)))</f>
        <v>#N/A</v>
      </c>
      <c r="P133" s="108" t="e">
        <f t="shared" si="5"/>
        <v>#N/A</v>
      </c>
    </row>
    <row r="134" spans="14:16">
      <c r="N134" s="108">
        <f t="shared" si="4"/>
        <v>0</v>
      </c>
      <c r="O134" s="108" t="e">
        <f>IF(D134="X",0,IF(E134="X",0,VLOOKUP(E134,'7'!$K$3:$L$16,2,FALSE)))</f>
        <v>#N/A</v>
      </c>
      <c r="P134" s="108" t="e">
        <f t="shared" si="5"/>
        <v>#N/A</v>
      </c>
    </row>
    <row r="135" spans="14:16">
      <c r="N135" s="108">
        <f t="shared" si="4"/>
        <v>0</v>
      </c>
      <c r="O135" s="108" t="e">
        <f>IF(D135="X",0,IF(E135="X",0,VLOOKUP(E135,'7'!$K$3:$L$16,2,FALSE)))</f>
        <v>#N/A</v>
      </c>
      <c r="P135" s="108" t="e">
        <f t="shared" si="5"/>
        <v>#N/A</v>
      </c>
    </row>
    <row r="136" spans="14:16">
      <c r="N136" s="108">
        <f t="shared" si="4"/>
        <v>0</v>
      </c>
      <c r="O136" s="108" t="e">
        <f>IF(D136="X",0,IF(E136="X",0,VLOOKUP(E136,'7'!$K$3:$L$16,2,FALSE)))</f>
        <v>#N/A</v>
      </c>
      <c r="P136" s="108" t="e">
        <f t="shared" si="5"/>
        <v>#N/A</v>
      </c>
    </row>
    <row r="137" spans="14:16">
      <c r="N137" s="108">
        <f t="shared" si="4"/>
        <v>0</v>
      </c>
      <c r="O137" s="108" t="e">
        <f>IF(D137="X",0,IF(E137="X",0,VLOOKUP(E137,'7'!$K$3:$L$16,2,FALSE)))</f>
        <v>#N/A</v>
      </c>
      <c r="P137" s="108" t="e">
        <f t="shared" si="5"/>
        <v>#N/A</v>
      </c>
    </row>
    <row r="138" spans="14:16">
      <c r="N138" s="108">
        <f t="shared" si="4"/>
        <v>0</v>
      </c>
      <c r="O138" s="108" t="e">
        <f>IF(D138="X",0,IF(E138="X",0,VLOOKUP(E138,'7'!$K$3:$L$16,2,FALSE)))</f>
        <v>#N/A</v>
      </c>
      <c r="P138" s="108" t="e">
        <f t="shared" si="5"/>
        <v>#N/A</v>
      </c>
    </row>
    <row r="139" spans="14:16">
      <c r="N139" s="108">
        <f t="shared" si="4"/>
        <v>0</v>
      </c>
      <c r="O139" s="108" t="e">
        <f>IF(D139="X",0,IF(E139="X",0,VLOOKUP(E139,'7'!$K$3:$L$16,2,FALSE)))</f>
        <v>#N/A</v>
      </c>
      <c r="P139" s="108" t="e">
        <f t="shared" si="5"/>
        <v>#N/A</v>
      </c>
    </row>
    <row r="140" spans="14:16">
      <c r="N140" s="108">
        <f t="shared" si="4"/>
        <v>0</v>
      </c>
      <c r="O140" s="108" t="e">
        <f>IF(D140="X",0,IF(E140="X",0,VLOOKUP(E140,'7'!$K$3:$L$16,2,FALSE)))</f>
        <v>#N/A</v>
      </c>
      <c r="P140" s="108" t="e">
        <f t="shared" si="5"/>
        <v>#N/A</v>
      </c>
    </row>
    <row r="141" spans="14:16">
      <c r="N141" s="108">
        <f t="shared" si="4"/>
        <v>0</v>
      </c>
      <c r="O141" s="108" t="e">
        <f>IF(D141="X",0,IF(E141="X",0,VLOOKUP(E141,'7'!$K$3:$L$16,2,FALSE)))</f>
        <v>#N/A</v>
      </c>
      <c r="P141" s="108" t="e">
        <f t="shared" si="5"/>
        <v>#N/A</v>
      </c>
    </row>
    <row r="142" spans="14:16">
      <c r="N142" s="108">
        <f t="shared" si="4"/>
        <v>0</v>
      </c>
      <c r="O142" s="108" t="e">
        <f>IF(D142="X",0,IF(E142="X",0,VLOOKUP(E142,'7'!$K$3:$L$16,2,FALSE)))</f>
        <v>#N/A</v>
      </c>
      <c r="P142" s="108" t="e">
        <f t="shared" si="5"/>
        <v>#N/A</v>
      </c>
    </row>
    <row r="143" spans="14:16">
      <c r="N143" s="108">
        <f t="shared" si="4"/>
        <v>0</v>
      </c>
      <c r="O143" s="108" t="e">
        <f>IF(D143="X",0,IF(E143="X",0,VLOOKUP(E143,'7'!$K$3:$L$16,2,FALSE)))</f>
        <v>#N/A</v>
      </c>
      <c r="P143" s="108" t="e">
        <f t="shared" si="5"/>
        <v>#N/A</v>
      </c>
    </row>
    <row r="144" spans="14:16">
      <c r="N144" s="108">
        <f t="shared" si="4"/>
        <v>0</v>
      </c>
      <c r="O144" s="108" t="e">
        <f>IF(D144="X",0,IF(E144="X",0,VLOOKUP(E144,'7'!$K$3:$L$16,2,FALSE)))</f>
        <v>#N/A</v>
      </c>
      <c r="P144" s="108" t="e">
        <f t="shared" si="5"/>
        <v>#N/A</v>
      </c>
    </row>
    <row r="145" spans="14:16">
      <c r="N145" s="108">
        <f t="shared" si="4"/>
        <v>0</v>
      </c>
      <c r="O145" s="108" t="e">
        <f>IF(D145="X",0,IF(E145="X",0,VLOOKUP(E145,'7'!$K$3:$L$16,2,FALSE)))</f>
        <v>#N/A</v>
      </c>
      <c r="P145" s="108" t="e">
        <f t="shared" si="5"/>
        <v>#N/A</v>
      </c>
    </row>
    <row r="146" spans="14:16">
      <c r="N146" s="108">
        <f t="shared" si="4"/>
        <v>0</v>
      </c>
      <c r="O146" s="108" t="e">
        <f>IF(D146="X",0,IF(E146="X",0,VLOOKUP(E146,'7'!$K$3:$L$16,2,FALSE)))</f>
        <v>#N/A</v>
      </c>
      <c r="P146" s="108" t="e">
        <f t="shared" si="5"/>
        <v>#N/A</v>
      </c>
    </row>
    <row r="147" spans="14:16">
      <c r="N147" s="108">
        <f t="shared" si="4"/>
        <v>0</v>
      </c>
      <c r="O147" s="108" t="e">
        <f>IF(D147="X",0,IF(E147="X",0,VLOOKUP(E147,'7'!$K$3:$L$16,2,FALSE)))</f>
        <v>#N/A</v>
      </c>
      <c r="P147" s="108" t="e">
        <f t="shared" si="5"/>
        <v>#N/A</v>
      </c>
    </row>
    <row r="148" spans="14:16">
      <c r="N148" s="108">
        <f t="shared" si="4"/>
        <v>0</v>
      </c>
      <c r="O148" s="108" t="e">
        <f>IF(D148="X",0,IF(E148="X",0,VLOOKUP(E148,'7'!$K$3:$L$16,2,FALSE)))</f>
        <v>#N/A</v>
      </c>
      <c r="P148" s="108" t="e">
        <f t="shared" si="5"/>
        <v>#N/A</v>
      </c>
    </row>
    <row r="149" spans="14:16">
      <c r="N149" s="108">
        <f t="shared" si="4"/>
        <v>0</v>
      </c>
      <c r="O149" s="108" t="e">
        <f>IF(D149="X",0,IF(E149="X",0,VLOOKUP(E149,'7'!$K$3:$L$16,2,FALSE)))</f>
        <v>#N/A</v>
      </c>
      <c r="P149" s="108" t="e">
        <f t="shared" si="5"/>
        <v>#N/A</v>
      </c>
    </row>
    <row r="150" spans="14:16">
      <c r="N150" s="108">
        <f t="shared" si="4"/>
        <v>0</v>
      </c>
      <c r="O150" s="108" t="e">
        <f>IF(D150="X",0,IF(E150="X",0,VLOOKUP(E150,'7'!$K$3:$L$16,2,FALSE)))</f>
        <v>#N/A</v>
      </c>
      <c r="P150" s="108" t="e">
        <f t="shared" si="5"/>
        <v>#N/A</v>
      </c>
    </row>
    <row r="151" spans="14:16">
      <c r="N151" s="108">
        <f t="shared" si="4"/>
        <v>0</v>
      </c>
      <c r="O151" s="108" t="e">
        <f>IF(D151="X",0,IF(E151="X",0,VLOOKUP(E151,'7'!$K$3:$L$16,2,FALSE)))</f>
        <v>#N/A</v>
      </c>
      <c r="P151" s="108" t="e">
        <f t="shared" si="5"/>
        <v>#N/A</v>
      </c>
    </row>
    <row r="152" spans="14:16">
      <c r="N152" s="108">
        <f t="shared" si="4"/>
        <v>0</v>
      </c>
      <c r="O152" s="108" t="e">
        <f>IF(D152="X",0,IF(E152="X",0,VLOOKUP(E152,'7'!$K$3:$L$16,2,FALSE)))</f>
        <v>#N/A</v>
      </c>
      <c r="P152" s="108" t="e">
        <f t="shared" si="5"/>
        <v>#N/A</v>
      </c>
    </row>
    <row r="153" spans="14:16">
      <c r="N153" s="108">
        <f t="shared" si="4"/>
        <v>0</v>
      </c>
      <c r="O153" s="108" t="e">
        <f>IF(D153="X",0,IF(E153="X",0,VLOOKUP(E153,'7'!$K$3:$L$16,2,FALSE)))</f>
        <v>#N/A</v>
      </c>
      <c r="P153" s="108" t="e">
        <f t="shared" si="5"/>
        <v>#N/A</v>
      </c>
    </row>
    <row r="154" spans="14:16">
      <c r="N154" s="108">
        <f t="shared" si="4"/>
        <v>0</v>
      </c>
      <c r="O154" s="108" t="e">
        <f>IF(D154="X",0,IF(E154="X",0,VLOOKUP(E154,'7'!$K$3:$L$16,2,FALSE)))</f>
        <v>#N/A</v>
      </c>
      <c r="P154" s="108" t="e">
        <f t="shared" si="5"/>
        <v>#N/A</v>
      </c>
    </row>
    <row r="155" spans="14:16">
      <c r="N155" s="108">
        <f t="shared" si="4"/>
        <v>0</v>
      </c>
      <c r="O155" s="108" t="e">
        <f>IF(D155="X",0,IF(E155="X",0,VLOOKUP(E155,'7'!$K$3:$L$16,2,FALSE)))</f>
        <v>#N/A</v>
      </c>
      <c r="P155" s="108" t="e">
        <f t="shared" si="5"/>
        <v>#N/A</v>
      </c>
    </row>
    <row r="156" spans="14:16">
      <c r="N156" s="108">
        <f t="shared" si="4"/>
        <v>0</v>
      </c>
      <c r="O156" s="108" t="e">
        <f>IF(D156="X",0,IF(E156="X",0,VLOOKUP(E156,'7'!$K$3:$L$16,2,FALSE)))</f>
        <v>#N/A</v>
      </c>
      <c r="P156" s="108" t="e">
        <f t="shared" si="5"/>
        <v>#N/A</v>
      </c>
    </row>
    <row r="157" spans="14:16">
      <c r="N157" s="108">
        <f t="shared" si="4"/>
        <v>0</v>
      </c>
      <c r="O157" s="108" t="e">
        <f>IF(D157="X",0,IF(E157="X",0,VLOOKUP(E157,'7'!$K$3:$L$16,2,FALSE)))</f>
        <v>#N/A</v>
      </c>
      <c r="P157" s="108" t="e">
        <f t="shared" si="5"/>
        <v>#N/A</v>
      </c>
    </row>
    <row r="158" spans="14:16">
      <c r="N158" s="108">
        <f t="shared" si="4"/>
        <v>0</v>
      </c>
      <c r="O158" s="108" t="e">
        <f>IF(D158="X",0,IF(E158="X",0,VLOOKUP(E158,'7'!$K$3:$L$16,2,FALSE)))</f>
        <v>#N/A</v>
      </c>
      <c r="P158" s="108" t="e">
        <f t="shared" si="5"/>
        <v>#N/A</v>
      </c>
    </row>
    <row r="159" spans="14:16">
      <c r="N159" s="108">
        <f t="shared" si="4"/>
        <v>0</v>
      </c>
      <c r="O159" s="108" t="e">
        <f>IF(D159="X",0,IF(E159="X",0,VLOOKUP(E159,'7'!$K$3:$L$16,2,FALSE)))</f>
        <v>#N/A</v>
      </c>
      <c r="P159" s="108" t="e">
        <f t="shared" si="5"/>
        <v>#N/A</v>
      </c>
    </row>
    <row r="160" spans="14:16">
      <c r="N160" s="108">
        <f t="shared" si="4"/>
        <v>0</v>
      </c>
      <c r="O160" s="108" t="e">
        <f>IF(D160="X",0,IF(E160="X",0,VLOOKUP(E160,'7'!$K$3:$L$16,2,FALSE)))</f>
        <v>#N/A</v>
      </c>
      <c r="P160" s="108" t="e">
        <f t="shared" si="5"/>
        <v>#N/A</v>
      </c>
    </row>
    <row r="161" spans="14:16">
      <c r="N161" s="108">
        <f t="shared" si="4"/>
        <v>0</v>
      </c>
      <c r="O161" s="108" t="e">
        <f>IF(D161="X",0,IF(E161="X",0,VLOOKUP(E161,'7'!$K$3:$L$16,2,FALSE)))</f>
        <v>#N/A</v>
      </c>
      <c r="P161" s="108" t="e">
        <f t="shared" si="5"/>
        <v>#N/A</v>
      </c>
    </row>
    <row r="162" spans="14:16">
      <c r="N162" s="108">
        <f t="shared" si="4"/>
        <v>0</v>
      </c>
      <c r="O162" s="108" t="e">
        <f>IF(D162="X",0,IF(E162="X",0,VLOOKUP(E162,'7'!$K$3:$L$16,2,FALSE)))</f>
        <v>#N/A</v>
      </c>
      <c r="P162" s="108" t="e">
        <f t="shared" si="5"/>
        <v>#N/A</v>
      </c>
    </row>
    <row r="163" spans="14:16">
      <c r="N163" s="108">
        <f t="shared" si="4"/>
        <v>0</v>
      </c>
      <c r="O163" s="108" t="e">
        <f>IF(D163="X",0,IF(E163="X",0,VLOOKUP(E163,'7'!$K$3:$L$16,2,FALSE)))</f>
        <v>#N/A</v>
      </c>
      <c r="P163" s="108" t="e">
        <f t="shared" si="5"/>
        <v>#N/A</v>
      </c>
    </row>
    <row r="164" spans="14:16">
      <c r="N164" s="108">
        <f t="shared" si="4"/>
        <v>0</v>
      </c>
      <c r="O164" s="108" t="e">
        <f>IF(D164="X",0,IF(E164="X",0,VLOOKUP(E164,'7'!$K$3:$L$16,2,FALSE)))</f>
        <v>#N/A</v>
      </c>
      <c r="P164" s="108" t="e">
        <f t="shared" si="5"/>
        <v>#N/A</v>
      </c>
    </row>
    <row r="165" spans="14:16">
      <c r="N165" s="108">
        <f t="shared" si="4"/>
        <v>0</v>
      </c>
      <c r="O165" s="108" t="e">
        <f>IF(D165="X",0,IF(E165="X",0,VLOOKUP(E165,'7'!$K$3:$L$16,2,FALSE)))</f>
        <v>#N/A</v>
      </c>
      <c r="P165" s="108" t="e">
        <f t="shared" si="5"/>
        <v>#N/A</v>
      </c>
    </row>
    <row r="166" spans="14:16">
      <c r="N166" s="108">
        <f t="shared" si="4"/>
        <v>0</v>
      </c>
      <c r="O166" s="108" t="e">
        <f>IF(D166="X",0,IF(E166="X",0,VLOOKUP(E166,'7'!$K$3:$L$16,2,FALSE)))</f>
        <v>#N/A</v>
      </c>
      <c r="P166" s="108" t="e">
        <f t="shared" si="5"/>
        <v>#N/A</v>
      </c>
    </row>
    <row r="167" spans="14:16">
      <c r="N167" s="108">
        <f t="shared" si="4"/>
        <v>0</v>
      </c>
      <c r="O167" s="108" t="e">
        <f>IF(D167="X",0,IF(E167="X",0,VLOOKUP(E167,'7'!$K$3:$L$16,2,FALSE)))</f>
        <v>#N/A</v>
      </c>
      <c r="P167" s="108" t="e">
        <f t="shared" si="5"/>
        <v>#N/A</v>
      </c>
    </row>
    <row r="168" spans="14:16">
      <c r="N168" s="108">
        <f t="shared" si="4"/>
        <v>0</v>
      </c>
      <c r="O168" s="108" t="e">
        <f>IF(D168="X",0,IF(E168="X",0,VLOOKUP(E168,'7'!$K$3:$L$16,2,FALSE)))</f>
        <v>#N/A</v>
      </c>
      <c r="P168" s="108" t="e">
        <f t="shared" si="5"/>
        <v>#N/A</v>
      </c>
    </row>
    <row r="169" spans="14:16">
      <c r="N169" s="108">
        <f t="shared" si="4"/>
        <v>0</v>
      </c>
      <c r="O169" s="108" t="e">
        <f>IF(D169="X",0,IF(E169="X",0,VLOOKUP(E169,'7'!$K$3:$L$16,2,FALSE)))</f>
        <v>#N/A</v>
      </c>
      <c r="P169" s="108" t="e">
        <f t="shared" si="5"/>
        <v>#N/A</v>
      </c>
    </row>
    <row r="170" spans="14:16">
      <c r="N170" s="108">
        <f t="shared" si="4"/>
        <v>0</v>
      </c>
      <c r="O170" s="108" t="e">
        <f>IF(D170="X",0,IF(E170="X",0,VLOOKUP(E170,'7'!$K$3:$L$16,2,FALSE)))</f>
        <v>#N/A</v>
      </c>
      <c r="P170" s="108" t="e">
        <f t="shared" si="5"/>
        <v>#N/A</v>
      </c>
    </row>
    <row r="171" spans="14:16">
      <c r="N171" s="108">
        <f t="shared" si="4"/>
        <v>0</v>
      </c>
      <c r="O171" s="108" t="e">
        <f>IF(D171="X",0,IF(E171="X",0,VLOOKUP(E171,'7'!$K$3:$L$16,2,FALSE)))</f>
        <v>#N/A</v>
      </c>
      <c r="P171" s="108" t="e">
        <f t="shared" si="5"/>
        <v>#N/A</v>
      </c>
    </row>
    <row r="172" spans="14:16">
      <c r="N172" s="108">
        <f t="shared" si="4"/>
        <v>0</v>
      </c>
      <c r="O172" s="108" t="e">
        <f>IF(D172="X",0,IF(E172="X",0,VLOOKUP(E172,'7'!$K$3:$L$16,2,FALSE)))</f>
        <v>#N/A</v>
      </c>
      <c r="P172" s="108" t="e">
        <f t="shared" si="5"/>
        <v>#N/A</v>
      </c>
    </row>
    <row r="173" spans="14:16">
      <c r="N173" s="108">
        <f t="shared" si="4"/>
        <v>0</v>
      </c>
      <c r="O173" s="108" t="e">
        <f>IF(D173="X",0,IF(E173="X",0,VLOOKUP(E173,'7'!$K$3:$L$16,2,FALSE)))</f>
        <v>#N/A</v>
      </c>
      <c r="P173" s="108" t="e">
        <f t="shared" si="5"/>
        <v>#N/A</v>
      </c>
    </row>
    <row r="174" spans="14:16">
      <c r="N174" s="108">
        <f t="shared" si="4"/>
        <v>0</v>
      </c>
      <c r="O174" s="108" t="e">
        <f>IF(D174="X",0,IF(E174="X",0,VLOOKUP(E174,'7'!$K$3:$L$16,2,FALSE)))</f>
        <v>#N/A</v>
      </c>
      <c r="P174" s="108" t="e">
        <f t="shared" si="5"/>
        <v>#N/A</v>
      </c>
    </row>
    <row r="175" spans="14:16">
      <c r="N175" s="108">
        <f t="shared" si="4"/>
        <v>0</v>
      </c>
      <c r="O175" s="108" t="e">
        <f>IF(D175="X",0,IF(E175="X",0,VLOOKUP(E175,'7'!$K$3:$L$16,2,FALSE)))</f>
        <v>#N/A</v>
      </c>
      <c r="P175" s="108" t="e">
        <f t="shared" si="5"/>
        <v>#N/A</v>
      </c>
    </row>
    <row r="176" spans="14:16">
      <c r="N176" s="108">
        <f t="shared" si="4"/>
        <v>0</v>
      </c>
      <c r="O176" s="108" t="e">
        <f>IF(D176="X",0,IF(E176="X",0,VLOOKUP(E176,'7'!$K$3:$L$16,2,FALSE)))</f>
        <v>#N/A</v>
      </c>
      <c r="P176" s="108" t="e">
        <f t="shared" si="5"/>
        <v>#N/A</v>
      </c>
    </row>
    <row r="177" spans="14:16">
      <c r="N177" s="108">
        <f t="shared" si="4"/>
        <v>0</v>
      </c>
      <c r="O177" s="108" t="e">
        <f>IF(D177="X",0,IF(E177="X",0,VLOOKUP(E177,'7'!$K$3:$L$16,2,FALSE)))</f>
        <v>#N/A</v>
      </c>
      <c r="P177" s="108" t="e">
        <f t="shared" si="5"/>
        <v>#N/A</v>
      </c>
    </row>
    <row r="178" spans="14:16">
      <c r="N178" s="108">
        <f t="shared" si="4"/>
        <v>0</v>
      </c>
      <c r="O178" s="108" t="e">
        <f>IF(D178="X",0,IF(E178="X",0,VLOOKUP(E178,'7'!$K$3:$L$16,2,FALSE)))</f>
        <v>#N/A</v>
      </c>
      <c r="P178" s="108" t="e">
        <f t="shared" si="5"/>
        <v>#N/A</v>
      </c>
    </row>
    <row r="179" spans="14:16">
      <c r="N179" s="108">
        <f t="shared" si="4"/>
        <v>0</v>
      </c>
      <c r="O179" s="108" t="e">
        <f>IF(D179="X",0,IF(E179="X",0,VLOOKUP(E179,'7'!$K$3:$L$16,2,FALSE)))</f>
        <v>#N/A</v>
      </c>
      <c r="P179" s="108" t="e">
        <f t="shared" si="5"/>
        <v>#N/A</v>
      </c>
    </row>
    <row r="180" spans="14:16">
      <c r="N180" s="108">
        <f t="shared" si="4"/>
        <v>0</v>
      </c>
      <c r="O180" s="108" t="e">
        <f>IF(D180="X",0,IF(E180="X",0,VLOOKUP(E180,'7'!$K$3:$L$16,2,FALSE)))</f>
        <v>#N/A</v>
      </c>
      <c r="P180" s="108" t="e">
        <f t="shared" si="5"/>
        <v>#N/A</v>
      </c>
    </row>
    <row r="181" spans="14:16">
      <c r="N181" s="108">
        <f t="shared" si="4"/>
        <v>0</v>
      </c>
      <c r="O181" s="108" t="e">
        <f>IF(D181="X",0,IF(E181="X",0,VLOOKUP(E181,'7'!$K$3:$L$16,2,FALSE)))</f>
        <v>#N/A</v>
      </c>
      <c r="P181" s="108" t="e">
        <f t="shared" si="5"/>
        <v>#N/A</v>
      </c>
    </row>
    <row r="182" spans="14:16">
      <c r="N182" s="108">
        <f t="shared" si="4"/>
        <v>0</v>
      </c>
      <c r="O182" s="108" t="e">
        <f>IF(D182="X",0,IF(E182="X",0,VLOOKUP(E182,'7'!$K$3:$L$16,2,FALSE)))</f>
        <v>#N/A</v>
      </c>
      <c r="P182" s="108" t="e">
        <f t="shared" si="5"/>
        <v>#N/A</v>
      </c>
    </row>
    <row r="183" spans="14:16">
      <c r="N183" s="108">
        <f t="shared" si="4"/>
        <v>0</v>
      </c>
      <c r="O183" s="108" t="e">
        <f>IF(D183="X",0,IF(E183="X",0,VLOOKUP(E183,'7'!$K$3:$L$16,2,FALSE)))</f>
        <v>#N/A</v>
      </c>
      <c r="P183" s="108" t="e">
        <f t="shared" si="5"/>
        <v>#N/A</v>
      </c>
    </row>
    <row r="184" spans="14:16">
      <c r="N184" s="108">
        <f t="shared" si="4"/>
        <v>0</v>
      </c>
      <c r="O184" s="108" t="e">
        <f>IF(D184="X",0,IF(E184="X",0,VLOOKUP(E184,'7'!$K$3:$L$16,2,FALSE)))</f>
        <v>#N/A</v>
      </c>
      <c r="P184" s="108" t="e">
        <f t="shared" si="5"/>
        <v>#N/A</v>
      </c>
    </row>
    <row r="185" spans="14:16">
      <c r="N185" s="108">
        <f t="shared" si="4"/>
        <v>0</v>
      </c>
      <c r="O185" s="108" t="e">
        <f>IF(D185="X",0,IF(E185="X",0,VLOOKUP(E185,'7'!$K$3:$L$16,2,FALSE)))</f>
        <v>#N/A</v>
      </c>
      <c r="P185" s="108" t="e">
        <f t="shared" si="5"/>
        <v>#N/A</v>
      </c>
    </row>
    <row r="186" spans="14:16">
      <c r="N186" s="108">
        <f t="shared" si="4"/>
        <v>0</v>
      </c>
      <c r="O186" s="108" t="e">
        <f>IF(D186="X",0,IF(E186="X",0,VLOOKUP(E186,'7'!$K$3:$L$16,2,FALSE)))</f>
        <v>#N/A</v>
      </c>
      <c r="P186" s="108" t="e">
        <f t="shared" si="5"/>
        <v>#N/A</v>
      </c>
    </row>
    <row r="187" spans="14:16">
      <c r="N187" s="108">
        <f t="shared" si="4"/>
        <v>0</v>
      </c>
      <c r="O187" s="108" t="e">
        <f>IF(D187="X",0,IF(E187="X",0,VLOOKUP(E187,'7'!$K$3:$L$16,2,FALSE)))</f>
        <v>#N/A</v>
      </c>
      <c r="P187" s="108" t="e">
        <f t="shared" si="5"/>
        <v>#N/A</v>
      </c>
    </row>
    <row r="188" spans="14:16">
      <c r="N188" s="108">
        <f t="shared" si="4"/>
        <v>0</v>
      </c>
      <c r="O188" s="108" t="e">
        <f>IF(D188="X",0,IF(E188="X",0,VLOOKUP(E188,'7'!$K$3:$L$16,2,FALSE)))</f>
        <v>#N/A</v>
      </c>
      <c r="P188" s="108" t="e">
        <f t="shared" si="5"/>
        <v>#N/A</v>
      </c>
    </row>
    <row r="189" spans="14:16">
      <c r="N189" s="108">
        <f t="shared" si="4"/>
        <v>0</v>
      </c>
      <c r="O189" s="108" t="e">
        <f>IF(D189="X",0,IF(E189="X",0,VLOOKUP(E189,'7'!$K$3:$L$16,2,FALSE)))</f>
        <v>#N/A</v>
      </c>
      <c r="P189" s="108" t="e">
        <f t="shared" si="5"/>
        <v>#N/A</v>
      </c>
    </row>
    <row r="190" spans="14:16">
      <c r="N190" s="108">
        <f t="shared" si="4"/>
        <v>0</v>
      </c>
      <c r="O190" s="108" t="e">
        <f>IF(D190="X",0,IF(E190="X",0,VLOOKUP(E190,'7'!$K$3:$L$16,2,FALSE)))</f>
        <v>#N/A</v>
      </c>
      <c r="P190" s="108" t="e">
        <f t="shared" si="5"/>
        <v>#N/A</v>
      </c>
    </row>
    <row r="191" spans="14:16">
      <c r="N191" s="108">
        <f t="shared" si="4"/>
        <v>0</v>
      </c>
      <c r="O191" s="108" t="e">
        <f>IF(D191="X",0,IF(E191="X",0,VLOOKUP(E191,'7'!$K$3:$L$16,2,FALSE)))</f>
        <v>#N/A</v>
      </c>
      <c r="P191" s="108" t="e">
        <f t="shared" si="5"/>
        <v>#N/A</v>
      </c>
    </row>
    <row r="192" spans="14:16">
      <c r="N192" s="108">
        <f t="shared" si="4"/>
        <v>0</v>
      </c>
      <c r="O192" s="108" t="e">
        <f>IF(D192="X",0,IF(E192="X",0,VLOOKUP(E192,'7'!$K$3:$L$16,2,FALSE)))</f>
        <v>#N/A</v>
      </c>
      <c r="P192" s="108" t="e">
        <f t="shared" si="5"/>
        <v>#N/A</v>
      </c>
    </row>
    <row r="193" spans="14:16">
      <c r="N193" s="108">
        <f t="shared" si="4"/>
        <v>0</v>
      </c>
      <c r="O193" s="108" t="e">
        <f>IF(D193="X",0,IF(E193="X",0,VLOOKUP(E193,'7'!$K$3:$L$16,2,FALSE)))</f>
        <v>#N/A</v>
      </c>
      <c r="P193" s="108" t="e">
        <f t="shared" si="5"/>
        <v>#N/A</v>
      </c>
    </row>
    <row r="194" spans="14:16">
      <c r="N194" s="108">
        <f t="shared" si="4"/>
        <v>0</v>
      </c>
      <c r="O194" s="108" t="e">
        <f>IF(D194="X",0,IF(E194="X",0,VLOOKUP(E194,'7'!$K$3:$L$16,2,FALSE)))</f>
        <v>#N/A</v>
      </c>
      <c r="P194" s="108" t="e">
        <f t="shared" si="5"/>
        <v>#N/A</v>
      </c>
    </row>
    <row r="195" spans="14:16">
      <c r="N195" s="108">
        <f t="shared" si="4"/>
        <v>0</v>
      </c>
      <c r="O195" s="108" t="e">
        <f>IF(D195="X",0,IF(E195="X",0,VLOOKUP(E195,'7'!$K$3:$L$16,2,FALSE)))</f>
        <v>#N/A</v>
      </c>
      <c r="P195" s="108" t="e">
        <f t="shared" si="5"/>
        <v>#N/A</v>
      </c>
    </row>
    <row r="196" spans="14:16">
      <c r="N196" s="108">
        <f t="shared" ref="N196:N259" si="6">SUM(F196:M196)</f>
        <v>0</v>
      </c>
      <c r="O196" s="108" t="e">
        <f>IF(D196="X",0,IF(E196="X",0,VLOOKUP(E196,'7'!$K$3:$L$16,2,FALSE)))</f>
        <v>#N/A</v>
      </c>
      <c r="P196" s="108" t="e">
        <f t="shared" ref="P196:P259" si="7">N196*O196</f>
        <v>#N/A</v>
      </c>
    </row>
    <row r="197" spans="14:16">
      <c r="N197" s="108">
        <f t="shared" si="6"/>
        <v>0</v>
      </c>
      <c r="O197" s="108" t="e">
        <f>IF(D197="X",0,IF(E197="X",0,VLOOKUP(E197,'7'!$K$3:$L$16,2,FALSE)))</f>
        <v>#N/A</v>
      </c>
      <c r="P197" s="108" t="e">
        <f t="shared" si="7"/>
        <v>#N/A</v>
      </c>
    </row>
    <row r="198" spans="14:16">
      <c r="N198" s="108">
        <f t="shared" si="6"/>
        <v>0</v>
      </c>
      <c r="O198" s="108" t="e">
        <f>IF(D198="X",0,IF(E198="X",0,VLOOKUP(E198,'7'!$K$3:$L$16,2,FALSE)))</f>
        <v>#N/A</v>
      </c>
      <c r="P198" s="108" t="e">
        <f t="shared" si="7"/>
        <v>#N/A</v>
      </c>
    </row>
    <row r="199" spans="14:16">
      <c r="N199" s="108">
        <f t="shared" si="6"/>
        <v>0</v>
      </c>
      <c r="O199" s="108" t="e">
        <f>IF(D199="X",0,IF(E199="X",0,VLOOKUP(E199,'7'!$K$3:$L$16,2,FALSE)))</f>
        <v>#N/A</v>
      </c>
      <c r="P199" s="108" t="e">
        <f t="shared" si="7"/>
        <v>#N/A</v>
      </c>
    </row>
    <row r="200" spans="14:16">
      <c r="N200" s="108">
        <f t="shared" si="6"/>
        <v>0</v>
      </c>
      <c r="O200" s="108" t="e">
        <f>IF(D200="X",0,IF(E200="X",0,VLOOKUP(E200,'7'!$K$3:$L$16,2,FALSE)))</f>
        <v>#N/A</v>
      </c>
      <c r="P200" s="108" t="e">
        <f t="shared" si="7"/>
        <v>#N/A</v>
      </c>
    </row>
    <row r="201" spans="14:16">
      <c r="N201" s="108">
        <f t="shared" si="6"/>
        <v>0</v>
      </c>
      <c r="O201" s="108" t="e">
        <f>IF(D201="X",0,IF(E201="X",0,VLOOKUP(E201,'7'!$K$3:$L$16,2,FALSE)))</f>
        <v>#N/A</v>
      </c>
      <c r="P201" s="108" t="e">
        <f t="shared" si="7"/>
        <v>#N/A</v>
      </c>
    </row>
    <row r="202" spans="14:16">
      <c r="N202" s="108">
        <f t="shared" si="6"/>
        <v>0</v>
      </c>
      <c r="O202" s="108" t="e">
        <f>IF(D202="X",0,IF(E202="X",0,VLOOKUP(E202,'7'!$K$3:$L$16,2,FALSE)))</f>
        <v>#N/A</v>
      </c>
      <c r="P202" s="108" t="e">
        <f t="shared" si="7"/>
        <v>#N/A</v>
      </c>
    </row>
    <row r="203" spans="14:16">
      <c r="N203" s="108">
        <f t="shared" si="6"/>
        <v>0</v>
      </c>
      <c r="O203" s="108" t="e">
        <f>IF(D203="X",0,IF(E203="X",0,VLOOKUP(E203,'7'!$K$3:$L$16,2,FALSE)))</f>
        <v>#N/A</v>
      </c>
      <c r="P203" s="108" t="e">
        <f t="shared" si="7"/>
        <v>#N/A</v>
      </c>
    </row>
    <row r="204" spans="14:16">
      <c r="N204" s="108">
        <f t="shared" si="6"/>
        <v>0</v>
      </c>
      <c r="O204" s="108" t="e">
        <f>IF(D204="X",0,IF(E204="X",0,VLOOKUP(E204,'7'!$K$3:$L$16,2,FALSE)))</f>
        <v>#N/A</v>
      </c>
      <c r="P204" s="108" t="e">
        <f t="shared" si="7"/>
        <v>#N/A</v>
      </c>
    </row>
    <row r="205" spans="14:16">
      <c r="N205" s="108">
        <f t="shared" si="6"/>
        <v>0</v>
      </c>
      <c r="O205" s="108" t="e">
        <f>IF(D205="X",0,IF(E205="X",0,VLOOKUP(E205,'7'!$K$3:$L$16,2,FALSE)))</f>
        <v>#N/A</v>
      </c>
      <c r="P205" s="108" t="e">
        <f t="shared" si="7"/>
        <v>#N/A</v>
      </c>
    </row>
    <row r="206" spans="14:16">
      <c r="N206" s="108">
        <f t="shared" si="6"/>
        <v>0</v>
      </c>
      <c r="O206" s="108" t="e">
        <f>IF(D206="X",0,IF(E206="X",0,VLOOKUP(E206,'7'!$K$3:$L$16,2,FALSE)))</f>
        <v>#N/A</v>
      </c>
      <c r="P206" s="108" t="e">
        <f t="shared" si="7"/>
        <v>#N/A</v>
      </c>
    </row>
    <row r="207" spans="14:16">
      <c r="N207" s="108">
        <f t="shared" si="6"/>
        <v>0</v>
      </c>
      <c r="O207" s="108" t="e">
        <f>IF(D207="X",0,IF(E207="X",0,VLOOKUP(E207,'7'!$K$3:$L$16,2,FALSE)))</f>
        <v>#N/A</v>
      </c>
      <c r="P207" s="108" t="e">
        <f t="shared" si="7"/>
        <v>#N/A</v>
      </c>
    </row>
    <row r="208" spans="14:16">
      <c r="N208" s="108">
        <f t="shared" si="6"/>
        <v>0</v>
      </c>
      <c r="O208" s="108" t="e">
        <f>IF(D208="X",0,IF(E208="X",0,VLOOKUP(E208,'7'!$K$3:$L$16,2,FALSE)))</f>
        <v>#N/A</v>
      </c>
      <c r="P208" s="108" t="e">
        <f t="shared" si="7"/>
        <v>#N/A</v>
      </c>
    </row>
    <row r="209" spans="14:16">
      <c r="N209" s="108">
        <f t="shared" si="6"/>
        <v>0</v>
      </c>
      <c r="O209" s="108" t="e">
        <f>IF(D209="X",0,IF(E209="X",0,VLOOKUP(E209,'7'!$K$3:$L$16,2,FALSE)))</f>
        <v>#N/A</v>
      </c>
      <c r="P209" s="108" t="e">
        <f t="shared" si="7"/>
        <v>#N/A</v>
      </c>
    </row>
    <row r="210" spans="14:16">
      <c r="N210" s="108">
        <f t="shared" si="6"/>
        <v>0</v>
      </c>
      <c r="O210" s="108" t="e">
        <f>IF(D210="X",0,IF(E210="X",0,VLOOKUP(E210,'7'!$K$3:$L$16,2,FALSE)))</f>
        <v>#N/A</v>
      </c>
      <c r="P210" s="108" t="e">
        <f t="shared" si="7"/>
        <v>#N/A</v>
      </c>
    </row>
    <row r="211" spans="14:16">
      <c r="N211" s="108">
        <f t="shared" si="6"/>
        <v>0</v>
      </c>
      <c r="O211" s="108" t="e">
        <f>IF(D211="X",0,IF(E211="X",0,VLOOKUP(E211,'7'!$K$3:$L$16,2,FALSE)))</f>
        <v>#N/A</v>
      </c>
      <c r="P211" s="108" t="e">
        <f t="shared" si="7"/>
        <v>#N/A</v>
      </c>
    </row>
    <row r="212" spans="14:16">
      <c r="N212" s="108">
        <f t="shared" si="6"/>
        <v>0</v>
      </c>
      <c r="O212" s="108" t="e">
        <f>IF(D212="X",0,IF(E212="X",0,VLOOKUP(E212,'7'!$K$3:$L$16,2,FALSE)))</f>
        <v>#N/A</v>
      </c>
      <c r="P212" s="108" t="e">
        <f t="shared" si="7"/>
        <v>#N/A</v>
      </c>
    </row>
    <row r="213" spans="14:16">
      <c r="N213" s="108">
        <f t="shared" si="6"/>
        <v>0</v>
      </c>
      <c r="O213" s="108" t="e">
        <f>IF(D213="X",0,IF(E213="X",0,VLOOKUP(E213,'7'!$K$3:$L$16,2,FALSE)))</f>
        <v>#N/A</v>
      </c>
      <c r="P213" s="108" t="e">
        <f t="shared" si="7"/>
        <v>#N/A</v>
      </c>
    </row>
    <row r="214" spans="14:16">
      <c r="N214" s="108">
        <f t="shared" si="6"/>
        <v>0</v>
      </c>
      <c r="O214" s="108" t="e">
        <f>IF(D214="X",0,IF(E214="X",0,VLOOKUP(E214,'7'!$K$3:$L$16,2,FALSE)))</f>
        <v>#N/A</v>
      </c>
      <c r="P214" s="108" t="e">
        <f t="shared" si="7"/>
        <v>#N/A</v>
      </c>
    </row>
    <row r="215" spans="14:16">
      <c r="N215" s="108">
        <f t="shared" si="6"/>
        <v>0</v>
      </c>
      <c r="O215" s="108" t="e">
        <f>IF(D215="X",0,IF(E215="X",0,VLOOKUP(E215,'7'!$K$3:$L$16,2,FALSE)))</f>
        <v>#N/A</v>
      </c>
      <c r="P215" s="108" t="e">
        <f t="shared" si="7"/>
        <v>#N/A</v>
      </c>
    </row>
    <row r="216" spans="14:16">
      <c r="N216" s="108">
        <f t="shared" si="6"/>
        <v>0</v>
      </c>
      <c r="O216" s="108" t="e">
        <f>IF(D216="X",0,IF(E216="X",0,VLOOKUP(E216,'7'!$K$3:$L$16,2,FALSE)))</f>
        <v>#N/A</v>
      </c>
      <c r="P216" s="108" t="e">
        <f t="shared" si="7"/>
        <v>#N/A</v>
      </c>
    </row>
    <row r="217" spans="14:16">
      <c r="N217" s="108">
        <f t="shared" si="6"/>
        <v>0</v>
      </c>
      <c r="O217" s="108" t="e">
        <f>IF(D217="X",0,IF(E217="X",0,VLOOKUP(E217,'7'!$K$3:$L$16,2,FALSE)))</f>
        <v>#N/A</v>
      </c>
      <c r="P217" s="108" t="e">
        <f t="shared" si="7"/>
        <v>#N/A</v>
      </c>
    </row>
    <row r="218" spans="14:16">
      <c r="N218" s="108">
        <f t="shared" si="6"/>
        <v>0</v>
      </c>
      <c r="O218" s="108" t="e">
        <f>IF(D218="X",0,IF(E218="X",0,VLOOKUP(E218,'7'!$K$3:$L$16,2,FALSE)))</f>
        <v>#N/A</v>
      </c>
      <c r="P218" s="108" t="e">
        <f t="shared" si="7"/>
        <v>#N/A</v>
      </c>
    </row>
    <row r="219" spans="14:16">
      <c r="N219" s="108">
        <f t="shared" si="6"/>
        <v>0</v>
      </c>
      <c r="O219" s="108" t="e">
        <f>IF(D219="X",0,IF(E219="X",0,VLOOKUP(E219,'7'!$K$3:$L$16,2,FALSE)))</f>
        <v>#N/A</v>
      </c>
      <c r="P219" s="108" t="e">
        <f t="shared" si="7"/>
        <v>#N/A</v>
      </c>
    </row>
    <row r="220" spans="14:16">
      <c r="N220" s="108">
        <f t="shared" si="6"/>
        <v>0</v>
      </c>
      <c r="O220" s="108" t="e">
        <f>IF(D220="X",0,IF(E220="X",0,VLOOKUP(E220,'7'!$K$3:$L$16,2,FALSE)))</f>
        <v>#N/A</v>
      </c>
      <c r="P220" s="108" t="e">
        <f t="shared" si="7"/>
        <v>#N/A</v>
      </c>
    </row>
    <row r="221" spans="14:16">
      <c r="N221" s="108">
        <f t="shared" si="6"/>
        <v>0</v>
      </c>
      <c r="O221" s="108" t="e">
        <f>IF(D221="X",0,IF(E221="X",0,VLOOKUP(E221,'7'!$K$3:$L$16,2,FALSE)))</f>
        <v>#N/A</v>
      </c>
      <c r="P221" s="108" t="e">
        <f t="shared" si="7"/>
        <v>#N/A</v>
      </c>
    </row>
    <row r="222" spans="14:16">
      <c r="N222" s="108">
        <f t="shared" si="6"/>
        <v>0</v>
      </c>
      <c r="O222" s="108" t="e">
        <f>IF(D222="X",0,IF(E222="X",0,VLOOKUP(E222,'7'!$K$3:$L$16,2,FALSE)))</f>
        <v>#N/A</v>
      </c>
      <c r="P222" s="108" t="e">
        <f t="shared" si="7"/>
        <v>#N/A</v>
      </c>
    </row>
    <row r="223" spans="14:16">
      <c r="N223" s="108">
        <f t="shared" si="6"/>
        <v>0</v>
      </c>
      <c r="O223" s="108" t="e">
        <f>IF(D223="X",0,IF(E223="X",0,VLOOKUP(E223,'7'!$K$3:$L$16,2,FALSE)))</f>
        <v>#N/A</v>
      </c>
      <c r="P223" s="108" t="e">
        <f t="shared" si="7"/>
        <v>#N/A</v>
      </c>
    </row>
    <row r="224" spans="14:16">
      <c r="N224" s="108">
        <f t="shared" si="6"/>
        <v>0</v>
      </c>
      <c r="O224" s="108" t="e">
        <f>IF(D224="X",0,IF(E224="X",0,VLOOKUP(E224,'7'!$K$3:$L$16,2,FALSE)))</f>
        <v>#N/A</v>
      </c>
      <c r="P224" s="108" t="e">
        <f t="shared" si="7"/>
        <v>#N/A</v>
      </c>
    </row>
    <row r="225" spans="14:16">
      <c r="N225" s="108">
        <f t="shared" si="6"/>
        <v>0</v>
      </c>
      <c r="O225" s="108" t="e">
        <f>IF(D225="X",0,IF(E225="X",0,VLOOKUP(E225,'7'!$K$3:$L$16,2,FALSE)))</f>
        <v>#N/A</v>
      </c>
      <c r="P225" s="108" t="e">
        <f t="shared" si="7"/>
        <v>#N/A</v>
      </c>
    </row>
    <row r="226" spans="14:16">
      <c r="N226" s="108">
        <f t="shared" si="6"/>
        <v>0</v>
      </c>
      <c r="O226" s="108" t="e">
        <f>IF(D226="X",0,IF(E226="X",0,VLOOKUP(E226,'7'!$K$3:$L$16,2,FALSE)))</f>
        <v>#N/A</v>
      </c>
      <c r="P226" s="108" t="e">
        <f t="shared" si="7"/>
        <v>#N/A</v>
      </c>
    </row>
    <row r="227" spans="14:16">
      <c r="N227" s="108">
        <f t="shared" si="6"/>
        <v>0</v>
      </c>
      <c r="O227" s="108" t="e">
        <f>IF(D227="X",0,IF(E227="X",0,VLOOKUP(E227,'7'!$K$3:$L$16,2,FALSE)))</f>
        <v>#N/A</v>
      </c>
      <c r="P227" s="108" t="e">
        <f t="shared" si="7"/>
        <v>#N/A</v>
      </c>
    </row>
    <row r="228" spans="14:16">
      <c r="N228" s="108">
        <f t="shared" si="6"/>
        <v>0</v>
      </c>
      <c r="O228" s="108" t="e">
        <f>IF(D228="X",0,IF(E228="X",0,VLOOKUP(E228,'7'!$K$3:$L$16,2,FALSE)))</f>
        <v>#N/A</v>
      </c>
      <c r="P228" s="108" t="e">
        <f t="shared" si="7"/>
        <v>#N/A</v>
      </c>
    </row>
    <row r="229" spans="14:16">
      <c r="N229" s="108">
        <f t="shared" si="6"/>
        <v>0</v>
      </c>
      <c r="O229" s="108" t="e">
        <f>IF(D229="X",0,IF(E229="X",0,VLOOKUP(E229,'7'!$K$3:$L$16,2,FALSE)))</f>
        <v>#N/A</v>
      </c>
      <c r="P229" s="108" t="e">
        <f t="shared" si="7"/>
        <v>#N/A</v>
      </c>
    </row>
    <row r="230" spans="14:16">
      <c r="N230" s="108">
        <f t="shared" si="6"/>
        <v>0</v>
      </c>
      <c r="O230" s="108" t="e">
        <f>IF(D230="X",0,IF(E230="X",0,VLOOKUP(E230,'7'!$K$3:$L$16,2,FALSE)))</f>
        <v>#N/A</v>
      </c>
      <c r="P230" s="108" t="e">
        <f t="shared" si="7"/>
        <v>#N/A</v>
      </c>
    </row>
    <row r="231" spans="14:16">
      <c r="N231" s="108">
        <f t="shared" si="6"/>
        <v>0</v>
      </c>
      <c r="O231" s="108" t="e">
        <f>IF(D231="X",0,IF(E231="X",0,VLOOKUP(E231,'7'!$K$3:$L$16,2,FALSE)))</f>
        <v>#N/A</v>
      </c>
      <c r="P231" s="108" t="e">
        <f t="shared" si="7"/>
        <v>#N/A</v>
      </c>
    </row>
    <row r="232" spans="14:16">
      <c r="N232" s="108">
        <f t="shared" si="6"/>
        <v>0</v>
      </c>
      <c r="O232" s="108" t="e">
        <f>IF(D232="X",0,IF(E232="X",0,VLOOKUP(E232,'7'!$K$3:$L$16,2,FALSE)))</f>
        <v>#N/A</v>
      </c>
      <c r="P232" s="108" t="e">
        <f t="shared" si="7"/>
        <v>#N/A</v>
      </c>
    </row>
    <row r="233" spans="14:16">
      <c r="N233" s="108">
        <f t="shared" si="6"/>
        <v>0</v>
      </c>
      <c r="O233" s="108" t="e">
        <f>IF(D233="X",0,IF(E233="X",0,VLOOKUP(E233,'7'!$K$3:$L$16,2,FALSE)))</f>
        <v>#N/A</v>
      </c>
      <c r="P233" s="108" t="e">
        <f t="shared" si="7"/>
        <v>#N/A</v>
      </c>
    </row>
    <row r="234" spans="14:16">
      <c r="N234" s="108">
        <f t="shared" si="6"/>
        <v>0</v>
      </c>
      <c r="O234" s="108" t="e">
        <f>IF(D234="X",0,IF(E234="X",0,VLOOKUP(E234,'7'!$K$3:$L$16,2,FALSE)))</f>
        <v>#N/A</v>
      </c>
      <c r="P234" s="108" t="e">
        <f t="shared" si="7"/>
        <v>#N/A</v>
      </c>
    </row>
    <row r="235" spans="14:16">
      <c r="N235" s="108">
        <f t="shared" si="6"/>
        <v>0</v>
      </c>
      <c r="O235" s="108" t="e">
        <f>IF(D235="X",0,IF(E235="X",0,VLOOKUP(E235,'7'!$K$3:$L$16,2,FALSE)))</f>
        <v>#N/A</v>
      </c>
      <c r="P235" s="108" t="e">
        <f t="shared" si="7"/>
        <v>#N/A</v>
      </c>
    </row>
    <row r="236" spans="14:16">
      <c r="N236" s="108">
        <f t="shared" si="6"/>
        <v>0</v>
      </c>
      <c r="O236" s="108" t="e">
        <f>IF(D236="X",0,IF(E236="X",0,VLOOKUP(E236,'7'!$K$3:$L$16,2,FALSE)))</f>
        <v>#N/A</v>
      </c>
      <c r="P236" s="108" t="e">
        <f t="shared" si="7"/>
        <v>#N/A</v>
      </c>
    </row>
    <row r="237" spans="14:16">
      <c r="N237" s="108">
        <f t="shared" si="6"/>
        <v>0</v>
      </c>
      <c r="O237" s="108" t="e">
        <f>IF(D237="X",0,IF(E237="X",0,VLOOKUP(E237,'7'!$K$3:$L$16,2,FALSE)))</f>
        <v>#N/A</v>
      </c>
      <c r="P237" s="108" t="e">
        <f t="shared" si="7"/>
        <v>#N/A</v>
      </c>
    </row>
    <row r="238" spans="14:16">
      <c r="N238" s="108">
        <f t="shared" si="6"/>
        <v>0</v>
      </c>
      <c r="O238" s="108" t="e">
        <f>IF(D238="X",0,IF(E238="X",0,VLOOKUP(E238,'7'!$K$3:$L$16,2,FALSE)))</f>
        <v>#N/A</v>
      </c>
      <c r="P238" s="108" t="e">
        <f t="shared" si="7"/>
        <v>#N/A</v>
      </c>
    </row>
    <row r="239" spans="14:16">
      <c r="N239" s="108">
        <f t="shared" si="6"/>
        <v>0</v>
      </c>
      <c r="O239" s="108" t="e">
        <f>IF(D239="X",0,IF(E239="X",0,VLOOKUP(E239,'7'!$K$3:$L$16,2,FALSE)))</f>
        <v>#N/A</v>
      </c>
      <c r="P239" s="108" t="e">
        <f t="shared" si="7"/>
        <v>#N/A</v>
      </c>
    </row>
    <row r="240" spans="14:16">
      <c r="N240" s="108">
        <f t="shared" si="6"/>
        <v>0</v>
      </c>
      <c r="O240" s="108" t="e">
        <f>IF(D240="X",0,IF(E240="X",0,VLOOKUP(E240,'7'!$K$3:$L$16,2,FALSE)))</f>
        <v>#N/A</v>
      </c>
      <c r="P240" s="108" t="e">
        <f t="shared" si="7"/>
        <v>#N/A</v>
      </c>
    </row>
    <row r="241" spans="14:16">
      <c r="N241" s="108">
        <f t="shared" si="6"/>
        <v>0</v>
      </c>
      <c r="O241" s="108" t="e">
        <f>IF(D241="X",0,IF(E241="X",0,VLOOKUP(E241,'7'!$K$3:$L$16,2,FALSE)))</f>
        <v>#N/A</v>
      </c>
      <c r="P241" s="108" t="e">
        <f t="shared" si="7"/>
        <v>#N/A</v>
      </c>
    </row>
    <row r="242" spans="14:16">
      <c r="N242" s="108">
        <f t="shared" si="6"/>
        <v>0</v>
      </c>
      <c r="O242" s="108" t="e">
        <f>IF(D242="X",0,IF(E242="X",0,VLOOKUP(E242,'7'!$K$3:$L$16,2,FALSE)))</f>
        <v>#N/A</v>
      </c>
      <c r="P242" s="108" t="e">
        <f t="shared" si="7"/>
        <v>#N/A</v>
      </c>
    </row>
    <row r="243" spans="14:16">
      <c r="N243" s="108">
        <f t="shared" si="6"/>
        <v>0</v>
      </c>
      <c r="O243" s="108" t="e">
        <f>IF(D243="X",0,IF(E243="X",0,VLOOKUP(E243,'7'!$K$3:$L$16,2,FALSE)))</f>
        <v>#N/A</v>
      </c>
      <c r="P243" s="108" t="e">
        <f t="shared" si="7"/>
        <v>#N/A</v>
      </c>
    </row>
    <row r="244" spans="14:16">
      <c r="N244" s="108">
        <f t="shared" si="6"/>
        <v>0</v>
      </c>
      <c r="O244" s="108" t="e">
        <f>IF(D244="X",0,IF(E244="X",0,VLOOKUP(E244,'7'!$K$3:$L$16,2,FALSE)))</f>
        <v>#N/A</v>
      </c>
      <c r="P244" s="108" t="e">
        <f t="shared" si="7"/>
        <v>#N/A</v>
      </c>
    </row>
    <row r="245" spans="14:16">
      <c r="N245" s="108">
        <f t="shared" si="6"/>
        <v>0</v>
      </c>
      <c r="O245" s="108" t="e">
        <f>IF(D245="X",0,IF(E245="X",0,VLOOKUP(E245,'7'!$K$3:$L$16,2,FALSE)))</f>
        <v>#N/A</v>
      </c>
      <c r="P245" s="108" t="e">
        <f t="shared" si="7"/>
        <v>#N/A</v>
      </c>
    </row>
    <row r="246" spans="14:16">
      <c r="N246" s="108">
        <f t="shared" si="6"/>
        <v>0</v>
      </c>
      <c r="O246" s="108" t="e">
        <f>IF(D246="X",0,IF(E246="X",0,VLOOKUP(E246,'7'!$K$3:$L$16,2,FALSE)))</f>
        <v>#N/A</v>
      </c>
      <c r="P246" s="108" t="e">
        <f t="shared" si="7"/>
        <v>#N/A</v>
      </c>
    </row>
    <row r="247" spans="14:16">
      <c r="N247" s="108">
        <f t="shared" si="6"/>
        <v>0</v>
      </c>
      <c r="O247" s="108" t="e">
        <f>IF(D247="X",0,IF(E247="X",0,VLOOKUP(E247,'7'!$K$3:$L$16,2,FALSE)))</f>
        <v>#N/A</v>
      </c>
      <c r="P247" s="108" t="e">
        <f t="shared" si="7"/>
        <v>#N/A</v>
      </c>
    </row>
    <row r="248" spans="14:16">
      <c r="N248" s="108">
        <f t="shared" si="6"/>
        <v>0</v>
      </c>
      <c r="O248" s="108" t="e">
        <f>IF(D248="X",0,IF(E248="X",0,VLOOKUP(E248,'7'!$K$3:$L$16,2,FALSE)))</f>
        <v>#N/A</v>
      </c>
      <c r="P248" s="108" t="e">
        <f t="shared" si="7"/>
        <v>#N/A</v>
      </c>
    </row>
    <row r="249" spans="14:16">
      <c r="N249" s="108">
        <f t="shared" si="6"/>
        <v>0</v>
      </c>
      <c r="O249" s="108" t="e">
        <f>IF(D249="X",0,IF(E249="X",0,VLOOKUP(E249,'7'!$K$3:$L$16,2,FALSE)))</f>
        <v>#N/A</v>
      </c>
      <c r="P249" s="108" t="e">
        <f t="shared" si="7"/>
        <v>#N/A</v>
      </c>
    </row>
    <row r="250" spans="14:16">
      <c r="N250" s="108">
        <f t="shared" si="6"/>
        <v>0</v>
      </c>
      <c r="O250" s="108" t="e">
        <f>IF(D250="X",0,IF(E250="X",0,VLOOKUP(E250,'7'!$K$3:$L$16,2,FALSE)))</f>
        <v>#N/A</v>
      </c>
      <c r="P250" s="108" t="e">
        <f t="shared" si="7"/>
        <v>#N/A</v>
      </c>
    </row>
    <row r="251" spans="14:16">
      <c r="N251" s="108">
        <f t="shared" si="6"/>
        <v>0</v>
      </c>
      <c r="O251" s="108" t="e">
        <f>IF(D251="X",0,IF(E251="X",0,VLOOKUP(E251,'7'!$K$3:$L$16,2,FALSE)))</f>
        <v>#N/A</v>
      </c>
      <c r="P251" s="108" t="e">
        <f t="shared" si="7"/>
        <v>#N/A</v>
      </c>
    </row>
    <row r="252" spans="14:16">
      <c r="N252" s="108">
        <f t="shared" si="6"/>
        <v>0</v>
      </c>
      <c r="O252" s="108" t="e">
        <f>IF(D252="X",0,IF(E252="X",0,VLOOKUP(E252,'7'!$K$3:$L$16,2,FALSE)))</f>
        <v>#N/A</v>
      </c>
      <c r="P252" s="108" t="e">
        <f t="shared" si="7"/>
        <v>#N/A</v>
      </c>
    </row>
    <row r="253" spans="14:16">
      <c r="N253" s="108">
        <f t="shared" si="6"/>
        <v>0</v>
      </c>
      <c r="O253" s="108" t="e">
        <f>IF(D253="X",0,IF(E253="X",0,VLOOKUP(E253,'7'!$K$3:$L$16,2,FALSE)))</f>
        <v>#N/A</v>
      </c>
      <c r="P253" s="108" t="e">
        <f t="shared" si="7"/>
        <v>#N/A</v>
      </c>
    </row>
    <row r="254" spans="14:16">
      <c r="N254" s="108">
        <f t="shared" si="6"/>
        <v>0</v>
      </c>
      <c r="O254" s="108" t="e">
        <f>IF(D254="X",0,IF(E254="X",0,VLOOKUP(E254,'7'!$K$3:$L$16,2,FALSE)))</f>
        <v>#N/A</v>
      </c>
      <c r="P254" s="108" t="e">
        <f t="shared" si="7"/>
        <v>#N/A</v>
      </c>
    </row>
    <row r="255" spans="14:16">
      <c r="N255" s="108">
        <f t="shared" si="6"/>
        <v>0</v>
      </c>
      <c r="O255" s="108" t="e">
        <f>IF(D255="X",0,IF(E255="X",0,VLOOKUP(E255,'7'!$K$3:$L$16,2,FALSE)))</f>
        <v>#N/A</v>
      </c>
      <c r="P255" s="108" t="e">
        <f t="shared" si="7"/>
        <v>#N/A</v>
      </c>
    </row>
    <row r="256" spans="14:16">
      <c r="N256" s="108">
        <f t="shared" si="6"/>
        <v>0</v>
      </c>
      <c r="O256" s="108" t="e">
        <f>IF(D256="X",0,IF(E256="X",0,VLOOKUP(E256,'7'!$K$3:$L$16,2,FALSE)))</f>
        <v>#N/A</v>
      </c>
      <c r="P256" s="108" t="e">
        <f t="shared" si="7"/>
        <v>#N/A</v>
      </c>
    </row>
    <row r="257" spans="14:16">
      <c r="N257" s="108">
        <f t="shared" si="6"/>
        <v>0</v>
      </c>
      <c r="O257" s="108" t="e">
        <f>IF(D257="X",0,IF(E257="X",0,VLOOKUP(E257,'7'!$K$3:$L$16,2,FALSE)))</f>
        <v>#N/A</v>
      </c>
      <c r="P257" s="108" t="e">
        <f t="shared" si="7"/>
        <v>#N/A</v>
      </c>
    </row>
    <row r="258" spans="14:16">
      <c r="N258" s="108">
        <f t="shared" si="6"/>
        <v>0</v>
      </c>
      <c r="O258" s="108" t="e">
        <f>IF(D258="X",0,IF(E258="X",0,VLOOKUP(E258,'7'!$K$3:$L$16,2,FALSE)))</f>
        <v>#N/A</v>
      </c>
      <c r="P258" s="108" t="e">
        <f t="shared" si="7"/>
        <v>#N/A</v>
      </c>
    </row>
    <row r="259" spans="14:16">
      <c r="N259" s="108">
        <f t="shared" si="6"/>
        <v>0</v>
      </c>
      <c r="O259" s="108" t="e">
        <f>IF(D259="X",0,IF(E259="X",0,VLOOKUP(E259,'7'!$K$3:$L$16,2,FALSE)))</f>
        <v>#N/A</v>
      </c>
      <c r="P259" s="108" t="e">
        <f t="shared" si="7"/>
        <v>#N/A</v>
      </c>
    </row>
    <row r="260" spans="14:16">
      <c r="N260" s="108">
        <f t="shared" ref="N260:N323" si="8">SUM(F260:M260)</f>
        <v>0</v>
      </c>
      <c r="O260" s="108" t="e">
        <f>IF(D260="X",0,IF(E260="X",0,VLOOKUP(E260,'7'!$K$3:$L$16,2,FALSE)))</f>
        <v>#N/A</v>
      </c>
      <c r="P260" s="108" t="e">
        <f t="shared" ref="P260:P323" si="9">N260*O260</f>
        <v>#N/A</v>
      </c>
    </row>
    <row r="261" spans="14:16">
      <c r="N261" s="108">
        <f t="shared" si="8"/>
        <v>0</v>
      </c>
      <c r="O261" s="108" t="e">
        <f>IF(D261="X",0,IF(E261="X",0,VLOOKUP(E261,'7'!$K$3:$L$16,2,FALSE)))</f>
        <v>#N/A</v>
      </c>
      <c r="P261" s="108" t="e">
        <f t="shared" si="9"/>
        <v>#N/A</v>
      </c>
    </row>
    <row r="262" spans="14:16">
      <c r="N262" s="108">
        <f t="shared" si="8"/>
        <v>0</v>
      </c>
      <c r="O262" s="108" t="e">
        <f>IF(D262="X",0,IF(E262="X",0,VLOOKUP(E262,'7'!$K$3:$L$16,2,FALSE)))</f>
        <v>#N/A</v>
      </c>
      <c r="P262" s="108" t="e">
        <f t="shared" si="9"/>
        <v>#N/A</v>
      </c>
    </row>
    <row r="263" spans="14:16">
      <c r="N263" s="108">
        <f t="shared" si="8"/>
        <v>0</v>
      </c>
      <c r="O263" s="108" t="e">
        <f>IF(D263="X",0,IF(E263="X",0,VLOOKUP(E263,'7'!$K$3:$L$16,2,FALSE)))</f>
        <v>#N/A</v>
      </c>
      <c r="P263" s="108" t="e">
        <f t="shared" si="9"/>
        <v>#N/A</v>
      </c>
    </row>
    <row r="264" spans="14:16">
      <c r="N264" s="108">
        <f t="shared" si="8"/>
        <v>0</v>
      </c>
      <c r="O264" s="108" t="e">
        <f>IF(D264="X",0,IF(E264="X",0,VLOOKUP(E264,'7'!$K$3:$L$16,2,FALSE)))</f>
        <v>#N/A</v>
      </c>
      <c r="P264" s="108" t="e">
        <f t="shared" si="9"/>
        <v>#N/A</v>
      </c>
    </row>
    <row r="265" spans="14:16">
      <c r="N265" s="108">
        <f t="shared" si="8"/>
        <v>0</v>
      </c>
      <c r="O265" s="108" t="e">
        <f>IF(D265="X",0,IF(E265="X",0,VLOOKUP(E265,'7'!$K$3:$L$16,2,FALSE)))</f>
        <v>#N/A</v>
      </c>
      <c r="P265" s="108" t="e">
        <f t="shared" si="9"/>
        <v>#N/A</v>
      </c>
    </row>
    <row r="266" spans="14:16">
      <c r="N266" s="108">
        <f t="shared" si="8"/>
        <v>0</v>
      </c>
      <c r="O266" s="108" t="e">
        <f>IF(D266="X",0,IF(E266="X",0,VLOOKUP(E266,'7'!$K$3:$L$16,2,FALSE)))</f>
        <v>#N/A</v>
      </c>
      <c r="P266" s="108" t="e">
        <f t="shared" si="9"/>
        <v>#N/A</v>
      </c>
    </row>
    <row r="267" spans="14:16">
      <c r="N267" s="108">
        <f t="shared" si="8"/>
        <v>0</v>
      </c>
      <c r="O267" s="108" t="e">
        <f>IF(D267="X",0,IF(E267="X",0,VLOOKUP(E267,'7'!$K$3:$L$16,2,FALSE)))</f>
        <v>#N/A</v>
      </c>
      <c r="P267" s="108" t="e">
        <f t="shared" si="9"/>
        <v>#N/A</v>
      </c>
    </row>
    <row r="268" spans="14:16">
      <c r="N268" s="108">
        <f t="shared" si="8"/>
        <v>0</v>
      </c>
      <c r="O268" s="108" t="e">
        <f>IF(D268="X",0,IF(E268="X",0,VLOOKUP(E268,'7'!$K$3:$L$16,2,FALSE)))</f>
        <v>#N/A</v>
      </c>
      <c r="P268" s="108" t="e">
        <f t="shared" si="9"/>
        <v>#N/A</v>
      </c>
    </row>
    <row r="269" spans="14:16">
      <c r="N269" s="108">
        <f t="shared" si="8"/>
        <v>0</v>
      </c>
      <c r="O269" s="108" t="e">
        <f>IF(D269="X",0,IF(E269="X",0,VLOOKUP(E269,'7'!$K$3:$L$16,2,FALSE)))</f>
        <v>#N/A</v>
      </c>
      <c r="P269" s="108" t="e">
        <f t="shared" si="9"/>
        <v>#N/A</v>
      </c>
    </row>
    <row r="270" spans="14:16">
      <c r="N270" s="108">
        <f t="shared" si="8"/>
        <v>0</v>
      </c>
      <c r="O270" s="108" t="e">
        <f>IF(D270="X",0,IF(E270="X",0,VLOOKUP(E270,'7'!$K$3:$L$16,2,FALSE)))</f>
        <v>#N/A</v>
      </c>
      <c r="P270" s="108" t="e">
        <f t="shared" si="9"/>
        <v>#N/A</v>
      </c>
    </row>
    <row r="271" spans="14:16">
      <c r="N271" s="108">
        <f t="shared" si="8"/>
        <v>0</v>
      </c>
      <c r="O271" s="108" t="e">
        <f>IF(D271="X",0,IF(E271="X",0,VLOOKUP(E271,'7'!$K$3:$L$16,2,FALSE)))</f>
        <v>#N/A</v>
      </c>
      <c r="P271" s="108" t="e">
        <f t="shared" si="9"/>
        <v>#N/A</v>
      </c>
    </row>
    <row r="272" spans="14:16">
      <c r="N272" s="108">
        <f t="shared" si="8"/>
        <v>0</v>
      </c>
      <c r="O272" s="108" t="e">
        <f>IF(D272="X",0,IF(E272="X",0,VLOOKUP(E272,'7'!$K$3:$L$16,2,FALSE)))</f>
        <v>#N/A</v>
      </c>
      <c r="P272" s="108" t="e">
        <f t="shared" si="9"/>
        <v>#N/A</v>
      </c>
    </row>
    <row r="273" spans="14:16">
      <c r="N273" s="108">
        <f t="shared" si="8"/>
        <v>0</v>
      </c>
      <c r="O273" s="108" t="e">
        <f>IF(D273="X",0,IF(E273="X",0,VLOOKUP(E273,'7'!$K$3:$L$16,2,FALSE)))</f>
        <v>#N/A</v>
      </c>
      <c r="P273" s="108" t="e">
        <f t="shared" si="9"/>
        <v>#N/A</v>
      </c>
    </row>
    <row r="274" spans="14:16">
      <c r="N274" s="108">
        <f t="shared" si="8"/>
        <v>0</v>
      </c>
      <c r="O274" s="108" t="e">
        <f>IF(D274="X",0,IF(E274="X",0,VLOOKUP(E274,'7'!$K$3:$L$16,2,FALSE)))</f>
        <v>#N/A</v>
      </c>
      <c r="P274" s="108" t="e">
        <f t="shared" si="9"/>
        <v>#N/A</v>
      </c>
    </row>
    <row r="275" spans="14:16">
      <c r="N275" s="108">
        <f t="shared" si="8"/>
        <v>0</v>
      </c>
      <c r="O275" s="108" t="e">
        <f>IF(D275="X",0,IF(E275="X",0,VLOOKUP(E275,'7'!$K$3:$L$16,2,FALSE)))</f>
        <v>#N/A</v>
      </c>
      <c r="P275" s="108" t="e">
        <f t="shared" si="9"/>
        <v>#N/A</v>
      </c>
    </row>
    <row r="276" spans="14:16">
      <c r="N276" s="108">
        <f t="shared" si="8"/>
        <v>0</v>
      </c>
      <c r="O276" s="108" t="e">
        <f>IF(D276="X",0,IF(E276="X",0,VLOOKUP(E276,'7'!$K$3:$L$16,2,FALSE)))</f>
        <v>#N/A</v>
      </c>
      <c r="P276" s="108" t="e">
        <f t="shared" si="9"/>
        <v>#N/A</v>
      </c>
    </row>
    <row r="277" spans="14:16">
      <c r="N277" s="108">
        <f t="shared" si="8"/>
        <v>0</v>
      </c>
      <c r="O277" s="108" t="e">
        <f>IF(D277="X",0,IF(E277="X",0,VLOOKUP(E277,'7'!$K$3:$L$16,2,FALSE)))</f>
        <v>#N/A</v>
      </c>
      <c r="P277" s="108" t="e">
        <f t="shared" si="9"/>
        <v>#N/A</v>
      </c>
    </row>
    <row r="278" spans="14:16">
      <c r="N278" s="108">
        <f t="shared" si="8"/>
        <v>0</v>
      </c>
      <c r="O278" s="108" t="e">
        <f>IF(D278="X",0,IF(E278="X",0,VLOOKUP(E278,'7'!$K$3:$L$16,2,FALSE)))</f>
        <v>#N/A</v>
      </c>
      <c r="P278" s="108" t="e">
        <f t="shared" si="9"/>
        <v>#N/A</v>
      </c>
    </row>
    <row r="279" spans="14:16">
      <c r="N279" s="108">
        <f t="shared" si="8"/>
        <v>0</v>
      </c>
      <c r="O279" s="108" t="e">
        <f>IF(D279="X",0,IF(E279="X",0,VLOOKUP(E279,'7'!$K$3:$L$16,2,FALSE)))</f>
        <v>#N/A</v>
      </c>
      <c r="P279" s="108" t="e">
        <f t="shared" si="9"/>
        <v>#N/A</v>
      </c>
    </row>
    <row r="280" spans="14:16">
      <c r="N280" s="108">
        <f t="shared" si="8"/>
        <v>0</v>
      </c>
      <c r="O280" s="108" t="e">
        <f>IF(D280="X",0,IF(E280="X",0,VLOOKUP(E280,'7'!$K$3:$L$16,2,FALSE)))</f>
        <v>#N/A</v>
      </c>
      <c r="P280" s="108" t="e">
        <f t="shared" si="9"/>
        <v>#N/A</v>
      </c>
    </row>
    <row r="281" spans="14:16">
      <c r="N281" s="108">
        <f t="shared" si="8"/>
        <v>0</v>
      </c>
      <c r="O281" s="108" t="e">
        <f>IF(D281="X",0,IF(E281="X",0,VLOOKUP(E281,'7'!$K$3:$L$16,2,FALSE)))</f>
        <v>#N/A</v>
      </c>
      <c r="P281" s="108" t="e">
        <f t="shared" si="9"/>
        <v>#N/A</v>
      </c>
    </row>
    <row r="282" spans="14:16">
      <c r="N282" s="108">
        <f t="shared" si="8"/>
        <v>0</v>
      </c>
      <c r="O282" s="108" t="e">
        <f>IF(D282="X",0,IF(E282="X",0,VLOOKUP(E282,'7'!$K$3:$L$16,2,FALSE)))</f>
        <v>#N/A</v>
      </c>
      <c r="P282" s="108" t="e">
        <f t="shared" si="9"/>
        <v>#N/A</v>
      </c>
    </row>
    <row r="283" spans="14:16">
      <c r="N283" s="108">
        <f t="shared" si="8"/>
        <v>0</v>
      </c>
      <c r="O283" s="108" t="e">
        <f>IF(D283="X",0,IF(E283="X",0,VLOOKUP(E283,'7'!$K$3:$L$16,2,FALSE)))</f>
        <v>#N/A</v>
      </c>
      <c r="P283" s="108" t="e">
        <f t="shared" si="9"/>
        <v>#N/A</v>
      </c>
    </row>
    <row r="284" spans="14:16">
      <c r="N284" s="108">
        <f t="shared" si="8"/>
        <v>0</v>
      </c>
      <c r="O284" s="108" t="e">
        <f>IF(D284="X",0,IF(E284="X",0,VLOOKUP(E284,'7'!$K$3:$L$16,2,FALSE)))</f>
        <v>#N/A</v>
      </c>
      <c r="P284" s="108" t="e">
        <f t="shared" si="9"/>
        <v>#N/A</v>
      </c>
    </row>
    <row r="285" spans="14:16">
      <c r="N285" s="108">
        <f t="shared" si="8"/>
        <v>0</v>
      </c>
      <c r="O285" s="108" t="e">
        <f>IF(D285="X",0,IF(E285="X",0,VLOOKUP(E285,'7'!$K$3:$L$16,2,FALSE)))</f>
        <v>#N/A</v>
      </c>
      <c r="P285" s="108" t="e">
        <f t="shared" si="9"/>
        <v>#N/A</v>
      </c>
    </row>
    <row r="286" spans="14:16">
      <c r="N286" s="108">
        <f t="shared" si="8"/>
        <v>0</v>
      </c>
      <c r="O286" s="108" t="e">
        <f>IF(D286="X",0,IF(E286="X",0,VLOOKUP(E286,'7'!$K$3:$L$16,2,FALSE)))</f>
        <v>#N/A</v>
      </c>
      <c r="P286" s="108" t="e">
        <f t="shared" si="9"/>
        <v>#N/A</v>
      </c>
    </row>
    <row r="287" spans="14:16">
      <c r="N287" s="108">
        <f t="shared" si="8"/>
        <v>0</v>
      </c>
      <c r="O287" s="108" t="e">
        <f>IF(D287="X",0,IF(E287="X",0,VLOOKUP(E287,'7'!$K$3:$L$16,2,FALSE)))</f>
        <v>#N/A</v>
      </c>
      <c r="P287" s="108" t="e">
        <f t="shared" si="9"/>
        <v>#N/A</v>
      </c>
    </row>
    <row r="288" spans="14:16">
      <c r="N288" s="108">
        <f t="shared" si="8"/>
        <v>0</v>
      </c>
      <c r="O288" s="108" t="e">
        <f>IF(D288="X",0,IF(E288="X",0,VLOOKUP(E288,'7'!$K$3:$L$16,2,FALSE)))</f>
        <v>#N/A</v>
      </c>
      <c r="P288" s="108" t="e">
        <f t="shared" si="9"/>
        <v>#N/A</v>
      </c>
    </row>
    <row r="289" spans="14:16">
      <c r="N289" s="108">
        <f t="shared" si="8"/>
        <v>0</v>
      </c>
      <c r="O289" s="108" t="e">
        <f>IF(D289="X",0,IF(E289="X",0,VLOOKUP(E289,'7'!$K$3:$L$16,2,FALSE)))</f>
        <v>#N/A</v>
      </c>
      <c r="P289" s="108" t="e">
        <f t="shared" si="9"/>
        <v>#N/A</v>
      </c>
    </row>
    <row r="290" spans="14:16">
      <c r="N290" s="108">
        <f t="shared" si="8"/>
        <v>0</v>
      </c>
      <c r="O290" s="108" t="e">
        <f>IF(D290="X",0,IF(E290="X",0,VLOOKUP(E290,'7'!$K$3:$L$16,2,FALSE)))</f>
        <v>#N/A</v>
      </c>
      <c r="P290" s="108" t="e">
        <f t="shared" si="9"/>
        <v>#N/A</v>
      </c>
    </row>
    <row r="291" spans="14:16">
      <c r="N291" s="108">
        <f t="shared" si="8"/>
        <v>0</v>
      </c>
      <c r="O291" s="108" t="e">
        <f>IF(D291="X",0,IF(E291="X",0,VLOOKUP(E291,'7'!$K$3:$L$16,2,FALSE)))</f>
        <v>#N/A</v>
      </c>
      <c r="P291" s="108" t="e">
        <f t="shared" si="9"/>
        <v>#N/A</v>
      </c>
    </row>
    <row r="292" spans="14:16">
      <c r="N292" s="108">
        <f t="shared" si="8"/>
        <v>0</v>
      </c>
      <c r="O292" s="108" t="e">
        <f>IF(D292="X",0,IF(E292="X",0,VLOOKUP(E292,'7'!$K$3:$L$16,2,FALSE)))</f>
        <v>#N/A</v>
      </c>
      <c r="P292" s="108" t="e">
        <f t="shared" si="9"/>
        <v>#N/A</v>
      </c>
    </row>
    <row r="293" spans="14:16">
      <c r="N293" s="108">
        <f t="shared" si="8"/>
        <v>0</v>
      </c>
      <c r="O293" s="108" t="e">
        <f>IF(D293="X",0,IF(E293="X",0,VLOOKUP(E293,'7'!$K$3:$L$16,2,FALSE)))</f>
        <v>#N/A</v>
      </c>
      <c r="P293" s="108" t="e">
        <f t="shared" si="9"/>
        <v>#N/A</v>
      </c>
    </row>
    <row r="294" spans="14:16">
      <c r="N294" s="108">
        <f t="shared" si="8"/>
        <v>0</v>
      </c>
      <c r="O294" s="108" t="e">
        <f>IF(D294="X",0,IF(E294="X",0,VLOOKUP(E294,'7'!$K$3:$L$16,2,FALSE)))</f>
        <v>#N/A</v>
      </c>
      <c r="P294" s="108" t="e">
        <f t="shared" si="9"/>
        <v>#N/A</v>
      </c>
    </row>
    <row r="295" spans="14:16">
      <c r="N295" s="108">
        <f t="shared" si="8"/>
        <v>0</v>
      </c>
      <c r="O295" s="108" t="e">
        <f>IF(D295="X",0,IF(E295="X",0,VLOOKUP(E295,'7'!$K$3:$L$16,2,FALSE)))</f>
        <v>#N/A</v>
      </c>
      <c r="P295" s="108" t="e">
        <f t="shared" si="9"/>
        <v>#N/A</v>
      </c>
    </row>
    <row r="296" spans="14:16">
      <c r="N296" s="108">
        <f t="shared" si="8"/>
        <v>0</v>
      </c>
      <c r="O296" s="108" t="e">
        <f>IF(D296="X",0,IF(E296="X",0,VLOOKUP(E296,'7'!$K$3:$L$16,2,FALSE)))</f>
        <v>#N/A</v>
      </c>
      <c r="P296" s="108" t="e">
        <f t="shared" si="9"/>
        <v>#N/A</v>
      </c>
    </row>
    <row r="297" spans="14:16">
      <c r="N297" s="108">
        <f t="shared" si="8"/>
        <v>0</v>
      </c>
      <c r="O297" s="108" t="e">
        <f>IF(D297="X",0,IF(E297="X",0,VLOOKUP(E297,'7'!$K$3:$L$16,2,FALSE)))</f>
        <v>#N/A</v>
      </c>
      <c r="P297" s="108" t="e">
        <f t="shared" si="9"/>
        <v>#N/A</v>
      </c>
    </row>
    <row r="298" spans="14:16">
      <c r="N298" s="108">
        <f t="shared" si="8"/>
        <v>0</v>
      </c>
      <c r="O298" s="108" t="e">
        <f>IF(D298="X",0,IF(E298="X",0,VLOOKUP(E298,'7'!$K$3:$L$16,2,FALSE)))</f>
        <v>#N/A</v>
      </c>
      <c r="P298" s="108" t="e">
        <f t="shared" si="9"/>
        <v>#N/A</v>
      </c>
    </row>
    <row r="299" spans="14:16">
      <c r="N299" s="108">
        <f t="shared" si="8"/>
        <v>0</v>
      </c>
      <c r="O299" s="108" t="e">
        <f>IF(D299="X",0,IF(E299="X",0,VLOOKUP(E299,'7'!$K$3:$L$16,2,FALSE)))</f>
        <v>#N/A</v>
      </c>
      <c r="P299" s="108" t="e">
        <f t="shared" si="9"/>
        <v>#N/A</v>
      </c>
    </row>
    <row r="300" spans="14:16">
      <c r="N300" s="108">
        <f t="shared" si="8"/>
        <v>0</v>
      </c>
      <c r="O300" s="108" t="e">
        <f>IF(D300="X",0,IF(E300="X",0,VLOOKUP(E300,'7'!$K$3:$L$16,2,FALSE)))</f>
        <v>#N/A</v>
      </c>
      <c r="P300" s="108" t="e">
        <f t="shared" si="9"/>
        <v>#N/A</v>
      </c>
    </row>
    <row r="301" spans="14:16">
      <c r="N301" s="108">
        <f t="shared" si="8"/>
        <v>0</v>
      </c>
      <c r="O301" s="108" t="e">
        <f>IF(D301="X",0,IF(E301="X",0,VLOOKUP(E301,'7'!$K$3:$L$16,2,FALSE)))</f>
        <v>#N/A</v>
      </c>
      <c r="P301" s="108" t="e">
        <f t="shared" si="9"/>
        <v>#N/A</v>
      </c>
    </row>
    <row r="302" spans="14:16">
      <c r="N302" s="108">
        <f t="shared" si="8"/>
        <v>0</v>
      </c>
      <c r="O302" s="108" t="e">
        <f>IF(D302="X",0,IF(E302="X",0,VLOOKUP(E302,'7'!$K$3:$L$16,2,FALSE)))</f>
        <v>#N/A</v>
      </c>
      <c r="P302" s="108" t="e">
        <f t="shared" si="9"/>
        <v>#N/A</v>
      </c>
    </row>
    <row r="303" spans="14:16">
      <c r="N303" s="108">
        <f t="shared" si="8"/>
        <v>0</v>
      </c>
      <c r="O303" s="108" t="e">
        <f>IF(D303="X",0,IF(E303="X",0,VLOOKUP(E303,'7'!$K$3:$L$16,2,FALSE)))</f>
        <v>#N/A</v>
      </c>
      <c r="P303" s="108" t="e">
        <f t="shared" si="9"/>
        <v>#N/A</v>
      </c>
    </row>
    <row r="304" spans="14:16">
      <c r="N304" s="108">
        <f t="shared" si="8"/>
        <v>0</v>
      </c>
      <c r="O304" s="108" t="e">
        <f>IF(D304="X",0,IF(E304="X",0,VLOOKUP(E304,'7'!$K$3:$L$16,2,FALSE)))</f>
        <v>#N/A</v>
      </c>
      <c r="P304" s="108" t="e">
        <f t="shared" si="9"/>
        <v>#N/A</v>
      </c>
    </row>
    <row r="305" spans="14:16">
      <c r="N305" s="108">
        <f t="shared" si="8"/>
        <v>0</v>
      </c>
      <c r="O305" s="108" t="e">
        <f>IF(D305="X",0,IF(E305="X",0,VLOOKUP(E305,'7'!$K$3:$L$16,2,FALSE)))</f>
        <v>#N/A</v>
      </c>
      <c r="P305" s="108" t="e">
        <f t="shared" si="9"/>
        <v>#N/A</v>
      </c>
    </row>
    <row r="306" spans="14:16">
      <c r="N306" s="108">
        <f t="shared" si="8"/>
        <v>0</v>
      </c>
      <c r="O306" s="108" t="e">
        <f>IF(D306="X",0,IF(E306="X",0,VLOOKUP(E306,'7'!$K$3:$L$16,2,FALSE)))</f>
        <v>#N/A</v>
      </c>
      <c r="P306" s="108" t="e">
        <f t="shared" si="9"/>
        <v>#N/A</v>
      </c>
    </row>
    <row r="307" spans="14:16">
      <c r="N307" s="108">
        <f t="shared" si="8"/>
        <v>0</v>
      </c>
      <c r="O307" s="108" t="e">
        <f>IF(D307="X",0,IF(E307="X",0,VLOOKUP(E307,'7'!$K$3:$L$16,2,FALSE)))</f>
        <v>#N/A</v>
      </c>
      <c r="P307" s="108" t="e">
        <f t="shared" si="9"/>
        <v>#N/A</v>
      </c>
    </row>
    <row r="308" spans="14:16">
      <c r="N308" s="108">
        <f t="shared" si="8"/>
        <v>0</v>
      </c>
      <c r="O308" s="108" t="e">
        <f>IF(D308="X",0,IF(E308="X",0,VLOOKUP(E308,'7'!$K$3:$L$16,2,FALSE)))</f>
        <v>#N/A</v>
      </c>
      <c r="P308" s="108" t="e">
        <f t="shared" si="9"/>
        <v>#N/A</v>
      </c>
    </row>
    <row r="309" spans="14:16">
      <c r="N309" s="108">
        <f t="shared" si="8"/>
        <v>0</v>
      </c>
      <c r="O309" s="108" t="e">
        <f>IF(D309="X",0,IF(E309="X",0,VLOOKUP(E309,'7'!$K$3:$L$16,2,FALSE)))</f>
        <v>#N/A</v>
      </c>
      <c r="P309" s="108" t="e">
        <f t="shared" si="9"/>
        <v>#N/A</v>
      </c>
    </row>
    <row r="310" spans="14:16">
      <c r="N310" s="108">
        <f t="shared" si="8"/>
        <v>0</v>
      </c>
      <c r="O310" s="108" t="e">
        <f>IF(D310="X",0,IF(E310="X",0,VLOOKUP(E310,'7'!$K$3:$L$16,2,FALSE)))</f>
        <v>#N/A</v>
      </c>
      <c r="P310" s="108" t="e">
        <f t="shared" si="9"/>
        <v>#N/A</v>
      </c>
    </row>
    <row r="311" spans="14:16">
      <c r="N311" s="108">
        <f t="shared" si="8"/>
        <v>0</v>
      </c>
      <c r="O311" s="108" t="e">
        <f>IF(D311="X",0,IF(E311="X",0,VLOOKUP(E311,'7'!$K$3:$L$16,2,FALSE)))</f>
        <v>#N/A</v>
      </c>
      <c r="P311" s="108" t="e">
        <f t="shared" si="9"/>
        <v>#N/A</v>
      </c>
    </row>
    <row r="312" spans="14:16">
      <c r="N312" s="108">
        <f t="shared" si="8"/>
        <v>0</v>
      </c>
      <c r="O312" s="108" t="e">
        <f>IF(D312="X",0,IF(E312="X",0,VLOOKUP(E312,'7'!$K$3:$L$16,2,FALSE)))</f>
        <v>#N/A</v>
      </c>
      <c r="P312" s="108" t="e">
        <f t="shared" si="9"/>
        <v>#N/A</v>
      </c>
    </row>
    <row r="313" spans="14:16">
      <c r="N313" s="108">
        <f t="shared" si="8"/>
        <v>0</v>
      </c>
      <c r="O313" s="108" t="e">
        <f>IF(D313="X",0,IF(E313="X",0,VLOOKUP(E313,'7'!$K$3:$L$16,2,FALSE)))</f>
        <v>#N/A</v>
      </c>
      <c r="P313" s="108" t="e">
        <f t="shared" si="9"/>
        <v>#N/A</v>
      </c>
    </row>
    <row r="314" spans="14:16">
      <c r="N314" s="108">
        <f t="shared" si="8"/>
        <v>0</v>
      </c>
      <c r="O314" s="108" t="e">
        <f>IF(D314="X",0,IF(E314="X",0,VLOOKUP(E314,'7'!$K$3:$L$16,2,FALSE)))</f>
        <v>#N/A</v>
      </c>
      <c r="P314" s="108" t="e">
        <f t="shared" si="9"/>
        <v>#N/A</v>
      </c>
    </row>
    <row r="315" spans="14:16">
      <c r="N315" s="108">
        <f t="shared" si="8"/>
        <v>0</v>
      </c>
      <c r="O315" s="108" t="e">
        <f>IF(D315="X",0,IF(E315="X",0,VLOOKUP(E315,'7'!$K$3:$L$16,2,FALSE)))</f>
        <v>#N/A</v>
      </c>
      <c r="P315" s="108" t="e">
        <f t="shared" si="9"/>
        <v>#N/A</v>
      </c>
    </row>
    <row r="316" spans="14:16">
      <c r="N316" s="108">
        <f t="shared" si="8"/>
        <v>0</v>
      </c>
      <c r="O316" s="108" t="e">
        <f>IF(D316="X",0,IF(E316="X",0,VLOOKUP(E316,'7'!$K$3:$L$16,2,FALSE)))</f>
        <v>#N/A</v>
      </c>
      <c r="P316" s="108" t="e">
        <f t="shared" si="9"/>
        <v>#N/A</v>
      </c>
    </row>
    <row r="317" spans="14:16">
      <c r="N317" s="108">
        <f t="shared" si="8"/>
        <v>0</v>
      </c>
      <c r="O317" s="108" t="e">
        <f>IF(D317="X",0,IF(E317="X",0,VLOOKUP(E317,'7'!$K$3:$L$16,2,FALSE)))</f>
        <v>#N/A</v>
      </c>
      <c r="P317" s="108" t="e">
        <f t="shared" si="9"/>
        <v>#N/A</v>
      </c>
    </row>
    <row r="318" spans="14:16">
      <c r="N318" s="108">
        <f t="shared" si="8"/>
        <v>0</v>
      </c>
      <c r="O318" s="108" t="e">
        <f>IF(D318="X",0,IF(E318="X",0,VLOOKUP(E318,'7'!$K$3:$L$16,2,FALSE)))</f>
        <v>#N/A</v>
      </c>
      <c r="P318" s="108" t="e">
        <f t="shared" si="9"/>
        <v>#N/A</v>
      </c>
    </row>
    <row r="319" spans="14:16">
      <c r="N319" s="108">
        <f t="shared" si="8"/>
        <v>0</v>
      </c>
      <c r="O319" s="108" t="e">
        <f>IF(D319="X",0,IF(E319="X",0,VLOOKUP(E319,'7'!$K$3:$L$16,2,FALSE)))</f>
        <v>#N/A</v>
      </c>
      <c r="P319" s="108" t="e">
        <f t="shared" si="9"/>
        <v>#N/A</v>
      </c>
    </row>
    <row r="320" spans="14:16">
      <c r="N320" s="108">
        <f t="shared" si="8"/>
        <v>0</v>
      </c>
      <c r="O320" s="108" t="e">
        <f>IF(D320="X",0,IF(E320="X",0,VLOOKUP(E320,'7'!$K$3:$L$16,2,FALSE)))</f>
        <v>#N/A</v>
      </c>
      <c r="P320" s="108" t="e">
        <f t="shared" si="9"/>
        <v>#N/A</v>
      </c>
    </row>
    <row r="321" spans="14:16">
      <c r="N321" s="108">
        <f t="shared" si="8"/>
        <v>0</v>
      </c>
      <c r="O321" s="108" t="e">
        <f>IF(D321="X",0,IF(E321="X",0,VLOOKUP(E321,'7'!$K$3:$L$16,2,FALSE)))</f>
        <v>#N/A</v>
      </c>
      <c r="P321" s="108" t="e">
        <f t="shared" si="9"/>
        <v>#N/A</v>
      </c>
    </row>
    <row r="322" spans="14:16">
      <c r="N322" s="108">
        <f t="shared" si="8"/>
        <v>0</v>
      </c>
      <c r="O322" s="108" t="e">
        <f>IF(D322="X",0,IF(E322="X",0,VLOOKUP(E322,'7'!$K$3:$L$16,2,FALSE)))</f>
        <v>#N/A</v>
      </c>
      <c r="P322" s="108" t="e">
        <f t="shared" si="9"/>
        <v>#N/A</v>
      </c>
    </row>
    <row r="323" spans="14:16">
      <c r="N323" s="108">
        <f t="shared" si="8"/>
        <v>0</v>
      </c>
      <c r="O323" s="108" t="e">
        <f>IF(D323="X",0,IF(E323="X",0,VLOOKUP(E323,'7'!$K$3:$L$16,2,FALSE)))</f>
        <v>#N/A</v>
      </c>
      <c r="P323" s="108" t="e">
        <f t="shared" si="9"/>
        <v>#N/A</v>
      </c>
    </row>
    <row r="324" spans="14:16">
      <c r="N324" s="108">
        <f t="shared" ref="N324:N387" si="10">SUM(F324:M324)</f>
        <v>0</v>
      </c>
      <c r="O324" s="108" t="e">
        <f>IF(D324="X",0,IF(E324="X",0,VLOOKUP(E324,'7'!$K$3:$L$16,2,FALSE)))</f>
        <v>#N/A</v>
      </c>
      <c r="P324" s="108" t="e">
        <f t="shared" ref="P324:P387" si="11">N324*O324</f>
        <v>#N/A</v>
      </c>
    </row>
    <row r="325" spans="14:16">
      <c r="N325" s="108">
        <f t="shared" si="10"/>
        <v>0</v>
      </c>
      <c r="O325" s="108" t="e">
        <f>IF(D325="X",0,IF(E325="X",0,VLOOKUP(E325,'7'!$K$3:$L$16,2,FALSE)))</f>
        <v>#N/A</v>
      </c>
      <c r="P325" s="108" t="e">
        <f t="shared" si="11"/>
        <v>#N/A</v>
      </c>
    </row>
    <row r="326" spans="14:16">
      <c r="N326" s="108">
        <f t="shared" si="10"/>
        <v>0</v>
      </c>
      <c r="O326" s="108" t="e">
        <f>IF(D326="X",0,IF(E326="X",0,VLOOKUP(E326,'7'!$K$3:$L$16,2,FALSE)))</f>
        <v>#N/A</v>
      </c>
      <c r="P326" s="108" t="e">
        <f t="shared" si="11"/>
        <v>#N/A</v>
      </c>
    </row>
    <row r="327" spans="14:16">
      <c r="N327" s="108">
        <f t="shared" si="10"/>
        <v>0</v>
      </c>
      <c r="O327" s="108" t="e">
        <f>IF(D327="X",0,IF(E327="X",0,VLOOKUP(E327,'7'!$K$3:$L$16,2,FALSE)))</f>
        <v>#N/A</v>
      </c>
      <c r="P327" s="108" t="e">
        <f t="shared" si="11"/>
        <v>#N/A</v>
      </c>
    </row>
    <row r="328" spans="14:16">
      <c r="N328" s="108">
        <f t="shared" si="10"/>
        <v>0</v>
      </c>
      <c r="O328" s="108" t="e">
        <f>IF(D328="X",0,IF(E328="X",0,VLOOKUP(E328,'7'!$K$3:$L$16,2,FALSE)))</f>
        <v>#N/A</v>
      </c>
      <c r="P328" s="108" t="e">
        <f t="shared" si="11"/>
        <v>#N/A</v>
      </c>
    </row>
    <row r="329" spans="14:16">
      <c r="N329" s="108">
        <f t="shared" si="10"/>
        <v>0</v>
      </c>
      <c r="O329" s="108" t="e">
        <f>IF(D329="X",0,IF(E329="X",0,VLOOKUP(E329,'7'!$K$3:$L$16,2,FALSE)))</f>
        <v>#N/A</v>
      </c>
      <c r="P329" s="108" t="e">
        <f t="shared" si="11"/>
        <v>#N/A</v>
      </c>
    </row>
    <row r="330" spans="14:16">
      <c r="N330" s="108">
        <f t="shared" si="10"/>
        <v>0</v>
      </c>
      <c r="O330" s="108" t="e">
        <f>IF(D330="X",0,IF(E330="X",0,VLOOKUP(E330,'7'!$K$3:$L$16,2,FALSE)))</f>
        <v>#N/A</v>
      </c>
      <c r="P330" s="108" t="e">
        <f t="shared" si="11"/>
        <v>#N/A</v>
      </c>
    </row>
    <row r="331" spans="14:16">
      <c r="N331" s="108">
        <f t="shared" si="10"/>
        <v>0</v>
      </c>
      <c r="O331" s="108" t="e">
        <f>IF(D331="X",0,IF(E331="X",0,VLOOKUP(E331,'7'!$K$3:$L$16,2,FALSE)))</f>
        <v>#N/A</v>
      </c>
      <c r="P331" s="108" t="e">
        <f t="shared" si="11"/>
        <v>#N/A</v>
      </c>
    </row>
    <row r="332" spans="14:16">
      <c r="N332" s="108">
        <f t="shared" si="10"/>
        <v>0</v>
      </c>
      <c r="O332" s="108" t="e">
        <f>IF(D332="X",0,IF(E332="X",0,VLOOKUP(E332,'7'!$K$3:$L$16,2,FALSE)))</f>
        <v>#N/A</v>
      </c>
      <c r="P332" s="108" t="e">
        <f t="shared" si="11"/>
        <v>#N/A</v>
      </c>
    </row>
    <row r="333" spans="14:16">
      <c r="N333" s="108">
        <f t="shared" si="10"/>
        <v>0</v>
      </c>
      <c r="O333" s="108" t="e">
        <f>IF(D333="X",0,IF(E333="X",0,VLOOKUP(E333,'7'!$K$3:$L$16,2,FALSE)))</f>
        <v>#N/A</v>
      </c>
      <c r="P333" s="108" t="e">
        <f t="shared" si="11"/>
        <v>#N/A</v>
      </c>
    </row>
    <row r="334" spans="14:16">
      <c r="N334" s="108">
        <f t="shared" si="10"/>
        <v>0</v>
      </c>
      <c r="O334" s="108" t="e">
        <f>IF(D334="X",0,IF(E334="X",0,VLOOKUP(E334,'7'!$K$3:$L$16,2,FALSE)))</f>
        <v>#N/A</v>
      </c>
      <c r="P334" s="108" t="e">
        <f t="shared" si="11"/>
        <v>#N/A</v>
      </c>
    </row>
    <row r="335" spans="14:16">
      <c r="N335" s="108">
        <f t="shared" si="10"/>
        <v>0</v>
      </c>
      <c r="O335" s="108" t="e">
        <f>IF(D335="X",0,IF(E335="X",0,VLOOKUP(E335,'7'!$K$3:$L$16,2,FALSE)))</f>
        <v>#N/A</v>
      </c>
      <c r="P335" s="108" t="e">
        <f t="shared" si="11"/>
        <v>#N/A</v>
      </c>
    </row>
    <row r="336" spans="14:16">
      <c r="N336" s="108">
        <f t="shared" si="10"/>
        <v>0</v>
      </c>
      <c r="O336" s="108" t="e">
        <f>IF(D336="X",0,IF(E336="X",0,VLOOKUP(E336,'7'!$K$3:$L$16,2,FALSE)))</f>
        <v>#N/A</v>
      </c>
      <c r="P336" s="108" t="e">
        <f t="shared" si="11"/>
        <v>#N/A</v>
      </c>
    </row>
    <row r="337" spans="14:16">
      <c r="N337" s="108">
        <f t="shared" si="10"/>
        <v>0</v>
      </c>
      <c r="O337" s="108" t="e">
        <f>IF(D337="X",0,IF(E337="X",0,VLOOKUP(E337,'7'!$K$3:$L$16,2,FALSE)))</f>
        <v>#N/A</v>
      </c>
      <c r="P337" s="108" t="e">
        <f t="shared" si="11"/>
        <v>#N/A</v>
      </c>
    </row>
    <row r="338" spans="14:16">
      <c r="N338" s="108">
        <f t="shared" si="10"/>
        <v>0</v>
      </c>
      <c r="O338" s="108" t="e">
        <f>IF(D338="X",0,IF(E338="X",0,VLOOKUP(E338,'7'!$K$3:$L$16,2,FALSE)))</f>
        <v>#N/A</v>
      </c>
      <c r="P338" s="108" t="e">
        <f t="shared" si="11"/>
        <v>#N/A</v>
      </c>
    </row>
    <row r="339" spans="14:16">
      <c r="N339" s="108">
        <f t="shared" si="10"/>
        <v>0</v>
      </c>
      <c r="O339" s="108" t="e">
        <f>IF(D339="X",0,IF(E339="X",0,VLOOKUP(E339,'7'!$K$3:$L$16,2,FALSE)))</f>
        <v>#N/A</v>
      </c>
      <c r="P339" s="108" t="e">
        <f t="shared" si="11"/>
        <v>#N/A</v>
      </c>
    </row>
    <row r="340" spans="14:16">
      <c r="N340" s="108">
        <f t="shared" si="10"/>
        <v>0</v>
      </c>
      <c r="O340" s="108" t="e">
        <f>IF(D340="X",0,IF(E340="X",0,VLOOKUP(E340,'7'!$K$3:$L$16,2,FALSE)))</f>
        <v>#N/A</v>
      </c>
      <c r="P340" s="108" t="e">
        <f t="shared" si="11"/>
        <v>#N/A</v>
      </c>
    </row>
    <row r="341" spans="14:16">
      <c r="N341" s="108">
        <f t="shared" si="10"/>
        <v>0</v>
      </c>
      <c r="O341" s="108" t="e">
        <f>IF(D341="X",0,IF(E341="X",0,VLOOKUP(E341,'7'!$K$3:$L$16,2,FALSE)))</f>
        <v>#N/A</v>
      </c>
      <c r="P341" s="108" t="e">
        <f t="shared" si="11"/>
        <v>#N/A</v>
      </c>
    </row>
    <row r="342" spans="14:16">
      <c r="N342" s="108">
        <f t="shared" si="10"/>
        <v>0</v>
      </c>
      <c r="O342" s="108" t="e">
        <f>IF(D342="X",0,IF(E342="X",0,VLOOKUP(E342,'7'!$K$3:$L$16,2,FALSE)))</f>
        <v>#N/A</v>
      </c>
      <c r="P342" s="108" t="e">
        <f t="shared" si="11"/>
        <v>#N/A</v>
      </c>
    </row>
    <row r="343" spans="14:16">
      <c r="N343" s="108">
        <f t="shared" si="10"/>
        <v>0</v>
      </c>
      <c r="O343" s="108" t="e">
        <f>IF(D343="X",0,IF(E343="X",0,VLOOKUP(E343,'7'!$K$3:$L$16,2,FALSE)))</f>
        <v>#N/A</v>
      </c>
      <c r="P343" s="108" t="e">
        <f t="shared" si="11"/>
        <v>#N/A</v>
      </c>
    </row>
    <row r="344" spans="14:16">
      <c r="N344" s="108">
        <f t="shared" si="10"/>
        <v>0</v>
      </c>
      <c r="O344" s="108" t="e">
        <f>IF(D344="X",0,IF(E344="X",0,VLOOKUP(E344,'7'!$K$3:$L$16,2,FALSE)))</f>
        <v>#N/A</v>
      </c>
      <c r="P344" s="108" t="e">
        <f t="shared" si="11"/>
        <v>#N/A</v>
      </c>
    </row>
    <row r="345" spans="14:16">
      <c r="N345" s="108">
        <f t="shared" si="10"/>
        <v>0</v>
      </c>
      <c r="O345" s="108" t="e">
        <f>IF(D345="X",0,IF(E345="X",0,VLOOKUP(E345,'7'!$K$3:$L$16,2,FALSE)))</f>
        <v>#N/A</v>
      </c>
      <c r="P345" s="108" t="e">
        <f t="shared" si="11"/>
        <v>#N/A</v>
      </c>
    </row>
    <row r="346" spans="14:16">
      <c r="N346" s="108">
        <f t="shared" si="10"/>
        <v>0</v>
      </c>
      <c r="O346" s="108" t="e">
        <f>IF(D346="X",0,IF(E346="X",0,VLOOKUP(E346,'7'!$K$3:$L$16,2,FALSE)))</f>
        <v>#N/A</v>
      </c>
      <c r="P346" s="108" t="e">
        <f t="shared" si="11"/>
        <v>#N/A</v>
      </c>
    </row>
    <row r="347" spans="14:16">
      <c r="N347" s="108">
        <f t="shared" si="10"/>
        <v>0</v>
      </c>
      <c r="O347" s="108" t="e">
        <f>IF(D347="X",0,IF(E347="X",0,VLOOKUP(E347,'7'!$K$3:$L$16,2,FALSE)))</f>
        <v>#N/A</v>
      </c>
      <c r="P347" s="108" t="e">
        <f t="shared" si="11"/>
        <v>#N/A</v>
      </c>
    </row>
    <row r="348" spans="14:16">
      <c r="N348" s="108">
        <f t="shared" si="10"/>
        <v>0</v>
      </c>
      <c r="O348" s="108" t="e">
        <f>IF(D348="X",0,IF(E348="X",0,VLOOKUP(E348,'7'!$K$3:$L$16,2,FALSE)))</f>
        <v>#N/A</v>
      </c>
      <c r="P348" s="108" t="e">
        <f t="shared" si="11"/>
        <v>#N/A</v>
      </c>
    </row>
    <row r="349" spans="14:16">
      <c r="N349" s="108">
        <f t="shared" si="10"/>
        <v>0</v>
      </c>
      <c r="O349" s="108" t="e">
        <f>IF(D349="X",0,IF(E349="X",0,VLOOKUP(E349,'7'!$K$3:$L$16,2,FALSE)))</f>
        <v>#N/A</v>
      </c>
      <c r="P349" s="108" t="e">
        <f t="shared" si="11"/>
        <v>#N/A</v>
      </c>
    </row>
    <row r="350" spans="14:16">
      <c r="N350" s="108">
        <f t="shared" si="10"/>
        <v>0</v>
      </c>
      <c r="O350" s="108" t="e">
        <f>IF(D350="X",0,IF(E350="X",0,VLOOKUP(E350,'7'!$K$3:$L$16,2,FALSE)))</f>
        <v>#N/A</v>
      </c>
      <c r="P350" s="108" t="e">
        <f t="shared" si="11"/>
        <v>#N/A</v>
      </c>
    </row>
    <row r="351" spans="14:16">
      <c r="N351" s="108">
        <f t="shared" si="10"/>
        <v>0</v>
      </c>
      <c r="O351" s="108" t="e">
        <f>IF(D351="X",0,IF(E351="X",0,VLOOKUP(E351,'7'!$K$3:$L$16,2,FALSE)))</f>
        <v>#N/A</v>
      </c>
      <c r="P351" s="108" t="e">
        <f t="shared" si="11"/>
        <v>#N/A</v>
      </c>
    </row>
    <row r="352" spans="14:16">
      <c r="N352" s="108">
        <f t="shared" si="10"/>
        <v>0</v>
      </c>
      <c r="O352" s="108" t="e">
        <f>IF(D352="X",0,IF(E352="X",0,VLOOKUP(E352,'7'!$K$3:$L$16,2,FALSE)))</f>
        <v>#N/A</v>
      </c>
      <c r="P352" s="108" t="e">
        <f t="shared" si="11"/>
        <v>#N/A</v>
      </c>
    </row>
    <row r="353" spans="14:16">
      <c r="N353" s="108">
        <f t="shared" si="10"/>
        <v>0</v>
      </c>
      <c r="O353" s="108" t="e">
        <f>IF(D353="X",0,IF(E353="X",0,VLOOKUP(E353,'7'!$K$3:$L$16,2,FALSE)))</f>
        <v>#N/A</v>
      </c>
      <c r="P353" s="108" t="e">
        <f t="shared" si="11"/>
        <v>#N/A</v>
      </c>
    </row>
    <row r="354" spans="14:16">
      <c r="N354" s="108">
        <f t="shared" si="10"/>
        <v>0</v>
      </c>
      <c r="O354" s="108" t="e">
        <f>IF(D354="X",0,IF(E354="X",0,VLOOKUP(E354,'7'!$K$3:$L$16,2,FALSE)))</f>
        <v>#N/A</v>
      </c>
      <c r="P354" s="108" t="e">
        <f t="shared" si="11"/>
        <v>#N/A</v>
      </c>
    </row>
    <row r="355" spans="14:16">
      <c r="N355" s="108">
        <f t="shared" si="10"/>
        <v>0</v>
      </c>
      <c r="O355" s="108" t="e">
        <f>IF(D355="X",0,IF(E355="X",0,VLOOKUP(E355,'7'!$K$3:$L$16,2,FALSE)))</f>
        <v>#N/A</v>
      </c>
      <c r="P355" s="108" t="e">
        <f t="shared" si="11"/>
        <v>#N/A</v>
      </c>
    </row>
    <row r="356" spans="14:16">
      <c r="N356" s="108">
        <f t="shared" si="10"/>
        <v>0</v>
      </c>
      <c r="O356" s="108" t="e">
        <f>IF(D356="X",0,IF(E356="X",0,VLOOKUP(E356,'7'!$K$3:$L$16,2,FALSE)))</f>
        <v>#N/A</v>
      </c>
      <c r="P356" s="108" t="e">
        <f t="shared" si="11"/>
        <v>#N/A</v>
      </c>
    </row>
    <row r="357" spans="14:16">
      <c r="N357" s="108">
        <f t="shared" si="10"/>
        <v>0</v>
      </c>
      <c r="O357" s="108" t="e">
        <f>IF(D357="X",0,IF(E357="X",0,VLOOKUP(E357,'7'!$K$3:$L$16,2,FALSE)))</f>
        <v>#N/A</v>
      </c>
      <c r="P357" s="108" t="e">
        <f t="shared" si="11"/>
        <v>#N/A</v>
      </c>
    </row>
    <row r="358" spans="14:16">
      <c r="N358" s="108">
        <f t="shared" si="10"/>
        <v>0</v>
      </c>
      <c r="O358" s="108" t="e">
        <f>IF(D358="X",0,IF(E358="X",0,VLOOKUP(E358,'7'!$K$3:$L$16,2,FALSE)))</f>
        <v>#N/A</v>
      </c>
      <c r="P358" s="108" t="e">
        <f t="shared" si="11"/>
        <v>#N/A</v>
      </c>
    </row>
    <row r="359" spans="14:16">
      <c r="N359" s="108">
        <f t="shared" si="10"/>
        <v>0</v>
      </c>
      <c r="O359" s="108" t="e">
        <f>IF(D359="X",0,IF(E359="X",0,VLOOKUP(E359,'7'!$K$3:$L$16,2,FALSE)))</f>
        <v>#N/A</v>
      </c>
      <c r="P359" s="108" t="e">
        <f t="shared" si="11"/>
        <v>#N/A</v>
      </c>
    </row>
    <row r="360" spans="14:16">
      <c r="N360" s="108">
        <f t="shared" si="10"/>
        <v>0</v>
      </c>
      <c r="O360" s="108" t="e">
        <f>IF(D360="X",0,IF(E360="X",0,VLOOKUP(E360,'7'!$K$3:$L$16,2,FALSE)))</f>
        <v>#N/A</v>
      </c>
      <c r="P360" s="108" t="e">
        <f t="shared" si="11"/>
        <v>#N/A</v>
      </c>
    </row>
    <row r="361" spans="14:16">
      <c r="N361" s="108">
        <f t="shared" si="10"/>
        <v>0</v>
      </c>
      <c r="O361" s="108" t="e">
        <f>IF(D361="X",0,IF(E361="X",0,VLOOKUP(E361,'7'!$K$3:$L$16,2,FALSE)))</f>
        <v>#N/A</v>
      </c>
      <c r="P361" s="108" t="e">
        <f t="shared" si="11"/>
        <v>#N/A</v>
      </c>
    </row>
    <row r="362" spans="14:16">
      <c r="N362" s="108">
        <f t="shared" si="10"/>
        <v>0</v>
      </c>
      <c r="O362" s="108" t="e">
        <f>IF(D362="X",0,IF(E362="X",0,VLOOKUP(E362,'7'!$K$3:$L$16,2,FALSE)))</f>
        <v>#N/A</v>
      </c>
      <c r="P362" s="108" t="e">
        <f t="shared" si="11"/>
        <v>#N/A</v>
      </c>
    </row>
    <row r="363" spans="14:16">
      <c r="N363" s="108">
        <f t="shared" si="10"/>
        <v>0</v>
      </c>
      <c r="O363" s="108" t="e">
        <f>IF(D363="X",0,IF(E363="X",0,VLOOKUP(E363,'7'!$K$3:$L$16,2,FALSE)))</f>
        <v>#N/A</v>
      </c>
      <c r="P363" s="108" t="e">
        <f t="shared" si="11"/>
        <v>#N/A</v>
      </c>
    </row>
    <row r="364" spans="14:16">
      <c r="N364" s="108">
        <f t="shared" si="10"/>
        <v>0</v>
      </c>
      <c r="O364" s="108" t="e">
        <f>IF(D364="X",0,IF(E364="X",0,VLOOKUP(E364,'7'!$K$3:$L$16,2,FALSE)))</f>
        <v>#N/A</v>
      </c>
      <c r="P364" s="108" t="e">
        <f t="shared" si="11"/>
        <v>#N/A</v>
      </c>
    </row>
    <row r="365" spans="14:16">
      <c r="N365" s="108">
        <f t="shared" si="10"/>
        <v>0</v>
      </c>
      <c r="O365" s="108" t="e">
        <f>IF(D365="X",0,IF(E365="X",0,VLOOKUP(E365,'7'!$K$3:$L$16,2,FALSE)))</f>
        <v>#N/A</v>
      </c>
      <c r="P365" s="108" t="e">
        <f t="shared" si="11"/>
        <v>#N/A</v>
      </c>
    </row>
    <row r="366" spans="14:16">
      <c r="N366" s="108">
        <f t="shared" si="10"/>
        <v>0</v>
      </c>
      <c r="O366" s="108" t="e">
        <f>IF(D366="X",0,IF(E366="X",0,VLOOKUP(E366,'7'!$K$3:$L$16,2,FALSE)))</f>
        <v>#N/A</v>
      </c>
      <c r="P366" s="108" t="e">
        <f t="shared" si="11"/>
        <v>#N/A</v>
      </c>
    </row>
    <row r="367" spans="14:16">
      <c r="N367" s="108">
        <f t="shared" si="10"/>
        <v>0</v>
      </c>
      <c r="O367" s="108" t="e">
        <f>IF(D367="X",0,IF(E367="X",0,VLOOKUP(E367,'7'!$K$3:$L$16,2,FALSE)))</f>
        <v>#N/A</v>
      </c>
      <c r="P367" s="108" t="e">
        <f t="shared" si="11"/>
        <v>#N/A</v>
      </c>
    </row>
    <row r="368" spans="14:16">
      <c r="N368" s="108">
        <f t="shared" si="10"/>
        <v>0</v>
      </c>
      <c r="O368" s="108" t="e">
        <f>IF(D368="X",0,IF(E368="X",0,VLOOKUP(E368,'7'!$K$3:$L$16,2,FALSE)))</f>
        <v>#N/A</v>
      </c>
      <c r="P368" s="108" t="e">
        <f t="shared" si="11"/>
        <v>#N/A</v>
      </c>
    </row>
    <row r="369" spans="14:16">
      <c r="N369" s="108">
        <f t="shared" si="10"/>
        <v>0</v>
      </c>
      <c r="O369" s="108" t="e">
        <f>IF(D369="X",0,IF(E369="X",0,VLOOKUP(E369,'7'!$K$3:$L$16,2,FALSE)))</f>
        <v>#N/A</v>
      </c>
      <c r="P369" s="108" t="e">
        <f t="shared" si="11"/>
        <v>#N/A</v>
      </c>
    </row>
    <row r="370" spans="14:16">
      <c r="N370" s="108">
        <f t="shared" si="10"/>
        <v>0</v>
      </c>
      <c r="O370" s="108" t="e">
        <f>IF(D370="X",0,IF(E370="X",0,VLOOKUP(E370,'7'!$K$3:$L$16,2,FALSE)))</f>
        <v>#N/A</v>
      </c>
      <c r="P370" s="108" t="e">
        <f t="shared" si="11"/>
        <v>#N/A</v>
      </c>
    </row>
    <row r="371" spans="14:16">
      <c r="N371" s="108">
        <f t="shared" si="10"/>
        <v>0</v>
      </c>
      <c r="O371" s="108" t="e">
        <f>IF(D371="X",0,IF(E371="X",0,VLOOKUP(E371,'7'!$K$3:$L$16,2,FALSE)))</f>
        <v>#N/A</v>
      </c>
      <c r="P371" s="108" t="e">
        <f t="shared" si="11"/>
        <v>#N/A</v>
      </c>
    </row>
    <row r="372" spans="14:16">
      <c r="N372" s="108">
        <f t="shared" si="10"/>
        <v>0</v>
      </c>
      <c r="O372" s="108" t="e">
        <f>IF(D372="X",0,IF(E372="X",0,VLOOKUP(E372,'7'!$K$3:$L$16,2,FALSE)))</f>
        <v>#N/A</v>
      </c>
      <c r="P372" s="108" t="e">
        <f t="shared" si="11"/>
        <v>#N/A</v>
      </c>
    </row>
    <row r="373" spans="14:16">
      <c r="N373" s="108">
        <f t="shared" si="10"/>
        <v>0</v>
      </c>
      <c r="O373" s="108" t="e">
        <f>IF(D373="X",0,IF(E373="X",0,VLOOKUP(E373,'7'!$K$3:$L$16,2,FALSE)))</f>
        <v>#N/A</v>
      </c>
      <c r="P373" s="108" t="e">
        <f t="shared" si="11"/>
        <v>#N/A</v>
      </c>
    </row>
    <row r="374" spans="14:16">
      <c r="N374" s="108">
        <f t="shared" si="10"/>
        <v>0</v>
      </c>
      <c r="O374" s="108" t="e">
        <f>IF(D374="X",0,IF(E374="X",0,VLOOKUP(E374,'7'!$K$3:$L$16,2,FALSE)))</f>
        <v>#N/A</v>
      </c>
      <c r="P374" s="108" t="e">
        <f t="shared" si="11"/>
        <v>#N/A</v>
      </c>
    </row>
    <row r="375" spans="14:16">
      <c r="N375" s="108">
        <f t="shared" si="10"/>
        <v>0</v>
      </c>
      <c r="O375" s="108" t="e">
        <f>IF(D375="X",0,IF(E375="X",0,VLOOKUP(E375,'7'!$K$3:$L$16,2,FALSE)))</f>
        <v>#N/A</v>
      </c>
      <c r="P375" s="108" t="e">
        <f t="shared" si="11"/>
        <v>#N/A</v>
      </c>
    </row>
    <row r="376" spans="14:16">
      <c r="N376" s="108">
        <f t="shared" si="10"/>
        <v>0</v>
      </c>
      <c r="O376" s="108" t="e">
        <f>IF(D376="X",0,IF(E376="X",0,VLOOKUP(E376,'7'!$K$3:$L$16,2,FALSE)))</f>
        <v>#N/A</v>
      </c>
      <c r="P376" s="108" t="e">
        <f t="shared" si="11"/>
        <v>#N/A</v>
      </c>
    </row>
    <row r="377" spans="14:16">
      <c r="N377" s="108">
        <f t="shared" si="10"/>
        <v>0</v>
      </c>
      <c r="O377" s="108" t="e">
        <f>IF(D377="X",0,IF(E377="X",0,VLOOKUP(E377,'7'!$K$3:$L$16,2,FALSE)))</f>
        <v>#N/A</v>
      </c>
      <c r="P377" s="108" t="e">
        <f t="shared" si="11"/>
        <v>#N/A</v>
      </c>
    </row>
    <row r="378" spans="14:16">
      <c r="N378" s="108">
        <f t="shared" si="10"/>
        <v>0</v>
      </c>
      <c r="O378" s="108" t="e">
        <f>IF(D378="X",0,IF(E378="X",0,VLOOKUP(E378,'7'!$K$3:$L$16,2,FALSE)))</f>
        <v>#N/A</v>
      </c>
      <c r="P378" s="108" t="e">
        <f t="shared" si="11"/>
        <v>#N/A</v>
      </c>
    </row>
    <row r="379" spans="14:16">
      <c r="N379" s="108">
        <f t="shared" si="10"/>
        <v>0</v>
      </c>
      <c r="O379" s="108" t="e">
        <f>IF(D379="X",0,IF(E379="X",0,VLOOKUP(E379,'7'!$K$3:$L$16,2,FALSE)))</f>
        <v>#N/A</v>
      </c>
      <c r="P379" s="108" t="e">
        <f t="shared" si="11"/>
        <v>#N/A</v>
      </c>
    </row>
    <row r="380" spans="14:16">
      <c r="N380" s="108">
        <f t="shared" si="10"/>
        <v>0</v>
      </c>
      <c r="O380" s="108" t="e">
        <f>IF(D380="X",0,IF(E380="X",0,VLOOKUP(E380,'7'!$K$3:$L$16,2,FALSE)))</f>
        <v>#N/A</v>
      </c>
      <c r="P380" s="108" t="e">
        <f t="shared" si="11"/>
        <v>#N/A</v>
      </c>
    </row>
    <row r="381" spans="14:16">
      <c r="N381" s="108">
        <f t="shared" si="10"/>
        <v>0</v>
      </c>
      <c r="O381" s="108" t="e">
        <f>IF(D381="X",0,IF(E381="X",0,VLOOKUP(E381,'7'!$K$3:$L$16,2,FALSE)))</f>
        <v>#N/A</v>
      </c>
      <c r="P381" s="108" t="e">
        <f t="shared" si="11"/>
        <v>#N/A</v>
      </c>
    </row>
    <row r="382" spans="14:16">
      <c r="N382" s="108">
        <f t="shared" si="10"/>
        <v>0</v>
      </c>
      <c r="O382" s="108" t="e">
        <f>IF(D382="X",0,IF(E382="X",0,VLOOKUP(E382,'7'!$K$3:$L$16,2,FALSE)))</f>
        <v>#N/A</v>
      </c>
      <c r="P382" s="108" t="e">
        <f t="shared" si="11"/>
        <v>#N/A</v>
      </c>
    </row>
    <row r="383" spans="14:16">
      <c r="N383" s="108">
        <f t="shared" si="10"/>
        <v>0</v>
      </c>
      <c r="O383" s="108" t="e">
        <f>IF(D383="X",0,IF(E383="X",0,VLOOKUP(E383,'7'!$K$3:$L$16,2,FALSE)))</f>
        <v>#N/A</v>
      </c>
      <c r="P383" s="108" t="e">
        <f t="shared" si="11"/>
        <v>#N/A</v>
      </c>
    </row>
    <row r="384" spans="14:16">
      <c r="N384" s="108">
        <f t="shared" si="10"/>
        <v>0</v>
      </c>
      <c r="O384" s="108" t="e">
        <f>IF(D384="X",0,IF(E384="X",0,VLOOKUP(E384,'7'!$K$3:$L$16,2,FALSE)))</f>
        <v>#N/A</v>
      </c>
      <c r="P384" s="108" t="e">
        <f t="shared" si="11"/>
        <v>#N/A</v>
      </c>
    </row>
    <row r="385" spans="14:16">
      <c r="N385" s="108">
        <f t="shared" si="10"/>
        <v>0</v>
      </c>
      <c r="O385" s="108" t="e">
        <f>IF(D385="X",0,IF(E385="X",0,VLOOKUP(E385,'7'!$K$3:$L$16,2,FALSE)))</f>
        <v>#N/A</v>
      </c>
      <c r="P385" s="108" t="e">
        <f t="shared" si="11"/>
        <v>#N/A</v>
      </c>
    </row>
    <row r="386" spans="14:16">
      <c r="N386" s="108">
        <f t="shared" si="10"/>
        <v>0</v>
      </c>
      <c r="O386" s="108" t="e">
        <f>IF(D386="X",0,IF(E386="X",0,VLOOKUP(E386,'7'!$K$3:$L$16,2,FALSE)))</f>
        <v>#N/A</v>
      </c>
      <c r="P386" s="108" t="e">
        <f t="shared" si="11"/>
        <v>#N/A</v>
      </c>
    </row>
    <row r="387" spans="14:16">
      <c r="N387" s="108">
        <f t="shared" si="10"/>
        <v>0</v>
      </c>
      <c r="O387" s="108" t="e">
        <f>IF(D387="X",0,IF(E387="X",0,VLOOKUP(E387,'7'!$K$3:$L$16,2,FALSE)))</f>
        <v>#N/A</v>
      </c>
      <c r="P387" s="108" t="e">
        <f t="shared" si="11"/>
        <v>#N/A</v>
      </c>
    </row>
    <row r="388" spans="14:16">
      <c r="N388" s="108">
        <f t="shared" ref="N388:N451" si="12">SUM(F388:M388)</f>
        <v>0</v>
      </c>
      <c r="O388" s="108" t="e">
        <f>IF(D388="X",0,IF(E388="X",0,VLOOKUP(E388,'7'!$K$3:$L$16,2,FALSE)))</f>
        <v>#N/A</v>
      </c>
      <c r="P388" s="108" t="e">
        <f t="shared" ref="P388:P451" si="13">N388*O388</f>
        <v>#N/A</v>
      </c>
    </row>
    <row r="389" spans="14:16">
      <c r="N389" s="108">
        <f t="shared" si="12"/>
        <v>0</v>
      </c>
      <c r="O389" s="108" t="e">
        <f>IF(D389="X",0,IF(E389="X",0,VLOOKUP(E389,'7'!$K$3:$L$16,2,FALSE)))</f>
        <v>#N/A</v>
      </c>
      <c r="P389" s="108" t="e">
        <f t="shared" si="13"/>
        <v>#N/A</v>
      </c>
    </row>
    <row r="390" spans="14:16">
      <c r="N390" s="108">
        <f t="shared" si="12"/>
        <v>0</v>
      </c>
      <c r="O390" s="108" t="e">
        <f>IF(D390="X",0,IF(E390="X",0,VLOOKUP(E390,'7'!$K$3:$L$16,2,FALSE)))</f>
        <v>#N/A</v>
      </c>
      <c r="P390" s="108" t="e">
        <f t="shared" si="13"/>
        <v>#N/A</v>
      </c>
    </row>
    <row r="391" spans="14:16">
      <c r="N391" s="108">
        <f t="shared" si="12"/>
        <v>0</v>
      </c>
      <c r="O391" s="108" t="e">
        <f>IF(D391="X",0,IF(E391="X",0,VLOOKUP(E391,'7'!$K$3:$L$16,2,FALSE)))</f>
        <v>#N/A</v>
      </c>
      <c r="P391" s="108" t="e">
        <f t="shared" si="13"/>
        <v>#N/A</v>
      </c>
    </row>
    <row r="392" spans="14:16">
      <c r="N392" s="108">
        <f t="shared" si="12"/>
        <v>0</v>
      </c>
      <c r="O392" s="108" t="e">
        <f>IF(D392="X",0,IF(E392="X",0,VLOOKUP(E392,'7'!$K$3:$L$16,2,FALSE)))</f>
        <v>#N/A</v>
      </c>
      <c r="P392" s="108" t="e">
        <f t="shared" si="13"/>
        <v>#N/A</v>
      </c>
    </row>
    <row r="393" spans="14:16">
      <c r="N393" s="108">
        <f t="shared" si="12"/>
        <v>0</v>
      </c>
      <c r="O393" s="108" t="e">
        <f>IF(D393="X",0,IF(E393="X",0,VLOOKUP(E393,'7'!$K$3:$L$16,2,FALSE)))</f>
        <v>#N/A</v>
      </c>
      <c r="P393" s="108" t="e">
        <f t="shared" si="13"/>
        <v>#N/A</v>
      </c>
    </row>
    <row r="394" spans="14:16">
      <c r="N394" s="108">
        <f t="shared" si="12"/>
        <v>0</v>
      </c>
      <c r="O394" s="108" t="e">
        <f>IF(D394="X",0,IF(E394="X",0,VLOOKUP(E394,'7'!$K$3:$L$16,2,FALSE)))</f>
        <v>#N/A</v>
      </c>
      <c r="P394" s="108" t="e">
        <f t="shared" si="13"/>
        <v>#N/A</v>
      </c>
    </row>
    <row r="395" spans="14:16">
      <c r="N395" s="108">
        <f t="shared" si="12"/>
        <v>0</v>
      </c>
      <c r="O395" s="108" t="e">
        <f>IF(D395="X",0,IF(E395="X",0,VLOOKUP(E395,'7'!$K$3:$L$16,2,FALSE)))</f>
        <v>#N/A</v>
      </c>
      <c r="P395" s="108" t="e">
        <f t="shared" si="13"/>
        <v>#N/A</v>
      </c>
    </row>
    <row r="396" spans="14:16">
      <c r="N396" s="108">
        <f t="shared" si="12"/>
        <v>0</v>
      </c>
      <c r="O396" s="108" t="e">
        <f>IF(D396="X",0,IF(E396="X",0,VLOOKUP(E396,'7'!$K$3:$L$16,2,FALSE)))</f>
        <v>#N/A</v>
      </c>
      <c r="P396" s="108" t="e">
        <f t="shared" si="13"/>
        <v>#N/A</v>
      </c>
    </row>
    <row r="397" spans="14:16">
      <c r="N397" s="108">
        <f t="shared" si="12"/>
        <v>0</v>
      </c>
      <c r="O397" s="108" t="e">
        <f>IF(D397="X",0,IF(E397="X",0,VLOOKUP(E397,'7'!$K$3:$L$16,2,FALSE)))</f>
        <v>#N/A</v>
      </c>
      <c r="P397" s="108" t="e">
        <f t="shared" si="13"/>
        <v>#N/A</v>
      </c>
    </row>
    <row r="398" spans="14:16">
      <c r="N398" s="108">
        <f t="shared" si="12"/>
        <v>0</v>
      </c>
      <c r="O398" s="108" t="e">
        <f>IF(D398="X",0,IF(E398="X",0,VLOOKUP(E398,'7'!$K$3:$L$16,2,FALSE)))</f>
        <v>#N/A</v>
      </c>
      <c r="P398" s="108" t="e">
        <f t="shared" si="13"/>
        <v>#N/A</v>
      </c>
    </row>
    <row r="399" spans="14:16">
      <c r="N399" s="108">
        <f t="shared" si="12"/>
        <v>0</v>
      </c>
      <c r="O399" s="108" t="e">
        <f>IF(D399="X",0,IF(E399="X",0,VLOOKUP(E399,'7'!$K$3:$L$16,2,FALSE)))</f>
        <v>#N/A</v>
      </c>
      <c r="P399" s="108" t="e">
        <f t="shared" si="13"/>
        <v>#N/A</v>
      </c>
    </row>
    <row r="400" spans="14:16">
      <c r="N400" s="108">
        <f t="shared" si="12"/>
        <v>0</v>
      </c>
      <c r="O400" s="108" t="e">
        <f>IF(D400="X",0,IF(E400="X",0,VLOOKUP(E400,'7'!$K$3:$L$16,2,FALSE)))</f>
        <v>#N/A</v>
      </c>
      <c r="P400" s="108" t="e">
        <f t="shared" si="13"/>
        <v>#N/A</v>
      </c>
    </row>
    <row r="401" spans="14:16">
      <c r="N401" s="108">
        <f t="shared" si="12"/>
        <v>0</v>
      </c>
      <c r="O401" s="108" t="e">
        <f>IF(D401="X",0,IF(E401="X",0,VLOOKUP(E401,'7'!$K$3:$L$16,2,FALSE)))</f>
        <v>#N/A</v>
      </c>
      <c r="P401" s="108" t="e">
        <f t="shared" si="13"/>
        <v>#N/A</v>
      </c>
    </row>
    <row r="402" spans="14:16">
      <c r="N402" s="108">
        <f t="shared" si="12"/>
        <v>0</v>
      </c>
      <c r="O402" s="108" t="e">
        <f>IF(D402="X",0,IF(E402="X",0,VLOOKUP(E402,'7'!$K$3:$L$16,2,FALSE)))</f>
        <v>#N/A</v>
      </c>
      <c r="P402" s="108" t="e">
        <f t="shared" si="13"/>
        <v>#N/A</v>
      </c>
    </row>
    <row r="403" spans="14:16">
      <c r="N403" s="108">
        <f t="shared" si="12"/>
        <v>0</v>
      </c>
      <c r="O403" s="108" t="e">
        <f>IF(D403="X",0,IF(E403="X",0,VLOOKUP(E403,'7'!$K$3:$L$16,2,FALSE)))</f>
        <v>#N/A</v>
      </c>
      <c r="P403" s="108" t="e">
        <f t="shared" si="13"/>
        <v>#N/A</v>
      </c>
    </row>
    <row r="404" spans="14:16">
      <c r="N404" s="108">
        <f t="shared" si="12"/>
        <v>0</v>
      </c>
      <c r="O404" s="108" t="e">
        <f>IF(D404="X",0,IF(E404="X",0,VLOOKUP(E404,'7'!$K$3:$L$16,2,FALSE)))</f>
        <v>#N/A</v>
      </c>
      <c r="P404" s="108" t="e">
        <f t="shared" si="13"/>
        <v>#N/A</v>
      </c>
    </row>
    <row r="405" spans="14:16">
      <c r="N405" s="108">
        <f t="shared" si="12"/>
        <v>0</v>
      </c>
      <c r="O405" s="108" t="e">
        <f>IF(D405="X",0,IF(E405="X",0,VLOOKUP(E405,'7'!$K$3:$L$16,2,FALSE)))</f>
        <v>#N/A</v>
      </c>
      <c r="P405" s="108" t="e">
        <f t="shared" si="13"/>
        <v>#N/A</v>
      </c>
    </row>
    <row r="406" spans="14:16">
      <c r="N406" s="108">
        <f t="shared" si="12"/>
        <v>0</v>
      </c>
      <c r="O406" s="108" t="e">
        <f>IF(D406="X",0,IF(E406="X",0,VLOOKUP(E406,'7'!$K$3:$L$16,2,FALSE)))</f>
        <v>#N/A</v>
      </c>
      <c r="P406" s="108" t="e">
        <f t="shared" si="13"/>
        <v>#N/A</v>
      </c>
    </row>
    <row r="407" spans="14:16">
      <c r="N407" s="108">
        <f t="shared" si="12"/>
        <v>0</v>
      </c>
      <c r="O407" s="108" t="e">
        <f>IF(D407="X",0,IF(E407="X",0,VLOOKUP(E407,'7'!$K$3:$L$16,2,FALSE)))</f>
        <v>#N/A</v>
      </c>
      <c r="P407" s="108" t="e">
        <f t="shared" si="13"/>
        <v>#N/A</v>
      </c>
    </row>
    <row r="408" spans="14:16">
      <c r="N408" s="108">
        <f t="shared" si="12"/>
        <v>0</v>
      </c>
      <c r="O408" s="108" t="e">
        <f>IF(D408="X",0,IF(E408="X",0,VLOOKUP(E408,'7'!$K$3:$L$16,2,FALSE)))</f>
        <v>#N/A</v>
      </c>
      <c r="P408" s="108" t="e">
        <f t="shared" si="13"/>
        <v>#N/A</v>
      </c>
    </row>
    <row r="409" spans="14:16">
      <c r="N409" s="108">
        <f t="shared" si="12"/>
        <v>0</v>
      </c>
      <c r="O409" s="108" t="e">
        <f>IF(D409="X",0,IF(E409="X",0,VLOOKUP(E409,'7'!$K$3:$L$16,2,FALSE)))</f>
        <v>#N/A</v>
      </c>
      <c r="P409" s="108" t="e">
        <f t="shared" si="13"/>
        <v>#N/A</v>
      </c>
    </row>
    <row r="410" spans="14:16">
      <c r="N410" s="108">
        <f t="shared" si="12"/>
        <v>0</v>
      </c>
      <c r="O410" s="108" t="e">
        <f>IF(D410="X",0,IF(E410="X",0,VLOOKUP(E410,'7'!$K$3:$L$16,2,FALSE)))</f>
        <v>#N/A</v>
      </c>
      <c r="P410" s="108" t="e">
        <f t="shared" si="13"/>
        <v>#N/A</v>
      </c>
    </row>
    <row r="411" spans="14:16">
      <c r="N411" s="108">
        <f t="shared" si="12"/>
        <v>0</v>
      </c>
      <c r="O411" s="108" t="e">
        <f>IF(D411="X",0,IF(E411="X",0,VLOOKUP(E411,'7'!$K$3:$L$16,2,FALSE)))</f>
        <v>#N/A</v>
      </c>
      <c r="P411" s="108" t="e">
        <f t="shared" si="13"/>
        <v>#N/A</v>
      </c>
    </row>
    <row r="412" spans="14:16">
      <c r="N412" s="108">
        <f t="shared" si="12"/>
        <v>0</v>
      </c>
      <c r="O412" s="108" t="e">
        <f>IF(D412="X",0,IF(E412="X",0,VLOOKUP(E412,'7'!$K$3:$L$16,2,FALSE)))</f>
        <v>#N/A</v>
      </c>
      <c r="P412" s="108" t="e">
        <f t="shared" si="13"/>
        <v>#N/A</v>
      </c>
    </row>
    <row r="413" spans="14:16">
      <c r="N413" s="108">
        <f t="shared" si="12"/>
        <v>0</v>
      </c>
      <c r="O413" s="108" t="e">
        <f>IF(D413="X",0,IF(E413="X",0,VLOOKUP(E413,'7'!$K$3:$L$16,2,FALSE)))</f>
        <v>#N/A</v>
      </c>
      <c r="P413" s="108" t="e">
        <f t="shared" si="13"/>
        <v>#N/A</v>
      </c>
    </row>
    <row r="414" spans="14:16">
      <c r="N414" s="108">
        <f t="shared" si="12"/>
        <v>0</v>
      </c>
      <c r="O414" s="108" t="e">
        <f>IF(D414="X",0,IF(E414="X",0,VLOOKUP(E414,'7'!$K$3:$L$16,2,FALSE)))</f>
        <v>#N/A</v>
      </c>
      <c r="P414" s="108" t="e">
        <f t="shared" si="13"/>
        <v>#N/A</v>
      </c>
    </row>
    <row r="415" spans="14:16">
      <c r="N415" s="108">
        <f t="shared" si="12"/>
        <v>0</v>
      </c>
      <c r="O415" s="108" t="e">
        <f>IF(D415="X",0,IF(E415="X",0,VLOOKUP(E415,'7'!$K$3:$L$16,2,FALSE)))</f>
        <v>#N/A</v>
      </c>
      <c r="P415" s="108" t="e">
        <f t="shared" si="13"/>
        <v>#N/A</v>
      </c>
    </row>
    <row r="416" spans="14:16">
      <c r="N416" s="108">
        <f t="shared" si="12"/>
        <v>0</v>
      </c>
      <c r="O416" s="108" t="e">
        <f>IF(D416="X",0,IF(E416="X",0,VLOOKUP(E416,'7'!$K$3:$L$16,2,FALSE)))</f>
        <v>#N/A</v>
      </c>
      <c r="P416" s="108" t="e">
        <f t="shared" si="13"/>
        <v>#N/A</v>
      </c>
    </row>
    <row r="417" spans="14:16">
      <c r="N417" s="108">
        <f t="shared" si="12"/>
        <v>0</v>
      </c>
      <c r="O417" s="108" t="e">
        <f>IF(D417="X",0,IF(E417="X",0,VLOOKUP(E417,'7'!$K$3:$L$16,2,FALSE)))</f>
        <v>#N/A</v>
      </c>
      <c r="P417" s="108" t="e">
        <f t="shared" si="13"/>
        <v>#N/A</v>
      </c>
    </row>
    <row r="418" spans="14:16">
      <c r="N418" s="108">
        <f t="shared" si="12"/>
        <v>0</v>
      </c>
      <c r="O418" s="108" t="e">
        <f>IF(D418="X",0,IF(E418="X",0,VLOOKUP(E418,'7'!$K$3:$L$16,2,FALSE)))</f>
        <v>#N/A</v>
      </c>
      <c r="P418" s="108" t="e">
        <f t="shared" si="13"/>
        <v>#N/A</v>
      </c>
    </row>
    <row r="419" spans="14:16">
      <c r="N419" s="108">
        <f t="shared" si="12"/>
        <v>0</v>
      </c>
      <c r="O419" s="108" t="e">
        <f>IF(D419="X",0,IF(E419="X",0,VLOOKUP(E419,'7'!$K$3:$L$16,2,FALSE)))</f>
        <v>#N/A</v>
      </c>
      <c r="P419" s="108" t="e">
        <f t="shared" si="13"/>
        <v>#N/A</v>
      </c>
    </row>
    <row r="420" spans="14:16">
      <c r="N420" s="108">
        <f t="shared" si="12"/>
        <v>0</v>
      </c>
      <c r="O420" s="108" t="e">
        <f>IF(D420="X",0,IF(E420="X",0,VLOOKUP(E420,'7'!$K$3:$L$16,2,FALSE)))</f>
        <v>#N/A</v>
      </c>
      <c r="P420" s="108" t="e">
        <f t="shared" si="13"/>
        <v>#N/A</v>
      </c>
    </row>
    <row r="421" spans="14:16">
      <c r="N421" s="108">
        <f t="shared" si="12"/>
        <v>0</v>
      </c>
      <c r="O421" s="108" t="e">
        <f>IF(D421="X",0,IF(E421="X",0,VLOOKUP(E421,'7'!$K$3:$L$16,2,FALSE)))</f>
        <v>#N/A</v>
      </c>
      <c r="P421" s="108" t="e">
        <f t="shared" si="13"/>
        <v>#N/A</v>
      </c>
    </row>
    <row r="422" spans="14:16">
      <c r="N422" s="108">
        <f t="shared" si="12"/>
        <v>0</v>
      </c>
      <c r="O422" s="108" t="e">
        <f>IF(D422="X",0,IF(E422="X",0,VLOOKUP(E422,'7'!$K$3:$L$16,2,FALSE)))</f>
        <v>#N/A</v>
      </c>
      <c r="P422" s="108" t="e">
        <f t="shared" si="13"/>
        <v>#N/A</v>
      </c>
    </row>
    <row r="423" spans="14:16">
      <c r="N423" s="108">
        <f t="shared" si="12"/>
        <v>0</v>
      </c>
      <c r="O423" s="108" t="e">
        <f>IF(D423="X",0,IF(E423="X",0,VLOOKUP(E423,'7'!$K$3:$L$16,2,FALSE)))</f>
        <v>#N/A</v>
      </c>
      <c r="P423" s="108" t="e">
        <f t="shared" si="13"/>
        <v>#N/A</v>
      </c>
    </row>
    <row r="424" spans="14:16">
      <c r="N424" s="108">
        <f t="shared" si="12"/>
        <v>0</v>
      </c>
      <c r="O424" s="108" t="e">
        <f>IF(D424="X",0,IF(E424="X",0,VLOOKUP(E424,'7'!$K$3:$L$16,2,FALSE)))</f>
        <v>#N/A</v>
      </c>
      <c r="P424" s="108" t="e">
        <f t="shared" si="13"/>
        <v>#N/A</v>
      </c>
    </row>
    <row r="425" spans="14:16">
      <c r="N425" s="108">
        <f t="shared" si="12"/>
        <v>0</v>
      </c>
      <c r="O425" s="108" t="e">
        <f>IF(D425="X",0,IF(E425="X",0,VLOOKUP(E425,'7'!$K$3:$L$16,2,FALSE)))</f>
        <v>#N/A</v>
      </c>
      <c r="P425" s="108" t="e">
        <f t="shared" si="13"/>
        <v>#N/A</v>
      </c>
    </row>
    <row r="426" spans="14:16">
      <c r="N426" s="108">
        <f t="shared" si="12"/>
        <v>0</v>
      </c>
      <c r="O426" s="108" t="e">
        <f>IF(D426="X",0,IF(E426="X",0,VLOOKUP(E426,'7'!$K$3:$L$16,2,FALSE)))</f>
        <v>#N/A</v>
      </c>
      <c r="P426" s="108" t="e">
        <f t="shared" si="13"/>
        <v>#N/A</v>
      </c>
    </row>
    <row r="427" spans="14:16">
      <c r="N427" s="108">
        <f t="shared" si="12"/>
        <v>0</v>
      </c>
      <c r="O427" s="108" t="e">
        <f>IF(D427="X",0,IF(E427="X",0,VLOOKUP(E427,'7'!$K$3:$L$16,2,FALSE)))</f>
        <v>#N/A</v>
      </c>
      <c r="P427" s="108" t="e">
        <f t="shared" si="13"/>
        <v>#N/A</v>
      </c>
    </row>
    <row r="428" spans="14:16">
      <c r="N428" s="108">
        <f t="shared" si="12"/>
        <v>0</v>
      </c>
      <c r="O428" s="108" t="e">
        <f>IF(D428="X",0,IF(E428="X",0,VLOOKUP(E428,'7'!$K$3:$L$16,2,FALSE)))</f>
        <v>#N/A</v>
      </c>
      <c r="P428" s="108" t="e">
        <f t="shared" si="13"/>
        <v>#N/A</v>
      </c>
    </row>
    <row r="429" spans="14:16">
      <c r="N429" s="108">
        <f t="shared" si="12"/>
        <v>0</v>
      </c>
      <c r="O429" s="108" t="e">
        <f>IF(D429="X",0,IF(E429="X",0,VLOOKUP(E429,'7'!$K$3:$L$16,2,FALSE)))</f>
        <v>#N/A</v>
      </c>
      <c r="P429" s="108" t="e">
        <f t="shared" si="13"/>
        <v>#N/A</v>
      </c>
    </row>
    <row r="430" spans="14:16">
      <c r="N430" s="108">
        <f t="shared" si="12"/>
        <v>0</v>
      </c>
      <c r="O430" s="108" t="e">
        <f>IF(D430="X",0,IF(E430="X",0,VLOOKUP(E430,'7'!$K$3:$L$16,2,FALSE)))</f>
        <v>#N/A</v>
      </c>
      <c r="P430" s="108" t="e">
        <f t="shared" si="13"/>
        <v>#N/A</v>
      </c>
    </row>
    <row r="431" spans="14:16">
      <c r="N431" s="108">
        <f t="shared" si="12"/>
        <v>0</v>
      </c>
      <c r="O431" s="108" t="e">
        <f>IF(D431="X",0,IF(E431="X",0,VLOOKUP(E431,'7'!$K$3:$L$16,2,FALSE)))</f>
        <v>#N/A</v>
      </c>
      <c r="P431" s="108" t="e">
        <f t="shared" si="13"/>
        <v>#N/A</v>
      </c>
    </row>
    <row r="432" spans="14:16">
      <c r="N432" s="108">
        <f t="shared" si="12"/>
        <v>0</v>
      </c>
      <c r="O432" s="108" t="e">
        <f>IF(D432="X",0,IF(E432="X",0,VLOOKUP(E432,'7'!$K$3:$L$16,2,FALSE)))</f>
        <v>#N/A</v>
      </c>
      <c r="P432" s="108" t="e">
        <f t="shared" si="13"/>
        <v>#N/A</v>
      </c>
    </row>
    <row r="433" spans="14:16">
      <c r="N433" s="108">
        <f t="shared" si="12"/>
        <v>0</v>
      </c>
      <c r="O433" s="108" t="e">
        <f>IF(D433="X",0,IF(E433="X",0,VLOOKUP(E433,'7'!$K$3:$L$16,2,FALSE)))</f>
        <v>#N/A</v>
      </c>
      <c r="P433" s="108" t="e">
        <f t="shared" si="13"/>
        <v>#N/A</v>
      </c>
    </row>
    <row r="434" spans="14:16">
      <c r="N434" s="108">
        <f t="shared" si="12"/>
        <v>0</v>
      </c>
      <c r="O434" s="108" t="e">
        <f>IF(D434="X",0,IF(E434="X",0,VLOOKUP(E434,'7'!$K$3:$L$16,2,FALSE)))</f>
        <v>#N/A</v>
      </c>
      <c r="P434" s="108" t="e">
        <f t="shared" si="13"/>
        <v>#N/A</v>
      </c>
    </row>
    <row r="435" spans="14:16">
      <c r="N435" s="108">
        <f t="shared" si="12"/>
        <v>0</v>
      </c>
      <c r="O435" s="108" t="e">
        <f>IF(D435="X",0,IF(E435="X",0,VLOOKUP(E435,'7'!$K$3:$L$16,2,FALSE)))</f>
        <v>#N/A</v>
      </c>
      <c r="P435" s="108" t="e">
        <f t="shared" si="13"/>
        <v>#N/A</v>
      </c>
    </row>
    <row r="436" spans="14:16">
      <c r="N436" s="108">
        <f t="shared" si="12"/>
        <v>0</v>
      </c>
      <c r="O436" s="108" t="e">
        <f>IF(D436="X",0,IF(E436="X",0,VLOOKUP(E436,'7'!$K$3:$L$16,2,FALSE)))</f>
        <v>#N/A</v>
      </c>
      <c r="P436" s="108" t="e">
        <f t="shared" si="13"/>
        <v>#N/A</v>
      </c>
    </row>
    <row r="437" spans="14:16">
      <c r="N437" s="108">
        <f t="shared" si="12"/>
        <v>0</v>
      </c>
      <c r="O437" s="108" t="e">
        <f>IF(D437="X",0,IF(E437="X",0,VLOOKUP(E437,'7'!$K$3:$L$16,2,FALSE)))</f>
        <v>#N/A</v>
      </c>
      <c r="P437" s="108" t="e">
        <f t="shared" si="13"/>
        <v>#N/A</v>
      </c>
    </row>
    <row r="438" spans="14:16">
      <c r="N438" s="108">
        <f t="shared" si="12"/>
        <v>0</v>
      </c>
      <c r="O438" s="108" t="e">
        <f>IF(D438="X",0,IF(E438="X",0,VLOOKUP(E438,'7'!$K$3:$L$16,2,FALSE)))</f>
        <v>#N/A</v>
      </c>
      <c r="P438" s="108" t="e">
        <f t="shared" si="13"/>
        <v>#N/A</v>
      </c>
    </row>
    <row r="439" spans="14:16">
      <c r="N439" s="108">
        <f t="shared" si="12"/>
        <v>0</v>
      </c>
      <c r="O439" s="108" t="e">
        <f>IF(D439="X",0,IF(E439="X",0,VLOOKUP(E439,'7'!$K$3:$L$16,2,FALSE)))</f>
        <v>#N/A</v>
      </c>
      <c r="P439" s="108" t="e">
        <f t="shared" si="13"/>
        <v>#N/A</v>
      </c>
    </row>
    <row r="440" spans="14:16">
      <c r="N440" s="108">
        <f t="shared" si="12"/>
        <v>0</v>
      </c>
      <c r="O440" s="108" t="e">
        <f>IF(D440="X",0,IF(E440="X",0,VLOOKUP(E440,'7'!$K$3:$L$16,2,FALSE)))</f>
        <v>#N/A</v>
      </c>
      <c r="P440" s="108" t="e">
        <f t="shared" si="13"/>
        <v>#N/A</v>
      </c>
    </row>
    <row r="441" spans="14:16">
      <c r="N441" s="108">
        <f t="shared" si="12"/>
        <v>0</v>
      </c>
      <c r="O441" s="108" t="e">
        <f>IF(D441="X",0,IF(E441="X",0,VLOOKUP(E441,'7'!$K$3:$L$16,2,FALSE)))</f>
        <v>#N/A</v>
      </c>
      <c r="P441" s="108" t="e">
        <f t="shared" si="13"/>
        <v>#N/A</v>
      </c>
    </row>
    <row r="442" spans="14:16">
      <c r="N442" s="108">
        <f t="shared" si="12"/>
        <v>0</v>
      </c>
      <c r="O442" s="108" t="e">
        <f>IF(D442="X",0,IF(E442="X",0,VLOOKUP(E442,'7'!$K$3:$L$16,2,FALSE)))</f>
        <v>#N/A</v>
      </c>
      <c r="P442" s="108" t="e">
        <f t="shared" si="13"/>
        <v>#N/A</v>
      </c>
    </row>
    <row r="443" spans="14:16">
      <c r="N443" s="108">
        <f t="shared" si="12"/>
        <v>0</v>
      </c>
      <c r="O443" s="108" t="e">
        <f>IF(D443="X",0,IF(E443="X",0,VLOOKUP(E443,'7'!$K$3:$L$16,2,FALSE)))</f>
        <v>#N/A</v>
      </c>
      <c r="P443" s="108" t="e">
        <f t="shared" si="13"/>
        <v>#N/A</v>
      </c>
    </row>
    <row r="444" spans="14:16">
      <c r="N444" s="108">
        <f t="shared" si="12"/>
        <v>0</v>
      </c>
      <c r="O444" s="108" t="e">
        <f>IF(D444="X",0,IF(E444="X",0,VLOOKUP(E444,'7'!$K$3:$L$16,2,FALSE)))</f>
        <v>#N/A</v>
      </c>
      <c r="P444" s="108" t="e">
        <f t="shared" si="13"/>
        <v>#N/A</v>
      </c>
    </row>
    <row r="445" spans="14:16">
      <c r="N445" s="108">
        <f t="shared" si="12"/>
        <v>0</v>
      </c>
      <c r="O445" s="108" t="e">
        <f>IF(D445="X",0,IF(E445="X",0,VLOOKUP(E445,'7'!$K$3:$L$16,2,FALSE)))</f>
        <v>#N/A</v>
      </c>
      <c r="P445" s="108" t="e">
        <f t="shared" si="13"/>
        <v>#N/A</v>
      </c>
    </row>
    <row r="446" spans="14:16">
      <c r="N446" s="108">
        <f t="shared" si="12"/>
        <v>0</v>
      </c>
      <c r="O446" s="108" t="e">
        <f>IF(D446="X",0,IF(E446="X",0,VLOOKUP(E446,'7'!$K$3:$L$16,2,FALSE)))</f>
        <v>#N/A</v>
      </c>
      <c r="P446" s="108" t="e">
        <f t="shared" si="13"/>
        <v>#N/A</v>
      </c>
    </row>
    <row r="447" spans="14:16">
      <c r="N447" s="108">
        <f t="shared" si="12"/>
        <v>0</v>
      </c>
      <c r="O447" s="108" t="e">
        <f>IF(D447="X",0,IF(E447="X",0,VLOOKUP(E447,'7'!$K$3:$L$16,2,FALSE)))</f>
        <v>#N/A</v>
      </c>
      <c r="P447" s="108" t="e">
        <f t="shared" si="13"/>
        <v>#N/A</v>
      </c>
    </row>
    <row r="448" spans="14:16">
      <c r="N448" s="108">
        <f t="shared" si="12"/>
        <v>0</v>
      </c>
      <c r="O448" s="108" t="e">
        <f>IF(D448="X",0,IF(E448="X",0,VLOOKUP(E448,'7'!$K$3:$L$16,2,FALSE)))</f>
        <v>#N/A</v>
      </c>
      <c r="P448" s="108" t="e">
        <f t="shared" si="13"/>
        <v>#N/A</v>
      </c>
    </row>
    <row r="449" spans="14:16">
      <c r="N449" s="108">
        <f t="shared" si="12"/>
        <v>0</v>
      </c>
      <c r="O449" s="108" t="e">
        <f>IF(D449="X",0,IF(E449="X",0,VLOOKUP(E449,'7'!$K$3:$L$16,2,FALSE)))</f>
        <v>#N/A</v>
      </c>
      <c r="P449" s="108" t="e">
        <f t="shared" si="13"/>
        <v>#N/A</v>
      </c>
    </row>
    <row r="450" spans="14:16">
      <c r="N450" s="108">
        <f t="shared" si="12"/>
        <v>0</v>
      </c>
      <c r="O450" s="108" t="e">
        <f>IF(D450="X",0,IF(E450="X",0,VLOOKUP(E450,'7'!$K$3:$L$16,2,FALSE)))</f>
        <v>#N/A</v>
      </c>
      <c r="P450" s="108" t="e">
        <f t="shared" si="13"/>
        <v>#N/A</v>
      </c>
    </row>
    <row r="451" spans="14:16">
      <c r="N451" s="108">
        <f t="shared" si="12"/>
        <v>0</v>
      </c>
      <c r="O451" s="108" t="e">
        <f>IF(D451="X",0,IF(E451="X",0,VLOOKUP(E451,'7'!$K$3:$L$16,2,FALSE)))</f>
        <v>#N/A</v>
      </c>
      <c r="P451" s="108" t="e">
        <f t="shared" si="13"/>
        <v>#N/A</v>
      </c>
    </row>
    <row r="452" spans="14:16">
      <c r="N452" s="108">
        <f t="shared" ref="N452:N494" si="14">SUM(F452:M452)</f>
        <v>0</v>
      </c>
      <c r="O452" s="108" t="e">
        <f>IF(D452="X",0,IF(E452="X",0,VLOOKUP(E452,'7'!$K$3:$L$16,2,FALSE)))</f>
        <v>#N/A</v>
      </c>
      <c r="P452" s="108" t="e">
        <f t="shared" ref="P452:P494" si="15">N452*O452</f>
        <v>#N/A</v>
      </c>
    </row>
    <row r="453" spans="14:16">
      <c r="N453" s="108">
        <f t="shared" si="14"/>
        <v>0</v>
      </c>
      <c r="O453" s="108" t="e">
        <f>IF(D453="X",0,IF(E453="X",0,VLOOKUP(E453,'7'!$K$3:$L$16,2,FALSE)))</f>
        <v>#N/A</v>
      </c>
      <c r="P453" s="108" t="e">
        <f t="shared" si="15"/>
        <v>#N/A</v>
      </c>
    </row>
    <row r="454" spans="14:16">
      <c r="N454" s="108">
        <f t="shared" si="14"/>
        <v>0</v>
      </c>
      <c r="O454" s="108" t="e">
        <f>IF(D454="X",0,IF(E454="X",0,VLOOKUP(E454,'7'!$K$3:$L$16,2,FALSE)))</f>
        <v>#N/A</v>
      </c>
      <c r="P454" s="108" t="e">
        <f t="shared" si="15"/>
        <v>#N/A</v>
      </c>
    </row>
    <row r="455" spans="14:16">
      <c r="N455" s="108">
        <f t="shared" si="14"/>
        <v>0</v>
      </c>
      <c r="O455" s="108" t="e">
        <f>IF(D455="X",0,IF(E455="X",0,VLOOKUP(E455,'7'!$K$3:$L$16,2,FALSE)))</f>
        <v>#N/A</v>
      </c>
      <c r="P455" s="108" t="e">
        <f t="shared" si="15"/>
        <v>#N/A</v>
      </c>
    </row>
    <row r="456" spans="14:16">
      <c r="N456" s="108">
        <f t="shared" si="14"/>
        <v>0</v>
      </c>
      <c r="O456" s="108" t="e">
        <f>IF(D456="X",0,IF(E456="X",0,VLOOKUP(E456,'7'!$K$3:$L$16,2,FALSE)))</f>
        <v>#N/A</v>
      </c>
      <c r="P456" s="108" t="e">
        <f t="shared" si="15"/>
        <v>#N/A</v>
      </c>
    </row>
    <row r="457" spans="14:16">
      <c r="N457" s="108">
        <f t="shared" si="14"/>
        <v>0</v>
      </c>
      <c r="O457" s="108" t="e">
        <f>IF(D457="X",0,IF(E457="X",0,VLOOKUP(E457,'7'!$K$3:$L$16,2,FALSE)))</f>
        <v>#N/A</v>
      </c>
      <c r="P457" s="108" t="e">
        <f t="shared" si="15"/>
        <v>#N/A</v>
      </c>
    </row>
    <row r="458" spans="14:16">
      <c r="N458" s="108">
        <f t="shared" si="14"/>
        <v>0</v>
      </c>
      <c r="O458" s="108" t="e">
        <f>IF(D458="X",0,IF(E458="X",0,VLOOKUP(E458,'7'!$K$3:$L$16,2,FALSE)))</f>
        <v>#N/A</v>
      </c>
      <c r="P458" s="108" t="e">
        <f t="shared" si="15"/>
        <v>#N/A</v>
      </c>
    </row>
    <row r="459" spans="14:16">
      <c r="N459" s="108">
        <f t="shared" si="14"/>
        <v>0</v>
      </c>
      <c r="O459" s="108" t="e">
        <f>IF(D459="X",0,IF(E459="X",0,VLOOKUP(E459,'7'!$K$3:$L$16,2,FALSE)))</f>
        <v>#N/A</v>
      </c>
      <c r="P459" s="108" t="e">
        <f t="shared" si="15"/>
        <v>#N/A</v>
      </c>
    </row>
    <row r="460" spans="14:16">
      <c r="N460" s="108">
        <f t="shared" si="14"/>
        <v>0</v>
      </c>
      <c r="O460" s="108" t="e">
        <f>IF(D460="X",0,IF(E460="X",0,VLOOKUP(E460,'7'!$K$3:$L$16,2,FALSE)))</f>
        <v>#N/A</v>
      </c>
      <c r="P460" s="108" t="e">
        <f t="shared" si="15"/>
        <v>#N/A</v>
      </c>
    </row>
    <row r="461" spans="14:16">
      <c r="N461" s="108">
        <f t="shared" si="14"/>
        <v>0</v>
      </c>
      <c r="O461" s="108" t="e">
        <f>IF(D461="X",0,IF(E461="X",0,VLOOKUP(E461,'7'!$K$3:$L$16,2,FALSE)))</f>
        <v>#N/A</v>
      </c>
      <c r="P461" s="108" t="e">
        <f t="shared" si="15"/>
        <v>#N/A</v>
      </c>
    </row>
    <row r="462" spans="14:16">
      <c r="N462" s="108">
        <f t="shared" si="14"/>
        <v>0</v>
      </c>
      <c r="O462" s="108" t="e">
        <f>IF(D462="X",0,IF(E462="X",0,VLOOKUP(E462,'7'!$K$3:$L$16,2,FALSE)))</f>
        <v>#N/A</v>
      </c>
      <c r="P462" s="108" t="e">
        <f t="shared" si="15"/>
        <v>#N/A</v>
      </c>
    </row>
    <row r="463" spans="14:16">
      <c r="N463" s="108">
        <f t="shared" si="14"/>
        <v>0</v>
      </c>
      <c r="O463" s="108" t="e">
        <f>IF(D463="X",0,IF(E463="X",0,VLOOKUP(E463,'7'!$K$3:$L$16,2,FALSE)))</f>
        <v>#N/A</v>
      </c>
      <c r="P463" s="108" t="e">
        <f t="shared" si="15"/>
        <v>#N/A</v>
      </c>
    </row>
    <row r="464" spans="14:16">
      <c r="N464" s="108">
        <f t="shared" si="14"/>
        <v>0</v>
      </c>
      <c r="O464" s="108" t="e">
        <f>IF(D464="X",0,IF(E464="X",0,VLOOKUP(E464,'7'!$K$3:$L$16,2,FALSE)))</f>
        <v>#N/A</v>
      </c>
      <c r="P464" s="108" t="e">
        <f t="shared" si="15"/>
        <v>#N/A</v>
      </c>
    </row>
    <row r="465" spans="14:16">
      <c r="N465" s="108">
        <f t="shared" si="14"/>
        <v>0</v>
      </c>
      <c r="O465" s="108" t="e">
        <f>IF(D465="X",0,IF(E465="X",0,VLOOKUP(E465,'7'!$K$3:$L$16,2,FALSE)))</f>
        <v>#N/A</v>
      </c>
      <c r="P465" s="108" t="e">
        <f t="shared" si="15"/>
        <v>#N/A</v>
      </c>
    </row>
    <row r="466" spans="14:16">
      <c r="N466" s="108">
        <f t="shared" si="14"/>
        <v>0</v>
      </c>
      <c r="O466" s="108" t="e">
        <f>IF(D466="X",0,IF(E466="X",0,VLOOKUP(E466,'7'!$K$3:$L$16,2,FALSE)))</f>
        <v>#N/A</v>
      </c>
      <c r="P466" s="108" t="e">
        <f t="shared" si="15"/>
        <v>#N/A</v>
      </c>
    </row>
    <row r="467" spans="14:16">
      <c r="N467" s="108">
        <f t="shared" si="14"/>
        <v>0</v>
      </c>
      <c r="O467" s="108" t="e">
        <f>IF(D467="X",0,IF(E467="X",0,VLOOKUP(E467,'7'!$K$3:$L$16,2,FALSE)))</f>
        <v>#N/A</v>
      </c>
      <c r="P467" s="108" t="e">
        <f t="shared" si="15"/>
        <v>#N/A</v>
      </c>
    </row>
    <row r="468" spans="14:16">
      <c r="N468" s="108">
        <f t="shared" si="14"/>
        <v>0</v>
      </c>
      <c r="O468" s="108" t="e">
        <f>IF(D468="X",0,IF(E468="X",0,VLOOKUP(E468,'7'!$K$3:$L$16,2,FALSE)))</f>
        <v>#N/A</v>
      </c>
      <c r="P468" s="108" t="e">
        <f t="shared" si="15"/>
        <v>#N/A</v>
      </c>
    </row>
    <row r="469" spans="14:16">
      <c r="N469" s="108">
        <f t="shared" si="14"/>
        <v>0</v>
      </c>
      <c r="O469" s="108" t="e">
        <f>IF(D469="X",0,IF(E469="X",0,VLOOKUP(E469,'7'!$K$3:$L$16,2,FALSE)))</f>
        <v>#N/A</v>
      </c>
      <c r="P469" s="108" t="e">
        <f t="shared" si="15"/>
        <v>#N/A</v>
      </c>
    </row>
    <row r="470" spans="14:16">
      <c r="N470" s="108">
        <f t="shared" si="14"/>
        <v>0</v>
      </c>
      <c r="O470" s="108" t="e">
        <f>IF(D470="X",0,IF(E470="X",0,VLOOKUP(E470,'7'!$K$3:$L$16,2,FALSE)))</f>
        <v>#N/A</v>
      </c>
      <c r="P470" s="108" t="e">
        <f t="shared" si="15"/>
        <v>#N/A</v>
      </c>
    </row>
    <row r="471" spans="14:16">
      <c r="N471" s="108">
        <f t="shared" si="14"/>
        <v>0</v>
      </c>
      <c r="O471" s="108" t="e">
        <f>IF(D471="X",0,IF(E471="X",0,VLOOKUP(E471,'7'!$K$3:$L$16,2,FALSE)))</f>
        <v>#N/A</v>
      </c>
      <c r="P471" s="108" t="e">
        <f t="shared" si="15"/>
        <v>#N/A</v>
      </c>
    </row>
    <row r="472" spans="14:16">
      <c r="N472" s="108">
        <f t="shared" si="14"/>
        <v>0</v>
      </c>
      <c r="O472" s="108" t="e">
        <f>IF(D472="X",0,IF(E472="X",0,VLOOKUP(E472,'7'!$K$3:$L$16,2,FALSE)))</f>
        <v>#N/A</v>
      </c>
      <c r="P472" s="108" t="e">
        <f t="shared" si="15"/>
        <v>#N/A</v>
      </c>
    </row>
    <row r="473" spans="14:16">
      <c r="N473" s="108">
        <f t="shared" si="14"/>
        <v>0</v>
      </c>
      <c r="O473" s="108" t="e">
        <f>IF(D473="X",0,IF(E473="X",0,VLOOKUP(E473,'7'!$K$3:$L$16,2,FALSE)))</f>
        <v>#N/A</v>
      </c>
      <c r="P473" s="108" t="e">
        <f t="shared" si="15"/>
        <v>#N/A</v>
      </c>
    </row>
    <row r="474" spans="14:16">
      <c r="N474" s="108">
        <f t="shared" si="14"/>
        <v>0</v>
      </c>
      <c r="O474" s="108" t="e">
        <f>IF(D474="X",0,IF(E474="X",0,VLOOKUP(E474,'7'!$K$3:$L$16,2,FALSE)))</f>
        <v>#N/A</v>
      </c>
      <c r="P474" s="108" t="e">
        <f t="shared" si="15"/>
        <v>#N/A</v>
      </c>
    </row>
    <row r="475" spans="14:16">
      <c r="N475" s="108">
        <f t="shared" si="14"/>
        <v>0</v>
      </c>
      <c r="O475" s="108" t="e">
        <f>IF(D475="X",0,IF(E475="X",0,VLOOKUP(E475,'7'!$K$3:$L$16,2,FALSE)))</f>
        <v>#N/A</v>
      </c>
      <c r="P475" s="108" t="e">
        <f t="shared" si="15"/>
        <v>#N/A</v>
      </c>
    </row>
    <row r="476" spans="14:16">
      <c r="N476" s="108">
        <f t="shared" si="14"/>
        <v>0</v>
      </c>
      <c r="O476" s="108" t="e">
        <f>IF(D476="X",0,IF(E476="X",0,VLOOKUP(E476,'7'!$K$3:$L$16,2,FALSE)))</f>
        <v>#N/A</v>
      </c>
      <c r="P476" s="108" t="e">
        <f t="shared" si="15"/>
        <v>#N/A</v>
      </c>
    </row>
    <row r="477" spans="14:16">
      <c r="N477" s="108">
        <f t="shared" si="14"/>
        <v>0</v>
      </c>
      <c r="O477" s="108" t="e">
        <f>IF(D477="X",0,IF(E477="X",0,VLOOKUP(E477,'7'!$K$3:$L$16,2,FALSE)))</f>
        <v>#N/A</v>
      </c>
      <c r="P477" s="108" t="e">
        <f t="shared" si="15"/>
        <v>#N/A</v>
      </c>
    </row>
    <row r="478" spans="14:16">
      <c r="N478" s="108">
        <f t="shared" si="14"/>
        <v>0</v>
      </c>
      <c r="O478" s="108" t="e">
        <f>IF(D478="X",0,IF(E478="X",0,VLOOKUP(E478,'7'!$K$3:$L$16,2,FALSE)))</f>
        <v>#N/A</v>
      </c>
      <c r="P478" s="108" t="e">
        <f t="shared" si="15"/>
        <v>#N/A</v>
      </c>
    </row>
    <row r="479" spans="14:16">
      <c r="N479" s="108">
        <f t="shared" si="14"/>
        <v>0</v>
      </c>
      <c r="O479" s="108" t="e">
        <f>IF(D479="X",0,IF(E479="X",0,VLOOKUP(E479,'7'!$K$3:$L$16,2,FALSE)))</f>
        <v>#N/A</v>
      </c>
      <c r="P479" s="108" t="e">
        <f t="shared" si="15"/>
        <v>#N/A</v>
      </c>
    </row>
    <row r="480" spans="14:16">
      <c r="N480" s="108">
        <f t="shared" si="14"/>
        <v>0</v>
      </c>
      <c r="O480" s="108" t="e">
        <f>IF(D480="X",0,IF(E480="X",0,VLOOKUP(E480,'7'!$K$3:$L$16,2,FALSE)))</f>
        <v>#N/A</v>
      </c>
      <c r="P480" s="108" t="e">
        <f t="shared" si="15"/>
        <v>#N/A</v>
      </c>
    </row>
    <row r="481" spans="3:23">
      <c r="N481" s="108">
        <f t="shared" si="14"/>
        <v>0</v>
      </c>
      <c r="O481" s="108" t="e">
        <f>IF(D481="X",0,IF(E481="X",0,VLOOKUP(E481,'7'!$K$3:$L$16,2,FALSE)))</f>
        <v>#N/A</v>
      </c>
      <c r="P481" s="108" t="e">
        <f t="shared" si="15"/>
        <v>#N/A</v>
      </c>
    </row>
    <row r="482" spans="3:23">
      <c r="N482" s="108">
        <f t="shared" si="14"/>
        <v>0</v>
      </c>
      <c r="O482" s="108" t="e">
        <f>IF(D482="X",0,IF(E482="X",0,VLOOKUP(E482,'7'!$K$3:$L$16,2,FALSE)))</f>
        <v>#N/A</v>
      </c>
      <c r="P482" s="108" t="e">
        <f t="shared" si="15"/>
        <v>#N/A</v>
      </c>
    </row>
    <row r="483" spans="3:23">
      <c r="N483" s="108">
        <f t="shared" si="14"/>
        <v>0</v>
      </c>
      <c r="O483" s="108" t="e">
        <f>IF(D483="X",0,IF(E483="X",0,VLOOKUP(E483,'7'!$K$3:$L$16,2,FALSE)))</f>
        <v>#N/A</v>
      </c>
      <c r="P483" s="108" t="e">
        <f t="shared" si="15"/>
        <v>#N/A</v>
      </c>
    </row>
    <row r="484" spans="3:23">
      <c r="N484" s="108">
        <f t="shared" si="14"/>
        <v>0</v>
      </c>
      <c r="O484" s="108" t="e">
        <f>IF(D484="X",0,IF(E484="X",0,VLOOKUP(E484,'7'!$K$3:$L$16,2,FALSE)))</f>
        <v>#N/A</v>
      </c>
      <c r="P484" s="108" t="e">
        <f t="shared" si="15"/>
        <v>#N/A</v>
      </c>
    </row>
    <row r="485" spans="3:23">
      <c r="N485" s="108">
        <f t="shared" si="14"/>
        <v>0</v>
      </c>
      <c r="O485" s="108" t="e">
        <f>IF(D485="X",0,IF(E485="X",0,VLOOKUP(E485,'7'!$K$3:$L$16,2,FALSE)))</f>
        <v>#N/A</v>
      </c>
      <c r="P485" s="108" t="e">
        <f t="shared" si="15"/>
        <v>#N/A</v>
      </c>
    </row>
    <row r="486" spans="3:23">
      <c r="N486" s="108">
        <f t="shared" si="14"/>
        <v>0</v>
      </c>
      <c r="O486" s="108" t="e">
        <f>IF(D486="X",0,IF(E486="X",0,VLOOKUP(E486,'7'!$K$3:$L$16,2,FALSE)))</f>
        <v>#N/A</v>
      </c>
      <c r="P486" s="108" t="e">
        <f t="shared" si="15"/>
        <v>#N/A</v>
      </c>
    </row>
    <row r="487" spans="3:23">
      <c r="N487" s="108">
        <f t="shared" si="14"/>
        <v>0</v>
      </c>
      <c r="O487" s="108" t="e">
        <f>IF(D487="X",0,IF(E487="X",0,VLOOKUP(E487,'7'!$K$3:$L$16,2,FALSE)))</f>
        <v>#N/A</v>
      </c>
      <c r="P487" s="108" t="e">
        <f t="shared" si="15"/>
        <v>#N/A</v>
      </c>
    </row>
    <row r="488" spans="3:23">
      <c r="N488" s="108">
        <f t="shared" si="14"/>
        <v>0</v>
      </c>
      <c r="O488" s="108" t="e">
        <f>IF(D488="X",0,IF(E488="X",0,VLOOKUP(E488,'7'!$K$3:$L$16,2,FALSE)))</f>
        <v>#N/A</v>
      </c>
      <c r="P488" s="108" t="e">
        <f t="shared" si="15"/>
        <v>#N/A</v>
      </c>
    </row>
    <row r="489" spans="3:23">
      <c r="N489" s="108">
        <f t="shared" si="14"/>
        <v>0</v>
      </c>
      <c r="O489" s="108" t="e">
        <f>IF(D489="X",0,IF(E489="X",0,VLOOKUP(E489,'7'!$K$3:$L$16,2,FALSE)))</f>
        <v>#N/A</v>
      </c>
      <c r="P489" s="108" t="e">
        <f t="shared" si="15"/>
        <v>#N/A</v>
      </c>
    </row>
    <row r="490" spans="3:23">
      <c r="N490" s="108">
        <f t="shared" si="14"/>
        <v>0</v>
      </c>
      <c r="O490" s="108" t="e">
        <f>IF(D490="X",0,IF(E490="X",0,VLOOKUP(E490,'7'!$K$3:$L$16,2,FALSE)))</f>
        <v>#N/A</v>
      </c>
      <c r="P490" s="108" t="e">
        <f t="shared" si="15"/>
        <v>#N/A</v>
      </c>
    </row>
    <row r="491" spans="3:23">
      <c r="N491" s="108">
        <f t="shared" si="14"/>
        <v>0</v>
      </c>
      <c r="O491" s="108" t="e">
        <f>IF(D491="X",0,IF(E491="X",0,VLOOKUP(E491,'7'!$K$3:$L$16,2,FALSE)))</f>
        <v>#N/A</v>
      </c>
      <c r="P491" s="108" t="e">
        <f t="shared" si="15"/>
        <v>#N/A</v>
      </c>
    </row>
    <row r="492" spans="3:23">
      <c r="N492" s="108">
        <f t="shared" si="14"/>
        <v>0</v>
      </c>
      <c r="O492" s="108" t="e">
        <f>IF(D492="X",0,IF(E492="X",0,VLOOKUP(E492,'7'!$K$3:$L$16,2,FALSE)))</f>
        <v>#N/A</v>
      </c>
      <c r="P492" s="108" t="e">
        <f t="shared" si="15"/>
        <v>#N/A</v>
      </c>
    </row>
    <row r="493" spans="3:23">
      <c r="N493" s="108">
        <f t="shared" si="14"/>
        <v>0</v>
      </c>
      <c r="O493" s="108" t="e">
        <f>IF(D493="X",0,IF(E493="X",0,VLOOKUP(E493,'7'!$K$3:$L$16,2,FALSE)))</f>
        <v>#N/A</v>
      </c>
      <c r="P493" s="108" t="e">
        <f t="shared" si="15"/>
        <v>#N/A</v>
      </c>
    </row>
    <row r="494" spans="3:23">
      <c r="N494" s="108">
        <f t="shared" si="14"/>
        <v>0</v>
      </c>
      <c r="O494" s="108" t="e">
        <f>IF(D494="X",0,IF(E494="X",0,VLOOKUP(E494,'7'!$K$3:$L$16,2,FALSE)))</f>
        <v>#N/A</v>
      </c>
      <c r="P494" s="108" t="e">
        <f t="shared" si="15"/>
        <v>#N/A</v>
      </c>
    </row>
    <row r="495" spans="3:23" ht="15.75" thickBot="1">
      <c r="C495" s="109" t="s">
        <v>173</v>
      </c>
      <c r="D495" s="79"/>
      <c r="E495" s="79"/>
      <c r="F495" s="91">
        <f t="shared" ref="F495:M495" si="16">SUM(F4:F494)</f>
        <v>0</v>
      </c>
      <c r="G495" s="91">
        <f t="shared" si="16"/>
        <v>0</v>
      </c>
      <c r="H495" s="91">
        <f t="shared" si="16"/>
        <v>0</v>
      </c>
      <c r="I495" s="91">
        <f t="shared" si="16"/>
        <v>0</v>
      </c>
      <c r="J495" s="91">
        <f t="shared" si="16"/>
        <v>0</v>
      </c>
      <c r="K495" s="91">
        <f t="shared" si="16"/>
        <v>0</v>
      </c>
      <c r="L495" s="91">
        <f t="shared" si="16"/>
        <v>0</v>
      </c>
      <c r="M495" s="91">
        <f t="shared" si="16"/>
        <v>0</v>
      </c>
      <c r="Q495" s="79" t="s">
        <v>174</v>
      </c>
      <c r="R495" s="91">
        <f t="shared" ref="R495:W495" si="17">SUM(R4:R494)</f>
        <v>0</v>
      </c>
      <c r="S495" s="91">
        <f t="shared" si="17"/>
        <v>0</v>
      </c>
      <c r="T495" s="91">
        <f t="shared" si="17"/>
        <v>0</v>
      </c>
      <c r="U495" s="91">
        <f t="shared" si="17"/>
        <v>0</v>
      </c>
      <c r="V495" s="91">
        <f t="shared" si="17"/>
        <v>0</v>
      </c>
      <c r="W495" s="91">
        <f t="shared" si="17"/>
        <v>0</v>
      </c>
    </row>
    <row r="496" spans="3:23" ht="15.75" thickTop="1"/>
    <row r="498" spans="3:16">
      <c r="C498" s="80" t="s">
        <v>172</v>
      </c>
      <c r="F498" s="33"/>
      <c r="G498" s="33"/>
      <c r="H498" s="33"/>
      <c r="I498" s="33"/>
      <c r="J498" s="33"/>
      <c r="K498" s="33"/>
      <c r="L498" s="33"/>
      <c r="M498" s="33"/>
      <c r="N498" s="81" t="s">
        <v>186</v>
      </c>
      <c r="O498" s="33"/>
      <c r="P498" s="81" t="s">
        <v>177</v>
      </c>
    </row>
    <row r="499" spans="3:16">
      <c r="C499" s="81" t="str">
        <f>IF('7'!K3="", "Vrije categorie",'7'!K3)</f>
        <v>A</v>
      </c>
      <c r="F499" s="92" cm="1">
        <f t="array" ref="F499">SUMPRODUCT(--($E$4:$E$494=C499),--($D$4:$D$494=""),$F$4:$F$494)</f>
        <v>0</v>
      </c>
      <c r="G499" s="92" cm="1">
        <f t="array" ref="G499">SUMPRODUCT(--($E$4:$E$494=C499),--($D$4:$D$494=""),$G$4:$G$494)</f>
        <v>0</v>
      </c>
      <c r="H499" s="92" cm="1">
        <f t="array" ref="H499">SUMPRODUCT(--($E$4:$E$494=C499),--($D$4:$D$494=""),$H$4:$H$494)</f>
        <v>0</v>
      </c>
      <c r="I499" s="92" cm="1">
        <f t="array" ref="I499">SUMPRODUCT(--($E$4:$E$494=C499),--($D$4:$D$494=""),$I$4:$I$494)</f>
        <v>0</v>
      </c>
      <c r="J499" s="92" cm="1">
        <f t="array" ref="J499">SUMPRODUCT(--($E$4:$E$494=C499),--($D$4:$D$494=""),$J$4:$J$494)</f>
        <v>0</v>
      </c>
      <c r="K499" s="92" cm="1">
        <f t="array" ref="K499">SUMPRODUCT(--($E$4:$E$494=C499),--($D$4:$D$494=""),$K$4:$K$494)</f>
        <v>0</v>
      </c>
      <c r="L499" s="92" cm="1">
        <f t="array" ref="L499">SUMPRODUCT(--($E$4:$E$494=C499),--($D$4:$D$494=""),$L$4:$L$494)</f>
        <v>0</v>
      </c>
      <c r="M499" s="92" cm="1">
        <f t="array" ref="M499">SUMPRODUCT(--($E$4:$E$494=C499),--($D$4:$D$494=""),$M$4:$M$494)</f>
        <v>0</v>
      </c>
      <c r="N499" s="92">
        <f>SUM(F499:M499)</f>
        <v>0</v>
      </c>
      <c r="O499" s="81"/>
      <c r="P499" s="92" t="e" cm="1">
        <f t="array" ref="P499">SUMPRODUCT(--($E$4:$E$494=C499),--($D$4:$D$494=""),$P$4:$P$494)</f>
        <v>#N/A</v>
      </c>
    </row>
    <row r="500" spans="3:16">
      <c r="C500" s="81" t="str">
        <f>IF('7'!K4="", "Vrije categorie",'7'!K4)</f>
        <v>B</v>
      </c>
      <c r="F500" s="92" cm="1">
        <f t="array" ref="F500">SUMPRODUCT(--($E$4:$E$494=C500),--($D$4:$D$494=""),$F$4:$F$494)</f>
        <v>0</v>
      </c>
      <c r="G500" s="92" cm="1">
        <f t="array" ref="G500">SUMPRODUCT(--($E$4:$E$494=C500),--($D$4:$D$494=""),$G$4:$G$494)</f>
        <v>0</v>
      </c>
      <c r="H500" s="92" cm="1">
        <f t="array" ref="H500">SUMPRODUCT(--($E$4:$E$494=C500),--($D$4:$D$494=""),$H$4:$H$494)</f>
        <v>0</v>
      </c>
      <c r="I500" s="92" cm="1">
        <f t="array" ref="I500">SUMPRODUCT(--($E$4:$E$494=C500),--($D$4:$D$494=""),$I$4:$I$494)</f>
        <v>0</v>
      </c>
      <c r="J500" s="92" cm="1">
        <f t="array" ref="J500">SUMPRODUCT(--($E$4:$E$494=C500),--($D$4:$D$494=""),$J$4:$J$494)</f>
        <v>0</v>
      </c>
      <c r="K500" s="92" cm="1">
        <f t="array" ref="K500">SUMPRODUCT(--($E$4:$E$494=C500),--($D$4:$D$494=""),$K$4:$K$494)</f>
        <v>0</v>
      </c>
      <c r="L500" s="92" cm="1">
        <f t="array" ref="L500">SUMPRODUCT(--($E$4:$E$494=C500),--($D$4:$D$494=""),$L$4:$L$494)</f>
        <v>0</v>
      </c>
      <c r="M500" s="92" cm="1">
        <f t="array" ref="M500">SUMPRODUCT(--($E$4:$E$494=C500),--($D$4:$D$494=""),$M$4:$M$494)</f>
        <v>0</v>
      </c>
      <c r="N500" s="92">
        <f t="shared" ref="N500:N512" si="18">SUM(F500:M500)</f>
        <v>0</v>
      </c>
      <c r="O500" s="81"/>
      <c r="P500" s="92" t="e" cm="1">
        <f t="array" ref="P500">SUMPRODUCT(--($E$4:$E$494=C500),--($D$4:$D$494=""),$P$4:$P$494)</f>
        <v>#N/A</v>
      </c>
    </row>
    <row r="501" spans="3:16">
      <c r="C501" s="81" t="str">
        <f>IF('7'!K5="", "Vrije categorie",'7'!K5)</f>
        <v>C</v>
      </c>
      <c r="F501" s="92" cm="1">
        <f t="array" ref="F501">SUMPRODUCT(--($E$4:$E$494=C501),--($D$4:$D$494=""),$F$4:$F$494)</f>
        <v>0</v>
      </c>
      <c r="G501" s="92" cm="1">
        <f t="array" ref="G501">SUMPRODUCT(--($E$4:$E$494=C501),--($D$4:$D$494=""),$G$4:$G$494)</f>
        <v>0</v>
      </c>
      <c r="H501" s="92" cm="1">
        <f t="array" ref="H501">SUMPRODUCT(--($E$4:$E$494=C501),--($D$4:$D$494=""),$H$4:$H$494)</f>
        <v>0</v>
      </c>
      <c r="I501" s="92" cm="1">
        <f t="array" ref="I501">SUMPRODUCT(--($E$4:$E$494=C501),--($D$4:$D$494=""),$I$4:$I$494)</f>
        <v>0</v>
      </c>
      <c r="J501" s="92" cm="1">
        <f t="array" ref="J501">SUMPRODUCT(--($E$4:$E$494=C501),--($D$4:$D$494=""),$J$4:$J$494)</f>
        <v>0</v>
      </c>
      <c r="K501" s="92" cm="1">
        <f t="array" ref="K501">SUMPRODUCT(--($E$4:$E$494=C501),--($D$4:$D$494=""),$K$4:$K$494)</f>
        <v>0</v>
      </c>
      <c r="L501" s="92" cm="1">
        <f t="array" ref="L501">SUMPRODUCT(--($E$4:$E$494=C501),--($D$4:$D$494=""),$L$4:$L$494)</f>
        <v>0</v>
      </c>
      <c r="M501" s="92" cm="1">
        <f t="array" ref="M501">SUMPRODUCT(--($E$4:$E$494=C501),--($D$4:$D$494=""),$M$4:$M$494)</f>
        <v>0</v>
      </c>
      <c r="N501" s="92">
        <f t="shared" si="18"/>
        <v>0</v>
      </c>
      <c r="O501" s="81"/>
      <c r="P501" s="92" t="e" cm="1">
        <f t="array" ref="P501">SUMPRODUCT(--($E$4:$E$494=C501),--($D$4:$D$494=""),$P$4:$P$494)</f>
        <v>#N/A</v>
      </c>
    </row>
    <row r="502" spans="3:16">
      <c r="C502" s="81" t="str">
        <f>IF('7'!K6="", "Vrije categorie",'7'!K6)</f>
        <v>D</v>
      </c>
      <c r="F502" s="92" cm="1">
        <f t="array" ref="F502">SUMPRODUCT(--($E$4:$E$494=C502),--($D$4:$D$494=""),$F$4:$F$494)</f>
        <v>0</v>
      </c>
      <c r="G502" s="92" cm="1">
        <f t="array" ref="G502">SUMPRODUCT(--($E$4:$E$494=C502),--($D$4:$D$494=""),$G$4:$G$494)</f>
        <v>0</v>
      </c>
      <c r="H502" s="92" cm="1">
        <f t="array" ref="H502">SUMPRODUCT(--($E$4:$E$494=C502),--($D$4:$D$494=""),$H$4:$H$494)</f>
        <v>0</v>
      </c>
      <c r="I502" s="92" cm="1">
        <f t="array" ref="I502">SUMPRODUCT(--($E$4:$E$494=C502),--($D$4:$D$494=""),$I$4:$I$494)</f>
        <v>0</v>
      </c>
      <c r="J502" s="92" cm="1">
        <f t="array" ref="J502">SUMPRODUCT(--($E$4:$E$494=C502),--($D$4:$D$494=""),$J$4:$J$494)</f>
        <v>0</v>
      </c>
      <c r="K502" s="92" cm="1">
        <f t="array" ref="K502">SUMPRODUCT(--($E$4:$E$494=C502),--($D$4:$D$494=""),$K$4:$K$494)</f>
        <v>0</v>
      </c>
      <c r="L502" s="92" cm="1">
        <f t="array" ref="L502">SUMPRODUCT(--($E$4:$E$494=C502),--($D$4:$D$494=""),$L$4:$L$494)</f>
        <v>0</v>
      </c>
      <c r="M502" s="92" cm="1">
        <f t="array" ref="M502">SUMPRODUCT(--($E$4:$E$494=C502),--($D$4:$D$494=""),$M$4:$M$494)</f>
        <v>0</v>
      </c>
      <c r="N502" s="92">
        <f t="shared" si="18"/>
        <v>0</v>
      </c>
      <c r="O502" s="81"/>
      <c r="P502" s="92" t="e" cm="1">
        <f t="array" ref="P502">SUMPRODUCT(--($E$4:$E$494=C502),--($D$4:$D$494=""),$P$4:$P$494)</f>
        <v>#N/A</v>
      </c>
    </row>
    <row r="503" spans="3:16">
      <c r="C503" s="81" t="str">
        <f>IF('7'!K7="", "Vrije categorie",'7'!K7)</f>
        <v>E</v>
      </c>
      <c r="F503" s="92" cm="1">
        <f t="array" ref="F503">SUMPRODUCT(--($E$4:$E$494=C503),--($D$4:$D$494=""),$F$4:$F$494)</f>
        <v>0</v>
      </c>
      <c r="G503" s="92" cm="1">
        <f t="array" ref="G503">SUMPRODUCT(--($E$4:$E$494=C503),--($D$4:$D$494=""),$G$4:$G$494)</f>
        <v>0</v>
      </c>
      <c r="H503" s="92" cm="1">
        <f t="array" ref="H503">SUMPRODUCT(--($E$4:$E$494=C503),--($D$4:$D$494=""),$H$4:$H$494)</f>
        <v>0</v>
      </c>
      <c r="I503" s="92" cm="1">
        <f t="array" ref="I503">SUMPRODUCT(--($E$4:$E$494=C503),--($D$4:$D$494=""),$I$4:$I$494)</f>
        <v>0</v>
      </c>
      <c r="J503" s="92" cm="1">
        <f t="array" ref="J503">SUMPRODUCT(--($E$4:$E$494=C503),--($D$4:$D$494=""),$J$4:$J$494)</f>
        <v>0</v>
      </c>
      <c r="K503" s="92" cm="1">
        <f t="array" ref="K503">SUMPRODUCT(--($E$4:$E$494=C503),--($D$4:$D$494=""),$K$4:$K$494)</f>
        <v>0</v>
      </c>
      <c r="L503" s="92" cm="1">
        <f t="array" ref="L503">SUMPRODUCT(--($E$4:$E$494=C503),--($D$4:$D$494=""),$L$4:$L$494)</f>
        <v>0</v>
      </c>
      <c r="M503" s="92" cm="1">
        <f t="array" ref="M503">SUMPRODUCT(--($E$4:$E$494=C503),--($D$4:$D$494=""),$M$4:$M$494)</f>
        <v>0</v>
      </c>
      <c r="N503" s="92">
        <f t="shared" si="18"/>
        <v>0</v>
      </c>
      <c r="O503" s="81"/>
      <c r="P503" s="92" t="e" cm="1">
        <f t="array" ref="P503">SUMPRODUCT(--($E$4:$E$494=C503),--($D$4:$D$494=""),$P$4:$P$494)</f>
        <v>#N/A</v>
      </c>
    </row>
    <row r="504" spans="3:16">
      <c r="C504" s="81" t="str">
        <f>IF('7'!K8="", "Vrije categorie",'7'!K8)</f>
        <v>F</v>
      </c>
      <c r="F504" s="92" cm="1">
        <f t="array" ref="F504">SUMPRODUCT(--($E$4:$E$494=C504),--($D$4:$D$494=""),$F$4:$F$494)</f>
        <v>0</v>
      </c>
      <c r="G504" s="92" cm="1">
        <f t="array" ref="G504">SUMPRODUCT(--($E$4:$E$494=C504),--($D$4:$D$494=""),$G$4:$G$494)</f>
        <v>0</v>
      </c>
      <c r="H504" s="92" cm="1">
        <f t="array" ref="H504">SUMPRODUCT(--($E$4:$E$494=C504),--($D$4:$D$494=""),$H$4:$H$494)</f>
        <v>0</v>
      </c>
      <c r="I504" s="92" cm="1">
        <f t="array" ref="I504">SUMPRODUCT(--($E$4:$E$494=C504),--($D$4:$D$494=""),$I$4:$I$494)</f>
        <v>0</v>
      </c>
      <c r="J504" s="92" cm="1">
        <f t="array" ref="J504">SUMPRODUCT(--($E$4:$E$494=C504),--($D$4:$D$494=""),$J$4:$J$494)</f>
        <v>0</v>
      </c>
      <c r="K504" s="92" cm="1">
        <f t="array" ref="K504">SUMPRODUCT(--($E$4:$E$494=C504),--($D$4:$D$494=""),$K$4:$K$494)</f>
        <v>0</v>
      </c>
      <c r="L504" s="92" cm="1">
        <f t="array" ref="L504">SUMPRODUCT(--($E$4:$E$494=C504),--($D$4:$D$494=""),$L$4:$L$494)</f>
        <v>0</v>
      </c>
      <c r="M504" s="92" cm="1">
        <f t="array" ref="M504">SUMPRODUCT(--($E$4:$E$494=C504),--($D$4:$D$494=""),$M$4:$M$494)</f>
        <v>0</v>
      </c>
      <c r="N504" s="92">
        <f t="shared" si="18"/>
        <v>0</v>
      </c>
      <c r="O504" s="81"/>
      <c r="P504" s="92" t="e" cm="1">
        <f t="array" ref="P504">SUMPRODUCT(--($E$4:$E$494=C504),--($D$4:$D$494=""),$P$4:$P$494)</f>
        <v>#N/A</v>
      </c>
    </row>
    <row r="505" spans="3:16">
      <c r="C505" s="81" t="str">
        <f>IF('7'!K9="", "Vrije categorie",'7'!K9)</f>
        <v>G</v>
      </c>
      <c r="F505" s="92" cm="1">
        <f t="array" ref="F505">SUMPRODUCT(--($E$4:$E$494=C505),--($D$4:$D$494=""),$F$4:$F$494)</f>
        <v>0</v>
      </c>
      <c r="G505" s="92" cm="1">
        <f t="array" ref="G505">SUMPRODUCT(--($E$4:$E$494=C505),--($D$4:$D$494=""),$G$4:$G$494)</f>
        <v>0</v>
      </c>
      <c r="H505" s="92" cm="1">
        <f t="array" ref="H505">SUMPRODUCT(--($E$4:$E$494=C505),--($D$4:$D$494=""),$H$4:$H$494)</f>
        <v>0</v>
      </c>
      <c r="I505" s="92" cm="1">
        <f t="array" ref="I505">SUMPRODUCT(--($E$4:$E$494=C505),--($D$4:$D$494=""),$I$4:$I$494)</f>
        <v>0</v>
      </c>
      <c r="J505" s="92" cm="1">
        <f t="array" ref="J505">SUMPRODUCT(--($E$4:$E$494=C505),--($D$4:$D$494=""),$J$4:$J$494)</f>
        <v>0</v>
      </c>
      <c r="K505" s="92" cm="1">
        <f t="array" ref="K505">SUMPRODUCT(--($E$4:$E$494=C505),--($D$4:$D$494=""),$K$4:$K$494)</f>
        <v>0</v>
      </c>
      <c r="L505" s="92" cm="1">
        <f t="array" ref="L505">SUMPRODUCT(--($E$4:$E$494=C505),--($D$4:$D$494=""),$L$4:$L$494)</f>
        <v>0</v>
      </c>
      <c r="M505" s="92" cm="1">
        <f t="array" ref="M505">SUMPRODUCT(--($E$4:$E$494=C505),--($D$4:$D$494=""),$M$4:$M$494)</f>
        <v>0</v>
      </c>
      <c r="N505" s="92">
        <f t="shared" si="18"/>
        <v>0</v>
      </c>
      <c r="O505" s="81"/>
      <c r="P505" s="92" t="e" cm="1">
        <f t="array" ref="P505">SUMPRODUCT(--($E$4:$E$494=C505),--($D$4:$D$494=""),$P$4:$P$494)</f>
        <v>#N/A</v>
      </c>
    </row>
    <row r="506" spans="3:16">
      <c r="C506" s="81" t="str">
        <f>IF('7'!K10="", "Vrije categorie",'7'!K10)</f>
        <v>H</v>
      </c>
      <c r="F506" s="92" cm="1">
        <f t="array" ref="F506">SUMPRODUCT(--($E$4:$E$494=C506),--($D$4:$D$494=""),$F$4:$F$494)</f>
        <v>0</v>
      </c>
      <c r="G506" s="92" cm="1">
        <f t="array" ref="G506">SUMPRODUCT(--($E$4:$E$494=C506),--($D$4:$D$494=""),$G$4:$G$494)</f>
        <v>0</v>
      </c>
      <c r="H506" s="92" cm="1">
        <f t="array" ref="H506">SUMPRODUCT(--($E$4:$E$494=C506),--($D$4:$D$494=""),$H$4:$H$494)</f>
        <v>0</v>
      </c>
      <c r="I506" s="92" cm="1">
        <f t="array" ref="I506">SUMPRODUCT(--($E$4:$E$494=C506),--($D$4:$D$494=""),$I$4:$I$494)</f>
        <v>0</v>
      </c>
      <c r="J506" s="92" cm="1">
        <f t="array" ref="J506">SUMPRODUCT(--($E$4:$E$494=C506),--($D$4:$D$494=""),$J$4:$J$494)</f>
        <v>0</v>
      </c>
      <c r="K506" s="92" cm="1">
        <f t="array" ref="K506">SUMPRODUCT(--($E$4:$E$494=C506),--($D$4:$D$494=""),$K$4:$K$494)</f>
        <v>0</v>
      </c>
      <c r="L506" s="92" cm="1">
        <f t="array" ref="L506">SUMPRODUCT(--($E$4:$E$494=C506),--($D$4:$D$494=""),$L$4:$L$494)</f>
        <v>0</v>
      </c>
      <c r="M506" s="92" cm="1">
        <f t="array" ref="M506">SUMPRODUCT(--($E$4:$E$494=C506),--($D$4:$D$494=""),$M$4:$M$494)</f>
        <v>0</v>
      </c>
      <c r="N506" s="92">
        <f t="shared" si="18"/>
        <v>0</v>
      </c>
      <c r="O506" s="81"/>
      <c r="P506" s="92" t="e" cm="1">
        <f t="array" ref="P506">SUMPRODUCT(--($E$4:$E$494=C506),--($D$4:$D$494=""),$P$4:$P$494)</f>
        <v>#N/A</v>
      </c>
    </row>
    <row r="507" spans="3:16">
      <c r="C507" s="81" t="str">
        <f>IF('7'!K11="", "Vrije categorie",'7'!K11)</f>
        <v>I</v>
      </c>
      <c r="F507" s="92" cm="1">
        <f t="array" ref="F507">SUMPRODUCT(--($E$4:$E$494=C507),--($D$4:$D$494=""),$F$4:$F$494)</f>
        <v>0</v>
      </c>
      <c r="G507" s="92" cm="1">
        <f t="array" ref="G507">SUMPRODUCT(--($E$4:$E$494=C507),--($D$4:$D$494=""),$G$4:$G$494)</f>
        <v>0</v>
      </c>
      <c r="H507" s="92" cm="1">
        <f t="array" ref="H507">SUMPRODUCT(--($E$4:$E$494=C507),--($D$4:$D$494=""),$H$4:$H$494)</f>
        <v>0</v>
      </c>
      <c r="I507" s="92" cm="1">
        <f t="array" ref="I507">SUMPRODUCT(--($E$4:$E$494=C507),--($D$4:$D$494=""),$I$4:$I$494)</f>
        <v>0</v>
      </c>
      <c r="J507" s="92" cm="1">
        <f t="array" ref="J507">SUMPRODUCT(--($E$4:$E$494=C507),--($D$4:$D$494=""),$J$4:$J$494)</f>
        <v>0</v>
      </c>
      <c r="K507" s="92" cm="1">
        <f t="array" ref="K507">SUMPRODUCT(--($E$4:$E$494=C507),--($D$4:$D$494=""),$K$4:$K$494)</f>
        <v>0</v>
      </c>
      <c r="L507" s="92" cm="1">
        <f t="array" ref="L507">SUMPRODUCT(--($E$4:$E$494=C507),--($D$4:$D$494=""),$L$4:$L$494)</f>
        <v>0</v>
      </c>
      <c r="M507" s="92" cm="1">
        <f t="array" ref="M507">SUMPRODUCT(--($E$4:$E$494=C507),--($D$4:$D$494=""),$M$4:$M$494)</f>
        <v>0</v>
      </c>
      <c r="N507" s="92">
        <f t="shared" si="18"/>
        <v>0</v>
      </c>
      <c r="O507" s="81"/>
      <c r="P507" s="92" t="e" cm="1">
        <f t="array" ref="P507">SUMPRODUCT(--($E$4:$E$494=C507),--($D$4:$D$494=""),$P$4:$P$494)</f>
        <v>#N/A</v>
      </c>
    </row>
    <row r="508" spans="3:16">
      <c r="C508" s="81" t="str">
        <f>IF('7'!K12="", "Vrije categorie",'7'!K12)</f>
        <v>J</v>
      </c>
      <c r="F508" s="92" cm="1">
        <f t="array" ref="F508">SUMPRODUCT(--($E$4:$E$494=C508),--($D$4:$D$494=""),$F$4:$F$494)</f>
        <v>0</v>
      </c>
      <c r="G508" s="92" cm="1">
        <f t="array" ref="G508">SUMPRODUCT(--($E$4:$E$494=C508),--($D$4:$D$494=""),$G$4:$G$494)</f>
        <v>0</v>
      </c>
      <c r="H508" s="92" cm="1">
        <f t="array" ref="H508">SUMPRODUCT(--($E$4:$E$494=C508),--($D$4:$D$494=""),$H$4:$H$494)</f>
        <v>0</v>
      </c>
      <c r="I508" s="92" cm="1">
        <f t="array" ref="I508">SUMPRODUCT(--($E$4:$E$494=C508),--($D$4:$D$494=""),$I$4:$I$494)</f>
        <v>0</v>
      </c>
      <c r="J508" s="92" cm="1">
        <f t="array" ref="J508">SUMPRODUCT(--($E$4:$E$494=C508),--($D$4:$D$494=""),$J$4:$J$494)</f>
        <v>0</v>
      </c>
      <c r="K508" s="92" cm="1">
        <f t="array" ref="K508">SUMPRODUCT(--($E$4:$E$494=C508),--($D$4:$D$494=""),$K$4:$K$494)</f>
        <v>0</v>
      </c>
      <c r="L508" s="92" cm="1">
        <f t="array" ref="L508">SUMPRODUCT(--($E$4:$E$494=C508),--($D$4:$D$494=""),$L$4:$L$494)</f>
        <v>0</v>
      </c>
      <c r="M508" s="92" cm="1">
        <f t="array" ref="M508">SUMPRODUCT(--($E$4:$E$494=C508),--($D$4:$D$494=""),$M$4:$M$494)</f>
        <v>0</v>
      </c>
      <c r="N508" s="92">
        <f t="shared" si="18"/>
        <v>0</v>
      </c>
      <c r="O508" s="81"/>
      <c r="P508" s="92" t="e" cm="1">
        <f t="array" ref="P508">SUMPRODUCT(--($E$4:$E$494=C508),--($D$4:$D$494=""),$P$4:$P$494)</f>
        <v>#N/A</v>
      </c>
    </row>
    <row r="509" spans="3:16">
      <c r="C509" s="81" t="str">
        <f>IF('7'!K13="", "Vrije categorie",'7'!K13)</f>
        <v>K</v>
      </c>
      <c r="F509" s="92" cm="1">
        <f t="array" ref="F509">SUMPRODUCT(--($E$4:$E$494=C509),--($D$4:$D$494=""),$F$4:$F$494)</f>
        <v>0</v>
      </c>
      <c r="G509" s="92" cm="1">
        <f t="array" ref="G509">SUMPRODUCT(--($E$4:$E$494=C509),--($D$4:$D$494=""),$G$4:$G$494)</f>
        <v>0</v>
      </c>
      <c r="H509" s="92" cm="1">
        <f t="array" ref="H509">SUMPRODUCT(--($E$4:$E$494=C509),--($D$4:$D$494=""),$H$4:$H$494)</f>
        <v>0</v>
      </c>
      <c r="I509" s="92" cm="1">
        <f t="array" ref="I509">SUMPRODUCT(--($E$4:$E$494=C509),--($D$4:$D$494=""),$I$4:$I$494)</f>
        <v>0</v>
      </c>
      <c r="J509" s="92" cm="1">
        <f t="array" ref="J509">SUMPRODUCT(--($E$4:$E$494=C509),--($D$4:$D$494=""),$J$4:$J$494)</f>
        <v>0</v>
      </c>
      <c r="K509" s="92" cm="1">
        <f t="array" ref="K509">SUMPRODUCT(--($E$4:$E$494=C509),--($D$4:$D$494=""),$K$4:$K$494)</f>
        <v>0</v>
      </c>
      <c r="L509" s="92" cm="1">
        <f t="array" ref="L509">SUMPRODUCT(--($E$4:$E$494=C509),--($D$4:$D$494=""),$L$4:$L$494)</f>
        <v>0</v>
      </c>
      <c r="M509" s="92" cm="1">
        <f t="array" ref="M509">SUMPRODUCT(--($E$4:$E$494=C509),--($D$4:$D$494=""),$M$4:$M$494)</f>
        <v>0</v>
      </c>
      <c r="N509" s="92">
        <f t="shared" si="18"/>
        <v>0</v>
      </c>
      <c r="O509" s="81"/>
      <c r="P509" s="92" t="e" cm="1">
        <f t="array" ref="P509">SUMPRODUCT(--($E$4:$E$494=C509),--($D$4:$D$494=""),$P$4:$P$494)</f>
        <v>#N/A</v>
      </c>
    </row>
    <row r="510" spans="3:16">
      <c r="C510" s="81" t="str">
        <f>IF('7'!K14="", "Vrije categorie",'7'!K14)</f>
        <v>Vrije categorie</v>
      </c>
      <c r="F510" s="92" cm="1">
        <f t="array" ref="F510">SUMPRODUCT(--($E$4:$E$494=C510),--($D$4:$D$494=""),$F$4:$F$494)</f>
        <v>0</v>
      </c>
      <c r="G510" s="92" cm="1">
        <f t="array" ref="G510">SUMPRODUCT(--($E$4:$E$494=C510),--($D$4:$D$494=""),$G$4:$G$494)</f>
        <v>0</v>
      </c>
      <c r="H510" s="92" cm="1">
        <f t="array" ref="H510">SUMPRODUCT(--($E$4:$E$494=C510),--($D$4:$D$494=""),$H$4:$H$494)</f>
        <v>0</v>
      </c>
      <c r="I510" s="92" cm="1">
        <f t="array" ref="I510">SUMPRODUCT(--($E$4:$E$494=C510),--($D$4:$D$494=""),$I$4:$I$494)</f>
        <v>0</v>
      </c>
      <c r="J510" s="92" cm="1">
        <f t="array" ref="J510">SUMPRODUCT(--($E$4:$E$494=C510),--($D$4:$D$494=""),$J$4:$J$494)</f>
        <v>0</v>
      </c>
      <c r="K510" s="92" cm="1">
        <f t="array" ref="K510">SUMPRODUCT(--($E$4:$E$494=C510),--($D$4:$D$494=""),$K$4:$K$494)</f>
        <v>0</v>
      </c>
      <c r="L510" s="92" cm="1">
        <f t="array" ref="L510">SUMPRODUCT(--($E$4:$E$494=C510),--($D$4:$D$494=""),$L$4:$L$494)</f>
        <v>0</v>
      </c>
      <c r="M510" s="92" cm="1">
        <f t="array" ref="M510">SUMPRODUCT(--($E$4:$E$494=C510),--($D$4:$D$494=""),$M$4:$M$494)</f>
        <v>0</v>
      </c>
      <c r="N510" s="92">
        <f t="shared" si="18"/>
        <v>0</v>
      </c>
      <c r="O510" s="81"/>
      <c r="P510" s="92" t="e" cm="1">
        <f t="array" ref="P510">SUMPRODUCT(--($E$4:$E$494=C510),--($D$4:$D$494=""),$P$4:$P$494)</f>
        <v>#N/A</v>
      </c>
    </row>
    <row r="511" spans="3:16">
      <c r="C511" s="81" t="str">
        <f>IF('7'!K15="", "Vrije categorie",'7'!K15)</f>
        <v>Vrije categorie</v>
      </c>
      <c r="F511" s="92" cm="1">
        <f t="array" ref="F511">SUMPRODUCT(--($E$4:$E$494=C511),--($D$4:$D$494=""),$F$4:$F$494)</f>
        <v>0</v>
      </c>
      <c r="G511" s="92" cm="1">
        <f t="array" ref="G511">SUMPRODUCT(--($E$4:$E$494=C511),--($D$4:$D$494=""),$G$4:$G$494)</f>
        <v>0</v>
      </c>
      <c r="H511" s="92" cm="1">
        <f t="array" ref="H511">SUMPRODUCT(--($E$4:$E$494=C511),--($D$4:$D$494=""),$H$4:$H$494)</f>
        <v>0</v>
      </c>
      <c r="I511" s="92" cm="1">
        <f t="array" ref="I511">SUMPRODUCT(--($E$4:$E$494=C511),--($D$4:$D$494=""),$I$4:$I$494)</f>
        <v>0</v>
      </c>
      <c r="J511" s="92" cm="1">
        <f t="array" ref="J511">SUMPRODUCT(--($E$4:$E$494=C511),--($D$4:$D$494=""),$J$4:$J$494)</f>
        <v>0</v>
      </c>
      <c r="K511" s="92" cm="1">
        <f t="array" ref="K511">SUMPRODUCT(--($E$4:$E$494=C511),--($D$4:$D$494=""),$K$4:$K$494)</f>
        <v>0</v>
      </c>
      <c r="L511" s="92" cm="1">
        <f t="array" ref="L511">SUMPRODUCT(--($E$4:$E$494=C511),--($D$4:$D$494=""),$L$4:$L$494)</f>
        <v>0</v>
      </c>
      <c r="M511" s="92" cm="1">
        <f t="array" ref="M511">SUMPRODUCT(--($E$4:$E$494=C511),--($D$4:$D$494=""),$M$4:$M$494)</f>
        <v>0</v>
      </c>
      <c r="N511" s="92">
        <f t="shared" si="18"/>
        <v>0</v>
      </c>
      <c r="O511" s="81"/>
      <c r="P511" s="92" t="e" cm="1">
        <f t="array" ref="P511">SUMPRODUCT(--($E$4:$E$494=C511),--($D$4:$D$494=""),$P$4:$P$494)</f>
        <v>#N/A</v>
      </c>
    </row>
    <row r="512" spans="3:16" ht="15.75" thickBot="1">
      <c r="C512" s="94" t="s">
        <v>176</v>
      </c>
      <c r="D512" s="90"/>
      <c r="E512" s="90"/>
      <c r="F512" s="93">
        <f>SUM(F499:F511)</f>
        <v>0</v>
      </c>
      <c r="G512" s="93">
        <f t="shared" ref="G512:M512" si="19">SUM(G499:G511)</f>
        <v>0</v>
      </c>
      <c r="H512" s="93">
        <f t="shared" si="19"/>
        <v>0</v>
      </c>
      <c r="I512" s="93">
        <f t="shared" si="19"/>
        <v>0</v>
      </c>
      <c r="J512" s="93">
        <f t="shared" si="19"/>
        <v>0</v>
      </c>
      <c r="K512" s="93">
        <f t="shared" si="19"/>
        <v>0</v>
      </c>
      <c r="L512" s="93">
        <f t="shared" si="19"/>
        <v>0</v>
      </c>
      <c r="M512" s="93">
        <f t="shared" si="19"/>
        <v>0</v>
      </c>
      <c r="N512" s="93">
        <f t="shared" si="18"/>
        <v>0</v>
      </c>
      <c r="O512" s="93"/>
      <c r="P512" s="93" t="e">
        <f>SUM(P499:P511)</f>
        <v>#N/A</v>
      </c>
    </row>
    <row r="513" spans="3:16" ht="15.75" thickTop="1">
      <c r="C513" s="80"/>
      <c r="F513" s="33"/>
      <c r="G513" s="33"/>
      <c r="H513" s="33"/>
      <c r="I513" s="33"/>
      <c r="J513" s="33"/>
      <c r="K513" s="33"/>
      <c r="L513" s="33"/>
      <c r="M513" s="33"/>
      <c r="N513" s="33"/>
      <c r="O513" s="33"/>
      <c r="P513" s="33"/>
    </row>
    <row r="514" spans="3:16" ht="15.75" thickBot="1">
      <c r="C514" s="94" t="s">
        <v>175</v>
      </c>
      <c r="D514" s="90"/>
      <c r="E514" s="90"/>
      <c r="F514" s="93" cm="1">
        <f t="array" ref="F514">SUMPRODUCT(--($E$4:$E$494="X"),F4:F494)</f>
        <v>0</v>
      </c>
      <c r="G514" s="93" cm="1">
        <f t="array" ref="G514">SUMPRODUCT(--($E$4:$E$494="X"),G4:G494)</f>
        <v>0</v>
      </c>
      <c r="H514" s="93" cm="1">
        <f t="array" ref="H514">SUMPRODUCT(--($E$4:$E$494="X"),H4:H494)</f>
        <v>0</v>
      </c>
      <c r="I514" s="93" cm="1">
        <f t="array" ref="I514">SUMPRODUCT(--($E$4:$E$494="X"),I4:I494)</f>
        <v>0</v>
      </c>
      <c r="J514" s="93" cm="1">
        <f t="array" ref="J514">SUMPRODUCT(--($E$4:$E$494="X"),J4:J494)</f>
        <v>0</v>
      </c>
      <c r="K514" s="93" cm="1">
        <f t="array" ref="K514">SUMPRODUCT(--($E$4:$E$494="X"),K4:K494)</f>
        <v>0</v>
      </c>
      <c r="L514" s="93" cm="1">
        <f t="array" ref="L514">SUMPRODUCT(--($E$4:$E$494="X"),L4:L494)</f>
        <v>0</v>
      </c>
      <c r="M514" s="93" cm="1">
        <f t="array" ref="M514">SUMPRODUCT(--($E$4:$E$494="X"),M4:M494)</f>
        <v>0</v>
      </c>
      <c r="N514" s="33"/>
      <c r="O514" s="33"/>
      <c r="P514" s="33"/>
    </row>
    <row r="515" spans="3:16" ht="15.75" thickTop="1"/>
    <row r="517" spans="3:16">
      <c r="C517" s="95" t="s">
        <v>178</v>
      </c>
      <c r="D517" s="96"/>
      <c r="E517" s="96"/>
      <c r="F517" s="96"/>
      <c r="G517" s="96"/>
      <c r="H517" s="96"/>
      <c r="I517" s="96"/>
      <c r="J517" s="96"/>
      <c r="K517" s="96"/>
      <c r="L517" s="96"/>
      <c r="M517" s="96"/>
      <c r="N517" s="95" t="s">
        <v>186</v>
      </c>
    </row>
    <row r="518" spans="3:16">
      <c r="C518" s="95" t="str">
        <f>C499</f>
        <v>A</v>
      </c>
      <c r="D518" s="96"/>
      <c r="E518" s="96"/>
      <c r="F518" s="99" cm="1">
        <f t="array" ref="F518">SUMPRODUCT(--($E$4:$E$494=C518),--($D$4:$D$494="X"),$F$4:$F$494)</f>
        <v>0</v>
      </c>
      <c r="G518" s="99" cm="1">
        <f t="array" ref="G518">SUMPRODUCT(--($E$4:$E$494=C518),--($D$4:$D$494="X"),$G$4:$G$494)</f>
        <v>0</v>
      </c>
      <c r="H518" s="99" cm="1">
        <f t="array" ref="H518">SUMPRODUCT(--($E$4:$E$494=C518),--($D$4:$D$494="X"),$H$4:$H$494)</f>
        <v>0</v>
      </c>
      <c r="I518" s="99" cm="1">
        <f t="array" ref="I518">SUMPRODUCT(--($E$4:$E$494=C518),--($D$4:$D$494="X"),$I$4:$I$494)</f>
        <v>0</v>
      </c>
      <c r="J518" s="99" cm="1">
        <f t="array" ref="J518">SUMPRODUCT(--($E$4:$E$494=C518),--($D$4:$D$494="X"),$J$4:$J$494)</f>
        <v>0</v>
      </c>
      <c r="K518" s="99" cm="1">
        <f t="array" ref="K518">SUMPRODUCT(--($E$4:$E$494=C518),--($D$4:$D$494="X"),$K$4:$K$494)</f>
        <v>0</v>
      </c>
      <c r="L518" s="99" cm="1">
        <f t="array" ref="L518">SUMPRODUCT(--($E$4:$E$494=C518),--($D$4:$D$494="X"),$L$4:$L$494)</f>
        <v>0</v>
      </c>
      <c r="M518" s="99" cm="1">
        <f t="array" ref="M518">SUMPRODUCT(--($E$4:$E$494=C518),--($D$4:$D$494="X"),$M$4:$M$494)</f>
        <v>0</v>
      </c>
      <c r="N518" s="99">
        <f>SUM(F518:M518)</f>
        <v>0</v>
      </c>
    </row>
    <row r="519" spans="3:16">
      <c r="C519" s="95" t="str">
        <f t="shared" ref="C519:C530" si="20">C500</f>
        <v>B</v>
      </c>
      <c r="D519" s="96"/>
      <c r="E519" s="96"/>
      <c r="F519" s="99" cm="1">
        <f t="array" ref="F519">SUMPRODUCT(--($E$4:$E$494=C519),--($D$4:$D$494="X"),$F$4:$F$494)</f>
        <v>0</v>
      </c>
      <c r="G519" s="99" cm="1">
        <f t="array" ref="G519">SUMPRODUCT(--($E$4:$E$494=C519),--($D$4:$D$494="X"),$G$4:$G$494)</f>
        <v>0</v>
      </c>
      <c r="H519" s="99" cm="1">
        <f t="array" ref="H519">SUMPRODUCT(--($E$4:$E$494=C519),--($D$4:$D$494="X"),$H$4:$H$494)</f>
        <v>0</v>
      </c>
      <c r="I519" s="99" cm="1">
        <f t="array" ref="I519">SUMPRODUCT(--($E$4:$E$494=C519),--($D$4:$D$494="X"),$I$4:$I$494)</f>
        <v>0</v>
      </c>
      <c r="J519" s="99" cm="1">
        <f t="array" ref="J519">SUMPRODUCT(--($E$4:$E$494=C519),--($D$4:$D$494="X"),$J$4:$J$494)</f>
        <v>0</v>
      </c>
      <c r="K519" s="99" cm="1">
        <f t="array" ref="K519">SUMPRODUCT(--($E$4:$E$494=C519),--($D$4:$D$494="X"),$K$4:$K$494)</f>
        <v>0</v>
      </c>
      <c r="L519" s="99" cm="1">
        <f t="array" ref="L519">SUMPRODUCT(--($E$4:$E$494=C519),--($D$4:$D$494="X"),$L$4:$L$494)</f>
        <v>0</v>
      </c>
      <c r="M519" s="99" cm="1">
        <f t="array" ref="M519">SUMPRODUCT(--($E$4:$E$494=C519),--($D$4:$D$494="X"),$M$4:$M$494)</f>
        <v>0</v>
      </c>
      <c r="N519" s="99">
        <f t="shared" ref="N519:N530" si="21">SUM(F519:M519)</f>
        <v>0</v>
      </c>
    </row>
    <row r="520" spans="3:16">
      <c r="C520" s="95" t="str">
        <f t="shared" si="20"/>
        <v>C</v>
      </c>
      <c r="D520" s="96"/>
      <c r="E520" s="96"/>
      <c r="F520" s="99" cm="1">
        <f t="array" ref="F520">SUMPRODUCT(--($E$4:$E$494=C520),--($D$4:$D$494="X"),$F$4:$F$494)</f>
        <v>0</v>
      </c>
      <c r="G520" s="99" cm="1">
        <f t="array" ref="G520">SUMPRODUCT(--($E$4:$E$494=C520),--($D$4:$D$494="X"),$G$4:$G$494)</f>
        <v>0</v>
      </c>
      <c r="H520" s="99" cm="1">
        <f t="array" ref="H520">SUMPRODUCT(--($E$4:$E$494=C520),--($D$4:$D$494="X"),$H$4:$H$494)</f>
        <v>0</v>
      </c>
      <c r="I520" s="99" cm="1">
        <f t="array" ref="I520">SUMPRODUCT(--($E$4:$E$494=C520),--($D$4:$D$494="X"),$I$4:$I$494)</f>
        <v>0</v>
      </c>
      <c r="J520" s="99" cm="1">
        <f t="array" ref="J520">SUMPRODUCT(--($E$4:$E$494=C520),--($D$4:$D$494="X"),$J$4:$J$494)</f>
        <v>0</v>
      </c>
      <c r="K520" s="99" cm="1">
        <f t="array" ref="K520">SUMPRODUCT(--($E$4:$E$494=C520),--($D$4:$D$494="X"),$K$4:$K$494)</f>
        <v>0</v>
      </c>
      <c r="L520" s="99" cm="1">
        <f t="array" ref="L520">SUMPRODUCT(--($E$4:$E$494=C520),--($D$4:$D$494="X"),$L$4:$L$494)</f>
        <v>0</v>
      </c>
      <c r="M520" s="99" cm="1">
        <f t="array" ref="M520">SUMPRODUCT(--($E$4:$E$494=C520),--($D$4:$D$494="X"),$M$4:$M$494)</f>
        <v>0</v>
      </c>
      <c r="N520" s="99">
        <f t="shared" si="21"/>
        <v>0</v>
      </c>
    </row>
    <row r="521" spans="3:16">
      <c r="C521" s="95" t="str">
        <f t="shared" si="20"/>
        <v>D</v>
      </c>
      <c r="D521" s="96"/>
      <c r="E521" s="96"/>
      <c r="F521" s="99" cm="1">
        <f t="array" ref="F521">SUMPRODUCT(--($E$4:$E$494=C521),--($D$4:$D$494="X"),$F$4:$F$494)</f>
        <v>0</v>
      </c>
      <c r="G521" s="99" cm="1">
        <f t="array" ref="G521">SUMPRODUCT(--($E$4:$E$494=C521),--($D$4:$D$494="X"),$G$4:$G$494)</f>
        <v>0</v>
      </c>
      <c r="H521" s="99" cm="1">
        <f t="array" ref="H521">SUMPRODUCT(--($E$4:$E$494=C521),--($D$4:$D$494="X"),$H$4:$H$494)</f>
        <v>0</v>
      </c>
      <c r="I521" s="99" cm="1">
        <f t="array" ref="I521">SUMPRODUCT(--($E$4:$E$494=C521),--($D$4:$D$494="X"),$I$4:$I$494)</f>
        <v>0</v>
      </c>
      <c r="J521" s="99" cm="1">
        <f t="array" ref="J521">SUMPRODUCT(--($E$4:$E$494=C521),--($D$4:$D$494="X"),$J$4:$J$494)</f>
        <v>0</v>
      </c>
      <c r="K521" s="99" cm="1">
        <f t="array" ref="K521">SUMPRODUCT(--($E$4:$E$494=C521),--($D$4:$D$494="X"),$K$4:$K$494)</f>
        <v>0</v>
      </c>
      <c r="L521" s="99" cm="1">
        <f t="array" ref="L521">SUMPRODUCT(--($E$4:$E$494=C521),--($D$4:$D$494="X"),$L$4:$L$494)</f>
        <v>0</v>
      </c>
      <c r="M521" s="99" cm="1">
        <f t="array" ref="M521">SUMPRODUCT(--($E$4:$E$494=C521),--($D$4:$D$494="X"),$M$4:$M$494)</f>
        <v>0</v>
      </c>
      <c r="N521" s="99">
        <f t="shared" si="21"/>
        <v>0</v>
      </c>
    </row>
    <row r="522" spans="3:16">
      <c r="C522" s="95" t="str">
        <f t="shared" si="20"/>
        <v>E</v>
      </c>
      <c r="D522" s="96"/>
      <c r="E522" s="96"/>
      <c r="F522" s="99" cm="1">
        <f t="array" ref="F522">SUMPRODUCT(--($E$4:$E$494=C522),--($D$4:$D$494="X"),$F$4:$F$494)</f>
        <v>0</v>
      </c>
      <c r="G522" s="99" cm="1">
        <f t="array" ref="G522">SUMPRODUCT(--($E$4:$E$494=C522),--($D$4:$D$494="X"),$G$4:$G$494)</f>
        <v>0</v>
      </c>
      <c r="H522" s="99" cm="1">
        <f t="array" ref="H522">SUMPRODUCT(--($E$4:$E$494=C522),--($D$4:$D$494="X"),$H$4:$H$494)</f>
        <v>0</v>
      </c>
      <c r="I522" s="99" cm="1">
        <f t="array" ref="I522">SUMPRODUCT(--($E$4:$E$494=C522),--($D$4:$D$494="X"),$I$4:$I$494)</f>
        <v>0</v>
      </c>
      <c r="J522" s="99" cm="1">
        <f t="array" ref="J522">SUMPRODUCT(--($E$4:$E$494=C522),--($D$4:$D$494="X"),$J$4:$J$494)</f>
        <v>0</v>
      </c>
      <c r="K522" s="99" cm="1">
        <f t="array" ref="K522">SUMPRODUCT(--($E$4:$E$494=C522),--($D$4:$D$494="X"),$K$4:$K$494)</f>
        <v>0</v>
      </c>
      <c r="L522" s="99" cm="1">
        <f t="array" ref="L522">SUMPRODUCT(--($E$4:$E$494=C522),--($D$4:$D$494="X"),$L$4:$L$494)</f>
        <v>0</v>
      </c>
      <c r="M522" s="99" cm="1">
        <f t="array" ref="M522">SUMPRODUCT(--($E$4:$E$494=C522),--($D$4:$D$494="X"),$M$4:$M$494)</f>
        <v>0</v>
      </c>
      <c r="N522" s="99">
        <f t="shared" si="21"/>
        <v>0</v>
      </c>
    </row>
    <row r="523" spans="3:16">
      <c r="C523" s="95" t="str">
        <f t="shared" si="20"/>
        <v>F</v>
      </c>
      <c r="D523" s="96"/>
      <c r="E523" s="96"/>
      <c r="F523" s="99" cm="1">
        <f t="array" ref="F523">SUMPRODUCT(--($E$4:$E$494=C523),--($D$4:$D$494="X"),$F$4:$F$494)</f>
        <v>0</v>
      </c>
      <c r="G523" s="99" cm="1">
        <f t="array" ref="G523">SUMPRODUCT(--($E$4:$E$494=C523),--($D$4:$D$494="X"),$G$4:$G$494)</f>
        <v>0</v>
      </c>
      <c r="H523" s="99" cm="1">
        <f t="array" ref="H523">SUMPRODUCT(--($E$4:$E$494=C523),--($D$4:$D$494="X"),$H$4:$H$494)</f>
        <v>0</v>
      </c>
      <c r="I523" s="99" cm="1">
        <f t="array" ref="I523">SUMPRODUCT(--($E$4:$E$494=C523),--($D$4:$D$494="X"),$I$4:$I$494)</f>
        <v>0</v>
      </c>
      <c r="J523" s="99" cm="1">
        <f t="array" ref="J523">SUMPRODUCT(--($E$4:$E$494=C523),--($D$4:$D$494="X"),$J$4:$J$494)</f>
        <v>0</v>
      </c>
      <c r="K523" s="99" cm="1">
        <f t="array" ref="K523">SUMPRODUCT(--($E$4:$E$494=C523),--($D$4:$D$494="X"),$K$4:$K$494)</f>
        <v>0</v>
      </c>
      <c r="L523" s="99" cm="1">
        <f t="array" ref="L523">SUMPRODUCT(--($E$4:$E$494=C523),--($D$4:$D$494="X"),$L$4:$L$494)</f>
        <v>0</v>
      </c>
      <c r="M523" s="99" cm="1">
        <f t="array" ref="M523">SUMPRODUCT(--($E$4:$E$494=C523),--($D$4:$D$494="X"),$M$4:$M$494)</f>
        <v>0</v>
      </c>
      <c r="N523" s="99">
        <f t="shared" si="21"/>
        <v>0</v>
      </c>
    </row>
    <row r="524" spans="3:16">
      <c r="C524" s="95" t="str">
        <f t="shared" si="20"/>
        <v>G</v>
      </c>
      <c r="D524" s="96"/>
      <c r="E524" s="96"/>
      <c r="F524" s="99" cm="1">
        <f t="array" ref="F524">SUMPRODUCT(--($E$4:$E$494=C524),--($D$4:$D$494="X"),$F$4:$F$494)</f>
        <v>0</v>
      </c>
      <c r="G524" s="99" cm="1">
        <f t="array" ref="G524">SUMPRODUCT(--($E$4:$E$494=C524),--($D$4:$D$494="X"),$G$4:$G$494)</f>
        <v>0</v>
      </c>
      <c r="H524" s="99" cm="1">
        <f t="array" ref="H524">SUMPRODUCT(--($E$4:$E$494=C524),--($D$4:$D$494="X"),$H$4:$H$494)</f>
        <v>0</v>
      </c>
      <c r="I524" s="99" cm="1">
        <f t="array" ref="I524">SUMPRODUCT(--($E$4:$E$494=C524),--($D$4:$D$494="X"),$I$4:$I$494)</f>
        <v>0</v>
      </c>
      <c r="J524" s="99" cm="1">
        <f t="array" ref="J524">SUMPRODUCT(--($E$4:$E$494=C524),--($D$4:$D$494="X"),$J$4:$J$494)</f>
        <v>0</v>
      </c>
      <c r="K524" s="99" cm="1">
        <f t="array" ref="K524">SUMPRODUCT(--($E$4:$E$494=C524),--($D$4:$D$494="X"),$K$4:$K$494)</f>
        <v>0</v>
      </c>
      <c r="L524" s="99" cm="1">
        <f t="array" ref="L524">SUMPRODUCT(--($E$4:$E$494=C524),--($D$4:$D$494="X"),$L$4:$L$494)</f>
        <v>0</v>
      </c>
      <c r="M524" s="99" cm="1">
        <f t="array" ref="M524">SUMPRODUCT(--($E$4:$E$494=C524),--($D$4:$D$494="X"),$M$4:$M$494)</f>
        <v>0</v>
      </c>
      <c r="N524" s="99">
        <f t="shared" si="21"/>
        <v>0</v>
      </c>
    </row>
    <row r="525" spans="3:16">
      <c r="C525" s="95" t="str">
        <f t="shared" si="20"/>
        <v>H</v>
      </c>
      <c r="D525" s="96"/>
      <c r="E525" s="96"/>
      <c r="F525" s="99" cm="1">
        <f t="array" ref="F525">SUMPRODUCT(--($E$4:$E$494=C525),--($D$4:$D$494="X"),$F$4:$F$494)</f>
        <v>0</v>
      </c>
      <c r="G525" s="99" cm="1">
        <f t="array" ref="G525">SUMPRODUCT(--($E$4:$E$494=C525),--($D$4:$D$494="X"),$G$4:$G$494)</f>
        <v>0</v>
      </c>
      <c r="H525" s="99" cm="1">
        <f t="array" ref="H525">SUMPRODUCT(--($E$4:$E$494=C525),--($D$4:$D$494="X"),$H$4:$H$494)</f>
        <v>0</v>
      </c>
      <c r="I525" s="99" cm="1">
        <f t="array" ref="I525">SUMPRODUCT(--($E$4:$E$494=C525),--($D$4:$D$494="X"),$I$4:$I$494)</f>
        <v>0</v>
      </c>
      <c r="J525" s="99" cm="1">
        <f t="array" ref="J525">SUMPRODUCT(--($E$4:$E$494=C525),--($D$4:$D$494="X"),$J$4:$J$494)</f>
        <v>0</v>
      </c>
      <c r="K525" s="99" cm="1">
        <f t="array" ref="K525">SUMPRODUCT(--($E$4:$E$494=C525),--($D$4:$D$494="X"),$K$4:$K$494)</f>
        <v>0</v>
      </c>
      <c r="L525" s="99" cm="1">
        <f t="array" ref="L525">SUMPRODUCT(--($E$4:$E$494=C525),--($D$4:$D$494="X"),$L$4:$L$494)</f>
        <v>0</v>
      </c>
      <c r="M525" s="99" cm="1">
        <f t="array" ref="M525">SUMPRODUCT(--($E$4:$E$494=C525),--($D$4:$D$494="X"),$M$4:$M$494)</f>
        <v>0</v>
      </c>
      <c r="N525" s="99">
        <f t="shared" si="21"/>
        <v>0</v>
      </c>
    </row>
    <row r="526" spans="3:16">
      <c r="C526" s="95" t="str">
        <f t="shared" si="20"/>
        <v>I</v>
      </c>
      <c r="D526" s="96"/>
      <c r="E526" s="96"/>
      <c r="F526" s="99" cm="1">
        <f t="array" ref="F526">SUMPRODUCT(--($E$4:$E$494=C526),--($D$4:$D$494="X"),$F$4:$F$494)</f>
        <v>0</v>
      </c>
      <c r="G526" s="99" cm="1">
        <f t="array" ref="G526">SUMPRODUCT(--($E$4:$E$494=C526),--($D$4:$D$494="X"),$G$4:$G$494)</f>
        <v>0</v>
      </c>
      <c r="H526" s="99" cm="1">
        <f t="array" ref="H526">SUMPRODUCT(--($E$4:$E$494=C526),--($D$4:$D$494="X"),$H$4:$H$494)</f>
        <v>0</v>
      </c>
      <c r="I526" s="99" cm="1">
        <f t="array" ref="I526">SUMPRODUCT(--($E$4:$E$494=C526),--($D$4:$D$494="X"),$I$4:$I$494)</f>
        <v>0</v>
      </c>
      <c r="J526" s="99" cm="1">
        <f t="array" ref="J526">SUMPRODUCT(--($E$4:$E$494=C526),--($D$4:$D$494="X"),$J$4:$J$494)</f>
        <v>0</v>
      </c>
      <c r="K526" s="99" cm="1">
        <f t="array" ref="K526">SUMPRODUCT(--($E$4:$E$494=C526),--($D$4:$D$494="X"),$K$4:$K$494)</f>
        <v>0</v>
      </c>
      <c r="L526" s="99" cm="1">
        <f t="array" ref="L526">SUMPRODUCT(--($E$4:$E$494=C526),--($D$4:$D$494="X"),$L$4:$L$494)</f>
        <v>0</v>
      </c>
      <c r="M526" s="99" cm="1">
        <f t="array" ref="M526">SUMPRODUCT(--($E$4:$E$494=C526),--($D$4:$D$494="X"),$M$4:$M$494)</f>
        <v>0</v>
      </c>
      <c r="N526" s="99">
        <f t="shared" si="21"/>
        <v>0</v>
      </c>
    </row>
    <row r="527" spans="3:16">
      <c r="C527" s="95" t="str">
        <f t="shared" si="20"/>
        <v>J</v>
      </c>
      <c r="D527" s="96"/>
      <c r="E527" s="96"/>
      <c r="F527" s="99" cm="1">
        <f t="array" ref="F527">SUMPRODUCT(--($E$4:$E$494=C527),--($D$4:$D$494="X"),$F$4:$F$494)</f>
        <v>0</v>
      </c>
      <c r="G527" s="99" cm="1">
        <f t="array" ref="G527">SUMPRODUCT(--($E$4:$E$494=C527),--($D$4:$D$494="X"),$G$4:$G$494)</f>
        <v>0</v>
      </c>
      <c r="H527" s="99" cm="1">
        <f t="array" ref="H527">SUMPRODUCT(--($E$4:$E$494=C527),--($D$4:$D$494="X"),$H$4:$H$494)</f>
        <v>0</v>
      </c>
      <c r="I527" s="99" cm="1">
        <f t="array" ref="I527">SUMPRODUCT(--($E$4:$E$494=C527),--($D$4:$D$494="X"),$I$4:$I$494)</f>
        <v>0</v>
      </c>
      <c r="J527" s="99" cm="1">
        <f t="array" ref="J527">SUMPRODUCT(--($E$4:$E$494=C527),--($D$4:$D$494="X"),$J$4:$J$494)</f>
        <v>0</v>
      </c>
      <c r="K527" s="99" cm="1">
        <f t="array" ref="K527">SUMPRODUCT(--($E$4:$E$494=C527),--($D$4:$D$494="X"),$K$4:$K$494)</f>
        <v>0</v>
      </c>
      <c r="L527" s="99" cm="1">
        <f t="array" ref="L527">SUMPRODUCT(--($E$4:$E$494=C527),--($D$4:$D$494="X"),$L$4:$L$494)</f>
        <v>0</v>
      </c>
      <c r="M527" s="99" cm="1">
        <f t="array" ref="M527">SUMPRODUCT(--($E$4:$E$494=C527),--($D$4:$D$494="X"),$M$4:$M$494)</f>
        <v>0</v>
      </c>
      <c r="N527" s="99">
        <f t="shared" si="21"/>
        <v>0</v>
      </c>
    </row>
    <row r="528" spans="3:16">
      <c r="C528" s="95" t="str">
        <f t="shared" si="20"/>
        <v>K</v>
      </c>
      <c r="D528" s="96"/>
      <c r="E528" s="96"/>
      <c r="F528" s="99" cm="1">
        <f t="array" ref="F528">SUMPRODUCT(--($E$4:$E$494=C528),--($D$4:$D$494="X"),$F$4:$F$494)</f>
        <v>0</v>
      </c>
      <c r="G528" s="99" cm="1">
        <f t="array" ref="G528">SUMPRODUCT(--($E$4:$E$494=C528),--($D$4:$D$494="X"),$G$4:$G$494)</f>
        <v>0</v>
      </c>
      <c r="H528" s="99" cm="1">
        <f t="array" ref="H528">SUMPRODUCT(--($E$4:$E$494=C528),--($D$4:$D$494="X"),$H$4:$H$494)</f>
        <v>0</v>
      </c>
      <c r="I528" s="99" cm="1">
        <f t="array" ref="I528">SUMPRODUCT(--($E$4:$E$494=C528),--($D$4:$D$494="X"),$I$4:$I$494)</f>
        <v>0</v>
      </c>
      <c r="J528" s="99" cm="1">
        <f t="array" ref="J528">SUMPRODUCT(--($E$4:$E$494=C528),--($D$4:$D$494="X"),$J$4:$J$494)</f>
        <v>0</v>
      </c>
      <c r="K528" s="99" cm="1">
        <f t="array" ref="K528">SUMPRODUCT(--($E$4:$E$494=C528),--($D$4:$D$494="X"),$K$4:$K$494)</f>
        <v>0</v>
      </c>
      <c r="L528" s="99" cm="1">
        <f t="array" ref="L528">SUMPRODUCT(--($E$4:$E$494=C528),--($D$4:$D$494="X"),$L$4:$L$494)</f>
        <v>0</v>
      </c>
      <c r="M528" s="99" cm="1">
        <f t="array" ref="M528">SUMPRODUCT(--($E$4:$E$494=C528),--($D$4:$D$494="X"),$M$4:$M$494)</f>
        <v>0</v>
      </c>
      <c r="N528" s="99">
        <f t="shared" si="21"/>
        <v>0</v>
      </c>
    </row>
    <row r="529" spans="3:14">
      <c r="C529" s="95" t="str">
        <f t="shared" si="20"/>
        <v>Vrije categorie</v>
      </c>
      <c r="D529" s="96"/>
      <c r="E529" s="96"/>
      <c r="F529" s="99" cm="1">
        <f t="array" ref="F529">SUMPRODUCT(--($E$4:$E$494=C529),--($D$4:$D$494="X"),$F$4:$F$494)</f>
        <v>0</v>
      </c>
      <c r="G529" s="99" cm="1">
        <f t="array" ref="G529">SUMPRODUCT(--($E$4:$E$494=C529),--($D$4:$D$494="X"),$G$4:$G$494)</f>
        <v>0</v>
      </c>
      <c r="H529" s="99" cm="1">
        <f t="array" ref="H529">SUMPRODUCT(--($E$4:$E$494=C529),--($D$4:$D$494="X"),$H$4:$H$494)</f>
        <v>0</v>
      </c>
      <c r="I529" s="99" cm="1">
        <f t="array" ref="I529">SUMPRODUCT(--($E$4:$E$494=C529),--($D$4:$D$494="X"),$I$4:$I$494)</f>
        <v>0</v>
      </c>
      <c r="J529" s="99" cm="1">
        <f t="array" ref="J529">SUMPRODUCT(--($E$4:$E$494=C529),--($D$4:$D$494="X"),$J$4:$J$494)</f>
        <v>0</v>
      </c>
      <c r="K529" s="99" cm="1">
        <f t="array" ref="K529">SUMPRODUCT(--($E$4:$E$494=C529),--($D$4:$D$494="X"),$K$4:$K$494)</f>
        <v>0</v>
      </c>
      <c r="L529" s="99" cm="1">
        <f t="array" ref="L529">SUMPRODUCT(--($E$4:$E$494=C529),--($D$4:$D$494="X"),$L$4:$L$494)</f>
        <v>0</v>
      </c>
      <c r="M529" s="99" cm="1">
        <f t="array" ref="M529">SUMPRODUCT(--($E$4:$E$494=C529),--($D$4:$D$494="X"),$M$4:$M$494)</f>
        <v>0</v>
      </c>
      <c r="N529" s="99">
        <f t="shared" si="21"/>
        <v>0</v>
      </c>
    </row>
    <row r="530" spans="3:14">
      <c r="C530" s="95" t="str">
        <f t="shared" si="20"/>
        <v>Vrije categorie</v>
      </c>
      <c r="D530" s="96"/>
      <c r="E530" s="96"/>
      <c r="F530" s="99" cm="1">
        <f t="array" ref="F530">SUMPRODUCT(--($E$4:$E$494=C530),--($D$4:$D$494="X"),$F$4:$F$494)</f>
        <v>0</v>
      </c>
      <c r="G530" s="99" cm="1">
        <f t="array" ref="G530">SUMPRODUCT(--($E$4:$E$494=C530),--($D$4:$D$494="X"),$G$4:$G$494)</f>
        <v>0</v>
      </c>
      <c r="H530" s="99" cm="1">
        <f t="array" ref="H530">SUMPRODUCT(--($E$4:$E$494=C530),--($D$4:$D$494="X"),$H$4:$H$494)</f>
        <v>0</v>
      </c>
      <c r="I530" s="99" cm="1">
        <f t="array" ref="I530">SUMPRODUCT(--($E$4:$E$494=C530),--($D$4:$D$494="X"),$I$4:$I$494)</f>
        <v>0</v>
      </c>
      <c r="J530" s="99" cm="1">
        <f t="array" ref="J530">SUMPRODUCT(--($E$4:$E$494=C530),--($D$4:$D$494="X"),$J$4:$J$494)</f>
        <v>0</v>
      </c>
      <c r="K530" s="99" cm="1">
        <f t="array" ref="K530">SUMPRODUCT(--($E$4:$E$494=C530),--($D$4:$D$494="X"),$K$4:$K$494)</f>
        <v>0</v>
      </c>
      <c r="L530" s="99" cm="1">
        <f t="array" ref="L530">SUMPRODUCT(--($E$4:$E$494=C530),--($D$4:$D$494="X"),$L$4:$L$494)</f>
        <v>0</v>
      </c>
      <c r="M530" s="99" cm="1">
        <f t="array" ref="M530">SUMPRODUCT(--($E$4:$E$494=C530),--($D$4:$D$494="X"),$M$4:$M$494)</f>
        <v>0</v>
      </c>
      <c r="N530" s="99">
        <f t="shared" si="21"/>
        <v>0</v>
      </c>
    </row>
    <row r="531" spans="3:14" ht="15.75" thickBot="1">
      <c r="C531" s="97" t="s">
        <v>179</v>
      </c>
      <c r="D531" s="98"/>
      <c r="E531" s="98"/>
      <c r="F531" s="100">
        <f>SUM(F518:F530)</f>
        <v>0</v>
      </c>
      <c r="G531" s="100">
        <f t="shared" ref="G531:M531" si="22">SUM(G518:G530)</f>
        <v>0</v>
      </c>
      <c r="H531" s="100">
        <f t="shared" si="22"/>
        <v>0</v>
      </c>
      <c r="I531" s="100">
        <f t="shared" si="22"/>
        <v>0</v>
      </c>
      <c r="J531" s="100">
        <f t="shared" si="22"/>
        <v>0</v>
      </c>
      <c r="K531" s="100">
        <f t="shared" si="22"/>
        <v>0</v>
      </c>
      <c r="L531" s="100">
        <f t="shared" si="22"/>
        <v>0</v>
      </c>
      <c r="M531" s="100">
        <f t="shared" si="22"/>
        <v>0</v>
      </c>
      <c r="N531" s="100">
        <f>SUM(N518:N530)</f>
        <v>0</v>
      </c>
    </row>
    <row r="532" spans="3:14" ht="15.75" thickTop="1"/>
  </sheetData>
  <mergeCells count="4">
    <mergeCell ref="B1:C1"/>
    <mergeCell ref="D1:J1"/>
    <mergeCell ref="B2:C2"/>
    <mergeCell ref="D2:J2"/>
  </mergeCell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D469CC-40CA-4A51-99D6-6C06E4DDEC83}">
  <sheetPr>
    <tabColor rgb="FFC2E76B"/>
  </sheetPr>
  <dimension ref="A2:N63"/>
  <sheetViews>
    <sheetView showGridLines="0" workbookViewId="0">
      <selection activeCell="A35" sqref="A35:D35"/>
    </sheetView>
  </sheetViews>
  <sheetFormatPr defaultRowHeight="15"/>
  <cols>
    <col min="1" max="1" width="30" customWidth="1"/>
    <col min="4" max="4" width="13.28515625" customWidth="1"/>
    <col min="5" max="5" width="16.140625" customWidth="1"/>
    <col min="6" max="6" width="17.85546875" customWidth="1"/>
    <col min="7" max="7" width="13.85546875" customWidth="1"/>
    <col min="8" max="8" width="16.7109375" bestFit="1" customWidth="1"/>
    <col min="9" max="9" width="18.42578125" bestFit="1" customWidth="1"/>
    <col min="11" max="11" width="10" customWidth="1"/>
    <col min="12" max="12" width="10.85546875" bestFit="1" customWidth="1"/>
    <col min="13" max="13" width="16" customWidth="1"/>
    <col min="14" max="14" width="16.7109375" bestFit="1" customWidth="1"/>
  </cols>
  <sheetData>
    <row r="2" spans="1:14" ht="45">
      <c r="A2" s="74"/>
      <c r="B2" s="75"/>
      <c r="C2" s="75"/>
      <c r="D2" s="76" t="str">
        <f>CONCATENATE("Uitvoeringsbepaling"," ",H5,", onderdeel van ",Kwaliteitscontroles!A2," ",Kwaliteitscontroles!A3)</f>
        <v xml:space="preserve">Uitvoeringsbepaling 0, onderdeel van bestek </v>
      </c>
      <c r="E2" s="76"/>
      <c r="F2" s="76"/>
      <c r="G2" s="76"/>
      <c r="H2" s="77"/>
      <c r="I2" s="37"/>
      <c r="K2" t="s">
        <v>67</v>
      </c>
      <c r="L2" t="s">
        <v>170</v>
      </c>
      <c r="M2" s="65" t="s">
        <v>169</v>
      </c>
      <c r="N2" t="s">
        <v>183</v>
      </c>
    </row>
    <row r="3" spans="1:14">
      <c r="K3" s="58" t="s">
        <v>50</v>
      </c>
      <c r="L3" s="71"/>
      <c r="M3" s="132"/>
      <c r="N3" s="112" t="e">
        <f>'8a'!P499/M3</f>
        <v>#N/A</v>
      </c>
    </row>
    <row r="4" spans="1:14">
      <c r="A4" s="42" t="s">
        <v>78</v>
      </c>
      <c r="B4" s="229" t="e">
        <f>VLOOKUP(H5,Kwaliteitscontroles!A5:E54,3)</f>
        <v>#N/A</v>
      </c>
      <c r="C4" s="229"/>
      <c r="D4" s="229"/>
      <c r="E4" s="229"/>
      <c r="F4" s="45"/>
      <c r="G4" s="45"/>
      <c r="H4" s="38"/>
      <c r="K4" s="60" t="s">
        <v>53</v>
      </c>
      <c r="L4" s="72"/>
      <c r="M4" s="133"/>
      <c r="N4" s="113" t="e">
        <f>'8a'!P500/M4</f>
        <v>#N/A</v>
      </c>
    </row>
    <row r="5" spans="1:14">
      <c r="A5" s="43" t="s">
        <v>79</v>
      </c>
      <c r="B5" s="230" t="e">
        <f>VLOOKUP(H5,Kwaliteitscontroles!A5:E54,4)</f>
        <v>#N/A</v>
      </c>
      <c r="C5" s="230"/>
      <c r="D5" s="230"/>
      <c r="E5" s="230"/>
      <c r="F5" s="245" t="s">
        <v>81</v>
      </c>
      <c r="G5" s="245"/>
      <c r="H5" s="39">
        <f>Kwaliteitscontroles!A12</f>
        <v>0</v>
      </c>
      <c r="K5" s="60" t="s">
        <v>54</v>
      </c>
      <c r="L5" s="72"/>
      <c r="M5" s="133"/>
      <c r="N5" s="113" t="e">
        <f>'8a'!P501/M5</f>
        <v>#N/A</v>
      </c>
    </row>
    <row r="6" spans="1:14">
      <c r="A6" s="44" t="s">
        <v>80</v>
      </c>
      <c r="B6" s="231" t="e">
        <f>VLOOKUP(H5,Kwaliteitscontroles!A5:E54,5)</f>
        <v>#N/A</v>
      </c>
      <c r="C6" s="231"/>
      <c r="D6" s="231"/>
      <c r="E6" s="231"/>
      <c r="F6" s="246" t="s">
        <v>82</v>
      </c>
      <c r="G6" s="246"/>
      <c r="H6" s="40" t="str">
        <f>CONCATENATE(H5,"a")</f>
        <v>0a</v>
      </c>
      <c r="K6" s="60" t="s">
        <v>55</v>
      </c>
      <c r="L6" s="72"/>
      <c r="M6" s="133"/>
      <c r="N6" s="113" t="e">
        <f>'8a'!P502/M6</f>
        <v>#N/A</v>
      </c>
    </row>
    <row r="7" spans="1:14">
      <c r="K7" s="60" t="s">
        <v>51</v>
      </c>
      <c r="L7" s="72"/>
      <c r="M7" s="133"/>
      <c r="N7" s="113" t="e">
        <f>'8a'!P503/M7</f>
        <v>#N/A</v>
      </c>
    </row>
    <row r="8" spans="1:14">
      <c r="A8" s="11" t="s">
        <v>83</v>
      </c>
      <c r="B8" s="12"/>
      <c r="C8" s="12"/>
      <c r="D8" s="12"/>
      <c r="E8" s="41">
        <f>MAX(L3:L16)</f>
        <v>0</v>
      </c>
      <c r="K8" s="60" t="s">
        <v>56</v>
      </c>
      <c r="L8" s="72"/>
      <c r="M8" s="133"/>
      <c r="N8" s="113" t="e">
        <f>'8a'!P504/M8</f>
        <v>#N/A</v>
      </c>
    </row>
    <row r="9" spans="1:14">
      <c r="A9" s="11" t="s">
        <v>26</v>
      </c>
      <c r="B9" s="12"/>
      <c r="C9" s="12"/>
      <c r="D9" s="12"/>
      <c r="E9" s="152">
        <v>0.08</v>
      </c>
      <c r="K9" s="60" t="s">
        <v>185</v>
      </c>
      <c r="L9" s="72"/>
      <c r="M9" s="133"/>
      <c r="N9" s="113" t="e">
        <f>'8a'!P505/M9</f>
        <v>#N/A</v>
      </c>
    </row>
    <row r="10" spans="1:14">
      <c r="H10" s="33" t="s">
        <v>92</v>
      </c>
      <c r="K10" s="60" t="s">
        <v>57</v>
      </c>
      <c r="L10" s="72"/>
      <c r="M10" s="133"/>
      <c r="N10" s="113" t="e">
        <f>'8a'!P506/M10</f>
        <v>#N/A</v>
      </c>
    </row>
    <row r="11" spans="1:14">
      <c r="A11" s="11" t="s">
        <v>84</v>
      </c>
      <c r="B11" s="12"/>
      <c r="C11" s="12"/>
      <c r="D11" s="12"/>
      <c r="E11" s="12"/>
      <c r="F11" s="46"/>
      <c r="G11" s="46"/>
      <c r="H11" s="48" t="e">
        <f>SUM(N3:N16)*Offertetarief</f>
        <v>#N/A</v>
      </c>
      <c r="K11" s="60" t="s">
        <v>58</v>
      </c>
      <c r="L11" s="72"/>
      <c r="M11" s="133"/>
      <c r="N11" s="113" t="e">
        <f>'8a'!P507/M11</f>
        <v>#N/A</v>
      </c>
    </row>
    <row r="12" spans="1:14">
      <c r="F12" s="33" t="s">
        <v>60</v>
      </c>
      <c r="G12" s="33" t="s">
        <v>86</v>
      </c>
      <c r="K12" s="60" t="s">
        <v>59</v>
      </c>
      <c r="L12" s="72"/>
      <c r="M12" s="133"/>
      <c r="N12" s="113" t="e">
        <f>'8a'!P508/M12</f>
        <v>#N/A</v>
      </c>
    </row>
    <row r="13" spans="1:14">
      <c r="A13" s="12" t="s">
        <v>152</v>
      </c>
      <c r="B13" s="12"/>
      <c r="C13" s="12"/>
      <c r="D13" s="12"/>
      <c r="E13" s="13"/>
      <c r="F13" s="69">
        <f>'8a'!N512</f>
        <v>0</v>
      </c>
      <c r="G13" s="115"/>
      <c r="H13" s="49">
        <f>(F13*G13)*4</f>
        <v>0</v>
      </c>
      <c r="K13" s="60" t="s">
        <v>52</v>
      </c>
      <c r="L13" s="72"/>
      <c r="M13" s="133"/>
      <c r="N13" s="113" t="e">
        <f>'8a'!P509/M13</f>
        <v>#N/A</v>
      </c>
    </row>
    <row r="14" spans="1:14" ht="15.75">
      <c r="F14" s="47" t="s">
        <v>85</v>
      </c>
      <c r="G14" s="102"/>
      <c r="H14" s="49" t="e">
        <f>SUM(H11:H13)</f>
        <v>#N/A</v>
      </c>
      <c r="K14" s="60"/>
      <c r="L14" s="72"/>
      <c r="M14" s="133"/>
      <c r="N14" s="113"/>
    </row>
    <row r="15" spans="1:14">
      <c r="K15" s="60"/>
      <c r="L15" s="72"/>
      <c r="M15" s="133"/>
      <c r="N15" s="113"/>
    </row>
    <row r="16" spans="1:14">
      <c r="A16" t="s">
        <v>165</v>
      </c>
      <c r="K16" s="62"/>
      <c r="L16" s="73"/>
      <c r="M16" s="134"/>
      <c r="N16" s="114"/>
    </row>
    <row r="17" spans="1:9">
      <c r="A17" s="241" t="s">
        <v>166</v>
      </c>
      <c r="B17" s="241"/>
      <c r="C17" s="241"/>
      <c r="D17" s="70" t="e">
        <f>'8a'!P512</f>
        <v>#N/A</v>
      </c>
      <c r="E17" s="241" t="s">
        <v>167</v>
      </c>
      <c r="F17" s="241"/>
      <c r="G17" s="70" t="e">
        <f>D17/E8</f>
        <v>#N/A</v>
      </c>
      <c r="H17" s="67" t="s">
        <v>168</v>
      </c>
      <c r="I17" s="69" t="e">
        <f>D17/SUM(N3:N16)</f>
        <v>#N/A</v>
      </c>
    </row>
    <row r="20" spans="1:9">
      <c r="A20" s="50" t="s">
        <v>153</v>
      </c>
      <c r="E20" s="33" t="s">
        <v>60</v>
      </c>
      <c r="F20" s="33" t="s">
        <v>86</v>
      </c>
      <c r="G20" s="33" t="s">
        <v>87</v>
      </c>
      <c r="H20" s="33" t="s">
        <v>88</v>
      </c>
      <c r="I20" s="33" t="s">
        <v>92</v>
      </c>
    </row>
    <row r="21" spans="1:9">
      <c r="A21" s="125"/>
      <c r="B21" s="119"/>
      <c r="C21" s="119"/>
      <c r="D21" s="119"/>
      <c r="E21" s="225"/>
      <c r="F21" s="225"/>
      <c r="G21" s="225"/>
      <c r="H21" s="225"/>
      <c r="I21" s="120"/>
    </row>
    <row r="22" spans="1:9">
      <c r="A22" s="262" t="s">
        <v>155</v>
      </c>
      <c r="B22" s="263"/>
      <c r="C22" s="263"/>
      <c r="D22" s="227"/>
      <c r="E22" s="121">
        <f>'8a'!G512</f>
        <v>0</v>
      </c>
      <c r="F22" s="122"/>
      <c r="G22" s="123">
        <f t="shared" ref="G22:G34" si="0">E22*F22</f>
        <v>0</v>
      </c>
      <c r="H22" s="124"/>
      <c r="I22" s="123">
        <f t="shared" ref="I22:I34" si="1">G22*H22</f>
        <v>0</v>
      </c>
    </row>
    <row r="23" spans="1:9">
      <c r="A23" s="224" t="s">
        <v>156</v>
      </c>
      <c r="B23" s="225"/>
      <c r="C23" s="225"/>
      <c r="D23" s="226"/>
      <c r="E23" s="51">
        <f>E22</f>
        <v>0</v>
      </c>
      <c r="F23" s="88"/>
      <c r="G23" s="83">
        <f t="shared" si="0"/>
        <v>0</v>
      </c>
      <c r="H23" s="61"/>
      <c r="I23" s="83">
        <f t="shared" si="1"/>
        <v>0</v>
      </c>
    </row>
    <row r="24" spans="1:9">
      <c r="A24" s="224" t="s">
        <v>157</v>
      </c>
      <c r="B24" s="225"/>
      <c r="C24" s="225"/>
      <c r="D24" s="226"/>
      <c r="E24" s="51">
        <f>E22</f>
        <v>0</v>
      </c>
      <c r="F24" s="88"/>
      <c r="G24" s="83">
        <f t="shared" si="0"/>
        <v>0</v>
      </c>
      <c r="H24" s="61"/>
      <c r="I24" s="83">
        <f t="shared" si="1"/>
        <v>0</v>
      </c>
    </row>
    <row r="25" spans="1:9">
      <c r="A25" s="224" t="s">
        <v>158</v>
      </c>
      <c r="B25" s="225"/>
      <c r="C25" s="225"/>
      <c r="D25" s="226"/>
      <c r="E25" s="51">
        <f>E22</f>
        <v>0</v>
      </c>
      <c r="F25" s="88"/>
      <c r="G25" s="83">
        <f t="shared" si="0"/>
        <v>0</v>
      </c>
      <c r="H25" s="61"/>
      <c r="I25" s="83">
        <f t="shared" si="1"/>
        <v>0</v>
      </c>
    </row>
    <row r="26" spans="1:9">
      <c r="A26" s="224" t="s">
        <v>61</v>
      </c>
      <c r="B26" s="225"/>
      <c r="C26" s="225"/>
      <c r="D26" s="226"/>
      <c r="E26" s="51">
        <f>'8a'!F512-E27</f>
        <v>0</v>
      </c>
      <c r="F26" s="88"/>
      <c r="G26" s="83">
        <f t="shared" si="0"/>
        <v>0</v>
      </c>
      <c r="H26" s="61"/>
      <c r="I26" s="83">
        <f t="shared" si="1"/>
        <v>0</v>
      </c>
    </row>
    <row r="27" spans="1:9">
      <c r="A27" s="224" t="s">
        <v>62</v>
      </c>
      <c r="B27" s="225"/>
      <c r="C27" s="225"/>
      <c r="D27" s="264"/>
      <c r="E27" s="126"/>
      <c r="F27" s="127"/>
      <c r="G27" s="128">
        <f t="shared" si="0"/>
        <v>0</v>
      </c>
      <c r="H27" s="129"/>
      <c r="I27" s="128">
        <f t="shared" si="1"/>
        <v>0</v>
      </c>
    </row>
    <row r="28" spans="1:9">
      <c r="A28" s="125"/>
      <c r="B28" s="119"/>
      <c r="C28" s="119"/>
      <c r="D28" s="119"/>
      <c r="E28" s="225"/>
      <c r="F28" s="225"/>
      <c r="G28" s="225"/>
      <c r="H28" s="225"/>
      <c r="I28" s="120"/>
    </row>
    <row r="29" spans="1:9">
      <c r="A29" s="224" t="s">
        <v>159</v>
      </c>
      <c r="B29" s="225"/>
      <c r="C29" s="225"/>
      <c r="D29" s="227"/>
      <c r="E29" s="121">
        <f>'8a'!S495</f>
        <v>0</v>
      </c>
      <c r="F29" s="122"/>
      <c r="G29" s="123">
        <f t="shared" si="0"/>
        <v>0</v>
      </c>
      <c r="H29" s="124"/>
      <c r="I29" s="123">
        <f t="shared" si="1"/>
        <v>0</v>
      </c>
    </row>
    <row r="30" spans="1:9">
      <c r="A30" s="224" t="s">
        <v>160</v>
      </c>
      <c r="B30" s="225"/>
      <c r="C30" s="225"/>
      <c r="D30" s="226"/>
      <c r="E30" s="51">
        <f>'8a'!R495</f>
        <v>0</v>
      </c>
      <c r="F30" s="88"/>
      <c r="G30" s="83">
        <f t="shared" si="0"/>
        <v>0</v>
      </c>
      <c r="H30" s="61"/>
      <c r="I30" s="83">
        <f t="shared" si="1"/>
        <v>0</v>
      </c>
    </row>
    <row r="31" spans="1:9">
      <c r="A31" s="224" t="s">
        <v>161</v>
      </c>
      <c r="B31" s="225"/>
      <c r="C31" s="225"/>
      <c r="D31" s="226"/>
      <c r="E31" s="51">
        <f>'8a'!T495</f>
        <v>0</v>
      </c>
      <c r="F31" s="88"/>
      <c r="G31" s="83">
        <f t="shared" si="0"/>
        <v>0</v>
      </c>
      <c r="H31" s="61"/>
      <c r="I31" s="83">
        <f t="shared" si="1"/>
        <v>0</v>
      </c>
    </row>
    <row r="32" spans="1:9">
      <c r="A32" s="224" t="s">
        <v>162</v>
      </c>
      <c r="B32" s="225"/>
      <c r="C32" s="225"/>
      <c r="D32" s="226"/>
      <c r="E32" s="51">
        <f>'8a'!U495</f>
        <v>0</v>
      </c>
      <c r="F32" s="88"/>
      <c r="G32" s="83">
        <f t="shared" si="0"/>
        <v>0</v>
      </c>
      <c r="H32" s="61"/>
      <c r="I32" s="83">
        <f t="shared" si="1"/>
        <v>0</v>
      </c>
    </row>
    <row r="33" spans="1:9">
      <c r="A33" s="224" t="s">
        <v>151</v>
      </c>
      <c r="B33" s="225"/>
      <c r="C33" s="225"/>
      <c r="D33" s="226"/>
      <c r="E33" s="51">
        <f>'8a'!V495</f>
        <v>0</v>
      </c>
      <c r="F33" s="88"/>
      <c r="G33" s="83">
        <f t="shared" si="0"/>
        <v>0</v>
      </c>
      <c r="H33" s="61"/>
      <c r="I33" s="83">
        <f t="shared" si="1"/>
        <v>0</v>
      </c>
    </row>
    <row r="34" spans="1:9">
      <c r="A34" s="224" t="s">
        <v>163</v>
      </c>
      <c r="B34" s="225"/>
      <c r="C34" s="225"/>
      <c r="D34" s="226"/>
      <c r="E34" s="51">
        <f>'8a'!W495</f>
        <v>0</v>
      </c>
      <c r="F34" s="88"/>
      <c r="G34" s="83">
        <f t="shared" si="0"/>
        <v>0</v>
      </c>
      <c r="H34" s="61"/>
      <c r="I34" s="83">
        <f t="shared" si="1"/>
        <v>0</v>
      </c>
    </row>
    <row r="35" spans="1:9">
      <c r="A35" s="224"/>
      <c r="B35" s="225"/>
      <c r="C35" s="225"/>
      <c r="D35" s="226"/>
      <c r="E35" s="51"/>
      <c r="F35" s="88"/>
      <c r="G35" s="83"/>
      <c r="H35" s="61"/>
      <c r="I35" s="83"/>
    </row>
    <row r="36" spans="1:9">
      <c r="A36" s="224"/>
      <c r="B36" s="225"/>
      <c r="C36" s="225"/>
      <c r="D36" s="226"/>
      <c r="E36" s="51"/>
      <c r="F36" s="88"/>
      <c r="G36" s="83"/>
      <c r="H36" s="61"/>
      <c r="I36" s="83"/>
    </row>
    <row r="37" spans="1:9">
      <c r="A37" s="238"/>
      <c r="B37" s="239"/>
      <c r="C37" s="239"/>
      <c r="D37" s="240"/>
      <c r="E37" s="52"/>
      <c r="F37" s="89"/>
      <c r="G37" s="84"/>
      <c r="H37" s="63"/>
      <c r="I37" s="84"/>
    </row>
    <row r="38" spans="1:9" ht="15.75">
      <c r="H38" s="53" t="s">
        <v>85</v>
      </c>
      <c r="I38" s="54">
        <f>SUM(I22:I37)</f>
        <v>0</v>
      </c>
    </row>
    <row r="40" spans="1:9">
      <c r="A40" s="50" t="s">
        <v>89</v>
      </c>
      <c r="D40" t="s">
        <v>49</v>
      </c>
      <c r="E40" t="s">
        <v>90</v>
      </c>
      <c r="F40" t="s">
        <v>91</v>
      </c>
      <c r="G40" t="s">
        <v>87</v>
      </c>
      <c r="H40" t="s">
        <v>88</v>
      </c>
      <c r="I40" t="s">
        <v>92</v>
      </c>
    </row>
    <row r="41" spans="1:9">
      <c r="A41" s="236" t="s">
        <v>154</v>
      </c>
      <c r="B41" s="237"/>
      <c r="C41" s="237"/>
      <c r="D41" s="34" t="s">
        <v>60</v>
      </c>
      <c r="E41" s="111">
        <f>'8a'!N505</f>
        <v>0</v>
      </c>
      <c r="F41" s="85"/>
      <c r="G41" s="82">
        <f>E41*F41</f>
        <v>0</v>
      </c>
      <c r="H41" s="59" t="s">
        <v>164</v>
      </c>
      <c r="I41" s="82"/>
    </row>
    <row r="42" spans="1:9">
      <c r="A42" s="234"/>
      <c r="B42" s="235"/>
      <c r="C42" s="235"/>
      <c r="D42" s="35"/>
      <c r="E42" s="35"/>
      <c r="F42" s="86"/>
      <c r="G42" s="83"/>
      <c r="H42" s="61"/>
      <c r="I42" s="83"/>
    </row>
    <row r="43" spans="1:9">
      <c r="A43" s="234"/>
      <c r="B43" s="235"/>
      <c r="C43" s="235"/>
      <c r="D43" s="35"/>
      <c r="E43" s="35"/>
      <c r="F43" s="86"/>
      <c r="G43" s="83"/>
      <c r="H43" s="61"/>
      <c r="I43" s="83"/>
    </row>
    <row r="44" spans="1:9">
      <c r="A44" s="234"/>
      <c r="B44" s="235"/>
      <c r="C44" s="235"/>
      <c r="D44" s="35"/>
      <c r="E44" s="35"/>
      <c r="F44" s="86"/>
      <c r="G44" s="83"/>
      <c r="H44" s="61"/>
      <c r="I44" s="83"/>
    </row>
    <row r="45" spans="1:9">
      <c r="A45" s="234"/>
      <c r="B45" s="235"/>
      <c r="C45" s="235"/>
      <c r="D45" s="35"/>
      <c r="E45" s="35"/>
      <c r="F45" s="86"/>
      <c r="G45" s="83"/>
      <c r="H45" s="61"/>
      <c r="I45" s="83"/>
    </row>
    <row r="46" spans="1:9">
      <c r="A46" s="234"/>
      <c r="B46" s="235"/>
      <c r="C46" s="235"/>
      <c r="D46" s="35"/>
      <c r="E46" s="35"/>
      <c r="F46" s="86"/>
      <c r="G46" s="83"/>
      <c r="H46" s="61"/>
      <c r="I46" s="83"/>
    </row>
    <row r="47" spans="1:9">
      <c r="A47" s="234"/>
      <c r="B47" s="235"/>
      <c r="C47" s="235"/>
      <c r="D47" s="35"/>
      <c r="E47" s="35"/>
      <c r="F47" s="86"/>
      <c r="G47" s="83"/>
      <c r="H47" s="61"/>
      <c r="I47" s="83"/>
    </row>
    <row r="48" spans="1:9">
      <c r="A48" s="234"/>
      <c r="B48" s="235"/>
      <c r="C48" s="235"/>
      <c r="D48" s="35"/>
      <c r="E48" s="35"/>
      <c r="F48" s="86"/>
      <c r="G48" s="83"/>
      <c r="H48" s="61"/>
      <c r="I48" s="83"/>
    </row>
    <row r="49" spans="1:9">
      <c r="A49" s="234"/>
      <c r="B49" s="235"/>
      <c r="C49" s="235"/>
      <c r="D49" s="35"/>
      <c r="E49" s="35"/>
      <c r="F49" s="86"/>
      <c r="G49" s="83"/>
      <c r="H49" s="61"/>
      <c r="I49" s="83"/>
    </row>
    <row r="50" spans="1:9">
      <c r="A50" s="234"/>
      <c r="B50" s="235"/>
      <c r="C50" s="235"/>
      <c r="D50" s="35"/>
      <c r="E50" s="35"/>
      <c r="F50" s="86"/>
      <c r="G50" s="83"/>
      <c r="H50" s="61"/>
      <c r="I50" s="83"/>
    </row>
    <row r="51" spans="1:9">
      <c r="A51" s="232"/>
      <c r="B51" s="233"/>
      <c r="C51" s="233"/>
      <c r="D51" s="36"/>
      <c r="E51" s="36"/>
      <c r="F51" s="87"/>
      <c r="G51" s="84"/>
      <c r="H51" s="63"/>
      <c r="I51" s="84"/>
    </row>
    <row r="52" spans="1:9" ht="15.75">
      <c r="H52" s="53" t="s">
        <v>85</v>
      </c>
      <c r="I52" s="54">
        <f>SUM(I41:I51)</f>
        <v>0</v>
      </c>
    </row>
    <row r="54" spans="1:9" ht="15.75">
      <c r="A54" s="11" t="s">
        <v>93</v>
      </c>
      <c r="B54" s="12"/>
      <c r="C54" s="12"/>
      <c r="D54" s="12"/>
      <c r="E54" s="12"/>
      <c r="F54" s="12"/>
      <c r="G54" s="12"/>
      <c r="H54" s="55" t="s">
        <v>85</v>
      </c>
      <c r="I54" s="56" t="e">
        <f>SUM(H14+I38+I52)</f>
        <v>#N/A</v>
      </c>
    </row>
    <row r="56" spans="1:9" ht="15.75">
      <c r="A56" s="11" t="s">
        <v>184</v>
      </c>
      <c r="B56" s="12"/>
      <c r="C56" s="12"/>
      <c r="D56" s="12"/>
      <c r="E56" s="12"/>
      <c r="F56" s="12"/>
      <c r="G56" s="12"/>
      <c r="H56" s="55" t="s">
        <v>85</v>
      </c>
      <c r="I56" s="56" t="e">
        <f>H11/12</f>
        <v>#N/A</v>
      </c>
    </row>
    <row r="58" spans="1:9">
      <c r="A58" s="50" t="s">
        <v>191</v>
      </c>
    </row>
    <row r="59" spans="1:9">
      <c r="A59" s="253"/>
      <c r="B59" s="254"/>
      <c r="C59" s="254"/>
      <c r="D59" s="254"/>
      <c r="E59" s="254"/>
      <c r="F59" s="254"/>
      <c r="G59" s="254"/>
      <c r="H59" s="254"/>
      <c r="I59" s="255"/>
    </row>
    <row r="60" spans="1:9">
      <c r="A60" s="256"/>
      <c r="B60" s="257"/>
      <c r="C60" s="257"/>
      <c r="D60" s="257"/>
      <c r="E60" s="257"/>
      <c r="F60" s="257"/>
      <c r="G60" s="257"/>
      <c r="H60" s="257"/>
      <c r="I60" s="258"/>
    </row>
    <row r="61" spans="1:9">
      <c r="A61" s="256"/>
      <c r="B61" s="257"/>
      <c r="C61" s="257"/>
      <c r="D61" s="257"/>
      <c r="E61" s="257"/>
      <c r="F61" s="257"/>
      <c r="G61" s="257"/>
      <c r="H61" s="257"/>
      <c r="I61" s="258"/>
    </row>
    <row r="62" spans="1:9">
      <c r="A62" s="256"/>
      <c r="B62" s="257"/>
      <c r="C62" s="257"/>
      <c r="D62" s="257"/>
      <c r="E62" s="257"/>
      <c r="F62" s="257"/>
      <c r="G62" s="257"/>
      <c r="H62" s="257"/>
      <c r="I62" s="258"/>
    </row>
    <row r="63" spans="1:9">
      <c r="A63" s="259"/>
      <c r="B63" s="260"/>
      <c r="C63" s="260"/>
      <c r="D63" s="260"/>
      <c r="E63" s="260"/>
      <c r="F63" s="260"/>
      <c r="G63" s="260"/>
      <c r="H63" s="260"/>
      <c r="I63" s="261"/>
    </row>
  </sheetData>
  <mergeCells count="36">
    <mergeCell ref="A48:C48"/>
    <mergeCell ref="A49:C49"/>
    <mergeCell ref="A50:C50"/>
    <mergeCell ref="A51:C51"/>
    <mergeCell ref="A59:I63"/>
    <mergeCell ref="A47:C47"/>
    <mergeCell ref="A33:D33"/>
    <mergeCell ref="A34:D34"/>
    <mergeCell ref="A35:D35"/>
    <mergeCell ref="A36:D36"/>
    <mergeCell ref="A37:D37"/>
    <mergeCell ref="A41:C41"/>
    <mergeCell ref="A42:C42"/>
    <mergeCell ref="A43:C43"/>
    <mergeCell ref="A44:C44"/>
    <mergeCell ref="A45:C45"/>
    <mergeCell ref="A46:C46"/>
    <mergeCell ref="A32:D32"/>
    <mergeCell ref="E21:H21"/>
    <mergeCell ref="A22:D22"/>
    <mergeCell ref="A23:D23"/>
    <mergeCell ref="A24:D24"/>
    <mergeCell ref="A25:D25"/>
    <mergeCell ref="A26:D26"/>
    <mergeCell ref="A27:D27"/>
    <mergeCell ref="E28:H28"/>
    <mergeCell ref="A29:D29"/>
    <mergeCell ref="A30:D30"/>
    <mergeCell ref="A31:D31"/>
    <mergeCell ref="A17:C17"/>
    <mergeCell ref="E17:F17"/>
    <mergeCell ref="B4:E4"/>
    <mergeCell ref="B5:E5"/>
    <mergeCell ref="F5:G5"/>
    <mergeCell ref="B6:E6"/>
    <mergeCell ref="F6:G6"/>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9B0EC0-2FD3-47BA-8C99-9DE0269807A0}">
  <sheetPr codeName="Blad2">
    <tabColor rgb="FFC2E76B"/>
  </sheetPr>
  <dimension ref="A2:Q20"/>
  <sheetViews>
    <sheetView workbookViewId="0">
      <selection activeCell="D9" sqref="D9"/>
    </sheetView>
  </sheetViews>
  <sheetFormatPr defaultColWidth="9.140625" defaultRowHeight="15"/>
  <cols>
    <col min="1" max="1" width="57.85546875" style="2" customWidth="1"/>
    <col min="2" max="8" width="9.140625" style="2"/>
    <col min="9" max="9" width="13.7109375" style="2" bestFit="1" customWidth="1"/>
    <col min="10" max="16384" width="9.140625" style="2"/>
  </cols>
  <sheetData>
    <row r="2" spans="1:17" ht="23.25">
      <c r="A2" s="9" t="str">
        <f>basisgegevens!A2</f>
        <v xml:space="preserve">Gemeente Tytsjerksteradiel  </v>
      </c>
      <c r="B2" s="7"/>
      <c r="C2" s="7"/>
      <c r="D2" s="7"/>
      <c r="E2" s="7"/>
      <c r="F2" s="7"/>
      <c r="G2" s="8"/>
    </row>
    <row r="4" spans="1:17" ht="45">
      <c r="A4" s="131" t="s">
        <v>239</v>
      </c>
      <c r="B4" s="130"/>
    </row>
    <row r="6" spans="1:17">
      <c r="A6" s="11"/>
      <c r="B6" s="12" t="s">
        <v>34</v>
      </c>
      <c r="C6" s="12"/>
      <c r="D6" s="12" t="s">
        <v>35</v>
      </c>
      <c r="E6" s="12"/>
      <c r="F6" s="12" t="s">
        <v>36</v>
      </c>
      <c r="G6" s="13"/>
      <c r="I6" s="208" t="s">
        <v>37</v>
      </c>
      <c r="J6" s="209"/>
      <c r="K6" s="209"/>
      <c r="L6" s="209"/>
      <c r="M6" s="209"/>
      <c r="N6" s="209"/>
      <c r="O6" s="209"/>
      <c r="P6" s="209"/>
      <c r="Q6" s="210"/>
    </row>
    <row r="7" spans="1:17" ht="15.75" thickBot="1">
      <c r="A7" s="14" t="s">
        <v>25</v>
      </c>
      <c r="B7" s="15"/>
      <c r="C7" s="199"/>
      <c r="D7" s="15"/>
      <c r="E7" s="199"/>
      <c r="F7" s="15"/>
      <c r="G7" s="200"/>
      <c r="I7" s="24"/>
      <c r="J7" s="25" t="s">
        <v>38</v>
      </c>
      <c r="K7" s="25" t="s">
        <v>39</v>
      </c>
      <c r="L7" s="25" t="s">
        <v>40</v>
      </c>
      <c r="M7" s="25" t="s">
        <v>41</v>
      </c>
      <c r="N7" s="25" t="s">
        <v>42</v>
      </c>
      <c r="O7" s="25" t="s">
        <v>43</v>
      </c>
      <c r="P7" s="25" t="s">
        <v>44</v>
      </c>
      <c r="Q7" s="26" t="s">
        <v>45</v>
      </c>
    </row>
    <row r="8" spans="1:17" ht="15.75" thickTop="1">
      <c r="I8" s="208"/>
      <c r="J8" s="209"/>
      <c r="K8" s="209"/>
      <c r="L8" s="209"/>
      <c r="M8" s="209"/>
      <c r="N8" s="209"/>
      <c r="O8" s="209"/>
      <c r="P8" s="209"/>
      <c r="Q8" s="210"/>
    </row>
    <row r="9" spans="1:17">
      <c r="A9" s="10" t="s">
        <v>317</v>
      </c>
      <c r="B9" s="198"/>
      <c r="C9" s="18">
        <f>C7*B9</f>
        <v>0</v>
      </c>
      <c r="D9" s="198"/>
      <c r="E9" s="18">
        <f>E7*D9</f>
        <v>0</v>
      </c>
      <c r="F9" s="198"/>
      <c r="G9" s="21">
        <f>G7*F9</f>
        <v>0</v>
      </c>
      <c r="I9" s="27" t="s">
        <v>46</v>
      </c>
      <c r="J9" s="28">
        <f>SUM($E$7*1.5)+($E$19-$E$7)</f>
        <v>0</v>
      </c>
      <c r="K9" s="28">
        <f>SUM($E$7*1.3)+($E$19-$E$7)</f>
        <v>0</v>
      </c>
      <c r="L9" s="28">
        <f>SUM($E$7*1.3)+($E$19-$E$7)</f>
        <v>0</v>
      </c>
      <c r="M9" s="28">
        <f>SUM($E$7*1.3)+($E$19-$E$7)</f>
        <v>0</v>
      </c>
      <c r="N9" s="28">
        <f>SUM($E$7*1.3)+($E$19-$E$7)</f>
        <v>0</v>
      </c>
      <c r="O9" s="28">
        <f t="shared" ref="O9:P11" si="0">SUM($E$7*1.5)+($E$19-$E$7)</f>
        <v>0</v>
      </c>
      <c r="P9" s="28">
        <f t="shared" si="0"/>
        <v>0</v>
      </c>
      <c r="Q9" s="31">
        <f>SUM($E$7*2.5)+($E$19-$E$7)</f>
        <v>0</v>
      </c>
    </row>
    <row r="10" spans="1:17">
      <c r="A10" s="10" t="s">
        <v>26</v>
      </c>
      <c r="B10" s="198"/>
      <c r="C10" s="18">
        <f>C7*B10</f>
        <v>0</v>
      </c>
      <c r="D10" s="198"/>
      <c r="E10" s="18">
        <f>E7*D10</f>
        <v>0</v>
      </c>
      <c r="F10" s="198"/>
      <c r="G10" s="21">
        <f>G7*F10</f>
        <v>0</v>
      </c>
      <c r="I10" s="27" t="s">
        <v>47</v>
      </c>
      <c r="J10" s="28">
        <f>SUM($E$7*1)+($E$19-$E$7)</f>
        <v>0</v>
      </c>
      <c r="K10" s="28">
        <f>SUM($E$7*1)+($E$19-$E$7)</f>
        <v>0</v>
      </c>
      <c r="L10" s="28">
        <f>SUM($E$7*1)+($E$19-$E$7)</f>
        <v>0</v>
      </c>
      <c r="M10" s="28">
        <f>SUM($E$7*1)+($E$19-$E$7)</f>
        <v>0</v>
      </c>
      <c r="N10" s="28">
        <f>SUM($E$7*1)+($E$19-$E$7)</f>
        <v>0</v>
      </c>
      <c r="O10" s="28">
        <f t="shared" si="0"/>
        <v>0</v>
      </c>
      <c r="P10" s="28">
        <f t="shared" si="0"/>
        <v>0</v>
      </c>
      <c r="Q10" s="31">
        <f>SUM($E$7*2.5)+($E$19-$E$7)</f>
        <v>0</v>
      </c>
    </row>
    <row r="11" spans="1:17">
      <c r="A11" s="10" t="s">
        <v>27</v>
      </c>
      <c r="B11" s="198"/>
      <c r="C11" s="18">
        <f>C7*B11</f>
        <v>0</v>
      </c>
      <c r="D11" s="198"/>
      <c r="E11" s="18">
        <f>E7*D11</f>
        <v>0</v>
      </c>
      <c r="F11" s="198"/>
      <c r="G11" s="21">
        <f>G7*F11</f>
        <v>0</v>
      </c>
      <c r="I11" s="24" t="s">
        <v>48</v>
      </c>
      <c r="J11" s="29">
        <f>SUM($E$7*1.3)+($E$19-$E$7)</f>
        <v>0</v>
      </c>
      <c r="K11" s="29">
        <f>SUM($E$7*1.3)+($E$19-$E$7)</f>
        <v>0</v>
      </c>
      <c r="L11" s="29">
        <f>SUM($E$7*1.3)+($E$19-$E$7)</f>
        <v>0</v>
      </c>
      <c r="M11" s="29">
        <f>SUM($E$7*1.3)+($E$19-$E$7)</f>
        <v>0</v>
      </c>
      <c r="N11" s="29">
        <f>SUM($E$7*1.5)+($E$19-$E$7)</f>
        <v>0</v>
      </c>
      <c r="O11" s="29">
        <f t="shared" si="0"/>
        <v>0</v>
      </c>
      <c r="P11" s="29">
        <f t="shared" si="0"/>
        <v>0</v>
      </c>
      <c r="Q11" s="32">
        <f>SUM($E$7*2.5)+($E$19-$E$7)</f>
        <v>0</v>
      </c>
    </row>
    <row r="12" spans="1:17" ht="15.75" thickBot="1">
      <c r="A12" s="14" t="s">
        <v>28</v>
      </c>
      <c r="B12" s="15"/>
      <c r="C12" s="19">
        <f>SUM(C9:C11)</f>
        <v>0</v>
      </c>
      <c r="D12" s="15"/>
      <c r="E12" s="19">
        <f>SUM(E9:E11)</f>
        <v>0</v>
      </c>
      <c r="F12" s="15"/>
      <c r="G12" s="22">
        <f>SUM(G9:G11)</f>
        <v>0</v>
      </c>
    </row>
    <row r="13" spans="1:17" ht="15.75" thickTop="1"/>
    <row r="14" spans="1:17">
      <c r="A14" s="6" t="s">
        <v>29</v>
      </c>
      <c r="B14" s="201"/>
      <c r="C14" s="18">
        <f>C7*B14</f>
        <v>0</v>
      </c>
      <c r="D14" s="198"/>
      <c r="E14" s="18">
        <f>E7*D14</f>
        <v>0</v>
      </c>
      <c r="F14" s="198"/>
      <c r="G14" s="21">
        <f>G7*F14</f>
        <v>0</v>
      </c>
      <c r="I14" s="208" t="s">
        <v>171</v>
      </c>
      <c r="J14" s="209"/>
      <c r="K14" s="209"/>
      <c r="L14" s="209"/>
      <c r="M14" s="209"/>
      <c r="N14" s="209"/>
      <c r="O14" s="209"/>
      <c r="P14" s="209"/>
      <c r="Q14" s="210"/>
    </row>
    <row r="15" spans="1:17">
      <c r="A15" s="6" t="s">
        <v>30</v>
      </c>
      <c r="B15" s="201"/>
      <c r="C15" s="18">
        <f>C7*B15</f>
        <v>0</v>
      </c>
      <c r="D15" s="198"/>
      <c r="E15" s="18">
        <f>E7*D15</f>
        <v>0</v>
      </c>
      <c r="F15" s="198"/>
      <c r="G15" s="21">
        <f>G7*F15</f>
        <v>0</v>
      </c>
      <c r="I15" s="24"/>
      <c r="J15" s="25" t="s">
        <v>38</v>
      </c>
      <c r="K15" s="25" t="s">
        <v>39</v>
      </c>
      <c r="L15" s="25" t="s">
        <v>40</v>
      </c>
      <c r="M15" s="25" t="s">
        <v>41</v>
      </c>
      <c r="N15" s="25" t="s">
        <v>42</v>
      </c>
      <c r="O15" s="25" t="s">
        <v>43</v>
      </c>
      <c r="P15" s="25" t="s">
        <v>44</v>
      </c>
      <c r="Q15" s="26" t="s">
        <v>45</v>
      </c>
    </row>
    <row r="16" spans="1:17">
      <c r="A16" s="10" t="s">
        <v>31</v>
      </c>
      <c r="B16" s="201"/>
      <c r="C16" s="18">
        <f>C7*B16</f>
        <v>0</v>
      </c>
      <c r="D16" s="198"/>
      <c r="E16" s="18">
        <f>E7*D16</f>
        <v>0</v>
      </c>
      <c r="F16" s="198"/>
      <c r="G16" s="21">
        <f>G7*F16</f>
        <v>0</v>
      </c>
      <c r="I16" s="208"/>
      <c r="J16" s="209"/>
      <c r="K16" s="209"/>
      <c r="L16" s="209"/>
      <c r="M16" s="209"/>
      <c r="N16" s="209"/>
      <c r="O16" s="209"/>
      <c r="P16" s="209"/>
      <c r="Q16" s="210"/>
    </row>
    <row r="17" spans="1:17" ht="15.75" thickBot="1">
      <c r="A17" s="14" t="s">
        <v>32</v>
      </c>
      <c r="B17" s="15"/>
      <c r="C17" s="19">
        <f>SUM(C14:C16)</f>
        <v>0</v>
      </c>
      <c r="D17" s="15"/>
      <c r="E17" s="19">
        <f>SUM(E14:E16)</f>
        <v>0</v>
      </c>
      <c r="F17" s="15"/>
      <c r="G17" s="22">
        <f>SUM(G14:G16)</f>
        <v>0</v>
      </c>
      <c r="I17" s="27" t="s">
        <v>46</v>
      </c>
      <c r="J17" s="28">
        <f>SUM($G$7*1.5)+($G$19-$G$7)</f>
        <v>0</v>
      </c>
      <c r="K17" s="28">
        <f>SUM($G$7*1.3)+($G$19-$G$7)</f>
        <v>0</v>
      </c>
      <c r="L17" s="28">
        <f>SUM($G$7*1.3)+($G$19-$G$7)</f>
        <v>0</v>
      </c>
      <c r="M17" s="28">
        <f>SUM($G$7*1.3)+($G$19-$G$7)</f>
        <v>0</v>
      </c>
      <c r="N17" s="28">
        <f>SUM($G$7*1.3)+($G$19-$G$7)</f>
        <v>0</v>
      </c>
      <c r="O17" s="28">
        <f t="shared" ref="O17:P19" si="1">SUM($G$7*1.5)+($G$19-$G$7)</f>
        <v>0</v>
      </c>
      <c r="P17" s="28">
        <f t="shared" si="1"/>
        <v>0</v>
      </c>
      <c r="Q17" s="31">
        <f>SUM($G$7*2.5)+($G$19-$G$7)</f>
        <v>0</v>
      </c>
    </row>
    <row r="18" spans="1:17" ht="15.75" thickTop="1">
      <c r="I18" s="27" t="s">
        <v>47</v>
      </c>
      <c r="J18" s="28">
        <f>SUM($G$7*1)+($G$19-$G$7)</f>
        <v>0</v>
      </c>
      <c r="K18" s="28">
        <f>SUM($G$7*1)+($G$19-$G$7)</f>
        <v>0</v>
      </c>
      <c r="L18" s="28">
        <f>SUM($G$7*1)+($G$19-$G$7)</f>
        <v>0</v>
      </c>
      <c r="M18" s="28">
        <f>SUM($G$7*1)+($G$19-$G$7)</f>
        <v>0</v>
      </c>
      <c r="N18" s="28">
        <f>SUM($G$7*1)+($G$19-$G$7)</f>
        <v>0</v>
      </c>
      <c r="O18" s="28">
        <f t="shared" si="1"/>
        <v>0</v>
      </c>
      <c r="P18" s="28">
        <f t="shared" si="1"/>
        <v>0</v>
      </c>
      <c r="Q18" s="31">
        <f>SUM($G$7*2.5)+($G$19-$G$7)</f>
        <v>0</v>
      </c>
    </row>
    <row r="19" spans="1:17" ht="15.75" thickBot="1">
      <c r="A19" s="17" t="s">
        <v>33</v>
      </c>
      <c r="B19" s="16"/>
      <c r="C19" s="20">
        <f>SUM(C7,C12,C17)</f>
        <v>0</v>
      </c>
      <c r="D19" s="16"/>
      <c r="E19" s="20">
        <f>SUM(E7,E12,E17)</f>
        <v>0</v>
      </c>
      <c r="F19" s="16"/>
      <c r="G19" s="23">
        <f>SUM(G7,G12,G17)</f>
        <v>0</v>
      </c>
      <c r="I19" s="24" t="s">
        <v>48</v>
      </c>
      <c r="J19" s="29">
        <f>SUM($G$7*1.3)+($G$19-$G$7)</f>
        <v>0</v>
      </c>
      <c r="K19" s="29">
        <f>SUM($G$7*1.3)+($G$19-$G$7)</f>
        <v>0</v>
      </c>
      <c r="L19" s="29">
        <f>SUM($G$7*1.3)+($G$19-$G$7)</f>
        <v>0</v>
      </c>
      <c r="M19" s="29">
        <f>SUM($G$7*1.3)+($G$19-$G$7)</f>
        <v>0</v>
      </c>
      <c r="N19" s="29">
        <f>SUM($G$7*1.5)+($G$19-$G$7)</f>
        <v>0</v>
      </c>
      <c r="O19" s="29">
        <f t="shared" si="1"/>
        <v>0</v>
      </c>
      <c r="P19" s="29">
        <f t="shared" si="1"/>
        <v>0</v>
      </c>
      <c r="Q19" s="32">
        <f>SUM($G$7*2.5)+($G$19-$G$7)</f>
        <v>0</v>
      </c>
    </row>
    <row r="20" spans="1:17" ht="15.75" thickTop="1"/>
  </sheetData>
  <sheetProtection algorithmName="SHA-512" hashValue="g4HUBoqNAmQbkYdUputiT6BXnC6hRJlqS9nzjuXb8aU+T2nIm4LlyvqKhiqdGZ1zc5IeQSpA6gm7rXB34ygPaA==" saltValue="p55CdUojZoEYZJ93aBTXNw==" spinCount="100000" sheet="1" formatCells="0" formatColumns="0" formatRows="0" insertColumns="0" insertRows="0" insertHyperlinks="0" deleteColumns="0" deleteRows="0" sort="0" autoFilter="0" pivotTables="0"/>
  <mergeCells count="4">
    <mergeCell ref="I6:Q6"/>
    <mergeCell ref="I8:Q8"/>
    <mergeCell ref="I14:Q14"/>
    <mergeCell ref="I16:Q16"/>
  </mergeCell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1029DF-838D-4FE6-8B67-FA676B9586CC}">
  <sheetPr>
    <tabColor rgb="FF173583"/>
  </sheetPr>
  <dimension ref="A1:Z532"/>
  <sheetViews>
    <sheetView topLeftCell="B1" workbookViewId="0">
      <selection activeCell="A35" sqref="A35:D35"/>
    </sheetView>
  </sheetViews>
  <sheetFormatPr defaultRowHeight="15"/>
  <cols>
    <col min="1" max="1" width="5.42578125" bestFit="1" customWidth="1"/>
    <col min="2" max="2" width="2.85546875" bestFit="1" customWidth="1"/>
    <col min="3" max="3" width="29.7109375" bestFit="1" customWidth="1"/>
    <col min="4" max="4" width="3.28515625" bestFit="1" customWidth="1"/>
    <col min="5" max="5" width="4.42578125" bestFit="1" customWidth="1"/>
    <col min="6" max="13" width="11.85546875" customWidth="1"/>
    <col min="14" max="14" width="7.5703125" bestFit="1" customWidth="1"/>
    <col min="15" max="15" width="5.42578125" bestFit="1" customWidth="1"/>
    <col min="16" max="16" width="20" bestFit="1" customWidth="1"/>
    <col min="17" max="17" width="19.28515625" customWidth="1"/>
    <col min="18" max="18" width="10.140625" bestFit="1" customWidth="1"/>
    <col min="19" max="20" width="12.7109375" bestFit="1" customWidth="1"/>
    <col min="21" max="21" width="10.140625" bestFit="1" customWidth="1"/>
    <col min="22" max="23" width="14.42578125" bestFit="1" customWidth="1"/>
    <col min="24" max="26" width="9.140625" style="156"/>
  </cols>
  <sheetData>
    <row r="1" spans="1:24">
      <c r="A1">
        <f>'8'!H5</f>
        <v>0</v>
      </c>
      <c r="B1" s="247" t="s">
        <v>78</v>
      </c>
      <c r="C1" s="248"/>
      <c r="D1" s="249" t="e">
        <f>VLOOKUP(A1,Kwaliteitscontroles!A5:J54,3)</f>
        <v>#N/A</v>
      </c>
      <c r="E1" s="250"/>
      <c r="F1" s="250"/>
      <c r="G1" s="250"/>
      <c r="H1" s="250"/>
      <c r="I1" s="250"/>
      <c r="J1" s="251"/>
      <c r="K1" s="68"/>
      <c r="X1" s="156" t="s">
        <v>238</v>
      </c>
    </row>
    <row r="2" spans="1:24">
      <c r="B2" s="247" t="s">
        <v>94</v>
      </c>
      <c r="C2" s="248"/>
      <c r="D2" s="249" t="e">
        <f>CONCATENATE(VLOOKUP(A1,Kwaliteitscontroles!A5:K54,4)," te ",VLOOKUP(A1,Kwaliteitscontroles!A5:K54,5))</f>
        <v>#N/A</v>
      </c>
      <c r="E2" s="250"/>
      <c r="F2" s="250"/>
      <c r="G2" s="250"/>
      <c r="H2" s="250"/>
      <c r="I2" s="250"/>
      <c r="J2" s="251"/>
      <c r="K2" s="68"/>
    </row>
    <row r="3" spans="1:24" ht="30">
      <c r="A3" s="33" t="s">
        <v>148</v>
      </c>
      <c r="B3" s="33" t="s">
        <v>95</v>
      </c>
      <c r="C3" s="33" t="s">
        <v>68</v>
      </c>
      <c r="D3" s="33" t="s">
        <v>96</v>
      </c>
      <c r="E3" s="33" t="s">
        <v>97</v>
      </c>
      <c r="F3" s="33" t="s">
        <v>66</v>
      </c>
      <c r="G3" s="33" t="s">
        <v>64</v>
      </c>
      <c r="H3" s="33" t="s">
        <v>65</v>
      </c>
      <c r="I3" s="33" t="s">
        <v>63</v>
      </c>
      <c r="J3" s="66" t="s">
        <v>189</v>
      </c>
      <c r="K3" s="33" t="s">
        <v>190</v>
      </c>
      <c r="L3" s="33" t="s">
        <v>149</v>
      </c>
      <c r="M3" s="33" t="s">
        <v>149</v>
      </c>
      <c r="N3" s="33" t="s">
        <v>60</v>
      </c>
      <c r="O3" s="33" t="s">
        <v>150</v>
      </c>
      <c r="P3" s="33" t="s">
        <v>98</v>
      </c>
      <c r="R3" s="66" t="s">
        <v>99</v>
      </c>
      <c r="S3" s="66" t="s">
        <v>100</v>
      </c>
      <c r="T3" s="33" t="s">
        <v>101</v>
      </c>
      <c r="U3" s="33" t="s">
        <v>102</v>
      </c>
      <c r="V3" s="33" t="s">
        <v>103</v>
      </c>
      <c r="W3" s="33" t="s">
        <v>104</v>
      </c>
    </row>
    <row r="4" spans="1:24">
      <c r="A4" s="30"/>
      <c r="B4" s="106"/>
      <c r="C4" s="33"/>
      <c r="D4" s="33"/>
      <c r="E4" s="106"/>
      <c r="F4" s="108"/>
      <c r="G4" s="108"/>
      <c r="H4" s="108"/>
      <c r="I4" s="108"/>
      <c r="J4" s="108"/>
      <c r="N4" s="108">
        <f t="shared" ref="N4:N67" si="0">SUM(F4:M4)</f>
        <v>0</v>
      </c>
      <c r="O4" s="108" t="e">
        <f>IF(D4="X",0,IF(E4="X",0,VLOOKUP(E4,'8'!$K$3:$L$16,2,FALSE)))</f>
        <v>#N/A</v>
      </c>
      <c r="P4" s="108" t="e">
        <f t="shared" ref="P4:P67" si="1">N4*O4</f>
        <v>#N/A</v>
      </c>
    </row>
    <row r="5" spans="1:24">
      <c r="A5" s="30"/>
      <c r="B5" s="106"/>
      <c r="C5" s="33"/>
      <c r="D5" s="33"/>
      <c r="E5" s="106"/>
      <c r="F5" s="108"/>
      <c r="G5" s="108"/>
      <c r="H5" s="108"/>
      <c r="I5" s="108"/>
      <c r="J5" s="108"/>
      <c r="N5" s="108">
        <f t="shared" si="0"/>
        <v>0</v>
      </c>
      <c r="O5" s="108" t="e">
        <f>IF(D5="X",0,IF(E5="X",0,VLOOKUP(E5,'8'!$K$3:$L$16,2,FALSE)))</f>
        <v>#N/A</v>
      </c>
      <c r="P5" s="108" t="e">
        <f t="shared" si="1"/>
        <v>#N/A</v>
      </c>
    </row>
    <row r="6" spans="1:24">
      <c r="A6" s="30"/>
      <c r="B6" s="106"/>
      <c r="C6" s="33"/>
      <c r="D6" s="33"/>
      <c r="E6" s="106"/>
      <c r="F6" s="108"/>
      <c r="G6" s="108"/>
      <c r="H6" s="108"/>
      <c r="I6" s="108"/>
      <c r="J6" s="108"/>
      <c r="N6" s="108">
        <f t="shared" si="0"/>
        <v>0</v>
      </c>
      <c r="O6" s="108" t="e">
        <f>IF(D6="X",0,IF(E6="X",0,VLOOKUP(E6,'8'!$K$3:$L$16,2,FALSE)))</f>
        <v>#N/A</v>
      </c>
      <c r="P6" s="108" t="e">
        <f t="shared" si="1"/>
        <v>#N/A</v>
      </c>
    </row>
    <row r="7" spans="1:24">
      <c r="A7" s="30"/>
      <c r="B7" s="106"/>
      <c r="C7" s="33"/>
      <c r="D7" s="33"/>
      <c r="E7" s="106"/>
      <c r="F7" s="108"/>
      <c r="G7" s="108"/>
      <c r="H7" s="108"/>
      <c r="I7" s="108"/>
      <c r="J7" s="108"/>
      <c r="N7" s="108">
        <f t="shared" si="0"/>
        <v>0</v>
      </c>
      <c r="O7" s="108" t="e">
        <f>IF(D7="X",0,IF(E7="X",0,VLOOKUP(E7,'8'!$K$3:$L$16,2,FALSE)))</f>
        <v>#N/A</v>
      </c>
      <c r="P7" s="108" t="e">
        <f t="shared" si="1"/>
        <v>#N/A</v>
      </c>
    </row>
    <row r="8" spans="1:24">
      <c r="A8" s="30"/>
      <c r="B8" s="106"/>
      <c r="C8" s="33"/>
      <c r="D8" s="33"/>
      <c r="E8" s="106"/>
      <c r="F8" s="108"/>
      <c r="G8" s="108"/>
      <c r="H8" s="108"/>
      <c r="I8" s="108"/>
      <c r="J8" s="108"/>
      <c r="N8" s="108">
        <f t="shared" si="0"/>
        <v>0</v>
      </c>
      <c r="O8" s="108" t="e">
        <f>IF(D8="X",0,IF(E8="X",0,VLOOKUP(E8,'8'!$K$3:$L$16,2,FALSE)))</f>
        <v>#N/A</v>
      </c>
      <c r="P8" s="108" t="e">
        <f t="shared" si="1"/>
        <v>#N/A</v>
      </c>
    </row>
    <row r="9" spans="1:24">
      <c r="A9" s="30"/>
      <c r="B9" s="106"/>
      <c r="C9" s="33"/>
      <c r="D9" s="33"/>
      <c r="E9" s="106"/>
      <c r="F9" s="108"/>
      <c r="G9" s="108"/>
      <c r="H9" s="108"/>
      <c r="I9" s="108"/>
      <c r="J9" s="108"/>
      <c r="N9" s="108">
        <f t="shared" si="0"/>
        <v>0</v>
      </c>
      <c r="O9" s="108" t="e">
        <f>IF(D9="X",0,IF(E9="X",0,VLOOKUP(E9,'8'!$K$3:$L$16,2,FALSE)))</f>
        <v>#N/A</v>
      </c>
      <c r="P9" s="108" t="e">
        <f t="shared" si="1"/>
        <v>#N/A</v>
      </c>
    </row>
    <row r="10" spans="1:24">
      <c r="A10" s="30"/>
      <c r="B10" s="106"/>
      <c r="C10" s="33"/>
      <c r="D10" s="33"/>
      <c r="E10" s="106"/>
      <c r="F10" s="108"/>
      <c r="G10" s="108"/>
      <c r="H10" s="108"/>
      <c r="I10" s="108"/>
      <c r="J10" s="108"/>
      <c r="N10" s="108">
        <f t="shared" si="0"/>
        <v>0</v>
      </c>
      <c r="O10" s="108" t="e">
        <f>IF(D10="X",0,IF(E10="X",0,VLOOKUP(E10,'8'!$K$3:$L$16,2,FALSE)))</f>
        <v>#N/A</v>
      </c>
      <c r="P10" s="108" t="e">
        <f t="shared" si="1"/>
        <v>#N/A</v>
      </c>
    </row>
    <row r="11" spans="1:24">
      <c r="A11" s="30"/>
      <c r="B11" s="106"/>
      <c r="C11" s="33"/>
      <c r="D11" s="33"/>
      <c r="E11" s="106"/>
      <c r="F11" s="108"/>
      <c r="G11" s="108"/>
      <c r="H11" s="108"/>
      <c r="I11" s="108"/>
      <c r="J11" s="108"/>
      <c r="N11" s="108">
        <f t="shared" si="0"/>
        <v>0</v>
      </c>
      <c r="O11" s="108" t="e">
        <f>IF(D11="X",0,IF(E11="X",0,VLOOKUP(E11,'8'!$K$3:$L$16,2,FALSE)))</f>
        <v>#N/A</v>
      </c>
      <c r="P11" s="108" t="e">
        <f t="shared" si="1"/>
        <v>#N/A</v>
      </c>
    </row>
    <row r="12" spans="1:24">
      <c r="A12" s="30"/>
      <c r="B12" s="106"/>
      <c r="C12" s="33"/>
      <c r="D12" s="33"/>
      <c r="E12" s="106"/>
      <c r="F12" s="108"/>
      <c r="G12" s="108"/>
      <c r="H12" s="108"/>
      <c r="I12" s="108"/>
      <c r="J12" s="108"/>
      <c r="N12" s="108">
        <f t="shared" si="0"/>
        <v>0</v>
      </c>
      <c r="O12" s="108" t="e">
        <f>IF(D12="X",0,IF(E12="X",0,VLOOKUP(E12,'8'!$K$3:$L$16,2,FALSE)))</f>
        <v>#N/A</v>
      </c>
      <c r="P12" s="108" t="e">
        <f t="shared" si="1"/>
        <v>#N/A</v>
      </c>
    </row>
    <row r="13" spans="1:24">
      <c r="A13" s="30"/>
      <c r="B13" s="106"/>
      <c r="C13" s="33"/>
      <c r="D13" s="33"/>
      <c r="E13" s="106"/>
      <c r="F13" s="108"/>
      <c r="G13" s="108"/>
      <c r="H13" s="108"/>
      <c r="I13" s="108"/>
      <c r="J13" s="108"/>
      <c r="N13" s="108">
        <f t="shared" si="0"/>
        <v>0</v>
      </c>
      <c r="O13" s="108" t="e">
        <f>IF(D13="X",0,IF(E13="X",0,VLOOKUP(E13,'8'!$K$3:$L$16,2,FALSE)))</f>
        <v>#N/A</v>
      </c>
      <c r="P13" s="108" t="e">
        <f t="shared" si="1"/>
        <v>#N/A</v>
      </c>
    </row>
    <row r="14" spans="1:24">
      <c r="A14" s="30"/>
      <c r="B14" s="106"/>
      <c r="C14" s="33"/>
      <c r="D14" s="33"/>
      <c r="E14" s="106"/>
      <c r="F14" s="108"/>
      <c r="G14" s="108"/>
      <c r="H14" s="108"/>
      <c r="I14" s="108"/>
      <c r="J14" s="108"/>
      <c r="N14" s="108">
        <f t="shared" si="0"/>
        <v>0</v>
      </c>
      <c r="O14" s="108" t="e">
        <f>IF(D14="X",0,IF(E14="X",0,VLOOKUP(E14,'8'!$K$3:$L$16,2,FALSE)))</f>
        <v>#N/A</v>
      </c>
      <c r="P14" s="108" t="e">
        <f t="shared" si="1"/>
        <v>#N/A</v>
      </c>
    </row>
    <row r="15" spans="1:24">
      <c r="A15" s="30"/>
      <c r="B15" s="106"/>
      <c r="C15" s="33"/>
      <c r="D15" s="33"/>
      <c r="E15" s="106"/>
      <c r="F15" s="108"/>
      <c r="G15" s="108"/>
      <c r="H15" s="108"/>
      <c r="I15" s="108"/>
      <c r="J15" s="108"/>
      <c r="N15" s="108">
        <f t="shared" si="0"/>
        <v>0</v>
      </c>
      <c r="O15" s="108" t="e">
        <f>IF(D15="X",0,IF(E15="X",0,VLOOKUP(E15,'8'!$K$3:$L$16,2,FALSE)))</f>
        <v>#N/A</v>
      </c>
      <c r="P15" s="108" t="e">
        <f t="shared" si="1"/>
        <v>#N/A</v>
      </c>
    </row>
    <row r="16" spans="1:24">
      <c r="A16" s="30"/>
      <c r="B16" s="106"/>
      <c r="C16" s="33"/>
      <c r="D16" s="33"/>
      <c r="E16" s="106"/>
      <c r="F16" s="108"/>
      <c r="G16" s="108"/>
      <c r="H16" s="108"/>
      <c r="I16" s="108"/>
      <c r="J16" s="108"/>
      <c r="N16" s="108">
        <f t="shared" si="0"/>
        <v>0</v>
      </c>
      <c r="O16" s="108" t="e">
        <f>IF(D16="X",0,IF(E16="X",0,VLOOKUP(E16,'8'!$K$3:$L$16,2,FALSE)))</f>
        <v>#N/A</v>
      </c>
      <c r="P16" s="108" t="e">
        <f t="shared" si="1"/>
        <v>#N/A</v>
      </c>
    </row>
    <row r="17" spans="1:16">
      <c r="A17" s="30"/>
      <c r="B17" s="106"/>
      <c r="C17" s="33"/>
      <c r="D17" s="33"/>
      <c r="E17" s="106"/>
      <c r="F17" s="108"/>
      <c r="G17" s="108"/>
      <c r="H17" s="108"/>
      <c r="I17" s="108"/>
      <c r="J17" s="108"/>
      <c r="N17" s="108">
        <f t="shared" si="0"/>
        <v>0</v>
      </c>
      <c r="O17" s="108" t="e">
        <f>IF(D17="X",0,IF(E17="X",0,VLOOKUP(E17,'8'!$K$3:$L$16,2,FALSE)))</f>
        <v>#N/A</v>
      </c>
      <c r="P17" s="108" t="e">
        <f t="shared" si="1"/>
        <v>#N/A</v>
      </c>
    </row>
    <row r="18" spans="1:16">
      <c r="A18" s="30"/>
      <c r="B18" s="106"/>
      <c r="C18" s="33"/>
      <c r="D18" s="33"/>
      <c r="E18" s="106"/>
      <c r="F18" s="108"/>
      <c r="G18" s="108"/>
      <c r="H18" s="108"/>
      <c r="I18" s="108"/>
      <c r="J18" s="108"/>
      <c r="N18" s="108">
        <f t="shared" si="0"/>
        <v>0</v>
      </c>
      <c r="O18" s="108" t="e">
        <f>IF(D18="X",0,IF(E18="X",0,VLOOKUP(E18,'8'!$K$3:$L$16,2,FALSE)))</f>
        <v>#N/A</v>
      </c>
      <c r="P18" s="108" t="e">
        <f t="shared" si="1"/>
        <v>#N/A</v>
      </c>
    </row>
    <row r="19" spans="1:16">
      <c r="A19" s="30"/>
      <c r="B19" s="106"/>
      <c r="C19" s="33"/>
      <c r="D19" s="33"/>
      <c r="E19" s="106"/>
      <c r="F19" s="108"/>
      <c r="G19" s="108"/>
      <c r="H19" s="108"/>
      <c r="I19" s="108"/>
      <c r="J19" s="108"/>
      <c r="N19" s="108">
        <f t="shared" si="0"/>
        <v>0</v>
      </c>
      <c r="O19" s="108" t="e">
        <f>IF(D19="X",0,IF(E19="X",0,VLOOKUP(E19,'8'!$K$3:$L$16,2,FALSE)))</f>
        <v>#N/A</v>
      </c>
      <c r="P19" s="108" t="e">
        <f t="shared" si="1"/>
        <v>#N/A</v>
      </c>
    </row>
    <row r="20" spans="1:16">
      <c r="A20" s="30"/>
      <c r="B20" s="106"/>
      <c r="C20" s="33"/>
      <c r="D20" s="33"/>
      <c r="E20" s="106"/>
      <c r="F20" s="108"/>
      <c r="G20" s="108"/>
      <c r="H20" s="108"/>
      <c r="I20" s="108"/>
      <c r="J20" s="108"/>
      <c r="N20" s="108">
        <f t="shared" si="0"/>
        <v>0</v>
      </c>
      <c r="O20" s="108" t="e">
        <f>IF(D20="X",0,IF(E20="X",0,VLOOKUP(E20,'8'!$K$3:$L$16,2,FALSE)))</f>
        <v>#N/A</v>
      </c>
      <c r="P20" s="108" t="e">
        <f t="shared" si="1"/>
        <v>#N/A</v>
      </c>
    </row>
    <row r="21" spans="1:16">
      <c r="A21" s="30"/>
      <c r="B21" s="106"/>
      <c r="C21" s="33"/>
      <c r="D21" s="33"/>
      <c r="E21" s="106"/>
      <c r="F21" s="108"/>
      <c r="G21" s="108"/>
      <c r="H21" s="108"/>
      <c r="I21" s="108"/>
      <c r="J21" s="108"/>
      <c r="N21" s="108">
        <f t="shared" si="0"/>
        <v>0</v>
      </c>
      <c r="O21" s="108" t="e">
        <f>IF(D21="X",0,IF(E21="X",0,VLOOKUP(E21,'8'!$K$3:$L$16,2,FALSE)))</f>
        <v>#N/A</v>
      </c>
      <c r="P21" s="108" t="e">
        <f t="shared" si="1"/>
        <v>#N/A</v>
      </c>
    </row>
    <row r="22" spans="1:16">
      <c r="A22" s="30"/>
      <c r="B22" s="106"/>
      <c r="C22" s="33"/>
      <c r="D22" s="33"/>
      <c r="E22" s="106"/>
      <c r="F22" s="108"/>
      <c r="G22" s="108"/>
      <c r="H22" s="108"/>
      <c r="I22" s="108"/>
      <c r="J22" s="108"/>
      <c r="N22" s="108">
        <f t="shared" si="0"/>
        <v>0</v>
      </c>
      <c r="O22" s="108" t="e">
        <f>IF(D22="X",0,IF(E22="X",0,VLOOKUP(E22,'8'!$K$3:$L$16,2,FALSE)))</f>
        <v>#N/A</v>
      </c>
      <c r="P22" s="108" t="e">
        <f t="shared" si="1"/>
        <v>#N/A</v>
      </c>
    </row>
    <row r="23" spans="1:16">
      <c r="A23" s="30"/>
      <c r="B23" s="106"/>
      <c r="C23" s="33"/>
      <c r="D23" s="33"/>
      <c r="E23" s="106"/>
      <c r="F23" s="108"/>
      <c r="G23" s="108"/>
      <c r="H23" s="108"/>
      <c r="I23" s="108"/>
      <c r="J23" s="108"/>
      <c r="N23" s="108">
        <f t="shared" si="0"/>
        <v>0</v>
      </c>
      <c r="O23" s="108" t="e">
        <f>IF(D23="X",0,IF(E23="X",0,VLOOKUP(E23,'8'!$K$3:$L$16,2,FALSE)))</f>
        <v>#N/A</v>
      </c>
      <c r="P23" s="108" t="e">
        <f t="shared" si="1"/>
        <v>#N/A</v>
      </c>
    </row>
    <row r="24" spans="1:16">
      <c r="A24" s="30"/>
      <c r="B24" s="106"/>
      <c r="C24" s="33"/>
      <c r="D24" s="33"/>
      <c r="E24" s="106"/>
      <c r="F24" s="108"/>
      <c r="G24" s="108"/>
      <c r="H24" s="108"/>
      <c r="I24" s="108"/>
      <c r="J24" s="108"/>
      <c r="N24" s="108">
        <f t="shared" si="0"/>
        <v>0</v>
      </c>
      <c r="O24" s="108" t="e">
        <f>IF(D24="X",0,IF(E24="X",0,VLOOKUP(E24,'8'!$K$3:$L$16,2,FALSE)))</f>
        <v>#N/A</v>
      </c>
      <c r="P24" s="108" t="e">
        <f t="shared" si="1"/>
        <v>#N/A</v>
      </c>
    </row>
    <row r="25" spans="1:16">
      <c r="A25" s="30"/>
      <c r="B25" s="106"/>
      <c r="C25" s="33"/>
      <c r="D25" s="33"/>
      <c r="E25" s="106"/>
      <c r="F25" s="108"/>
      <c r="G25" s="108"/>
      <c r="H25" s="108"/>
      <c r="I25" s="108"/>
      <c r="J25" s="108"/>
      <c r="N25" s="108">
        <f t="shared" si="0"/>
        <v>0</v>
      </c>
      <c r="O25" s="108" t="e">
        <f>IF(D25="X",0,IF(E25="X",0,VLOOKUP(E25,'8'!$K$3:$L$16,2,FALSE)))</f>
        <v>#N/A</v>
      </c>
      <c r="P25" s="108" t="e">
        <f t="shared" si="1"/>
        <v>#N/A</v>
      </c>
    </row>
    <row r="26" spans="1:16">
      <c r="A26" s="30"/>
      <c r="B26" s="106"/>
      <c r="C26" s="33"/>
      <c r="D26" s="33"/>
      <c r="E26" s="106"/>
      <c r="F26" s="108"/>
      <c r="G26" s="108"/>
      <c r="H26" s="108"/>
      <c r="I26" s="108"/>
      <c r="J26" s="108"/>
      <c r="N26" s="108">
        <f t="shared" si="0"/>
        <v>0</v>
      </c>
      <c r="O26" s="108" t="e">
        <f>IF(D26="X",0,IF(E26="X",0,VLOOKUP(E26,'8'!$K$3:$L$16,2,FALSE)))</f>
        <v>#N/A</v>
      </c>
      <c r="P26" s="108" t="e">
        <f t="shared" si="1"/>
        <v>#N/A</v>
      </c>
    </row>
    <row r="27" spans="1:16">
      <c r="A27" s="30"/>
      <c r="B27" s="106"/>
      <c r="C27" s="33"/>
      <c r="D27" s="33"/>
      <c r="E27" s="106"/>
      <c r="F27" s="108"/>
      <c r="G27" s="108"/>
      <c r="H27" s="108"/>
      <c r="I27" s="108"/>
      <c r="J27" s="108"/>
      <c r="N27" s="108">
        <f t="shared" si="0"/>
        <v>0</v>
      </c>
      <c r="O27" s="108" t="e">
        <f>IF(D27="X",0,IF(E27="X",0,VLOOKUP(E27,'8'!$K$3:$L$16,2,FALSE)))</f>
        <v>#N/A</v>
      </c>
      <c r="P27" s="108" t="e">
        <f t="shared" si="1"/>
        <v>#N/A</v>
      </c>
    </row>
    <row r="28" spans="1:16">
      <c r="A28" s="30"/>
      <c r="B28" s="106"/>
      <c r="C28" s="33"/>
      <c r="D28" s="33"/>
      <c r="E28" s="106"/>
      <c r="F28" s="108"/>
      <c r="G28" s="108"/>
      <c r="H28" s="108"/>
      <c r="I28" s="108"/>
      <c r="J28" s="108"/>
      <c r="N28" s="108">
        <f t="shared" si="0"/>
        <v>0</v>
      </c>
      <c r="O28" s="108" t="e">
        <f>IF(D28="X",0,IF(E28="X",0,VLOOKUP(E28,'8'!$K$3:$L$16,2,FALSE)))</f>
        <v>#N/A</v>
      </c>
      <c r="P28" s="108" t="e">
        <f t="shared" si="1"/>
        <v>#N/A</v>
      </c>
    </row>
    <row r="29" spans="1:16">
      <c r="A29" s="30"/>
      <c r="B29" s="106"/>
      <c r="C29" s="33"/>
      <c r="D29" s="33"/>
      <c r="E29" s="106"/>
      <c r="F29" s="108"/>
      <c r="G29" s="108"/>
      <c r="H29" s="108"/>
      <c r="I29" s="108"/>
      <c r="J29" s="108"/>
      <c r="N29" s="108">
        <f t="shared" si="0"/>
        <v>0</v>
      </c>
      <c r="O29" s="108" t="e">
        <f>IF(D29="X",0,IF(E29="X",0,VLOOKUP(E29,'8'!$K$3:$L$16,2,FALSE)))</f>
        <v>#N/A</v>
      </c>
      <c r="P29" s="108" t="e">
        <f t="shared" si="1"/>
        <v>#N/A</v>
      </c>
    </row>
    <row r="30" spans="1:16">
      <c r="A30" s="30"/>
      <c r="B30" s="106"/>
      <c r="C30" s="33"/>
      <c r="D30" s="33"/>
      <c r="E30" s="106"/>
      <c r="F30" s="108"/>
      <c r="G30" s="108"/>
      <c r="H30" s="108"/>
      <c r="I30" s="108"/>
      <c r="J30" s="108"/>
      <c r="N30" s="108">
        <f t="shared" si="0"/>
        <v>0</v>
      </c>
      <c r="O30" s="108" t="e">
        <f>IF(D30="X",0,IF(E30="X",0,VLOOKUP(E30,'8'!$K$3:$L$16,2,FALSE)))</f>
        <v>#N/A</v>
      </c>
      <c r="P30" s="108" t="e">
        <f t="shared" si="1"/>
        <v>#N/A</v>
      </c>
    </row>
    <row r="31" spans="1:16">
      <c r="A31" s="30"/>
      <c r="B31" s="106"/>
      <c r="C31" s="33"/>
      <c r="D31" s="33"/>
      <c r="E31" s="106"/>
      <c r="F31" s="108"/>
      <c r="G31" s="108"/>
      <c r="H31" s="108"/>
      <c r="I31" s="108"/>
      <c r="J31" s="108"/>
      <c r="N31" s="108">
        <f t="shared" si="0"/>
        <v>0</v>
      </c>
      <c r="O31" s="108" t="e">
        <f>IF(D31="X",0,IF(E31="X",0,VLOOKUP(E31,'8'!$K$3:$L$16,2,FALSE)))</f>
        <v>#N/A</v>
      </c>
      <c r="P31" s="108" t="e">
        <f t="shared" si="1"/>
        <v>#N/A</v>
      </c>
    </row>
    <row r="32" spans="1:16">
      <c r="A32" s="30"/>
      <c r="B32" s="106"/>
      <c r="C32" s="33"/>
      <c r="D32" s="33"/>
      <c r="E32" s="106"/>
      <c r="F32" s="108"/>
      <c r="G32" s="108"/>
      <c r="H32" s="108"/>
      <c r="I32" s="108"/>
      <c r="J32" s="108"/>
      <c r="N32" s="108">
        <f t="shared" si="0"/>
        <v>0</v>
      </c>
      <c r="O32" s="108" t="e">
        <f>IF(D32="X",0,IF(E32="X",0,VLOOKUP(E32,'8'!$K$3:$L$16,2,FALSE)))</f>
        <v>#N/A</v>
      </c>
      <c r="P32" s="108" t="e">
        <f t="shared" si="1"/>
        <v>#N/A</v>
      </c>
    </row>
    <row r="33" spans="1:16">
      <c r="A33" s="30"/>
      <c r="B33" s="106"/>
      <c r="C33" s="33"/>
      <c r="D33" s="33"/>
      <c r="E33" s="106"/>
      <c r="F33" s="108"/>
      <c r="G33" s="108"/>
      <c r="H33" s="108"/>
      <c r="I33" s="108"/>
      <c r="J33" s="108"/>
      <c r="N33" s="108">
        <f t="shared" si="0"/>
        <v>0</v>
      </c>
      <c r="O33" s="108" t="e">
        <f>IF(D33="X",0,IF(E33="X",0,VLOOKUP(E33,'8'!$K$3:$L$16,2,FALSE)))</f>
        <v>#N/A</v>
      </c>
      <c r="P33" s="108" t="e">
        <f t="shared" si="1"/>
        <v>#N/A</v>
      </c>
    </row>
    <row r="34" spans="1:16">
      <c r="A34" s="30"/>
      <c r="B34" s="106"/>
      <c r="C34" s="33"/>
      <c r="D34" s="33"/>
      <c r="E34" s="106"/>
      <c r="F34" s="108"/>
      <c r="G34" s="108"/>
      <c r="H34" s="108"/>
      <c r="I34" s="108"/>
      <c r="J34" s="108"/>
      <c r="N34" s="108">
        <f t="shared" si="0"/>
        <v>0</v>
      </c>
      <c r="O34" s="108" t="e">
        <f>IF(D34="X",0,IF(E34="X",0,VLOOKUP(E34,'8'!$K$3:$L$16,2,FALSE)))</f>
        <v>#N/A</v>
      </c>
      <c r="P34" s="108" t="e">
        <f t="shared" si="1"/>
        <v>#N/A</v>
      </c>
    </row>
    <row r="35" spans="1:16">
      <c r="A35" s="30"/>
      <c r="B35" s="106"/>
      <c r="C35" s="33"/>
      <c r="D35" s="33"/>
      <c r="E35" s="106"/>
      <c r="F35" s="108"/>
      <c r="G35" s="108"/>
      <c r="H35" s="108"/>
      <c r="I35" s="108"/>
      <c r="J35" s="108"/>
      <c r="N35" s="108">
        <f t="shared" si="0"/>
        <v>0</v>
      </c>
      <c r="O35" s="108" t="e">
        <f>IF(D35="X",0,IF(E35="X",0,VLOOKUP(E35,'8'!$K$3:$L$16,2,FALSE)))</f>
        <v>#N/A</v>
      </c>
      <c r="P35" s="108" t="e">
        <f t="shared" si="1"/>
        <v>#N/A</v>
      </c>
    </row>
    <row r="36" spans="1:16">
      <c r="A36" s="30"/>
      <c r="B36" s="106"/>
      <c r="C36" s="33"/>
      <c r="D36" s="33"/>
      <c r="E36" s="106"/>
      <c r="F36" s="108"/>
      <c r="G36" s="108"/>
      <c r="H36" s="108"/>
      <c r="I36" s="108"/>
      <c r="J36" s="108"/>
      <c r="N36" s="108">
        <f t="shared" si="0"/>
        <v>0</v>
      </c>
      <c r="O36" s="108" t="e">
        <f>IF(D36="X",0,IF(E36="X",0,VLOOKUP(E36,'8'!$K$3:$L$16,2,FALSE)))</f>
        <v>#N/A</v>
      </c>
      <c r="P36" s="108" t="e">
        <f t="shared" si="1"/>
        <v>#N/A</v>
      </c>
    </row>
    <row r="37" spans="1:16">
      <c r="A37" s="30"/>
      <c r="B37" s="106"/>
      <c r="C37" s="33"/>
      <c r="D37" s="33"/>
      <c r="E37" s="106"/>
      <c r="F37" s="108"/>
      <c r="G37" s="108"/>
      <c r="H37" s="108"/>
      <c r="I37" s="108"/>
      <c r="J37" s="108"/>
      <c r="N37" s="108">
        <f t="shared" si="0"/>
        <v>0</v>
      </c>
      <c r="O37" s="108" t="e">
        <f>IF(D37="X",0,IF(E37="X",0,VLOOKUP(E37,'8'!$K$3:$L$16,2,FALSE)))</f>
        <v>#N/A</v>
      </c>
      <c r="P37" s="108" t="e">
        <f t="shared" si="1"/>
        <v>#N/A</v>
      </c>
    </row>
    <row r="38" spans="1:16">
      <c r="A38" s="30"/>
      <c r="B38" s="106"/>
      <c r="C38" s="33"/>
      <c r="D38" s="33"/>
      <c r="E38" s="106"/>
      <c r="F38" s="108"/>
      <c r="G38" s="108"/>
      <c r="H38" s="108"/>
      <c r="I38" s="108"/>
      <c r="J38" s="108"/>
      <c r="N38" s="108">
        <f t="shared" si="0"/>
        <v>0</v>
      </c>
      <c r="O38" s="108" t="e">
        <f>IF(D38="X",0,IF(E38="X",0,VLOOKUP(E38,'8'!$K$3:$L$16,2,FALSE)))</f>
        <v>#N/A</v>
      </c>
      <c r="P38" s="108" t="e">
        <f t="shared" si="1"/>
        <v>#N/A</v>
      </c>
    </row>
    <row r="39" spans="1:16">
      <c r="A39" s="30"/>
      <c r="B39" s="106"/>
      <c r="C39" s="33"/>
      <c r="D39" s="33"/>
      <c r="E39" s="106"/>
      <c r="F39" s="108"/>
      <c r="G39" s="108"/>
      <c r="H39" s="108"/>
      <c r="I39" s="108"/>
      <c r="J39" s="108"/>
      <c r="N39" s="108">
        <f t="shared" si="0"/>
        <v>0</v>
      </c>
      <c r="O39" s="108" t="e">
        <f>IF(D39="X",0,IF(E39="X",0,VLOOKUP(E39,'8'!$K$3:$L$16,2,FALSE)))</f>
        <v>#N/A</v>
      </c>
      <c r="P39" s="108" t="e">
        <f t="shared" si="1"/>
        <v>#N/A</v>
      </c>
    </row>
    <row r="40" spans="1:16">
      <c r="A40" s="30"/>
      <c r="B40" s="106"/>
      <c r="C40" s="33"/>
      <c r="D40" s="33"/>
      <c r="E40" s="106"/>
      <c r="F40" s="108"/>
      <c r="G40" s="108"/>
      <c r="H40" s="108"/>
      <c r="I40" s="108"/>
      <c r="J40" s="108"/>
      <c r="N40" s="108">
        <f t="shared" si="0"/>
        <v>0</v>
      </c>
      <c r="O40" s="108" t="e">
        <f>IF(D40="X",0,IF(E40="X",0,VLOOKUP(E40,'8'!$K$3:$L$16,2,FALSE)))</f>
        <v>#N/A</v>
      </c>
      <c r="P40" s="108" t="e">
        <f t="shared" si="1"/>
        <v>#N/A</v>
      </c>
    </row>
    <row r="41" spans="1:16">
      <c r="A41" s="30"/>
      <c r="B41" s="106"/>
      <c r="C41" s="33"/>
      <c r="D41" s="33"/>
      <c r="E41" s="106"/>
      <c r="F41" s="108"/>
      <c r="G41" s="108"/>
      <c r="H41" s="108"/>
      <c r="I41" s="108"/>
      <c r="J41" s="108"/>
      <c r="N41" s="108">
        <f t="shared" si="0"/>
        <v>0</v>
      </c>
      <c r="O41" s="108" t="e">
        <f>IF(D41="X",0,IF(E41="X",0,VLOOKUP(E41,'8'!$K$3:$L$16,2,FALSE)))</f>
        <v>#N/A</v>
      </c>
      <c r="P41" s="108" t="e">
        <f t="shared" si="1"/>
        <v>#N/A</v>
      </c>
    </row>
    <row r="42" spans="1:16">
      <c r="A42" s="30"/>
      <c r="B42" s="106"/>
      <c r="C42" s="33"/>
      <c r="D42" s="33"/>
      <c r="E42" s="106"/>
      <c r="F42" s="108"/>
      <c r="G42" s="108"/>
      <c r="H42" s="108"/>
      <c r="I42" s="108"/>
      <c r="J42" s="108"/>
      <c r="N42" s="108">
        <f t="shared" si="0"/>
        <v>0</v>
      </c>
      <c r="O42" s="108" t="e">
        <f>IF(D42="X",0,IF(E42="X",0,VLOOKUP(E42,'8'!$K$3:$L$16,2,FALSE)))</f>
        <v>#N/A</v>
      </c>
      <c r="P42" s="108" t="e">
        <f t="shared" si="1"/>
        <v>#N/A</v>
      </c>
    </row>
    <row r="43" spans="1:16">
      <c r="A43" s="30"/>
      <c r="B43" s="106"/>
      <c r="C43" s="33"/>
      <c r="D43" s="33"/>
      <c r="E43" s="106"/>
      <c r="F43" s="108"/>
      <c r="G43" s="108"/>
      <c r="H43" s="108"/>
      <c r="I43" s="108"/>
      <c r="J43" s="108"/>
      <c r="N43" s="108">
        <f t="shared" si="0"/>
        <v>0</v>
      </c>
      <c r="O43" s="108" t="e">
        <f>IF(D43="X",0,IF(E43="X",0,VLOOKUP(E43,'8'!$K$3:$L$16,2,FALSE)))</f>
        <v>#N/A</v>
      </c>
      <c r="P43" s="108" t="e">
        <f t="shared" si="1"/>
        <v>#N/A</v>
      </c>
    </row>
    <row r="44" spans="1:16">
      <c r="A44" s="30"/>
      <c r="B44" s="106"/>
      <c r="C44" s="33"/>
      <c r="D44" s="33"/>
      <c r="E44" s="106"/>
      <c r="F44" s="108"/>
      <c r="G44" s="108"/>
      <c r="H44" s="108"/>
      <c r="I44" s="108"/>
      <c r="J44" s="108"/>
      <c r="N44" s="108">
        <f t="shared" si="0"/>
        <v>0</v>
      </c>
      <c r="O44" s="108" t="e">
        <f>IF(D44="X",0,IF(E44="X",0,VLOOKUP(E44,'8'!$K$3:$L$16,2,FALSE)))</f>
        <v>#N/A</v>
      </c>
      <c r="P44" s="108" t="e">
        <f t="shared" si="1"/>
        <v>#N/A</v>
      </c>
    </row>
    <row r="45" spans="1:16">
      <c r="A45" s="30"/>
      <c r="B45" s="106"/>
      <c r="C45" s="33"/>
      <c r="D45" s="33"/>
      <c r="E45" s="106"/>
      <c r="F45" s="108"/>
      <c r="G45" s="108"/>
      <c r="H45" s="108"/>
      <c r="I45" s="108"/>
      <c r="J45" s="108"/>
      <c r="N45" s="108">
        <f t="shared" si="0"/>
        <v>0</v>
      </c>
      <c r="O45" s="108" t="e">
        <f>IF(D45="X",0,IF(E45="X",0,VLOOKUP(E45,'8'!$K$3:$L$16,2,FALSE)))</f>
        <v>#N/A</v>
      </c>
      <c r="P45" s="108" t="e">
        <f t="shared" si="1"/>
        <v>#N/A</v>
      </c>
    </row>
    <row r="46" spans="1:16">
      <c r="A46" s="30"/>
      <c r="B46" s="106"/>
      <c r="C46" s="33"/>
      <c r="D46" s="33"/>
      <c r="E46" s="106"/>
      <c r="F46" s="108"/>
      <c r="G46" s="108"/>
      <c r="H46" s="108"/>
      <c r="I46" s="108"/>
      <c r="J46" s="108"/>
      <c r="N46" s="108">
        <f t="shared" si="0"/>
        <v>0</v>
      </c>
      <c r="O46" s="108" t="e">
        <f>IF(D46="X",0,IF(E46="X",0,VLOOKUP(E46,'8'!$K$3:$L$16,2,FALSE)))</f>
        <v>#N/A</v>
      </c>
      <c r="P46" s="108" t="e">
        <f t="shared" si="1"/>
        <v>#N/A</v>
      </c>
    </row>
    <row r="47" spans="1:16">
      <c r="A47" s="30"/>
      <c r="B47" s="106"/>
      <c r="C47" s="33"/>
      <c r="D47" s="33"/>
      <c r="E47" s="106"/>
      <c r="F47" s="108"/>
      <c r="G47" s="108"/>
      <c r="H47" s="108"/>
      <c r="I47" s="108"/>
      <c r="J47" s="108"/>
      <c r="N47" s="108">
        <f t="shared" si="0"/>
        <v>0</v>
      </c>
      <c r="O47" s="108" t="e">
        <f>IF(D47="X",0,IF(E47="X",0,VLOOKUP(E47,'8'!$K$3:$L$16,2,FALSE)))</f>
        <v>#N/A</v>
      </c>
      <c r="P47" s="108" t="e">
        <f t="shared" si="1"/>
        <v>#N/A</v>
      </c>
    </row>
    <row r="48" spans="1:16">
      <c r="A48" s="30"/>
      <c r="B48" s="106"/>
      <c r="C48" s="33"/>
      <c r="D48" s="33"/>
      <c r="E48" s="106"/>
      <c r="F48" s="108"/>
      <c r="G48" s="108"/>
      <c r="H48" s="108"/>
      <c r="I48" s="108"/>
      <c r="J48" s="108"/>
      <c r="N48" s="108">
        <f t="shared" si="0"/>
        <v>0</v>
      </c>
      <c r="O48" s="108" t="e">
        <f>IF(D48="X",0,IF(E48="X",0,VLOOKUP(E48,'8'!$K$3:$L$16,2,FALSE)))</f>
        <v>#N/A</v>
      </c>
      <c r="P48" s="108" t="e">
        <f t="shared" si="1"/>
        <v>#N/A</v>
      </c>
    </row>
    <row r="49" spans="1:16">
      <c r="A49" s="30"/>
      <c r="B49" s="106"/>
      <c r="C49" s="33"/>
      <c r="D49" s="33"/>
      <c r="E49" s="106"/>
      <c r="F49" s="108"/>
      <c r="G49" s="108"/>
      <c r="H49" s="108"/>
      <c r="I49" s="108"/>
      <c r="J49" s="108"/>
      <c r="N49" s="108">
        <f t="shared" si="0"/>
        <v>0</v>
      </c>
      <c r="O49" s="108" t="e">
        <f>IF(D49="X",0,IF(E49="X",0,VLOOKUP(E49,'8'!$K$3:$L$16,2,FALSE)))</f>
        <v>#N/A</v>
      </c>
      <c r="P49" s="108" t="e">
        <f t="shared" si="1"/>
        <v>#N/A</v>
      </c>
    </row>
    <row r="50" spans="1:16">
      <c r="A50" s="30"/>
      <c r="B50" s="106"/>
      <c r="C50" s="33"/>
      <c r="D50" s="33"/>
      <c r="E50" s="106"/>
      <c r="F50" s="108"/>
      <c r="G50" s="108"/>
      <c r="H50" s="108"/>
      <c r="I50" s="108"/>
      <c r="J50" s="108"/>
      <c r="N50" s="108">
        <f t="shared" si="0"/>
        <v>0</v>
      </c>
      <c r="O50" s="108" t="e">
        <f>IF(D50="X",0,IF(E50="X",0,VLOOKUP(E50,'8'!$K$3:$L$16,2,FALSE)))</f>
        <v>#N/A</v>
      </c>
      <c r="P50" s="108" t="e">
        <f t="shared" si="1"/>
        <v>#N/A</v>
      </c>
    </row>
    <row r="51" spans="1:16">
      <c r="A51" s="30"/>
      <c r="B51" s="106"/>
      <c r="C51" s="33"/>
      <c r="D51" s="33"/>
      <c r="E51" s="106"/>
      <c r="F51" s="108"/>
      <c r="G51" s="108"/>
      <c r="H51" s="108"/>
      <c r="I51" s="108"/>
      <c r="J51" s="108"/>
      <c r="N51" s="108">
        <f t="shared" si="0"/>
        <v>0</v>
      </c>
      <c r="O51" s="108" t="e">
        <f>IF(D51="X",0,IF(E51="X",0,VLOOKUP(E51,'8'!$K$3:$L$16,2,FALSE)))</f>
        <v>#N/A</v>
      </c>
      <c r="P51" s="108" t="e">
        <f t="shared" si="1"/>
        <v>#N/A</v>
      </c>
    </row>
    <row r="52" spans="1:16">
      <c r="A52" s="30"/>
      <c r="B52" s="106"/>
      <c r="C52" s="33"/>
      <c r="D52" s="33"/>
      <c r="E52" s="106"/>
      <c r="F52" s="108"/>
      <c r="G52" s="108"/>
      <c r="H52" s="108"/>
      <c r="I52" s="108"/>
      <c r="J52" s="108"/>
      <c r="N52" s="108">
        <f t="shared" si="0"/>
        <v>0</v>
      </c>
      <c r="O52" s="108" t="e">
        <f>IF(D52="X",0,IF(E52="X",0,VLOOKUP(E52,'8'!$K$3:$L$16,2,FALSE)))</f>
        <v>#N/A</v>
      </c>
      <c r="P52" s="108" t="e">
        <f t="shared" si="1"/>
        <v>#N/A</v>
      </c>
    </row>
    <row r="53" spans="1:16">
      <c r="A53" s="30"/>
      <c r="B53" s="106"/>
      <c r="C53" s="33"/>
      <c r="D53" s="33"/>
      <c r="E53" s="106"/>
      <c r="F53" s="108"/>
      <c r="G53" s="108"/>
      <c r="H53" s="108"/>
      <c r="I53" s="108"/>
      <c r="J53" s="108"/>
      <c r="N53" s="108">
        <f t="shared" si="0"/>
        <v>0</v>
      </c>
      <c r="O53" s="108" t="e">
        <f>IF(D53="X",0,IF(E53="X",0,VLOOKUP(E53,'8'!$K$3:$L$16,2,FALSE)))</f>
        <v>#N/A</v>
      </c>
      <c r="P53" s="108" t="e">
        <f t="shared" si="1"/>
        <v>#N/A</v>
      </c>
    </row>
    <row r="54" spans="1:16">
      <c r="A54" s="30"/>
      <c r="B54" s="106"/>
      <c r="C54" s="33"/>
      <c r="D54" s="33"/>
      <c r="E54" s="106"/>
      <c r="F54" s="108"/>
      <c r="G54" s="108"/>
      <c r="H54" s="108"/>
      <c r="I54" s="108"/>
      <c r="J54" s="108"/>
      <c r="N54" s="108">
        <f t="shared" si="0"/>
        <v>0</v>
      </c>
      <c r="O54" s="108" t="e">
        <f>IF(D54="X",0,IF(E54="X",0,VLOOKUP(E54,'8'!$K$3:$L$16,2,FALSE)))</f>
        <v>#N/A</v>
      </c>
      <c r="P54" s="108" t="e">
        <f t="shared" si="1"/>
        <v>#N/A</v>
      </c>
    </row>
    <row r="55" spans="1:16">
      <c r="A55" s="30"/>
      <c r="B55" s="106"/>
      <c r="C55" s="33"/>
      <c r="D55" s="33"/>
      <c r="E55" s="106"/>
      <c r="F55" s="108"/>
      <c r="G55" s="108"/>
      <c r="H55" s="108"/>
      <c r="I55" s="108"/>
      <c r="J55" s="108"/>
      <c r="N55" s="108">
        <f t="shared" si="0"/>
        <v>0</v>
      </c>
      <c r="O55" s="108" t="e">
        <f>IF(D55="X",0,IF(E55="X",0,VLOOKUP(E55,'8'!$K$3:$L$16,2,FALSE)))</f>
        <v>#N/A</v>
      </c>
      <c r="P55" s="108" t="e">
        <f t="shared" si="1"/>
        <v>#N/A</v>
      </c>
    </row>
    <row r="56" spans="1:16">
      <c r="A56" s="30"/>
      <c r="B56" s="106"/>
      <c r="C56" s="33"/>
      <c r="D56" s="33"/>
      <c r="E56" s="106"/>
      <c r="F56" s="108"/>
      <c r="G56" s="108"/>
      <c r="H56" s="108"/>
      <c r="I56" s="108"/>
      <c r="J56" s="108"/>
      <c r="N56" s="108">
        <f t="shared" si="0"/>
        <v>0</v>
      </c>
      <c r="O56" s="108" t="e">
        <f>IF(D56="X",0,IF(E56="X",0,VLOOKUP(E56,'8'!$K$3:$L$16,2,FALSE)))</f>
        <v>#N/A</v>
      </c>
      <c r="P56" s="108" t="e">
        <f t="shared" si="1"/>
        <v>#N/A</v>
      </c>
    </row>
    <row r="57" spans="1:16">
      <c r="A57" s="30"/>
      <c r="B57" s="106"/>
      <c r="C57" s="33"/>
      <c r="D57" s="33"/>
      <c r="E57" s="106"/>
      <c r="F57" s="108"/>
      <c r="G57" s="108"/>
      <c r="H57" s="108"/>
      <c r="I57" s="108"/>
      <c r="J57" s="108"/>
      <c r="N57" s="108">
        <f t="shared" si="0"/>
        <v>0</v>
      </c>
      <c r="O57" s="108" t="e">
        <f>IF(D57="X",0,IF(E57="X",0,VLOOKUP(E57,'8'!$K$3:$L$16,2,FALSE)))</f>
        <v>#N/A</v>
      </c>
      <c r="P57" s="108" t="e">
        <f t="shared" si="1"/>
        <v>#N/A</v>
      </c>
    </row>
    <row r="58" spans="1:16">
      <c r="A58" s="30"/>
      <c r="B58" s="106"/>
      <c r="C58" s="33"/>
      <c r="D58" s="33"/>
      <c r="E58" s="106"/>
      <c r="F58" s="108"/>
      <c r="G58" s="108"/>
      <c r="H58" s="108"/>
      <c r="I58" s="108"/>
      <c r="J58" s="108"/>
      <c r="N58" s="108">
        <f t="shared" si="0"/>
        <v>0</v>
      </c>
      <c r="O58" s="108" t="e">
        <f>IF(D58="X",0,IF(E58="X",0,VLOOKUP(E58,'8'!$K$3:$L$16,2,FALSE)))</f>
        <v>#N/A</v>
      </c>
      <c r="P58" s="108" t="e">
        <f t="shared" si="1"/>
        <v>#N/A</v>
      </c>
    </row>
    <row r="59" spans="1:16">
      <c r="A59" s="30"/>
      <c r="B59" s="106"/>
      <c r="C59" s="33"/>
      <c r="D59" s="33"/>
      <c r="E59" s="106"/>
      <c r="F59" s="108"/>
      <c r="G59" s="108"/>
      <c r="H59" s="108"/>
      <c r="I59" s="108"/>
      <c r="J59" s="108"/>
      <c r="N59" s="108">
        <f t="shared" si="0"/>
        <v>0</v>
      </c>
      <c r="O59" s="108" t="e">
        <f>IF(D59="X",0,IF(E59="X",0,VLOOKUP(E59,'8'!$K$3:$L$16,2,FALSE)))</f>
        <v>#N/A</v>
      </c>
      <c r="P59" s="108" t="e">
        <f t="shared" si="1"/>
        <v>#N/A</v>
      </c>
    </row>
    <row r="60" spans="1:16">
      <c r="A60" s="30"/>
      <c r="B60" s="106"/>
      <c r="C60" s="33"/>
      <c r="D60" s="33"/>
      <c r="E60" s="106"/>
      <c r="F60" s="108"/>
      <c r="G60" s="108"/>
      <c r="H60" s="108"/>
      <c r="I60" s="108"/>
      <c r="J60" s="108"/>
      <c r="N60" s="108">
        <f t="shared" si="0"/>
        <v>0</v>
      </c>
      <c r="O60" s="108" t="e">
        <f>IF(D60="X",0,IF(E60="X",0,VLOOKUP(E60,'8'!$K$3:$L$16,2,FALSE)))</f>
        <v>#N/A</v>
      </c>
      <c r="P60" s="108" t="e">
        <f t="shared" si="1"/>
        <v>#N/A</v>
      </c>
    </row>
    <row r="61" spans="1:16">
      <c r="A61" s="30"/>
      <c r="B61" s="106"/>
      <c r="C61" s="33"/>
      <c r="D61" s="33"/>
      <c r="E61" s="106"/>
      <c r="F61" s="108"/>
      <c r="G61" s="108"/>
      <c r="H61" s="108"/>
      <c r="I61" s="108"/>
      <c r="J61" s="108"/>
      <c r="N61" s="108">
        <f t="shared" si="0"/>
        <v>0</v>
      </c>
      <c r="O61" s="108" t="e">
        <f>IF(D61="X",0,IF(E61="X",0,VLOOKUP(E61,'8'!$K$3:$L$16,2,FALSE)))</f>
        <v>#N/A</v>
      </c>
      <c r="P61" s="108" t="e">
        <f t="shared" si="1"/>
        <v>#N/A</v>
      </c>
    </row>
    <row r="62" spans="1:16">
      <c r="A62" s="30"/>
      <c r="B62" s="106"/>
      <c r="C62" s="33"/>
      <c r="D62" s="33"/>
      <c r="E62" s="106"/>
      <c r="F62" s="108"/>
      <c r="G62" s="108"/>
      <c r="H62" s="108"/>
      <c r="I62" s="108"/>
      <c r="J62" s="108"/>
      <c r="N62" s="108">
        <f t="shared" si="0"/>
        <v>0</v>
      </c>
      <c r="O62" s="108" t="e">
        <f>IF(D62="X",0,IF(E62="X",0,VLOOKUP(E62,'8'!$K$3:$L$16,2,FALSE)))</f>
        <v>#N/A</v>
      </c>
      <c r="P62" s="108" t="e">
        <f t="shared" si="1"/>
        <v>#N/A</v>
      </c>
    </row>
    <row r="63" spans="1:16">
      <c r="A63" s="30"/>
      <c r="B63" s="106"/>
      <c r="C63" s="33"/>
      <c r="D63" s="33"/>
      <c r="E63" s="106"/>
      <c r="F63" s="108"/>
      <c r="G63" s="108"/>
      <c r="H63" s="108"/>
      <c r="I63" s="108"/>
      <c r="J63" s="108"/>
      <c r="N63" s="108">
        <f t="shared" si="0"/>
        <v>0</v>
      </c>
      <c r="O63" s="108" t="e">
        <f>IF(D63="X",0,IF(E63="X",0,VLOOKUP(E63,'8'!$K$3:$L$16,2,FALSE)))</f>
        <v>#N/A</v>
      </c>
      <c r="P63" s="108" t="e">
        <f t="shared" si="1"/>
        <v>#N/A</v>
      </c>
    </row>
    <row r="64" spans="1:16">
      <c r="A64" s="30"/>
      <c r="B64" s="106"/>
      <c r="C64" s="33"/>
      <c r="D64" s="33"/>
      <c r="E64" s="106"/>
      <c r="F64" s="108"/>
      <c r="G64" s="108"/>
      <c r="H64" s="108"/>
      <c r="I64" s="108"/>
      <c r="J64" s="108"/>
      <c r="N64" s="108">
        <f t="shared" si="0"/>
        <v>0</v>
      </c>
      <c r="O64" s="108" t="e">
        <f>IF(D64="X",0,IF(E64="X",0,VLOOKUP(E64,'8'!$K$3:$L$16,2,FALSE)))</f>
        <v>#N/A</v>
      </c>
      <c r="P64" s="108" t="e">
        <f t="shared" si="1"/>
        <v>#N/A</v>
      </c>
    </row>
    <row r="65" spans="1:16">
      <c r="A65" s="30"/>
      <c r="B65" s="106"/>
      <c r="C65" s="33"/>
      <c r="D65" s="33"/>
      <c r="E65" s="106"/>
      <c r="F65" s="108"/>
      <c r="G65" s="108"/>
      <c r="H65" s="108"/>
      <c r="I65" s="108"/>
      <c r="J65" s="108"/>
      <c r="N65" s="108">
        <f t="shared" si="0"/>
        <v>0</v>
      </c>
      <c r="O65" s="108" t="e">
        <f>IF(D65="X",0,IF(E65="X",0,VLOOKUP(E65,'8'!$K$3:$L$16,2,FALSE)))</f>
        <v>#N/A</v>
      </c>
      <c r="P65" s="108" t="e">
        <f t="shared" si="1"/>
        <v>#N/A</v>
      </c>
    </row>
    <row r="66" spans="1:16">
      <c r="A66" s="30"/>
      <c r="B66" s="106"/>
      <c r="C66" s="33"/>
      <c r="D66" s="33"/>
      <c r="E66" s="106"/>
      <c r="F66" s="108"/>
      <c r="G66" s="108"/>
      <c r="H66" s="108"/>
      <c r="I66" s="108"/>
      <c r="J66" s="108"/>
      <c r="N66" s="108">
        <f t="shared" si="0"/>
        <v>0</v>
      </c>
      <c r="O66" s="108" t="e">
        <f>IF(D66="X",0,IF(E66="X",0,VLOOKUP(E66,'8'!$K$3:$L$16,2,FALSE)))</f>
        <v>#N/A</v>
      </c>
      <c r="P66" s="108" t="e">
        <f t="shared" si="1"/>
        <v>#N/A</v>
      </c>
    </row>
    <row r="67" spans="1:16">
      <c r="A67" s="30"/>
      <c r="B67" s="106"/>
      <c r="C67" s="33"/>
      <c r="D67" s="33"/>
      <c r="E67" s="106"/>
      <c r="F67" s="108"/>
      <c r="G67" s="108"/>
      <c r="H67" s="108"/>
      <c r="I67" s="108"/>
      <c r="J67" s="108"/>
      <c r="N67" s="108">
        <f t="shared" si="0"/>
        <v>0</v>
      </c>
      <c r="O67" s="108" t="e">
        <f>IF(D67="X",0,IF(E67="X",0,VLOOKUP(E67,'8'!$K$3:$L$16,2,FALSE)))</f>
        <v>#N/A</v>
      </c>
      <c r="P67" s="108" t="e">
        <f t="shared" si="1"/>
        <v>#N/A</v>
      </c>
    </row>
    <row r="68" spans="1:16">
      <c r="A68" s="30"/>
      <c r="B68" s="106"/>
      <c r="C68" s="33"/>
      <c r="D68" s="33"/>
      <c r="E68" s="106"/>
      <c r="F68" s="108"/>
      <c r="G68" s="108"/>
      <c r="H68" s="108"/>
      <c r="I68" s="108"/>
      <c r="J68" s="108"/>
      <c r="N68" s="108">
        <f t="shared" ref="N68:N131" si="2">SUM(F68:M68)</f>
        <v>0</v>
      </c>
      <c r="O68" s="108" t="e">
        <f>IF(D68="X",0,IF(E68="X",0,VLOOKUP(E68,'8'!$K$3:$L$16,2,FALSE)))</f>
        <v>#N/A</v>
      </c>
      <c r="P68" s="108" t="e">
        <f t="shared" ref="P68:P131" si="3">N68*O68</f>
        <v>#N/A</v>
      </c>
    </row>
    <row r="69" spans="1:16">
      <c r="A69" s="30"/>
      <c r="B69" s="106"/>
      <c r="C69" s="33"/>
      <c r="D69" s="33"/>
      <c r="E69" s="106"/>
      <c r="F69" s="108"/>
      <c r="G69" s="108"/>
      <c r="H69" s="108"/>
      <c r="I69" s="108"/>
      <c r="J69" s="108"/>
      <c r="N69" s="108">
        <f t="shared" si="2"/>
        <v>0</v>
      </c>
      <c r="O69" s="108" t="e">
        <f>IF(D69="X",0,IF(E69="X",0,VLOOKUP(E69,'8'!$K$3:$L$16,2,FALSE)))</f>
        <v>#N/A</v>
      </c>
      <c r="P69" s="108" t="e">
        <f t="shared" si="3"/>
        <v>#N/A</v>
      </c>
    </row>
    <row r="70" spans="1:16">
      <c r="A70" s="30"/>
      <c r="B70" s="106"/>
      <c r="C70" s="33"/>
      <c r="D70" s="33"/>
      <c r="E70" s="106"/>
      <c r="F70" s="108"/>
      <c r="G70" s="108"/>
      <c r="H70" s="108"/>
      <c r="I70" s="108"/>
      <c r="J70" s="108"/>
      <c r="N70" s="108">
        <f t="shared" si="2"/>
        <v>0</v>
      </c>
      <c r="O70" s="108" t="e">
        <f>IF(D70="X",0,IF(E70="X",0,VLOOKUP(E70,'8'!$K$3:$L$16,2,FALSE)))</f>
        <v>#N/A</v>
      </c>
      <c r="P70" s="108" t="e">
        <f t="shared" si="3"/>
        <v>#N/A</v>
      </c>
    </row>
    <row r="71" spans="1:16">
      <c r="A71" s="30"/>
      <c r="B71" s="106"/>
      <c r="C71" s="33"/>
      <c r="D71" s="33"/>
      <c r="E71" s="106"/>
      <c r="F71" s="108"/>
      <c r="G71" s="108"/>
      <c r="H71" s="108"/>
      <c r="I71" s="108"/>
      <c r="J71" s="108"/>
      <c r="N71" s="108">
        <f t="shared" si="2"/>
        <v>0</v>
      </c>
      <c r="O71" s="108" t="e">
        <f>IF(D71="X",0,IF(E71="X",0,VLOOKUP(E71,'8'!$K$3:$L$16,2,FALSE)))</f>
        <v>#N/A</v>
      </c>
      <c r="P71" s="108" t="e">
        <f t="shared" si="3"/>
        <v>#N/A</v>
      </c>
    </row>
    <row r="72" spans="1:16">
      <c r="A72" s="30"/>
      <c r="B72" s="106"/>
      <c r="C72" s="33"/>
      <c r="D72" s="33"/>
      <c r="E72" s="106"/>
      <c r="F72" s="108"/>
      <c r="G72" s="108"/>
      <c r="H72" s="108"/>
      <c r="I72" s="108"/>
      <c r="J72" s="108"/>
      <c r="N72" s="108">
        <f t="shared" si="2"/>
        <v>0</v>
      </c>
      <c r="O72" s="108" t="e">
        <f>IF(D72="X",0,IF(E72="X",0,VLOOKUP(E72,'8'!$K$3:$L$16,2,FALSE)))</f>
        <v>#N/A</v>
      </c>
      <c r="P72" s="108" t="e">
        <f t="shared" si="3"/>
        <v>#N/A</v>
      </c>
    </row>
    <row r="73" spans="1:16">
      <c r="A73" s="30"/>
      <c r="B73" s="106"/>
      <c r="C73" s="33"/>
      <c r="D73" s="33"/>
      <c r="E73" s="106"/>
      <c r="F73" s="108"/>
      <c r="G73" s="108"/>
      <c r="H73" s="108"/>
      <c r="I73" s="108"/>
      <c r="J73" s="108"/>
      <c r="N73" s="108">
        <f t="shared" si="2"/>
        <v>0</v>
      </c>
      <c r="O73" s="108" t="e">
        <f>IF(D73="X",0,IF(E73="X",0,VLOOKUP(E73,'8'!$K$3:$L$16,2,FALSE)))</f>
        <v>#N/A</v>
      </c>
      <c r="P73" s="108" t="e">
        <f t="shared" si="3"/>
        <v>#N/A</v>
      </c>
    </row>
    <row r="74" spans="1:16">
      <c r="A74" s="30"/>
      <c r="B74" s="106"/>
      <c r="C74" s="116"/>
      <c r="D74" s="116"/>
      <c r="E74" s="117"/>
      <c r="F74" s="118"/>
      <c r="G74" s="118"/>
      <c r="H74" s="118"/>
      <c r="I74" s="118"/>
      <c r="J74" s="118"/>
      <c r="K74" s="118"/>
      <c r="L74" s="118"/>
      <c r="M74" s="118"/>
      <c r="N74" s="108">
        <f t="shared" si="2"/>
        <v>0</v>
      </c>
      <c r="O74" s="108" t="e">
        <f>IF(D74="X",0,IF(E74="X",0,VLOOKUP(E74,'8'!$K$3:$L$16,2,FALSE)))</f>
        <v>#N/A</v>
      </c>
      <c r="P74" s="108" t="e">
        <f t="shared" si="3"/>
        <v>#N/A</v>
      </c>
    </row>
    <row r="75" spans="1:16">
      <c r="A75" s="30"/>
      <c r="B75" s="106"/>
      <c r="C75" s="33"/>
      <c r="D75" s="33"/>
      <c r="E75" s="106"/>
      <c r="F75" s="108"/>
      <c r="G75" s="108"/>
      <c r="H75" s="108"/>
      <c r="I75" s="108"/>
      <c r="J75" s="108"/>
      <c r="N75" s="108">
        <f t="shared" si="2"/>
        <v>0</v>
      </c>
      <c r="O75" s="108" t="e">
        <f>IF(D75="X",0,IF(E75="X",0,VLOOKUP(E75,'8'!$K$3:$L$16,2,FALSE)))</f>
        <v>#N/A</v>
      </c>
      <c r="P75" s="108" t="e">
        <f t="shared" si="3"/>
        <v>#N/A</v>
      </c>
    </row>
    <row r="76" spans="1:16">
      <c r="A76" s="30"/>
      <c r="B76" s="106"/>
      <c r="C76" s="107"/>
      <c r="D76" s="33"/>
      <c r="E76" s="106"/>
      <c r="F76" s="108"/>
      <c r="G76" s="108"/>
      <c r="H76" s="108"/>
      <c r="I76" s="108"/>
      <c r="J76" s="108"/>
      <c r="N76" s="108">
        <f t="shared" si="2"/>
        <v>0</v>
      </c>
      <c r="O76" s="108" t="e">
        <f>IF(D76="X",0,IF(E76="X",0,VLOOKUP(E76,'8'!$K$3:$L$16,2,FALSE)))</f>
        <v>#N/A</v>
      </c>
      <c r="P76" s="108" t="e">
        <f t="shared" si="3"/>
        <v>#N/A</v>
      </c>
    </row>
    <row r="77" spans="1:16">
      <c r="A77" s="30"/>
      <c r="B77" s="106"/>
      <c r="C77" s="33"/>
      <c r="D77" s="33"/>
      <c r="E77" s="106"/>
      <c r="F77" s="108"/>
      <c r="G77" s="108"/>
      <c r="H77" s="108"/>
      <c r="I77" s="108"/>
      <c r="J77" s="108"/>
      <c r="N77" s="108">
        <f t="shared" si="2"/>
        <v>0</v>
      </c>
      <c r="O77" s="108" t="e">
        <f>IF(D77="X",0,IF(E77="X",0,VLOOKUP(E77,'8'!$K$3:$L$16,2,FALSE)))</f>
        <v>#N/A</v>
      </c>
      <c r="P77" s="108" t="e">
        <f t="shared" si="3"/>
        <v>#N/A</v>
      </c>
    </row>
    <row r="78" spans="1:16">
      <c r="A78" s="30"/>
      <c r="B78" s="106"/>
      <c r="C78" s="33"/>
      <c r="D78" s="33"/>
      <c r="E78" s="106"/>
      <c r="F78" s="108"/>
      <c r="G78" s="108"/>
      <c r="H78" s="108"/>
      <c r="I78" s="108"/>
      <c r="J78" s="108"/>
      <c r="N78" s="108">
        <f t="shared" si="2"/>
        <v>0</v>
      </c>
      <c r="O78" s="108" t="e">
        <f>IF(D78="X",0,IF(E78="X",0,VLOOKUP(E78,'8'!$K$3:$L$16,2,FALSE)))</f>
        <v>#N/A</v>
      </c>
      <c r="P78" s="108" t="e">
        <f t="shared" si="3"/>
        <v>#N/A</v>
      </c>
    </row>
    <row r="79" spans="1:16">
      <c r="A79" s="30"/>
      <c r="B79" s="106"/>
      <c r="C79" s="33"/>
      <c r="D79" s="33"/>
      <c r="E79" s="106"/>
      <c r="F79" s="108"/>
      <c r="G79" s="108"/>
      <c r="H79" s="108"/>
      <c r="I79" s="108"/>
      <c r="J79" s="108"/>
      <c r="N79" s="108">
        <f t="shared" si="2"/>
        <v>0</v>
      </c>
      <c r="O79" s="108" t="e">
        <f>IF(D79="X",0,IF(E79="X",0,VLOOKUP(E79,'8'!$K$3:$L$16,2,FALSE)))</f>
        <v>#N/A</v>
      </c>
      <c r="P79" s="108" t="e">
        <f t="shared" si="3"/>
        <v>#N/A</v>
      </c>
    </row>
    <row r="80" spans="1:16">
      <c r="A80" s="30"/>
      <c r="B80" s="106"/>
      <c r="C80" s="33"/>
      <c r="D80" s="33"/>
      <c r="E80" s="106"/>
      <c r="F80" s="108"/>
      <c r="G80" s="108"/>
      <c r="H80" s="108"/>
      <c r="I80" s="108"/>
      <c r="J80" s="108"/>
      <c r="N80" s="108">
        <f t="shared" si="2"/>
        <v>0</v>
      </c>
      <c r="O80" s="108" t="e">
        <f>IF(D80="X",0,IF(E80="X",0,VLOOKUP(E80,'8'!$K$3:$L$16,2,FALSE)))</f>
        <v>#N/A</v>
      </c>
      <c r="P80" s="108" t="e">
        <f t="shared" si="3"/>
        <v>#N/A</v>
      </c>
    </row>
    <row r="81" spans="1:16">
      <c r="A81" s="30"/>
      <c r="B81" s="106"/>
      <c r="C81" s="33"/>
      <c r="D81" s="33"/>
      <c r="E81" s="106"/>
      <c r="F81" s="108"/>
      <c r="G81" s="108"/>
      <c r="H81" s="108"/>
      <c r="I81" s="108"/>
      <c r="J81" s="108"/>
      <c r="N81" s="108">
        <f t="shared" si="2"/>
        <v>0</v>
      </c>
      <c r="O81" s="108" t="e">
        <f>IF(D81="X",0,IF(E81="X",0,VLOOKUP(E81,'8'!$K$3:$L$16,2,FALSE)))</f>
        <v>#N/A</v>
      </c>
      <c r="P81" s="108" t="e">
        <f t="shared" si="3"/>
        <v>#N/A</v>
      </c>
    </row>
    <row r="82" spans="1:16">
      <c r="A82" s="30"/>
      <c r="B82" s="106"/>
      <c r="C82" s="33"/>
      <c r="D82" s="33"/>
      <c r="E82" s="106"/>
      <c r="F82" s="108"/>
      <c r="G82" s="108"/>
      <c r="H82" s="108"/>
      <c r="I82" s="108"/>
      <c r="J82" s="108"/>
      <c r="N82" s="108">
        <f t="shared" si="2"/>
        <v>0</v>
      </c>
      <c r="O82" s="108" t="e">
        <f>IF(D82="X",0,IF(E82="X",0,VLOOKUP(E82,'8'!$K$3:$L$16,2,FALSE)))</f>
        <v>#N/A</v>
      </c>
      <c r="P82" s="108" t="e">
        <f t="shared" si="3"/>
        <v>#N/A</v>
      </c>
    </row>
    <row r="83" spans="1:16">
      <c r="A83" s="30"/>
      <c r="B83" s="106"/>
      <c r="C83" s="33"/>
      <c r="D83" s="33"/>
      <c r="E83" s="106"/>
      <c r="F83" s="108"/>
      <c r="G83" s="108"/>
      <c r="H83" s="108"/>
      <c r="I83" s="108"/>
      <c r="J83" s="108"/>
      <c r="N83" s="108">
        <f t="shared" si="2"/>
        <v>0</v>
      </c>
      <c r="O83" s="108" t="e">
        <f>IF(D83="X",0,IF(E83="X",0,VLOOKUP(E83,'8'!$K$3:$L$16,2,FALSE)))</f>
        <v>#N/A</v>
      </c>
      <c r="P83" s="108" t="e">
        <f t="shared" si="3"/>
        <v>#N/A</v>
      </c>
    </row>
    <row r="84" spans="1:16">
      <c r="A84" s="30"/>
      <c r="B84" s="106"/>
      <c r="C84" s="33"/>
      <c r="D84" s="33"/>
      <c r="E84" s="106"/>
      <c r="F84" s="108"/>
      <c r="G84" s="108"/>
      <c r="H84" s="108"/>
      <c r="I84" s="108"/>
      <c r="J84" s="108"/>
      <c r="N84" s="108">
        <f t="shared" si="2"/>
        <v>0</v>
      </c>
      <c r="O84" s="108" t="e">
        <f>IF(D84="X",0,IF(E84="X",0,VLOOKUP(E84,'8'!$K$3:$L$16,2,FALSE)))</f>
        <v>#N/A</v>
      </c>
      <c r="P84" s="108" t="e">
        <f t="shared" si="3"/>
        <v>#N/A</v>
      </c>
    </row>
    <row r="85" spans="1:16">
      <c r="A85" s="30"/>
      <c r="B85" s="106"/>
      <c r="C85" s="33"/>
      <c r="D85" s="33"/>
      <c r="E85" s="106"/>
      <c r="F85" s="108"/>
      <c r="G85" s="108"/>
      <c r="H85" s="108"/>
      <c r="I85" s="108"/>
      <c r="J85" s="108"/>
      <c r="N85" s="108">
        <f t="shared" si="2"/>
        <v>0</v>
      </c>
      <c r="O85" s="108" t="e">
        <f>IF(D85="X",0,IF(E85="X",0,VLOOKUP(E85,'8'!$K$3:$L$16,2,FALSE)))</f>
        <v>#N/A</v>
      </c>
      <c r="P85" s="108" t="e">
        <f t="shared" si="3"/>
        <v>#N/A</v>
      </c>
    </row>
    <row r="86" spans="1:16">
      <c r="A86" s="30"/>
      <c r="B86" s="106"/>
      <c r="C86" s="33"/>
      <c r="D86" s="33"/>
      <c r="E86" s="106"/>
      <c r="F86" s="108"/>
      <c r="G86" s="108"/>
      <c r="H86" s="108"/>
      <c r="I86" s="108"/>
      <c r="J86" s="108"/>
      <c r="N86" s="108">
        <f t="shared" si="2"/>
        <v>0</v>
      </c>
      <c r="O86" s="108" t="e">
        <f>IF(D86="X",0,IF(E86="X",0,VLOOKUP(E86,'8'!$K$3:$L$16,2,FALSE)))</f>
        <v>#N/A</v>
      </c>
      <c r="P86" s="108" t="e">
        <f t="shared" si="3"/>
        <v>#N/A</v>
      </c>
    </row>
    <row r="87" spans="1:16">
      <c r="A87" s="30"/>
      <c r="B87" s="106"/>
      <c r="C87" s="33"/>
      <c r="D87" s="33"/>
      <c r="E87" s="106"/>
      <c r="F87" s="108"/>
      <c r="G87" s="108"/>
      <c r="H87" s="108"/>
      <c r="I87" s="108"/>
      <c r="J87" s="108"/>
      <c r="N87" s="108">
        <f t="shared" si="2"/>
        <v>0</v>
      </c>
      <c r="O87" s="108" t="e">
        <f>IF(D87="X",0,IF(E87="X",0,VLOOKUP(E87,'8'!$K$3:$L$16,2,FALSE)))</f>
        <v>#N/A</v>
      </c>
      <c r="P87" s="108" t="e">
        <f t="shared" si="3"/>
        <v>#N/A</v>
      </c>
    </row>
    <row r="88" spans="1:16">
      <c r="A88" s="30"/>
      <c r="B88" s="106"/>
      <c r="C88" s="33"/>
      <c r="D88" s="33"/>
      <c r="E88" s="106"/>
      <c r="F88" s="108"/>
      <c r="G88" s="108"/>
      <c r="H88" s="108"/>
      <c r="I88" s="108"/>
      <c r="J88" s="108"/>
      <c r="N88" s="108">
        <f t="shared" si="2"/>
        <v>0</v>
      </c>
      <c r="O88" s="108" t="e">
        <f>IF(D88="X",0,IF(E88="X",0,VLOOKUP(E88,'8'!$K$3:$L$16,2,FALSE)))</f>
        <v>#N/A</v>
      </c>
      <c r="P88" s="108" t="e">
        <f t="shared" si="3"/>
        <v>#N/A</v>
      </c>
    </row>
    <row r="89" spans="1:16">
      <c r="A89" s="30"/>
      <c r="B89" s="106"/>
      <c r="C89" s="33"/>
      <c r="D89" s="33"/>
      <c r="E89" s="106"/>
      <c r="F89" s="108"/>
      <c r="G89" s="108"/>
      <c r="H89" s="108"/>
      <c r="I89" s="108"/>
      <c r="J89" s="108"/>
      <c r="N89" s="108">
        <f t="shared" si="2"/>
        <v>0</v>
      </c>
      <c r="O89" s="108" t="e">
        <f>IF(D89="X",0,IF(E89="X",0,VLOOKUP(E89,'8'!$K$3:$L$16,2,FALSE)))</f>
        <v>#N/A</v>
      </c>
      <c r="P89" s="108" t="e">
        <f t="shared" si="3"/>
        <v>#N/A</v>
      </c>
    </row>
    <row r="90" spans="1:16">
      <c r="A90" s="30"/>
      <c r="B90" s="106"/>
      <c r="C90" s="33"/>
      <c r="D90" s="33"/>
      <c r="E90" s="106"/>
      <c r="F90" s="108"/>
      <c r="G90" s="108"/>
      <c r="H90" s="108"/>
      <c r="I90" s="108"/>
      <c r="J90" s="108"/>
      <c r="N90" s="108">
        <f t="shared" si="2"/>
        <v>0</v>
      </c>
      <c r="O90" s="108" t="e">
        <f>IF(D90="X",0,IF(E90="X",0,VLOOKUP(E90,'8'!$K$3:$L$16,2,FALSE)))</f>
        <v>#N/A</v>
      </c>
      <c r="P90" s="108" t="e">
        <f t="shared" si="3"/>
        <v>#N/A</v>
      </c>
    </row>
    <row r="91" spans="1:16">
      <c r="A91" s="30"/>
      <c r="B91" s="106"/>
      <c r="C91" s="33"/>
      <c r="D91" s="33"/>
      <c r="E91" s="106"/>
      <c r="F91" s="108"/>
      <c r="G91" s="108"/>
      <c r="H91" s="108"/>
      <c r="I91" s="108"/>
      <c r="J91" s="108"/>
      <c r="N91" s="108">
        <f t="shared" si="2"/>
        <v>0</v>
      </c>
      <c r="O91" s="108" t="e">
        <f>IF(D91="X",0,IF(E91="X",0,VLOOKUP(E91,'8'!$K$3:$L$16,2,FALSE)))</f>
        <v>#N/A</v>
      </c>
      <c r="P91" s="108" t="e">
        <f t="shared" si="3"/>
        <v>#N/A</v>
      </c>
    </row>
    <row r="92" spans="1:16">
      <c r="A92" s="30"/>
      <c r="B92" s="106"/>
      <c r="C92" s="33"/>
      <c r="D92" s="33"/>
      <c r="E92" s="106"/>
      <c r="F92" s="108"/>
      <c r="G92" s="108"/>
      <c r="H92" s="108"/>
      <c r="I92" s="108"/>
      <c r="J92" s="108"/>
      <c r="N92" s="108">
        <f t="shared" si="2"/>
        <v>0</v>
      </c>
      <c r="O92" s="108" t="e">
        <f>IF(D92="X",0,IF(E92="X",0,VLOOKUP(E92,'8'!$K$3:$L$16,2,FALSE)))</f>
        <v>#N/A</v>
      </c>
      <c r="P92" s="108" t="e">
        <f t="shared" si="3"/>
        <v>#N/A</v>
      </c>
    </row>
    <row r="93" spans="1:16">
      <c r="A93" s="30"/>
      <c r="B93" s="106"/>
      <c r="C93" s="33"/>
      <c r="D93" s="33"/>
      <c r="E93" s="106"/>
      <c r="F93" s="108"/>
      <c r="G93" s="108"/>
      <c r="H93" s="108"/>
      <c r="I93" s="108"/>
      <c r="J93" s="108"/>
      <c r="N93" s="108">
        <f t="shared" si="2"/>
        <v>0</v>
      </c>
      <c r="O93" s="108" t="e">
        <f>IF(D93="X",0,IF(E93="X",0,VLOOKUP(E93,'8'!$K$3:$L$16,2,FALSE)))</f>
        <v>#N/A</v>
      </c>
      <c r="P93" s="108" t="e">
        <f t="shared" si="3"/>
        <v>#N/A</v>
      </c>
    </row>
    <row r="94" spans="1:16">
      <c r="A94" s="30"/>
      <c r="B94" s="106"/>
      <c r="C94" s="33"/>
      <c r="D94" s="33"/>
      <c r="E94" s="106"/>
      <c r="F94" s="108"/>
      <c r="G94" s="108"/>
      <c r="H94" s="108"/>
      <c r="I94" s="108"/>
      <c r="J94" s="108"/>
      <c r="N94" s="108">
        <f t="shared" si="2"/>
        <v>0</v>
      </c>
      <c r="O94" s="108" t="e">
        <f>IF(D94="X",0,IF(E94="X",0,VLOOKUP(E94,'8'!$K$3:$L$16,2,FALSE)))</f>
        <v>#N/A</v>
      </c>
      <c r="P94" s="108" t="e">
        <f t="shared" si="3"/>
        <v>#N/A</v>
      </c>
    </row>
    <row r="95" spans="1:16">
      <c r="A95" s="30"/>
      <c r="B95" s="106"/>
      <c r="C95" s="33"/>
      <c r="D95" s="33"/>
      <c r="E95" s="106"/>
      <c r="F95" s="108"/>
      <c r="G95" s="108"/>
      <c r="H95" s="108"/>
      <c r="I95" s="108"/>
      <c r="J95" s="108"/>
      <c r="N95" s="108">
        <f t="shared" si="2"/>
        <v>0</v>
      </c>
      <c r="O95" s="108" t="e">
        <f>IF(D95="X",0,IF(E95="X",0,VLOOKUP(E95,'8'!$K$3:$L$16,2,FALSE)))</f>
        <v>#N/A</v>
      </c>
      <c r="P95" s="108" t="e">
        <f t="shared" si="3"/>
        <v>#N/A</v>
      </c>
    </row>
    <row r="96" spans="1:16">
      <c r="A96" s="30"/>
      <c r="B96" s="106"/>
      <c r="C96" s="33"/>
      <c r="D96" s="33"/>
      <c r="E96" s="106"/>
      <c r="F96" s="108"/>
      <c r="G96" s="108"/>
      <c r="H96" s="108"/>
      <c r="I96" s="108"/>
      <c r="J96" s="108"/>
      <c r="N96" s="108">
        <f t="shared" si="2"/>
        <v>0</v>
      </c>
      <c r="O96" s="108" t="e">
        <f>IF(D96="X",0,IF(E96="X",0,VLOOKUP(E96,'8'!$K$3:$L$16,2,FALSE)))</f>
        <v>#N/A</v>
      </c>
      <c r="P96" s="108" t="e">
        <f t="shared" si="3"/>
        <v>#N/A</v>
      </c>
    </row>
    <row r="97" spans="1:16">
      <c r="A97" s="30"/>
      <c r="B97" s="106"/>
      <c r="C97" s="33"/>
      <c r="D97" s="33"/>
      <c r="E97" s="106"/>
      <c r="F97" s="108"/>
      <c r="G97" s="108"/>
      <c r="H97" s="108"/>
      <c r="I97" s="108"/>
      <c r="J97" s="108"/>
      <c r="N97" s="108">
        <f t="shared" si="2"/>
        <v>0</v>
      </c>
      <c r="O97" s="108" t="e">
        <f>IF(D97="X",0,IF(E97="X",0,VLOOKUP(E97,'8'!$K$3:$L$16,2,FALSE)))</f>
        <v>#N/A</v>
      </c>
      <c r="P97" s="108" t="e">
        <f t="shared" si="3"/>
        <v>#N/A</v>
      </c>
    </row>
    <row r="98" spans="1:16">
      <c r="A98" s="30"/>
      <c r="B98" s="106"/>
      <c r="C98" s="33"/>
      <c r="D98" s="33"/>
      <c r="E98" s="106"/>
      <c r="F98" s="108"/>
      <c r="G98" s="108"/>
      <c r="H98" s="108"/>
      <c r="I98" s="108"/>
      <c r="J98" s="108"/>
      <c r="N98" s="108">
        <f t="shared" si="2"/>
        <v>0</v>
      </c>
      <c r="O98" s="108" t="e">
        <f>IF(D98="X",0,IF(E98="X",0,VLOOKUP(E98,'8'!$K$3:$L$16,2,FALSE)))</f>
        <v>#N/A</v>
      </c>
      <c r="P98" s="108" t="e">
        <f t="shared" si="3"/>
        <v>#N/A</v>
      </c>
    </row>
    <row r="99" spans="1:16">
      <c r="A99" s="30"/>
      <c r="B99" s="106"/>
      <c r="C99" s="33"/>
      <c r="D99" s="33"/>
      <c r="E99" s="106"/>
      <c r="F99" s="108"/>
      <c r="G99" s="108"/>
      <c r="H99" s="108"/>
      <c r="I99" s="108"/>
      <c r="J99" s="108"/>
      <c r="N99" s="108">
        <f t="shared" si="2"/>
        <v>0</v>
      </c>
      <c r="O99" s="108" t="e">
        <f>IF(D99="X",0,IF(E99="X",0,VLOOKUP(E99,'8'!$K$3:$L$16,2,FALSE)))</f>
        <v>#N/A</v>
      </c>
      <c r="P99" s="108" t="e">
        <f t="shared" si="3"/>
        <v>#N/A</v>
      </c>
    </row>
    <row r="100" spans="1:16">
      <c r="A100" s="30"/>
      <c r="B100" s="106"/>
      <c r="C100" s="33"/>
      <c r="D100" s="33"/>
      <c r="E100" s="106"/>
      <c r="F100" s="108"/>
      <c r="G100" s="108"/>
      <c r="H100" s="108"/>
      <c r="I100" s="108"/>
      <c r="J100" s="108"/>
      <c r="N100" s="108">
        <f t="shared" si="2"/>
        <v>0</v>
      </c>
      <c r="O100" s="108" t="e">
        <f>IF(D100="X",0,IF(E100="X",0,VLOOKUP(E100,'8'!$K$3:$L$16,2,FALSE)))</f>
        <v>#N/A</v>
      </c>
      <c r="P100" s="108" t="e">
        <f t="shared" si="3"/>
        <v>#N/A</v>
      </c>
    </row>
    <row r="101" spans="1:16">
      <c r="A101" s="30"/>
      <c r="B101" s="106"/>
      <c r="C101" s="33"/>
      <c r="D101" s="33"/>
      <c r="E101" s="106"/>
      <c r="F101" s="108"/>
      <c r="G101" s="108"/>
      <c r="H101" s="108"/>
      <c r="I101" s="108"/>
      <c r="J101" s="108"/>
      <c r="N101" s="108">
        <f t="shared" si="2"/>
        <v>0</v>
      </c>
      <c r="O101" s="108" t="e">
        <f>IF(D101="X",0,IF(E101="X",0,VLOOKUP(E101,'8'!$K$3:$L$16,2,FALSE)))</f>
        <v>#N/A</v>
      </c>
      <c r="P101" s="108" t="e">
        <f t="shared" si="3"/>
        <v>#N/A</v>
      </c>
    </row>
    <row r="102" spans="1:16">
      <c r="A102" s="30"/>
      <c r="B102" s="106"/>
      <c r="C102" s="33"/>
      <c r="D102" s="33"/>
      <c r="E102" s="106"/>
      <c r="F102" s="108"/>
      <c r="G102" s="108"/>
      <c r="H102" s="108"/>
      <c r="I102" s="108"/>
      <c r="J102" s="108"/>
      <c r="N102" s="108">
        <f t="shared" si="2"/>
        <v>0</v>
      </c>
      <c r="O102" s="108" t="e">
        <f>IF(D102="X",0,IF(E102="X",0,VLOOKUP(E102,'8'!$K$3:$L$16,2,FALSE)))</f>
        <v>#N/A</v>
      </c>
      <c r="P102" s="108" t="e">
        <f t="shared" si="3"/>
        <v>#N/A</v>
      </c>
    </row>
    <row r="103" spans="1:16">
      <c r="A103" s="30"/>
      <c r="B103" s="106"/>
      <c r="C103" s="33"/>
      <c r="D103" s="33"/>
      <c r="E103" s="106"/>
      <c r="F103" s="108"/>
      <c r="G103" s="108"/>
      <c r="H103" s="108"/>
      <c r="I103" s="108"/>
      <c r="J103" s="108"/>
      <c r="N103" s="108">
        <f t="shared" si="2"/>
        <v>0</v>
      </c>
      <c r="O103" s="108" t="e">
        <f>IF(D103="X",0,IF(E103="X",0,VLOOKUP(E103,'8'!$K$3:$L$16,2,FALSE)))</f>
        <v>#N/A</v>
      </c>
      <c r="P103" s="108" t="e">
        <f t="shared" si="3"/>
        <v>#N/A</v>
      </c>
    </row>
    <row r="104" spans="1:16">
      <c r="A104" s="30"/>
      <c r="B104" s="106"/>
      <c r="C104" s="33"/>
      <c r="D104" s="33"/>
      <c r="E104" s="106"/>
      <c r="F104" s="108"/>
      <c r="G104" s="108"/>
      <c r="H104" s="108"/>
      <c r="I104" s="108"/>
      <c r="J104" s="108"/>
      <c r="N104" s="108">
        <f t="shared" si="2"/>
        <v>0</v>
      </c>
      <c r="O104" s="108" t="e">
        <f>IF(D104="X",0,IF(E104="X",0,VLOOKUP(E104,'8'!$K$3:$L$16,2,FALSE)))</f>
        <v>#N/A</v>
      </c>
      <c r="P104" s="108" t="e">
        <f t="shared" si="3"/>
        <v>#N/A</v>
      </c>
    </row>
    <row r="105" spans="1:16">
      <c r="A105" s="30"/>
      <c r="B105" s="106"/>
      <c r="C105" s="33"/>
      <c r="D105" s="33"/>
      <c r="E105" s="106"/>
      <c r="F105" s="108"/>
      <c r="G105" s="108"/>
      <c r="H105" s="108"/>
      <c r="I105" s="108"/>
      <c r="J105" s="108"/>
      <c r="N105" s="108">
        <f t="shared" si="2"/>
        <v>0</v>
      </c>
      <c r="O105" s="108" t="e">
        <f>IF(D105="X",0,IF(E105="X",0,VLOOKUP(E105,'8'!$K$3:$L$16,2,FALSE)))</f>
        <v>#N/A</v>
      </c>
      <c r="P105" s="108" t="e">
        <f t="shared" si="3"/>
        <v>#N/A</v>
      </c>
    </row>
    <row r="106" spans="1:16">
      <c r="A106" s="30"/>
      <c r="B106" s="106"/>
      <c r="C106" s="33"/>
      <c r="D106" s="33"/>
      <c r="E106" s="106"/>
      <c r="F106" s="108"/>
      <c r="G106" s="108"/>
      <c r="H106" s="108"/>
      <c r="I106" s="108"/>
      <c r="J106" s="108"/>
      <c r="N106" s="108">
        <f t="shared" si="2"/>
        <v>0</v>
      </c>
      <c r="O106" s="108" t="e">
        <f>IF(D106="X",0,IF(E106="X",0,VLOOKUP(E106,'8'!$K$3:$L$16,2,FALSE)))</f>
        <v>#N/A</v>
      </c>
      <c r="P106" s="108" t="e">
        <f t="shared" si="3"/>
        <v>#N/A</v>
      </c>
    </row>
    <row r="107" spans="1:16">
      <c r="A107" s="30"/>
      <c r="B107" s="106"/>
      <c r="C107" s="33"/>
      <c r="D107" s="33"/>
      <c r="E107" s="106"/>
      <c r="F107" s="108"/>
      <c r="G107" s="108"/>
      <c r="H107" s="108"/>
      <c r="I107" s="108"/>
      <c r="J107" s="108"/>
      <c r="N107" s="108">
        <f t="shared" si="2"/>
        <v>0</v>
      </c>
      <c r="O107" s="108" t="e">
        <f>IF(D107="X",0,IF(E107="X",0,VLOOKUP(E107,'8'!$K$3:$L$16,2,FALSE)))</f>
        <v>#N/A</v>
      </c>
      <c r="P107" s="108" t="e">
        <f t="shared" si="3"/>
        <v>#N/A</v>
      </c>
    </row>
    <row r="108" spans="1:16">
      <c r="A108" s="30"/>
      <c r="B108" s="106"/>
      <c r="C108" s="33"/>
      <c r="D108" s="33"/>
      <c r="E108" s="106"/>
      <c r="F108" s="108"/>
      <c r="G108" s="108"/>
      <c r="H108" s="108"/>
      <c r="I108" s="108"/>
      <c r="J108" s="108"/>
      <c r="N108" s="108">
        <f t="shared" si="2"/>
        <v>0</v>
      </c>
      <c r="O108" s="108" t="e">
        <f>IF(D108="X",0,IF(E108="X",0,VLOOKUP(E108,'8'!$K$3:$L$16,2,FALSE)))</f>
        <v>#N/A</v>
      </c>
      <c r="P108" s="108" t="e">
        <f t="shared" si="3"/>
        <v>#N/A</v>
      </c>
    </row>
    <row r="109" spans="1:16">
      <c r="A109" s="30"/>
      <c r="B109" s="106"/>
      <c r="C109" s="33"/>
      <c r="D109" s="33"/>
      <c r="E109" s="106"/>
      <c r="F109" s="108"/>
      <c r="G109" s="108"/>
      <c r="H109" s="108"/>
      <c r="I109" s="108"/>
      <c r="J109" s="108"/>
      <c r="N109" s="108">
        <f t="shared" si="2"/>
        <v>0</v>
      </c>
      <c r="O109" s="108" t="e">
        <f>IF(D109="X",0,IF(E109="X",0,VLOOKUP(E109,'8'!$K$3:$L$16,2,FALSE)))</f>
        <v>#N/A</v>
      </c>
      <c r="P109" s="108" t="e">
        <f t="shared" si="3"/>
        <v>#N/A</v>
      </c>
    </row>
    <row r="110" spans="1:16">
      <c r="A110" s="30"/>
      <c r="B110" s="106"/>
      <c r="C110" s="33"/>
      <c r="D110" s="33"/>
      <c r="E110" s="106"/>
      <c r="F110" s="108"/>
      <c r="G110" s="108"/>
      <c r="H110" s="108"/>
      <c r="I110" s="108"/>
      <c r="J110" s="108"/>
      <c r="N110" s="108">
        <f t="shared" si="2"/>
        <v>0</v>
      </c>
      <c r="O110" s="108" t="e">
        <f>IF(D110="X",0,IF(E110="X",0,VLOOKUP(E110,'8'!$K$3:$L$16,2,FALSE)))</f>
        <v>#N/A</v>
      </c>
      <c r="P110" s="108" t="e">
        <f t="shared" si="3"/>
        <v>#N/A</v>
      </c>
    </row>
    <row r="111" spans="1:16">
      <c r="A111" s="30"/>
      <c r="B111" s="106"/>
      <c r="C111" s="33"/>
      <c r="D111" s="33"/>
      <c r="E111" s="106"/>
      <c r="F111" s="108"/>
      <c r="G111" s="108"/>
      <c r="H111" s="108"/>
      <c r="I111" s="108"/>
      <c r="J111" s="108"/>
      <c r="N111" s="108">
        <f t="shared" si="2"/>
        <v>0</v>
      </c>
      <c r="O111" s="108" t="e">
        <f>IF(D111="X",0,IF(E111="X",0,VLOOKUP(E111,'8'!$K$3:$L$16,2,FALSE)))</f>
        <v>#N/A</v>
      </c>
      <c r="P111" s="108" t="e">
        <f t="shared" si="3"/>
        <v>#N/A</v>
      </c>
    </row>
    <row r="112" spans="1:16">
      <c r="A112" s="30"/>
      <c r="B112" s="106"/>
      <c r="C112" s="33"/>
      <c r="D112" s="33"/>
      <c r="E112" s="106"/>
      <c r="F112" s="108"/>
      <c r="G112" s="108"/>
      <c r="H112" s="108"/>
      <c r="I112" s="108"/>
      <c r="J112" s="108"/>
      <c r="N112" s="108">
        <f t="shared" si="2"/>
        <v>0</v>
      </c>
      <c r="O112" s="108" t="e">
        <f>IF(D112="X",0,IF(E112="X",0,VLOOKUP(E112,'8'!$K$3:$L$16,2,FALSE)))</f>
        <v>#N/A</v>
      </c>
      <c r="P112" s="108" t="e">
        <f t="shared" si="3"/>
        <v>#N/A</v>
      </c>
    </row>
    <row r="113" spans="1:16">
      <c r="A113" s="30"/>
      <c r="B113" s="106"/>
      <c r="C113" s="33"/>
      <c r="D113" s="33"/>
      <c r="E113" s="106"/>
      <c r="F113" s="108"/>
      <c r="G113" s="108"/>
      <c r="H113" s="108"/>
      <c r="I113" s="108"/>
      <c r="J113" s="108"/>
      <c r="N113" s="108">
        <f t="shared" si="2"/>
        <v>0</v>
      </c>
      <c r="O113" s="108" t="e">
        <f>IF(D113="X",0,IF(E113="X",0,VLOOKUP(E113,'8'!$K$3:$L$16,2,FALSE)))</f>
        <v>#N/A</v>
      </c>
      <c r="P113" s="108" t="e">
        <f t="shared" si="3"/>
        <v>#N/A</v>
      </c>
    </row>
    <row r="114" spans="1:16">
      <c r="A114" s="30"/>
      <c r="B114" s="106"/>
      <c r="C114" s="33"/>
      <c r="D114" s="33"/>
      <c r="E114" s="106"/>
      <c r="F114" s="108"/>
      <c r="G114" s="108"/>
      <c r="H114" s="108"/>
      <c r="I114" s="108"/>
      <c r="J114" s="108"/>
      <c r="N114" s="108">
        <f t="shared" si="2"/>
        <v>0</v>
      </c>
      <c r="O114" s="108" t="e">
        <f>IF(D114="X",0,IF(E114="X",0,VLOOKUP(E114,'8'!$K$3:$L$16,2,FALSE)))</f>
        <v>#N/A</v>
      </c>
      <c r="P114" s="108" t="e">
        <f t="shared" si="3"/>
        <v>#N/A</v>
      </c>
    </row>
    <row r="115" spans="1:16">
      <c r="A115" s="30"/>
      <c r="B115" s="106"/>
      <c r="C115" s="33"/>
      <c r="D115" s="33"/>
      <c r="E115" s="106"/>
      <c r="F115" s="108"/>
      <c r="G115" s="108"/>
      <c r="H115" s="108"/>
      <c r="I115" s="108"/>
      <c r="J115" s="108"/>
      <c r="N115" s="108">
        <f t="shared" si="2"/>
        <v>0</v>
      </c>
      <c r="O115" s="108" t="e">
        <f>IF(D115="X",0,IF(E115="X",0,VLOOKUP(E115,'8'!$K$3:$L$16,2,FALSE)))</f>
        <v>#N/A</v>
      </c>
      <c r="P115" s="108" t="e">
        <f t="shared" si="3"/>
        <v>#N/A</v>
      </c>
    </row>
    <row r="116" spans="1:16">
      <c r="A116" s="30"/>
      <c r="B116" s="106"/>
      <c r="C116" s="33"/>
      <c r="D116" s="33"/>
      <c r="E116" s="106"/>
      <c r="F116" s="108"/>
      <c r="G116" s="108"/>
      <c r="H116" s="108"/>
      <c r="I116" s="108"/>
      <c r="J116" s="108"/>
      <c r="N116" s="108">
        <f t="shared" si="2"/>
        <v>0</v>
      </c>
      <c r="O116" s="108" t="e">
        <f>IF(D116="X",0,IF(E116="X",0,VLOOKUP(E116,'8'!$K$3:$L$16,2,FALSE)))</f>
        <v>#N/A</v>
      </c>
      <c r="P116" s="108" t="e">
        <f t="shared" si="3"/>
        <v>#N/A</v>
      </c>
    </row>
    <row r="117" spans="1:16">
      <c r="A117" s="30"/>
      <c r="B117" s="106"/>
      <c r="C117" s="116"/>
      <c r="D117" s="116"/>
      <c r="E117" s="117"/>
      <c r="F117" s="118"/>
      <c r="G117" s="118"/>
      <c r="H117" s="118"/>
      <c r="I117" s="118"/>
      <c r="J117" s="118"/>
      <c r="K117" s="118"/>
      <c r="L117" s="118"/>
      <c r="M117" s="118"/>
      <c r="N117" s="108">
        <f t="shared" si="2"/>
        <v>0</v>
      </c>
      <c r="O117" s="108" t="e">
        <f>IF(D117="X",0,IF(E117="X",0,VLOOKUP(E117,'8'!$K$3:$L$16,2,FALSE)))</f>
        <v>#N/A</v>
      </c>
      <c r="P117" s="108" t="e">
        <f t="shared" si="3"/>
        <v>#N/A</v>
      </c>
    </row>
    <row r="118" spans="1:16">
      <c r="A118" s="110"/>
      <c r="B118" s="106"/>
      <c r="C118" s="33"/>
      <c r="D118" s="33"/>
      <c r="E118" s="106"/>
      <c r="F118" s="108"/>
      <c r="G118" s="108"/>
      <c r="H118" s="108"/>
      <c r="I118" s="108"/>
      <c r="J118" s="108"/>
      <c r="N118" s="108">
        <f t="shared" si="2"/>
        <v>0</v>
      </c>
      <c r="O118" s="108" t="e">
        <f>IF(D118="X",0,IF(E118="X",0,VLOOKUP(E118,'8'!$K$3:$L$16,2,FALSE)))</f>
        <v>#N/A</v>
      </c>
      <c r="P118" s="108" t="e">
        <f t="shared" si="3"/>
        <v>#N/A</v>
      </c>
    </row>
    <row r="119" spans="1:16">
      <c r="A119" s="110"/>
      <c r="B119" s="106"/>
      <c r="C119" s="107"/>
      <c r="D119" s="33"/>
      <c r="E119" s="106"/>
      <c r="F119" s="108"/>
      <c r="G119" s="108"/>
      <c r="H119" s="108"/>
      <c r="I119" s="108"/>
      <c r="J119" s="108"/>
      <c r="N119" s="108">
        <f t="shared" si="2"/>
        <v>0</v>
      </c>
      <c r="O119" s="108" t="e">
        <f>IF(D119="X",0,IF(E119="X",0,VLOOKUP(E119,'8'!$K$3:$L$16,2,FALSE)))</f>
        <v>#N/A</v>
      </c>
      <c r="P119" s="108" t="e">
        <f t="shared" si="3"/>
        <v>#N/A</v>
      </c>
    </row>
    <row r="120" spans="1:16">
      <c r="A120" s="110"/>
      <c r="B120" s="106"/>
      <c r="C120" s="33"/>
      <c r="D120" s="33"/>
      <c r="E120" s="106"/>
      <c r="F120" s="108"/>
      <c r="G120" s="108"/>
      <c r="H120" s="108"/>
      <c r="I120" s="108"/>
      <c r="J120" s="108"/>
      <c r="N120" s="108">
        <f t="shared" si="2"/>
        <v>0</v>
      </c>
      <c r="O120" s="108" t="e">
        <f>IF(D120="X",0,IF(E120="X",0,VLOOKUP(E120,'8'!$K$3:$L$16,2,FALSE)))</f>
        <v>#N/A</v>
      </c>
      <c r="P120" s="108" t="e">
        <f t="shared" si="3"/>
        <v>#N/A</v>
      </c>
    </row>
    <row r="121" spans="1:16">
      <c r="A121" s="110"/>
      <c r="B121" s="106"/>
      <c r="C121" s="33"/>
      <c r="D121" s="33"/>
      <c r="E121" s="106"/>
      <c r="F121" s="108"/>
      <c r="G121" s="108"/>
      <c r="H121" s="108"/>
      <c r="I121" s="108"/>
      <c r="J121" s="108"/>
      <c r="N121" s="108">
        <f t="shared" si="2"/>
        <v>0</v>
      </c>
      <c r="O121" s="108" t="e">
        <f>IF(D121="X",0,IF(E121="X",0,VLOOKUP(E121,'8'!$K$3:$L$16,2,FALSE)))</f>
        <v>#N/A</v>
      </c>
      <c r="P121" s="108" t="e">
        <f t="shared" si="3"/>
        <v>#N/A</v>
      </c>
    </row>
    <row r="122" spans="1:16">
      <c r="A122" s="110"/>
      <c r="B122" s="106"/>
      <c r="C122" s="33"/>
      <c r="D122" s="33"/>
      <c r="E122" s="106"/>
      <c r="F122" s="108"/>
      <c r="G122" s="108"/>
      <c r="H122" s="108"/>
      <c r="I122" s="108"/>
      <c r="J122" s="108"/>
      <c r="N122" s="108">
        <f t="shared" si="2"/>
        <v>0</v>
      </c>
      <c r="O122" s="108" t="e">
        <f>IF(D122="X",0,IF(E122="X",0,VLOOKUP(E122,'8'!$K$3:$L$16,2,FALSE)))</f>
        <v>#N/A</v>
      </c>
      <c r="P122" s="108" t="e">
        <f t="shared" si="3"/>
        <v>#N/A</v>
      </c>
    </row>
    <row r="123" spans="1:16">
      <c r="A123" s="110"/>
      <c r="B123" s="106"/>
      <c r="C123" s="33"/>
      <c r="D123" s="33"/>
      <c r="E123" s="106"/>
      <c r="F123" s="108"/>
      <c r="G123" s="108"/>
      <c r="H123" s="108"/>
      <c r="I123" s="108"/>
      <c r="J123" s="108"/>
      <c r="N123" s="108">
        <f t="shared" si="2"/>
        <v>0</v>
      </c>
      <c r="O123" s="108" t="e">
        <f>IF(D123="X",0,IF(E123="X",0,VLOOKUP(E123,'8'!$K$3:$L$16,2,FALSE)))</f>
        <v>#N/A</v>
      </c>
      <c r="P123" s="108" t="e">
        <f t="shared" si="3"/>
        <v>#N/A</v>
      </c>
    </row>
    <row r="124" spans="1:16">
      <c r="A124" s="110"/>
      <c r="B124" s="106"/>
      <c r="C124" s="33"/>
      <c r="D124" s="33"/>
      <c r="E124" s="106"/>
      <c r="F124" s="108"/>
      <c r="G124" s="108"/>
      <c r="H124" s="108"/>
      <c r="I124" s="108"/>
      <c r="J124" s="108"/>
      <c r="N124" s="108">
        <f t="shared" si="2"/>
        <v>0</v>
      </c>
      <c r="O124" s="108" t="e">
        <f>IF(D124="X",0,IF(E124="X",0,VLOOKUP(E124,'8'!$K$3:$L$16,2,FALSE)))</f>
        <v>#N/A</v>
      </c>
      <c r="P124" s="108" t="e">
        <f t="shared" si="3"/>
        <v>#N/A</v>
      </c>
    </row>
    <row r="125" spans="1:16">
      <c r="A125" s="110"/>
      <c r="B125" s="106"/>
      <c r="C125" s="33"/>
      <c r="D125" s="33"/>
      <c r="E125" s="106"/>
      <c r="F125" s="108"/>
      <c r="G125" s="108"/>
      <c r="H125" s="108"/>
      <c r="I125" s="108"/>
      <c r="J125" s="108"/>
      <c r="N125" s="108">
        <f t="shared" si="2"/>
        <v>0</v>
      </c>
      <c r="O125" s="108" t="e">
        <f>IF(D125="X",0,IF(E125="X",0,VLOOKUP(E125,'8'!$K$3:$L$16,2,FALSE)))</f>
        <v>#N/A</v>
      </c>
      <c r="P125" s="108" t="e">
        <f t="shared" si="3"/>
        <v>#N/A</v>
      </c>
    </row>
    <row r="126" spans="1:16">
      <c r="A126" s="110"/>
      <c r="B126" s="106"/>
      <c r="C126" s="116"/>
      <c r="D126" s="116"/>
      <c r="E126" s="116"/>
      <c r="F126" s="118"/>
      <c r="G126" s="118"/>
      <c r="H126" s="118"/>
      <c r="I126" s="118"/>
      <c r="J126" s="118"/>
      <c r="K126" s="118"/>
      <c r="L126" s="118"/>
      <c r="M126" s="118"/>
      <c r="N126" s="108">
        <f t="shared" si="2"/>
        <v>0</v>
      </c>
      <c r="O126" s="108" t="e">
        <f>IF(D126="X",0,IF(E126="X",0,VLOOKUP(E126,'8'!$K$3:$L$16,2,FALSE)))</f>
        <v>#N/A</v>
      </c>
      <c r="P126" s="108" t="e">
        <f t="shared" si="3"/>
        <v>#N/A</v>
      </c>
    </row>
    <row r="127" spans="1:16">
      <c r="N127" s="108">
        <f t="shared" si="2"/>
        <v>0</v>
      </c>
      <c r="O127" s="108" t="e">
        <f>IF(D127="X",0,IF(E127="X",0,VLOOKUP(E127,'8'!$K$3:$L$16,2,FALSE)))</f>
        <v>#N/A</v>
      </c>
      <c r="P127" s="108" t="e">
        <f t="shared" si="3"/>
        <v>#N/A</v>
      </c>
    </row>
    <row r="128" spans="1:16">
      <c r="N128" s="108">
        <f t="shared" si="2"/>
        <v>0</v>
      </c>
      <c r="O128" s="108" t="e">
        <f>IF(D128="X",0,IF(E128="X",0,VLOOKUP(E128,'8'!$K$3:$L$16,2,FALSE)))</f>
        <v>#N/A</v>
      </c>
      <c r="P128" s="108" t="e">
        <f t="shared" si="3"/>
        <v>#N/A</v>
      </c>
    </row>
    <row r="129" spans="14:16">
      <c r="N129" s="108">
        <f t="shared" si="2"/>
        <v>0</v>
      </c>
      <c r="O129" s="108" t="e">
        <f>IF(D129="X",0,IF(E129="X",0,VLOOKUP(E129,'8'!$K$3:$L$16,2,FALSE)))</f>
        <v>#N/A</v>
      </c>
      <c r="P129" s="108" t="e">
        <f t="shared" si="3"/>
        <v>#N/A</v>
      </c>
    </row>
    <row r="130" spans="14:16">
      <c r="N130" s="108">
        <f t="shared" si="2"/>
        <v>0</v>
      </c>
      <c r="O130" s="108" t="e">
        <f>IF(D130="X",0,IF(E130="X",0,VLOOKUP(E130,'8'!$K$3:$L$16,2,FALSE)))</f>
        <v>#N/A</v>
      </c>
      <c r="P130" s="108" t="e">
        <f t="shared" si="3"/>
        <v>#N/A</v>
      </c>
    </row>
    <row r="131" spans="14:16">
      <c r="N131" s="108">
        <f t="shared" si="2"/>
        <v>0</v>
      </c>
      <c r="O131" s="108" t="e">
        <f>IF(D131="X",0,IF(E131="X",0,VLOOKUP(E131,'8'!$K$3:$L$16,2,FALSE)))</f>
        <v>#N/A</v>
      </c>
      <c r="P131" s="108" t="e">
        <f t="shared" si="3"/>
        <v>#N/A</v>
      </c>
    </row>
    <row r="132" spans="14:16">
      <c r="N132" s="108">
        <f t="shared" ref="N132:N195" si="4">SUM(F132:M132)</f>
        <v>0</v>
      </c>
      <c r="O132" s="108" t="e">
        <f>IF(D132="X",0,IF(E132="X",0,VLOOKUP(E132,'8'!$K$3:$L$16,2,FALSE)))</f>
        <v>#N/A</v>
      </c>
      <c r="P132" s="108" t="e">
        <f t="shared" ref="P132:P195" si="5">N132*O132</f>
        <v>#N/A</v>
      </c>
    </row>
    <row r="133" spans="14:16">
      <c r="N133" s="108">
        <f t="shared" si="4"/>
        <v>0</v>
      </c>
      <c r="O133" s="108" t="e">
        <f>IF(D133="X",0,IF(E133="X",0,VLOOKUP(E133,'8'!$K$3:$L$16,2,FALSE)))</f>
        <v>#N/A</v>
      </c>
      <c r="P133" s="108" t="e">
        <f t="shared" si="5"/>
        <v>#N/A</v>
      </c>
    </row>
    <row r="134" spans="14:16">
      <c r="N134" s="108">
        <f t="shared" si="4"/>
        <v>0</v>
      </c>
      <c r="O134" s="108" t="e">
        <f>IF(D134="X",0,IF(E134="X",0,VLOOKUP(E134,'8'!$K$3:$L$16,2,FALSE)))</f>
        <v>#N/A</v>
      </c>
      <c r="P134" s="108" t="e">
        <f t="shared" si="5"/>
        <v>#N/A</v>
      </c>
    </row>
    <row r="135" spans="14:16">
      <c r="N135" s="108">
        <f t="shared" si="4"/>
        <v>0</v>
      </c>
      <c r="O135" s="108" t="e">
        <f>IF(D135="X",0,IF(E135="X",0,VLOOKUP(E135,'8'!$K$3:$L$16,2,FALSE)))</f>
        <v>#N/A</v>
      </c>
      <c r="P135" s="108" t="e">
        <f t="shared" si="5"/>
        <v>#N/A</v>
      </c>
    </row>
    <row r="136" spans="14:16">
      <c r="N136" s="108">
        <f t="shared" si="4"/>
        <v>0</v>
      </c>
      <c r="O136" s="108" t="e">
        <f>IF(D136="X",0,IF(E136="X",0,VLOOKUP(E136,'8'!$K$3:$L$16,2,FALSE)))</f>
        <v>#N/A</v>
      </c>
      <c r="P136" s="108" t="e">
        <f t="shared" si="5"/>
        <v>#N/A</v>
      </c>
    </row>
    <row r="137" spans="14:16">
      <c r="N137" s="108">
        <f t="shared" si="4"/>
        <v>0</v>
      </c>
      <c r="O137" s="108" t="e">
        <f>IF(D137="X",0,IF(E137="X",0,VLOOKUP(E137,'8'!$K$3:$L$16,2,FALSE)))</f>
        <v>#N/A</v>
      </c>
      <c r="P137" s="108" t="e">
        <f t="shared" si="5"/>
        <v>#N/A</v>
      </c>
    </row>
    <row r="138" spans="14:16">
      <c r="N138" s="108">
        <f t="shared" si="4"/>
        <v>0</v>
      </c>
      <c r="O138" s="108" t="e">
        <f>IF(D138="X",0,IF(E138="X",0,VLOOKUP(E138,'8'!$K$3:$L$16,2,FALSE)))</f>
        <v>#N/A</v>
      </c>
      <c r="P138" s="108" t="e">
        <f t="shared" si="5"/>
        <v>#N/A</v>
      </c>
    </row>
    <row r="139" spans="14:16">
      <c r="N139" s="108">
        <f t="shared" si="4"/>
        <v>0</v>
      </c>
      <c r="O139" s="108" t="e">
        <f>IF(D139="X",0,IF(E139="X",0,VLOOKUP(E139,'8'!$K$3:$L$16,2,FALSE)))</f>
        <v>#N/A</v>
      </c>
      <c r="P139" s="108" t="e">
        <f t="shared" si="5"/>
        <v>#N/A</v>
      </c>
    </row>
    <row r="140" spans="14:16">
      <c r="N140" s="108">
        <f t="shared" si="4"/>
        <v>0</v>
      </c>
      <c r="O140" s="108" t="e">
        <f>IF(D140="X",0,IF(E140="X",0,VLOOKUP(E140,'8'!$K$3:$L$16,2,FALSE)))</f>
        <v>#N/A</v>
      </c>
      <c r="P140" s="108" t="e">
        <f t="shared" si="5"/>
        <v>#N/A</v>
      </c>
    </row>
    <row r="141" spans="14:16">
      <c r="N141" s="108">
        <f t="shared" si="4"/>
        <v>0</v>
      </c>
      <c r="O141" s="108" t="e">
        <f>IF(D141="X",0,IF(E141="X",0,VLOOKUP(E141,'8'!$K$3:$L$16,2,FALSE)))</f>
        <v>#N/A</v>
      </c>
      <c r="P141" s="108" t="e">
        <f t="shared" si="5"/>
        <v>#N/A</v>
      </c>
    </row>
    <row r="142" spans="14:16">
      <c r="N142" s="108">
        <f t="shared" si="4"/>
        <v>0</v>
      </c>
      <c r="O142" s="108" t="e">
        <f>IF(D142="X",0,IF(E142="X",0,VLOOKUP(E142,'8'!$K$3:$L$16,2,FALSE)))</f>
        <v>#N/A</v>
      </c>
      <c r="P142" s="108" t="e">
        <f t="shared" si="5"/>
        <v>#N/A</v>
      </c>
    </row>
    <row r="143" spans="14:16">
      <c r="N143" s="108">
        <f t="shared" si="4"/>
        <v>0</v>
      </c>
      <c r="O143" s="108" t="e">
        <f>IF(D143="X",0,IF(E143="X",0,VLOOKUP(E143,'8'!$K$3:$L$16,2,FALSE)))</f>
        <v>#N/A</v>
      </c>
      <c r="P143" s="108" t="e">
        <f t="shared" si="5"/>
        <v>#N/A</v>
      </c>
    </row>
    <row r="144" spans="14:16">
      <c r="N144" s="108">
        <f t="shared" si="4"/>
        <v>0</v>
      </c>
      <c r="O144" s="108" t="e">
        <f>IF(D144="X",0,IF(E144="X",0,VLOOKUP(E144,'8'!$K$3:$L$16,2,FALSE)))</f>
        <v>#N/A</v>
      </c>
      <c r="P144" s="108" t="e">
        <f t="shared" si="5"/>
        <v>#N/A</v>
      </c>
    </row>
    <row r="145" spans="14:16">
      <c r="N145" s="108">
        <f t="shared" si="4"/>
        <v>0</v>
      </c>
      <c r="O145" s="108" t="e">
        <f>IF(D145="X",0,IF(E145="X",0,VLOOKUP(E145,'8'!$K$3:$L$16,2,FALSE)))</f>
        <v>#N/A</v>
      </c>
      <c r="P145" s="108" t="e">
        <f t="shared" si="5"/>
        <v>#N/A</v>
      </c>
    </row>
    <row r="146" spans="14:16">
      <c r="N146" s="108">
        <f t="shared" si="4"/>
        <v>0</v>
      </c>
      <c r="O146" s="108" t="e">
        <f>IF(D146="X",0,IF(E146="X",0,VLOOKUP(E146,'8'!$K$3:$L$16,2,FALSE)))</f>
        <v>#N/A</v>
      </c>
      <c r="P146" s="108" t="e">
        <f t="shared" si="5"/>
        <v>#N/A</v>
      </c>
    </row>
    <row r="147" spans="14:16">
      <c r="N147" s="108">
        <f t="shared" si="4"/>
        <v>0</v>
      </c>
      <c r="O147" s="108" t="e">
        <f>IF(D147="X",0,IF(E147="X",0,VLOOKUP(E147,'8'!$K$3:$L$16,2,FALSE)))</f>
        <v>#N/A</v>
      </c>
      <c r="P147" s="108" t="e">
        <f t="shared" si="5"/>
        <v>#N/A</v>
      </c>
    </row>
    <row r="148" spans="14:16">
      <c r="N148" s="108">
        <f t="shared" si="4"/>
        <v>0</v>
      </c>
      <c r="O148" s="108" t="e">
        <f>IF(D148="X",0,IF(E148="X",0,VLOOKUP(E148,'8'!$K$3:$L$16,2,FALSE)))</f>
        <v>#N/A</v>
      </c>
      <c r="P148" s="108" t="e">
        <f t="shared" si="5"/>
        <v>#N/A</v>
      </c>
    </row>
    <row r="149" spans="14:16">
      <c r="N149" s="108">
        <f t="shared" si="4"/>
        <v>0</v>
      </c>
      <c r="O149" s="108" t="e">
        <f>IF(D149="X",0,IF(E149="X",0,VLOOKUP(E149,'8'!$K$3:$L$16,2,FALSE)))</f>
        <v>#N/A</v>
      </c>
      <c r="P149" s="108" t="e">
        <f t="shared" si="5"/>
        <v>#N/A</v>
      </c>
    </row>
    <row r="150" spans="14:16">
      <c r="N150" s="108">
        <f t="shared" si="4"/>
        <v>0</v>
      </c>
      <c r="O150" s="108" t="e">
        <f>IF(D150="X",0,IF(E150="X",0,VLOOKUP(E150,'8'!$K$3:$L$16,2,FALSE)))</f>
        <v>#N/A</v>
      </c>
      <c r="P150" s="108" t="e">
        <f t="shared" si="5"/>
        <v>#N/A</v>
      </c>
    </row>
    <row r="151" spans="14:16">
      <c r="N151" s="108">
        <f t="shared" si="4"/>
        <v>0</v>
      </c>
      <c r="O151" s="108" t="e">
        <f>IF(D151="X",0,IF(E151="X",0,VLOOKUP(E151,'8'!$K$3:$L$16,2,FALSE)))</f>
        <v>#N/A</v>
      </c>
      <c r="P151" s="108" t="e">
        <f t="shared" si="5"/>
        <v>#N/A</v>
      </c>
    </row>
    <row r="152" spans="14:16">
      <c r="N152" s="108">
        <f t="shared" si="4"/>
        <v>0</v>
      </c>
      <c r="O152" s="108" t="e">
        <f>IF(D152="X",0,IF(E152="X",0,VLOOKUP(E152,'8'!$K$3:$L$16,2,FALSE)))</f>
        <v>#N/A</v>
      </c>
      <c r="P152" s="108" t="e">
        <f t="shared" si="5"/>
        <v>#N/A</v>
      </c>
    </row>
    <row r="153" spans="14:16">
      <c r="N153" s="108">
        <f t="shared" si="4"/>
        <v>0</v>
      </c>
      <c r="O153" s="108" t="e">
        <f>IF(D153="X",0,IF(E153="X",0,VLOOKUP(E153,'8'!$K$3:$L$16,2,FALSE)))</f>
        <v>#N/A</v>
      </c>
      <c r="P153" s="108" t="e">
        <f t="shared" si="5"/>
        <v>#N/A</v>
      </c>
    </row>
    <row r="154" spans="14:16">
      <c r="N154" s="108">
        <f t="shared" si="4"/>
        <v>0</v>
      </c>
      <c r="O154" s="108" t="e">
        <f>IF(D154="X",0,IF(E154="X",0,VLOOKUP(E154,'8'!$K$3:$L$16,2,FALSE)))</f>
        <v>#N/A</v>
      </c>
      <c r="P154" s="108" t="e">
        <f t="shared" si="5"/>
        <v>#N/A</v>
      </c>
    </row>
    <row r="155" spans="14:16">
      <c r="N155" s="108">
        <f t="shared" si="4"/>
        <v>0</v>
      </c>
      <c r="O155" s="108" t="e">
        <f>IF(D155="X",0,IF(E155="X",0,VLOOKUP(E155,'8'!$K$3:$L$16,2,FALSE)))</f>
        <v>#N/A</v>
      </c>
      <c r="P155" s="108" t="e">
        <f t="shared" si="5"/>
        <v>#N/A</v>
      </c>
    </row>
    <row r="156" spans="14:16">
      <c r="N156" s="108">
        <f t="shared" si="4"/>
        <v>0</v>
      </c>
      <c r="O156" s="108" t="e">
        <f>IF(D156="X",0,IF(E156="X",0,VLOOKUP(E156,'8'!$K$3:$L$16,2,FALSE)))</f>
        <v>#N/A</v>
      </c>
      <c r="P156" s="108" t="e">
        <f t="shared" si="5"/>
        <v>#N/A</v>
      </c>
    </row>
    <row r="157" spans="14:16">
      <c r="N157" s="108">
        <f t="shared" si="4"/>
        <v>0</v>
      </c>
      <c r="O157" s="108" t="e">
        <f>IF(D157="X",0,IF(E157="X",0,VLOOKUP(E157,'8'!$K$3:$L$16,2,FALSE)))</f>
        <v>#N/A</v>
      </c>
      <c r="P157" s="108" t="e">
        <f t="shared" si="5"/>
        <v>#N/A</v>
      </c>
    </row>
    <row r="158" spans="14:16">
      <c r="N158" s="108">
        <f t="shared" si="4"/>
        <v>0</v>
      </c>
      <c r="O158" s="108" t="e">
        <f>IF(D158="X",0,IF(E158="X",0,VLOOKUP(E158,'8'!$K$3:$L$16,2,FALSE)))</f>
        <v>#N/A</v>
      </c>
      <c r="P158" s="108" t="e">
        <f t="shared" si="5"/>
        <v>#N/A</v>
      </c>
    </row>
    <row r="159" spans="14:16">
      <c r="N159" s="108">
        <f t="shared" si="4"/>
        <v>0</v>
      </c>
      <c r="O159" s="108" t="e">
        <f>IF(D159="X",0,IF(E159="X",0,VLOOKUP(E159,'8'!$K$3:$L$16,2,FALSE)))</f>
        <v>#N/A</v>
      </c>
      <c r="P159" s="108" t="e">
        <f t="shared" si="5"/>
        <v>#N/A</v>
      </c>
    </row>
    <row r="160" spans="14:16">
      <c r="N160" s="108">
        <f t="shared" si="4"/>
        <v>0</v>
      </c>
      <c r="O160" s="108" t="e">
        <f>IF(D160="X",0,IF(E160="X",0,VLOOKUP(E160,'8'!$K$3:$L$16,2,FALSE)))</f>
        <v>#N/A</v>
      </c>
      <c r="P160" s="108" t="e">
        <f t="shared" si="5"/>
        <v>#N/A</v>
      </c>
    </row>
    <row r="161" spans="14:16">
      <c r="N161" s="108">
        <f t="shared" si="4"/>
        <v>0</v>
      </c>
      <c r="O161" s="108" t="e">
        <f>IF(D161="X",0,IF(E161="X",0,VLOOKUP(E161,'8'!$K$3:$L$16,2,FALSE)))</f>
        <v>#N/A</v>
      </c>
      <c r="P161" s="108" t="e">
        <f t="shared" si="5"/>
        <v>#N/A</v>
      </c>
    </row>
    <row r="162" spans="14:16">
      <c r="N162" s="108">
        <f t="shared" si="4"/>
        <v>0</v>
      </c>
      <c r="O162" s="108" t="e">
        <f>IF(D162="X",0,IF(E162="X",0,VLOOKUP(E162,'8'!$K$3:$L$16,2,FALSE)))</f>
        <v>#N/A</v>
      </c>
      <c r="P162" s="108" t="e">
        <f t="shared" si="5"/>
        <v>#N/A</v>
      </c>
    </row>
    <row r="163" spans="14:16">
      <c r="N163" s="108">
        <f t="shared" si="4"/>
        <v>0</v>
      </c>
      <c r="O163" s="108" t="e">
        <f>IF(D163="X",0,IF(E163="X",0,VLOOKUP(E163,'8'!$K$3:$L$16,2,FALSE)))</f>
        <v>#N/A</v>
      </c>
      <c r="P163" s="108" t="e">
        <f t="shared" si="5"/>
        <v>#N/A</v>
      </c>
    </row>
    <row r="164" spans="14:16">
      <c r="N164" s="108">
        <f t="shared" si="4"/>
        <v>0</v>
      </c>
      <c r="O164" s="108" t="e">
        <f>IF(D164="X",0,IF(E164="X",0,VLOOKUP(E164,'8'!$K$3:$L$16,2,FALSE)))</f>
        <v>#N/A</v>
      </c>
      <c r="P164" s="108" t="e">
        <f t="shared" si="5"/>
        <v>#N/A</v>
      </c>
    </row>
    <row r="165" spans="14:16">
      <c r="N165" s="108">
        <f t="shared" si="4"/>
        <v>0</v>
      </c>
      <c r="O165" s="108" t="e">
        <f>IF(D165="X",0,IF(E165="X",0,VLOOKUP(E165,'8'!$K$3:$L$16,2,FALSE)))</f>
        <v>#N/A</v>
      </c>
      <c r="P165" s="108" t="e">
        <f t="shared" si="5"/>
        <v>#N/A</v>
      </c>
    </row>
    <row r="166" spans="14:16">
      <c r="N166" s="108">
        <f t="shared" si="4"/>
        <v>0</v>
      </c>
      <c r="O166" s="108" t="e">
        <f>IF(D166="X",0,IF(E166="X",0,VLOOKUP(E166,'8'!$K$3:$L$16,2,FALSE)))</f>
        <v>#N/A</v>
      </c>
      <c r="P166" s="108" t="e">
        <f t="shared" si="5"/>
        <v>#N/A</v>
      </c>
    </row>
    <row r="167" spans="14:16">
      <c r="N167" s="108">
        <f t="shared" si="4"/>
        <v>0</v>
      </c>
      <c r="O167" s="108" t="e">
        <f>IF(D167="X",0,IF(E167="X",0,VLOOKUP(E167,'8'!$K$3:$L$16,2,FALSE)))</f>
        <v>#N/A</v>
      </c>
      <c r="P167" s="108" t="e">
        <f t="shared" si="5"/>
        <v>#N/A</v>
      </c>
    </row>
    <row r="168" spans="14:16">
      <c r="N168" s="108">
        <f t="shared" si="4"/>
        <v>0</v>
      </c>
      <c r="O168" s="108" t="e">
        <f>IF(D168="X",0,IF(E168="X",0,VLOOKUP(E168,'8'!$K$3:$L$16,2,FALSE)))</f>
        <v>#N/A</v>
      </c>
      <c r="P168" s="108" t="e">
        <f t="shared" si="5"/>
        <v>#N/A</v>
      </c>
    </row>
    <row r="169" spans="14:16">
      <c r="N169" s="108">
        <f t="shared" si="4"/>
        <v>0</v>
      </c>
      <c r="O169" s="108" t="e">
        <f>IF(D169="X",0,IF(E169="X",0,VLOOKUP(E169,'8'!$K$3:$L$16,2,FALSE)))</f>
        <v>#N/A</v>
      </c>
      <c r="P169" s="108" t="e">
        <f t="shared" si="5"/>
        <v>#N/A</v>
      </c>
    </row>
    <row r="170" spans="14:16">
      <c r="N170" s="108">
        <f t="shared" si="4"/>
        <v>0</v>
      </c>
      <c r="O170" s="108" t="e">
        <f>IF(D170="X",0,IF(E170="X",0,VLOOKUP(E170,'8'!$K$3:$L$16,2,FALSE)))</f>
        <v>#N/A</v>
      </c>
      <c r="P170" s="108" t="e">
        <f t="shared" si="5"/>
        <v>#N/A</v>
      </c>
    </row>
    <row r="171" spans="14:16">
      <c r="N171" s="108">
        <f t="shared" si="4"/>
        <v>0</v>
      </c>
      <c r="O171" s="108" t="e">
        <f>IF(D171="X",0,IF(E171="X",0,VLOOKUP(E171,'8'!$K$3:$L$16,2,FALSE)))</f>
        <v>#N/A</v>
      </c>
      <c r="P171" s="108" t="e">
        <f t="shared" si="5"/>
        <v>#N/A</v>
      </c>
    </row>
    <row r="172" spans="14:16">
      <c r="N172" s="108">
        <f t="shared" si="4"/>
        <v>0</v>
      </c>
      <c r="O172" s="108" t="e">
        <f>IF(D172="X",0,IF(E172="X",0,VLOOKUP(E172,'8'!$K$3:$L$16,2,FALSE)))</f>
        <v>#N/A</v>
      </c>
      <c r="P172" s="108" t="e">
        <f t="shared" si="5"/>
        <v>#N/A</v>
      </c>
    </row>
    <row r="173" spans="14:16">
      <c r="N173" s="108">
        <f t="shared" si="4"/>
        <v>0</v>
      </c>
      <c r="O173" s="108" t="e">
        <f>IF(D173="X",0,IF(E173="X",0,VLOOKUP(E173,'8'!$K$3:$L$16,2,FALSE)))</f>
        <v>#N/A</v>
      </c>
      <c r="P173" s="108" t="e">
        <f t="shared" si="5"/>
        <v>#N/A</v>
      </c>
    </row>
    <row r="174" spans="14:16">
      <c r="N174" s="108">
        <f t="shared" si="4"/>
        <v>0</v>
      </c>
      <c r="O174" s="108" t="e">
        <f>IF(D174="X",0,IF(E174="X",0,VLOOKUP(E174,'8'!$K$3:$L$16,2,FALSE)))</f>
        <v>#N/A</v>
      </c>
      <c r="P174" s="108" t="e">
        <f t="shared" si="5"/>
        <v>#N/A</v>
      </c>
    </row>
    <row r="175" spans="14:16">
      <c r="N175" s="108">
        <f t="shared" si="4"/>
        <v>0</v>
      </c>
      <c r="O175" s="108" t="e">
        <f>IF(D175="X",0,IF(E175="X",0,VLOOKUP(E175,'8'!$K$3:$L$16,2,FALSE)))</f>
        <v>#N/A</v>
      </c>
      <c r="P175" s="108" t="e">
        <f t="shared" si="5"/>
        <v>#N/A</v>
      </c>
    </row>
    <row r="176" spans="14:16">
      <c r="N176" s="108">
        <f t="shared" si="4"/>
        <v>0</v>
      </c>
      <c r="O176" s="108" t="e">
        <f>IF(D176="X",0,IF(E176="X",0,VLOOKUP(E176,'8'!$K$3:$L$16,2,FALSE)))</f>
        <v>#N/A</v>
      </c>
      <c r="P176" s="108" t="e">
        <f t="shared" si="5"/>
        <v>#N/A</v>
      </c>
    </row>
    <row r="177" spans="14:16">
      <c r="N177" s="108">
        <f t="shared" si="4"/>
        <v>0</v>
      </c>
      <c r="O177" s="108" t="e">
        <f>IF(D177="X",0,IF(E177="X",0,VLOOKUP(E177,'8'!$K$3:$L$16,2,FALSE)))</f>
        <v>#N/A</v>
      </c>
      <c r="P177" s="108" t="e">
        <f t="shared" si="5"/>
        <v>#N/A</v>
      </c>
    </row>
    <row r="178" spans="14:16">
      <c r="N178" s="108">
        <f t="shared" si="4"/>
        <v>0</v>
      </c>
      <c r="O178" s="108" t="e">
        <f>IF(D178="X",0,IF(E178="X",0,VLOOKUP(E178,'8'!$K$3:$L$16,2,FALSE)))</f>
        <v>#N/A</v>
      </c>
      <c r="P178" s="108" t="e">
        <f t="shared" si="5"/>
        <v>#N/A</v>
      </c>
    </row>
    <row r="179" spans="14:16">
      <c r="N179" s="108">
        <f t="shared" si="4"/>
        <v>0</v>
      </c>
      <c r="O179" s="108" t="e">
        <f>IF(D179="X",0,IF(E179="X",0,VLOOKUP(E179,'8'!$K$3:$L$16,2,FALSE)))</f>
        <v>#N/A</v>
      </c>
      <c r="P179" s="108" t="e">
        <f t="shared" si="5"/>
        <v>#N/A</v>
      </c>
    </row>
    <row r="180" spans="14:16">
      <c r="N180" s="108">
        <f t="shared" si="4"/>
        <v>0</v>
      </c>
      <c r="O180" s="108" t="e">
        <f>IF(D180="X",0,IF(E180="X",0,VLOOKUP(E180,'8'!$K$3:$L$16,2,FALSE)))</f>
        <v>#N/A</v>
      </c>
      <c r="P180" s="108" t="e">
        <f t="shared" si="5"/>
        <v>#N/A</v>
      </c>
    </row>
    <row r="181" spans="14:16">
      <c r="N181" s="108">
        <f t="shared" si="4"/>
        <v>0</v>
      </c>
      <c r="O181" s="108" t="e">
        <f>IF(D181="X",0,IF(E181="X",0,VLOOKUP(E181,'8'!$K$3:$L$16,2,FALSE)))</f>
        <v>#N/A</v>
      </c>
      <c r="P181" s="108" t="e">
        <f t="shared" si="5"/>
        <v>#N/A</v>
      </c>
    </row>
    <row r="182" spans="14:16">
      <c r="N182" s="108">
        <f t="shared" si="4"/>
        <v>0</v>
      </c>
      <c r="O182" s="108" t="e">
        <f>IF(D182="X",0,IF(E182="X",0,VLOOKUP(E182,'8'!$K$3:$L$16,2,FALSE)))</f>
        <v>#N/A</v>
      </c>
      <c r="P182" s="108" t="e">
        <f t="shared" si="5"/>
        <v>#N/A</v>
      </c>
    </row>
    <row r="183" spans="14:16">
      <c r="N183" s="108">
        <f t="shared" si="4"/>
        <v>0</v>
      </c>
      <c r="O183" s="108" t="e">
        <f>IF(D183="X",0,IF(E183="X",0,VLOOKUP(E183,'8'!$K$3:$L$16,2,FALSE)))</f>
        <v>#N/A</v>
      </c>
      <c r="P183" s="108" t="e">
        <f t="shared" si="5"/>
        <v>#N/A</v>
      </c>
    </row>
    <row r="184" spans="14:16">
      <c r="N184" s="108">
        <f t="shared" si="4"/>
        <v>0</v>
      </c>
      <c r="O184" s="108" t="e">
        <f>IF(D184="X",0,IF(E184="X",0,VLOOKUP(E184,'8'!$K$3:$L$16,2,FALSE)))</f>
        <v>#N/A</v>
      </c>
      <c r="P184" s="108" t="e">
        <f t="shared" si="5"/>
        <v>#N/A</v>
      </c>
    </row>
    <row r="185" spans="14:16">
      <c r="N185" s="108">
        <f t="shared" si="4"/>
        <v>0</v>
      </c>
      <c r="O185" s="108" t="e">
        <f>IF(D185="X",0,IF(E185="X",0,VLOOKUP(E185,'8'!$K$3:$L$16,2,FALSE)))</f>
        <v>#N/A</v>
      </c>
      <c r="P185" s="108" t="e">
        <f t="shared" si="5"/>
        <v>#N/A</v>
      </c>
    </row>
    <row r="186" spans="14:16">
      <c r="N186" s="108">
        <f t="shared" si="4"/>
        <v>0</v>
      </c>
      <c r="O186" s="108" t="e">
        <f>IF(D186="X",0,IF(E186="X",0,VLOOKUP(E186,'8'!$K$3:$L$16,2,FALSE)))</f>
        <v>#N/A</v>
      </c>
      <c r="P186" s="108" t="e">
        <f t="shared" si="5"/>
        <v>#N/A</v>
      </c>
    </row>
    <row r="187" spans="14:16">
      <c r="N187" s="108">
        <f t="shared" si="4"/>
        <v>0</v>
      </c>
      <c r="O187" s="108" t="e">
        <f>IF(D187="X",0,IF(E187="X",0,VLOOKUP(E187,'8'!$K$3:$L$16,2,FALSE)))</f>
        <v>#N/A</v>
      </c>
      <c r="P187" s="108" t="e">
        <f t="shared" si="5"/>
        <v>#N/A</v>
      </c>
    </row>
    <row r="188" spans="14:16">
      <c r="N188" s="108">
        <f t="shared" si="4"/>
        <v>0</v>
      </c>
      <c r="O188" s="108" t="e">
        <f>IF(D188="X",0,IF(E188="X",0,VLOOKUP(E188,'8'!$K$3:$L$16,2,FALSE)))</f>
        <v>#N/A</v>
      </c>
      <c r="P188" s="108" t="e">
        <f t="shared" si="5"/>
        <v>#N/A</v>
      </c>
    </row>
    <row r="189" spans="14:16">
      <c r="N189" s="108">
        <f t="shared" si="4"/>
        <v>0</v>
      </c>
      <c r="O189" s="108" t="e">
        <f>IF(D189="X",0,IF(E189="X",0,VLOOKUP(E189,'8'!$K$3:$L$16,2,FALSE)))</f>
        <v>#N/A</v>
      </c>
      <c r="P189" s="108" t="e">
        <f t="shared" si="5"/>
        <v>#N/A</v>
      </c>
    </row>
    <row r="190" spans="14:16">
      <c r="N190" s="108">
        <f t="shared" si="4"/>
        <v>0</v>
      </c>
      <c r="O190" s="108" t="e">
        <f>IF(D190="X",0,IF(E190="X",0,VLOOKUP(E190,'8'!$K$3:$L$16,2,FALSE)))</f>
        <v>#N/A</v>
      </c>
      <c r="P190" s="108" t="e">
        <f t="shared" si="5"/>
        <v>#N/A</v>
      </c>
    </row>
    <row r="191" spans="14:16">
      <c r="N191" s="108">
        <f t="shared" si="4"/>
        <v>0</v>
      </c>
      <c r="O191" s="108" t="e">
        <f>IF(D191="X",0,IF(E191="X",0,VLOOKUP(E191,'8'!$K$3:$L$16,2,FALSE)))</f>
        <v>#N/A</v>
      </c>
      <c r="P191" s="108" t="e">
        <f t="shared" si="5"/>
        <v>#N/A</v>
      </c>
    </row>
    <row r="192" spans="14:16">
      <c r="N192" s="108">
        <f t="shared" si="4"/>
        <v>0</v>
      </c>
      <c r="O192" s="108" t="e">
        <f>IF(D192="X",0,IF(E192="X",0,VLOOKUP(E192,'8'!$K$3:$L$16,2,FALSE)))</f>
        <v>#N/A</v>
      </c>
      <c r="P192" s="108" t="e">
        <f t="shared" si="5"/>
        <v>#N/A</v>
      </c>
    </row>
    <row r="193" spans="14:16">
      <c r="N193" s="108">
        <f t="shared" si="4"/>
        <v>0</v>
      </c>
      <c r="O193" s="108" t="e">
        <f>IF(D193="X",0,IF(E193="X",0,VLOOKUP(E193,'8'!$K$3:$L$16,2,FALSE)))</f>
        <v>#N/A</v>
      </c>
      <c r="P193" s="108" t="e">
        <f t="shared" si="5"/>
        <v>#N/A</v>
      </c>
    </row>
    <row r="194" spans="14:16">
      <c r="N194" s="108">
        <f t="shared" si="4"/>
        <v>0</v>
      </c>
      <c r="O194" s="108" t="e">
        <f>IF(D194="X",0,IF(E194="X",0,VLOOKUP(E194,'8'!$K$3:$L$16,2,FALSE)))</f>
        <v>#N/A</v>
      </c>
      <c r="P194" s="108" t="e">
        <f t="shared" si="5"/>
        <v>#N/A</v>
      </c>
    </row>
    <row r="195" spans="14:16">
      <c r="N195" s="108">
        <f t="shared" si="4"/>
        <v>0</v>
      </c>
      <c r="O195" s="108" t="e">
        <f>IF(D195="X",0,IF(E195="X",0,VLOOKUP(E195,'8'!$K$3:$L$16,2,FALSE)))</f>
        <v>#N/A</v>
      </c>
      <c r="P195" s="108" t="e">
        <f t="shared" si="5"/>
        <v>#N/A</v>
      </c>
    </row>
    <row r="196" spans="14:16">
      <c r="N196" s="108">
        <f t="shared" ref="N196:N259" si="6">SUM(F196:M196)</f>
        <v>0</v>
      </c>
      <c r="O196" s="108" t="e">
        <f>IF(D196="X",0,IF(E196="X",0,VLOOKUP(E196,'8'!$K$3:$L$16,2,FALSE)))</f>
        <v>#N/A</v>
      </c>
      <c r="P196" s="108" t="e">
        <f t="shared" ref="P196:P259" si="7">N196*O196</f>
        <v>#N/A</v>
      </c>
    </row>
    <row r="197" spans="14:16">
      <c r="N197" s="108">
        <f t="shared" si="6"/>
        <v>0</v>
      </c>
      <c r="O197" s="108" t="e">
        <f>IF(D197="X",0,IF(E197="X",0,VLOOKUP(E197,'8'!$K$3:$L$16,2,FALSE)))</f>
        <v>#N/A</v>
      </c>
      <c r="P197" s="108" t="e">
        <f t="shared" si="7"/>
        <v>#N/A</v>
      </c>
    </row>
    <row r="198" spans="14:16">
      <c r="N198" s="108">
        <f t="shared" si="6"/>
        <v>0</v>
      </c>
      <c r="O198" s="108" t="e">
        <f>IF(D198="X",0,IF(E198="X",0,VLOOKUP(E198,'8'!$K$3:$L$16,2,FALSE)))</f>
        <v>#N/A</v>
      </c>
      <c r="P198" s="108" t="e">
        <f t="shared" si="7"/>
        <v>#N/A</v>
      </c>
    </row>
    <row r="199" spans="14:16">
      <c r="N199" s="108">
        <f t="shared" si="6"/>
        <v>0</v>
      </c>
      <c r="O199" s="108" t="e">
        <f>IF(D199="X",0,IF(E199="X",0,VLOOKUP(E199,'8'!$K$3:$L$16,2,FALSE)))</f>
        <v>#N/A</v>
      </c>
      <c r="P199" s="108" t="e">
        <f t="shared" si="7"/>
        <v>#N/A</v>
      </c>
    </row>
    <row r="200" spans="14:16">
      <c r="N200" s="108">
        <f t="shared" si="6"/>
        <v>0</v>
      </c>
      <c r="O200" s="108" t="e">
        <f>IF(D200="X",0,IF(E200="X",0,VLOOKUP(E200,'8'!$K$3:$L$16,2,FALSE)))</f>
        <v>#N/A</v>
      </c>
      <c r="P200" s="108" t="e">
        <f t="shared" si="7"/>
        <v>#N/A</v>
      </c>
    </row>
    <row r="201" spans="14:16">
      <c r="N201" s="108">
        <f t="shared" si="6"/>
        <v>0</v>
      </c>
      <c r="O201" s="108" t="e">
        <f>IF(D201="X",0,IF(E201="X",0,VLOOKUP(E201,'8'!$K$3:$L$16,2,FALSE)))</f>
        <v>#N/A</v>
      </c>
      <c r="P201" s="108" t="e">
        <f t="shared" si="7"/>
        <v>#N/A</v>
      </c>
    </row>
    <row r="202" spans="14:16">
      <c r="N202" s="108">
        <f t="shared" si="6"/>
        <v>0</v>
      </c>
      <c r="O202" s="108" t="e">
        <f>IF(D202="X",0,IF(E202="X",0,VLOOKUP(E202,'8'!$K$3:$L$16,2,FALSE)))</f>
        <v>#N/A</v>
      </c>
      <c r="P202" s="108" t="e">
        <f t="shared" si="7"/>
        <v>#N/A</v>
      </c>
    </row>
    <row r="203" spans="14:16">
      <c r="N203" s="108">
        <f t="shared" si="6"/>
        <v>0</v>
      </c>
      <c r="O203" s="108" t="e">
        <f>IF(D203="X",0,IF(E203="X",0,VLOOKUP(E203,'8'!$K$3:$L$16,2,FALSE)))</f>
        <v>#N/A</v>
      </c>
      <c r="P203" s="108" t="e">
        <f t="shared" si="7"/>
        <v>#N/A</v>
      </c>
    </row>
    <row r="204" spans="14:16">
      <c r="N204" s="108">
        <f t="shared" si="6"/>
        <v>0</v>
      </c>
      <c r="O204" s="108" t="e">
        <f>IF(D204="X",0,IF(E204="X",0,VLOOKUP(E204,'8'!$K$3:$L$16,2,FALSE)))</f>
        <v>#N/A</v>
      </c>
      <c r="P204" s="108" t="e">
        <f t="shared" si="7"/>
        <v>#N/A</v>
      </c>
    </row>
    <row r="205" spans="14:16">
      <c r="N205" s="108">
        <f t="shared" si="6"/>
        <v>0</v>
      </c>
      <c r="O205" s="108" t="e">
        <f>IF(D205="X",0,IF(E205="X",0,VLOOKUP(E205,'8'!$K$3:$L$16,2,FALSE)))</f>
        <v>#N/A</v>
      </c>
      <c r="P205" s="108" t="e">
        <f t="shared" si="7"/>
        <v>#N/A</v>
      </c>
    </row>
    <row r="206" spans="14:16">
      <c r="N206" s="108">
        <f t="shared" si="6"/>
        <v>0</v>
      </c>
      <c r="O206" s="108" t="e">
        <f>IF(D206="X",0,IF(E206="X",0,VLOOKUP(E206,'8'!$K$3:$L$16,2,FALSE)))</f>
        <v>#N/A</v>
      </c>
      <c r="P206" s="108" t="e">
        <f t="shared" si="7"/>
        <v>#N/A</v>
      </c>
    </row>
    <row r="207" spans="14:16">
      <c r="N207" s="108">
        <f t="shared" si="6"/>
        <v>0</v>
      </c>
      <c r="O207" s="108" t="e">
        <f>IF(D207="X",0,IF(E207="X",0,VLOOKUP(E207,'8'!$K$3:$L$16,2,FALSE)))</f>
        <v>#N/A</v>
      </c>
      <c r="P207" s="108" t="e">
        <f t="shared" si="7"/>
        <v>#N/A</v>
      </c>
    </row>
    <row r="208" spans="14:16">
      <c r="N208" s="108">
        <f t="shared" si="6"/>
        <v>0</v>
      </c>
      <c r="O208" s="108" t="e">
        <f>IF(D208="X",0,IF(E208="X",0,VLOOKUP(E208,'8'!$K$3:$L$16,2,FALSE)))</f>
        <v>#N/A</v>
      </c>
      <c r="P208" s="108" t="e">
        <f t="shared" si="7"/>
        <v>#N/A</v>
      </c>
    </row>
    <row r="209" spans="14:16">
      <c r="N209" s="108">
        <f t="shared" si="6"/>
        <v>0</v>
      </c>
      <c r="O209" s="108" t="e">
        <f>IF(D209="X",0,IF(E209="X",0,VLOOKUP(E209,'8'!$K$3:$L$16,2,FALSE)))</f>
        <v>#N/A</v>
      </c>
      <c r="P209" s="108" t="e">
        <f t="shared" si="7"/>
        <v>#N/A</v>
      </c>
    </row>
    <row r="210" spans="14:16">
      <c r="N210" s="108">
        <f t="shared" si="6"/>
        <v>0</v>
      </c>
      <c r="O210" s="108" t="e">
        <f>IF(D210="X",0,IF(E210="X",0,VLOOKUP(E210,'8'!$K$3:$L$16,2,FALSE)))</f>
        <v>#N/A</v>
      </c>
      <c r="P210" s="108" t="e">
        <f t="shared" si="7"/>
        <v>#N/A</v>
      </c>
    </row>
    <row r="211" spans="14:16">
      <c r="N211" s="108">
        <f t="shared" si="6"/>
        <v>0</v>
      </c>
      <c r="O211" s="108" t="e">
        <f>IF(D211="X",0,IF(E211="X",0,VLOOKUP(E211,'8'!$K$3:$L$16,2,FALSE)))</f>
        <v>#N/A</v>
      </c>
      <c r="P211" s="108" t="e">
        <f t="shared" si="7"/>
        <v>#N/A</v>
      </c>
    </row>
    <row r="212" spans="14:16">
      <c r="N212" s="108">
        <f t="shared" si="6"/>
        <v>0</v>
      </c>
      <c r="O212" s="108" t="e">
        <f>IF(D212="X",0,IF(E212="X",0,VLOOKUP(E212,'8'!$K$3:$L$16,2,FALSE)))</f>
        <v>#N/A</v>
      </c>
      <c r="P212" s="108" t="e">
        <f t="shared" si="7"/>
        <v>#N/A</v>
      </c>
    </row>
    <row r="213" spans="14:16">
      <c r="N213" s="108">
        <f t="shared" si="6"/>
        <v>0</v>
      </c>
      <c r="O213" s="108" t="e">
        <f>IF(D213="X",0,IF(E213="X",0,VLOOKUP(E213,'8'!$K$3:$L$16,2,FALSE)))</f>
        <v>#N/A</v>
      </c>
      <c r="P213" s="108" t="e">
        <f t="shared" si="7"/>
        <v>#N/A</v>
      </c>
    </row>
    <row r="214" spans="14:16">
      <c r="N214" s="108">
        <f t="shared" si="6"/>
        <v>0</v>
      </c>
      <c r="O214" s="108" t="e">
        <f>IF(D214="X",0,IF(E214="X",0,VLOOKUP(E214,'8'!$K$3:$L$16,2,FALSE)))</f>
        <v>#N/A</v>
      </c>
      <c r="P214" s="108" t="e">
        <f t="shared" si="7"/>
        <v>#N/A</v>
      </c>
    </row>
    <row r="215" spans="14:16">
      <c r="N215" s="108">
        <f t="shared" si="6"/>
        <v>0</v>
      </c>
      <c r="O215" s="108" t="e">
        <f>IF(D215="X",0,IF(E215="X",0,VLOOKUP(E215,'8'!$K$3:$L$16,2,FALSE)))</f>
        <v>#N/A</v>
      </c>
      <c r="P215" s="108" t="e">
        <f t="shared" si="7"/>
        <v>#N/A</v>
      </c>
    </row>
    <row r="216" spans="14:16">
      <c r="N216" s="108">
        <f t="shared" si="6"/>
        <v>0</v>
      </c>
      <c r="O216" s="108" t="e">
        <f>IF(D216="X",0,IF(E216="X",0,VLOOKUP(E216,'8'!$K$3:$L$16,2,FALSE)))</f>
        <v>#N/A</v>
      </c>
      <c r="P216" s="108" t="e">
        <f t="shared" si="7"/>
        <v>#N/A</v>
      </c>
    </row>
    <row r="217" spans="14:16">
      <c r="N217" s="108">
        <f t="shared" si="6"/>
        <v>0</v>
      </c>
      <c r="O217" s="108" t="e">
        <f>IF(D217="X",0,IF(E217="X",0,VLOOKUP(E217,'8'!$K$3:$L$16,2,FALSE)))</f>
        <v>#N/A</v>
      </c>
      <c r="P217" s="108" t="e">
        <f t="shared" si="7"/>
        <v>#N/A</v>
      </c>
    </row>
    <row r="218" spans="14:16">
      <c r="N218" s="108">
        <f t="shared" si="6"/>
        <v>0</v>
      </c>
      <c r="O218" s="108" t="e">
        <f>IF(D218="X",0,IF(E218="X",0,VLOOKUP(E218,'8'!$K$3:$L$16,2,FALSE)))</f>
        <v>#N/A</v>
      </c>
      <c r="P218" s="108" t="e">
        <f t="shared" si="7"/>
        <v>#N/A</v>
      </c>
    </row>
    <row r="219" spans="14:16">
      <c r="N219" s="108">
        <f t="shared" si="6"/>
        <v>0</v>
      </c>
      <c r="O219" s="108" t="e">
        <f>IF(D219="X",0,IF(E219="X",0,VLOOKUP(E219,'8'!$K$3:$L$16,2,FALSE)))</f>
        <v>#N/A</v>
      </c>
      <c r="P219" s="108" t="e">
        <f t="shared" si="7"/>
        <v>#N/A</v>
      </c>
    </row>
    <row r="220" spans="14:16">
      <c r="N220" s="108">
        <f t="shared" si="6"/>
        <v>0</v>
      </c>
      <c r="O220" s="108" t="e">
        <f>IF(D220="X",0,IF(E220="X",0,VLOOKUP(E220,'8'!$K$3:$L$16,2,FALSE)))</f>
        <v>#N/A</v>
      </c>
      <c r="P220" s="108" t="e">
        <f t="shared" si="7"/>
        <v>#N/A</v>
      </c>
    </row>
    <row r="221" spans="14:16">
      <c r="N221" s="108">
        <f t="shared" si="6"/>
        <v>0</v>
      </c>
      <c r="O221" s="108" t="e">
        <f>IF(D221="X",0,IF(E221="X",0,VLOOKUP(E221,'8'!$K$3:$L$16,2,FALSE)))</f>
        <v>#N/A</v>
      </c>
      <c r="P221" s="108" t="e">
        <f t="shared" si="7"/>
        <v>#N/A</v>
      </c>
    </row>
    <row r="222" spans="14:16">
      <c r="N222" s="108">
        <f t="shared" si="6"/>
        <v>0</v>
      </c>
      <c r="O222" s="108" t="e">
        <f>IF(D222="X",0,IF(E222="X",0,VLOOKUP(E222,'8'!$K$3:$L$16,2,FALSE)))</f>
        <v>#N/A</v>
      </c>
      <c r="P222" s="108" t="e">
        <f t="shared" si="7"/>
        <v>#N/A</v>
      </c>
    </row>
    <row r="223" spans="14:16">
      <c r="N223" s="108">
        <f t="shared" si="6"/>
        <v>0</v>
      </c>
      <c r="O223" s="108" t="e">
        <f>IF(D223="X",0,IF(E223="X",0,VLOOKUP(E223,'8'!$K$3:$L$16,2,FALSE)))</f>
        <v>#N/A</v>
      </c>
      <c r="P223" s="108" t="e">
        <f t="shared" si="7"/>
        <v>#N/A</v>
      </c>
    </row>
    <row r="224" spans="14:16">
      <c r="N224" s="108">
        <f t="shared" si="6"/>
        <v>0</v>
      </c>
      <c r="O224" s="108" t="e">
        <f>IF(D224="X",0,IF(E224="X",0,VLOOKUP(E224,'8'!$K$3:$L$16,2,FALSE)))</f>
        <v>#N/A</v>
      </c>
      <c r="P224" s="108" t="e">
        <f t="shared" si="7"/>
        <v>#N/A</v>
      </c>
    </row>
    <row r="225" spans="14:16">
      <c r="N225" s="108">
        <f t="shared" si="6"/>
        <v>0</v>
      </c>
      <c r="O225" s="108" t="e">
        <f>IF(D225="X",0,IF(E225="X",0,VLOOKUP(E225,'8'!$K$3:$L$16,2,FALSE)))</f>
        <v>#N/A</v>
      </c>
      <c r="P225" s="108" t="e">
        <f t="shared" si="7"/>
        <v>#N/A</v>
      </c>
    </row>
    <row r="226" spans="14:16">
      <c r="N226" s="108">
        <f t="shared" si="6"/>
        <v>0</v>
      </c>
      <c r="O226" s="108" t="e">
        <f>IF(D226="X",0,IF(E226="X",0,VLOOKUP(E226,'8'!$K$3:$L$16,2,FALSE)))</f>
        <v>#N/A</v>
      </c>
      <c r="P226" s="108" t="e">
        <f t="shared" si="7"/>
        <v>#N/A</v>
      </c>
    </row>
    <row r="227" spans="14:16">
      <c r="N227" s="108">
        <f t="shared" si="6"/>
        <v>0</v>
      </c>
      <c r="O227" s="108" t="e">
        <f>IF(D227="X",0,IF(E227="X",0,VLOOKUP(E227,'8'!$K$3:$L$16,2,FALSE)))</f>
        <v>#N/A</v>
      </c>
      <c r="P227" s="108" t="e">
        <f t="shared" si="7"/>
        <v>#N/A</v>
      </c>
    </row>
    <row r="228" spans="14:16">
      <c r="N228" s="108">
        <f t="shared" si="6"/>
        <v>0</v>
      </c>
      <c r="O228" s="108" t="e">
        <f>IF(D228="X",0,IF(E228="X",0,VLOOKUP(E228,'8'!$K$3:$L$16,2,FALSE)))</f>
        <v>#N/A</v>
      </c>
      <c r="P228" s="108" t="e">
        <f t="shared" si="7"/>
        <v>#N/A</v>
      </c>
    </row>
    <row r="229" spans="14:16">
      <c r="N229" s="108">
        <f t="shared" si="6"/>
        <v>0</v>
      </c>
      <c r="O229" s="108" t="e">
        <f>IF(D229="X",0,IF(E229="X",0,VLOOKUP(E229,'8'!$K$3:$L$16,2,FALSE)))</f>
        <v>#N/A</v>
      </c>
      <c r="P229" s="108" t="e">
        <f t="shared" si="7"/>
        <v>#N/A</v>
      </c>
    </row>
    <row r="230" spans="14:16">
      <c r="N230" s="108">
        <f t="shared" si="6"/>
        <v>0</v>
      </c>
      <c r="O230" s="108" t="e">
        <f>IF(D230="X",0,IF(E230="X",0,VLOOKUP(E230,'8'!$K$3:$L$16,2,FALSE)))</f>
        <v>#N/A</v>
      </c>
      <c r="P230" s="108" t="e">
        <f t="shared" si="7"/>
        <v>#N/A</v>
      </c>
    </row>
    <row r="231" spans="14:16">
      <c r="N231" s="108">
        <f t="shared" si="6"/>
        <v>0</v>
      </c>
      <c r="O231" s="108" t="e">
        <f>IF(D231="X",0,IF(E231="X",0,VLOOKUP(E231,'8'!$K$3:$L$16,2,FALSE)))</f>
        <v>#N/A</v>
      </c>
      <c r="P231" s="108" t="e">
        <f t="shared" si="7"/>
        <v>#N/A</v>
      </c>
    </row>
    <row r="232" spans="14:16">
      <c r="N232" s="108">
        <f t="shared" si="6"/>
        <v>0</v>
      </c>
      <c r="O232" s="108" t="e">
        <f>IF(D232="X",0,IF(E232="X",0,VLOOKUP(E232,'8'!$K$3:$L$16,2,FALSE)))</f>
        <v>#N/A</v>
      </c>
      <c r="P232" s="108" t="e">
        <f t="shared" si="7"/>
        <v>#N/A</v>
      </c>
    </row>
    <row r="233" spans="14:16">
      <c r="N233" s="108">
        <f t="shared" si="6"/>
        <v>0</v>
      </c>
      <c r="O233" s="108" t="e">
        <f>IF(D233="X",0,IF(E233="X",0,VLOOKUP(E233,'8'!$K$3:$L$16,2,FALSE)))</f>
        <v>#N/A</v>
      </c>
      <c r="P233" s="108" t="e">
        <f t="shared" si="7"/>
        <v>#N/A</v>
      </c>
    </row>
    <row r="234" spans="14:16">
      <c r="N234" s="108">
        <f t="shared" si="6"/>
        <v>0</v>
      </c>
      <c r="O234" s="108" t="e">
        <f>IF(D234="X",0,IF(E234="X",0,VLOOKUP(E234,'8'!$K$3:$L$16,2,FALSE)))</f>
        <v>#N/A</v>
      </c>
      <c r="P234" s="108" t="e">
        <f t="shared" si="7"/>
        <v>#N/A</v>
      </c>
    </row>
    <row r="235" spans="14:16">
      <c r="N235" s="108">
        <f t="shared" si="6"/>
        <v>0</v>
      </c>
      <c r="O235" s="108" t="e">
        <f>IF(D235="X",0,IF(E235="X",0,VLOOKUP(E235,'8'!$K$3:$L$16,2,FALSE)))</f>
        <v>#N/A</v>
      </c>
      <c r="P235" s="108" t="e">
        <f t="shared" si="7"/>
        <v>#N/A</v>
      </c>
    </row>
    <row r="236" spans="14:16">
      <c r="N236" s="108">
        <f t="shared" si="6"/>
        <v>0</v>
      </c>
      <c r="O236" s="108" t="e">
        <f>IF(D236="X",0,IF(E236="X",0,VLOOKUP(E236,'8'!$K$3:$L$16,2,FALSE)))</f>
        <v>#N/A</v>
      </c>
      <c r="P236" s="108" t="e">
        <f t="shared" si="7"/>
        <v>#N/A</v>
      </c>
    </row>
    <row r="237" spans="14:16">
      <c r="N237" s="108">
        <f t="shared" si="6"/>
        <v>0</v>
      </c>
      <c r="O237" s="108" t="e">
        <f>IF(D237="X",0,IF(E237="X",0,VLOOKUP(E237,'8'!$K$3:$L$16,2,FALSE)))</f>
        <v>#N/A</v>
      </c>
      <c r="P237" s="108" t="e">
        <f t="shared" si="7"/>
        <v>#N/A</v>
      </c>
    </row>
    <row r="238" spans="14:16">
      <c r="N238" s="108">
        <f t="shared" si="6"/>
        <v>0</v>
      </c>
      <c r="O238" s="108" t="e">
        <f>IF(D238="X",0,IF(E238="X",0,VLOOKUP(E238,'8'!$K$3:$L$16,2,FALSE)))</f>
        <v>#N/A</v>
      </c>
      <c r="P238" s="108" t="e">
        <f t="shared" si="7"/>
        <v>#N/A</v>
      </c>
    </row>
    <row r="239" spans="14:16">
      <c r="N239" s="108">
        <f t="shared" si="6"/>
        <v>0</v>
      </c>
      <c r="O239" s="108" t="e">
        <f>IF(D239="X",0,IF(E239="X",0,VLOOKUP(E239,'8'!$K$3:$L$16,2,FALSE)))</f>
        <v>#N/A</v>
      </c>
      <c r="P239" s="108" t="e">
        <f t="shared" si="7"/>
        <v>#N/A</v>
      </c>
    </row>
    <row r="240" spans="14:16">
      <c r="N240" s="108">
        <f t="shared" si="6"/>
        <v>0</v>
      </c>
      <c r="O240" s="108" t="e">
        <f>IF(D240="X",0,IF(E240="X",0,VLOOKUP(E240,'8'!$K$3:$L$16,2,FALSE)))</f>
        <v>#N/A</v>
      </c>
      <c r="P240" s="108" t="e">
        <f t="shared" si="7"/>
        <v>#N/A</v>
      </c>
    </row>
    <row r="241" spans="14:16">
      <c r="N241" s="108">
        <f t="shared" si="6"/>
        <v>0</v>
      </c>
      <c r="O241" s="108" t="e">
        <f>IF(D241="X",0,IF(E241="X",0,VLOOKUP(E241,'8'!$K$3:$L$16,2,FALSE)))</f>
        <v>#N/A</v>
      </c>
      <c r="P241" s="108" t="e">
        <f t="shared" si="7"/>
        <v>#N/A</v>
      </c>
    </row>
    <row r="242" spans="14:16">
      <c r="N242" s="108">
        <f t="shared" si="6"/>
        <v>0</v>
      </c>
      <c r="O242" s="108" t="e">
        <f>IF(D242="X",0,IF(E242="X",0,VLOOKUP(E242,'8'!$K$3:$L$16,2,FALSE)))</f>
        <v>#N/A</v>
      </c>
      <c r="P242" s="108" t="e">
        <f t="shared" si="7"/>
        <v>#N/A</v>
      </c>
    </row>
    <row r="243" spans="14:16">
      <c r="N243" s="108">
        <f t="shared" si="6"/>
        <v>0</v>
      </c>
      <c r="O243" s="108" t="e">
        <f>IF(D243="X",0,IF(E243="X",0,VLOOKUP(E243,'8'!$K$3:$L$16,2,FALSE)))</f>
        <v>#N/A</v>
      </c>
      <c r="P243" s="108" t="e">
        <f t="shared" si="7"/>
        <v>#N/A</v>
      </c>
    </row>
    <row r="244" spans="14:16">
      <c r="N244" s="108">
        <f t="shared" si="6"/>
        <v>0</v>
      </c>
      <c r="O244" s="108" t="e">
        <f>IF(D244="X",0,IF(E244="X",0,VLOOKUP(E244,'8'!$K$3:$L$16,2,FALSE)))</f>
        <v>#N/A</v>
      </c>
      <c r="P244" s="108" t="e">
        <f t="shared" si="7"/>
        <v>#N/A</v>
      </c>
    </row>
    <row r="245" spans="14:16">
      <c r="N245" s="108">
        <f t="shared" si="6"/>
        <v>0</v>
      </c>
      <c r="O245" s="108" t="e">
        <f>IF(D245="X",0,IF(E245="X",0,VLOOKUP(E245,'8'!$K$3:$L$16,2,FALSE)))</f>
        <v>#N/A</v>
      </c>
      <c r="P245" s="108" t="e">
        <f t="shared" si="7"/>
        <v>#N/A</v>
      </c>
    </row>
    <row r="246" spans="14:16">
      <c r="N246" s="108">
        <f t="shared" si="6"/>
        <v>0</v>
      </c>
      <c r="O246" s="108" t="e">
        <f>IF(D246="X",0,IF(E246="X",0,VLOOKUP(E246,'8'!$K$3:$L$16,2,FALSE)))</f>
        <v>#N/A</v>
      </c>
      <c r="P246" s="108" t="e">
        <f t="shared" si="7"/>
        <v>#N/A</v>
      </c>
    </row>
    <row r="247" spans="14:16">
      <c r="N247" s="108">
        <f t="shared" si="6"/>
        <v>0</v>
      </c>
      <c r="O247" s="108" t="e">
        <f>IF(D247="X",0,IF(E247="X",0,VLOOKUP(E247,'8'!$K$3:$L$16,2,FALSE)))</f>
        <v>#N/A</v>
      </c>
      <c r="P247" s="108" t="e">
        <f t="shared" si="7"/>
        <v>#N/A</v>
      </c>
    </row>
    <row r="248" spans="14:16">
      <c r="N248" s="108">
        <f t="shared" si="6"/>
        <v>0</v>
      </c>
      <c r="O248" s="108" t="e">
        <f>IF(D248="X",0,IF(E248="X",0,VLOOKUP(E248,'8'!$K$3:$L$16,2,FALSE)))</f>
        <v>#N/A</v>
      </c>
      <c r="P248" s="108" t="e">
        <f t="shared" si="7"/>
        <v>#N/A</v>
      </c>
    </row>
    <row r="249" spans="14:16">
      <c r="N249" s="108">
        <f t="shared" si="6"/>
        <v>0</v>
      </c>
      <c r="O249" s="108" t="e">
        <f>IF(D249="X",0,IF(E249="X",0,VLOOKUP(E249,'8'!$K$3:$L$16,2,FALSE)))</f>
        <v>#N/A</v>
      </c>
      <c r="P249" s="108" t="e">
        <f t="shared" si="7"/>
        <v>#N/A</v>
      </c>
    </row>
    <row r="250" spans="14:16">
      <c r="N250" s="108">
        <f t="shared" si="6"/>
        <v>0</v>
      </c>
      <c r="O250" s="108" t="e">
        <f>IF(D250="X",0,IF(E250="X",0,VLOOKUP(E250,'8'!$K$3:$L$16,2,FALSE)))</f>
        <v>#N/A</v>
      </c>
      <c r="P250" s="108" t="e">
        <f t="shared" si="7"/>
        <v>#N/A</v>
      </c>
    </row>
    <row r="251" spans="14:16">
      <c r="N251" s="108">
        <f t="shared" si="6"/>
        <v>0</v>
      </c>
      <c r="O251" s="108" t="e">
        <f>IF(D251="X",0,IF(E251="X",0,VLOOKUP(E251,'8'!$K$3:$L$16,2,FALSE)))</f>
        <v>#N/A</v>
      </c>
      <c r="P251" s="108" t="e">
        <f t="shared" si="7"/>
        <v>#N/A</v>
      </c>
    </row>
    <row r="252" spans="14:16">
      <c r="N252" s="108">
        <f t="shared" si="6"/>
        <v>0</v>
      </c>
      <c r="O252" s="108" t="e">
        <f>IF(D252="X",0,IF(E252="X",0,VLOOKUP(E252,'8'!$K$3:$L$16,2,FALSE)))</f>
        <v>#N/A</v>
      </c>
      <c r="P252" s="108" t="e">
        <f t="shared" si="7"/>
        <v>#N/A</v>
      </c>
    </row>
    <row r="253" spans="14:16">
      <c r="N253" s="108">
        <f t="shared" si="6"/>
        <v>0</v>
      </c>
      <c r="O253" s="108" t="e">
        <f>IF(D253="X",0,IF(E253="X",0,VLOOKUP(E253,'8'!$K$3:$L$16,2,FALSE)))</f>
        <v>#N/A</v>
      </c>
      <c r="P253" s="108" t="e">
        <f t="shared" si="7"/>
        <v>#N/A</v>
      </c>
    </row>
    <row r="254" spans="14:16">
      <c r="N254" s="108">
        <f t="shared" si="6"/>
        <v>0</v>
      </c>
      <c r="O254" s="108" t="e">
        <f>IF(D254="X",0,IF(E254="X",0,VLOOKUP(E254,'8'!$K$3:$L$16,2,FALSE)))</f>
        <v>#N/A</v>
      </c>
      <c r="P254" s="108" t="e">
        <f t="shared" si="7"/>
        <v>#N/A</v>
      </c>
    </row>
    <row r="255" spans="14:16">
      <c r="N255" s="108">
        <f t="shared" si="6"/>
        <v>0</v>
      </c>
      <c r="O255" s="108" t="e">
        <f>IF(D255="X",0,IF(E255="X",0,VLOOKUP(E255,'8'!$K$3:$L$16,2,FALSE)))</f>
        <v>#N/A</v>
      </c>
      <c r="P255" s="108" t="e">
        <f t="shared" si="7"/>
        <v>#N/A</v>
      </c>
    </row>
    <row r="256" spans="14:16">
      <c r="N256" s="108">
        <f t="shared" si="6"/>
        <v>0</v>
      </c>
      <c r="O256" s="108" t="e">
        <f>IF(D256="X",0,IF(E256="X",0,VLOOKUP(E256,'8'!$K$3:$L$16,2,FALSE)))</f>
        <v>#N/A</v>
      </c>
      <c r="P256" s="108" t="e">
        <f t="shared" si="7"/>
        <v>#N/A</v>
      </c>
    </row>
    <row r="257" spans="14:16">
      <c r="N257" s="108">
        <f t="shared" si="6"/>
        <v>0</v>
      </c>
      <c r="O257" s="108" t="e">
        <f>IF(D257="X",0,IF(E257="X",0,VLOOKUP(E257,'8'!$K$3:$L$16,2,FALSE)))</f>
        <v>#N/A</v>
      </c>
      <c r="P257" s="108" t="e">
        <f t="shared" si="7"/>
        <v>#N/A</v>
      </c>
    </row>
    <row r="258" spans="14:16">
      <c r="N258" s="108">
        <f t="shared" si="6"/>
        <v>0</v>
      </c>
      <c r="O258" s="108" t="e">
        <f>IF(D258="X",0,IF(E258="X",0,VLOOKUP(E258,'8'!$K$3:$L$16,2,FALSE)))</f>
        <v>#N/A</v>
      </c>
      <c r="P258" s="108" t="e">
        <f t="shared" si="7"/>
        <v>#N/A</v>
      </c>
    </row>
    <row r="259" spans="14:16">
      <c r="N259" s="108">
        <f t="shared" si="6"/>
        <v>0</v>
      </c>
      <c r="O259" s="108" t="e">
        <f>IF(D259="X",0,IF(E259="X",0,VLOOKUP(E259,'8'!$K$3:$L$16,2,FALSE)))</f>
        <v>#N/A</v>
      </c>
      <c r="P259" s="108" t="e">
        <f t="shared" si="7"/>
        <v>#N/A</v>
      </c>
    </row>
    <row r="260" spans="14:16">
      <c r="N260" s="108">
        <f t="shared" ref="N260:N323" si="8">SUM(F260:M260)</f>
        <v>0</v>
      </c>
      <c r="O260" s="108" t="e">
        <f>IF(D260="X",0,IF(E260="X",0,VLOOKUP(E260,'8'!$K$3:$L$16,2,FALSE)))</f>
        <v>#N/A</v>
      </c>
      <c r="P260" s="108" t="e">
        <f t="shared" ref="P260:P323" si="9">N260*O260</f>
        <v>#N/A</v>
      </c>
    </row>
    <row r="261" spans="14:16">
      <c r="N261" s="108">
        <f t="shared" si="8"/>
        <v>0</v>
      </c>
      <c r="O261" s="108" t="e">
        <f>IF(D261="X",0,IF(E261="X",0,VLOOKUP(E261,'8'!$K$3:$L$16,2,FALSE)))</f>
        <v>#N/A</v>
      </c>
      <c r="P261" s="108" t="e">
        <f t="shared" si="9"/>
        <v>#N/A</v>
      </c>
    </row>
    <row r="262" spans="14:16">
      <c r="N262" s="108">
        <f t="shared" si="8"/>
        <v>0</v>
      </c>
      <c r="O262" s="108" t="e">
        <f>IF(D262="X",0,IF(E262="X",0,VLOOKUP(E262,'8'!$K$3:$L$16,2,FALSE)))</f>
        <v>#N/A</v>
      </c>
      <c r="P262" s="108" t="e">
        <f t="shared" si="9"/>
        <v>#N/A</v>
      </c>
    </row>
    <row r="263" spans="14:16">
      <c r="N263" s="108">
        <f t="shared" si="8"/>
        <v>0</v>
      </c>
      <c r="O263" s="108" t="e">
        <f>IF(D263="X",0,IF(E263="X",0,VLOOKUP(E263,'8'!$K$3:$L$16,2,FALSE)))</f>
        <v>#N/A</v>
      </c>
      <c r="P263" s="108" t="e">
        <f t="shared" si="9"/>
        <v>#N/A</v>
      </c>
    </row>
    <row r="264" spans="14:16">
      <c r="N264" s="108">
        <f t="shared" si="8"/>
        <v>0</v>
      </c>
      <c r="O264" s="108" t="e">
        <f>IF(D264="X",0,IF(E264="X",0,VLOOKUP(E264,'8'!$K$3:$L$16,2,FALSE)))</f>
        <v>#N/A</v>
      </c>
      <c r="P264" s="108" t="e">
        <f t="shared" si="9"/>
        <v>#N/A</v>
      </c>
    </row>
    <row r="265" spans="14:16">
      <c r="N265" s="108">
        <f t="shared" si="8"/>
        <v>0</v>
      </c>
      <c r="O265" s="108" t="e">
        <f>IF(D265="X",0,IF(E265="X",0,VLOOKUP(E265,'8'!$K$3:$L$16,2,FALSE)))</f>
        <v>#N/A</v>
      </c>
      <c r="P265" s="108" t="e">
        <f t="shared" si="9"/>
        <v>#N/A</v>
      </c>
    </row>
    <row r="266" spans="14:16">
      <c r="N266" s="108">
        <f t="shared" si="8"/>
        <v>0</v>
      </c>
      <c r="O266" s="108" t="e">
        <f>IF(D266="X",0,IF(E266="X",0,VLOOKUP(E266,'8'!$K$3:$L$16,2,FALSE)))</f>
        <v>#N/A</v>
      </c>
      <c r="P266" s="108" t="e">
        <f t="shared" si="9"/>
        <v>#N/A</v>
      </c>
    </row>
    <row r="267" spans="14:16">
      <c r="N267" s="108">
        <f t="shared" si="8"/>
        <v>0</v>
      </c>
      <c r="O267" s="108" t="e">
        <f>IF(D267="X",0,IF(E267="X",0,VLOOKUP(E267,'8'!$K$3:$L$16,2,FALSE)))</f>
        <v>#N/A</v>
      </c>
      <c r="P267" s="108" t="e">
        <f t="shared" si="9"/>
        <v>#N/A</v>
      </c>
    </row>
    <row r="268" spans="14:16">
      <c r="N268" s="108">
        <f t="shared" si="8"/>
        <v>0</v>
      </c>
      <c r="O268" s="108" t="e">
        <f>IF(D268="X",0,IF(E268="X",0,VLOOKUP(E268,'8'!$K$3:$L$16,2,FALSE)))</f>
        <v>#N/A</v>
      </c>
      <c r="P268" s="108" t="e">
        <f t="shared" si="9"/>
        <v>#N/A</v>
      </c>
    </row>
    <row r="269" spans="14:16">
      <c r="N269" s="108">
        <f t="shared" si="8"/>
        <v>0</v>
      </c>
      <c r="O269" s="108" t="e">
        <f>IF(D269="X",0,IF(E269="X",0,VLOOKUP(E269,'8'!$K$3:$L$16,2,FALSE)))</f>
        <v>#N/A</v>
      </c>
      <c r="P269" s="108" t="e">
        <f t="shared" si="9"/>
        <v>#N/A</v>
      </c>
    </row>
    <row r="270" spans="14:16">
      <c r="N270" s="108">
        <f t="shared" si="8"/>
        <v>0</v>
      </c>
      <c r="O270" s="108" t="e">
        <f>IF(D270="X",0,IF(E270="X",0,VLOOKUP(E270,'8'!$K$3:$L$16,2,FALSE)))</f>
        <v>#N/A</v>
      </c>
      <c r="P270" s="108" t="e">
        <f t="shared" si="9"/>
        <v>#N/A</v>
      </c>
    </row>
    <row r="271" spans="14:16">
      <c r="N271" s="108">
        <f t="shared" si="8"/>
        <v>0</v>
      </c>
      <c r="O271" s="108" t="e">
        <f>IF(D271="X",0,IF(E271="X",0,VLOOKUP(E271,'8'!$K$3:$L$16,2,FALSE)))</f>
        <v>#N/A</v>
      </c>
      <c r="P271" s="108" t="e">
        <f t="shared" si="9"/>
        <v>#N/A</v>
      </c>
    </row>
    <row r="272" spans="14:16">
      <c r="N272" s="108">
        <f t="shared" si="8"/>
        <v>0</v>
      </c>
      <c r="O272" s="108" t="e">
        <f>IF(D272="X",0,IF(E272="X",0,VLOOKUP(E272,'8'!$K$3:$L$16,2,FALSE)))</f>
        <v>#N/A</v>
      </c>
      <c r="P272" s="108" t="e">
        <f t="shared" si="9"/>
        <v>#N/A</v>
      </c>
    </row>
    <row r="273" spans="14:16">
      <c r="N273" s="108">
        <f t="shared" si="8"/>
        <v>0</v>
      </c>
      <c r="O273" s="108" t="e">
        <f>IF(D273="X",0,IF(E273="X",0,VLOOKUP(E273,'8'!$K$3:$L$16,2,FALSE)))</f>
        <v>#N/A</v>
      </c>
      <c r="P273" s="108" t="e">
        <f t="shared" si="9"/>
        <v>#N/A</v>
      </c>
    </row>
    <row r="274" spans="14:16">
      <c r="N274" s="108">
        <f t="shared" si="8"/>
        <v>0</v>
      </c>
      <c r="O274" s="108" t="e">
        <f>IF(D274="X",0,IF(E274="X",0,VLOOKUP(E274,'8'!$K$3:$L$16,2,FALSE)))</f>
        <v>#N/A</v>
      </c>
      <c r="P274" s="108" t="e">
        <f t="shared" si="9"/>
        <v>#N/A</v>
      </c>
    </row>
    <row r="275" spans="14:16">
      <c r="N275" s="108">
        <f t="shared" si="8"/>
        <v>0</v>
      </c>
      <c r="O275" s="108" t="e">
        <f>IF(D275="X",0,IF(E275="X",0,VLOOKUP(E275,'8'!$K$3:$L$16,2,FALSE)))</f>
        <v>#N/A</v>
      </c>
      <c r="P275" s="108" t="e">
        <f t="shared" si="9"/>
        <v>#N/A</v>
      </c>
    </row>
    <row r="276" spans="14:16">
      <c r="N276" s="108">
        <f t="shared" si="8"/>
        <v>0</v>
      </c>
      <c r="O276" s="108" t="e">
        <f>IF(D276="X",0,IF(E276="X",0,VLOOKUP(E276,'8'!$K$3:$L$16,2,FALSE)))</f>
        <v>#N/A</v>
      </c>
      <c r="P276" s="108" t="e">
        <f t="shared" si="9"/>
        <v>#N/A</v>
      </c>
    </row>
    <row r="277" spans="14:16">
      <c r="N277" s="108">
        <f t="shared" si="8"/>
        <v>0</v>
      </c>
      <c r="O277" s="108" t="e">
        <f>IF(D277="X",0,IF(E277="X",0,VLOOKUP(E277,'8'!$K$3:$L$16,2,FALSE)))</f>
        <v>#N/A</v>
      </c>
      <c r="P277" s="108" t="e">
        <f t="shared" si="9"/>
        <v>#N/A</v>
      </c>
    </row>
    <row r="278" spans="14:16">
      <c r="N278" s="108">
        <f t="shared" si="8"/>
        <v>0</v>
      </c>
      <c r="O278" s="108" t="e">
        <f>IF(D278="X",0,IF(E278="X",0,VLOOKUP(E278,'8'!$K$3:$L$16,2,FALSE)))</f>
        <v>#N/A</v>
      </c>
      <c r="P278" s="108" t="e">
        <f t="shared" si="9"/>
        <v>#N/A</v>
      </c>
    </row>
    <row r="279" spans="14:16">
      <c r="N279" s="108">
        <f t="shared" si="8"/>
        <v>0</v>
      </c>
      <c r="O279" s="108" t="e">
        <f>IF(D279="X",0,IF(E279="X",0,VLOOKUP(E279,'8'!$K$3:$L$16,2,FALSE)))</f>
        <v>#N/A</v>
      </c>
      <c r="P279" s="108" t="e">
        <f t="shared" si="9"/>
        <v>#N/A</v>
      </c>
    </row>
    <row r="280" spans="14:16">
      <c r="N280" s="108">
        <f t="shared" si="8"/>
        <v>0</v>
      </c>
      <c r="O280" s="108" t="e">
        <f>IF(D280="X",0,IF(E280="X",0,VLOOKUP(E280,'8'!$K$3:$L$16,2,FALSE)))</f>
        <v>#N/A</v>
      </c>
      <c r="P280" s="108" t="e">
        <f t="shared" si="9"/>
        <v>#N/A</v>
      </c>
    </row>
    <row r="281" spans="14:16">
      <c r="N281" s="108">
        <f t="shared" si="8"/>
        <v>0</v>
      </c>
      <c r="O281" s="108" t="e">
        <f>IF(D281="X",0,IF(E281="X",0,VLOOKUP(E281,'8'!$K$3:$L$16,2,FALSE)))</f>
        <v>#N/A</v>
      </c>
      <c r="P281" s="108" t="e">
        <f t="shared" si="9"/>
        <v>#N/A</v>
      </c>
    </row>
    <row r="282" spans="14:16">
      <c r="N282" s="108">
        <f t="shared" si="8"/>
        <v>0</v>
      </c>
      <c r="O282" s="108" t="e">
        <f>IF(D282="X",0,IF(E282="X",0,VLOOKUP(E282,'8'!$K$3:$L$16,2,FALSE)))</f>
        <v>#N/A</v>
      </c>
      <c r="P282" s="108" t="e">
        <f t="shared" si="9"/>
        <v>#N/A</v>
      </c>
    </row>
    <row r="283" spans="14:16">
      <c r="N283" s="108">
        <f t="shared" si="8"/>
        <v>0</v>
      </c>
      <c r="O283" s="108" t="e">
        <f>IF(D283="X",0,IF(E283="X",0,VLOOKUP(E283,'8'!$K$3:$L$16,2,FALSE)))</f>
        <v>#N/A</v>
      </c>
      <c r="P283" s="108" t="e">
        <f t="shared" si="9"/>
        <v>#N/A</v>
      </c>
    </row>
    <row r="284" spans="14:16">
      <c r="N284" s="108">
        <f t="shared" si="8"/>
        <v>0</v>
      </c>
      <c r="O284" s="108" t="e">
        <f>IF(D284="X",0,IF(E284="X",0,VLOOKUP(E284,'8'!$K$3:$L$16,2,FALSE)))</f>
        <v>#N/A</v>
      </c>
      <c r="P284" s="108" t="e">
        <f t="shared" si="9"/>
        <v>#N/A</v>
      </c>
    </row>
    <row r="285" spans="14:16">
      <c r="N285" s="108">
        <f t="shared" si="8"/>
        <v>0</v>
      </c>
      <c r="O285" s="108" t="e">
        <f>IF(D285="X",0,IF(E285="X",0,VLOOKUP(E285,'8'!$K$3:$L$16,2,FALSE)))</f>
        <v>#N/A</v>
      </c>
      <c r="P285" s="108" t="e">
        <f t="shared" si="9"/>
        <v>#N/A</v>
      </c>
    </row>
    <row r="286" spans="14:16">
      <c r="N286" s="108">
        <f t="shared" si="8"/>
        <v>0</v>
      </c>
      <c r="O286" s="108" t="e">
        <f>IF(D286="X",0,IF(E286="X",0,VLOOKUP(E286,'8'!$K$3:$L$16,2,FALSE)))</f>
        <v>#N/A</v>
      </c>
      <c r="P286" s="108" t="e">
        <f t="shared" si="9"/>
        <v>#N/A</v>
      </c>
    </row>
    <row r="287" spans="14:16">
      <c r="N287" s="108">
        <f t="shared" si="8"/>
        <v>0</v>
      </c>
      <c r="O287" s="108" t="e">
        <f>IF(D287="X",0,IF(E287="X",0,VLOOKUP(E287,'8'!$K$3:$L$16,2,FALSE)))</f>
        <v>#N/A</v>
      </c>
      <c r="P287" s="108" t="e">
        <f t="shared" si="9"/>
        <v>#N/A</v>
      </c>
    </row>
    <row r="288" spans="14:16">
      <c r="N288" s="108">
        <f t="shared" si="8"/>
        <v>0</v>
      </c>
      <c r="O288" s="108" t="e">
        <f>IF(D288="X",0,IF(E288="X",0,VLOOKUP(E288,'8'!$K$3:$L$16,2,FALSE)))</f>
        <v>#N/A</v>
      </c>
      <c r="P288" s="108" t="e">
        <f t="shared" si="9"/>
        <v>#N/A</v>
      </c>
    </row>
    <row r="289" spans="14:16">
      <c r="N289" s="108">
        <f t="shared" si="8"/>
        <v>0</v>
      </c>
      <c r="O289" s="108" t="e">
        <f>IF(D289="X",0,IF(E289="X",0,VLOOKUP(E289,'8'!$K$3:$L$16,2,FALSE)))</f>
        <v>#N/A</v>
      </c>
      <c r="P289" s="108" t="e">
        <f t="shared" si="9"/>
        <v>#N/A</v>
      </c>
    </row>
    <row r="290" spans="14:16">
      <c r="N290" s="108">
        <f t="shared" si="8"/>
        <v>0</v>
      </c>
      <c r="O290" s="108" t="e">
        <f>IF(D290="X",0,IF(E290="X",0,VLOOKUP(E290,'8'!$K$3:$L$16,2,FALSE)))</f>
        <v>#N/A</v>
      </c>
      <c r="P290" s="108" t="e">
        <f t="shared" si="9"/>
        <v>#N/A</v>
      </c>
    </row>
    <row r="291" spans="14:16">
      <c r="N291" s="108">
        <f t="shared" si="8"/>
        <v>0</v>
      </c>
      <c r="O291" s="108" t="e">
        <f>IF(D291="X",0,IF(E291="X",0,VLOOKUP(E291,'8'!$K$3:$L$16,2,FALSE)))</f>
        <v>#N/A</v>
      </c>
      <c r="P291" s="108" t="e">
        <f t="shared" si="9"/>
        <v>#N/A</v>
      </c>
    </row>
    <row r="292" spans="14:16">
      <c r="N292" s="108">
        <f t="shared" si="8"/>
        <v>0</v>
      </c>
      <c r="O292" s="108" t="e">
        <f>IF(D292="X",0,IF(E292="X",0,VLOOKUP(E292,'8'!$K$3:$L$16,2,FALSE)))</f>
        <v>#N/A</v>
      </c>
      <c r="P292" s="108" t="e">
        <f t="shared" si="9"/>
        <v>#N/A</v>
      </c>
    </row>
    <row r="293" spans="14:16">
      <c r="N293" s="108">
        <f t="shared" si="8"/>
        <v>0</v>
      </c>
      <c r="O293" s="108" t="e">
        <f>IF(D293="X",0,IF(E293="X",0,VLOOKUP(E293,'8'!$K$3:$L$16,2,FALSE)))</f>
        <v>#N/A</v>
      </c>
      <c r="P293" s="108" t="e">
        <f t="shared" si="9"/>
        <v>#N/A</v>
      </c>
    </row>
    <row r="294" spans="14:16">
      <c r="N294" s="108">
        <f t="shared" si="8"/>
        <v>0</v>
      </c>
      <c r="O294" s="108" t="e">
        <f>IF(D294="X",0,IF(E294="X",0,VLOOKUP(E294,'8'!$K$3:$L$16,2,FALSE)))</f>
        <v>#N/A</v>
      </c>
      <c r="P294" s="108" t="e">
        <f t="shared" si="9"/>
        <v>#N/A</v>
      </c>
    </row>
    <row r="295" spans="14:16">
      <c r="N295" s="108">
        <f t="shared" si="8"/>
        <v>0</v>
      </c>
      <c r="O295" s="108" t="e">
        <f>IF(D295="X",0,IF(E295="X",0,VLOOKUP(E295,'8'!$K$3:$L$16,2,FALSE)))</f>
        <v>#N/A</v>
      </c>
      <c r="P295" s="108" t="e">
        <f t="shared" si="9"/>
        <v>#N/A</v>
      </c>
    </row>
    <row r="296" spans="14:16">
      <c r="N296" s="108">
        <f t="shared" si="8"/>
        <v>0</v>
      </c>
      <c r="O296" s="108" t="e">
        <f>IF(D296="X",0,IF(E296="X",0,VLOOKUP(E296,'8'!$K$3:$L$16,2,FALSE)))</f>
        <v>#N/A</v>
      </c>
      <c r="P296" s="108" t="e">
        <f t="shared" si="9"/>
        <v>#N/A</v>
      </c>
    </row>
    <row r="297" spans="14:16">
      <c r="N297" s="108">
        <f t="shared" si="8"/>
        <v>0</v>
      </c>
      <c r="O297" s="108" t="e">
        <f>IF(D297="X",0,IF(E297="X",0,VLOOKUP(E297,'8'!$K$3:$L$16,2,FALSE)))</f>
        <v>#N/A</v>
      </c>
      <c r="P297" s="108" t="e">
        <f t="shared" si="9"/>
        <v>#N/A</v>
      </c>
    </row>
    <row r="298" spans="14:16">
      <c r="N298" s="108">
        <f t="shared" si="8"/>
        <v>0</v>
      </c>
      <c r="O298" s="108" t="e">
        <f>IF(D298="X",0,IF(E298="X",0,VLOOKUP(E298,'8'!$K$3:$L$16,2,FALSE)))</f>
        <v>#N/A</v>
      </c>
      <c r="P298" s="108" t="e">
        <f t="shared" si="9"/>
        <v>#N/A</v>
      </c>
    </row>
    <row r="299" spans="14:16">
      <c r="N299" s="108">
        <f t="shared" si="8"/>
        <v>0</v>
      </c>
      <c r="O299" s="108" t="e">
        <f>IF(D299="X",0,IF(E299="X",0,VLOOKUP(E299,'8'!$K$3:$L$16,2,FALSE)))</f>
        <v>#N/A</v>
      </c>
      <c r="P299" s="108" t="e">
        <f t="shared" si="9"/>
        <v>#N/A</v>
      </c>
    </row>
    <row r="300" spans="14:16">
      <c r="N300" s="108">
        <f t="shared" si="8"/>
        <v>0</v>
      </c>
      <c r="O300" s="108" t="e">
        <f>IF(D300="X",0,IF(E300="X",0,VLOOKUP(E300,'8'!$K$3:$L$16,2,FALSE)))</f>
        <v>#N/A</v>
      </c>
      <c r="P300" s="108" t="e">
        <f t="shared" si="9"/>
        <v>#N/A</v>
      </c>
    </row>
    <row r="301" spans="14:16">
      <c r="N301" s="108">
        <f t="shared" si="8"/>
        <v>0</v>
      </c>
      <c r="O301" s="108" t="e">
        <f>IF(D301="X",0,IF(E301="X",0,VLOOKUP(E301,'8'!$K$3:$L$16,2,FALSE)))</f>
        <v>#N/A</v>
      </c>
      <c r="P301" s="108" t="e">
        <f t="shared" si="9"/>
        <v>#N/A</v>
      </c>
    </row>
    <row r="302" spans="14:16">
      <c r="N302" s="108">
        <f t="shared" si="8"/>
        <v>0</v>
      </c>
      <c r="O302" s="108" t="e">
        <f>IF(D302="X",0,IF(E302="X",0,VLOOKUP(E302,'8'!$K$3:$L$16,2,FALSE)))</f>
        <v>#N/A</v>
      </c>
      <c r="P302" s="108" t="e">
        <f t="shared" si="9"/>
        <v>#N/A</v>
      </c>
    </row>
    <row r="303" spans="14:16">
      <c r="N303" s="108">
        <f t="shared" si="8"/>
        <v>0</v>
      </c>
      <c r="O303" s="108" t="e">
        <f>IF(D303="X",0,IF(E303="X",0,VLOOKUP(E303,'8'!$K$3:$L$16,2,FALSE)))</f>
        <v>#N/A</v>
      </c>
      <c r="P303" s="108" t="e">
        <f t="shared" si="9"/>
        <v>#N/A</v>
      </c>
    </row>
    <row r="304" spans="14:16">
      <c r="N304" s="108">
        <f t="shared" si="8"/>
        <v>0</v>
      </c>
      <c r="O304" s="108" t="e">
        <f>IF(D304="X",0,IF(E304="X",0,VLOOKUP(E304,'8'!$K$3:$L$16,2,FALSE)))</f>
        <v>#N/A</v>
      </c>
      <c r="P304" s="108" t="e">
        <f t="shared" si="9"/>
        <v>#N/A</v>
      </c>
    </row>
    <row r="305" spans="14:16">
      <c r="N305" s="108">
        <f t="shared" si="8"/>
        <v>0</v>
      </c>
      <c r="O305" s="108" t="e">
        <f>IF(D305="X",0,IF(E305="X",0,VLOOKUP(E305,'8'!$K$3:$L$16,2,FALSE)))</f>
        <v>#N/A</v>
      </c>
      <c r="P305" s="108" t="e">
        <f t="shared" si="9"/>
        <v>#N/A</v>
      </c>
    </row>
    <row r="306" spans="14:16">
      <c r="N306" s="108">
        <f t="shared" si="8"/>
        <v>0</v>
      </c>
      <c r="O306" s="108" t="e">
        <f>IF(D306="X",0,IF(E306="X",0,VLOOKUP(E306,'8'!$K$3:$L$16,2,FALSE)))</f>
        <v>#N/A</v>
      </c>
      <c r="P306" s="108" t="e">
        <f t="shared" si="9"/>
        <v>#N/A</v>
      </c>
    </row>
    <row r="307" spans="14:16">
      <c r="N307" s="108">
        <f t="shared" si="8"/>
        <v>0</v>
      </c>
      <c r="O307" s="108" t="e">
        <f>IF(D307="X",0,IF(E307="X",0,VLOOKUP(E307,'8'!$K$3:$L$16,2,FALSE)))</f>
        <v>#N/A</v>
      </c>
      <c r="P307" s="108" t="e">
        <f t="shared" si="9"/>
        <v>#N/A</v>
      </c>
    </row>
    <row r="308" spans="14:16">
      <c r="N308" s="108">
        <f t="shared" si="8"/>
        <v>0</v>
      </c>
      <c r="O308" s="108" t="e">
        <f>IF(D308="X",0,IF(E308="X",0,VLOOKUP(E308,'8'!$K$3:$L$16,2,FALSE)))</f>
        <v>#N/A</v>
      </c>
      <c r="P308" s="108" t="e">
        <f t="shared" si="9"/>
        <v>#N/A</v>
      </c>
    </row>
    <row r="309" spans="14:16">
      <c r="N309" s="108">
        <f t="shared" si="8"/>
        <v>0</v>
      </c>
      <c r="O309" s="108" t="e">
        <f>IF(D309="X",0,IF(E309="X",0,VLOOKUP(E309,'8'!$K$3:$L$16,2,FALSE)))</f>
        <v>#N/A</v>
      </c>
      <c r="P309" s="108" t="e">
        <f t="shared" si="9"/>
        <v>#N/A</v>
      </c>
    </row>
    <row r="310" spans="14:16">
      <c r="N310" s="108">
        <f t="shared" si="8"/>
        <v>0</v>
      </c>
      <c r="O310" s="108" t="e">
        <f>IF(D310="X",0,IF(E310="X",0,VLOOKUP(E310,'8'!$K$3:$L$16,2,FALSE)))</f>
        <v>#N/A</v>
      </c>
      <c r="P310" s="108" t="e">
        <f t="shared" si="9"/>
        <v>#N/A</v>
      </c>
    </row>
    <row r="311" spans="14:16">
      <c r="N311" s="108">
        <f t="shared" si="8"/>
        <v>0</v>
      </c>
      <c r="O311" s="108" t="e">
        <f>IF(D311="X",0,IF(E311="X",0,VLOOKUP(E311,'8'!$K$3:$L$16,2,FALSE)))</f>
        <v>#N/A</v>
      </c>
      <c r="P311" s="108" t="e">
        <f t="shared" si="9"/>
        <v>#N/A</v>
      </c>
    </row>
    <row r="312" spans="14:16">
      <c r="N312" s="108">
        <f t="shared" si="8"/>
        <v>0</v>
      </c>
      <c r="O312" s="108" t="e">
        <f>IF(D312="X",0,IF(E312="X",0,VLOOKUP(E312,'8'!$K$3:$L$16,2,FALSE)))</f>
        <v>#N/A</v>
      </c>
      <c r="P312" s="108" t="e">
        <f t="shared" si="9"/>
        <v>#N/A</v>
      </c>
    </row>
    <row r="313" spans="14:16">
      <c r="N313" s="108">
        <f t="shared" si="8"/>
        <v>0</v>
      </c>
      <c r="O313" s="108" t="e">
        <f>IF(D313="X",0,IF(E313="X",0,VLOOKUP(E313,'8'!$K$3:$L$16,2,FALSE)))</f>
        <v>#N/A</v>
      </c>
      <c r="P313" s="108" t="e">
        <f t="shared" si="9"/>
        <v>#N/A</v>
      </c>
    </row>
    <row r="314" spans="14:16">
      <c r="N314" s="108">
        <f t="shared" si="8"/>
        <v>0</v>
      </c>
      <c r="O314" s="108" t="e">
        <f>IF(D314="X",0,IF(E314="X",0,VLOOKUP(E314,'8'!$K$3:$L$16,2,FALSE)))</f>
        <v>#N/A</v>
      </c>
      <c r="P314" s="108" t="e">
        <f t="shared" si="9"/>
        <v>#N/A</v>
      </c>
    </row>
    <row r="315" spans="14:16">
      <c r="N315" s="108">
        <f t="shared" si="8"/>
        <v>0</v>
      </c>
      <c r="O315" s="108" t="e">
        <f>IF(D315="X",0,IF(E315="X",0,VLOOKUP(E315,'8'!$K$3:$L$16,2,FALSE)))</f>
        <v>#N/A</v>
      </c>
      <c r="P315" s="108" t="e">
        <f t="shared" si="9"/>
        <v>#N/A</v>
      </c>
    </row>
    <row r="316" spans="14:16">
      <c r="N316" s="108">
        <f t="shared" si="8"/>
        <v>0</v>
      </c>
      <c r="O316" s="108" t="e">
        <f>IF(D316="X",0,IF(E316="X",0,VLOOKUP(E316,'8'!$K$3:$L$16,2,FALSE)))</f>
        <v>#N/A</v>
      </c>
      <c r="P316" s="108" t="e">
        <f t="shared" si="9"/>
        <v>#N/A</v>
      </c>
    </row>
    <row r="317" spans="14:16">
      <c r="N317" s="108">
        <f t="shared" si="8"/>
        <v>0</v>
      </c>
      <c r="O317" s="108" t="e">
        <f>IF(D317="X",0,IF(E317="X",0,VLOOKUP(E317,'8'!$K$3:$L$16,2,FALSE)))</f>
        <v>#N/A</v>
      </c>
      <c r="P317" s="108" t="e">
        <f t="shared" si="9"/>
        <v>#N/A</v>
      </c>
    </row>
    <row r="318" spans="14:16">
      <c r="N318" s="108">
        <f t="shared" si="8"/>
        <v>0</v>
      </c>
      <c r="O318" s="108" t="e">
        <f>IF(D318="X",0,IF(E318="X",0,VLOOKUP(E318,'8'!$K$3:$L$16,2,FALSE)))</f>
        <v>#N/A</v>
      </c>
      <c r="P318" s="108" t="e">
        <f t="shared" si="9"/>
        <v>#N/A</v>
      </c>
    </row>
    <row r="319" spans="14:16">
      <c r="N319" s="108">
        <f t="shared" si="8"/>
        <v>0</v>
      </c>
      <c r="O319" s="108" t="e">
        <f>IF(D319="X",0,IF(E319="X",0,VLOOKUP(E319,'8'!$K$3:$L$16,2,FALSE)))</f>
        <v>#N/A</v>
      </c>
      <c r="P319" s="108" t="e">
        <f t="shared" si="9"/>
        <v>#N/A</v>
      </c>
    </row>
    <row r="320" spans="14:16">
      <c r="N320" s="108">
        <f t="shared" si="8"/>
        <v>0</v>
      </c>
      <c r="O320" s="108" t="e">
        <f>IF(D320="X",0,IF(E320="X",0,VLOOKUP(E320,'8'!$K$3:$L$16,2,FALSE)))</f>
        <v>#N/A</v>
      </c>
      <c r="P320" s="108" t="e">
        <f t="shared" si="9"/>
        <v>#N/A</v>
      </c>
    </row>
    <row r="321" spans="14:16">
      <c r="N321" s="108">
        <f t="shared" si="8"/>
        <v>0</v>
      </c>
      <c r="O321" s="108" t="e">
        <f>IF(D321="X",0,IF(E321="X",0,VLOOKUP(E321,'8'!$K$3:$L$16,2,FALSE)))</f>
        <v>#N/A</v>
      </c>
      <c r="P321" s="108" t="e">
        <f t="shared" si="9"/>
        <v>#N/A</v>
      </c>
    </row>
    <row r="322" spans="14:16">
      <c r="N322" s="108">
        <f t="shared" si="8"/>
        <v>0</v>
      </c>
      <c r="O322" s="108" t="e">
        <f>IF(D322="X",0,IF(E322="X",0,VLOOKUP(E322,'8'!$K$3:$L$16,2,FALSE)))</f>
        <v>#N/A</v>
      </c>
      <c r="P322" s="108" t="e">
        <f t="shared" si="9"/>
        <v>#N/A</v>
      </c>
    </row>
    <row r="323" spans="14:16">
      <c r="N323" s="108">
        <f t="shared" si="8"/>
        <v>0</v>
      </c>
      <c r="O323" s="108" t="e">
        <f>IF(D323="X",0,IF(E323="X",0,VLOOKUP(E323,'8'!$K$3:$L$16,2,FALSE)))</f>
        <v>#N/A</v>
      </c>
      <c r="P323" s="108" t="e">
        <f t="shared" si="9"/>
        <v>#N/A</v>
      </c>
    </row>
    <row r="324" spans="14:16">
      <c r="N324" s="108">
        <f t="shared" ref="N324:N387" si="10">SUM(F324:M324)</f>
        <v>0</v>
      </c>
      <c r="O324" s="108" t="e">
        <f>IF(D324="X",0,IF(E324="X",0,VLOOKUP(E324,'8'!$K$3:$L$16,2,FALSE)))</f>
        <v>#N/A</v>
      </c>
      <c r="P324" s="108" t="e">
        <f t="shared" ref="P324:P387" si="11">N324*O324</f>
        <v>#N/A</v>
      </c>
    </row>
    <row r="325" spans="14:16">
      <c r="N325" s="108">
        <f t="shared" si="10"/>
        <v>0</v>
      </c>
      <c r="O325" s="108" t="e">
        <f>IF(D325="X",0,IF(E325="X",0,VLOOKUP(E325,'8'!$K$3:$L$16,2,FALSE)))</f>
        <v>#N/A</v>
      </c>
      <c r="P325" s="108" t="e">
        <f t="shared" si="11"/>
        <v>#N/A</v>
      </c>
    </row>
    <row r="326" spans="14:16">
      <c r="N326" s="108">
        <f t="shared" si="10"/>
        <v>0</v>
      </c>
      <c r="O326" s="108" t="e">
        <f>IF(D326="X",0,IF(E326="X",0,VLOOKUP(E326,'8'!$K$3:$L$16,2,FALSE)))</f>
        <v>#N/A</v>
      </c>
      <c r="P326" s="108" t="e">
        <f t="shared" si="11"/>
        <v>#N/A</v>
      </c>
    </row>
    <row r="327" spans="14:16">
      <c r="N327" s="108">
        <f t="shared" si="10"/>
        <v>0</v>
      </c>
      <c r="O327" s="108" t="e">
        <f>IF(D327="X",0,IF(E327="X",0,VLOOKUP(E327,'8'!$K$3:$L$16,2,FALSE)))</f>
        <v>#N/A</v>
      </c>
      <c r="P327" s="108" t="e">
        <f t="shared" si="11"/>
        <v>#N/A</v>
      </c>
    </row>
    <row r="328" spans="14:16">
      <c r="N328" s="108">
        <f t="shared" si="10"/>
        <v>0</v>
      </c>
      <c r="O328" s="108" t="e">
        <f>IF(D328="X",0,IF(E328="X",0,VLOOKUP(E328,'8'!$K$3:$L$16,2,FALSE)))</f>
        <v>#N/A</v>
      </c>
      <c r="P328" s="108" t="e">
        <f t="shared" si="11"/>
        <v>#N/A</v>
      </c>
    </row>
    <row r="329" spans="14:16">
      <c r="N329" s="108">
        <f t="shared" si="10"/>
        <v>0</v>
      </c>
      <c r="O329" s="108" t="e">
        <f>IF(D329="X",0,IF(E329="X",0,VLOOKUP(E329,'8'!$K$3:$L$16,2,FALSE)))</f>
        <v>#N/A</v>
      </c>
      <c r="P329" s="108" t="e">
        <f t="shared" si="11"/>
        <v>#N/A</v>
      </c>
    </row>
    <row r="330" spans="14:16">
      <c r="N330" s="108">
        <f t="shared" si="10"/>
        <v>0</v>
      </c>
      <c r="O330" s="108" t="e">
        <f>IF(D330="X",0,IF(E330="X",0,VLOOKUP(E330,'8'!$K$3:$L$16,2,FALSE)))</f>
        <v>#N/A</v>
      </c>
      <c r="P330" s="108" t="e">
        <f t="shared" si="11"/>
        <v>#N/A</v>
      </c>
    </row>
    <row r="331" spans="14:16">
      <c r="N331" s="108">
        <f t="shared" si="10"/>
        <v>0</v>
      </c>
      <c r="O331" s="108" t="e">
        <f>IF(D331="X",0,IF(E331="X",0,VLOOKUP(E331,'8'!$K$3:$L$16,2,FALSE)))</f>
        <v>#N/A</v>
      </c>
      <c r="P331" s="108" t="e">
        <f t="shared" si="11"/>
        <v>#N/A</v>
      </c>
    </row>
    <row r="332" spans="14:16">
      <c r="N332" s="108">
        <f t="shared" si="10"/>
        <v>0</v>
      </c>
      <c r="O332" s="108" t="e">
        <f>IF(D332="X",0,IF(E332="X",0,VLOOKUP(E332,'8'!$K$3:$L$16,2,FALSE)))</f>
        <v>#N/A</v>
      </c>
      <c r="P332" s="108" t="e">
        <f t="shared" si="11"/>
        <v>#N/A</v>
      </c>
    </row>
    <row r="333" spans="14:16">
      <c r="N333" s="108">
        <f t="shared" si="10"/>
        <v>0</v>
      </c>
      <c r="O333" s="108" t="e">
        <f>IF(D333="X",0,IF(E333="X",0,VLOOKUP(E333,'8'!$K$3:$L$16,2,FALSE)))</f>
        <v>#N/A</v>
      </c>
      <c r="P333" s="108" t="e">
        <f t="shared" si="11"/>
        <v>#N/A</v>
      </c>
    </row>
    <row r="334" spans="14:16">
      <c r="N334" s="108">
        <f t="shared" si="10"/>
        <v>0</v>
      </c>
      <c r="O334" s="108" t="e">
        <f>IF(D334="X",0,IF(E334="X",0,VLOOKUP(E334,'8'!$K$3:$L$16,2,FALSE)))</f>
        <v>#N/A</v>
      </c>
      <c r="P334" s="108" t="e">
        <f t="shared" si="11"/>
        <v>#N/A</v>
      </c>
    </row>
    <row r="335" spans="14:16">
      <c r="N335" s="108">
        <f t="shared" si="10"/>
        <v>0</v>
      </c>
      <c r="O335" s="108" t="e">
        <f>IF(D335="X",0,IF(E335="X",0,VLOOKUP(E335,'8'!$K$3:$L$16,2,FALSE)))</f>
        <v>#N/A</v>
      </c>
      <c r="P335" s="108" t="e">
        <f t="shared" si="11"/>
        <v>#N/A</v>
      </c>
    </row>
    <row r="336" spans="14:16">
      <c r="N336" s="108">
        <f t="shared" si="10"/>
        <v>0</v>
      </c>
      <c r="O336" s="108" t="e">
        <f>IF(D336="X",0,IF(E336="X",0,VLOOKUP(E336,'8'!$K$3:$L$16,2,FALSE)))</f>
        <v>#N/A</v>
      </c>
      <c r="P336" s="108" t="e">
        <f t="shared" si="11"/>
        <v>#N/A</v>
      </c>
    </row>
    <row r="337" spans="14:16">
      <c r="N337" s="108">
        <f t="shared" si="10"/>
        <v>0</v>
      </c>
      <c r="O337" s="108" t="e">
        <f>IF(D337="X",0,IF(E337="X",0,VLOOKUP(E337,'8'!$K$3:$L$16,2,FALSE)))</f>
        <v>#N/A</v>
      </c>
      <c r="P337" s="108" t="e">
        <f t="shared" si="11"/>
        <v>#N/A</v>
      </c>
    </row>
    <row r="338" spans="14:16">
      <c r="N338" s="108">
        <f t="shared" si="10"/>
        <v>0</v>
      </c>
      <c r="O338" s="108" t="e">
        <f>IF(D338="X",0,IF(E338="X",0,VLOOKUP(E338,'8'!$K$3:$L$16,2,FALSE)))</f>
        <v>#N/A</v>
      </c>
      <c r="P338" s="108" t="e">
        <f t="shared" si="11"/>
        <v>#N/A</v>
      </c>
    </row>
    <row r="339" spans="14:16">
      <c r="N339" s="108">
        <f t="shared" si="10"/>
        <v>0</v>
      </c>
      <c r="O339" s="108" t="e">
        <f>IF(D339="X",0,IF(E339="X",0,VLOOKUP(E339,'8'!$K$3:$L$16,2,FALSE)))</f>
        <v>#N/A</v>
      </c>
      <c r="P339" s="108" t="e">
        <f t="shared" si="11"/>
        <v>#N/A</v>
      </c>
    </row>
    <row r="340" spans="14:16">
      <c r="N340" s="108">
        <f t="shared" si="10"/>
        <v>0</v>
      </c>
      <c r="O340" s="108" t="e">
        <f>IF(D340="X",0,IF(E340="X",0,VLOOKUP(E340,'8'!$K$3:$L$16,2,FALSE)))</f>
        <v>#N/A</v>
      </c>
      <c r="P340" s="108" t="e">
        <f t="shared" si="11"/>
        <v>#N/A</v>
      </c>
    </row>
    <row r="341" spans="14:16">
      <c r="N341" s="108">
        <f t="shared" si="10"/>
        <v>0</v>
      </c>
      <c r="O341" s="108" t="e">
        <f>IF(D341="X",0,IF(E341="X",0,VLOOKUP(E341,'8'!$K$3:$L$16,2,FALSE)))</f>
        <v>#N/A</v>
      </c>
      <c r="P341" s="108" t="e">
        <f t="shared" si="11"/>
        <v>#N/A</v>
      </c>
    </row>
    <row r="342" spans="14:16">
      <c r="N342" s="108">
        <f t="shared" si="10"/>
        <v>0</v>
      </c>
      <c r="O342" s="108" t="e">
        <f>IF(D342="X",0,IF(E342="X",0,VLOOKUP(E342,'8'!$K$3:$L$16,2,FALSE)))</f>
        <v>#N/A</v>
      </c>
      <c r="P342" s="108" t="e">
        <f t="shared" si="11"/>
        <v>#N/A</v>
      </c>
    </row>
    <row r="343" spans="14:16">
      <c r="N343" s="108">
        <f t="shared" si="10"/>
        <v>0</v>
      </c>
      <c r="O343" s="108" t="e">
        <f>IF(D343="X",0,IF(E343="X",0,VLOOKUP(E343,'8'!$K$3:$L$16,2,FALSE)))</f>
        <v>#N/A</v>
      </c>
      <c r="P343" s="108" t="e">
        <f t="shared" si="11"/>
        <v>#N/A</v>
      </c>
    </row>
    <row r="344" spans="14:16">
      <c r="N344" s="108">
        <f t="shared" si="10"/>
        <v>0</v>
      </c>
      <c r="O344" s="108" t="e">
        <f>IF(D344="X",0,IF(E344="X",0,VLOOKUP(E344,'8'!$K$3:$L$16,2,FALSE)))</f>
        <v>#N/A</v>
      </c>
      <c r="P344" s="108" t="e">
        <f t="shared" si="11"/>
        <v>#N/A</v>
      </c>
    </row>
    <row r="345" spans="14:16">
      <c r="N345" s="108">
        <f t="shared" si="10"/>
        <v>0</v>
      </c>
      <c r="O345" s="108" t="e">
        <f>IF(D345="X",0,IF(E345="X",0,VLOOKUP(E345,'8'!$K$3:$L$16,2,FALSE)))</f>
        <v>#N/A</v>
      </c>
      <c r="P345" s="108" t="e">
        <f t="shared" si="11"/>
        <v>#N/A</v>
      </c>
    </row>
    <row r="346" spans="14:16">
      <c r="N346" s="108">
        <f t="shared" si="10"/>
        <v>0</v>
      </c>
      <c r="O346" s="108" t="e">
        <f>IF(D346="X",0,IF(E346="X",0,VLOOKUP(E346,'8'!$K$3:$L$16,2,FALSE)))</f>
        <v>#N/A</v>
      </c>
      <c r="P346" s="108" t="e">
        <f t="shared" si="11"/>
        <v>#N/A</v>
      </c>
    </row>
    <row r="347" spans="14:16">
      <c r="N347" s="108">
        <f t="shared" si="10"/>
        <v>0</v>
      </c>
      <c r="O347" s="108" t="e">
        <f>IF(D347="X",0,IF(E347="X",0,VLOOKUP(E347,'8'!$K$3:$L$16,2,FALSE)))</f>
        <v>#N/A</v>
      </c>
      <c r="P347" s="108" t="e">
        <f t="shared" si="11"/>
        <v>#N/A</v>
      </c>
    </row>
    <row r="348" spans="14:16">
      <c r="N348" s="108">
        <f t="shared" si="10"/>
        <v>0</v>
      </c>
      <c r="O348" s="108" t="e">
        <f>IF(D348="X",0,IF(E348="X",0,VLOOKUP(E348,'8'!$K$3:$L$16,2,FALSE)))</f>
        <v>#N/A</v>
      </c>
      <c r="P348" s="108" t="e">
        <f t="shared" si="11"/>
        <v>#N/A</v>
      </c>
    </row>
    <row r="349" spans="14:16">
      <c r="N349" s="108">
        <f t="shared" si="10"/>
        <v>0</v>
      </c>
      <c r="O349" s="108" t="e">
        <f>IF(D349="X",0,IF(E349="X",0,VLOOKUP(E349,'8'!$K$3:$L$16,2,FALSE)))</f>
        <v>#N/A</v>
      </c>
      <c r="P349" s="108" t="e">
        <f t="shared" si="11"/>
        <v>#N/A</v>
      </c>
    </row>
    <row r="350" spans="14:16">
      <c r="N350" s="108">
        <f t="shared" si="10"/>
        <v>0</v>
      </c>
      <c r="O350" s="108" t="e">
        <f>IF(D350="X",0,IF(E350="X",0,VLOOKUP(E350,'8'!$K$3:$L$16,2,FALSE)))</f>
        <v>#N/A</v>
      </c>
      <c r="P350" s="108" t="e">
        <f t="shared" si="11"/>
        <v>#N/A</v>
      </c>
    </row>
    <row r="351" spans="14:16">
      <c r="N351" s="108">
        <f t="shared" si="10"/>
        <v>0</v>
      </c>
      <c r="O351" s="108" t="e">
        <f>IF(D351="X",0,IF(E351="X",0,VLOOKUP(E351,'8'!$K$3:$L$16,2,FALSE)))</f>
        <v>#N/A</v>
      </c>
      <c r="P351" s="108" t="e">
        <f t="shared" si="11"/>
        <v>#N/A</v>
      </c>
    </row>
    <row r="352" spans="14:16">
      <c r="N352" s="108">
        <f t="shared" si="10"/>
        <v>0</v>
      </c>
      <c r="O352" s="108" t="e">
        <f>IF(D352="X",0,IF(E352="X",0,VLOOKUP(E352,'8'!$K$3:$L$16,2,FALSE)))</f>
        <v>#N/A</v>
      </c>
      <c r="P352" s="108" t="e">
        <f t="shared" si="11"/>
        <v>#N/A</v>
      </c>
    </row>
    <row r="353" spans="14:16">
      <c r="N353" s="108">
        <f t="shared" si="10"/>
        <v>0</v>
      </c>
      <c r="O353" s="108" t="e">
        <f>IF(D353="X",0,IF(E353="X",0,VLOOKUP(E353,'8'!$K$3:$L$16,2,FALSE)))</f>
        <v>#N/A</v>
      </c>
      <c r="P353" s="108" t="e">
        <f t="shared" si="11"/>
        <v>#N/A</v>
      </c>
    </row>
    <row r="354" spans="14:16">
      <c r="N354" s="108">
        <f t="shared" si="10"/>
        <v>0</v>
      </c>
      <c r="O354" s="108" t="e">
        <f>IF(D354="X",0,IF(E354="X",0,VLOOKUP(E354,'8'!$K$3:$L$16,2,FALSE)))</f>
        <v>#N/A</v>
      </c>
      <c r="P354" s="108" t="e">
        <f t="shared" si="11"/>
        <v>#N/A</v>
      </c>
    </row>
    <row r="355" spans="14:16">
      <c r="N355" s="108">
        <f t="shared" si="10"/>
        <v>0</v>
      </c>
      <c r="O355" s="108" t="e">
        <f>IF(D355="X",0,IF(E355="X",0,VLOOKUP(E355,'8'!$K$3:$L$16,2,FALSE)))</f>
        <v>#N/A</v>
      </c>
      <c r="P355" s="108" t="e">
        <f t="shared" si="11"/>
        <v>#N/A</v>
      </c>
    </row>
    <row r="356" spans="14:16">
      <c r="N356" s="108">
        <f t="shared" si="10"/>
        <v>0</v>
      </c>
      <c r="O356" s="108" t="e">
        <f>IF(D356="X",0,IF(E356="X",0,VLOOKUP(E356,'8'!$K$3:$L$16,2,FALSE)))</f>
        <v>#N/A</v>
      </c>
      <c r="P356" s="108" t="e">
        <f t="shared" si="11"/>
        <v>#N/A</v>
      </c>
    </row>
    <row r="357" spans="14:16">
      <c r="N357" s="108">
        <f t="shared" si="10"/>
        <v>0</v>
      </c>
      <c r="O357" s="108" t="e">
        <f>IF(D357="X",0,IF(E357="X",0,VLOOKUP(E357,'8'!$K$3:$L$16,2,FALSE)))</f>
        <v>#N/A</v>
      </c>
      <c r="P357" s="108" t="e">
        <f t="shared" si="11"/>
        <v>#N/A</v>
      </c>
    </row>
    <row r="358" spans="14:16">
      <c r="N358" s="108">
        <f t="shared" si="10"/>
        <v>0</v>
      </c>
      <c r="O358" s="108" t="e">
        <f>IF(D358="X",0,IF(E358="X",0,VLOOKUP(E358,'8'!$K$3:$L$16,2,FALSE)))</f>
        <v>#N/A</v>
      </c>
      <c r="P358" s="108" t="e">
        <f t="shared" si="11"/>
        <v>#N/A</v>
      </c>
    </row>
    <row r="359" spans="14:16">
      <c r="N359" s="108">
        <f t="shared" si="10"/>
        <v>0</v>
      </c>
      <c r="O359" s="108" t="e">
        <f>IF(D359="X",0,IF(E359="X",0,VLOOKUP(E359,'8'!$K$3:$L$16,2,FALSE)))</f>
        <v>#N/A</v>
      </c>
      <c r="P359" s="108" t="e">
        <f t="shared" si="11"/>
        <v>#N/A</v>
      </c>
    </row>
    <row r="360" spans="14:16">
      <c r="N360" s="108">
        <f t="shared" si="10"/>
        <v>0</v>
      </c>
      <c r="O360" s="108" t="e">
        <f>IF(D360="X",0,IF(E360="X",0,VLOOKUP(E360,'8'!$K$3:$L$16,2,FALSE)))</f>
        <v>#N/A</v>
      </c>
      <c r="P360" s="108" t="e">
        <f t="shared" si="11"/>
        <v>#N/A</v>
      </c>
    </row>
    <row r="361" spans="14:16">
      <c r="N361" s="108">
        <f t="shared" si="10"/>
        <v>0</v>
      </c>
      <c r="O361" s="108" t="e">
        <f>IF(D361="X",0,IF(E361="X",0,VLOOKUP(E361,'8'!$K$3:$L$16,2,FALSE)))</f>
        <v>#N/A</v>
      </c>
      <c r="P361" s="108" t="e">
        <f t="shared" si="11"/>
        <v>#N/A</v>
      </c>
    </row>
    <row r="362" spans="14:16">
      <c r="N362" s="108">
        <f t="shared" si="10"/>
        <v>0</v>
      </c>
      <c r="O362" s="108" t="e">
        <f>IF(D362="X",0,IF(E362="X",0,VLOOKUP(E362,'8'!$K$3:$L$16,2,FALSE)))</f>
        <v>#N/A</v>
      </c>
      <c r="P362" s="108" t="e">
        <f t="shared" si="11"/>
        <v>#N/A</v>
      </c>
    </row>
    <row r="363" spans="14:16">
      <c r="N363" s="108">
        <f t="shared" si="10"/>
        <v>0</v>
      </c>
      <c r="O363" s="108" t="e">
        <f>IF(D363="X",0,IF(E363="X",0,VLOOKUP(E363,'8'!$K$3:$L$16,2,FALSE)))</f>
        <v>#N/A</v>
      </c>
      <c r="P363" s="108" t="e">
        <f t="shared" si="11"/>
        <v>#N/A</v>
      </c>
    </row>
    <row r="364" spans="14:16">
      <c r="N364" s="108">
        <f t="shared" si="10"/>
        <v>0</v>
      </c>
      <c r="O364" s="108" t="e">
        <f>IF(D364="X",0,IF(E364="X",0,VLOOKUP(E364,'8'!$K$3:$L$16,2,FALSE)))</f>
        <v>#N/A</v>
      </c>
      <c r="P364" s="108" t="e">
        <f t="shared" si="11"/>
        <v>#N/A</v>
      </c>
    </row>
    <row r="365" spans="14:16">
      <c r="N365" s="108">
        <f t="shared" si="10"/>
        <v>0</v>
      </c>
      <c r="O365" s="108" t="e">
        <f>IF(D365="X",0,IF(E365="X",0,VLOOKUP(E365,'8'!$K$3:$L$16,2,FALSE)))</f>
        <v>#N/A</v>
      </c>
      <c r="P365" s="108" t="e">
        <f t="shared" si="11"/>
        <v>#N/A</v>
      </c>
    </row>
    <row r="366" spans="14:16">
      <c r="N366" s="108">
        <f t="shared" si="10"/>
        <v>0</v>
      </c>
      <c r="O366" s="108" t="e">
        <f>IF(D366="X",0,IF(E366="X",0,VLOOKUP(E366,'8'!$K$3:$L$16,2,FALSE)))</f>
        <v>#N/A</v>
      </c>
      <c r="P366" s="108" t="e">
        <f t="shared" si="11"/>
        <v>#N/A</v>
      </c>
    </row>
    <row r="367" spans="14:16">
      <c r="N367" s="108">
        <f t="shared" si="10"/>
        <v>0</v>
      </c>
      <c r="O367" s="108" t="e">
        <f>IF(D367="X",0,IF(E367="X",0,VLOOKUP(E367,'8'!$K$3:$L$16,2,FALSE)))</f>
        <v>#N/A</v>
      </c>
      <c r="P367" s="108" t="e">
        <f t="shared" si="11"/>
        <v>#N/A</v>
      </c>
    </row>
    <row r="368" spans="14:16">
      <c r="N368" s="108">
        <f t="shared" si="10"/>
        <v>0</v>
      </c>
      <c r="O368" s="108" t="e">
        <f>IF(D368="X",0,IF(E368="X",0,VLOOKUP(E368,'8'!$K$3:$L$16,2,FALSE)))</f>
        <v>#N/A</v>
      </c>
      <c r="P368" s="108" t="e">
        <f t="shared" si="11"/>
        <v>#N/A</v>
      </c>
    </row>
    <row r="369" spans="14:16">
      <c r="N369" s="108">
        <f t="shared" si="10"/>
        <v>0</v>
      </c>
      <c r="O369" s="108" t="e">
        <f>IF(D369="X",0,IF(E369="X",0,VLOOKUP(E369,'8'!$K$3:$L$16,2,FALSE)))</f>
        <v>#N/A</v>
      </c>
      <c r="P369" s="108" t="e">
        <f t="shared" si="11"/>
        <v>#N/A</v>
      </c>
    </row>
    <row r="370" spans="14:16">
      <c r="N370" s="108">
        <f t="shared" si="10"/>
        <v>0</v>
      </c>
      <c r="O370" s="108" t="e">
        <f>IF(D370="X",0,IF(E370="X",0,VLOOKUP(E370,'8'!$K$3:$L$16,2,FALSE)))</f>
        <v>#N/A</v>
      </c>
      <c r="P370" s="108" t="e">
        <f t="shared" si="11"/>
        <v>#N/A</v>
      </c>
    </row>
    <row r="371" spans="14:16">
      <c r="N371" s="108">
        <f t="shared" si="10"/>
        <v>0</v>
      </c>
      <c r="O371" s="108" t="e">
        <f>IF(D371="X",0,IF(E371="X",0,VLOOKUP(E371,'8'!$K$3:$L$16,2,FALSE)))</f>
        <v>#N/A</v>
      </c>
      <c r="P371" s="108" t="e">
        <f t="shared" si="11"/>
        <v>#N/A</v>
      </c>
    </row>
    <row r="372" spans="14:16">
      <c r="N372" s="108">
        <f t="shared" si="10"/>
        <v>0</v>
      </c>
      <c r="O372" s="108" t="e">
        <f>IF(D372="X",0,IF(E372="X",0,VLOOKUP(E372,'8'!$K$3:$L$16,2,FALSE)))</f>
        <v>#N/A</v>
      </c>
      <c r="P372" s="108" t="e">
        <f t="shared" si="11"/>
        <v>#N/A</v>
      </c>
    </row>
    <row r="373" spans="14:16">
      <c r="N373" s="108">
        <f t="shared" si="10"/>
        <v>0</v>
      </c>
      <c r="O373" s="108" t="e">
        <f>IF(D373="X",0,IF(E373="X",0,VLOOKUP(E373,'8'!$K$3:$L$16,2,FALSE)))</f>
        <v>#N/A</v>
      </c>
      <c r="P373" s="108" t="e">
        <f t="shared" si="11"/>
        <v>#N/A</v>
      </c>
    </row>
    <row r="374" spans="14:16">
      <c r="N374" s="108">
        <f t="shared" si="10"/>
        <v>0</v>
      </c>
      <c r="O374" s="108" t="e">
        <f>IF(D374="X",0,IF(E374="X",0,VLOOKUP(E374,'8'!$K$3:$L$16,2,FALSE)))</f>
        <v>#N/A</v>
      </c>
      <c r="P374" s="108" t="e">
        <f t="shared" si="11"/>
        <v>#N/A</v>
      </c>
    </row>
    <row r="375" spans="14:16">
      <c r="N375" s="108">
        <f t="shared" si="10"/>
        <v>0</v>
      </c>
      <c r="O375" s="108" t="e">
        <f>IF(D375="X",0,IF(E375="X",0,VLOOKUP(E375,'8'!$K$3:$L$16,2,FALSE)))</f>
        <v>#N/A</v>
      </c>
      <c r="P375" s="108" t="e">
        <f t="shared" si="11"/>
        <v>#N/A</v>
      </c>
    </row>
    <row r="376" spans="14:16">
      <c r="N376" s="108">
        <f t="shared" si="10"/>
        <v>0</v>
      </c>
      <c r="O376" s="108" t="e">
        <f>IF(D376="X",0,IF(E376="X",0,VLOOKUP(E376,'8'!$K$3:$L$16,2,FALSE)))</f>
        <v>#N/A</v>
      </c>
      <c r="P376" s="108" t="e">
        <f t="shared" si="11"/>
        <v>#N/A</v>
      </c>
    </row>
    <row r="377" spans="14:16">
      <c r="N377" s="108">
        <f t="shared" si="10"/>
        <v>0</v>
      </c>
      <c r="O377" s="108" t="e">
        <f>IF(D377="X",0,IF(E377="X",0,VLOOKUP(E377,'8'!$K$3:$L$16,2,FALSE)))</f>
        <v>#N/A</v>
      </c>
      <c r="P377" s="108" t="e">
        <f t="shared" si="11"/>
        <v>#N/A</v>
      </c>
    </row>
    <row r="378" spans="14:16">
      <c r="N378" s="108">
        <f t="shared" si="10"/>
        <v>0</v>
      </c>
      <c r="O378" s="108" t="e">
        <f>IF(D378="X",0,IF(E378="X",0,VLOOKUP(E378,'8'!$K$3:$L$16,2,FALSE)))</f>
        <v>#N/A</v>
      </c>
      <c r="P378" s="108" t="e">
        <f t="shared" si="11"/>
        <v>#N/A</v>
      </c>
    </row>
    <row r="379" spans="14:16">
      <c r="N379" s="108">
        <f t="shared" si="10"/>
        <v>0</v>
      </c>
      <c r="O379" s="108" t="e">
        <f>IF(D379="X",0,IF(E379="X",0,VLOOKUP(E379,'8'!$K$3:$L$16,2,FALSE)))</f>
        <v>#N/A</v>
      </c>
      <c r="P379" s="108" t="e">
        <f t="shared" si="11"/>
        <v>#N/A</v>
      </c>
    </row>
    <row r="380" spans="14:16">
      <c r="N380" s="108">
        <f t="shared" si="10"/>
        <v>0</v>
      </c>
      <c r="O380" s="108" t="e">
        <f>IF(D380="X",0,IF(E380="X",0,VLOOKUP(E380,'8'!$K$3:$L$16,2,FALSE)))</f>
        <v>#N/A</v>
      </c>
      <c r="P380" s="108" t="e">
        <f t="shared" si="11"/>
        <v>#N/A</v>
      </c>
    </row>
    <row r="381" spans="14:16">
      <c r="N381" s="108">
        <f t="shared" si="10"/>
        <v>0</v>
      </c>
      <c r="O381" s="108" t="e">
        <f>IF(D381="X",0,IF(E381="X",0,VLOOKUP(E381,'8'!$K$3:$L$16,2,FALSE)))</f>
        <v>#N/A</v>
      </c>
      <c r="P381" s="108" t="e">
        <f t="shared" si="11"/>
        <v>#N/A</v>
      </c>
    </row>
    <row r="382" spans="14:16">
      <c r="N382" s="108">
        <f t="shared" si="10"/>
        <v>0</v>
      </c>
      <c r="O382" s="108" t="e">
        <f>IF(D382="X",0,IF(E382="X",0,VLOOKUP(E382,'8'!$K$3:$L$16,2,FALSE)))</f>
        <v>#N/A</v>
      </c>
      <c r="P382" s="108" t="e">
        <f t="shared" si="11"/>
        <v>#N/A</v>
      </c>
    </row>
    <row r="383" spans="14:16">
      <c r="N383" s="108">
        <f t="shared" si="10"/>
        <v>0</v>
      </c>
      <c r="O383" s="108" t="e">
        <f>IF(D383="X",0,IF(E383="X",0,VLOOKUP(E383,'8'!$K$3:$L$16,2,FALSE)))</f>
        <v>#N/A</v>
      </c>
      <c r="P383" s="108" t="e">
        <f t="shared" si="11"/>
        <v>#N/A</v>
      </c>
    </row>
    <row r="384" spans="14:16">
      <c r="N384" s="108">
        <f t="shared" si="10"/>
        <v>0</v>
      </c>
      <c r="O384" s="108" t="e">
        <f>IF(D384="X",0,IF(E384="X",0,VLOOKUP(E384,'8'!$K$3:$L$16,2,FALSE)))</f>
        <v>#N/A</v>
      </c>
      <c r="P384" s="108" t="e">
        <f t="shared" si="11"/>
        <v>#N/A</v>
      </c>
    </row>
    <row r="385" spans="14:16">
      <c r="N385" s="108">
        <f t="shared" si="10"/>
        <v>0</v>
      </c>
      <c r="O385" s="108" t="e">
        <f>IF(D385="X",0,IF(E385="X",0,VLOOKUP(E385,'8'!$K$3:$L$16,2,FALSE)))</f>
        <v>#N/A</v>
      </c>
      <c r="P385" s="108" t="e">
        <f t="shared" si="11"/>
        <v>#N/A</v>
      </c>
    </row>
    <row r="386" spans="14:16">
      <c r="N386" s="108">
        <f t="shared" si="10"/>
        <v>0</v>
      </c>
      <c r="O386" s="108" t="e">
        <f>IF(D386="X",0,IF(E386="X",0,VLOOKUP(E386,'8'!$K$3:$L$16,2,FALSE)))</f>
        <v>#N/A</v>
      </c>
      <c r="P386" s="108" t="e">
        <f t="shared" si="11"/>
        <v>#N/A</v>
      </c>
    </row>
    <row r="387" spans="14:16">
      <c r="N387" s="108">
        <f t="shared" si="10"/>
        <v>0</v>
      </c>
      <c r="O387" s="108" t="e">
        <f>IF(D387="X",0,IF(E387="X",0,VLOOKUP(E387,'8'!$K$3:$L$16,2,FALSE)))</f>
        <v>#N/A</v>
      </c>
      <c r="P387" s="108" t="e">
        <f t="shared" si="11"/>
        <v>#N/A</v>
      </c>
    </row>
    <row r="388" spans="14:16">
      <c r="N388" s="108">
        <f t="shared" ref="N388:N451" si="12">SUM(F388:M388)</f>
        <v>0</v>
      </c>
      <c r="O388" s="108" t="e">
        <f>IF(D388="X",0,IF(E388="X",0,VLOOKUP(E388,'8'!$K$3:$L$16,2,FALSE)))</f>
        <v>#N/A</v>
      </c>
      <c r="P388" s="108" t="e">
        <f t="shared" ref="P388:P451" si="13">N388*O388</f>
        <v>#N/A</v>
      </c>
    </row>
    <row r="389" spans="14:16">
      <c r="N389" s="108">
        <f t="shared" si="12"/>
        <v>0</v>
      </c>
      <c r="O389" s="108" t="e">
        <f>IF(D389="X",0,IF(E389="X",0,VLOOKUP(E389,'8'!$K$3:$L$16,2,FALSE)))</f>
        <v>#N/A</v>
      </c>
      <c r="P389" s="108" t="e">
        <f t="shared" si="13"/>
        <v>#N/A</v>
      </c>
    </row>
    <row r="390" spans="14:16">
      <c r="N390" s="108">
        <f t="shared" si="12"/>
        <v>0</v>
      </c>
      <c r="O390" s="108" t="e">
        <f>IF(D390="X",0,IF(E390="X",0,VLOOKUP(E390,'8'!$K$3:$L$16,2,FALSE)))</f>
        <v>#N/A</v>
      </c>
      <c r="P390" s="108" t="e">
        <f t="shared" si="13"/>
        <v>#N/A</v>
      </c>
    </row>
    <row r="391" spans="14:16">
      <c r="N391" s="108">
        <f t="shared" si="12"/>
        <v>0</v>
      </c>
      <c r="O391" s="108" t="e">
        <f>IF(D391="X",0,IF(E391="X",0,VLOOKUP(E391,'8'!$K$3:$L$16,2,FALSE)))</f>
        <v>#N/A</v>
      </c>
      <c r="P391" s="108" t="e">
        <f t="shared" si="13"/>
        <v>#N/A</v>
      </c>
    </row>
    <row r="392" spans="14:16">
      <c r="N392" s="108">
        <f t="shared" si="12"/>
        <v>0</v>
      </c>
      <c r="O392" s="108" t="e">
        <f>IF(D392="X",0,IF(E392="X",0,VLOOKUP(E392,'8'!$K$3:$L$16,2,FALSE)))</f>
        <v>#N/A</v>
      </c>
      <c r="P392" s="108" t="e">
        <f t="shared" si="13"/>
        <v>#N/A</v>
      </c>
    </row>
    <row r="393" spans="14:16">
      <c r="N393" s="108">
        <f t="shared" si="12"/>
        <v>0</v>
      </c>
      <c r="O393" s="108" t="e">
        <f>IF(D393="X",0,IF(E393="X",0,VLOOKUP(E393,'8'!$K$3:$L$16,2,FALSE)))</f>
        <v>#N/A</v>
      </c>
      <c r="P393" s="108" t="e">
        <f t="shared" si="13"/>
        <v>#N/A</v>
      </c>
    </row>
    <row r="394" spans="14:16">
      <c r="N394" s="108">
        <f t="shared" si="12"/>
        <v>0</v>
      </c>
      <c r="O394" s="108" t="e">
        <f>IF(D394="X",0,IF(E394="X",0,VLOOKUP(E394,'8'!$K$3:$L$16,2,FALSE)))</f>
        <v>#N/A</v>
      </c>
      <c r="P394" s="108" t="e">
        <f t="shared" si="13"/>
        <v>#N/A</v>
      </c>
    </row>
    <row r="395" spans="14:16">
      <c r="N395" s="108">
        <f t="shared" si="12"/>
        <v>0</v>
      </c>
      <c r="O395" s="108" t="e">
        <f>IF(D395="X",0,IF(E395="X",0,VLOOKUP(E395,'8'!$K$3:$L$16,2,FALSE)))</f>
        <v>#N/A</v>
      </c>
      <c r="P395" s="108" t="e">
        <f t="shared" si="13"/>
        <v>#N/A</v>
      </c>
    </row>
    <row r="396" spans="14:16">
      <c r="N396" s="108">
        <f t="shared" si="12"/>
        <v>0</v>
      </c>
      <c r="O396" s="108" t="e">
        <f>IF(D396="X",0,IF(E396="X",0,VLOOKUP(E396,'8'!$K$3:$L$16,2,FALSE)))</f>
        <v>#N/A</v>
      </c>
      <c r="P396" s="108" t="e">
        <f t="shared" si="13"/>
        <v>#N/A</v>
      </c>
    </row>
    <row r="397" spans="14:16">
      <c r="N397" s="108">
        <f t="shared" si="12"/>
        <v>0</v>
      </c>
      <c r="O397" s="108" t="e">
        <f>IF(D397="X",0,IF(E397="X",0,VLOOKUP(E397,'8'!$K$3:$L$16,2,FALSE)))</f>
        <v>#N/A</v>
      </c>
      <c r="P397" s="108" t="e">
        <f t="shared" si="13"/>
        <v>#N/A</v>
      </c>
    </row>
    <row r="398" spans="14:16">
      <c r="N398" s="108">
        <f t="shared" si="12"/>
        <v>0</v>
      </c>
      <c r="O398" s="108" t="e">
        <f>IF(D398="X",0,IF(E398="X",0,VLOOKUP(E398,'8'!$K$3:$L$16,2,FALSE)))</f>
        <v>#N/A</v>
      </c>
      <c r="P398" s="108" t="e">
        <f t="shared" si="13"/>
        <v>#N/A</v>
      </c>
    </row>
    <row r="399" spans="14:16">
      <c r="N399" s="108">
        <f t="shared" si="12"/>
        <v>0</v>
      </c>
      <c r="O399" s="108" t="e">
        <f>IF(D399="X",0,IF(E399="X",0,VLOOKUP(E399,'8'!$K$3:$L$16,2,FALSE)))</f>
        <v>#N/A</v>
      </c>
      <c r="P399" s="108" t="e">
        <f t="shared" si="13"/>
        <v>#N/A</v>
      </c>
    </row>
    <row r="400" spans="14:16">
      <c r="N400" s="108">
        <f t="shared" si="12"/>
        <v>0</v>
      </c>
      <c r="O400" s="108" t="e">
        <f>IF(D400="X",0,IF(E400="X",0,VLOOKUP(E400,'8'!$K$3:$L$16,2,FALSE)))</f>
        <v>#N/A</v>
      </c>
      <c r="P400" s="108" t="e">
        <f t="shared" si="13"/>
        <v>#N/A</v>
      </c>
    </row>
    <row r="401" spans="14:16">
      <c r="N401" s="108">
        <f t="shared" si="12"/>
        <v>0</v>
      </c>
      <c r="O401" s="108" t="e">
        <f>IF(D401="X",0,IF(E401="X",0,VLOOKUP(E401,'8'!$K$3:$L$16,2,FALSE)))</f>
        <v>#N/A</v>
      </c>
      <c r="P401" s="108" t="e">
        <f t="shared" si="13"/>
        <v>#N/A</v>
      </c>
    </row>
    <row r="402" spans="14:16">
      <c r="N402" s="108">
        <f t="shared" si="12"/>
        <v>0</v>
      </c>
      <c r="O402" s="108" t="e">
        <f>IF(D402="X",0,IF(E402="X",0,VLOOKUP(E402,'8'!$K$3:$L$16,2,FALSE)))</f>
        <v>#N/A</v>
      </c>
      <c r="P402" s="108" t="e">
        <f t="shared" si="13"/>
        <v>#N/A</v>
      </c>
    </row>
    <row r="403" spans="14:16">
      <c r="N403" s="108">
        <f t="shared" si="12"/>
        <v>0</v>
      </c>
      <c r="O403" s="108" t="e">
        <f>IF(D403="X",0,IF(E403="X",0,VLOOKUP(E403,'8'!$K$3:$L$16,2,FALSE)))</f>
        <v>#N/A</v>
      </c>
      <c r="P403" s="108" t="e">
        <f t="shared" si="13"/>
        <v>#N/A</v>
      </c>
    </row>
    <row r="404" spans="14:16">
      <c r="N404" s="108">
        <f t="shared" si="12"/>
        <v>0</v>
      </c>
      <c r="O404" s="108" t="e">
        <f>IF(D404="X",0,IF(E404="X",0,VLOOKUP(E404,'8'!$K$3:$L$16,2,FALSE)))</f>
        <v>#N/A</v>
      </c>
      <c r="P404" s="108" t="e">
        <f t="shared" si="13"/>
        <v>#N/A</v>
      </c>
    </row>
    <row r="405" spans="14:16">
      <c r="N405" s="108">
        <f t="shared" si="12"/>
        <v>0</v>
      </c>
      <c r="O405" s="108" t="e">
        <f>IF(D405="X",0,IF(E405="X",0,VLOOKUP(E405,'8'!$K$3:$L$16,2,FALSE)))</f>
        <v>#N/A</v>
      </c>
      <c r="P405" s="108" t="e">
        <f t="shared" si="13"/>
        <v>#N/A</v>
      </c>
    </row>
    <row r="406" spans="14:16">
      <c r="N406" s="108">
        <f t="shared" si="12"/>
        <v>0</v>
      </c>
      <c r="O406" s="108" t="e">
        <f>IF(D406="X",0,IF(E406="X",0,VLOOKUP(E406,'8'!$K$3:$L$16,2,FALSE)))</f>
        <v>#N/A</v>
      </c>
      <c r="P406" s="108" t="e">
        <f t="shared" si="13"/>
        <v>#N/A</v>
      </c>
    </row>
    <row r="407" spans="14:16">
      <c r="N407" s="108">
        <f t="shared" si="12"/>
        <v>0</v>
      </c>
      <c r="O407" s="108" t="e">
        <f>IF(D407="X",0,IF(E407="X",0,VLOOKUP(E407,'8'!$K$3:$L$16,2,FALSE)))</f>
        <v>#N/A</v>
      </c>
      <c r="P407" s="108" t="e">
        <f t="shared" si="13"/>
        <v>#N/A</v>
      </c>
    </row>
    <row r="408" spans="14:16">
      <c r="N408" s="108">
        <f t="shared" si="12"/>
        <v>0</v>
      </c>
      <c r="O408" s="108" t="e">
        <f>IF(D408="X",0,IF(E408="X",0,VLOOKUP(E408,'8'!$K$3:$L$16,2,FALSE)))</f>
        <v>#N/A</v>
      </c>
      <c r="P408" s="108" t="e">
        <f t="shared" si="13"/>
        <v>#N/A</v>
      </c>
    </row>
    <row r="409" spans="14:16">
      <c r="N409" s="108">
        <f t="shared" si="12"/>
        <v>0</v>
      </c>
      <c r="O409" s="108" t="e">
        <f>IF(D409="X",0,IF(E409="X",0,VLOOKUP(E409,'8'!$K$3:$L$16,2,FALSE)))</f>
        <v>#N/A</v>
      </c>
      <c r="P409" s="108" t="e">
        <f t="shared" si="13"/>
        <v>#N/A</v>
      </c>
    </row>
    <row r="410" spans="14:16">
      <c r="N410" s="108">
        <f t="shared" si="12"/>
        <v>0</v>
      </c>
      <c r="O410" s="108" t="e">
        <f>IF(D410="X",0,IF(E410="X",0,VLOOKUP(E410,'8'!$K$3:$L$16,2,FALSE)))</f>
        <v>#N/A</v>
      </c>
      <c r="P410" s="108" t="e">
        <f t="shared" si="13"/>
        <v>#N/A</v>
      </c>
    </row>
    <row r="411" spans="14:16">
      <c r="N411" s="108">
        <f t="shared" si="12"/>
        <v>0</v>
      </c>
      <c r="O411" s="108" t="e">
        <f>IF(D411="X",0,IF(E411="X",0,VLOOKUP(E411,'8'!$K$3:$L$16,2,FALSE)))</f>
        <v>#N/A</v>
      </c>
      <c r="P411" s="108" t="e">
        <f t="shared" si="13"/>
        <v>#N/A</v>
      </c>
    </row>
    <row r="412" spans="14:16">
      <c r="N412" s="108">
        <f t="shared" si="12"/>
        <v>0</v>
      </c>
      <c r="O412" s="108" t="e">
        <f>IF(D412="X",0,IF(E412="X",0,VLOOKUP(E412,'8'!$K$3:$L$16,2,FALSE)))</f>
        <v>#N/A</v>
      </c>
      <c r="P412" s="108" t="e">
        <f t="shared" si="13"/>
        <v>#N/A</v>
      </c>
    </row>
    <row r="413" spans="14:16">
      <c r="N413" s="108">
        <f t="shared" si="12"/>
        <v>0</v>
      </c>
      <c r="O413" s="108" t="e">
        <f>IF(D413="X",0,IF(E413="X",0,VLOOKUP(E413,'8'!$K$3:$L$16,2,FALSE)))</f>
        <v>#N/A</v>
      </c>
      <c r="P413" s="108" t="e">
        <f t="shared" si="13"/>
        <v>#N/A</v>
      </c>
    </row>
    <row r="414" spans="14:16">
      <c r="N414" s="108">
        <f t="shared" si="12"/>
        <v>0</v>
      </c>
      <c r="O414" s="108" t="e">
        <f>IF(D414="X",0,IF(E414="X",0,VLOOKUP(E414,'8'!$K$3:$L$16,2,FALSE)))</f>
        <v>#N/A</v>
      </c>
      <c r="P414" s="108" t="e">
        <f t="shared" si="13"/>
        <v>#N/A</v>
      </c>
    </row>
    <row r="415" spans="14:16">
      <c r="N415" s="108">
        <f t="shared" si="12"/>
        <v>0</v>
      </c>
      <c r="O415" s="108" t="e">
        <f>IF(D415="X",0,IF(E415="X",0,VLOOKUP(E415,'8'!$K$3:$L$16,2,FALSE)))</f>
        <v>#N/A</v>
      </c>
      <c r="P415" s="108" t="e">
        <f t="shared" si="13"/>
        <v>#N/A</v>
      </c>
    </row>
    <row r="416" spans="14:16">
      <c r="N416" s="108">
        <f t="shared" si="12"/>
        <v>0</v>
      </c>
      <c r="O416" s="108" t="e">
        <f>IF(D416="X",0,IF(E416="X",0,VLOOKUP(E416,'8'!$K$3:$L$16,2,FALSE)))</f>
        <v>#N/A</v>
      </c>
      <c r="P416" s="108" t="e">
        <f t="shared" si="13"/>
        <v>#N/A</v>
      </c>
    </row>
    <row r="417" spans="14:16">
      <c r="N417" s="108">
        <f t="shared" si="12"/>
        <v>0</v>
      </c>
      <c r="O417" s="108" t="e">
        <f>IF(D417="X",0,IF(E417="X",0,VLOOKUP(E417,'8'!$K$3:$L$16,2,FALSE)))</f>
        <v>#N/A</v>
      </c>
      <c r="P417" s="108" t="e">
        <f t="shared" si="13"/>
        <v>#N/A</v>
      </c>
    </row>
    <row r="418" spans="14:16">
      <c r="N418" s="108">
        <f t="shared" si="12"/>
        <v>0</v>
      </c>
      <c r="O418" s="108" t="e">
        <f>IF(D418="X",0,IF(E418="X",0,VLOOKUP(E418,'8'!$K$3:$L$16,2,FALSE)))</f>
        <v>#N/A</v>
      </c>
      <c r="P418" s="108" t="e">
        <f t="shared" si="13"/>
        <v>#N/A</v>
      </c>
    </row>
    <row r="419" spans="14:16">
      <c r="N419" s="108">
        <f t="shared" si="12"/>
        <v>0</v>
      </c>
      <c r="O419" s="108" t="e">
        <f>IF(D419="X",0,IF(E419="X",0,VLOOKUP(E419,'8'!$K$3:$L$16,2,FALSE)))</f>
        <v>#N/A</v>
      </c>
      <c r="P419" s="108" t="e">
        <f t="shared" si="13"/>
        <v>#N/A</v>
      </c>
    </row>
    <row r="420" spans="14:16">
      <c r="N420" s="108">
        <f t="shared" si="12"/>
        <v>0</v>
      </c>
      <c r="O420" s="108" t="e">
        <f>IF(D420="X",0,IF(E420="X",0,VLOOKUP(E420,'8'!$K$3:$L$16,2,FALSE)))</f>
        <v>#N/A</v>
      </c>
      <c r="P420" s="108" t="e">
        <f t="shared" si="13"/>
        <v>#N/A</v>
      </c>
    </row>
    <row r="421" spans="14:16">
      <c r="N421" s="108">
        <f t="shared" si="12"/>
        <v>0</v>
      </c>
      <c r="O421" s="108" t="e">
        <f>IF(D421="X",0,IF(E421="X",0,VLOOKUP(E421,'8'!$K$3:$L$16,2,FALSE)))</f>
        <v>#N/A</v>
      </c>
      <c r="P421" s="108" t="e">
        <f t="shared" si="13"/>
        <v>#N/A</v>
      </c>
    </row>
    <row r="422" spans="14:16">
      <c r="N422" s="108">
        <f t="shared" si="12"/>
        <v>0</v>
      </c>
      <c r="O422" s="108" t="e">
        <f>IF(D422="X",0,IF(E422="X",0,VLOOKUP(E422,'8'!$K$3:$L$16,2,FALSE)))</f>
        <v>#N/A</v>
      </c>
      <c r="P422" s="108" t="e">
        <f t="shared" si="13"/>
        <v>#N/A</v>
      </c>
    </row>
    <row r="423" spans="14:16">
      <c r="N423" s="108">
        <f t="shared" si="12"/>
        <v>0</v>
      </c>
      <c r="O423" s="108" t="e">
        <f>IF(D423="X",0,IF(E423="X",0,VLOOKUP(E423,'8'!$K$3:$L$16,2,FALSE)))</f>
        <v>#N/A</v>
      </c>
      <c r="P423" s="108" t="e">
        <f t="shared" si="13"/>
        <v>#N/A</v>
      </c>
    </row>
    <row r="424" spans="14:16">
      <c r="N424" s="108">
        <f t="shared" si="12"/>
        <v>0</v>
      </c>
      <c r="O424" s="108" t="e">
        <f>IF(D424="X",0,IF(E424="X",0,VLOOKUP(E424,'8'!$K$3:$L$16,2,FALSE)))</f>
        <v>#N/A</v>
      </c>
      <c r="P424" s="108" t="e">
        <f t="shared" si="13"/>
        <v>#N/A</v>
      </c>
    </row>
    <row r="425" spans="14:16">
      <c r="N425" s="108">
        <f t="shared" si="12"/>
        <v>0</v>
      </c>
      <c r="O425" s="108" t="e">
        <f>IF(D425="X",0,IF(E425="X",0,VLOOKUP(E425,'8'!$K$3:$L$16,2,FALSE)))</f>
        <v>#N/A</v>
      </c>
      <c r="P425" s="108" t="e">
        <f t="shared" si="13"/>
        <v>#N/A</v>
      </c>
    </row>
    <row r="426" spans="14:16">
      <c r="N426" s="108">
        <f t="shared" si="12"/>
        <v>0</v>
      </c>
      <c r="O426" s="108" t="e">
        <f>IF(D426="X",0,IF(E426="X",0,VLOOKUP(E426,'8'!$K$3:$L$16,2,FALSE)))</f>
        <v>#N/A</v>
      </c>
      <c r="P426" s="108" t="e">
        <f t="shared" si="13"/>
        <v>#N/A</v>
      </c>
    </row>
    <row r="427" spans="14:16">
      <c r="N427" s="108">
        <f t="shared" si="12"/>
        <v>0</v>
      </c>
      <c r="O427" s="108" t="e">
        <f>IF(D427="X",0,IF(E427="X",0,VLOOKUP(E427,'8'!$K$3:$L$16,2,FALSE)))</f>
        <v>#N/A</v>
      </c>
      <c r="P427" s="108" t="e">
        <f t="shared" si="13"/>
        <v>#N/A</v>
      </c>
    </row>
    <row r="428" spans="14:16">
      <c r="N428" s="108">
        <f t="shared" si="12"/>
        <v>0</v>
      </c>
      <c r="O428" s="108" t="e">
        <f>IF(D428="X",0,IF(E428="X",0,VLOOKUP(E428,'8'!$K$3:$L$16,2,FALSE)))</f>
        <v>#N/A</v>
      </c>
      <c r="P428" s="108" t="e">
        <f t="shared" si="13"/>
        <v>#N/A</v>
      </c>
    </row>
    <row r="429" spans="14:16">
      <c r="N429" s="108">
        <f t="shared" si="12"/>
        <v>0</v>
      </c>
      <c r="O429" s="108" t="e">
        <f>IF(D429="X",0,IF(E429="X",0,VLOOKUP(E429,'8'!$K$3:$L$16,2,FALSE)))</f>
        <v>#N/A</v>
      </c>
      <c r="P429" s="108" t="e">
        <f t="shared" si="13"/>
        <v>#N/A</v>
      </c>
    </row>
    <row r="430" spans="14:16">
      <c r="N430" s="108">
        <f t="shared" si="12"/>
        <v>0</v>
      </c>
      <c r="O430" s="108" t="e">
        <f>IF(D430="X",0,IF(E430="X",0,VLOOKUP(E430,'8'!$K$3:$L$16,2,FALSE)))</f>
        <v>#N/A</v>
      </c>
      <c r="P430" s="108" t="e">
        <f t="shared" si="13"/>
        <v>#N/A</v>
      </c>
    </row>
    <row r="431" spans="14:16">
      <c r="N431" s="108">
        <f t="shared" si="12"/>
        <v>0</v>
      </c>
      <c r="O431" s="108" t="e">
        <f>IF(D431="X",0,IF(E431="X",0,VLOOKUP(E431,'8'!$K$3:$L$16,2,FALSE)))</f>
        <v>#N/A</v>
      </c>
      <c r="P431" s="108" t="e">
        <f t="shared" si="13"/>
        <v>#N/A</v>
      </c>
    </row>
    <row r="432" spans="14:16">
      <c r="N432" s="108">
        <f t="shared" si="12"/>
        <v>0</v>
      </c>
      <c r="O432" s="108" t="e">
        <f>IF(D432="X",0,IF(E432="X",0,VLOOKUP(E432,'8'!$K$3:$L$16,2,FALSE)))</f>
        <v>#N/A</v>
      </c>
      <c r="P432" s="108" t="e">
        <f t="shared" si="13"/>
        <v>#N/A</v>
      </c>
    </row>
    <row r="433" spans="14:16">
      <c r="N433" s="108">
        <f t="shared" si="12"/>
        <v>0</v>
      </c>
      <c r="O433" s="108" t="e">
        <f>IF(D433="X",0,IF(E433="X",0,VLOOKUP(E433,'8'!$K$3:$L$16,2,FALSE)))</f>
        <v>#N/A</v>
      </c>
      <c r="P433" s="108" t="e">
        <f t="shared" si="13"/>
        <v>#N/A</v>
      </c>
    </row>
    <row r="434" spans="14:16">
      <c r="N434" s="108">
        <f t="shared" si="12"/>
        <v>0</v>
      </c>
      <c r="O434" s="108" t="e">
        <f>IF(D434="X",0,IF(E434="X",0,VLOOKUP(E434,'8'!$K$3:$L$16,2,FALSE)))</f>
        <v>#N/A</v>
      </c>
      <c r="P434" s="108" t="e">
        <f t="shared" si="13"/>
        <v>#N/A</v>
      </c>
    </row>
    <row r="435" spans="14:16">
      <c r="N435" s="108">
        <f t="shared" si="12"/>
        <v>0</v>
      </c>
      <c r="O435" s="108" t="e">
        <f>IF(D435="X",0,IF(E435="X",0,VLOOKUP(E435,'8'!$K$3:$L$16,2,FALSE)))</f>
        <v>#N/A</v>
      </c>
      <c r="P435" s="108" t="e">
        <f t="shared" si="13"/>
        <v>#N/A</v>
      </c>
    </row>
    <row r="436" spans="14:16">
      <c r="N436" s="108">
        <f t="shared" si="12"/>
        <v>0</v>
      </c>
      <c r="O436" s="108" t="e">
        <f>IF(D436="X",0,IF(E436="X",0,VLOOKUP(E436,'8'!$K$3:$L$16,2,FALSE)))</f>
        <v>#N/A</v>
      </c>
      <c r="P436" s="108" t="e">
        <f t="shared" si="13"/>
        <v>#N/A</v>
      </c>
    </row>
    <row r="437" spans="14:16">
      <c r="N437" s="108">
        <f t="shared" si="12"/>
        <v>0</v>
      </c>
      <c r="O437" s="108" t="e">
        <f>IF(D437="X",0,IF(E437="X",0,VLOOKUP(E437,'8'!$K$3:$L$16,2,FALSE)))</f>
        <v>#N/A</v>
      </c>
      <c r="P437" s="108" t="e">
        <f t="shared" si="13"/>
        <v>#N/A</v>
      </c>
    </row>
    <row r="438" spans="14:16">
      <c r="N438" s="108">
        <f t="shared" si="12"/>
        <v>0</v>
      </c>
      <c r="O438" s="108" t="e">
        <f>IF(D438="X",0,IF(E438="X",0,VLOOKUP(E438,'8'!$K$3:$L$16,2,FALSE)))</f>
        <v>#N/A</v>
      </c>
      <c r="P438" s="108" t="e">
        <f t="shared" si="13"/>
        <v>#N/A</v>
      </c>
    </row>
    <row r="439" spans="14:16">
      <c r="N439" s="108">
        <f t="shared" si="12"/>
        <v>0</v>
      </c>
      <c r="O439" s="108" t="e">
        <f>IF(D439="X",0,IF(E439="X",0,VLOOKUP(E439,'8'!$K$3:$L$16,2,FALSE)))</f>
        <v>#N/A</v>
      </c>
      <c r="P439" s="108" t="e">
        <f t="shared" si="13"/>
        <v>#N/A</v>
      </c>
    </row>
    <row r="440" spans="14:16">
      <c r="N440" s="108">
        <f t="shared" si="12"/>
        <v>0</v>
      </c>
      <c r="O440" s="108" t="e">
        <f>IF(D440="X",0,IF(E440="X",0,VLOOKUP(E440,'8'!$K$3:$L$16,2,FALSE)))</f>
        <v>#N/A</v>
      </c>
      <c r="P440" s="108" t="e">
        <f t="shared" si="13"/>
        <v>#N/A</v>
      </c>
    </row>
    <row r="441" spans="14:16">
      <c r="N441" s="108">
        <f t="shared" si="12"/>
        <v>0</v>
      </c>
      <c r="O441" s="108" t="e">
        <f>IF(D441="X",0,IF(E441="X",0,VLOOKUP(E441,'8'!$K$3:$L$16,2,FALSE)))</f>
        <v>#N/A</v>
      </c>
      <c r="P441" s="108" t="e">
        <f t="shared" si="13"/>
        <v>#N/A</v>
      </c>
    </row>
    <row r="442" spans="14:16">
      <c r="N442" s="108">
        <f t="shared" si="12"/>
        <v>0</v>
      </c>
      <c r="O442" s="108" t="e">
        <f>IF(D442="X",0,IF(E442="X",0,VLOOKUP(E442,'8'!$K$3:$L$16,2,FALSE)))</f>
        <v>#N/A</v>
      </c>
      <c r="P442" s="108" t="e">
        <f t="shared" si="13"/>
        <v>#N/A</v>
      </c>
    </row>
    <row r="443" spans="14:16">
      <c r="N443" s="108">
        <f t="shared" si="12"/>
        <v>0</v>
      </c>
      <c r="O443" s="108" t="e">
        <f>IF(D443="X",0,IF(E443="X",0,VLOOKUP(E443,'8'!$K$3:$L$16,2,FALSE)))</f>
        <v>#N/A</v>
      </c>
      <c r="P443" s="108" t="e">
        <f t="shared" si="13"/>
        <v>#N/A</v>
      </c>
    </row>
    <row r="444" spans="14:16">
      <c r="N444" s="108">
        <f t="shared" si="12"/>
        <v>0</v>
      </c>
      <c r="O444" s="108" t="e">
        <f>IF(D444="X",0,IF(E444="X",0,VLOOKUP(E444,'8'!$K$3:$L$16,2,FALSE)))</f>
        <v>#N/A</v>
      </c>
      <c r="P444" s="108" t="e">
        <f t="shared" si="13"/>
        <v>#N/A</v>
      </c>
    </row>
    <row r="445" spans="14:16">
      <c r="N445" s="108">
        <f t="shared" si="12"/>
        <v>0</v>
      </c>
      <c r="O445" s="108" t="e">
        <f>IF(D445="X",0,IF(E445="X",0,VLOOKUP(E445,'8'!$K$3:$L$16,2,FALSE)))</f>
        <v>#N/A</v>
      </c>
      <c r="P445" s="108" t="e">
        <f t="shared" si="13"/>
        <v>#N/A</v>
      </c>
    </row>
    <row r="446" spans="14:16">
      <c r="N446" s="108">
        <f t="shared" si="12"/>
        <v>0</v>
      </c>
      <c r="O446" s="108" t="e">
        <f>IF(D446="X",0,IF(E446="X",0,VLOOKUP(E446,'8'!$K$3:$L$16,2,FALSE)))</f>
        <v>#N/A</v>
      </c>
      <c r="P446" s="108" t="e">
        <f t="shared" si="13"/>
        <v>#N/A</v>
      </c>
    </row>
    <row r="447" spans="14:16">
      <c r="N447" s="108">
        <f t="shared" si="12"/>
        <v>0</v>
      </c>
      <c r="O447" s="108" t="e">
        <f>IF(D447="X",0,IF(E447="X",0,VLOOKUP(E447,'8'!$K$3:$L$16,2,FALSE)))</f>
        <v>#N/A</v>
      </c>
      <c r="P447" s="108" t="e">
        <f t="shared" si="13"/>
        <v>#N/A</v>
      </c>
    </row>
    <row r="448" spans="14:16">
      <c r="N448" s="108">
        <f t="shared" si="12"/>
        <v>0</v>
      </c>
      <c r="O448" s="108" t="e">
        <f>IF(D448="X",0,IF(E448="X",0,VLOOKUP(E448,'8'!$K$3:$L$16,2,FALSE)))</f>
        <v>#N/A</v>
      </c>
      <c r="P448" s="108" t="e">
        <f t="shared" si="13"/>
        <v>#N/A</v>
      </c>
    </row>
    <row r="449" spans="14:16">
      <c r="N449" s="108">
        <f t="shared" si="12"/>
        <v>0</v>
      </c>
      <c r="O449" s="108" t="e">
        <f>IF(D449="X",0,IF(E449="X",0,VLOOKUP(E449,'8'!$K$3:$L$16,2,FALSE)))</f>
        <v>#N/A</v>
      </c>
      <c r="P449" s="108" t="e">
        <f t="shared" si="13"/>
        <v>#N/A</v>
      </c>
    </row>
    <row r="450" spans="14:16">
      <c r="N450" s="108">
        <f t="shared" si="12"/>
        <v>0</v>
      </c>
      <c r="O450" s="108" t="e">
        <f>IF(D450="X",0,IF(E450="X",0,VLOOKUP(E450,'8'!$K$3:$L$16,2,FALSE)))</f>
        <v>#N/A</v>
      </c>
      <c r="P450" s="108" t="e">
        <f t="shared" si="13"/>
        <v>#N/A</v>
      </c>
    </row>
    <row r="451" spans="14:16">
      <c r="N451" s="108">
        <f t="shared" si="12"/>
        <v>0</v>
      </c>
      <c r="O451" s="108" t="e">
        <f>IF(D451="X",0,IF(E451="X",0,VLOOKUP(E451,'8'!$K$3:$L$16,2,FALSE)))</f>
        <v>#N/A</v>
      </c>
      <c r="P451" s="108" t="e">
        <f t="shared" si="13"/>
        <v>#N/A</v>
      </c>
    </row>
    <row r="452" spans="14:16">
      <c r="N452" s="108">
        <f t="shared" ref="N452:N494" si="14">SUM(F452:M452)</f>
        <v>0</v>
      </c>
      <c r="O452" s="108" t="e">
        <f>IF(D452="X",0,IF(E452="X",0,VLOOKUP(E452,'8'!$K$3:$L$16,2,FALSE)))</f>
        <v>#N/A</v>
      </c>
      <c r="P452" s="108" t="e">
        <f t="shared" ref="P452:P494" si="15">N452*O452</f>
        <v>#N/A</v>
      </c>
    </row>
    <row r="453" spans="14:16">
      <c r="N453" s="108">
        <f t="shared" si="14"/>
        <v>0</v>
      </c>
      <c r="O453" s="108" t="e">
        <f>IF(D453="X",0,IF(E453="X",0,VLOOKUP(E453,'8'!$K$3:$L$16,2,FALSE)))</f>
        <v>#N/A</v>
      </c>
      <c r="P453" s="108" t="e">
        <f t="shared" si="15"/>
        <v>#N/A</v>
      </c>
    </row>
    <row r="454" spans="14:16">
      <c r="N454" s="108">
        <f t="shared" si="14"/>
        <v>0</v>
      </c>
      <c r="O454" s="108" t="e">
        <f>IF(D454="X",0,IF(E454="X",0,VLOOKUP(E454,'8'!$K$3:$L$16,2,FALSE)))</f>
        <v>#N/A</v>
      </c>
      <c r="P454" s="108" t="e">
        <f t="shared" si="15"/>
        <v>#N/A</v>
      </c>
    </row>
    <row r="455" spans="14:16">
      <c r="N455" s="108">
        <f t="shared" si="14"/>
        <v>0</v>
      </c>
      <c r="O455" s="108" t="e">
        <f>IF(D455="X",0,IF(E455="X",0,VLOOKUP(E455,'8'!$K$3:$L$16,2,FALSE)))</f>
        <v>#N/A</v>
      </c>
      <c r="P455" s="108" t="e">
        <f t="shared" si="15"/>
        <v>#N/A</v>
      </c>
    </row>
    <row r="456" spans="14:16">
      <c r="N456" s="108">
        <f t="shared" si="14"/>
        <v>0</v>
      </c>
      <c r="O456" s="108" t="e">
        <f>IF(D456="X",0,IF(E456="X",0,VLOOKUP(E456,'8'!$K$3:$L$16,2,FALSE)))</f>
        <v>#N/A</v>
      </c>
      <c r="P456" s="108" t="e">
        <f t="shared" si="15"/>
        <v>#N/A</v>
      </c>
    </row>
    <row r="457" spans="14:16">
      <c r="N457" s="108">
        <f t="shared" si="14"/>
        <v>0</v>
      </c>
      <c r="O457" s="108" t="e">
        <f>IF(D457="X",0,IF(E457="X",0,VLOOKUP(E457,'8'!$K$3:$L$16,2,FALSE)))</f>
        <v>#N/A</v>
      </c>
      <c r="P457" s="108" t="e">
        <f t="shared" si="15"/>
        <v>#N/A</v>
      </c>
    </row>
    <row r="458" spans="14:16">
      <c r="N458" s="108">
        <f t="shared" si="14"/>
        <v>0</v>
      </c>
      <c r="O458" s="108" t="e">
        <f>IF(D458="X",0,IF(E458="X",0,VLOOKUP(E458,'8'!$K$3:$L$16,2,FALSE)))</f>
        <v>#N/A</v>
      </c>
      <c r="P458" s="108" t="e">
        <f t="shared" si="15"/>
        <v>#N/A</v>
      </c>
    </row>
    <row r="459" spans="14:16">
      <c r="N459" s="108">
        <f t="shared" si="14"/>
        <v>0</v>
      </c>
      <c r="O459" s="108" t="e">
        <f>IF(D459="X",0,IF(E459="X",0,VLOOKUP(E459,'8'!$K$3:$L$16,2,FALSE)))</f>
        <v>#N/A</v>
      </c>
      <c r="P459" s="108" t="e">
        <f t="shared" si="15"/>
        <v>#N/A</v>
      </c>
    </row>
    <row r="460" spans="14:16">
      <c r="N460" s="108">
        <f t="shared" si="14"/>
        <v>0</v>
      </c>
      <c r="O460" s="108" t="e">
        <f>IF(D460="X",0,IF(E460="X",0,VLOOKUP(E460,'8'!$K$3:$L$16,2,FALSE)))</f>
        <v>#N/A</v>
      </c>
      <c r="P460" s="108" t="e">
        <f t="shared" si="15"/>
        <v>#N/A</v>
      </c>
    </row>
    <row r="461" spans="14:16">
      <c r="N461" s="108">
        <f t="shared" si="14"/>
        <v>0</v>
      </c>
      <c r="O461" s="108" t="e">
        <f>IF(D461="X",0,IF(E461="X",0,VLOOKUP(E461,'8'!$K$3:$L$16,2,FALSE)))</f>
        <v>#N/A</v>
      </c>
      <c r="P461" s="108" t="e">
        <f t="shared" si="15"/>
        <v>#N/A</v>
      </c>
    </row>
    <row r="462" spans="14:16">
      <c r="N462" s="108">
        <f t="shared" si="14"/>
        <v>0</v>
      </c>
      <c r="O462" s="108" t="e">
        <f>IF(D462="X",0,IF(E462="X",0,VLOOKUP(E462,'8'!$K$3:$L$16,2,FALSE)))</f>
        <v>#N/A</v>
      </c>
      <c r="P462" s="108" t="e">
        <f t="shared" si="15"/>
        <v>#N/A</v>
      </c>
    </row>
    <row r="463" spans="14:16">
      <c r="N463" s="108">
        <f t="shared" si="14"/>
        <v>0</v>
      </c>
      <c r="O463" s="108" t="e">
        <f>IF(D463="X",0,IF(E463="X",0,VLOOKUP(E463,'8'!$K$3:$L$16,2,FALSE)))</f>
        <v>#N/A</v>
      </c>
      <c r="P463" s="108" t="e">
        <f t="shared" si="15"/>
        <v>#N/A</v>
      </c>
    </row>
    <row r="464" spans="14:16">
      <c r="N464" s="108">
        <f t="shared" si="14"/>
        <v>0</v>
      </c>
      <c r="O464" s="108" t="e">
        <f>IF(D464="X",0,IF(E464="X",0,VLOOKUP(E464,'8'!$K$3:$L$16,2,FALSE)))</f>
        <v>#N/A</v>
      </c>
      <c r="P464" s="108" t="e">
        <f t="shared" si="15"/>
        <v>#N/A</v>
      </c>
    </row>
    <row r="465" spans="14:16">
      <c r="N465" s="108">
        <f t="shared" si="14"/>
        <v>0</v>
      </c>
      <c r="O465" s="108" t="e">
        <f>IF(D465="X",0,IF(E465="X",0,VLOOKUP(E465,'8'!$K$3:$L$16,2,FALSE)))</f>
        <v>#N/A</v>
      </c>
      <c r="P465" s="108" t="e">
        <f t="shared" si="15"/>
        <v>#N/A</v>
      </c>
    </row>
    <row r="466" spans="14:16">
      <c r="N466" s="108">
        <f t="shared" si="14"/>
        <v>0</v>
      </c>
      <c r="O466" s="108" t="e">
        <f>IF(D466="X",0,IF(E466="X",0,VLOOKUP(E466,'8'!$K$3:$L$16,2,FALSE)))</f>
        <v>#N/A</v>
      </c>
      <c r="P466" s="108" t="e">
        <f t="shared" si="15"/>
        <v>#N/A</v>
      </c>
    </row>
    <row r="467" spans="14:16">
      <c r="N467" s="108">
        <f t="shared" si="14"/>
        <v>0</v>
      </c>
      <c r="O467" s="108" t="e">
        <f>IF(D467="X",0,IF(E467="X",0,VLOOKUP(E467,'8'!$K$3:$L$16,2,FALSE)))</f>
        <v>#N/A</v>
      </c>
      <c r="P467" s="108" t="e">
        <f t="shared" si="15"/>
        <v>#N/A</v>
      </c>
    </row>
    <row r="468" spans="14:16">
      <c r="N468" s="108">
        <f t="shared" si="14"/>
        <v>0</v>
      </c>
      <c r="O468" s="108" t="e">
        <f>IF(D468="X",0,IF(E468="X",0,VLOOKUP(E468,'8'!$K$3:$L$16,2,FALSE)))</f>
        <v>#N/A</v>
      </c>
      <c r="P468" s="108" t="e">
        <f t="shared" si="15"/>
        <v>#N/A</v>
      </c>
    </row>
    <row r="469" spans="14:16">
      <c r="N469" s="108">
        <f t="shared" si="14"/>
        <v>0</v>
      </c>
      <c r="O469" s="108" t="e">
        <f>IF(D469="X",0,IF(E469="X",0,VLOOKUP(E469,'8'!$K$3:$L$16,2,FALSE)))</f>
        <v>#N/A</v>
      </c>
      <c r="P469" s="108" t="e">
        <f t="shared" si="15"/>
        <v>#N/A</v>
      </c>
    </row>
    <row r="470" spans="14:16">
      <c r="N470" s="108">
        <f t="shared" si="14"/>
        <v>0</v>
      </c>
      <c r="O470" s="108" t="e">
        <f>IF(D470="X",0,IF(E470="X",0,VLOOKUP(E470,'8'!$K$3:$L$16,2,FALSE)))</f>
        <v>#N/A</v>
      </c>
      <c r="P470" s="108" t="e">
        <f t="shared" si="15"/>
        <v>#N/A</v>
      </c>
    </row>
    <row r="471" spans="14:16">
      <c r="N471" s="108">
        <f t="shared" si="14"/>
        <v>0</v>
      </c>
      <c r="O471" s="108" t="e">
        <f>IF(D471="X",0,IF(E471="X",0,VLOOKUP(E471,'8'!$K$3:$L$16,2,FALSE)))</f>
        <v>#N/A</v>
      </c>
      <c r="P471" s="108" t="e">
        <f t="shared" si="15"/>
        <v>#N/A</v>
      </c>
    </row>
    <row r="472" spans="14:16">
      <c r="N472" s="108">
        <f t="shared" si="14"/>
        <v>0</v>
      </c>
      <c r="O472" s="108" t="e">
        <f>IF(D472="X",0,IF(E472="X",0,VLOOKUP(E472,'8'!$K$3:$L$16,2,FALSE)))</f>
        <v>#N/A</v>
      </c>
      <c r="P472" s="108" t="e">
        <f t="shared" si="15"/>
        <v>#N/A</v>
      </c>
    </row>
    <row r="473" spans="14:16">
      <c r="N473" s="108">
        <f t="shared" si="14"/>
        <v>0</v>
      </c>
      <c r="O473" s="108" t="e">
        <f>IF(D473="X",0,IF(E473="X",0,VLOOKUP(E473,'8'!$K$3:$L$16,2,FALSE)))</f>
        <v>#N/A</v>
      </c>
      <c r="P473" s="108" t="e">
        <f t="shared" si="15"/>
        <v>#N/A</v>
      </c>
    </row>
    <row r="474" spans="14:16">
      <c r="N474" s="108">
        <f t="shared" si="14"/>
        <v>0</v>
      </c>
      <c r="O474" s="108" t="e">
        <f>IF(D474="X",0,IF(E474="X",0,VLOOKUP(E474,'8'!$K$3:$L$16,2,FALSE)))</f>
        <v>#N/A</v>
      </c>
      <c r="P474" s="108" t="e">
        <f t="shared" si="15"/>
        <v>#N/A</v>
      </c>
    </row>
    <row r="475" spans="14:16">
      <c r="N475" s="108">
        <f t="shared" si="14"/>
        <v>0</v>
      </c>
      <c r="O475" s="108" t="e">
        <f>IF(D475="X",0,IF(E475="X",0,VLOOKUP(E475,'8'!$K$3:$L$16,2,FALSE)))</f>
        <v>#N/A</v>
      </c>
      <c r="P475" s="108" t="e">
        <f t="shared" si="15"/>
        <v>#N/A</v>
      </c>
    </row>
    <row r="476" spans="14:16">
      <c r="N476" s="108">
        <f t="shared" si="14"/>
        <v>0</v>
      </c>
      <c r="O476" s="108" t="e">
        <f>IF(D476="X",0,IF(E476="X",0,VLOOKUP(E476,'8'!$K$3:$L$16,2,FALSE)))</f>
        <v>#N/A</v>
      </c>
      <c r="P476" s="108" t="e">
        <f t="shared" si="15"/>
        <v>#N/A</v>
      </c>
    </row>
    <row r="477" spans="14:16">
      <c r="N477" s="108">
        <f t="shared" si="14"/>
        <v>0</v>
      </c>
      <c r="O477" s="108" t="e">
        <f>IF(D477="X",0,IF(E477="X",0,VLOOKUP(E477,'8'!$K$3:$L$16,2,FALSE)))</f>
        <v>#N/A</v>
      </c>
      <c r="P477" s="108" t="e">
        <f t="shared" si="15"/>
        <v>#N/A</v>
      </c>
    </row>
    <row r="478" spans="14:16">
      <c r="N478" s="108">
        <f t="shared" si="14"/>
        <v>0</v>
      </c>
      <c r="O478" s="108" t="e">
        <f>IF(D478="X",0,IF(E478="X",0,VLOOKUP(E478,'8'!$K$3:$L$16,2,FALSE)))</f>
        <v>#N/A</v>
      </c>
      <c r="P478" s="108" t="e">
        <f t="shared" si="15"/>
        <v>#N/A</v>
      </c>
    </row>
    <row r="479" spans="14:16">
      <c r="N479" s="108">
        <f t="shared" si="14"/>
        <v>0</v>
      </c>
      <c r="O479" s="108" t="e">
        <f>IF(D479="X",0,IF(E479="X",0,VLOOKUP(E479,'8'!$K$3:$L$16,2,FALSE)))</f>
        <v>#N/A</v>
      </c>
      <c r="P479" s="108" t="e">
        <f t="shared" si="15"/>
        <v>#N/A</v>
      </c>
    </row>
    <row r="480" spans="14:16">
      <c r="N480" s="108">
        <f t="shared" si="14"/>
        <v>0</v>
      </c>
      <c r="O480" s="108" t="e">
        <f>IF(D480="X",0,IF(E480="X",0,VLOOKUP(E480,'8'!$K$3:$L$16,2,FALSE)))</f>
        <v>#N/A</v>
      </c>
      <c r="P480" s="108" t="e">
        <f t="shared" si="15"/>
        <v>#N/A</v>
      </c>
    </row>
    <row r="481" spans="3:23">
      <c r="N481" s="108">
        <f t="shared" si="14"/>
        <v>0</v>
      </c>
      <c r="O481" s="108" t="e">
        <f>IF(D481="X",0,IF(E481="X",0,VLOOKUP(E481,'8'!$K$3:$L$16,2,FALSE)))</f>
        <v>#N/A</v>
      </c>
      <c r="P481" s="108" t="e">
        <f t="shared" si="15"/>
        <v>#N/A</v>
      </c>
    </row>
    <row r="482" spans="3:23">
      <c r="N482" s="108">
        <f t="shared" si="14"/>
        <v>0</v>
      </c>
      <c r="O482" s="108" t="e">
        <f>IF(D482="X",0,IF(E482="X",0,VLOOKUP(E482,'8'!$K$3:$L$16,2,FALSE)))</f>
        <v>#N/A</v>
      </c>
      <c r="P482" s="108" t="e">
        <f t="shared" si="15"/>
        <v>#N/A</v>
      </c>
    </row>
    <row r="483" spans="3:23">
      <c r="N483" s="108">
        <f t="shared" si="14"/>
        <v>0</v>
      </c>
      <c r="O483" s="108" t="e">
        <f>IF(D483="X",0,IF(E483="X",0,VLOOKUP(E483,'8'!$K$3:$L$16,2,FALSE)))</f>
        <v>#N/A</v>
      </c>
      <c r="P483" s="108" t="e">
        <f t="shared" si="15"/>
        <v>#N/A</v>
      </c>
    </row>
    <row r="484" spans="3:23">
      <c r="N484" s="108">
        <f t="shared" si="14"/>
        <v>0</v>
      </c>
      <c r="O484" s="108" t="e">
        <f>IF(D484="X",0,IF(E484="X",0,VLOOKUP(E484,'8'!$K$3:$L$16,2,FALSE)))</f>
        <v>#N/A</v>
      </c>
      <c r="P484" s="108" t="e">
        <f t="shared" si="15"/>
        <v>#N/A</v>
      </c>
    </row>
    <row r="485" spans="3:23">
      <c r="N485" s="108">
        <f t="shared" si="14"/>
        <v>0</v>
      </c>
      <c r="O485" s="108" t="e">
        <f>IF(D485="X",0,IF(E485="X",0,VLOOKUP(E485,'8'!$K$3:$L$16,2,FALSE)))</f>
        <v>#N/A</v>
      </c>
      <c r="P485" s="108" t="e">
        <f t="shared" si="15"/>
        <v>#N/A</v>
      </c>
    </row>
    <row r="486" spans="3:23">
      <c r="N486" s="108">
        <f t="shared" si="14"/>
        <v>0</v>
      </c>
      <c r="O486" s="108" t="e">
        <f>IF(D486="X",0,IF(E486="X",0,VLOOKUP(E486,'8'!$K$3:$L$16,2,FALSE)))</f>
        <v>#N/A</v>
      </c>
      <c r="P486" s="108" t="e">
        <f t="shared" si="15"/>
        <v>#N/A</v>
      </c>
    </row>
    <row r="487" spans="3:23">
      <c r="N487" s="108">
        <f t="shared" si="14"/>
        <v>0</v>
      </c>
      <c r="O487" s="108" t="e">
        <f>IF(D487="X",0,IF(E487="X",0,VLOOKUP(E487,'8'!$K$3:$L$16,2,FALSE)))</f>
        <v>#N/A</v>
      </c>
      <c r="P487" s="108" t="e">
        <f t="shared" si="15"/>
        <v>#N/A</v>
      </c>
    </row>
    <row r="488" spans="3:23">
      <c r="N488" s="108">
        <f t="shared" si="14"/>
        <v>0</v>
      </c>
      <c r="O488" s="108" t="e">
        <f>IF(D488="X",0,IF(E488="X",0,VLOOKUP(E488,'8'!$K$3:$L$16,2,FALSE)))</f>
        <v>#N/A</v>
      </c>
      <c r="P488" s="108" t="e">
        <f t="shared" si="15"/>
        <v>#N/A</v>
      </c>
    </row>
    <row r="489" spans="3:23">
      <c r="N489" s="108">
        <f t="shared" si="14"/>
        <v>0</v>
      </c>
      <c r="O489" s="108" t="e">
        <f>IF(D489="X",0,IF(E489="X",0,VLOOKUP(E489,'8'!$K$3:$L$16,2,FALSE)))</f>
        <v>#N/A</v>
      </c>
      <c r="P489" s="108" t="e">
        <f t="shared" si="15"/>
        <v>#N/A</v>
      </c>
    </row>
    <row r="490" spans="3:23">
      <c r="N490" s="108">
        <f t="shared" si="14"/>
        <v>0</v>
      </c>
      <c r="O490" s="108" t="e">
        <f>IF(D490="X",0,IF(E490="X",0,VLOOKUP(E490,'8'!$K$3:$L$16,2,FALSE)))</f>
        <v>#N/A</v>
      </c>
      <c r="P490" s="108" t="e">
        <f t="shared" si="15"/>
        <v>#N/A</v>
      </c>
    </row>
    <row r="491" spans="3:23">
      <c r="N491" s="108">
        <f t="shared" si="14"/>
        <v>0</v>
      </c>
      <c r="O491" s="108" t="e">
        <f>IF(D491="X",0,IF(E491="X",0,VLOOKUP(E491,'8'!$K$3:$L$16,2,FALSE)))</f>
        <v>#N/A</v>
      </c>
      <c r="P491" s="108" t="e">
        <f t="shared" si="15"/>
        <v>#N/A</v>
      </c>
    </row>
    <row r="492" spans="3:23">
      <c r="N492" s="108">
        <f t="shared" si="14"/>
        <v>0</v>
      </c>
      <c r="O492" s="108" t="e">
        <f>IF(D492="X",0,IF(E492="X",0,VLOOKUP(E492,'8'!$K$3:$L$16,2,FALSE)))</f>
        <v>#N/A</v>
      </c>
      <c r="P492" s="108" t="e">
        <f t="shared" si="15"/>
        <v>#N/A</v>
      </c>
    </row>
    <row r="493" spans="3:23">
      <c r="N493" s="108">
        <f t="shared" si="14"/>
        <v>0</v>
      </c>
      <c r="O493" s="108" t="e">
        <f>IF(D493="X",0,IF(E493="X",0,VLOOKUP(E493,'8'!$K$3:$L$16,2,FALSE)))</f>
        <v>#N/A</v>
      </c>
      <c r="P493" s="108" t="e">
        <f t="shared" si="15"/>
        <v>#N/A</v>
      </c>
    </row>
    <row r="494" spans="3:23">
      <c r="N494" s="108">
        <f t="shared" si="14"/>
        <v>0</v>
      </c>
      <c r="O494" s="108" t="e">
        <f>IF(D494="X",0,IF(E494="X",0,VLOOKUP(E494,'8'!$K$3:$L$16,2,FALSE)))</f>
        <v>#N/A</v>
      </c>
      <c r="P494" s="108" t="e">
        <f t="shared" si="15"/>
        <v>#N/A</v>
      </c>
    </row>
    <row r="495" spans="3:23" ht="15.75" thickBot="1">
      <c r="C495" s="109" t="s">
        <v>173</v>
      </c>
      <c r="D495" s="79"/>
      <c r="E495" s="79"/>
      <c r="F495" s="91">
        <f t="shared" ref="F495:M495" si="16">SUM(F4:F494)</f>
        <v>0</v>
      </c>
      <c r="G495" s="91">
        <f t="shared" si="16"/>
        <v>0</v>
      </c>
      <c r="H495" s="91">
        <f t="shared" si="16"/>
        <v>0</v>
      </c>
      <c r="I495" s="91">
        <f t="shared" si="16"/>
        <v>0</v>
      </c>
      <c r="J495" s="91">
        <f t="shared" si="16"/>
        <v>0</v>
      </c>
      <c r="K495" s="91">
        <f t="shared" si="16"/>
        <v>0</v>
      </c>
      <c r="L495" s="91">
        <f t="shared" si="16"/>
        <v>0</v>
      </c>
      <c r="M495" s="91">
        <f t="shared" si="16"/>
        <v>0</v>
      </c>
      <c r="Q495" s="79" t="s">
        <v>174</v>
      </c>
      <c r="R495" s="91">
        <f t="shared" ref="R495:W495" si="17">SUM(R4:R494)</f>
        <v>0</v>
      </c>
      <c r="S495" s="91">
        <f t="shared" si="17"/>
        <v>0</v>
      </c>
      <c r="T495" s="91">
        <f t="shared" si="17"/>
        <v>0</v>
      </c>
      <c r="U495" s="91">
        <f t="shared" si="17"/>
        <v>0</v>
      </c>
      <c r="V495" s="91">
        <f t="shared" si="17"/>
        <v>0</v>
      </c>
      <c r="W495" s="91">
        <f t="shared" si="17"/>
        <v>0</v>
      </c>
    </row>
    <row r="496" spans="3:23" ht="15.75" thickTop="1"/>
    <row r="498" spans="3:16">
      <c r="C498" s="80" t="s">
        <v>172</v>
      </c>
      <c r="F498" s="33"/>
      <c r="G498" s="33"/>
      <c r="H498" s="33"/>
      <c r="I498" s="33"/>
      <c r="J498" s="33"/>
      <c r="K498" s="33"/>
      <c r="L498" s="33"/>
      <c r="M498" s="33"/>
      <c r="N498" s="81" t="s">
        <v>186</v>
      </c>
      <c r="O498" s="33"/>
      <c r="P498" s="81" t="s">
        <v>177</v>
      </c>
    </row>
    <row r="499" spans="3:16">
      <c r="C499" s="81" t="str">
        <f>IF('8'!K3="", "Vrije categorie",'8'!K3)</f>
        <v>A</v>
      </c>
      <c r="F499" s="92" cm="1">
        <f t="array" ref="F499">SUMPRODUCT(--($E$4:$E$494=C499),--($D$4:$D$494=""),$F$4:$F$494)</f>
        <v>0</v>
      </c>
      <c r="G499" s="92" cm="1">
        <f t="array" ref="G499">SUMPRODUCT(--($E$4:$E$494=C499),--($D$4:$D$494=""),$G$4:$G$494)</f>
        <v>0</v>
      </c>
      <c r="H499" s="92" cm="1">
        <f t="array" ref="H499">SUMPRODUCT(--($E$4:$E$494=C499),--($D$4:$D$494=""),$H$4:$H$494)</f>
        <v>0</v>
      </c>
      <c r="I499" s="92" cm="1">
        <f t="array" ref="I499">SUMPRODUCT(--($E$4:$E$494=C499),--($D$4:$D$494=""),$I$4:$I$494)</f>
        <v>0</v>
      </c>
      <c r="J499" s="92" cm="1">
        <f t="array" ref="J499">SUMPRODUCT(--($E$4:$E$494=C499),--($D$4:$D$494=""),$J$4:$J$494)</f>
        <v>0</v>
      </c>
      <c r="K499" s="92" cm="1">
        <f t="array" ref="K499">SUMPRODUCT(--($E$4:$E$494=C499),--($D$4:$D$494=""),$K$4:$K$494)</f>
        <v>0</v>
      </c>
      <c r="L499" s="92" cm="1">
        <f t="array" ref="L499">SUMPRODUCT(--($E$4:$E$494=C499),--($D$4:$D$494=""),$L$4:$L$494)</f>
        <v>0</v>
      </c>
      <c r="M499" s="92" cm="1">
        <f t="array" ref="M499">SUMPRODUCT(--($E$4:$E$494=C499),--($D$4:$D$494=""),$M$4:$M$494)</f>
        <v>0</v>
      </c>
      <c r="N499" s="92">
        <f>SUM(F499:M499)</f>
        <v>0</v>
      </c>
      <c r="O499" s="81"/>
      <c r="P499" s="92" t="e" cm="1">
        <f t="array" ref="P499">SUMPRODUCT(--($E$4:$E$494=C499),--($D$4:$D$494=""),$P$4:$P$494)</f>
        <v>#N/A</v>
      </c>
    </row>
    <row r="500" spans="3:16">
      <c r="C500" s="81" t="str">
        <f>IF('8'!K4="", "Vrije categorie",'8'!K4)</f>
        <v>B</v>
      </c>
      <c r="F500" s="92" cm="1">
        <f t="array" ref="F500">SUMPRODUCT(--($E$4:$E$494=C500),--($D$4:$D$494=""),$F$4:$F$494)</f>
        <v>0</v>
      </c>
      <c r="G500" s="92" cm="1">
        <f t="array" ref="G500">SUMPRODUCT(--($E$4:$E$494=C500),--($D$4:$D$494=""),$G$4:$G$494)</f>
        <v>0</v>
      </c>
      <c r="H500" s="92" cm="1">
        <f t="array" ref="H500">SUMPRODUCT(--($E$4:$E$494=C500),--($D$4:$D$494=""),$H$4:$H$494)</f>
        <v>0</v>
      </c>
      <c r="I500" s="92" cm="1">
        <f t="array" ref="I500">SUMPRODUCT(--($E$4:$E$494=C500),--($D$4:$D$494=""),$I$4:$I$494)</f>
        <v>0</v>
      </c>
      <c r="J500" s="92" cm="1">
        <f t="array" ref="J500">SUMPRODUCT(--($E$4:$E$494=C500),--($D$4:$D$494=""),$J$4:$J$494)</f>
        <v>0</v>
      </c>
      <c r="K500" s="92" cm="1">
        <f t="array" ref="K500">SUMPRODUCT(--($E$4:$E$494=C500),--($D$4:$D$494=""),$K$4:$K$494)</f>
        <v>0</v>
      </c>
      <c r="L500" s="92" cm="1">
        <f t="array" ref="L500">SUMPRODUCT(--($E$4:$E$494=C500),--($D$4:$D$494=""),$L$4:$L$494)</f>
        <v>0</v>
      </c>
      <c r="M500" s="92" cm="1">
        <f t="array" ref="M500">SUMPRODUCT(--($E$4:$E$494=C500),--($D$4:$D$494=""),$M$4:$M$494)</f>
        <v>0</v>
      </c>
      <c r="N500" s="92">
        <f t="shared" ref="N500:N512" si="18">SUM(F500:M500)</f>
        <v>0</v>
      </c>
      <c r="O500" s="81"/>
      <c r="P500" s="92" t="e" cm="1">
        <f t="array" ref="P500">SUMPRODUCT(--($E$4:$E$494=C500),--($D$4:$D$494=""),$P$4:$P$494)</f>
        <v>#N/A</v>
      </c>
    </row>
    <row r="501" spans="3:16">
      <c r="C501" s="81" t="str">
        <f>IF('8'!K5="", "Vrije categorie",'8'!K5)</f>
        <v>C</v>
      </c>
      <c r="F501" s="92" cm="1">
        <f t="array" ref="F501">SUMPRODUCT(--($E$4:$E$494=C501),--($D$4:$D$494=""),$F$4:$F$494)</f>
        <v>0</v>
      </c>
      <c r="G501" s="92" cm="1">
        <f t="array" ref="G501">SUMPRODUCT(--($E$4:$E$494=C501),--($D$4:$D$494=""),$G$4:$G$494)</f>
        <v>0</v>
      </c>
      <c r="H501" s="92" cm="1">
        <f t="array" ref="H501">SUMPRODUCT(--($E$4:$E$494=C501),--($D$4:$D$494=""),$H$4:$H$494)</f>
        <v>0</v>
      </c>
      <c r="I501" s="92" cm="1">
        <f t="array" ref="I501">SUMPRODUCT(--($E$4:$E$494=C501),--($D$4:$D$494=""),$I$4:$I$494)</f>
        <v>0</v>
      </c>
      <c r="J501" s="92" cm="1">
        <f t="array" ref="J501">SUMPRODUCT(--($E$4:$E$494=C501),--($D$4:$D$494=""),$J$4:$J$494)</f>
        <v>0</v>
      </c>
      <c r="K501" s="92" cm="1">
        <f t="array" ref="K501">SUMPRODUCT(--($E$4:$E$494=C501),--($D$4:$D$494=""),$K$4:$K$494)</f>
        <v>0</v>
      </c>
      <c r="L501" s="92" cm="1">
        <f t="array" ref="L501">SUMPRODUCT(--($E$4:$E$494=C501),--($D$4:$D$494=""),$L$4:$L$494)</f>
        <v>0</v>
      </c>
      <c r="M501" s="92" cm="1">
        <f t="array" ref="M501">SUMPRODUCT(--($E$4:$E$494=C501),--($D$4:$D$494=""),$M$4:$M$494)</f>
        <v>0</v>
      </c>
      <c r="N501" s="92">
        <f t="shared" si="18"/>
        <v>0</v>
      </c>
      <c r="O501" s="81"/>
      <c r="P501" s="92" t="e" cm="1">
        <f t="array" ref="P501">SUMPRODUCT(--($E$4:$E$494=C501),--($D$4:$D$494=""),$P$4:$P$494)</f>
        <v>#N/A</v>
      </c>
    </row>
    <row r="502" spans="3:16">
      <c r="C502" s="81" t="str">
        <f>IF('8'!K6="", "Vrije categorie",'8'!K6)</f>
        <v>D</v>
      </c>
      <c r="F502" s="92" cm="1">
        <f t="array" ref="F502">SUMPRODUCT(--($E$4:$E$494=C502),--($D$4:$D$494=""),$F$4:$F$494)</f>
        <v>0</v>
      </c>
      <c r="G502" s="92" cm="1">
        <f t="array" ref="G502">SUMPRODUCT(--($E$4:$E$494=C502),--($D$4:$D$494=""),$G$4:$G$494)</f>
        <v>0</v>
      </c>
      <c r="H502" s="92" cm="1">
        <f t="array" ref="H502">SUMPRODUCT(--($E$4:$E$494=C502),--($D$4:$D$494=""),$H$4:$H$494)</f>
        <v>0</v>
      </c>
      <c r="I502" s="92" cm="1">
        <f t="array" ref="I502">SUMPRODUCT(--($E$4:$E$494=C502),--($D$4:$D$494=""),$I$4:$I$494)</f>
        <v>0</v>
      </c>
      <c r="J502" s="92" cm="1">
        <f t="array" ref="J502">SUMPRODUCT(--($E$4:$E$494=C502),--($D$4:$D$494=""),$J$4:$J$494)</f>
        <v>0</v>
      </c>
      <c r="K502" s="92" cm="1">
        <f t="array" ref="K502">SUMPRODUCT(--($E$4:$E$494=C502),--($D$4:$D$494=""),$K$4:$K$494)</f>
        <v>0</v>
      </c>
      <c r="L502" s="92" cm="1">
        <f t="array" ref="L502">SUMPRODUCT(--($E$4:$E$494=C502),--($D$4:$D$494=""),$L$4:$L$494)</f>
        <v>0</v>
      </c>
      <c r="M502" s="92" cm="1">
        <f t="array" ref="M502">SUMPRODUCT(--($E$4:$E$494=C502),--($D$4:$D$494=""),$M$4:$M$494)</f>
        <v>0</v>
      </c>
      <c r="N502" s="92">
        <f t="shared" si="18"/>
        <v>0</v>
      </c>
      <c r="O502" s="81"/>
      <c r="P502" s="92" t="e" cm="1">
        <f t="array" ref="P502">SUMPRODUCT(--($E$4:$E$494=C502),--($D$4:$D$494=""),$P$4:$P$494)</f>
        <v>#N/A</v>
      </c>
    </row>
    <row r="503" spans="3:16">
      <c r="C503" s="81" t="str">
        <f>IF('8'!K7="", "Vrije categorie",'8'!K7)</f>
        <v>E</v>
      </c>
      <c r="F503" s="92" cm="1">
        <f t="array" ref="F503">SUMPRODUCT(--($E$4:$E$494=C503),--($D$4:$D$494=""),$F$4:$F$494)</f>
        <v>0</v>
      </c>
      <c r="G503" s="92" cm="1">
        <f t="array" ref="G503">SUMPRODUCT(--($E$4:$E$494=C503),--($D$4:$D$494=""),$G$4:$G$494)</f>
        <v>0</v>
      </c>
      <c r="H503" s="92" cm="1">
        <f t="array" ref="H503">SUMPRODUCT(--($E$4:$E$494=C503),--($D$4:$D$494=""),$H$4:$H$494)</f>
        <v>0</v>
      </c>
      <c r="I503" s="92" cm="1">
        <f t="array" ref="I503">SUMPRODUCT(--($E$4:$E$494=C503),--($D$4:$D$494=""),$I$4:$I$494)</f>
        <v>0</v>
      </c>
      <c r="J503" s="92" cm="1">
        <f t="array" ref="J503">SUMPRODUCT(--($E$4:$E$494=C503),--($D$4:$D$494=""),$J$4:$J$494)</f>
        <v>0</v>
      </c>
      <c r="K503" s="92" cm="1">
        <f t="array" ref="K503">SUMPRODUCT(--($E$4:$E$494=C503),--($D$4:$D$494=""),$K$4:$K$494)</f>
        <v>0</v>
      </c>
      <c r="L503" s="92" cm="1">
        <f t="array" ref="L503">SUMPRODUCT(--($E$4:$E$494=C503),--($D$4:$D$494=""),$L$4:$L$494)</f>
        <v>0</v>
      </c>
      <c r="M503" s="92" cm="1">
        <f t="array" ref="M503">SUMPRODUCT(--($E$4:$E$494=C503),--($D$4:$D$494=""),$M$4:$M$494)</f>
        <v>0</v>
      </c>
      <c r="N503" s="92">
        <f t="shared" si="18"/>
        <v>0</v>
      </c>
      <c r="O503" s="81"/>
      <c r="P503" s="92" t="e" cm="1">
        <f t="array" ref="P503">SUMPRODUCT(--($E$4:$E$494=C503),--($D$4:$D$494=""),$P$4:$P$494)</f>
        <v>#N/A</v>
      </c>
    </row>
    <row r="504" spans="3:16">
      <c r="C504" s="81" t="str">
        <f>IF('8'!K8="", "Vrije categorie",'8'!K8)</f>
        <v>F</v>
      </c>
      <c r="F504" s="92" cm="1">
        <f t="array" ref="F504">SUMPRODUCT(--($E$4:$E$494=C504),--($D$4:$D$494=""),$F$4:$F$494)</f>
        <v>0</v>
      </c>
      <c r="G504" s="92" cm="1">
        <f t="array" ref="G504">SUMPRODUCT(--($E$4:$E$494=C504),--($D$4:$D$494=""),$G$4:$G$494)</f>
        <v>0</v>
      </c>
      <c r="H504" s="92" cm="1">
        <f t="array" ref="H504">SUMPRODUCT(--($E$4:$E$494=C504),--($D$4:$D$494=""),$H$4:$H$494)</f>
        <v>0</v>
      </c>
      <c r="I504" s="92" cm="1">
        <f t="array" ref="I504">SUMPRODUCT(--($E$4:$E$494=C504),--($D$4:$D$494=""),$I$4:$I$494)</f>
        <v>0</v>
      </c>
      <c r="J504" s="92" cm="1">
        <f t="array" ref="J504">SUMPRODUCT(--($E$4:$E$494=C504),--($D$4:$D$494=""),$J$4:$J$494)</f>
        <v>0</v>
      </c>
      <c r="K504" s="92" cm="1">
        <f t="array" ref="K504">SUMPRODUCT(--($E$4:$E$494=C504),--($D$4:$D$494=""),$K$4:$K$494)</f>
        <v>0</v>
      </c>
      <c r="L504" s="92" cm="1">
        <f t="array" ref="L504">SUMPRODUCT(--($E$4:$E$494=C504),--($D$4:$D$494=""),$L$4:$L$494)</f>
        <v>0</v>
      </c>
      <c r="M504" s="92" cm="1">
        <f t="array" ref="M504">SUMPRODUCT(--($E$4:$E$494=C504),--($D$4:$D$494=""),$M$4:$M$494)</f>
        <v>0</v>
      </c>
      <c r="N504" s="92">
        <f t="shared" si="18"/>
        <v>0</v>
      </c>
      <c r="O504" s="81"/>
      <c r="P504" s="92" t="e" cm="1">
        <f t="array" ref="P504">SUMPRODUCT(--($E$4:$E$494=C504),--($D$4:$D$494=""),$P$4:$P$494)</f>
        <v>#N/A</v>
      </c>
    </row>
    <row r="505" spans="3:16">
      <c r="C505" s="81" t="str">
        <f>IF('8'!K9="", "Vrije categorie",'8'!K9)</f>
        <v>G</v>
      </c>
      <c r="F505" s="92" cm="1">
        <f t="array" ref="F505">SUMPRODUCT(--($E$4:$E$494=C505),--($D$4:$D$494=""),$F$4:$F$494)</f>
        <v>0</v>
      </c>
      <c r="G505" s="92" cm="1">
        <f t="array" ref="G505">SUMPRODUCT(--($E$4:$E$494=C505),--($D$4:$D$494=""),$G$4:$G$494)</f>
        <v>0</v>
      </c>
      <c r="H505" s="92" cm="1">
        <f t="array" ref="H505">SUMPRODUCT(--($E$4:$E$494=C505),--($D$4:$D$494=""),$H$4:$H$494)</f>
        <v>0</v>
      </c>
      <c r="I505" s="92" cm="1">
        <f t="array" ref="I505">SUMPRODUCT(--($E$4:$E$494=C505),--($D$4:$D$494=""),$I$4:$I$494)</f>
        <v>0</v>
      </c>
      <c r="J505" s="92" cm="1">
        <f t="array" ref="J505">SUMPRODUCT(--($E$4:$E$494=C505),--($D$4:$D$494=""),$J$4:$J$494)</f>
        <v>0</v>
      </c>
      <c r="K505" s="92" cm="1">
        <f t="array" ref="K505">SUMPRODUCT(--($E$4:$E$494=C505),--($D$4:$D$494=""),$K$4:$K$494)</f>
        <v>0</v>
      </c>
      <c r="L505" s="92" cm="1">
        <f t="array" ref="L505">SUMPRODUCT(--($E$4:$E$494=C505),--($D$4:$D$494=""),$L$4:$L$494)</f>
        <v>0</v>
      </c>
      <c r="M505" s="92" cm="1">
        <f t="array" ref="M505">SUMPRODUCT(--($E$4:$E$494=C505),--($D$4:$D$494=""),$M$4:$M$494)</f>
        <v>0</v>
      </c>
      <c r="N505" s="92">
        <f t="shared" si="18"/>
        <v>0</v>
      </c>
      <c r="O505" s="81"/>
      <c r="P505" s="92" t="e" cm="1">
        <f t="array" ref="P505">SUMPRODUCT(--($E$4:$E$494=C505),--($D$4:$D$494=""),$P$4:$P$494)</f>
        <v>#N/A</v>
      </c>
    </row>
    <row r="506" spans="3:16">
      <c r="C506" s="81" t="str">
        <f>IF('8'!K10="", "Vrije categorie",'8'!K10)</f>
        <v>H</v>
      </c>
      <c r="F506" s="92" cm="1">
        <f t="array" ref="F506">SUMPRODUCT(--($E$4:$E$494=C506),--($D$4:$D$494=""),$F$4:$F$494)</f>
        <v>0</v>
      </c>
      <c r="G506" s="92" cm="1">
        <f t="array" ref="G506">SUMPRODUCT(--($E$4:$E$494=C506),--($D$4:$D$494=""),$G$4:$G$494)</f>
        <v>0</v>
      </c>
      <c r="H506" s="92" cm="1">
        <f t="array" ref="H506">SUMPRODUCT(--($E$4:$E$494=C506),--($D$4:$D$494=""),$H$4:$H$494)</f>
        <v>0</v>
      </c>
      <c r="I506" s="92" cm="1">
        <f t="array" ref="I506">SUMPRODUCT(--($E$4:$E$494=C506),--($D$4:$D$494=""),$I$4:$I$494)</f>
        <v>0</v>
      </c>
      <c r="J506" s="92" cm="1">
        <f t="array" ref="J506">SUMPRODUCT(--($E$4:$E$494=C506),--($D$4:$D$494=""),$J$4:$J$494)</f>
        <v>0</v>
      </c>
      <c r="K506" s="92" cm="1">
        <f t="array" ref="K506">SUMPRODUCT(--($E$4:$E$494=C506),--($D$4:$D$494=""),$K$4:$K$494)</f>
        <v>0</v>
      </c>
      <c r="L506" s="92" cm="1">
        <f t="array" ref="L506">SUMPRODUCT(--($E$4:$E$494=C506),--($D$4:$D$494=""),$L$4:$L$494)</f>
        <v>0</v>
      </c>
      <c r="M506" s="92" cm="1">
        <f t="array" ref="M506">SUMPRODUCT(--($E$4:$E$494=C506),--($D$4:$D$494=""),$M$4:$M$494)</f>
        <v>0</v>
      </c>
      <c r="N506" s="92">
        <f t="shared" si="18"/>
        <v>0</v>
      </c>
      <c r="O506" s="81"/>
      <c r="P506" s="92" t="e" cm="1">
        <f t="array" ref="P506">SUMPRODUCT(--($E$4:$E$494=C506),--($D$4:$D$494=""),$P$4:$P$494)</f>
        <v>#N/A</v>
      </c>
    </row>
    <row r="507" spans="3:16">
      <c r="C507" s="81" t="str">
        <f>IF('8'!K11="", "Vrije categorie",'8'!K11)</f>
        <v>I</v>
      </c>
      <c r="F507" s="92" cm="1">
        <f t="array" ref="F507">SUMPRODUCT(--($E$4:$E$494=C507),--($D$4:$D$494=""),$F$4:$F$494)</f>
        <v>0</v>
      </c>
      <c r="G507" s="92" cm="1">
        <f t="array" ref="G507">SUMPRODUCT(--($E$4:$E$494=C507),--($D$4:$D$494=""),$G$4:$G$494)</f>
        <v>0</v>
      </c>
      <c r="H507" s="92" cm="1">
        <f t="array" ref="H507">SUMPRODUCT(--($E$4:$E$494=C507),--($D$4:$D$494=""),$H$4:$H$494)</f>
        <v>0</v>
      </c>
      <c r="I507" s="92" cm="1">
        <f t="array" ref="I507">SUMPRODUCT(--($E$4:$E$494=C507),--($D$4:$D$494=""),$I$4:$I$494)</f>
        <v>0</v>
      </c>
      <c r="J507" s="92" cm="1">
        <f t="array" ref="J507">SUMPRODUCT(--($E$4:$E$494=C507),--($D$4:$D$494=""),$J$4:$J$494)</f>
        <v>0</v>
      </c>
      <c r="K507" s="92" cm="1">
        <f t="array" ref="K507">SUMPRODUCT(--($E$4:$E$494=C507),--($D$4:$D$494=""),$K$4:$K$494)</f>
        <v>0</v>
      </c>
      <c r="L507" s="92" cm="1">
        <f t="array" ref="L507">SUMPRODUCT(--($E$4:$E$494=C507),--($D$4:$D$494=""),$L$4:$L$494)</f>
        <v>0</v>
      </c>
      <c r="M507" s="92" cm="1">
        <f t="array" ref="M507">SUMPRODUCT(--($E$4:$E$494=C507),--($D$4:$D$494=""),$M$4:$M$494)</f>
        <v>0</v>
      </c>
      <c r="N507" s="92">
        <f t="shared" si="18"/>
        <v>0</v>
      </c>
      <c r="O507" s="81"/>
      <c r="P507" s="92" t="e" cm="1">
        <f t="array" ref="P507">SUMPRODUCT(--($E$4:$E$494=C507),--($D$4:$D$494=""),$P$4:$P$494)</f>
        <v>#N/A</v>
      </c>
    </row>
    <row r="508" spans="3:16">
      <c r="C508" s="81" t="str">
        <f>IF('8'!K12="", "Vrije categorie",'8'!K12)</f>
        <v>J</v>
      </c>
      <c r="F508" s="92" cm="1">
        <f t="array" ref="F508">SUMPRODUCT(--($E$4:$E$494=C508),--($D$4:$D$494=""),$F$4:$F$494)</f>
        <v>0</v>
      </c>
      <c r="G508" s="92" cm="1">
        <f t="array" ref="G508">SUMPRODUCT(--($E$4:$E$494=C508),--($D$4:$D$494=""),$G$4:$G$494)</f>
        <v>0</v>
      </c>
      <c r="H508" s="92" cm="1">
        <f t="array" ref="H508">SUMPRODUCT(--($E$4:$E$494=C508),--($D$4:$D$494=""),$H$4:$H$494)</f>
        <v>0</v>
      </c>
      <c r="I508" s="92" cm="1">
        <f t="array" ref="I508">SUMPRODUCT(--($E$4:$E$494=C508),--($D$4:$D$494=""),$I$4:$I$494)</f>
        <v>0</v>
      </c>
      <c r="J508" s="92" cm="1">
        <f t="array" ref="J508">SUMPRODUCT(--($E$4:$E$494=C508),--($D$4:$D$494=""),$J$4:$J$494)</f>
        <v>0</v>
      </c>
      <c r="K508" s="92" cm="1">
        <f t="array" ref="K508">SUMPRODUCT(--($E$4:$E$494=C508),--($D$4:$D$494=""),$K$4:$K$494)</f>
        <v>0</v>
      </c>
      <c r="L508" s="92" cm="1">
        <f t="array" ref="L508">SUMPRODUCT(--($E$4:$E$494=C508),--($D$4:$D$494=""),$L$4:$L$494)</f>
        <v>0</v>
      </c>
      <c r="M508" s="92" cm="1">
        <f t="array" ref="M508">SUMPRODUCT(--($E$4:$E$494=C508),--($D$4:$D$494=""),$M$4:$M$494)</f>
        <v>0</v>
      </c>
      <c r="N508" s="92">
        <f t="shared" si="18"/>
        <v>0</v>
      </c>
      <c r="O508" s="81"/>
      <c r="P508" s="92" t="e" cm="1">
        <f t="array" ref="P508">SUMPRODUCT(--($E$4:$E$494=C508),--($D$4:$D$494=""),$P$4:$P$494)</f>
        <v>#N/A</v>
      </c>
    </row>
    <row r="509" spans="3:16">
      <c r="C509" s="81" t="str">
        <f>IF('8'!K13="", "Vrije categorie",'8'!K13)</f>
        <v>K</v>
      </c>
      <c r="F509" s="92" cm="1">
        <f t="array" ref="F509">SUMPRODUCT(--($E$4:$E$494=C509),--($D$4:$D$494=""),$F$4:$F$494)</f>
        <v>0</v>
      </c>
      <c r="G509" s="92" cm="1">
        <f t="array" ref="G509">SUMPRODUCT(--($E$4:$E$494=C509),--($D$4:$D$494=""),$G$4:$G$494)</f>
        <v>0</v>
      </c>
      <c r="H509" s="92" cm="1">
        <f t="array" ref="H509">SUMPRODUCT(--($E$4:$E$494=C509),--($D$4:$D$494=""),$H$4:$H$494)</f>
        <v>0</v>
      </c>
      <c r="I509" s="92" cm="1">
        <f t="array" ref="I509">SUMPRODUCT(--($E$4:$E$494=C509),--($D$4:$D$494=""),$I$4:$I$494)</f>
        <v>0</v>
      </c>
      <c r="J509" s="92" cm="1">
        <f t="array" ref="J509">SUMPRODUCT(--($E$4:$E$494=C509),--($D$4:$D$494=""),$J$4:$J$494)</f>
        <v>0</v>
      </c>
      <c r="K509" s="92" cm="1">
        <f t="array" ref="K509">SUMPRODUCT(--($E$4:$E$494=C509),--($D$4:$D$494=""),$K$4:$K$494)</f>
        <v>0</v>
      </c>
      <c r="L509" s="92" cm="1">
        <f t="array" ref="L509">SUMPRODUCT(--($E$4:$E$494=C509),--($D$4:$D$494=""),$L$4:$L$494)</f>
        <v>0</v>
      </c>
      <c r="M509" s="92" cm="1">
        <f t="array" ref="M509">SUMPRODUCT(--($E$4:$E$494=C509),--($D$4:$D$494=""),$M$4:$M$494)</f>
        <v>0</v>
      </c>
      <c r="N509" s="92">
        <f t="shared" si="18"/>
        <v>0</v>
      </c>
      <c r="O509" s="81"/>
      <c r="P509" s="92" t="e" cm="1">
        <f t="array" ref="P509">SUMPRODUCT(--($E$4:$E$494=C509),--($D$4:$D$494=""),$P$4:$P$494)</f>
        <v>#N/A</v>
      </c>
    </row>
    <row r="510" spans="3:16">
      <c r="C510" s="81" t="str">
        <f>IF('8'!K14="", "Vrije categorie",'8'!K14)</f>
        <v>Vrije categorie</v>
      </c>
      <c r="F510" s="92" cm="1">
        <f t="array" ref="F510">SUMPRODUCT(--($E$4:$E$494=C510),--($D$4:$D$494=""),$F$4:$F$494)</f>
        <v>0</v>
      </c>
      <c r="G510" s="92" cm="1">
        <f t="array" ref="G510">SUMPRODUCT(--($E$4:$E$494=C510),--($D$4:$D$494=""),$G$4:$G$494)</f>
        <v>0</v>
      </c>
      <c r="H510" s="92" cm="1">
        <f t="array" ref="H510">SUMPRODUCT(--($E$4:$E$494=C510),--($D$4:$D$494=""),$H$4:$H$494)</f>
        <v>0</v>
      </c>
      <c r="I510" s="92" cm="1">
        <f t="array" ref="I510">SUMPRODUCT(--($E$4:$E$494=C510),--($D$4:$D$494=""),$I$4:$I$494)</f>
        <v>0</v>
      </c>
      <c r="J510" s="92" cm="1">
        <f t="array" ref="J510">SUMPRODUCT(--($E$4:$E$494=C510),--($D$4:$D$494=""),$J$4:$J$494)</f>
        <v>0</v>
      </c>
      <c r="K510" s="92" cm="1">
        <f t="array" ref="K510">SUMPRODUCT(--($E$4:$E$494=C510),--($D$4:$D$494=""),$K$4:$K$494)</f>
        <v>0</v>
      </c>
      <c r="L510" s="92" cm="1">
        <f t="array" ref="L510">SUMPRODUCT(--($E$4:$E$494=C510),--($D$4:$D$494=""),$L$4:$L$494)</f>
        <v>0</v>
      </c>
      <c r="M510" s="92" cm="1">
        <f t="array" ref="M510">SUMPRODUCT(--($E$4:$E$494=C510),--($D$4:$D$494=""),$M$4:$M$494)</f>
        <v>0</v>
      </c>
      <c r="N510" s="92">
        <f t="shared" si="18"/>
        <v>0</v>
      </c>
      <c r="O510" s="81"/>
      <c r="P510" s="92" t="e" cm="1">
        <f t="array" ref="P510">SUMPRODUCT(--($E$4:$E$494=C510),--($D$4:$D$494=""),$P$4:$P$494)</f>
        <v>#N/A</v>
      </c>
    </row>
    <row r="511" spans="3:16">
      <c r="C511" s="81" t="str">
        <f>IF('8'!K15="", "Vrije categorie",'8'!K15)</f>
        <v>Vrije categorie</v>
      </c>
      <c r="F511" s="92" cm="1">
        <f t="array" ref="F511">SUMPRODUCT(--($E$4:$E$494=C511),--($D$4:$D$494=""),$F$4:$F$494)</f>
        <v>0</v>
      </c>
      <c r="G511" s="92" cm="1">
        <f t="array" ref="G511">SUMPRODUCT(--($E$4:$E$494=C511),--($D$4:$D$494=""),$G$4:$G$494)</f>
        <v>0</v>
      </c>
      <c r="H511" s="92" cm="1">
        <f t="array" ref="H511">SUMPRODUCT(--($E$4:$E$494=C511),--($D$4:$D$494=""),$H$4:$H$494)</f>
        <v>0</v>
      </c>
      <c r="I511" s="92" cm="1">
        <f t="array" ref="I511">SUMPRODUCT(--($E$4:$E$494=C511),--($D$4:$D$494=""),$I$4:$I$494)</f>
        <v>0</v>
      </c>
      <c r="J511" s="92" cm="1">
        <f t="array" ref="J511">SUMPRODUCT(--($E$4:$E$494=C511),--($D$4:$D$494=""),$J$4:$J$494)</f>
        <v>0</v>
      </c>
      <c r="K511" s="92" cm="1">
        <f t="array" ref="K511">SUMPRODUCT(--($E$4:$E$494=C511),--($D$4:$D$494=""),$K$4:$K$494)</f>
        <v>0</v>
      </c>
      <c r="L511" s="92" cm="1">
        <f t="array" ref="L511">SUMPRODUCT(--($E$4:$E$494=C511),--($D$4:$D$494=""),$L$4:$L$494)</f>
        <v>0</v>
      </c>
      <c r="M511" s="92" cm="1">
        <f t="array" ref="M511">SUMPRODUCT(--($E$4:$E$494=C511),--($D$4:$D$494=""),$M$4:$M$494)</f>
        <v>0</v>
      </c>
      <c r="N511" s="92">
        <f t="shared" si="18"/>
        <v>0</v>
      </c>
      <c r="O511" s="81"/>
      <c r="P511" s="92" t="e" cm="1">
        <f t="array" ref="P511">SUMPRODUCT(--($E$4:$E$494=C511),--($D$4:$D$494=""),$P$4:$P$494)</f>
        <v>#N/A</v>
      </c>
    </row>
    <row r="512" spans="3:16" ht="15.75" thickBot="1">
      <c r="C512" s="94" t="s">
        <v>176</v>
      </c>
      <c r="D512" s="90"/>
      <c r="E512" s="90"/>
      <c r="F512" s="93">
        <f>SUM(F499:F511)</f>
        <v>0</v>
      </c>
      <c r="G512" s="93">
        <f t="shared" ref="G512:M512" si="19">SUM(G499:G511)</f>
        <v>0</v>
      </c>
      <c r="H512" s="93">
        <f t="shared" si="19"/>
        <v>0</v>
      </c>
      <c r="I512" s="93">
        <f t="shared" si="19"/>
        <v>0</v>
      </c>
      <c r="J512" s="93">
        <f t="shared" si="19"/>
        <v>0</v>
      </c>
      <c r="K512" s="93">
        <f t="shared" si="19"/>
        <v>0</v>
      </c>
      <c r="L512" s="93">
        <f t="shared" si="19"/>
        <v>0</v>
      </c>
      <c r="M512" s="93">
        <f t="shared" si="19"/>
        <v>0</v>
      </c>
      <c r="N512" s="93">
        <f t="shared" si="18"/>
        <v>0</v>
      </c>
      <c r="O512" s="93"/>
      <c r="P512" s="93" t="e">
        <f>SUM(P499:P511)</f>
        <v>#N/A</v>
      </c>
    </row>
    <row r="513" spans="3:16" ht="15.75" thickTop="1">
      <c r="C513" s="80"/>
      <c r="F513" s="33"/>
      <c r="G513" s="33"/>
      <c r="H513" s="33"/>
      <c r="I513" s="33"/>
      <c r="J513" s="33"/>
      <c r="K513" s="33"/>
      <c r="L513" s="33"/>
      <c r="M513" s="33"/>
      <c r="N513" s="33"/>
      <c r="O513" s="33"/>
      <c r="P513" s="33"/>
    </row>
    <row r="514" spans="3:16" ht="15.75" thickBot="1">
      <c r="C514" s="94" t="s">
        <v>175</v>
      </c>
      <c r="D514" s="90"/>
      <c r="E514" s="90"/>
      <c r="F514" s="93" cm="1">
        <f t="array" ref="F514">SUMPRODUCT(--($E$4:$E$494="X"),F4:F494)</f>
        <v>0</v>
      </c>
      <c r="G514" s="93" cm="1">
        <f t="array" ref="G514">SUMPRODUCT(--($E$4:$E$494="X"),G4:G494)</f>
        <v>0</v>
      </c>
      <c r="H514" s="93" cm="1">
        <f t="array" ref="H514">SUMPRODUCT(--($E$4:$E$494="X"),H4:H494)</f>
        <v>0</v>
      </c>
      <c r="I514" s="93" cm="1">
        <f t="array" ref="I514">SUMPRODUCT(--($E$4:$E$494="X"),I4:I494)</f>
        <v>0</v>
      </c>
      <c r="J514" s="93" cm="1">
        <f t="array" ref="J514">SUMPRODUCT(--($E$4:$E$494="X"),J4:J494)</f>
        <v>0</v>
      </c>
      <c r="K514" s="93" cm="1">
        <f t="array" ref="K514">SUMPRODUCT(--($E$4:$E$494="X"),K4:K494)</f>
        <v>0</v>
      </c>
      <c r="L514" s="93" cm="1">
        <f t="array" ref="L514">SUMPRODUCT(--($E$4:$E$494="X"),L4:L494)</f>
        <v>0</v>
      </c>
      <c r="M514" s="93" cm="1">
        <f t="array" ref="M514">SUMPRODUCT(--($E$4:$E$494="X"),M4:M494)</f>
        <v>0</v>
      </c>
      <c r="N514" s="33"/>
      <c r="O514" s="33"/>
      <c r="P514" s="33"/>
    </row>
    <row r="515" spans="3:16" ht="15.75" thickTop="1"/>
    <row r="517" spans="3:16">
      <c r="C517" s="95" t="s">
        <v>178</v>
      </c>
      <c r="D517" s="96"/>
      <c r="E517" s="96"/>
      <c r="F517" s="96"/>
      <c r="G517" s="96"/>
      <c r="H517" s="96"/>
      <c r="I517" s="96"/>
      <c r="J517" s="96"/>
      <c r="K517" s="96"/>
      <c r="L517" s="96"/>
      <c r="M517" s="96"/>
      <c r="N517" s="95" t="s">
        <v>186</v>
      </c>
    </row>
    <row r="518" spans="3:16">
      <c r="C518" s="95" t="str">
        <f>C499</f>
        <v>A</v>
      </c>
      <c r="D518" s="96"/>
      <c r="E518" s="96"/>
      <c r="F518" s="99" cm="1">
        <f t="array" ref="F518">SUMPRODUCT(--($E$4:$E$494=C518),--($D$4:$D$494="X"),$F$4:$F$494)</f>
        <v>0</v>
      </c>
      <c r="G518" s="99" cm="1">
        <f t="array" ref="G518">SUMPRODUCT(--($E$4:$E$494=C518),--($D$4:$D$494="X"),$G$4:$G$494)</f>
        <v>0</v>
      </c>
      <c r="H518" s="99" cm="1">
        <f t="array" ref="H518">SUMPRODUCT(--($E$4:$E$494=C518),--($D$4:$D$494="X"),$H$4:$H$494)</f>
        <v>0</v>
      </c>
      <c r="I518" s="99" cm="1">
        <f t="array" ref="I518">SUMPRODUCT(--($E$4:$E$494=C518),--($D$4:$D$494="X"),$I$4:$I$494)</f>
        <v>0</v>
      </c>
      <c r="J518" s="99" cm="1">
        <f t="array" ref="J518">SUMPRODUCT(--($E$4:$E$494=C518),--($D$4:$D$494="X"),$J$4:$J$494)</f>
        <v>0</v>
      </c>
      <c r="K518" s="99" cm="1">
        <f t="array" ref="K518">SUMPRODUCT(--($E$4:$E$494=C518),--($D$4:$D$494="X"),$K$4:$K$494)</f>
        <v>0</v>
      </c>
      <c r="L518" s="99" cm="1">
        <f t="array" ref="L518">SUMPRODUCT(--($E$4:$E$494=C518),--($D$4:$D$494="X"),$L$4:$L$494)</f>
        <v>0</v>
      </c>
      <c r="M518" s="99" cm="1">
        <f t="array" ref="M518">SUMPRODUCT(--($E$4:$E$494=C518),--($D$4:$D$494="X"),$M$4:$M$494)</f>
        <v>0</v>
      </c>
      <c r="N518" s="99">
        <f>SUM(F518:M518)</f>
        <v>0</v>
      </c>
    </row>
    <row r="519" spans="3:16">
      <c r="C519" s="95" t="str">
        <f t="shared" ref="C519:C530" si="20">C500</f>
        <v>B</v>
      </c>
      <c r="D519" s="96"/>
      <c r="E519" s="96"/>
      <c r="F519" s="99" cm="1">
        <f t="array" ref="F519">SUMPRODUCT(--($E$4:$E$494=C519),--($D$4:$D$494="X"),$F$4:$F$494)</f>
        <v>0</v>
      </c>
      <c r="G519" s="99" cm="1">
        <f t="array" ref="G519">SUMPRODUCT(--($E$4:$E$494=C519),--($D$4:$D$494="X"),$G$4:$G$494)</f>
        <v>0</v>
      </c>
      <c r="H519" s="99" cm="1">
        <f t="array" ref="H519">SUMPRODUCT(--($E$4:$E$494=C519),--($D$4:$D$494="X"),$H$4:$H$494)</f>
        <v>0</v>
      </c>
      <c r="I519" s="99" cm="1">
        <f t="array" ref="I519">SUMPRODUCT(--($E$4:$E$494=C519),--($D$4:$D$494="X"),$I$4:$I$494)</f>
        <v>0</v>
      </c>
      <c r="J519" s="99" cm="1">
        <f t="array" ref="J519">SUMPRODUCT(--($E$4:$E$494=C519),--($D$4:$D$494="X"),$J$4:$J$494)</f>
        <v>0</v>
      </c>
      <c r="K519" s="99" cm="1">
        <f t="array" ref="K519">SUMPRODUCT(--($E$4:$E$494=C519),--($D$4:$D$494="X"),$K$4:$K$494)</f>
        <v>0</v>
      </c>
      <c r="L519" s="99" cm="1">
        <f t="array" ref="L519">SUMPRODUCT(--($E$4:$E$494=C519),--($D$4:$D$494="X"),$L$4:$L$494)</f>
        <v>0</v>
      </c>
      <c r="M519" s="99" cm="1">
        <f t="array" ref="M519">SUMPRODUCT(--($E$4:$E$494=C519),--($D$4:$D$494="X"),$M$4:$M$494)</f>
        <v>0</v>
      </c>
      <c r="N519" s="99">
        <f t="shared" ref="N519:N530" si="21">SUM(F519:M519)</f>
        <v>0</v>
      </c>
    </row>
    <row r="520" spans="3:16">
      <c r="C520" s="95" t="str">
        <f t="shared" si="20"/>
        <v>C</v>
      </c>
      <c r="D520" s="96"/>
      <c r="E520" s="96"/>
      <c r="F520" s="99" cm="1">
        <f t="array" ref="F520">SUMPRODUCT(--($E$4:$E$494=C520),--($D$4:$D$494="X"),$F$4:$F$494)</f>
        <v>0</v>
      </c>
      <c r="G520" s="99" cm="1">
        <f t="array" ref="G520">SUMPRODUCT(--($E$4:$E$494=C520),--($D$4:$D$494="X"),$G$4:$G$494)</f>
        <v>0</v>
      </c>
      <c r="H520" s="99" cm="1">
        <f t="array" ref="H520">SUMPRODUCT(--($E$4:$E$494=C520),--($D$4:$D$494="X"),$H$4:$H$494)</f>
        <v>0</v>
      </c>
      <c r="I520" s="99" cm="1">
        <f t="array" ref="I520">SUMPRODUCT(--($E$4:$E$494=C520),--($D$4:$D$494="X"),$I$4:$I$494)</f>
        <v>0</v>
      </c>
      <c r="J520" s="99" cm="1">
        <f t="array" ref="J520">SUMPRODUCT(--($E$4:$E$494=C520),--($D$4:$D$494="X"),$J$4:$J$494)</f>
        <v>0</v>
      </c>
      <c r="K520" s="99" cm="1">
        <f t="array" ref="K520">SUMPRODUCT(--($E$4:$E$494=C520),--($D$4:$D$494="X"),$K$4:$K$494)</f>
        <v>0</v>
      </c>
      <c r="L520" s="99" cm="1">
        <f t="array" ref="L520">SUMPRODUCT(--($E$4:$E$494=C520),--($D$4:$D$494="X"),$L$4:$L$494)</f>
        <v>0</v>
      </c>
      <c r="M520" s="99" cm="1">
        <f t="array" ref="M520">SUMPRODUCT(--($E$4:$E$494=C520),--($D$4:$D$494="X"),$M$4:$M$494)</f>
        <v>0</v>
      </c>
      <c r="N520" s="99">
        <f t="shared" si="21"/>
        <v>0</v>
      </c>
    </row>
    <row r="521" spans="3:16">
      <c r="C521" s="95" t="str">
        <f t="shared" si="20"/>
        <v>D</v>
      </c>
      <c r="D521" s="96"/>
      <c r="E521" s="96"/>
      <c r="F521" s="99" cm="1">
        <f t="array" ref="F521">SUMPRODUCT(--($E$4:$E$494=C521),--($D$4:$D$494="X"),$F$4:$F$494)</f>
        <v>0</v>
      </c>
      <c r="G521" s="99" cm="1">
        <f t="array" ref="G521">SUMPRODUCT(--($E$4:$E$494=C521),--($D$4:$D$494="X"),$G$4:$G$494)</f>
        <v>0</v>
      </c>
      <c r="H521" s="99" cm="1">
        <f t="array" ref="H521">SUMPRODUCT(--($E$4:$E$494=C521),--($D$4:$D$494="X"),$H$4:$H$494)</f>
        <v>0</v>
      </c>
      <c r="I521" s="99" cm="1">
        <f t="array" ref="I521">SUMPRODUCT(--($E$4:$E$494=C521),--($D$4:$D$494="X"),$I$4:$I$494)</f>
        <v>0</v>
      </c>
      <c r="J521" s="99" cm="1">
        <f t="array" ref="J521">SUMPRODUCT(--($E$4:$E$494=C521),--($D$4:$D$494="X"),$J$4:$J$494)</f>
        <v>0</v>
      </c>
      <c r="K521" s="99" cm="1">
        <f t="array" ref="K521">SUMPRODUCT(--($E$4:$E$494=C521),--($D$4:$D$494="X"),$K$4:$K$494)</f>
        <v>0</v>
      </c>
      <c r="L521" s="99" cm="1">
        <f t="array" ref="L521">SUMPRODUCT(--($E$4:$E$494=C521),--($D$4:$D$494="X"),$L$4:$L$494)</f>
        <v>0</v>
      </c>
      <c r="M521" s="99" cm="1">
        <f t="array" ref="M521">SUMPRODUCT(--($E$4:$E$494=C521),--($D$4:$D$494="X"),$M$4:$M$494)</f>
        <v>0</v>
      </c>
      <c r="N521" s="99">
        <f t="shared" si="21"/>
        <v>0</v>
      </c>
    </row>
    <row r="522" spans="3:16">
      <c r="C522" s="95" t="str">
        <f t="shared" si="20"/>
        <v>E</v>
      </c>
      <c r="D522" s="96"/>
      <c r="E522" s="96"/>
      <c r="F522" s="99" cm="1">
        <f t="array" ref="F522">SUMPRODUCT(--($E$4:$E$494=C522),--($D$4:$D$494="X"),$F$4:$F$494)</f>
        <v>0</v>
      </c>
      <c r="G522" s="99" cm="1">
        <f t="array" ref="G522">SUMPRODUCT(--($E$4:$E$494=C522),--($D$4:$D$494="X"),$G$4:$G$494)</f>
        <v>0</v>
      </c>
      <c r="H522" s="99" cm="1">
        <f t="array" ref="H522">SUMPRODUCT(--($E$4:$E$494=C522),--($D$4:$D$494="X"),$H$4:$H$494)</f>
        <v>0</v>
      </c>
      <c r="I522" s="99" cm="1">
        <f t="array" ref="I522">SUMPRODUCT(--($E$4:$E$494=C522),--($D$4:$D$494="X"),$I$4:$I$494)</f>
        <v>0</v>
      </c>
      <c r="J522" s="99" cm="1">
        <f t="array" ref="J522">SUMPRODUCT(--($E$4:$E$494=C522),--($D$4:$D$494="X"),$J$4:$J$494)</f>
        <v>0</v>
      </c>
      <c r="K522" s="99" cm="1">
        <f t="array" ref="K522">SUMPRODUCT(--($E$4:$E$494=C522),--($D$4:$D$494="X"),$K$4:$K$494)</f>
        <v>0</v>
      </c>
      <c r="L522" s="99" cm="1">
        <f t="array" ref="L522">SUMPRODUCT(--($E$4:$E$494=C522),--($D$4:$D$494="X"),$L$4:$L$494)</f>
        <v>0</v>
      </c>
      <c r="M522" s="99" cm="1">
        <f t="array" ref="M522">SUMPRODUCT(--($E$4:$E$494=C522),--($D$4:$D$494="X"),$M$4:$M$494)</f>
        <v>0</v>
      </c>
      <c r="N522" s="99">
        <f t="shared" si="21"/>
        <v>0</v>
      </c>
    </row>
    <row r="523" spans="3:16">
      <c r="C523" s="95" t="str">
        <f t="shared" si="20"/>
        <v>F</v>
      </c>
      <c r="D523" s="96"/>
      <c r="E523" s="96"/>
      <c r="F523" s="99" cm="1">
        <f t="array" ref="F523">SUMPRODUCT(--($E$4:$E$494=C523),--($D$4:$D$494="X"),$F$4:$F$494)</f>
        <v>0</v>
      </c>
      <c r="G523" s="99" cm="1">
        <f t="array" ref="G523">SUMPRODUCT(--($E$4:$E$494=C523),--($D$4:$D$494="X"),$G$4:$G$494)</f>
        <v>0</v>
      </c>
      <c r="H523" s="99" cm="1">
        <f t="array" ref="H523">SUMPRODUCT(--($E$4:$E$494=C523),--($D$4:$D$494="X"),$H$4:$H$494)</f>
        <v>0</v>
      </c>
      <c r="I523" s="99" cm="1">
        <f t="array" ref="I523">SUMPRODUCT(--($E$4:$E$494=C523),--($D$4:$D$494="X"),$I$4:$I$494)</f>
        <v>0</v>
      </c>
      <c r="J523" s="99" cm="1">
        <f t="array" ref="J523">SUMPRODUCT(--($E$4:$E$494=C523),--($D$4:$D$494="X"),$J$4:$J$494)</f>
        <v>0</v>
      </c>
      <c r="K523" s="99" cm="1">
        <f t="array" ref="K523">SUMPRODUCT(--($E$4:$E$494=C523),--($D$4:$D$494="X"),$K$4:$K$494)</f>
        <v>0</v>
      </c>
      <c r="L523" s="99" cm="1">
        <f t="array" ref="L523">SUMPRODUCT(--($E$4:$E$494=C523),--($D$4:$D$494="X"),$L$4:$L$494)</f>
        <v>0</v>
      </c>
      <c r="M523" s="99" cm="1">
        <f t="array" ref="M523">SUMPRODUCT(--($E$4:$E$494=C523),--($D$4:$D$494="X"),$M$4:$M$494)</f>
        <v>0</v>
      </c>
      <c r="N523" s="99">
        <f t="shared" si="21"/>
        <v>0</v>
      </c>
    </row>
    <row r="524" spans="3:16">
      <c r="C524" s="95" t="str">
        <f t="shared" si="20"/>
        <v>G</v>
      </c>
      <c r="D524" s="96"/>
      <c r="E524" s="96"/>
      <c r="F524" s="99" cm="1">
        <f t="array" ref="F524">SUMPRODUCT(--($E$4:$E$494=C524),--($D$4:$D$494="X"),$F$4:$F$494)</f>
        <v>0</v>
      </c>
      <c r="G524" s="99" cm="1">
        <f t="array" ref="G524">SUMPRODUCT(--($E$4:$E$494=C524),--($D$4:$D$494="X"),$G$4:$G$494)</f>
        <v>0</v>
      </c>
      <c r="H524" s="99" cm="1">
        <f t="array" ref="H524">SUMPRODUCT(--($E$4:$E$494=C524),--($D$4:$D$494="X"),$H$4:$H$494)</f>
        <v>0</v>
      </c>
      <c r="I524" s="99" cm="1">
        <f t="array" ref="I524">SUMPRODUCT(--($E$4:$E$494=C524),--($D$4:$D$494="X"),$I$4:$I$494)</f>
        <v>0</v>
      </c>
      <c r="J524" s="99" cm="1">
        <f t="array" ref="J524">SUMPRODUCT(--($E$4:$E$494=C524),--($D$4:$D$494="X"),$J$4:$J$494)</f>
        <v>0</v>
      </c>
      <c r="K524" s="99" cm="1">
        <f t="array" ref="K524">SUMPRODUCT(--($E$4:$E$494=C524),--($D$4:$D$494="X"),$K$4:$K$494)</f>
        <v>0</v>
      </c>
      <c r="L524" s="99" cm="1">
        <f t="array" ref="L524">SUMPRODUCT(--($E$4:$E$494=C524),--($D$4:$D$494="X"),$L$4:$L$494)</f>
        <v>0</v>
      </c>
      <c r="M524" s="99" cm="1">
        <f t="array" ref="M524">SUMPRODUCT(--($E$4:$E$494=C524),--($D$4:$D$494="X"),$M$4:$M$494)</f>
        <v>0</v>
      </c>
      <c r="N524" s="99">
        <f t="shared" si="21"/>
        <v>0</v>
      </c>
    </row>
    <row r="525" spans="3:16">
      <c r="C525" s="95" t="str">
        <f t="shared" si="20"/>
        <v>H</v>
      </c>
      <c r="D525" s="96"/>
      <c r="E525" s="96"/>
      <c r="F525" s="99" cm="1">
        <f t="array" ref="F525">SUMPRODUCT(--($E$4:$E$494=C525),--($D$4:$D$494="X"),$F$4:$F$494)</f>
        <v>0</v>
      </c>
      <c r="G525" s="99" cm="1">
        <f t="array" ref="G525">SUMPRODUCT(--($E$4:$E$494=C525),--($D$4:$D$494="X"),$G$4:$G$494)</f>
        <v>0</v>
      </c>
      <c r="H525" s="99" cm="1">
        <f t="array" ref="H525">SUMPRODUCT(--($E$4:$E$494=C525),--($D$4:$D$494="X"),$H$4:$H$494)</f>
        <v>0</v>
      </c>
      <c r="I525" s="99" cm="1">
        <f t="array" ref="I525">SUMPRODUCT(--($E$4:$E$494=C525),--($D$4:$D$494="X"),$I$4:$I$494)</f>
        <v>0</v>
      </c>
      <c r="J525" s="99" cm="1">
        <f t="array" ref="J525">SUMPRODUCT(--($E$4:$E$494=C525),--($D$4:$D$494="X"),$J$4:$J$494)</f>
        <v>0</v>
      </c>
      <c r="K525" s="99" cm="1">
        <f t="array" ref="K525">SUMPRODUCT(--($E$4:$E$494=C525),--($D$4:$D$494="X"),$K$4:$K$494)</f>
        <v>0</v>
      </c>
      <c r="L525" s="99" cm="1">
        <f t="array" ref="L525">SUMPRODUCT(--($E$4:$E$494=C525),--($D$4:$D$494="X"),$L$4:$L$494)</f>
        <v>0</v>
      </c>
      <c r="M525" s="99" cm="1">
        <f t="array" ref="M525">SUMPRODUCT(--($E$4:$E$494=C525),--($D$4:$D$494="X"),$M$4:$M$494)</f>
        <v>0</v>
      </c>
      <c r="N525" s="99">
        <f t="shared" si="21"/>
        <v>0</v>
      </c>
    </row>
    <row r="526" spans="3:16">
      <c r="C526" s="95" t="str">
        <f t="shared" si="20"/>
        <v>I</v>
      </c>
      <c r="D526" s="96"/>
      <c r="E526" s="96"/>
      <c r="F526" s="99" cm="1">
        <f t="array" ref="F526">SUMPRODUCT(--($E$4:$E$494=C526),--($D$4:$D$494="X"),$F$4:$F$494)</f>
        <v>0</v>
      </c>
      <c r="G526" s="99" cm="1">
        <f t="array" ref="G526">SUMPRODUCT(--($E$4:$E$494=C526),--($D$4:$D$494="X"),$G$4:$G$494)</f>
        <v>0</v>
      </c>
      <c r="H526" s="99" cm="1">
        <f t="array" ref="H526">SUMPRODUCT(--($E$4:$E$494=C526),--($D$4:$D$494="X"),$H$4:$H$494)</f>
        <v>0</v>
      </c>
      <c r="I526" s="99" cm="1">
        <f t="array" ref="I526">SUMPRODUCT(--($E$4:$E$494=C526),--($D$4:$D$494="X"),$I$4:$I$494)</f>
        <v>0</v>
      </c>
      <c r="J526" s="99" cm="1">
        <f t="array" ref="J526">SUMPRODUCT(--($E$4:$E$494=C526),--($D$4:$D$494="X"),$J$4:$J$494)</f>
        <v>0</v>
      </c>
      <c r="K526" s="99" cm="1">
        <f t="array" ref="K526">SUMPRODUCT(--($E$4:$E$494=C526),--($D$4:$D$494="X"),$K$4:$K$494)</f>
        <v>0</v>
      </c>
      <c r="L526" s="99" cm="1">
        <f t="array" ref="L526">SUMPRODUCT(--($E$4:$E$494=C526),--($D$4:$D$494="X"),$L$4:$L$494)</f>
        <v>0</v>
      </c>
      <c r="M526" s="99" cm="1">
        <f t="array" ref="M526">SUMPRODUCT(--($E$4:$E$494=C526),--($D$4:$D$494="X"),$M$4:$M$494)</f>
        <v>0</v>
      </c>
      <c r="N526" s="99">
        <f t="shared" si="21"/>
        <v>0</v>
      </c>
    </row>
    <row r="527" spans="3:16">
      <c r="C527" s="95" t="str">
        <f t="shared" si="20"/>
        <v>J</v>
      </c>
      <c r="D527" s="96"/>
      <c r="E527" s="96"/>
      <c r="F527" s="99" cm="1">
        <f t="array" ref="F527">SUMPRODUCT(--($E$4:$E$494=C527),--($D$4:$D$494="X"),$F$4:$F$494)</f>
        <v>0</v>
      </c>
      <c r="G527" s="99" cm="1">
        <f t="array" ref="G527">SUMPRODUCT(--($E$4:$E$494=C527),--($D$4:$D$494="X"),$G$4:$G$494)</f>
        <v>0</v>
      </c>
      <c r="H527" s="99" cm="1">
        <f t="array" ref="H527">SUMPRODUCT(--($E$4:$E$494=C527),--($D$4:$D$494="X"),$H$4:$H$494)</f>
        <v>0</v>
      </c>
      <c r="I527" s="99" cm="1">
        <f t="array" ref="I527">SUMPRODUCT(--($E$4:$E$494=C527),--($D$4:$D$494="X"),$I$4:$I$494)</f>
        <v>0</v>
      </c>
      <c r="J527" s="99" cm="1">
        <f t="array" ref="J527">SUMPRODUCT(--($E$4:$E$494=C527),--($D$4:$D$494="X"),$J$4:$J$494)</f>
        <v>0</v>
      </c>
      <c r="K527" s="99" cm="1">
        <f t="array" ref="K527">SUMPRODUCT(--($E$4:$E$494=C527),--($D$4:$D$494="X"),$K$4:$K$494)</f>
        <v>0</v>
      </c>
      <c r="L527" s="99" cm="1">
        <f t="array" ref="L527">SUMPRODUCT(--($E$4:$E$494=C527),--($D$4:$D$494="X"),$L$4:$L$494)</f>
        <v>0</v>
      </c>
      <c r="M527" s="99" cm="1">
        <f t="array" ref="M527">SUMPRODUCT(--($E$4:$E$494=C527),--($D$4:$D$494="X"),$M$4:$M$494)</f>
        <v>0</v>
      </c>
      <c r="N527" s="99">
        <f t="shared" si="21"/>
        <v>0</v>
      </c>
    </row>
    <row r="528" spans="3:16">
      <c r="C528" s="95" t="str">
        <f t="shared" si="20"/>
        <v>K</v>
      </c>
      <c r="D528" s="96"/>
      <c r="E528" s="96"/>
      <c r="F528" s="99" cm="1">
        <f t="array" ref="F528">SUMPRODUCT(--($E$4:$E$494=C528),--($D$4:$D$494="X"),$F$4:$F$494)</f>
        <v>0</v>
      </c>
      <c r="G528" s="99" cm="1">
        <f t="array" ref="G528">SUMPRODUCT(--($E$4:$E$494=C528),--($D$4:$D$494="X"),$G$4:$G$494)</f>
        <v>0</v>
      </c>
      <c r="H528" s="99" cm="1">
        <f t="array" ref="H528">SUMPRODUCT(--($E$4:$E$494=C528),--($D$4:$D$494="X"),$H$4:$H$494)</f>
        <v>0</v>
      </c>
      <c r="I528" s="99" cm="1">
        <f t="array" ref="I528">SUMPRODUCT(--($E$4:$E$494=C528),--($D$4:$D$494="X"),$I$4:$I$494)</f>
        <v>0</v>
      </c>
      <c r="J528" s="99" cm="1">
        <f t="array" ref="J528">SUMPRODUCT(--($E$4:$E$494=C528),--($D$4:$D$494="X"),$J$4:$J$494)</f>
        <v>0</v>
      </c>
      <c r="K528" s="99" cm="1">
        <f t="array" ref="K528">SUMPRODUCT(--($E$4:$E$494=C528),--($D$4:$D$494="X"),$K$4:$K$494)</f>
        <v>0</v>
      </c>
      <c r="L528" s="99" cm="1">
        <f t="array" ref="L528">SUMPRODUCT(--($E$4:$E$494=C528),--($D$4:$D$494="X"),$L$4:$L$494)</f>
        <v>0</v>
      </c>
      <c r="M528" s="99" cm="1">
        <f t="array" ref="M528">SUMPRODUCT(--($E$4:$E$494=C528),--($D$4:$D$494="X"),$M$4:$M$494)</f>
        <v>0</v>
      </c>
      <c r="N528" s="99">
        <f t="shared" si="21"/>
        <v>0</v>
      </c>
    </row>
    <row r="529" spans="3:14">
      <c r="C529" s="95" t="str">
        <f t="shared" si="20"/>
        <v>Vrije categorie</v>
      </c>
      <c r="D529" s="96"/>
      <c r="E529" s="96"/>
      <c r="F529" s="99" cm="1">
        <f t="array" ref="F529">SUMPRODUCT(--($E$4:$E$494=C529),--($D$4:$D$494="X"),$F$4:$F$494)</f>
        <v>0</v>
      </c>
      <c r="G529" s="99" cm="1">
        <f t="array" ref="G529">SUMPRODUCT(--($E$4:$E$494=C529),--($D$4:$D$494="X"),$G$4:$G$494)</f>
        <v>0</v>
      </c>
      <c r="H529" s="99" cm="1">
        <f t="array" ref="H529">SUMPRODUCT(--($E$4:$E$494=C529),--($D$4:$D$494="X"),$H$4:$H$494)</f>
        <v>0</v>
      </c>
      <c r="I529" s="99" cm="1">
        <f t="array" ref="I529">SUMPRODUCT(--($E$4:$E$494=C529),--($D$4:$D$494="X"),$I$4:$I$494)</f>
        <v>0</v>
      </c>
      <c r="J529" s="99" cm="1">
        <f t="array" ref="J529">SUMPRODUCT(--($E$4:$E$494=C529),--($D$4:$D$494="X"),$J$4:$J$494)</f>
        <v>0</v>
      </c>
      <c r="K529" s="99" cm="1">
        <f t="array" ref="K529">SUMPRODUCT(--($E$4:$E$494=C529),--($D$4:$D$494="X"),$K$4:$K$494)</f>
        <v>0</v>
      </c>
      <c r="L529" s="99" cm="1">
        <f t="array" ref="L529">SUMPRODUCT(--($E$4:$E$494=C529),--($D$4:$D$494="X"),$L$4:$L$494)</f>
        <v>0</v>
      </c>
      <c r="M529" s="99" cm="1">
        <f t="array" ref="M529">SUMPRODUCT(--($E$4:$E$494=C529),--($D$4:$D$494="X"),$M$4:$M$494)</f>
        <v>0</v>
      </c>
      <c r="N529" s="99">
        <f t="shared" si="21"/>
        <v>0</v>
      </c>
    </row>
    <row r="530" spans="3:14">
      <c r="C530" s="95" t="str">
        <f t="shared" si="20"/>
        <v>Vrije categorie</v>
      </c>
      <c r="D530" s="96"/>
      <c r="E530" s="96"/>
      <c r="F530" s="99" cm="1">
        <f t="array" ref="F530">SUMPRODUCT(--($E$4:$E$494=C530),--($D$4:$D$494="X"),$F$4:$F$494)</f>
        <v>0</v>
      </c>
      <c r="G530" s="99" cm="1">
        <f t="array" ref="G530">SUMPRODUCT(--($E$4:$E$494=C530),--($D$4:$D$494="X"),$G$4:$G$494)</f>
        <v>0</v>
      </c>
      <c r="H530" s="99" cm="1">
        <f t="array" ref="H530">SUMPRODUCT(--($E$4:$E$494=C530),--($D$4:$D$494="X"),$H$4:$H$494)</f>
        <v>0</v>
      </c>
      <c r="I530" s="99" cm="1">
        <f t="array" ref="I530">SUMPRODUCT(--($E$4:$E$494=C530),--($D$4:$D$494="X"),$I$4:$I$494)</f>
        <v>0</v>
      </c>
      <c r="J530" s="99" cm="1">
        <f t="array" ref="J530">SUMPRODUCT(--($E$4:$E$494=C530),--($D$4:$D$494="X"),$J$4:$J$494)</f>
        <v>0</v>
      </c>
      <c r="K530" s="99" cm="1">
        <f t="array" ref="K530">SUMPRODUCT(--($E$4:$E$494=C530),--($D$4:$D$494="X"),$K$4:$K$494)</f>
        <v>0</v>
      </c>
      <c r="L530" s="99" cm="1">
        <f t="array" ref="L530">SUMPRODUCT(--($E$4:$E$494=C530),--($D$4:$D$494="X"),$L$4:$L$494)</f>
        <v>0</v>
      </c>
      <c r="M530" s="99" cm="1">
        <f t="array" ref="M530">SUMPRODUCT(--($E$4:$E$494=C530),--($D$4:$D$494="X"),$M$4:$M$494)</f>
        <v>0</v>
      </c>
      <c r="N530" s="99">
        <f t="shared" si="21"/>
        <v>0</v>
      </c>
    </row>
    <row r="531" spans="3:14" ht="15.75" thickBot="1">
      <c r="C531" s="97" t="s">
        <v>179</v>
      </c>
      <c r="D531" s="98"/>
      <c r="E531" s="98"/>
      <c r="F531" s="100">
        <f>SUM(F518:F530)</f>
        <v>0</v>
      </c>
      <c r="G531" s="100">
        <f t="shared" ref="G531:M531" si="22">SUM(G518:G530)</f>
        <v>0</v>
      </c>
      <c r="H531" s="100">
        <f t="shared" si="22"/>
        <v>0</v>
      </c>
      <c r="I531" s="100">
        <f t="shared" si="22"/>
        <v>0</v>
      </c>
      <c r="J531" s="100">
        <f t="shared" si="22"/>
        <v>0</v>
      </c>
      <c r="K531" s="100">
        <f t="shared" si="22"/>
        <v>0</v>
      </c>
      <c r="L531" s="100">
        <f t="shared" si="22"/>
        <v>0</v>
      </c>
      <c r="M531" s="100">
        <f t="shared" si="22"/>
        <v>0</v>
      </c>
      <c r="N531" s="100">
        <f>SUM(N518:N530)</f>
        <v>0</v>
      </c>
    </row>
    <row r="532" spans="3:14" ht="15.75" thickTop="1"/>
  </sheetData>
  <mergeCells count="4">
    <mergeCell ref="B1:C1"/>
    <mergeCell ref="D1:J1"/>
    <mergeCell ref="B2:C2"/>
    <mergeCell ref="D2:J2"/>
  </mergeCell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5DCF56-1AA7-41C4-BDFD-AEBFBB7A260F}">
  <sheetPr>
    <tabColor rgb="FFC2E76B"/>
  </sheetPr>
  <dimension ref="A2:N63"/>
  <sheetViews>
    <sheetView showGridLines="0" workbookViewId="0">
      <selection activeCell="A35" sqref="A35:D35"/>
    </sheetView>
  </sheetViews>
  <sheetFormatPr defaultRowHeight="15"/>
  <cols>
    <col min="1" max="1" width="30" customWidth="1"/>
    <col min="4" max="4" width="13.28515625" customWidth="1"/>
    <col min="5" max="5" width="16.140625" customWidth="1"/>
    <col min="6" max="6" width="17.85546875" customWidth="1"/>
    <col min="7" max="7" width="13.85546875" customWidth="1"/>
    <col min="8" max="8" width="16.7109375" bestFit="1" customWidth="1"/>
    <col min="9" max="9" width="18.42578125" bestFit="1" customWidth="1"/>
    <col min="11" max="11" width="10" customWidth="1"/>
    <col min="12" max="12" width="10.85546875" bestFit="1" customWidth="1"/>
    <col min="13" max="13" width="16" customWidth="1"/>
    <col min="14" max="14" width="16.7109375" bestFit="1" customWidth="1"/>
  </cols>
  <sheetData>
    <row r="2" spans="1:14" ht="45">
      <c r="A2" s="74"/>
      <c r="B2" s="75"/>
      <c r="C2" s="75"/>
      <c r="D2" s="76" t="str">
        <f>CONCATENATE("Uitvoeringsbepaling"," ",H5,", onderdeel van ",Kwaliteitscontroles!A2," ",Kwaliteitscontroles!A3)</f>
        <v xml:space="preserve">Uitvoeringsbepaling 9, onderdeel van bestek </v>
      </c>
      <c r="E2" s="76"/>
      <c r="F2" s="76"/>
      <c r="G2" s="76"/>
      <c r="H2" s="77"/>
      <c r="I2" s="37"/>
      <c r="K2" t="s">
        <v>67</v>
      </c>
      <c r="L2" t="s">
        <v>170</v>
      </c>
      <c r="M2" s="65" t="s">
        <v>169</v>
      </c>
      <c r="N2" t="s">
        <v>183</v>
      </c>
    </row>
    <row r="3" spans="1:14">
      <c r="K3" s="58" t="s">
        <v>50</v>
      </c>
      <c r="L3" s="71"/>
      <c r="M3" s="132"/>
      <c r="N3" s="112" t="e">
        <f>'9a'!P499/M3</f>
        <v>#N/A</v>
      </c>
    </row>
    <row r="4" spans="1:14">
      <c r="A4" s="42" t="s">
        <v>78</v>
      </c>
      <c r="B4" s="229" t="str">
        <f>VLOOKUP(H5,Kwaliteitscontroles!A5:E54,3)</f>
        <v>Complex 9</v>
      </c>
      <c r="C4" s="229"/>
      <c r="D4" s="229"/>
      <c r="E4" s="229"/>
      <c r="F4" s="45"/>
      <c r="G4" s="45"/>
      <c r="H4" s="38"/>
      <c r="K4" s="60" t="s">
        <v>53</v>
      </c>
      <c r="L4" s="72"/>
      <c r="M4" s="133"/>
      <c r="N4" s="113" t="e">
        <f>'9a'!P500/M4</f>
        <v>#N/A</v>
      </c>
    </row>
    <row r="5" spans="1:14">
      <c r="A5" s="43" t="s">
        <v>79</v>
      </c>
      <c r="B5" s="230" t="str">
        <f>VLOOKUP(H5,Kwaliteitscontroles!A5:E54,4)</f>
        <v>Complex 9</v>
      </c>
      <c r="C5" s="230"/>
      <c r="D5" s="230"/>
      <c r="E5" s="230"/>
      <c r="F5" s="245" t="s">
        <v>81</v>
      </c>
      <c r="G5" s="245"/>
      <c r="H5" s="39">
        <f>Kwaliteitscontroles!A13</f>
        <v>9</v>
      </c>
      <c r="K5" s="60" t="s">
        <v>54</v>
      </c>
      <c r="L5" s="72"/>
      <c r="M5" s="133"/>
      <c r="N5" s="113" t="e">
        <f>'9a'!P501/M5</f>
        <v>#N/A</v>
      </c>
    </row>
    <row r="6" spans="1:14">
      <c r="A6" s="44" t="s">
        <v>80</v>
      </c>
      <c r="B6" s="231" t="str">
        <f>VLOOKUP(H5,Kwaliteitscontroles!A5:E54,5)</f>
        <v>Complex 9</v>
      </c>
      <c r="C6" s="231"/>
      <c r="D6" s="231"/>
      <c r="E6" s="231"/>
      <c r="F6" s="246" t="s">
        <v>82</v>
      </c>
      <c r="G6" s="246"/>
      <c r="H6" s="40" t="str">
        <f>CONCATENATE(H5,"a")</f>
        <v>9a</v>
      </c>
      <c r="K6" s="60" t="s">
        <v>55</v>
      </c>
      <c r="L6" s="72"/>
      <c r="M6" s="133"/>
      <c r="N6" s="113" t="e">
        <f>'9a'!P502/M6</f>
        <v>#N/A</v>
      </c>
    </row>
    <row r="7" spans="1:14">
      <c r="K7" s="60" t="s">
        <v>51</v>
      </c>
      <c r="L7" s="72"/>
      <c r="M7" s="133"/>
      <c r="N7" s="113" t="e">
        <f>'9a'!P503/M7</f>
        <v>#N/A</v>
      </c>
    </row>
    <row r="8" spans="1:14">
      <c r="A8" s="11" t="s">
        <v>83</v>
      </c>
      <c r="B8" s="12"/>
      <c r="C8" s="12"/>
      <c r="D8" s="12"/>
      <c r="E8" s="41">
        <f>MAX(L3:L16)</f>
        <v>0</v>
      </c>
      <c r="K8" s="60" t="s">
        <v>56</v>
      </c>
      <c r="L8" s="72"/>
      <c r="M8" s="133"/>
      <c r="N8" s="113" t="e">
        <f>'9a'!P504/M8</f>
        <v>#N/A</v>
      </c>
    </row>
    <row r="9" spans="1:14">
      <c r="A9" s="11" t="s">
        <v>26</v>
      </c>
      <c r="B9" s="12"/>
      <c r="C9" s="12"/>
      <c r="D9" s="12"/>
      <c r="E9" s="152">
        <v>0.08</v>
      </c>
      <c r="K9" s="60" t="s">
        <v>185</v>
      </c>
      <c r="L9" s="72"/>
      <c r="M9" s="133"/>
      <c r="N9" s="113" t="e">
        <f>'9a'!P505/M9</f>
        <v>#N/A</v>
      </c>
    </row>
    <row r="10" spans="1:14">
      <c r="H10" s="33" t="s">
        <v>92</v>
      </c>
      <c r="K10" s="60" t="s">
        <v>57</v>
      </c>
      <c r="L10" s="72"/>
      <c r="M10" s="133"/>
      <c r="N10" s="113" t="e">
        <f>'9a'!P506/M10</f>
        <v>#N/A</v>
      </c>
    </row>
    <row r="11" spans="1:14">
      <c r="A11" s="11" t="s">
        <v>84</v>
      </c>
      <c r="B11" s="12"/>
      <c r="C11" s="12"/>
      <c r="D11" s="12"/>
      <c r="E11" s="12"/>
      <c r="F11" s="46"/>
      <c r="G11" s="46"/>
      <c r="H11" s="48" t="e">
        <f>SUM(N3:N16)*Offertetarief</f>
        <v>#N/A</v>
      </c>
      <c r="K11" s="60" t="s">
        <v>58</v>
      </c>
      <c r="L11" s="72"/>
      <c r="M11" s="133"/>
      <c r="N11" s="113" t="e">
        <f>'9a'!P507/M11</f>
        <v>#N/A</v>
      </c>
    </row>
    <row r="12" spans="1:14">
      <c r="F12" s="33" t="s">
        <v>60</v>
      </c>
      <c r="G12" s="33" t="s">
        <v>86</v>
      </c>
      <c r="K12" s="60" t="s">
        <v>59</v>
      </c>
      <c r="L12" s="72"/>
      <c r="M12" s="133"/>
      <c r="N12" s="113" t="e">
        <f>'9a'!P508/M12</f>
        <v>#N/A</v>
      </c>
    </row>
    <row r="13" spans="1:14">
      <c r="A13" s="12" t="s">
        <v>152</v>
      </c>
      <c r="B13" s="12"/>
      <c r="C13" s="12"/>
      <c r="D13" s="12"/>
      <c r="E13" s="13"/>
      <c r="F13" s="69">
        <f>'9a'!N512</f>
        <v>0</v>
      </c>
      <c r="G13" s="115"/>
      <c r="H13" s="49">
        <f>(F13*G13)*4</f>
        <v>0</v>
      </c>
      <c r="K13" s="60" t="s">
        <v>52</v>
      </c>
      <c r="L13" s="72"/>
      <c r="M13" s="133"/>
      <c r="N13" s="113" t="e">
        <f>'9a'!P509/M13</f>
        <v>#N/A</v>
      </c>
    </row>
    <row r="14" spans="1:14" ht="15.75">
      <c r="F14" s="47" t="s">
        <v>85</v>
      </c>
      <c r="G14" s="102"/>
      <c r="H14" s="49" t="e">
        <f>SUM(H11:H13)</f>
        <v>#N/A</v>
      </c>
      <c r="K14" s="60"/>
      <c r="L14" s="72"/>
      <c r="M14" s="133"/>
      <c r="N14" s="113"/>
    </row>
    <row r="15" spans="1:14">
      <c r="K15" s="60"/>
      <c r="L15" s="72"/>
      <c r="M15" s="133"/>
      <c r="N15" s="113"/>
    </row>
    <row r="16" spans="1:14">
      <c r="A16" t="s">
        <v>165</v>
      </c>
      <c r="K16" s="62"/>
      <c r="L16" s="73"/>
      <c r="M16" s="134"/>
      <c r="N16" s="114"/>
    </row>
    <row r="17" spans="1:9">
      <c r="A17" s="241" t="s">
        <v>166</v>
      </c>
      <c r="B17" s="241"/>
      <c r="C17" s="241"/>
      <c r="D17" s="70" t="e">
        <f>'9a'!P512</f>
        <v>#N/A</v>
      </c>
      <c r="E17" s="241" t="s">
        <v>167</v>
      </c>
      <c r="F17" s="241"/>
      <c r="G17" s="70" t="e">
        <f>D17/E8</f>
        <v>#N/A</v>
      </c>
      <c r="H17" s="67" t="s">
        <v>168</v>
      </c>
      <c r="I17" s="69" t="e">
        <f>D17/SUM(N3:N16)</f>
        <v>#N/A</v>
      </c>
    </row>
    <row r="20" spans="1:9">
      <c r="A20" s="50" t="s">
        <v>153</v>
      </c>
      <c r="E20" s="33" t="s">
        <v>60</v>
      </c>
      <c r="F20" s="33" t="s">
        <v>86</v>
      </c>
      <c r="G20" s="33" t="s">
        <v>87</v>
      </c>
      <c r="H20" s="33" t="s">
        <v>88</v>
      </c>
      <c r="I20" s="33" t="s">
        <v>92</v>
      </c>
    </row>
    <row r="21" spans="1:9">
      <c r="A21" s="125"/>
      <c r="B21" s="119"/>
      <c r="C21" s="119"/>
      <c r="D21" s="119"/>
      <c r="E21" s="225"/>
      <c r="F21" s="225"/>
      <c r="G21" s="225"/>
      <c r="H21" s="225"/>
      <c r="I21" s="120"/>
    </row>
    <row r="22" spans="1:9">
      <c r="A22" s="262" t="s">
        <v>155</v>
      </c>
      <c r="B22" s="263"/>
      <c r="C22" s="263"/>
      <c r="D22" s="227"/>
      <c r="E22" s="121">
        <f>'9a'!G512</f>
        <v>0</v>
      </c>
      <c r="F22" s="122"/>
      <c r="G22" s="123">
        <f t="shared" ref="G22:G34" si="0">E22*F22</f>
        <v>0</v>
      </c>
      <c r="H22" s="124"/>
      <c r="I22" s="123">
        <f t="shared" ref="I22:I34" si="1">G22*H22</f>
        <v>0</v>
      </c>
    </row>
    <row r="23" spans="1:9">
      <c r="A23" s="224" t="s">
        <v>156</v>
      </c>
      <c r="B23" s="225"/>
      <c r="C23" s="225"/>
      <c r="D23" s="226"/>
      <c r="E23" s="51">
        <f>E22</f>
        <v>0</v>
      </c>
      <c r="F23" s="88"/>
      <c r="G23" s="83">
        <f t="shared" si="0"/>
        <v>0</v>
      </c>
      <c r="H23" s="61"/>
      <c r="I23" s="83">
        <f t="shared" si="1"/>
        <v>0</v>
      </c>
    </row>
    <row r="24" spans="1:9">
      <c r="A24" s="224" t="s">
        <v>157</v>
      </c>
      <c r="B24" s="225"/>
      <c r="C24" s="225"/>
      <c r="D24" s="226"/>
      <c r="E24" s="51">
        <f>E22</f>
        <v>0</v>
      </c>
      <c r="F24" s="88"/>
      <c r="G24" s="83">
        <f t="shared" si="0"/>
        <v>0</v>
      </c>
      <c r="H24" s="61"/>
      <c r="I24" s="83">
        <f t="shared" si="1"/>
        <v>0</v>
      </c>
    </row>
    <row r="25" spans="1:9">
      <c r="A25" s="224" t="s">
        <v>158</v>
      </c>
      <c r="B25" s="225"/>
      <c r="C25" s="225"/>
      <c r="D25" s="226"/>
      <c r="E25" s="51">
        <f>E22</f>
        <v>0</v>
      </c>
      <c r="F25" s="88"/>
      <c r="G25" s="83">
        <f t="shared" si="0"/>
        <v>0</v>
      </c>
      <c r="H25" s="61"/>
      <c r="I25" s="83">
        <f t="shared" si="1"/>
        <v>0</v>
      </c>
    </row>
    <row r="26" spans="1:9">
      <c r="A26" s="224" t="s">
        <v>61</v>
      </c>
      <c r="B26" s="225"/>
      <c r="C26" s="225"/>
      <c r="D26" s="226"/>
      <c r="E26" s="51">
        <f>'9a'!F512-E27</f>
        <v>0</v>
      </c>
      <c r="F26" s="88"/>
      <c r="G26" s="83">
        <f t="shared" si="0"/>
        <v>0</v>
      </c>
      <c r="H26" s="61"/>
      <c r="I26" s="83">
        <f t="shared" si="1"/>
        <v>0</v>
      </c>
    </row>
    <row r="27" spans="1:9">
      <c r="A27" s="224" t="s">
        <v>62</v>
      </c>
      <c r="B27" s="225"/>
      <c r="C27" s="225"/>
      <c r="D27" s="264"/>
      <c r="E27" s="126"/>
      <c r="F27" s="127"/>
      <c r="G27" s="128">
        <f t="shared" si="0"/>
        <v>0</v>
      </c>
      <c r="H27" s="129"/>
      <c r="I27" s="128">
        <f t="shared" si="1"/>
        <v>0</v>
      </c>
    </row>
    <row r="28" spans="1:9">
      <c r="A28" s="125"/>
      <c r="B28" s="119"/>
      <c r="C28" s="119"/>
      <c r="D28" s="119"/>
      <c r="E28" s="225"/>
      <c r="F28" s="225"/>
      <c r="G28" s="225"/>
      <c r="H28" s="225"/>
      <c r="I28" s="120"/>
    </row>
    <row r="29" spans="1:9">
      <c r="A29" s="224" t="s">
        <v>159</v>
      </c>
      <c r="B29" s="225"/>
      <c r="C29" s="225"/>
      <c r="D29" s="227"/>
      <c r="E29" s="121">
        <f>'9a'!S495</f>
        <v>0</v>
      </c>
      <c r="F29" s="122"/>
      <c r="G29" s="123">
        <f t="shared" si="0"/>
        <v>0</v>
      </c>
      <c r="H29" s="124"/>
      <c r="I29" s="123">
        <f t="shared" si="1"/>
        <v>0</v>
      </c>
    </row>
    <row r="30" spans="1:9">
      <c r="A30" s="224" t="s">
        <v>160</v>
      </c>
      <c r="B30" s="225"/>
      <c r="C30" s="225"/>
      <c r="D30" s="226"/>
      <c r="E30" s="51">
        <f>'9a'!R495</f>
        <v>0</v>
      </c>
      <c r="F30" s="88"/>
      <c r="G30" s="83">
        <f t="shared" si="0"/>
        <v>0</v>
      </c>
      <c r="H30" s="61"/>
      <c r="I30" s="83">
        <f t="shared" si="1"/>
        <v>0</v>
      </c>
    </row>
    <row r="31" spans="1:9">
      <c r="A31" s="224" t="s">
        <v>161</v>
      </c>
      <c r="B31" s="225"/>
      <c r="C31" s="225"/>
      <c r="D31" s="226"/>
      <c r="E31" s="51">
        <f>'9a'!T495</f>
        <v>0</v>
      </c>
      <c r="F31" s="88"/>
      <c r="G31" s="83">
        <f t="shared" si="0"/>
        <v>0</v>
      </c>
      <c r="H31" s="61"/>
      <c r="I31" s="83">
        <f t="shared" si="1"/>
        <v>0</v>
      </c>
    </row>
    <row r="32" spans="1:9">
      <c r="A32" s="224" t="s">
        <v>162</v>
      </c>
      <c r="B32" s="225"/>
      <c r="C32" s="225"/>
      <c r="D32" s="226"/>
      <c r="E32" s="51">
        <f>'9a'!U495</f>
        <v>0</v>
      </c>
      <c r="F32" s="88"/>
      <c r="G32" s="83">
        <f t="shared" si="0"/>
        <v>0</v>
      </c>
      <c r="H32" s="61"/>
      <c r="I32" s="83">
        <f t="shared" si="1"/>
        <v>0</v>
      </c>
    </row>
    <row r="33" spans="1:9">
      <c r="A33" s="224" t="s">
        <v>151</v>
      </c>
      <c r="B33" s="225"/>
      <c r="C33" s="225"/>
      <c r="D33" s="226"/>
      <c r="E33" s="51">
        <f>'9a'!V495</f>
        <v>0</v>
      </c>
      <c r="F33" s="88"/>
      <c r="G33" s="83">
        <f t="shared" si="0"/>
        <v>0</v>
      </c>
      <c r="H33" s="61"/>
      <c r="I33" s="83">
        <f t="shared" si="1"/>
        <v>0</v>
      </c>
    </row>
    <row r="34" spans="1:9">
      <c r="A34" s="224" t="s">
        <v>163</v>
      </c>
      <c r="B34" s="225"/>
      <c r="C34" s="225"/>
      <c r="D34" s="226"/>
      <c r="E34" s="51">
        <f>'9a'!W495</f>
        <v>0</v>
      </c>
      <c r="F34" s="88"/>
      <c r="G34" s="83">
        <f t="shared" si="0"/>
        <v>0</v>
      </c>
      <c r="H34" s="61"/>
      <c r="I34" s="83">
        <f t="shared" si="1"/>
        <v>0</v>
      </c>
    </row>
    <row r="35" spans="1:9">
      <c r="A35" s="224"/>
      <c r="B35" s="225"/>
      <c r="C35" s="225"/>
      <c r="D35" s="226"/>
      <c r="E35" s="51"/>
      <c r="F35" s="88"/>
      <c r="G35" s="83"/>
      <c r="H35" s="61"/>
      <c r="I35" s="83"/>
    </row>
    <row r="36" spans="1:9">
      <c r="A36" s="224"/>
      <c r="B36" s="225"/>
      <c r="C36" s="225"/>
      <c r="D36" s="226"/>
      <c r="E36" s="51"/>
      <c r="F36" s="88"/>
      <c r="G36" s="83"/>
      <c r="H36" s="61"/>
      <c r="I36" s="83"/>
    </row>
    <row r="37" spans="1:9">
      <c r="A37" s="238"/>
      <c r="B37" s="239"/>
      <c r="C37" s="239"/>
      <c r="D37" s="240"/>
      <c r="E37" s="52"/>
      <c r="F37" s="89"/>
      <c r="G37" s="84"/>
      <c r="H37" s="63"/>
      <c r="I37" s="84"/>
    </row>
    <row r="38" spans="1:9" ht="15.75">
      <c r="H38" s="53" t="s">
        <v>85</v>
      </c>
      <c r="I38" s="54">
        <f>SUM(I22:I37)</f>
        <v>0</v>
      </c>
    </row>
    <row r="40" spans="1:9">
      <c r="A40" s="50" t="s">
        <v>89</v>
      </c>
      <c r="D40" t="s">
        <v>49</v>
      </c>
      <c r="E40" t="s">
        <v>90</v>
      </c>
      <c r="F40" t="s">
        <v>91</v>
      </c>
      <c r="G40" t="s">
        <v>87</v>
      </c>
      <c r="H40" t="s">
        <v>88</v>
      </c>
      <c r="I40" t="s">
        <v>92</v>
      </c>
    </row>
    <row r="41" spans="1:9">
      <c r="A41" s="236" t="s">
        <v>154</v>
      </c>
      <c r="B41" s="237"/>
      <c r="C41" s="237"/>
      <c r="D41" s="34" t="s">
        <v>60</v>
      </c>
      <c r="E41" s="111">
        <f>'9a'!N505</f>
        <v>0</v>
      </c>
      <c r="F41" s="85"/>
      <c r="G41" s="82">
        <f>E41*F41</f>
        <v>0</v>
      </c>
      <c r="H41" s="59" t="s">
        <v>164</v>
      </c>
      <c r="I41" s="82"/>
    </row>
    <row r="42" spans="1:9">
      <c r="A42" s="234"/>
      <c r="B42" s="235"/>
      <c r="C42" s="235"/>
      <c r="D42" s="35"/>
      <c r="E42" s="35"/>
      <c r="F42" s="86"/>
      <c r="G42" s="83"/>
      <c r="H42" s="61"/>
      <c r="I42" s="83"/>
    </row>
    <row r="43" spans="1:9">
      <c r="A43" s="234"/>
      <c r="B43" s="235"/>
      <c r="C43" s="235"/>
      <c r="D43" s="35"/>
      <c r="E43" s="35"/>
      <c r="F43" s="86"/>
      <c r="G43" s="83"/>
      <c r="H43" s="61"/>
      <c r="I43" s="83"/>
    </row>
    <row r="44" spans="1:9">
      <c r="A44" s="234"/>
      <c r="B44" s="235"/>
      <c r="C44" s="235"/>
      <c r="D44" s="35"/>
      <c r="E44" s="35"/>
      <c r="F44" s="86"/>
      <c r="G44" s="83"/>
      <c r="H44" s="61"/>
      <c r="I44" s="83"/>
    </row>
    <row r="45" spans="1:9">
      <c r="A45" s="234"/>
      <c r="B45" s="235"/>
      <c r="C45" s="235"/>
      <c r="D45" s="35"/>
      <c r="E45" s="35"/>
      <c r="F45" s="86"/>
      <c r="G45" s="83"/>
      <c r="H45" s="61"/>
      <c r="I45" s="83"/>
    </row>
    <row r="46" spans="1:9">
      <c r="A46" s="234"/>
      <c r="B46" s="235"/>
      <c r="C46" s="235"/>
      <c r="D46" s="35"/>
      <c r="E46" s="35"/>
      <c r="F46" s="86"/>
      <c r="G46" s="83"/>
      <c r="H46" s="61"/>
      <c r="I46" s="83"/>
    </row>
    <row r="47" spans="1:9">
      <c r="A47" s="234"/>
      <c r="B47" s="235"/>
      <c r="C47" s="235"/>
      <c r="D47" s="35"/>
      <c r="E47" s="35"/>
      <c r="F47" s="86"/>
      <c r="G47" s="83"/>
      <c r="H47" s="61"/>
      <c r="I47" s="83"/>
    </row>
    <row r="48" spans="1:9">
      <c r="A48" s="234"/>
      <c r="B48" s="235"/>
      <c r="C48" s="235"/>
      <c r="D48" s="35"/>
      <c r="E48" s="35"/>
      <c r="F48" s="86"/>
      <c r="G48" s="83"/>
      <c r="H48" s="61"/>
      <c r="I48" s="83"/>
    </row>
    <row r="49" spans="1:9">
      <c r="A49" s="234"/>
      <c r="B49" s="235"/>
      <c r="C49" s="235"/>
      <c r="D49" s="35"/>
      <c r="E49" s="35"/>
      <c r="F49" s="86"/>
      <c r="G49" s="83"/>
      <c r="H49" s="61"/>
      <c r="I49" s="83"/>
    </row>
    <row r="50" spans="1:9">
      <c r="A50" s="234"/>
      <c r="B50" s="235"/>
      <c r="C50" s="235"/>
      <c r="D50" s="35"/>
      <c r="E50" s="35"/>
      <c r="F50" s="86"/>
      <c r="G50" s="83"/>
      <c r="H50" s="61"/>
      <c r="I50" s="83"/>
    </row>
    <row r="51" spans="1:9">
      <c r="A51" s="232"/>
      <c r="B51" s="233"/>
      <c r="C51" s="233"/>
      <c r="D51" s="36"/>
      <c r="E51" s="36"/>
      <c r="F51" s="87"/>
      <c r="G51" s="84"/>
      <c r="H51" s="63"/>
      <c r="I51" s="84"/>
    </row>
    <row r="52" spans="1:9" ht="15.75">
      <c r="H52" s="53" t="s">
        <v>85</v>
      </c>
      <c r="I52" s="54">
        <f>SUM(I41:I51)</f>
        <v>0</v>
      </c>
    </row>
    <row r="54" spans="1:9" ht="15.75">
      <c r="A54" s="11" t="s">
        <v>93</v>
      </c>
      <c r="B54" s="12"/>
      <c r="C54" s="12"/>
      <c r="D54" s="12"/>
      <c r="E54" s="12"/>
      <c r="F54" s="12"/>
      <c r="G54" s="12"/>
      <c r="H54" s="55" t="s">
        <v>85</v>
      </c>
      <c r="I54" s="56" t="e">
        <f>SUM(H14+I38+I52)</f>
        <v>#N/A</v>
      </c>
    </row>
    <row r="56" spans="1:9" ht="15.75">
      <c r="A56" s="11" t="s">
        <v>184</v>
      </c>
      <c r="B56" s="12"/>
      <c r="C56" s="12"/>
      <c r="D56" s="12"/>
      <c r="E56" s="12"/>
      <c r="F56" s="12"/>
      <c r="G56" s="12"/>
      <c r="H56" s="55" t="s">
        <v>85</v>
      </c>
      <c r="I56" s="56" t="e">
        <f>H11/12</f>
        <v>#N/A</v>
      </c>
    </row>
    <row r="58" spans="1:9">
      <c r="A58" s="50" t="s">
        <v>191</v>
      </c>
    </row>
    <row r="59" spans="1:9">
      <c r="A59" s="253"/>
      <c r="B59" s="254"/>
      <c r="C59" s="254"/>
      <c r="D59" s="254"/>
      <c r="E59" s="254"/>
      <c r="F59" s="254"/>
      <c r="G59" s="254"/>
      <c r="H59" s="254"/>
      <c r="I59" s="255"/>
    </row>
    <row r="60" spans="1:9">
      <c r="A60" s="256"/>
      <c r="B60" s="257"/>
      <c r="C60" s="257"/>
      <c r="D60" s="257"/>
      <c r="E60" s="257"/>
      <c r="F60" s="257"/>
      <c r="G60" s="257"/>
      <c r="H60" s="257"/>
      <c r="I60" s="258"/>
    </row>
    <row r="61" spans="1:9">
      <c r="A61" s="256"/>
      <c r="B61" s="257"/>
      <c r="C61" s="257"/>
      <c r="D61" s="257"/>
      <c r="E61" s="257"/>
      <c r="F61" s="257"/>
      <c r="G61" s="257"/>
      <c r="H61" s="257"/>
      <c r="I61" s="258"/>
    </row>
    <row r="62" spans="1:9">
      <c r="A62" s="256"/>
      <c r="B62" s="257"/>
      <c r="C62" s="257"/>
      <c r="D62" s="257"/>
      <c r="E62" s="257"/>
      <c r="F62" s="257"/>
      <c r="G62" s="257"/>
      <c r="H62" s="257"/>
      <c r="I62" s="258"/>
    </row>
    <row r="63" spans="1:9">
      <c r="A63" s="259"/>
      <c r="B63" s="260"/>
      <c r="C63" s="260"/>
      <c r="D63" s="260"/>
      <c r="E63" s="260"/>
      <c r="F63" s="260"/>
      <c r="G63" s="260"/>
      <c r="H63" s="260"/>
      <c r="I63" s="261"/>
    </row>
  </sheetData>
  <mergeCells count="36">
    <mergeCell ref="A48:C48"/>
    <mergeCell ref="A49:C49"/>
    <mergeCell ref="A50:C50"/>
    <mergeCell ref="A51:C51"/>
    <mergeCell ref="A59:I63"/>
    <mergeCell ref="A47:C47"/>
    <mergeCell ref="A33:D33"/>
    <mergeCell ref="A34:D34"/>
    <mergeCell ref="A35:D35"/>
    <mergeCell ref="A36:D36"/>
    <mergeCell ref="A37:D37"/>
    <mergeCell ref="A41:C41"/>
    <mergeCell ref="A42:C42"/>
    <mergeCell ref="A43:C43"/>
    <mergeCell ref="A44:C44"/>
    <mergeCell ref="A45:C45"/>
    <mergeCell ref="A46:C46"/>
    <mergeCell ref="A32:D32"/>
    <mergeCell ref="E21:H21"/>
    <mergeCell ref="A22:D22"/>
    <mergeCell ref="A23:D23"/>
    <mergeCell ref="A24:D24"/>
    <mergeCell ref="A25:D25"/>
    <mergeCell ref="A26:D26"/>
    <mergeCell ref="A27:D27"/>
    <mergeCell ref="E28:H28"/>
    <mergeCell ref="A29:D29"/>
    <mergeCell ref="A30:D30"/>
    <mergeCell ref="A31:D31"/>
    <mergeCell ref="A17:C17"/>
    <mergeCell ref="E17:F17"/>
    <mergeCell ref="B4:E4"/>
    <mergeCell ref="B5:E5"/>
    <mergeCell ref="F5:G5"/>
    <mergeCell ref="B6:E6"/>
    <mergeCell ref="F6:G6"/>
  </mergeCell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A0DFEA-D2E8-48BF-B70A-B4D3BA5F4A3F}">
  <sheetPr>
    <tabColor rgb="FF173583"/>
  </sheetPr>
  <dimension ref="A1:Z532"/>
  <sheetViews>
    <sheetView topLeftCell="B1" workbookViewId="0">
      <selection activeCell="A35" sqref="A35:D35"/>
    </sheetView>
  </sheetViews>
  <sheetFormatPr defaultRowHeight="15"/>
  <cols>
    <col min="1" max="1" width="5.42578125" bestFit="1" customWidth="1"/>
    <col min="2" max="2" width="2.85546875" bestFit="1" customWidth="1"/>
    <col min="3" max="3" width="29.7109375" bestFit="1" customWidth="1"/>
    <col min="4" max="4" width="3.28515625" bestFit="1" customWidth="1"/>
    <col min="5" max="5" width="4.42578125" bestFit="1" customWidth="1"/>
    <col min="6" max="13" width="11.85546875" customWidth="1"/>
    <col min="14" max="14" width="7.5703125" bestFit="1" customWidth="1"/>
    <col min="15" max="15" width="5.42578125" bestFit="1" customWidth="1"/>
    <col min="16" max="16" width="20" bestFit="1" customWidth="1"/>
    <col min="17" max="17" width="19.28515625" customWidth="1"/>
    <col min="18" max="18" width="10.140625" bestFit="1" customWidth="1"/>
    <col min="19" max="20" width="12.7109375" bestFit="1" customWidth="1"/>
    <col min="21" max="21" width="10.140625" bestFit="1" customWidth="1"/>
    <col min="22" max="23" width="14.42578125" bestFit="1" customWidth="1"/>
    <col min="24" max="26" width="9.140625" style="156"/>
  </cols>
  <sheetData>
    <row r="1" spans="1:24">
      <c r="A1">
        <f>'9'!H5</f>
        <v>9</v>
      </c>
      <c r="B1" s="247" t="s">
        <v>78</v>
      </c>
      <c r="C1" s="248"/>
      <c r="D1" s="249" t="str">
        <f>VLOOKUP(A1,Kwaliteitscontroles!A5:J54,3)</f>
        <v>Complex 9</v>
      </c>
      <c r="E1" s="250"/>
      <c r="F1" s="250"/>
      <c r="G1" s="250"/>
      <c r="H1" s="250"/>
      <c r="I1" s="250"/>
      <c r="J1" s="251"/>
      <c r="K1" s="68"/>
      <c r="X1" s="156" t="s">
        <v>238</v>
      </c>
    </row>
    <row r="2" spans="1:24">
      <c r="B2" s="247" t="s">
        <v>94</v>
      </c>
      <c r="C2" s="248"/>
      <c r="D2" s="249" t="str">
        <f>CONCATENATE(VLOOKUP(A1,Kwaliteitscontroles!A5:K54,4)," te ",VLOOKUP(A1,Kwaliteitscontroles!A5:K54,5))</f>
        <v>Complex 9 te Complex 9</v>
      </c>
      <c r="E2" s="250"/>
      <c r="F2" s="250"/>
      <c r="G2" s="250"/>
      <c r="H2" s="250"/>
      <c r="I2" s="250"/>
      <c r="J2" s="251"/>
      <c r="K2" s="68"/>
    </row>
    <row r="3" spans="1:24" ht="30">
      <c r="A3" s="33" t="s">
        <v>148</v>
      </c>
      <c r="B3" s="33" t="s">
        <v>95</v>
      </c>
      <c r="C3" s="33" t="s">
        <v>68</v>
      </c>
      <c r="D3" s="33" t="s">
        <v>96</v>
      </c>
      <c r="E3" s="33" t="s">
        <v>97</v>
      </c>
      <c r="F3" s="33" t="s">
        <v>66</v>
      </c>
      <c r="G3" s="33" t="s">
        <v>64</v>
      </c>
      <c r="H3" s="33" t="s">
        <v>65</v>
      </c>
      <c r="I3" s="33" t="s">
        <v>63</v>
      </c>
      <c r="J3" s="66" t="s">
        <v>189</v>
      </c>
      <c r="K3" s="33" t="s">
        <v>190</v>
      </c>
      <c r="L3" s="33" t="s">
        <v>149</v>
      </c>
      <c r="M3" s="33" t="s">
        <v>149</v>
      </c>
      <c r="N3" s="33" t="s">
        <v>60</v>
      </c>
      <c r="O3" s="33" t="s">
        <v>150</v>
      </c>
      <c r="P3" s="33" t="s">
        <v>98</v>
      </c>
      <c r="R3" s="66" t="s">
        <v>99</v>
      </c>
      <c r="S3" s="66" t="s">
        <v>100</v>
      </c>
      <c r="T3" s="33" t="s">
        <v>101</v>
      </c>
      <c r="U3" s="33" t="s">
        <v>102</v>
      </c>
      <c r="V3" s="33" t="s">
        <v>103</v>
      </c>
      <c r="W3" s="33" t="s">
        <v>104</v>
      </c>
    </row>
    <row r="4" spans="1:24">
      <c r="A4" s="30"/>
      <c r="B4" s="106"/>
      <c r="C4" s="33"/>
      <c r="D4" s="33"/>
      <c r="E4" s="106"/>
      <c r="F4" s="108"/>
      <c r="G4" s="108"/>
      <c r="H4" s="108"/>
      <c r="I4" s="108"/>
      <c r="J4" s="108"/>
      <c r="N4" s="108">
        <f t="shared" ref="N4:N67" si="0">SUM(F4:M4)</f>
        <v>0</v>
      </c>
      <c r="O4" s="108" t="e">
        <f>IF(D4="X",0,IF(E4="X",0,VLOOKUP(E4,'9'!$K$3:$L$16,2,FALSE)))</f>
        <v>#N/A</v>
      </c>
      <c r="P4" s="108" t="e">
        <f t="shared" ref="P4:P67" si="1">N4*O4</f>
        <v>#N/A</v>
      </c>
    </row>
    <row r="5" spans="1:24">
      <c r="A5" s="30"/>
      <c r="B5" s="106"/>
      <c r="C5" s="33"/>
      <c r="D5" s="33"/>
      <c r="E5" s="106"/>
      <c r="F5" s="108"/>
      <c r="G5" s="108"/>
      <c r="H5" s="108"/>
      <c r="I5" s="108"/>
      <c r="J5" s="108"/>
      <c r="N5" s="108">
        <f t="shared" si="0"/>
        <v>0</v>
      </c>
      <c r="O5" s="108" t="e">
        <f>IF(D5="X",0,IF(E5="X",0,VLOOKUP(E5,'9'!$K$3:$L$16,2,FALSE)))</f>
        <v>#N/A</v>
      </c>
      <c r="P5" s="108" t="e">
        <f t="shared" si="1"/>
        <v>#N/A</v>
      </c>
    </row>
    <row r="6" spans="1:24">
      <c r="A6" s="30"/>
      <c r="B6" s="106"/>
      <c r="C6" s="33"/>
      <c r="D6" s="33"/>
      <c r="E6" s="106"/>
      <c r="F6" s="108"/>
      <c r="G6" s="108"/>
      <c r="H6" s="108"/>
      <c r="I6" s="108"/>
      <c r="J6" s="108"/>
      <c r="N6" s="108">
        <f t="shared" si="0"/>
        <v>0</v>
      </c>
      <c r="O6" s="108" t="e">
        <f>IF(D6="X",0,IF(E6="X",0,VLOOKUP(E6,'9'!$K$3:$L$16,2,FALSE)))</f>
        <v>#N/A</v>
      </c>
      <c r="P6" s="108" t="e">
        <f t="shared" si="1"/>
        <v>#N/A</v>
      </c>
    </row>
    <row r="7" spans="1:24">
      <c r="A7" s="30"/>
      <c r="B7" s="106"/>
      <c r="C7" s="33"/>
      <c r="D7" s="33"/>
      <c r="E7" s="106"/>
      <c r="F7" s="108"/>
      <c r="G7" s="108"/>
      <c r="H7" s="108"/>
      <c r="I7" s="108"/>
      <c r="J7" s="108"/>
      <c r="N7" s="108">
        <f t="shared" si="0"/>
        <v>0</v>
      </c>
      <c r="O7" s="108" t="e">
        <f>IF(D7="X",0,IF(E7="X",0,VLOOKUP(E7,'9'!$K$3:$L$16,2,FALSE)))</f>
        <v>#N/A</v>
      </c>
      <c r="P7" s="108" t="e">
        <f t="shared" si="1"/>
        <v>#N/A</v>
      </c>
    </row>
    <row r="8" spans="1:24">
      <c r="A8" s="30"/>
      <c r="B8" s="106"/>
      <c r="C8" s="33"/>
      <c r="D8" s="33"/>
      <c r="E8" s="106"/>
      <c r="F8" s="108"/>
      <c r="G8" s="108"/>
      <c r="H8" s="108"/>
      <c r="I8" s="108"/>
      <c r="J8" s="108"/>
      <c r="N8" s="108">
        <f t="shared" si="0"/>
        <v>0</v>
      </c>
      <c r="O8" s="108" t="e">
        <f>IF(D8="X",0,IF(E8="X",0,VLOOKUP(E8,'9'!$K$3:$L$16,2,FALSE)))</f>
        <v>#N/A</v>
      </c>
      <c r="P8" s="108" t="e">
        <f t="shared" si="1"/>
        <v>#N/A</v>
      </c>
    </row>
    <row r="9" spans="1:24">
      <c r="A9" s="30"/>
      <c r="B9" s="106"/>
      <c r="C9" s="33"/>
      <c r="D9" s="33"/>
      <c r="E9" s="106"/>
      <c r="F9" s="108"/>
      <c r="G9" s="108"/>
      <c r="H9" s="108"/>
      <c r="I9" s="108"/>
      <c r="J9" s="108"/>
      <c r="N9" s="108">
        <f t="shared" si="0"/>
        <v>0</v>
      </c>
      <c r="O9" s="108" t="e">
        <f>IF(D9="X",0,IF(E9="X",0,VLOOKUP(E9,'9'!$K$3:$L$16,2,FALSE)))</f>
        <v>#N/A</v>
      </c>
      <c r="P9" s="108" t="e">
        <f t="shared" si="1"/>
        <v>#N/A</v>
      </c>
    </row>
    <row r="10" spans="1:24">
      <c r="A10" s="30"/>
      <c r="B10" s="106"/>
      <c r="C10" s="33"/>
      <c r="D10" s="33"/>
      <c r="E10" s="106"/>
      <c r="F10" s="108"/>
      <c r="G10" s="108"/>
      <c r="H10" s="108"/>
      <c r="I10" s="108"/>
      <c r="J10" s="108"/>
      <c r="N10" s="108">
        <f t="shared" si="0"/>
        <v>0</v>
      </c>
      <c r="O10" s="108" t="e">
        <f>IF(D10="X",0,IF(E10="X",0,VLOOKUP(E10,'9'!$K$3:$L$16,2,FALSE)))</f>
        <v>#N/A</v>
      </c>
      <c r="P10" s="108" t="e">
        <f t="shared" si="1"/>
        <v>#N/A</v>
      </c>
    </row>
    <row r="11" spans="1:24">
      <c r="A11" s="30"/>
      <c r="B11" s="106"/>
      <c r="C11" s="33"/>
      <c r="D11" s="33"/>
      <c r="E11" s="106"/>
      <c r="F11" s="108"/>
      <c r="G11" s="108"/>
      <c r="H11" s="108"/>
      <c r="I11" s="108"/>
      <c r="J11" s="108"/>
      <c r="N11" s="108">
        <f t="shared" si="0"/>
        <v>0</v>
      </c>
      <c r="O11" s="108" t="e">
        <f>IF(D11="X",0,IF(E11="X",0,VLOOKUP(E11,'9'!$K$3:$L$16,2,FALSE)))</f>
        <v>#N/A</v>
      </c>
      <c r="P11" s="108" t="e">
        <f t="shared" si="1"/>
        <v>#N/A</v>
      </c>
    </row>
    <row r="12" spans="1:24">
      <c r="A12" s="30"/>
      <c r="B12" s="106"/>
      <c r="C12" s="33"/>
      <c r="D12" s="33"/>
      <c r="E12" s="106"/>
      <c r="F12" s="108"/>
      <c r="G12" s="108"/>
      <c r="H12" s="108"/>
      <c r="I12" s="108"/>
      <c r="J12" s="108"/>
      <c r="N12" s="108">
        <f t="shared" si="0"/>
        <v>0</v>
      </c>
      <c r="O12" s="108" t="e">
        <f>IF(D12="X",0,IF(E12="X",0,VLOOKUP(E12,'9'!$K$3:$L$16,2,FALSE)))</f>
        <v>#N/A</v>
      </c>
      <c r="P12" s="108" t="e">
        <f t="shared" si="1"/>
        <v>#N/A</v>
      </c>
    </row>
    <row r="13" spans="1:24">
      <c r="A13" s="30"/>
      <c r="B13" s="106"/>
      <c r="C13" s="33"/>
      <c r="D13" s="33"/>
      <c r="E13" s="106"/>
      <c r="F13" s="108"/>
      <c r="G13" s="108"/>
      <c r="H13" s="108"/>
      <c r="I13" s="108"/>
      <c r="J13" s="108"/>
      <c r="N13" s="108">
        <f t="shared" si="0"/>
        <v>0</v>
      </c>
      <c r="O13" s="108" t="e">
        <f>IF(D13="X",0,IF(E13="X",0,VLOOKUP(E13,'9'!$K$3:$L$16,2,FALSE)))</f>
        <v>#N/A</v>
      </c>
      <c r="P13" s="108" t="e">
        <f t="shared" si="1"/>
        <v>#N/A</v>
      </c>
    </row>
    <row r="14" spans="1:24">
      <c r="A14" s="30"/>
      <c r="B14" s="106"/>
      <c r="C14" s="33"/>
      <c r="D14" s="33"/>
      <c r="E14" s="106"/>
      <c r="F14" s="108"/>
      <c r="G14" s="108"/>
      <c r="H14" s="108"/>
      <c r="I14" s="108"/>
      <c r="J14" s="108"/>
      <c r="N14" s="108">
        <f t="shared" si="0"/>
        <v>0</v>
      </c>
      <c r="O14" s="108" t="e">
        <f>IF(D14="X",0,IF(E14="X",0,VLOOKUP(E14,'9'!$K$3:$L$16,2,FALSE)))</f>
        <v>#N/A</v>
      </c>
      <c r="P14" s="108" t="e">
        <f t="shared" si="1"/>
        <v>#N/A</v>
      </c>
    </row>
    <row r="15" spans="1:24">
      <c r="A15" s="30"/>
      <c r="B15" s="106"/>
      <c r="C15" s="33"/>
      <c r="D15" s="33"/>
      <c r="E15" s="106"/>
      <c r="F15" s="108"/>
      <c r="G15" s="108"/>
      <c r="H15" s="108"/>
      <c r="I15" s="108"/>
      <c r="J15" s="108"/>
      <c r="N15" s="108">
        <f t="shared" si="0"/>
        <v>0</v>
      </c>
      <c r="O15" s="108" t="e">
        <f>IF(D15="X",0,IF(E15="X",0,VLOOKUP(E15,'9'!$K$3:$L$16,2,FALSE)))</f>
        <v>#N/A</v>
      </c>
      <c r="P15" s="108" t="e">
        <f t="shared" si="1"/>
        <v>#N/A</v>
      </c>
    </row>
    <row r="16" spans="1:24">
      <c r="A16" s="30"/>
      <c r="B16" s="106"/>
      <c r="C16" s="33"/>
      <c r="D16" s="33"/>
      <c r="E16" s="106"/>
      <c r="F16" s="108"/>
      <c r="G16" s="108"/>
      <c r="H16" s="108"/>
      <c r="I16" s="108"/>
      <c r="J16" s="108"/>
      <c r="N16" s="108">
        <f t="shared" si="0"/>
        <v>0</v>
      </c>
      <c r="O16" s="108" t="e">
        <f>IF(D16="X",0,IF(E16="X",0,VLOOKUP(E16,'9'!$K$3:$L$16,2,FALSE)))</f>
        <v>#N/A</v>
      </c>
      <c r="P16" s="108" t="e">
        <f t="shared" si="1"/>
        <v>#N/A</v>
      </c>
    </row>
    <row r="17" spans="1:16">
      <c r="A17" s="30"/>
      <c r="B17" s="106"/>
      <c r="C17" s="33"/>
      <c r="D17" s="33"/>
      <c r="E17" s="106"/>
      <c r="F17" s="108"/>
      <c r="G17" s="108"/>
      <c r="H17" s="108"/>
      <c r="I17" s="108"/>
      <c r="J17" s="108"/>
      <c r="N17" s="108">
        <f t="shared" si="0"/>
        <v>0</v>
      </c>
      <c r="O17" s="108" t="e">
        <f>IF(D17="X",0,IF(E17="X",0,VLOOKUP(E17,'9'!$K$3:$L$16,2,FALSE)))</f>
        <v>#N/A</v>
      </c>
      <c r="P17" s="108" t="e">
        <f t="shared" si="1"/>
        <v>#N/A</v>
      </c>
    </row>
    <row r="18" spans="1:16">
      <c r="A18" s="30"/>
      <c r="B18" s="106"/>
      <c r="C18" s="33"/>
      <c r="D18" s="33"/>
      <c r="E18" s="106"/>
      <c r="F18" s="108"/>
      <c r="G18" s="108"/>
      <c r="H18" s="108"/>
      <c r="I18" s="108"/>
      <c r="J18" s="108"/>
      <c r="N18" s="108">
        <f t="shared" si="0"/>
        <v>0</v>
      </c>
      <c r="O18" s="108" t="e">
        <f>IF(D18="X",0,IF(E18="X",0,VLOOKUP(E18,'9'!$K$3:$L$16,2,FALSE)))</f>
        <v>#N/A</v>
      </c>
      <c r="P18" s="108" t="e">
        <f t="shared" si="1"/>
        <v>#N/A</v>
      </c>
    </row>
    <row r="19" spans="1:16">
      <c r="A19" s="30"/>
      <c r="B19" s="106"/>
      <c r="C19" s="33"/>
      <c r="D19" s="33"/>
      <c r="E19" s="106"/>
      <c r="F19" s="108"/>
      <c r="G19" s="108"/>
      <c r="H19" s="108"/>
      <c r="I19" s="108"/>
      <c r="J19" s="108"/>
      <c r="N19" s="108">
        <f t="shared" si="0"/>
        <v>0</v>
      </c>
      <c r="O19" s="108" t="e">
        <f>IF(D19="X",0,IF(E19="X",0,VLOOKUP(E19,'9'!$K$3:$L$16,2,FALSE)))</f>
        <v>#N/A</v>
      </c>
      <c r="P19" s="108" t="e">
        <f t="shared" si="1"/>
        <v>#N/A</v>
      </c>
    </row>
    <row r="20" spans="1:16">
      <c r="A20" s="30"/>
      <c r="B20" s="106"/>
      <c r="C20" s="33"/>
      <c r="D20" s="33"/>
      <c r="E20" s="106"/>
      <c r="F20" s="108"/>
      <c r="G20" s="108"/>
      <c r="H20" s="108"/>
      <c r="I20" s="108"/>
      <c r="J20" s="108"/>
      <c r="N20" s="108">
        <f t="shared" si="0"/>
        <v>0</v>
      </c>
      <c r="O20" s="108" t="e">
        <f>IF(D20="X",0,IF(E20="X",0,VLOOKUP(E20,'9'!$K$3:$L$16,2,FALSE)))</f>
        <v>#N/A</v>
      </c>
      <c r="P20" s="108" t="e">
        <f t="shared" si="1"/>
        <v>#N/A</v>
      </c>
    </row>
    <row r="21" spans="1:16">
      <c r="A21" s="30"/>
      <c r="B21" s="106"/>
      <c r="C21" s="33"/>
      <c r="D21" s="33"/>
      <c r="E21" s="106"/>
      <c r="F21" s="108"/>
      <c r="G21" s="108"/>
      <c r="H21" s="108"/>
      <c r="I21" s="108"/>
      <c r="J21" s="108"/>
      <c r="N21" s="108">
        <f t="shared" si="0"/>
        <v>0</v>
      </c>
      <c r="O21" s="108" t="e">
        <f>IF(D21="X",0,IF(E21="X",0,VLOOKUP(E21,'9'!$K$3:$L$16,2,FALSE)))</f>
        <v>#N/A</v>
      </c>
      <c r="P21" s="108" t="e">
        <f t="shared" si="1"/>
        <v>#N/A</v>
      </c>
    </row>
    <row r="22" spans="1:16">
      <c r="A22" s="30"/>
      <c r="B22" s="106"/>
      <c r="C22" s="33"/>
      <c r="D22" s="33"/>
      <c r="E22" s="106"/>
      <c r="F22" s="108"/>
      <c r="G22" s="108"/>
      <c r="H22" s="108"/>
      <c r="I22" s="108"/>
      <c r="J22" s="108"/>
      <c r="N22" s="108">
        <f t="shared" si="0"/>
        <v>0</v>
      </c>
      <c r="O22" s="108" t="e">
        <f>IF(D22="X",0,IF(E22="X",0,VLOOKUP(E22,'9'!$K$3:$L$16,2,FALSE)))</f>
        <v>#N/A</v>
      </c>
      <c r="P22" s="108" t="e">
        <f t="shared" si="1"/>
        <v>#N/A</v>
      </c>
    </row>
    <row r="23" spans="1:16">
      <c r="A23" s="30"/>
      <c r="B23" s="106"/>
      <c r="C23" s="33"/>
      <c r="D23" s="33"/>
      <c r="E23" s="106"/>
      <c r="F23" s="108"/>
      <c r="G23" s="108"/>
      <c r="H23" s="108"/>
      <c r="I23" s="108"/>
      <c r="J23" s="108"/>
      <c r="N23" s="108">
        <f t="shared" si="0"/>
        <v>0</v>
      </c>
      <c r="O23" s="108" t="e">
        <f>IF(D23="X",0,IF(E23="X",0,VLOOKUP(E23,'9'!$K$3:$L$16,2,FALSE)))</f>
        <v>#N/A</v>
      </c>
      <c r="P23" s="108" t="e">
        <f t="shared" si="1"/>
        <v>#N/A</v>
      </c>
    </row>
    <row r="24" spans="1:16">
      <c r="A24" s="30"/>
      <c r="B24" s="106"/>
      <c r="C24" s="33"/>
      <c r="D24" s="33"/>
      <c r="E24" s="106"/>
      <c r="F24" s="108"/>
      <c r="G24" s="108"/>
      <c r="H24" s="108"/>
      <c r="I24" s="108"/>
      <c r="J24" s="108"/>
      <c r="N24" s="108">
        <f t="shared" si="0"/>
        <v>0</v>
      </c>
      <c r="O24" s="108" t="e">
        <f>IF(D24="X",0,IF(E24="X",0,VLOOKUP(E24,'9'!$K$3:$L$16,2,FALSE)))</f>
        <v>#N/A</v>
      </c>
      <c r="P24" s="108" t="e">
        <f t="shared" si="1"/>
        <v>#N/A</v>
      </c>
    </row>
    <row r="25" spans="1:16">
      <c r="A25" s="30"/>
      <c r="B25" s="106"/>
      <c r="C25" s="33"/>
      <c r="D25" s="33"/>
      <c r="E25" s="106"/>
      <c r="F25" s="108"/>
      <c r="G25" s="108"/>
      <c r="H25" s="108"/>
      <c r="I25" s="108"/>
      <c r="J25" s="108"/>
      <c r="N25" s="108">
        <f t="shared" si="0"/>
        <v>0</v>
      </c>
      <c r="O25" s="108" t="e">
        <f>IF(D25="X",0,IF(E25="X",0,VLOOKUP(E25,'9'!$K$3:$L$16,2,FALSE)))</f>
        <v>#N/A</v>
      </c>
      <c r="P25" s="108" t="e">
        <f t="shared" si="1"/>
        <v>#N/A</v>
      </c>
    </row>
    <row r="26" spans="1:16">
      <c r="A26" s="30"/>
      <c r="B26" s="106"/>
      <c r="C26" s="33"/>
      <c r="D26" s="33"/>
      <c r="E26" s="106"/>
      <c r="F26" s="108"/>
      <c r="G26" s="108"/>
      <c r="H26" s="108"/>
      <c r="I26" s="108"/>
      <c r="J26" s="108"/>
      <c r="N26" s="108">
        <f t="shared" si="0"/>
        <v>0</v>
      </c>
      <c r="O26" s="108" t="e">
        <f>IF(D26="X",0,IF(E26="X",0,VLOOKUP(E26,'9'!$K$3:$L$16,2,FALSE)))</f>
        <v>#N/A</v>
      </c>
      <c r="P26" s="108" t="e">
        <f t="shared" si="1"/>
        <v>#N/A</v>
      </c>
    </row>
    <row r="27" spans="1:16">
      <c r="A27" s="30"/>
      <c r="B27" s="106"/>
      <c r="C27" s="33"/>
      <c r="D27" s="33"/>
      <c r="E27" s="106"/>
      <c r="F27" s="108"/>
      <c r="G27" s="108"/>
      <c r="H27" s="108"/>
      <c r="I27" s="108"/>
      <c r="J27" s="108"/>
      <c r="N27" s="108">
        <f t="shared" si="0"/>
        <v>0</v>
      </c>
      <c r="O27" s="108" t="e">
        <f>IF(D27="X",0,IF(E27="X",0,VLOOKUP(E27,'9'!$K$3:$L$16,2,FALSE)))</f>
        <v>#N/A</v>
      </c>
      <c r="P27" s="108" t="e">
        <f t="shared" si="1"/>
        <v>#N/A</v>
      </c>
    </row>
    <row r="28" spans="1:16">
      <c r="A28" s="30"/>
      <c r="B28" s="106"/>
      <c r="C28" s="33"/>
      <c r="D28" s="33"/>
      <c r="E28" s="106"/>
      <c r="F28" s="108"/>
      <c r="G28" s="108"/>
      <c r="H28" s="108"/>
      <c r="I28" s="108"/>
      <c r="J28" s="108"/>
      <c r="N28" s="108">
        <f t="shared" si="0"/>
        <v>0</v>
      </c>
      <c r="O28" s="108" t="e">
        <f>IF(D28="X",0,IF(E28="X",0,VLOOKUP(E28,'9'!$K$3:$L$16,2,FALSE)))</f>
        <v>#N/A</v>
      </c>
      <c r="P28" s="108" t="e">
        <f t="shared" si="1"/>
        <v>#N/A</v>
      </c>
    </row>
    <row r="29" spans="1:16">
      <c r="A29" s="30"/>
      <c r="B29" s="106"/>
      <c r="C29" s="33"/>
      <c r="D29" s="33"/>
      <c r="E29" s="106"/>
      <c r="F29" s="108"/>
      <c r="G29" s="108"/>
      <c r="H29" s="108"/>
      <c r="I29" s="108"/>
      <c r="J29" s="108"/>
      <c r="N29" s="108">
        <f t="shared" si="0"/>
        <v>0</v>
      </c>
      <c r="O29" s="108" t="e">
        <f>IF(D29="X",0,IF(E29="X",0,VLOOKUP(E29,'9'!$K$3:$L$16,2,FALSE)))</f>
        <v>#N/A</v>
      </c>
      <c r="P29" s="108" t="e">
        <f t="shared" si="1"/>
        <v>#N/A</v>
      </c>
    </row>
    <row r="30" spans="1:16">
      <c r="A30" s="30"/>
      <c r="B30" s="106"/>
      <c r="C30" s="33"/>
      <c r="D30" s="33"/>
      <c r="E30" s="106"/>
      <c r="F30" s="108"/>
      <c r="G30" s="108"/>
      <c r="H30" s="108"/>
      <c r="I30" s="108"/>
      <c r="J30" s="108"/>
      <c r="N30" s="108">
        <f t="shared" si="0"/>
        <v>0</v>
      </c>
      <c r="O30" s="108" t="e">
        <f>IF(D30="X",0,IF(E30="X",0,VLOOKUP(E30,'9'!$K$3:$L$16,2,FALSE)))</f>
        <v>#N/A</v>
      </c>
      <c r="P30" s="108" t="e">
        <f t="shared" si="1"/>
        <v>#N/A</v>
      </c>
    </row>
    <row r="31" spans="1:16">
      <c r="A31" s="30"/>
      <c r="B31" s="106"/>
      <c r="C31" s="33"/>
      <c r="D31" s="33"/>
      <c r="E31" s="106"/>
      <c r="F31" s="108"/>
      <c r="G31" s="108"/>
      <c r="H31" s="108"/>
      <c r="I31" s="108"/>
      <c r="J31" s="108"/>
      <c r="N31" s="108">
        <f t="shared" si="0"/>
        <v>0</v>
      </c>
      <c r="O31" s="108" t="e">
        <f>IF(D31="X",0,IF(E31="X",0,VLOOKUP(E31,'9'!$K$3:$L$16,2,FALSE)))</f>
        <v>#N/A</v>
      </c>
      <c r="P31" s="108" t="e">
        <f t="shared" si="1"/>
        <v>#N/A</v>
      </c>
    </row>
    <row r="32" spans="1:16">
      <c r="A32" s="30"/>
      <c r="B32" s="106"/>
      <c r="C32" s="33"/>
      <c r="D32" s="33"/>
      <c r="E32" s="106"/>
      <c r="F32" s="108"/>
      <c r="G32" s="108"/>
      <c r="H32" s="108"/>
      <c r="I32" s="108"/>
      <c r="J32" s="108"/>
      <c r="N32" s="108">
        <f t="shared" si="0"/>
        <v>0</v>
      </c>
      <c r="O32" s="108" t="e">
        <f>IF(D32="X",0,IF(E32="X",0,VLOOKUP(E32,'9'!$K$3:$L$16,2,FALSE)))</f>
        <v>#N/A</v>
      </c>
      <c r="P32" s="108" t="e">
        <f t="shared" si="1"/>
        <v>#N/A</v>
      </c>
    </row>
    <row r="33" spans="1:16">
      <c r="A33" s="30"/>
      <c r="B33" s="106"/>
      <c r="C33" s="33"/>
      <c r="D33" s="33"/>
      <c r="E33" s="106"/>
      <c r="F33" s="108"/>
      <c r="G33" s="108"/>
      <c r="H33" s="108"/>
      <c r="I33" s="108"/>
      <c r="J33" s="108"/>
      <c r="N33" s="108">
        <f t="shared" si="0"/>
        <v>0</v>
      </c>
      <c r="O33" s="108" t="e">
        <f>IF(D33="X",0,IF(E33="X",0,VLOOKUP(E33,'9'!$K$3:$L$16,2,FALSE)))</f>
        <v>#N/A</v>
      </c>
      <c r="P33" s="108" t="e">
        <f t="shared" si="1"/>
        <v>#N/A</v>
      </c>
    </row>
    <row r="34" spans="1:16">
      <c r="A34" s="30"/>
      <c r="B34" s="106"/>
      <c r="C34" s="33"/>
      <c r="D34" s="33"/>
      <c r="E34" s="106"/>
      <c r="F34" s="108"/>
      <c r="G34" s="108"/>
      <c r="H34" s="108"/>
      <c r="I34" s="108"/>
      <c r="J34" s="108"/>
      <c r="N34" s="108">
        <f t="shared" si="0"/>
        <v>0</v>
      </c>
      <c r="O34" s="108" t="e">
        <f>IF(D34="X",0,IF(E34="X",0,VLOOKUP(E34,'9'!$K$3:$L$16,2,FALSE)))</f>
        <v>#N/A</v>
      </c>
      <c r="P34" s="108" t="e">
        <f t="shared" si="1"/>
        <v>#N/A</v>
      </c>
    </row>
    <row r="35" spans="1:16">
      <c r="A35" s="30"/>
      <c r="B35" s="106"/>
      <c r="C35" s="33"/>
      <c r="D35" s="33"/>
      <c r="E35" s="106"/>
      <c r="F35" s="108"/>
      <c r="G35" s="108"/>
      <c r="H35" s="108"/>
      <c r="I35" s="108"/>
      <c r="J35" s="108"/>
      <c r="N35" s="108">
        <f t="shared" si="0"/>
        <v>0</v>
      </c>
      <c r="O35" s="108" t="e">
        <f>IF(D35="X",0,IF(E35="X",0,VLOOKUP(E35,'9'!$K$3:$L$16,2,FALSE)))</f>
        <v>#N/A</v>
      </c>
      <c r="P35" s="108" t="e">
        <f t="shared" si="1"/>
        <v>#N/A</v>
      </c>
    </row>
    <row r="36" spans="1:16">
      <c r="A36" s="30"/>
      <c r="B36" s="106"/>
      <c r="C36" s="33"/>
      <c r="D36" s="33"/>
      <c r="E36" s="106"/>
      <c r="F36" s="108"/>
      <c r="G36" s="108"/>
      <c r="H36" s="108"/>
      <c r="I36" s="108"/>
      <c r="J36" s="108"/>
      <c r="N36" s="108">
        <f t="shared" si="0"/>
        <v>0</v>
      </c>
      <c r="O36" s="108" t="e">
        <f>IF(D36="X",0,IF(E36="X",0,VLOOKUP(E36,'9'!$K$3:$L$16,2,FALSE)))</f>
        <v>#N/A</v>
      </c>
      <c r="P36" s="108" t="e">
        <f t="shared" si="1"/>
        <v>#N/A</v>
      </c>
    </row>
    <row r="37" spans="1:16">
      <c r="A37" s="30"/>
      <c r="B37" s="106"/>
      <c r="C37" s="33"/>
      <c r="D37" s="33"/>
      <c r="E37" s="106"/>
      <c r="F37" s="108"/>
      <c r="G37" s="108"/>
      <c r="H37" s="108"/>
      <c r="I37" s="108"/>
      <c r="J37" s="108"/>
      <c r="N37" s="108">
        <f t="shared" si="0"/>
        <v>0</v>
      </c>
      <c r="O37" s="108" t="e">
        <f>IF(D37="X",0,IF(E37="X",0,VLOOKUP(E37,'9'!$K$3:$L$16,2,FALSE)))</f>
        <v>#N/A</v>
      </c>
      <c r="P37" s="108" t="e">
        <f t="shared" si="1"/>
        <v>#N/A</v>
      </c>
    </row>
    <row r="38" spans="1:16">
      <c r="A38" s="30"/>
      <c r="B38" s="106"/>
      <c r="C38" s="33"/>
      <c r="D38" s="33"/>
      <c r="E38" s="106"/>
      <c r="F38" s="108"/>
      <c r="G38" s="108"/>
      <c r="H38" s="108"/>
      <c r="I38" s="108"/>
      <c r="J38" s="108"/>
      <c r="N38" s="108">
        <f t="shared" si="0"/>
        <v>0</v>
      </c>
      <c r="O38" s="108" t="e">
        <f>IF(D38="X",0,IF(E38="X",0,VLOOKUP(E38,'9'!$K$3:$L$16,2,FALSE)))</f>
        <v>#N/A</v>
      </c>
      <c r="P38" s="108" t="e">
        <f t="shared" si="1"/>
        <v>#N/A</v>
      </c>
    </row>
    <row r="39" spans="1:16">
      <c r="A39" s="30"/>
      <c r="B39" s="106"/>
      <c r="C39" s="33"/>
      <c r="D39" s="33"/>
      <c r="E39" s="106"/>
      <c r="F39" s="108"/>
      <c r="G39" s="108"/>
      <c r="H39" s="108"/>
      <c r="I39" s="108"/>
      <c r="J39" s="108"/>
      <c r="N39" s="108">
        <f t="shared" si="0"/>
        <v>0</v>
      </c>
      <c r="O39" s="108" t="e">
        <f>IF(D39="X",0,IF(E39="X",0,VLOOKUP(E39,'9'!$K$3:$L$16,2,FALSE)))</f>
        <v>#N/A</v>
      </c>
      <c r="P39" s="108" t="e">
        <f t="shared" si="1"/>
        <v>#N/A</v>
      </c>
    </row>
    <row r="40" spans="1:16">
      <c r="A40" s="30"/>
      <c r="B40" s="106"/>
      <c r="C40" s="33"/>
      <c r="D40" s="33"/>
      <c r="E40" s="106"/>
      <c r="F40" s="108"/>
      <c r="G40" s="108"/>
      <c r="H40" s="108"/>
      <c r="I40" s="108"/>
      <c r="J40" s="108"/>
      <c r="N40" s="108">
        <f t="shared" si="0"/>
        <v>0</v>
      </c>
      <c r="O40" s="108" t="e">
        <f>IF(D40="X",0,IF(E40="X",0,VLOOKUP(E40,'9'!$K$3:$L$16,2,FALSE)))</f>
        <v>#N/A</v>
      </c>
      <c r="P40" s="108" t="e">
        <f t="shared" si="1"/>
        <v>#N/A</v>
      </c>
    </row>
    <row r="41" spans="1:16">
      <c r="A41" s="30"/>
      <c r="B41" s="106"/>
      <c r="C41" s="33"/>
      <c r="D41" s="33"/>
      <c r="E41" s="106"/>
      <c r="F41" s="108"/>
      <c r="G41" s="108"/>
      <c r="H41" s="108"/>
      <c r="I41" s="108"/>
      <c r="J41" s="108"/>
      <c r="N41" s="108">
        <f t="shared" si="0"/>
        <v>0</v>
      </c>
      <c r="O41" s="108" t="e">
        <f>IF(D41="X",0,IF(E41="X",0,VLOOKUP(E41,'9'!$K$3:$L$16,2,FALSE)))</f>
        <v>#N/A</v>
      </c>
      <c r="P41" s="108" t="e">
        <f t="shared" si="1"/>
        <v>#N/A</v>
      </c>
    </row>
    <row r="42" spans="1:16">
      <c r="A42" s="30"/>
      <c r="B42" s="106"/>
      <c r="C42" s="33"/>
      <c r="D42" s="33"/>
      <c r="E42" s="106"/>
      <c r="F42" s="108"/>
      <c r="G42" s="108"/>
      <c r="H42" s="108"/>
      <c r="I42" s="108"/>
      <c r="J42" s="108"/>
      <c r="N42" s="108">
        <f t="shared" si="0"/>
        <v>0</v>
      </c>
      <c r="O42" s="108" t="e">
        <f>IF(D42="X",0,IF(E42="X",0,VLOOKUP(E42,'9'!$K$3:$L$16,2,FALSE)))</f>
        <v>#N/A</v>
      </c>
      <c r="P42" s="108" t="e">
        <f t="shared" si="1"/>
        <v>#N/A</v>
      </c>
    </row>
    <row r="43" spans="1:16">
      <c r="A43" s="30"/>
      <c r="B43" s="106"/>
      <c r="C43" s="33"/>
      <c r="D43" s="33"/>
      <c r="E43" s="106"/>
      <c r="F43" s="108"/>
      <c r="G43" s="108"/>
      <c r="H43" s="108"/>
      <c r="I43" s="108"/>
      <c r="J43" s="108"/>
      <c r="N43" s="108">
        <f t="shared" si="0"/>
        <v>0</v>
      </c>
      <c r="O43" s="108" t="e">
        <f>IF(D43="X",0,IF(E43="X",0,VLOOKUP(E43,'9'!$K$3:$L$16,2,FALSE)))</f>
        <v>#N/A</v>
      </c>
      <c r="P43" s="108" t="e">
        <f t="shared" si="1"/>
        <v>#N/A</v>
      </c>
    </row>
    <row r="44" spans="1:16">
      <c r="A44" s="30"/>
      <c r="B44" s="106"/>
      <c r="C44" s="33"/>
      <c r="D44" s="33"/>
      <c r="E44" s="106"/>
      <c r="F44" s="108"/>
      <c r="G44" s="108"/>
      <c r="H44" s="108"/>
      <c r="I44" s="108"/>
      <c r="J44" s="108"/>
      <c r="N44" s="108">
        <f t="shared" si="0"/>
        <v>0</v>
      </c>
      <c r="O44" s="108" t="e">
        <f>IF(D44="X",0,IF(E44="X",0,VLOOKUP(E44,'9'!$K$3:$L$16,2,FALSE)))</f>
        <v>#N/A</v>
      </c>
      <c r="P44" s="108" t="e">
        <f t="shared" si="1"/>
        <v>#N/A</v>
      </c>
    </row>
    <row r="45" spans="1:16">
      <c r="A45" s="30"/>
      <c r="B45" s="106"/>
      <c r="C45" s="33"/>
      <c r="D45" s="33"/>
      <c r="E45" s="106"/>
      <c r="F45" s="108"/>
      <c r="G45" s="108"/>
      <c r="H45" s="108"/>
      <c r="I45" s="108"/>
      <c r="J45" s="108"/>
      <c r="N45" s="108">
        <f t="shared" si="0"/>
        <v>0</v>
      </c>
      <c r="O45" s="108" t="e">
        <f>IF(D45="X",0,IF(E45="X",0,VLOOKUP(E45,'9'!$K$3:$L$16,2,FALSE)))</f>
        <v>#N/A</v>
      </c>
      <c r="P45" s="108" t="e">
        <f t="shared" si="1"/>
        <v>#N/A</v>
      </c>
    </row>
    <row r="46" spans="1:16">
      <c r="A46" s="30"/>
      <c r="B46" s="106"/>
      <c r="C46" s="33"/>
      <c r="D46" s="33"/>
      <c r="E46" s="106"/>
      <c r="F46" s="108"/>
      <c r="G46" s="108"/>
      <c r="H46" s="108"/>
      <c r="I46" s="108"/>
      <c r="J46" s="108"/>
      <c r="N46" s="108">
        <f t="shared" si="0"/>
        <v>0</v>
      </c>
      <c r="O46" s="108" t="e">
        <f>IF(D46="X",0,IF(E46="X",0,VLOOKUP(E46,'9'!$K$3:$L$16,2,FALSE)))</f>
        <v>#N/A</v>
      </c>
      <c r="P46" s="108" t="e">
        <f t="shared" si="1"/>
        <v>#N/A</v>
      </c>
    </row>
    <row r="47" spans="1:16">
      <c r="A47" s="30"/>
      <c r="B47" s="106"/>
      <c r="C47" s="33"/>
      <c r="D47" s="33"/>
      <c r="E47" s="106"/>
      <c r="F47" s="108"/>
      <c r="G47" s="108"/>
      <c r="H47" s="108"/>
      <c r="I47" s="108"/>
      <c r="J47" s="108"/>
      <c r="N47" s="108">
        <f t="shared" si="0"/>
        <v>0</v>
      </c>
      <c r="O47" s="108" t="e">
        <f>IF(D47="X",0,IF(E47="X",0,VLOOKUP(E47,'9'!$K$3:$L$16,2,FALSE)))</f>
        <v>#N/A</v>
      </c>
      <c r="P47" s="108" t="e">
        <f t="shared" si="1"/>
        <v>#N/A</v>
      </c>
    </row>
    <row r="48" spans="1:16">
      <c r="A48" s="30"/>
      <c r="B48" s="106"/>
      <c r="C48" s="33"/>
      <c r="D48" s="33"/>
      <c r="E48" s="106"/>
      <c r="F48" s="108"/>
      <c r="G48" s="108"/>
      <c r="H48" s="108"/>
      <c r="I48" s="108"/>
      <c r="J48" s="108"/>
      <c r="N48" s="108">
        <f t="shared" si="0"/>
        <v>0</v>
      </c>
      <c r="O48" s="108" t="e">
        <f>IF(D48="X",0,IF(E48="X",0,VLOOKUP(E48,'9'!$K$3:$L$16,2,FALSE)))</f>
        <v>#N/A</v>
      </c>
      <c r="P48" s="108" t="e">
        <f t="shared" si="1"/>
        <v>#N/A</v>
      </c>
    </row>
    <row r="49" spans="1:16">
      <c r="A49" s="30"/>
      <c r="B49" s="106"/>
      <c r="C49" s="33"/>
      <c r="D49" s="33"/>
      <c r="E49" s="106"/>
      <c r="F49" s="108"/>
      <c r="G49" s="108"/>
      <c r="H49" s="108"/>
      <c r="I49" s="108"/>
      <c r="J49" s="108"/>
      <c r="N49" s="108">
        <f t="shared" si="0"/>
        <v>0</v>
      </c>
      <c r="O49" s="108" t="e">
        <f>IF(D49="X",0,IF(E49="X",0,VLOOKUP(E49,'9'!$K$3:$L$16,2,FALSE)))</f>
        <v>#N/A</v>
      </c>
      <c r="P49" s="108" t="e">
        <f t="shared" si="1"/>
        <v>#N/A</v>
      </c>
    </row>
    <row r="50" spans="1:16">
      <c r="A50" s="30"/>
      <c r="B50" s="106"/>
      <c r="C50" s="33"/>
      <c r="D50" s="33"/>
      <c r="E50" s="106"/>
      <c r="F50" s="108"/>
      <c r="G50" s="108"/>
      <c r="H50" s="108"/>
      <c r="I50" s="108"/>
      <c r="J50" s="108"/>
      <c r="N50" s="108">
        <f t="shared" si="0"/>
        <v>0</v>
      </c>
      <c r="O50" s="108" t="e">
        <f>IF(D50="X",0,IF(E50="X",0,VLOOKUP(E50,'9'!$K$3:$L$16,2,FALSE)))</f>
        <v>#N/A</v>
      </c>
      <c r="P50" s="108" t="e">
        <f t="shared" si="1"/>
        <v>#N/A</v>
      </c>
    </row>
    <row r="51" spans="1:16">
      <c r="A51" s="30"/>
      <c r="B51" s="106"/>
      <c r="C51" s="33"/>
      <c r="D51" s="33"/>
      <c r="E51" s="106"/>
      <c r="F51" s="108"/>
      <c r="G51" s="108"/>
      <c r="H51" s="108"/>
      <c r="I51" s="108"/>
      <c r="J51" s="108"/>
      <c r="N51" s="108">
        <f t="shared" si="0"/>
        <v>0</v>
      </c>
      <c r="O51" s="108" t="e">
        <f>IF(D51="X",0,IF(E51="X",0,VLOOKUP(E51,'9'!$K$3:$L$16,2,FALSE)))</f>
        <v>#N/A</v>
      </c>
      <c r="P51" s="108" t="e">
        <f t="shared" si="1"/>
        <v>#N/A</v>
      </c>
    </row>
    <row r="52" spans="1:16">
      <c r="A52" s="30"/>
      <c r="B52" s="106"/>
      <c r="C52" s="33"/>
      <c r="D52" s="33"/>
      <c r="E52" s="106"/>
      <c r="F52" s="108"/>
      <c r="G52" s="108"/>
      <c r="H52" s="108"/>
      <c r="I52" s="108"/>
      <c r="J52" s="108"/>
      <c r="N52" s="108">
        <f t="shared" si="0"/>
        <v>0</v>
      </c>
      <c r="O52" s="108" t="e">
        <f>IF(D52="X",0,IF(E52="X",0,VLOOKUP(E52,'9'!$K$3:$L$16,2,FALSE)))</f>
        <v>#N/A</v>
      </c>
      <c r="P52" s="108" t="e">
        <f t="shared" si="1"/>
        <v>#N/A</v>
      </c>
    </row>
    <row r="53" spans="1:16">
      <c r="A53" s="30"/>
      <c r="B53" s="106"/>
      <c r="C53" s="33"/>
      <c r="D53" s="33"/>
      <c r="E53" s="106"/>
      <c r="F53" s="108"/>
      <c r="G53" s="108"/>
      <c r="H53" s="108"/>
      <c r="I53" s="108"/>
      <c r="J53" s="108"/>
      <c r="N53" s="108">
        <f t="shared" si="0"/>
        <v>0</v>
      </c>
      <c r="O53" s="108" t="e">
        <f>IF(D53="X",0,IF(E53="X",0,VLOOKUP(E53,'9'!$K$3:$L$16,2,FALSE)))</f>
        <v>#N/A</v>
      </c>
      <c r="P53" s="108" t="e">
        <f t="shared" si="1"/>
        <v>#N/A</v>
      </c>
    </row>
    <row r="54" spans="1:16">
      <c r="A54" s="30"/>
      <c r="B54" s="106"/>
      <c r="C54" s="33"/>
      <c r="D54" s="33"/>
      <c r="E54" s="106"/>
      <c r="F54" s="108"/>
      <c r="G54" s="108"/>
      <c r="H54" s="108"/>
      <c r="I54" s="108"/>
      <c r="J54" s="108"/>
      <c r="N54" s="108">
        <f t="shared" si="0"/>
        <v>0</v>
      </c>
      <c r="O54" s="108" t="e">
        <f>IF(D54="X",0,IF(E54="X",0,VLOOKUP(E54,'9'!$K$3:$L$16,2,FALSE)))</f>
        <v>#N/A</v>
      </c>
      <c r="P54" s="108" t="e">
        <f t="shared" si="1"/>
        <v>#N/A</v>
      </c>
    </row>
    <row r="55" spans="1:16">
      <c r="A55" s="30"/>
      <c r="B55" s="106"/>
      <c r="C55" s="33"/>
      <c r="D55" s="33"/>
      <c r="E55" s="106"/>
      <c r="F55" s="108"/>
      <c r="G55" s="108"/>
      <c r="H55" s="108"/>
      <c r="I55" s="108"/>
      <c r="J55" s="108"/>
      <c r="N55" s="108">
        <f t="shared" si="0"/>
        <v>0</v>
      </c>
      <c r="O55" s="108" t="e">
        <f>IF(D55="X",0,IF(E55="X",0,VLOOKUP(E55,'9'!$K$3:$L$16,2,FALSE)))</f>
        <v>#N/A</v>
      </c>
      <c r="P55" s="108" t="e">
        <f t="shared" si="1"/>
        <v>#N/A</v>
      </c>
    </row>
    <row r="56" spans="1:16">
      <c r="A56" s="30"/>
      <c r="B56" s="106"/>
      <c r="C56" s="33"/>
      <c r="D56" s="33"/>
      <c r="E56" s="106"/>
      <c r="F56" s="108"/>
      <c r="G56" s="108"/>
      <c r="H56" s="108"/>
      <c r="I56" s="108"/>
      <c r="J56" s="108"/>
      <c r="N56" s="108">
        <f t="shared" si="0"/>
        <v>0</v>
      </c>
      <c r="O56" s="108" t="e">
        <f>IF(D56="X",0,IF(E56="X",0,VLOOKUP(E56,'9'!$K$3:$L$16,2,FALSE)))</f>
        <v>#N/A</v>
      </c>
      <c r="P56" s="108" t="e">
        <f t="shared" si="1"/>
        <v>#N/A</v>
      </c>
    </row>
    <row r="57" spans="1:16">
      <c r="A57" s="30"/>
      <c r="B57" s="106"/>
      <c r="C57" s="33"/>
      <c r="D57" s="33"/>
      <c r="E57" s="106"/>
      <c r="F57" s="108"/>
      <c r="G57" s="108"/>
      <c r="H57" s="108"/>
      <c r="I57" s="108"/>
      <c r="J57" s="108"/>
      <c r="N57" s="108">
        <f t="shared" si="0"/>
        <v>0</v>
      </c>
      <c r="O57" s="108" t="e">
        <f>IF(D57="X",0,IF(E57="X",0,VLOOKUP(E57,'9'!$K$3:$L$16,2,FALSE)))</f>
        <v>#N/A</v>
      </c>
      <c r="P57" s="108" t="e">
        <f t="shared" si="1"/>
        <v>#N/A</v>
      </c>
    </row>
    <row r="58" spans="1:16">
      <c r="A58" s="30"/>
      <c r="B58" s="106"/>
      <c r="C58" s="33"/>
      <c r="D58" s="33"/>
      <c r="E58" s="106"/>
      <c r="F58" s="108"/>
      <c r="G58" s="108"/>
      <c r="H58" s="108"/>
      <c r="I58" s="108"/>
      <c r="J58" s="108"/>
      <c r="N58" s="108">
        <f t="shared" si="0"/>
        <v>0</v>
      </c>
      <c r="O58" s="108" t="e">
        <f>IF(D58="X",0,IF(E58="X",0,VLOOKUP(E58,'9'!$K$3:$L$16,2,FALSE)))</f>
        <v>#N/A</v>
      </c>
      <c r="P58" s="108" t="e">
        <f t="shared" si="1"/>
        <v>#N/A</v>
      </c>
    </row>
    <row r="59" spans="1:16">
      <c r="A59" s="30"/>
      <c r="B59" s="106"/>
      <c r="C59" s="33"/>
      <c r="D59" s="33"/>
      <c r="E59" s="106"/>
      <c r="F59" s="108"/>
      <c r="G59" s="108"/>
      <c r="H59" s="108"/>
      <c r="I59" s="108"/>
      <c r="J59" s="108"/>
      <c r="N59" s="108">
        <f t="shared" si="0"/>
        <v>0</v>
      </c>
      <c r="O59" s="108" t="e">
        <f>IF(D59="X",0,IF(E59="X",0,VLOOKUP(E59,'9'!$K$3:$L$16,2,FALSE)))</f>
        <v>#N/A</v>
      </c>
      <c r="P59" s="108" t="e">
        <f t="shared" si="1"/>
        <v>#N/A</v>
      </c>
    </row>
    <row r="60" spans="1:16">
      <c r="A60" s="30"/>
      <c r="B60" s="106"/>
      <c r="C60" s="33"/>
      <c r="D60" s="33"/>
      <c r="E60" s="106"/>
      <c r="F60" s="108"/>
      <c r="G60" s="108"/>
      <c r="H60" s="108"/>
      <c r="I60" s="108"/>
      <c r="J60" s="108"/>
      <c r="N60" s="108">
        <f t="shared" si="0"/>
        <v>0</v>
      </c>
      <c r="O60" s="108" t="e">
        <f>IF(D60="X",0,IF(E60="X",0,VLOOKUP(E60,'9'!$K$3:$L$16,2,FALSE)))</f>
        <v>#N/A</v>
      </c>
      <c r="P60" s="108" t="e">
        <f t="shared" si="1"/>
        <v>#N/A</v>
      </c>
    </row>
    <row r="61" spans="1:16">
      <c r="A61" s="30"/>
      <c r="B61" s="106"/>
      <c r="C61" s="33"/>
      <c r="D61" s="33"/>
      <c r="E61" s="106"/>
      <c r="F61" s="108"/>
      <c r="G61" s="108"/>
      <c r="H61" s="108"/>
      <c r="I61" s="108"/>
      <c r="J61" s="108"/>
      <c r="N61" s="108">
        <f t="shared" si="0"/>
        <v>0</v>
      </c>
      <c r="O61" s="108" t="e">
        <f>IF(D61="X",0,IF(E61="X",0,VLOOKUP(E61,'9'!$K$3:$L$16,2,FALSE)))</f>
        <v>#N/A</v>
      </c>
      <c r="P61" s="108" t="e">
        <f t="shared" si="1"/>
        <v>#N/A</v>
      </c>
    </row>
    <row r="62" spans="1:16">
      <c r="A62" s="30"/>
      <c r="B62" s="106"/>
      <c r="C62" s="33"/>
      <c r="D62" s="33"/>
      <c r="E62" s="106"/>
      <c r="F62" s="108"/>
      <c r="G62" s="108"/>
      <c r="H62" s="108"/>
      <c r="I62" s="108"/>
      <c r="J62" s="108"/>
      <c r="N62" s="108">
        <f t="shared" si="0"/>
        <v>0</v>
      </c>
      <c r="O62" s="108" t="e">
        <f>IF(D62="X",0,IF(E62="X",0,VLOOKUP(E62,'9'!$K$3:$L$16,2,FALSE)))</f>
        <v>#N/A</v>
      </c>
      <c r="P62" s="108" t="e">
        <f t="shared" si="1"/>
        <v>#N/A</v>
      </c>
    </row>
    <row r="63" spans="1:16">
      <c r="A63" s="30"/>
      <c r="B63" s="106"/>
      <c r="C63" s="33"/>
      <c r="D63" s="33"/>
      <c r="E63" s="106"/>
      <c r="F63" s="108"/>
      <c r="G63" s="108"/>
      <c r="H63" s="108"/>
      <c r="I63" s="108"/>
      <c r="J63" s="108"/>
      <c r="N63" s="108">
        <f t="shared" si="0"/>
        <v>0</v>
      </c>
      <c r="O63" s="108" t="e">
        <f>IF(D63="X",0,IF(E63="X",0,VLOOKUP(E63,'9'!$K$3:$L$16,2,FALSE)))</f>
        <v>#N/A</v>
      </c>
      <c r="P63" s="108" t="e">
        <f t="shared" si="1"/>
        <v>#N/A</v>
      </c>
    </row>
    <row r="64" spans="1:16">
      <c r="A64" s="30"/>
      <c r="B64" s="106"/>
      <c r="C64" s="33"/>
      <c r="D64" s="33"/>
      <c r="E64" s="106"/>
      <c r="F64" s="108"/>
      <c r="G64" s="108"/>
      <c r="H64" s="108"/>
      <c r="I64" s="108"/>
      <c r="J64" s="108"/>
      <c r="N64" s="108">
        <f t="shared" si="0"/>
        <v>0</v>
      </c>
      <c r="O64" s="108" t="e">
        <f>IF(D64="X",0,IF(E64="X",0,VLOOKUP(E64,'9'!$K$3:$L$16,2,FALSE)))</f>
        <v>#N/A</v>
      </c>
      <c r="P64" s="108" t="e">
        <f t="shared" si="1"/>
        <v>#N/A</v>
      </c>
    </row>
    <row r="65" spans="1:16">
      <c r="A65" s="30"/>
      <c r="B65" s="106"/>
      <c r="C65" s="33"/>
      <c r="D65" s="33"/>
      <c r="E65" s="106"/>
      <c r="F65" s="108"/>
      <c r="G65" s="108"/>
      <c r="H65" s="108"/>
      <c r="I65" s="108"/>
      <c r="J65" s="108"/>
      <c r="N65" s="108">
        <f t="shared" si="0"/>
        <v>0</v>
      </c>
      <c r="O65" s="108" t="e">
        <f>IF(D65="X",0,IF(E65="X",0,VLOOKUP(E65,'9'!$K$3:$L$16,2,FALSE)))</f>
        <v>#N/A</v>
      </c>
      <c r="P65" s="108" t="e">
        <f t="shared" si="1"/>
        <v>#N/A</v>
      </c>
    </row>
    <row r="66" spans="1:16">
      <c r="A66" s="30"/>
      <c r="B66" s="106"/>
      <c r="C66" s="33"/>
      <c r="D66" s="33"/>
      <c r="E66" s="106"/>
      <c r="F66" s="108"/>
      <c r="G66" s="108"/>
      <c r="H66" s="108"/>
      <c r="I66" s="108"/>
      <c r="J66" s="108"/>
      <c r="N66" s="108">
        <f t="shared" si="0"/>
        <v>0</v>
      </c>
      <c r="O66" s="108" t="e">
        <f>IF(D66="X",0,IF(E66="X",0,VLOOKUP(E66,'9'!$K$3:$L$16,2,FALSE)))</f>
        <v>#N/A</v>
      </c>
      <c r="P66" s="108" t="e">
        <f t="shared" si="1"/>
        <v>#N/A</v>
      </c>
    </row>
    <row r="67" spans="1:16">
      <c r="A67" s="30"/>
      <c r="B67" s="106"/>
      <c r="C67" s="33"/>
      <c r="D67" s="33"/>
      <c r="E67" s="106"/>
      <c r="F67" s="108"/>
      <c r="G67" s="108"/>
      <c r="H67" s="108"/>
      <c r="I67" s="108"/>
      <c r="J67" s="108"/>
      <c r="N67" s="108">
        <f t="shared" si="0"/>
        <v>0</v>
      </c>
      <c r="O67" s="108" t="e">
        <f>IF(D67="X",0,IF(E67="X",0,VLOOKUP(E67,'9'!$K$3:$L$16,2,FALSE)))</f>
        <v>#N/A</v>
      </c>
      <c r="P67" s="108" t="e">
        <f t="shared" si="1"/>
        <v>#N/A</v>
      </c>
    </row>
    <row r="68" spans="1:16">
      <c r="A68" s="30"/>
      <c r="B68" s="106"/>
      <c r="C68" s="33"/>
      <c r="D68" s="33"/>
      <c r="E68" s="106"/>
      <c r="F68" s="108"/>
      <c r="G68" s="108"/>
      <c r="H68" s="108"/>
      <c r="I68" s="108"/>
      <c r="J68" s="108"/>
      <c r="N68" s="108">
        <f t="shared" ref="N68:N131" si="2">SUM(F68:M68)</f>
        <v>0</v>
      </c>
      <c r="O68" s="108" t="e">
        <f>IF(D68="X",0,IF(E68="X",0,VLOOKUP(E68,'9'!$K$3:$L$16,2,FALSE)))</f>
        <v>#N/A</v>
      </c>
      <c r="P68" s="108" t="e">
        <f t="shared" ref="P68:P131" si="3">N68*O68</f>
        <v>#N/A</v>
      </c>
    </row>
    <row r="69" spans="1:16">
      <c r="A69" s="30"/>
      <c r="B69" s="106"/>
      <c r="C69" s="33"/>
      <c r="D69" s="33"/>
      <c r="E69" s="106"/>
      <c r="F69" s="108"/>
      <c r="G69" s="108"/>
      <c r="H69" s="108"/>
      <c r="I69" s="108"/>
      <c r="J69" s="108"/>
      <c r="N69" s="108">
        <f t="shared" si="2"/>
        <v>0</v>
      </c>
      <c r="O69" s="108" t="e">
        <f>IF(D69="X",0,IF(E69="X",0,VLOOKUP(E69,'9'!$K$3:$L$16,2,FALSE)))</f>
        <v>#N/A</v>
      </c>
      <c r="P69" s="108" t="e">
        <f t="shared" si="3"/>
        <v>#N/A</v>
      </c>
    </row>
    <row r="70" spans="1:16">
      <c r="A70" s="30"/>
      <c r="B70" s="106"/>
      <c r="C70" s="33"/>
      <c r="D70" s="33"/>
      <c r="E70" s="106"/>
      <c r="F70" s="108"/>
      <c r="G70" s="108"/>
      <c r="H70" s="108"/>
      <c r="I70" s="108"/>
      <c r="J70" s="108"/>
      <c r="N70" s="108">
        <f t="shared" si="2"/>
        <v>0</v>
      </c>
      <c r="O70" s="108" t="e">
        <f>IF(D70="X",0,IF(E70="X",0,VLOOKUP(E70,'9'!$K$3:$L$16,2,FALSE)))</f>
        <v>#N/A</v>
      </c>
      <c r="P70" s="108" t="e">
        <f t="shared" si="3"/>
        <v>#N/A</v>
      </c>
    </row>
    <row r="71" spans="1:16">
      <c r="A71" s="30"/>
      <c r="B71" s="106"/>
      <c r="C71" s="33"/>
      <c r="D71" s="33"/>
      <c r="E71" s="106"/>
      <c r="F71" s="108"/>
      <c r="G71" s="108"/>
      <c r="H71" s="108"/>
      <c r="I71" s="108"/>
      <c r="J71" s="108"/>
      <c r="N71" s="108">
        <f t="shared" si="2"/>
        <v>0</v>
      </c>
      <c r="O71" s="108" t="e">
        <f>IF(D71="X",0,IF(E71="X",0,VLOOKUP(E71,'9'!$K$3:$L$16,2,FALSE)))</f>
        <v>#N/A</v>
      </c>
      <c r="P71" s="108" t="e">
        <f t="shared" si="3"/>
        <v>#N/A</v>
      </c>
    </row>
    <row r="72" spans="1:16">
      <c r="A72" s="30"/>
      <c r="B72" s="106"/>
      <c r="C72" s="33"/>
      <c r="D72" s="33"/>
      <c r="E72" s="106"/>
      <c r="F72" s="108"/>
      <c r="G72" s="108"/>
      <c r="H72" s="108"/>
      <c r="I72" s="108"/>
      <c r="J72" s="108"/>
      <c r="N72" s="108">
        <f t="shared" si="2"/>
        <v>0</v>
      </c>
      <c r="O72" s="108" t="e">
        <f>IF(D72="X",0,IF(E72="X",0,VLOOKUP(E72,'9'!$K$3:$L$16,2,FALSE)))</f>
        <v>#N/A</v>
      </c>
      <c r="P72" s="108" t="e">
        <f t="shared" si="3"/>
        <v>#N/A</v>
      </c>
    </row>
    <row r="73" spans="1:16">
      <c r="A73" s="30"/>
      <c r="B73" s="106"/>
      <c r="C73" s="33"/>
      <c r="D73" s="33"/>
      <c r="E73" s="106"/>
      <c r="F73" s="108"/>
      <c r="G73" s="108"/>
      <c r="H73" s="108"/>
      <c r="I73" s="108"/>
      <c r="J73" s="108"/>
      <c r="N73" s="108">
        <f t="shared" si="2"/>
        <v>0</v>
      </c>
      <c r="O73" s="108" t="e">
        <f>IF(D73="X",0,IF(E73="X",0,VLOOKUP(E73,'9'!$K$3:$L$16,2,FALSE)))</f>
        <v>#N/A</v>
      </c>
      <c r="P73" s="108" t="e">
        <f t="shared" si="3"/>
        <v>#N/A</v>
      </c>
    </row>
    <row r="74" spans="1:16">
      <c r="A74" s="30"/>
      <c r="B74" s="106"/>
      <c r="C74" s="116"/>
      <c r="D74" s="116"/>
      <c r="E74" s="117"/>
      <c r="F74" s="118"/>
      <c r="G74" s="118"/>
      <c r="H74" s="118"/>
      <c r="I74" s="118"/>
      <c r="J74" s="118"/>
      <c r="K74" s="118"/>
      <c r="L74" s="118"/>
      <c r="M74" s="118"/>
      <c r="N74" s="108">
        <f t="shared" si="2"/>
        <v>0</v>
      </c>
      <c r="O74" s="108" t="e">
        <f>IF(D74="X",0,IF(E74="X",0,VLOOKUP(E74,'9'!$K$3:$L$16,2,FALSE)))</f>
        <v>#N/A</v>
      </c>
      <c r="P74" s="108" t="e">
        <f t="shared" si="3"/>
        <v>#N/A</v>
      </c>
    </row>
    <row r="75" spans="1:16">
      <c r="A75" s="30"/>
      <c r="B75" s="106"/>
      <c r="C75" s="33"/>
      <c r="D75" s="33"/>
      <c r="E75" s="106"/>
      <c r="F75" s="108"/>
      <c r="G75" s="108"/>
      <c r="H75" s="108"/>
      <c r="I75" s="108"/>
      <c r="J75" s="108"/>
      <c r="N75" s="108">
        <f t="shared" si="2"/>
        <v>0</v>
      </c>
      <c r="O75" s="108" t="e">
        <f>IF(D75="X",0,IF(E75="X",0,VLOOKUP(E75,'9'!$K$3:$L$16,2,FALSE)))</f>
        <v>#N/A</v>
      </c>
      <c r="P75" s="108" t="e">
        <f t="shared" si="3"/>
        <v>#N/A</v>
      </c>
    </row>
    <row r="76" spans="1:16">
      <c r="A76" s="30"/>
      <c r="B76" s="106"/>
      <c r="C76" s="107"/>
      <c r="D76" s="33"/>
      <c r="E76" s="106"/>
      <c r="F76" s="108"/>
      <c r="G76" s="108"/>
      <c r="H76" s="108"/>
      <c r="I76" s="108"/>
      <c r="J76" s="108"/>
      <c r="N76" s="108">
        <f t="shared" si="2"/>
        <v>0</v>
      </c>
      <c r="O76" s="108" t="e">
        <f>IF(D76="X",0,IF(E76="X",0,VLOOKUP(E76,'9'!$K$3:$L$16,2,FALSE)))</f>
        <v>#N/A</v>
      </c>
      <c r="P76" s="108" t="e">
        <f t="shared" si="3"/>
        <v>#N/A</v>
      </c>
    </row>
    <row r="77" spans="1:16">
      <c r="A77" s="30"/>
      <c r="B77" s="106"/>
      <c r="C77" s="33"/>
      <c r="D77" s="33"/>
      <c r="E77" s="106"/>
      <c r="F77" s="108"/>
      <c r="G77" s="108"/>
      <c r="H77" s="108"/>
      <c r="I77" s="108"/>
      <c r="J77" s="108"/>
      <c r="N77" s="108">
        <f t="shared" si="2"/>
        <v>0</v>
      </c>
      <c r="O77" s="108" t="e">
        <f>IF(D77="X",0,IF(E77="X",0,VLOOKUP(E77,'9'!$K$3:$L$16,2,FALSE)))</f>
        <v>#N/A</v>
      </c>
      <c r="P77" s="108" t="e">
        <f t="shared" si="3"/>
        <v>#N/A</v>
      </c>
    </row>
    <row r="78" spans="1:16">
      <c r="A78" s="30"/>
      <c r="B78" s="106"/>
      <c r="C78" s="33"/>
      <c r="D78" s="33"/>
      <c r="E78" s="106"/>
      <c r="F78" s="108"/>
      <c r="G78" s="108"/>
      <c r="H78" s="108"/>
      <c r="I78" s="108"/>
      <c r="J78" s="108"/>
      <c r="N78" s="108">
        <f t="shared" si="2"/>
        <v>0</v>
      </c>
      <c r="O78" s="108" t="e">
        <f>IF(D78="X",0,IF(E78="X",0,VLOOKUP(E78,'9'!$K$3:$L$16,2,FALSE)))</f>
        <v>#N/A</v>
      </c>
      <c r="P78" s="108" t="e">
        <f t="shared" si="3"/>
        <v>#N/A</v>
      </c>
    </row>
    <row r="79" spans="1:16">
      <c r="A79" s="30"/>
      <c r="B79" s="106"/>
      <c r="C79" s="33"/>
      <c r="D79" s="33"/>
      <c r="E79" s="106"/>
      <c r="F79" s="108"/>
      <c r="G79" s="108"/>
      <c r="H79" s="108"/>
      <c r="I79" s="108"/>
      <c r="J79" s="108"/>
      <c r="N79" s="108">
        <f t="shared" si="2"/>
        <v>0</v>
      </c>
      <c r="O79" s="108" t="e">
        <f>IF(D79="X",0,IF(E79="X",0,VLOOKUP(E79,'9'!$K$3:$L$16,2,FALSE)))</f>
        <v>#N/A</v>
      </c>
      <c r="P79" s="108" t="e">
        <f t="shared" si="3"/>
        <v>#N/A</v>
      </c>
    </row>
    <row r="80" spans="1:16">
      <c r="A80" s="30"/>
      <c r="B80" s="106"/>
      <c r="C80" s="33"/>
      <c r="D80" s="33"/>
      <c r="E80" s="106"/>
      <c r="F80" s="108"/>
      <c r="G80" s="108"/>
      <c r="H80" s="108"/>
      <c r="I80" s="108"/>
      <c r="J80" s="108"/>
      <c r="N80" s="108">
        <f t="shared" si="2"/>
        <v>0</v>
      </c>
      <c r="O80" s="108" t="e">
        <f>IF(D80="X",0,IF(E80="X",0,VLOOKUP(E80,'9'!$K$3:$L$16,2,FALSE)))</f>
        <v>#N/A</v>
      </c>
      <c r="P80" s="108" t="e">
        <f t="shared" si="3"/>
        <v>#N/A</v>
      </c>
    </row>
    <row r="81" spans="1:16">
      <c r="A81" s="30"/>
      <c r="B81" s="106"/>
      <c r="C81" s="33"/>
      <c r="D81" s="33"/>
      <c r="E81" s="106"/>
      <c r="F81" s="108"/>
      <c r="G81" s="108"/>
      <c r="H81" s="108"/>
      <c r="I81" s="108"/>
      <c r="J81" s="108"/>
      <c r="N81" s="108">
        <f t="shared" si="2"/>
        <v>0</v>
      </c>
      <c r="O81" s="108" t="e">
        <f>IF(D81="X",0,IF(E81="X",0,VLOOKUP(E81,'9'!$K$3:$L$16,2,FALSE)))</f>
        <v>#N/A</v>
      </c>
      <c r="P81" s="108" t="e">
        <f t="shared" si="3"/>
        <v>#N/A</v>
      </c>
    </row>
    <row r="82" spans="1:16">
      <c r="A82" s="30"/>
      <c r="B82" s="106"/>
      <c r="C82" s="33"/>
      <c r="D82" s="33"/>
      <c r="E82" s="106"/>
      <c r="F82" s="108"/>
      <c r="G82" s="108"/>
      <c r="H82" s="108"/>
      <c r="I82" s="108"/>
      <c r="J82" s="108"/>
      <c r="N82" s="108">
        <f t="shared" si="2"/>
        <v>0</v>
      </c>
      <c r="O82" s="108" t="e">
        <f>IF(D82="X",0,IF(E82="X",0,VLOOKUP(E82,'9'!$K$3:$L$16,2,FALSE)))</f>
        <v>#N/A</v>
      </c>
      <c r="P82" s="108" t="e">
        <f t="shared" si="3"/>
        <v>#N/A</v>
      </c>
    </row>
    <row r="83" spans="1:16">
      <c r="A83" s="30"/>
      <c r="B83" s="106"/>
      <c r="C83" s="33"/>
      <c r="D83" s="33"/>
      <c r="E83" s="106"/>
      <c r="F83" s="108"/>
      <c r="G83" s="108"/>
      <c r="H83" s="108"/>
      <c r="I83" s="108"/>
      <c r="J83" s="108"/>
      <c r="N83" s="108">
        <f t="shared" si="2"/>
        <v>0</v>
      </c>
      <c r="O83" s="108" t="e">
        <f>IF(D83="X",0,IF(E83="X",0,VLOOKUP(E83,'9'!$K$3:$L$16,2,FALSE)))</f>
        <v>#N/A</v>
      </c>
      <c r="P83" s="108" t="e">
        <f t="shared" si="3"/>
        <v>#N/A</v>
      </c>
    </row>
    <row r="84" spans="1:16">
      <c r="A84" s="30"/>
      <c r="B84" s="106"/>
      <c r="C84" s="33"/>
      <c r="D84" s="33"/>
      <c r="E84" s="106"/>
      <c r="F84" s="108"/>
      <c r="G84" s="108"/>
      <c r="H84" s="108"/>
      <c r="I84" s="108"/>
      <c r="J84" s="108"/>
      <c r="N84" s="108">
        <f t="shared" si="2"/>
        <v>0</v>
      </c>
      <c r="O84" s="108" t="e">
        <f>IF(D84="X",0,IF(E84="X",0,VLOOKUP(E84,'9'!$K$3:$L$16,2,FALSE)))</f>
        <v>#N/A</v>
      </c>
      <c r="P84" s="108" t="e">
        <f t="shared" si="3"/>
        <v>#N/A</v>
      </c>
    </row>
    <row r="85" spans="1:16">
      <c r="A85" s="30"/>
      <c r="B85" s="106"/>
      <c r="C85" s="33"/>
      <c r="D85" s="33"/>
      <c r="E85" s="106"/>
      <c r="F85" s="108"/>
      <c r="G85" s="108"/>
      <c r="H85" s="108"/>
      <c r="I85" s="108"/>
      <c r="J85" s="108"/>
      <c r="N85" s="108">
        <f t="shared" si="2"/>
        <v>0</v>
      </c>
      <c r="O85" s="108" t="e">
        <f>IF(D85="X",0,IF(E85="X",0,VLOOKUP(E85,'9'!$K$3:$L$16,2,FALSE)))</f>
        <v>#N/A</v>
      </c>
      <c r="P85" s="108" t="e">
        <f t="shared" si="3"/>
        <v>#N/A</v>
      </c>
    </row>
    <row r="86" spans="1:16">
      <c r="A86" s="30"/>
      <c r="B86" s="106"/>
      <c r="C86" s="33"/>
      <c r="D86" s="33"/>
      <c r="E86" s="106"/>
      <c r="F86" s="108"/>
      <c r="G86" s="108"/>
      <c r="H86" s="108"/>
      <c r="I86" s="108"/>
      <c r="J86" s="108"/>
      <c r="N86" s="108">
        <f t="shared" si="2"/>
        <v>0</v>
      </c>
      <c r="O86" s="108" t="e">
        <f>IF(D86="X",0,IF(E86="X",0,VLOOKUP(E86,'9'!$K$3:$L$16,2,FALSE)))</f>
        <v>#N/A</v>
      </c>
      <c r="P86" s="108" t="e">
        <f t="shared" si="3"/>
        <v>#N/A</v>
      </c>
    </row>
    <row r="87" spans="1:16">
      <c r="A87" s="30"/>
      <c r="B87" s="106"/>
      <c r="C87" s="33"/>
      <c r="D87" s="33"/>
      <c r="E87" s="106"/>
      <c r="F87" s="108"/>
      <c r="G87" s="108"/>
      <c r="H87" s="108"/>
      <c r="I87" s="108"/>
      <c r="J87" s="108"/>
      <c r="N87" s="108">
        <f t="shared" si="2"/>
        <v>0</v>
      </c>
      <c r="O87" s="108" t="e">
        <f>IF(D87="X",0,IF(E87="X",0,VLOOKUP(E87,'9'!$K$3:$L$16,2,FALSE)))</f>
        <v>#N/A</v>
      </c>
      <c r="P87" s="108" t="e">
        <f t="shared" si="3"/>
        <v>#N/A</v>
      </c>
    </row>
    <row r="88" spans="1:16">
      <c r="A88" s="30"/>
      <c r="B88" s="106"/>
      <c r="C88" s="33"/>
      <c r="D88" s="33"/>
      <c r="E88" s="106"/>
      <c r="F88" s="108"/>
      <c r="G88" s="108"/>
      <c r="H88" s="108"/>
      <c r="I88" s="108"/>
      <c r="J88" s="108"/>
      <c r="N88" s="108">
        <f t="shared" si="2"/>
        <v>0</v>
      </c>
      <c r="O88" s="108" t="e">
        <f>IF(D88="X",0,IF(E88="X",0,VLOOKUP(E88,'9'!$K$3:$L$16,2,FALSE)))</f>
        <v>#N/A</v>
      </c>
      <c r="P88" s="108" t="e">
        <f t="shared" si="3"/>
        <v>#N/A</v>
      </c>
    </row>
    <row r="89" spans="1:16">
      <c r="A89" s="30"/>
      <c r="B89" s="106"/>
      <c r="C89" s="33"/>
      <c r="D89" s="33"/>
      <c r="E89" s="106"/>
      <c r="F89" s="108"/>
      <c r="G89" s="108"/>
      <c r="H89" s="108"/>
      <c r="I89" s="108"/>
      <c r="J89" s="108"/>
      <c r="N89" s="108">
        <f t="shared" si="2"/>
        <v>0</v>
      </c>
      <c r="O89" s="108" t="e">
        <f>IF(D89="X",0,IF(E89="X",0,VLOOKUP(E89,'9'!$K$3:$L$16,2,FALSE)))</f>
        <v>#N/A</v>
      </c>
      <c r="P89" s="108" t="e">
        <f t="shared" si="3"/>
        <v>#N/A</v>
      </c>
    </row>
    <row r="90" spans="1:16">
      <c r="A90" s="30"/>
      <c r="B90" s="106"/>
      <c r="C90" s="33"/>
      <c r="D90" s="33"/>
      <c r="E90" s="106"/>
      <c r="F90" s="108"/>
      <c r="G90" s="108"/>
      <c r="H90" s="108"/>
      <c r="I90" s="108"/>
      <c r="J90" s="108"/>
      <c r="N90" s="108">
        <f t="shared" si="2"/>
        <v>0</v>
      </c>
      <c r="O90" s="108" t="e">
        <f>IF(D90="X",0,IF(E90="X",0,VLOOKUP(E90,'9'!$K$3:$L$16,2,FALSE)))</f>
        <v>#N/A</v>
      </c>
      <c r="P90" s="108" t="e">
        <f t="shared" si="3"/>
        <v>#N/A</v>
      </c>
    </row>
    <row r="91" spans="1:16">
      <c r="A91" s="30"/>
      <c r="B91" s="106"/>
      <c r="C91" s="33"/>
      <c r="D91" s="33"/>
      <c r="E91" s="106"/>
      <c r="F91" s="108"/>
      <c r="G91" s="108"/>
      <c r="H91" s="108"/>
      <c r="I91" s="108"/>
      <c r="J91" s="108"/>
      <c r="N91" s="108">
        <f t="shared" si="2"/>
        <v>0</v>
      </c>
      <c r="O91" s="108" t="e">
        <f>IF(D91="X",0,IF(E91="X",0,VLOOKUP(E91,'9'!$K$3:$L$16,2,FALSE)))</f>
        <v>#N/A</v>
      </c>
      <c r="P91" s="108" t="e">
        <f t="shared" si="3"/>
        <v>#N/A</v>
      </c>
    </row>
    <row r="92" spans="1:16">
      <c r="A92" s="30"/>
      <c r="B92" s="106"/>
      <c r="C92" s="33"/>
      <c r="D92" s="33"/>
      <c r="E92" s="106"/>
      <c r="F92" s="108"/>
      <c r="G92" s="108"/>
      <c r="H92" s="108"/>
      <c r="I92" s="108"/>
      <c r="J92" s="108"/>
      <c r="N92" s="108">
        <f t="shared" si="2"/>
        <v>0</v>
      </c>
      <c r="O92" s="108" t="e">
        <f>IF(D92="X",0,IF(E92="X",0,VLOOKUP(E92,'9'!$K$3:$L$16,2,FALSE)))</f>
        <v>#N/A</v>
      </c>
      <c r="P92" s="108" t="e">
        <f t="shared" si="3"/>
        <v>#N/A</v>
      </c>
    </row>
    <row r="93" spans="1:16">
      <c r="A93" s="30"/>
      <c r="B93" s="106"/>
      <c r="C93" s="33"/>
      <c r="D93" s="33"/>
      <c r="E93" s="106"/>
      <c r="F93" s="108"/>
      <c r="G93" s="108"/>
      <c r="H93" s="108"/>
      <c r="I93" s="108"/>
      <c r="J93" s="108"/>
      <c r="N93" s="108">
        <f t="shared" si="2"/>
        <v>0</v>
      </c>
      <c r="O93" s="108" t="e">
        <f>IF(D93="X",0,IF(E93="X",0,VLOOKUP(E93,'9'!$K$3:$L$16,2,FALSE)))</f>
        <v>#N/A</v>
      </c>
      <c r="P93" s="108" t="e">
        <f t="shared" si="3"/>
        <v>#N/A</v>
      </c>
    </row>
    <row r="94" spans="1:16">
      <c r="A94" s="30"/>
      <c r="B94" s="106"/>
      <c r="C94" s="33"/>
      <c r="D94" s="33"/>
      <c r="E94" s="106"/>
      <c r="F94" s="108"/>
      <c r="G94" s="108"/>
      <c r="H94" s="108"/>
      <c r="I94" s="108"/>
      <c r="J94" s="108"/>
      <c r="N94" s="108">
        <f t="shared" si="2"/>
        <v>0</v>
      </c>
      <c r="O94" s="108" t="e">
        <f>IF(D94="X",0,IF(E94="X",0,VLOOKUP(E94,'9'!$K$3:$L$16,2,FALSE)))</f>
        <v>#N/A</v>
      </c>
      <c r="P94" s="108" t="e">
        <f t="shared" si="3"/>
        <v>#N/A</v>
      </c>
    </row>
    <row r="95" spans="1:16">
      <c r="A95" s="30"/>
      <c r="B95" s="106"/>
      <c r="C95" s="33"/>
      <c r="D95" s="33"/>
      <c r="E95" s="106"/>
      <c r="F95" s="108"/>
      <c r="G95" s="108"/>
      <c r="H95" s="108"/>
      <c r="I95" s="108"/>
      <c r="J95" s="108"/>
      <c r="N95" s="108">
        <f t="shared" si="2"/>
        <v>0</v>
      </c>
      <c r="O95" s="108" t="e">
        <f>IF(D95="X",0,IF(E95="X",0,VLOOKUP(E95,'9'!$K$3:$L$16,2,FALSE)))</f>
        <v>#N/A</v>
      </c>
      <c r="P95" s="108" t="e">
        <f t="shared" si="3"/>
        <v>#N/A</v>
      </c>
    </row>
    <row r="96" spans="1:16">
      <c r="A96" s="30"/>
      <c r="B96" s="106"/>
      <c r="C96" s="33"/>
      <c r="D96" s="33"/>
      <c r="E96" s="106"/>
      <c r="F96" s="108"/>
      <c r="G96" s="108"/>
      <c r="H96" s="108"/>
      <c r="I96" s="108"/>
      <c r="J96" s="108"/>
      <c r="N96" s="108">
        <f t="shared" si="2"/>
        <v>0</v>
      </c>
      <c r="O96" s="108" t="e">
        <f>IF(D96="X",0,IF(E96="X",0,VLOOKUP(E96,'9'!$K$3:$L$16,2,FALSE)))</f>
        <v>#N/A</v>
      </c>
      <c r="P96" s="108" t="e">
        <f t="shared" si="3"/>
        <v>#N/A</v>
      </c>
    </row>
    <row r="97" spans="1:16">
      <c r="A97" s="30"/>
      <c r="B97" s="106"/>
      <c r="C97" s="33"/>
      <c r="D97" s="33"/>
      <c r="E97" s="106"/>
      <c r="F97" s="108"/>
      <c r="G97" s="108"/>
      <c r="H97" s="108"/>
      <c r="I97" s="108"/>
      <c r="J97" s="108"/>
      <c r="N97" s="108">
        <f t="shared" si="2"/>
        <v>0</v>
      </c>
      <c r="O97" s="108" t="e">
        <f>IF(D97="X",0,IF(E97="X",0,VLOOKUP(E97,'9'!$K$3:$L$16,2,FALSE)))</f>
        <v>#N/A</v>
      </c>
      <c r="P97" s="108" t="e">
        <f t="shared" si="3"/>
        <v>#N/A</v>
      </c>
    </row>
    <row r="98" spans="1:16">
      <c r="A98" s="30"/>
      <c r="B98" s="106"/>
      <c r="C98" s="33"/>
      <c r="D98" s="33"/>
      <c r="E98" s="106"/>
      <c r="F98" s="108"/>
      <c r="G98" s="108"/>
      <c r="H98" s="108"/>
      <c r="I98" s="108"/>
      <c r="J98" s="108"/>
      <c r="N98" s="108">
        <f t="shared" si="2"/>
        <v>0</v>
      </c>
      <c r="O98" s="108" t="e">
        <f>IF(D98="X",0,IF(E98="X",0,VLOOKUP(E98,'9'!$K$3:$L$16,2,FALSE)))</f>
        <v>#N/A</v>
      </c>
      <c r="P98" s="108" t="e">
        <f t="shared" si="3"/>
        <v>#N/A</v>
      </c>
    </row>
    <row r="99" spans="1:16">
      <c r="A99" s="30"/>
      <c r="B99" s="106"/>
      <c r="C99" s="33"/>
      <c r="D99" s="33"/>
      <c r="E99" s="106"/>
      <c r="F99" s="108"/>
      <c r="G99" s="108"/>
      <c r="H99" s="108"/>
      <c r="I99" s="108"/>
      <c r="J99" s="108"/>
      <c r="N99" s="108">
        <f t="shared" si="2"/>
        <v>0</v>
      </c>
      <c r="O99" s="108" t="e">
        <f>IF(D99="X",0,IF(E99="X",0,VLOOKUP(E99,'9'!$K$3:$L$16,2,FALSE)))</f>
        <v>#N/A</v>
      </c>
      <c r="P99" s="108" t="e">
        <f t="shared" si="3"/>
        <v>#N/A</v>
      </c>
    </row>
    <row r="100" spans="1:16">
      <c r="A100" s="30"/>
      <c r="B100" s="106"/>
      <c r="C100" s="33"/>
      <c r="D100" s="33"/>
      <c r="E100" s="106"/>
      <c r="F100" s="108"/>
      <c r="G100" s="108"/>
      <c r="H100" s="108"/>
      <c r="I100" s="108"/>
      <c r="J100" s="108"/>
      <c r="N100" s="108">
        <f t="shared" si="2"/>
        <v>0</v>
      </c>
      <c r="O100" s="108" t="e">
        <f>IF(D100="X",0,IF(E100="X",0,VLOOKUP(E100,'9'!$K$3:$L$16,2,FALSE)))</f>
        <v>#N/A</v>
      </c>
      <c r="P100" s="108" t="e">
        <f t="shared" si="3"/>
        <v>#N/A</v>
      </c>
    </row>
    <row r="101" spans="1:16">
      <c r="A101" s="30"/>
      <c r="B101" s="106"/>
      <c r="C101" s="33"/>
      <c r="D101" s="33"/>
      <c r="E101" s="106"/>
      <c r="F101" s="108"/>
      <c r="G101" s="108"/>
      <c r="H101" s="108"/>
      <c r="I101" s="108"/>
      <c r="J101" s="108"/>
      <c r="N101" s="108">
        <f t="shared" si="2"/>
        <v>0</v>
      </c>
      <c r="O101" s="108" t="e">
        <f>IF(D101="X",0,IF(E101="X",0,VLOOKUP(E101,'9'!$K$3:$L$16,2,FALSE)))</f>
        <v>#N/A</v>
      </c>
      <c r="P101" s="108" t="e">
        <f t="shared" si="3"/>
        <v>#N/A</v>
      </c>
    </row>
    <row r="102" spans="1:16">
      <c r="A102" s="30"/>
      <c r="B102" s="106"/>
      <c r="C102" s="33"/>
      <c r="D102" s="33"/>
      <c r="E102" s="106"/>
      <c r="F102" s="108"/>
      <c r="G102" s="108"/>
      <c r="H102" s="108"/>
      <c r="I102" s="108"/>
      <c r="J102" s="108"/>
      <c r="N102" s="108">
        <f t="shared" si="2"/>
        <v>0</v>
      </c>
      <c r="O102" s="108" t="e">
        <f>IF(D102="X",0,IF(E102="X",0,VLOOKUP(E102,'9'!$K$3:$L$16,2,FALSE)))</f>
        <v>#N/A</v>
      </c>
      <c r="P102" s="108" t="e">
        <f t="shared" si="3"/>
        <v>#N/A</v>
      </c>
    </row>
    <row r="103" spans="1:16">
      <c r="A103" s="30"/>
      <c r="B103" s="106"/>
      <c r="C103" s="33"/>
      <c r="D103" s="33"/>
      <c r="E103" s="106"/>
      <c r="F103" s="108"/>
      <c r="G103" s="108"/>
      <c r="H103" s="108"/>
      <c r="I103" s="108"/>
      <c r="J103" s="108"/>
      <c r="N103" s="108">
        <f t="shared" si="2"/>
        <v>0</v>
      </c>
      <c r="O103" s="108" t="e">
        <f>IF(D103="X",0,IF(E103="X",0,VLOOKUP(E103,'9'!$K$3:$L$16,2,FALSE)))</f>
        <v>#N/A</v>
      </c>
      <c r="P103" s="108" t="e">
        <f t="shared" si="3"/>
        <v>#N/A</v>
      </c>
    </row>
    <row r="104" spans="1:16">
      <c r="A104" s="30"/>
      <c r="B104" s="106"/>
      <c r="C104" s="33"/>
      <c r="D104" s="33"/>
      <c r="E104" s="106"/>
      <c r="F104" s="108"/>
      <c r="G104" s="108"/>
      <c r="H104" s="108"/>
      <c r="I104" s="108"/>
      <c r="J104" s="108"/>
      <c r="N104" s="108">
        <f t="shared" si="2"/>
        <v>0</v>
      </c>
      <c r="O104" s="108" t="e">
        <f>IF(D104="X",0,IF(E104="X",0,VLOOKUP(E104,'9'!$K$3:$L$16,2,FALSE)))</f>
        <v>#N/A</v>
      </c>
      <c r="P104" s="108" t="e">
        <f t="shared" si="3"/>
        <v>#N/A</v>
      </c>
    </row>
    <row r="105" spans="1:16">
      <c r="A105" s="30"/>
      <c r="B105" s="106"/>
      <c r="C105" s="33"/>
      <c r="D105" s="33"/>
      <c r="E105" s="106"/>
      <c r="F105" s="108"/>
      <c r="G105" s="108"/>
      <c r="H105" s="108"/>
      <c r="I105" s="108"/>
      <c r="J105" s="108"/>
      <c r="N105" s="108">
        <f t="shared" si="2"/>
        <v>0</v>
      </c>
      <c r="O105" s="108" t="e">
        <f>IF(D105="X",0,IF(E105="X",0,VLOOKUP(E105,'9'!$K$3:$L$16,2,FALSE)))</f>
        <v>#N/A</v>
      </c>
      <c r="P105" s="108" t="e">
        <f t="shared" si="3"/>
        <v>#N/A</v>
      </c>
    </row>
    <row r="106" spans="1:16">
      <c r="A106" s="30"/>
      <c r="B106" s="106"/>
      <c r="C106" s="33"/>
      <c r="D106" s="33"/>
      <c r="E106" s="106"/>
      <c r="F106" s="108"/>
      <c r="G106" s="108"/>
      <c r="H106" s="108"/>
      <c r="I106" s="108"/>
      <c r="J106" s="108"/>
      <c r="N106" s="108">
        <f t="shared" si="2"/>
        <v>0</v>
      </c>
      <c r="O106" s="108" t="e">
        <f>IF(D106="X",0,IF(E106="X",0,VLOOKUP(E106,'9'!$K$3:$L$16,2,FALSE)))</f>
        <v>#N/A</v>
      </c>
      <c r="P106" s="108" t="e">
        <f t="shared" si="3"/>
        <v>#N/A</v>
      </c>
    </row>
    <row r="107" spans="1:16">
      <c r="A107" s="30"/>
      <c r="B107" s="106"/>
      <c r="C107" s="33"/>
      <c r="D107" s="33"/>
      <c r="E107" s="106"/>
      <c r="F107" s="108"/>
      <c r="G107" s="108"/>
      <c r="H107" s="108"/>
      <c r="I107" s="108"/>
      <c r="J107" s="108"/>
      <c r="N107" s="108">
        <f t="shared" si="2"/>
        <v>0</v>
      </c>
      <c r="O107" s="108" t="e">
        <f>IF(D107="X",0,IF(E107="X",0,VLOOKUP(E107,'9'!$K$3:$L$16,2,FALSE)))</f>
        <v>#N/A</v>
      </c>
      <c r="P107" s="108" t="e">
        <f t="shared" si="3"/>
        <v>#N/A</v>
      </c>
    </row>
    <row r="108" spans="1:16">
      <c r="A108" s="30"/>
      <c r="B108" s="106"/>
      <c r="C108" s="33"/>
      <c r="D108" s="33"/>
      <c r="E108" s="106"/>
      <c r="F108" s="108"/>
      <c r="G108" s="108"/>
      <c r="H108" s="108"/>
      <c r="I108" s="108"/>
      <c r="J108" s="108"/>
      <c r="N108" s="108">
        <f t="shared" si="2"/>
        <v>0</v>
      </c>
      <c r="O108" s="108" t="e">
        <f>IF(D108="X",0,IF(E108="X",0,VLOOKUP(E108,'9'!$K$3:$L$16,2,FALSE)))</f>
        <v>#N/A</v>
      </c>
      <c r="P108" s="108" t="e">
        <f t="shared" si="3"/>
        <v>#N/A</v>
      </c>
    </row>
    <row r="109" spans="1:16">
      <c r="A109" s="30"/>
      <c r="B109" s="106"/>
      <c r="C109" s="33"/>
      <c r="D109" s="33"/>
      <c r="E109" s="106"/>
      <c r="F109" s="108"/>
      <c r="G109" s="108"/>
      <c r="H109" s="108"/>
      <c r="I109" s="108"/>
      <c r="J109" s="108"/>
      <c r="N109" s="108">
        <f t="shared" si="2"/>
        <v>0</v>
      </c>
      <c r="O109" s="108" t="e">
        <f>IF(D109="X",0,IF(E109="X",0,VLOOKUP(E109,'9'!$K$3:$L$16,2,FALSE)))</f>
        <v>#N/A</v>
      </c>
      <c r="P109" s="108" t="e">
        <f t="shared" si="3"/>
        <v>#N/A</v>
      </c>
    </row>
    <row r="110" spans="1:16">
      <c r="A110" s="30"/>
      <c r="B110" s="106"/>
      <c r="C110" s="33"/>
      <c r="D110" s="33"/>
      <c r="E110" s="106"/>
      <c r="F110" s="108"/>
      <c r="G110" s="108"/>
      <c r="H110" s="108"/>
      <c r="I110" s="108"/>
      <c r="J110" s="108"/>
      <c r="N110" s="108">
        <f t="shared" si="2"/>
        <v>0</v>
      </c>
      <c r="O110" s="108" t="e">
        <f>IF(D110="X",0,IF(E110="X",0,VLOOKUP(E110,'9'!$K$3:$L$16,2,FALSE)))</f>
        <v>#N/A</v>
      </c>
      <c r="P110" s="108" t="e">
        <f t="shared" si="3"/>
        <v>#N/A</v>
      </c>
    </row>
    <row r="111" spans="1:16">
      <c r="A111" s="30"/>
      <c r="B111" s="106"/>
      <c r="C111" s="33"/>
      <c r="D111" s="33"/>
      <c r="E111" s="106"/>
      <c r="F111" s="108"/>
      <c r="G111" s="108"/>
      <c r="H111" s="108"/>
      <c r="I111" s="108"/>
      <c r="J111" s="108"/>
      <c r="N111" s="108">
        <f t="shared" si="2"/>
        <v>0</v>
      </c>
      <c r="O111" s="108" t="e">
        <f>IF(D111="X",0,IF(E111="X",0,VLOOKUP(E111,'9'!$K$3:$L$16,2,FALSE)))</f>
        <v>#N/A</v>
      </c>
      <c r="P111" s="108" t="e">
        <f t="shared" si="3"/>
        <v>#N/A</v>
      </c>
    </row>
    <row r="112" spans="1:16">
      <c r="A112" s="30"/>
      <c r="B112" s="106"/>
      <c r="C112" s="33"/>
      <c r="D112" s="33"/>
      <c r="E112" s="106"/>
      <c r="F112" s="108"/>
      <c r="G112" s="108"/>
      <c r="H112" s="108"/>
      <c r="I112" s="108"/>
      <c r="J112" s="108"/>
      <c r="N112" s="108">
        <f t="shared" si="2"/>
        <v>0</v>
      </c>
      <c r="O112" s="108" t="e">
        <f>IF(D112="X",0,IF(E112="X",0,VLOOKUP(E112,'9'!$K$3:$L$16,2,FALSE)))</f>
        <v>#N/A</v>
      </c>
      <c r="P112" s="108" t="e">
        <f t="shared" si="3"/>
        <v>#N/A</v>
      </c>
    </row>
    <row r="113" spans="1:16">
      <c r="A113" s="30"/>
      <c r="B113" s="106"/>
      <c r="C113" s="33"/>
      <c r="D113" s="33"/>
      <c r="E113" s="106"/>
      <c r="F113" s="108"/>
      <c r="G113" s="108"/>
      <c r="H113" s="108"/>
      <c r="I113" s="108"/>
      <c r="J113" s="108"/>
      <c r="N113" s="108">
        <f t="shared" si="2"/>
        <v>0</v>
      </c>
      <c r="O113" s="108" t="e">
        <f>IF(D113="X",0,IF(E113="X",0,VLOOKUP(E113,'9'!$K$3:$L$16,2,FALSE)))</f>
        <v>#N/A</v>
      </c>
      <c r="P113" s="108" t="e">
        <f t="shared" si="3"/>
        <v>#N/A</v>
      </c>
    </row>
    <row r="114" spans="1:16">
      <c r="A114" s="30"/>
      <c r="B114" s="106"/>
      <c r="C114" s="33"/>
      <c r="D114" s="33"/>
      <c r="E114" s="106"/>
      <c r="F114" s="108"/>
      <c r="G114" s="108"/>
      <c r="H114" s="108"/>
      <c r="I114" s="108"/>
      <c r="J114" s="108"/>
      <c r="N114" s="108">
        <f t="shared" si="2"/>
        <v>0</v>
      </c>
      <c r="O114" s="108" t="e">
        <f>IF(D114="X",0,IF(E114="X",0,VLOOKUP(E114,'9'!$K$3:$L$16,2,FALSE)))</f>
        <v>#N/A</v>
      </c>
      <c r="P114" s="108" t="e">
        <f t="shared" si="3"/>
        <v>#N/A</v>
      </c>
    </row>
    <row r="115" spans="1:16">
      <c r="A115" s="30"/>
      <c r="B115" s="106"/>
      <c r="C115" s="33"/>
      <c r="D115" s="33"/>
      <c r="E115" s="106"/>
      <c r="F115" s="108"/>
      <c r="G115" s="108"/>
      <c r="H115" s="108"/>
      <c r="I115" s="108"/>
      <c r="J115" s="108"/>
      <c r="N115" s="108">
        <f t="shared" si="2"/>
        <v>0</v>
      </c>
      <c r="O115" s="108" t="e">
        <f>IF(D115="X",0,IF(E115="X",0,VLOOKUP(E115,'9'!$K$3:$L$16,2,FALSE)))</f>
        <v>#N/A</v>
      </c>
      <c r="P115" s="108" t="e">
        <f t="shared" si="3"/>
        <v>#N/A</v>
      </c>
    </row>
    <row r="116" spans="1:16">
      <c r="A116" s="30"/>
      <c r="B116" s="106"/>
      <c r="C116" s="33"/>
      <c r="D116" s="33"/>
      <c r="E116" s="106"/>
      <c r="F116" s="108"/>
      <c r="G116" s="108"/>
      <c r="H116" s="108"/>
      <c r="I116" s="108"/>
      <c r="J116" s="108"/>
      <c r="N116" s="108">
        <f t="shared" si="2"/>
        <v>0</v>
      </c>
      <c r="O116" s="108" t="e">
        <f>IF(D116="X",0,IF(E116="X",0,VLOOKUP(E116,'9'!$K$3:$L$16,2,FALSE)))</f>
        <v>#N/A</v>
      </c>
      <c r="P116" s="108" t="e">
        <f t="shared" si="3"/>
        <v>#N/A</v>
      </c>
    </row>
    <row r="117" spans="1:16">
      <c r="A117" s="30"/>
      <c r="B117" s="106"/>
      <c r="C117" s="116"/>
      <c r="D117" s="116"/>
      <c r="E117" s="117"/>
      <c r="F117" s="118"/>
      <c r="G117" s="118"/>
      <c r="H117" s="118"/>
      <c r="I117" s="118"/>
      <c r="J117" s="118"/>
      <c r="K117" s="118"/>
      <c r="L117" s="118"/>
      <c r="M117" s="118"/>
      <c r="N117" s="108">
        <f t="shared" si="2"/>
        <v>0</v>
      </c>
      <c r="O117" s="108" t="e">
        <f>IF(D117="X",0,IF(E117="X",0,VLOOKUP(E117,'9'!$K$3:$L$16,2,FALSE)))</f>
        <v>#N/A</v>
      </c>
      <c r="P117" s="108" t="e">
        <f t="shared" si="3"/>
        <v>#N/A</v>
      </c>
    </row>
    <row r="118" spans="1:16">
      <c r="A118" s="110"/>
      <c r="B118" s="106"/>
      <c r="C118" s="33"/>
      <c r="D118" s="33"/>
      <c r="E118" s="106"/>
      <c r="F118" s="108"/>
      <c r="G118" s="108"/>
      <c r="H118" s="108"/>
      <c r="I118" s="108"/>
      <c r="J118" s="108"/>
      <c r="N118" s="108">
        <f t="shared" si="2"/>
        <v>0</v>
      </c>
      <c r="O118" s="108" t="e">
        <f>IF(D118="X",0,IF(E118="X",0,VLOOKUP(E118,'9'!$K$3:$L$16,2,FALSE)))</f>
        <v>#N/A</v>
      </c>
      <c r="P118" s="108" t="e">
        <f t="shared" si="3"/>
        <v>#N/A</v>
      </c>
    </row>
    <row r="119" spans="1:16">
      <c r="A119" s="110"/>
      <c r="B119" s="106"/>
      <c r="C119" s="107"/>
      <c r="D119" s="33"/>
      <c r="E119" s="106"/>
      <c r="F119" s="108"/>
      <c r="G119" s="108"/>
      <c r="H119" s="108"/>
      <c r="I119" s="108"/>
      <c r="J119" s="108"/>
      <c r="N119" s="108">
        <f t="shared" si="2"/>
        <v>0</v>
      </c>
      <c r="O119" s="108" t="e">
        <f>IF(D119="X",0,IF(E119="X",0,VLOOKUP(E119,'9'!$K$3:$L$16,2,FALSE)))</f>
        <v>#N/A</v>
      </c>
      <c r="P119" s="108" t="e">
        <f t="shared" si="3"/>
        <v>#N/A</v>
      </c>
    </row>
    <row r="120" spans="1:16">
      <c r="A120" s="110"/>
      <c r="B120" s="106"/>
      <c r="C120" s="33"/>
      <c r="D120" s="33"/>
      <c r="E120" s="106"/>
      <c r="F120" s="108"/>
      <c r="G120" s="108"/>
      <c r="H120" s="108"/>
      <c r="I120" s="108"/>
      <c r="J120" s="108"/>
      <c r="N120" s="108">
        <f t="shared" si="2"/>
        <v>0</v>
      </c>
      <c r="O120" s="108" t="e">
        <f>IF(D120="X",0,IF(E120="X",0,VLOOKUP(E120,'9'!$K$3:$L$16,2,FALSE)))</f>
        <v>#N/A</v>
      </c>
      <c r="P120" s="108" t="e">
        <f t="shared" si="3"/>
        <v>#N/A</v>
      </c>
    </row>
    <row r="121" spans="1:16">
      <c r="A121" s="110"/>
      <c r="B121" s="106"/>
      <c r="C121" s="33"/>
      <c r="D121" s="33"/>
      <c r="E121" s="106"/>
      <c r="F121" s="108"/>
      <c r="G121" s="108"/>
      <c r="H121" s="108"/>
      <c r="I121" s="108"/>
      <c r="J121" s="108"/>
      <c r="N121" s="108">
        <f t="shared" si="2"/>
        <v>0</v>
      </c>
      <c r="O121" s="108" t="e">
        <f>IF(D121="X",0,IF(E121="X",0,VLOOKUP(E121,'9'!$K$3:$L$16,2,FALSE)))</f>
        <v>#N/A</v>
      </c>
      <c r="P121" s="108" t="e">
        <f t="shared" si="3"/>
        <v>#N/A</v>
      </c>
    </row>
    <row r="122" spans="1:16">
      <c r="A122" s="110"/>
      <c r="B122" s="106"/>
      <c r="C122" s="33"/>
      <c r="D122" s="33"/>
      <c r="E122" s="106"/>
      <c r="F122" s="108"/>
      <c r="G122" s="108"/>
      <c r="H122" s="108"/>
      <c r="I122" s="108"/>
      <c r="J122" s="108"/>
      <c r="N122" s="108">
        <f t="shared" si="2"/>
        <v>0</v>
      </c>
      <c r="O122" s="108" t="e">
        <f>IF(D122="X",0,IF(E122="X",0,VLOOKUP(E122,'9'!$K$3:$L$16,2,FALSE)))</f>
        <v>#N/A</v>
      </c>
      <c r="P122" s="108" t="e">
        <f t="shared" si="3"/>
        <v>#N/A</v>
      </c>
    </row>
    <row r="123" spans="1:16">
      <c r="A123" s="110"/>
      <c r="B123" s="106"/>
      <c r="C123" s="33"/>
      <c r="D123" s="33"/>
      <c r="E123" s="106"/>
      <c r="F123" s="108"/>
      <c r="G123" s="108"/>
      <c r="H123" s="108"/>
      <c r="I123" s="108"/>
      <c r="J123" s="108"/>
      <c r="N123" s="108">
        <f t="shared" si="2"/>
        <v>0</v>
      </c>
      <c r="O123" s="108" t="e">
        <f>IF(D123="X",0,IF(E123="X",0,VLOOKUP(E123,'9'!$K$3:$L$16,2,FALSE)))</f>
        <v>#N/A</v>
      </c>
      <c r="P123" s="108" t="e">
        <f t="shared" si="3"/>
        <v>#N/A</v>
      </c>
    </row>
    <row r="124" spans="1:16">
      <c r="A124" s="110"/>
      <c r="B124" s="106"/>
      <c r="C124" s="33"/>
      <c r="D124" s="33"/>
      <c r="E124" s="106"/>
      <c r="F124" s="108"/>
      <c r="G124" s="108"/>
      <c r="H124" s="108"/>
      <c r="I124" s="108"/>
      <c r="J124" s="108"/>
      <c r="N124" s="108">
        <f t="shared" si="2"/>
        <v>0</v>
      </c>
      <c r="O124" s="108" t="e">
        <f>IF(D124="X",0,IF(E124="X",0,VLOOKUP(E124,'9'!$K$3:$L$16,2,FALSE)))</f>
        <v>#N/A</v>
      </c>
      <c r="P124" s="108" t="e">
        <f t="shared" si="3"/>
        <v>#N/A</v>
      </c>
    </row>
    <row r="125" spans="1:16">
      <c r="A125" s="110"/>
      <c r="B125" s="106"/>
      <c r="C125" s="33"/>
      <c r="D125" s="33"/>
      <c r="E125" s="106"/>
      <c r="F125" s="108"/>
      <c r="G125" s="108"/>
      <c r="H125" s="108"/>
      <c r="I125" s="108"/>
      <c r="J125" s="108"/>
      <c r="N125" s="108">
        <f t="shared" si="2"/>
        <v>0</v>
      </c>
      <c r="O125" s="108" t="e">
        <f>IF(D125="X",0,IF(E125="X",0,VLOOKUP(E125,'9'!$K$3:$L$16,2,FALSE)))</f>
        <v>#N/A</v>
      </c>
      <c r="P125" s="108" t="e">
        <f t="shared" si="3"/>
        <v>#N/A</v>
      </c>
    </row>
    <row r="126" spans="1:16">
      <c r="A126" s="110"/>
      <c r="B126" s="106"/>
      <c r="C126" s="116"/>
      <c r="D126" s="116"/>
      <c r="E126" s="116"/>
      <c r="F126" s="118"/>
      <c r="G126" s="118"/>
      <c r="H126" s="118"/>
      <c r="I126" s="118"/>
      <c r="J126" s="118"/>
      <c r="K126" s="118"/>
      <c r="L126" s="118"/>
      <c r="M126" s="118"/>
      <c r="N126" s="108">
        <f t="shared" si="2"/>
        <v>0</v>
      </c>
      <c r="O126" s="108" t="e">
        <f>IF(D126="X",0,IF(E126="X",0,VLOOKUP(E126,'9'!$K$3:$L$16,2,FALSE)))</f>
        <v>#N/A</v>
      </c>
      <c r="P126" s="108" t="e">
        <f t="shared" si="3"/>
        <v>#N/A</v>
      </c>
    </row>
    <row r="127" spans="1:16">
      <c r="N127" s="108">
        <f t="shared" si="2"/>
        <v>0</v>
      </c>
      <c r="O127" s="108" t="e">
        <f>IF(D127="X",0,IF(E127="X",0,VLOOKUP(E127,'9'!$K$3:$L$16,2,FALSE)))</f>
        <v>#N/A</v>
      </c>
      <c r="P127" s="108" t="e">
        <f t="shared" si="3"/>
        <v>#N/A</v>
      </c>
    </row>
    <row r="128" spans="1:16">
      <c r="N128" s="108">
        <f t="shared" si="2"/>
        <v>0</v>
      </c>
      <c r="O128" s="108" t="e">
        <f>IF(D128="X",0,IF(E128="X",0,VLOOKUP(E128,'9'!$K$3:$L$16,2,FALSE)))</f>
        <v>#N/A</v>
      </c>
      <c r="P128" s="108" t="e">
        <f t="shared" si="3"/>
        <v>#N/A</v>
      </c>
    </row>
    <row r="129" spans="14:16">
      <c r="N129" s="108">
        <f t="shared" si="2"/>
        <v>0</v>
      </c>
      <c r="O129" s="108" t="e">
        <f>IF(D129="X",0,IF(E129="X",0,VLOOKUP(E129,'9'!$K$3:$L$16,2,FALSE)))</f>
        <v>#N/A</v>
      </c>
      <c r="P129" s="108" t="e">
        <f t="shared" si="3"/>
        <v>#N/A</v>
      </c>
    </row>
    <row r="130" spans="14:16">
      <c r="N130" s="108">
        <f t="shared" si="2"/>
        <v>0</v>
      </c>
      <c r="O130" s="108" t="e">
        <f>IF(D130="X",0,IF(E130="X",0,VLOOKUP(E130,'9'!$K$3:$L$16,2,FALSE)))</f>
        <v>#N/A</v>
      </c>
      <c r="P130" s="108" t="e">
        <f t="shared" si="3"/>
        <v>#N/A</v>
      </c>
    </row>
    <row r="131" spans="14:16">
      <c r="N131" s="108">
        <f t="shared" si="2"/>
        <v>0</v>
      </c>
      <c r="O131" s="108" t="e">
        <f>IF(D131="X",0,IF(E131="X",0,VLOOKUP(E131,'9'!$K$3:$L$16,2,FALSE)))</f>
        <v>#N/A</v>
      </c>
      <c r="P131" s="108" t="e">
        <f t="shared" si="3"/>
        <v>#N/A</v>
      </c>
    </row>
    <row r="132" spans="14:16">
      <c r="N132" s="108">
        <f t="shared" ref="N132:N195" si="4">SUM(F132:M132)</f>
        <v>0</v>
      </c>
      <c r="O132" s="108" t="e">
        <f>IF(D132="X",0,IF(E132="X",0,VLOOKUP(E132,'9'!$K$3:$L$16,2,FALSE)))</f>
        <v>#N/A</v>
      </c>
      <c r="P132" s="108" t="e">
        <f t="shared" ref="P132:P195" si="5">N132*O132</f>
        <v>#N/A</v>
      </c>
    </row>
    <row r="133" spans="14:16">
      <c r="N133" s="108">
        <f t="shared" si="4"/>
        <v>0</v>
      </c>
      <c r="O133" s="108" t="e">
        <f>IF(D133="X",0,IF(E133="X",0,VLOOKUP(E133,'9'!$K$3:$L$16,2,FALSE)))</f>
        <v>#N/A</v>
      </c>
      <c r="P133" s="108" t="e">
        <f t="shared" si="5"/>
        <v>#N/A</v>
      </c>
    </row>
    <row r="134" spans="14:16">
      <c r="N134" s="108">
        <f t="shared" si="4"/>
        <v>0</v>
      </c>
      <c r="O134" s="108" t="e">
        <f>IF(D134="X",0,IF(E134="X",0,VLOOKUP(E134,'9'!$K$3:$L$16,2,FALSE)))</f>
        <v>#N/A</v>
      </c>
      <c r="P134" s="108" t="e">
        <f t="shared" si="5"/>
        <v>#N/A</v>
      </c>
    </row>
    <row r="135" spans="14:16">
      <c r="N135" s="108">
        <f t="shared" si="4"/>
        <v>0</v>
      </c>
      <c r="O135" s="108" t="e">
        <f>IF(D135="X",0,IF(E135="X",0,VLOOKUP(E135,'9'!$K$3:$L$16,2,FALSE)))</f>
        <v>#N/A</v>
      </c>
      <c r="P135" s="108" t="e">
        <f t="shared" si="5"/>
        <v>#N/A</v>
      </c>
    </row>
    <row r="136" spans="14:16">
      <c r="N136" s="108">
        <f t="shared" si="4"/>
        <v>0</v>
      </c>
      <c r="O136" s="108" t="e">
        <f>IF(D136="X",0,IF(E136="X",0,VLOOKUP(E136,'9'!$K$3:$L$16,2,FALSE)))</f>
        <v>#N/A</v>
      </c>
      <c r="P136" s="108" t="e">
        <f t="shared" si="5"/>
        <v>#N/A</v>
      </c>
    </row>
    <row r="137" spans="14:16">
      <c r="N137" s="108">
        <f t="shared" si="4"/>
        <v>0</v>
      </c>
      <c r="O137" s="108" t="e">
        <f>IF(D137="X",0,IF(E137="X",0,VLOOKUP(E137,'9'!$K$3:$L$16,2,FALSE)))</f>
        <v>#N/A</v>
      </c>
      <c r="P137" s="108" t="e">
        <f t="shared" si="5"/>
        <v>#N/A</v>
      </c>
    </row>
    <row r="138" spans="14:16">
      <c r="N138" s="108">
        <f t="shared" si="4"/>
        <v>0</v>
      </c>
      <c r="O138" s="108" t="e">
        <f>IF(D138="X",0,IF(E138="X",0,VLOOKUP(E138,'9'!$K$3:$L$16,2,FALSE)))</f>
        <v>#N/A</v>
      </c>
      <c r="P138" s="108" t="e">
        <f t="shared" si="5"/>
        <v>#N/A</v>
      </c>
    </row>
    <row r="139" spans="14:16">
      <c r="N139" s="108">
        <f t="shared" si="4"/>
        <v>0</v>
      </c>
      <c r="O139" s="108" t="e">
        <f>IF(D139="X",0,IF(E139="X",0,VLOOKUP(E139,'9'!$K$3:$L$16,2,FALSE)))</f>
        <v>#N/A</v>
      </c>
      <c r="P139" s="108" t="e">
        <f t="shared" si="5"/>
        <v>#N/A</v>
      </c>
    </row>
    <row r="140" spans="14:16">
      <c r="N140" s="108">
        <f t="shared" si="4"/>
        <v>0</v>
      </c>
      <c r="O140" s="108" t="e">
        <f>IF(D140="X",0,IF(E140="X",0,VLOOKUP(E140,'9'!$K$3:$L$16,2,FALSE)))</f>
        <v>#N/A</v>
      </c>
      <c r="P140" s="108" t="e">
        <f t="shared" si="5"/>
        <v>#N/A</v>
      </c>
    </row>
    <row r="141" spans="14:16">
      <c r="N141" s="108">
        <f t="shared" si="4"/>
        <v>0</v>
      </c>
      <c r="O141" s="108" t="e">
        <f>IF(D141="X",0,IF(E141="X",0,VLOOKUP(E141,'9'!$K$3:$L$16,2,FALSE)))</f>
        <v>#N/A</v>
      </c>
      <c r="P141" s="108" t="e">
        <f t="shared" si="5"/>
        <v>#N/A</v>
      </c>
    </row>
    <row r="142" spans="14:16">
      <c r="N142" s="108">
        <f t="shared" si="4"/>
        <v>0</v>
      </c>
      <c r="O142" s="108" t="e">
        <f>IF(D142="X",0,IF(E142="X",0,VLOOKUP(E142,'9'!$K$3:$L$16,2,FALSE)))</f>
        <v>#N/A</v>
      </c>
      <c r="P142" s="108" t="e">
        <f t="shared" si="5"/>
        <v>#N/A</v>
      </c>
    </row>
    <row r="143" spans="14:16">
      <c r="N143" s="108">
        <f t="shared" si="4"/>
        <v>0</v>
      </c>
      <c r="O143" s="108" t="e">
        <f>IF(D143="X",0,IF(E143="X",0,VLOOKUP(E143,'9'!$K$3:$L$16,2,FALSE)))</f>
        <v>#N/A</v>
      </c>
      <c r="P143" s="108" t="e">
        <f t="shared" si="5"/>
        <v>#N/A</v>
      </c>
    </row>
    <row r="144" spans="14:16">
      <c r="N144" s="108">
        <f t="shared" si="4"/>
        <v>0</v>
      </c>
      <c r="O144" s="108" t="e">
        <f>IF(D144="X",0,IF(E144="X",0,VLOOKUP(E144,'9'!$K$3:$L$16,2,FALSE)))</f>
        <v>#N/A</v>
      </c>
      <c r="P144" s="108" t="e">
        <f t="shared" si="5"/>
        <v>#N/A</v>
      </c>
    </row>
    <row r="145" spans="14:16">
      <c r="N145" s="108">
        <f t="shared" si="4"/>
        <v>0</v>
      </c>
      <c r="O145" s="108" t="e">
        <f>IF(D145="X",0,IF(E145="X",0,VLOOKUP(E145,'9'!$K$3:$L$16,2,FALSE)))</f>
        <v>#N/A</v>
      </c>
      <c r="P145" s="108" t="e">
        <f t="shared" si="5"/>
        <v>#N/A</v>
      </c>
    </row>
    <row r="146" spans="14:16">
      <c r="N146" s="108">
        <f t="shared" si="4"/>
        <v>0</v>
      </c>
      <c r="O146" s="108" t="e">
        <f>IF(D146="X",0,IF(E146="X",0,VLOOKUP(E146,'9'!$K$3:$L$16,2,FALSE)))</f>
        <v>#N/A</v>
      </c>
      <c r="P146" s="108" t="e">
        <f t="shared" si="5"/>
        <v>#N/A</v>
      </c>
    </row>
    <row r="147" spans="14:16">
      <c r="N147" s="108">
        <f t="shared" si="4"/>
        <v>0</v>
      </c>
      <c r="O147" s="108" t="e">
        <f>IF(D147="X",0,IF(E147="X",0,VLOOKUP(E147,'9'!$K$3:$L$16,2,FALSE)))</f>
        <v>#N/A</v>
      </c>
      <c r="P147" s="108" t="e">
        <f t="shared" si="5"/>
        <v>#N/A</v>
      </c>
    </row>
    <row r="148" spans="14:16">
      <c r="N148" s="108">
        <f t="shared" si="4"/>
        <v>0</v>
      </c>
      <c r="O148" s="108" t="e">
        <f>IF(D148="X",0,IF(E148="X",0,VLOOKUP(E148,'9'!$K$3:$L$16,2,FALSE)))</f>
        <v>#N/A</v>
      </c>
      <c r="P148" s="108" t="e">
        <f t="shared" si="5"/>
        <v>#N/A</v>
      </c>
    </row>
    <row r="149" spans="14:16">
      <c r="N149" s="108">
        <f t="shared" si="4"/>
        <v>0</v>
      </c>
      <c r="O149" s="108" t="e">
        <f>IF(D149="X",0,IF(E149="X",0,VLOOKUP(E149,'9'!$K$3:$L$16,2,FALSE)))</f>
        <v>#N/A</v>
      </c>
      <c r="P149" s="108" t="e">
        <f t="shared" si="5"/>
        <v>#N/A</v>
      </c>
    </row>
    <row r="150" spans="14:16">
      <c r="N150" s="108">
        <f t="shared" si="4"/>
        <v>0</v>
      </c>
      <c r="O150" s="108" t="e">
        <f>IF(D150="X",0,IF(E150="X",0,VLOOKUP(E150,'9'!$K$3:$L$16,2,FALSE)))</f>
        <v>#N/A</v>
      </c>
      <c r="P150" s="108" t="e">
        <f t="shared" si="5"/>
        <v>#N/A</v>
      </c>
    </row>
    <row r="151" spans="14:16">
      <c r="N151" s="108">
        <f t="shared" si="4"/>
        <v>0</v>
      </c>
      <c r="O151" s="108" t="e">
        <f>IF(D151="X",0,IF(E151="X",0,VLOOKUP(E151,'9'!$K$3:$L$16,2,FALSE)))</f>
        <v>#N/A</v>
      </c>
      <c r="P151" s="108" t="e">
        <f t="shared" si="5"/>
        <v>#N/A</v>
      </c>
    </row>
    <row r="152" spans="14:16">
      <c r="N152" s="108">
        <f t="shared" si="4"/>
        <v>0</v>
      </c>
      <c r="O152" s="108" t="e">
        <f>IF(D152="X",0,IF(E152="X",0,VLOOKUP(E152,'9'!$K$3:$L$16,2,FALSE)))</f>
        <v>#N/A</v>
      </c>
      <c r="P152" s="108" t="e">
        <f t="shared" si="5"/>
        <v>#N/A</v>
      </c>
    </row>
    <row r="153" spans="14:16">
      <c r="N153" s="108">
        <f t="shared" si="4"/>
        <v>0</v>
      </c>
      <c r="O153" s="108" t="e">
        <f>IF(D153="X",0,IF(E153="X",0,VLOOKUP(E153,'9'!$K$3:$L$16,2,FALSE)))</f>
        <v>#N/A</v>
      </c>
      <c r="P153" s="108" t="e">
        <f t="shared" si="5"/>
        <v>#N/A</v>
      </c>
    </row>
    <row r="154" spans="14:16">
      <c r="N154" s="108">
        <f t="shared" si="4"/>
        <v>0</v>
      </c>
      <c r="O154" s="108" t="e">
        <f>IF(D154="X",0,IF(E154="X",0,VLOOKUP(E154,'9'!$K$3:$L$16,2,FALSE)))</f>
        <v>#N/A</v>
      </c>
      <c r="P154" s="108" t="e">
        <f t="shared" si="5"/>
        <v>#N/A</v>
      </c>
    </row>
    <row r="155" spans="14:16">
      <c r="N155" s="108">
        <f t="shared" si="4"/>
        <v>0</v>
      </c>
      <c r="O155" s="108" t="e">
        <f>IF(D155="X",0,IF(E155="X",0,VLOOKUP(E155,'9'!$K$3:$L$16,2,FALSE)))</f>
        <v>#N/A</v>
      </c>
      <c r="P155" s="108" t="e">
        <f t="shared" si="5"/>
        <v>#N/A</v>
      </c>
    </row>
    <row r="156" spans="14:16">
      <c r="N156" s="108">
        <f t="shared" si="4"/>
        <v>0</v>
      </c>
      <c r="O156" s="108" t="e">
        <f>IF(D156="X",0,IF(E156="X",0,VLOOKUP(E156,'9'!$K$3:$L$16,2,FALSE)))</f>
        <v>#N/A</v>
      </c>
      <c r="P156" s="108" t="e">
        <f t="shared" si="5"/>
        <v>#N/A</v>
      </c>
    </row>
    <row r="157" spans="14:16">
      <c r="N157" s="108">
        <f t="shared" si="4"/>
        <v>0</v>
      </c>
      <c r="O157" s="108" t="e">
        <f>IF(D157="X",0,IF(E157="X",0,VLOOKUP(E157,'9'!$K$3:$L$16,2,FALSE)))</f>
        <v>#N/A</v>
      </c>
      <c r="P157" s="108" t="e">
        <f t="shared" si="5"/>
        <v>#N/A</v>
      </c>
    </row>
    <row r="158" spans="14:16">
      <c r="N158" s="108">
        <f t="shared" si="4"/>
        <v>0</v>
      </c>
      <c r="O158" s="108" t="e">
        <f>IF(D158="X",0,IF(E158="X",0,VLOOKUP(E158,'9'!$K$3:$L$16,2,FALSE)))</f>
        <v>#N/A</v>
      </c>
      <c r="P158" s="108" t="e">
        <f t="shared" si="5"/>
        <v>#N/A</v>
      </c>
    </row>
    <row r="159" spans="14:16">
      <c r="N159" s="108">
        <f t="shared" si="4"/>
        <v>0</v>
      </c>
      <c r="O159" s="108" t="e">
        <f>IF(D159="X",0,IF(E159="X",0,VLOOKUP(E159,'9'!$K$3:$L$16,2,FALSE)))</f>
        <v>#N/A</v>
      </c>
      <c r="P159" s="108" t="e">
        <f t="shared" si="5"/>
        <v>#N/A</v>
      </c>
    </row>
    <row r="160" spans="14:16">
      <c r="N160" s="108">
        <f t="shared" si="4"/>
        <v>0</v>
      </c>
      <c r="O160" s="108" t="e">
        <f>IF(D160="X",0,IF(E160="X",0,VLOOKUP(E160,'9'!$K$3:$L$16,2,FALSE)))</f>
        <v>#N/A</v>
      </c>
      <c r="P160" s="108" t="e">
        <f t="shared" si="5"/>
        <v>#N/A</v>
      </c>
    </row>
    <row r="161" spans="14:16">
      <c r="N161" s="108">
        <f t="shared" si="4"/>
        <v>0</v>
      </c>
      <c r="O161" s="108" t="e">
        <f>IF(D161="X",0,IF(E161="X",0,VLOOKUP(E161,'9'!$K$3:$L$16,2,FALSE)))</f>
        <v>#N/A</v>
      </c>
      <c r="P161" s="108" t="e">
        <f t="shared" si="5"/>
        <v>#N/A</v>
      </c>
    </row>
    <row r="162" spans="14:16">
      <c r="N162" s="108">
        <f t="shared" si="4"/>
        <v>0</v>
      </c>
      <c r="O162" s="108" t="e">
        <f>IF(D162="X",0,IF(E162="X",0,VLOOKUP(E162,'9'!$K$3:$L$16,2,FALSE)))</f>
        <v>#N/A</v>
      </c>
      <c r="P162" s="108" t="e">
        <f t="shared" si="5"/>
        <v>#N/A</v>
      </c>
    </row>
    <row r="163" spans="14:16">
      <c r="N163" s="108">
        <f t="shared" si="4"/>
        <v>0</v>
      </c>
      <c r="O163" s="108" t="e">
        <f>IF(D163="X",0,IF(E163="X",0,VLOOKUP(E163,'9'!$K$3:$L$16,2,FALSE)))</f>
        <v>#N/A</v>
      </c>
      <c r="P163" s="108" t="e">
        <f t="shared" si="5"/>
        <v>#N/A</v>
      </c>
    </row>
    <row r="164" spans="14:16">
      <c r="N164" s="108">
        <f t="shared" si="4"/>
        <v>0</v>
      </c>
      <c r="O164" s="108" t="e">
        <f>IF(D164="X",0,IF(E164="X",0,VLOOKUP(E164,'9'!$K$3:$L$16,2,FALSE)))</f>
        <v>#N/A</v>
      </c>
      <c r="P164" s="108" t="e">
        <f t="shared" si="5"/>
        <v>#N/A</v>
      </c>
    </row>
    <row r="165" spans="14:16">
      <c r="N165" s="108">
        <f t="shared" si="4"/>
        <v>0</v>
      </c>
      <c r="O165" s="108" t="e">
        <f>IF(D165="X",0,IF(E165="X",0,VLOOKUP(E165,'9'!$K$3:$L$16,2,FALSE)))</f>
        <v>#N/A</v>
      </c>
      <c r="P165" s="108" t="e">
        <f t="shared" si="5"/>
        <v>#N/A</v>
      </c>
    </row>
    <row r="166" spans="14:16">
      <c r="N166" s="108">
        <f t="shared" si="4"/>
        <v>0</v>
      </c>
      <c r="O166" s="108" t="e">
        <f>IF(D166="X",0,IF(E166="X",0,VLOOKUP(E166,'9'!$K$3:$L$16,2,FALSE)))</f>
        <v>#N/A</v>
      </c>
      <c r="P166" s="108" t="e">
        <f t="shared" si="5"/>
        <v>#N/A</v>
      </c>
    </row>
    <row r="167" spans="14:16">
      <c r="N167" s="108">
        <f t="shared" si="4"/>
        <v>0</v>
      </c>
      <c r="O167" s="108" t="e">
        <f>IF(D167="X",0,IF(E167="X",0,VLOOKUP(E167,'9'!$K$3:$L$16,2,FALSE)))</f>
        <v>#N/A</v>
      </c>
      <c r="P167" s="108" t="e">
        <f t="shared" si="5"/>
        <v>#N/A</v>
      </c>
    </row>
    <row r="168" spans="14:16">
      <c r="N168" s="108">
        <f t="shared" si="4"/>
        <v>0</v>
      </c>
      <c r="O168" s="108" t="e">
        <f>IF(D168="X",0,IF(E168="X",0,VLOOKUP(E168,'9'!$K$3:$L$16,2,FALSE)))</f>
        <v>#N/A</v>
      </c>
      <c r="P168" s="108" t="e">
        <f t="shared" si="5"/>
        <v>#N/A</v>
      </c>
    </row>
    <row r="169" spans="14:16">
      <c r="N169" s="108">
        <f t="shared" si="4"/>
        <v>0</v>
      </c>
      <c r="O169" s="108" t="e">
        <f>IF(D169="X",0,IF(E169="X",0,VLOOKUP(E169,'9'!$K$3:$L$16,2,FALSE)))</f>
        <v>#N/A</v>
      </c>
      <c r="P169" s="108" t="e">
        <f t="shared" si="5"/>
        <v>#N/A</v>
      </c>
    </row>
    <row r="170" spans="14:16">
      <c r="N170" s="108">
        <f t="shared" si="4"/>
        <v>0</v>
      </c>
      <c r="O170" s="108" t="e">
        <f>IF(D170="X",0,IF(E170="X",0,VLOOKUP(E170,'9'!$K$3:$L$16,2,FALSE)))</f>
        <v>#N/A</v>
      </c>
      <c r="P170" s="108" t="e">
        <f t="shared" si="5"/>
        <v>#N/A</v>
      </c>
    </row>
    <row r="171" spans="14:16">
      <c r="N171" s="108">
        <f t="shared" si="4"/>
        <v>0</v>
      </c>
      <c r="O171" s="108" t="e">
        <f>IF(D171="X",0,IF(E171="X",0,VLOOKUP(E171,'9'!$K$3:$L$16,2,FALSE)))</f>
        <v>#N/A</v>
      </c>
      <c r="P171" s="108" t="e">
        <f t="shared" si="5"/>
        <v>#N/A</v>
      </c>
    </row>
    <row r="172" spans="14:16">
      <c r="N172" s="108">
        <f t="shared" si="4"/>
        <v>0</v>
      </c>
      <c r="O172" s="108" t="e">
        <f>IF(D172="X",0,IF(E172="X",0,VLOOKUP(E172,'9'!$K$3:$L$16,2,FALSE)))</f>
        <v>#N/A</v>
      </c>
      <c r="P172" s="108" t="e">
        <f t="shared" si="5"/>
        <v>#N/A</v>
      </c>
    </row>
    <row r="173" spans="14:16">
      <c r="N173" s="108">
        <f t="shared" si="4"/>
        <v>0</v>
      </c>
      <c r="O173" s="108" t="e">
        <f>IF(D173="X",0,IF(E173="X",0,VLOOKUP(E173,'9'!$K$3:$L$16,2,FALSE)))</f>
        <v>#N/A</v>
      </c>
      <c r="P173" s="108" t="e">
        <f t="shared" si="5"/>
        <v>#N/A</v>
      </c>
    </row>
    <row r="174" spans="14:16">
      <c r="N174" s="108">
        <f t="shared" si="4"/>
        <v>0</v>
      </c>
      <c r="O174" s="108" t="e">
        <f>IF(D174="X",0,IF(E174="X",0,VLOOKUP(E174,'9'!$K$3:$L$16,2,FALSE)))</f>
        <v>#N/A</v>
      </c>
      <c r="P174" s="108" t="e">
        <f t="shared" si="5"/>
        <v>#N/A</v>
      </c>
    </row>
    <row r="175" spans="14:16">
      <c r="N175" s="108">
        <f t="shared" si="4"/>
        <v>0</v>
      </c>
      <c r="O175" s="108" t="e">
        <f>IF(D175="X",0,IF(E175="X",0,VLOOKUP(E175,'9'!$K$3:$L$16,2,FALSE)))</f>
        <v>#N/A</v>
      </c>
      <c r="P175" s="108" t="e">
        <f t="shared" si="5"/>
        <v>#N/A</v>
      </c>
    </row>
    <row r="176" spans="14:16">
      <c r="N176" s="108">
        <f t="shared" si="4"/>
        <v>0</v>
      </c>
      <c r="O176" s="108" t="e">
        <f>IF(D176="X",0,IF(E176="X",0,VLOOKUP(E176,'9'!$K$3:$L$16,2,FALSE)))</f>
        <v>#N/A</v>
      </c>
      <c r="P176" s="108" t="e">
        <f t="shared" si="5"/>
        <v>#N/A</v>
      </c>
    </row>
    <row r="177" spans="14:16">
      <c r="N177" s="108">
        <f t="shared" si="4"/>
        <v>0</v>
      </c>
      <c r="O177" s="108" t="e">
        <f>IF(D177="X",0,IF(E177="X",0,VLOOKUP(E177,'9'!$K$3:$L$16,2,FALSE)))</f>
        <v>#N/A</v>
      </c>
      <c r="P177" s="108" t="e">
        <f t="shared" si="5"/>
        <v>#N/A</v>
      </c>
    </row>
    <row r="178" spans="14:16">
      <c r="N178" s="108">
        <f t="shared" si="4"/>
        <v>0</v>
      </c>
      <c r="O178" s="108" t="e">
        <f>IF(D178="X",0,IF(E178="X",0,VLOOKUP(E178,'9'!$K$3:$L$16,2,FALSE)))</f>
        <v>#N/A</v>
      </c>
      <c r="P178" s="108" t="e">
        <f t="shared" si="5"/>
        <v>#N/A</v>
      </c>
    </row>
    <row r="179" spans="14:16">
      <c r="N179" s="108">
        <f t="shared" si="4"/>
        <v>0</v>
      </c>
      <c r="O179" s="108" t="e">
        <f>IF(D179="X",0,IF(E179="X",0,VLOOKUP(E179,'9'!$K$3:$L$16,2,FALSE)))</f>
        <v>#N/A</v>
      </c>
      <c r="P179" s="108" t="e">
        <f t="shared" si="5"/>
        <v>#N/A</v>
      </c>
    </row>
    <row r="180" spans="14:16">
      <c r="N180" s="108">
        <f t="shared" si="4"/>
        <v>0</v>
      </c>
      <c r="O180" s="108" t="e">
        <f>IF(D180="X",0,IF(E180="X",0,VLOOKUP(E180,'9'!$K$3:$L$16,2,FALSE)))</f>
        <v>#N/A</v>
      </c>
      <c r="P180" s="108" t="e">
        <f t="shared" si="5"/>
        <v>#N/A</v>
      </c>
    </row>
    <row r="181" spans="14:16">
      <c r="N181" s="108">
        <f t="shared" si="4"/>
        <v>0</v>
      </c>
      <c r="O181" s="108" t="e">
        <f>IF(D181="X",0,IF(E181="X",0,VLOOKUP(E181,'9'!$K$3:$L$16,2,FALSE)))</f>
        <v>#N/A</v>
      </c>
      <c r="P181" s="108" t="e">
        <f t="shared" si="5"/>
        <v>#N/A</v>
      </c>
    </row>
    <row r="182" spans="14:16">
      <c r="N182" s="108">
        <f t="shared" si="4"/>
        <v>0</v>
      </c>
      <c r="O182" s="108" t="e">
        <f>IF(D182="X",0,IF(E182="X",0,VLOOKUP(E182,'9'!$K$3:$L$16,2,FALSE)))</f>
        <v>#N/A</v>
      </c>
      <c r="P182" s="108" t="e">
        <f t="shared" si="5"/>
        <v>#N/A</v>
      </c>
    </row>
    <row r="183" spans="14:16">
      <c r="N183" s="108">
        <f t="shared" si="4"/>
        <v>0</v>
      </c>
      <c r="O183" s="108" t="e">
        <f>IF(D183="X",0,IF(E183="X",0,VLOOKUP(E183,'9'!$K$3:$L$16,2,FALSE)))</f>
        <v>#N/A</v>
      </c>
      <c r="P183" s="108" t="e">
        <f t="shared" si="5"/>
        <v>#N/A</v>
      </c>
    </row>
    <row r="184" spans="14:16">
      <c r="N184" s="108">
        <f t="shared" si="4"/>
        <v>0</v>
      </c>
      <c r="O184" s="108" t="e">
        <f>IF(D184="X",0,IF(E184="X",0,VLOOKUP(E184,'9'!$K$3:$L$16,2,FALSE)))</f>
        <v>#N/A</v>
      </c>
      <c r="P184" s="108" t="e">
        <f t="shared" si="5"/>
        <v>#N/A</v>
      </c>
    </row>
    <row r="185" spans="14:16">
      <c r="N185" s="108">
        <f t="shared" si="4"/>
        <v>0</v>
      </c>
      <c r="O185" s="108" t="e">
        <f>IF(D185="X",0,IF(E185="X",0,VLOOKUP(E185,'9'!$K$3:$L$16,2,FALSE)))</f>
        <v>#N/A</v>
      </c>
      <c r="P185" s="108" t="e">
        <f t="shared" si="5"/>
        <v>#N/A</v>
      </c>
    </row>
    <row r="186" spans="14:16">
      <c r="N186" s="108">
        <f t="shared" si="4"/>
        <v>0</v>
      </c>
      <c r="O186" s="108" t="e">
        <f>IF(D186="X",0,IF(E186="X",0,VLOOKUP(E186,'9'!$K$3:$L$16,2,FALSE)))</f>
        <v>#N/A</v>
      </c>
      <c r="P186" s="108" t="e">
        <f t="shared" si="5"/>
        <v>#N/A</v>
      </c>
    </row>
    <row r="187" spans="14:16">
      <c r="N187" s="108">
        <f t="shared" si="4"/>
        <v>0</v>
      </c>
      <c r="O187" s="108" t="e">
        <f>IF(D187="X",0,IF(E187="X",0,VLOOKUP(E187,'9'!$K$3:$L$16,2,FALSE)))</f>
        <v>#N/A</v>
      </c>
      <c r="P187" s="108" t="e">
        <f t="shared" si="5"/>
        <v>#N/A</v>
      </c>
    </row>
    <row r="188" spans="14:16">
      <c r="N188" s="108">
        <f t="shared" si="4"/>
        <v>0</v>
      </c>
      <c r="O188" s="108" t="e">
        <f>IF(D188="X",0,IF(E188="X",0,VLOOKUP(E188,'9'!$K$3:$L$16,2,FALSE)))</f>
        <v>#N/A</v>
      </c>
      <c r="P188" s="108" t="e">
        <f t="shared" si="5"/>
        <v>#N/A</v>
      </c>
    </row>
    <row r="189" spans="14:16">
      <c r="N189" s="108">
        <f t="shared" si="4"/>
        <v>0</v>
      </c>
      <c r="O189" s="108" t="e">
        <f>IF(D189="X",0,IF(E189="X",0,VLOOKUP(E189,'9'!$K$3:$L$16,2,FALSE)))</f>
        <v>#N/A</v>
      </c>
      <c r="P189" s="108" t="e">
        <f t="shared" si="5"/>
        <v>#N/A</v>
      </c>
    </row>
    <row r="190" spans="14:16">
      <c r="N190" s="108">
        <f t="shared" si="4"/>
        <v>0</v>
      </c>
      <c r="O190" s="108" t="e">
        <f>IF(D190="X",0,IF(E190="X",0,VLOOKUP(E190,'9'!$K$3:$L$16,2,FALSE)))</f>
        <v>#N/A</v>
      </c>
      <c r="P190" s="108" t="e">
        <f t="shared" si="5"/>
        <v>#N/A</v>
      </c>
    </row>
    <row r="191" spans="14:16">
      <c r="N191" s="108">
        <f t="shared" si="4"/>
        <v>0</v>
      </c>
      <c r="O191" s="108" t="e">
        <f>IF(D191="X",0,IF(E191="X",0,VLOOKUP(E191,'9'!$K$3:$L$16,2,FALSE)))</f>
        <v>#N/A</v>
      </c>
      <c r="P191" s="108" t="e">
        <f t="shared" si="5"/>
        <v>#N/A</v>
      </c>
    </row>
    <row r="192" spans="14:16">
      <c r="N192" s="108">
        <f t="shared" si="4"/>
        <v>0</v>
      </c>
      <c r="O192" s="108" t="e">
        <f>IF(D192="X",0,IF(E192="X",0,VLOOKUP(E192,'9'!$K$3:$L$16,2,FALSE)))</f>
        <v>#N/A</v>
      </c>
      <c r="P192" s="108" t="e">
        <f t="shared" si="5"/>
        <v>#N/A</v>
      </c>
    </row>
    <row r="193" spans="14:16">
      <c r="N193" s="108">
        <f t="shared" si="4"/>
        <v>0</v>
      </c>
      <c r="O193" s="108" t="e">
        <f>IF(D193="X",0,IF(E193="X",0,VLOOKUP(E193,'9'!$K$3:$L$16,2,FALSE)))</f>
        <v>#N/A</v>
      </c>
      <c r="P193" s="108" t="e">
        <f t="shared" si="5"/>
        <v>#N/A</v>
      </c>
    </row>
    <row r="194" spans="14:16">
      <c r="N194" s="108">
        <f t="shared" si="4"/>
        <v>0</v>
      </c>
      <c r="O194" s="108" t="e">
        <f>IF(D194="X",0,IF(E194="X",0,VLOOKUP(E194,'9'!$K$3:$L$16,2,FALSE)))</f>
        <v>#N/A</v>
      </c>
      <c r="P194" s="108" t="e">
        <f t="shared" si="5"/>
        <v>#N/A</v>
      </c>
    </row>
    <row r="195" spans="14:16">
      <c r="N195" s="108">
        <f t="shared" si="4"/>
        <v>0</v>
      </c>
      <c r="O195" s="108" t="e">
        <f>IF(D195="X",0,IF(E195="X",0,VLOOKUP(E195,'9'!$K$3:$L$16,2,FALSE)))</f>
        <v>#N/A</v>
      </c>
      <c r="P195" s="108" t="e">
        <f t="shared" si="5"/>
        <v>#N/A</v>
      </c>
    </row>
    <row r="196" spans="14:16">
      <c r="N196" s="108">
        <f t="shared" ref="N196:N259" si="6">SUM(F196:M196)</f>
        <v>0</v>
      </c>
      <c r="O196" s="108" t="e">
        <f>IF(D196="X",0,IF(E196="X",0,VLOOKUP(E196,'9'!$K$3:$L$16,2,FALSE)))</f>
        <v>#N/A</v>
      </c>
      <c r="P196" s="108" t="e">
        <f t="shared" ref="P196:P259" si="7">N196*O196</f>
        <v>#N/A</v>
      </c>
    </row>
    <row r="197" spans="14:16">
      <c r="N197" s="108">
        <f t="shared" si="6"/>
        <v>0</v>
      </c>
      <c r="O197" s="108" t="e">
        <f>IF(D197="X",0,IF(E197="X",0,VLOOKUP(E197,'9'!$K$3:$L$16,2,FALSE)))</f>
        <v>#N/A</v>
      </c>
      <c r="P197" s="108" t="e">
        <f t="shared" si="7"/>
        <v>#N/A</v>
      </c>
    </row>
    <row r="198" spans="14:16">
      <c r="N198" s="108">
        <f t="shared" si="6"/>
        <v>0</v>
      </c>
      <c r="O198" s="108" t="e">
        <f>IF(D198="X",0,IF(E198="X",0,VLOOKUP(E198,'9'!$K$3:$L$16,2,FALSE)))</f>
        <v>#N/A</v>
      </c>
      <c r="P198" s="108" t="e">
        <f t="shared" si="7"/>
        <v>#N/A</v>
      </c>
    </row>
    <row r="199" spans="14:16">
      <c r="N199" s="108">
        <f t="shared" si="6"/>
        <v>0</v>
      </c>
      <c r="O199" s="108" t="e">
        <f>IF(D199="X",0,IF(E199="X",0,VLOOKUP(E199,'9'!$K$3:$L$16,2,FALSE)))</f>
        <v>#N/A</v>
      </c>
      <c r="P199" s="108" t="e">
        <f t="shared" si="7"/>
        <v>#N/A</v>
      </c>
    </row>
    <row r="200" spans="14:16">
      <c r="N200" s="108">
        <f t="shared" si="6"/>
        <v>0</v>
      </c>
      <c r="O200" s="108" t="e">
        <f>IF(D200="X",0,IF(E200="X",0,VLOOKUP(E200,'9'!$K$3:$L$16,2,FALSE)))</f>
        <v>#N/A</v>
      </c>
      <c r="P200" s="108" t="e">
        <f t="shared" si="7"/>
        <v>#N/A</v>
      </c>
    </row>
    <row r="201" spans="14:16">
      <c r="N201" s="108">
        <f t="shared" si="6"/>
        <v>0</v>
      </c>
      <c r="O201" s="108" t="e">
        <f>IF(D201="X",0,IF(E201="X",0,VLOOKUP(E201,'9'!$K$3:$L$16,2,FALSE)))</f>
        <v>#N/A</v>
      </c>
      <c r="P201" s="108" t="e">
        <f t="shared" si="7"/>
        <v>#N/A</v>
      </c>
    </row>
    <row r="202" spans="14:16">
      <c r="N202" s="108">
        <f t="shared" si="6"/>
        <v>0</v>
      </c>
      <c r="O202" s="108" t="e">
        <f>IF(D202="X",0,IF(E202="X",0,VLOOKUP(E202,'9'!$K$3:$L$16,2,FALSE)))</f>
        <v>#N/A</v>
      </c>
      <c r="P202" s="108" t="e">
        <f t="shared" si="7"/>
        <v>#N/A</v>
      </c>
    </row>
    <row r="203" spans="14:16">
      <c r="N203" s="108">
        <f t="shared" si="6"/>
        <v>0</v>
      </c>
      <c r="O203" s="108" t="e">
        <f>IF(D203="X",0,IF(E203="X",0,VLOOKUP(E203,'9'!$K$3:$L$16,2,FALSE)))</f>
        <v>#N/A</v>
      </c>
      <c r="P203" s="108" t="e">
        <f t="shared" si="7"/>
        <v>#N/A</v>
      </c>
    </row>
    <row r="204" spans="14:16">
      <c r="N204" s="108">
        <f t="shared" si="6"/>
        <v>0</v>
      </c>
      <c r="O204" s="108" t="e">
        <f>IF(D204="X",0,IF(E204="X",0,VLOOKUP(E204,'9'!$K$3:$L$16,2,FALSE)))</f>
        <v>#N/A</v>
      </c>
      <c r="P204" s="108" t="e">
        <f t="shared" si="7"/>
        <v>#N/A</v>
      </c>
    </row>
    <row r="205" spans="14:16">
      <c r="N205" s="108">
        <f t="shared" si="6"/>
        <v>0</v>
      </c>
      <c r="O205" s="108" t="e">
        <f>IF(D205="X",0,IF(E205="X",0,VLOOKUP(E205,'9'!$K$3:$L$16,2,FALSE)))</f>
        <v>#N/A</v>
      </c>
      <c r="P205" s="108" t="e">
        <f t="shared" si="7"/>
        <v>#N/A</v>
      </c>
    </row>
    <row r="206" spans="14:16">
      <c r="N206" s="108">
        <f t="shared" si="6"/>
        <v>0</v>
      </c>
      <c r="O206" s="108" t="e">
        <f>IF(D206="X",0,IF(E206="X",0,VLOOKUP(E206,'9'!$K$3:$L$16,2,FALSE)))</f>
        <v>#N/A</v>
      </c>
      <c r="P206" s="108" t="e">
        <f t="shared" si="7"/>
        <v>#N/A</v>
      </c>
    </row>
    <row r="207" spans="14:16">
      <c r="N207" s="108">
        <f t="shared" si="6"/>
        <v>0</v>
      </c>
      <c r="O207" s="108" t="e">
        <f>IF(D207="X",0,IF(E207="X",0,VLOOKUP(E207,'9'!$K$3:$L$16,2,FALSE)))</f>
        <v>#N/A</v>
      </c>
      <c r="P207" s="108" t="e">
        <f t="shared" si="7"/>
        <v>#N/A</v>
      </c>
    </row>
    <row r="208" spans="14:16">
      <c r="N208" s="108">
        <f t="shared" si="6"/>
        <v>0</v>
      </c>
      <c r="O208" s="108" t="e">
        <f>IF(D208="X",0,IF(E208="X",0,VLOOKUP(E208,'9'!$K$3:$L$16,2,FALSE)))</f>
        <v>#N/A</v>
      </c>
      <c r="P208" s="108" t="e">
        <f t="shared" si="7"/>
        <v>#N/A</v>
      </c>
    </row>
    <row r="209" spans="14:16">
      <c r="N209" s="108">
        <f t="shared" si="6"/>
        <v>0</v>
      </c>
      <c r="O209" s="108" t="e">
        <f>IF(D209="X",0,IF(E209="X",0,VLOOKUP(E209,'9'!$K$3:$L$16,2,FALSE)))</f>
        <v>#N/A</v>
      </c>
      <c r="P209" s="108" t="e">
        <f t="shared" si="7"/>
        <v>#N/A</v>
      </c>
    </row>
    <row r="210" spans="14:16">
      <c r="N210" s="108">
        <f t="shared" si="6"/>
        <v>0</v>
      </c>
      <c r="O210" s="108" t="e">
        <f>IF(D210="X",0,IF(E210="X",0,VLOOKUP(E210,'9'!$K$3:$L$16,2,FALSE)))</f>
        <v>#N/A</v>
      </c>
      <c r="P210" s="108" t="e">
        <f t="shared" si="7"/>
        <v>#N/A</v>
      </c>
    </row>
    <row r="211" spans="14:16">
      <c r="N211" s="108">
        <f t="shared" si="6"/>
        <v>0</v>
      </c>
      <c r="O211" s="108" t="e">
        <f>IF(D211="X",0,IF(E211="X",0,VLOOKUP(E211,'9'!$K$3:$L$16,2,FALSE)))</f>
        <v>#N/A</v>
      </c>
      <c r="P211" s="108" t="e">
        <f t="shared" si="7"/>
        <v>#N/A</v>
      </c>
    </row>
    <row r="212" spans="14:16">
      <c r="N212" s="108">
        <f t="shared" si="6"/>
        <v>0</v>
      </c>
      <c r="O212" s="108" t="e">
        <f>IF(D212="X",0,IF(E212="X",0,VLOOKUP(E212,'9'!$K$3:$L$16,2,FALSE)))</f>
        <v>#N/A</v>
      </c>
      <c r="P212" s="108" t="e">
        <f t="shared" si="7"/>
        <v>#N/A</v>
      </c>
    </row>
    <row r="213" spans="14:16">
      <c r="N213" s="108">
        <f t="shared" si="6"/>
        <v>0</v>
      </c>
      <c r="O213" s="108" t="e">
        <f>IF(D213="X",0,IF(E213="X",0,VLOOKUP(E213,'9'!$K$3:$L$16,2,FALSE)))</f>
        <v>#N/A</v>
      </c>
      <c r="P213" s="108" t="e">
        <f t="shared" si="7"/>
        <v>#N/A</v>
      </c>
    </row>
    <row r="214" spans="14:16">
      <c r="N214" s="108">
        <f t="shared" si="6"/>
        <v>0</v>
      </c>
      <c r="O214" s="108" t="e">
        <f>IF(D214="X",0,IF(E214="X",0,VLOOKUP(E214,'9'!$K$3:$L$16,2,FALSE)))</f>
        <v>#N/A</v>
      </c>
      <c r="P214" s="108" t="e">
        <f t="shared" si="7"/>
        <v>#N/A</v>
      </c>
    </row>
    <row r="215" spans="14:16">
      <c r="N215" s="108">
        <f t="shared" si="6"/>
        <v>0</v>
      </c>
      <c r="O215" s="108" t="e">
        <f>IF(D215="X",0,IF(E215="X",0,VLOOKUP(E215,'9'!$K$3:$L$16,2,FALSE)))</f>
        <v>#N/A</v>
      </c>
      <c r="P215" s="108" t="e">
        <f t="shared" si="7"/>
        <v>#N/A</v>
      </c>
    </row>
    <row r="216" spans="14:16">
      <c r="N216" s="108">
        <f t="shared" si="6"/>
        <v>0</v>
      </c>
      <c r="O216" s="108" t="e">
        <f>IF(D216="X",0,IF(E216="X",0,VLOOKUP(E216,'9'!$K$3:$L$16,2,FALSE)))</f>
        <v>#N/A</v>
      </c>
      <c r="P216" s="108" t="e">
        <f t="shared" si="7"/>
        <v>#N/A</v>
      </c>
    </row>
    <row r="217" spans="14:16">
      <c r="N217" s="108">
        <f t="shared" si="6"/>
        <v>0</v>
      </c>
      <c r="O217" s="108" t="e">
        <f>IF(D217="X",0,IF(E217="X",0,VLOOKUP(E217,'9'!$K$3:$L$16,2,FALSE)))</f>
        <v>#N/A</v>
      </c>
      <c r="P217" s="108" t="e">
        <f t="shared" si="7"/>
        <v>#N/A</v>
      </c>
    </row>
    <row r="218" spans="14:16">
      <c r="N218" s="108">
        <f t="shared" si="6"/>
        <v>0</v>
      </c>
      <c r="O218" s="108" t="e">
        <f>IF(D218="X",0,IF(E218="X",0,VLOOKUP(E218,'9'!$K$3:$L$16,2,FALSE)))</f>
        <v>#N/A</v>
      </c>
      <c r="P218" s="108" t="e">
        <f t="shared" si="7"/>
        <v>#N/A</v>
      </c>
    </row>
    <row r="219" spans="14:16">
      <c r="N219" s="108">
        <f t="shared" si="6"/>
        <v>0</v>
      </c>
      <c r="O219" s="108" t="e">
        <f>IF(D219="X",0,IF(E219="X",0,VLOOKUP(E219,'9'!$K$3:$L$16,2,FALSE)))</f>
        <v>#N/A</v>
      </c>
      <c r="P219" s="108" t="e">
        <f t="shared" si="7"/>
        <v>#N/A</v>
      </c>
    </row>
    <row r="220" spans="14:16">
      <c r="N220" s="108">
        <f t="shared" si="6"/>
        <v>0</v>
      </c>
      <c r="O220" s="108" t="e">
        <f>IF(D220="X",0,IF(E220="X",0,VLOOKUP(E220,'9'!$K$3:$L$16,2,FALSE)))</f>
        <v>#N/A</v>
      </c>
      <c r="P220" s="108" t="e">
        <f t="shared" si="7"/>
        <v>#N/A</v>
      </c>
    </row>
    <row r="221" spans="14:16">
      <c r="N221" s="108">
        <f t="shared" si="6"/>
        <v>0</v>
      </c>
      <c r="O221" s="108" t="e">
        <f>IF(D221="X",0,IF(E221="X",0,VLOOKUP(E221,'9'!$K$3:$L$16,2,FALSE)))</f>
        <v>#N/A</v>
      </c>
      <c r="P221" s="108" t="e">
        <f t="shared" si="7"/>
        <v>#N/A</v>
      </c>
    </row>
    <row r="222" spans="14:16">
      <c r="N222" s="108">
        <f t="shared" si="6"/>
        <v>0</v>
      </c>
      <c r="O222" s="108" t="e">
        <f>IF(D222="X",0,IF(E222="X",0,VLOOKUP(E222,'9'!$K$3:$L$16,2,FALSE)))</f>
        <v>#N/A</v>
      </c>
      <c r="P222" s="108" t="e">
        <f t="shared" si="7"/>
        <v>#N/A</v>
      </c>
    </row>
    <row r="223" spans="14:16">
      <c r="N223" s="108">
        <f t="shared" si="6"/>
        <v>0</v>
      </c>
      <c r="O223" s="108" t="e">
        <f>IF(D223="X",0,IF(E223="X",0,VLOOKUP(E223,'9'!$K$3:$L$16,2,FALSE)))</f>
        <v>#N/A</v>
      </c>
      <c r="P223" s="108" t="e">
        <f t="shared" si="7"/>
        <v>#N/A</v>
      </c>
    </row>
    <row r="224" spans="14:16">
      <c r="N224" s="108">
        <f t="shared" si="6"/>
        <v>0</v>
      </c>
      <c r="O224" s="108" t="e">
        <f>IF(D224="X",0,IF(E224="X",0,VLOOKUP(E224,'9'!$K$3:$L$16,2,FALSE)))</f>
        <v>#N/A</v>
      </c>
      <c r="P224" s="108" t="e">
        <f t="shared" si="7"/>
        <v>#N/A</v>
      </c>
    </row>
    <row r="225" spans="14:16">
      <c r="N225" s="108">
        <f t="shared" si="6"/>
        <v>0</v>
      </c>
      <c r="O225" s="108" t="e">
        <f>IF(D225="X",0,IF(E225="X",0,VLOOKUP(E225,'9'!$K$3:$L$16,2,FALSE)))</f>
        <v>#N/A</v>
      </c>
      <c r="P225" s="108" t="e">
        <f t="shared" si="7"/>
        <v>#N/A</v>
      </c>
    </row>
    <row r="226" spans="14:16">
      <c r="N226" s="108">
        <f t="shared" si="6"/>
        <v>0</v>
      </c>
      <c r="O226" s="108" t="e">
        <f>IF(D226="X",0,IF(E226="X",0,VLOOKUP(E226,'9'!$K$3:$L$16,2,FALSE)))</f>
        <v>#N/A</v>
      </c>
      <c r="P226" s="108" t="e">
        <f t="shared" si="7"/>
        <v>#N/A</v>
      </c>
    </row>
    <row r="227" spans="14:16">
      <c r="N227" s="108">
        <f t="shared" si="6"/>
        <v>0</v>
      </c>
      <c r="O227" s="108" t="e">
        <f>IF(D227="X",0,IF(E227="X",0,VLOOKUP(E227,'9'!$K$3:$L$16,2,FALSE)))</f>
        <v>#N/A</v>
      </c>
      <c r="P227" s="108" t="e">
        <f t="shared" si="7"/>
        <v>#N/A</v>
      </c>
    </row>
    <row r="228" spans="14:16">
      <c r="N228" s="108">
        <f t="shared" si="6"/>
        <v>0</v>
      </c>
      <c r="O228" s="108" t="e">
        <f>IF(D228="X",0,IF(E228="X",0,VLOOKUP(E228,'9'!$K$3:$L$16,2,FALSE)))</f>
        <v>#N/A</v>
      </c>
      <c r="P228" s="108" t="e">
        <f t="shared" si="7"/>
        <v>#N/A</v>
      </c>
    </row>
    <row r="229" spans="14:16">
      <c r="N229" s="108">
        <f t="shared" si="6"/>
        <v>0</v>
      </c>
      <c r="O229" s="108" t="e">
        <f>IF(D229="X",0,IF(E229="X",0,VLOOKUP(E229,'9'!$K$3:$L$16,2,FALSE)))</f>
        <v>#N/A</v>
      </c>
      <c r="P229" s="108" t="e">
        <f t="shared" si="7"/>
        <v>#N/A</v>
      </c>
    </row>
    <row r="230" spans="14:16">
      <c r="N230" s="108">
        <f t="shared" si="6"/>
        <v>0</v>
      </c>
      <c r="O230" s="108" t="e">
        <f>IF(D230="X",0,IF(E230="X",0,VLOOKUP(E230,'9'!$K$3:$L$16,2,FALSE)))</f>
        <v>#N/A</v>
      </c>
      <c r="P230" s="108" t="e">
        <f t="shared" si="7"/>
        <v>#N/A</v>
      </c>
    </row>
    <row r="231" spans="14:16">
      <c r="N231" s="108">
        <f t="shared" si="6"/>
        <v>0</v>
      </c>
      <c r="O231" s="108" t="e">
        <f>IF(D231="X",0,IF(E231="X",0,VLOOKUP(E231,'9'!$K$3:$L$16,2,FALSE)))</f>
        <v>#N/A</v>
      </c>
      <c r="P231" s="108" t="e">
        <f t="shared" si="7"/>
        <v>#N/A</v>
      </c>
    </row>
    <row r="232" spans="14:16">
      <c r="N232" s="108">
        <f t="shared" si="6"/>
        <v>0</v>
      </c>
      <c r="O232" s="108" t="e">
        <f>IF(D232="X",0,IF(E232="X",0,VLOOKUP(E232,'9'!$K$3:$L$16,2,FALSE)))</f>
        <v>#N/A</v>
      </c>
      <c r="P232" s="108" t="e">
        <f t="shared" si="7"/>
        <v>#N/A</v>
      </c>
    </row>
    <row r="233" spans="14:16">
      <c r="N233" s="108">
        <f t="shared" si="6"/>
        <v>0</v>
      </c>
      <c r="O233" s="108" t="e">
        <f>IF(D233="X",0,IF(E233="X",0,VLOOKUP(E233,'9'!$K$3:$L$16,2,FALSE)))</f>
        <v>#N/A</v>
      </c>
      <c r="P233" s="108" t="e">
        <f t="shared" si="7"/>
        <v>#N/A</v>
      </c>
    </row>
    <row r="234" spans="14:16">
      <c r="N234" s="108">
        <f t="shared" si="6"/>
        <v>0</v>
      </c>
      <c r="O234" s="108" t="e">
        <f>IF(D234="X",0,IF(E234="X",0,VLOOKUP(E234,'9'!$K$3:$L$16,2,FALSE)))</f>
        <v>#N/A</v>
      </c>
      <c r="P234" s="108" t="e">
        <f t="shared" si="7"/>
        <v>#N/A</v>
      </c>
    </row>
    <row r="235" spans="14:16">
      <c r="N235" s="108">
        <f t="shared" si="6"/>
        <v>0</v>
      </c>
      <c r="O235" s="108" t="e">
        <f>IF(D235="X",0,IF(E235="X",0,VLOOKUP(E235,'9'!$K$3:$L$16,2,FALSE)))</f>
        <v>#N/A</v>
      </c>
      <c r="P235" s="108" t="e">
        <f t="shared" si="7"/>
        <v>#N/A</v>
      </c>
    </row>
    <row r="236" spans="14:16">
      <c r="N236" s="108">
        <f t="shared" si="6"/>
        <v>0</v>
      </c>
      <c r="O236" s="108" t="e">
        <f>IF(D236="X",0,IF(E236="X",0,VLOOKUP(E236,'9'!$K$3:$L$16,2,FALSE)))</f>
        <v>#N/A</v>
      </c>
      <c r="P236" s="108" t="e">
        <f t="shared" si="7"/>
        <v>#N/A</v>
      </c>
    </row>
    <row r="237" spans="14:16">
      <c r="N237" s="108">
        <f t="shared" si="6"/>
        <v>0</v>
      </c>
      <c r="O237" s="108" t="e">
        <f>IF(D237="X",0,IF(E237="X",0,VLOOKUP(E237,'9'!$K$3:$L$16,2,FALSE)))</f>
        <v>#N/A</v>
      </c>
      <c r="P237" s="108" t="e">
        <f t="shared" si="7"/>
        <v>#N/A</v>
      </c>
    </row>
    <row r="238" spans="14:16">
      <c r="N238" s="108">
        <f t="shared" si="6"/>
        <v>0</v>
      </c>
      <c r="O238" s="108" t="e">
        <f>IF(D238="X",0,IF(E238="X",0,VLOOKUP(E238,'9'!$K$3:$L$16,2,FALSE)))</f>
        <v>#N/A</v>
      </c>
      <c r="P238" s="108" t="e">
        <f t="shared" si="7"/>
        <v>#N/A</v>
      </c>
    </row>
    <row r="239" spans="14:16">
      <c r="N239" s="108">
        <f t="shared" si="6"/>
        <v>0</v>
      </c>
      <c r="O239" s="108" t="e">
        <f>IF(D239="X",0,IF(E239="X",0,VLOOKUP(E239,'9'!$K$3:$L$16,2,FALSE)))</f>
        <v>#N/A</v>
      </c>
      <c r="P239" s="108" t="e">
        <f t="shared" si="7"/>
        <v>#N/A</v>
      </c>
    </row>
    <row r="240" spans="14:16">
      <c r="N240" s="108">
        <f t="shared" si="6"/>
        <v>0</v>
      </c>
      <c r="O240" s="108" t="e">
        <f>IF(D240="X",0,IF(E240="X",0,VLOOKUP(E240,'9'!$K$3:$L$16,2,FALSE)))</f>
        <v>#N/A</v>
      </c>
      <c r="P240" s="108" t="e">
        <f t="shared" si="7"/>
        <v>#N/A</v>
      </c>
    </row>
    <row r="241" spans="14:16">
      <c r="N241" s="108">
        <f t="shared" si="6"/>
        <v>0</v>
      </c>
      <c r="O241" s="108" t="e">
        <f>IF(D241="X",0,IF(E241="X",0,VLOOKUP(E241,'9'!$K$3:$L$16,2,FALSE)))</f>
        <v>#N/A</v>
      </c>
      <c r="P241" s="108" t="e">
        <f t="shared" si="7"/>
        <v>#N/A</v>
      </c>
    </row>
    <row r="242" spans="14:16">
      <c r="N242" s="108">
        <f t="shared" si="6"/>
        <v>0</v>
      </c>
      <c r="O242" s="108" t="e">
        <f>IF(D242="X",0,IF(E242="X",0,VLOOKUP(E242,'9'!$K$3:$L$16,2,FALSE)))</f>
        <v>#N/A</v>
      </c>
      <c r="P242" s="108" t="e">
        <f t="shared" si="7"/>
        <v>#N/A</v>
      </c>
    </row>
    <row r="243" spans="14:16">
      <c r="N243" s="108">
        <f t="shared" si="6"/>
        <v>0</v>
      </c>
      <c r="O243" s="108" t="e">
        <f>IF(D243="X",0,IF(E243="X",0,VLOOKUP(E243,'9'!$K$3:$L$16,2,FALSE)))</f>
        <v>#N/A</v>
      </c>
      <c r="P243" s="108" t="e">
        <f t="shared" si="7"/>
        <v>#N/A</v>
      </c>
    </row>
    <row r="244" spans="14:16">
      <c r="N244" s="108">
        <f t="shared" si="6"/>
        <v>0</v>
      </c>
      <c r="O244" s="108" t="e">
        <f>IF(D244="X",0,IF(E244="X",0,VLOOKUP(E244,'9'!$K$3:$L$16,2,FALSE)))</f>
        <v>#N/A</v>
      </c>
      <c r="P244" s="108" t="e">
        <f t="shared" si="7"/>
        <v>#N/A</v>
      </c>
    </row>
    <row r="245" spans="14:16">
      <c r="N245" s="108">
        <f t="shared" si="6"/>
        <v>0</v>
      </c>
      <c r="O245" s="108" t="e">
        <f>IF(D245="X",0,IF(E245="X",0,VLOOKUP(E245,'9'!$K$3:$L$16,2,FALSE)))</f>
        <v>#N/A</v>
      </c>
      <c r="P245" s="108" t="e">
        <f t="shared" si="7"/>
        <v>#N/A</v>
      </c>
    </row>
    <row r="246" spans="14:16">
      <c r="N246" s="108">
        <f t="shared" si="6"/>
        <v>0</v>
      </c>
      <c r="O246" s="108" t="e">
        <f>IF(D246="X",0,IF(E246="X",0,VLOOKUP(E246,'9'!$K$3:$L$16,2,FALSE)))</f>
        <v>#N/A</v>
      </c>
      <c r="P246" s="108" t="e">
        <f t="shared" si="7"/>
        <v>#N/A</v>
      </c>
    </row>
    <row r="247" spans="14:16">
      <c r="N247" s="108">
        <f t="shared" si="6"/>
        <v>0</v>
      </c>
      <c r="O247" s="108" t="e">
        <f>IF(D247="X",0,IF(E247="X",0,VLOOKUP(E247,'9'!$K$3:$L$16,2,FALSE)))</f>
        <v>#N/A</v>
      </c>
      <c r="P247" s="108" t="e">
        <f t="shared" si="7"/>
        <v>#N/A</v>
      </c>
    </row>
    <row r="248" spans="14:16">
      <c r="N248" s="108">
        <f t="shared" si="6"/>
        <v>0</v>
      </c>
      <c r="O248" s="108" t="e">
        <f>IF(D248="X",0,IF(E248="X",0,VLOOKUP(E248,'9'!$K$3:$L$16,2,FALSE)))</f>
        <v>#N/A</v>
      </c>
      <c r="P248" s="108" t="e">
        <f t="shared" si="7"/>
        <v>#N/A</v>
      </c>
    </row>
    <row r="249" spans="14:16">
      <c r="N249" s="108">
        <f t="shared" si="6"/>
        <v>0</v>
      </c>
      <c r="O249" s="108" t="e">
        <f>IF(D249="X",0,IF(E249="X",0,VLOOKUP(E249,'9'!$K$3:$L$16,2,FALSE)))</f>
        <v>#N/A</v>
      </c>
      <c r="P249" s="108" t="e">
        <f t="shared" si="7"/>
        <v>#N/A</v>
      </c>
    </row>
    <row r="250" spans="14:16">
      <c r="N250" s="108">
        <f t="shared" si="6"/>
        <v>0</v>
      </c>
      <c r="O250" s="108" t="e">
        <f>IF(D250="X",0,IF(E250="X",0,VLOOKUP(E250,'9'!$K$3:$L$16,2,FALSE)))</f>
        <v>#N/A</v>
      </c>
      <c r="P250" s="108" t="e">
        <f t="shared" si="7"/>
        <v>#N/A</v>
      </c>
    </row>
    <row r="251" spans="14:16">
      <c r="N251" s="108">
        <f t="shared" si="6"/>
        <v>0</v>
      </c>
      <c r="O251" s="108" t="e">
        <f>IF(D251="X",0,IF(E251="X",0,VLOOKUP(E251,'9'!$K$3:$L$16,2,FALSE)))</f>
        <v>#N/A</v>
      </c>
      <c r="P251" s="108" t="e">
        <f t="shared" si="7"/>
        <v>#N/A</v>
      </c>
    </row>
    <row r="252" spans="14:16">
      <c r="N252" s="108">
        <f t="shared" si="6"/>
        <v>0</v>
      </c>
      <c r="O252" s="108" t="e">
        <f>IF(D252="X",0,IF(E252="X",0,VLOOKUP(E252,'9'!$K$3:$L$16,2,FALSE)))</f>
        <v>#N/A</v>
      </c>
      <c r="P252" s="108" t="e">
        <f t="shared" si="7"/>
        <v>#N/A</v>
      </c>
    </row>
    <row r="253" spans="14:16">
      <c r="N253" s="108">
        <f t="shared" si="6"/>
        <v>0</v>
      </c>
      <c r="O253" s="108" t="e">
        <f>IF(D253="X",0,IF(E253="X",0,VLOOKUP(E253,'9'!$K$3:$L$16,2,FALSE)))</f>
        <v>#N/A</v>
      </c>
      <c r="P253" s="108" t="e">
        <f t="shared" si="7"/>
        <v>#N/A</v>
      </c>
    </row>
    <row r="254" spans="14:16">
      <c r="N254" s="108">
        <f t="shared" si="6"/>
        <v>0</v>
      </c>
      <c r="O254" s="108" t="e">
        <f>IF(D254="X",0,IF(E254="X",0,VLOOKUP(E254,'9'!$K$3:$L$16,2,FALSE)))</f>
        <v>#N/A</v>
      </c>
      <c r="P254" s="108" t="e">
        <f t="shared" si="7"/>
        <v>#N/A</v>
      </c>
    </row>
    <row r="255" spans="14:16">
      <c r="N255" s="108">
        <f t="shared" si="6"/>
        <v>0</v>
      </c>
      <c r="O255" s="108" t="e">
        <f>IF(D255="X",0,IF(E255="X",0,VLOOKUP(E255,'9'!$K$3:$L$16,2,FALSE)))</f>
        <v>#N/A</v>
      </c>
      <c r="P255" s="108" t="e">
        <f t="shared" si="7"/>
        <v>#N/A</v>
      </c>
    </row>
    <row r="256" spans="14:16">
      <c r="N256" s="108">
        <f t="shared" si="6"/>
        <v>0</v>
      </c>
      <c r="O256" s="108" t="e">
        <f>IF(D256="X",0,IF(E256="X",0,VLOOKUP(E256,'9'!$K$3:$L$16,2,FALSE)))</f>
        <v>#N/A</v>
      </c>
      <c r="P256" s="108" t="e">
        <f t="shared" si="7"/>
        <v>#N/A</v>
      </c>
    </row>
    <row r="257" spans="14:16">
      <c r="N257" s="108">
        <f t="shared" si="6"/>
        <v>0</v>
      </c>
      <c r="O257" s="108" t="e">
        <f>IF(D257="X",0,IF(E257="X",0,VLOOKUP(E257,'9'!$K$3:$L$16,2,FALSE)))</f>
        <v>#N/A</v>
      </c>
      <c r="P257" s="108" t="e">
        <f t="shared" si="7"/>
        <v>#N/A</v>
      </c>
    </row>
    <row r="258" spans="14:16">
      <c r="N258" s="108">
        <f t="shared" si="6"/>
        <v>0</v>
      </c>
      <c r="O258" s="108" t="e">
        <f>IF(D258="X",0,IF(E258="X",0,VLOOKUP(E258,'9'!$K$3:$L$16,2,FALSE)))</f>
        <v>#N/A</v>
      </c>
      <c r="P258" s="108" t="e">
        <f t="shared" si="7"/>
        <v>#N/A</v>
      </c>
    </row>
    <row r="259" spans="14:16">
      <c r="N259" s="108">
        <f t="shared" si="6"/>
        <v>0</v>
      </c>
      <c r="O259" s="108" t="e">
        <f>IF(D259="X",0,IF(E259="X",0,VLOOKUP(E259,'9'!$K$3:$L$16,2,FALSE)))</f>
        <v>#N/A</v>
      </c>
      <c r="P259" s="108" t="e">
        <f t="shared" si="7"/>
        <v>#N/A</v>
      </c>
    </row>
    <row r="260" spans="14:16">
      <c r="N260" s="108">
        <f t="shared" ref="N260:N323" si="8">SUM(F260:M260)</f>
        <v>0</v>
      </c>
      <c r="O260" s="108" t="e">
        <f>IF(D260="X",0,IF(E260="X",0,VLOOKUP(E260,'9'!$K$3:$L$16,2,FALSE)))</f>
        <v>#N/A</v>
      </c>
      <c r="P260" s="108" t="e">
        <f t="shared" ref="P260:P323" si="9">N260*O260</f>
        <v>#N/A</v>
      </c>
    </row>
    <row r="261" spans="14:16">
      <c r="N261" s="108">
        <f t="shared" si="8"/>
        <v>0</v>
      </c>
      <c r="O261" s="108" t="e">
        <f>IF(D261="X",0,IF(E261="X",0,VLOOKUP(E261,'9'!$K$3:$L$16,2,FALSE)))</f>
        <v>#N/A</v>
      </c>
      <c r="P261" s="108" t="e">
        <f t="shared" si="9"/>
        <v>#N/A</v>
      </c>
    </row>
    <row r="262" spans="14:16">
      <c r="N262" s="108">
        <f t="shared" si="8"/>
        <v>0</v>
      </c>
      <c r="O262" s="108" t="e">
        <f>IF(D262="X",0,IF(E262="X",0,VLOOKUP(E262,'9'!$K$3:$L$16,2,FALSE)))</f>
        <v>#N/A</v>
      </c>
      <c r="P262" s="108" t="e">
        <f t="shared" si="9"/>
        <v>#N/A</v>
      </c>
    </row>
    <row r="263" spans="14:16">
      <c r="N263" s="108">
        <f t="shared" si="8"/>
        <v>0</v>
      </c>
      <c r="O263" s="108" t="e">
        <f>IF(D263="X",0,IF(E263="X",0,VLOOKUP(E263,'9'!$K$3:$L$16,2,FALSE)))</f>
        <v>#N/A</v>
      </c>
      <c r="P263" s="108" t="e">
        <f t="shared" si="9"/>
        <v>#N/A</v>
      </c>
    </row>
    <row r="264" spans="14:16">
      <c r="N264" s="108">
        <f t="shared" si="8"/>
        <v>0</v>
      </c>
      <c r="O264" s="108" t="e">
        <f>IF(D264="X",0,IF(E264="X",0,VLOOKUP(E264,'9'!$K$3:$L$16,2,FALSE)))</f>
        <v>#N/A</v>
      </c>
      <c r="P264" s="108" t="e">
        <f t="shared" si="9"/>
        <v>#N/A</v>
      </c>
    </row>
    <row r="265" spans="14:16">
      <c r="N265" s="108">
        <f t="shared" si="8"/>
        <v>0</v>
      </c>
      <c r="O265" s="108" t="e">
        <f>IF(D265="X",0,IF(E265="X",0,VLOOKUP(E265,'9'!$K$3:$L$16,2,FALSE)))</f>
        <v>#N/A</v>
      </c>
      <c r="P265" s="108" t="e">
        <f t="shared" si="9"/>
        <v>#N/A</v>
      </c>
    </row>
    <row r="266" spans="14:16">
      <c r="N266" s="108">
        <f t="shared" si="8"/>
        <v>0</v>
      </c>
      <c r="O266" s="108" t="e">
        <f>IF(D266="X",0,IF(E266="X",0,VLOOKUP(E266,'9'!$K$3:$L$16,2,FALSE)))</f>
        <v>#N/A</v>
      </c>
      <c r="P266" s="108" t="e">
        <f t="shared" si="9"/>
        <v>#N/A</v>
      </c>
    </row>
    <row r="267" spans="14:16">
      <c r="N267" s="108">
        <f t="shared" si="8"/>
        <v>0</v>
      </c>
      <c r="O267" s="108" t="e">
        <f>IF(D267="X",0,IF(E267="X",0,VLOOKUP(E267,'9'!$K$3:$L$16,2,FALSE)))</f>
        <v>#N/A</v>
      </c>
      <c r="P267" s="108" t="e">
        <f t="shared" si="9"/>
        <v>#N/A</v>
      </c>
    </row>
    <row r="268" spans="14:16">
      <c r="N268" s="108">
        <f t="shared" si="8"/>
        <v>0</v>
      </c>
      <c r="O268" s="108" t="e">
        <f>IF(D268="X",0,IF(E268="X",0,VLOOKUP(E268,'9'!$K$3:$L$16,2,FALSE)))</f>
        <v>#N/A</v>
      </c>
      <c r="P268" s="108" t="e">
        <f t="shared" si="9"/>
        <v>#N/A</v>
      </c>
    </row>
    <row r="269" spans="14:16">
      <c r="N269" s="108">
        <f t="shared" si="8"/>
        <v>0</v>
      </c>
      <c r="O269" s="108" t="e">
        <f>IF(D269="X",0,IF(E269="X",0,VLOOKUP(E269,'9'!$K$3:$L$16,2,FALSE)))</f>
        <v>#N/A</v>
      </c>
      <c r="P269" s="108" t="e">
        <f t="shared" si="9"/>
        <v>#N/A</v>
      </c>
    </row>
    <row r="270" spans="14:16">
      <c r="N270" s="108">
        <f t="shared" si="8"/>
        <v>0</v>
      </c>
      <c r="O270" s="108" t="e">
        <f>IF(D270="X",0,IF(E270="X",0,VLOOKUP(E270,'9'!$K$3:$L$16,2,FALSE)))</f>
        <v>#N/A</v>
      </c>
      <c r="P270" s="108" t="e">
        <f t="shared" si="9"/>
        <v>#N/A</v>
      </c>
    </row>
    <row r="271" spans="14:16">
      <c r="N271" s="108">
        <f t="shared" si="8"/>
        <v>0</v>
      </c>
      <c r="O271" s="108" t="e">
        <f>IF(D271="X",0,IF(E271="X",0,VLOOKUP(E271,'9'!$K$3:$L$16,2,FALSE)))</f>
        <v>#N/A</v>
      </c>
      <c r="P271" s="108" t="e">
        <f t="shared" si="9"/>
        <v>#N/A</v>
      </c>
    </row>
    <row r="272" spans="14:16">
      <c r="N272" s="108">
        <f t="shared" si="8"/>
        <v>0</v>
      </c>
      <c r="O272" s="108" t="e">
        <f>IF(D272="X",0,IF(E272="X",0,VLOOKUP(E272,'9'!$K$3:$L$16,2,FALSE)))</f>
        <v>#N/A</v>
      </c>
      <c r="P272" s="108" t="e">
        <f t="shared" si="9"/>
        <v>#N/A</v>
      </c>
    </row>
    <row r="273" spans="14:16">
      <c r="N273" s="108">
        <f t="shared" si="8"/>
        <v>0</v>
      </c>
      <c r="O273" s="108" t="e">
        <f>IF(D273="X",0,IF(E273="X",0,VLOOKUP(E273,'9'!$K$3:$L$16,2,FALSE)))</f>
        <v>#N/A</v>
      </c>
      <c r="P273" s="108" t="e">
        <f t="shared" si="9"/>
        <v>#N/A</v>
      </c>
    </row>
    <row r="274" spans="14:16">
      <c r="N274" s="108">
        <f t="shared" si="8"/>
        <v>0</v>
      </c>
      <c r="O274" s="108" t="e">
        <f>IF(D274="X",0,IF(E274="X",0,VLOOKUP(E274,'9'!$K$3:$L$16,2,FALSE)))</f>
        <v>#N/A</v>
      </c>
      <c r="P274" s="108" t="e">
        <f t="shared" si="9"/>
        <v>#N/A</v>
      </c>
    </row>
    <row r="275" spans="14:16">
      <c r="N275" s="108">
        <f t="shared" si="8"/>
        <v>0</v>
      </c>
      <c r="O275" s="108" t="e">
        <f>IF(D275="X",0,IF(E275="X",0,VLOOKUP(E275,'9'!$K$3:$L$16,2,FALSE)))</f>
        <v>#N/A</v>
      </c>
      <c r="P275" s="108" t="e">
        <f t="shared" si="9"/>
        <v>#N/A</v>
      </c>
    </row>
    <row r="276" spans="14:16">
      <c r="N276" s="108">
        <f t="shared" si="8"/>
        <v>0</v>
      </c>
      <c r="O276" s="108" t="e">
        <f>IF(D276="X",0,IF(E276="X",0,VLOOKUP(E276,'9'!$K$3:$L$16,2,FALSE)))</f>
        <v>#N/A</v>
      </c>
      <c r="P276" s="108" t="e">
        <f t="shared" si="9"/>
        <v>#N/A</v>
      </c>
    </row>
    <row r="277" spans="14:16">
      <c r="N277" s="108">
        <f t="shared" si="8"/>
        <v>0</v>
      </c>
      <c r="O277" s="108" t="e">
        <f>IF(D277="X",0,IF(E277="X",0,VLOOKUP(E277,'9'!$K$3:$L$16,2,FALSE)))</f>
        <v>#N/A</v>
      </c>
      <c r="P277" s="108" t="e">
        <f t="shared" si="9"/>
        <v>#N/A</v>
      </c>
    </row>
    <row r="278" spans="14:16">
      <c r="N278" s="108">
        <f t="shared" si="8"/>
        <v>0</v>
      </c>
      <c r="O278" s="108" t="e">
        <f>IF(D278="X",0,IF(E278="X",0,VLOOKUP(E278,'9'!$K$3:$L$16,2,FALSE)))</f>
        <v>#N/A</v>
      </c>
      <c r="P278" s="108" t="e">
        <f t="shared" si="9"/>
        <v>#N/A</v>
      </c>
    </row>
    <row r="279" spans="14:16">
      <c r="N279" s="108">
        <f t="shared" si="8"/>
        <v>0</v>
      </c>
      <c r="O279" s="108" t="e">
        <f>IF(D279="X",0,IF(E279="X",0,VLOOKUP(E279,'9'!$K$3:$L$16,2,FALSE)))</f>
        <v>#N/A</v>
      </c>
      <c r="P279" s="108" t="e">
        <f t="shared" si="9"/>
        <v>#N/A</v>
      </c>
    </row>
    <row r="280" spans="14:16">
      <c r="N280" s="108">
        <f t="shared" si="8"/>
        <v>0</v>
      </c>
      <c r="O280" s="108" t="e">
        <f>IF(D280="X",0,IF(E280="X",0,VLOOKUP(E280,'9'!$K$3:$L$16,2,FALSE)))</f>
        <v>#N/A</v>
      </c>
      <c r="P280" s="108" t="e">
        <f t="shared" si="9"/>
        <v>#N/A</v>
      </c>
    </row>
    <row r="281" spans="14:16">
      <c r="N281" s="108">
        <f t="shared" si="8"/>
        <v>0</v>
      </c>
      <c r="O281" s="108" t="e">
        <f>IF(D281="X",0,IF(E281="X",0,VLOOKUP(E281,'9'!$K$3:$L$16,2,FALSE)))</f>
        <v>#N/A</v>
      </c>
      <c r="P281" s="108" t="e">
        <f t="shared" si="9"/>
        <v>#N/A</v>
      </c>
    </row>
    <row r="282" spans="14:16">
      <c r="N282" s="108">
        <f t="shared" si="8"/>
        <v>0</v>
      </c>
      <c r="O282" s="108" t="e">
        <f>IF(D282="X",0,IF(E282="X",0,VLOOKUP(E282,'9'!$K$3:$L$16,2,FALSE)))</f>
        <v>#N/A</v>
      </c>
      <c r="P282" s="108" t="e">
        <f t="shared" si="9"/>
        <v>#N/A</v>
      </c>
    </row>
    <row r="283" spans="14:16">
      <c r="N283" s="108">
        <f t="shared" si="8"/>
        <v>0</v>
      </c>
      <c r="O283" s="108" t="e">
        <f>IF(D283="X",0,IF(E283="X",0,VLOOKUP(E283,'9'!$K$3:$L$16,2,FALSE)))</f>
        <v>#N/A</v>
      </c>
      <c r="P283" s="108" t="e">
        <f t="shared" si="9"/>
        <v>#N/A</v>
      </c>
    </row>
    <row r="284" spans="14:16">
      <c r="N284" s="108">
        <f t="shared" si="8"/>
        <v>0</v>
      </c>
      <c r="O284" s="108" t="e">
        <f>IF(D284="X",0,IF(E284="X",0,VLOOKUP(E284,'9'!$K$3:$L$16,2,FALSE)))</f>
        <v>#N/A</v>
      </c>
      <c r="P284" s="108" t="e">
        <f t="shared" si="9"/>
        <v>#N/A</v>
      </c>
    </row>
    <row r="285" spans="14:16">
      <c r="N285" s="108">
        <f t="shared" si="8"/>
        <v>0</v>
      </c>
      <c r="O285" s="108" t="e">
        <f>IF(D285="X",0,IF(E285="X",0,VLOOKUP(E285,'9'!$K$3:$L$16,2,FALSE)))</f>
        <v>#N/A</v>
      </c>
      <c r="P285" s="108" t="e">
        <f t="shared" si="9"/>
        <v>#N/A</v>
      </c>
    </row>
    <row r="286" spans="14:16">
      <c r="N286" s="108">
        <f t="shared" si="8"/>
        <v>0</v>
      </c>
      <c r="O286" s="108" t="e">
        <f>IF(D286="X",0,IF(E286="X",0,VLOOKUP(E286,'9'!$K$3:$L$16,2,FALSE)))</f>
        <v>#N/A</v>
      </c>
      <c r="P286" s="108" t="e">
        <f t="shared" si="9"/>
        <v>#N/A</v>
      </c>
    </row>
    <row r="287" spans="14:16">
      <c r="N287" s="108">
        <f t="shared" si="8"/>
        <v>0</v>
      </c>
      <c r="O287" s="108" t="e">
        <f>IF(D287="X",0,IF(E287="X",0,VLOOKUP(E287,'9'!$K$3:$L$16,2,FALSE)))</f>
        <v>#N/A</v>
      </c>
      <c r="P287" s="108" t="e">
        <f t="shared" si="9"/>
        <v>#N/A</v>
      </c>
    </row>
    <row r="288" spans="14:16">
      <c r="N288" s="108">
        <f t="shared" si="8"/>
        <v>0</v>
      </c>
      <c r="O288" s="108" t="e">
        <f>IF(D288="X",0,IF(E288="X",0,VLOOKUP(E288,'9'!$K$3:$L$16,2,FALSE)))</f>
        <v>#N/A</v>
      </c>
      <c r="P288" s="108" t="e">
        <f t="shared" si="9"/>
        <v>#N/A</v>
      </c>
    </row>
    <row r="289" spans="14:16">
      <c r="N289" s="108">
        <f t="shared" si="8"/>
        <v>0</v>
      </c>
      <c r="O289" s="108" t="e">
        <f>IF(D289="X",0,IF(E289="X",0,VLOOKUP(E289,'9'!$K$3:$L$16,2,FALSE)))</f>
        <v>#N/A</v>
      </c>
      <c r="P289" s="108" t="e">
        <f t="shared" si="9"/>
        <v>#N/A</v>
      </c>
    </row>
    <row r="290" spans="14:16">
      <c r="N290" s="108">
        <f t="shared" si="8"/>
        <v>0</v>
      </c>
      <c r="O290" s="108" t="e">
        <f>IF(D290="X",0,IF(E290="X",0,VLOOKUP(E290,'9'!$K$3:$L$16,2,FALSE)))</f>
        <v>#N/A</v>
      </c>
      <c r="P290" s="108" t="e">
        <f t="shared" si="9"/>
        <v>#N/A</v>
      </c>
    </row>
    <row r="291" spans="14:16">
      <c r="N291" s="108">
        <f t="shared" si="8"/>
        <v>0</v>
      </c>
      <c r="O291" s="108" t="e">
        <f>IF(D291="X",0,IF(E291="X",0,VLOOKUP(E291,'9'!$K$3:$L$16,2,FALSE)))</f>
        <v>#N/A</v>
      </c>
      <c r="P291" s="108" t="e">
        <f t="shared" si="9"/>
        <v>#N/A</v>
      </c>
    </row>
    <row r="292" spans="14:16">
      <c r="N292" s="108">
        <f t="shared" si="8"/>
        <v>0</v>
      </c>
      <c r="O292" s="108" t="e">
        <f>IF(D292="X",0,IF(E292="X",0,VLOOKUP(E292,'9'!$K$3:$L$16,2,FALSE)))</f>
        <v>#N/A</v>
      </c>
      <c r="P292" s="108" t="e">
        <f t="shared" si="9"/>
        <v>#N/A</v>
      </c>
    </row>
    <row r="293" spans="14:16">
      <c r="N293" s="108">
        <f t="shared" si="8"/>
        <v>0</v>
      </c>
      <c r="O293" s="108" t="e">
        <f>IF(D293="X",0,IF(E293="X",0,VLOOKUP(E293,'9'!$K$3:$L$16,2,FALSE)))</f>
        <v>#N/A</v>
      </c>
      <c r="P293" s="108" t="e">
        <f t="shared" si="9"/>
        <v>#N/A</v>
      </c>
    </row>
    <row r="294" spans="14:16">
      <c r="N294" s="108">
        <f t="shared" si="8"/>
        <v>0</v>
      </c>
      <c r="O294" s="108" t="e">
        <f>IF(D294="X",0,IF(E294="X",0,VLOOKUP(E294,'9'!$K$3:$L$16,2,FALSE)))</f>
        <v>#N/A</v>
      </c>
      <c r="P294" s="108" t="e">
        <f t="shared" si="9"/>
        <v>#N/A</v>
      </c>
    </row>
    <row r="295" spans="14:16">
      <c r="N295" s="108">
        <f t="shared" si="8"/>
        <v>0</v>
      </c>
      <c r="O295" s="108" t="e">
        <f>IF(D295="X",0,IF(E295="X",0,VLOOKUP(E295,'9'!$K$3:$L$16,2,FALSE)))</f>
        <v>#N/A</v>
      </c>
      <c r="P295" s="108" t="e">
        <f t="shared" si="9"/>
        <v>#N/A</v>
      </c>
    </row>
    <row r="296" spans="14:16">
      <c r="N296" s="108">
        <f t="shared" si="8"/>
        <v>0</v>
      </c>
      <c r="O296" s="108" t="e">
        <f>IF(D296="X",0,IF(E296="X",0,VLOOKUP(E296,'9'!$K$3:$L$16,2,FALSE)))</f>
        <v>#N/A</v>
      </c>
      <c r="P296" s="108" t="e">
        <f t="shared" si="9"/>
        <v>#N/A</v>
      </c>
    </row>
    <row r="297" spans="14:16">
      <c r="N297" s="108">
        <f t="shared" si="8"/>
        <v>0</v>
      </c>
      <c r="O297" s="108" t="e">
        <f>IF(D297="X",0,IF(E297="X",0,VLOOKUP(E297,'9'!$K$3:$L$16,2,FALSE)))</f>
        <v>#N/A</v>
      </c>
      <c r="P297" s="108" t="e">
        <f t="shared" si="9"/>
        <v>#N/A</v>
      </c>
    </row>
    <row r="298" spans="14:16">
      <c r="N298" s="108">
        <f t="shared" si="8"/>
        <v>0</v>
      </c>
      <c r="O298" s="108" t="e">
        <f>IF(D298="X",0,IF(E298="X",0,VLOOKUP(E298,'9'!$K$3:$L$16,2,FALSE)))</f>
        <v>#N/A</v>
      </c>
      <c r="P298" s="108" t="e">
        <f t="shared" si="9"/>
        <v>#N/A</v>
      </c>
    </row>
    <row r="299" spans="14:16">
      <c r="N299" s="108">
        <f t="shared" si="8"/>
        <v>0</v>
      </c>
      <c r="O299" s="108" t="e">
        <f>IF(D299="X",0,IF(E299="X",0,VLOOKUP(E299,'9'!$K$3:$L$16,2,FALSE)))</f>
        <v>#N/A</v>
      </c>
      <c r="P299" s="108" t="e">
        <f t="shared" si="9"/>
        <v>#N/A</v>
      </c>
    </row>
    <row r="300" spans="14:16">
      <c r="N300" s="108">
        <f t="shared" si="8"/>
        <v>0</v>
      </c>
      <c r="O300" s="108" t="e">
        <f>IF(D300="X",0,IF(E300="X",0,VLOOKUP(E300,'9'!$K$3:$L$16,2,FALSE)))</f>
        <v>#N/A</v>
      </c>
      <c r="P300" s="108" t="e">
        <f t="shared" si="9"/>
        <v>#N/A</v>
      </c>
    </row>
    <row r="301" spans="14:16">
      <c r="N301" s="108">
        <f t="shared" si="8"/>
        <v>0</v>
      </c>
      <c r="O301" s="108" t="e">
        <f>IF(D301="X",0,IF(E301="X",0,VLOOKUP(E301,'9'!$K$3:$L$16,2,FALSE)))</f>
        <v>#N/A</v>
      </c>
      <c r="P301" s="108" t="e">
        <f t="shared" si="9"/>
        <v>#N/A</v>
      </c>
    </row>
    <row r="302" spans="14:16">
      <c r="N302" s="108">
        <f t="shared" si="8"/>
        <v>0</v>
      </c>
      <c r="O302" s="108" t="e">
        <f>IF(D302="X",0,IF(E302="X",0,VLOOKUP(E302,'9'!$K$3:$L$16,2,FALSE)))</f>
        <v>#N/A</v>
      </c>
      <c r="P302" s="108" t="e">
        <f t="shared" si="9"/>
        <v>#N/A</v>
      </c>
    </row>
    <row r="303" spans="14:16">
      <c r="N303" s="108">
        <f t="shared" si="8"/>
        <v>0</v>
      </c>
      <c r="O303" s="108" t="e">
        <f>IF(D303="X",0,IF(E303="X",0,VLOOKUP(E303,'9'!$K$3:$L$16,2,FALSE)))</f>
        <v>#N/A</v>
      </c>
      <c r="P303" s="108" t="e">
        <f t="shared" si="9"/>
        <v>#N/A</v>
      </c>
    </row>
    <row r="304" spans="14:16">
      <c r="N304" s="108">
        <f t="shared" si="8"/>
        <v>0</v>
      </c>
      <c r="O304" s="108" t="e">
        <f>IF(D304="X",0,IF(E304="X",0,VLOOKUP(E304,'9'!$K$3:$L$16,2,FALSE)))</f>
        <v>#N/A</v>
      </c>
      <c r="P304" s="108" t="e">
        <f t="shared" si="9"/>
        <v>#N/A</v>
      </c>
    </row>
    <row r="305" spans="14:16">
      <c r="N305" s="108">
        <f t="shared" si="8"/>
        <v>0</v>
      </c>
      <c r="O305" s="108" t="e">
        <f>IF(D305="X",0,IF(E305="X",0,VLOOKUP(E305,'9'!$K$3:$L$16,2,FALSE)))</f>
        <v>#N/A</v>
      </c>
      <c r="P305" s="108" t="e">
        <f t="shared" si="9"/>
        <v>#N/A</v>
      </c>
    </row>
    <row r="306" spans="14:16">
      <c r="N306" s="108">
        <f t="shared" si="8"/>
        <v>0</v>
      </c>
      <c r="O306" s="108" t="e">
        <f>IF(D306="X",0,IF(E306="X",0,VLOOKUP(E306,'9'!$K$3:$L$16,2,FALSE)))</f>
        <v>#N/A</v>
      </c>
      <c r="P306" s="108" t="e">
        <f t="shared" si="9"/>
        <v>#N/A</v>
      </c>
    </row>
    <row r="307" spans="14:16">
      <c r="N307" s="108">
        <f t="shared" si="8"/>
        <v>0</v>
      </c>
      <c r="O307" s="108" t="e">
        <f>IF(D307="X",0,IF(E307="X",0,VLOOKUP(E307,'9'!$K$3:$L$16,2,FALSE)))</f>
        <v>#N/A</v>
      </c>
      <c r="P307" s="108" t="e">
        <f t="shared" si="9"/>
        <v>#N/A</v>
      </c>
    </row>
    <row r="308" spans="14:16">
      <c r="N308" s="108">
        <f t="shared" si="8"/>
        <v>0</v>
      </c>
      <c r="O308" s="108" t="e">
        <f>IF(D308="X",0,IF(E308="X",0,VLOOKUP(E308,'9'!$K$3:$L$16,2,FALSE)))</f>
        <v>#N/A</v>
      </c>
      <c r="P308" s="108" t="e">
        <f t="shared" si="9"/>
        <v>#N/A</v>
      </c>
    </row>
    <row r="309" spans="14:16">
      <c r="N309" s="108">
        <f t="shared" si="8"/>
        <v>0</v>
      </c>
      <c r="O309" s="108" t="e">
        <f>IF(D309="X",0,IF(E309="X",0,VLOOKUP(E309,'9'!$K$3:$L$16,2,FALSE)))</f>
        <v>#N/A</v>
      </c>
      <c r="P309" s="108" t="e">
        <f t="shared" si="9"/>
        <v>#N/A</v>
      </c>
    </row>
    <row r="310" spans="14:16">
      <c r="N310" s="108">
        <f t="shared" si="8"/>
        <v>0</v>
      </c>
      <c r="O310" s="108" t="e">
        <f>IF(D310="X",0,IF(E310="X",0,VLOOKUP(E310,'9'!$K$3:$L$16,2,FALSE)))</f>
        <v>#N/A</v>
      </c>
      <c r="P310" s="108" t="e">
        <f t="shared" si="9"/>
        <v>#N/A</v>
      </c>
    </row>
    <row r="311" spans="14:16">
      <c r="N311" s="108">
        <f t="shared" si="8"/>
        <v>0</v>
      </c>
      <c r="O311" s="108" t="e">
        <f>IF(D311="X",0,IF(E311="X",0,VLOOKUP(E311,'9'!$K$3:$L$16,2,FALSE)))</f>
        <v>#N/A</v>
      </c>
      <c r="P311" s="108" t="e">
        <f t="shared" si="9"/>
        <v>#N/A</v>
      </c>
    </row>
    <row r="312" spans="14:16">
      <c r="N312" s="108">
        <f t="shared" si="8"/>
        <v>0</v>
      </c>
      <c r="O312" s="108" t="e">
        <f>IF(D312="X",0,IF(E312="X",0,VLOOKUP(E312,'9'!$K$3:$L$16,2,FALSE)))</f>
        <v>#N/A</v>
      </c>
      <c r="P312" s="108" t="e">
        <f t="shared" si="9"/>
        <v>#N/A</v>
      </c>
    </row>
    <row r="313" spans="14:16">
      <c r="N313" s="108">
        <f t="shared" si="8"/>
        <v>0</v>
      </c>
      <c r="O313" s="108" t="e">
        <f>IF(D313="X",0,IF(E313="X",0,VLOOKUP(E313,'9'!$K$3:$L$16,2,FALSE)))</f>
        <v>#N/A</v>
      </c>
      <c r="P313" s="108" t="e">
        <f t="shared" si="9"/>
        <v>#N/A</v>
      </c>
    </row>
    <row r="314" spans="14:16">
      <c r="N314" s="108">
        <f t="shared" si="8"/>
        <v>0</v>
      </c>
      <c r="O314" s="108" t="e">
        <f>IF(D314="X",0,IF(E314="X",0,VLOOKUP(E314,'9'!$K$3:$L$16,2,FALSE)))</f>
        <v>#N/A</v>
      </c>
      <c r="P314" s="108" t="e">
        <f t="shared" si="9"/>
        <v>#N/A</v>
      </c>
    </row>
    <row r="315" spans="14:16">
      <c r="N315" s="108">
        <f t="shared" si="8"/>
        <v>0</v>
      </c>
      <c r="O315" s="108" t="e">
        <f>IF(D315="X",0,IF(E315="X",0,VLOOKUP(E315,'9'!$K$3:$L$16,2,FALSE)))</f>
        <v>#N/A</v>
      </c>
      <c r="P315" s="108" t="e">
        <f t="shared" si="9"/>
        <v>#N/A</v>
      </c>
    </row>
    <row r="316" spans="14:16">
      <c r="N316" s="108">
        <f t="shared" si="8"/>
        <v>0</v>
      </c>
      <c r="O316" s="108" t="e">
        <f>IF(D316="X",0,IF(E316="X",0,VLOOKUP(E316,'9'!$K$3:$L$16,2,FALSE)))</f>
        <v>#N/A</v>
      </c>
      <c r="P316" s="108" t="e">
        <f t="shared" si="9"/>
        <v>#N/A</v>
      </c>
    </row>
    <row r="317" spans="14:16">
      <c r="N317" s="108">
        <f t="shared" si="8"/>
        <v>0</v>
      </c>
      <c r="O317" s="108" t="e">
        <f>IF(D317="X",0,IF(E317="X",0,VLOOKUP(E317,'9'!$K$3:$L$16,2,FALSE)))</f>
        <v>#N/A</v>
      </c>
      <c r="P317" s="108" t="e">
        <f t="shared" si="9"/>
        <v>#N/A</v>
      </c>
    </row>
    <row r="318" spans="14:16">
      <c r="N318" s="108">
        <f t="shared" si="8"/>
        <v>0</v>
      </c>
      <c r="O318" s="108" t="e">
        <f>IF(D318="X",0,IF(E318="X",0,VLOOKUP(E318,'9'!$K$3:$L$16,2,FALSE)))</f>
        <v>#N/A</v>
      </c>
      <c r="P318" s="108" t="e">
        <f t="shared" si="9"/>
        <v>#N/A</v>
      </c>
    </row>
    <row r="319" spans="14:16">
      <c r="N319" s="108">
        <f t="shared" si="8"/>
        <v>0</v>
      </c>
      <c r="O319" s="108" t="e">
        <f>IF(D319="X",0,IF(E319="X",0,VLOOKUP(E319,'9'!$K$3:$L$16,2,FALSE)))</f>
        <v>#N/A</v>
      </c>
      <c r="P319" s="108" t="e">
        <f t="shared" si="9"/>
        <v>#N/A</v>
      </c>
    </row>
    <row r="320" spans="14:16">
      <c r="N320" s="108">
        <f t="shared" si="8"/>
        <v>0</v>
      </c>
      <c r="O320" s="108" t="e">
        <f>IF(D320="X",0,IF(E320="X",0,VLOOKUP(E320,'9'!$K$3:$L$16,2,FALSE)))</f>
        <v>#N/A</v>
      </c>
      <c r="P320" s="108" t="e">
        <f t="shared" si="9"/>
        <v>#N/A</v>
      </c>
    </row>
    <row r="321" spans="14:16">
      <c r="N321" s="108">
        <f t="shared" si="8"/>
        <v>0</v>
      </c>
      <c r="O321" s="108" t="e">
        <f>IF(D321="X",0,IF(E321="X",0,VLOOKUP(E321,'9'!$K$3:$L$16,2,FALSE)))</f>
        <v>#N/A</v>
      </c>
      <c r="P321" s="108" t="e">
        <f t="shared" si="9"/>
        <v>#N/A</v>
      </c>
    </row>
    <row r="322" spans="14:16">
      <c r="N322" s="108">
        <f t="shared" si="8"/>
        <v>0</v>
      </c>
      <c r="O322" s="108" t="e">
        <f>IF(D322="X",0,IF(E322="X",0,VLOOKUP(E322,'9'!$K$3:$L$16,2,FALSE)))</f>
        <v>#N/A</v>
      </c>
      <c r="P322" s="108" t="e">
        <f t="shared" si="9"/>
        <v>#N/A</v>
      </c>
    </row>
    <row r="323" spans="14:16">
      <c r="N323" s="108">
        <f t="shared" si="8"/>
        <v>0</v>
      </c>
      <c r="O323" s="108" t="e">
        <f>IF(D323="X",0,IF(E323="X",0,VLOOKUP(E323,'9'!$K$3:$L$16,2,FALSE)))</f>
        <v>#N/A</v>
      </c>
      <c r="P323" s="108" t="e">
        <f t="shared" si="9"/>
        <v>#N/A</v>
      </c>
    </row>
    <row r="324" spans="14:16">
      <c r="N324" s="108">
        <f t="shared" ref="N324:N387" si="10">SUM(F324:M324)</f>
        <v>0</v>
      </c>
      <c r="O324" s="108" t="e">
        <f>IF(D324="X",0,IF(E324="X",0,VLOOKUP(E324,'9'!$K$3:$L$16,2,FALSE)))</f>
        <v>#N/A</v>
      </c>
      <c r="P324" s="108" t="e">
        <f t="shared" ref="P324:P387" si="11">N324*O324</f>
        <v>#N/A</v>
      </c>
    </row>
    <row r="325" spans="14:16">
      <c r="N325" s="108">
        <f t="shared" si="10"/>
        <v>0</v>
      </c>
      <c r="O325" s="108" t="e">
        <f>IF(D325="X",0,IF(E325="X",0,VLOOKUP(E325,'9'!$K$3:$L$16,2,FALSE)))</f>
        <v>#N/A</v>
      </c>
      <c r="P325" s="108" t="e">
        <f t="shared" si="11"/>
        <v>#N/A</v>
      </c>
    </row>
    <row r="326" spans="14:16">
      <c r="N326" s="108">
        <f t="shared" si="10"/>
        <v>0</v>
      </c>
      <c r="O326" s="108" t="e">
        <f>IF(D326="X",0,IF(E326="X",0,VLOOKUP(E326,'9'!$K$3:$L$16,2,FALSE)))</f>
        <v>#N/A</v>
      </c>
      <c r="P326" s="108" t="e">
        <f t="shared" si="11"/>
        <v>#N/A</v>
      </c>
    </row>
    <row r="327" spans="14:16">
      <c r="N327" s="108">
        <f t="shared" si="10"/>
        <v>0</v>
      </c>
      <c r="O327" s="108" t="e">
        <f>IF(D327="X",0,IF(E327="X",0,VLOOKUP(E327,'9'!$K$3:$L$16,2,FALSE)))</f>
        <v>#N/A</v>
      </c>
      <c r="P327" s="108" t="e">
        <f t="shared" si="11"/>
        <v>#N/A</v>
      </c>
    </row>
    <row r="328" spans="14:16">
      <c r="N328" s="108">
        <f t="shared" si="10"/>
        <v>0</v>
      </c>
      <c r="O328" s="108" t="e">
        <f>IF(D328="X",0,IF(E328="X",0,VLOOKUP(E328,'9'!$K$3:$L$16,2,FALSE)))</f>
        <v>#N/A</v>
      </c>
      <c r="P328" s="108" t="e">
        <f t="shared" si="11"/>
        <v>#N/A</v>
      </c>
    </row>
    <row r="329" spans="14:16">
      <c r="N329" s="108">
        <f t="shared" si="10"/>
        <v>0</v>
      </c>
      <c r="O329" s="108" t="e">
        <f>IF(D329="X",0,IF(E329="X",0,VLOOKUP(E329,'9'!$K$3:$L$16,2,FALSE)))</f>
        <v>#N/A</v>
      </c>
      <c r="P329" s="108" t="e">
        <f t="shared" si="11"/>
        <v>#N/A</v>
      </c>
    </row>
    <row r="330" spans="14:16">
      <c r="N330" s="108">
        <f t="shared" si="10"/>
        <v>0</v>
      </c>
      <c r="O330" s="108" t="e">
        <f>IF(D330="X",0,IF(E330="X",0,VLOOKUP(E330,'9'!$K$3:$L$16,2,FALSE)))</f>
        <v>#N/A</v>
      </c>
      <c r="P330" s="108" t="e">
        <f t="shared" si="11"/>
        <v>#N/A</v>
      </c>
    </row>
    <row r="331" spans="14:16">
      <c r="N331" s="108">
        <f t="shared" si="10"/>
        <v>0</v>
      </c>
      <c r="O331" s="108" t="e">
        <f>IF(D331="X",0,IF(E331="X",0,VLOOKUP(E331,'9'!$K$3:$L$16,2,FALSE)))</f>
        <v>#N/A</v>
      </c>
      <c r="P331" s="108" t="e">
        <f t="shared" si="11"/>
        <v>#N/A</v>
      </c>
    </row>
    <row r="332" spans="14:16">
      <c r="N332" s="108">
        <f t="shared" si="10"/>
        <v>0</v>
      </c>
      <c r="O332" s="108" t="e">
        <f>IF(D332="X",0,IF(E332="X",0,VLOOKUP(E332,'9'!$K$3:$L$16,2,FALSE)))</f>
        <v>#N/A</v>
      </c>
      <c r="P332" s="108" t="e">
        <f t="shared" si="11"/>
        <v>#N/A</v>
      </c>
    </row>
    <row r="333" spans="14:16">
      <c r="N333" s="108">
        <f t="shared" si="10"/>
        <v>0</v>
      </c>
      <c r="O333" s="108" t="e">
        <f>IF(D333="X",0,IF(E333="X",0,VLOOKUP(E333,'9'!$K$3:$L$16,2,FALSE)))</f>
        <v>#N/A</v>
      </c>
      <c r="P333" s="108" t="e">
        <f t="shared" si="11"/>
        <v>#N/A</v>
      </c>
    </row>
    <row r="334" spans="14:16">
      <c r="N334" s="108">
        <f t="shared" si="10"/>
        <v>0</v>
      </c>
      <c r="O334" s="108" t="e">
        <f>IF(D334="X",0,IF(E334="X",0,VLOOKUP(E334,'9'!$K$3:$L$16,2,FALSE)))</f>
        <v>#N/A</v>
      </c>
      <c r="P334" s="108" t="e">
        <f t="shared" si="11"/>
        <v>#N/A</v>
      </c>
    </row>
    <row r="335" spans="14:16">
      <c r="N335" s="108">
        <f t="shared" si="10"/>
        <v>0</v>
      </c>
      <c r="O335" s="108" t="e">
        <f>IF(D335="X",0,IF(E335="X",0,VLOOKUP(E335,'9'!$K$3:$L$16,2,FALSE)))</f>
        <v>#N/A</v>
      </c>
      <c r="P335" s="108" t="e">
        <f t="shared" si="11"/>
        <v>#N/A</v>
      </c>
    </row>
    <row r="336" spans="14:16">
      <c r="N336" s="108">
        <f t="shared" si="10"/>
        <v>0</v>
      </c>
      <c r="O336" s="108" t="e">
        <f>IF(D336="X",0,IF(E336="X",0,VLOOKUP(E336,'9'!$K$3:$L$16,2,FALSE)))</f>
        <v>#N/A</v>
      </c>
      <c r="P336" s="108" t="e">
        <f t="shared" si="11"/>
        <v>#N/A</v>
      </c>
    </row>
    <row r="337" spans="14:16">
      <c r="N337" s="108">
        <f t="shared" si="10"/>
        <v>0</v>
      </c>
      <c r="O337" s="108" t="e">
        <f>IF(D337="X",0,IF(E337="X",0,VLOOKUP(E337,'9'!$K$3:$L$16,2,FALSE)))</f>
        <v>#N/A</v>
      </c>
      <c r="P337" s="108" t="e">
        <f t="shared" si="11"/>
        <v>#N/A</v>
      </c>
    </row>
    <row r="338" spans="14:16">
      <c r="N338" s="108">
        <f t="shared" si="10"/>
        <v>0</v>
      </c>
      <c r="O338" s="108" t="e">
        <f>IF(D338="X",0,IF(E338="X",0,VLOOKUP(E338,'9'!$K$3:$L$16,2,FALSE)))</f>
        <v>#N/A</v>
      </c>
      <c r="P338" s="108" t="e">
        <f t="shared" si="11"/>
        <v>#N/A</v>
      </c>
    </row>
    <row r="339" spans="14:16">
      <c r="N339" s="108">
        <f t="shared" si="10"/>
        <v>0</v>
      </c>
      <c r="O339" s="108" t="e">
        <f>IF(D339="X",0,IF(E339="X",0,VLOOKUP(E339,'9'!$K$3:$L$16,2,FALSE)))</f>
        <v>#N/A</v>
      </c>
      <c r="P339" s="108" t="e">
        <f t="shared" si="11"/>
        <v>#N/A</v>
      </c>
    </row>
    <row r="340" spans="14:16">
      <c r="N340" s="108">
        <f t="shared" si="10"/>
        <v>0</v>
      </c>
      <c r="O340" s="108" t="e">
        <f>IF(D340="X",0,IF(E340="X",0,VLOOKUP(E340,'9'!$K$3:$L$16,2,FALSE)))</f>
        <v>#N/A</v>
      </c>
      <c r="P340" s="108" t="e">
        <f t="shared" si="11"/>
        <v>#N/A</v>
      </c>
    </row>
    <row r="341" spans="14:16">
      <c r="N341" s="108">
        <f t="shared" si="10"/>
        <v>0</v>
      </c>
      <c r="O341" s="108" t="e">
        <f>IF(D341="X",0,IF(E341="X",0,VLOOKUP(E341,'9'!$K$3:$L$16,2,FALSE)))</f>
        <v>#N/A</v>
      </c>
      <c r="P341" s="108" t="e">
        <f t="shared" si="11"/>
        <v>#N/A</v>
      </c>
    </row>
    <row r="342" spans="14:16">
      <c r="N342" s="108">
        <f t="shared" si="10"/>
        <v>0</v>
      </c>
      <c r="O342" s="108" t="e">
        <f>IF(D342="X",0,IF(E342="X",0,VLOOKUP(E342,'9'!$K$3:$L$16,2,FALSE)))</f>
        <v>#N/A</v>
      </c>
      <c r="P342" s="108" t="e">
        <f t="shared" si="11"/>
        <v>#N/A</v>
      </c>
    </row>
    <row r="343" spans="14:16">
      <c r="N343" s="108">
        <f t="shared" si="10"/>
        <v>0</v>
      </c>
      <c r="O343" s="108" t="e">
        <f>IF(D343="X",0,IF(E343="X",0,VLOOKUP(E343,'9'!$K$3:$L$16,2,FALSE)))</f>
        <v>#N/A</v>
      </c>
      <c r="P343" s="108" t="e">
        <f t="shared" si="11"/>
        <v>#N/A</v>
      </c>
    </row>
    <row r="344" spans="14:16">
      <c r="N344" s="108">
        <f t="shared" si="10"/>
        <v>0</v>
      </c>
      <c r="O344" s="108" t="e">
        <f>IF(D344="X",0,IF(E344="X",0,VLOOKUP(E344,'9'!$K$3:$L$16,2,FALSE)))</f>
        <v>#N/A</v>
      </c>
      <c r="P344" s="108" t="e">
        <f t="shared" si="11"/>
        <v>#N/A</v>
      </c>
    </row>
    <row r="345" spans="14:16">
      <c r="N345" s="108">
        <f t="shared" si="10"/>
        <v>0</v>
      </c>
      <c r="O345" s="108" t="e">
        <f>IF(D345="X",0,IF(E345="X",0,VLOOKUP(E345,'9'!$K$3:$L$16,2,FALSE)))</f>
        <v>#N/A</v>
      </c>
      <c r="P345" s="108" t="e">
        <f t="shared" si="11"/>
        <v>#N/A</v>
      </c>
    </row>
    <row r="346" spans="14:16">
      <c r="N346" s="108">
        <f t="shared" si="10"/>
        <v>0</v>
      </c>
      <c r="O346" s="108" t="e">
        <f>IF(D346="X",0,IF(E346="X",0,VLOOKUP(E346,'9'!$K$3:$L$16,2,FALSE)))</f>
        <v>#N/A</v>
      </c>
      <c r="P346" s="108" t="e">
        <f t="shared" si="11"/>
        <v>#N/A</v>
      </c>
    </row>
    <row r="347" spans="14:16">
      <c r="N347" s="108">
        <f t="shared" si="10"/>
        <v>0</v>
      </c>
      <c r="O347" s="108" t="e">
        <f>IF(D347="X",0,IF(E347="X",0,VLOOKUP(E347,'9'!$K$3:$L$16,2,FALSE)))</f>
        <v>#N/A</v>
      </c>
      <c r="P347" s="108" t="e">
        <f t="shared" si="11"/>
        <v>#N/A</v>
      </c>
    </row>
    <row r="348" spans="14:16">
      <c r="N348" s="108">
        <f t="shared" si="10"/>
        <v>0</v>
      </c>
      <c r="O348" s="108" t="e">
        <f>IF(D348="X",0,IF(E348="X",0,VLOOKUP(E348,'9'!$K$3:$L$16,2,FALSE)))</f>
        <v>#N/A</v>
      </c>
      <c r="P348" s="108" t="e">
        <f t="shared" si="11"/>
        <v>#N/A</v>
      </c>
    </row>
    <row r="349" spans="14:16">
      <c r="N349" s="108">
        <f t="shared" si="10"/>
        <v>0</v>
      </c>
      <c r="O349" s="108" t="e">
        <f>IF(D349="X",0,IF(E349="X",0,VLOOKUP(E349,'9'!$K$3:$L$16,2,FALSE)))</f>
        <v>#N/A</v>
      </c>
      <c r="P349" s="108" t="e">
        <f t="shared" si="11"/>
        <v>#N/A</v>
      </c>
    </row>
    <row r="350" spans="14:16">
      <c r="N350" s="108">
        <f t="shared" si="10"/>
        <v>0</v>
      </c>
      <c r="O350" s="108" t="e">
        <f>IF(D350="X",0,IF(E350="X",0,VLOOKUP(E350,'9'!$K$3:$L$16,2,FALSE)))</f>
        <v>#N/A</v>
      </c>
      <c r="P350" s="108" t="e">
        <f t="shared" si="11"/>
        <v>#N/A</v>
      </c>
    </row>
    <row r="351" spans="14:16">
      <c r="N351" s="108">
        <f t="shared" si="10"/>
        <v>0</v>
      </c>
      <c r="O351" s="108" t="e">
        <f>IF(D351="X",0,IF(E351="X",0,VLOOKUP(E351,'9'!$K$3:$L$16,2,FALSE)))</f>
        <v>#N/A</v>
      </c>
      <c r="P351" s="108" t="e">
        <f t="shared" si="11"/>
        <v>#N/A</v>
      </c>
    </row>
    <row r="352" spans="14:16">
      <c r="N352" s="108">
        <f t="shared" si="10"/>
        <v>0</v>
      </c>
      <c r="O352" s="108" t="e">
        <f>IF(D352="X",0,IF(E352="X",0,VLOOKUP(E352,'9'!$K$3:$L$16,2,FALSE)))</f>
        <v>#N/A</v>
      </c>
      <c r="P352" s="108" t="e">
        <f t="shared" si="11"/>
        <v>#N/A</v>
      </c>
    </row>
    <row r="353" spans="14:16">
      <c r="N353" s="108">
        <f t="shared" si="10"/>
        <v>0</v>
      </c>
      <c r="O353" s="108" t="e">
        <f>IF(D353="X",0,IF(E353="X",0,VLOOKUP(E353,'9'!$K$3:$L$16,2,FALSE)))</f>
        <v>#N/A</v>
      </c>
      <c r="P353" s="108" t="e">
        <f t="shared" si="11"/>
        <v>#N/A</v>
      </c>
    </row>
    <row r="354" spans="14:16">
      <c r="N354" s="108">
        <f t="shared" si="10"/>
        <v>0</v>
      </c>
      <c r="O354" s="108" t="e">
        <f>IF(D354="X",0,IF(E354="X",0,VLOOKUP(E354,'9'!$K$3:$L$16,2,FALSE)))</f>
        <v>#N/A</v>
      </c>
      <c r="P354" s="108" t="e">
        <f t="shared" si="11"/>
        <v>#N/A</v>
      </c>
    </row>
    <row r="355" spans="14:16">
      <c r="N355" s="108">
        <f t="shared" si="10"/>
        <v>0</v>
      </c>
      <c r="O355" s="108" t="e">
        <f>IF(D355="X",0,IF(E355="X",0,VLOOKUP(E355,'9'!$K$3:$L$16,2,FALSE)))</f>
        <v>#N/A</v>
      </c>
      <c r="P355" s="108" t="e">
        <f t="shared" si="11"/>
        <v>#N/A</v>
      </c>
    </row>
    <row r="356" spans="14:16">
      <c r="N356" s="108">
        <f t="shared" si="10"/>
        <v>0</v>
      </c>
      <c r="O356" s="108" t="e">
        <f>IF(D356="X",0,IF(E356="X",0,VLOOKUP(E356,'9'!$K$3:$L$16,2,FALSE)))</f>
        <v>#N/A</v>
      </c>
      <c r="P356" s="108" t="e">
        <f t="shared" si="11"/>
        <v>#N/A</v>
      </c>
    </row>
    <row r="357" spans="14:16">
      <c r="N357" s="108">
        <f t="shared" si="10"/>
        <v>0</v>
      </c>
      <c r="O357" s="108" t="e">
        <f>IF(D357="X",0,IF(E357="X",0,VLOOKUP(E357,'9'!$K$3:$L$16,2,FALSE)))</f>
        <v>#N/A</v>
      </c>
      <c r="P357" s="108" t="e">
        <f t="shared" si="11"/>
        <v>#N/A</v>
      </c>
    </row>
    <row r="358" spans="14:16">
      <c r="N358" s="108">
        <f t="shared" si="10"/>
        <v>0</v>
      </c>
      <c r="O358" s="108" t="e">
        <f>IF(D358="X",0,IF(E358="X",0,VLOOKUP(E358,'9'!$K$3:$L$16,2,FALSE)))</f>
        <v>#N/A</v>
      </c>
      <c r="P358" s="108" t="e">
        <f t="shared" si="11"/>
        <v>#N/A</v>
      </c>
    </row>
    <row r="359" spans="14:16">
      <c r="N359" s="108">
        <f t="shared" si="10"/>
        <v>0</v>
      </c>
      <c r="O359" s="108" t="e">
        <f>IF(D359="X",0,IF(E359="X",0,VLOOKUP(E359,'9'!$K$3:$L$16,2,FALSE)))</f>
        <v>#N/A</v>
      </c>
      <c r="P359" s="108" t="e">
        <f t="shared" si="11"/>
        <v>#N/A</v>
      </c>
    </row>
    <row r="360" spans="14:16">
      <c r="N360" s="108">
        <f t="shared" si="10"/>
        <v>0</v>
      </c>
      <c r="O360" s="108" t="e">
        <f>IF(D360="X",0,IF(E360="X",0,VLOOKUP(E360,'9'!$K$3:$L$16,2,FALSE)))</f>
        <v>#N/A</v>
      </c>
      <c r="P360" s="108" t="e">
        <f t="shared" si="11"/>
        <v>#N/A</v>
      </c>
    </row>
    <row r="361" spans="14:16">
      <c r="N361" s="108">
        <f t="shared" si="10"/>
        <v>0</v>
      </c>
      <c r="O361" s="108" t="e">
        <f>IF(D361="X",0,IF(E361="X",0,VLOOKUP(E361,'9'!$K$3:$L$16,2,FALSE)))</f>
        <v>#N/A</v>
      </c>
      <c r="P361" s="108" t="e">
        <f t="shared" si="11"/>
        <v>#N/A</v>
      </c>
    </row>
    <row r="362" spans="14:16">
      <c r="N362" s="108">
        <f t="shared" si="10"/>
        <v>0</v>
      </c>
      <c r="O362" s="108" t="e">
        <f>IF(D362="X",0,IF(E362="X",0,VLOOKUP(E362,'9'!$K$3:$L$16,2,FALSE)))</f>
        <v>#N/A</v>
      </c>
      <c r="P362" s="108" t="e">
        <f t="shared" si="11"/>
        <v>#N/A</v>
      </c>
    </row>
    <row r="363" spans="14:16">
      <c r="N363" s="108">
        <f t="shared" si="10"/>
        <v>0</v>
      </c>
      <c r="O363" s="108" t="e">
        <f>IF(D363="X",0,IF(E363="X",0,VLOOKUP(E363,'9'!$K$3:$L$16,2,FALSE)))</f>
        <v>#N/A</v>
      </c>
      <c r="P363" s="108" t="e">
        <f t="shared" si="11"/>
        <v>#N/A</v>
      </c>
    </row>
    <row r="364" spans="14:16">
      <c r="N364" s="108">
        <f t="shared" si="10"/>
        <v>0</v>
      </c>
      <c r="O364" s="108" t="e">
        <f>IF(D364="X",0,IF(E364="X",0,VLOOKUP(E364,'9'!$K$3:$L$16,2,FALSE)))</f>
        <v>#N/A</v>
      </c>
      <c r="P364" s="108" t="e">
        <f t="shared" si="11"/>
        <v>#N/A</v>
      </c>
    </row>
    <row r="365" spans="14:16">
      <c r="N365" s="108">
        <f t="shared" si="10"/>
        <v>0</v>
      </c>
      <c r="O365" s="108" t="e">
        <f>IF(D365="X",0,IF(E365="X",0,VLOOKUP(E365,'9'!$K$3:$L$16,2,FALSE)))</f>
        <v>#N/A</v>
      </c>
      <c r="P365" s="108" t="e">
        <f t="shared" si="11"/>
        <v>#N/A</v>
      </c>
    </row>
    <row r="366" spans="14:16">
      <c r="N366" s="108">
        <f t="shared" si="10"/>
        <v>0</v>
      </c>
      <c r="O366" s="108" t="e">
        <f>IF(D366="X",0,IF(E366="X",0,VLOOKUP(E366,'9'!$K$3:$L$16,2,FALSE)))</f>
        <v>#N/A</v>
      </c>
      <c r="P366" s="108" t="e">
        <f t="shared" si="11"/>
        <v>#N/A</v>
      </c>
    </row>
    <row r="367" spans="14:16">
      <c r="N367" s="108">
        <f t="shared" si="10"/>
        <v>0</v>
      </c>
      <c r="O367" s="108" t="e">
        <f>IF(D367="X",0,IF(E367="X",0,VLOOKUP(E367,'9'!$K$3:$L$16,2,FALSE)))</f>
        <v>#N/A</v>
      </c>
      <c r="P367" s="108" t="e">
        <f t="shared" si="11"/>
        <v>#N/A</v>
      </c>
    </row>
    <row r="368" spans="14:16">
      <c r="N368" s="108">
        <f t="shared" si="10"/>
        <v>0</v>
      </c>
      <c r="O368" s="108" t="e">
        <f>IF(D368="X",0,IF(E368="X",0,VLOOKUP(E368,'9'!$K$3:$L$16,2,FALSE)))</f>
        <v>#N/A</v>
      </c>
      <c r="P368" s="108" t="e">
        <f t="shared" si="11"/>
        <v>#N/A</v>
      </c>
    </row>
    <row r="369" spans="14:16">
      <c r="N369" s="108">
        <f t="shared" si="10"/>
        <v>0</v>
      </c>
      <c r="O369" s="108" t="e">
        <f>IF(D369="X",0,IF(E369="X",0,VLOOKUP(E369,'9'!$K$3:$L$16,2,FALSE)))</f>
        <v>#N/A</v>
      </c>
      <c r="P369" s="108" t="e">
        <f t="shared" si="11"/>
        <v>#N/A</v>
      </c>
    </row>
    <row r="370" spans="14:16">
      <c r="N370" s="108">
        <f t="shared" si="10"/>
        <v>0</v>
      </c>
      <c r="O370" s="108" t="e">
        <f>IF(D370="X",0,IF(E370="X",0,VLOOKUP(E370,'9'!$K$3:$L$16,2,FALSE)))</f>
        <v>#N/A</v>
      </c>
      <c r="P370" s="108" t="e">
        <f t="shared" si="11"/>
        <v>#N/A</v>
      </c>
    </row>
    <row r="371" spans="14:16">
      <c r="N371" s="108">
        <f t="shared" si="10"/>
        <v>0</v>
      </c>
      <c r="O371" s="108" t="e">
        <f>IF(D371="X",0,IF(E371="X",0,VLOOKUP(E371,'9'!$K$3:$L$16,2,FALSE)))</f>
        <v>#N/A</v>
      </c>
      <c r="P371" s="108" t="e">
        <f t="shared" si="11"/>
        <v>#N/A</v>
      </c>
    </row>
    <row r="372" spans="14:16">
      <c r="N372" s="108">
        <f t="shared" si="10"/>
        <v>0</v>
      </c>
      <c r="O372" s="108" t="e">
        <f>IF(D372="X",0,IF(E372="X",0,VLOOKUP(E372,'9'!$K$3:$L$16,2,FALSE)))</f>
        <v>#N/A</v>
      </c>
      <c r="P372" s="108" t="e">
        <f t="shared" si="11"/>
        <v>#N/A</v>
      </c>
    </row>
    <row r="373" spans="14:16">
      <c r="N373" s="108">
        <f t="shared" si="10"/>
        <v>0</v>
      </c>
      <c r="O373" s="108" t="e">
        <f>IF(D373="X",0,IF(E373="X",0,VLOOKUP(E373,'9'!$K$3:$L$16,2,FALSE)))</f>
        <v>#N/A</v>
      </c>
      <c r="P373" s="108" t="e">
        <f t="shared" si="11"/>
        <v>#N/A</v>
      </c>
    </row>
    <row r="374" spans="14:16">
      <c r="N374" s="108">
        <f t="shared" si="10"/>
        <v>0</v>
      </c>
      <c r="O374" s="108" t="e">
        <f>IF(D374="X",0,IF(E374="X",0,VLOOKUP(E374,'9'!$K$3:$L$16,2,FALSE)))</f>
        <v>#N/A</v>
      </c>
      <c r="P374" s="108" t="e">
        <f t="shared" si="11"/>
        <v>#N/A</v>
      </c>
    </row>
    <row r="375" spans="14:16">
      <c r="N375" s="108">
        <f t="shared" si="10"/>
        <v>0</v>
      </c>
      <c r="O375" s="108" t="e">
        <f>IF(D375="X",0,IF(E375="X",0,VLOOKUP(E375,'9'!$K$3:$L$16,2,FALSE)))</f>
        <v>#N/A</v>
      </c>
      <c r="P375" s="108" t="e">
        <f t="shared" si="11"/>
        <v>#N/A</v>
      </c>
    </row>
    <row r="376" spans="14:16">
      <c r="N376" s="108">
        <f t="shared" si="10"/>
        <v>0</v>
      </c>
      <c r="O376" s="108" t="e">
        <f>IF(D376="X",0,IF(E376="X",0,VLOOKUP(E376,'9'!$K$3:$L$16,2,FALSE)))</f>
        <v>#N/A</v>
      </c>
      <c r="P376" s="108" t="e">
        <f t="shared" si="11"/>
        <v>#N/A</v>
      </c>
    </row>
    <row r="377" spans="14:16">
      <c r="N377" s="108">
        <f t="shared" si="10"/>
        <v>0</v>
      </c>
      <c r="O377" s="108" t="e">
        <f>IF(D377="X",0,IF(E377="X",0,VLOOKUP(E377,'9'!$K$3:$L$16,2,FALSE)))</f>
        <v>#N/A</v>
      </c>
      <c r="P377" s="108" t="e">
        <f t="shared" si="11"/>
        <v>#N/A</v>
      </c>
    </row>
    <row r="378" spans="14:16">
      <c r="N378" s="108">
        <f t="shared" si="10"/>
        <v>0</v>
      </c>
      <c r="O378" s="108" t="e">
        <f>IF(D378="X",0,IF(E378="X",0,VLOOKUP(E378,'9'!$K$3:$L$16,2,FALSE)))</f>
        <v>#N/A</v>
      </c>
      <c r="P378" s="108" t="e">
        <f t="shared" si="11"/>
        <v>#N/A</v>
      </c>
    </row>
    <row r="379" spans="14:16">
      <c r="N379" s="108">
        <f t="shared" si="10"/>
        <v>0</v>
      </c>
      <c r="O379" s="108" t="e">
        <f>IF(D379="X",0,IF(E379="X",0,VLOOKUP(E379,'9'!$K$3:$L$16,2,FALSE)))</f>
        <v>#N/A</v>
      </c>
      <c r="P379" s="108" t="e">
        <f t="shared" si="11"/>
        <v>#N/A</v>
      </c>
    </row>
    <row r="380" spans="14:16">
      <c r="N380" s="108">
        <f t="shared" si="10"/>
        <v>0</v>
      </c>
      <c r="O380" s="108" t="e">
        <f>IF(D380="X",0,IF(E380="X",0,VLOOKUP(E380,'9'!$K$3:$L$16,2,FALSE)))</f>
        <v>#N/A</v>
      </c>
      <c r="P380" s="108" t="e">
        <f t="shared" si="11"/>
        <v>#N/A</v>
      </c>
    </row>
    <row r="381" spans="14:16">
      <c r="N381" s="108">
        <f t="shared" si="10"/>
        <v>0</v>
      </c>
      <c r="O381" s="108" t="e">
        <f>IF(D381="X",0,IF(E381="X",0,VLOOKUP(E381,'9'!$K$3:$L$16,2,FALSE)))</f>
        <v>#N/A</v>
      </c>
      <c r="P381" s="108" t="e">
        <f t="shared" si="11"/>
        <v>#N/A</v>
      </c>
    </row>
    <row r="382" spans="14:16">
      <c r="N382" s="108">
        <f t="shared" si="10"/>
        <v>0</v>
      </c>
      <c r="O382" s="108" t="e">
        <f>IF(D382="X",0,IF(E382="X",0,VLOOKUP(E382,'9'!$K$3:$L$16,2,FALSE)))</f>
        <v>#N/A</v>
      </c>
      <c r="P382" s="108" t="e">
        <f t="shared" si="11"/>
        <v>#N/A</v>
      </c>
    </row>
    <row r="383" spans="14:16">
      <c r="N383" s="108">
        <f t="shared" si="10"/>
        <v>0</v>
      </c>
      <c r="O383" s="108" t="e">
        <f>IF(D383="X",0,IF(E383="X",0,VLOOKUP(E383,'9'!$K$3:$L$16,2,FALSE)))</f>
        <v>#N/A</v>
      </c>
      <c r="P383" s="108" t="e">
        <f t="shared" si="11"/>
        <v>#N/A</v>
      </c>
    </row>
    <row r="384" spans="14:16">
      <c r="N384" s="108">
        <f t="shared" si="10"/>
        <v>0</v>
      </c>
      <c r="O384" s="108" t="e">
        <f>IF(D384="X",0,IF(E384="X",0,VLOOKUP(E384,'9'!$K$3:$L$16,2,FALSE)))</f>
        <v>#N/A</v>
      </c>
      <c r="P384" s="108" t="e">
        <f t="shared" si="11"/>
        <v>#N/A</v>
      </c>
    </row>
    <row r="385" spans="14:16">
      <c r="N385" s="108">
        <f t="shared" si="10"/>
        <v>0</v>
      </c>
      <c r="O385" s="108" t="e">
        <f>IF(D385="X",0,IF(E385="X",0,VLOOKUP(E385,'9'!$K$3:$L$16,2,FALSE)))</f>
        <v>#N/A</v>
      </c>
      <c r="P385" s="108" t="e">
        <f t="shared" si="11"/>
        <v>#N/A</v>
      </c>
    </row>
    <row r="386" spans="14:16">
      <c r="N386" s="108">
        <f t="shared" si="10"/>
        <v>0</v>
      </c>
      <c r="O386" s="108" t="e">
        <f>IF(D386="X",0,IF(E386="X",0,VLOOKUP(E386,'9'!$K$3:$L$16,2,FALSE)))</f>
        <v>#N/A</v>
      </c>
      <c r="P386" s="108" t="e">
        <f t="shared" si="11"/>
        <v>#N/A</v>
      </c>
    </row>
    <row r="387" spans="14:16">
      <c r="N387" s="108">
        <f t="shared" si="10"/>
        <v>0</v>
      </c>
      <c r="O387" s="108" t="e">
        <f>IF(D387="X",0,IF(E387="X",0,VLOOKUP(E387,'9'!$K$3:$L$16,2,FALSE)))</f>
        <v>#N/A</v>
      </c>
      <c r="P387" s="108" t="e">
        <f t="shared" si="11"/>
        <v>#N/A</v>
      </c>
    </row>
    <row r="388" spans="14:16">
      <c r="N388" s="108">
        <f t="shared" ref="N388:N451" si="12">SUM(F388:M388)</f>
        <v>0</v>
      </c>
      <c r="O388" s="108" t="e">
        <f>IF(D388="X",0,IF(E388="X",0,VLOOKUP(E388,'9'!$K$3:$L$16,2,FALSE)))</f>
        <v>#N/A</v>
      </c>
      <c r="P388" s="108" t="e">
        <f t="shared" ref="P388:P451" si="13">N388*O388</f>
        <v>#N/A</v>
      </c>
    </row>
    <row r="389" spans="14:16">
      <c r="N389" s="108">
        <f t="shared" si="12"/>
        <v>0</v>
      </c>
      <c r="O389" s="108" t="e">
        <f>IF(D389="X",0,IF(E389="X",0,VLOOKUP(E389,'9'!$K$3:$L$16,2,FALSE)))</f>
        <v>#N/A</v>
      </c>
      <c r="P389" s="108" t="e">
        <f t="shared" si="13"/>
        <v>#N/A</v>
      </c>
    </row>
    <row r="390" spans="14:16">
      <c r="N390" s="108">
        <f t="shared" si="12"/>
        <v>0</v>
      </c>
      <c r="O390" s="108" t="e">
        <f>IF(D390="X",0,IF(E390="X",0,VLOOKUP(E390,'9'!$K$3:$L$16,2,FALSE)))</f>
        <v>#N/A</v>
      </c>
      <c r="P390" s="108" t="e">
        <f t="shared" si="13"/>
        <v>#N/A</v>
      </c>
    </row>
    <row r="391" spans="14:16">
      <c r="N391" s="108">
        <f t="shared" si="12"/>
        <v>0</v>
      </c>
      <c r="O391" s="108" t="e">
        <f>IF(D391="X",0,IF(E391="X",0,VLOOKUP(E391,'9'!$K$3:$L$16,2,FALSE)))</f>
        <v>#N/A</v>
      </c>
      <c r="P391" s="108" t="e">
        <f t="shared" si="13"/>
        <v>#N/A</v>
      </c>
    </row>
    <row r="392" spans="14:16">
      <c r="N392" s="108">
        <f t="shared" si="12"/>
        <v>0</v>
      </c>
      <c r="O392" s="108" t="e">
        <f>IF(D392="X",0,IF(E392="X",0,VLOOKUP(E392,'9'!$K$3:$L$16,2,FALSE)))</f>
        <v>#N/A</v>
      </c>
      <c r="P392" s="108" t="e">
        <f t="shared" si="13"/>
        <v>#N/A</v>
      </c>
    </row>
    <row r="393" spans="14:16">
      <c r="N393" s="108">
        <f t="shared" si="12"/>
        <v>0</v>
      </c>
      <c r="O393" s="108" t="e">
        <f>IF(D393="X",0,IF(E393="X",0,VLOOKUP(E393,'9'!$K$3:$L$16,2,FALSE)))</f>
        <v>#N/A</v>
      </c>
      <c r="P393" s="108" t="e">
        <f t="shared" si="13"/>
        <v>#N/A</v>
      </c>
    </row>
    <row r="394" spans="14:16">
      <c r="N394" s="108">
        <f t="shared" si="12"/>
        <v>0</v>
      </c>
      <c r="O394" s="108" t="e">
        <f>IF(D394="X",0,IF(E394="X",0,VLOOKUP(E394,'9'!$K$3:$L$16,2,FALSE)))</f>
        <v>#N/A</v>
      </c>
      <c r="P394" s="108" t="e">
        <f t="shared" si="13"/>
        <v>#N/A</v>
      </c>
    </row>
    <row r="395" spans="14:16">
      <c r="N395" s="108">
        <f t="shared" si="12"/>
        <v>0</v>
      </c>
      <c r="O395" s="108" t="e">
        <f>IF(D395="X",0,IF(E395="X",0,VLOOKUP(E395,'9'!$K$3:$L$16,2,FALSE)))</f>
        <v>#N/A</v>
      </c>
      <c r="P395" s="108" t="e">
        <f t="shared" si="13"/>
        <v>#N/A</v>
      </c>
    </row>
    <row r="396" spans="14:16">
      <c r="N396" s="108">
        <f t="shared" si="12"/>
        <v>0</v>
      </c>
      <c r="O396" s="108" t="e">
        <f>IF(D396="X",0,IF(E396="X",0,VLOOKUP(E396,'9'!$K$3:$L$16,2,FALSE)))</f>
        <v>#N/A</v>
      </c>
      <c r="P396" s="108" t="e">
        <f t="shared" si="13"/>
        <v>#N/A</v>
      </c>
    </row>
    <row r="397" spans="14:16">
      <c r="N397" s="108">
        <f t="shared" si="12"/>
        <v>0</v>
      </c>
      <c r="O397" s="108" t="e">
        <f>IF(D397="X",0,IF(E397="X",0,VLOOKUP(E397,'9'!$K$3:$L$16,2,FALSE)))</f>
        <v>#N/A</v>
      </c>
      <c r="P397" s="108" t="e">
        <f t="shared" si="13"/>
        <v>#N/A</v>
      </c>
    </row>
    <row r="398" spans="14:16">
      <c r="N398" s="108">
        <f t="shared" si="12"/>
        <v>0</v>
      </c>
      <c r="O398" s="108" t="e">
        <f>IF(D398="X",0,IF(E398="X",0,VLOOKUP(E398,'9'!$K$3:$L$16,2,FALSE)))</f>
        <v>#N/A</v>
      </c>
      <c r="P398" s="108" t="e">
        <f t="shared" si="13"/>
        <v>#N/A</v>
      </c>
    </row>
    <row r="399" spans="14:16">
      <c r="N399" s="108">
        <f t="shared" si="12"/>
        <v>0</v>
      </c>
      <c r="O399" s="108" t="e">
        <f>IF(D399="X",0,IF(E399="X",0,VLOOKUP(E399,'9'!$K$3:$L$16,2,FALSE)))</f>
        <v>#N/A</v>
      </c>
      <c r="P399" s="108" t="e">
        <f t="shared" si="13"/>
        <v>#N/A</v>
      </c>
    </row>
    <row r="400" spans="14:16">
      <c r="N400" s="108">
        <f t="shared" si="12"/>
        <v>0</v>
      </c>
      <c r="O400" s="108" t="e">
        <f>IF(D400="X",0,IF(E400="X",0,VLOOKUP(E400,'9'!$K$3:$L$16,2,FALSE)))</f>
        <v>#N/A</v>
      </c>
      <c r="P400" s="108" t="e">
        <f t="shared" si="13"/>
        <v>#N/A</v>
      </c>
    </row>
    <row r="401" spans="14:16">
      <c r="N401" s="108">
        <f t="shared" si="12"/>
        <v>0</v>
      </c>
      <c r="O401" s="108" t="e">
        <f>IF(D401="X",0,IF(E401="X",0,VLOOKUP(E401,'9'!$K$3:$L$16,2,FALSE)))</f>
        <v>#N/A</v>
      </c>
      <c r="P401" s="108" t="e">
        <f t="shared" si="13"/>
        <v>#N/A</v>
      </c>
    </row>
    <row r="402" spans="14:16">
      <c r="N402" s="108">
        <f t="shared" si="12"/>
        <v>0</v>
      </c>
      <c r="O402" s="108" t="e">
        <f>IF(D402="X",0,IF(E402="X",0,VLOOKUP(E402,'9'!$K$3:$L$16,2,FALSE)))</f>
        <v>#N/A</v>
      </c>
      <c r="P402" s="108" t="e">
        <f t="shared" si="13"/>
        <v>#N/A</v>
      </c>
    </row>
    <row r="403" spans="14:16">
      <c r="N403" s="108">
        <f t="shared" si="12"/>
        <v>0</v>
      </c>
      <c r="O403" s="108" t="e">
        <f>IF(D403="X",0,IF(E403="X",0,VLOOKUP(E403,'9'!$K$3:$L$16,2,FALSE)))</f>
        <v>#N/A</v>
      </c>
      <c r="P403" s="108" t="e">
        <f t="shared" si="13"/>
        <v>#N/A</v>
      </c>
    </row>
    <row r="404" spans="14:16">
      <c r="N404" s="108">
        <f t="shared" si="12"/>
        <v>0</v>
      </c>
      <c r="O404" s="108" t="e">
        <f>IF(D404="X",0,IF(E404="X",0,VLOOKUP(E404,'9'!$K$3:$L$16,2,FALSE)))</f>
        <v>#N/A</v>
      </c>
      <c r="P404" s="108" t="e">
        <f t="shared" si="13"/>
        <v>#N/A</v>
      </c>
    </row>
    <row r="405" spans="14:16">
      <c r="N405" s="108">
        <f t="shared" si="12"/>
        <v>0</v>
      </c>
      <c r="O405" s="108" t="e">
        <f>IF(D405="X",0,IF(E405="X",0,VLOOKUP(E405,'9'!$K$3:$L$16,2,FALSE)))</f>
        <v>#N/A</v>
      </c>
      <c r="P405" s="108" t="e">
        <f t="shared" si="13"/>
        <v>#N/A</v>
      </c>
    </row>
    <row r="406" spans="14:16">
      <c r="N406" s="108">
        <f t="shared" si="12"/>
        <v>0</v>
      </c>
      <c r="O406" s="108" t="e">
        <f>IF(D406="X",0,IF(E406="X",0,VLOOKUP(E406,'9'!$K$3:$L$16,2,FALSE)))</f>
        <v>#N/A</v>
      </c>
      <c r="P406" s="108" t="e">
        <f t="shared" si="13"/>
        <v>#N/A</v>
      </c>
    </row>
    <row r="407" spans="14:16">
      <c r="N407" s="108">
        <f t="shared" si="12"/>
        <v>0</v>
      </c>
      <c r="O407" s="108" t="e">
        <f>IF(D407="X",0,IF(E407="X",0,VLOOKUP(E407,'9'!$K$3:$L$16,2,FALSE)))</f>
        <v>#N/A</v>
      </c>
      <c r="P407" s="108" t="e">
        <f t="shared" si="13"/>
        <v>#N/A</v>
      </c>
    </row>
    <row r="408" spans="14:16">
      <c r="N408" s="108">
        <f t="shared" si="12"/>
        <v>0</v>
      </c>
      <c r="O408" s="108" t="e">
        <f>IF(D408="X",0,IF(E408="X",0,VLOOKUP(E408,'9'!$K$3:$L$16,2,FALSE)))</f>
        <v>#N/A</v>
      </c>
      <c r="P408" s="108" t="e">
        <f t="shared" si="13"/>
        <v>#N/A</v>
      </c>
    </row>
    <row r="409" spans="14:16">
      <c r="N409" s="108">
        <f t="shared" si="12"/>
        <v>0</v>
      </c>
      <c r="O409" s="108" t="e">
        <f>IF(D409="X",0,IF(E409="X",0,VLOOKUP(E409,'9'!$K$3:$L$16,2,FALSE)))</f>
        <v>#N/A</v>
      </c>
      <c r="P409" s="108" t="e">
        <f t="shared" si="13"/>
        <v>#N/A</v>
      </c>
    </row>
    <row r="410" spans="14:16">
      <c r="N410" s="108">
        <f t="shared" si="12"/>
        <v>0</v>
      </c>
      <c r="O410" s="108" t="e">
        <f>IF(D410="X",0,IF(E410="X",0,VLOOKUP(E410,'9'!$K$3:$L$16,2,FALSE)))</f>
        <v>#N/A</v>
      </c>
      <c r="P410" s="108" t="e">
        <f t="shared" si="13"/>
        <v>#N/A</v>
      </c>
    </row>
    <row r="411" spans="14:16">
      <c r="N411" s="108">
        <f t="shared" si="12"/>
        <v>0</v>
      </c>
      <c r="O411" s="108" t="e">
        <f>IF(D411="X",0,IF(E411="X",0,VLOOKUP(E411,'9'!$K$3:$L$16,2,FALSE)))</f>
        <v>#N/A</v>
      </c>
      <c r="P411" s="108" t="e">
        <f t="shared" si="13"/>
        <v>#N/A</v>
      </c>
    </row>
    <row r="412" spans="14:16">
      <c r="N412" s="108">
        <f t="shared" si="12"/>
        <v>0</v>
      </c>
      <c r="O412" s="108" t="e">
        <f>IF(D412="X",0,IF(E412="X",0,VLOOKUP(E412,'9'!$K$3:$L$16,2,FALSE)))</f>
        <v>#N/A</v>
      </c>
      <c r="P412" s="108" t="e">
        <f t="shared" si="13"/>
        <v>#N/A</v>
      </c>
    </row>
    <row r="413" spans="14:16">
      <c r="N413" s="108">
        <f t="shared" si="12"/>
        <v>0</v>
      </c>
      <c r="O413" s="108" t="e">
        <f>IF(D413="X",0,IF(E413="X",0,VLOOKUP(E413,'9'!$K$3:$L$16,2,FALSE)))</f>
        <v>#N/A</v>
      </c>
      <c r="P413" s="108" t="e">
        <f t="shared" si="13"/>
        <v>#N/A</v>
      </c>
    </row>
    <row r="414" spans="14:16">
      <c r="N414" s="108">
        <f t="shared" si="12"/>
        <v>0</v>
      </c>
      <c r="O414" s="108" t="e">
        <f>IF(D414="X",0,IF(E414="X",0,VLOOKUP(E414,'9'!$K$3:$L$16,2,FALSE)))</f>
        <v>#N/A</v>
      </c>
      <c r="P414" s="108" t="e">
        <f t="shared" si="13"/>
        <v>#N/A</v>
      </c>
    </row>
    <row r="415" spans="14:16">
      <c r="N415" s="108">
        <f t="shared" si="12"/>
        <v>0</v>
      </c>
      <c r="O415" s="108" t="e">
        <f>IF(D415="X",0,IF(E415="X",0,VLOOKUP(E415,'9'!$K$3:$L$16,2,FALSE)))</f>
        <v>#N/A</v>
      </c>
      <c r="P415" s="108" t="e">
        <f t="shared" si="13"/>
        <v>#N/A</v>
      </c>
    </row>
    <row r="416" spans="14:16">
      <c r="N416" s="108">
        <f t="shared" si="12"/>
        <v>0</v>
      </c>
      <c r="O416" s="108" t="e">
        <f>IF(D416="X",0,IF(E416="X",0,VLOOKUP(E416,'9'!$K$3:$L$16,2,FALSE)))</f>
        <v>#N/A</v>
      </c>
      <c r="P416" s="108" t="e">
        <f t="shared" si="13"/>
        <v>#N/A</v>
      </c>
    </row>
    <row r="417" spans="14:16">
      <c r="N417" s="108">
        <f t="shared" si="12"/>
        <v>0</v>
      </c>
      <c r="O417" s="108" t="e">
        <f>IF(D417="X",0,IF(E417="X",0,VLOOKUP(E417,'9'!$K$3:$L$16,2,FALSE)))</f>
        <v>#N/A</v>
      </c>
      <c r="P417" s="108" t="e">
        <f t="shared" si="13"/>
        <v>#N/A</v>
      </c>
    </row>
    <row r="418" spans="14:16">
      <c r="N418" s="108">
        <f t="shared" si="12"/>
        <v>0</v>
      </c>
      <c r="O418" s="108" t="e">
        <f>IF(D418="X",0,IF(E418="X",0,VLOOKUP(E418,'9'!$K$3:$L$16,2,FALSE)))</f>
        <v>#N/A</v>
      </c>
      <c r="P418" s="108" t="e">
        <f t="shared" si="13"/>
        <v>#N/A</v>
      </c>
    </row>
    <row r="419" spans="14:16">
      <c r="N419" s="108">
        <f t="shared" si="12"/>
        <v>0</v>
      </c>
      <c r="O419" s="108" t="e">
        <f>IF(D419="X",0,IF(E419="X",0,VLOOKUP(E419,'9'!$K$3:$L$16,2,FALSE)))</f>
        <v>#N/A</v>
      </c>
      <c r="P419" s="108" t="e">
        <f t="shared" si="13"/>
        <v>#N/A</v>
      </c>
    </row>
    <row r="420" spans="14:16">
      <c r="N420" s="108">
        <f t="shared" si="12"/>
        <v>0</v>
      </c>
      <c r="O420" s="108" t="e">
        <f>IF(D420="X",0,IF(E420="X",0,VLOOKUP(E420,'9'!$K$3:$L$16,2,FALSE)))</f>
        <v>#N/A</v>
      </c>
      <c r="P420" s="108" t="e">
        <f t="shared" si="13"/>
        <v>#N/A</v>
      </c>
    </row>
    <row r="421" spans="14:16">
      <c r="N421" s="108">
        <f t="shared" si="12"/>
        <v>0</v>
      </c>
      <c r="O421" s="108" t="e">
        <f>IF(D421="X",0,IF(E421="X",0,VLOOKUP(E421,'9'!$K$3:$L$16,2,FALSE)))</f>
        <v>#N/A</v>
      </c>
      <c r="P421" s="108" t="e">
        <f t="shared" si="13"/>
        <v>#N/A</v>
      </c>
    </row>
    <row r="422" spans="14:16">
      <c r="N422" s="108">
        <f t="shared" si="12"/>
        <v>0</v>
      </c>
      <c r="O422" s="108" t="e">
        <f>IF(D422="X",0,IF(E422="X",0,VLOOKUP(E422,'9'!$K$3:$L$16,2,FALSE)))</f>
        <v>#N/A</v>
      </c>
      <c r="P422" s="108" t="e">
        <f t="shared" si="13"/>
        <v>#N/A</v>
      </c>
    </row>
    <row r="423" spans="14:16">
      <c r="N423" s="108">
        <f t="shared" si="12"/>
        <v>0</v>
      </c>
      <c r="O423" s="108" t="e">
        <f>IF(D423="X",0,IF(E423="X",0,VLOOKUP(E423,'9'!$K$3:$L$16,2,FALSE)))</f>
        <v>#N/A</v>
      </c>
      <c r="P423" s="108" t="e">
        <f t="shared" si="13"/>
        <v>#N/A</v>
      </c>
    </row>
    <row r="424" spans="14:16">
      <c r="N424" s="108">
        <f t="shared" si="12"/>
        <v>0</v>
      </c>
      <c r="O424" s="108" t="e">
        <f>IF(D424="X",0,IF(E424="X",0,VLOOKUP(E424,'9'!$K$3:$L$16,2,FALSE)))</f>
        <v>#N/A</v>
      </c>
      <c r="P424" s="108" t="e">
        <f t="shared" si="13"/>
        <v>#N/A</v>
      </c>
    </row>
    <row r="425" spans="14:16">
      <c r="N425" s="108">
        <f t="shared" si="12"/>
        <v>0</v>
      </c>
      <c r="O425" s="108" t="e">
        <f>IF(D425="X",0,IF(E425="X",0,VLOOKUP(E425,'9'!$K$3:$L$16,2,FALSE)))</f>
        <v>#N/A</v>
      </c>
      <c r="P425" s="108" t="e">
        <f t="shared" si="13"/>
        <v>#N/A</v>
      </c>
    </row>
    <row r="426" spans="14:16">
      <c r="N426" s="108">
        <f t="shared" si="12"/>
        <v>0</v>
      </c>
      <c r="O426" s="108" t="e">
        <f>IF(D426="X",0,IF(E426="X",0,VLOOKUP(E426,'9'!$K$3:$L$16,2,FALSE)))</f>
        <v>#N/A</v>
      </c>
      <c r="P426" s="108" t="e">
        <f t="shared" si="13"/>
        <v>#N/A</v>
      </c>
    </row>
    <row r="427" spans="14:16">
      <c r="N427" s="108">
        <f t="shared" si="12"/>
        <v>0</v>
      </c>
      <c r="O427" s="108" t="e">
        <f>IF(D427="X",0,IF(E427="X",0,VLOOKUP(E427,'9'!$K$3:$L$16,2,FALSE)))</f>
        <v>#N/A</v>
      </c>
      <c r="P427" s="108" t="e">
        <f t="shared" si="13"/>
        <v>#N/A</v>
      </c>
    </row>
    <row r="428" spans="14:16">
      <c r="N428" s="108">
        <f t="shared" si="12"/>
        <v>0</v>
      </c>
      <c r="O428" s="108" t="e">
        <f>IF(D428="X",0,IF(E428="X",0,VLOOKUP(E428,'9'!$K$3:$L$16,2,FALSE)))</f>
        <v>#N/A</v>
      </c>
      <c r="P428" s="108" t="e">
        <f t="shared" si="13"/>
        <v>#N/A</v>
      </c>
    </row>
    <row r="429" spans="14:16">
      <c r="N429" s="108">
        <f t="shared" si="12"/>
        <v>0</v>
      </c>
      <c r="O429" s="108" t="e">
        <f>IF(D429="X",0,IF(E429="X",0,VLOOKUP(E429,'9'!$K$3:$L$16,2,FALSE)))</f>
        <v>#N/A</v>
      </c>
      <c r="P429" s="108" t="e">
        <f t="shared" si="13"/>
        <v>#N/A</v>
      </c>
    </row>
    <row r="430" spans="14:16">
      <c r="N430" s="108">
        <f t="shared" si="12"/>
        <v>0</v>
      </c>
      <c r="O430" s="108" t="e">
        <f>IF(D430="X",0,IF(E430="X",0,VLOOKUP(E430,'9'!$K$3:$L$16,2,FALSE)))</f>
        <v>#N/A</v>
      </c>
      <c r="P430" s="108" t="e">
        <f t="shared" si="13"/>
        <v>#N/A</v>
      </c>
    </row>
    <row r="431" spans="14:16">
      <c r="N431" s="108">
        <f t="shared" si="12"/>
        <v>0</v>
      </c>
      <c r="O431" s="108" t="e">
        <f>IF(D431="X",0,IF(E431="X",0,VLOOKUP(E431,'9'!$K$3:$L$16,2,FALSE)))</f>
        <v>#N/A</v>
      </c>
      <c r="P431" s="108" t="e">
        <f t="shared" si="13"/>
        <v>#N/A</v>
      </c>
    </row>
    <row r="432" spans="14:16">
      <c r="N432" s="108">
        <f t="shared" si="12"/>
        <v>0</v>
      </c>
      <c r="O432" s="108" t="e">
        <f>IF(D432="X",0,IF(E432="X",0,VLOOKUP(E432,'9'!$K$3:$L$16,2,FALSE)))</f>
        <v>#N/A</v>
      </c>
      <c r="P432" s="108" t="e">
        <f t="shared" si="13"/>
        <v>#N/A</v>
      </c>
    </row>
    <row r="433" spans="14:16">
      <c r="N433" s="108">
        <f t="shared" si="12"/>
        <v>0</v>
      </c>
      <c r="O433" s="108" t="e">
        <f>IF(D433="X",0,IF(E433="X",0,VLOOKUP(E433,'9'!$K$3:$L$16,2,FALSE)))</f>
        <v>#N/A</v>
      </c>
      <c r="P433" s="108" t="e">
        <f t="shared" si="13"/>
        <v>#N/A</v>
      </c>
    </row>
    <row r="434" spans="14:16">
      <c r="N434" s="108">
        <f t="shared" si="12"/>
        <v>0</v>
      </c>
      <c r="O434" s="108" t="e">
        <f>IF(D434="X",0,IF(E434="X",0,VLOOKUP(E434,'9'!$K$3:$L$16,2,FALSE)))</f>
        <v>#N/A</v>
      </c>
      <c r="P434" s="108" t="e">
        <f t="shared" si="13"/>
        <v>#N/A</v>
      </c>
    </row>
    <row r="435" spans="14:16">
      <c r="N435" s="108">
        <f t="shared" si="12"/>
        <v>0</v>
      </c>
      <c r="O435" s="108" t="e">
        <f>IF(D435="X",0,IF(E435="X",0,VLOOKUP(E435,'9'!$K$3:$L$16,2,FALSE)))</f>
        <v>#N/A</v>
      </c>
      <c r="P435" s="108" t="e">
        <f t="shared" si="13"/>
        <v>#N/A</v>
      </c>
    </row>
    <row r="436" spans="14:16">
      <c r="N436" s="108">
        <f t="shared" si="12"/>
        <v>0</v>
      </c>
      <c r="O436" s="108" t="e">
        <f>IF(D436="X",0,IF(E436="X",0,VLOOKUP(E436,'9'!$K$3:$L$16,2,FALSE)))</f>
        <v>#N/A</v>
      </c>
      <c r="P436" s="108" t="e">
        <f t="shared" si="13"/>
        <v>#N/A</v>
      </c>
    </row>
    <row r="437" spans="14:16">
      <c r="N437" s="108">
        <f t="shared" si="12"/>
        <v>0</v>
      </c>
      <c r="O437" s="108" t="e">
        <f>IF(D437="X",0,IF(E437="X",0,VLOOKUP(E437,'9'!$K$3:$L$16,2,FALSE)))</f>
        <v>#N/A</v>
      </c>
      <c r="P437" s="108" t="e">
        <f t="shared" si="13"/>
        <v>#N/A</v>
      </c>
    </row>
    <row r="438" spans="14:16">
      <c r="N438" s="108">
        <f t="shared" si="12"/>
        <v>0</v>
      </c>
      <c r="O438" s="108" t="e">
        <f>IF(D438="X",0,IF(E438="X",0,VLOOKUP(E438,'9'!$K$3:$L$16,2,FALSE)))</f>
        <v>#N/A</v>
      </c>
      <c r="P438" s="108" t="e">
        <f t="shared" si="13"/>
        <v>#N/A</v>
      </c>
    </row>
    <row r="439" spans="14:16">
      <c r="N439" s="108">
        <f t="shared" si="12"/>
        <v>0</v>
      </c>
      <c r="O439" s="108" t="e">
        <f>IF(D439="X",0,IF(E439="X",0,VLOOKUP(E439,'9'!$K$3:$L$16,2,FALSE)))</f>
        <v>#N/A</v>
      </c>
      <c r="P439" s="108" t="e">
        <f t="shared" si="13"/>
        <v>#N/A</v>
      </c>
    </row>
    <row r="440" spans="14:16">
      <c r="N440" s="108">
        <f t="shared" si="12"/>
        <v>0</v>
      </c>
      <c r="O440" s="108" t="e">
        <f>IF(D440="X",0,IF(E440="X",0,VLOOKUP(E440,'9'!$K$3:$L$16,2,FALSE)))</f>
        <v>#N/A</v>
      </c>
      <c r="P440" s="108" t="e">
        <f t="shared" si="13"/>
        <v>#N/A</v>
      </c>
    </row>
    <row r="441" spans="14:16">
      <c r="N441" s="108">
        <f t="shared" si="12"/>
        <v>0</v>
      </c>
      <c r="O441" s="108" t="e">
        <f>IF(D441="X",0,IF(E441="X",0,VLOOKUP(E441,'9'!$K$3:$L$16,2,FALSE)))</f>
        <v>#N/A</v>
      </c>
      <c r="P441" s="108" t="e">
        <f t="shared" si="13"/>
        <v>#N/A</v>
      </c>
    </row>
    <row r="442" spans="14:16">
      <c r="N442" s="108">
        <f t="shared" si="12"/>
        <v>0</v>
      </c>
      <c r="O442" s="108" t="e">
        <f>IF(D442="X",0,IF(E442="X",0,VLOOKUP(E442,'9'!$K$3:$L$16,2,FALSE)))</f>
        <v>#N/A</v>
      </c>
      <c r="P442" s="108" t="e">
        <f t="shared" si="13"/>
        <v>#N/A</v>
      </c>
    </row>
    <row r="443" spans="14:16">
      <c r="N443" s="108">
        <f t="shared" si="12"/>
        <v>0</v>
      </c>
      <c r="O443" s="108" t="e">
        <f>IF(D443="X",0,IF(E443="X",0,VLOOKUP(E443,'9'!$K$3:$L$16,2,FALSE)))</f>
        <v>#N/A</v>
      </c>
      <c r="P443" s="108" t="e">
        <f t="shared" si="13"/>
        <v>#N/A</v>
      </c>
    </row>
    <row r="444" spans="14:16">
      <c r="N444" s="108">
        <f t="shared" si="12"/>
        <v>0</v>
      </c>
      <c r="O444" s="108" t="e">
        <f>IF(D444="X",0,IF(E444="X",0,VLOOKUP(E444,'9'!$K$3:$L$16,2,FALSE)))</f>
        <v>#N/A</v>
      </c>
      <c r="P444" s="108" t="e">
        <f t="shared" si="13"/>
        <v>#N/A</v>
      </c>
    </row>
    <row r="445" spans="14:16">
      <c r="N445" s="108">
        <f t="shared" si="12"/>
        <v>0</v>
      </c>
      <c r="O445" s="108" t="e">
        <f>IF(D445="X",0,IF(E445="X",0,VLOOKUP(E445,'9'!$K$3:$L$16,2,FALSE)))</f>
        <v>#N/A</v>
      </c>
      <c r="P445" s="108" t="e">
        <f t="shared" si="13"/>
        <v>#N/A</v>
      </c>
    </row>
    <row r="446" spans="14:16">
      <c r="N446" s="108">
        <f t="shared" si="12"/>
        <v>0</v>
      </c>
      <c r="O446" s="108" t="e">
        <f>IF(D446="X",0,IF(E446="X",0,VLOOKUP(E446,'9'!$K$3:$L$16,2,FALSE)))</f>
        <v>#N/A</v>
      </c>
      <c r="P446" s="108" t="e">
        <f t="shared" si="13"/>
        <v>#N/A</v>
      </c>
    </row>
    <row r="447" spans="14:16">
      <c r="N447" s="108">
        <f t="shared" si="12"/>
        <v>0</v>
      </c>
      <c r="O447" s="108" t="e">
        <f>IF(D447="X",0,IF(E447="X",0,VLOOKUP(E447,'9'!$K$3:$L$16,2,FALSE)))</f>
        <v>#N/A</v>
      </c>
      <c r="P447" s="108" t="e">
        <f t="shared" si="13"/>
        <v>#N/A</v>
      </c>
    </row>
    <row r="448" spans="14:16">
      <c r="N448" s="108">
        <f t="shared" si="12"/>
        <v>0</v>
      </c>
      <c r="O448" s="108" t="e">
        <f>IF(D448="X",0,IF(E448="X",0,VLOOKUP(E448,'9'!$K$3:$L$16,2,FALSE)))</f>
        <v>#N/A</v>
      </c>
      <c r="P448" s="108" t="e">
        <f t="shared" si="13"/>
        <v>#N/A</v>
      </c>
    </row>
    <row r="449" spans="14:16">
      <c r="N449" s="108">
        <f t="shared" si="12"/>
        <v>0</v>
      </c>
      <c r="O449" s="108" t="e">
        <f>IF(D449="X",0,IF(E449="X",0,VLOOKUP(E449,'9'!$K$3:$L$16,2,FALSE)))</f>
        <v>#N/A</v>
      </c>
      <c r="P449" s="108" t="e">
        <f t="shared" si="13"/>
        <v>#N/A</v>
      </c>
    </row>
    <row r="450" spans="14:16">
      <c r="N450" s="108">
        <f t="shared" si="12"/>
        <v>0</v>
      </c>
      <c r="O450" s="108" t="e">
        <f>IF(D450="X",0,IF(E450="X",0,VLOOKUP(E450,'9'!$K$3:$L$16,2,FALSE)))</f>
        <v>#N/A</v>
      </c>
      <c r="P450" s="108" t="e">
        <f t="shared" si="13"/>
        <v>#N/A</v>
      </c>
    </row>
    <row r="451" spans="14:16">
      <c r="N451" s="108">
        <f t="shared" si="12"/>
        <v>0</v>
      </c>
      <c r="O451" s="108" t="e">
        <f>IF(D451="X",0,IF(E451="X",0,VLOOKUP(E451,'9'!$K$3:$L$16,2,FALSE)))</f>
        <v>#N/A</v>
      </c>
      <c r="P451" s="108" t="e">
        <f t="shared" si="13"/>
        <v>#N/A</v>
      </c>
    </row>
    <row r="452" spans="14:16">
      <c r="N452" s="108">
        <f t="shared" ref="N452:N494" si="14">SUM(F452:M452)</f>
        <v>0</v>
      </c>
      <c r="O452" s="108" t="e">
        <f>IF(D452="X",0,IF(E452="X",0,VLOOKUP(E452,'9'!$K$3:$L$16,2,FALSE)))</f>
        <v>#N/A</v>
      </c>
      <c r="P452" s="108" t="e">
        <f t="shared" ref="P452:P494" si="15">N452*O452</f>
        <v>#N/A</v>
      </c>
    </row>
    <row r="453" spans="14:16">
      <c r="N453" s="108">
        <f t="shared" si="14"/>
        <v>0</v>
      </c>
      <c r="O453" s="108" t="e">
        <f>IF(D453="X",0,IF(E453="X",0,VLOOKUP(E453,'9'!$K$3:$L$16,2,FALSE)))</f>
        <v>#N/A</v>
      </c>
      <c r="P453" s="108" t="e">
        <f t="shared" si="15"/>
        <v>#N/A</v>
      </c>
    </row>
    <row r="454" spans="14:16">
      <c r="N454" s="108">
        <f t="shared" si="14"/>
        <v>0</v>
      </c>
      <c r="O454" s="108" t="e">
        <f>IF(D454="X",0,IF(E454="X",0,VLOOKUP(E454,'9'!$K$3:$L$16,2,FALSE)))</f>
        <v>#N/A</v>
      </c>
      <c r="P454" s="108" t="e">
        <f t="shared" si="15"/>
        <v>#N/A</v>
      </c>
    </row>
    <row r="455" spans="14:16">
      <c r="N455" s="108">
        <f t="shared" si="14"/>
        <v>0</v>
      </c>
      <c r="O455" s="108" t="e">
        <f>IF(D455="X",0,IF(E455="X",0,VLOOKUP(E455,'9'!$K$3:$L$16,2,FALSE)))</f>
        <v>#N/A</v>
      </c>
      <c r="P455" s="108" t="e">
        <f t="shared" si="15"/>
        <v>#N/A</v>
      </c>
    </row>
    <row r="456" spans="14:16">
      <c r="N456" s="108">
        <f t="shared" si="14"/>
        <v>0</v>
      </c>
      <c r="O456" s="108" t="e">
        <f>IF(D456="X",0,IF(E456="X",0,VLOOKUP(E456,'9'!$K$3:$L$16,2,FALSE)))</f>
        <v>#N/A</v>
      </c>
      <c r="P456" s="108" t="e">
        <f t="shared" si="15"/>
        <v>#N/A</v>
      </c>
    </row>
    <row r="457" spans="14:16">
      <c r="N457" s="108">
        <f t="shared" si="14"/>
        <v>0</v>
      </c>
      <c r="O457" s="108" t="e">
        <f>IF(D457="X",0,IF(E457="X",0,VLOOKUP(E457,'9'!$K$3:$L$16,2,FALSE)))</f>
        <v>#N/A</v>
      </c>
      <c r="P457" s="108" t="e">
        <f t="shared" si="15"/>
        <v>#N/A</v>
      </c>
    </row>
    <row r="458" spans="14:16">
      <c r="N458" s="108">
        <f t="shared" si="14"/>
        <v>0</v>
      </c>
      <c r="O458" s="108" t="e">
        <f>IF(D458="X",0,IF(E458="X",0,VLOOKUP(E458,'9'!$K$3:$L$16,2,FALSE)))</f>
        <v>#N/A</v>
      </c>
      <c r="P458" s="108" t="e">
        <f t="shared" si="15"/>
        <v>#N/A</v>
      </c>
    </row>
    <row r="459" spans="14:16">
      <c r="N459" s="108">
        <f t="shared" si="14"/>
        <v>0</v>
      </c>
      <c r="O459" s="108" t="e">
        <f>IF(D459="X",0,IF(E459="X",0,VLOOKUP(E459,'9'!$K$3:$L$16,2,FALSE)))</f>
        <v>#N/A</v>
      </c>
      <c r="P459" s="108" t="e">
        <f t="shared" si="15"/>
        <v>#N/A</v>
      </c>
    </row>
    <row r="460" spans="14:16">
      <c r="N460" s="108">
        <f t="shared" si="14"/>
        <v>0</v>
      </c>
      <c r="O460" s="108" t="e">
        <f>IF(D460="X",0,IF(E460="X",0,VLOOKUP(E460,'9'!$K$3:$L$16,2,FALSE)))</f>
        <v>#N/A</v>
      </c>
      <c r="P460" s="108" t="e">
        <f t="shared" si="15"/>
        <v>#N/A</v>
      </c>
    </row>
    <row r="461" spans="14:16">
      <c r="N461" s="108">
        <f t="shared" si="14"/>
        <v>0</v>
      </c>
      <c r="O461" s="108" t="e">
        <f>IF(D461="X",0,IF(E461="X",0,VLOOKUP(E461,'9'!$K$3:$L$16,2,FALSE)))</f>
        <v>#N/A</v>
      </c>
      <c r="P461" s="108" t="e">
        <f t="shared" si="15"/>
        <v>#N/A</v>
      </c>
    </row>
    <row r="462" spans="14:16">
      <c r="N462" s="108">
        <f t="shared" si="14"/>
        <v>0</v>
      </c>
      <c r="O462" s="108" t="e">
        <f>IF(D462="X",0,IF(E462="X",0,VLOOKUP(E462,'9'!$K$3:$L$16,2,FALSE)))</f>
        <v>#N/A</v>
      </c>
      <c r="P462" s="108" t="e">
        <f t="shared" si="15"/>
        <v>#N/A</v>
      </c>
    </row>
    <row r="463" spans="14:16">
      <c r="N463" s="108">
        <f t="shared" si="14"/>
        <v>0</v>
      </c>
      <c r="O463" s="108" t="e">
        <f>IF(D463="X",0,IF(E463="X",0,VLOOKUP(E463,'9'!$K$3:$L$16,2,FALSE)))</f>
        <v>#N/A</v>
      </c>
      <c r="P463" s="108" t="e">
        <f t="shared" si="15"/>
        <v>#N/A</v>
      </c>
    </row>
    <row r="464" spans="14:16">
      <c r="N464" s="108">
        <f t="shared" si="14"/>
        <v>0</v>
      </c>
      <c r="O464" s="108" t="e">
        <f>IF(D464="X",0,IF(E464="X",0,VLOOKUP(E464,'9'!$K$3:$L$16,2,FALSE)))</f>
        <v>#N/A</v>
      </c>
      <c r="P464" s="108" t="e">
        <f t="shared" si="15"/>
        <v>#N/A</v>
      </c>
    </row>
    <row r="465" spans="14:16">
      <c r="N465" s="108">
        <f t="shared" si="14"/>
        <v>0</v>
      </c>
      <c r="O465" s="108" t="e">
        <f>IF(D465="X",0,IF(E465="X",0,VLOOKUP(E465,'9'!$K$3:$L$16,2,FALSE)))</f>
        <v>#N/A</v>
      </c>
      <c r="P465" s="108" t="e">
        <f t="shared" si="15"/>
        <v>#N/A</v>
      </c>
    </row>
    <row r="466" spans="14:16">
      <c r="N466" s="108">
        <f t="shared" si="14"/>
        <v>0</v>
      </c>
      <c r="O466" s="108" t="e">
        <f>IF(D466="X",0,IF(E466="X",0,VLOOKUP(E466,'9'!$K$3:$L$16,2,FALSE)))</f>
        <v>#N/A</v>
      </c>
      <c r="P466" s="108" t="e">
        <f t="shared" si="15"/>
        <v>#N/A</v>
      </c>
    </row>
    <row r="467" spans="14:16">
      <c r="N467" s="108">
        <f t="shared" si="14"/>
        <v>0</v>
      </c>
      <c r="O467" s="108" t="e">
        <f>IF(D467="X",0,IF(E467="X",0,VLOOKUP(E467,'9'!$K$3:$L$16,2,FALSE)))</f>
        <v>#N/A</v>
      </c>
      <c r="P467" s="108" t="e">
        <f t="shared" si="15"/>
        <v>#N/A</v>
      </c>
    </row>
    <row r="468" spans="14:16">
      <c r="N468" s="108">
        <f t="shared" si="14"/>
        <v>0</v>
      </c>
      <c r="O468" s="108" t="e">
        <f>IF(D468="X",0,IF(E468="X",0,VLOOKUP(E468,'9'!$K$3:$L$16,2,FALSE)))</f>
        <v>#N/A</v>
      </c>
      <c r="P468" s="108" t="e">
        <f t="shared" si="15"/>
        <v>#N/A</v>
      </c>
    </row>
    <row r="469" spans="14:16">
      <c r="N469" s="108">
        <f t="shared" si="14"/>
        <v>0</v>
      </c>
      <c r="O469" s="108" t="e">
        <f>IF(D469="X",0,IF(E469="X",0,VLOOKUP(E469,'9'!$K$3:$L$16,2,FALSE)))</f>
        <v>#N/A</v>
      </c>
      <c r="P469" s="108" t="e">
        <f t="shared" si="15"/>
        <v>#N/A</v>
      </c>
    </row>
    <row r="470" spans="14:16">
      <c r="N470" s="108">
        <f t="shared" si="14"/>
        <v>0</v>
      </c>
      <c r="O470" s="108" t="e">
        <f>IF(D470="X",0,IF(E470="X",0,VLOOKUP(E470,'9'!$K$3:$L$16,2,FALSE)))</f>
        <v>#N/A</v>
      </c>
      <c r="P470" s="108" t="e">
        <f t="shared" si="15"/>
        <v>#N/A</v>
      </c>
    </row>
    <row r="471" spans="14:16">
      <c r="N471" s="108">
        <f t="shared" si="14"/>
        <v>0</v>
      </c>
      <c r="O471" s="108" t="e">
        <f>IF(D471="X",0,IF(E471="X",0,VLOOKUP(E471,'9'!$K$3:$L$16,2,FALSE)))</f>
        <v>#N/A</v>
      </c>
      <c r="P471" s="108" t="e">
        <f t="shared" si="15"/>
        <v>#N/A</v>
      </c>
    </row>
    <row r="472" spans="14:16">
      <c r="N472" s="108">
        <f t="shared" si="14"/>
        <v>0</v>
      </c>
      <c r="O472" s="108" t="e">
        <f>IF(D472="X",0,IF(E472="X",0,VLOOKUP(E472,'9'!$K$3:$L$16,2,FALSE)))</f>
        <v>#N/A</v>
      </c>
      <c r="P472" s="108" t="e">
        <f t="shared" si="15"/>
        <v>#N/A</v>
      </c>
    </row>
    <row r="473" spans="14:16">
      <c r="N473" s="108">
        <f t="shared" si="14"/>
        <v>0</v>
      </c>
      <c r="O473" s="108" t="e">
        <f>IF(D473="X",0,IF(E473="X",0,VLOOKUP(E473,'9'!$K$3:$L$16,2,FALSE)))</f>
        <v>#N/A</v>
      </c>
      <c r="P473" s="108" t="e">
        <f t="shared" si="15"/>
        <v>#N/A</v>
      </c>
    </row>
    <row r="474" spans="14:16">
      <c r="N474" s="108">
        <f t="shared" si="14"/>
        <v>0</v>
      </c>
      <c r="O474" s="108" t="e">
        <f>IF(D474="X",0,IF(E474="X",0,VLOOKUP(E474,'9'!$K$3:$L$16,2,FALSE)))</f>
        <v>#N/A</v>
      </c>
      <c r="P474" s="108" t="e">
        <f t="shared" si="15"/>
        <v>#N/A</v>
      </c>
    </row>
    <row r="475" spans="14:16">
      <c r="N475" s="108">
        <f t="shared" si="14"/>
        <v>0</v>
      </c>
      <c r="O475" s="108" t="e">
        <f>IF(D475="X",0,IF(E475="X",0,VLOOKUP(E475,'9'!$K$3:$L$16,2,FALSE)))</f>
        <v>#N/A</v>
      </c>
      <c r="P475" s="108" t="e">
        <f t="shared" si="15"/>
        <v>#N/A</v>
      </c>
    </row>
    <row r="476" spans="14:16">
      <c r="N476" s="108">
        <f t="shared" si="14"/>
        <v>0</v>
      </c>
      <c r="O476" s="108" t="e">
        <f>IF(D476="X",0,IF(E476="X",0,VLOOKUP(E476,'9'!$K$3:$L$16,2,FALSE)))</f>
        <v>#N/A</v>
      </c>
      <c r="P476" s="108" t="e">
        <f t="shared" si="15"/>
        <v>#N/A</v>
      </c>
    </row>
    <row r="477" spans="14:16">
      <c r="N477" s="108">
        <f t="shared" si="14"/>
        <v>0</v>
      </c>
      <c r="O477" s="108" t="e">
        <f>IF(D477="X",0,IF(E477="X",0,VLOOKUP(E477,'9'!$K$3:$L$16,2,FALSE)))</f>
        <v>#N/A</v>
      </c>
      <c r="P477" s="108" t="e">
        <f t="shared" si="15"/>
        <v>#N/A</v>
      </c>
    </row>
    <row r="478" spans="14:16">
      <c r="N478" s="108">
        <f t="shared" si="14"/>
        <v>0</v>
      </c>
      <c r="O478" s="108" t="e">
        <f>IF(D478="X",0,IF(E478="X",0,VLOOKUP(E478,'9'!$K$3:$L$16,2,FALSE)))</f>
        <v>#N/A</v>
      </c>
      <c r="P478" s="108" t="e">
        <f t="shared" si="15"/>
        <v>#N/A</v>
      </c>
    </row>
    <row r="479" spans="14:16">
      <c r="N479" s="108">
        <f t="shared" si="14"/>
        <v>0</v>
      </c>
      <c r="O479" s="108" t="e">
        <f>IF(D479="X",0,IF(E479="X",0,VLOOKUP(E479,'9'!$K$3:$L$16,2,FALSE)))</f>
        <v>#N/A</v>
      </c>
      <c r="P479" s="108" t="e">
        <f t="shared" si="15"/>
        <v>#N/A</v>
      </c>
    </row>
    <row r="480" spans="14:16">
      <c r="N480" s="108">
        <f t="shared" si="14"/>
        <v>0</v>
      </c>
      <c r="O480" s="108" t="e">
        <f>IF(D480="X",0,IF(E480="X",0,VLOOKUP(E480,'9'!$K$3:$L$16,2,FALSE)))</f>
        <v>#N/A</v>
      </c>
      <c r="P480" s="108" t="e">
        <f t="shared" si="15"/>
        <v>#N/A</v>
      </c>
    </row>
    <row r="481" spans="3:23">
      <c r="N481" s="108">
        <f t="shared" si="14"/>
        <v>0</v>
      </c>
      <c r="O481" s="108" t="e">
        <f>IF(D481="X",0,IF(E481="X",0,VLOOKUP(E481,'9'!$K$3:$L$16,2,FALSE)))</f>
        <v>#N/A</v>
      </c>
      <c r="P481" s="108" t="e">
        <f t="shared" si="15"/>
        <v>#N/A</v>
      </c>
    </row>
    <row r="482" spans="3:23">
      <c r="N482" s="108">
        <f t="shared" si="14"/>
        <v>0</v>
      </c>
      <c r="O482" s="108" t="e">
        <f>IF(D482="X",0,IF(E482="X",0,VLOOKUP(E482,'9'!$K$3:$L$16,2,FALSE)))</f>
        <v>#N/A</v>
      </c>
      <c r="P482" s="108" t="e">
        <f t="shared" si="15"/>
        <v>#N/A</v>
      </c>
    </row>
    <row r="483" spans="3:23">
      <c r="N483" s="108">
        <f t="shared" si="14"/>
        <v>0</v>
      </c>
      <c r="O483" s="108" t="e">
        <f>IF(D483="X",0,IF(E483="X",0,VLOOKUP(E483,'9'!$K$3:$L$16,2,FALSE)))</f>
        <v>#N/A</v>
      </c>
      <c r="P483" s="108" t="e">
        <f t="shared" si="15"/>
        <v>#N/A</v>
      </c>
    </row>
    <row r="484" spans="3:23">
      <c r="N484" s="108">
        <f t="shared" si="14"/>
        <v>0</v>
      </c>
      <c r="O484" s="108" t="e">
        <f>IF(D484="X",0,IF(E484="X",0,VLOOKUP(E484,'9'!$K$3:$L$16,2,FALSE)))</f>
        <v>#N/A</v>
      </c>
      <c r="P484" s="108" t="e">
        <f t="shared" si="15"/>
        <v>#N/A</v>
      </c>
    </row>
    <row r="485" spans="3:23">
      <c r="N485" s="108">
        <f t="shared" si="14"/>
        <v>0</v>
      </c>
      <c r="O485" s="108" t="e">
        <f>IF(D485="X",0,IF(E485="X",0,VLOOKUP(E485,'9'!$K$3:$L$16,2,FALSE)))</f>
        <v>#N/A</v>
      </c>
      <c r="P485" s="108" t="e">
        <f t="shared" si="15"/>
        <v>#N/A</v>
      </c>
    </row>
    <row r="486" spans="3:23">
      <c r="N486" s="108">
        <f t="shared" si="14"/>
        <v>0</v>
      </c>
      <c r="O486" s="108" t="e">
        <f>IF(D486="X",0,IF(E486="X",0,VLOOKUP(E486,'9'!$K$3:$L$16,2,FALSE)))</f>
        <v>#N/A</v>
      </c>
      <c r="P486" s="108" t="e">
        <f t="shared" si="15"/>
        <v>#N/A</v>
      </c>
    </row>
    <row r="487" spans="3:23">
      <c r="N487" s="108">
        <f t="shared" si="14"/>
        <v>0</v>
      </c>
      <c r="O487" s="108" t="e">
        <f>IF(D487="X",0,IF(E487="X",0,VLOOKUP(E487,'9'!$K$3:$L$16,2,FALSE)))</f>
        <v>#N/A</v>
      </c>
      <c r="P487" s="108" t="e">
        <f t="shared" si="15"/>
        <v>#N/A</v>
      </c>
    </row>
    <row r="488" spans="3:23">
      <c r="N488" s="108">
        <f t="shared" si="14"/>
        <v>0</v>
      </c>
      <c r="O488" s="108" t="e">
        <f>IF(D488="X",0,IF(E488="X",0,VLOOKUP(E488,'9'!$K$3:$L$16,2,FALSE)))</f>
        <v>#N/A</v>
      </c>
      <c r="P488" s="108" t="e">
        <f t="shared" si="15"/>
        <v>#N/A</v>
      </c>
    </row>
    <row r="489" spans="3:23">
      <c r="N489" s="108">
        <f t="shared" si="14"/>
        <v>0</v>
      </c>
      <c r="O489" s="108" t="e">
        <f>IF(D489="X",0,IF(E489="X",0,VLOOKUP(E489,'9'!$K$3:$L$16,2,FALSE)))</f>
        <v>#N/A</v>
      </c>
      <c r="P489" s="108" t="e">
        <f t="shared" si="15"/>
        <v>#N/A</v>
      </c>
    </row>
    <row r="490" spans="3:23">
      <c r="N490" s="108">
        <f t="shared" si="14"/>
        <v>0</v>
      </c>
      <c r="O490" s="108" t="e">
        <f>IF(D490="X",0,IF(E490="X",0,VLOOKUP(E490,'9'!$K$3:$L$16,2,FALSE)))</f>
        <v>#N/A</v>
      </c>
      <c r="P490" s="108" t="e">
        <f t="shared" si="15"/>
        <v>#N/A</v>
      </c>
    </row>
    <row r="491" spans="3:23">
      <c r="N491" s="108">
        <f t="shared" si="14"/>
        <v>0</v>
      </c>
      <c r="O491" s="108" t="e">
        <f>IF(D491="X",0,IF(E491="X",0,VLOOKUP(E491,'9'!$K$3:$L$16,2,FALSE)))</f>
        <v>#N/A</v>
      </c>
      <c r="P491" s="108" t="e">
        <f t="shared" si="15"/>
        <v>#N/A</v>
      </c>
    </row>
    <row r="492" spans="3:23">
      <c r="N492" s="108">
        <f t="shared" si="14"/>
        <v>0</v>
      </c>
      <c r="O492" s="108" t="e">
        <f>IF(D492="X",0,IF(E492="X",0,VLOOKUP(E492,'9'!$K$3:$L$16,2,FALSE)))</f>
        <v>#N/A</v>
      </c>
      <c r="P492" s="108" t="e">
        <f t="shared" si="15"/>
        <v>#N/A</v>
      </c>
    </row>
    <row r="493" spans="3:23">
      <c r="N493" s="108">
        <f t="shared" si="14"/>
        <v>0</v>
      </c>
      <c r="O493" s="108" t="e">
        <f>IF(D493="X",0,IF(E493="X",0,VLOOKUP(E493,'9'!$K$3:$L$16,2,FALSE)))</f>
        <v>#N/A</v>
      </c>
      <c r="P493" s="108" t="e">
        <f t="shared" si="15"/>
        <v>#N/A</v>
      </c>
    </row>
    <row r="494" spans="3:23">
      <c r="N494" s="108">
        <f t="shared" si="14"/>
        <v>0</v>
      </c>
      <c r="O494" s="108" t="e">
        <f>IF(D494="X",0,IF(E494="X",0,VLOOKUP(E494,'9'!$K$3:$L$16,2,FALSE)))</f>
        <v>#N/A</v>
      </c>
      <c r="P494" s="108" t="e">
        <f t="shared" si="15"/>
        <v>#N/A</v>
      </c>
    </row>
    <row r="495" spans="3:23" ht="15.75" thickBot="1">
      <c r="C495" s="109" t="s">
        <v>173</v>
      </c>
      <c r="D495" s="79"/>
      <c r="E495" s="79"/>
      <c r="F495" s="91">
        <f t="shared" ref="F495:M495" si="16">SUM(F4:F494)</f>
        <v>0</v>
      </c>
      <c r="G495" s="91">
        <f t="shared" si="16"/>
        <v>0</v>
      </c>
      <c r="H495" s="91">
        <f t="shared" si="16"/>
        <v>0</v>
      </c>
      <c r="I495" s="91">
        <f t="shared" si="16"/>
        <v>0</v>
      </c>
      <c r="J495" s="91">
        <f t="shared" si="16"/>
        <v>0</v>
      </c>
      <c r="K495" s="91">
        <f t="shared" si="16"/>
        <v>0</v>
      </c>
      <c r="L495" s="91">
        <f t="shared" si="16"/>
        <v>0</v>
      </c>
      <c r="M495" s="91">
        <f t="shared" si="16"/>
        <v>0</v>
      </c>
      <c r="Q495" s="79" t="s">
        <v>174</v>
      </c>
      <c r="R495" s="91">
        <f t="shared" ref="R495:W495" si="17">SUM(R4:R494)</f>
        <v>0</v>
      </c>
      <c r="S495" s="91">
        <f t="shared" si="17"/>
        <v>0</v>
      </c>
      <c r="T495" s="91">
        <f t="shared" si="17"/>
        <v>0</v>
      </c>
      <c r="U495" s="91">
        <f t="shared" si="17"/>
        <v>0</v>
      </c>
      <c r="V495" s="91">
        <f t="shared" si="17"/>
        <v>0</v>
      </c>
      <c r="W495" s="91">
        <f t="shared" si="17"/>
        <v>0</v>
      </c>
    </row>
    <row r="496" spans="3:23" ht="15.75" thickTop="1"/>
    <row r="498" spans="3:16">
      <c r="C498" s="80" t="s">
        <v>172</v>
      </c>
      <c r="F498" s="33"/>
      <c r="G498" s="33"/>
      <c r="H498" s="33"/>
      <c r="I498" s="33"/>
      <c r="J498" s="33"/>
      <c r="K498" s="33"/>
      <c r="L498" s="33"/>
      <c r="M498" s="33"/>
      <c r="N498" s="81" t="s">
        <v>186</v>
      </c>
      <c r="O498" s="33"/>
      <c r="P498" s="81" t="s">
        <v>177</v>
      </c>
    </row>
    <row r="499" spans="3:16">
      <c r="C499" s="81" t="str">
        <f>IF('9'!K3="", "Vrije categorie",'9'!K3)</f>
        <v>A</v>
      </c>
      <c r="F499" s="92" cm="1">
        <f t="array" ref="F499">SUMPRODUCT(--($E$4:$E$494=C499),--($D$4:$D$494=""),$F$4:$F$494)</f>
        <v>0</v>
      </c>
      <c r="G499" s="92" cm="1">
        <f t="array" ref="G499">SUMPRODUCT(--($E$4:$E$494=C499),--($D$4:$D$494=""),$G$4:$G$494)</f>
        <v>0</v>
      </c>
      <c r="H499" s="92" cm="1">
        <f t="array" ref="H499">SUMPRODUCT(--($E$4:$E$494=C499),--($D$4:$D$494=""),$H$4:$H$494)</f>
        <v>0</v>
      </c>
      <c r="I499" s="92" cm="1">
        <f t="array" ref="I499">SUMPRODUCT(--($E$4:$E$494=C499),--($D$4:$D$494=""),$I$4:$I$494)</f>
        <v>0</v>
      </c>
      <c r="J499" s="92" cm="1">
        <f t="array" ref="J499">SUMPRODUCT(--($E$4:$E$494=C499),--($D$4:$D$494=""),$J$4:$J$494)</f>
        <v>0</v>
      </c>
      <c r="K499" s="92" cm="1">
        <f t="array" ref="K499">SUMPRODUCT(--($E$4:$E$494=C499),--($D$4:$D$494=""),$K$4:$K$494)</f>
        <v>0</v>
      </c>
      <c r="L499" s="92" cm="1">
        <f t="array" ref="L499">SUMPRODUCT(--($E$4:$E$494=C499),--($D$4:$D$494=""),$L$4:$L$494)</f>
        <v>0</v>
      </c>
      <c r="M499" s="92" cm="1">
        <f t="array" ref="M499">SUMPRODUCT(--($E$4:$E$494=C499),--($D$4:$D$494=""),$M$4:$M$494)</f>
        <v>0</v>
      </c>
      <c r="N499" s="92">
        <f>SUM(F499:M499)</f>
        <v>0</v>
      </c>
      <c r="O499" s="81"/>
      <c r="P499" s="92" t="e" cm="1">
        <f t="array" ref="P499">SUMPRODUCT(--($E$4:$E$494=C499),--($D$4:$D$494=""),$P$4:$P$494)</f>
        <v>#N/A</v>
      </c>
    </row>
    <row r="500" spans="3:16">
      <c r="C500" s="81" t="str">
        <f>IF('9'!K4="", "Vrije categorie",'9'!K4)</f>
        <v>B</v>
      </c>
      <c r="F500" s="92" cm="1">
        <f t="array" ref="F500">SUMPRODUCT(--($E$4:$E$494=C500),--($D$4:$D$494=""),$F$4:$F$494)</f>
        <v>0</v>
      </c>
      <c r="G500" s="92" cm="1">
        <f t="array" ref="G500">SUMPRODUCT(--($E$4:$E$494=C500),--($D$4:$D$494=""),$G$4:$G$494)</f>
        <v>0</v>
      </c>
      <c r="H500" s="92" cm="1">
        <f t="array" ref="H500">SUMPRODUCT(--($E$4:$E$494=C500),--($D$4:$D$494=""),$H$4:$H$494)</f>
        <v>0</v>
      </c>
      <c r="I500" s="92" cm="1">
        <f t="array" ref="I500">SUMPRODUCT(--($E$4:$E$494=C500),--($D$4:$D$494=""),$I$4:$I$494)</f>
        <v>0</v>
      </c>
      <c r="J500" s="92" cm="1">
        <f t="array" ref="J500">SUMPRODUCT(--($E$4:$E$494=C500),--($D$4:$D$494=""),$J$4:$J$494)</f>
        <v>0</v>
      </c>
      <c r="K500" s="92" cm="1">
        <f t="array" ref="K500">SUMPRODUCT(--($E$4:$E$494=C500),--($D$4:$D$494=""),$K$4:$K$494)</f>
        <v>0</v>
      </c>
      <c r="L500" s="92" cm="1">
        <f t="array" ref="L500">SUMPRODUCT(--($E$4:$E$494=C500),--($D$4:$D$494=""),$L$4:$L$494)</f>
        <v>0</v>
      </c>
      <c r="M500" s="92" cm="1">
        <f t="array" ref="M500">SUMPRODUCT(--($E$4:$E$494=C500),--($D$4:$D$494=""),$M$4:$M$494)</f>
        <v>0</v>
      </c>
      <c r="N500" s="92">
        <f t="shared" ref="N500:N512" si="18">SUM(F500:M500)</f>
        <v>0</v>
      </c>
      <c r="O500" s="81"/>
      <c r="P500" s="92" t="e" cm="1">
        <f t="array" ref="P500">SUMPRODUCT(--($E$4:$E$494=C500),--($D$4:$D$494=""),$P$4:$P$494)</f>
        <v>#N/A</v>
      </c>
    </row>
    <row r="501" spans="3:16">
      <c r="C501" s="81" t="str">
        <f>IF('9'!K5="", "Vrije categorie",'9'!K5)</f>
        <v>C</v>
      </c>
      <c r="F501" s="92" cm="1">
        <f t="array" ref="F501">SUMPRODUCT(--($E$4:$E$494=C501),--($D$4:$D$494=""),$F$4:$F$494)</f>
        <v>0</v>
      </c>
      <c r="G501" s="92" cm="1">
        <f t="array" ref="G501">SUMPRODUCT(--($E$4:$E$494=C501),--($D$4:$D$494=""),$G$4:$G$494)</f>
        <v>0</v>
      </c>
      <c r="H501" s="92" cm="1">
        <f t="array" ref="H501">SUMPRODUCT(--($E$4:$E$494=C501),--($D$4:$D$494=""),$H$4:$H$494)</f>
        <v>0</v>
      </c>
      <c r="I501" s="92" cm="1">
        <f t="array" ref="I501">SUMPRODUCT(--($E$4:$E$494=C501),--($D$4:$D$494=""),$I$4:$I$494)</f>
        <v>0</v>
      </c>
      <c r="J501" s="92" cm="1">
        <f t="array" ref="J501">SUMPRODUCT(--($E$4:$E$494=C501),--($D$4:$D$494=""),$J$4:$J$494)</f>
        <v>0</v>
      </c>
      <c r="K501" s="92" cm="1">
        <f t="array" ref="K501">SUMPRODUCT(--($E$4:$E$494=C501),--($D$4:$D$494=""),$K$4:$K$494)</f>
        <v>0</v>
      </c>
      <c r="L501" s="92" cm="1">
        <f t="array" ref="L501">SUMPRODUCT(--($E$4:$E$494=C501),--($D$4:$D$494=""),$L$4:$L$494)</f>
        <v>0</v>
      </c>
      <c r="M501" s="92" cm="1">
        <f t="array" ref="M501">SUMPRODUCT(--($E$4:$E$494=C501),--($D$4:$D$494=""),$M$4:$M$494)</f>
        <v>0</v>
      </c>
      <c r="N501" s="92">
        <f t="shared" si="18"/>
        <v>0</v>
      </c>
      <c r="O501" s="81"/>
      <c r="P501" s="92" t="e" cm="1">
        <f t="array" ref="P501">SUMPRODUCT(--($E$4:$E$494=C501),--($D$4:$D$494=""),$P$4:$P$494)</f>
        <v>#N/A</v>
      </c>
    </row>
    <row r="502" spans="3:16">
      <c r="C502" s="81" t="str">
        <f>IF('9'!K6="", "Vrije categorie",'9'!K6)</f>
        <v>D</v>
      </c>
      <c r="F502" s="92" cm="1">
        <f t="array" ref="F502">SUMPRODUCT(--($E$4:$E$494=C502),--($D$4:$D$494=""),$F$4:$F$494)</f>
        <v>0</v>
      </c>
      <c r="G502" s="92" cm="1">
        <f t="array" ref="G502">SUMPRODUCT(--($E$4:$E$494=C502),--($D$4:$D$494=""),$G$4:$G$494)</f>
        <v>0</v>
      </c>
      <c r="H502" s="92" cm="1">
        <f t="array" ref="H502">SUMPRODUCT(--($E$4:$E$494=C502),--($D$4:$D$494=""),$H$4:$H$494)</f>
        <v>0</v>
      </c>
      <c r="I502" s="92" cm="1">
        <f t="array" ref="I502">SUMPRODUCT(--($E$4:$E$494=C502),--($D$4:$D$494=""),$I$4:$I$494)</f>
        <v>0</v>
      </c>
      <c r="J502" s="92" cm="1">
        <f t="array" ref="J502">SUMPRODUCT(--($E$4:$E$494=C502),--($D$4:$D$494=""),$J$4:$J$494)</f>
        <v>0</v>
      </c>
      <c r="K502" s="92" cm="1">
        <f t="array" ref="K502">SUMPRODUCT(--($E$4:$E$494=C502),--($D$4:$D$494=""),$K$4:$K$494)</f>
        <v>0</v>
      </c>
      <c r="L502" s="92" cm="1">
        <f t="array" ref="L502">SUMPRODUCT(--($E$4:$E$494=C502),--($D$4:$D$494=""),$L$4:$L$494)</f>
        <v>0</v>
      </c>
      <c r="M502" s="92" cm="1">
        <f t="array" ref="M502">SUMPRODUCT(--($E$4:$E$494=C502),--($D$4:$D$494=""),$M$4:$M$494)</f>
        <v>0</v>
      </c>
      <c r="N502" s="92">
        <f t="shared" si="18"/>
        <v>0</v>
      </c>
      <c r="O502" s="81"/>
      <c r="P502" s="92" t="e" cm="1">
        <f t="array" ref="P502">SUMPRODUCT(--($E$4:$E$494=C502),--($D$4:$D$494=""),$P$4:$P$494)</f>
        <v>#N/A</v>
      </c>
    </row>
    <row r="503" spans="3:16">
      <c r="C503" s="81" t="str">
        <f>IF('9'!K7="", "Vrije categorie",'9'!K7)</f>
        <v>E</v>
      </c>
      <c r="F503" s="92" cm="1">
        <f t="array" ref="F503">SUMPRODUCT(--($E$4:$E$494=C503),--($D$4:$D$494=""),$F$4:$F$494)</f>
        <v>0</v>
      </c>
      <c r="G503" s="92" cm="1">
        <f t="array" ref="G503">SUMPRODUCT(--($E$4:$E$494=C503),--($D$4:$D$494=""),$G$4:$G$494)</f>
        <v>0</v>
      </c>
      <c r="H503" s="92" cm="1">
        <f t="array" ref="H503">SUMPRODUCT(--($E$4:$E$494=C503),--($D$4:$D$494=""),$H$4:$H$494)</f>
        <v>0</v>
      </c>
      <c r="I503" s="92" cm="1">
        <f t="array" ref="I503">SUMPRODUCT(--($E$4:$E$494=C503),--($D$4:$D$494=""),$I$4:$I$494)</f>
        <v>0</v>
      </c>
      <c r="J503" s="92" cm="1">
        <f t="array" ref="J503">SUMPRODUCT(--($E$4:$E$494=C503),--($D$4:$D$494=""),$J$4:$J$494)</f>
        <v>0</v>
      </c>
      <c r="K503" s="92" cm="1">
        <f t="array" ref="K503">SUMPRODUCT(--($E$4:$E$494=C503),--($D$4:$D$494=""),$K$4:$K$494)</f>
        <v>0</v>
      </c>
      <c r="L503" s="92" cm="1">
        <f t="array" ref="L503">SUMPRODUCT(--($E$4:$E$494=C503),--($D$4:$D$494=""),$L$4:$L$494)</f>
        <v>0</v>
      </c>
      <c r="M503" s="92" cm="1">
        <f t="array" ref="M503">SUMPRODUCT(--($E$4:$E$494=C503),--($D$4:$D$494=""),$M$4:$M$494)</f>
        <v>0</v>
      </c>
      <c r="N503" s="92">
        <f t="shared" si="18"/>
        <v>0</v>
      </c>
      <c r="O503" s="81"/>
      <c r="P503" s="92" t="e" cm="1">
        <f t="array" ref="P503">SUMPRODUCT(--($E$4:$E$494=C503),--($D$4:$D$494=""),$P$4:$P$494)</f>
        <v>#N/A</v>
      </c>
    </row>
    <row r="504" spans="3:16">
      <c r="C504" s="81" t="str">
        <f>IF('9'!K8="", "Vrije categorie",'9'!K8)</f>
        <v>F</v>
      </c>
      <c r="F504" s="92" cm="1">
        <f t="array" ref="F504">SUMPRODUCT(--($E$4:$E$494=C504),--($D$4:$D$494=""),$F$4:$F$494)</f>
        <v>0</v>
      </c>
      <c r="G504" s="92" cm="1">
        <f t="array" ref="G504">SUMPRODUCT(--($E$4:$E$494=C504),--($D$4:$D$494=""),$G$4:$G$494)</f>
        <v>0</v>
      </c>
      <c r="H504" s="92" cm="1">
        <f t="array" ref="H504">SUMPRODUCT(--($E$4:$E$494=C504),--($D$4:$D$494=""),$H$4:$H$494)</f>
        <v>0</v>
      </c>
      <c r="I504" s="92" cm="1">
        <f t="array" ref="I504">SUMPRODUCT(--($E$4:$E$494=C504),--($D$4:$D$494=""),$I$4:$I$494)</f>
        <v>0</v>
      </c>
      <c r="J504" s="92" cm="1">
        <f t="array" ref="J504">SUMPRODUCT(--($E$4:$E$494=C504),--($D$4:$D$494=""),$J$4:$J$494)</f>
        <v>0</v>
      </c>
      <c r="K504" s="92" cm="1">
        <f t="array" ref="K504">SUMPRODUCT(--($E$4:$E$494=C504),--($D$4:$D$494=""),$K$4:$K$494)</f>
        <v>0</v>
      </c>
      <c r="L504" s="92" cm="1">
        <f t="array" ref="L504">SUMPRODUCT(--($E$4:$E$494=C504),--($D$4:$D$494=""),$L$4:$L$494)</f>
        <v>0</v>
      </c>
      <c r="M504" s="92" cm="1">
        <f t="array" ref="M504">SUMPRODUCT(--($E$4:$E$494=C504),--($D$4:$D$494=""),$M$4:$M$494)</f>
        <v>0</v>
      </c>
      <c r="N504" s="92">
        <f t="shared" si="18"/>
        <v>0</v>
      </c>
      <c r="O504" s="81"/>
      <c r="P504" s="92" t="e" cm="1">
        <f t="array" ref="P504">SUMPRODUCT(--($E$4:$E$494=C504),--($D$4:$D$494=""),$P$4:$P$494)</f>
        <v>#N/A</v>
      </c>
    </row>
    <row r="505" spans="3:16">
      <c r="C505" s="81" t="str">
        <f>IF('9'!K9="", "Vrije categorie",'9'!K9)</f>
        <v>G</v>
      </c>
      <c r="F505" s="92" cm="1">
        <f t="array" ref="F505">SUMPRODUCT(--($E$4:$E$494=C505),--($D$4:$D$494=""),$F$4:$F$494)</f>
        <v>0</v>
      </c>
      <c r="G505" s="92" cm="1">
        <f t="array" ref="G505">SUMPRODUCT(--($E$4:$E$494=C505),--($D$4:$D$494=""),$G$4:$G$494)</f>
        <v>0</v>
      </c>
      <c r="H505" s="92" cm="1">
        <f t="array" ref="H505">SUMPRODUCT(--($E$4:$E$494=C505),--($D$4:$D$494=""),$H$4:$H$494)</f>
        <v>0</v>
      </c>
      <c r="I505" s="92" cm="1">
        <f t="array" ref="I505">SUMPRODUCT(--($E$4:$E$494=C505),--($D$4:$D$494=""),$I$4:$I$494)</f>
        <v>0</v>
      </c>
      <c r="J505" s="92" cm="1">
        <f t="array" ref="J505">SUMPRODUCT(--($E$4:$E$494=C505),--($D$4:$D$494=""),$J$4:$J$494)</f>
        <v>0</v>
      </c>
      <c r="K505" s="92" cm="1">
        <f t="array" ref="K505">SUMPRODUCT(--($E$4:$E$494=C505),--($D$4:$D$494=""),$K$4:$K$494)</f>
        <v>0</v>
      </c>
      <c r="L505" s="92" cm="1">
        <f t="array" ref="L505">SUMPRODUCT(--($E$4:$E$494=C505),--($D$4:$D$494=""),$L$4:$L$494)</f>
        <v>0</v>
      </c>
      <c r="M505" s="92" cm="1">
        <f t="array" ref="M505">SUMPRODUCT(--($E$4:$E$494=C505),--($D$4:$D$494=""),$M$4:$M$494)</f>
        <v>0</v>
      </c>
      <c r="N505" s="92">
        <f t="shared" si="18"/>
        <v>0</v>
      </c>
      <c r="O505" s="81"/>
      <c r="P505" s="92" t="e" cm="1">
        <f t="array" ref="P505">SUMPRODUCT(--($E$4:$E$494=C505),--($D$4:$D$494=""),$P$4:$P$494)</f>
        <v>#N/A</v>
      </c>
    </row>
    <row r="506" spans="3:16">
      <c r="C506" s="81" t="str">
        <f>IF('9'!K10="", "Vrije categorie",'9'!K10)</f>
        <v>H</v>
      </c>
      <c r="F506" s="92" cm="1">
        <f t="array" ref="F506">SUMPRODUCT(--($E$4:$E$494=C506),--($D$4:$D$494=""),$F$4:$F$494)</f>
        <v>0</v>
      </c>
      <c r="G506" s="92" cm="1">
        <f t="array" ref="G506">SUMPRODUCT(--($E$4:$E$494=C506),--($D$4:$D$494=""),$G$4:$G$494)</f>
        <v>0</v>
      </c>
      <c r="H506" s="92" cm="1">
        <f t="array" ref="H506">SUMPRODUCT(--($E$4:$E$494=C506),--($D$4:$D$494=""),$H$4:$H$494)</f>
        <v>0</v>
      </c>
      <c r="I506" s="92" cm="1">
        <f t="array" ref="I506">SUMPRODUCT(--($E$4:$E$494=C506),--($D$4:$D$494=""),$I$4:$I$494)</f>
        <v>0</v>
      </c>
      <c r="J506" s="92" cm="1">
        <f t="array" ref="J506">SUMPRODUCT(--($E$4:$E$494=C506),--($D$4:$D$494=""),$J$4:$J$494)</f>
        <v>0</v>
      </c>
      <c r="K506" s="92" cm="1">
        <f t="array" ref="K506">SUMPRODUCT(--($E$4:$E$494=C506),--($D$4:$D$494=""),$K$4:$K$494)</f>
        <v>0</v>
      </c>
      <c r="L506" s="92" cm="1">
        <f t="array" ref="L506">SUMPRODUCT(--($E$4:$E$494=C506),--($D$4:$D$494=""),$L$4:$L$494)</f>
        <v>0</v>
      </c>
      <c r="M506" s="92" cm="1">
        <f t="array" ref="M506">SUMPRODUCT(--($E$4:$E$494=C506),--($D$4:$D$494=""),$M$4:$M$494)</f>
        <v>0</v>
      </c>
      <c r="N506" s="92">
        <f t="shared" si="18"/>
        <v>0</v>
      </c>
      <c r="O506" s="81"/>
      <c r="P506" s="92" t="e" cm="1">
        <f t="array" ref="P506">SUMPRODUCT(--($E$4:$E$494=C506),--($D$4:$D$494=""),$P$4:$P$494)</f>
        <v>#N/A</v>
      </c>
    </row>
    <row r="507" spans="3:16">
      <c r="C507" s="81" t="str">
        <f>IF('9'!K11="", "Vrije categorie",'9'!K11)</f>
        <v>I</v>
      </c>
      <c r="F507" s="92" cm="1">
        <f t="array" ref="F507">SUMPRODUCT(--($E$4:$E$494=C507),--($D$4:$D$494=""),$F$4:$F$494)</f>
        <v>0</v>
      </c>
      <c r="G507" s="92" cm="1">
        <f t="array" ref="G507">SUMPRODUCT(--($E$4:$E$494=C507),--($D$4:$D$494=""),$G$4:$G$494)</f>
        <v>0</v>
      </c>
      <c r="H507" s="92" cm="1">
        <f t="array" ref="H507">SUMPRODUCT(--($E$4:$E$494=C507),--($D$4:$D$494=""),$H$4:$H$494)</f>
        <v>0</v>
      </c>
      <c r="I507" s="92" cm="1">
        <f t="array" ref="I507">SUMPRODUCT(--($E$4:$E$494=C507),--($D$4:$D$494=""),$I$4:$I$494)</f>
        <v>0</v>
      </c>
      <c r="J507" s="92" cm="1">
        <f t="array" ref="J507">SUMPRODUCT(--($E$4:$E$494=C507),--($D$4:$D$494=""),$J$4:$J$494)</f>
        <v>0</v>
      </c>
      <c r="K507" s="92" cm="1">
        <f t="array" ref="K507">SUMPRODUCT(--($E$4:$E$494=C507),--($D$4:$D$494=""),$K$4:$K$494)</f>
        <v>0</v>
      </c>
      <c r="L507" s="92" cm="1">
        <f t="array" ref="L507">SUMPRODUCT(--($E$4:$E$494=C507),--($D$4:$D$494=""),$L$4:$L$494)</f>
        <v>0</v>
      </c>
      <c r="M507" s="92" cm="1">
        <f t="array" ref="M507">SUMPRODUCT(--($E$4:$E$494=C507),--($D$4:$D$494=""),$M$4:$M$494)</f>
        <v>0</v>
      </c>
      <c r="N507" s="92">
        <f t="shared" si="18"/>
        <v>0</v>
      </c>
      <c r="O507" s="81"/>
      <c r="P507" s="92" t="e" cm="1">
        <f t="array" ref="P507">SUMPRODUCT(--($E$4:$E$494=C507),--($D$4:$D$494=""),$P$4:$P$494)</f>
        <v>#N/A</v>
      </c>
    </row>
    <row r="508" spans="3:16">
      <c r="C508" s="81" t="str">
        <f>IF('9'!K12="", "Vrije categorie",'9'!K12)</f>
        <v>J</v>
      </c>
      <c r="F508" s="92" cm="1">
        <f t="array" ref="F508">SUMPRODUCT(--($E$4:$E$494=C508),--($D$4:$D$494=""),$F$4:$F$494)</f>
        <v>0</v>
      </c>
      <c r="G508" s="92" cm="1">
        <f t="array" ref="G508">SUMPRODUCT(--($E$4:$E$494=C508),--($D$4:$D$494=""),$G$4:$G$494)</f>
        <v>0</v>
      </c>
      <c r="H508" s="92" cm="1">
        <f t="array" ref="H508">SUMPRODUCT(--($E$4:$E$494=C508),--($D$4:$D$494=""),$H$4:$H$494)</f>
        <v>0</v>
      </c>
      <c r="I508" s="92" cm="1">
        <f t="array" ref="I508">SUMPRODUCT(--($E$4:$E$494=C508),--($D$4:$D$494=""),$I$4:$I$494)</f>
        <v>0</v>
      </c>
      <c r="J508" s="92" cm="1">
        <f t="array" ref="J508">SUMPRODUCT(--($E$4:$E$494=C508),--($D$4:$D$494=""),$J$4:$J$494)</f>
        <v>0</v>
      </c>
      <c r="K508" s="92" cm="1">
        <f t="array" ref="K508">SUMPRODUCT(--($E$4:$E$494=C508),--($D$4:$D$494=""),$K$4:$K$494)</f>
        <v>0</v>
      </c>
      <c r="L508" s="92" cm="1">
        <f t="array" ref="L508">SUMPRODUCT(--($E$4:$E$494=C508),--($D$4:$D$494=""),$L$4:$L$494)</f>
        <v>0</v>
      </c>
      <c r="M508" s="92" cm="1">
        <f t="array" ref="M508">SUMPRODUCT(--($E$4:$E$494=C508),--($D$4:$D$494=""),$M$4:$M$494)</f>
        <v>0</v>
      </c>
      <c r="N508" s="92">
        <f t="shared" si="18"/>
        <v>0</v>
      </c>
      <c r="O508" s="81"/>
      <c r="P508" s="92" t="e" cm="1">
        <f t="array" ref="P508">SUMPRODUCT(--($E$4:$E$494=C508),--($D$4:$D$494=""),$P$4:$P$494)</f>
        <v>#N/A</v>
      </c>
    </row>
    <row r="509" spans="3:16">
      <c r="C509" s="81" t="str">
        <f>IF('9'!K13="", "Vrije categorie",'9'!K13)</f>
        <v>K</v>
      </c>
      <c r="F509" s="92" cm="1">
        <f t="array" ref="F509">SUMPRODUCT(--($E$4:$E$494=C509),--($D$4:$D$494=""),$F$4:$F$494)</f>
        <v>0</v>
      </c>
      <c r="G509" s="92" cm="1">
        <f t="array" ref="G509">SUMPRODUCT(--($E$4:$E$494=C509),--($D$4:$D$494=""),$G$4:$G$494)</f>
        <v>0</v>
      </c>
      <c r="H509" s="92" cm="1">
        <f t="array" ref="H509">SUMPRODUCT(--($E$4:$E$494=C509),--($D$4:$D$494=""),$H$4:$H$494)</f>
        <v>0</v>
      </c>
      <c r="I509" s="92" cm="1">
        <f t="array" ref="I509">SUMPRODUCT(--($E$4:$E$494=C509),--($D$4:$D$494=""),$I$4:$I$494)</f>
        <v>0</v>
      </c>
      <c r="J509" s="92" cm="1">
        <f t="array" ref="J509">SUMPRODUCT(--($E$4:$E$494=C509),--($D$4:$D$494=""),$J$4:$J$494)</f>
        <v>0</v>
      </c>
      <c r="K509" s="92" cm="1">
        <f t="array" ref="K509">SUMPRODUCT(--($E$4:$E$494=C509),--($D$4:$D$494=""),$K$4:$K$494)</f>
        <v>0</v>
      </c>
      <c r="L509" s="92" cm="1">
        <f t="array" ref="L509">SUMPRODUCT(--($E$4:$E$494=C509),--($D$4:$D$494=""),$L$4:$L$494)</f>
        <v>0</v>
      </c>
      <c r="M509" s="92" cm="1">
        <f t="array" ref="M509">SUMPRODUCT(--($E$4:$E$494=C509),--($D$4:$D$494=""),$M$4:$M$494)</f>
        <v>0</v>
      </c>
      <c r="N509" s="92">
        <f t="shared" si="18"/>
        <v>0</v>
      </c>
      <c r="O509" s="81"/>
      <c r="P509" s="92" t="e" cm="1">
        <f t="array" ref="P509">SUMPRODUCT(--($E$4:$E$494=C509),--($D$4:$D$494=""),$P$4:$P$494)</f>
        <v>#N/A</v>
      </c>
    </row>
    <row r="510" spans="3:16">
      <c r="C510" s="81" t="str">
        <f>IF('9'!K14="", "Vrije categorie",'9'!K14)</f>
        <v>Vrije categorie</v>
      </c>
      <c r="F510" s="92" cm="1">
        <f t="array" ref="F510">SUMPRODUCT(--($E$4:$E$494=C510),--($D$4:$D$494=""),$F$4:$F$494)</f>
        <v>0</v>
      </c>
      <c r="G510" s="92" cm="1">
        <f t="array" ref="G510">SUMPRODUCT(--($E$4:$E$494=C510),--($D$4:$D$494=""),$G$4:$G$494)</f>
        <v>0</v>
      </c>
      <c r="H510" s="92" cm="1">
        <f t="array" ref="H510">SUMPRODUCT(--($E$4:$E$494=C510),--($D$4:$D$494=""),$H$4:$H$494)</f>
        <v>0</v>
      </c>
      <c r="I510" s="92" cm="1">
        <f t="array" ref="I510">SUMPRODUCT(--($E$4:$E$494=C510),--($D$4:$D$494=""),$I$4:$I$494)</f>
        <v>0</v>
      </c>
      <c r="J510" s="92" cm="1">
        <f t="array" ref="J510">SUMPRODUCT(--($E$4:$E$494=C510),--($D$4:$D$494=""),$J$4:$J$494)</f>
        <v>0</v>
      </c>
      <c r="K510" s="92" cm="1">
        <f t="array" ref="K510">SUMPRODUCT(--($E$4:$E$494=C510),--($D$4:$D$494=""),$K$4:$K$494)</f>
        <v>0</v>
      </c>
      <c r="L510" s="92" cm="1">
        <f t="array" ref="L510">SUMPRODUCT(--($E$4:$E$494=C510),--($D$4:$D$494=""),$L$4:$L$494)</f>
        <v>0</v>
      </c>
      <c r="M510" s="92" cm="1">
        <f t="array" ref="M510">SUMPRODUCT(--($E$4:$E$494=C510),--($D$4:$D$494=""),$M$4:$M$494)</f>
        <v>0</v>
      </c>
      <c r="N510" s="92">
        <f t="shared" si="18"/>
        <v>0</v>
      </c>
      <c r="O510" s="81"/>
      <c r="P510" s="92" t="e" cm="1">
        <f t="array" ref="P510">SUMPRODUCT(--($E$4:$E$494=C510),--($D$4:$D$494=""),$P$4:$P$494)</f>
        <v>#N/A</v>
      </c>
    </row>
    <row r="511" spans="3:16">
      <c r="C511" s="81" t="str">
        <f>IF('9'!K15="", "Vrije categorie",'9'!K15)</f>
        <v>Vrije categorie</v>
      </c>
      <c r="F511" s="92" cm="1">
        <f t="array" ref="F511">SUMPRODUCT(--($E$4:$E$494=C511),--($D$4:$D$494=""),$F$4:$F$494)</f>
        <v>0</v>
      </c>
      <c r="G511" s="92" cm="1">
        <f t="array" ref="G511">SUMPRODUCT(--($E$4:$E$494=C511),--($D$4:$D$494=""),$G$4:$G$494)</f>
        <v>0</v>
      </c>
      <c r="H511" s="92" cm="1">
        <f t="array" ref="H511">SUMPRODUCT(--($E$4:$E$494=C511),--($D$4:$D$494=""),$H$4:$H$494)</f>
        <v>0</v>
      </c>
      <c r="I511" s="92" cm="1">
        <f t="array" ref="I511">SUMPRODUCT(--($E$4:$E$494=C511),--($D$4:$D$494=""),$I$4:$I$494)</f>
        <v>0</v>
      </c>
      <c r="J511" s="92" cm="1">
        <f t="array" ref="J511">SUMPRODUCT(--($E$4:$E$494=C511),--($D$4:$D$494=""),$J$4:$J$494)</f>
        <v>0</v>
      </c>
      <c r="K511" s="92" cm="1">
        <f t="array" ref="K511">SUMPRODUCT(--($E$4:$E$494=C511),--($D$4:$D$494=""),$K$4:$K$494)</f>
        <v>0</v>
      </c>
      <c r="L511" s="92" cm="1">
        <f t="array" ref="L511">SUMPRODUCT(--($E$4:$E$494=C511),--($D$4:$D$494=""),$L$4:$L$494)</f>
        <v>0</v>
      </c>
      <c r="M511" s="92" cm="1">
        <f t="array" ref="M511">SUMPRODUCT(--($E$4:$E$494=C511),--($D$4:$D$494=""),$M$4:$M$494)</f>
        <v>0</v>
      </c>
      <c r="N511" s="92">
        <f t="shared" si="18"/>
        <v>0</v>
      </c>
      <c r="O511" s="81"/>
      <c r="P511" s="92" t="e" cm="1">
        <f t="array" ref="P511">SUMPRODUCT(--($E$4:$E$494=C511),--($D$4:$D$494=""),$P$4:$P$494)</f>
        <v>#N/A</v>
      </c>
    </row>
    <row r="512" spans="3:16" ht="15.75" thickBot="1">
      <c r="C512" s="94" t="s">
        <v>176</v>
      </c>
      <c r="D512" s="90"/>
      <c r="E512" s="90"/>
      <c r="F512" s="93">
        <f>SUM(F499:F511)</f>
        <v>0</v>
      </c>
      <c r="G512" s="93">
        <f t="shared" ref="G512:M512" si="19">SUM(G499:G511)</f>
        <v>0</v>
      </c>
      <c r="H512" s="93">
        <f t="shared" si="19"/>
        <v>0</v>
      </c>
      <c r="I512" s="93">
        <f t="shared" si="19"/>
        <v>0</v>
      </c>
      <c r="J512" s="93">
        <f t="shared" si="19"/>
        <v>0</v>
      </c>
      <c r="K512" s="93">
        <f t="shared" si="19"/>
        <v>0</v>
      </c>
      <c r="L512" s="93">
        <f t="shared" si="19"/>
        <v>0</v>
      </c>
      <c r="M512" s="93">
        <f t="shared" si="19"/>
        <v>0</v>
      </c>
      <c r="N512" s="93">
        <f t="shared" si="18"/>
        <v>0</v>
      </c>
      <c r="O512" s="93"/>
      <c r="P512" s="93" t="e">
        <f>SUM(P499:P511)</f>
        <v>#N/A</v>
      </c>
    </row>
    <row r="513" spans="3:16" ht="15.75" thickTop="1">
      <c r="C513" s="80"/>
      <c r="F513" s="33"/>
      <c r="G513" s="33"/>
      <c r="H513" s="33"/>
      <c r="I513" s="33"/>
      <c r="J513" s="33"/>
      <c r="K513" s="33"/>
      <c r="L513" s="33"/>
      <c r="M513" s="33"/>
      <c r="N513" s="33"/>
      <c r="O513" s="33"/>
      <c r="P513" s="33"/>
    </row>
    <row r="514" spans="3:16" ht="15.75" thickBot="1">
      <c r="C514" s="94" t="s">
        <v>175</v>
      </c>
      <c r="D514" s="90"/>
      <c r="E514" s="90"/>
      <c r="F514" s="93" cm="1">
        <f t="array" ref="F514">SUMPRODUCT(--($E$4:$E$494="X"),F4:F494)</f>
        <v>0</v>
      </c>
      <c r="G514" s="93" cm="1">
        <f t="array" ref="G514">SUMPRODUCT(--($E$4:$E$494="X"),G4:G494)</f>
        <v>0</v>
      </c>
      <c r="H514" s="93" cm="1">
        <f t="array" ref="H514">SUMPRODUCT(--($E$4:$E$494="X"),H4:H494)</f>
        <v>0</v>
      </c>
      <c r="I514" s="93" cm="1">
        <f t="array" ref="I514">SUMPRODUCT(--($E$4:$E$494="X"),I4:I494)</f>
        <v>0</v>
      </c>
      <c r="J514" s="93" cm="1">
        <f t="array" ref="J514">SUMPRODUCT(--($E$4:$E$494="X"),J4:J494)</f>
        <v>0</v>
      </c>
      <c r="K514" s="93" cm="1">
        <f t="array" ref="K514">SUMPRODUCT(--($E$4:$E$494="X"),K4:K494)</f>
        <v>0</v>
      </c>
      <c r="L514" s="93" cm="1">
        <f t="array" ref="L514">SUMPRODUCT(--($E$4:$E$494="X"),L4:L494)</f>
        <v>0</v>
      </c>
      <c r="M514" s="93" cm="1">
        <f t="array" ref="M514">SUMPRODUCT(--($E$4:$E$494="X"),M4:M494)</f>
        <v>0</v>
      </c>
      <c r="N514" s="33"/>
      <c r="O514" s="33"/>
      <c r="P514" s="33"/>
    </row>
    <row r="515" spans="3:16" ht="15.75" thickTop="1"/>
    <row r="517" spans="3:16">
      <c r="C517" s="95" t="s">
        <v>178</v>
      </c>
      <c r="D517" s="96"/>
      <c r="E517" s="96"/>
      <c r="F517" s="96"/>
      <c r="G517" s="96"/>
      <c r="H517" s="96"/>
      <c r="I517" s="96"/>
      <c r="J517" s="96"/>
      <c r="K517" s="96"/>
      <c r="L517" s="96"/>
      <c r="M517" s="96"/>
      <c r="N517" s="95" t="s">
        <v>186</v>
      </c>
    </row>
    <row r="518" spans="3:16">
      <c r="C518" s="95" t="str">
        <f>C499</f>
        <v>A</v>
      </c>
      <c r="D518" s="96"/>
      <c r="E518" s="96"/>
      <c r="F518" s="99" cm="1">
        <f t="array" ref="F518">SUMPRODUCT(--($E$4:$E$494=C518),--($D$4:$D$494="X"),$F$4:$F$494)</f>
        <v>0</v>
      </c>
      <c r="G518" s="99" cm="1">
        <f t="array" ref="G518">SUMPRODUCT(--($E$4:$E$494=C518),--($D$4:$D$494="X"),$G$4:$G$494)</f>
        <v>0</v>
      </c>
      <c r="H518" s="99" cm="1">
        <f t="array" ref="H518">SUMPRODUCT(--($E$4:$E$494=C518),--($D$4:$D$494="X"),$H$4:$H$494)</f>
        <v>0</v>
      </c>
      <c r="I518" s="99" cm="1">
        <f t="array" ref="I518">SUMPRODUCT(--($E$4:$E$494=C518),--($D$4:$D$494="X"),$I$4:$I$494)</f>
        <v>0</v>
      </c>
      <c r="J518" s="99" cm="1">
        <f t="array" ref="J518">SUMPRODUCT(--($E$4:$E$494=C518),--($D$4:$D$494="X"),$J$4:$J$494)</f>
        <v>0</v>
      </c>
      <c r="K518" s="99" cm="1">
        <f t="array" ref="K518">SUMPRODUCT(--($E$4:$E$494=C518),--($D$4:$D$494="X"),$K$4:$K$494)</f>
        <v>0</v>
      </c>
      <c r="L518" s="99" cm="1">
        <f t="array" ref="L518">SUMPRODUCT(--($E$4:$E$494=C518),--($D$4:$D$494="X"),$L$4:$L$494)</f>
        <v>0</v>
      </c>
      <c r="M518" s="99" cm="1">
        <f t="array" ref="M518">SUMPRODUCT(--($E$4:$E$494=C518),--($D$4:$D$494="X"),$M$4:$M$494)</f>
        <v>0</v>
      </c>
      <c r="N518" s="99">
        <f>SUM(F518:M518)</f>
        <v>0</v>
      </c>
    </row>
    <row r="519" spans="3:16">
      <c r="C519" s="95" t="str">
        <f t="shared" ref="C519:C530" si="20">C500</f>
        <v>B</v>
      </c>
      <c r="D519" s="96"/>
      <c r="E519" s="96"/>
      <c r="F519" s="99" cm="1">
        <f t="array" ref="F519">SUMPRODUCT(--($E$4:$E$494=C519),--($D$4:$D$494="X"),$F$4:$F$494)</f>
        <v>0</v>
      </c>
      <c r="G519" s="99" cm="1">
        <f t="array" ref="G519">SUMPRODUCT(--($E$4:$E$494=C519),--($D$4:$D$494="X"),$G$4:$G$494)</f>
        <v>0</v>
      </c>
      <c r="H519" s="99" cm="1">
        <f t="array" ref="H519">SUMPRODUCT(--($E$4:$E$494=C519),--($D$4:$D$494="X"),$H$4:$H$494)</f>
        <v>0</v>
      </c>
      <c r="I519" s="99" cm="1">
        <f t="array" ref="I519">SUMPRODUCT(--($E$4:$E$494=C519),--($D$4:$D$494="X"),$I$4:$I$494)</f>
        <v>0</v>
      </c>
      <c r="J519" s="99" cm="1">
        <f t="array" ref="J519">SUMPRODUCT(--($E$4:$E$494=C519),--($D$4:$D$494="X"),$J$4:$J$494)</f>
        <v>0</v>
      </c>
      <c r="K519" s="99" cm="1">
        <f t="array" ref="K519">SUMPRODUCT(--($E$4:$E$494=C519),--($D$4:$D$494="X"),$K$4:$K$494)</f>
        <v>0</v>
      </c>
      <c r="L519" s="99" cm="1">
        <f t="array" ref="L519">SUMPRODUCT(--($E$4:$E$494=C519),--($D$4:$D$494="X"),$L$4:$L$494)</f>
        <v>0</v>
      </c>
      <c r="M519" s="99" cm="1">
        <f t="array" ref="M519">SUMPRODUCT(--($E$4:$E$494=C519),--($D$4:$D$494="X"),$M$4:$M$494)</f>
        <v>0</v>
      </c>
      <c r="N519" s="99">
        <f t="shared" ref="N519:N530" si="21">SUM(F519:M519)</f>
        <v>0</v>
      </c>
    </row>
    <row r="520" spans="3:16">
      <c r="C520" s="95" t="str">
        <f t="shared" si="20"/>
        <v>C</v>
      </c>
      <c r="D520" s="96"/>
      <c r="E520" s="96"/>
      <c r="F520" s="99" cm="1">
        <f t="array" ref="F520">SUMPRODUCT(--($E$4:$E$494=C520),--($D$4:$D$494="X"),$F$4:$F$494)</f>
        <v>0</v>
      </c>
      <c r="G520" s="99" cm="1">
        <f t="array" ref="G520">SUMPRODUCT(--($E$4:$E$494=C520),--($D$4:$D$494="X"),$G$4:$G$494)</f>
        <v>0</v>
      </c>
      <c r="H520" s="99" cm="1">
        <f t="array" ref="H520">SUMPRODUCT(--($E$4:$E$494=C520),--($D$4:$D$494="X"),$H$4:$H$494)</f>
        <v>0</v>
      </c>
      <c r="I520" s="99" cm="1">
        <f t="array" ref="I520">SUMPRODUCT(--($E$4:$E$494=C520),--($D$4:$D$494="X"),$I$4:$I$494)</f>
        <v>0</v>
      </c>
      <c r="J520" s="99" cm="1">
        <f t="array" ref="J520">SUMPRODUCT(--($E$4:$E$494=C520),--($D$4:$D$494="X"),$J$4:$J$494)</f>
        <v>0</v>
      </c>
      <c r="K520" s="99" cm="1">
        <f t="array" ref="K520">SUMPRODUCT(--($E$4:$E$494=C520),--($D$4:$D$494="X"),$K$4:$K$494)</f>
        <v>0</v>
      </c>
      <c r="L520" s="99" cm="1">
        <f t="array" ref="L520">SUMPRODUCT(--($E$4:$E$494=C520),--($D$4:$D$494="X"),$L$4:$L$494)</f>
        <v>0</v>
      </c>
      <c r="M520" s="99" cm="1">
        <f t="array" ref="M520">SUMPRODUCT(--($E$4:$E$494=C520),--($D$4:$D$494="X"),$M$4:$M$494)</f>
        <v>0</v>
      </c>
      <c r="N520" s="99">
        <f t="shared" si="21"/>
        <v>0</v>
      </c>
    </row>
    <row r="521" spans="3:16">
      <c r="C521" s="95" t="str">
        <f t="shared" si="20"/>
        <v>D</v>
      </c>
      <c r="D521" s="96"/>
      <c r="E521" s="96"/>
      <c r="F521" s="99" cm="1">
        <f t="array" ref="F521">SUMPRODUCT(--($E$4:$E$494=C521),--($D$4:$D$494="X"),$F$4:$F$494)</f>
        <v>0</v>
      </c>
      <c r="G521" s="99" cm="1">
        <f t="array" ref="G521">SUMPRODUCT(--($E$4:$E$494=C521),--($D$4:$D$494="X"),$G$4:$G$494)</f>
        <v>0</v>
      </c>
      <c r="H521" s="99" cm="1">
        <f t="array" ref="H521">SUMPRODUCT(--($E$4:$E$494=C521),--($D$4:$D$494="X"),$H$4:$H$494)</f>
        <v>0</v>
      </c>
      <c r="I521" s="99" cm="1">
        <f t="array" ref="I521">SUMPRODUCT(--($E$4:$E$494=C521),--($D$4:$D$494="X"),$I$4:$I$494)</f>
        <v>0</v>
      </c>
      <c r="J521" s="99" cm="1">
        <f t="array" ref="J521">SUMPRODUCT(--($E$4:$E$494=C521),--($D$4:$D$494="X"),$J$4:$J$494)</f>
        <v>0</v>
      </c>
      <c r="K521" s="99" cm="1">
        <f t="array" ref="K521">SUMPRODUCT(--($E$4:$E$494=C521),--($D$4:$D$494="X"),$K$4:$K$494)</f>
        <v>0</v>
      </c>
      <c r="L521" s="99" cm="1">
        <f t="array" ref="L521">SUMPRODUCT(--($E$4:$E$494=C521),--($D$4:$D$494="X"),$L$4:$L$494)</f>
        <v>0</v>
      </c>
      <c r="M521" s="99" cm="1">
        <f t="array" ref="M521">SUMPRODUCT(--($E$4:$E$494=C521),--($D$4:$D$494="X"),$M$4:$M$494)</f>
        <v>0</v>
      </c>
      <c r="N521" s="99">
        <f t="shared" si="21"/>
        <v>0</v>
      </c>
    </row>
    <row r="522" spans="3:16">
      <c r="C522" s="95" t="str">
        <f t="shared" si="20"/>
        <v>E</v>
      </c>
      <c r="D522" s="96"/>
      <c r="E522" s="96"/>
      <c r="F522" s="99" cm="1">
        <f t="array" ref="F522">SUMPRODUCT(--($E$4:$E$494=C522),--($D$4:$D$494="X"),$F$4:$F$494)</f>
        <v>0</v>
      </c>
      <c r="G522" s="99" cm="1">
        <f t="array" ref="G522">SUMPRODUCT(--($E$4:$E$494=C522),--($D$4:$D$494="X"),$G$4:$G$494)</f>
        <v>0</v>
      </c>
      <c r="H522" s="99" cm="1">
        <f t="array" ref="H522">SUMPRODUCT(--($E$4:$E$494=C522),--($D$4:$D$494="X"),$H$4:$H$494)</f>
        <v>0</v>
      </c>
      <c r="I522" s="99" cm="1">
        <f t="array" ref="I522">SUMPRODUCT(--($E$4:$E$494=C522),--($D$4:$D$494="X"),$I$4:$I$494)</f>
        <v>0</v>
      </c>
      <c r="J522" s="99" cm="1">
        <f t="array" ref="J522">SUMPRODUCT(--($E$4:$E$494=C522),--($D$4:$D$494="X"),$J$4:$J$494)</f>
        <v>0</v>
      </c>
      <c r="K522" s="99" cm="1">
        <f t="array" ref="K522">SUMPRODUCT(--($E$4:$E$494=C522),--($D$4:$D$494="X"),$K$4:$K$494)</f>
        <v>0</v>
      </c>
      <c r="L522" s="99" cm="1">
        <f t="array" ref="L522">SUMPRODUCT(--($E$4:$E$494=C522),--($D$4:$D$494="X"),$L$4:$L$494)</f>
        <v>0</v>
      </c>
      <c r="M522" s="99" cm="1">
        <f t="array" ref="M522">SUMPRODUCT(--($E$4:$E$494=C522),--($D$4:$D$494="X"),$M$4:$M$494)</f>
        <v>0</v>
      </c>
      <c r="N522" s="99">
        <f t="shared" si="21"/>
        <v>0</v>
      </c>
    </row>
    <row r="523" spans="3:16">
      <c r="C523" s="95" t="str">
        <f t="shared" si="20"/>
        <v>F</v>
      </c>
      <c r="D523" s="96"/>
      <c r="E523" s="96"/>
      <c r="F523" s="99" cm="1">
        <f t="array" ref="F523">SUMPRODUCT(--($E$4:$E$494=C523),--($D$4:$D$494="X"),$F$4:$F$494)</f>
        <v>0</v>
      </c>
      <c r="G523" s="99" cm="1">
        <f t="array" ref="G523">SUMPRODUCT(--($E$4:$E$494=C523),--($D$4:$D$494="X"),$G$4:$G$494)</f>
        <v>0</v>
      </c>
      <c r="H523" s="99" cm="1">
        <f t="array" ref="H523">SUMPRODUCT(--($E$4:$E$494=C523),--($D$4:$D$494="X"),$H$4:$H$494)</f>
        <v>0</v>
      </c>
      <c r="I523" s="99" cm="1">
        <f t="array" ref="I523">SUMPRODUCT(--($E$4:$E$494=C523),--($D$4:$D$494="X"),$I$4:$I$494)</f>
        <v>0</v>
      </c>
      <c r="J523" s="99" cm="1">
        <f t="array" ref="J523">SUMPRODUCT(--($E$4:$E$494=C523),--($D$4:$D$494="X"),$J$4:$J$494)</f>
        <v>0</v>
      </c>
      <c r="K523" s="99" cm="1">
        <f t="array" ref="K523">SUMPRODUCT(--($E$4:$E$494=C523),--($D$4:$D$494="X"),$K$4:$K$494)</f>
        <v>0</v>
      </c>
      <c r="L523" s="99" cm="1">
        <f t="array" ref="L523">SUMPRODUCT(--($E$4:$E$494=C523),--($D$4:$D$494="X"),$L$4:$L$494)</f>
        <v>0</v>
      </c>
      <c r="M523" s="99" cm="1">
        <f t="array" ref="M523">SUMPRODUCT(--($E$4:$E$494=C523),--($D$4:$D$494="X"),$M$4:$M$494)</f>
        <v>0</v>
      </c>
      <c r="N523" s="99">
        <f t="shared" si="21"/>
        <v>0</v>
      </c>
    </row>
    <row r="524" spans="3:16">
      <c r="C524" s="95" t="str">
        <f t="shared" si="20"/>
        <v>G</v>
      </c>
      <c r="D524" s="96"/>
      <c r="E524" s="96"/>
      <c r="F524" s="99" cm="1">
        <f t="array" ref="F524">SUMPRODUCT(--($E$4:$E$494=C524),--($D$4:$D$494="X"),$F$4:$F$494)</f>
        <v>0</v>
      </c>
      <c r="G524" s="99" cm="1">
        <f t="array" ref="G524">SUMPRODUCT(--($E$4:$E$494=C524),--($D$4:$D$494="X"),$G$4:$G$494)</f>
        <v>0</v>
      </c>
      <c r="H524" s="99" cm="1">
        <f t="array" ref="H524">SUMPRODUCT(--($E$4:$E$494=C524),--($D$4:$D$494="X"),$H$4:$H$494)</f>
        <v>0</v>
      </c>
      <c r="I524" s="99" cm="1">
        <f t="array" ref="I524">SUMPRODUCT(--($E$4:$E$494=C524),--($D$4:$D$494="X"),$I$4:$I$494)</f>
        <v>0</v>
      </c>
      <c r="J524" s="99" cm="1">
        <f t="array" ref="J524">SUMPRODUCT(--($E$4:$E$494=C524),--($D$4:$D$494="X"),$J$4:$J$494)</f>
        <v>0</v>
      </c>
      <c r="K524" s="99" cm="1">
        <f t="array" ref="K524">SUMPRODUCT(--($E$4:$E$494=C524),--($D$4:$D$494="X"),$K$4:$K$494)</f>
        <v>0</v>
      </c>
      <c r="L524" s="99" cm="1">
        <f t="array" ref="L524">SUMPRODUCT(--($E$4:$E$494=C524),--($D$4:$D$494="X"),$L$4:$L$494)</f>
        <v>0</v>
      </c>
      <c r="M524" s="99" cm="1">
        <f t="array" ref="M524">SUMPRODUCT(--($E$4:$E$494=C524),--($D$4:$D$494="X"),$M$4:$M$494)</f>
        <v>0</v>
      </c>
      <c r="N524" s="99">
        <f t="shared" si="21"/>
        <v>0</v>
      </c>
    </row>
    <row r="525" spans="3:16">
      <c r="C525" s="95" t="str">
        <f t="shared" si="20"/>
        <v>H</v>
      </c>
      <c r="D525" s="96"/>
      <c r="E525" s="96"/>
      <c r="F525" s="99" cm="1">
        <f t="array" ref="F525">SUMPRODUCT(--($E$4:$E$494=C525),--($D$4:$D$494="X"),$F$4:$F$494)</f>
        <v>0</v>
      </c>
      <c r="G525" s="99" cm="1">
        <f t="array" ref="G525">SUMPRODUCT(--($E$4:$E$494=C525),--($D$4:$D$494="X"),$G$4:$G$494)</f>
        <v>0</v>
      </c>
      <c r="H525" s="99" cm="1">
        <f t="array" ref="H525">SUMPRODUCT(--($E$4:$E$494=C525),--($D$4:$D$494="X"),$H$4:$H$494)</f>
        <v>0</v>
      </c>
      <c r="I525" s="99" cm="1">
        <f t="array" ref="I525">SUMPRODUCT(--($E$4:$E$494=C525),--($D$4:$D$494="X"),$I$4:$I$494)</f>
        <v>0</v>
      </c>
      <c r="J525" s="99" cm="1">
        <f t="array" ref="J525">SUMPRODUCT(--($E$4:$E$494=C525),--($D$4:$D$494="X"),$J$4:$J$494)</f>
        <v>0</v>
      </c>
      <c r="K525" s="99" cm="1">
        <f t="array" ref="K525">SUMPRODUCT(--($E$4:$E$494=C525),--($D$4:$D$494="X"),$K$4:$K$494)</f>
        <v>0</v>
      </c>
      <c r="L525" s="99" cm="1">
        <f t="array" ref="L525">SUMPRODUCT(--($E$4:$E$494=C525),--($D$4:$D$494="X"),$L$4:$L$494)</f>
        <v>0</v>
      </c>
      <c r="M525" s="99" cm="1">
        <f t="array" ref="M525">SUMPRODUCT(--($E$4:$E$494=C525),--($D$4:$D$494="X"),$M$4:$M$494)</f>
        <v>0</v>
      </c>
      <c r="N525" s="99">
        <f t="shared" si="21"/>
        <v>0</v>
      </c>
    </row>
    <row r="526" spans="3:16">
      <c r="C526" s="95" t="str">
        <f t="shared" si="20"/>
        <v>I</v>
      </c>
      <c r="D526" s="96"/>
      <c r="E526" s="96"/>
      <c r="F526" s="99" cm="1">
        <f t="array" ref="F526">SUMPRODUCT(--($E$4:$E$494=C526),--($D$4:$D$494="X"),$F$4:$F$494)</f>
        <v>0</v>
      </c>
      <c r="G526" s="99" cm="1">
        <f t="array" ref="G526">SUMPRODUCT(--($E$4:$E$494=C526),--($D$4:$D$494="X"),$G$4:$G$494)</f>
        <v>0</v>
      </c>
      <c r="H526" s="99" cm="1">
        <f t="array" ref="H526">SUMPRODUCT(--($E$4:$E$494=C526),--($D$4:$D$494="X"),$H$4:$H$494)</f>
        <v>0</v>
      </c>
      <c r="I526" s="99" cm="1">
        <f t="array" ref="I526">SUMPRODUCT(--($E$4:$E$494=C526),--($D$4:$D$494="X"),$I$4:$I$494)</f>
        <v>0</v>
      </c>
      <c r="J526" s="99" cm="1">
        <f t="array" ref="J526">SUMPRODUCT(--($E$4:$E$494=C526),--($D$4:$D$494="X"),$J$4:$J$494)</f>
        <v>0</v>
      </c>
      <c r="K526" s="99" cm="1">
        <f t="array" ref="K526">SUMPRODUCT(--($E$4:$E$494=C526),--($D$4:$D$494="X"),$K$4:$K$494)</f>
        <v>0</v>
      </c>
      <c r="L526" s="99" cm="1">
        <f t="array" ref="L526">SUMPRODUCT(--($E$4:$E$494=C526),--($D$4:$D$494="X"),$L$4:$L$494)</f>
        <v>0</v>
      </c>
      <c r="M526" s="99" cm="1">
        <f t="array" ref="M526">SUMPRODUCT(--($E$4:$E$494=C526),--($D$4:$D$494="X"),$M$4:$M$494)</f>
        <v>0</v>
      </c>
      <c r="N526" s="99">
        <f t="shared" si="21"/>
        <v>0</v>
      </c>
    </row>
    <row r="527" spans="3:16">
      <c r="C527" s="95" t="str">
        <f t="shared" si="20"/>
        <v>J</v>
      </c>
      <c r="D527" s="96"/>
      <c r="E527" s="96"/>
      <c r="F527" s="99" cm="1">
        <f t="array" ref="F527">SUMPRODUCT(--($E$4:$E$494=C527),--($D$4:$D$494="X"),$F$4:$F$494)</f>
        <v>0</v>
      </c>
      <c r="G527" s="99" cm="1">
        <f t="array" ref="G527">SUMPRODUCT(--($E$4:$E$494=C527),--($D$4:$D$494="X"),$G$4:$G$494)</f>
        <v>0</v>
      </c>
      <c r="H527" s="99" cm="1">
        <f t="array" ref="H527">SUMPRODUCT(--($E$4:$E$494=C527),--($D$4:$D$494="X"),$H$4:$H$494)</f>
        <v>0</v>
      </c>
      <c r="I527" s="99" cm="1">
        <f t="array" ref="I527">SUMPRODUCT(--($E$4:$E$494=C527),--($D$4:$D$494="X"),$I$4:$I$494)</f>
        <v>0</v>
      </c>
      <c r="J527" s="99" cm="1">
        <f t="array" ref="J527">SUMPRODUCT(--($E$4:$E$494=C527),--($D$4:$D$494="X"),$J$4:$J$494)</f>
        <v>0</v>
      </c>
      <c r="K527" s="99" cm="1">
        <f t="array" ref="K527">SUMPRODUCT(--($E$4:$E$494=C527),--($D$4:$D$494="X"),$K$4:$K$494)</f>
        <v>0</v>
      </c>
      <c r="L527" s="99" cm="1">
        <f t="array" ref="L527">SUMPRODUCT(--($E$4:$E$494=C527),--($D$4:$D$494="X"),$L$4:$L$494)</f>
        <v>0</v>
      </c>
      <c r="M527" s="99" cm="1">
        <f t="array" ref="M527">SUMPRODUCT(--($E$4:$E$494=C527),--($D$4:$D$494="X"),$M$4:$M$494)</f>
        <v>0</v>
      </c>
      <c r="N527" s="99">
        <f t="shared" si="21"/>
        <v>0</v>
      </c>
    </row>
    <row r="528" spans="3:16">
      <c r="C528" s="95" t="str">
        <f t="shared" si="20"/>
        <v>K</v>
      </c>
      <c r="D528" s="96"/>
      <c r="E528" s="96"/>
      <c r="F528" s="99" cm="1">
        <f t="array" ref="F528">SUMPRODUCT(--($E$4:$E$494=C528),--($D$4:$D$494="X"),$F$4:$F$494)</f>
        <v>0</v>
      </c>
      <c r="G528" s="99" cm="1">
        <f t="array" ref="G528">SUMPRODUCT(--($E$4:$E$494=C528),--($D$4:$D$494="X"),$G$4:$G$494)</f>
        <v>0</v>
      </c>
      <c r="H528" s="99" cm="1">
        <f t="array" ref="H528">SUMPRODUCT(--($E$4:$E$494=C528),--($D$4:$D$494="X"),$H$4:$H$494)</f>
        <v>0</v>
      </c>
      <c r="I528" s="99" cm="1">
        <f t="array" ref="I528">SUMPRODUCT(--($E$4:$E$494=C528),--($D$4:$D$494="X"),$I$4:$I$494)</f>
        <v>0</v>
      </c>
      <c r="J528" s="99" cm="1">
        <f t="array" ref="J528">SUMPRODUCT(--($E$4:$E$494=C528),--($D$4:$D$494="X"),$J$4:$J$494)</f>
        <v>0</v>
      </c>
      <c r="K528" s="99" cm="1">
        <f t="array" ref="K528">SUMPRODUCT(--($E$4:$E$494=C528),--($D$4:$D$494="X"),$K$4:$K$494)</f>
        <v>0</v>
      </c>
      <c r="L528" s="99" cm="1">
        <f t="array" ref="L528">SUMPRODUCT(--($E$4:$E$494=C528),--($D$4:$D$494="X"),$L$4:$L$494)</f>
        <v>0</v>
      </c>
      <c r="M528" s="99" cm="1">
        <f t="array" ref="M528">SUMPRODUCT(--($E$4:$E$494=C528),--($D$4:$D$494="X"),$M$4:$M$494)</f>
        <v>0</v>
      </c>
      <c r="N528" s="99">
        <f t="shared" si="21"/>
        <v>0</v>
      </c>
    </row>
    <row r="529" spans="3:14">
      <c r="C529" s="95" t="str">
        <f t="shared" si="20"/>
        <v>Vrije categorie</v>
      </c>
      <c r="D529" s="96"/>
      <c r="E529" s="96"/>
      <c r="F529" s="99" cm="1">
        <f t="array" ref="F529">SUMPRODUCT(--($E$4:$E$494=C529),--($D$4:$D$494="X"),$F$4:$F$494)</f>
        <v>0</v>
      </c>
      <c r="G529" s="99" cm="1">
        <f t="array" ref="G529">SUMPRODUCT(--($E$4:$E$494=C529),--($D$4:$D$494="X"),$G$4:$G$494)</f>
        <v>0</v>
      </c>
      <c r="H529" s="99" cm="1">
        <f t="array" ref="H529">SUMPRODUCT(--($E$4:$E$494=C529),--($D$4:$D$494="X"),$H$4:$H$494)</f>
        <v>0</v>
      </c>
      <c r="I529" s="99" cm="1">
        <f t="array" ref="I529">SUMPRODUCT(--($E$4:$E$494=C529),--($D$4:$D$494="X"),$I$4:$I$494)</f>
        <v>0</v>
      </c>
      <c r="J529" s="99" cm="1">
        <f t="array" ref="J529">SUMPRODUCT(--($E$4:$E$494=C529),--($D$4:$D$494="X"),$J$4:$J$494)</f>
        <v>0</v>
      </c>
      <c r="K529" s="99" cm="1">
        <f t="array" ref="K529">SUMPRODUCT(--($E$4:$E$494=C529),--($D$4:$D$494="X"),$K$4:$K$494)</f>
        <v>0</v>
      </c>
      <c r="L529" s="99" cm="1">
        <f t="array" ref="L529">SUMPRODUCT(--($E$4:$E$494=C529),--($D$4:$D$494="X"),$L$4:$L$494)</f>
        <v>0</v>
      </c>
      <c r="M529" s="99" cm="1">
        <f t="array" ref="M529">SUMPRODUCT(--($E$4:$E$494=C529),--($D$4:$D$494="X"),$M$4:$M$494)</f>
        <v>0</v>
      </c>
      <c r="N529" s="99">
        <f t="shared" si="21"/>
        <v>0</v>
      </c>
    </row>
    <row r="530" spans="3:14">
      <c r="C530" s="95" t="str">
        <f t="shared" si="20"/>
        <v>Vrije categorie</v>
      </c>
      <c r="D530" s="96"/>
      <c r="E530" s="96"/>
      <c r="F530" s="99" cm="1">
        <f t="array" ref="F530">SUMPRODUCT(--($E$4:$E$494=C530),--($D$4:$D$494="X"),$F$4:$F$494)</f>
        <v>0</v>
      </c>
      <c r="G530" s="99" cm="1">
        <f t="array" ref="G530">SUMPRODUCT(--($E$4:$E$494=C530),--($D$4:$D$494="X"),$G$4:$G$494)</f>
        <v>0</v>
      </c>
      <c r="H530" s="99" cm="1">
        <f t="array" ref="H530">SUMPRODUCT(--($E$4:$E$494=C530),--($D$4:$D$494="X"),$H$4:$H$494)</f>
        <v>0</v>
      </c>
      <c r="I530" s="99" cm="1">
        <f t="array" ref="I530">SUMPRODUCT(--($E$4:$E$494=C530),--($D$4:$D$494="X"),$I$4:$I$494)</f>
        <v>0</v>
      </c>
      <c r="J530" s="99" cm="1">
        <f t="array" ref="J530">SUMPRODUCT(--($E$4:$E$494=C530),--($D$4:$D$494="X"),$J$4:$J$494)</f>
        <v>0</v>
      </c>
      <c r="K530" s="99" cm="1">
        <f t="array" ref="K530">SUMPRODUCT(--($E$4:$E$494=C530),--($D$4:$D$494="X"),$K$4:$K$494)</f>
        <v>0</v>
      </c>
      <c r="L530" s="99" cm="1">
        <f t="array" ref="L530">SUMPRODUCT(--($E$4:$E$494=C530),--($D$4:$D$494="X"),$L$4:$L$494)</f>
        <v>0</v>
      </c>
      <c r="M530" s="99" cm="1">
        <f t="array" ref="M530">SUMPRODUCT(--($E$4:$E$494=C530),--($D$4:$D$494="X"),$M$4:$M$494)</f>
        <v>0</v>
      </c>
      <c r="N530" s="99">
        <f t="shared" si="21"/>
        <v>0</v>
      </c>
    </row>
    <row r="531" spans="3:14" ht="15.75" thickBot="1">
      <c r="C531" s="97" t="s">
        <v>179</v>
      </c>
      <c r="D531" s="98"/>
      <c r="E531" s="98"/>
      <c r="F531" s="100">
        <f>SUM(F518:F530)</f>
        <v>0</v>
      </c>
      <c r="G531" s="100">
        <f t="shared" ref="G531:M531" si="22">SUM(G518:G530)</f>
        <v>0</v>
      </c>
      <c r="H531" s="100">
        <f t="shared" si="22"/>
        <v>0</v>
      </c>
      <c r="I531" s="100">
        <f t="shared" si="22"/>
        <v>0</v>
      </c>
      <c r="J531" s="100">
        <f t="shared" si="22"/>
        <v>0</v>
      </c>
      <c r="K531" s="100">
        <f t="shared" si="22"/>
        <v>0</v>
      </c>
      <c r="L531" s="100">
        <f t="shared" si="22"/>
        <v>0</v>
      </c>
      <c r="M531" s="100">
        <f t="shared" si="22"/>
        <v>0</v>
      </c>
      <c r="N531" s="100">
        <f>SUM(N518:N530)</f>
        <v>0</v>
      </c>
    </row>
    <row r="532" spans="3:14" ht="15.75" thickTop="1"/>
  </sheetData>
  <mergeCells count="4">
    <mergeCell ref="B1:C1"/>
    <mergeCell ref="D1:J1"/>
    <mergeCell ref="B2:C2"/>
    <mergeCell ref="D2:J2"/>
  </mergeCell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B7E013-F0EE-4BBF-BE4A-2AA3245F5220}">
  <sheetPr>
    <tabColor rgb="FFC2E76B"/>
  </sheetPr>
  <dimension ref="A2:N63"/>
  <sheetViews>
    <sheetView showGridLines="0" workbookViewId="0">
      <selection activeCell="A35" sqref="A35:D35"/>
    </sheetView>
  </sheetViews>
  <sheetFormatPr defaultRowHeight="15"/>
  <cols>
    <col min="1" max="1" width="30" customWidth="1"/>
    <col min="4" max="4" width="13.28515625" customWidth="1"/>
    <col min="5" max="5" width="16.140625" customWidth="1"/>
    <col min="6" max="6" width="17.85546875" customWidth="1"/>
    <col min="7" max="7" width="13.85546875" customWidth="1"/>
    <col min="8" max="8" width="16.7109375" bestFit="1" customWidth="1"/>
    <col min="9" max="9" width="18.42578125" bestFit="1" customWidth="1"/>
    <col min="11" max="11" width="10" customWidth="1"/>
    <col min="12" max="12" width="10.85546875" bestFit="1" customWidth="1"/>
    <col min="13" max="13" width="16" customWidth="1"/>
    <col min="14" max="14" width="16.7109375" bestFit="1" customWidth="1"/>
  </cols>
  <sheetData>
    <row r="2" spans="1:14" ht="45">
      <c r="A2" s="74"/>
      <c r="B2" s="75"/>
      <c r="C2" s="75"/>
      <c r="D2" s="76" t="str">
        <f>CONCATENATE("Uitvoeringsbepaling"," ",H5,", onderdeel van ",Kwaliteitscontroles!A2," ",Kwaliteitscontroles!A3)</f>
        <v xml:space="preserve">Uitvoeringsbepaling 10, onderdeel van bestek </v>
      </c>
      <c r="E2" s="76"/>
      <c r="F2" s="76"/>
      <c r="G2" s="76"/>
      <c r="H2" s="77"/>
      <c r="I2" s="37"/>
      <c r="K2" t="s">
        <v>67</v>
      </c>
      <c r="L2" t="s">
        <v>170</v>
      </c>
      <c r="M2" s="65" t="s">
        <v>169</v>
      </c>
      <c r="N2" t="s">
        <v>183</v>
      </c>
    </row>
    <row r="3" spans="1:14">
      <c r="K3" s="58" t="s">
        <v>50</v>
      </c>
      <c r="L3" s="71"/>
      <c r="M3" s="132"/>
      <c r="N3" s="112" t="e">
        <f>'10a'!P499/M3</f>
        <v>#N/A</v>
      </c>
    </row>
    <row r="4" spans="1:14">
      <c r="A4" s="42" t="s">
        <v>78</v>
      </c>
      <c r="B4" s="229" t="str">
        <f>VLOOKUP(H5,Kwaliteitscontroles!A5:E54,3)</f>
        <v>Complex 10</v>
      </c>
      <c r="C4" s="229"/>
      <c r="D4" s="229"/>
      <c r="E4" s="229"/>
      <c r="F4" s="45"/>
      <c r="G4" s="45"/>
      <c r="H4" s="38"/>
      <c r="K4" s="60" t="s">
        <v>53</v>
      </c>
      <c r="L4" s="72"/>
      <c r="M4" s="133"/>
      <c r="N4" s="113" t="e">
        <f>'10a'!P500/M4</f>
        <v>#N/A</v>
      </c>
    </row>
    <row r="5" spans="1:14">
      <c r="A5" s="43" t="s">
        <v>79</v>
      </c>
      <c r="B5" s="230" t="str">
        <f>VLOOKUP(H5,Kwaliteitscontroles!A5:E54,4)</f>
        <v>Complex 10</v>
      </c>
      <c r="C5" s="230"/>
      <c r="D5" s="230"/>
      <c r="E5" s="230"/>
      <c r="F5" s="245" t="s">
        <v>81</v>
      </c>
      <c r="G5" s="245"/>
      <c r="H5" s="39">
        <f>Kwaliteitscontroles!A14</f>
        <v>10</v>
      </c>
      <c r="K5" s="60" t="s">
        <v>54</v>
      </c>
      <c r="L5" s="72"/>
      <c r="M5" s="133"/>
      <c r="N5" s="113" t="e">
        <f>'10a'!P501/M5</f>
        <v>#N/A</v>
      </c>
    </row>
    <row r="6" spans="1:14">
      <c r="A6" s="44" t="s">
        <v>80</v>
      </c>
      <c r="B6" s="231" t="str">
        <f>VLOOKUP(H5,Kwaliteitscontroles!A5:E54,5)</f>
        <v>Complex 10</v>
      </c>
      <c r="C6" s="231"/>
      <c r="D6" s="231"/>
      <c r="E6" s="231"/>
      <c r="F6" s="246" t="s">
        <v>82</v>
      </c>
      <c r="G6" s="246"/>
      <c r="H6" s="40" t="str">
        <f>CONCATENATE(H5,"a")</f>
        <v>10a</v>
      </c>
      <c r="K6" s="60" t="s">
        <v>55</v>
      </c>
      <c r="L6" s="72"/>
      <c r="M6" s="133"/>
      <c r="N6" s="113" t="e">
        <f>'10a'!P502/M6</f>
        <v>#N/A</v>
      </c>
    </row>
    <row r="7" spans="1:14">
      <c r="K7" s="60" t="s">
        <v>51</v>
      </c>
      <c r="L7" s="72"/>
      <c r="M7" s="133"/>
      <c r="N7" s="113" t="e">
        <f>'10a'!P503/M7</f>
        <v>#N/A</v>
      </c>
    </row>
    <row r="8" spans="1:14">
      <c r="A8" s="11" t="s">
        <v>83</v>
      </c>
      <c r="B8" s="12"/>
      <c r="C8" s="12"/>
      <c r="D8" s="12"/>
      <c r="E8" s="41">
        <f>MAX(L3:L16)</f>
        <v>0</v>
      </c>
      <c r="K8" s="60" t="s">
        <v>56</v>
      </c>
      <c r="L8" s="72"/>
      <c r="M8" s="133"/>
      <c r="N8" s="113" t="e">
        <f>'10a'!P504/M8</f>
        <v>#N/A</v>
      </c>
    </row>
    <row r="9" spans="1:14">
      <c r="A9" s="11" t="s">
        <v>26</v>
      </c>
      <c r="B9" s="12"/>
      <c r="C9" s="12"/>
      <c r="D9" s="12"/>
      <c r="E9" s="152">
        <v>0.08</v>
      </c>
      <c r="K9" s="60" t="s">
        <v>185</v>
      </c>
      <c r="L9" s="72"/>
      <c r="M9" s="133"/>
      <c r="N9" s="113" t="e">
        <f>'10a'!P505/M9</f>
        <v>#N/A</v>
      </c>
    </row>
    <row r="10" spans="1:14">
      <c r="H10" s="33" t="s">
        <v>92</v>
      </c>
      <c r="K10" s="60" t="s">
        <v>57</v>
      </c>
      <c r="L10" s="72"/>
      <c r="M10" s="133"/>
      <c r="N10" s="113" t="e">
        <f>'10a'!P506/M10</f>
        <v>#N/A</v>
      </c>
    </row>
    <row r="11" spans="1:14">
      <c r="A11" s="11" t="s">
        <v>84</v>
      </c>
      <c r="B11" s="12"/>
      <c r="C11" s="12"/>
      <c r="D11" s="12"/>
      <c r="E11" s="12"/>
      <c r="F11" s="46"/>
      <c r="G11" s="46"/>
      <c r="H11" s="48" t="e">
        <f>SUM(N3:N16)*Offertetarief</f>
        <v>#N/A</v>
      </c>
      <c r="K11" s="60" t="s">
        <v>58</v>
      </c>
      <c r="L11" s="72"/>
      <c r="M11" s="133"/>
      <c r="N11" s="113" t="e">
        <f>'10a'!P507/M11</f>
        <v>#N/A</v>
      </c>
    </row>
    <row r="12" spans="1:14">
      <c r="F12" s="33" t="s">
        <v>60</v>
      </c>
      <c r="G12" s="33" t="s">
        <v>86</v>
      </c>
      <c r="K12" s="60" t="s">
        <v>59</v>
      </c>
      <c r="L12" s="72"/>
      <c r="M12" s="133"/>
      <c r="N12" s="113" t="e">
        <f>'10a'!P508/M12</f>
        <v>#N/A</v>
      </c>
    </row>
    <row r="13" spans="1:14">
      <c r="A13" s="12" t="s">
        <v>152</v>
      </c>
      <c r="B13" s="12"/>
      <c r="C13" s="12"/>
      <c r="D13" s="12"/>
      <c r="E13" s="13"/>
      <c r="F13" s="69">
        <f>'10a'!N512</f>
        <v>0</v>
      </c>
      <c r="G13" s="115"/>
      <c r="H13" s="49">
        <f>(F13*G13)*4</f>
        <v>0</v>
      </c>
      <c r="K13" s="60" t="s">
        <v>52</v>
      </c>
      <c r="L13" s="72"/>
      <c r="M13" s="133"/>
      <c r="N13" s="113" t="e">
        <f>'10a'!P509/M13</f>
        <v>#N/A</v>
      </c>
    </row>
    <row r="14" spans="1:14" ht="15.75">
      <c r="F14" s="47" t="s">
        <v>85</v>
      </c>
      <c r="G14" s="102"/>
      <c r="H14" s="49" t="e">
        <f>SUM(H11:H13)</f>
        <v>#N/A</v>
      </c>
      <c r="K14" s="60"/>
      <c r="L14" s="72"/>
      <c r="M14" s="133"/>
      <c r="N14" s="113"/>
    </row>
    <row r="15" spans="1:14">
      <c r="K15" s="60"/>
      <c r="L15" s="72"/>
      <c r="M15" s="133"/>
      <c r="N15" s="113"/>
    </row>
    <row r="16" spans="1:14">
      <c r="A16" t="s">
        <v>165</v>
      </c>
      <c r="K16" s="62"/>
      <c r="L16" s="73"/>
      <c r="M16" s="134"/>
      <c r="N16" s="114"/>
    </row>
    <row r="17" spans="1:9">
      <c r="A17" s="241" t="s">
        <v>166</v>
      </c>
      <c r="B17" s="241"/>
      <c r="C17" s="241"/>
      <c r="D17" s="70" t="e">
        <f>'10a'!P512</f>
        <v>#N/A</v>
      </c>
      <c r="E17" s="241" t="s">
        <v>167</v>
      </c>
      <c r="F17" s="241"/>
      <c r="G17" s="70" t="e">
        <f>D17/E8</f>
        <v>#N/A</v>
      </c>
      <c r="H17" s="67" t="s">
        <v>168</v>
      </c>
      <c r="I17" s="69" t="e">
        <f>D17/SUM(N3:N16)</f>
        <v>#N/A</v>
      </c>
    </row>
    <row r="20" spans="1:9">
      <c r="A20" s="50" t="s">
        <v>153</v>
      </c>
      <c r="E20" s="33" t="s">
        <v>60</v>
      </c>
      <c r="F20" s="33" t="s">
        <v>86</v>
      </c>
      <c r="G20" s="33" t="s">
        <v>87</v>
      </c>
      <c r="H20" s="33" t="s">
        <v>88</v>
      </c>
      <c r="I20" s="33" t="s">
        <v>92</v>
      </c>
    </row>
    <row r="21" spans="1:9">
      <c r="A21" s="125"/>
      <c r="B21" s="119"/>
      <c r="C21" s="119"/>
      <c r="D21" s="119"/>
      <c r="E21" s="225"/>
      <c r="F21" s="225"/>
      <c r="G21" s="225"/>
      <c r="H21" s="225"/>
      <c r="I21" s="120"/>
    </row>
    <row r="22" spans="1:9">
      <c r="A22" s="262" t="s">
        <v>155</v>
      </c>
      <c r="B22" s="263"/>
      <c r="C22" s="263"/>
      <c r="D22" s="227"/>
      <c r="E22" s="121">
        <f>'10a'!G512</f>
        <v>0</v>
      </c>
      <c r="F22" s="122"/>
      <c r="G22" s="123">
        <f t="shared" ref="G22:G34" si="0">E22*F22</f>
        <v>0</v>
      </c>
      <c r="H22" s="124"/>
      <c r="I22" s="123">
        <f t="shared" ref="I22:I34" si="1">G22*H22</f>
        <v>0</v>
      </c>
    </row>
    <row r="23" spans="1:9">
      <c r="A23" s="224" t="s">
        <v>156</v>
      </c>
      <c r="B23" s="225"/>
      <c r="C23" s="225"/>
      <c r="D23" s="226"/>
      <c r="E23" s="51">
        <f>E22</f>
        <v>0</v>
      </c>
      <c r="F23" s="88"/>
      <c r="G23" s="83">
        <f t="shared" si="0"/>
        <v>0</v>
      </c>
      <c r="H23" s="61"/>
      <c r="I23" s="83">
        <f t="shared" si="1"/>
        <v>0</v>
      </c>
    </row>
    <row r="24" spans="1:9">
      <c r="A24" s="224" t="s">
        <v>157</v>
      </c>
      <c r="B24" s="225"/>
      <c r="C24" s="225"/>
      <c r="D24" s="226"/>
      <c r="E24" s="51">
        <f>E22</f>
        <v>0</v>
      </c>
      <c r="F24" s="88"/>
      <c r="G24" s="83">
        <f t="shared" si="0"/>
        <v>0</v>
      </c>
      <c r="H24" s="61"/>
      <c r="I24" s="83">
        <f t="shared" si="1"/>
        <v>0</v>
      </c>
    </row>
    <row r="25" spans="1:9">
      <c r="A25" s="224" t="s">
        <v>158</v>
      </c>
      <c r="B25" s="225"/>
      <c r="C25" s="225"/>
      <c r="D25" s="226"/>
      <c r="E25" s="51">
        <f>E22</f>
        <v>0</v>
      </c>
      <c r="F25" s="88"/>
      <c r="G25" s="83">
        <f t="shared" si="0"/>
        <v>0</v>
      </c>
      <c r="H25" s="61"/>
      <c r="I25" s="83">
        <f t="shared" si="1"/>
        <v>0</v>
      </c>
    </row>
    <row r="26" spans="1:9">
      <c r="A26" s="224" t="s">
        <v>61</v>
      </c>
      <c r="B26" s="225"/>
      <c r="C26" s="225"/>
      <c r="D26" s="226"/>
      <c r="E26" s="51">
        <f>'10a'!F512-E27</f>
        <v>0</v>
      </c>
      <c r="F26" s="88"/>
      <c r="G26" s="83">
        <f t="shared" si="0"/>
        <v>0</v>
      </c>
      <c r="H26" s="61"/>
      <c r="I26" s="83">
        <f t="shared" si="1"/>
        <v>0</v>
      </c>
    </row>
    <row r="27" spans="1:9">
      <c r="A27" s="224" t="s">
        <v>62</v>
      </c>
      <c r="B27" s="225"/>
      <c r="C27" s="225"/>
      <c r="D27" s="264"/>
      <c r="E27" s="126"/>
      <c r="F27" s="127"/>
      <c r="G27" s="128">
        <f t="shared" si="0"/>
        <v>0</v>
      </c>
      <c r="H27" s="129"/>
      <c r="I27" s="128">
        <f t="shared" si="1"/>
        <v>0</v>
      </c>
    </row>
    <row r="28" spans="1:9">
      <c r="A28" s="125"/>
      <c r="B28" s="119"/>
      <c r="C28" s="119"/>
      <c r="D28" s="119"/>
      <c r="E28" s="225"/>
      <c r="F28" s="225"/>
      <c r="G28" s="225"/>
      <c r="H28" s="225"/>
      <c r="I28" s="120"/>
    </row>
    <row r="29" spans="1:9">
      <c r="A29" s="224" t="s">
        <v>159</v>
      </c>
      <c r="B29" s="225"/>
      <c r="C29" s="225"/>
      <c r="D29" s="227"/>
      <c r="E29" s="121">
        <f>'10a'!S495</f>
        <v>0</v>
      </c>
      <c r="F29" s="122"/>
      <c r="G29" s="123">
        <f t="shared" si="0"/>
        <v>0</v>
      </c>
      <c r="H29" s="124"/>
      <c r="I29" s="123">
        <f t="shared" si="1"/>
        <v>0</v>
      </c>
    </row>
    <row r="30" spans="1:9">
      <c r="A30" s="224" t="s">
        <v>160</v>
      </c>
      <c r="B30" s="225"/>
      <c r="C30" s="225"/>
      <c r="D30" s="226"/>
      <c r="E30" s="51">
        <f>'10a'!R495</f>
        <v>0</v>
      </c>
      <c r="F30" s="88"/>
      <c r="G30" s="83">
        <f t="shared" si="0"/>
        <v>0</v>
      </c>
      <c r="H30" s="61"/>
      <c r="I30" s="83">
        <f t="shared" si="1"/>
        <v>0</v>
      </c>
    </row>
    <row r="31" spans="1:9">
      <c r="A31" s="224" t="s">
        <v>161</v>
      </c>
      <c r="B31" s="225"/>
      <c r="C31" s="225"/>
      <c r="D31" s="226"/>
      <c r="E31" s="51">
        <f>'10a'!T495</f>
        <v>0</v>
      </c>
      <c r="F31" s="88"/>
      <c r="G31" s="83">
        <f t="shared" si="0"/>
        <v>0</v>
      </c>
      <c r="H31" s="61"/>
      <c r="I31" s="83">
        <f t="shared" si="1"/>
        <v>0</v>
      </c>
    </row>
    <row r="32" spans="1:9">
      <c r="A32" s="224" t="s">
        <v>162</v>
      </c>
      <c r="B32" s="225"/>
      <c r="C32" s="225"/>
      <c r="D32" s="226"/>
      <c r="E32" s="51">
        <f>'10a'!U495</f>
        <v>0</v>
      </c>
      <c r="F32" s="88"/>
      <c r="G32" s="83">
        <f t="shared" si="0"/>
        <v>0</v>
      </c>
      <c r="H32" s="61"/>
      <c r="I32" s="83">
        <f t="shared" si="1"/>
        <v>0</v>
      </c>
    </row>
    <row r="33" spans="1:9">
      <c r="A33" s="224" t="s">
        <v>151</v>
      </c>
      <c r="B33" s="225"/>
      <c r="C33" s="225"/>
      <c r="D33" s="226"/>
      <c r="E33" s="51">
        <f>'10a'!V495</f>
        <v>0</v>
      </c>
      <c r="F33" s="88"/>
      <c r="G33" s="83">
        <f t="shared" si="0"/>
        <v>0</v>
      </c>
      <c r="H33" s="61"/>
      <c r="I33" s="83">
        <f t="shared" si="1"/>
        <v>0</v>
      </c>
    </row>
    <row r="34" spans="1:9">
      <c r="A34" s="224" t="s">
        <v>163</v>
      </c>
      <c r="B34" s="225"/>
      <c r="C34" s="225"/>
      <c r="D34" s="226"/>
      <c r="E34" s="51">
        <f>'10a'!W495</f>
        <v>0</v>
      </c>
      <c r="F34" s="88"/>
      <c r="G34" s="83">
        <f t="shared" si="0"/>
        <v>0</v>
      </c>
      <c r="H34" s="61"/>
      <c r="I34" s="83">
        <f t="shared" si="1"/>
        <v>0</v>
      </c>
    </row>
    <row r="35" spans="1:9">
      <c r="A35" s="224"/>
      <c r="B35" s="225"/>
      <c r="C35" s="225"/>
      <c r="D35" s="226"/>
      <c r="E35" s="51"/>
      <c r="F35" s="88"/>
      <c r="G35" s="83"/>
      <c r="H35" s="61"/>
      <c r="I35" s="83"/>
    </row>
    <row r="36" spans="1:9">
      <c r="A36" s="224"/>
      <c r="B36" s="225"/>
      <c r="C36" s="225"/>
      <c r="D36" s="226"/>
      <c r="E36" s="51"/>
      <c r="F36" s="88"/>
      <c r="G36" s="83"/>
      <c r="H36" s="61"/>
      <c r="I36" s="83"/>
    </row>
    <row r="37" spans="1:9">
      <c r="A37" s="238"/>
      <c r="B37" s="239"/>
      <c r="C37" s="239"/>
      <c r="D37" s="240"/>
      <c r="E37" s="52"/>
      <c r="F37" s="89"/>
      <c r="G37" s="84"/>
      <c r="H37" s="63"/>
      <c r="I37" s="84"/>
    </row>
    <row r="38" spans="1:9" ht="15.75">
      <c r="H38" s="53" t="s">
        <v>85</v>
      </c>
      <c r="I38" s="54">
        <f>SUM(I22:I37)</f>
        <v>0</v>
      </c>
    </row>
    <row r="40" spans="1:9">
      <c r="A40" s="50" t="s">
        <v>89</v>
      </c>
      <c r="D40" t="s">
        <v>49</v>
      </c>
      <c r="E40" t="s">
        <v>90</v>
      </c>
      <c r="F40" t="s">
        <v>91</v>
      </c>
      <c r="G40" t="s">
        <v>87</v>
      </c>
      <c r="H40" t="s">
        <v>88</v>
      </c>
      <c r="I40" t="s">
        <v>92</v>
      </c>
    </row>
    <row r="41" spans="1:9">
      <c r="A41" s="236" t="s">
        <v>154</v>
      </c>
      <c r="B41" s="237"/>
      <c r="C41" s="237"/>
      <c r="D41" s="34" t="s">
        <v>60</v>
      </c>
      <c r="E41" s="111">
        <f>'10a'!N505</f>
        <v>0</v>
      </c>
      <c r="F41" s="85"/>
      <c r="G41" s="82">
        <f>E41*F41</f>
        <v>0</v>
      </c>
      <c r="H41" s="59" t="s">
        <v>164</v>
      </c>
      <c r="I41" s="82"/>
    </row>
    <row r="42" spans="1:9">
      <c r="A42" s="234"/>
      <c r="B42" s="235"/>
      <c r="C42" s="235"/>
      <c r="D42" s="35"/>
      <c r="E42" s="35"/>
      <c r="F42" s="86"/>
      <c r="G42" s="83"/>
      <c r="H42" s="61"/>
      <c r="I42" s="83"/>
    </row>
    <row r="43" spans="1:9">
      <c r="A43" s="234"/>
      <c r="B43" s="235"/>
      <c r="C43" s="235"/>
      <c r="D43" s="35"/>
      <c r="E43" s="35"/>
      <c r="F43" s="86"/>
      <c r="G43" s="83"/>
      <c r="H43" s="61"/>
      <c r="I43" s="83"/>
    </row>
    <row r="44" spans="1:9">
      <c r="A44" s="234"/>
      <c r="B44" s="235"/>
      <c r="C44" s="235"/>
      <c r="D44" s="35"/>
      <c r="E44" s="35"/>
      <c r="F44" s="86"/>
      <c r="G44" s="83"/>
      <c r="H44" s="61"/>
      <c r="I44" s="83"/>
    </row>
    <row r="45" spans="1:9">
      <c r="A45" s="234"/>
      <c r="B45" s="235"/>
      <c r="C45" s="235"/>
      <c r="D45" s="35"/>
      <c r="E45" s="35"/>
      <c r="F45" s="86"/>
      <c r="G45" s="83"/>
      <c r="H45" s="61"/>
      <c r="I45" s="83"/>
    </row>
    <row r="46" spans="1:9">
      <c r="A46" s="234"/>
      <c r="B46" s="235"/>
      <c r="C46" s="235"/>
      <c r="D46" s="35"/>
      <c r="E46" s="35"/>
      <c r="F46" s="86"/>
      <c r="G46" s="83"/>
      <c r="H46" s="61"/>
      <c r="I46" s="83"/>
    </row>
    <row r="47" spans="1:9">
      <c r="A47" s="234"/>
      <c r="B47" s="235"/>
      <c r="C47" s="235"/>
      <c r="D47" s="35"/>
      <c r="E47" s="35"/>
      <c r="F47" s="86"/>
      <c r="G47" s="83"/>
      <c r="H47" s="61"/>
      <c r="I47" s="83"/>
    </row>
    <row r="48" spans="1:9">
      <c r="A48" s="234"/>
      <c r="B48" s="235"/>
      <c r="C48" s="235"/>
      <c r="D48" s="35"/>
      <c r="E48" s="35"/>
      <c r="F48" s="86"/>
      <c r="G48" s="83"/>
      <c r="H48" s="61"/>
      <c r="I48" s="83"/>
    </row>
    <row r="49" spans="1:9">
      <c r="A49" s="234"/>
      <c r="B49" s="235"/>
      <c r="C49" s="235"/>
      <c r="D49" s="35"/>
      <c r="E49" s="35"/>
      <c r="F49" s="86"/>
      <c r="G49" s="83"/>
      <c r="H49" s="61"/>
      <c r="I49" s="83"/>
    </row>
    <row r="50" spans="1:9">
      <c r="A50" s="234"/>
      <c r="B50" s="235"/>
      <c r="C50" s="235"/>
      <c r="D50" s="35"/>
      <c r="E50" s="35"/>
      <c r="F50" s="86"/>
      <c r="G50" s="83"/>
      <c r="H50" s="61"/>
      <c r="I50" s="83"/>
    </row>
    <row r="51" spans="1:9">
      <c r="A51" s="232"/>
      <c r="B51" s="233"/>
      <c r="C51" s="233"/>
      <c r="D51" s="36"/>
      <c r="E51" s="36"/>
      <c r="F51" s="87"/>
      <c r="G51" s="84"/>
      <c r="H51" s="63"/>
      <c r="I51" s="84"/>
    </row>
    <row r="52" spans="1:9" ht="15.75">
      <c r="H52" s="53" t="s">
        <v>85</v>
      </c>
      <c r="I52" s="54">
        <f>SUM(I41:I51)</f>
        <v>0</v>
      </c>
    </row>
    <row r="54" spans="1:9" ht="15.75">
      <c r="A54" s="11" t="s">
        <v>93</v>
      </c>
      <c r="B54" s="12"/>
      <c r="C54" s="12"/>
      <c r="D54" s="12"/>
      <c r="E54" s="12"/>
      <c r="F54" s="12"/>
      <c r="G54" s="12"/>
      <c r="H54" s="55" t="s">
        <v>85</v>
      </c>
      <c r="I54" s="56" t="e">
        <f>SUM(H14+I38+I52)</f>
        <v>#N/A</v>
      </c>
    </row>
    <row r="56" spans="1:9" ht="15.75">
      <c r="A56" s="11" t="s">
        <v>184</v>
      </c>
      <c r="B56" s="12"/>
      <c r="C56" s="12"/>
      <c r="D56" s="12"/>
      <c r="E56" s="12"/>
      <c r="F56" s="12"/>
      <c r="G56" s="12"/>
      <c r="H56" s="55" t="s">
        <v>85</v>
      </c>
      <c r="I56" s="56" t="e">
        <f>H11/12</f>
        <v>#N/A</v>
      </c>
    </row>
    <row r="58" spans="1:9">
      <c r="A58" s="50" t="s">
        <v>191</v>
      </c>
    </row>
    <row r="59" spans="1:9">
      <c r="A59" s="253"/>
      <c r="B59" s="254"/>
      <c r="C59" s="254"/>
      <c r="D59" s="254"/>
      <c r="E59" s="254"/>
      <c r="F59" s="254"/>
      <c r="G59" s="254"/>
      <c r="H59" s="254"/>
      <c r="I59" s="255"/>
    </row>
    <row r="60" spans="1:9">
      <c r="A60" s="256"/>
      <c r="B60" s="257"/>
      <c r="C60" s="257"/>
      <c r="D60" s="257"/>
      <c r="E60" s="257"/>
      <c r="F60" s="257"/>
      <c r="G60" s="257"/>
      <c r="H60" s="257"/>
      <c r="I60" s="258"/>
    </row>
    <row r="61" spans="1:9">
      <c r="A61" s="256"/>
      <c r="B61" s="257"/>
      <c r="C61" s="257"/>
      <c r="D61" s="257"/>
      <c r="E61" s="257"/>
      <c r="F61" s="257"/>
      <c r="G61" s="257"/>
      <c r="H61" s="257"/>
      <c r="I61" s="258"/>
    </row>
    <row r="62" spans="1:9">
      <c r="A62" s="256"/>
      <c r="B62" s="257"/>
      <c r="C62" s="257"/>
      <c r="D62" s="257"/>
      <c r="E62" s="257"/>
      <c r="F62" s="257"/>
      <c r="G62" s="257"/>
      <c r="H62" s="257"/>
      <c r="I62" s="258"/>
    </row>
    <row r="63" spans="1:9">
      <c r="A63" s="259"/>
      <c r="B63" s="260"/>
      <c r="C63" s="260"/>
      <c r="D63" s="260"/>
      <c r="E63" s="260"/>
      <c r="F63" s="260"/>
      <c r="G63" s="260"/>
      <c r="H63" s="260"/>
      <c r="I63" s="261"/>
    </row>
  </sheetData>
  <mergeCells count="36">
    <mergeCell ref="A48:C48"/>
    <mergeCell ref="A49:C49"/>
    <mergeCell ref="A50:C50"/>
    <mergeCell ref="A51:C51"/>
    <mergeCell ref="A59:I63"/>
    <mergeCell ref="A47:C47"/>
    <mergeCell ref="A33:D33"/>
    <mergeCell ref="A34:D34"/>
    <mergeCell ref="A35:D35"/>
    <mergeCell ref="A36:D36"/>
    <mergeCell ref="A37:D37"/>
    <mergeCell ref="A41:C41"/>
    <mergeCell ref="A42:C42"/>
    <mergeCell ref="A43:C43"/>
    <mergeCell ref="A44:C44"/>
    <mergeCell ref="A45:C45"/>
    <mergeCell ref="A46:C46"/>
    <mergeCell ref="A32:D32"/>
    <mergeCell ref="E21:H21"/>
    <mergeCell ref="A22:D22"/>
    <mergeCell ref="A23:D23"/>
    <mergeCell ref="A24:D24"/>
    <mergeCell ref="A25:D25"/>
    <mergeCell ref="A26:D26"/>
    <mergeCell ref="A27:D27"/>
    <mergeCell ref="E28:H28"/>
    <mergeCell ref="A29:D29"/>
    <mergeCell ref="A30:D30"/>
    <mergeCell ref="A31:D31"/>
    <mergeCell ref="A17:C17"/>
    <mergeCell ref="E17:F17"/>
    <mergeCell ref="B4:E4"/>
    <mergeCell ref="B5:E5"/>
    <mergeCell ref="F5:G5"/>
    <mergeCell ref="B6:E6"/>
    <mergeCell ref="F6:G6"/>
  </mergeCell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D3785D-E121-41F0-AD94-9F7B02BEEEF7}">
  <sheetPr>
    <tabColor rgb="FF173583"/>
  </sheetPr>
  <dimension ref="A1:Z532"/>
  <sheetViews>
    <sheetView topLeftCell="B1" workbookViewId="0">
      <selection activeCell="A35" sqref="A35:D35"/>
    </sheetView>
  </sheetViews>
  <sheetFormatPr defaultRowHeight="15"/>
  <cols>
    <col min="1" max="1" width="5.42578125" bestFit="1" customWidth="1"/>
    <col min="2" max="2" width="2.85546875" bestFit="1" customWidth="1"/>
    <col min="3" max="3" width="29.7109375" bestFit="1" customWidth="1"/>
    <col min="4" max="4" width="3.28515625" bestFit="1" customWidth="1"/>
    <col min="5" max="5" width="4.42578125" bestFit="1" customWidth="1"/>
    <col min="6" max="13" width="11.85546875" customWidth="1"/>
    <col min="14" max="14" width="7.5703125" bestFit="1" customWidth="1"/>
    <col min="15" max="15" width="5.42578125" bestFit="1" customWidth="1"/>
    <col min="16" max="16" width="20" bestFit="1" customWidth="1"/>
    <col min="17" max="17" width="19.28515625" customWidth="1"/>
    <col min="18" max="18" width="10.140625" bestFit="1" customWidth="1"/>
    <col min="19" max="20" width="12.7109375" bestFit="1" customWidth="1"/>
    <col min="21" max="21" width="10.140625" bestFit="1" customWidth="1"/>
    <col min="22" max="23" width="14.42578125" bestFit="1" customWidth="1"/>
    <col min="24" max="26" width="9.140625" style="156"/>
  </cols>
  <sheetData>
    <row r="1" spans="1:24">
      <c r="A1">
        <f>'10'!H5</f>
        <v>10</v>
      </c>
      <c r="B1" s="247" t="s">
        <v>78</v>
      </c>
      <c r="C1" s="248"/>
      <c r="D1" s="249" t="str">
        <f>VLOOKUP(A1,Kwaliteitscontroles!A5:J54,3)</f>
        <v>Complex 10</v>
      </c>
      <c r="E1" s="250"/>
      <c r="F1" s="250"/>
      <c r="G1" s="250"/>
      <c r="H1" s="250"/>
      <c r="I1" s="250"/>
      <c r="J1" s="251"/>
      <c r="K1" s="68"/>
      <c r="X1" s="156" t="s">
        <v>238</v>
      </c>
    </row>
    <row r="2" spans="1:24">
      <c r="B2" s="247" t="s">
        <v>94</v>
      </c>
      <c r="C2" s="248"/>
      <c r="D2" s="249" t="str">
        <f>CONCATENATE(VLOOKUP(A1,Kwaliteitscontroles!A5:K54,4)," te ",VLOOKUP(A1,Kwaliteitscontroles!A5:K54,5))</f>
        <v>Complex 10 te Complex 10</v>
      </c>
      <c r="E2" s="250"/>
      <c r="F2" s="250"/>
      <c r="G2" s="250"/>
      <c r="H2" s="250"/>
      <c r="I2" s="250"/>
      <c r="J2" s="251"/>
      <c r="K2" s="68"/>
    </row>
    <row r="3" spans="1:24" ht="30">
      <c r="A3" s="33" t="s">
        <v>148</v>
      </c>
      <c r="B3" s="33" t="s">
        <v>95</v>
      </c>
      <c r="C3" s="33" t="s">
        <v>68</v>
      </c>
      <c r="D3" s="33" t="s">
        <v>96</v>
      </c>
      <c r="E3" s="33" t="s">
        <v>97</v>
      </c>
      <c r="F3" s="33" t="s">
        <v>66</v>
      </c>
      <c r="G3" s="33" t="s">
        <v>64</v>
      </c>
      <c r="H3" s="33" t="s">
        <v>65</v>
      </c>
      <c r="I3" s="33" t="s">
        <v>63</v>
      </c>
      <c r="J3" s="66" t="s">
        <v>189</v>
      </c>
      <c r="K3" s="33" t="s">
        <v>190</v>
      </c>
      <c r="L3" s="33" t="s">
        <v>149</v>
      </c>
      <c r="M3" s="33" t="s">
        <v>149</v>
      </c>
      <c r="N3" s="33" t="s">
        <v>60</v>
      </c>
      <c r="O3" s="33" t="s">
        <v>150</v>
      </c>
      <c r="P3" s="33" t="s">
        <v>98</v>
      </c>
      <c r="R3" s="66" t="s">
        <v>99</v>
      </c>
      <c r="S3" s="66" t="s">
        <v>100</v>
      </c>
      <c r="T3" s="33" t="s">
        <v>101</v>
      </c>
      <c r="U3" s="33" t="s">
        <v>102</v>
      </c>
      <c r="V3" s="33" t="s">
        <v>103</v>
      </c>
      <c r="W3" s="33" t="s">
        <v>104</v>
      </c>
    </row>
    <row r="4" spans="1:24">
      <c r="A4" s="30"/>
      <c r="B4" s="106"/>
      <c r="C4" s="33"/>
      <c r="D4" s="33"/>
      <c r="E4" s="106"/>
      <c r="F4" s="108"/>
      <c r="G4" s="108"/>
      <c r="H4" s="108"/>
      <c r="I4" s="108"/>
      <c r="J4" s="108"/>
      <c r="N4" s="108">
        <f t="shared" ref="N4:N67" si="0">SUM(F4:M4)</f>
        <v>0</v>
      </c>
      <c r="O4" s="108" t="e">
        <f>IF(D4="X",0,IF(E4="X",0,VLOOKUP(E4,'10'!$K$3:$L$16,2,FALSE)))</f>
        <v>#N/A</v>
      </c>
      <c r="P4" s="108" t="e">
        <f t="shared" ref="P4:P67" si="1">N4*O4</f>
        <v>#N/A</v>
      </c>
    </row>
    <row r="5" spans="1:24">
      <c r="A5" s="30"/>
      <c r="B5" s="106"/>
      <c r="C5" s="33"/>
      <c r="D5" s="33"/>
      <c r="E5" s="106"/>
      <c r="F5" s="108"/>
      <c r="G5" s="108"/>
      <c r="H5" s="108"/>
      <c r="I5" s="108"/>
      <c r="J5" s="108"/>
      <c r="N5" s="108">
        <f t="shared" si="0"/>
        <v>0</v>
      </c>
      <c r="O5" s="108" t="e">
        <f>IF(D5="X",0,IF(E5="X",0,VLOOKUP(E5,'10'!$K$3:$L$16,2,FALSE)))</f>
        <v>#N/A</v>
      </c>
      <c r="P5" s="108" t="e">
        <f t="shared" si="1"/>
        <v>#N/A</v>
      </c>
    </row>
    <row r="6" spans="1:24">
      <c r="A6" s="30"/>
      <c r="B6" s="106"/>
      <c r="C6" s="33"/>
      <c r="D6" s="33"/>
      <c r="E6" s="106"/>
      <c r="F6" s="108"/>
      <c r="G6" s="108"/>
      <c r="H6" s="108"/>
      <c r="I6" s="108"/>
      <c r="J6" s="108"/>
      <c r="N6" s="108">
        <f t="shared" si="0"/>
        <v>0</v>
      </c>
      <c r="O6" s="108" t="e">
        <f>IF(D6="X",0,IF(E6="X",0,VLOOKUP(E6,'10'!$K$3:$L$16,2,FALSE)))</f>
        <v>#N/A</v>
      </c>
      <c r="P6" s="108" t="e">
        <f t="shared" si="1"/>
        <v>#N/A</v>
      </c>
    </row>
    <row r="7" spans="1:24">
      <c r="A7" s="30"/>
      <c r="B7" s="106"/>
      <c r="C7" s="33"/>
      <c r="D7" s="33"/>
      <c r="E7" s="106"/>
      <c r="F7" s="108"/>
      <c r="G7" s="108"/>
      <c r="H7" s="108"/>
      <c r="I7" s="108"/>
      <c r="J7" s="108"/>
      <c r="N7" s="108">
        <f t="shared" si="0"/>
        <v>0</v>
      </c>
      <c r="O7" s="108" t="e">
        <f>IF(D7="X",0,IF(E7="X",0,VLOOKUP(E7,'10'!$K$3:$L$16,2,FALSE)))</f>
        <v>#N/A</v>
      </c>
      <c r="P7" s="108" t="e">
        <f t="shared" si="1"/>
        <v>#N/A</v>
      </c>
    </row>
    <row r="8" spans="1:24">
      <c r="A8" s="30"/>
      <c r="B8" s="106"/>
      <c r="C8" s="33"/>
      <c r="D8" s="33"/>
      <c r="E8" s="106"/>
      <c r="F8" s="108"/>
      <c r="G8" s="108"/>
      <c r="H8" s="108"/>
      <c r="I8" s="108"/>
      <c r="J8" s="108"/>
      <c r="N8" s="108">
        <f t="shared" si="0"/>
        <v>0</v>
      </c>
      <c r="O8" s="108" t="e">
        <f>IF(D8="X",0,IF(E8="X",0,VLOOKUP(E8,'10'!$K$3:$L$16,2,FALSE)))</f>
        <v>#N/A</v>
      </c>
      <c r="P8" s="108" t="e">
        <f t="shared" si="1"/>
        <v>#N/A</v>
      </c>
    </row>
    <row r="9" spans="1:24">
      <c r="A9" s="30"/>
      <c r="B9" s="106"/>
      <c r="C9" s="33"/>
      <c r="D9" s="33"/>
      <c r="E9" s="106"/>
      <c r="F9" s="108"/>
      <c r="G9" s="108"/>
      <c r="H9" s="108"/>
      <c r="I9" s="108"/>
      <c r="J9" s="108"/>
      <c r="N9" s="108">
        <f t="shared" si="0"/>
        <v>0</v>
      </c>
      <c r="O9" s="108" t="e">
        <f>IF(D9="X",0,IF(E9="X",0,VLOOKUP(E9,'10'!$K$3:$L$16,2,FALSE)))</f>
        <v>#N/A</v>
      </c>
      <c r="P9" s="108" t="e">
        <f t="shared" si="1"/>
        <v>#N/A</v>
      </c>
    </row>
    <row r="10" spans="1:24">
      <c r="A10" s="30"/>
      <c r="B10" s="106"/>
      <c r="C10" s="33"/>
      <c r="D10" s="33"/>
      <c r="E10" s="106"/>
      <c r="F10" s="108"/>
      <c r="G10" s="108"/>
      <c r="H10" s="108"/>
      <c r="I10" s="108"/>
      <c r="J10" s="108"/>
      <c r="N10" s="108">
        <f t="shared" si="0"/>
        <v>0</v>
      </c>
      <c r="O10" s="108" t="e">
        <f>IF(D10="X",0,IF(E10="X",0,VLOOKUP(E10,'10'!$K$3:$L$16,2,FALSE)))</f>
        <v>#N/A</v>
      </c>
      <c r="P10" s="108" t="e">
        <f t="shared" si="1"/>
        <v>#N/A</v>
      </c>
    </row>
    <row r="11" spans="1:24">
      <c r="A11" s="30"/>
      <c r="B11" s="106"/>
      <c r="C11" s="33"/>
      <c r="D11" s="33"/>
      <c r="E11" s="106"/>
      <c r="F11" s="108"/>
      <c r="G11" s="108"/>
      <c r="H11" s="108"/>
      <c r="I11" s="108"/>
      <c r="J11" s="108"/>
      <c r="N11" s="108">
        <f t="shared" si="0"/>
        <v>0</v>
      </c>
      <c r="O11" s="108" t="e">
        <f>IF(D11="X",0,IF(E11="X",0,VLOOKUP(E11,'10'!$K$3:$L$16,2,FALSE)))</f>
        <v>#N/A</v>
      </c>
      <c r="P11" s="108" t="e">
        <f t="shared" si="1"/>
        <v>#N/A</v>
      </c>
    </row>
    <row r="12" spans="1:24">
      <c r="A12" s="30"/>
      <c r="B12" s="106"/>
      <c r="C12" s="33"/>
      <c r="D12" s="33"/>
      <c r="E12" s="106"/>
      <c r="F12" s="108"/>
      <c r="G12" s="108"/>
      <c r="H12" s="108"/>
      <c r="I12" s="108"/>
      <c r="J12" s="108"/>
      <c r="N12" s="108">
        <f t="shared" si="0"/>
        <v>0</v>
      </c>
      <c r="O12" s="108" t="e">
        <f>IF(D12="X",0,IF(E12="X",0,VLOOKUP(E12,'10'!$K$3:$L$16,2,FALSE)))</f>
        <v>#N/A</v>
      </c>
      <c r="P12" s="108" t="e">
        <f t="shared" si="1"/>
        <v>#N/A</v>
      </c>
    </row>
    <row r="13" spans="1:24">
      <c r="A13" s="30"/>
      <c r="B13" s="106"/>
      <c r="C13" s="33"/>
      <c r="D13" s="33"/>
      <c r="E13" s="106"/>
      <c r="F13" s="108"/>
      <c r="G13" s="108"/>
      <c r="H13" s="108"/>
      <c r="I13" s="108"/>
      <c r="J13" s="108"/>
      <c r="N13" s="108">
        <f t="shared" si="0"/>
        <v>0</v>
      </c>
      <c r="O13" s="108" t="e">
        <f>IF(D13="X",0,IF(E13="X",0,VLOOKUP(E13,'10'!$K$3:$L$16,2,FALSE)))</f>
        <v>#N/A</v>
      </c>
      <c r="P13" s="108" t="e">
        <f t="shared" si="1"/>
        <v>#N/A</v>
      </c>
    </row>
    <row r="14" spans="1:24">
      <c r="A14" s="30"/>
      <c r="B14" s="106"/>
      <c r="C14" s="33"/>
      <c r="D14" s="33"/>
      <c r="E14" s="106"/>
      <c r="F14" s="108"/>
      <c r="G14" s="108"/>
      <c r="H14" s="108"/>
      <c r="I14" s="108"/>
      <c r="J14" s="108"/>
      <c r="N14" s="108">
        <f t="shared" si="0"/>
        <v>0</v>
      </c>
      <c r="O14" s="108" t="e">
        <f>IF(D14="X",0,IF(E14="X",0,VLOOKUP(E14,'10'!$K$3:$L$16,2,FALSE)))</f>
        <v>#N/A</v>
      </c>
      <c r="P14" s="108" t="e">
        <f t="shared" si="1"/>
        <v>#N/A</v>
      </c>
    </row>
    <row r="15" spans="1:24">
      <c r="A15" s="30"/>
      <c r="B15" s="106"/>
      <c r="C15" s="33"/>
      <c r="D15" s="33"/>
      <c r="E15" s="106"/>
      <c r="F15" s="108"/>
      <c r="G15" s="108"/>
      <c r="H15" s="108"/>
      <c r="I15" s="108"/>
      <c r="J15" s="108"/>
      <c r="N15" s="108">
        <f t="shared" si="0"/>
        <v>0</v>
      </c>
      <c r="O15" s="108" t="e">
        <f>IF(D15="X",0,IF(E15="X",0,VLOOKUP(E15,'10'!$K$3:$L$16,2,FALSE)))</f>
        <v>#N/A</v>
      </c>
      <c r="P15" s="108" t="e">
        <f t="shared" si="1"/>
        <v>#N/A</v>
      </c>
    </row>
    <row r="16" spans="1:24">
      <c r="A16" s="30"/>
      <c r="B16" s="106"/>
      <c r="C16" s="33"/>
      <c r="D16" s="33"/>
      <c r="E16" s="106"/>
      <c r="F16" s="108"/>
      <c r="G16" s="108"/>
      <c r="H16" s="108"/>
      <c r="I16" s="108"/>
      <c r="J16" s="108"/>
      <c r="N16" s="108">
        <f t="shared" si="0"/>
        <v>0</v>
      </c>
      <c r="O16" s="108" t="e">
        <f>IF(D16="X",0,IF(E16="X",0,VLOOKUP(E16,'10'!$K$3:$L$16,2,FALSE)))</f>
        <v>#N/A</v>
      </c>
      <c r="P16" s="108" t="e">
        <f t="shared" si="1"/>
        <v>#N/A</v>
      </c>
    </row>
    <row r="17" spans="1:16">
      <c r="A17" s="30"/>
      <c r="B17" s="106"/>
      <c r="C17" s="33"/>
      <c r="D17" s="33"/>
      <c r="E17" s="106"/>
      <c r="F17" s="108"/>
      <c r="G17" s="108"/>
      <c r="H17" s="108"/>
      <c r="I17" s="108"/>
      <c r="J17" s="108"/>
      <c r="N17" s="108">
        <f t="shared" si="0"/>
        <v>0</v>
      </c>
      <c r="O17" s="108" t="e">
        <f>IF(D17="X",0,IF(E17="X",0,VLOOKUP(E17,'10'!$K$3:$L$16,2,FALSE)))</f>
        <v>#N/A</v>
      </c>
      <c r="P17" s="108" t="e">
        <f t="shared" si="1"/>
        <v>#N/A</v>
      </c>
    </row>
    <row r="18" spans="1:16">
      <c r="A18" s="30"/>
      <c r="B18" s="106"/>
      <c r="C18" s="33"/>
      <c r="D18" s="33"/>
      <c r="E18" s="106"/>
      <c r="F18" s="108"/>
      <c r="G18" s="108"/>
      <c r="H18" s="108"/>
      <c r="I18" s="108"/>
      <c r="J18" s="108"/>
      <c r="N18" s="108">
        <f t="shared" si="0"/>
        <v>0</v>
      </c>
      <c r="O18" s="108" t="e">
        <f>IF(D18="X",0,IF(E18="X",0,VLOOKUP(E18,'10'!$K$3:$L$16,2,FALSE)))</f>
        <v>#N/A</v>
      </c>
      <c r="P18" s="108" t="e">
        <f t="shared" si="1"/>
        <v>#N/A</v>
      </c>
    </row>
    <row r="19" spans="1:16">
      <c r="A19" s="30"/>
      <c r="B19" s="106"/>
      <c r="C19" s="33"/>
      <c r="D19" s="33"/>
      <c r="E19" s="106"/>
      <c r="F19" s="108"/>
      <c r="G19" s="108"/>
      <c r="H19" s="108"/>
      <c r="I19" s="108"/>
      <c r="J19" s="108"/>
      <c r="N19" s="108">
        <f t="shared" si="0"/>
        <v>0</v>
      </c>
      <c r="O19" s="108" t="e">
        <f>IF(D19="X",0,IF(E19="X",0,VLOOKUP(E19,'10'!$K$3:$L$16,2,FALSE)))</f>
        <v>#N/A</v>
      </c>
      <c r="P19" s="108" t="e">
        <f t="shared" si="1"/>
        <v>#N/A</v>
      </c>
    </row>
    <row r="20" spans="1:16">
      <c r="A20" s="30"/>
      <c r="B20" s="106"/>
      <c r="C20" s="33"/>
      <c r="D20" s="33"/>
      <c r="E20" s="106"/>
      <c r="F20" s="108"/>
      <c r="G20" s="108"/>
      <c r="H20" s="108"/>
      <c r="I20" s="108"/>
      <c r="J20" s="108"/>
      <c r="N20" s="108">
        <f t="shared" si="0"/>
        <v>0</v>
      </c>
      <c r="O20" s="108" t="e">
        <f>IF(D20="X",0,IF(E20="X",0,VLOOKUP(E20,'10'!$K$3:$L$16,2,FALSE)))</f>
        <v>#N/A</v>
      </c>
      <c r="P20" s="108" t="e">
        <f t="shared" si="1"/>
        <v>#N/A</v>
      </c>
    </row>
    <row r="21" spans="1:16">
      <c r="A21" s="30"/>
      <c r="B21" s="106"/>
      <c r="C21" s="33"/>
      <c r="D21" s="33"/>
      <c r="E21" s="106"/>
      <c r="F21" s="108"/>
      <c r="G21" s="108"/>
      <c r="H21" s="108"/>
      <c r="I21" s="108"/>
      <c r="J21" s="108"/>
      <c r="N21" s="108">
        <f t="shared" si="0"/>
        <v>0</v>
      </c>
      <c r="O21" s="108" t="e">
        <f>IF(D21="X",0,IF(E21="X",0,VLOOKUP(E21,'10'!$K$3:$L$16,2,FALSE)))</f>
        <v>#N/A</v>
      </c>
      <c r="P21" s="108" t="e">
        <f t="shared" si="1"/>
        <v>#N/A</v>
      </c>
    </row>
    <row r="22" spans="1:16">
      <c r="A22" s="30"/>
      <c r="B22" s="106"/>
      <c r="C22" s="33"/>
      <c r="D22" s="33"/>
      <c r="E22" s="106"/>
      <c r="F22" s="108"/>
      <c r="G22" s="108"/>
      <c r="H22" s="108"/>
      <c r="I22" s="108"/>
      <c r="J22" s="108"/>
      <c r="N22" s="108">
        <f t="shared" si="0"/>
        <v>0</v>
      </c>
      <c r="O22" s="108" t="e">
        <f>IF(D22="X",0,IF(E22="X",0,VLOOKUP(E22,'10'!$K$3:$L$16,2,FALSE)))</f>
        <v>#N/A</v>
      </c>
      <c r="P22" s="108" t="e">
        <f t="shared" si="1"/>
        <v>#N/A</v>
      </c>
    </row>
    <row r="23" spans="1:16">
      <c r="A23" s="30"/>
      <c r="B23" s="106"/>
      <c r="C23" s="33"/>
      <c r="D23" s="33"/>
      <c r="E23" s="106"/>
      <c r="F23" s="108"/>
      <c r="G23" s="108"/>
      <c r="H23" s="108"/>
      <c r="I23" s="108"/>
      <c r="J23" s="108"/>
      <c r="N23" s="108">
        <f t="shared" si="0"/>
        <v>0</v>
      </c>
      <c r="O23" s="108" t="e">
        <f>IF(D23="X",0,IF(E23="X",0,VLOOKUP(E23,'10'!$K$3:$L$16,2,FALSE)))</f>
        <v>#N/A</v>
      </c>
      <c r="P23" s="108" t="e">
        <f t="shared" si="1"/>
        <v>#N/A</v>
      </c>
    </row>
    <row r="24" spans="1:16">
      <c r="A24" s="30"/>
      <c r="B24" s="106"/>
      <c r="C24" s="33"/>
      <c r="D24" s="33"/>
      <c r="E24" s="106"/>
      <c r="F24" s="108"/>
      <c r="G24" s="108"/>
      <c r="H24" s="108"/>
      <c r="I24" s="108"/>
      <c r="J24" s="108"/>
      <c r="N24" s="108">
        <f t="shared" si="0"/>
        <v>0</v>
      </c>
      <c r="O24" s="108" t="e">
        <f>IF(D24="X",0,IF(E24="X",0,VLOOKUP(E24,'10'!$K$3:$L$16,2,FALSE)))</f>
        <v>#N/A</v>
      </c>
      <c r="P24" s="108" t="e">
        <f t="shared" si="1"/>
        <v>#N/A</v>
      </c>
    </row>
    <row r="25" spans="1:16">
      <c r="A25" s="30"/>
      <c r="B25" s="106"/>
      <c r="C25" s="33"/>
      <c r="D25" s="33"/>
      <c r="E25" s="106"/>
      <c r="F25" s="108"/>
      <c r="G25" s="108"/>
      <c r="H25" s="108"/>
      <c r="I25" s="108"/>
      <c r="J25" s="108"/>
      <c r="N25" s="108">
        <f t="shared" si="0"/>
        <v>0</v>
      </c>
      <c r="O25" s="108" t="e">
        <f>IF(D25="X",0,IF(E25="X",0,VLOOKUP(E25,'10'!$K$3:$L$16,2,FALSE)))</f>
        <v>#N/A</v>
      </c>
      <c r="P25" s="108" t="e">
        <f t="shared" si="1"/>
        <v>#N/A</v>
      </c>
    </row>
    <row r="26" spans="1:16">
      <c r="A26" s="30"/>
      <c r="B26" s="106"/>
      <c r="C26" s="33"/>
      <c r="D26" s="33"/>
      <c r="E26" s="106"/>
      <c r="F26" s="108"/>
      <c r="G26" s="108"/>
      <c r="H26" s="108"/>
      <c r="I26" s="108"/>
      <c r="J26" s="108"/>
      <c r="N26" s="108">
        <f t="shared" si="0"/>
        <v>0</v>
      </c>
      <c r="O26" s="108" t="e">
        <f>IF(D26="X",0,IF(E26="X",0,VLOOKUP(E26,'10'!$K$3:$L$16,2,FALSE)))</f>
        <v>#N/A</v>
      </c>
      <c r="P26" s="108" t="e">
        <f t="shared" si="1"/>
        <v>#N/A</v>
      </c>
    </row>
    <row r="27" spans="1:16">
      <c r="A27" s="30"/>
      <c r="B27" s="106"/>
      <c r="C27" s="33"/>
      <c r="D27" s="33"/>
      <c r="E27" s="106"/>
      <c r="F27" s="108"/>
      <c r="G27" s="108"/>
      <c r="H27" s="108"/>
      <c r="I27" s="108"/>
      <c r="J27" s="108"/>
      <c r="N27" s="108">
        <f t="shared" si="0"/>
        <v>0</v>
      </c>
      <c r="O27" s="108" t="e">
        <f>IF(D27="X",0,IF(E27="X",0,VLOOKUP(E27,'10'!$K$3:$L$16,2,FALSE)))</f>
        <v>#N/A</v>
      </c>
      <c r="P27" s="108" t="e">
        <f t="shared" si="1"/>
        <v>#N/A</v>
      </c>
    </row>
    <row r="28" spans="1:16">
      <c r="A28" s="30"/>
      <c r="B28" s="106"/>
      <c r="C28" s="33"/>
      <c r="D28" s="33"/>
      <c r="E28" s="106"/>
      <c r="F28" s="108"/>
      <c r="G28" s="108"/>
      <c r="H28" s="108"/>
      <c r="I28" s="108"/>
      <c r="J28" s="108"/>
      <c r="N28" s="108">
        <f t="shared" si="0"/>
        <v>0</v>
      </c>
      <c r="O28" s="108" t="e">
        <f>IF(D28="X",0,IF(E28="X",0,VLOOKUP(E28,'10'!$K$3:$L$16,2,FALSE)))</f>
        <v>#N/A</v>
      </c>
      <c r="P28" s="108" t="e">
        <f t="shared" si="1"/>
        <v>#N/A</v>
      </c>
    </row>
    <row r="29" spans="1:16">
      <c r="A29" s="30"/>
      <c r="B29" s="106"/>
      <c r="C29" s="33"/>
      <c r="D29" s="33"/>
      <c r="E29" s="106"/>
      <c r="F29" s="108"/>
      <c r="G29" s="108"/>
      <c r="H29" s="108"/>
      <c r="I29" s="108"/>
      <c r="J29" s="108"/>
      <c r="N29" s="108">
        <f t="shared" si="0"/>
        <v>0</v>
      </c>
      <c r="O29" s="108" t="e">
        <f>IF(D29="X",0,IF(E29="X",0,VLOOKUP(E29,'10'!$K$3:$L$16,2,FALSE)))</f>
        <v>#N/A</v>
      </c>
      <c r="P29" s="108" t="e">
        <f t="shared" si="1"/>
        <v>#N/A</v>
      </c>
    </row>
    <row r="30" spans="1:16">
      <c r="A30" s="30"/>
      <c r="B30" s="106"/>
      <c r="C30" s="33"/>
      <c r="D30" s="33"/>
      <c r="E30" s="106"/>
      <c r="F30" s="108"/>
      <c r="G30" s="108"/>
      <c r="H30" s="108"/>
      <c r="I30" s="108"/>
      <c r="J30" s="108"/>
      <c r="N30" s="108">
        <f t="shared" si="0"/>
        <v>0</v>
      </c>
      <c r="O30" s="108" t="e">
        <f>IF(D30="X",0,IF(E30="X",0,VLOOKUP(E30,'10'!$K$3:$L$16,2,FALSE)))</f>
        <v>#N/A</v>
      </c>
      <c r="P30" s="108" t="e">
        <f t="shared" si="1"/>
        <v>#N/A</v>
      </c>
    </row>
    <row r="31" spans="1:16">
      <c r="A31" s="30"/>
      <c r="B31" s="106"/>
      <c r="C31" s="33"/>
      <c r="D31" s="33"/>
      <c r="E31" s="106"/>
      <c r="F31" s="108"/>
      <c r="G31" s="108"/>
      <c r="H31" s="108"/>
      <c r="I31" s="108"/>
      <c r="J31" s="108"/>
      <c r="N31" s="108">
        <f t="shared" si="0"/>
        <v>0</v>
      </c>
      <c r="O31" s="108" t="e">
        <f>IF(D31="X",0,IF(E31="X",0,VLOOKUP(E31,'10'!$K$3:$L$16,2,FALSE)))</f>
        <v>#N/A</v>
      </c>
      <c r="P31" s="108" t="e">
        <f t="shared" si="1"/>
        <v>#N/A</v>
      </c>
    </row>
    <row r="32" spans="1:16">
      <c r="A32" s="30"/>
      <c r="B32" s="106"/>
      <c r="C32" s="33"/>
      <c r="D32" s="33"/>
      <c r="E32" s="106"/>
      <c r="F32" s="108"/>
      <c r="G32" s="108"/>
      <c r="H32" s="108"/>
      <c r="I32" s="108"/>
      <c r="J32" s="108"/>
      <c r="N32" s="108">
        <f t="shared" si="0"/>
        <v>0</v>
      </c>
      <c r="O32" s="108" t="e">
        <f>IF(D32="X",0,IF(E32="X",0,VLOOKUP(E32,'10'!$K$3:$L$16,2,FALSE)))</f>
        <v>#N/A</v>
      </c>
      <c r="P32" s="108" t="e">
        <f t="shared" si="1"/>
        <v>#N/A</v>
      </c>
    </row>
    <row r="33" spans="1:16">
      <c r="A33" s="30"/>
      <c r="B33" s="106"/>
      <c r="C33" s="33"/>
      <c r="D33" s="33"/>
      <c r="E33" s="106"/>
      <c r="F33" s="108"/>
      <c r="G33" s="108"/>
      <c r="H33" s="108"/>
      <c r="I33" s="108"/>
      <c r="J33" s="108"/>
      <c r="N33" s="108">
        <f t="shared" si="0"/>
        <v>0</v>
      </c>
      <c r="O33" s="108" t="e">
        <f>IF(D33="X",0,IF(E33="X",0,VLOOKUP(E33,'10'!$K$3:$L$16,2,FALSE)))</f>
        <v>#N/A</v>
      </c>
      <c r="P33" s="108" t="e">
        <f t="shared" si="1"/>
        <v>#N/A</v>
      </c>
    </row>
    <row r="34" spans="1:16">
      <c r="A34" s="30"/>
      <c r="B34" s="106"/>
      <c r="C34" s="33"/>
      <c r="D34" s="33"/>
      <c r="E34" s="106"/>
      <c r="F34" s="108"/>
      <c r="G34" s="108"/>
      <c r="H34" s="108"/>
      <c r="I34" s="108"/>
      <c r="J34" s="108"/>
      <c r="N34" s="108">
        <f t="shared" si="0"/>
        <v>0</v>
      </c>
      <c r="O34" s="108" t="e">
        <f>IF(D34="X",0,IF(E34="X",0,VLOOKUP(E34,'10'!$K$3:$L$16,2,FALSE)))</f>
        <v>#N/A</v>
      </c>
      <c r="P34" s="108" t="e">
        <f t="shared" si="1"/>
        <v>#N/A</v>
      </c>
    </row>
    <row r="35" spans="1:16">
      <c r="A35" s="30"/>
      <c r="B35" s="106"/>
      <c r="C35" s="33"/>
      <c r="D35" s="33"/>
      <c r="E35" s="106"/>
      <c r="F35" s="108"/>
      <c r="G35" s="108"/>
      <c r="H35" s="108"/>
      <c r="I35" s="108"/>
      <c r="J35" s="108"/>
      <c r="N35" s="108">
        <f t="shared" si="0"/>
        <v>0</v>
      </c>
      <c r="O35" s="108" t="e">
        <f>IF(D35="X",0,IF(E35="X",0,VLOOKUP(E35,'10'!$K$3:$L$16,2,FALSE)))</f>
        <v>#N/A</v>
      </c>
      <c r="P35" s="108" t="e">
        <f t="shared" si="1"/>
        <v>#N/A</v>
      </c>
    </row>
    <row r="36" spans="1:16">
      <c r="A36" s="30"/>
      <c r="B36" s="106"/>
      <c r="C36" s="33"/>
      <c r="D36" s="33"/>
      <c r="E36" s="106"/>
      <c r="F36" s="108"/>
      <c r="G36" s="108"/>
      <c r="H36" s="108"/>
      <c r="I36" s="108"/>
      <c r="J36" s="108"/>
      <c r="N36" s="108">
        <f t="shared" si="0"/>
        <v>0</v>
      </c>
      <c r="O36" s="108" t="e">
        <f>IF(D36="X",0,IF(E36="X",0,VLOOKUP(E36,'10'!$K$3:$L$16,2,FALSE)))</f>
        <v>#N/A</v>
      </c>
      <c r="P36" s="108" t="e">
        <f t="shared" si="1"/>
        <v>#N/A</v>
      </c>
    </row>
    <row r="37" spans="1:16">
      <c r="A37" s="30"/>
      <c r="B37" s="106"/>
      <c r="C37" s="33"/>
      <c r="D37" s="33"/>
      <c r="E37" s="106"/>
      <c r="F37" s="108"/>
      <c r="G37" s="108"/>
      <c r="H37" s="108"/>
      <c r="I37" s="108"/>
      <c r="J37" s="108"/>
      <c r="N37" s="108">
        <f t="shared" si="0"/>
        <v>0</v>
      </c>
      <c r="O37" s="108" t="e">
        <f>IF(D37="X",0,IF(E37="X",0,VLOOKUP(E37,'10'!$K$3:$L$16,2,FALSE)))</f>
        <v>#N/A</v>
      </c>
      <c r="P37" s="108" t="e">
        <f t="shared" si="1"/>
        <v>#N/A</v>
      </c>
    </row>
    <row r="38" spans="1:16">
      <c r="A38" s="30"/>
      <c r="B38" s="106"/>
      <c r="C38" s="33"/>
      <c r="D38" s="33"/>
      <c r="E38" s="106"/>
      <c r="F38" s="108"/>
      <c r="G38" s="108"/>
      <c r="H38" s="108"/>
      <c r="I38" s="108"/>
      <c r="J38" s="108"/>
      <c r="N38" s="108">
        <f t="shared" si="0"/>
        <v>0</v>
      </c>
      <c r="O38" s="108" t="e">
        <f>IF(D38="X",0,IF(E38="X",0,VLOOKUP(E38,'10'!$K$3:$L$16,2,FALSE)))</f>
        <v>#N/A</v>
      </c>
      <c r="P38" s="108" t="e">
        <f t="shared" si="1"/>
        <v>#N/A</v>
      </c>
    </row>
    <row r="39" spans="1:16">
      <c r="A39" s="30"/>
      <c r="B39" s="106"/>
      <c r="C39" s="33"/>
      <c r="D39" s="33"/>
      <c r="E39" s="106"/>
      <c r="F39" s="108"/>
      <c r="G39" s="108"/>
      <c r="H39" s="108"/>
      <c r="I39" s="108"/>
      <c r="J39" s="108"/>
      <c r="N39" s="108">
        <f t="shared" si="0"/>
        <v>0</v>
      </c>
      <c r="O39" s="108" t="e">
        <f>IF(D39="X",0,IF(E39="X",0,VLOOKUP(E39,'10'!$K$3:$L$16,2,FALSE)))</f>
        <v>#N/A</v>
      </c>
      <c r="P39" s="108" t="e">
        <f t="shared" si="1"/>
        <v>#N/A</v>
      </c>
    </row>
    <row r="40" spans="1:16">
      <c r="A40" s="30"/>
      <c r="B40" s="106"/>
      <c r="C40" s="33"/>
      <c r="D40" s="33"/>
      <c r="E40" s="106"/>
      <c r="F40" s="108"/>
      <c r="G40" s="108"/>
      <c r="H40" s="108"/>
      <c r="I40" s="108"/>
      <c r="J40" s="108"/>
      <c r="N40" s="108">
        <f t="shared" si="0"/>
        <v>0</v>
      </c>
      <c r="O40" s="108" t="e">
        <f>IF(D40="X",0,IF(E40="X",0,VLOOKUP(E40,'10'!$K$3:$L$16,2,FALSE)))</f>
        <v>#N/A</v>
      </c>
      <c r="P40" s="108" t="e">
        <f t="shared" si="1"/>
        <v>#N/A</v>
      </c>
    </row>
    <row r="41" spans="1:16">
      <c r="A41" s="30"/>
      <c r="B41" s="106"/>
      <c r="C41" s="33"/>
      <c r="D41" s="33"/>
      <c r="E41" s="106"/>
      <c r="F41" s="108"/>
      <c r="G41" s="108"/>
      <c r="H41" s="108"/>
      <c r="I41" s="108"/>
      <c r="J41" s="108"/>
      <c r="N41" s="108">
        <f t="shared" si="0"/>
        <v>0</v>
      </c>
      <c r="O41" s="108" t="e">
        <f>IF(D41="X",0,IF(E41="X",0,VLOOKUP(E41,'10'!$K$3:$L$16,2,FALSE)))</f>
        <v>#N/A</v>
      </c>
      <c r="P41" s="108" t="e">
        <f t="shared" si="1"/>
        <v>#N/A</v>
      </c>
    </row>
    <row r="42" spans="1:16">
      <c r="A42" s="30"/>
      <c r="B42" s="106"/>
      <c r="C42" s="33"/>
      <c r="D42" s="33"/>
      <c r="E42" s="106"/>
      <c r="F42" s="108"/>
      <c r="G42" s="108"/>
      <c r="H42" s="108"/>
      <c r="I42" s="108"/>
      <c r="J42" s="108"/>
      <c r="N42" s="108">
        <f t="shared" si="0"/>
        <v>0</v>
      </c>
      <c r="O42" s="108" t="e">
        <f>IF(D42="X",0,IF(E42="X",0,VLOOKUP(E42,'10'!$K$3:$L$16,2,FALSE)))</f>
        <v>#N/A</v>
      </c>
      <c r="P42" s="108" t="e">
        <f t="shared" si="1"/>
        <v>#N/A</v>
      </c>
    </row>
    <row r="43" spans="1:16">
      <c r="A43" s="30"/>
      <c r="B43" s="106"/>
      <c r="C43" s="33"/>
      <c r="D43" s="33"/>
      <c r="E43" s="106"/>
      <c r="F43" s="108"/>
      <c r="G43" s="108"/>
      <c r="H43" s="108"/>
      <c r="I43" s="108"/>
      <c r="J43" s="108"/>
      <c r="N43" s="108">
        <f t="shared" si="0"/>
        <v>0</v>
      </c>
      <c r="O43" s="108" t="e">
        <f>IF(D43="X",0,IF(E43="X",0,VLOOKUP(E43,'10'!$K$3:$L$16,2,FALSE)))</f>
        <v>#N/A</v>
      </c>
      <c r="P43" s="108" t="e">
        <f t="shared" si="1"/>
        <v>#N/A</v>
      </c>
    </row>
    <row r="44" spans="1:16">
      <c r="A44" s="30"/>
      <c r="B44" s="106"/>
      <c r="C44" s="33"/>
      <c r="D44" s="33"/>
      <c r="E44" s="106"/>
      <c r="F44" s="108"/>
      <c r="G44" s="108"/>
      <c r="H44" s="108"/>
      <c r="I44" s="108"/>
      <c r="J44" s="108"/>
      <c r="N44" s="108">
        <f t="shared" si="0"/>
        <v>0</v>
      </c>
      <c r="O44" s="108" t="e">
        <f>IF(D44="X",0,IF(E44="X",0,VLOOKUP(E44,'10'!$K$3:$L$16,2,FALSE)))</f>
        <v>#N/A</v>
      </c>
      <c r="P44" s="108" t="e">
        <f t="shared" si="1"/>
        <v>#N/A</v>
      </c>
    </row>
    <row r="45" spans="1:16">
      <c r="A45" s="30"/>
      <c r="B45" s="106"/>
      <c r="C45" s="33"/>
      <c r="D45" s="33"/>
      <c r="E45" s="106"/>
      <c r="F45" s="108"/>
      <c r="G45" s="108"/>
      <c r="H45" s="108"/>
      <c r="I45" s="108"/>
      <c r="J45" s="108"/>
      <c r="N45" s="108">
        <f t="shared" si="0"/>
        <v>0</v>
      </c>
      <c r="O45" s="108" t="e">
        <f>IF(D45="X",0,IF(E45="X",0,VLOOKUP(E45,'10'!$K$3:$L$16,2,FALSE)))</f>
        <v>#N/A</v>
      </c>
      <c r="P45" s="108" t="e">
        <f t="shared" si="1"/>
        <v>#N/A</v>
      </c>
    </row>
    <row r="46" spans="1:16">
      <c r="A46" s="30"/>
      <c r="B46" s="106"/>
      <c r="C46" s="33"/>
      <c r="D46" s="33"/>
      <c r="E46" s="106"/>
      <c r="F46" s="108"/>
      <c r="G46" s="108"/>
      <c r="H46" s="108"/>
      <c r="I46" s="108"/>
      <c r="J46" s="108"/>
      <c r="N46" s="108">
        <f t="shared" si="0"/>
        <v>0</v>
      </c>
      <c r="O46" s="108" t="e">
        <f>IF(D46="X",0,IF(E46="X",0,VLOOKUP(E46,'10'!$K$3:$L$16,2,FALSE)))</f>
        <v>#N/A</v>
      </c>
      <c r="P46" s="108" t="e">
        <f t="shared" si="1"/>
        <v>#N/A</v>
      </c>
    </row>
    <row r="47" spans="1:16">
      <c r="A47" s="30"/>
      <c r="B47" s="106"/>
      <c r="C47" s="33"/>
      <c r="D47" s="33"/>
      <c r="E47" s="106"/>
      <c r="F47" s="108"/>
      <c r="G47" s="108"/>
      <c r="H47" s="108"/>
      <c r="I47" s="108"/>
      <c r="J47" s="108"/>
      <c r="N47" s="108">
        <f t="shared" si="0"/>
        <v>0</v>
      </c>
      <c r="O47" s="108" t="e">
        <f>IF(D47="X",0,IF(E47="X",0,VLOOKUP(E47,'10'!$K$3:$L$16,2,FALSE)))</f>
        <v>#N/A</v>
      </c>
      <c r="P47" s="108" t="e">
        <f t="shared" si="1"/>
        <v>#N/A</v>
      </c>
    </row>
    <row r="48" spans="1:16">
      <c r="A48" s="30"/>
      <c r="B48" s="106"/>
      <c r="C48" s="33"/>
      <c r="D48" s="33"/>
      <c r="E48" s="106"/>
      <c r="F48" s="108"/>
      <c r="G48" s="108"/>
      <c r="H48" s="108"/>
      <c r="I48" s="108"/>
      <c r="J48" s="108"/>
      <c r="N48" s="108">
        <f t="shared" si="0"/>
        <v>0</v>
      </c>
      <c r="O48" s="108" t="e">
        <f>IF(D48="X",0,IF(E48="X",0,VLOOKUP(E48,'10'!$K$3:$L$16,2,FALSE)))</f>
        <v>#N/A</v>
      </c>
      <c r="P48" s="108" t="e">
        <f t="shared" si="1"/>
        <v>#N/A</v>
      </c>
    </row>
    <row r="49" spans="1:16">
      <c r="A49" s="30"/>
      <c r="B49" s="106"/>
      <c r="C49" s="33"/>
      <c r="D49" s="33"/>
      <c r="E49" s="106"/>
      <c r="F49" s="108"/>
      <c r="G49" s="108"/>
      <c r="H49" s="108"/>
      <c r="I49" s="108"/>
      <c r="J49" s="108"/>
      <c r="N49" s="108">
        <f t="shared" si="0"/>
        <v>0</v>
      </c>
      <c r="O49" s="108" t="e">
        <f>IF(D49="X",0,IF(E49="X",0,VLOOKUP(E49,'10'!$K$3:$L$16,2,FALSE)))</f>
        <v>#N/A</v>
      </c>
      <c r="P49" s="108" t="e">
        <f t="shared" si="1"/>
        <v>#N/A</v>
      </c>
    </row>
    <row r="50" spans="1:16">
      <c r="A50" s="30"/>
      <c r="B50" s="106"/>
      <c r="C50" s="33"/>
      <c r="D50" s="33"/>
      <c r="E50" s="106"/>
      <c r="F50" s="108"/>
      <c r="G50" s="108"/>
      <c r="H50" s="108"/>
      <c r="I50" s="108"/>
      <c r="J50" s="108"/>
      <c r="N50" s="108">
        <f t="shared" si="0"/>
        <v>0</v>
      </c>
      <c r="O50" s="108" t="e">
        <f>IF(D50="X",0,IF(E50="X",0,VLOOKUP(E50,'10'!$K$3:$L$16,2,FALSE)))</f>
        <v>#N/A</v>
      </c>
      <c r="P50" s="108" t="e">
        <f t="shared" si="1"/>
        <v>#N/A</v>
      </c>
    </row>
    <row r="51" spans="1:16">
      <c r="A51" s="30"/>
      <c r="B51" s="106"/>
      <c r="C51" s="33"/>
      <c r="D51" s="33"/>
      <c r="E51" s="106"/>
      <c r="F51" s="108"/>
      <c r="G51" s="108"/>
      <c r="H51" s="108"/>
      <c r="I51" s="108"/>
      <c r="J51" s="108"/>
      <c r="N51" s="108">
        <f t="shared" si="0"/>
        <v>0</v>
      </c>
      <c r="O51" s="108" t="e">
        <f>IF(D51="X",0,IF(E51="X",0,VLOOKUP(E51,'10'!$K$3:$L$16,2,FALSE)))</f>
        <v>#N/A</v>
      </c>
      <c r="P51" s="108" t="e">
        <f t="shared" si="1"/>
        <v>#N/A</v>
      </c>
    </row>
    <row r="52" spans="1:16">
      <c r="A52" s="30"/>
      <c r="B52" s="106"/>
      <c r="C52" s="33"/>
      <c r="D52" s="33"/>
      <c r="E52" s="106"/>
      <c r="F52" s="108"/>
      <c r="G52" s="108"/>
      <c r="H52" s="108"/>
      <c r="I52" s="108"/>
      <c r="J52" s="108"/>
      <c r="N52" s="108">
        <f t="shared" si="0"/>
        <v>0</v>
      </c>
      <c r="O52" s="108" t="e">
        <f>IF(D52="X",0,IF(E52="X",0,VLOOKUP(E52,'10'!$K$3:$L$16,2,FALSE)))</f>
        <v>#N/A</v>
      </c>
      <c r="P52" s="108" t="e">
        <f t="shared" si="1"/>
        <v>#N/A</v>
      </c>
    </row>
    <row r="53" spans="1:16">
      <c r="A53" s="30"/>
      <c r="B53" s="106"/>
      <c r="C53" s="33"/>
      <c r="D53" s="33"/>
      <c r="E53" s="106"/>
      <c r="F53" s="108"/>
      <c r="G53" s="108"/>
      <c r="H53" s="108"/>
      <c r="I53" s="108"/>
      <c r="J53" s="108"/>
      <c r="N53" s="108">
        <f t="shared" si="0"/>
        <v>0</v>
      </c>
      <c r="O53" s="108" t="e">
        <f>IF(D53="X",0,IF(E53="X",0,VLOOKUP(E53,'10'!$K$3:$L$16,2,FALSE)))</f>
        <v>#N/A</v>
      </c>
      <c r="P53" s="108" t="e">
        <f t="shared" si="1"/>
        <v>#N/A</v>
      </c>
    </row>
    <row r="54" spans="1:16">
      <c r="A54" s="30"/>
      <c r="B54" s="106"/>
      <c r="C54" s="33"/>
      <c r="D54" s="33"/>
      <c r="E54" s="106"/>
      <c r="F54" s="108"/>
      <c r="G54" s="108"/>
      <c r="H54" s="108"/>
      <c r="I54" s="108"/>
      <c r="J54" s="108"/>
      <c r="N54" s="108">
        <f t="shared" si="0"/>
        <v>0</v>
      </c>
      <c r="O54" s="108" t="e">
        <f>IF(D54="X",0,IF(E54="X",0,VLOOKUP(E54,'10'!$K$3:$L$16,2,FALSE)))</f>
        <v>#N/A</v>
      </c>
      <c r="P54" s="108" t="e">
        <f t="shared" si="1"/>
        <v>#N/A</v>
      </c>
    </row>
    <row r="55" spans="1:16">
      <c r="A55" s="30"/>
      <c r="B55" s="106"/>
      <c r="C55" s="33"/>
      <c r="D55" s="33"/>
      <c r="E55" s="106"/>
      <c r="F55" s="108"/>
      <c r="G55" s="108"/>
      <c r="H55" s="108"/>
      <c r="I55" s="108"/>
      <c r="J55" s="108"/>
      <c r="N55" s="108">
        <f t="shared" si="0"/>
        <v>0</v>
      </c>
      <c r="O55" s="108" t="e">
        <f>IF(D55="X",0,IF(E55="X",0,VLOOKUP(E55,'10'!$K$3:$L$16,2,FALSE)))</f>
        <v>#N/A</v>
      </c>
      <c r="P55" s="108" t="e">
        <f t="shared" si="1"/>
        <v>#N/A</v>
      </c>
    </row>
    <row r="56" spans="1:16">
      <c r="A56" s="30"/>
      <c r="B56" s="106"/>
      <c r="C56" s="33"/>
      <c r="D56" s="33"/>
      <c r="E56" s="106"/>
      <c r="F56" s="108"/>
      <c r="G56" s="108"/>
      <c r="H56" s="108"/>
      <c r="I56" s="108"/>
      <c r="J56" s="108"/>
      <c r="N56" s="108">
        <f t="shared" si="0"/>
        <v>0</v>
      </c>
      <c r="O56" s="108" t="e">
        <f>IF(D56="X",0,IF(E56="X",0,VLOOKUP(E56,'10'!$K$3:$L$16,2,FALSE)))</f>
        <v>#N/A</v>
      </c>
      <c r="P56" s="108" t="e">
        <f t="shared" si="1"/>
        <v>#N/A</v>
      </c>
    </row>
    <row r="57" spans="1:16">
      <c r="A57" s="30"/>
      <c r="B57" s="106"/>
      <c r="C57" s="33"/>
      <c r="D57" s="33"/>
      <c r="E57" s="106"/>
      <c r="F57" s="108"/>
      <c r="G57" s="108"/>
      <c r="H57" s="108"/>
      <c r="I57" s="108"/>
      <c r="J57" s="108"/>
      <c r="N57" s="108">
        <f t="shared" si="0"/>
        <v>0</v>
      </c>
      <c r="O57" s="108" t="e">
        <f>IF(D57="X",0,IF(E57="X",0,VLOOKUP(E57,'10'!$K$3:$L$16,2,FALSE)))</f>
        <v>#N/A</v>
      </c>
      <c r="P57" s="108" t="e">
        <f t="shared" si="1"/>
        <v>#N/A</v>
      </c>
    </row>
    <row r="58" spans="1:16">
      <c r="A58" s="30"/>
      <c r="B58" s="106"/>
      <c r="C58" s="33"/>
      <c r="D58" s="33"/>
      <c r="E58" s="106"/>
      <c r="F58" s="108"/>
      <c r="G58" s="108"/>
      <c r="H58" s="108"/>
      <c r="I58" s="108"/>
      <c r="J58" s="108"/>
      <c r="N58" s="108">
        <f t="shared" si="0"/>
        <v>0</v>
      </c>
      <c r="O58" s="108" t="e">
        <f>IF(D58="X",0,IF(E58="X",0,VLOOKUP(E58,'10'!$K$3:$L$16,2,FALSE)))</f>
        <v>#N/A</v>
      </c>
      <c r="P58" s="108" t="e">
        <f t="shared" si="1"/>
        <v>#N/A</v>
      </c>
    </row>
    <row r="59" spans="1:16">
      <c r="A59" s="30"/>
      <c r="B59" s="106"/>
      <c r="C59" s="33"/>
      <c r="D59" s="33"/>
      <c r="E59" s="106"/>
      <c r="F59" s="108"/>
      <c r="G59" s="108"/>
      <c r="H59" s="108"/>
      <c r="I59" s="108"/>
      <c r="J59" s="108"/>
      <c r="N59" s="108">
        <f t="shared" si="0"/>
        <v>0</v>
      </c>
      <c r="O59" s="108" t="e">
        <f>IF(D59="X",0,IF(E59="X",0,VLOOKUP(E59,'10'!$K$3:$L$16,2,FALSE)))</f>
        <v>#N/A</v>
      </c>
      <c r="P59" s="108" t="e">
        <f t="shared" si="1"/>
        <v>#N/A</v>
      </c>
    </row>
    <row r="60" spans="1:16">
      <c r="A60" s="30"/>
      <c r="B60" s="106"/>
      <c r="C60" s="33"/>
      <c r="D60" s="33"/>
      <c r="E60" s="106"/>
      <c r="F60" s="108"/>
      <c r="G60" s="108"/>
      <c r="H60" s="108"/>
      <c r="I60" s="108"/>
      <c r="J60" s="108"/>
      <c r="N60" s="108">
        <f t="shared" si="0"/>
        <v>0</v>
      </c>
      <c r="O60" s="108" t="e">
        <f>IF(D60="X",0,IF(E60="X",0,VLOOKUP(E60,'10'!$K$3:$L$16,2,FALSE)))</f>
        <v>#N/A</v>
      </c>
      <c r="P60" s="108" t="e">
        <f t="shared" si="1"/>
        <v>#N/A</v>
      </c>
    </row>
    <row r="61" spans="1:16">
      <c r="A61" s="30"/>
      <c r="B61" s="106"/>
      <c r="C61" s="33"/>
      <c r="D61" s="33"/>
      <c r="E61" s="106"/>
      <c r="F61" s="108"/>
      <c r="G61" s="108"/>
      <c r="H61" s="108"/>
      <c r="I61" s="108"/>
      <c r="J61" s="108"/>
      <c r="N61" s="108">
        <f t="shared" si="0"/>
        <v>0</v>
      </c>
      <c r="O61" s="108" t="e">
        <f>IF(D61="X",0,IF(E61="X",0,VLOOKUP(E61,'10'!$K$3:$L$16,2,FALSE)))</f>
        <v>#N/A</v>
      </c>
      <c r="P61" s="108" t="e">
        <f t="shared" si="1"/>
        <v>#N/A</v>
      </c>
    </row>
    <row r="62" spans="1:16">
      <c r="A62" s="30"/>
      <c r="B62" s="106"/>
      <c r="C62" s="33"/>
      <c r="D62" s="33"/>
      <c r="E62" s="106"/>
      <c r="F62" s="108"/>
      <c r="G62" s="108"/>
      <c r="H62" s="108"/>
      <c r="I62" s="108"/>
      <c r="J62" s="108"/>
      <c r="N62" s="108">
        <f t="shared" si="0"/>
        <v>0</v>
      </c>
      <c r="O62" s="108" t="e">
        <f>IF(D62="X",0,IF(E62="X",0,VLOOKUP(E62,'10'!$K$3:$L$16,2,FALSE)))</f>
        <v>#N/A</v>
      </c>
      <c r="P62" s="108" t="e">
        <f t="shared" si="1"/>
        <v>#N/A</v>
      </c>
    </row>
    <row r="63" spans="1:16">
      <c r="A63" s="30"/>
      <c r="B63" s="106"/>
      <c r="C63" s="33"/>
      <c r="D63" s="33"/>
      <c r="E63" s="106"/>
      <c r="F63" s="108"/>
      <c r="G63" s="108"/>
      <c r="H63" s="108"/>
      <c r="I63" s="108"/>
      <c r="J63" s="108"/>
      <c r="N63" s="108">
        <f t="shared" si="0"/>
        <v>0</v>
      </c>
      <c r="O63" s="108" t="e">
        <f>IF(D63="X",0,IF(E63="X",0,VLOOKUP(E63,'10'!$K$3:$L$16,2,FALSE)))</f>
        <v>#N/A</v>
      </c>
      <c r="P63" s="108" t="e">
        <f t="shared" si="1"/>
        <v>#N/A</v>
      </c>
    </row>
    <row r="64" spans="1:16">
      <c r="A64" s="30"/>
      <c r="B64" s="106"/>
      <c r="C64" s="33"/>
      <c r="D64" s="33"/>
      <c r="E64" s="106"/>
      <c r="F64" s="108"/>
      <c r="G64" s="108"/>
      <c r="H64" s="108"/>
      <c r="I64" s="108"/>
      <c r="J64" s="108"/>
      <c r="N64" s="108">
        <f t="shared" si="0"/>
        <v>0</v>
      </c>
      <c r="O64" s="108" t="e">
        <f>IF(D64="X",0,IF(E64="X",0,VLOOKUP(E64,'10'!$K$3:$L$16,2,FALSE)))</f>
        <v>#N/A</v>
      </c>
      <c r="P64" s="108" t="e">
        <f t="shared" si="1"/>
        <v>#N/A</v>
      </c>
    </row>
    <row r="65" spans="1:16">
      <c r="A65" s="30"/>
      <c r="B65" s="106"/>
      <c r="C65" s="33"/>
      <c r="D65" s="33"/>
      <c r="E65" s="106"/>
      <c r="F65" s="108"/>
      <c r="G65" s="108"/>
      <c r="H65" s="108"/>
      <c r="I65" s="108"/>
      <c r="J65" s="108"/>
      <c r="N65" s="108">
        <f t="shared" si="0"/>
        <v>0</v>
      </c>
      <c r="O65" s="108" t="e">
        <f>IF(D65="X",0,IF(E65="X",0,VLOOKUP(E65,'10'!$K$3:$L$16,2,FALSE)))</f>
        <v>#N/A</v>
      </c>
      <c r="P65" s="108" t="e">
        <f t="shared" si="1"/>
        <v>#N/A</v>
      </c>
    </row>
    <row r="66" spans="1:16">
      <c r="A66" s="30"/>
      <c r="B66" s="106"/>
      <c r="C66" s="33"/>
      <c r="D66" s="33"/>
      <c r="E66" s="106"/>
      <c r="F66" s="108"/>
      <c r="G66" s="108"/>
      <c r="H66" s="108"/>
      <c r="I66" s="108"/>
      <c r="J66" s="108"/>
      <c r="N66" s="108">
        <f t="shared" si="0"/>
        <v>0</v>
      </c>
      <c r="O66" s="108" t="e">
        <f>IF(D66="X",0,IF(E66="X",0,VLOOKUP(E66,'10'!$K$3:$L$16,2,FALSE)))</f>
        <v>#N/A</v>
      </c>
      <c r="P66" s="108" t="e">
        <f t="shared" si="1"/>
        <v>#N/A</v>
      </c>
    </row>
    <row r="67" spans="1:16">
      <c r="A67" s="30"/>
      <c r="B67" s="106"/>
      <c r="C67" s="33"/>
      <c r="D67" s="33"/>
      <c r="E67" s="106"/>
      <c r="F67" s="108"/>
      <c r="G67" s="108"/>
      <c r="H67" s="108"/>
      <c r="I67" s="108"/>
      <c r="J67" s="108"/>
      <c r="N67" s="108">
        <f t="shared" si="0"/>
        <v>0</v>
      </c>
      <c r="O67" s="108" t="e">
        <f>IF(D67="X",0,IF(E67="X",0,VLOOKUP(E67,'10'!$K$3:$L$16,2,FALSE)))</f>
        <v>#N/A</v>
      </c>
      <c r="P67" s="108" t="e">
        <f t="shared" si="1"/>
        <v>#N/A</v>
      </c>
    </row>
    <row r="68" spans="1:16">
      <c r="A68" s="30"/>
      <c r="B68" s="106"/>
      <c r="C68" s="33"/>
      <c r="D68" s="33"/>
      <c r="E68" s="106"/>
      <c r="F68" s="108"/>
      <c r="G68" s="108"/>
      <c r="H68" s="108"/>
      <c r="I68" s="108"/>
      <c r="J68" s="108"/>
      <c r="N68" s="108">
        <f t="shared" ref="N68:N131" si="2">SUM(F68:M68)</f>
        <v>0</v>
      </c>
      <c r="O68" s="108" t="e">
        <f>IF(D68="X",0,IF(E68="X",0,VLOOKUP(E68,'10'!$K$3:$L$16,2,FALSE)))</f>
        <v>#N/A</v>
      </c>
      <c r="P68" s="108" t="e">
        <f t="shared" ref="P68:P131" si="3">N68*O68</f>
        <v>#N/A</v>
      </c>
    </row>
    <row r="69" spans="1:16">
      <c r="A69" s="30"/>
      <c r="B69" s="106"/>
      <c r="C69" s="33"/>
      <c r="D69" s="33"/>
      <c r="E69" s="106"/>
      <c r="F69" s="108"/>
      <c r="G69" s="108"/>
      <c r="H69" s="108"/>
      <c r="I69" s="108"/>
      <c r="J69" s="108"/>
      <c r="N69" s="108">
        <f t="shared" si="2"/>
        <v>0</v>
      </c>
      <c r="O69" s="108" t="e">
        <f>IF(D69="X",0,IF(E69="X",0,VLOOKUP(E69,'10'!$K$3:$L$16,2,FALSE)))</f>
        <v>#N/A</v>
      </c>
      <c r="P69" s="108" t="e">
        <f t="shared" si="3"/>
        <v>#N/A</v>
      </c>
    </row>
    <row r="70" spans="1:16">
      <c r="A70" s="30"/>
      <c r="B70" s="106"/>
      <c r="C70" s="33"/>
      <c r="D70" s="33"/>
      <c r="E70" s="106"/>
      <c r="F70" s="108"/>
      <c r="G70" s="108"/>
      <c r="H70" s="108"/>
      <c r="I70" s="108"/>
      <c r="J70" s="108"/>
      <c r="N70" s="108">
        <f t="shared" si="2"/>
        <v>0</v>
      </c>
      <c r="O70" s="108" t="e">
        <f>IF(D70="X",0,IF(E70="X",0,VLOOKUP(E70,'10'!$K$3:$L$16,2,FALSE)))</f>
        <v>#N/A</v>
      </c>
      <c r="P70" s="108" t="e">
        <f t="shared" si="3"/>
        <v>#N/A</v>
      </c>
    </row>
    <row r="71" spans="1:16">
      <c r="A71" s="30"/>
      <c r="B71" s="106"/>
      <c r="C71" s="33"/>
      <c r="D71" s="33"/>
      <c r="E71" s="106"/>
      <c r="F71" s="108"/>
      <c r="G71" s="108"/>
      <c r="H71" s="108"/>
      <c r="I71" s="108"/>
      <c r="J71" s="108"/>
      <c r="N71" s="108">
        <f t="shared" si="2"/>
        <v>0</v>
      </c>
      <c r="O71" s="108" t="e">
        <f>IF(D71="X",0,IF(E71="X",0,VLOOKUP(E71,'10'!$K$3:$L$16,2,FALSE)))</f>
        <v>#N/A</v>
      </c>
      <c r="P71" s="108" t="e">
        <f t="shared" si="3"/>
        <v>#N/A</v>
      </c>
    </row>
    <row r="72" spans="1:16">
      <c r="A72" s="30"/>
      <c r="B72" s="106"/>
      <c r="C72" s="33"/>
      <c r="D72" s="33"/>
      <c r="E72" s="106"/>
      <c r="F72" s="108"/>
      <c r="G72" s="108"/>
      <c r="H72" s="108"/>
      <c r="I72" s="108"/>
      <c r="J72" s="108"/>
      <c r="N72" s="108">
        <f t="shared" si="2"/>
        <v>0</v>
      </c>
      <c r="O72" s="108" t="e">
        <f>IF(D72="X",0,IF(E72="X",0,VLOOKUP(E72,'10'!$K$3:$L$16,2,FALSE)))</f>
        <v>#N/A</v>
      </c>
      <c r="P72" s="108" t="e">
        <f t="shared" si="3"/>
        <v>#N/A</v>
      </c>
    </row>
    <row r="73" spans="1:16">
      <c r="A73" s="30"/>
      <c r="B73" s="106"/>
      <c r="C73" s="33"/>
      <c r="D73" s="33"/>
      <c r="E73" s="106"/>
      <c r="F73" s="108"/>
      <c r="G73" s="108"/>
      <c r="H73" s="108"/>
      <c r="I73" s="108"/>
      <c r="J73" s="108"/>
      <c r="N73" s="108">
        <f t="shared" si="2"/>
        <v>0</v>
      </c>
      <c r="O73" s="108" t="e">
        <f>IF(D73="X",0,IF(E73="X",0,VLOOKUP(E73,'10'!$K$3:$L$16,2,FALSE)))</f>
        <v>#N/A</v>
      </c>
      <c r="P73" s="108" t="e">
        <f t="shared" si="3"/>
        <v>#N/A</v>
      </c>
    </row>
    <row r="74" spans="1:16">
      <c r="A74" s="30"/>
      <c r="B74" s="106"/>
      <c r="C74" s="116"/>
      <c r="D74" s="116"/>
      <c r="E74" s="117"/>
      <c r="F74" s="118"/>
      <c r="G74" s="118"/>
      <c r="H74" s="118"/>
      <c r="I74" s="118"/>
      <c r="J74" s="118"/>
      <c r="K74" s="118"/>
      <c r="L74" s="118"/>
      <c r="M74" s="118"/>
      <c r="N74" s="108">
        <f t="shared" si="2"/>
        <v>0</v>
      </c>
      <c r="O74" s="108" t="e">
        <f>IF(D74="X",0,IF(E74="X",0,VLOOKUP(E74,'10'!$K$3:$L$16,2,FALSE)))</f>
        <v>#N/A</v>
      </c>
      <c r="P74" s="108" t="e">
        <f t="shared" si="3"/>
        <v>#N/A</v>
      </c>
    </row>
    <row r="75" spans="1:16">
      <c r="A75" s="30"/>
      <c r="B75" s="106"/>
      <c r="C75" s="33"/>
      <c r="D75" s="33"/>
      <c r="E75" s="106"/>
      <c r="F75" s="108"/>
      <c r="G75" s="108"/>
      <c r="H75" s="108"/>
      <c r="I75" s="108"/>
      <c r="J75" s="108"/>
      <c r="N75" s="108">
        <f t="shared" si="2"/>
        <v>0</v>
      </c>
      <c r="O75" s="108" t="e">
        <f>IF(D75="X",0,IF(E75="X",0,VLOOKUP(E75,'10'!$K$3:$L$16,2,FALSE)))</f>
        <v>#N/A</v>
      </c>
      <c r="P75" s="108" t="e">
        <f t="shared" si="3"/>
        <v>#N/A</v>
      </c>
    </row>
    <row r="76" spans="1:16">
      <c r="A76" s="30"/>
      <c r="B76" s="106"/>
      <c r="C76" s="107"/>
      <c r="D76" s="33"/>
      <c r="E76" s="106"/>
      <c r="F76" s="108"/>
      <c r="G76" s="108"/>
      <c r="H76" s="108"/>
      <c r="I76" s="108"/>
      <c r="J76" s="108"/>
      <c r="N76" s="108">
        <f t="shared" si="2"/>
        <v>0</v>
      </c>
      <c r="O76" s="108" t="e">
        <f>IF(D76="X",0,IF(E76="X",0,VLOOKUP(E76,'10'!$K$3:$L$16,2,FALSE)))</f>
        <v>#N/A</v>
      </c>
      <c r="P76" s="108" t="e">
        <f t="shared" si="3"/>
        <v>#N/A</v>
      </c>
    </row>
    <row r="77" spans="1:16">
      <c r="A77" s="30"/>
      <c r="B77" s="106"/>
      <c r="C77" s="33"/>
      <c r="D77" s="33"/>
      <c r="E77" s="106"/>
      <c r="F77" s="108"/>
      <c r="G77" s="108"/>
      <c r="H77" s="108"/>
      <c r="I77" s="108"/>
      <c r="J77" s="108"/>
      <c r="N77" s="108">
        <f t="shared" si="2"/>
        <v>0</v>
      </c>
      <c r="O77" s="108" t="e">
        <f>IF(D77="X",0,IF(E77="X",0,VLOOKUP(E77,'10'!$K$3:$L$16,2,FALSE)))</f>
        <v>#N/A</v>
      </c>
      <c r="P77" s="108" t="e">
        <f t="shared" si="3"/>
        <v>#N/A</v>
      </c>
    </row>
    <row r="78" spans="1:16">
      <c r="A78" s="30"/>
      <c r="B78" s="106"/>
      <c r="C78" s="33"/>
      <c r="D78" s="33"/>
      <c r="E78" s="106"/>
      <c r="F78" s="108"/>
      <c r="G78" s="108"/>
      <c r="H78" s="108"/>
      <c r="I78" s="108"/>
      <c r="J78" s="108"/>
      <c r="N78" s="108">
        <f t="shared" si="2"/>
        <v>0</v>
      </c>
      <c r="O78" s="108" t="e">
        <f>IF(D78="X",0,IF(E78="X",0,VLOOKUP(E78,'10'!$K$3:$L$16,2,FALSE)))</f>
        <v>#N/A</v>
      </c>
      <c r="P78" s="108" t="e">
        <f t="shared" si="3"/>
        <v>#N/A</v>
      </c>
    </row>
    <row r="79" spans="1:16">
      <c r="A79" s="30"/>
      <c r="B79" s="106"/>
      <c r="C79" s="33"/>
      <c r="D79" s="33"/>
      <c r="E79" s="106"/>
      <c r="F79" s="108"/>
      <c r="G79" s="108"/>
      <c r="H79" s="108"/>
      <c r="I79" s="108"/>
      <c r="J79" s="108"/>
      <c r="N79" s="108">
        <f t="shared" si="2"/>
        <v>0</v>
      </c>
      <c r="O79" s="108" t="e">
        <f>IF(D79="X",0,IF(E79="X",0,VLOOKUP(E79,'10'!$K$3:$L$16,2,FALSE)))</f>
        <v>#N/A</v>
      </c>
      <c r="P79" s="108" t="e">
        <f t="shared" si="3"/>
        <v>#N/A</v>
      </c>
    </row>
    <row r="80" spans="1:16">
      <c r="A80" s="30"/>
      <c r="B80" s="106"/>
      <c r="C80" s="33"/>
      <c r="D80" s="33"/>
      <c r="E80" s="106"/>
      <c r="F80" s="108"/>
      <c r="G80" s="108"/>
      <c r="H80" s="108"/>
      <c r="I80" s="108"/>
      <c r="J80" s="108"/>
      <c r="N80" s="108">
        <f t="shared" si="2"/>
        <v>0</v>
      </c>
      <c r="O80" s="108" t="e">
        <f>IF(D80="X",0,IF(E80="X",0,VLOOKUP(E80,'10'!$K$3:$L$16,2,FALSE)))</f>
        <v>#N/A</v>
      </c>
      <c r="P80" s="108" t="e">
        <f t="shared" si="3"/>
        <v>#N/A</v>
      </c>
    </row>
    <row r="81" spans="1:16">
      <c r="A81" s="30"/>
      <c r="B81" s="106"/>
      <c r="C81" s="33"/>
      <c r="D81" s="33"/>
      <c r="E81" s="106"/>
      <c r="F81" s="108"/>
      <c r="G81" s="108"/>
      <c r="H81" s="108"/>
      <c r="I81" s="108"/>
      <c r="J81" s="108"/>
      <c r="N81" s="108">
        <f t="shared" si="2"/>
        <v>0</v>
      </c>
      <c r="O81" s="108" t="e">
        <f>IF(D81="X",0,IF(E81="X",0,VLOOKUP(E81,'10'!$K$3:$L$16,2,FALSE)))</f>
        <v>#N/A</v>
      </c>
      <c r="P81" s="108" t="e">
        <f t="shared" si="3"/>
        <v>#N/A</v>
      </c>
    </row>
    <row r="82" spans="1:16">
      <c r="A82" s="30"/>
      <c r="B82" s="106"/>
      <c r="C82" s="33"/>
      <c r="D82" s="33"/>
      <c r="E82" s="106"/>
      <c r="F82" s="108"/>
      <c r="G82" s="108"/>
      <c r="H82" s="108"/>
      <c r="I82" s="108"/>
      <c r="J82" s="108"/>
      <c r="N82" s="108">
        <f t="shared" si="2"/>
        <v>0</v>
      </c>
      <c r="O82" s="108" t="e">
        <f>IF(D82="X",0,IF(E82="X",0,VLOOKUP(E82,'10'!$K$3:$L$16,2,FALSE)))</f>
        <v>#N/A</v>
      </c>
      <c r="P82" s="108" t="e">
        <f t="shared" si="3"/>
        <v>#N/A</v>
      </c>
    </row>
    <row r="83" spans="1:16">
      <c r="A83" s="30"/>
      <c r="B83" s="106"/>
      <c r="C83" s="33"/>
      <c r="D83" s="33"/>
      <c r="E83" s="106"/>
      <c r="F83" s="108"/>
      <c r="G83" s="108"/>
      <c r="H83" s="108"/>
      <c r="I83" s="108"/>
      <c r="J83" s="108"/>
      <c r="N83" s="108">
        <f t="shared" si="2"/>
        <v>0</v>
      </c>
      <c r="O83" s="108" t="e">
        <f>IF(D83="X",0,IF(E83="X",0,VLOOKUP(E83,'10'!$K$3:$L$16,2,FALSE)))</f>
        <v>#N/A</v>
      </c>
      <c r="P83" s="108" t="e">
        <f t="shared" si="3"/>
        <v>#N/A</v>
      </c>
    </row>
    <row r="84" spans="1:16">
      <c r="A84" s="30"/>
      <c r="B84" s="106"/>
      <c r="C84" s="33"/>
      <c r="D84" s="33"/>
      <c r="E84" s="106"/>
      <c r="F84" s="108"/>
      <c r="G84" s="108"/>
      <c r="H84" s="108"/>
      <c r="I84" s="108"/>
      <c r="J84" s="108"/>
      <c r="N84" s="108">
        <f t="shared" si="2"/>
        <v>0</v>
      </c>
      <c r="O84" s="108" t="e">
        <f>IF(D84="X",0,IF(E84="X",0,VLOOKUP(E84,'10'!$K$3:$L$16,2,FALSE)))</f>
        <v>#N/A</v>
      </c>
      <c r="P84" s="108" t="e">
        <f t="shared" si="3"/>
        <v>#N/A</v>
      </c>
    </row>
    <row r="85" spans="1:16">
      <c r="A85" s="30"/>
      <c r="B85" s="106"/>
      <c r="C85" s="33"/>
      <c r="D85" s="33"/>
      <c r="E85" s="106"/>
      <c r="F85" s="108"/>
      <c r="G85" s="108"/>
      <c r="H85" s="108"/>
      <c r="I85" s="108"/>
      <c r="J85" s="108"/>
      <c r="N85" s="108">
        <f t="shared" si="2"/>
        <v>0</v>
      </c>
      <c r="O85" s="108" t="e">
        <f>IF(D85="X",0,IF(E85="X",0,VLOOKUP(E85,'10'!$K$3:$L$16,2,FALSE)))</f>
        <v>#N/A</v>
      </c>
      <c r="P85" s="108" t="e">
        <f t="shared" si="3"/>
        <v>#N/A</v>
      </c>
    </row>
    <row r="86" spans="1:16">
      <c r="A86" s="30"/>
      <c r="B86" s="106"/>
      <c r="C86" s="33"/>
      <c r="D86" s="33"/>
      <c r="E86" s="106"/>
      <c r="F86" s="108"/>
      <c r="G86" s="108"/>
      <c r="H86" s="108"/>
      <c r="I86" s="108"/>
      <c r="J86" s="108"/>
      <c r="N86" s="108">
        <f t="shared" si="2"/>
        <v>0</v>
      </c>
      <c r="O86" s="108" t="e">
        <f>IF(D86="X",0,IF(E86="X",0,VLOOKUP(E86,'10'!$K$3:$L$16,2,FALSE)))</f>
        <v>#N/A</v>
      </c>
      <c r="P86" s="108" t="e">
        <f t="shared" si="3"/>
        <v>#N/A</v>
      </c>
    </row>
    <row r="87" spans="1:16">
      <c r="A87" s="30"/>
      <c r="B87" s="106"/>
      <c r="C87" s="33"/>
      <c r="D87" s="33"/>
      <c r="E87" s="106"/>
      <c r="F87" s="108"/>
      <c r="G87" s="108"/>
      <c r="H87" s="108"/>
      <c r="I87" s="108"/>
      <c r="J87" s="108"/>
      <c r="N87" s="108">
        <f t="shared" si="2"/>
        <v>0</v>
      </c>
      <c r="O87" s="108" t="e">
        <f>IF(D87="X",0,IF(E87="X",0,VLOOKUP(E87,'10'!$K$3:$L$16,2,FALSE)))</f>
        <v>#N/A</v>
      </c>
      <c r="P87" s="108" t="e">
        <f t="shared" si="3"/>
        <v>#N/A</v>
      </c>
    </row>
    <row r="88" spans="1:16">
      <c r="A88" s="30"/>
      <c r="B88" s="106"/>
      <c r="C88" s="33"/>
      <c r="D88" s="33"/>
      <c r="E88" s="106"/>
      <c r="F88" s="108"/>
      <c r="G88" s="108"/>
      <c r="H88" s="108"/>
      <c r="I88" s="108"/>
      <c r="J88" s="108"/>
      <c r="N88" s="108">
        <f t="shared" si="2"/>
        <v>0</v>
      </c>
      <c r="O88" s="108" t="e">
        <f>IF(D88="X",0,IF(E88="X",0,VLOOKUP(E88,'10'!$K$3:$L$16,2,FALSE)))</f>
        <v>#N/A</v>
      </c>
      <c r="P88" s="108" t="e">
        <f t="shared" si="3"/>
        <v>#N/A</v>
      </c>
    </row>
    <row r="89" spans="1:16">
      <c r="A89" s="30"/>
      <c r="B89" s="106"/>
      <c r="C89" s="33"/>
      <c r="D89" s="33"/>
      <c r="E89" s="106"/>
      <c r="F89" s="108"/>
      <c r="G89" s="108"/>
      <c r="H89" s="108"/>
      <c r="I89" s="108"/>
      <c r="J89" s="108"/>
      <c r="N89" s="108">
        <f t="shared" si="2"/>
        <v>0</v>
      </c>
      <c r="O89" s="108" t="e">
        <f>IF(D89="X",0,IF(E89="X",0,VLOOKUP(E89,'10'!$K$3:$L$16,2,FALSE)))</f>
        <v>#N/A</v>
      </c>
      <c r="P89" s="108" t="e">
        <f t="shared" si="3"/>
        <v>#N/A</v>
      </c>
    </row>
    <row r="90" spans="1:16">
      <c r="A90" s="30"/>
      <c r="B90" s="106"/>
      <c r="C90" s="33"/>
      <c r="D90" s="33"/>
      <c r="E90" s="106"/>
      <c r="F90" s="108"/>
      <c r="G90" s="108"/>
      <c r="H90" s="108"/>
      <c r="I90" s="108"/>
      <c r="J90" s="108"/>
      <c r="N90" s="108">
        <f t="shared" si="2"/>
        <v>0</v>
      </c>
      <c r="O90" s="108" t="e">
        <f>IF(D90="X",0,IF(E90="X",0,VLOOKUP(E90,'10'!$K$3:$L$16,2,FALSE)))</f>
        <v>#N/A</v>
      </c>
      <c r="P90" s="108" t="e">
        <f t="shared" si="3"/>
        <v>#N/A</v>
      </c>
    </row>
    <row r="91" spans="1:16">
      <c r="A91" s="30"/>
      <c r="B91" s="106"/>
      <c r="C91" s="33"/>
      <c r="D91" s="33"/>
      <c r="E91" s="106"/>
      <c r="F91" s="108"/>
      <c r="G91" s="108"/>
      <c r="H91" s="108"/>
      <c r="I91" s="108"/>
      <c r="J91" s="108"/>
      <c r="N91" s="108">
        <f t="shared" si="2"/>
        <v>0</v>
      </c>
      <c r="O91" s="108" t="e">
        <f>IF(D91="X",0,IF(E91="X",0,VLOOKUP(E91,'10'!$K$3:$L$16,2,FALSE)))</f>
        <v>#N/A</v>
      </c>
      <c r="P91" s="108" t="e">
        <f t="shared" si="3"/>
        <v>#N/A</v>
      </c>
    </row>
    <row r="92" spans="1:16">
      <c r="A92" s="30"/>
      <c r="B92" s="106"/>
      <c r="C92" s="33"/>
      <c r="D92" s="33"/>
      <c r="E92" s="106"/>
      <c r="F92" s="108"/>
      <c r="G92" s="108"/>
      <c r="H92" s="108"/>
      <c r="I92" s="108"/>
      <c r="J92" s="108"/>
      <c r="N92" s="108">
        <f t="shared" si="2"/>
        <v>0</v>
      </c>
      <c r="O92" s="108" t="e">
        <f>IF(D92="X",0,IF(E92="X",0,VLOOKUP(E92,'10'!$K$3:$L$16,2,FALSE)))</f>
        <v>#N/A</v>
      </c>
      <c r="P92" s="108" t="e">
        <f t="shared" si="3"/>
        <v>#N/A</v>
      </c>
    </row>
    <row r="93" spans="1:16">
      <c r="A93" s="30"/>
      <c r="B93" s="106"/>
      <c r="C93" s="33"/>
      <c r="D93" s="33"/>
      <c r="E93" s="106"/>
      <c r="F93" s="108"/>
      <c r="G93" s="108"/>
      <c r="H93" s="108"/>
      <c r="I93" s="108"/>
      <c r="J93" s="108"/>
      <c r="N93" s="108">
        <f t="shared" si="2"/>
        <v>0</v>
      </c>
      <c r="O93" s="108" t="e">
        <f>IF(D93="X",0,IF(E93="X",0,VLOOKUP(E93,'10'!$K$3:$L$16,2,FALSE)))</f>
        <v>#N/A</v>
      </c>
      <c r="P93" s="108" t="e">
        <f t="shared" si="3"/>
        <v>#N/A</v>
      </c>
    </row>
    <row r="94" spans="1:16">
      <c r="A94" s="30"/>
      <c r="B94" s="106"/>
      <c r="C94" s="33"/>
      <c r="D94" s="33"/>
      <c r="E94" s="106"/>
      <c r="F94" s="108"/>
      <c r="G94" s="108"/>
      <c r="H94" s="108"/>
      <c r="I94" s="108"/>
      <c r="J94" s="108"/>
      <c r="N94" s="108">
        <f t="shared" si="2"/>
        <v>0</v>
      </c>
      <c r="O94" s="108" t="e">
        <f>IF(D94="X",0,IF(E94="X",0,VLOOKUP(E94,'10'!$K$3:$L$16,2,FALSE)))</f>
        <v>#N/A</v>
      </c>
      <c r="P94" s="108" t="e">
        <f t="shared" si="3"/>
        <v>#N/A</v>
      </c>
    </row>
    <row r="95" spans="1:16">
      <c r="A95" s="30"/>
      <c r="B95" s="106"/>
      <c r="C95" s="33"/>
      <c r="D95" s="33"/>
      <c r="E95" s="106"/>
      <c r="F95" s="108"/>
      <c r="G95" s="108"/>
      <c r="H95" s="108"/>
      <c r="I95" s="108"/>
      <c r="J95" s="108"/>
      <c r="N95" s="108">
        <f t="shared" si="2"/>
        <v>0</v>
      </c>
      <c r="O95" s="108" t="e">
        <f>IF(D95="X",0,IF(E95="X",0,VLOOKUP(E95,'10'!$K$3:$L$16,2,FALSE)))</f>
        <v>#N/A</v>
      </c>
      <c r="P95" s="108" t="e">
        <f t="shared" si="3"/>
        <v>#N/A</v>
      </c>
    </row>
    <row r="96" spans="1:16">
      <c r="A96" s="30"/>
      <c r="B96" s="106"/>
      <c r="C96" s="33"/>
      <c r="D96" s="33"/>
      <c r="E96" s="106"/>
      <c r="F96" s="108"/>
      <c r="G96" s="108"/>
      <c r="H96" s="108"/>
      <c r="I96" s="108"/>
      <c r="J96" s="108"/>
      <c r="N96" s="108">
        <f t="shared" si="2"/>
        <v>0</v>
      </c>
      <c r="O96" s="108" t="e">
        <f>IF(D96="X",0,IF(E96="X",0,VLOOKUP(E96,'10'!$K$3:$L$16,2,FALSE)))</f>
        <v>#N/A</v>
      </c>
      <c r="P96" s="108" t="e">
        <f t="shared" si="3"/>
        <v>#N/A</v>
      </c>
    </row>
    <row r="97" spans="1:16">
      <c r="A97" s="30"/>
      <c r="B97" s="106"/>
      <c r="C97" s="33"/>
      <c r="D97" s="33"/>
      <c r="E97" s="106"/>
      <c r="F97" s="108"/>
      <c r="G97" s="108"/>
      <c r="H97" s="108"/>
      <c r="I97" s="108"/>
      <c r="J97" s="108"/>
      <c r="N97" s="108">
        <f t="shared" si="2"/>
        <v>0</v>
      </c>
      <c r="O97" s="108" t="e">
        <f>IF(D97="X",0,IF(E97="X",0,VLOOKUP(E97,'10'!$K$3:$L$16,2,FALSE)))</f>
        <v>#N/A</v>
      </c>
      <c r="P97" s="108" t="e">
        <f t="shared" si="3"/>
        <v>#N/A</v>
      </c>
    </row>
    <row r="98" spans="1:16">
      <c r="A98" s="30"/>
      <c r="B98" s="106"/>
      <c r="C98" s="33"/>
      <c r="D98" s="33"/>
      <c r="E98" s="106"/>
      <c r="F98" s="108"/>
      <c r="G98" s="108"/>
      <c r="H98" s="108"/>
      <c r="I98" s="108"/>
      <c r="J98" s="108"/>
      <c r="N98" s="108">
        <f t="shared" si="2"/>
        <v>0</v>
      </c>
      <c r="O98" s="108" t="e">
        <f>IF(D98="X",0,IF(E98="X",0,VLOOKUP(E98,'10'!$K$3:$L$16,2,FALSE)))</f>
        <v>#N/A</v>
      </c>
      <c r="P98" s="108" t="e">
        <f t="shared" si="3"/>
        <v>#N/A</v>
      </c>
    </row>
    <row r="99" spans="1:16">
      <c r="A99" s="30"/>
      <c r="B99" s="106"/>
      <c r="C99" s="33"/>
      <c r="D99" s="33"/>
      <c r="E99" s="106"/>
      <c r="F99" s="108"/>
      <c r="G99" s="108"/>
      <c r="H99" s="108"/>
      <c r="I99" s="108"/>
      <c r="J99" s="108"/>
      <c r="N99" s="108">
        <f t="shared" si="2"/>
        <v>0</v>
      </c>
      <c r="O99" s="108" t="e">
        <f>IF(D99="X",0,IF(E99="X",0,VLOOKUP(E99,'10'!$K$3:$L$16,2,FALSE)))</f>
        <v>#N/A</v>
      </c>
      <c r="P99" s="108" t="e">
        <f t="shared" si="3"/>
        <v>#N/A</v>
      </c>
    </row>
    <row r="100" spans="1:16">
      <c r="A100" s="30"/>
      <c r="B100" s="106"/>
      <c r="C100" s="33"/>
      <c r="D100" s="33"/>
      <c r="E100" s="106"/>
      <c r="F100" s="108"/>
      <c r="G100" s="108"/>
      <c r="H100" s="108"/>
      <c r="I100" s="108"/>
      <c r="J100" s="108"/>
      <c r="N100" s="108">
        <f t="shared" si="2"/>
        <v>0</v>
      </c>
      <c r="O100" s="108" t="e">
        <f>IF(D100="X",0,IF(E100="X",0,VLOOKUP(E100,'10'!$K$3:$L$16,2,FALSE)))</f>
        <v>#N/A</v>
      </c>
      <c r="P100" s="108" t="e">
        <f t="shared" si="3"/>
        <v>#N/A</v>
      </c>
    </row>
    <row r="101" spans="1:16">
      <c r="A101" s="30"/>
      <c r="B101" s="106"/>
      <c r="C101" s="33"/>
      <c r="D101" s="33"/>
      <c r="E101" s="106"/>
      <c r="F101" s="108"/>
      <c r="G101" s="108"/>
      <c r="H101" s="108"/>
      <c r="I101" s="108"/>
      <c r="J101" s="108"/>
      <c r="N101" s="108">
        <f t="shared" si="2"/>
        <v>0</v>
      </c>
      <c r="O101" s="108" t="e">
        <f>IF(D101="X",0,IF(E101="X",0,VLOOKUP(E101,'10'!$K$3:$L$16,2,FALSE)))</f>
        <v>#N/A</v>
      </c>
      <c r="P101" s="108" t="e">
        <f t="shared" si="3"/>
        <v>#N/A</v>
      </c>
    </row>
    <row r="102" spans="1:16">
      <c r="A102" s="30"/>
      <c r="B102" s="106"/>
      <c r="C102" s="33"/>
      <c r="D102" s="33"/>
      <c r="E102" s="106"/>
      <c r="F102" s="108"/>
      <c r="G102" s="108"/>
      <c r="H102" s="108"/>
      <c r="I102" s="108"/>
      <c r="J102" s="108"/>
      <c r="N102" s="108">
        <f t="shared" si="2"/>
        <v>0</v>
      </c>
      <c r="O102" s="108" t="e">
        <f>IF(D102="X",0,IF(E102="X",0,VLOOKUP(E102,'10'!$K$3:$L$16,2,FALSE)))</f>
        <v>#N/A</v>
      </c>
      <c r="P102" s="108" t="e">
        <f t="shared" si="3"/>
        <v>#N/A</v>
      </c>
    </row>
    <row r="103" spans="1:16">
      <c r="A103" s="30"/>
      <c r="B103" s="106"/>
      <c r="C103" s="33"/>
      <c r="D103" s="33"/>
      <c r="E103" s="106"/>
      <c r="F103" s="108"/>
      <c r="G103" s="108"/>
      <c r="H103" s="108"/>
      <c r="I103" s="108"/>
      <c r="J103" s="108"/>
      <c r="N103" s="108">
        <f t="shared" si="2"/>
        <v>0</v>
      </c>
      <c r="O103" s="108" t="e">
        <f>IF(D103="X",0,IF(E103="X",0,VLOOKUP(E103,'10'!$K$3:$L$16,2,FALSE)))</f>
        <v>#N/A</v>
      </c>
      <c r="P103" s="108" t="e">
        <f t="shared" si="3"/>
        <v>#N/A</v>
      </c>
    </row>
    <row r="104" spans="1:16">
      <c r="A104" s="30"/>
      <c r="B104" s="106"/>
      <c r="C104" s="33"/>
      <c r="D104" s="33"/>
      <c r="E104" s="106"/>
      <c r="F104" s="108"/>
      <c r="G104" s="108"/>
      <c r="H104" s="108"/>
      <c r="I104" s="108"/>
      <c r="J104" s="108"/>
      <c r="N104" s="108">
        <f t="shared" si="2"/>
        <v>0</v>
      </c>
      <c r="O104" s="108" t="e">
        <f>IF(D104="X",0,IF(E104="X",0,VLOOKUP(E104,'10'!$K$3:$L$16,2,FALSE)))</f>
        <v>#N/A</v>
      </c>
      <c r="P104" s="108" t="e">
        <f t="shared" si="3"/>
        <v>#N/A</v>
      </c>
    </row>
    <row r="105" spans="1:16">
      <c r="A105" s="30"/>
      <c r="B105" s="106"/>
      <c r="C105" s="33"/>
      <c r="D105" s="33"/>
      <c r="E105" s="106"/>
      <c r="F105" s="108"/>
      <c r="G105" s="108"/>
      <c r="H105" s="108"/>
      <c r="I105" s="108"/>
      <c r="J105" s="108"/>
      <c r="N105" s="108">
        <f t="shared" si="2"/>
        <v>0</v>
      </c>
      <c r="O105" s="108" t="e">
        <f>IF(D105="X",0,IF(E105="X",0,VLOOKUP(E105,'10'!$K$3:$L$16,2,FALSE)))</f>
        <v>#N/A</v>
      </c>
      <c r="P105" s="108" t="e">
        <f t="shared" si="3"/>
        <v>#N/A</v>
      </c>
    </row>
    <row r="106" spans="1:16">
      <c r="A106" s="30"/>
      <c r="B106" s="106"/>
      <c r="C106" s="33"/>
      <c r="D106" s="33"/>
      <c r="E106" s="106"/>
      <c r="F106" s="108"/>
      <c r="G106" s="108"/>
      <c r="H106" s="108"/>
      <c r="I106" s="108"/>
      <c r="J106" s="108"/>
      <c r="N106" s="108">
        <f t="shared" si="2"/>
        <v>0</v>
      </c>
      <c r="O106" s="108" t="e">
        <f>IF(D106="X",0,IF(E106="X",0,VLOOKUP(E106,'10'!$K$3:$L$16,2,FALSE)))</f>
        <v>#N/A</v>
      </c>
      <c r="P106" s="108" t="e">
        <f t="shared" si="3"/>
        <v>#N/A</v>
      </c>
    </row>
    <row r="107" spans="1:16">
      <c r="A107" s="30"/>
      <c r="B107" s="106"/>
      <c r="C107" s="33"/>
      <c r="D107" s="33"/>
      <c r="E107" s="106"/>
      <c r="F107" s="108"/>
      <c r="G107" s="108"/>
      <c r="H107" s="108"/>
      <c r="I107" s="108"/>
      <c r="J107" s="108"/>
      <c r="N107" s="108">
        <f t="shared" si="2"/>
        <v>0</v>
      </c>
      <c r="O107" s="108" t="e">
        <f>IF(D107="X",0,IF(E107="X",0,VLOOKUP(E107,'10'!$K$3:$L$16,2,FALSE)))</f>
        <v>#N/A</v>
      </c>
      <c r="P107" s="108" t="e">
        <f t="shared" si="3"/>
        <v>#N/A</v>
      </c>
    </row>
    <row r="108" spans="1:16">
      <c r="A108" s="30"/>
      <c r="B108" s="106"/>
      <c r="C108" s="33"/>
      <c r="D108" s="33"/>
      <c r="E108" s="106"/>
      <c r="F108" s="108"/>
      <c r="G108" s="108"/>
      <c r="H108" s="108"/>
      <c r="I108" s="108"/>
      <c r="J108" s="108"/>
      <c r="N108" s="108">
        <f t="shared" si="2"/>
        <v>0</v>
      </c>
      <c r="O108" s="108" t="e">
        <f>IF(D108="X",0,IF(E108="X",0,VLOOKUP(E108,'10'!$K$3:$L$16,2,FALSE)))</f>
        <v>#N/A</v>
      </c>
      <c r="P108" s="108" t="e">
        <f t="shared" si="3"/>
        <v>#N/A</v>
      </c>
    </row>
    <row r="109" spans="1:16">
      <c r="A109" s="30"/>
      <c r="B109" s="106"/>
      <c r="C109" s="33"/>
      <c r="D109" s="33"/>
      <c r="E109" s="106"/>
      <c r="F109" s="108"/>
      <c r="G109" s="108"/>
      <c r="H109" s="108"/>
      <c r="I109" s="108"/>
      <c r="J109" s="108"/>
      <c r="N109" s="108">
        <f t="shared" si="2"/>
        <v>0</v>
      </c>
      <c r="O109" s="108" t="e">
        <f>IF(D109="X",0,IF(E109="X",0,VLOOKUP(E109,'10'!$K$3:$L$16,2,FALSE)))</f>
        <v>#N/A</v>
      </c>
      <c r="P109" s="108" t="e">
        <f t="shared" si="3"/>
        <v>#N/A</v>
      </c>
    </row>
    <row r="110" spans="1:16">
      <c r="A110" s="30"/>
      <c r="B110" s="106"/>
      <c r="C110" s="33"/>
      <c r="D110" s="33"/>
      <c r="E110" s="106"/>
      <c r="F110" s="108"/>
      <c r="G110" s="108"/>
      <c r="H110" s="108"/>
      <c r="I110" s="108"/>
      <c r="J110" s="108"/>
      <c r="N110" s="108">
        <f t="shared" si="2"/>
        <v>0</v>
      </c>
      <c r="O110" s="108" t="e">
        <f>IF(D110="X",0,IF(E110="X",0,VLOOKUP(E110,'10'!$K$3:$L$16,2,FALSE)))</f>
        <v>#N/A</v>
      </c>
      <c r="P110" s="108" t="e">
        <f t="shared" si="3"/>
        <v>#N/A</v>
      </c>
    </row>
    <row r="111" spans="1:16">
      <c r="A111" s="30"/>
      <c r="B111" s="106"/>
      <c r="C111" s="33"/>
      <c r="D111" s="33"/>
      <c r="E111" s="106"/>
      <c r="F111" s="108"/>
      <c r="G111" s="108"/>
      <c r="H111" s="108"/>
      <c r="I111" s="108"/>
      <c r="J111" s="108"/>
      <c r="N111" s="108">
        <f t="shared" si="2"/>
        <v>0</v>
      </c>
      <c r="O111" s="108" t="e">
        <f>IF(D111="X",0,IF(E111="X",0,VLOOKUP(E111,'10'!$K$3:$L$16,2,FALSE)))</f>
        <v>#N/A</v>
      </c>
      <c r="P111" s="108" t="e">
        <f t="shared" si="3"/>
        <v>#N/A</v>
      </c>
    </row>
    <row r="112" spans="1:16">
      <c r="A112" s="30"/>
      <c r="B112" s="106"/>
      <c r="C112" s="33"/>
      <c r="D112" s="33"/>
      <c r="E112" s="106"/>
      <c r="F112" s="108"/>
      <c r="G112" s="108"/>
      <c r="H112" s="108"/>
      <c r="I112" s="108"/>
      <c r="J112" s="108"/>
      <c r="N112" s="108">
        <f t="shared" si="2"/>
        <v>0</v>
      </c>
      <c r="O112" s="108" t="e">
        <f>IF(D112="X",0,IF(E112="X",0,VLOOKUP(E112,'10'!$K$3:$L$16,2,FALSE)))</f>
        <v>#N/A</v>
      </c>
      <c r="P112" s="108" t="e">
        <f t="shared" si="3"/>
        <v>#N/A</v>
      </c>
    </row>
    <row r="113" spans="1:16">
      <c r="A113" s="30"/>
      <c r="B113" s="106"/>
      <c r="C113" s="33"/>
      <c r="D113" s="33"/>
      <c r="E113" s="106"/>
      <c r="F113" s="108"/>
      <c r="G113" s="108"/>
      <c r="H113" s="108"/>
      <c r="I113" s="108"/>
      <c r="J113" s="108"/>
      <c r="N113" s="108">
        <f t="shared" si="2"/>
        <v>0</v>
      </c>
      <c r="O113" s="108" t="e">
        <f>IF(D113="X",0,IF(E113="X",0,VLOOKUP(E113,'10'!$K$3:$L$16,2,FALSE)))</f>
        <v>#N/A</v>
      </c>
      <c r="P113" s="108" t="e">
        <f t="shared" si="3"/>
        <v>#N/A</v>
      </c>
    </row>
    <row r="114" spans="1:16">
      <c r="A114" s="30"/>
      <c r="B114" s="106"/>
      <c r="C114" s="33"/>
      <c r="D114" s="33"/>
      <c r="E114" s="106"/>
      <c r="F114" s="108"/>
      <c r="G114" s="108"/>
      <c r="H114" s="108"/>
      <c r="I114" s="108"/>
      <c r="J114" s="108"/>
      <c r="N114" s="108">
        <f t="shared" si="2"/>
        <v>0</v>
      </c>
      <c r="O114" s="108" t="e">
        <f>IF(D114="X",0,IF(E114="X",0,VLOOKUP(E114,'10'!$K$3:$L$16,2,FALSE)))</f>
        <v>#N/A</v>
      </c>
      <c r="P114" s="108" t="e">
        <f t="shared" si="3"/>
        <v>#N/A</v>
      </c>
    </row>
    <row r="115" spans="1:16">
      <c r="A115" s="30"/>
      <c r="B115" s="106"/>
      <c r="C115" s="33"/>
      <c r="D115" s="33"/>
      <c r="E115" s="106"/>
      <c r="F115" s="108"/>
      <c r="G115" s="108"/>
      <c r="H115" s="108"/>
      <c r="I115" s="108"/>
      <c r="J115" s="108"/>
      <c r="N115" s="108">
        <f t="shared" si="2"/>
        <v>0</v>
      </c>
      <c r="O115" s="108" t="e">
        <f>IF(D115="X",0,IF(E115="X",0,VLOOKUP(E115,'10'!$K$3:$L$16,2,FALSE)))</f>
        <v>#N/A</v>
      </c>
      <c r="P115" s="108" t="e">
        <f t="shared" si="3"/>
        <v>#N/A</v>
      </c>
    </row>
    <row r="116" spans="1:16">
      <c r="A116" s="30"/>
      <c r="B116" s="106"/>
      <c r="C116" s="33"/>
      <c r="D116" s="33"/>
      <c r="E116" s="106"/>
      <c r="F116" s="108"/>
      <c r="G116" s="108"/>
      <c r="H116" s="108"/>
      <c r="I116" s="108"/>
      <c r="J116" s="108"/>
      <c r="N116" s="108">
        <f t="shared" si="2"/>
        <v>0</v>
      </c>
      <c r="O116" s="108" t="e">
        <f>IF(D116="X",0,IF(E116="X",0,VLOOKUP(E116,'10'!$K$3:$L$16,2,FALSE)))</f>
        <v>#N/A</v>
      </c>
      <c r="P116" s="108" t="e">
        <f t="shared" si="3"/>
        <v>#N/A</v>
      </c>
    </row>
    <row r="117" spans="1:16">
      <c r="A117" s="30"/>
      <c r="B117" s="106"/>
      <c r="C117" s="116"/>
      <c r="D117" s="116"/>
      <c r="E117" s="117"/>
      <c r="F117" s="118"/>
      <c r="G117" s="118"/>
      <c r="H117" s="118"/>
      <c r="I117" s="118"/>
      <c r="J117" s="118"/>
      <c r="K117" s="118"/>
      <c r="L117" s="118"/>
      <c r="M117" s="118"/>
      <c r="N117" s="108">
        <f t="shared" si="2"/>
        <v>0</v>
      </c>
      <c r="O117" s="108" t="e">
        <f>IF(D117="X",0,IF(E117="X",0,VLOOKUP(E117,'10'!$K$3:$L$16,2,FALSE)))</f>
        <v>#N/A</v>
      </c>
      <c r="P117" s="108" t="e">
        <f t="shared" si="3"/>
        <v>#N/A</v>
      </c>
    </row>
    <row r="118" spans="1:16">
      <c r="A118" s="110"/>
      <c r="B118" s="106"/>
      <c r="C118" s="33"/>
      <c r="D118" s="33"/>
      <c r="E118" s="106"/>
      <c r="F118" s="108"/>
      <c r="G118" s="108"/>
      <c r="H118" s="108"/>
      <c r="I118" s="108"/>
      <c r="J118" s="108"/>
      <c r="N118" s="108">
        <f t="shared" si="2"/>
        <v>0</v>
      </c>
      <c r="O118" s="108" t="e">
        <f>IF(D118="X",0,IF(E118="X",0,VLOOKUP(E118,'10'!$K$3:$L$16,2,FALSE)))</f>
        <v>#N/A</v>
      </c>
      <c r="P118" s="108" t="e">
        <f t="shared" si="3"/>
        <v>#N/A</v>
      </c>
    </row>
    <row r="119" spans="1:16">
      <c r="A119" s="110"/>
      <c r="B119" s="106"/>
      <c r="C119" s="107"/>
      <c r="D119" s="33"/>
      <c r="E119" s="106"/>
      <c r="F119" s="108"/>
      <c r="G119" s="108"/>
      <c r="H119" s="108"/>
      <c r="I119" s="108"/>
      <c r="J119" s="108"/>
      <c r="N119" s="108">
        <f t="shared" si="2"/>
        <v>0</v>
      </c>
      <c r="O119" s="108" t="e">
        <f>IF(D119="X",0,IF(E119="X",0,VLOOKUP(E119,'10'!$K$3:$L$16,2,FALSE)))</f>
        <v>#N/A</v>
      </c>
      <c r="P119" s="108" t="e">
        <f t="shared" si="3"/>
        <v>#N/A</v>
      </c>
    </row>
    <row r="120" spans="1:16">
      <c r="A120" s="110"/>
      <c r="B120" s="106"/>
      <c r="C120" s="33"/>
      <c r="D120" s="33"/>
      <c r="E120" s="106"/>
      <c r="F120" s="108"/>
      <c r="G120" s="108"/>
      <c r="H120" s="108"/>
      <c r="I120" s="108"/>
      <c r="J120" s="108"/>
      <c r="N120" s="108">
        <f t="shared" si="2"/>
        <v>0</v>
      </c>
      <c r="O120" s="108" t="e">
        <f>IF(D120="X",0,IF(E120="X",0,VLOOKUP(E120,'10'!$K$3:$L$16,2,FALSE)))</f>
        <v>#N/A</v>
      </c>
      <c r="P120" s="108" t="e">
        <f t="shared" si="3"/>
        <v>#N/A</v>
      </c>
    </row>
    <row r="121" spans="1:16">
      <c r="A121" s="110"/>
      <c r="B121" s="106"/>
      <c r="C121" s="33"/>
      <c r="D121" s="33"/>
      <c r="E121" s="106"/>
      <c r="F121" s="108"/>
      <c r="G121" s="108"/>
      <c r="H121" s="108"/>
      <c r="I121" s="108"/>
      <c r="J121" s="108"/>
      <c r="N121" s="108">
        <f t="shared" si="2"/>
        <v>0</v>
      </c>
      <c r="O121" s="108" t="e">
        <f>IF(D121="X",0,IF(E121="X",0,VLOOKUP(E121,'10'!$K$3:$L$16,2,FALSE)))</f>
        <v>#N/A</v>
      </c>
      <c r="P121" s="108" t="e">
        <f t="shared" si="3"/>
        <v>#N/A</v>
      </c>
    </row>
    <row r="122" spans="1:16">
      <c r="A122" s="110"/>
      <c r="B122" s="106"/>
      <c r="C122" s="33"/>
      <c r="D122" s="33"/>
      <c r="E122" s="106"/>
      <c r="F122" s="108"/>
      <c r="G122" s="108"/>
      <c r="H122" s="108"/>
      <c r="I122" s="108"/>
      <c r="J122" s="108"/>
      <c r="N122" s="108">
        <f t="shared" si="2"/>
        <v>0</v>
      </c>
      <c r="O122" s="108" t="e">
        <f>IF(D122="X",0,IF(E122="X",0,VLOOKUP(E122,'10'!$K$3:$L$16,2,FALSE)))</f>
        <v>#N/A</v>
      </c>
      <c r="P122" s="108" t="e">
        <f t="shared" si="3"/>
        <v>#N/A</v>
      </c>
    </row>
    <row r="123" spans="1:16">
      <c r="A123" s="110"/>
      <c r="B123" s="106"/>
      <c r="C123" s="33"/>
      <c r="D123" s="33"/>
      <c r="E123" s="106"/>
      <c r="F123" s="108"/>
      <c r="G123" s="108"/>
      <c r="H123" s="108"/>
      <c r="I123" s="108"/>
      <c r="J123" s="108"/>
      <c r="N123" s="108">
        <f t="shared" si="2"/>
        <v>0</v>
      </c>
      <c r="O123" s="108" t="e">
        <f>IF(D123="X",0,IF(E123="X",0,VLOOKUP(E123,'10'!$K$3:$L$16,2,FALSE)))</f>
        <v>#N/A</v>
      </c>
      <c r="P123" s="108" t="e">
        <f t="shared" si="3"/>
        <v>#N/A</v>
      </c>
    </row>
    <row r="124" spans="1:16">
      <c r="A124" s="110"/>
      <c r="B124" s="106"/>
      <c r="C124" s="33"/>
      <c r="D124" s="33"/>
      <c r="E124" s="106"/>
      <c r="F124" s="108"/>
      <c r="G124" s="108"/>
      <c r="H124" s="108"/>
      <c r="I124" s="108"/>
      <c r="J124" s="108"/>
      <c r="N124" s="108">
        <f t="shared" si="2"/>
        <v>0</v>
      </c>
      <c r="O124" s="108" t="e">
        <f>IF(D124="X",0,IF(E124="X",0,VLOOKUP(E124,'10'!$K$3:$L$16,2,FALSE)))</f>
        <v>#N/A</v>
      </c>
      <c r="P124" s="108" t="e">
        <f t="shared" si="3"/>
        <v>#N/A</v>
      </c>
    </row>
    <row r="125" spans="1:16">
      <c r="A125" s="110"/>
      <c r="B125" s="106"/>
      <c r="C125" s="33"/>
      <c r="D125" s="33"/>
      <c r="E125" s="106"/>
      <c r="F125" s="108"/>
      <c r="G125" s="108"/>
      <c r="H125" s="108"/>
      <c r="I125" s="108"/>
      <c r="J125" s="108"/>
      <c r="N125" s="108">
        <f t="shared" si="2"/>
        <v>0</v>
      </c>
      <c r="O125" s="108" t="e">
        <f>IF(D125="X",0,IF(E125="X",0,VLOOKUP(E125,'10'!$K$3:$L$16,2,FALSE)))</f>
        <v>#N/A</v>
      </c>
      <c r="P125" s="108" t="e">
        <f t="shared" si="3"/>
        <v>#N/A</v>
      </c>
    </row>
    <row r="126" spans="1:16">
      <c r="A126" s="110"/>
      <c r="B126" s="106"/>
      <c r="C126" s="116"/>
      <c r="D126" s="116"/>
      <c r="E126" s="116"/>
      <c r="F126" s="118"/>
      <c r="G126" s="118"/>
      <c r="H126" s="118"/>
      <c r="I126" s="118"/>
      <c r="J126" s="118"/>
      <c r="K126" s="118"/>
      <c r="L126" s="118"/>
      <c r="M126" s="118"/>
      <c r="N126" s="108">
        <f t="shared" si="2"/>
        <v>0</v>
      </c>
      <c r="O126" s="108" t="e">
        <f>IF(D126="X",0,IF(E126="X",0,VLOOKUP(E126,'10'!$K$3:$L$16,2,FALSE)))</f>
        <v>#N/A</v>
      </c>
      <c r="P126" s="108" t="e">
        <f t="shared" si="3"/>
        <v>#N/A</v>
      </c>
    </row>
    <row r="127" spans="1:16">
      <c r="N127" s="108">
        <f t="shared" si="2"/>
        <v>0</v>
      </c>
      <c r="O127" s="108" t="e">
        <f>IF(D127="X",0,IF(E127="X",0,VLOOKUP(E127,'10'!$K$3:$L$16,2,FALSE)))</f>
        <v>#N/A</v>
      </c>
      <c r="P127" s="108" t="e">
        <f t="shared" si="3"/>
        <v>#N/A</v>
      </c>
    </row>
    <row r="128" spans="1:16">
      <c r="N128" s="108">
        <f t="shared" si="2"/>
        <v>0</v>
      </c>
      <c r="O128" s="108" t="e">
        <f>IF(D128="X",0,IF(E128="X",0,VLOOKUP(E128,'10'!$K$3:$L$16,2,FALSE)))</f>
        <v>#N/A</v>
      </c>
      <c r="P128" s="108" t="e">
        <f t="shared" si="3"/>
        <v>#N/A</v>
      </c>
    </row>
    <row r="129" spans="14:16">
      <c r="N129" s="108">
        <f t="shared" si="2"/>
        <v>0</v>
      </c>
      <c r="O129" s="108" t="e">
        <f>IF(D129="X",0,IF(E129="X",0,VLOOKUP(E129,'10'!$K$3:$L$16,2,FALSE)))</f>
        <v>#N/A</v>
      </c>
      <c r="P129" s="108" t="e">
        <f t="shared" si="3"/>
        <v>#N/A</v>
      </c>
    </row>
    <row r="130" spans="14:16">
      <c r="N130" s="108">
        <f t="shared" si="2"/>
        <v>0</v>
      </c>
      <c r="O130" s="108" t="e">
        <f>IF(D130="X",0,IF(E130="X",0,VLOOKUP(E130,'10'!$K$3:$L$16,2,FALSE)))</f>
        <v>#N/A</v>
      </c>
      <c r="P130" s="108" t="e">
        <f t="shared" si="3"/>
        <v>#N/A</v>
      </c>
    </row>
    <row r="131" spans="14:16">
      <c r="N131" s="108">
        <f t="shared" si="2"/>
        <v>0</v>
      </c>
      <c r="O131" s="108" t="e">
        <f>IF(D131="X",0,IF(E131="X",0,VLOOKUP(E131,'10'!$K$3:$L$16,2,FALSE)))</f>
        <v>#N/A</v>
      </c>
      <c r="P131" s="108" t="e">
        <f t="shared" si="3"/>
        <v>#N/A</v>
      </c>
    </row>
    <row r="132" spans="14:16">
      <c r="N132" s="108">
        <f t="shared" ref="N132:N195" si="4">SUM(F132:M132)</f>
        <v>0</v>
      </c>
      <c r="O132" s="108" t="e">
        <f>IF(D132="X",0,IF(E132="X",0,VLOOKUP(E132,'10'!$K$3:$L$16,2,FALSE)))</f>
        <v>#N/A</v>
      </c>
      <c r="P132" s="108" t="e">
        <f t="shared" ref="P132:P195" si="5">N132*O132</f>
        <v>#N/A</v>
      </c>
    </row>
    <row r="133" spans="14:16">
      <c r="N133" s="108">
        <f t="shared" si="4"/>
        <v>0</v>
      </c>
      <c r="O133" s="108" t="e">
        <f>IF(D133="X",0,IF(E133="X",0,VLOOKUP(E133,'10'!$K$3:$L$16,2,FALSE)))</f>
        <v>#N/A</v>
      </c>
      <c r="P133" s="108" t="e">
        <f t="shared" si="5"/>
        <v>#N/A</v>
      </c>
    </row>
    <row r="134" spans="14:16">
      <c r="N134" s="108">
        <f t="shared" si="4"/>
        <v>0</v>
      </c>
      <c r="O134" s="108" t="e">
        <f>IF(D134="X",0,IF(E134="X",0,VLOOKUP(E134,'10'!$K$3:$L$16,2,FALSE)))</f>
        <v>#N/A</v>
      </c>
      <c r="P134" s="108" t="e">
        <f t="shared" si="5"/>
        <v>#N/A</v>
      </c>
    </row>
    <row r="135" spans="14:16">
      <c r="N135" s="108">
        <f t="shared" si="4"/>
        <v>0</v>
      </c>
      <c r="O135" s="108" t="e">
        <f>IF(D135="X",0,IF(E135="X",0,VLOOKUP(E135,'10'!$K$3:$L$16,2,FALSE)))</f>
        <v>#N/A</v>
      </c>
      <c r="P135" s="108" t="e">
        <f t="shared" si="5"/>
        <v>#N/A</v>
      </c>
    </row>
    <row r="136" spans="14:16">
      <c r="N136" s="108">
        <f t="shared" si="4"/>
        <v>0</v>
      </c>
      <c r="O136" s="108" t="e">
        <f>IF(D136="X",0,IF(E136="X",0,VLOOKUP(E136,'10'!$K$3:$L$16,2,FALSE)))</f>
        <v>#N/A</v>
      </c>
      <c r="P136" s="108" t="e">
        <f t="shared" si="5"/>
        <v>#N/A</v>
      </c>
    </row>
    <row r="137" spans="14:16">
      <c r="N137" s="108">
        <f t="shared" si="4"/>
        <v>0</v>
      </c>
      <c r="O137" s="108" t="e">
        <f>IF(D137="X",0,IF(E137="X",0,VLOOKUP(E137,'10'!$K$3:$L$16,2,FALSE)))</f>
        <v>#N/A</v>
      </c>
      <c r="P137" s="108" t="e">
        <f t="shared" si="5"/>
        <v>#N/A</v>
      </c>
    </row>
    <row r="138" spans="14:16">
      <c r="N138" s="108">
        <f t="shared" si="4"/>
        <v>0</v>
      </c>
      <c r="O138" s="108" t="e">
        <f>IF(D138="X",0,IF(E138="X",0,VLOOKUP(E138,'10'!$K$3:$L$16,2,FALSE)))</f>
        <v>#N/A</v>
      </c>
      <c r="P138" s="108" t="e">
        <f t="shared" si="5"/>
        <v>#N/A</v>
      </c>
    </row>
    <row r="139" spans="14:16">
      <c r="N139" s="108">
        <f t="shared" si="4"/>
        <v>0</v>
      </c>
      <c r="O139" s="108" t="e">
        <f>IF(D139="X",0,IF(E139="X",0,VLOOKUP(E139,'10'!$K$3:$L$16,2,FALSE)))</f>
        <v>#N/A</v>
      </c>
      <c r="P139" s="108" t="e">
        <f t="shared" si="5"/>
        <v>#N/A</v>
      </c>
    </row>
    <row r="140" spans="14:16">
      <c r="N140" s="108">
        <f t="shared" si="4"/>
        <v>0</v>
      </c>
      <c r="O140" s="108" t="e">
        <f>IF(D140="X",0,IF(E140="X",0,VLOOKUP(E140,'10'!$K$3:$L$16,2,FALSE)))</f>
        <v>#N/A</v>
      </c>
      <c r="P140" s="108" t="e">
        <f t="shared" si="5"/>
        <v>#N/A</v>
      </c>
    </row>
    <row r="141" spans="14:16">
      <c r="N141" s="108">
        <f t="shared" si="4"/>
        <v>0</v>
      </c>
      <c r="O141" s="108" t="e">
        <f>IF(D141="X",0,IF(E141="X",0,VLOOKUP(E141,'10'!$K$3:$L$16,2,FALSE)))</f>
        <v>#N/A</v>
      </c>
      <c r="P141" s="108" t="e">
        <f t="shared" si="5"/>
        <v>#N/A</v>
      </c>
    </row>
    <row r="142" spans="14:16">
      <c r="N142" s="108">
        <f t="shared" si="4"/>
        <v>0</v>
      </c>
      <c r="O142" s="108" t="e">
        <f>IF(D142="X",0,IF(E142="X",0,VLOOKUP(E142,'10'!$K$3:$L$16,2,FALSE)))</f>
        <v>#N/A</v>
      </c>
      <c r="P142" s="108" t="e">
        <f t="shared" si="5"/>
        <v>#N/A</v>
      </c>
    </row>
    <row r="143" spans="14:16">
      <c r="N143" s="108">
        <f t="shared" si="4"/>
        <v>0</v>
      </c>
      <c r="O143" s="108" t="e">
        <f>IF(D143="X",0,IF(E143="X",0,VLOOKUP(E143,'10'!$K$3:$L$16,2,FALSE)))</f>
        <v>#N/A</v>
      </c>
      <c r="P143" s="108" t="e">
        <f t="shared" si="5"/>
        <v>#N/A</v>
      </c>
    </row>
    <row r="144" spans="14:16">
      <c r="N144" s="108">
        <f t="shared" si="4"/>
        <v>0</v>
      </c>
      <c r="O144" s="108" t="e">
        <f>IF(D144="X",0,IF(E144="X",0,VLOOKUP(E144,'10'!$K$3:$L$16,2,FALSE)))</f>
        <v>#N/A</v>
      </c>
      <c r="P144" s="108" t="e">
        <f t="shared" si="5"/>
        <v>#N/A</v>
      </c>
    </row>
    <row r="145" spans="14:16">
      <c r="N145" s="108">
        <f t="shared" si="4"/>
        <v>0</v>
      </c>
      <c r="O145" s="108" t="e">
        <f>IF(D145="X",0,IF(E145="X",0,VLOOKUP(E145,'10'!$K$3:$L$16,2,FALSE)))</f>
        <v>#N/A</v>
      </c>
      <c r="P145" s="108" t="e">
        <f t="shared" si="5"/>
        <v>#N/A</v>
      </c>
    </row>
    <row r="146" spans="14:16">
      <c r="N146" s="108">
        <f t="shared" si="4"/>
        <v>0</v>
      </c>
      <c r="O146" s="108" t="e">
        <f>IF(D146="X",0,IF(E146="X",0,VLOOKUP(E146,'10'!$K$3:$L$16,2,FALSE)))</f>
        <v>#N/A</v>
      </c>
      <c r="P146" s="108" t="e">
        <f t="shared" si="5"/>
        <v>#N/A</v>
      </c>
    </row>
    <row r="147" spans="14:16">
      <c r="N147" s="108">
        <f t="shared" si="4"/>
        <v>0</v>
      </c>
      <c r="O147" s="108" t="e">
        <f>IF(D147="X",0,IF(E147="X",0,VLOOKUP(E147,'10'!$K$3:$L$16,2,FALSE)))</f>
        <v>#N/A</v>
      </c>
      <c r="P147" s="108" t="e">
        <f t="shared" si="5"/>
        <v>#N/A</v>
      </c>
    </row>
    <row r="148" spans="14:16">
      <c r="N148" s="108">
        <f t="shared" si="4"/>
        <v>0</v>
      </c>
      <c r="O148" s="108" t="e">
        <f>IF(D148="X",0,IF(E148="X",0,VLOOKUP(E148,'10'!$K$3:$L$16,2,FALSE)))</f>
        <v>#N/A</v>
      </c>
      <c r="P148" s="108" t="e">
        <f t="shared" si="5"/>
        <v>#N/A</v>
      </c>
    </row>
    <row r="149" spans="14:16">
      <c r="N149" s="108">
        <f t="shared" si="4"/>
        <v>0</v>
      </c>
      <c r="O149" s="108" t="e">
        <f>IF(D149="X",0,IF(E149="X",0,VLOOKUP(E149,'10'!$K$3:$L$16,2,FALSE)))</f>
        <v>#N/A</v>
      </c>
      <c r="P149" s="108" t="e">
        <f t="shared" si="5"/>
        <v>#N/A</v>
      </c>
    </row>
    <row r="150" spans="14:16">
      <c r="N150" s="108">
        <f t="shared" si="4"/>
        <v>0</v>
      </c>
      <c r="O150" s="108" t="e">
        <f>IF(D150="X",0,IF(E150="X",0,VLOOKUP(E150,'10'!$K$3:$L$16,2,FALSE)))</f>
        <v>#N/A</v>
      </c>
      <c r="P150" s="108" t="e">
        <f t="shared" si="5"/>
        <v>#N/A</v>
      </c>
    </row>
    <row r="151" spans="14:16">
      <c r="N151" s="108">
        <f t="shared" si="4"/>
        <v>0</v>
      </c>
      <c r="O151" s="108" t="e">
        <f>IF(D151="X",0,IF(E151="X",0,VLOOKUP(E151,'10'!$K$3:$L$16,2,FALSE)))</f>
        <v>#N/A</v>
      </c>
      <c r="P151" s="108" t="e">
        <f t="shared" si="5"/>
        <v>#N/A</v>
      </c>
    </row>
    <row r="152" spans="14:16">
      <c r="N152" s="108">
        <f t="shared" si="4"/>
        <v>0</v>
      </c>
      <c r="O152" s="108" t="e">
        <f>IF(D152="X",0,IF(E152="X",0,VLOOKUP(E152,'10'!$K$3:$L$16,2,FALSE)))</f>
        <v>#N/A</v>
      </c>
      <c r="P152" s="108" t="e">
        <f t="shared" si="5"/>
        <v>#N/A</v>
      </c>
    </row>
    <row r="153" spans="14:16">
      <c r="N153" s="108">
        <f t="shared" si="4"/>
        <v>0</v>
      </c>
      <c r="O153" s="108" t="e">
        <f>IF(D153="X",0,IF(E153="X",0,VLOOKUP(E153,'10'!$K$3:$L$16,2,FALSE)))</f>
        <v>#N/A</v>
      </c>
      <c r="P153" s="108" t="e">
        <f t="shared" si="5"/>
        <v>#N/A</v>
      </c>
    </row>
    <row r="154" spans="14:16">
      <c r="N154" s="108">
        <f t="shared" si="4"/>
        <v>0</v>
      </c>
      <c r="O154" s="108" t="e">
        <f>IF(D154="X",0,IF(E154="X",0,VLOOKUP(E154,'10'!$K$3:$L$16,2,FALSE)))</f>
        <v>#N/A</v>
      </c>
      <c r="P154" s="108" t="e">
        <f t="shared" si="5"/>
        <v>#N/A</v>
      </c>
    </row>
    <row r="155" spans="14:16">
      <c r="N155" s="108">
        <f t="shared" si="4"/>
        <v>0</v>
      </c>
      <c r="O155" s="108" t="e">
        <f>IF(D155="X",0,IF(E155="X",0,VLOOKUP(E155,'10'!$K$3:$L$16,2,FALSE)))</f>
        <v>#N/A</v>
      </c>
      <c r="P155" s="108" t="e">
        <f t="shared" si="5"/>
        <v>#N/A</v>
      </c>
    </row>
    <row r="156" spans="14:16">
      <c r="N156" s="108">
        <f t="shared" si="4"/>
        <v>0</v>
      </c>
      <c r="O156" s="108" t="e">
        <f>IF(D156="X",0,IF(E156="X",0,VLOOKUP(E156,'10'!$K$3:$L$16,2,FALSE)))</f>
        <v>#N/A</v>
      </c>
      <c r="P156" s="108" t="e">
        <f t="shared" si="5"/>
        <v>#N/A</v>
      </c>
    </row>
    <row r="157" spans="14:16">
      <c r="N157" s="108">
        <f t="shared" si="4"/>
        <v>0</v>
      </c>
      <c r="O157" s="108" t="e">
        <f>IF(D157="X",0,IF(E157="X",0,VLOOKUP(E157,'10'!$K$3:$L$16,2,FALSE)))</f>
        <v>#N/A</v>
      </c>
      <c r="P157" s="108" t="e">
        <f t="shared" si="5"/>
        <v>#N/A</v>
      </c>
    </row>
    <row r="158" spans="14:16">
      <c r="N158" s="108">
        <f t="shared" si="4"/>
        <v>0</v>
      </c>
      <c r="O158" s="108" t="e">
        <f>IF(D158="X",0,IF(E158="X",0,VLOOKUP(E158,'10'!$K$3:$L$16,2,FALSE)))</f>
        <v>#N/A</v>
      </c>
      <c r="P158" s="108" t="e">
        <f t="shared" si="5"/>
        <v>#N/A</v>
      </c>
    </row>
    <row r="159" spans="14:16">
      <c r="N159" s="108">
        <f t="shared" si="4"/>
        <v>0</v>
      </c>
      <c r="O159" s="108" t="e">
        <f>IF(D159="X",0,IF(E159="X",0,VLOOKUP(E159,'10'!$K$3:$L$16,2,FALSE)))</f>
        <v>#N/A</v>
      </c>
      <c r="P159" s="108" t="e">
        <f t="shared" si="5"/>
        <v>#N/A</v>
      </c>
    </row>
    <row r="160" spans="14:16">
      <c r="N160" s="108">
        <f t="shared" si="4"/>
        <v>0</v>
      </c>
      <c r="O160" s="108" t="e">
        <f>IF(D160="X",0,IF(E160="X",0,VLOOKUP(E160,'10'!$K$3:$L$16,2,FALSE)))</f>
        <v>#N/A</v>
      </c>
      <c r="P160" s="108" t="e">
        <f t="shared" si="5"/>
        <v>#N/A</v>
      </c>
    </row>
    <row r="161" spans="14:16">
      <c r="N161" s="108">
        <f t="shared" si="4"/>
        <v>0</v>
      </c>
      <c r="O161" s="108" t="e">
        <f>IF(D161="X",0,IF(E161="X",0,VLOOKUP(E161,'10'!$K$3:$L$16,2,FALSE)))</f>
        <v>#N/A</v>
      </c>
      <c r="P161" s="108" t="e">
        <f t="shared" si="5"/>
        <v>#N/A</v>
      </c>
    </row>
    <row r="162" spans="14:16">
      <c r="N162" s="108">
        <f t="shared" si="4"/>
        <v>0</v>
      </c>
      <c r="O162" s="108" t="e">
        <f>IF(D162="X",0,IF(E162="X",0,VLOOKUP(E162,'10'!$K$3:$L$16,2,FALSE)))</f>
        <v>#N/A</v>
      </c>
      <c r="P162" s="108" t="e">
        <f t="shared" si="5"/>
        <v>#N/A</v>
      </c>
    </row>
    <row r="163" spans="14:16">
      <c r="N163" s="108">
        <f t="shared" si="4"/>
        <v>0</v>
      </c>
      <c r="O163" s="108" t="e">
        <f>IF(D163="X",0,IF(E163="X",0,VLOOKUP(E163,'10'!$K$3:$L$16,2,FALSE)))</f>
        <v>#N/A</v>
      </c>
      <c r="P163" s="108" t="e">
        <f t="shared" si="5"/>
        <v>#N/A</v>
      </c>
    </row>
    <row r="164" spans="14:16">
      <c r="N164" s="108">
        <f t="shared" si="4"/>
        <v>0</v>
      </c>
      <c r="O164" s="108" t="e">
        <f>IF(D164="X",0,IF(E164="X",0,VLOOKUP(E164,'10'!$K$3:$L$16,2,FALSE)))</f>
        <v>#N/A</v>
      </c>
      <c r="P164" s="108" t="e">
        <f t="shared" si="5"/>
        <v>#N/A</v>
      </c>
    </row>
    <row r="165" spans="14:16">
      <c r="N165" s="108">
        <f t="shared" si="4"/>
        <v>0</v>
      </c>
      <c r="O165" s="108" t="e">
        <f>IF(D165="X",0,IF(E165="X",0,VLOOKUP(E165,'10'!$K$3:$L$16,2,FALSE)))</f>
        <v>#N/A</v>
      </c>
      <c r="P165" s="108" t="e">
        <f t="shared" si="5"/>
        <v>#N/A</v>
      </c>
    </row>
    <row r="166" spans="14:16">
      <c r="N166" s="108">
        <f t="shared" si="4"/>
        <v>0</v>
      </c>
      <c r="O166" s="108" t="e">
        <f>IF(D166="X",0,IF(E166="X",0,VLOOKUP(E166,'10'!$K$3:$L$16,2,FALSE)))</f>
        <v>#N/A</v>
      </c>
      <c r="P166" s="108" t="e">
        <f t="shared" si="5"/>
        <v>#N/A</v>
      </c>
    </row>
    <row r="167" spans="14:16">
      <c r="N167" s="108">
        <f t="shared" si="4"/>
        <v>0</v>
      </c>
      <c r="O167" s="108" t="e">
        <f>IF(D167="X",0,IF(E167="X",0,VLOOKUP(E167,'10'!$K$3:$L$16,2,FALSE)))</f>
        <v>#N/A</v>
      </c>
      <c r="P167" s="108" t="e">
        <f t="shared" si="5"/>
        <v>#N/A</v>
      </c>
    </row>
    <row r="168" spans="14:16">
      <c r="N168" s="108">
        <f t="shared" si="4"/>
        <v>0</v>
      </c>
      <c r="O168" s="108" t="e">
        <f>IF(D168="X",0,IF(E168="X",0,VLOOKUP(E168,'10'!$K$3:$L$16,2,FALSE)))</f>
        <v>#N/A</v>
      </c>
      <c r="P168" s="108" t="e">
        <f t="shared" si="5"/>
        <v>#N/A</v>
      </c>
    </row>
    <row r="169" spans="14:16">
      <c r="N169" s="108">
        <f t="shared" si="4"/>
        <v>0</v>
      </c>
      <c r="O169" s="108" t="e">
        <f>IF(D169="X",0,IF(E169="X",0,VLOOKUP(E169,'10'!$K$3:$L$16,2,FALSE)))</f>
        <v>#N/A</v>
      </c>
      <c r="P169" s="108" t="e">
        <f t="shared" si="5"/>
        <v>#N/A</v>
      </c>
    </row>
    <row r="170" spans="14:16">
      <c r="N170" s="108">
        <f t="shared" si="4"/>
        <v>0</v>
      </c>
      <c r="O170" s="108" t="e">
        <f>IF(D170="X",0,IF(E170="X",0,VLOOKUP(E170,'10'!$K$3:$L$16,2,FALSE)))</f>
        <v>#N/A</v>
      </c>
      <c r="P170" s="108" t="e">
        <f t="shared" si="5"/>
        <v>#N/A</v>
      </c>
    </row>
    <row r="171" spans="14:16">
      <c r="N171" s="108">
        <f t="shared" si="4"/>
        <v>0</v>
      </c>
      <c r="O171" s="108" t="e">
        <f>IF(D171="X",0,IF(E171="X",0,VLOOKUP(E171,'10'!$K$3:$L$16,2,FALSE)))</f>
        <v>#N/A</v>
      </c>
      <c r="P171" s="108" t="e">
        <f t="shared" si="5"/>
        <v>#N/A</v>
      </c>
    </row>
    <row r="172" spans="14:16">
      <c r="N172" s="108">
        <f t="shared" si="4"/>
        <v>0</v>
      </c>
      <c r="O172" s="108" t="e">
        <f>IF(D172="X",0,IF(E172="X",0,VLOOKUP(E172,'10'!$K$3:$L$16,2,FALSE)))</f>
        <v>#N/A</v>
      </c>
      <c r="P172" s="108" t="e">
        <f t="shared" si="5"/>
        <v>#N/A</v>
      </c>
    </row>
    <row r="173" spans="14:16">
      <c r="N173" s="108">
        <f t="shared" si="4"/>
        <v>0</v>
      </c>
      <c r="O173" s="108" t="e">
        <f>IF(D173="X",0,IF(E173="X",0,VLOOKUP(E173,'10'!$K$3:$L$16,2,FALSE)))</f>
        <v>#N/A</v>
      </c>
      <c r="P173" s="108" t="e">
        <f t="shared" si="5"/>
        <v>#N/A</v>
      </c>
    </row>
    <row r="174" spans="14:16">
      <c r="N174" s="108">
        <f t="shared" si="4"/>
        <v>0</v>
      </c>
      <c r="O174" s="108" t="e">
        <f>IF(D174="X",0,IF(E174="X",0,VLOOKUP(E174,'10'!$K$3:$L$16,2,FALSE)))</f>
        <v>#N/A</v>
      </c>
      <c r="P174" s="108" t="e">
        <f t="shared" si="5"/>
        <v>#N/A</v>
      </c>
    </row>
    <row r="175" spans="14:16">
      <c r="N175" s="108">
        <f t="shared" si="4"/>
        <v>0</v>
      </c>
      <c r="O175" s="108" t="e">
        <f>IF(D175="X",0,IF(E175="X",0,VLOOKUP(E175,'10'!$K$3:$L$16,2,FALSE)))</f>
        <v>#N/A</v>
      </c>
      <c r="P175" s="108" t="e">
        <f t="shared" si="5"/>
        <v>#N/A</v>
      </c>
    </row>
    <row r="176" spans="14:16">
      <c r="N176" s="108">
        <f t="shared" si="4"/>
        <v>0</v>
      </c>
      <c r="O176" s="108" t="e">
        <f>IF(D176="X",0,IF(E176="X",0,VLOOKUP(E176,'10'!$K$3:$L$16,2,FALSE)))</f>
        <v>#N/A</v>
      </c>
      <c r="P176" s="108" t="e">
        <f t="shared" si="5"/>
        <v>#N/A</v>
      </c>
    </row>
    <row r="177" spans="14:16">
      <c r="N177" s="108">
        <f t="shared" si="4"/>
        <v>0</v>
      </c>
      <c r="O177" s="108" t="e">
        <f>IF(D177="X",0,IF(E177="X",0,VLOOKUP(E177,'10'!$K$3:$L$16,2,FALSE)))</f>
        <v>#N/A</v>
      </c>
      <c r="P177" s="108" t="e">
        <f t="shared" si="5"/>
        <v>#N/A</v>
      </c>
    </row>
    <row r="178" spans="14:16">
      <c r="N178" s="108">
        <f t="shared" si="4"/>
        <v>0</v>
      </c>
      <c r="O178" s="108" t="e">
        <f>IF(D178="X",0,IF(E178="X",0,VLOOKUP(E178,'10'!$K$3:$L$16,2,FALSE)))</f>
        <v>#N/A</v>
      </c>
      <c r="P178" s="108" t="e">
        <f t="shared" si="5"/>
        <v>#N/A</v>
      </c>
    </row>
    <row r="179" spans="14:16">
      <c r="N179" s="108">
        <f t="shared" si="4"/>
        <v>0</v>
      </c>
      <c r="O179" s="108" t="e">
        <f>IF(D179="X",0,IF(E179="X",0,VLOOKUP(E179,'10'!$K$3:$L$16,2,FALSE)))</f>
        <v>#N/A</v>
      </c>
      <c r="P179" s="108" t="e">
        <f t="shared" si="5"/>
        <v>#N/A</v>
      </c>
    </row>
    <row r="180" spans="14:16">
      <c r="N180" s="108">
        <f t="shared" si="4"/>
        <v>0</v>
      </c>
      <c r="O180" s="108" t="e">
        <f>IF(D180="X",0,IF(E180="X",0,VLOOKUP(E180,'10'!$K$3:$L$16,2,FALSE)))</f>
        <v>#N/A</v>
      </c>
      <c r="P180" s="108" t="e">
        <f t="shared" si="5"/>
        <v>#N/A</v>
      </c>
    </row>
    <row r="181" spans="14:16">
      <c r="N181" s="108">
        <f t="shared" si="4"/>
        <v>0</v>
      </c>
      <c r="O181" s="108" t="e">
        <f>IF(D181="X",0,IF(E181="X",0,VLOOKUP(E181,'10'!$K$3:$L$16,2,FALSE)))</f>
        <v>#N/A</v>
      </c>
      <c r="P181" s="108" t="e">
        <f t="shared" si="5"/>
        <v>#N/A</v>
      </c>
    </row>
    <row r="182" spans="14:16">
      <c r="N182" s="108">
        <f t="shared" si="4"/>
        <v>0</v>
      </c>
      <c r="O182" s="108" t="e">
        <f>IF(D182="X",0,IF(E182="X",0,VLOOKUP(E182,'10'!$K$3:$L$16,2,FALSE)))</f>
        <v>#N/A</v>
      </c>
      <c r="P182" s="108" t="e">
        <f t="shared" si="5"/>
        <v>#N/A</v>
      </c>
    </row>
    <row r="183" spans="14:16">
      <c r="N183" s="108">
        <f t="shared" si="4"/>
        <v>0</v>
      </c>
      <c r="O183" s="108" t="e">
        <f>IF(D183="X",0,IF(E183="X",0,VLOOKUP(E183,'10'!$K$3:$L$16,2,FALSE)))</f>
        <v>#N/A</v>
      </c>
      <c r="P183" s="108" t="e">
        <f t="shared" si="5"/>
        <v>#N/A</v>
      </c>
    </row>
    <row r="184" spans="14:16">
      <c r="N184" s="108">
        <f t="shared" si="4"/>
        <v>0</v>
      </c>
      <c r="O184" s="108" t="e">
        <f>IF(D184="X",0,IF(E184="X",0,VLOOKUP(E184,'10'!$K$3:$L$16,2,FALSE)))</f>
        <v>#N/A</v>
      </c>
      <c r="P184" s="108" t="e">
        <f t="shared" si="5"/>
        <v>#N/A</v>
      </c>
    </row>
    <row r="185" spans="14:16">
      <c r="N185" s="108">
        <f t="shared" si="4"/>
        <v>0</v>
      </c>
      <c r="O185" s="108" t="e">
        <f>IF(D185="X",0,IF(E185="X",0,VLOOKUP(E185,'10'!$K$3:$L$16,2,FALSE)))</f>
        <v>#N/A</v>
      </c>
      <c r="P185" s="108" t="e">
        <f t="shared" si="5"/>
        <v>#N/A</v>
      </c>
    </row>
    <row r="186" spans="14:16">
      <c r="N186" s="108">
        <f t="shared" si="4"/>
        <v>0</v>
      </c>
      <c r="O186" s="108" t="e">
        <f>IF(D186="X",0,IF(E186="X",0,VLOOKUP(E186,'10'!$K$3:$L$16,2,FALSE)))</f>
        <v>#N/A</v>
      </c>
      <c r="P186" s="108" t="e">
        <f t="shared" si="5"/>
        <v>#N/A</v>
      </c>
    </row>
    <row r="187" spans="14:16">
      <c r="N187" s="108">
        <f t="shared" si="4"/>
        <v>0</v>
      </c>
      <c r="O187" s="108" t="e">
        <f>IF(D187="X",0,IF(E187="X",0,VLOOKUP(E187,'10'!$K$3:$L$16,2,FALSE)))</f>
        <v>#N/A</v>
      </c>
      <c r="P187" s="108" t="e">
        <f t="shared" si="5"/>
        <v>#N/A</v>
      </c>
    </row>
    <row r="188" spans="14:16">
      <c r="N188" s="108">
        <f t="shared" si="4"/>
        <v>0</v>
      </c>
      <c r="O188" s="108" t="e">
        <f>IF(D188="X",0,IF(E188="X",0,VLOOKUP(E188,'10'!$K$3:$L$16,2,FALSE)))</f>
        <v>#N/A</v>
      </c>
      <c r="P188" s="108" t="e">
        <f t="shared" si="5"/>
        <v>#N/A</v>
      </c>
    </row>
    <row r="189" spans="14:16">
      <c r="N189" s="108">
        <f t="shared" si="4"/>
        <v>0</v>
      </c>
      <c r="O189" s="108" t="e">
        <f>IF(D189="X",0,IF(E189="X",0,VLOOKUP(E189,'10'!$K$3:$L$16,2,FALSE)))</f>
        <v>#N/A</v>
      </c>
      <c r="P189" s="108" t="e">
        <f t="shared" si="5"/>
        <v>#N/A</v>
      </c>
    </row>
    <row r="190" spans="14:16">
      <c r="N190" s="108">
        <f t="shared" si="4"/>
        <v>0</v>
      </c>
      <c r="O190" s="108" t="e">
        <f>IF(D190="X",0,IF(E190="X",0,VLOOKUP(E190,'10'!$K$3:$L$16,2,FALSE)))</f>
        <v>#N/A</v>
      </c>
      <c r="P190" s="108" t="e">
        <f t="shared" si="5"/>
        <v>#N/A</v>
      </c>
    </row>
    <row r="191" spans="14:16">
      <c r="N191" s="108">
        <f t="shared" si="4"/>
        <v>0</v>
      </c>
      <c r="O191" s="108" t="e">
        <f>IF(D191="X",0,IF(E191="X",0,VLOOKUP(E191,'10'!$K$3:$L$16,2,FALSE)))</f>
        <v>#N/A</v>
      </c>
      <c r="P191" s="108" t="e">
        <f t="shared" si="5"/>
        <v>#N/A</v>
      </c>
    </row>
    <row r="192" spans="14:16">
      <c r="N192" s="108">
        <f t="shared" si="4"/>
        <v>0</v>
      </c>
      <c r="O192" s="108" t="e">
        <f>IF(D192="X",0,IF(E192="X",0,VLOOKUP(E192,'10'!$K$3:$L$16,2,FALSE)))</f>
        <v>#N/A</v>
      </c>
      <c r="P192" s="108" t="e">
        <f t="shared" si="5"/>
        <v>#N/A</v>
      </c>
    </row>
    <row r="193" spans="14:16">
      <c r="N193" s="108">
        <f t="shared" si="4"/>
        <v>0</v>
      </c>
      <c r="O193" s="108" t="e">
        <f>IF(D193="X",0,IF(E193="X",0,VLOOKUP(E193,'10'!$K$3:$L$16,2,FALSE)))</f>
        <v>#N/A</v>
      </c>
      <c r="P193" s="108" t="e">
        <f t="shared" si="5"/>
        <v>#N/A</v>
      </c>
    </row>
    <row r="194" spans="14:16">
      <c r="N194" s="108">
        <f t="shared" si="4"/>
        <v>0</v>
      </c>
      <c r="O194" s="108" t="e">
        <f>IF(D194="X",0,IF(E194="X",0,VLOOKUP(E194,'10'!$K$3:$L$16,2,FALSE)))</f>
        <v>#N/A</v>
      </c>
      <c r="P194" s="108" t="e">
        <f t="shared" si="5"/>
        <v>#N/A</v>
      </c>
    </row>
    <row r="195" spans="14:16">
      <c r="N195" s="108">
        <f t="shared" si="4"/>
        <v>0</v>
      </c>
      <c r="O195" s="108" t="e">
        <f>IF(D195="X",0,IF(E195="X",0,VLOOKUP(E195,'10'!$K$3:$L$16,2,FALSE)))</f>
        <v>#N/A</v>
      </c>
      <c r="P195" s="108" t="e">
        <f t="shared" si="5"/>
        <v>#N/A</v>
      </c>
    </row>
    <row r="196" spans="14:16">
      <c r="N196" s="108">
        <f t="shared" ref="N196:N259" si="6">SUM(F196:M196)</f>
        <v>0</v>
      </c>
      <c r="O196" s="108" t="e">
        <f>IF(D196="X",0,IF(E196="X",0,VLOOKUP(E196,'10'!$K$3:$L$16,2,FALSE)))</f>
        <v>#N/A</v>
      </c>
      <c r="P196" s="108" t="e">
        <f t="shared" ref="P196:P259" si="7">N196*O196</f>
        <v>#N/A</v>
      </c>
    </row>
    <row r="197" spans="14:16">
      <c r="N197" s="108">
        <f t="shared" si="6"/>
        <v>0</v>
      </c>
      <c r="O197" s="108" t="e">
        <f>IF(D197="X",0,IF(E197="X",0,VLOOKUP(E197,'10'!$K$3:$L$16,2,FALSE)))</f>
        <v>#N/A</v>
      </c>
      <c r="P197" s="108" t="e">
        <f t="shared" si="7"/>
        <v>#N/A</v>
      </c>
    </row>
    <row r="198" spans="14:16">
      <c r="N198" s="108">
        <f t="shared" si="6"/>
        <v>0</v>
      </c>
      <c r="O198" s="108" t="e">
        <f>IF(D198="X",0,IF(E198="X",0,VLOOKUP(E198,'10'!$K$3:$L$16,2,FALSE)))</f>
        <v>#N/A</v>
      </c>
      <c r="P198" s="108" t="e">
        <f t="shared" si="7"/>
        <v>#N/A</v>
      </c>
    </row>
    <row r="199" spans="14:16">
      <c r="N199" s="108">
        <f t="shared" si="6"/>
        <v>0</v>
      </c>
      <c r="O199" s="108" t="e">
        <f>IF(D199="X",0,IF(E199="X",0,VLOOKUP(E199,'10'!$K$3:$L$16,2,FALSE)))</f>
        <v>#N/A</v>
      </c>
      <c r="P199" s="108" t="e">
        <f t="shared" si="7"/>
        <v>#N/A</v>
      </c>
    </row>
    <row r="200" spans="14:16">
      <c r="N200" s="108">
        <f t="shared" si="6"/>
        <v>0</v>
      </c>
      <c r="O200" s="108" t="e">
        <f>IF(D200="X",0,IF(E200="X",0,VLOOKUP(E200,'10'!$K$3:$L$16,2,FALSE)))</f>
        <v>#N/A</v>
      </c>
      <c r="P200" s="108" t="e">
        <f t="shared" si="7"/>
        <v>#N/A</v>
      </c>
    </row>
    <row r="201" spans="14:16">
      <c r="N201" s="108">
        <f t="shared" si="6"/>
        <v>0</v>
      </c>
      <c r="O201" s="108" t="e">
        <f>IF(D201="X",0,IF(E201="X",0,VLOOKUP(E201,'10'!$K$3:$L$16,2,FALSE)))</f>
        <v>#N/A</v>
      </c>
      <c r="P201" s="108" t="e">
        <f t="shared" si="7"/>
        <v>#N/A</v>
      </c>
    </row>
    <row r="202" spans="14:16">
      <c r="N202" s="108">
        <f t="shared" si="6"/>
        <v>0</v>
      </c>
      <c r="O202" s="108" t="e">
        <f>IF(D202="X",0,IF(E202="X",0,VLOOKUP(E202,'10'!$K$3:$L$16,2,FALSE)))</f>
        <v>#N/A</v>
      </c>
      <c r="P202" s="108" t="e">
        <f t="shared" si="7"/>
        <v>#N/A</v>
      </c>
    </row>
    <row r="203" spans="14:16">
      <c r="N203" s="108">
        <f t="shared" si="6"/>
        <v>0</v>
      </c>
      <c r="O203" s="108" t="e">
        <f>IF(D203="X",0,IF(E203="X",0,VLOOKUP(E203,'10'!$K$3:$L$16,2,FALSE)))</f>
        <v>#N/A</v>
      </c>
      <c r="P203" s="108" t="e">
        <f t="shared" si="7"/>
        <v>#N/A</v>
      </c>
    </row>
    <row r="204" spans="14:16">
      <c r="N204" s="108">
        <f t="shared" si="6"/>
        <v>0</v>
      </c>
      <c r="O204" s="108" t="e">
        <f>IF(D204="X",0,IF(E204="X",0,VLOOKUP(E204,'10'!$K$3:$L$16,2,FALSE)))</f>
        <v>#N/A</v>
      </c>
      <c r="P204" s="108" t="e">
        <f t="shared" si="7"/>
        <v>#N/A</v>
      </c>
    </row>
    <row r="205" spans="14:16">
      <c r="N205" s="108">
        <f t="shared" si="6"/>
        <v>0</v>
      </c>
      <c r="O205" s="108" t="e">
        <f>IF(D205="X",0,IF(E205="X",0,VLOOKUP(E205,'10'!$K$3:$L$16,2,FALSE)))</f>
        <v>#N/A</v>
      </c>
      <c r="P205" s="108" t="e">
        <f t="shared" si="7"/>
        <v>#N/A</v>
      </c>
    </row>
    <row r="206" spans="14:16">
      <c r="N206" s="108">
        <f t="shared" si="6"/>
        <v>0</v>
      </c>
      <c r="O206" s="108" t="e">
        <f>IF(D206="X",0,IF(E206="X",0,VLOOKUP(E206,'10'!$K$3:$L$16,2,FALSE)))</f>
        <v>#N/A</v>
      </c>
      <c r="P206" s="108" t="e">
        <f t="shared" si="7"/>
        <v>#N/A</v>
      </c>
    </row>
    <row r="207" spans="14:16">
      <c r="N207" s="108">
        <f t="shared" si="6"/>
        <v>0</v>
      </c>
      <c r="O207" s="108" t="e">
        <f>IF(D207="X",0,IF(E207="X",0,VLOOKUP(E207,'10'!$K$3:$L$16,2,FALSE)))</f>
        <v>#N/A</v>
      </c>
      <c r="P207" s="108" t="e">
        <f t="shared" si="7"/>
        <v>#N/A</v>
      </c>
    </row>
    <row r="208" spans="14:16">
      <c r="N208" s="108">
        <f t="shared" si="6"/>
        <v>0</v>
      </c>
      <c r="O208" s="108" t="e">
        <f>IF(D208="X",0,IF(E208="X",0,VLOOKUP(E208,'10'!$K$3:$L$16,2,FALSE)))</f>
        <v>#N/A</v>
      </c>
      <c r="P208" s="108" t="e">
        <f t="shared" si="7"/>
        <v>#N/A</v>
      </c>
    </row>
    <row r="209" spans="14:16">
      <c r="N209" s="108">
        <f t="shared" si="6"/>
        <v>0</v>
      </c>
      <c r="O209" s="108" t="e">
        <f>IF(D209="X",0,IF(E209="X",0,VLOOKUP(E209,'10'!$K$3:$L$16,2,FALSE)))</f>
        <v>#N/A</v>
      </c>
      <c r="P209" s="108" t="e">
        <f t="shared" si="7"/>
        <v>#N/A</v>
      </c>
    </row>
    <row r="210" spans="14:16">
      <c r="N210" s="108">
        <f t="shared" si="6"/>
        <v>0</v>
      </c>
      <c r="O210" s="108" t="e">
        <f>IF(D210="X",0,IF(E210="X",0,VLOOKUP(E210,'10'!$K$3:$L$16,2,FALSE)))</f>
        <v>#N/A</v>
      </c>
      <c r="P210" s="108" t="e">
        <f t="shared" si="7"/>
        <v>#N/A</v>
      </c>
    </row>
    <row r="211" spans="14:16">
      <c r="N211" s="108">
        <f t="shared" si="6"/>
        <v>0</v>
      </c>
      <c r="O211" s="108" t="e">
        <f>IF(D211="X",0,IF(E211="X",0,VLOOKUP(E211,'10'!$K$3:$L$16,2,FALSE)))</f>
        <v>#N/A</v>
      </c>
      <c r="P211" s="108" t="e">
        <f t="shared" si="7"/>
        <v>#N/A</v>
      </c>
    </row>
    <row r="212" spans="14:16">
      <c r="N212" s="108">
        <f t="shared" si="6"/>
        <v>0</v>
      </c>
      <c r="O212" s="108" t="e">
        <f>IF(D212="X",0,IF(E212="X",0,VLOOKUP(E212,'10'!$K$3:$L$16,2,FALSE)))</f>
        <v>#N/A</v>
      </c>
      <c r="P212" s="108" t="e">
        <f t="shared" si="7"/>
        <v>#N/A</v>
      </c>
    </row>
    <row r="213" spans="14:16">
      <c r="N213" s="108">
        <f t="shared" si="6"/>
        <v>0</v>
      </c>
      <c r="O213" s="108" t="e">
        <f>IF(D213="X",0,IF(E213="X",0,VLOOKUP(E213,'10'!$K$3:$L$16,2,FALSE)))</f>
        <v>#N/A</v>
      </c>
      <c r="P213" s="108" t="e">
        <f t="shared" si="7"/>
        <v>#N/A</v>
      </c>
    </row>
    <row r="214" spans="14:16">
      <c r="N214" s="108">
        <f t="shared" si="6"/>
        <v>0</v>
      </c>
      <c r="O214" s="108" t="e">
        <f>IF(D214="X",0,IF(E214="X",0,VLOOKUP(E214,'10'!$K$3:$L$16,2,FALSE)))</f>
        <v>#N/A</v>
      </c>
      <c r="P214" s="108" t="e">
        <f t="shared" si="7"/>
        <v>#N/A</v>
      </c>
    </row>
    <row r="215" spans="14:16">
      <c r="N215" s="108">
        <f t="shared" si="6"/>
        <v>0</v>
      </c>
      <c r="O215" s="108" t="e">
        <f>IF(D215="X",0,IF(E215="X",0,VLOOKUP(E215,'10'!$K$3:$L$16,2,FALSE)))</f>
        <v>#N/A</v>
      </c>
      <c r="P215" s="108" t="e">
        <f t="shared" si="7"/>
        <v>#N/A</v>
      </c>
    </row>
    <row r="216" spans="14:16">
      <c r="N216" s="108">
        <f t="shared" si="6"/>
        <v>0</v>
      </c>
      <c r="O216" s="108" t="e">
        <f>IF(D216="X",0,IF(E216="X",0,VLOOKUP(E216,'10'!$K$3:$L$16,2,FALSE)))</f>
        <v>#N/A</v>
      </c>
      <c r="P216" s="108" t="e">
        <f t="shared" si="7"/>
        <v>#N/A</v>
      </c>
    </row>
    <row r="217" spans="14:16">
      <c r="N217" s="108">
        <f t="shared" si="6"/>
        <v>0</v>
      </c>
      <c r="O217" s="108" t="e">
        <f>IF(D217="X",0,IF(E217="X",0,VLOOKUP(E217,'10'!$K$3:$L$16,2,FALSE)))</f>
        <v>#N/A</v>
      </c>
      <c r="P217" s="108" t="e">
        <f t="shared" si="7"/>
        <v>#N/A</v>
      </c>
    </row>
    <row r="218" spans="14:16">
      <c r="N218" s="108">
        <f t="shared" si="6"/>
        <v>0</v>
      </c>
      <c r="O218" s="108" t="e">
        <f>IF(D218="X",0,IF(E218="X",0,VLOOKUP(E218,'10'!$K$3:$L$16,2,FALSE)))</f>
        <v>#N/A</v>
      </c>
      <c r="P218" s="108" t="e">
        <f t="shared" si="7"/>
        <v>#N/A</v>
      </c>
    </row>
    <row r="219" spans="14:16">
      <c r="N219" s="108">
        <f t="shared" si="6"/>
        <v>0</v>
      </c>
      <c r="O219" s="108" t="e">
        <f>IF(D219="X",0,IF(E219="X",0,VLOOKUP(E219,'10'!$K$3:$L$16,2,FALSE)))</f>
        <v>#N/A</v>
      </c>
      <c r="P219" s="108" t="e">
        <f t="shared" si="7"/>
        <v>#N/A</v>
      </c>
    </row>
    <row r="220" spans="14:16">
      <c r="N220" s="108">
        <f t="shared" si="6"/>
        <v>0</v>
      </c>
      <c r="O220" s="108" t="e">
        <f>IF(D220="X",0,IF(E220="X",0,VLOOKUP(E220,'10'!$K$3:$L$16,2,FALSE)))</f>
        <v>#N/A</v>
      </c>
      <c r="P220" s="108" t="e">
        <f t="shared" si="7"/>
        <v>#N/A</v>
      </c>
    </row>
    <row r="221" spans="14:16">
      <c r="N221" s="108">
        <f t="shared" si="6"/>
        <v>0</v>
      </c>
      <c r="O221" s="108" t="e">
        <f>IF(D221="X",0,IF(E221="X",0,VLOOKUP(E221,'10'!$K$3:$L$16,2,FALSE)))</f>
        <v>#N/A</v>
      </c>
      <c r="P221" s="108" t="e">
        <f t="shared" si="7"/>
        <v>#N/A</v>
      </c>
    </row>
    <row r="222" spans="14:16">
      <c r="N222" s="108">
        <f t="shared" si="6"/>
        <v>0</v>
      </c>
      <c r="O222" s="108" t="e">
        <f>IF(D222="X",0,IF(E222="X",0,VLOOKUP(E222,'10'!$K$3:$L$16,2,FALSE)))</f>
        <v>#N/A</v>
      </c>
      <c r="P222" s="108" t="e">
        <f t="shared" si="7"/>
        <v>#N/A</v>
      </c>
    </row>
    <row r="223" spans="14:16">
      <c r="N223" s="108">
        <f t="shared" si="6"/>
        <v>0</v>
      </c>
      <c r="O223" s="108" t="e">
        <f>IF(D223="X",0,IF(E223="X",0,VLOOKUP(E223,'10'!$K$3:$L$16,2,FALSE)))</f>
        <v>#N/A</v>
      </c>
      <c r="P223" s="108" t="e">
        <f t="shared" si="7"/>
        <v>#N/A</v>
      </c>
    </row>
    <row r="224" spans="14:16">
      <c r="N224" s="108">
        <f t="shared" si="6"/>
        <v>0</v>
      </c>
      <c r="O224" s="108" t="e">
        <f>IF(D224="X",0,IF(E224="X",0,VLOOKUP(E224,'10'!$K$3:$L$16,2,FALSE)))</f>
        <v>#N/A</v>
      </c>
      <c r="P224" s="108" t="e">
        <f t="shared" si="7"/>
        <v>#N/A</v>
      </c>
    </row>
    <row r="225" spans="14:16">
      <c r="N225" s="108">
        <f t="shared" si="6"/>
        <v>0</v>
      </c>
      <c r="O225" s="108" t="e">
        <f>IF(D225="X",0,IF(E225="X",0,VLOOKUP(E225,'10'!$K$3:$L$16,2,FALSE)))</f>
        <v>#N/A</v>
      </c>
      <c r="P225" s="108" t="e">
        <f t="shared" si="7"/>
        <v>#N/A</v>
      </c>
    </row>
    <row r="226" spans="14:16">
      <c r="N226" s="108">
        <f t="shared" si="6"/>
        <v>0</v>
      </c>
      <c r="O226" s="108" t="e">
        <f>IF(D226="X",0,IF(E226="X",0,VLOOKUP(E226,'10'!$K$3:$L$16,2,FALSE)))</f>
        <v>#N/A</v>
      </c>
      <c r="P226" s="108" t="e">
        <f t="shared" si="7"/>
        <v>#N/A</v>
      </c>
    </row>
    <row r="227" spans="14:16">
      <c r="N227" s="108">
        <f t="shared" si="6"/>
        <v>0</v>
      </c>
      <c r="O227" s="108" t="e">
        <f>IF(D227="X",0,IF(E227="X",0,VLOOKUP(E227,'10'!$K$3:$L$16,2,FALSE)))</f>
        <v>#N/A</v>
      </c>
      <c r="P227" s="108" t="e">
        <f t="shared" si="7"/>
        <v>#N/A</v>
      </c>
    </row>
    <row r="228" spans="14:16">
      <c r="N228" s="108">
        <f t="shared" si="6"/>
        <v>0</v>
      </c>
      <c r="O228" s="108" t="e">
        <f>IF(D228="X",0,IF(E228="X",0,VLOOKUP(E228,'10'!$K$3:$L$16,2,FALSE)))</f>
        <v>#N/A</v>
      </c>
      <c r="P228" s="108" t="e">
        <f t="shared" si="7"/>
        <v>#N/A</v>
      </c>
    </row>
    <row r="229" spans="14:16">
      <c r="N229" s="108">
        <f t="shared" si="6"/>
        <v>0</v>
      </c>
      <c r="O229" s="108" t="e">
        <f>IF(D229="X",0,IF(E229="X",0,VLOOKUP(E229,'10'!$K$3:$L$16,2,FALSE)))</f>
        <v>#N/A</v>
      </c>
      <c r="P229" s="108" t="e">
        <f t="shared" si="7"/>
        <v>#N/A</v>
      </c>
    </row>
    <row r="230" spans="14:16">
      <c r="N230" s="108">
        <f t="shared" si="6"/>
        <v>0</v>
      </c>
      <c r="O230" s="108" t="e">
        <f>IF(D230="X",0,IF(E230="X",0,VLOOKUP(E230,'10'!$K$3:$L$16,2,FALSE)))</f>
        <v>#N/A</v>
      </c>
      <c r="P230" s="108" t="e">
        <f t="shared" si="7"/>
        <v>#N/A</v>
      </c>
    </row>
    <row r="231" spans="14:16">
      <c r="N231" s="108">
        <f t="shared" si="6"/>
        <v>0</v>
      </c>
      <c r="O231" s="108" t="e">
        <f>IF(D231="X",0,IF(E231="X",0,VLOOKUP(E231,'10'!$K$3:$L$16,2,FALSE)))</f>
        <v>#N/A</v>
      </c>
      <c r="P231" s="108" t="e">
        <f t="shared" si="7"/>
        <v>#N/A</v>
      </c>
    </row>
    <row r="232" spans="14:16">
      <c r="N232" s="108">
        <f t="shared" si="6"/>
        <v>0</v>
      </c>
      <c r="O232" s="108" t="e">
        <f>IF(D232="X",0,IF(E232="X",0,VLOOKUP(E232,'10'!$K$3:$L$16,2,FALSE)))</f>
        <v>#N/A</v>
      </c>
      <c r="P232" s="108" t="e">
        <f t="shared" si="7"/>
        <v>#N/A</v>
      </c>
    </row>
    <row r="233" spans="14:16">
      <c r="N233" s="108">
        <f t="shared" si="6"/>
        <v>0</v>
      </c>
      <c r="O233" s="108" t="e">
        <f>IF(D233="X",0,IF(E233="X",0,VLOOKUP(E233,'10'!$K$3:$L$16,2,FALSE)))</f>
        <v>#N/A</v>
      </c>
      <c r="P233" s="108" t="e">
        <f t="shared" si="7"/>
        <v>#N/A</v>
      </c>
    </row>
    <row r="234" spans="14:16">
      <c r="N234" s="108">
        <f t="shared" si="6"/>
        <v>0</v>
      </c>
      <c r="O234" s="108" t="e">
        <f>IF(D234="X",0,IF(E234="X",0,VLOOKUP(E234,'10'!$K$3:$L$16,2,FALSE)))</f>
        <v>#N/A</v>
      </c>
      <c r="P234" s="108" t="e">
        <f t="shared" si="7"/>
        <v>#N/A</v>
      </c>
    </row>
    <row r="235" spans="14:16">
      <c r="N235" s="108">
        <f t="shared" si="6"/>
        <v>0</v>
      </c>
      <c r="O235" s="108" t="e">
        <f>IF(D235="X",0,IF(E235="X",0,VLOOKUP(E235,'10'!$K$3:$L$16,2,FALSE)))</f>
        <v>#N/A</v>
      </c>
      <c r="P235" s="108" t="e">
        <f t="shared" si="7"/>
        <v>#N/A</v>
      </c>
    </row>
    <row r="236" spans="14:16">
      <c r="N236" s="108">
        <f t="shared" si="6"/>
        <v>0</v>
      </c>
      <c r="O236" s="108" t="e">
        <f>IF(D236="X",0,IF(E236="X",0,VLOOKUP(E236,'10'!$K$3:$L$16,2,FALSE)))</f>
        <v>#N/A</v>
      </c>
      <c r="P236" s="108" t="e">
        <f t="shared" si="7"/>
        <v>#N/A</v>
      </c>
    </row>
    <row r="237" spans="14:16">
      <c r="N237" s="108">
        <f t="shared" si="6"/>
        <v>0</v>
      </c>
      <c r="O237" s="108" t="e">
        <f>IF(D237="X",0,IF(E237="X",0,VLOOKUP(E237,'10'!$K$3:$L$16,2,FALSE)))</f>
        <v>#N/A</v>
      </c>
      <c r="P237" s="108" t="e">
        <f t="shared" si="7"/>
        <v>#N/A</v>
      </c>
    </row>
    <row r="238" spans="14:16">
      <c r="N238" s="108">
        <f t="shared" si="6"/>
        <v>0</v>
      </c>
      <c r="O238" s="108" t="e">
        <f>IF(D238="X",0,IF(E238="X",0,VLOOKUP(E238,'10'!$K$3:$L$16,2,FALSE)))</f>
        <v>#N/A</v>
      </c>
      <c r="P238" s="108" t="e">
        <f t="shared" si="7"/>
        <v>#N/A</v>
      </c>
    </row>
    <row r="239" spans="14:16">
      <c r="N239" s="108">
        <f t="shared" si="6"/>
        <v>0</v>
      </c>
      <c r="O239" s="108" t="e">
        <f>IF(D239="X",0,IF(E239="X",0,VLOOKUP(E239,'10'!$K$3:$L$16,2,FALSE)))</f>
        <v>#N/A</v>
      </c>
      <c r="P239" s="108" t="e">
        <f t="shared" si="7"/>
        <v>#N/A</v>
      </c>
    </row>
    <row r="240" spans="14:16">
      <c r="N240" s="108">
        <f t="shared" si="6"/>
        <v>0</v>
      </c>
      <c r="O240" s="108" t="e">
        <f>IF(D240="X",0,IF(E240="X",0,VLOOKUP(E240,'10'!$K$3:$L$16,2,FALSE)))</f>
        <v>#N/A</v>
      </c>
      <c r="P240" s="108" t="e">
        <f t="shared" si="7"/>
        <v>#N/A</v>
      </c>
    </row>
    <row r="241" spans="14:16">
      <c r="N241" s="108">
        <f t="shared" si="6"/>
        <v>0</v>
      </c>
      <c r="O241" s="108" t="e">
        <f>IF(D241="X",0,IF(E241="X",0,VLOOKUP(E241,'10'!$K$3:$L$16,2,FALSE)))</f>
        <v>#N/A</v>
      </c>
      <c r="P241" s="108" t="e">
        <f t="shared" si="7"/>
        <v>#N/A</v>
      </c>
    </row>
    <row r="242" spans="14:16">
      <c r="N242" s="108">
        <f t="shared" si="6"/>
        <v>0</v>
      </c>
      <c r="O242" s="108" t="e">
        <f>IF(D242="X",0,IF(E242="X",0,VLOOKUP(E242,'10'!$K$3:$L$16,2,FALSE)))</f>
        <v>#N/A</v>
      </c>
      <c r="P242" s="108" t="e">
        <f t="shared" si="7"/>
        <v>#N/A</v>
      </c>
    </row>
    <row r="243" spans="14:16">
      <c r="N243" s="108">
        <f t="shared" si="6"/>
        <v>0</v>
      </c>
      <c r="O243" s="108" t="e">
        <f>IF(D243="X",0,IF(E243="X",0,VLOOKUP(E243,'10'!$K$3:$L$16,2,FALSE)))</f>
        <v>#N/A</v>
      </c>
      <c r="P243" s="108" t="e">
        <f t="shared" si="7"/>
        <v>#N/A</v>
      </c>
    </row>
    <row r="244" spans="14:16">
      <c r="N244" s="108">
        <f t="shared" si="6"/>
        <v>0</v>
      </c>
      <c r="O244" s="108" t="e">
        <f>IF(D244="X",0,IF(E244="X",0,VLOOKUP(E244,'10'!$K$3:$L$16,2,FALSE)))</f>
        <v>#N/A</v>
      </c>
      <c r="P244" s="108" t="e">
        <f t="shared" si="7"/>
        <v>#N/A</v>
      </c>
    </row>
    <row r="245" spans="14:16">
      <c r="N245" s="108">
        <f t="shared" si="6"/>
        <v>0</v>
      </c>
      <c r="O245" s="108" t="e">
        <f>IF(D245="X",0,IF(E245="X",0,VLOOKUP(E245,'10'!$K$3:$L$16,2,FALSE)))</f>
        <v>#N/A</v>
      </c>
      <c r="P245" s="108" t="e">
        <f t="shared" si="7"/>
        <v>#N/A</v>
      </c>
    </row>
    <row r="246" spans="14:16">
      <c r="N246" s="108">
        <f t="shared" si="6"/>
        <v>0</v>
      </c>
      <c r="O246" s="108" t="e">
        <f>IF(D246="X",0,IF(E246="X",0,VLOOKUP(E246,'10'!$K$3:$L$16,2,FALSE)))</f>
        <v>#N/A</v>
      </c>
      <c r="P246" s="108" t="e">
        <f t="shared" si="7"/>
        <v>#N/A</v>
      </c>
    </row>
    <row r="247" spans="14:16">
      <c r="N247" s="108">
        <f t="shared" si="6"/>
        <v>0</v>
      </c>
      <c r="O247" s="108" t="e">
        <f>IF(D247="X",0,IF(E247="X",0,VLOOKUP(E247,'10'!$K$3:$L$16,2,FALSE)))</f>
        <v>#N/A</v>
      </c>
      <c r="P247" s="108" t="e">
        <f t="shared" si="7"/>
        <v>#N/A</v>
      </c>
    </row>
    <row r="248" spans="14:16">
      <c r="N248" s="108">
        <f t="shared" si="6"/>
        <v>0</v>
      </c>
      <c r="O248" s="108" t="e">
        <f>IF(D248="X",0,IF(E248="X",0,VLOOKUP(E248,'10'!$K$3:$L$16,2,FALSE)))</f>
        <v>#N/A</v>
      </c>
      <c r="P248" s="108" t="e">
        <f t="shared" si="7"/>
        <v>#N/A</v>
      </c>
    </row>
    <row r="249" spans="14:16">
      <c r="N249" s="108">
        <f t="shared" si="6"/>
        <v>0</v>
      </c>
      <c r="O249" s="108" t="e">
        <f>IF(D249="X",0,IF(E249="X",0,VLOOKUP(E249,'10'!$K$3:$L$16,2,FALSE)))</f>
        <v>#N/A</v>
      </c>
      <c r="P249" s="108" t="e">
        <f t="shared" si="7"/>
        <v>#N/A</v>
      </c>
    </row>
    <row r="250" spans="14:16">
      <c r="N250" s="108">
        <f t="shared" si="6"/>
        <v>0</v>
      </c>
      <c r="O250" s="108" t="e">
        <f>IF(D250="X",0,IF(E250="X",0,VLOOKUP(E250,'10'!$K$3:$L$16,2,FALSE)))</f>
        <v>#N/A</v>
      </c>
      <c r="P250" s="108" t="e">
        <f t="shared" si="7"/>
        <v>#N/A</v>
      </c>
    </row>
    <row r="251" spans="14:16">
      <c r="N251" s="108">
        <f t="shared" si="6"/>
        <v>0</v>
      </c>
      <c r="O251" s="108" t="e">
        <f>IF(D251="X",0,IF(E251="X",0,VLOOKUP(E251,'10'!$K$3:$L$16,2,FALSE)))</f>
        <v>#N/A</v>
      </c>
      <c r="P251" s="108" t="e">
        <f t="shared" si="7"/>
        <v>#N/A</v>
      </c>
    </row>
    <row r="252" spans="14:16">
      <c r="N252" s="108">
        <f t="shared" si="6"/>
        <v>0</v>
      </c>
      <c r="O252" s="108" t="e">
        <f>IF(D252="X",0,IF(E252="X",0,VLOOKUP(E252,'10'!$K$3:$L$16,2,FALSE)))</f>
        <v>#N/A</v>
      </c>
      <c r="P252" s="108" t="e">
        <f t="shared" si="7"/>
        <v>#N/A</v>
      </c>
    </row>
    <row r="253" spans="14:16">
      <c r="N253" s="108">
        <f t="shared" si="6"/>
        <v>0</v>
      </c>
      <c r="O253" s="108" t="e">
        <f>IF(D253="X",0,IF(E253="X",0,VLOOKUP(E253,'10'!$K$3:$L$16,2,FALSE)))</f>
        <v>#N/A</v>
      </c>
      <c r="P253" s="108" t="e">
        <f t="shared" si="7"/>
        <v>#N/A</v>
      </c>
    </row>
    <row r="254" spans="14:16">
      <c r="N254" s="108">
        <f t="shared" si="6"/>
        <v>0</v>
      </c>
      <c r="O254" s="108" t="e">
        <f>IF(D254="X",0,IF(E254="X",0,VLOOKUP(E254,'10'!$K$3:$L$16,2,FALSE)))</f>
        <v>#N/A</v>
      </c>
      <c r="P254" s="108" t="e">
        <f t="shared" si="7"/>
        <v>#N/A</v>
      </c>
    </row>
    <row r="255" spans="14:16">
      <c r="N255" s="108">
        <f t="shared" si="6"/>
        <v>0</v>
      </c>
      <c r="O255" s="108" t="e">
        <f>IF(D255="X",0,IF(E255="X",0,VLOOKUP(E255,'10'!$K$3:$L$16,2,FALSE)))</f>
        <v>#N/A</v>
      </c>
      <c r="P255" s="108" t="e">
        <f t="shared" si="7"/>
        <v>#N/A</v>
      </c>
    </row>
    <row r="256" spans="14:16">
      <c r="N256" s="108">
        <f t="shared" si="6"/>
        <v>0</v>
      </c>
      <c r="O256" s="108" t="e">
        <f>IF(D256="X",0,IF(E256="X",0,VLOOKUP(E256,'10'!$K$3:$L$16,2,FALSE)))</f>
        <v>#N/A</v>
      </c>
      <c r="P256" s="108" t="e">
        <f t="shared" si="7"/>
        <v>#N/A</v>
      </c>
    </row>
    <row r="257" spans="14:16">
      <c r="N257" s="108">
        <f t="shared" si="6"/>
        <v>0</v>
      </c>
      <c r="O257" s="108" t="e">
        <f>IF(D257="X",0,IF(E257="X",0,VLOOKUP(E257,'10'!$K$3:$L$16,2,FALSE)))</f>
        <v>#N/A</v>
      </c>
      <c r="P257" s="108" t="e">
        <f t="shared" si="7"/>
        <v>#N/A</v>
      </c>
    </row>
    <row r="258" spans="14:16">
      <c r="N258" s="108">
        <f t="shared" si="6"/>
        <v>0</v>
      </c>
      <c r="O258" s="108" t="e">
        <f>IF(D258="X",0,IF(E258="X",0,VLOOKUP(E258,'10'!$K$3:$L$16,2,FALSE)))</f>
        <v>#N/A</v>
      </c>
      <c r="P258" s="108" t="e">
        <f t="shared" si="7"/>
        <v>#N/A</v>
      </c>
    </row>
    <row r="259" spans="14:16">
      <c r="N259" s="108">
        <f t="shared" si="6"/>
        <v>0</v>
      </c>
      <c r="O259" s="108" t="e">
        <f>IF(D259="X",0,IF(E259="X",0,VLOOKUP(E259,'10'!$K$3:$L$16,2,FALSE)))</f>
        <v>#N/A</v>
      </c>
      <c r="P259" s="108" t="e">
        <f t="shared" si="7"/>
        <v>#N/A</v>
      </c>
    </row>
    <row r="260" spans="14:16">
      <c r="N260" s="108">
        <f t="shared" ref="N260:N323" si="8">SUM(F260:M260)</f>
        <v>0</v>
      </c>
      <c r="O260" s="108" t="e">
        <f>IF(D260="X",0,IF(E260="X",0,VLOOKUP(E260,'10'!$K$3:$L$16,2,FALSE)))</f>
        <v>#N/A</v>
      </c>
      <c r="P260" s="108" t="e">
        <f t="shared" ref="P260:P323" si="9">N260*O260</f>
        <v>#N/A</v>
      </c>
    </row>
    <row r="261" spans="14:16">
      <c r="N261" s="108">
        <f t="shared" si="8"/>
        <v>0</v>
      </c>
      <c r="O261" s="108" t="e">
        <f>IF(D261="X",0,IF(E261="X",0,VLOOKUP(E261,'10'!$K$3:$L$16,2,FALSE)))</f>
        <v>#N/A</v>
      </c>
      <c r="P261" s="108" t="e">
        <f t="shared" si="9"/>
        <v>#N/A</v>
      </c>
    </row>
    <row r="262" spans="14:16">
      <c r="N262" s="108">
        <f t="shared" si="8"/>
        <v>0</v>
      </c>
      <c r="O262" s="108" t="e">
        <f>IF(D262="X",0,IF(E262="X",0,VLOOKUP(E262,'10'!$K$3:$L$16,2,FALSE)))</f>
        <v>#N/A</v>
      </c>
      <c r="P262" s="108" t="e">
        <f t="shared" si="9"/>
        <v>#N/A</v>
      </c>
    </row>
    <row r="263" spans="14:16">
      <c r="N263" s="108">
        <f t="shared" si="8"/>
        <v>0</v>
      </c>
      <c r="O263" s="108" t="e">
        <f>IF(D263="X",0,IF(E263="X",0,VLOOKUP(E263,'10'!$K$3:$L$16,2,FALSE)))</f>
        <v>#N/A</v>
      </c>
      <c r="P263" s="108" t="e">
        <f t="shared" si="9"/>
        <v>#N/A</v>
      </c>
    </row>
    <row r="264" spans="14:16">
      <c r="N264" s="108">
        <f t="shared" si="8"/>
        <v>0</v>
      </c>
      <c r="O264" s="108" t="e">
        <f>IF(D264="X",0,IF(E264="X",0,VLOOKUP(E264,'10'!$K$3:$L$16,2,FALSE)))</f>
        <v>#N/A</v>
      </c>
      <c r="P264" s="108" t="e">
        <f t="shared" si="9"/>
        <v>#N/A</v>
      </c>
    </row>
    <row r="265" spans="14:16">
      <c r="N265" s="108">
        <f t="shared" si="8"/>
        <v>0</v>
      </c>
      <c r="O265" s="108" t="e">
        <f>IF(D265="X",0,IF(E265="X",0,VLOOKUP(E265,'10'!$K$3:$L$16,2,FALSE)))</f>
        <v>#N/A</v>
      </c>
      <c r="P265" s="108" t="e">
        <f t="shared" si="9"/>
        <v>#N/A</v>
      </c>
    </row>
    <row r="266" spans="14:16">
      <c r="N266" s="108">
        <f t="shared" si="8"/>
        <v>0</v>
      </c>
      <c r="O266" s="108" t="e">
        <f>IF(D266="X",0,IF(E266="X",0,VLOOKUP(E266,'10'!$K$3:$L$16,2,FALSE)))</f>
        <v>#N/A</v>
      </c>
      <c r="P266" s="108" t="e">
        <f t="shared" si="9"/>
        <v>#N/A</v>
      </c>
    </row>
    <row r="267" spans="14:16">
      <c r="N267" s="108">
        <f t="shared" si="8"/>
        <v>0</v>
      </c>
      <c r="O267" s="108" t="e">
        <f>IF(D267="X",0,IF(E267="X",0,VLOOKUP(E267,'10'!$K$3:$L$16,2,FALSE)))</f>
        <v>#N/A</v>
      </c>
      <c r="P267" s="108" t="e">
        <f t="shared" si="9"/>
        <v>#N/A</v>
      </c>
    </row>
    <row r="268" spans="14:16">
      <c r="N268" s="108">
        <f t="shared" si="8"/>
        <v>0</v>
      </c>
      <c r="O268" s="108" t="e">
        <f>IF(D268="X",0,IF(E268="X",0,VLOOKUP(E268,'10'!$K$3:$L$16,2,FALSE)))</f>
        <v>#N/A</v>
      </c>
      <c r="P268" s="108" t="e">
        <f t="shared" si="9"/>
        <v>#N/A</v>
      </c>
    </row>
    <row r="269" spans="14:16">
      <c r="N269" s="108">
        <f t="shared" si="8"/>
        <v>0</v>
      </c>
      <c r="O269" s="108" t="e">
        <f>IF(D269="X",0,IF(E269="X",0,VLOOKUP(E269,'10'!$K$3:$L$16,2,FALSE)))</f>
        <v>#N/A</v>
      </c>
      <c r="P269" s="108" t="e">
        <f t="shared" si="9"/>
        <v>#N/A</v>
      </c>
    </row>
    <row r="270" spans="14:16">
      <c r="N270" s="108">
        <f t="shared" si="8"/>
        <v>0</v>
      </c>
      <c r="O270" s="108" t="e">
        <f>IF(D270="X",0,IF(E270="X",0,VLOOKUP(E270,'10'!$K$3:$L$16,2,FALSE)))</f>
        <v>#N/A</v>
      </c>
      <c r="P270" s="108" t="e">
        <f t="shared" si="9"/>
        <v>#N/A</v>
      </c>
    </row>
    <row r="271" spans="14:16">
      <c r="N271" s="108">
        <f t="shared" si="8"/>
        <v>0</v>
      </c>
      <c r="O271" s="108" t="e">
        <f>IF(D271="X",0,IF(E271="X",0,VLOOKUP(E271,'10'!$K$3:$L$16,2,FALSE)))</f>
        <v>#N/A</v>
      </c>
      <c r="P271" s="108" t="e">
        <f t="shared" si="9"/>
        <v>#N/A</v>
      </c>
    </row>
    <row r="272" spans="14:16">
      <c r="N272" s="108">
        <f t="shared" si="8"/>
        <v>0</v>
      </c>
      <c r="O272" s="108" t="e">
        <f>IF(D272="X",0,IF(E272="X",0,VLOOKUP(E272,'10'!$K$3:$L$16,2,FALSE)))</f>
        <v>#N/A</v>
      </c>
      <c r="P272" s="108" t="e">
        <f t="shared" si="9"/>
        <v>#N/A</v>
      </c>
    </row>
    <row r="273" spans="14:16">
      <c r="N273" s="108">
        <f t="shared" si="8"/>
        <v>0</v>
      </c>
      <c r="O273" s="108" t="e">
        <f>IF(D273="X",0,IF(E273="X",0,VLOOKUP(E273,'10'!$K$3:$L$16,2,FALSE)))</f>
        <v>#N/A</v>
      </c>
      <c r="P273" s="108" t="e">
        <f t="shared" si="9"/>
        <v>#N/A</v>
      </c>
    </row>
    <row r="274" spans="14:16">
      <c r="N274" s="108">
        <f t="shared" si="8"/>
        <v>0</v>
      </c>
      <c r="O274" s="108" t="e">
        <f>IF(D274="X",0,IF(E274="X",0,VLOOKUP(E274,'10'!$K$3:$L$16,2,FALSE)))</f>
        <v>#N/A</v>
      </c>
      <c r="P274" s="108" t="e">
        <f t="shared" si="9"/>
        <v>#N/A</v>
      </c>
    </row>
    <row r="275" spans="14:16">
      <c r="N275" s="108">
        <f t="shared" si="8"/>
        <v>0</v>
      </c>
      <c r="O275" s="108" t="e">
        <f>IF(D275="X",0,IF(E275="X",0,VLOOKUP(E275,'10'!$K$3:$L$16,2,FALSE)))</f>
        <v>#N/A</v>
      </c>
      <c r="P275" s="108" t="e">
        <f t="shared" si="9"/>
        <v>#N/A</v>
      </c>
    </row>
    <row r="276" spans="14:16">
      <c r="N276" s="108">
        <f t="shared" si="8"/>
        <v>0</v>
      </c>
      <c r="O276" s="108" t="e">
        <f>IF(D276="X",0,IF(E276="X",0,VLOOKUP(E276,'10'!$K$3:$L$16,2,FALSE)))</f>
        <v>#N/A</v>
      </c>
      <c r="P276" s="108" t="e">
        <f t="shared" si="9"/>
        <v>#N/A</v>
      </c>
    </row>
    <row r="277" spans="14:16">
      <c r="N277" s="108">
        <f t="shared" si="8"/>
        <v>0</v>
      </c>
      <c r="O277" s="108" t="e">
        <f>IF(D277="X",0,IF(E277="X",0,VLOOKUP(E277,'10'!$K$3:$L$16,2,FALSE)))</f>
        <v>#N/A</v>
      </c>
      <c r="P277" s="108" t="e">
        <f t="shared" si="9"/>
        <v>#N/A</v>
      </c>
    </row>
    <row r="278" spans="14:16">
      <c r="N278" s="108">
        <f t="shared" si="8"/>
        <v>0</v>
      </c>
      <c r="O278" s="108" t="e">
        <f>IF(D278="X",0,IF(E278="X",0,VLOOKUP(E278,'10'!$K$3:$L$16,2,FALSE)))</f>
        <v>#N/A</v>
      </c>
      <c r="P278" s="108" t="e">
        <f t="shared" si="9"/>
        <v>#N/A</v>
      </c>
    </row>
    <row r="279" spans="14:16">
      <c r="N279" s="108">
        <f t="shared" si="8"/>
        <v>0</v>
      </c>
      <c r="O279" s="108" t="e">
        <f>IF(D279="X",0,IF(E279="X",0,VLOOKUP(E279,'10'!$K$3:$L$16,2,FALSE)))</f>
        <v>#N/A</v>
      </c>
      <c r="P279" s="108" t="e">
        <f t="shared" si="9"/>
        <v>#N/A</v>
      </c>
    </row>
    <row r="280" spans="14:16">
      <c r="N280" s="108">
        <f t="shared" si="8"/>
        <v>0</v>
      </c>
      <c r="O280" s="108" t="e">
        <f>IF(D280="X",0,IF(E280="X",0,VLOOKUP(E280,'10'!$K$3:$L$16,2,FALSE)))</f>
        <v>#N/A</v>
      </c>
      <c r="P280" s="108" t="e">
        <f t="shared" si="9"/>
        <v>#N/A</v>
      </c>
    </row>
    <row r="281" spans="14:16">
      <c r="N281" s="108">
        <f t="shared" si="8"/>
        <v>0</v>
      </c>
      <c r="O281" s="108" t="e">
        <f>IF(D281="X",0,IF(E281="X",0,VLOOKUP(E281,'10'!$K$3:$L$16,2,FALSE)))</f>
        <v>#N/A</v>
      </c>
      <c r="P281" s="108" t="e">
        <f t="shared" si="9"/>
        <v>#N/A</v>
      </c>
    </row>
    <row r="282" spans="14:16">
      <c r="N282" s="108">
        <f t="shared" si="8"/>
        <v>0</v>
      </c>
      <c r="O282" s="108" t="e">
        <f>IF(D282="X",0,IF(E282="X",0,VLOOKUP(E282,'10'!$K$3:$L$16,2,FALSE)))</f>
        <v>#N/A</v>
      </c>
      <c r="P282" s="108" t="e">
        <f t="shared" si="9"/>
        <v>#N/A</v>
      </c>
    </row>
    <row r="283" spans="14:16">
      <c r="N283" s="108">
        <f t="shared" si="8"/>
        <v>0</v>
      </c>
      <c r="O283" s="108" t="e">
        <f>IF(D283="X",0,IF(E283="X",0,VLOOKUP(E283,'10'!$K$3:$L$16,2,FALSE)))</f>
        <v>#N/A</v>
      </c>
      <c r="P283" s="108" t="e">
        <f t="shared" si="9"/>
        <v>#N/A</v>
      </c>
    </row>
    <row r="284" spans="14:16">
      <c r="N284" s="108">
        <f t="shared" si="8"/>
        <v>0</v>
      </c>
      <c r="O284" s="108" t="e">
        <f>IF(D284="X",0,IF(E284="X",0,VLOOKUP(E284,'10'!$K$3:$L$16,2,FALSE)))</f>
        <v>#N/A</v>
      </c>
      <c r="P284" s="108" t="e">
        <f t="shared" si="9"/>
        <v>#N/A</v>
      </c>
    </row>
    <row r="285" spans="14:16">
      <c r="N285" s="108">
        <f t="shared" si="8"/>
        <v>0</v>
      </c>
      <c r="O285" s="108" t="e">
        <f>IF(D285="X",0,IF(E285="X",0,VLOOKUP(E285,'10'!$K$3:$L$16,2,FALSE)))</f>
        <v>#N/A</v>
      </c>
      <c r="P285" s="108" t="e">
        <f t="shared" si="9"/>
        <v>#N/A</v>
      </c>
    </row>
    <row r="286" spans="14:16">
      <c r="N286" s="108">
        <f t="shared" si="8"/>
        <v>0</v>
      </c>
      <c r="O286" s="108" t="e">
        <f>IF(D286="X",0,IF(E286="X",0,VLOOKUP(E286,'10'!$K$3:$L$16,2,FALSE)))</f>
        <v>#N/A</v>
      </c>
      <c r="P286" s="108" t="e">
        <f t="shared" si="9"/>
        <v>#N/A</v>
      </c>
    </row>
    <row r="287" spans="14:16">
      <c r="N287" s="108">
        <f t="shared" si="8"/>
        <v>0</v>
      </c>
      <c r="O287" s="108" t="e">
        <f>IF(D287="X",0,IF(E287="X",0,VLOOKUP(E287,'10'!$K$3:$L$16,2,FALSE)))</f>
        <v>#N/A</v>
      </c>
      <c r="P287" s="108" t="e">
        <f t="shared" si="9"/>
        <v>#N/A</v>
      </c>
    </row>
    <row r="288" spans="14:16">
      <c r="N288" s="108">
        <f t="shared" si="8"/>
        <v>0</v>
      </c>
      <c r="O288" s="108" t="e">
        <f>IF(D288="X",0,IF(E288="X",0,VLOOKUP(E288,'10'!$K$3:$L$16,2,FALSE)))</f>
        <v>#N/A</v>
      </c>
      <c r="P288" s="108" t="e">
        <f t="shared" si="9"/>
        <v>#N/A</v>
      </c>
    </row>
    <row r="289" spans="14:16">
      <c r="N289" s="108">
        <f t="shared" si="8"/>
        <v>0</v>
      </c>
      <c r="O289" s="108" t="e">
        <f>IF(D289="X",0,IF(E289="X",0,VLOOKUP(E289,'10'!$K$3:$L$16,2,FALSE)))</f>
        <v>#N/A</v>
      </c>
      <c r="P289" s="108" t="e">
        <f t="shared" si="9"/>
        <v>#N/A</v>
      </c>
    </row>
    <row r="290" spans="14:16">
      <c r="N290" s="108">
        <f t="shared" si="8"/>
        <v>0</v>
      </c>
      <c r="O290" s="108" t="e">
        <f>IF(D290="X",0,IF(E290="X",0,VLOOKUP(E290,'10'!$K$3:$L$16,2,FALSE)))</f>
        <v>#N/A</v>
      </c>
      <c r="P290" s="108" t="e">
        <f t="shared" si="9"/>
        <v>#N/A</v>
      </c>
    </row>
    <row r="291" spans="14:16">
      <c r="N291" s="108">
        <f t="shared" si="8"/>
        <v>0</v>
      </c>
      <c r="O291" s="108" t="e">
        <f>IF(D291="X",0,IF(E291="X",0,VLOOKUP(E291,'10'!$K$3:$L$16,2,FALSE)))</f>
        <v>#N/A</v>
      </c>
      <c r="P291" s="108" t="e">
        <f t="shared" si="9"/>
        <v>#N/A</v>
      </c>
    </row>
    <row r="292" spans="14:16">
      <c r="N292" s="108">
        <f t="shared" si="8"/>
        <v>0</v>
      </c>
      <c r="O292" s="108" t="e">
        <f>IF(D292="X",0,IF(E292="X",0,VLOOKUP(E292,'10'!$K$3:$L$16,2,FALSE)))</f>
        <v>#N/A</v>
      </c>
      <c r="P292" s="108" t="e">
        <f t="shared" si="9"/>
        <v>#N/A</v>
      </c>
    </row>
    <row r="293" spans="14:16">
      <c r="N293" s="108">
        <f t="shared" si="8"/>
        <v>0</v>
      </c>
      <c r="O293" s="108" t="e">
        <f>IF(D293="X",0,IF(E293="X",0,VLOOKUP(E293,'10'!$K$3:$L$16,2,FALSE)))</f>
        <v>#N/A</v>
      </c>
      <c r="P293" s="108" t="e">
        <f t="shared" si="9"/>
        <v>#N/A</v>
      </c>
    </row>
    <row r="294" spans="14:16">
      <c r="N294" s="108">
        <f t="shared" si="8"/>
        <v>0</v>
      </c>
      <c r="O294" s="108" t="e">
        <f>IF(D294="X",0,IF(E294="X",0,VLOOKUP(E294,'10'!$K$3:$L$16,2,FALSE)))</f>
        <v>#N/A</v>
      </c>
      <c r="P294" s="108" t="e">
        <f t="shared" si="9"/>
        <v>#N/A</v>
      </c>
    </row>
    <row r="295" spans="14:16">
      <c r="N295" s="108">
        <f t="shared" si="8"/>
        <v>0</v>
      </c>
      <c r="O295" s="108" t="e">
        <f>IF(D295="X",0,IF(E295="X",0,VLOOKUP(E295,'10'!$K$3:$L$16,2,FALSE)))</f>
        <v>#N/A</v>
      </c>
      <c r="P295" s="108" t="e">
        <f t="shared" si="9"/>
        <v>#N/A</v>
      </c>
    </row>
    <row r="296" spans="14:16">
      <c r="N296" s="108">
        <f t="shared" si="8"/>
        <v>0</v>
      </c>
      <c r="O296" s="108" t="e">
        <f>IF(D296="X",0,IF(E296="X",0,VLOOKUP(E296,'10'!$K$3:$L$16,2,FALSE)))</f>
        <v>#N/A</v>
      </c>
      <c r="P296" s="108" t="e">
        <f t="shared" si="9"/>
        <v>#N/A</v>
      </c>
    </row>
    <row r="297" spans="14:16">
      <c r="N297" s="108">
        <f t="shared" si="8"/>
        <v>0</v>
      </c>
      <c r="O297" s="108" t="e">
        <f>IF(D297="X",0,IF(E297="X",0,VLOOKUP(E297,'10'!$K$3:$L$16,2,FALSE)))</f>
        <v>#N/A</v>
      </c>
      <c r="P297" s="108" t="e">
        <f t="shared" si="9"/>
        <v>#N/A</v>
      </c>
    </row>
    <row r="298" spans="14:16">
      <c r="N298" s="108">
        <f t="shared" si="8"/>
        <v>0</v>
      </c>
      <c r="O298" s="108" t="e">
        <f>IF(D298="X",0,IF(E298="X",0,VLOOKUP(E298,'10'!$K$3:$L$16,2,FALSE)))</f>
        <v>#N/A</v>
      </c>
      <c r="P298" s="108" t="e">
        <f t="shared" si="9"/>
        <v>#N/A</v>
      </c>
    </row>
    <row r="299" spans="14:16">
      <c r="N299" s="108">
        <f t="shared" si="8"/>
        <v>0</v>
      </c>
      <c r="O299" s="108" t="e">
        <f>IF(D299="X",0,IF(E299="X",0,VLOOKUP(E299,'10'!$K$3:$L$16,2,FALSE)))</f>
        <v>#N/A</v>
      </c>
      <c r="P299" s="108" t="e">
        <f t="shared" si="9"/>
        <v>#N/A</v>
      </c>
    </row>
    <row r="300" spans="14:16">
      <c r="N300" s="108">
        <f t="shared" si="8"/>
        <v>0</v>
      </c>
      <c r="O300" s="108" t="e">
        <f>IF(D300="X",0,IF(E300="X",0,VLOOKUP(E300,'10'!$K$3:$L$16,2,FALSE)))</f>
        <v>#N/A</v>
      </c>
      <c r="P300" s="108" t="e">
        <f t="shared" si="9"/>
        <v>#N/A</v>
      </c>
    </row>
    <row r="301" spans="14:16">
      <c r="N301" s="108">
        <f t="shared" si="8"/>
        <v>0</v>
      </c>
      <c r="O301" s="108" t="e">
        <f>IF(D301="X",0,IF(E301="X",0,VLOOKUP(E301,'10'!$K$3:$L$16,2,FALSE)))</f>
        <v>#N/A</v>
      </c>
      <c r="P301" s="108" t="e">
        <f t="shared" si="9"/>
        <v>#N/A</v>
      </c>
    </row>
    <row r="302" spans="14:16">
      <c r="N302" s="108">
        <f t="shared" si="8"/>
        <v>0</v>
      </c>
      <c r="O302" s="108" t="e">
        <f>IF(D302="X",0,IF(E302="X",0,VLOOKUP(E302,'10'!$K$3:$L$16,2,FALSE)))</f>
        <v>#N/A</v>
      </c>
      <c r="P302" s="108" t="e">
        <f t="shared" si="9"/>
        <v>#N/A</v>
      </c>
    </row>
    <row r="303" spans="14:16">
      <c r="N303" s="108">
        <f t="shared" si="8"/>
        <v>0</v>
      </c>
      <c r="O303" s="108" t="e">
        <f>IF(D303="X",0,IF(E303="X",0,VLOOKUP(E303,'10'!$K$3:$L$16,2,FALSE)))</f>
        <v>#N/A</v>
      </c>
      <c r="P303" s="108" t="e">
        <f t="shared" si="9"/>
        <v>#N/A</v>
      </c>
    </row>
    <row r="304" spans="14:16">
      <c r="N304" s="108">
        <f t="shared" si="8"/>
        <v>0</v>
      </c>
      <c r="O304" s="108" t="e">
        <f>IF(D304="X",0,IF(E304="X",0,VLOOKUP(E304,'10'!$K$3:$L$16,2,FALSE)))</f>
        <v>#N/A</v>
      </c>
      <c r="P304" s="108" t="e">
        <f t="shared" si="9"/>
        <v>#N/A</v>
      </c>
    </row>
    <row r="305" spans="14:16">
      <c r="N305" s="108">
        <f t="shared" si="8"/>
        <v>0</v>
      </c>
      <c r="O305" s="108" t="e">
        <f>IF(D305="X",0,IF(E305="X",0,VLOOKUP(E305,'10'!$K$3:$L$16,2,FALSE)))</f>
        <v>#N/A</v>
      </c>
      <c r="P305" s="108" t="e">
        <f t="shared" si="9"/>
        <v>#N/A</v>
      </c>
    </row>
    <row r="306" spans="14:16">
      <c r="N306" s="108">
        <f t="shared" si="8"/>
        <v>0</v>
      </c>
      <c r="O306" s="108" t="e">
        <f>IF(D306="X",0,IF(E306="X",0,VLOOKUP(E306,'10'!$K$3:$L$16,2,FALSE)))</f>
        <v>#N/A</v>
      </c>
      <c r="P306" s="108" t="e">
        <f t="shared" si="9"/>
        <v>#N/A</v>
      </c>
    </row>
    <row r="307" spans="14:16">
      <c r="N307" s="108">
        <f t="shared" si="8"/>
        <v>0</v>
      </c>
      <c r="O307" s="108" t="e">
        <f>IF(D307="X",0,IF(E307="X",0,VLOOKUP(E307,'10'!$K$3:$L$16,2,FALSE)))</f>
        <v>#N/A</v>
      </c>
      <c r="P307" s="108" t="e">
        <f t="shared" si="9"/>
        <v>#N/A</v>
      </c>
    </row>
    <row r="308" spans="14:16">
      <c r="N308" s="108">
        <f t="shared" si="8"/>
        <v>0</v>
      </c>
      <c r="O308" s="108" t="e">
        <f>IF(D308="X",0,IF(E308="X",0,VLOOKUP(E308,'10'!$K$3:$L$16,2,FALSE)))</f>
        <v>#N/A</v>
      </c>
      <c r="P308" s="108" t="e">
        <f t="shared" si="9"/>
        <v>#N/A</v>
      </c>
    </row>
    <row r="309" spans="14:16">
      <c r="N309" s="108">
        <f t="shared" si="8"/>
        <v>0</v>
      </c>
      <c r="O309" s="108" t="e">
        <f>IF(D309="X",0,IF(E309="X",0,VLOOKUP(E309,'10'!$K$3:$L$16,2,FALSE)))</f>
        <v>#N/A</v>
      </c>
      <c r="P309" s="108" t="e">
        <f t="shared" si="9"/>
        <v>#N/A</v>
      </c>
    </row>
    <row r="310" spans="14:16">
      <c r="N310" s="108">
        <f t="shared" si="8"/>
        <v>0</v>
      </c>
      <c r="O310" s="108" t="e">
        <f>IF(D310="X",0,IF(E310="X",0,VLOOKUP(E310,'10'!$K$3:$L$16,2,FALSE)))</f>
        <v>#N/A</v>
      </c>
      <c r="P310" s="108" t="e">
        <f t="shared" si="9"/>
        <v>#N/A</v>
      </c>
    </row>
    <row r="311" spans="14:16">
      <c r="N311" s="108">
        <f t="shared" si="8"/>
        <v>0</v>
      </c>
      <c r="O311" s="108" t="e">
        <f>IF(D311="X",0,IF(E311="X",0,VLOOKUP(E311,'10'!$K$3:$L$16,2,FALSE)))</f>
        <v>#N/A</v>
      </c>
      <c r="P311" s="108" t="e">
        <f t="shared" si="9"/>
        <v>#N/A</v>
      </c>
    </row>
    <row r="312" spans="14:16">
      <c r="N312" s="108">
        <f t="shared" si="8"/>
        <v>0</v>
      </c>
      <c r="O312" s="108" t="e">
        <f>IF(D312="X",0,IF(E312="X",0,VLOOKUP(E312,'10'!$K$3:$L$16,2,FALSE)))</f>
        <v>#N/A</v>
      </c>
      <c r="P312" s="108" t="e">
        <f t="shared" si="9"/>
        <v>#N/A</v>
      </c>
    </row>
    <row r="313" spans="14:16">
      <c r="N313" s="108">
        <f t="shared" si="8"/>
        <v>0</v>
      </c>
      <c r="O313" s="108" t="e">
        <f>IF(D313="X",0,IF(E313="X",0,VLOOKUP(E313,'10'!$K$3:$L$16,2,FALSE)))</f>
        <v>#N/A</v>
      </c>
      <c r="P313" s="108" t="e">
        <f t="shared" si="9"/>
        <v>#N/A</v>
      </c>
    </row>
    <row r="314" spans="14:16">
      <c r="N314" s="108">
        <f t="shared" si="8"/>
        <v>0</v>
      </c>
      <c r="O314" s="108" t="e">
        <f>IF(D314="X",0,IF(E314="X",0,VLOOKUP(E314,'10'!$K$3:$L$16,2,FALSE)))</f>
        <v>#N/A</v>
      </c>
      <c r="P314" s="108" t="e">
        <f t="shared" si="9"/>
        <v>#N/A</v>
      </c>
    </row>
    <row r="315" spans="14:16">
      <c r="N315" s="108">
        <f t="shared" si="8"/>
        <v>0</v>
      </c>
      <c r="O315" s="108" t="e">
        <f>IF(D315="X",0,IF(E315="X",0,VLOOKUP(E315,'10'!$K$3:$L$16,2,FALSE)))</f>
        <v>#N/A</v>
      </c>
      <c r="P315" s="108" t="e">
        <f t="shared" si="9"/>
        <v>#N/A</v>
      </c>
    </row>
    <row r="316" spans="14:16">
      <c r="N316" s="108">
        <f t="shared" si="8"/>
        <v>0</v>
      </c>
      <c r="O316" s="108" t="e">
        <f>IF(D316="X",0,IF(E316="X",0,VLOOKUP(E316,'10'!$K$3:$L$16,2,FALSE)))</f>
        <v>#N/A</v>
      </c>
      <c r="P316" s="108" t="e">
        <f t="shared" si="9"/>
        <v>#N/A</v>
      </c>
    </row>
    <row r="317" spans="14:16">
      <c r="N317" s="108">
        <f t="shared" si="8"/>
        <v>0</v>
      </c>
      <c r="O317" s="108" t="e">
        <f>IF(D317="X",0,IF(E317="X",0,VLOOKUP(E317,'10'!$K$3:$L$16,2,FALSE)))</f>
        <v>#N/A</v>
      </c>
      <c r="P317" s="108" t="e">
        <f t="shared" si="9"/>
        <v>#N/A</v>
      </c>
    </row>
    <row r="318" spans="14:16">
      <c r="N318" s="108">
        <f t="shared" si="8"/>
        <v>0</v>
      </c>
      <c r="O318" s="108" t="e">
        <f>IF(D318="X",0,IF(E318="X",0,VLOOKUP(E318,'10'!$K$3:$L$16,2,FALSE)))</f>
        <v>#N/A</v>
      </c>
      <c r="P318" s="108" t="e">
        <f t="shared" si="9"/>
        <v>#N/A</v>
      </c>
    </row>
    <row r="319" spans="14:16">
      <c r="N319" s="108">
        <f t="shared" si="8"/>
        <v>0</v>
      </c>
      <c r="O319" s="108" t="e">
        <f>IF(D319="X",0,IF(E319="X",0,VLOOKUP(E319,'10'!$K$3:$L$16,2,FALSE)))</f>
        <v>#N/A</v>
      </c>
      <c r="P319" s="108" t="e">
        <f t="shared" si="9"/>
        <v>#N/A</v>
      </c>
    </row>
    <row r="320" spans="14:16">
      <c r="N320" s="108">
        <f t="shared" si="8"/>
        <v>0</v>
      </c>
      <c r="O320" s="108" t="e">
        <f>IF(D320="X",0,IF(E320="X",0,VLOOKUP(E320,'10'!$K$3:$L$16,2,FALSE)))</f>
        <v>#N/A</v>
      </c>
      <c r="P320" s="108" t="e">
        <f t="shared" si="9"/>
        <v>#N/A</v>
      </c>
    </row>
    <row r="321" spans="14:16">
      <c r="N321" s="108">
        <f t="shared" si="8"/>
        <v>0</v>
      </c>
      <c r="O321" s="108" t="e">
        <f>IF(D321="X",0,IF(E321="X",0,VLOOKUP(E321,'10'!$K$3:$L$16,2,FALSE)))</f>
        <v>#N/A</v>
      </c>
      <c r="P321" s="108" t="e">
        <f t="shared" si="9"/>
        <v>#N/A</v>
      </c>
    </row>
    <row r="322" spans="14:16">
      <c r="N322" s="108">
        <f t="shared" si="8"/>
        <v>0</v>
      </c>
      <c r="O322" s="108" t="e">
        <f>IF(D322="X",0,IF(E322="X",0,VLOOKUP(E322,'10'!$K$3:$L$16,2,FALSE)))</f>
        <v>#N/A</v>
      </c>
      <c r="P322" s="108" t="e">
        <f t="shared" si="9"/>
        <v>#N/A</v>
      </c>
    </row>
    <row r="323" spans="14:16">
      <c r="N323" s="108">
        <f t="shared" si="8"/>
        <v>0</v>
      </c>
      <c r="O323" s="108" t="e">
        <f>IF(D323="X",0,IF(E323="X",0,VLOOKUP(E323,'10'!$K$3:$L$16,2,FALSE)))</f>
        <v>#N/A</v>
      </c>
      <c r="P323" s="108" t="e">
        <f t="shared" si="9"/>
        <v>#N/A</v>
      </c>
    </row>
    <row r="324" spans="14:16">
      <c r="N324" s="108">
        <f t="shared" ref="N324:N387" si="10">SUM(F324:M324)</f>
        <v>0</v>
      </c>
      <c r="O324" s="108" t="e">
        <f>IF(D324="X",0,IF(E324="X",0,VLOOKUP(E324,'10'!$K$3:$L$16,2,FALSE)))</f>
        <v>#N/A</v>
      </c>
      <c r="P324" s="108" t="e">
        <f t="shared" ref="P324:P387" si="11">N324*O324</f>
        <v>#N/A</v>
      </c>
    </row>
    <row r="325" spans="14:16">
      <c r="N325" s="108">
        <f t="shared" si="10"/>
        <v>0</v>
      </c>
      <c r="O325" s="108" t="e">
        <f>IF(D325="X",0,IF(E325="X",0,VLOOKUP(E325,'10'!$K$3:$L$16,2,FALSE)))</f>
        <v>#N/A</v>
      </c>
      <c r="P325" s="108" t="e">
        <f t="shared" si="11"/>
        <v>#N/A</v>
      </c>
    </row>
    <row r="326" spans="14:16">
      <c r="N326" s="108">
        <f t="shared" si="10"/>
        <v>0</v>
      </c>
      <c r="O326" s="108" t="e">
        <f>IF(D326="X",0,IF(E326="X",0,VLOOKUP(E326,'10'!$K$3:$L$16,2,FALSE)))</f>
        <v>#N/A</v>
      </c>
      <c r="P326" s="108" t="e">
        <f t="shared" si="11"/>
        <v>#N/A</v>
      </c>
    </row>
    <row r="327" spans="14:16">
      <c r="N327" s="108">
        <f t="shared" si="10"/>
        <v>0</v>
      </c>
      <c r="O327" s="108" t="e">
        <f>IF(D327="X",0,IF(E327="X",0,VLOOKUP(E327,'10'!$K$3:$L$16,2,FALSE)))</f>
        <v>#N/A</v>
      </c>
      <c r="P327" s="108" t="e">
        <f t="shared" si="11"/>
        <v>#N/A</v>
      </c>
    </row>
    <row r="328" spans="14:16">
      <c r="N328" s="108">
        <f t="shared" si="10"/>
        <v>0</v>
      </c>
      <c r="O328" s="108" t="e">
        <f>IF(D328="X",0,IF(E328="X",0,VLOOKUP(E328,'10'!$K$3:$L$16,2,FALSE)))</f>
        <v>#N/A</v>
      </c>
      <c r="P328" s="108" t="e">
        <f t="shared" si="11"/>
        <v>#N/A</v>
      </c>
    </row>
    <row r="329" spans="14:16">
      <c r="N329" s="108">
        <f t="shared" si="10"/>
        <v>0</v>
      </c>
      <c r="O329" s="108" t="e">
        <f>IF(D329="X",0,IF(E329="X",0,VLOOKUP(E329,'10'!$K$3:$L$16,2,FALSE)))</f>
        <v>#N/A</v>
      </c>
      <c r="P329" s="108" t="e">
        <f t="shared" si="11"/>
        <v>#N/A</v>
      </c>
    </row>
    <row r="330" spans="14:16">
      <c r="N330" s="108">
        <f t="shared" si="10"/>
        <v>0</v>
      </c>
      <c r="O330" s="108" t="e">
        <f>IF(D330="X",0,IF(E330="X",0,VLOOKUP(E330,'10'!$K$3:$L$16,2,FALSE)))</f>
        <v>#N/A</v>
      </c>
      <c r="P330" s="108" t="e">
        <f t="shared" si="11"/>
        <v>#N/A</v>
      </c>
    </row>
    <row r="331" spans="14:16">
      <c r="N331" s="108">
        <f t="shared" si="10"/>
        <v>0</v>
      </c>
      <c r="O331" s="108" t="e">
        <f>IF(D331="X",0,IF(E331="X",0,VLOOKUP(E331,'10'!$K$3:$L$16,2,FALSE)))</f>
        <v>#N/A</v>
      </c>
      <c r="P331" s="108" t="e">
        <f t="shared" si="11"/>
        <v>#N/A</v>
      </c>
    </row>
    <row r="332" spans="14:16">
      <c r="N332" s="108">
        <f t="shared" si="10"/>
        <v>0</v>
      </c>
      <c r="O332" s="108" t="e">
        <f>IF(D332="X",0,IF(E332="X",0,VLOOKUP(E332,'10'!$K$3:$L$16,2,FALSE)))</f>
        <v>#N/A</v>
      </c>
      <c r="P332" s="108" t="e">
        <f t="shared" si="11"/>
        <v>#N/A</v>
      </c>
    </row>
    <row r="333" spans="14:16">
      <c r="N333" s="108">
        <f t="shared" si="10"/>
        <v>0</v>
      </c>
      <c r="O333" s="108" t="e">
        <f>IF(D333="X",0,IF(E333="X",0,VLOOKUP(E333,'10'!$K$3:$L$16,2,FALSE)))</f>
        <v>#N/A</v>
      </c>
      <c r="P333" s="108" t="e">
        <f t="shared" si="11"/>
        <v>#N/A</v>
      </c>
    </row>
    <row r="334" spans="14:16">
      <c r="N334" s="108">
        <f t="shared" si="10"/>
        <v>0</v>
      </c>
      <c r="O334" s="108" t="e">
        <f>IF(D334="X",0,IF(E334="X",0,VLOOKUP(E334,'10'!$K$3:$L$16,2,FALSE)))</f>
        <v>#N/A</v>
      </c>
      <c r="P334" s="108" t="e">
        <f t="shared" si="11"/>
        <v>#N/A</v>
      </c>
    </row>
    <row r="335" spans="14:16">
      <c r="N335" s="108">
        <f t="shared" si="10"/>
        <v>0</v>
      </c>
      <c r="O335" s="108" t="e">
        <f>IF(D335="X",0,IF(E335="X",0,VLOOKUP(E335,'10'!$K$3:$L$16,2,FALSE)))</f>
        <v>#N/A</v>
      </c>
      <c r="P335" s="108" t="e">
        <f t="shared" si="11"/>
        <v>#N/A</v>
      </c>
    </row>
    <row r="336" spans="14:16">
      <c r="N336" s="108">
        <f t="shared" si="10"/>
        <v>0</v>
      </c>
      <c r="O336" s="108" t="e">
        <f>IF(D336="X",0,IF(E336="X",0,VLOOKUP(E336,'10'!$K$3:$L$16,2,FALSE)))</f>
        <v>#N/A</v>
      </c>
      <c r="P336" s="108" t="e">
        <f t="shared" si="11"/>
        <v>#N/A</v>
      </c>
    </row>
    <row r="337" spans="14:16">
      <c r="N337" s="108">
        <f t="shared" si="10"/>
        <v>0</v>
      </c>
      <c r="O337" s="108" t="e">
        <f>IF(D337="X",0,IF(E337="X",0,VLOOKUP(E337,'10'!$K$3:$L$16,2,FALSE)))</f>
        <v>#N/A</v>
      </c>
      <c r="P337" s="108" t="e">
        <f t="shared" si="11"/>
        <v>#N/A</v>
      </c>
    </row>
    <row r="338" spans="14:16">
      <c r="N338" s="108">
        <f t="shared" si="10"/>
        <v>0</v>
      </c>
      <c r="O338" s="108" t="e">
        <f>IF(D338="X",0,IF(E338="X",0,VLOOKUP(E338,'10'!$K$3:$L$16,2,FALSE)))</f>
        <v>#N/A</v>
      </c>
      <c r="P338" s="108" t="e">
        <f t="shared" si="11"/>
        <v>#N/A</v>
      </c>
    </row>
    <row r="339" spans="14:16">
      <c r="N339" s="108">
        <f t="shared" si="10"/>
        <v>0</v>
      </c>
      <c r="O339" s="108" t="e">
        <f>IF(D339="X",0,IF(E339="X",0,VLOOKUP(E339,'10'!$K$3:$L$16,2,FALSE)))</f>
        <v>#N/A</v>
      </c>
      <c r="P339" s="108" t="e">
        <f t="shared" si="11"/>
        <v>#N/A</v>
      </c>
    </row>
    <row r="340" spans="14:16">
      <c r="N340" s="108">
        <f t="shared" si="10"/>
        <v>0</v>
      </c>
      <c r="O340" s="108" t="e">
        <f>IF(D340="X",0,IF(E340="X",0,VLOOKUP(E340,'10'!$K$3:$L$16,2,FALSE)))</f>
        <v>#N/A</v>
      </c>
      <c r="P340" s="108" t="e">
        <f t="shared" si="11"/>
        <v>#N/A</v>
      </c>
    </row>
    <row r="341" spans="14:16">
      <c r="N341" s="108">
        <f t="shared" si="10"/>
        <v>0</v>
      </c>
      <c r="O341" s="108" t="e">
        <f>IF(D341="X",0,IF(E341="X",0,VLOOKUP(E341,'10'!$K$3:$L$16,2,FALSE)))</f>
        <v>#N/A</v>
      </c>
      <c r="P341" s="108" t="e">
        <f t="shared" si="11"/>
        <v>#N/A</v>
      </c>
    </row>
    <row r="342" spans="14:16">
      <c r="N342" s="108">
        <f t="shared" si="10"/>
        <v>0</v>
      </c>
      <c r="O342" s="108" t="e">
        <f>IF(D342="X",0,IF(E342="X",0,VLOOKUP(E342,'10'!$K$3:$L$16,2,FALSE)))</f>
        <v>#N/A</v>
      </c>
      <c r="P342" s="108" t="e">
        <f t="shared" si="11"/>
        <v>#N/A</v>
      </c>
    </row>
    <row r="343" spans="14:16">
      <c r="N343" s="108">
        <f t="shared" si="10"/>
        <v>0</v>
      </c>
      <c r="O343" s="108" t="e">
        <f>IF(D343="X",0,IF(E343="X",0,VLOOKUP(E343,'10'!$K$3:$L$16,2,FALSE)))</f>
        <v>#N/A</v>
      </c>
      <c r="P343" s="108" t="e">
        <f t="shared" si="11"/>
        <v>#N/A</v>
      </c>
    </row>
    <row r="344" spans="14:16">
      <c r="N344" s="108">
        <f t="shared" si="10"/>
        <v>0</v>
      </c>
      <c r="O344" s="108" t="e">
        <f>IF(D344="X",0,IF(E344="X",0,VLOOKUP(E344,'10'!$K$3:$L$16,2,FALSE)))</f>
        <v>#N/A</v>
      </c>
      <c r="P344" s="108" t="e">
        <f t="shared" si="11"/>
        <v>#N/A</v>
      </c>
    </row>
    <row r="345" spans="14:16">
      <c r="N345" s="108">
        <f t="shared" si="10"/>
        <v>0</v>
      </c>
      <c r="O345" s="108" t="e">
        <f>IF(D345="X",0,IF(E345="X",0,VLOOKUP(E345,'10'!$K$3:$L$16,2,FALSE)))</f>
        <v>#N/A</v>
      </c>
      <c r="P345" s="108" t="e">
        <f t="shared" si="11"/>
        <v>#N/A</v>
      </c>
    </row>
    <row r="346" spans="14:16">
      <c r="N346" s="108">
        <f t="shared" si="10"/>
        <v>0</v>
      </c>
      <c r="O346" s="108" t="e">
        <f>IF(D346="X",0,IF(E346="X",0,VLOOKUP(E346,'10'!$K$3:$L$16,2,FALSE)))</f>
        <v>#N/A</v>
      </c>
      <c r="P346" s="108" t="e">
        <f t="shared" si="11"/>
        <v>#N/A</v>
      </c>
    </row>
    <row r="347" spans="14:16">
      <c r="N347" s="108">
        <f t="shared" si="10"/>
        <v>0</v>
      </c>
      <c r="O347" s="108" t="e">
        <f>IF(D347="X",0,IF(E347="X",0,VLOOKUP(E347,'10'!$K$3:$L$16,2,FALSE)))</f>
        <v>#N/A</v>
      </c>
      <c r="P347" s="108" t="e">
        <f t="shared" si="11"/>
        <v>#N/A</v>
      </c>
    </row>
    <row r="348" spans="14:16">
      <c r="N348" s="108">
        <f t="shared" si="10"/>
        <v>0</v>
      </c>
      <c r="O348" s="108" t="e">
        <f>IF(D348="X",0,IF(E348="X",0,VLOOKUP(E348,'10'!$K$3:$L$16,2,FALSE)))</f>
        <v>#N/A</v>
      </c>
      <c r="P348" s="108" t="e">
        <f t="shared" si="11"/>
        <v>#N/A</v>
      </c>
    </row>
    <row r="349" spans="14:16">
      <c r="N349" s="108">
        <f t="shared" si="10"/>
        <v>0</v>
      </c>
      <c r="O349" s="108" t="e">
        <f>IF(D349="X",0,IF(E349="X",0,VLOOKUP(E349,'10'!$K$3:$L$16,2,FALSE)))</f>
        <v>#N/A</v>
      </c>
      <c r="P349" s="108" t="e">
        <f t="shared" si="11"/>
        <v>#N/A</v>
      </c>
    </row>
    <row r="350" spans="14:16">
      <c r="N350" s="108">
        <f t="shared" si="10"/>
        <v>0</v>
      </c>
      <c r="O350" s="108" t="e">
        <f>IF(D350="X",0,IF(E350="X",0,VLOOKUP(E350,'10'!$K$3:$L$16,2,FALSE)))</f>
        <v>#N/A</v>
      </c>
      <c r="P350" s="108" t="e">
        <f t="shared" si="11"/>
        <v>#N/A</v>
      </c>
    </row>
    <row r="351" spans="14:16">
      <c r="N351" s="108">
        <f t="shared" si="10"/>
        <v>0</v>
      </c>
      <c r="O351" s="108" t="e">
        <f>IF(D351="X",0,IF(E351="X",0,VLOOKUP(E351,'10'!$K$3:$L$16,2,FALSE)))</f>
        <v>#N/A</v>
      </c>
      <c r="P351" s="108" t="e">
        <f t="shared" si="11"/>
        <v>#N/A</v>
      </c>
    </row>
    <row r="352" spans="14:16">
      <c r="N352" s="108">
        <f t="shared" si="10"/>
        <v>0</v>
      </c>
      <c r="O352" s="108" t="e">
        <f>IF(D352="X",0,IF(E352="X",0,VLOOKUP(E352,'10'!$K$3:$L$16,2,FALSE)))</f>
        <v>#N/A</v>
      </c>
      <c r="P352" s="108" t="e">
        <f t="shared" si="11"/>
        <v>#N/A</v>
      </c>
    </row>
    <row r="353" spans="14:16">
      <c r="N353" s="108">
        <f t="shared" si="10"/>
        <v>0</v>
      </c>
      <c r="O353" s="108" t="e">
        <f>IF(D353="X",0,IF(E353="X",0,VLOOKUP(E353,'10'!$K$3:$L$16,2,FALSE)))</f>
        <v>#N/A</v>
      </c>
      <c r="P353" s="108" t="e">
        <f t="shared" si="11"/>
        <v>#N/A</v>
      </c>
    </row>
    <row r="354" spans="14:16">
      <c r="N354" s="108">
        <f t="shared" si="10"/>
        <v>0</v>
      </c>
      <c r="O354" s="108" t="e">
        <f>IF(D354="X",0,IF(E354="X",0,VLOOKUP(E354,'10'!$K$3:$L$16,2,FALSE)))</f>
        <v>#N/A</v>
      </c>
      <c r="P354" s="108" t="e">
        <f t="shared" si="11"/>
        <v>#N/A</v>
      </c>
    </row>
    <row r="355" spans="14:16">
      <c r="N355" s="108">
        <f t="shared" si="10"/>
        <v>0</v>
      </c>
      <c r="O355" s="108" t="e">
        <f>IF(D355="X",0,IF(E355="X",0,VLOOKUP(E355,'10'!$K$3:$L$16,2,FALSE)))</f>
        <v>#N/A</v>
      </c>
      <c r="P355" s="108" t="e">
        <f t="shared" si="11"/>
        <v>#N/A</v>
      </c>
    </row>
    <row r="356" spans="14:16">
      <c r="N356" s="108">
        <f t="shared" si="10"/>
        <v>0</v>
      </c>
      <c r="O356" s="108" t="e">
        <f>IF(D356="X",0,IF(E356="X",0,VLOOKUP(E356,'10'!$K$3:$L$16,2,FALSE)))</f>
        <v>#N/A</v>
      </c>
      <c r="P356" s="108" t="e">
        <f t="shared" si="11"/>
        <v>#N/A</v>
      </c>
    </row>
    <row r="357" spans="14:16">
      <c r="N357" s="108">
        <f t="shared" si="10"/>
        <v>0</v>
      </c>
      <c r="O357" s="108" t="e">
        <f>IF(D357="X",0,IF(E357="X",0,VLOOKUP(E357,'10'!$K$3:$L$16,2,FALSE)))</f>
        <v>#N/A</v>
      </c>
      <c r="P357" s="108" t="e">
        <f t="shared" si="11"/>
        <v>#N/A</v>
      </c>
    </row>
    <row r="358" spans="14:16">
      <c r="N358" s="108">
        <f t="shared" si="10"/>
        <v>0</v>
      </c>
      <c r="O358" s="108" t="e">
        <f>IF(D358="X",0,IF(E358="X",0,VLOOKUP(E358,'10'!$K$3:$L$16,2,FALSE)))</f>
        <v>#N/A</v>
      </c>
      <c r="P358" s="108" t="e">
        <f t="shared" si="11"/>
        <v>#N/A</v>
      </c>
    </row>
    <row r="359" spans="14:16">
      <c r="N359" s="108">
        <f t="shared" si="10"/>
        <v>0</v>
      </c>
      <c r="O359" s="108" t="e">
        <f>IF(D359="X",0,IF(E359="X",0,VLOOKUP(E359,'10'!$K$3:$L$16,2,FALSE)))</f>
        <v>#N/A</v>
      </c>
      <c r="P359" s="108" t="e">
        <f t="shared" si="11"/>
        <v>#N/A</v>
      </c>
    </row>
    <row r="360" spans="14:16">
      <c r="N360" s="108">
        <f t="shared" si="10"/>
        <v>0</v>
      </c>
      <c r="O360" s="108" t="e">
        <f>IF(D360="X",0,IF(E360="X",0,VLOOKUP(E360,'10'!$K$3:$L$16,2,FALSE)))</f>
        <v>#N/A</v>
      </c>
      <c r="P360" s="108" t="e">
        <f t="shared" si="11"/>
        <v>#N/A</v>
      </c>
    </row>
    <row r="361" spans="14:16">
      <c r="N361" s="108">
        <f t="shared" si="10"/>
        <v>0</v>
      </c>
      <c r="O361" s="108" t="e">
        <f>IF(D361="X",0,IF(E361="X",0,VLOOKUP(E361,'10'!$K$3:$L$16,2,FALSE)))</f>
        <v>#N/A</v>
      </c>
      <c r="P361" s="108" t="e">
        <f t="shared" si="11"/>
        <v>#N/A</v>
      </c>
    </row>
    <row r="362" spans="14:16">
      <c r="N362" s="108">
        <f t="shared" si="10"/>
        <v>0</v>
      </c>
      <c r="O362" s="108" t="e">
        <f>IF(D362="X",0,IF(E362="X",0,VLOOKUP(E362,'10'!$K$3:$L$16,2,FALSE)))</f>
        <v>#N/A</v>
      </c>
      <c r="P362" s="108" t="e">
        <f t="shared" si="11"/>
        <v>#N/A</v>
      </c>
    </row>
    <row r="363" spans="14:16">
      <c r="N363" s="108">
        <f t="shared" si="10"/>
        <v>0</v>
      </c>
      <c r="O363" s="108" t="e">
        <f>IF(D363="X",0,IF(E363="X",0,VLOOKUP(E363,'10'!$K$3:$L$16,2,FALSE)))</f>
        <v>#N/A</v>
      </c>
      <c r="P363" s="108" t="e">
        <f t="shared" si="11"/>
        <v>#N/A</v>
      </c>
    </row>
    <row r="364" spans="14:16">
      <c r="N364" s="108">
        <f t="shared" si="10"/>
        <v>0</v>
      </c>
      <c r="O364" s="108" t="e">
        <f>IF(D364="X",0,IF(E364="X",0,VLOOKUP(E364,'10'!$K$3:$L$16,2,FALSE)))</f>
        <v>#N/A</v>
      </c>
      <c r="P364" s="108" t="e">
        <f t="shared" si="11"/>
        <v>#N/A</v>
      </c>
    </row>
    <row r="365" spans="14:16">
      <c r="N365" s="108">
        <f t="shared" si="10"/>
        <v>0</v>
      </c>
      <c r="O365" s="108" t="e">
        <f>IF(D365="X",0,IF(E365="X",0,VLOOKUP(E365,'10'!$K$3:$L$16,2,FALSE)))</f>
        <v>#N/A</v>
      </c>
      <c r="P365" s="108" t="e">
        <f t="shared" si="11"/>
        <v>#N/A</v>
      </c>
    </row>
    <row r="366" spans="14:16">
      <c r="N366" s="108">
        <f t="shared" si="10"/>
        <v>0</v>
      </c>
      <c r="O366" s="108" t="e">
        <f>IF(D366="X",0,IF(E366="X",0,VLOOKUP(E366,'10'!$K$3:$L$16,2,FALSE)))</f>
        <v>#N/A</v>
      </c>
      <c r="P366" s="108" t="e">
        <f t="shared" si="11"/>
        <v>#N/A</v>
      </c>
    </row>
    <row r="367" spans="14:16">
      <c r="N367" s="108">
        <f t="shared" si="10"/>
        <v>0</v>
      </c>
      <c r="O367" s="108" t="e">
        <f>IF(D367="X",0,IF(E367="X",0,VLOOKUP(E367,'10'!$K$3:$L$16,2,FALSE)))</f>
        <v>#N/A</v>
      </c>
      <c r="P367" s="108" t="e">
        <f t="shared" si="11"/>
        <v>#N/A</v>
      </c>
    </row>
    <row r="368" spans="14:16">
      <c r="N368" s="108">
        <f t="shared" si="10"/>
        <v>0</v>
      </c>
      <c r="O368" s="108" t="e">
        <f>IF(D368="X",0,IF(E368="X",0,VLOOKUP(E368,'10'!$K$3:$L$16,2,FALSE)))</f>
        <v>#N/A</v>
      </c>
      <c r="P368" s="108" t="e">
        <f t="shared" si="11"/>
        <v>#N/A</v>
      </c>
    </row>
    <row r="369" spans="14:16">
      <c r="N369" s="108">
        <f t="shared" si="10"/>
        <v>0</v>
      </c>
      <c r="O369" s="108" t="e">
        <f>IF(D369="X",0,IF(E369="X",0,VLOOKUP(E369,'10'!$K$3:$L$16,2,FALSE)))</f>
        <v>#N/A</v>
      </c>
      <c r="P369" s="108" t="e">
        <f t="shared" si="11"/>
        <v>#N/A</v>
      </c>
    </row>
    <row r="370" spans="14:16">
      <c r="N370" s="108">
        <f t="shared" si="10"/>
        <v>0</v>
      </c>
      <c r="O370" s="108" t="e">
        <f>IF(D370="X",0,IF(E370="X",0,VLOOKUP(E370,'10'!$K$3:$L$16,2,FALSE)))</f>
        <v>#N/A</v>
      </c>
      <c r="P370" s="108" t="e">
        <f t="shared" si="11"/>
        <v>#N/A</v>
      </c>
    </row>
    <row r="371" spans="14:16">
      <c r="N371" s="108">
        <f t="shared" si="10"/>
        <v>0</v>
      </c>
      <c r="O371" s="108" t="e">
        <f>IF(D371="X",0,IF(E371="X",0,VLOOKUP(E371,'10'!$K$3:$L$16,2,FALSE)))</f>
        <v>#N/A</v>
      </c>
      <c r="P371" s="108" t="e">
        <f t="shared" si="11"/>
        <v>#N/A</v>
      </c>
    </row>
    <row r="372" spans="14:16">
      <c r="N372" s="108">
        <f t="shared" si="10"/>
        <v>0</v>
      </c>
      <c r="O372" s="108" t="e">
        <f>IF(D372="X",0,IF(E372="X",0,VLOOKUP(E372,'10'!$K$3:$L$16,2,FALSE)))</f>
        <v>#N/A</v>
      </c>
      <c r="P372" s="108" t="e">
        <f t="shared" si="11"/>
        <v>#N/A</v>
      </c>
    </row>
    <row r="373" spans="14:16">
      <c r="N373" s="108">
        <f t="shared" si="10"/>
        <v>0</v>
      </c>
      <c r="O373" s="108" t="e">
        <f>IF(D373="X",0,IF(E373="X",0,VLOOKUP(E373,'10'!$K$3:$L$16,2,FALSE)))</f>
        <v>#N/A</v>
      </c>
      <c r="P373" s="108" t="e">
        <f t="shared" si="11"/>
        <v>#N/A</v>
      </c>
    </row>
    <row r="374" spans="14:16">
      <c r="N374" s="108">
        <f t="shared" si="10"/>
        <v>0</v>
      </c>
      <c r="O374" s="108" t="e">
        <f>IF(D374="X",0,IF(E374="X",0,VLOOKUP(E374,'10'!$K$3:$L$16,2,FALSE)))</f>
        <v>#N/A</v>
      </c>
      <c r="P374" s="108" t="e">
        <f t="shared" si="11"/>
        <v>#N/A</v>
      </c>
    </row>
    <row r="375" spans="14:16">
      <c r="N375" s="108">
        <f t="shared" si="10"/>
        <v>0</v>
      </c>
      <c r="O375" s="108" t="e">
        <f>IF(D375="X",0,IF(E375="X",0,VLOOKUP(E375,'10'!$K$3:$L$16,2,FALSE)))</f>
        <v>#N/A</v>
      </c>
      <c r="P375" s="108" t="e">
        <f t="shared" si="11"/>
        <v>#N/A</v>
      </c>
    </row>
    <row r="376" spans="14:16">
      <c r="N376" s="108">
        <f t="shared" si="10"/>
        <v>0</v>
      </c>
      <c r="O376" s="108" t="e">
        <f>IF(D376="X",0,IF(E376="X",0,VLOOKUP(E376,'10'!$K$3:$L$16,2,FALSE)))</f>
        <v>#N/A</v>
      </c>
      <c r="P376" s="108" t="e">
        <f t="shared" si="11"/>
        <v>#N/A</v>
      </c>
    </row>
    <row r="377" spans="14:16">
      <c r="N377" s="108">
        <f t="shared" si="10"/>
        <v>0</v>
      </c>
      <c r="O377" s="108" t="e">
        <f>IF(D377="X",0,IF(E377="X",0,VLOOKUP(E377,'10'!$K$3:$L$16,2,FALSE)))</f>
        <v>#N/A</v>
      </c>
      <c r="P377" s="108" t="e">
        <f t="shared" si="11"/>
        <v>#N/A</v>
      </c>
    </row>
    <row r="378" spans="14:16">
      <c r="N378" s="108">
        <f t="shared" si="10"/>
        <v>0</v>
      </c>
      <c r="O378" s="108" t="e">
        <f>IF(D378="X",0,IF(E378="X",0,VLOOKUP(E378,'10'!$K$3:$L$16,2,FALSE)))</f>
        <v>#N/A</v>
      </c>
      <c r="P378" s="108" t="e">
        <f t="shared" si="11"/>
        <v>#N/A</v>
      </c>
    </row>
    <row r="379" spans="14:16">
      <c r="N379" s="108">
        <f t="shared" si="10"/>
        <v>0</v>
      </c>
      <c r="O379" s="108" t="e">
        <f>IF(D379="X",0,IF(E379="X",0,VLOOKUP(E379,'10'!$K$3:$L$16,2,FALSE)))</f>
        <v>#N/A</v>
      </c>
      <c r="P379" s="108" t="e">
        <f t="shared" si="11"/>
        <v>#N/A</v>
      </c>
    </row>
    <row r="380" spans="14:16">
      <c r="N380" s="108">
        <f t="shared" si="10"/>
        <v>0</v>
      </c>
      <c r="O380" s="108" t="e">
        <f>IF(D380="X",0,IF(E380="X",0,VLOOKUP(E380,'10'!$K$3:$L$16,2,FALSE)))</f>
        <v>#N/A</v>
      </c>
      <c r="P380" s="108" t="e">
        <f t="shared" si="11"/>
        <v>#N/A</v>
      </c>
    </row>
    <row r="381" spans="14:16">
      <c r="N381" s="108">
        <f t="shared" si="10"/>
        <v>0</v>
      </c>
      <c r="O381" s="108" t="e">
        <f>IF(D381="X",0,IF(E381="X",0,VLOOKUP(E381,'10'!$K$3:$L$16,2,FALSE)))</f>
        <v>#N/A</v>
      </c>
      <c r="P381" s="108" t="e">
        <f t="shared" si="11"/>
        <v>#N/A</v>
      </c>
    </row>
    <row r="382" spans="14:16">
      <c r="N382" s="108">
        <f t="shared" si="10"/>
        <v>0</v>
      </c>
      <c r="O382" s="108" t="e">
        <f>IF(D382="X",0,IF(E382="X",0,VLOOKUP(E382,'10'!$K$3:$L$16,2,FALSE)))</f>
        <v>#N/A</v>
      </c>
      <c r="P382" s="108" t="e">
        <f t="shared" si="11"/>
        <v>#N/A</v>
      </c>
    </row>
    <row r="383" spans="14:16">
      <c r="N383" s="108">
        <f t="shared" si="10"/>
        <v>0</v>
      </c>
      <c r="O383" s="108" t="e">
        <f>IF(D383="X",0,IF(E383="X",0,VLOOKUP(E383,'10'!$K$3:$L$16,2,FALSE)))</f>
        <v>#N/A</v>
      </c>
      <c r="P383" s="108" t="e">
        <f t="shared" si="11"/>
        <v>#N/A</v>
      </c>
    </row>
    <row r="384" spans="14:16">
      <c r="N384" s="108">
        <f t="shared" si="10"/>
        <v>0</v>
      </c>
      <c r="O384" s="108" t="e">
        <f>IF(D384="X",0,IF(E384="X",0,VLOOKUP(E384,'10'!$K$3:$L$16,2,FALSE)))</f>
        <v>#N/A</v>
      </c>
      <c r="P384" s="108" t="e">
        <f t="shared" si="11"/>
        <v>#N/A</v>
      </c>
    </row>
    <row r="385" spans="14:16">
      <c r="N385" s="108">
        <f t="shared" si="10"/>
        <v>0</v>
      </c>
      <c r="O385" s="108" t="e">
        <f>IF(D385="X",0,IF(E385="X",0,VLOOKUP(E385,'10'!$K$3:$L$16,2,FALSE)))</f>
        <v>#N/A</v>
      </c>
      <c r="P385" s="108" t="e">
        <f t="shared" si="11"/>
        <v>#N/A</v>
      </c>
    </row>
    <row r="386" spans="14:16">
      <c r="N386" s="108">
        <f t="shared" si="10"/>
        <v>0</v>
      </c>
      <c r="O386" s="108" t="e">
        <f>IF(D386="X",0,IF(E386="X",0,VLOOKUP(E386,'10'!$K$3:$L$16,2,FALSE)))</f>
        <v>#N/A</v>
      </c>
      <c r="P386" s="108" t="e">
        <f t="shared" si="11"/>
        <v>#N/A</v>
      </c>
    </row>
    <row r="387" spans="14:16">
      <c r="N387" s="108">
        <f t="shared" si="10"/>
        <v>0</v>
      </c>
      <c r="O387" s="108" t="e">
        <f>IF(D387="X",0,IF(E387="X",0,VLOOKUP(E387,'10'!$K$3:$L$16,2,FALSE)))</f>
        <v>#N/A</v>
      </c>
      <c r="P387" s="108" t="e">
        <f t="shared" si="11"/>
        <v>#N/A</v>
      </c>
    </row>
    <row r="388" spans="14:16">
      <c r="N388" s="108">
        <f t="shared" ref="N388:N451" si="12">SUM(F388:M388)</f>
        <v>0</v>
      </c>
      <c r="O388" s="108" t="e">
        <f>IF(D388="X",0,IF(E388="X",0,VLOOKUP(E388,'10'!$K$3:$L$16,2,FALSE)))</f>
        <v>#N/A</v>
      </c>
      <c r="P388" s="108" t="e">
        <f t="shared" ref="P388:P451" si="13">N388*O388</f>
        <v>#N/A</v>
      </c>
    </row>
    <row r="389" spans="14:16">
      <c r="N389" s="108">
        <f t="shared" si="12"/>
        <v>0</v>
      </c>
      <c r="O389" s="108" t="e">
        <f>IF(D389="X",0,IF(E389="X",0,VLOOKUP(E389,'10'!$K$3:$L$16,2,FALSE)))</f>
        <v>#N/A</v>
      </c>
      <c r="P389" s="108" t="e">
        <f t="shared" si="13"/>
        <v>#N/A</v>
      </c>
    </row>
    <row r="390" spans="14:16">
      <c r="N390" s="108">
        <f t="shared" si="12"/>
        <v>0</v>
      </c>
      <c r="O390" s="108" t="e">
        <f>IF(D390="X",0,IF(E390="X",0,VLOOKUP(E390,'10'!$K$3:$L$16,2,FALSE)))</f>
        <v>#N/A</v>
      </c>
      <c r="P390" s="108" t="e">
        <f t="shared" si="13"/>
        <v>#N/A</v>
      </c>
    </row>
    <row r="391" spans="14:16">
      <c r="N391" s="108">
        <f t="shared" si="12"/>
        <v>0</v>
      </c>
      <c r="O391" s="108" t="e">
        <f>IF(D391="X",0,IF(E391="X",0,VLOOKUP(E391,'10'!$K$3:$L$16,2,FALSE)))</f>
        <v>#N/A</v>
      </c>
      <c r="P391" s="108" t="e">
        <f t="shared" si="13"/>
        <v>#N/A</v>
      </c>
    </row>
    <row r="392" spans="14:16">
      <c r="N392" s="108">
        <f t="shared" si="12"/>
        <v>0</v>
      </c>
      <c r="O392" s="108" t="e">
        <f>IF(D392="X",0,IF(E392="X",0,VLOOKUP(E392,'10'!$K$3:$L$16,2,FALSE)))</f>
        <v>#N/A</v>
      </c>
      <c r="P392" s="108" t="e">
        <f t="shared" si="13"/>
        <v>#N/A</v>
      </c>
    </row>
    <row r="393" spans="14:16">
      <c r="N393" s="108">
        <f t="shared" si="12"/>
        <v>0</v>
      </c>
      <c r="O393" s="108" t="e">
        <f>IF(D393="X",0,IF(E393="X",0,VLOOKUP(E393,'10'!$K$3:$L$16,2,FALSE)))</f>
        <v>#N/A</v>
      </c>
      <c r="P393" s="108" t="e">
        <f t="shared" si="13"/>
        <v>#N/A</v>
      </c>
    </row>
    <row r="394" spans="14:16">
      <c r="N394" s="108">
        <f t="shared" si="12"/>
        <v>0</v>
      </c>
      <c r="O394" s="108" t="e">
        <f>IF(D394="X",0,IF(E394="X",0,VLOOKUP(E394,'10'!$K$3:$L$16,2,FALSE)))</f>
        <v>#N/A</v>
      </c>
      <c r="P394" s="108" t="e">
        <f t="shared" si="13"/>
        <v>#N/A</v>
      </c>
    </row>
    <row r="395" spans="14:16">
      <c r="N395" s="108">
        <f t="shared" si="12"/>
        <v>0</v>
      </c>
      <c r="O395" s="108" t="e">
        <f>IF(D395="X",0,IF(E395="X",0,VLOOKUP(E395,'10'!$K$3:$L$16,2,FALSE)))</f>
        <v>#N/A</v>
      </c>
      <c r="P395" s="108" t="e">
        <f t="shared" si="13"/>
        <v>#N/A</v>
      </c>
    </row>
    <row r="396" spans="14:16">
      <c r="N396" s="108">
        <f t="shared" si="12"/>
        <v>0</v>
      </c>
      <c r="O396" s="108" t="e">
        <f>IF(D396="X",0,IF(E396="X",0,VLOOKUP(E396,'10'!$K$3:$L$16,2,FALSE)))</f>
        <v>#N/A</v>
      </c>
      <c r="P396" s="108" t="e">
        <f t="shared" si="13"/>
        <v>#N/A</v>
      </c>
    </row>
    <row r="397" spans="14:16">
      <c r="N397" s="108">
        <f t="shared" si="12"/>
        <v>0</v>
      </c>
      <c r="O397" s="108" t="e">
        <f>IF(D397="X",0,IF(E397="X",0,VLOOKUP(E397,'10'!$K$3:$L$16,2,FALSE)))</f>
        <v>#N/A</v>
      </c>
      <c r="P397" s="108" t="e">
        <f t="shared" si="13"/>
        <v>#N/A</v>
      </c>
    </row>
    <row r="398" spans="14:16">
      <c r="N398" s="108">
        <f t="shared" si="12"/>
        <v>0</v>
      </c>
      <c r="O398" s="108" t="e">
        <f>IF(D398="X",0,IF(E398="X",0,VLOOKUP(E398,'10'!$K$3:$L$16,2,FALSE)))</f>
        <v>#N/A</v>
      </c>
      <c r="P398" s="108" t="e">
        <f t="shared" si="13"/>
        <v>#N/A</v>
      </c>
    </row>
    <row r="399" spans="14:16">
      <c r="N399" s="108">
        <f t="shared" si="12"/>
        <v>0</v>
      </c>
      <c r="O399" s="108" t="e">
        <f>IF(D399="X",0,IF(E399="X",0,VLOOKUP(E399,'10'!$K$3:$L$16,2,FALSE)))</f>
        <v>#N/A</v>
      </c>
      <c r="P399" s="108" t="e">
        <f t="shared" si="13"/>
        <v>#N/A</v>
      </c>
    </row>
    <row r="400" spans="14:16">
      <c r="N400" s="108">
        <f t="shared" si="12"/>
        <v>0</v>
      </c>
      <c r="O400" s="108" t="e">
        <f>IF(D400="X",0,IF(E400="X",0,VLOOKUP(E400,'10'!$K$3:$L$16,2,FALSE)))</f>
        <v>#N/A</v>
      </c>
      <c r="P400" s="108" t="e">
        <f t="shared" si="13"/>
        <v>#N/A</v>
      </c>
    </row>
    <row r="401" spans="14:16">
      <c r="N401" s="108">
        <f t="shared" si="12"/>
        <v>0</v>
      </c>
      <c r="O401" s="108" t="e">
        <f>IF(D401="X",0,IF(E401="X",0,VLOOKUP(E401,'10'!$K$3:$L$16,2,FALSE)))</f>
        <v>#N/A</v>
      </c>
      <c r="P401" s="108" t="e">
        <f t="shared" si="13"/>
        <v>#N/A</v>
      </c>
    </row>
    <row r="402" spans="14:16">
      <c r="N402" s="108">
        <f t="shared" si="12"/>
        <v>0</v>
      </c>
      <c r="O402" s="108" t="e">
        <f>IF(D402="X",0,IF(E402="X",0,VLOOKUP(E402,'10'!$K$3:$L$16,2,FALSE)))</f>
        <v>#N/A</v>
      </c>
      <c r="P402" s="108" t="e">
        <f t="shared" si="13"/>
        <v>#N/A</v>
      </c>
    </row>
    <row r="403" spans="14:16">
      <c r="N403" s="108">
        <f t="shared" si="12"/>
        <v>0</v>
      </c>
      <c r="O403" s="108" t="e">
        <f>IF(D403="X",0,IF(E403="X",0,VLOOKUP(E403,'10'!$K$3:$L$16,2,FALSE)))</f>
        <v>#N/A</v>
      </c>
      <c r="P403" s="108" t="e">
        <f t="shared" si="13"/>
        <v>#N/A</v>
      </c>
    </row>
    <row r="404" spans="14:16">
      <c r="N404" s="108">
        <f t="shared" si="12"/>
        <v>0</v>
      </c>
      <c r="O404" s="108" t="e">
        <f>IF(D404="X",0,IF(E404="X",0,VLOOKUP(E404,'10'!$K$3:$L$16,2,FALSE)))</f>
        <v>#N/A</v>
      </c>
      <c r="P404" s="108" t="e">
        <f t="shared" si="13"/>
        <v>#N/A</v>
      </c>
    </row>
    <row r="405" spans="14:16">
      <c r="N405" s="108">
        <f t="shared" si="12"/>
        <v>0</v>
      </c>
      <c r="O405" s="108" t="e">
        <f>IF(D405="X",0,IF(E405="X",0,VLOOKUP(E405,'10'!$K$3:$L$16,2,FALSE)))</f>
        <v>#N/A</v>
      </c>
      <c r="P405" s="108" t="e">
        <f t="shared" si="13"/>
        <v>#N/A</v>
      </c>
    </row>
    <row r="406" spans="14:16">
      <c r="N406" s="108">
        <f t="shared" si="12"/>
        <v>0</v>
      </c>
      <c r="O406" s="108" t="e">
        <f>IF(D406="X",0,IF(E406="X",0,VLOOKUP(E406,'10'!$K$3:$L$16,2,FALSE)))</f>
        <v>#N/A</v>
      </c>
      <c r="P406" s="108" t="e">
        <f t="shared" si="13"/>
        <v>#N/A</v>
      </c>
    </row>
    <row r="407" spans="14:16">
      <c r="N407" s="108">
        <f t="shared" si="12"/>
        <v>0</v>
      </c>
      <c r="O407" s="108" t="e">
        <f>IF(D407="X",0,IF(E407="X",0,VLOOKUP(E407,'10'!$K$3:$L$16,2,FALSE)))</f>
        <v>#N/A</v>
      </c>
      <c r="P407" s="108" t="e">
        <f t="shared" si="13"/>
        <v>#N/A</v>
      </c>
    </row>
    <row r="408" spans="14:16">
      <c r="N408" s="108">
        <f t="shared" si="12"/>
        <v>0</v>
      </c>
      <c r="O408" s="108" t="e">
        <f>IF(D408="X",0,IF(E408="X",0,VLOOKUP(E408,'10'!$K$3:$L$16,2,FALSE)))</f>
        <v>#N/A</v>
      </c>
      <c r="P408" s="108" t="e">
        <f t="shared" si="13"/>
        <v>#N/A</v>
      </c>
    </row>
    <row r="409" spans="14:16">
      <c r="N409" s="108">
        <f t="shared" si="12"/>
        <v>0</v>
      </c>
      <c r="O409" s="108" t="e">
        <f>IF(D409="X",0,IF(E409="X",0,VLOOKUP(E409,'10'!$K$3:$L$16,2,FALSE)))</f>
        <v>#N/A</v>
      </c>
      <c r="P409" s="108" t="e">
        <f t="shared" si="13"/>
        <v>#N/A</v>
      </c>
    </row>
    <row r="410" spans="14:16">
      <c r="N410" s="108">
        <f t="shared" si="12"/>
        <v>0</v>
      </c>
      <c r="O410" s="108" t="e">
        <f>IF(D410="X",0,IF(E410="X",0,VLOOKUP(E410,'10'!$K$3:$L$16,2,FALSE)))</f>
        <v>#N/A</v>
      </c>
      <c r="P410" s="108" t="e">
        <f t="shared" si="13"/>
        <v>#N/A</v>
      </c>
    </row>
    <row r="411" spans="14:16">
      <c r="N411" s="108">
        <f t="shared" si="12"/>
        <v>0</v>
      </c>
      <c r="O411" s="108" t="e">
        <f>IF(D411="X",0,IF(E411="X",0,VLOOKUP(E411,'10'!$K$3:$L$16,2,FALSE)))</f>
        <v>#N/A</v>
      </c>
      <c r="P411" s="108" t="e">
        <f t="shared" si="13"/>
        <v>#N/A</v>
      </c>
    </row>
    <row r="412" spans="14:16">
      <c r="N412" s="108">
        <f t="shared" si="12"/>
        <v>0</v>
      </c>
      <c r="O412" s="108" t="e">
        <f>IF(D412="X",0,IF(E412="X",0,VLOOKUP(E412,'10'!$K$3:$L$16,2,FALSE)))</f>
        <v>#N/A</v>
      </c>
      <c r="P412" s="108" t="e">
        <f t="shared" si="13"/>
        <v>#N/A</v>
      </c>
    </row>
    <row r="413" spans="14:16">
      <c r="N413" s="108">
        <f t="shared" si="12"/>
        <v>0</v>
      </c>
      <c r="O413" s="108" t="e">
        <f>IF(D413="X",0,IF(E413="X",0,VLOOKUP(E413,'10'!$K$3:$L$16,2,FALSE)))</f>
        <v>#N/A</v>
      </c>
      <c r="P413" s="108" t="e">
        <f t="shared" si="13"/>
        <v>#N/A</v>
      </c>
    </row>
    <row r="414" spans="14:16">
      <c r="N414" s="108">
        <f t="shared" si="12"/>
        <v>0</v>
      </c>
      <c r="O414" s="108" t="e">
        <f>IF(D414="X",0,IF(E414="X",0,VLOOKUP(E414,'10'!$K$3:$L$16,2,FALSE)))</f>
        <v>#N/A</v>
      </c>
      <c r="P414" s="108" t="e">
        <f t="shared" si="13"/>
        <v>#N/A</v>
      </c>
    </row>
    <row r="415" spans="14:16">
      <c r="N415" s="108">
        <f t="shared" si="12"/>
        <v>0</v>
      </c>
      <c r="O415" s="108" t="e">
        <f>IF(D415="X",0,IF(E415="X",0,VLOOKUP(E415,'10'!$K$3:$L$16,2,FALSE)))</f>
        <v>#N/A</v>
      </c>
      <c r="P415" s="108" t="e">
        <f t="shared" si="13"/>
        <v>#N/A</v>
      </c>
    </row>
    <row r="416" spans="14:16">
      <c r="N416" s="108">
        <f t="shared" si="12"/>
        <v>0</v>
      </c>
      <c r="O416" s="108" t="e">
        <f>IF(D416="X",0,IF(E416="X",0,VLOOKUP(E416,'10'!$K$3:$L$16,2,FALSE)))</f>
        <v>#N/A</v>
      </c>
      <c r="P416" s="108" t="e">
        <f t="shared" si="13"/>
        <v>#N/A</v>
      </c>
    </row>
    <row r="417" spans="14:16">
      <c r="N417" s="108">
        <f t="shared" si="12"/>
        <v>0</v>
      </c>
      <c r="O417" s="108" t="e">
        <f>IF(D417="X",0,IF(E417="X",0,VLOOKUP(E417,'10'!$K$3:$L$16,2,FALSE)))</f>
        <v>#N/A</v>
      </c>
      <c r="P417" s="108" t="e">
        <f t="shared" si="13"/>
        <v>#N/A</v>
      </c>
    </row>
    <row r="418" spans="14:16">
      <c r="N418" s="108">
        <f t="shared" si="12"/>
        <v>0</v>
      </c>
      <c r="O418" s="108" t="e">
        <f>IF(D418="X",0,IF(E418="X",0,VLOOKUP(E418,'10'!$K$3:$L$16,2,FALSE)))</f>
        <v>#N/A</v>
      </c>
      <c r="P418" s="108" t="e">
        <f t="shared" si="13"/>
        <v>#N/A</v>
      </c>
    </row>
    <row r="419" spans="14:16">
      <c r="N419" s="108">
        <f t="shared" si="12"/>
        <v>0</v>
      </c>
      <c r="O419" s="108" t="e">
        <f>IF(D419="X",0,IF(E419="X",0,VLOOKUP(E419,'10'!$K$3:$L$16,2,FALSE)))</f>
        <v>#N/A</v>
      </c>
      <c r="P419" s="108" t="e">
        <f t="shared" si="13"/>
        <v>#N/A</v>
      </c>
    </row>
    <row r="420" spans="14:16">
      <c r="N420" s="108">
        <f t="shared" si="12"/>
        <v>0</v>
      </c>
      <c r="O420" s="108" t="e">
        <f>IF(D420="X",0,IF(E420="X",0,VLOOKUP(E420,'10'!$K$3:$L$16,2,FALSE)))</f>
        <v>#N/A</v>
      </c>
      <c r="P420" s="108" t="e">
        <f t="shared" si="13"/>
        <v>#N/A</v>
      </c>
    </row>
    <row r="421" spans="14:16">
      <c r="N421" s="108">
        <f t="shared" si="12"/>
        <v>0</v>
      </c>
      <c r="O421" s="108" t="e">
        <f>IF(D421="X",0,IF(E421="X",0,VLOOKUP(E421,'10'!$K$3:$L$16,2,FALSE)))</f>
        <v>#N/A</v>
      </c>
      <c r="P421" s="108" t="e">
        <f t="shared" si="13"/>
        <v>#N/A</v>
      </c>
    </row>
    <row r="422" spans="14:16">
      <c r="N422" s="108">
        <f t="shared" si="12"/>
        <v>0</v>
      </c>
      <c r="O422" s="108" t="e">
        <f>IF(D422="X",0,IF(E422="X",0,VLOOKUP(E422,'10'!$K$3:$L$16,2,FALSE)))</f>
        <v>#N/A</v>
      </c>
      <c r="P422" s="108" t="e">
        <f t="shared" si="13"/>
        <v>#N/A</v>
      </c>
    </row>
    <row r="423" spans="14:16">
      <c r="N423" s="108">
        <f t="shared" si="12"/>
        <v>0</v>
      </c>
      <c r="O423" s="108" t="e">
        <f>IF(D423="X",0,IF(E423="X",0,VLOOKUP(E423,'10'!$K$3:$L$16,2,FALSE)))</f>
        <v>#N/A</v>
      </c>
      <c r="P423" s="108" t="e">
        <f t="shared" si="13"/>
        <v>#N/A</v>
      </c>
    </row>
    <row r="424" spans="14:16">
      <c r="N424" s="108">
        <f t="shared" si="12"/>
        <v>0</v>
      </c>
      <c r="O424" s="108" t="e">
        <f>IF(D424="X",0,IF(E424="X",0,VLOOKUP(E424,'10'!$K$3:$L$16,2,FALSE)))</f>
        <v>#N/A</v>
      </c>
      <c r="P424" s="108" t="e">
        <f t="shared" si="13"/>
        <v>#N/A</v>
      </c>
    </row>
    <row r="425" spans="14:16">
      <c r="N425" s="108">
        <f t="shared" si="12"/>
        <v>0</v>
      </c>
      <c r="O425" s="108" t="e">
        <f>IF(D425="X",0,IF(E425="X",0,VLOOKUP(E425,'10'!$K$3:$L$16,2,FALSE)))</f>
        <v>#N/A</v>
      </c>
      <c r="P425" s="108" t="e">
        <f t="shared" si="13"/>
        <v>#N/A</v>
      </c>
    </row>
    <row r="426" spans="14:16">
      <c r="N426" s="108">
        <f t="shared" si="12"/>
        <v>0</v>
      </c>
      <c r="O426" s="108" t="e">
        <f>IF(D426="X",0,IF(E426="X",0,VLOOKUP(E426,'10'!$K$3:$L$16,2,FALSE)))</f>
        <v>#N/A</v>
      </c>
      <c r="P426" s="108" t="e">
        <f t="shared" si="13"/>
        <v>#N/A</v>
      </c>
    </row>
    <row r="427" spans="14:16">
      <c r="N427" s="108">
        <f t="shared" si="12"/>
        <v>0</v>
      </c>
      <c r="O427" s="108" t="e">
        <f>IF(D427="X",0,IF(E427="X",0,VLOOKUP(E427,'10'!$K$3:$L$16,2,FALSE)))</f>
        <v>#N/A</v>
      </c>
      <c r="P427" s="108" t="e">
        <f t="shared" si="13"/>
        <v>#N/A</v>
      </c>
    </row>
    <row r="428" spans="14:16">
      <c r="N428" s="108">
        <f t="shared" si="12"/>
        <v>0</v>
      </c>
      <c r="O428" s="108" t="e">
        <f>IF(D428="X",0,IF(E428="X",0,VLOOKUP(E428,'10'!$K$3:$L$16,2,FALSE)))</f>
        <v>#N/A</v>
      </c>
      <c r="P428" s="108" t="e">
        <f t="shared" si="13"/>
        <v>#N/A</v>
      </c>
    </row>
    <row r="429" spans="14:16">
      <c r="N429" s="108">
        <f t="shared" si="12"/>
        <v>0</v>
      </c>
      <c r="O429" s="108" t="e">
        <f>IF(D429="X",0,IF(E429="X",0,VLOOKUP(E429,'10'!$K$3:$L$16,2,FALSE)))</f>
        <v>#N/A</v>
      </c>
      <c r="P429" s="108" t="e">
        <f t="shared" si="13"/>
        <v>#N/A</v>
      </c>
    </row>
    <row r="430" spans="14:16">
      <c r="N430" s="108">
        <f t="shared" si="12"/>
        <v>0</v>
      </c>
      <c r="O430" s="108" t="e">
        <f>IF(D430="X",0,IF(E430="X",0,VLOOKUP(E430,'10'!$K$3:$L$16,2,FALSE)))</f>
        <v>#N/A</v>
      </c>
      <c r="P430" s="108" t="e">
        <f t="shared" si="13"/>
        <v>#N/A</v>
      </c>
    </row>
    <row r="431" spans="14:16">
      <c r="N431" s="108">
        <f t="shared" si="12"/>
        <v>0</v>
      </c>
      <c r="O431" s="108" t="e">
        <f>IF(D431="X",0,IF(E431="X",0,VLOOKUP(E431,'10'!$K$3:$L$16,2,FALSE)))</f>
        <v>#N/A</v>
      </c>
      <c r="P431" s="108" t="e">
        <f t="shared" si="13"/>
        <v>#N/A</v>
      </c>
    </row>
    <row r="432" spans="14:16">
      <c r="N432" s="108">
        <f t="shared" si="12"/>
        <v>0</v>
      </c>
      <c r="O432" s="108" t="e">
        <f>IF(D432="X",0,IF(E432="X",0,VLOOKUP(E432,'10'!$K$3:$L$16,2,FALSE)))</f>
        <v>#N/A</v>
      </c>
      <c r="P432" s="108" t="e">
        <f t="shared" si="13"/>
        <v>#N/A</v>
      </c>
    </row>
    <row r="433" spans="14:16">
      <c r="N433" s="108">
        <f t="shared" si="12"/>
        <v>0</v>
      </c>
      <c r="O433" s="108" t="e">
        <f>IF(D433="X",0,IF(E433="X",0,VLOOKUP(E433,'10'!$K$3:$L$16,2,FALSE)))</f>
        <v>#N/A</v>
      </c>
      <c r="P433" s="108" t="e">
        <f t="shared" si="13"/>
        <v>#N/A</v>
      </c>
    </row>
    <row r="434" spans="14:16">
      <c r="N434" s="108">
        <f t="shared" si="12"/>
        <v>0</v>
      </c>
      <c r="O434" s="108" t="e">
        <f>IF(D434="X",0,IF(E434="X",0,VLOOKUP(E434,'10'!$K$3:$L$16,2,FALSE)))</f>
        <v>#N/A</v>
      </c>
      <c r="P434" s="108" t="e">
        <f t="shared" si="13"/>
        <v>#N/A</v>
      </c>
    </row>
    <row r="435" spans="14:16">
      <c r="N435" s="108">
        <f t="shared" si="12"/>
        <v>0</v>
      </c>
      <c r="O435" s="108" t="e">
        <f>IF(D435="X",0,IF(E435="X",0,VLOOKUP(E435,'10'!$K$3:$L$16,2,FALSE)))</f>
        <v>#N/A</v>
      </c>
      <c r="P435" s="108" t="e">
        <f t="shared" si="13"/>
        <v>#N/A</v>
      </c>
    </row>
    <row r="436" spans="14:16">
      <c r="N436" s="108">
        <f t="shared" si="12"/>
        <v>0</v>
      </c>
      <c r="O436" s="108" t="e">
        <f>IF(D436="X",0,IF(E436="X",0,VLOOKUP(E436,'10'!$K$3:$L$16,2,FALSE)))</f>
        <v>#N/A</v>
      </c>
      <c r="P436" s="108" t="e">
        <f t="shared" si="13"/>
        <v>#N/A</v>
      </c>
    </row>
    <row r="437" spans="14:16">
      <c r="N437" s="108">
        <f t="shared" si="12"/>
        <v>0</v>
      </c>
      <c r="O437" s="108" t="e">
        <f>IF(D437="X",0,IF(E437="X",0,VLOOKUP(E437,'10'!$K$3:$L$16,2,FALSE)))</f>
        <v>#N/A</v>
      </c>
      <c r="P437" s="108" t="e">
        <f t="shared" si="13"/>
        <v>#N/A</v>
      </c>
    </row>
    <row r="438" spans="14:16">
      <c r="N438" s="108">
        <f t="shared" si="12"/>
        <v>0</v>
      </c>
      <c r="O438" s="108" t="e">
        <f>IF(D438="X",0,IF(E438="X",0,VLOOKUP(E438,'10'!$K$3:$L$16,2,FALSE)))</f>
        <v>#N/A</v>
      </c>
      <c r="P438" s="108" t="e">
        <f t="shared" si="13"/>
        <v>#N/A</v>
      </c>
    </row>
    <row r="439" spans="14:16">
      <c r="N439" s="108">
        <f t="shared" si="12"/>
        <v>0</v>
      </c>
      <c r="O439" s="108" t="e">
        <f>IF(D439="X",0,IF(E439="X",0,VLOOKUP(E439,'10'!$K$3:$L$16,2,FALSE)))</f>
        <v>#N/A</v>
      </c>
      <c r="P439" s="108" t="e">
        <f t="shared" si="13"/>
        <v>#N/A</v>
      </c>
    </row>
    <row r="440" spans="14:16">
      <c r="N440" s="108">
        <f t="shared" si="12"/>
        <v>0</v>
      </c>
      <c r="O440" s="108" t="e">
        <f>IF(D440="X",0,IF(E440="X",0,VLOOKUP(E440,'10'!$K$3:$L$16,2,FALSE)))</f>
        <v>#N/A</v>
      </c>
      <c r="P440" s="108" t="e">
        <f t="shared" si="13"/>
        <v>#N/A</v>
      </c>
    </row>
    <row r="441" spans="14:16">
      <c r="N441" s="108">
        <f t="shared" si="12"/>
        <v>0</v>
      </c>
      <c r="O441" s="108" t="e">
        <f>IF(D441="X",0,IF(E441="X",0,VLOOKUP(E441,'10'!$K$3:$L$16,2,FALSE)))</f>
        <v>#N/A</v>
      </c>
      <c r="P441" s="108" t="e">
        <f t="shared" si="13"/>
        <v>#N/A</v>
      </c>
    </row>
    <row r="442" spans="14:16">
      <c r="N442" s="108">
        <f t="shared" si="12"/>
        <v>0</v>
      </c>
      <c r="O442" s="108" t="e">
        <f>IF(D442="X",0,IF(E442="X",0,VLOOKUP(E442,'10'!$K$3:$L$16,2,FALSE)))</f>
        <v>#N/A</v>
      </c>
      <c r="P442" s="108" t="e">
        <f t="shared" si="13"/>
        <v>#N/A</v>
      </c>
    </row>
    <row r="443" spans="14:16">
      <c r="N443" s="108">
        <f t="shared" si="12"/>
        <v>0</v>
      </c>
      <c r="O443" s="108" t="e">
        <f>IF(D443="X",0,IF(E443="X",0,VLOOKUP(E443,'10'!$K$3:$L$16,2,FALSE)))</f>
        <v>#N/A</v>
      </c>
      <c r="P443" s="108" t="e">
        <f t="shared" si="13"/>
        <v>#N/A</v>
      </c>
    </row>
    <row r="444" spans="14:16">
      <c r="N444" s="108">
        <f t="shared" si="12"/>
        <v>0</v>
      </c>
      <c r="O444" s="108" t="e">
        <f>IF(D444="X",0,IF(E444="X",0,VLOOKUP(E444,'10'!$K$3:$L$16,2,FALSE)))</f>
        <v>#N/A</v>
      </c>
      <c r="P444" s="108" t="e">
        <f t="shared" si="13"/>
        <v>#N/A</v>
      </c>
    </row>
    <row r="445" spans="14:16">
      <c r="N445" s="108">
        <f t="shared" si="12"/>
        <v>0</v>
      </c>
      <c r="O445" s="108" t="e">
        <f>IF(D445="X",0,IF(E445="X",0,VLOOKUP(E445,'10'!$K$3:$L$16,2,FALSE)))</f>
        <v>#N/A</v>
      </c>
      <c r="P445" s="108" t="e">
        <f t="shared" si="13"/>
        <v>#N/A</v>
      </c>
    </row>
    <row r="446" spans="14:16">
      <c r="N446" s="108">
        <f t="shared" si="12"/>
        <v>0</v>
      </c>
      <c r="O446" s="108" t="e">
        <f>IF(D446="X",0,IF(E446="X",0,VLOOKUP(E446,'10'!$K$3:$L$16,2,FALSE)))</f>
        <v>#N/A</v>
      </c>
      <c r="P446" s="108" t="e">
        <f t="shared" si="13"/>
        <v>#N/A</v>
      </c>
    </row>
    <row r="447" spans="14:16">
      <c r="N447" s="108">
        <f t="shared" si="12"/>
        <v>0</v>
      </c>
      <c r="O447" s="108" t="e">
        <f>IF(D447="X",0,IF(E447="X",0,VLOOKUP(E447,'10'!$K$3:$L$16,2,FALSE)))</f>
        <v>#N/A</v>
      </c>
      <c r="P447" s="108" t="e">
        <f t="shared" si="13"/>
        <v>#N/A</v>
      </c>
    </row>
    <row r="448" spans="14:16">
      <c r="N448" s="108">
        <f t="shared" si="12"/>
        <v>0</v>
      </c>
      <c r="O448" s="108" t="e">
        <f>IF(D448="X",0,IF(E448="X",0,VLOOKUP(E448,'10'!$K$3:$L$16,2,FALSE)))</f>
        <v>#N/A</v>
      </c>
      <c r="P448" s="108" t="e">
        <f t="shared" si="13"/>
        <v>#N/A</v>
      </c>
    </row>
    <row r="449" spans="14:16">
      <c r="N449" s="108">
        <f t="shared" si="12"/>
        <v>0</v>
      </c>
      <c r="O449" s="108" t="e">
        <f>IF(D449="X",0,IF(E449="X",0,VLOOKUP(E449,'10'!$K$3:$L$16,2,FALSE)))</f>
        <v>#N/A</v>
      </c>
      <c r="P449" s="108" t="e">
        <f t="shared" si="13"/>
        <v>#N/A</v>
      </c>
    </row>
    <row r="450" spans="14:16">
      <c r="N450" s="108">
        <f t="shared" si="12"/>
        <v>0</v>
      </c>
      <c r="O450" s="108" t="e">
        <f>IF(D450="X",0,IF(E450="X",0,VLOOKUP(E450,'10'!$K$3:$L$16,2,FALSE)))</f>
        <v>#N/A</v>
      </c>
      <c r="P450" s="108" t="e">
        <f t="shared" si="13"/>
        <v>#N/A</v>
      </c>
    </row>
    <row r="451" spans="14:16">
      <c r="N451" s="108">
        <f t="shared" si="12"/>
        <v>0</v>
      </c>
      <c r="O451" s="108" t="e">
        <f>IF(D451="X",0,IF(E451="X",0,VLOOKUP(E451,'10'!$K$3:$L$16,2,FALSE)))</f>
        <v>#N/A</v>
      </c>
      <c r="P451" s="108" t="e">
        <f t="shared" si="13"/>
        <v>#N/A</v>
      </c>
    </row>
    <row r="452" spans="14:16">
      <c r="N452" s="108">
        <f t="shared" ref="N452:N494" si="14">SUM(F452:M452)</f>
        <v>0</v>
      </c>
      <c r="O452" s="108" t="e">
        <f>IF(D452="X",0,IF(E452="X",0,VLOOKUP(E452,'10'!$K$3:$L$16,2,FALSE)))</f>
        <v>#N/A</v>
      </c>
      <c r="P452" s="108" t="e">
        <f t="shared" ref="P452:P494" si="15">N452*O452</f>
        <v>#N/A</v>
      </c>
    </row>
    <row r="453" spans="14:16">
      <c r="N453" s="108">
        <f t="shared" si="14"/>
        <v>0</v>
      </c>
      <c r="O453" s="108" t="e">
        <f>IF(D453="X",0,IF(E453="X",0,VLOOKUP(E453,'10'!$K$3:$L$16,2,FALSE)))</f>
        <v>#N/A</v>
      </c>
      <c r="P453" s="108" t="e">
        <f t="shared" si="15"/>
        <v>#N/A</v>
      </c>
    </row>
    <row r="454" spans="14:16">
      <c r="N454" s="108">
        <f t="shared" si="14"/>
        <v>0</v>
      </c>
      <c r="O454" s="108" t="e">
        <f>IF(D454="X",0,IF(E454="X",0,VLOOKUP(E454,'10'!$K$3:$L$16,2,FALSE)))</f>
        <v>#N/A</v>
      </c>
      <c r="P454" s="108" t="e">
        <f t="shared" si="15"/>
        <v>#N/A</v>
      </c>
    </row>
    <row r="455" spans="14:16">
      <c r="N455" s="108">
        <f t="shared" si="14"/>
        <v>0</v>
      </c>
      <c r="O455" s="108" t="e">
        <f>IF(D455="X",0,IF(E455="X",0,VLOOKUP(E455,'10'!$K$3:$L$16,2,FALSE)))</f>
        <v>#N/A</v>
      </c>
      <c r="P455" s="108" t="e">
        <f t="shared" si="15"/>
        <v>#N/A</v>
      </c>
    </row>
    <row r="456" spans="14:16">
      <c r="N456" s="108">
        <f t="shared" si="14"/>
        <v>0</v>
      </c>
      <c r="O456" s="108" t="e">
        <f>IF(D456="X",0,IF(E456="X",0,VLOOKUP(E456,'10'!$K$3:$L$16,2,FALSE)))</f>
        <v>#N/A</v>
      </c>
      <c r="P456" s="108" t="e">
        <f t="shared" si="15"/>
        <v>#N/A</v>
      </c>
    </row>
    <row r="457" spans="14:16">
      <c r="N457" s="108">
        <f t="shared" si="14"/>
        <v>0</v>
      </c>
      <c r="O457" s="108" t="e">
        <f>IF(D457="X",0,IF(E457="X",0,VLOOKUP(E457,'10'!$K$3:$L$16,2,FALSE)))</f>
        <v>#N/A</v>
      </c>
      <c r="P457" s="108" t="e">
        <f t="shared" si="15"/>
        <v>#N/A</v>
      </c>
    </row>
    <row r="458" spans="14:16">
      <c r="N458" s="108">
        <f t="shared" si="14"/>
        <v>0</v>
      </c>
      <c r="O458" s="108" t="e">
        <f>IF(D458="X",0,IF(E458="X",0,VLOOKUP(E458,'10'!$K$3:$L$16,2,FALSE)))</f>
        <v>#N/A</v>
      </c>
      <c r="P458" s="108" t="e">
        <f t="shared" si="15"/>
        <v>#N/A</v>
      </c>
    </row>
    <row r="459" spans="14:16">
      <c r="N459" s="108">
        <f t="shared" si="14"/>
        <v>0</v>
      </c>
      <c r="O459" s="108" t="e">
        <f>IF(D459="X",0,IF(E459="X",0,VLOOKUP(E459,'10'!$K$3:$L$16,2,FALSE)))</f>
        <v>#N/A</v>
      </c>
      <c r="P459" s="108" t="e">
        <f t="shared" si="15"/>
        <v>#N/A</v>
      </c>
    </row>
    <row r="460" spans="14:16">
      <c r="N460" s="108">
        <f t="shared" si="14"/>
        <v>0</v>
      </c>
      <c r="O460" s="108" t="e">
        <f>IF(D460="X",0,IF(E460="X",0,VLOOKUP(E460,'10'!$K$3:$L$16,2,FALSE)))</f>
        <v>#N/A</v>
      </c>
      <c r="P460" s="108" t="e">
        <f t="shared" si="15"/>
        <v>#N/A</v>
      </c>
    </row>
    <row r="461" spans="14:16">
      <c r="N461" s="108">
        <f t="shared" si="14"/>
        <v>0</v>
      </c>
      <c r="O461" s="108" t="e">
        <f>IF(D461="X",0,IF(E461="X",0,VLOOKUP(E461,'10'!$K$3:$L$16,2,FALSE)))</f>
        <v>#N/A</v>
      </c>
      <c r="P461" s="108" t="e">
        <f t="shared" si="15"/>
        <v>#N/A</v>
      </c>
    </row>
    <row r="462" spans="14:16">
      <c r="N462" s="108">
        <f t="shared" si="14"/>
        <v>0</v>
      </c>
      <c r="O462" s="108" t="e">
        <f>IF(D462="X",0,IF(E462="X",0,VLOOKUP(E462,'10'!$K$3:$L$16,2,FALSE)))</f>
        <v>#N/A</v>
      </c>
      <c r="P462" s="108" t="e">
        <f t="shared" si="15"/>
        <v>#N/A</v>
      </c>
    </row>
    <row r="463" spans="14:16">
      <c r="N463" s="108">
        <f t="shared" si="14"/>
        <v>0</v>
      </c>
      <c r="O463" s="108" t="e">
        <f>IF(D463="X",0,IF(E463="X",0,VLOOKUP(E463,'10'!$K$3:$L$16,2,FALSE)))</f>
        <v>#N/A</v>
      </c>
      <c r="P463" s="108" t="e">
        <f t="shared" si="15"/>
        <v>#N/A</v>
      </c>
    </row>
    <row r="464" spans="14:16">
      <c r="N464" s="108">
        <f t="shared" si="14"/>
        <v>0</v>
      </c>
      <c r="O464" s="108" t="e">
        <f>IF(D464="X",0,IF(E464="X",0,VLOOKUP(E464,'10'!$K$3:$L$16,2,FALSE)))</f>
        <v>#N/A</v>
      </c>
      <c r="P464" s="108" t="e">
        <f t="shared" si="15"/>
        <v>#N/A</v>
      </c>
    </row>
    <row r="465" spans="14:16">
      <c r="N465" s="108">
        <f t="shared" si="14"/>
        <v>0</v>
      </c>
      <c r="O465" s="108" t="e">
        <f>IF(D465="X",0,IF(E465="X",0,VLOOKUP(E465,'10'!$K$3:$L$16,2,FALSE)))</f>
        <v>#N/A</v>
      </c>
      <c r="P465" s="108" t="e">
        <f t="shared" si="15"/>
        <v>#N/A</v>
      </c>
    </row>
    <row r="466" spans="14:16">
      <c r="N466" s="108">
        <f t="shared" si="14"/>
        <v>0</v>
      </c>
      <c r="O466" s="108" t="e">
        <f>IF(D466="X",0,IF(E466="X",0,VLOOKUP(E466,'10'!$K$3:$L$16,2,FALSE)))</f>
        <v>#N/A</v>
      </c>
      <c r="P466" s="108" t="e">
        <f t="shared" si="15"/>
        <v>#N/A</v>
      </c>
    </row>
    <row r="467" spans="14:16">
      <c r="N467" s="108">
        <f t="shared" si="14"/>
        <v>0</v>
      </c>
      <c r="O467" s="108" t="e">
        <f>IF(D467="X",0,IF(E467="X",0,VLOOKUP(E467,'10'!$K$3:$L$16,2,FALSE)))</f>
        <v>#N/A</v>
      </c>
      <c r="P467" s="108" t="e">
        <f t="shared" si="15"/>
        <v>#N/A</v>
      </c>
    </row>
    <row r="468" spans="14:16">
      <c r="N468" s="108">
        <f t="shared" si="14"/>
        <v>0</v>
      </c>
      <c r="O468" s="108" t="e">
        <f>IF(D468="X",0,IF(E468="X",0,VLOOKUP(E468,'10'!$K$3:$L$16,2,FALSE)))</f>
        <v>#N/A</v>
      </c>
      <c r="P468" s="108" t="e">
        <f t="shared" si="15"/>
        <v>#N/A</v>
      </c>
    </row>
    <row r="469" spans="14:16">
      <c r="N469" s="108">
        <f t="shared" si="14"/>
        <v>0</v>
      </c>
      <c r="O469" s="108" t="e">
        <f>IF(D469="X",0,IF(E469="X",0,VLOOKUP(E469,'10'!$K$3:$L$16,2,FALSE)))</f>
        <v>#N/A</v>
      </c>
      <c r="P469" s="108" t="e">
        <f t="shared" si="15"/>
        <v>#N/A</v>
      </c>
    </row>
    <row r="470" spans="14:16">
      <c r="N470" s="108">
        <f t="shared" si="14"/>
        <v>0</v>
      </c>
      <c r="O470" s="108" t="e">
        <f>IF(D470="X",0,IF(E470="X",0,VLOOKUP(E470,'10'!$K$3:$L$16,2,FALSE)))</f>
        <v>#N/A</v>
      </c>
      <c r="P470" s="108" t="e">
        <f t="shared" si="15"/>
        <v>#N/A</v>
      </c>
    </row>
    <row r="471" spans="14:16">
      <c r="N471" s="108">
        <f t="shared" si="14"/>
        <v>0</v>
      </c>
      <c r="O471" s="108" t="e">
        <f>IF(D471="X",0,IF(E471="X",0,VLOOKUP(E471,'10'!$K$3:$L$16,2,FALSE)))</f>
        <v>#N/A</v>
      </c>
      <c r="P471" s="108" t="e">
        <f t="shared" si="15"/>
        <v>#N/A</v>
      </c>
    </row>
    <row r="472" spans="14:16">
      <c r="N472" s="108">
        <f t="shared" si="14"/>
        <v>0</v>
      </c>
      <c r="O472" s="108" t="e">
        <f>IF(D472="X",0,IF(E472="X",0,VLOOKUP(E472,'10'!$K$3:$L$16,2,FALSE)))</f>
        <v>#N/A</v>
      </c>
      <c r="P472" s="108" t="e">
        <f t="shared" si="15"/>
        <v>#N/A</v>
      </c>
    </row>
    <row r="473" spans="14:16">
      <c r="N473" s="108">
        <f t="shared" si="14"/>
        <v>0</v>
      </c>
      <c r="O473" s="108" t="e">
        <f>IF(D473="X",0,IF(E473="X",0,VLOOKUP(E473,'10'!$K$3:$L$16,2,FALSE)))</f>
        <v>#N/A</v>
      </c>
      <c r="P473" s="108" t="e">
        <f t="shared" si="15"/>
        <v>#N/A</v>
      </c>
    </row>
    <row r="474" spans="14:16">
      <c r="N474" s="108">
        <f t="shared" si="14"/>
        <v>0</v>
      </c>
      <c r="O474" s="108" t="e">
        <f>IF(D474="X",0,IF(E474="X",0,VLOOKUP(E474,'10'!$K$3:$L$16,2,FALSE)))</f>
        <v>#N/A</v>
      </c>
      <c r="P474" s="108" t="e">
        <f t="shared" si="15"/>
        <v>#N/A</v>
      </c>
    </row>
    <row r="475" spans="14:16">
      <c r="N475" s="108">
        <f t="shared" si="14"/>
        <v>0</v>
      </c>
      <c r="O475" s="108" t="e">
        <f>IF(D475="X",0,IF(E475="X",0,VLOOKUP(E475,'10'!$K$3:$L$16,2,FALSE)))</f>
        <v>#N/A</v>
      </c>
      <c r="P475" s="108" t="e">
        <f t="shared" si="15"/>
        <v>#N/A</v>
      </c>
    </row>
    <row r="476" spans="14:16">
      <c r="N476" s="108">
        <f t="shared" si="14"/>
        <v>0</v>
      </c>
      <c r="O476" s="108" t="e">
        <f>IF(D476="X",0,IF(E476="X",0,VLOOKUP(E476,'10'!$K$3:$L$16,2,FALSE)))</f>
        <v>#N/A</v>
      </c>
      <c r="P476" s="108" t="e">
        <f t="shared" si="15"/>
        <v>#N/A</v>
      </c>
    </row>
    <row r="477" spans="14:16">
      <c r="N477" s="108">
        <f t="shared" si="14"/>
        <v>0</v>
      </c>
      <c r="O477" s="108" t="e">
        <f>IF(D477="X",0,IF(E477="X",0,VLOOKUP(E477,'10'!$K$3:$L$16,2,FALSE)))</f>
        <v>#N/A</v>
      </c>
      <c r="P477" s="108" t="e">
        <f t="shared" si="15"/>
        <v>#N/A</v>
      </c>
    </row>
    <row r="478" spans="14:16">
      <c r="N478" s="108">
        <f t="shared" si="14"/>
        <v>0</v>
      </c>
      <c r="O478" s="108" t="e">
        <f>IF(D478="X",0,IF(E478="X",0,VLOOKUP(E478,'10'!$K$3:$L$16,2,FALSE)))</f>
        <v>#N/A</v>
      </c>
      <c r="P478" s="108" t="e">
        <f t="shared" si="15"/>
        <v>#N/A</v>
      </c>
    </row>
    <row r="479" spans="14:16">
      <c r="N479" s="108">
        <f t="shared" si="14"/>
        <v>0</v>
      </c>
      <c r="O479" s="108" t="e">
        <f>IF(D479="X",0,IF(E479="X",0,VLOOKUP(E479,'10'!$K$3:$L$16,2,FALSE)))</f>
        <v>#N/A</v>
      </c>
      <c r="P479" s="108" t="e">
        <f t="shared" si="15"/>
        <v>#N/A</v>
      </c>
    </row>
    <row r="480" spans="14:16">
      <c r="N480" s="108">
        <f t="shared" si="14"/>
        <v>0</v>
      </c>
      <c r="O480" s="108" t="e">
        <f>IF(D480="X",0,IF(E480="X",0,VLOOKUP(E480,'10'!$K$3:$L$16,2,FALSE)))</f>
        <v>#N/A</v>
      </c>
      <c r="P480" s="108" t="e">
        <f t="shared" si="15"/>
        <v>#N/A</v>
      </c>
    </row>
    <row r="481" spans="3:23">
      <c r="N481" s="108">
        <f t="shared" si="14"/>
        <v>0</v>
      </c>
      <c r="O481" s="108" t="e">
        <f>IF(D481="X",0,IF(E481="X",0,VLOOKUP(E481,'10'!$K$3:$L$16,2,FALSE)))</f>
        <v>#N/A</v>
      </c>
      <c r="P481" s="108" t="e">
        <f t="shared" si="15"/>
        <v>#N/A</v>
      </c>
    </row>
    <row r="482" spans="3:23">
      <c r="N482" s="108">
        <f t="shared" si="14"/>
        <v>0</v>
      </c>
      <c r="O482" s="108" t="e">
        <f>IF(D482="X",0,IF(E482="X",0,VLOOKUP(E482,'10'!$K$3:$L$16,2,FALSE)))</f>
        <v>#N/A</v>
      </c>
      <c r="P482" s="108" t="e">
        <f t="shared" si="15"/>
        <v>#N/A</v>
      </c>
    </row>
    <row r="483" spans="3:23">
      <c r="N483" s="108">
        <f t="shared" si="14"/>
        <v>0</v>
      </c>
      <c r="O483" s="108" t="e">
        <f>IF(D483="X",0,IF(E483="X",0,VLOOKUP(E483,'10'!$K$3:$L$16,2,FALSE)))</f>
        <v>#N/A</v>
      </c>
      <c r="P483" s="108" t="e">
        <f t="shared" si="15"/>
        <v>#N/A</v>
      </c>
    </row>
    <row r="484" spans="3:23">
      <c r="N484" s="108">
        <f t="shared" si="14"/>
        <v>0</v>
      </c>
      <c r="O484" s="108" t="e">
        <f>IF(D484="X",0,IF(E484="X",0,VLOOKUP(E484,'10'!$K$3:$L$16,2,FALSE)))</f>
        <v>#N/A</v>
      </c>
      <c r="P484" s="108" t="e">
        <f t="shared" si="15"/>
        <v>#N/A</v>
      </c>
    </row>
    <row r="485" spans="3:23">
      <c r="N485" s="108">
        <f t="shared" si="14"/>
        <v>0</v>
      </c>
      <c r="O485" s="108" t="e">
        <f>IF(D485="X",0,IF(E485="X",0,VLOOKUP(E485,'10'!$K$3:$L$16,2,FALSE)))</f>
        <v>#N/A</v>
      </c>
      <c r="P485" s="108" t="e">
        <f t="shared" si="15"/>
        <v>#N/A</v>
      </c>
    </row>
    <row r="486" spans="3:23">
      <c r="N486" s="108">
        <f t="shared" si="14"/>
        <v>0</v>
      </c>
      <c r="O486" s="108" t="e">
        <f>IF(D486="X",0,IF(E486="X",0,VLOOKUP(E486,'10'!$K$3:$L$16,2,FALSE)))</f>
        <v>#N/A</v>
      </c>
      <c r="P486" s="108" t="e">
        <f t="shared" si="15"/>
        <v>#N/A</v>
      </c>
    </row>
    <row r="487" spans="3:23">
      <c r="N487" s="108">
        <f t="shared" si="14"/>
        <v>0</v>
      </c>
      <c r="O487" s="108" t="e">
        <f>IF(D487="X",0,IF(E487="X",0,VLOOKUP(E487,'10'!$K$3:$L$16,2,FALSE)))</f>
        <v>#N/A</v>
      </c>
      <c r="P487" s="108" t="e">
        <f t="shared" si="15"/>
        <v>#N/A</v>
      </c>
    </row>
    <row r="488" spans="3:23">
      <c r="N488" s="108">
        <f t="shared" si="14"/>
        <v>0</v>
      </c>
      <c r="O488" s="108" t="e">
        <f>IF(D488="X",0,IF(E488="X",0,VLOOKUP(E488,'10'!$K$3:$L$16,2,FALSE)))</f>
        <v>#N/A</v>
      </c>
      <c r="P488" s="108" t="e">
        <f t="shared" si="15"/>
        <v>#N/A</v>
      </c>
    </row>
    <row r="489" spans="3:23">
      <c r="N489" s="108">
        <f t="shared" si="14"/>
        <v>0</v>
      </c>
      <c r="O489" s="108" t="e">
        <f>IF(D489="X",0,IF(E489="X",0,VLOOKUP(E489,'10'!$K$3:$L$16,2,FALSE)))</f>
        <v>#N/A</v>
      </c>
      <c r="P489" s="108" t="e">
        <f t="shared" si="15"/>
        <v>#N/A</v>
      </c>
    </row>
    <row r="490" spans="3:23">
      <c r="N490" s="108">
        <f t="shared" si="14"/>
        <v>0</v>
      </c>
      <c r="O490" s="108" t="e">
        <f>IF(D490="X",0,IF(E490="X",0,VLOOKUP(E490,'10'!$K$3:$L$16,2,FALSE)))</f>
        <v>#N/A</v>
      </c>
      <c r="P490" s="108" t="e">
        <f t="shared" si="15"/>
        <v>#N/A</v>
      </c>
    </row>
    <row r="491" spans="3:23">
      <c r="N491" s="108">
        <f t="shared" si="14"/>
        <v>0</v>
      </c>
      <c r="O491" s="108" t="e">
        <f>IF(D491="X",0,IF(E491="X",0,VLOOKUP(E491,'10'!$K$3:$L$16,2,FALSE)))</f>
        <v>#N/A</v>
      </c>
      <c r="P491" s="108" t="e">
        <f t="shared" si="15"/>
        <v>#N/A</v>
      </c>
    </row>
    <row r="492" spans="3:23">
      <c r="N492" s="108">
        <f t="shared" si="14"/>
        <v>0</v>
      </c>
      <c r="O492" s="108" t="e">
        <f>IF(D492="X",0,IF(E492="X",0,VLOOKUP(E492,'10'!$K$3:$L$16,2,FALSE)))</f>
        <v>#N/A</v>
      </c>
      <c r="P492" s="108" t="e">
        <f t="shared" si="15"/>
        <v>#N/A</v>
      </c>
    </row>
    <row r="493" spans="3:23">
      <c r="N493" s="108">
        <f t="shared" si="14"/>
        <v>0</v>
      </c>
      <c r="O493" s="108" t="e">
        <f>IF(D493="X",0,IF(E493="X",0,VLOOKUP(E493,'10'!$K$3:$L$16,2,FALSE)))</f>
        <v>#N/A</v>
      </c>
      <c r="P493" s="108" t="e">
        <f t="shared" si="15"/>
        <v>#N/A</v>
      </c>
    </row>
    <row r="494" spans="3:23">
      <c r="N494" s="108">
        <f t="shared" si="14"/>
        <v>0</v>
      </c>
      <c r="O494" s="108" t="e">
        <f>IF(D494="X",0,IF(E494="X",0,VLOOKUP(E494,'10'!$K$3:$L$16,2,FALSE)))</f>
        <v>#N/A</v>
      </c>
      <c r="P494" s="108" t="e">
        <f t="shared" si="15"/>
        <v>#N/A</v>
      </c>
    </row>
    <row r="495" spans="3:23" ht="15.75" thickBot="1">
      <c r="C495" s="109" t="s">
        <v>173</v>
      </c>
      <c r="D495" s="79"/>
      <c r="E495" s="79"/>
      <c r="F495" s="91">
        <f t="shared" ref="F495:M495" si="16">SUM(F4:F494)</f>
        <v>0</v>
      </c>
      <c r="G495" s="91">
        <f t="shared" si="16"/>
        <v>0</v>
      </c>
      <c r="H495" s="91">
        <f t="shared" si="16"/>
        <v>0</v>
      </c>
      <c r="I495" s="91">
        <f t="shared" si="16"/>
        <v>0</v>
      </c>
      <c r="J495" s="91">
        <f t="shared" si="16"/>
        <v>0</v>
      </c>
      <c r="K495" s="91">
        <f t="shared" si="16"/>
        <v>0</v>
      </c>
      <c r="L495" s="91">
        <f t="shared" si="16"/>
        <v>0</v>
      </c>
      <c r="M495" s="91">
        <f t="shared" si="16"/>
        <v>0</v>
      </c>
      <c r="Q495" s="79" t="s">
        <v>174</v>
      </c>
      <c r="R495" s="91">
        <f t="shared" ref="R495:W495" si="17">SUM(R4:R494)</f>
        <v>0</v>
      </c>
      <c r="S495" s="91">
        <f t="shared" si="17"/>
        <v>0</v>
      </c>
      <c r="T495" s="91">
        <f t="shared" si="17"/>
        <v>0</v>
      </c>
      <c r="U495" s="91">
        <f t="shared" si="17"/>
        <v>0</v>
      </c>
      <c r="V495" s="91">
        <f t="shared" si="17"/>
        <v>0</v>
      </c>
      <c r="W495" s="91">
        <f t="shared" si="17"/>
        <v>0</v>
      </c>
    </row>
    <row r="496" spans="3:23" ht="15.75" thickTop="1"/>
    <row r="498" spans="3:16">
      <c r="C498" s="80" t="s">
        <v>172</v>
      </c>
      <c r="F498" s="33"/>
      <c r="G498" s="33"/>
      <c r="H498" s="33"/>
      <c r="I498" s="33"/>
      <c r="J498" s="33"/>
      <c r="K498" s="33"/>
      <c r="L498" s="33"/>
      <c r="M498" s="33"/>
      <c r="N498" s="81" t="s">
        <v>186</v>
      </c>
      <c r="O498" s="33"/>
      <c r="P498" s="81" t="s">
        <v>177</v>
      </c>
    </row>
    <row r="499" spans="3:16">
      <c r="C499" s="81" t="str">
        <f>IF('10'!K3="", "Vrije categorie",'10'!K3)</f>
        <v>A</v>
      </c>
      <c r="F499" s="92" cm="1">
        <f t="array" ref="F499">SUMPRODUCT(--($E$4:$E$494=C499),--($D$4:$D$494=""),$F$4:$F$494)</f>
        <v>0</v>
      </c>
      <c r="G499" s="92" cm="1">
        <f t="array" ref="G499">SUMPRODUCT(--($E$4:$E$494=C499),--($D$4:$D$494=""),$G$4:$G$494)</f>
        <v>0</v>
      </c>
      <c r="H499" s="92" cm="1">
        <f t="array" ref="H499">SUMPRODUCT(--($E$4:$E$494=C499),--($D$4:$D$494=""),$H$4:$H$494)</f>
        <v>0</v>
      </c>
      <c r="I499" s="92" cm="1">
        <f t="array" ref="I499">SUMPRODUCT(--($E$4:$E$494=C499),--($D$4:$D$494=""),$I$4:$I$494)</f>
        <v>0</v>
      </c>
      <c r="J499" s="92" cm="1">
        <f t="array" ref="J499">SUMPRODUCT(--($E$4:$E$494=C499),--($D$4:$D$494=""),$J$4:$J$494)</f>
        <v>0</v>
      </c>
      <c r="K499" s="92" cm="1">
        <f t="array" ref="K499">SUMPRODUCT(--($E$4:$E$494=C499),--($D$4:$D$494=""),$K$4:$K$494)</f>
        <v>0</v>
      </c>
      <c r="L499" s="92" cm="1">
        <f t="array" ref="L499">SUMPRODUCT(--($E$4:$E$494=C499),--($D$4:$D$494=""),$L$4:$L$494)</f>
        <v>0</v>
      </c>
      <c r="M499" s="92" cm="1">
        <f t="array" ref="M499">SUMPRODUCT(--($E$4:$E$494=C499),--($D$4:$D$494=""),$M$4:$M$494)</f>
        <v>0</v>
      </c>
      <c r="N499" s="92">
        <f>SUM(F499:M499)</f>
        <v>0</v>
      </c>
      <c r="O499" s="81"/>
      <c r="P499" s="92" t="e" cm="1">
        <f t="array" ref="P499">SUMPRODUCT(--($E$4:$E$494=C499),--($D$4:$D$494=""),$P$4:$P$494)</f>
        <v>#N/A</v>
      </c>
    </row>
    <row r="500" spans="3:16">
      <c r="C500" s="81" t="str">
        <f>IF('10'!K4="", "Vrije categorie",'10'!K4)</f>
        <v>B</v>
      </c>
      <c r="F500" s="92" cm="1">
        <f t="array" ref="F500">SUMPRODUCT(--($E$4:$E$494=C500),--($D$4:$D$494=""),$F$4:$F$494)</f>
        <v>0</v>
      </c>
      <c r="G500" s="92" cm="1">
        <f t="array" ref="G500">SUMPRODUCT(--($E$4:$E$494=C500),--($D$4:$D$494=""),$G$4:$G$494)</f>
        <v>0</v>
      </c>
      <c r="H500" s="92" cm="1">
        <f t="array" ref="H500">SUMPRODUCT(--($E$4:$E$494=C500),--($D$4:$D$494=""),$H$4:$H$494)</f>
        <v>0</v>
      </c>
      <c r="I500" s="92" cm="1">
        <f t="array" ref="I500">SUMPRODUCT(--($E$4:$E$494=C500),--($D$4:$D$494=""),$I$4:$I$494)</f>
        <v>0</v>
      </c>
      <c r="J500" s="92" cm="1">
        <f t="array" ref="J500">SUMPRODUCT(--($E$4:$E$494=C500),--($D$4:$D$494=""),$J$4:$J$494)</f>
        <v>0</v>
      </c>
      <c r="K500" s="92" cm="1">
        <f t="array" ref="K500">SUMPRODUCT(--($E$4:$E$494=C500),--($D$4:$D$494=""),$K$4:$K$494)</f>
        <v>0</v>
      </c>
      <c r="L500" s="92" cm="1">
        <f t="array" ref="L500">SUMPRODUCT(--($E$4:$E$494=C500),--($D$4:$D$494=""),$L$4:$L$494)</f>
        <v>0</v>
      </c>
      <c r="M500" s="92" cm="1">
        <f t="array" ref="M500">SUMPRODUCT(--($E$4:$E$494=C500),--($D$4:$D$494=""),$M$4:$M$494)</f>
        <v>0</v>
      </c>
      <c r="N500" s="92">
        <f t="shared" ref="N500:N512" si="18">SUM(F500:M500)</f>
        <v>0</v>
      </c>
      <c r="O500" s="81"/>
      <c r="P500" s="92" t="e" cm="1">
        <f t="array" ref="P500">SUMPRODUCT(--($E$4:$E$494=C500),--($D$4:$D$494=""),$P$4:$P$494)</f>
        <v>#N/A</v>
      </c>
    </row>
    <row r="501" spans="3:16">
      <c r="C501" s="81" t="str">
        <f>IF('10'!K5="", "Vrije categorie",'10'!K5)</f>
        <v>C</v>
      </c>
      <c r="F501" s="92" cm="1">
        <f t="array" ref="F501">SUMPRODUCT(--($E$4:$E$494=C501),--($D$4:$D$494=""),$F$4:$F$494)</f>
        <v>0</v>
      </c>
      <c r="G501" s="92" cm="1">
        <f t="array" ref="G501">SUMPRODUCT(--($E$4:$E$494=C501),--($D$4:$D$494=""),$G$4:$G$494)</f>
        <v>0</v>
      </c>
      <c r="H501" s="92" cm="1">
        <f t="array" ref="H501">SUMPRODUCT(--($E$4:$E$494=C501),--($D$4:$D$494=""),$H$4:$H$494)</f>
        <v>0</v>
      </c>
      <c r="I501" s="92" cm="1">
        <f t="array" ref="I501">SUMPRODUCT(--($E$4:$E$494=C501),--($D$4:$D$494=""),$I$4:$I$494)</f>
        <v>0</v>
      </c>
      <c r="J501" s="92" cm="1">
        <f t="array" ref="J501">SUMPRODUCT(--($E$4:$E$494=C501),--($D$4:$D$494=""),$J$4:$J$494)</f>
        <v>0</v>
      </c>
      <c r="K501" s="92" cm="1">
        <f t="array" ref="K501">SUMPRODUCT(--($E$4:$E$494=C501),--($D$4:$D$494=""),$K$4:$K$494)</f>
        <v>0</v>
      </c>
      <c r="L501" s="92" cm="1">
        <f t="array" ref="L501">SUMPRODUCT(--($E$4:$E$494=C501),--($D$4:$D$494=""),$L$4:$L$494)</f>
        <v>0</v>
      </c>
      <c r="M501" s="92" cm="1">
        <f t="array" ref="M501">SUMPRODUCT(--($E$4:$E$494=C501),--($D$4:$D$494=""),$M$4:$M$494)</f>
        <v>0</v>
      </c>
      <c r="N501" s="92">
        <f t="shared" si="18"/>
        <v>0</v>
      </c>
      <c r="O501" s="81"/>
      <c r="P501" s="92" t="e" cm="1">
        <f t="array" ref="P501">SUMPRODUCT(--($E$4:$E$494=C501),--($D$4:$D$494=""),$P$4:$P$494)</f>
        <v>#N/A</v>
      </c>
    </row>
    <row r="502" spans="3:16">
      <c r="C502" s="81" t="str">
        <f>IF('10'!K6="", "Vrije categorie",'10'!K6)</f>
        <v>D</v>
      </c>
      <c r="F502" s="92" cm="1">
        <f t="array" ref="F502">SUMPRODUCT(--($E$4:$E$494=C502),--($D$4:$D$494=""),$F$4:$F$494)</f>
        <v>0</v>
      </c>
      <c r="G502" s="92" cm="1">
        <f t="array" ref="G502">SUMPRODUCT(--($E$4:$E$494=C502),--($D$4:$D$494=""),$G$4:$G$494)</f>
        <v>0</v>
      </c>
      <c r="H502" s="92" cm="1">
        <f t="array" ref="H502">SUMPRODUCT(--($E$4:$E$494=C502),--($D$4:$D$494=""),$H$4:$H$494)</f>
        <v>0</v>
      </c>
      <c r="I502" s="92" cm="1">
        <f t="array" ref="I502">SUMPRODUCT(--($E$4:$E$494=C502),--($D$4:$D$494=""),$I$4:$I$494)</f>
        <v>0</v>
      </c>
      <c r="J502" s="92" cm="1">
        <f t="array" ref="J502">SUMPRODUCT(--($E$4:$E$494=C502),--($D$4:$D$494=""),$J$4:$J$494)</f>
        <v>0</v>
      </c>
      <c r="K502" s="92" cm="1">
        <f t="array" ref="K502">SUMPRODUCT(--($E$4:$E$494=C502),--($D$4:$D$494=""),$K$4:$K$494)</f>
        <v>0</v>
      </c>
      <c r="L502" s="92" cm="1">
        <f t="array" ref="L502">SUMPRODUCT(--($E$4:$E$494=C502),--($D$4:$D$494=""),$L$4:$L$494)</f>
        <v>0</v>
      </c>
      <c r="M502" s="92" cm="1">
        <f t="array" ref="M502">SUMPRODUCT(--($E$4:$E$494=C502),--($D$4:$D$494=""),$M$4:$M$494)</f>
        <v>0</v>
      </c>
      <c r="N502" s="92">
        <f t="shared" si="18"/>
        <v>0</v>
      </c>
      <c r="O502" s="81"/>
      <c r="P502" s="92" t="e" cm="1">
        <f t="array" ref="P502">SUMPRODUCT(--($E$4:$E$494=C502),--($D$4:$D$494=""),$P$4:$P$494)</f>
        <v>#N/A</v>
      </c>
    </row>
    <row r="503" spans="3:16">
      <c r="C503" s="81" t="str">
        <f>IF('10'!K7="", "Vrije categorie",'10'!K7)</f>
        <v>E</v>
      </c>
      <c r="F503" s="92" cm="1">
        <f t="array" ref="F503">SUMPRODUCT(--($E$4:$E$494=C503),--($D$4:$D$494=""),$F$4:$F$494)</f>
        <v>0</v>
      </c>
      <c r="G503" s="92" cm="1">
        <f t="array" ref="G503">SUMPRODUCT(--($E$4:$E$494=C503),--($D$4:$D$494=""),$G$4:$G$494)</f>
        <v>0</v>
      </c>
      <c r="H503" s="92" cm="1">
        <f t="array" ref="H503">SUMPRODUCT(--($E$4:$E$494=C503),--($D$4:$D$494=""),$H$4:$H$494)</f>
        <v>0</v>
      </c>
      <c r="I503" s="92" cm="1">
        <f t="array" ref="I503">SUMPRODUCT(--($E$4:$E$494=C503),--($D$4:$D$494=""),$I$4:$I$494)</f>
        <v>0</v>
      </c>
      <c r="J503" s="92" cm="1">
        <f t="array" ref="J503">SUMPRODUCT(--($E$4:$E$494=C503),--($D$4:$D$494=""),$J$4:$J$494)</f>
        <v>0</v>
      </c>
      <c r="K503" s="92" cm="1">
        <f t="array" ref="K503">SUMPRODUCT(--($E$4:$E$494=C503),--($D$4:$D$494=""),$K$4:$K$494)</f>
        <v>0</v>
      </c>
      <c r="L503" s="92" cm="1">
        <f t="array" ref="L503">SUMPRODUCT(--($E$4:$E$494=C503),--($D$4:$D$494=""),$L$4:$L$494)</f>
        <v>0</v>
      </c>
      <c r="M503" s="92" cm="1">
        <f t="array" ref="M503">SUMPRODUCT(--($E$4:$E$494=C503),--($D$4:$D$494=""),$M$4:$M$494)</f>
        <v>0</v>
      </c>
      <c r="N503" s="92">
        <f t="shared" si="18"/>
        <v>0</v>
      </c>
      <c r="O503" s="81"/>
      <c r="P503" s="92" t="e" cm="1">
        <f t="array" ref="P503">SUMPRODUCT(--($E$4:$E$494=C503),--($D$4:$D$494=""),$P$4:$P$494)</f>
        <v>#N/A</v>
      </c>
    </row>
    <row r="504" spans="3:16">
      <c r="C504" s="81" t="str">
        <f>IF('10'!K8="", "Vrije categorie",'10'!K8)</f>
        <v>F</v>
      </c>
      <c r="F504" s="92" cm="1">
        <f t="array" ref="F504">SUMPRODUCT(--($E$4:$E$494=C504),--($D$4:$D$494=""),$F$4:$F$494)</f>
        <v>0</v>
      </c>
      <c r="G504" s="92" cm="1">
        <f t="array" ref="G504">SUMPRODUCT(--($E$4:$E$494=C504),--($D$4:$D$494=""),$G$4:$G$494)</f>
        <v>0</v>
      </c>
      <c r="H504" s="92" cm="1">
        <f t="array" ref="H504">SUMPRODUCT(--($E$4:$E$494=C504),--($D$4:$D$494=""),$H$4:$H$494)</f>
        <v>0</v>
      </c>
      <c r="I504" s="92" cm="1">
        <f t="array" ref="I504">SUMPRODUCT(--($E$4:$E$494=C504),--($D$4:$D$494=""),$I$4:$I$494)</f>
        <v>0</v>
      </c>
      <c r="J504" s="92" cm="1">
        <f t="array" ref="J504">SUMPRODUCT(--($E$4:$E$494=C504),--($D$4:$D$494=""),$J$4:$J$494)</f>
        <v>0</v>
      </c>
      <c r="K504" s="92" cm="1">
        <f t="array" ref="K504">SUMPRODUCT(--($E$4:$E$494=C504),--($D$4:$D$494=""),$K$4:$K$494)</f>
        <v>0</v>
      </c>
      <c r="L504" s="92" cm="1">
        <f t="array" ref="L504">SUMPRODUCT(--($E$4:$E$494=C504),--($D$4:$D$494=""),$L$4:$L$494)</f>
        <v>0</v>
      </c>
      <c r="M504" s="92" cm="1">
        <f t="array" ref="M504">SUMPRODUCT(--($E$4:$E$494=C504),--($D$4:$D$494=""),$M$4:$M$494)</f>
        <v>0</v>
      </c>
      <c r="N504" s="92">
        <f t="shared" si="18"/>
        <v>0</v>
      </c>
      <c r="O504" s="81"/>
      <c r="P504" s="92" t="e" cm="1">
        <f t="array" ref="P504">SUMPRODUCT(--($E$4:$E$494=C504),--($D$4:$D$494=""),$P$4:$P$494)</f>
        <v>#N/A</v>
      </c>
    </row>
    <row r="505" spans="3:16">
      <c r="C505" s="81" t="str">
        <f>IF('10'!K9="", "Vrije categorie",'10'!K9)</f>
        <v>G</v>
      </c>
      <c r="F505" s="92" cm="1">
        <f t="array" ref="F505">SUMPRODUCT(--($E$4:$E$494=C505),--($D$4:$D$494=""),$F$4:$F$494)</f>
        <v>0</v>
      </c>
      <c r="G505" s="92" cm="1">
        <f t="array" ref="G505">SUMPRODUCT(--($E$4:$E$494=C505),--($D$4:$D$494=""),$G$4:$G$494)</f>
        <v>0</v>
      </c>
      <c r="H505" s="92" cm="1">
        <f t="array" ref="H505">SUMPRODUCT(--($E$4:$E$494=C505),--($D$4:$D$494=""),$H$4:$H$494)</f>
        <v>0</v>
      </c>
      <c r="I505" s="92" cm="1">
        <f t="array" ref="I505">SUMPRODUCT(--($E$4:$E$494=C505),--($D$4:$D$494=""),$I$4:$I$494)</f>
        <v>0</v>
      </c>
      <c r="J505" s="92" cm="1">
        <f t="array" ref="J505">SUMPRODUCT(--($E$4:$E$494=C505),--($D$4:$D$494=""),$J$4:$J$494)</f>
        <v>0</v>
      </c>
      <c r="K505" s="92" cm="1">
        <f t="array" ref="K505">SUMPRODUCT(--($E$4:$E$494=C505),--($D$4:$D$494=""),$K$4:$K$494)</f>
        <v>0</v>
      </c>
      <c r="L505" s="92" cm="1">
        <f t="array" ref="L505">SUMPRODUCT(--($E$4:$E$494=C505),--($D$4:$D$494=""),$L$4:$L$494)</f>
        <v>0</v>
      </c>
      <c r="M505" s="92" cm="1">
        <f t="array" ref="M505">SUMPRODUCT(--($E$4:$E$494=C505),--($D$4:$D$494=""),$M$4:$M$494)</f>
        <v>0</v>
      </c>
      <c r="N505" s="92">
        <f t="shared" si="18"/>
        <v>0</v>
      </c>
      <c r="O505" s="81"/>
      <c r="P505" s="92" t="e" cm="1">
        <f t="array" ref="P505">SUMPRODUCT(--($E$4:$E$494=C505),--($D$4:$D$494=""),$P$4:$P$494)</f>
        <v>#N/A</v>
      </c>
    </row>
    <row r="506" spans="3:16">
      <c r="C506" s="81" t="str">
        <f>IF('10'!K10="", "Vrije categorie",'10'!K10)</f>
        <v>H</v>
      </c>
      <c r="F506" s="92" cm="1">
        <f t="array" ref="F506">SUMPRODUCT(--($E$4:$E$494=C506),--($D$4:$D$494=""),$F$4:$F$494)</f>
        <v>0</v>
      </c>
      <c r="G506" s="92" cm="1">
        <f t="array" ref="G506">SUMPRODUCT(--($E$4:$E$494=C506),--($D$4:$D$494=""),$G$4:$G$494)</f>
        <v>0</v>
      </c>
      <c r="H506" s="92" cm="1">
        <f t="array" ref="H506">SUMPRODUCT(--($E$4:$E$494=C506),--($D$4:$D$494=""),$H$4:$H$494)</f>
        <v>0</v>
      </c>
      <c r="I506" s="92" cm="1">
        <f t="array" ref="I506">SUMPRODUCT(--($E$4:$E$494=C506),--($D$4:$D$494=""),$I$4:$I$494)</f>
        <v>0</v>
      </c>
      <c r="J506" s="92" cm="1">
        <f t="array" ref="J506">SUMPRODUCT(--($E$4:$E$494=C506),--($D$4:$D$494=""),$J$4:$J$494)</f>
        <v>0</v>
      </c>
      <c r="K506" s="92" cm="1">
        <f t="array" ref="K506">SUMPRODUCT(--($E$4:$E$494=C506),--($D$4:$D$494=""),$K$4:$K$494)</f>
        <v>0</v>
      </c>
      <c r="L506" s="92" cm="1">
        <f t="array" ref="L506">SUMPRODUCT(--($E$4:$E$494=C506),--($D$4:$D$494=""),$L$4:$L$494)</f>
        <v>0</v>
      </c>
      <c r="M506" s="92" cm="1">
        <f t="array" ref="M506">SUMPRODUCT(--($E$4:$E$494=C506),--($D$4:$D$494=""),$M$4:$M$494)</f>
        <v>0</v>
      </c>
      <c r="N506" s="92">
        <f t="shared" si="18"/>
        <v>0</v>
      </c>
      <c r="O506" s="81"/>
      <c r="P506" s="92" t="e" cm="1">
        <f t="array" ref="P506">SUMPRODUCT(--($E$4:$E$494=C506),--($D$4:$D$494=""),$P$4:$P$494)</f>
        <v>#N/A</v>
      </c>
    </row>
    <row r="507" spans="3:16">
      <c r="C507" s="81" t="str">
        <f>IF('10'!K11="", "Vrije categorie",'10'!K11)</f>
        <v>I</v>
      </c>
      <c r="F507" s="92" cm="1">
        <f t="array" ref="F507">SUMPRODUCT(--($E$4:$E$494=C507),--($D$4:$D$494=""),$F$4:$F$494)</f>
        <v>0</v>
      </c>
      <c r="G507" s="92" cm="1">
        <f t="array" ref="G507">SUMPRODUCT(--($E$4:$E$494=C507),--($D$4:$D$494=""),$G$4:$G$494)</f>
        <v>0</v>
      </c>
      <c r="H507" s="92" cm="1">
        <f t="array" ref="H507">SUMPRODUCT(--($E$4:$E$494=C507),--($D$4:$D$494=""),$H$4:$H$494)</f>
        <v>0</v>
      </c>
      <c r="I507" s="92" cm="1">
        <f t="array" ref="I507">SUMPRODUCT(--($E$4:$E$494=C507),--($D$4:$D$494=""),$I$4:$I$494)</f>
        <v>0</v>
      </c>
      <c r="J507" s="92" cm="1">
        <f t="array" ref="J507">SUMPRODUCT(--($E$4:$E$494=C507),--($D$4:$D$494=""),$J$4:$J$494)</f>
        <v>0</v>
      </c>
      <c r="K507" s="92" cm="1">
        <f t="array" ref="K507">SUMPRODUCT(--($E$4:$E$494=C507),--($D$4:$D$494=""),$K$4:$K$494)</f>
        <v>0</v>
      </c>
      <c r="L507" s="92" cm="1">
        <f t="array" ref="L507">SUMPRODUCT(--($E$4:$E$494=C507),--($D$4:$D$494=""),$L$4:$L$494)</f>
        <v>0</v>
      </c>
      <c r="M507" s="92" cm="1">
        <f t="array" ref="M507">SUMPRODUCT(--($E$4:$E$494=C507),--($D$4:$D$494=""),$M$4:$M$494)</f>
        <v>0</v>
      </c>
      <c r="N507" s="92">
        <f t="shared" si="18"/>
        <v>0</v>
      </c>
      <c r="O507" s="81"/>
      <c r="P507" s="92" t="e" cm="1">
        <f t="array" ref="P507">SUMPRODUCT(--($E$4:$E$494=C507),--($D$4:$D$494=""),$P$4:$P$494)</f>
        <v>#N/A</v>
      </c>
    </row>
    <row r="508" spans="3:16">
      <c r="C508" s="81" t="str">
        <f>IF('10'!K12="", "Vrije categorie",'10'!K12)</f>
        <v>J</v>
      </c>
      <c r="F508" s="92" cm="1">
        <f t="array" ref="F508">SUMPRODUCT(--($E$4:$E$494=C508),--($D$4:$D$494=""),$F$4:$F$494)</f>
        <v>0</v>
      </c>
      <c r="G508" s="92" cm="1">
        <f t="array" ref="G508">SUMPRODUCT(--($E$4:$E$494=C508),--($D$4:$D$494=""),$G$4:$G$494)</f>
        <v>0</v>
      </c>
      <c r="H508" s="92" cm="1">
        <f t="array" ref="H508">SUMPRODUCT(--($E$4:$E$494=C508),--($D$4:$D$494=""),$H$4:$H$494)</f>
        <v>0</v>
      </c>
      <c r="I508" s="92" cm="1">
        <f t="array" ref="I508">SUMPRODUCT(--($E$4:$E$494=C508),--($D$4:$D$494=""),$I$4:$I$494)</f>
        <v>0</v>
      </c>
      <c r="J508" s="92" cm="1">
        <f t="array" ref="J508">SUMPRODUCT(--($E$4:$E$494=C508),--($D$4:$D$494=""),$J$4:$J$494)</f>
        <v>0</v>
      </c>
      <c r="K508" s="92" cm="1">
        <f t="array" ref="K508">SUMPRODUCT(--($E$4:$E$494=C508),--($D$4:$D$494=""),$K$4:$K$494)</f>
        <v>0</v>
      </c>
      <c r="L508" s="92" cm="1">
        <f t="array" ref="L508">SUMPRODUCT(--($E$4:$E$494=C508),--($D$4:$D$494=""),$L$4:$L$494)</f>
        <v>0</v>
      </c>
      <c r="M508" s="92" cm="1">
        <f t="array" ref="M508">SUMPRODUCT(--($E$4:$E$494=C508),--($D$4:$D$494=""),$M$4:$M$494)</f>
        <v>0</v>
      </c>
      <c r="N508" s="92">
        <f t="shared" si="18"/>
        <v>0</v>
      </c>
      <c r="O508" s="81"/>
      <c r="P508" s="92" t="e" cm="1">
        <f t="array" ref="P508">SUMPRODUCT(--($E$4:$E$494=C508),--($D$4:$D$494=""),$P$4:$P$494)</f>
        <v>#N/A</v>
      </c>
    </row>
    <row r="509" spans="3:16">
      <c r="C509" s="81" t="str">
        <f>IF('10'!K13="", "Vrije categorie",'10'!K13)</f>
        <v>K</v>
      </c>
      <c r="F509" s="92" cm="1">
        <f t="array" ref="F509">SUMPRODUCT(--($E$4:$E$494=C509),--($D$4:$D$494=""),$F$4:$F$494)</f>
        <v>0</v>
      </c>
      <c r="G509" s="92" cm="1">
        <f t="array" ref="G509">SUMPRODUCT(--($E$4:$E$494=C509),--($D$4:$D$494=""),$G$4:$G$494)</f>
        <v>0</v>
      </c>
      <c r="H509" s="92" cm="1">
        <f t="array" ref="H509">SUMPRODUCT(--($E$4:$E$494=C509),--($D$4:$D$494=""),$H$4:$H$494)</f>
        <v>0</v>
      </c>
      <c r="I509" s="92" cm="1">
        <f t="array" ref="I509">SUMPRODUCT(--($E$4:$E$494=C509),--($D$4:$D$494=""),$I$4:$I$494)</f>
        <v>0</v>
      </c>
      <c r="J509" s="92" cm="1">
        <f t="array" ref="J509">SUMPRODUCT(--($E$4:$E$494=C509),--($D$4:$D$494=""),$J$4:$J$494)</f>
        <v>0</v>
      </c>
      <c r="K509" s="92" cm="1">
        <f t="array" ref="K509">SUMPRODUCT(--($E$4:$E$494=C509),--($D$4:$D$494=""),$K$4:$K$494)</f>
        <v>0</v>
      </c>
      <c r="L509" s="92" cm="1">
        <f t="array" ref="L509">SUMPRODUCT(--($E$4:$E$494=C509),--($D$4:$D$494=""),$L$4:$L$494)</f>
        <v>0</v>
      </c>
      <c r="M509" s="92" cm="1">
        <f t="array" ref="M509">SUMPRODUCT(--($E$4:$E$494=C509),--($D$4:$D$494=""),$M$4:$M$494)</f>
        <v>0</v>
      </c>
      <c r="N509" s="92">
        <f t="shared" si="18"/>
        <v>0</v>
      </c>
      <c r="O509" s="81"/>
      <c r="P509" s="92" t="e" cm="1">
        <f t="array" ref="P509">SUMPRODUCT(--($E$4:$E$494=C509),--($D$4:$D$494=""),$P$4:$P$494)</f>
        <v>#N/A</v>
      </c>
    </row>
    <row r="510" spans="3:16">
      <c r="C510" s="81" t="str">
        <f>IF('10'!K14="", "Vrije categorie",'10'!K14)</f>
        <v>Vrije categorie</v>
      </c>
      <c r="F510" s="92" cm="1">
        <f t="array" ref="F510">SUMPRODUCT(--($E$4:$E$494=C510),--($D$4:$D$494=""),$F$4:$F$494)</f>
        <v>0</v>
      </c>
      <c r="G510" s="92" cm="1">
        <f t="array" ref="G510">SUMPRODUCT(--($E$4:$E$494=C510),--($D$4:$D$494=""),$G$4:$G$494)</f>
        <v>0</v>
      </c>
      <c r="H510" s="92" cm="1">
        <f t="array" ref="H510">SUMPRODUCT(--($E$4:$E$494=C510),--($D$4:$D$494=""),$H$4:$H$494)</f>
        <v>0</v>
      </c>
      <c r="I510" s="92" cm="1">
        <f t="array" ref="I510">SUMPRODUCT(--($E$4:$E$494=C510),--($D$4:$D$494=""),$I$4:$I$494)</f>
        <v>0</v>
      </c>
      <c r="J510" s="92" cm="1">
        <f t="array" ref="J510">SUMPRODUCT(--($E$4:$E$494=C510),--($D$4:$D$494=""),$J$4:$J$494)</f>
        <v>0</v>
      </c>
      <c r="K510" s="92" cm="1">
        <f t="array" ref="K510">SUMPRODUCT(--($E$4:$E$494=C510),--($D$4:$D$494=""),$K$4:$K$494)</f>
        <v>0</v>
      </c>
      <c r="L510" s="92" cm="1">
        <f t="array" ref="L510">SUMPRODUCT(--($E$4:$E$494=C510),--($D$4:$D$494=""),$L$4:$L$494)</f>
        <v>0</v>
      </c>
      <c r="M510" s="92" cm="1">
        <f t="array" ref="M510">SUMPRODUCT(--($E$4:$E$494=C510),--($D$4:$D$494=""),$M$4:$M$494)</f>
        <v>0</v>
      </c>
      <c r="N510" s="92">
        <f t="shared" si="18"/>
        <v>0</v>
      </c>
      <c r="O510" s="81"/>
      <c r="P510" s="92" t="e" cm="1">
        <f t="array" ref="P510">SUMPRODUCT(--($E$4:$E$494=C510),--($D$4:$D$494=""),$P$4:$P$494)</f>
        <v>#N/A</v>
      </c>
    </row>
    <row r="511" spans="3:16">
      <c r="C511" s="81" t="str">
        <f>IF('10'!K15="", "Vrije categorie",'10'!K15)</f>
        <v>Vrije categorie</v>
      </c>
      <c r="F511" s="92" cm="1">
        <f t="array" ref="F511">SUMPRODUCT(--($E$4:$E$494=C511),--($D$4:$D$494=""),$F$4:$F$494)</f>
        <v>0</v>
      </c>
      <c r="G511" s="92" cm="1">
        <f t="array" ref="G511">SUMPRODUCT(--($E$4:$E$494=C511),--($D$4:$D$494=""),$G$4:$G$494)</f>
        <v>0</v>
      </c>
      <c r="H511" s="92" cm="1">
        <f t="array" ref="H511">SUMPRODUCT(--($E$4:$E$494=C511),--($D$4:$D$494=""),$H$4:$H$494)</f>
        <v>0</v>
      </c>
      <c r="I511" s="92" cm="1">
        <f t="array" ref="I511">SUMPRODUCT(--($E$4:$E$494=C511),--($D$4:$D$494=""),$I$4:$I$494)</f>
        <v>0</v>
      </c>
      <c r="J511" s="92" cm="1">
        <f t="array" ref="J511">SUMPRODUCT(--($E$4:$E$494=C511),--($D$4:$D$494=""),$J$4:$J$494)</f>
        <v>0</v>
      </c>
      <c r="K511" s="92" cm="1">
        <f t="array" ref="K511">SUMPRODUCT(--($E$4:$E$494=C511),--($D$4:$D$494=""),$K$4:$K$494)</f>
        <v>0</v>
      </c>
      <c r="L511" s="92" cm="1">
        <f t="array" ref="L511">SUMPRODUCT(--($E$4:$E$494=C511),--($D$4:$D$494=""),$L$4:$L$494)</f>
        <v>0</v>
      </c>
      <c r="M511" s="92" cm="1">
        <f t="array" ref="M511">SUMPRODUCT(--($E$4:$E$494=C511),--($D$4:$D$494=""),$M$4:$M$494)</f>
        <v>0</v>
      </c>
      <c r="N511" s="92">
        <f t="shared" si="18"/>
        <v>0</v>
      </c>
      <c r="O511" s="81"/>
      <c r="P511" s="92" t="e" cm="1">
        <f t="array" ref="P511">SUMPRODUCT(--($E$4:$E$494=C511),--($D$4:$D$494=""),$P$4:$P$494)</f>
        <v>#N/A</v>
      </c>
    </row>
    <row r="512" spans="3:16" ht="15.75" thickBot="1">
      <c r="C512" s="94" t="s">
        <v>176</v>
      </c>
      <c r="D512" s="90"/>
      <c r="E512" s="90"/>
      <c r="F512" s="93">
        <f>SUM(F499:F511)</f>
        <v>0</v>
      </c>
      <c r="G512" s="93">
        <f t="shared" ref="G512:M512" si="19">SUM(G499:G511)</f>
        <v>0</v>
      </c>
      <c r="H512" s="93">
        <f t="shared" si="19"/>
        <v>0</v>
      </c>
      <c r="I512" s="93">
        <f t="shared" si="19"/>
        <v>0</v>
      </c>
      <c r="J512" s="93">
        <f t="shared" si="19"/>
        <v>0</v>
      </c>
      <c r="K512" s="93">
        <f t="shared" si="19"/>
        <v>0</v>
      </c>
      <c r="L512" s="93">
        <f t="shared" si="19"/>
        <v>0</v>
      </c>
      <c r="M512" s="93">
        <f t="shared" si="19"/>
        <v>0</v>
      </c>
      <c r="N512" s="93">
        <f t="shared" si="18"/>
        <v>0</v>
      </c>
      <c r="O512" s="93"/>
      <c r="P512" s="93" t="e">
        <f>SUM(P499:P511)</f>
        <v>#N/A</v>
      </c>
    </row>
    <row r="513" spans="3:16" ht="15.75" thickTop="1">
      <c r="C513" s="80"/>
      <c r="F513" s="33"/>
      <c r="G513" s="33"/>
      <c r="H513" s="33"/>
      <c r="I513" s="33"/>
      <c r="J513" s="33"/>
      <c r="K513" s="33"/>
      <c r="L513" s="33"/>
      <c r="M513" s="33"/>
      <c r="N513" s="33"/>
      <c r="O513" s="33"/>
      <c r="P513" s="33"/>
    </row>
    <row r="514" spans="3:16" ht="15.75" thickBot="1">
      <c r="C514" s="94" t="s">
        <v>175</v>
      </c>
      <c r="D514" s="90"/>
      <c r="E514" s="90"/>
      <c r="F514" s="93" cm="1">
        <f t="array" ref="F514">SUMPRODUCT(--($E$4:$E$494="X"),F4:F494)</f>
        <v>0</v>
      </c>
      <c r="G514" s="93" cm="1">
        <f t="array" ref="G514">SUMPRODUCT(--($E$4:$E$494="X"),G4:G494)</f>
        <v>0</v>
      </c>
      <c r="H514" s="93" cm="1">
        <f t="array" ref="H514">SUMPRODUCT(--($E$4:$E$494="X"),H4:H494)</f>
        <v>0</v>
      </c>
      <c r="I514" s="93" cm="1">
        <f t="array" ref="I514">SUMPRODUCT(--($E$4:$E$494="X"),I4:I494)</f>
        <v>0</v>
      </c>
      <c r="J514" s="93" cm="1">
        <f t="array" ref="J514">SUMPRODUCT(--($E$4:$E$494="X"),J4:J494)</f>
        <v>0</v>
      </c>
      <c r="K514" s="93" cm="1">
        <f t="array" ref="K514">SUMPRODUCT(--($E$4:$E$494="X"),K4:K494)</f>
        <v>0</v>
      </c>
      <c r="L514" s="93" cm="1">
        <f t="array" ref="L514">SUMPRODUCT(--($E$4:$E$494="X"),L4:L494)</f>
        <v>0</v>
      </c>
      <c r="M514" s="93" cm="1">
        <f t="array" ref="M514">SUMPRODUCT(--($E$4:$E$494="X"),M4:M494)</f>
        <v>0</v>
      </c>
      <c r="N514" s="33"/>
      <c r="O514" s="33"/>
      <c r="P514" s="33"/>
    </row>
    <row r="515" spans="3:16" ht="15.75" thickTop="1"/>
    <row r="517" spans="3:16">
      <c r="C517" s="95" t="s">
        <v>178</v>
      </c>
      <c r="D517" s="96"/>
      <c r="E517" s="96"/>
      <c r="F517" s="96"/>
      <c r="G517" s="96"/>
      <c r="H517" s="96"/>
      <c r="I517" s="96"/>
      <c r="J517" s="96"/>
      <c r="K517" s="96"/>
      <c r="L517" s="96"/>
      <c r="M517" s="96"/>
      <c r="N517" s="95" t="s">
        <v>186</v>
      </c>
    </row>
    <row r="518" spans="3:16">
      <c r="C518" s="95" t="str">
        <f>C499</f>
        <v>A</v>
      </c>
      <c r="D518" s="96"/>
      <c r="E518" s="96"/>
      <c r="F518" s="99" cm="1">
        <f t="array" ref="F518">SUMPRODUCT(--($E$4:$E$494=C518),--($D$4:$D$494="X"),$F$4:$F$494)</f>
        <v>0</v>
      </c>
      <c r="G518" s="99" cm="1">
        <f t="array" ref="G518">SUMPRODUCT(--($E$4:$E$494=C518),--($D$4:$D$494="X"),$G$4:$G$494)</f>
        <v>0</v>
      </c>
      <c r="H518" s="99" cm="1">
        <f t="array" ref="H518">SUMPRODUCT(--($E$4:$E$494=C518),--($D$4:$D$494="X"),$H$4:$H$494)</f>
        <v>0</v>
      </c>
      <c r="I518" s="99" cm="1">
        <f t="array" ref="I518">SUMPRODUCT(--($E$4:$E$494=C518),--($D$4:$D$494="X"),$I$4:$I$494)</f>
        <v>0</v>
      </c>
      <c r="J518" s="99" cm="1">
        <f t="array" ref="J518">SUMPRODUCT(--($E$4:$E$494=C518),--($D$4:$D$494="X"),$J$4:$J$494)</f>
        <v>0</v>
      </c>
      <c r="K518" s="99" cm="1">
        <f t="array" ref="K518">SUMPRODUCT(--($E$4:$E$494=C518),--($D$4:$D$494="X"),$K$4:$K$494)</f>
        <v>0</v>
      </c>
      <c r="L518" s="99" cm="1">
        <f t="array" ref="L518">SUMPRODUCT(--($E$4:$E$494=C518),--($D$4:$D$494="X"),$L$4:$L$494)</f>
        <v>0</v>
      </c>
      <c r="M518" s="99" cm="1">
        <f t="array" ref="M518">SUMPRODUCT(--($E$4:$E$494=C518),--($D$4:$D$494="X"),$M$4:$M$494)</f>
        <v>0</v>
      </c>
      <c r="N518" s="99">
        <f>SUM(F518:M518)</f>
        <v>0</v>
      </c>
    </row>
    <row r="519" spans="3:16">
      <c r="C519" s="95" t="str">
        <f t="shared" ref="C519:C530" si="20">C500</f>
        <v>B</v>
      </c>
      <c r="D519" s="96"/>
      <c r="E519" s="96"/>
      <c r="F519" s="99" cm="1">
        <f t="array" ref="F519">SUMPRODUCT(--($E$4:$E$494=C519),--($D$4:$D$494="X"),$F$4:$F$494)</f>
        <v>0</v>
      </c>
      <c r="G519" s="99" cm="1">
        <f t="array" ref="G519">SUMPRODUCT(--($E$4:$E$494=C519),--($D$4:$D$494="X"),$G$4:$G$494)</f>
        <v>0</v>
      </c>
      <c r="H519" s="99" cm="1">
        <f t="array" ref="H519">SUMPRODUCT(--($E$4:$E$494=C519),--($D$4:$D$494="X"),$H$4:$H$494)</f>
        <v>0</v>
      </c>
      <c r="I519" s="99" cm="1">
        <f t="array" ref="I519">SUMPRODUCT(--($E$4:$E$494=C519),--($D$4:$D$494="X"),$I$4:$I$494)</f>
        <v>0</v>
      </c>
      <c r="J519" s="99" cm="1">
        <f t="array" ref="J519">SUMPRODUCT(--($E$4:$E$494=C519),--($D$4:$D$494="X"),$J$4:$J$494)</f>
        <v>0</v>
      </c>
      <c r="K519" s="99" cm="1">
        <f t="array" ref="K519">SUMPRODUCT(--($E$4:$E$494=C519),--($D$4:$D$494="X"),$K$4:$K$494)</f>
        <v>0</v>
      </c>
      <c r="L519" s="99" cm="1">
        <f t="array" ref="L519">SUMPRODUCT(--($E$4:$E$494=C519),--($D$4:$D$494="X"),$L$4:$L$494)</f>
        <v>0</v>
      </c>
      <c r="M519" s="99" cm="1">
        <f t="array" ref="M519">SUMPRODUCT(--($E$4:$E$494=C519),--($D$4:$D$494="X"),$M$4:$M$494)</f>
        <v>0</v>
      </c>
      <c r="N519" s="99">
        <f t="shared" ref="N519:N530" si="21">SUM(F519:M519)</f>
        <v>0</v>
      </c>
    </row>
    <row r="520" spans="3:16">
      <c r="C520" s="95" t="str">
        <f t="shared" si="20"/>
        <v>C</v>
      </c>
      <c r="D520" s="96"/>
      <c r="E520" s="96"/>
      <c r="F520" s="99" cm="1">
        <f t="array" ref="F520">SUMPRODUCT(--($E$4:$E$494=C520),--($D$4:$D$494="X"),$F$4:$F$494)</f>
        <v>0</v>
      </c>
      <c r="G520" s="99" cm="1">
        <f t="array" ref="G520">SUMPRODUCT(--($E$4:$E$494=C520),--($D$4:$D$494="X"),$G$4:$G$494)</f>
        <v>0</v>
      </c>
      <c r="H520" s="99" cm="1">
        <f t="array" ref="H520">SUMPRODUCT(--($E$4:$E$494=C520),--($D$4:$D$494="X"),$H$4:$H$494)</f>
        <v>0</v>
      </c>
      <c r="I520" s="99" cm="1">
        <f t="array" ref="I520">SUMPRODUCT(--($E$4:$E$494=C520),--($D$4:$D$494="X"),$I$4:$I$494)</f>
        <v>0</v>
      </c>
      <c r="J520" s="99" cm="1">
        <f t="array" ref="J520">SUMPRODUCT(--($E$4:$E$494=C520),--($D$4:$D$494="X"),$J$4:$J$494)</f>
        <v>0</v>
      </c>
      <c r="K520" s="99" cm="1">
        <f t="array" ref="K520">SUMPRODUCT(--($E$4:$E$494=C520),--($D$4:$D$494="X"),$K$4:$K$494)</f>
        <v>0</v>
      </c>
      <c r="L520" s="99" cm="1">
        <f t="array" ref="L520">SUMPRODUCT(--($E$4:$E$494=C520),--($D$4:$D$494="X"),$L$4:$L$494)</f>
        <v>0</v>
      </c>
      <c r="M520" s="99" cm="1">
        <f t="array" ref="M520">SUMPRODUCT(--($E$4:$E$494=C520),--($D$4:$D$494="X"),$M$4:$M$494)</f>
        <v>0</v>
      </c>
      <c r="N520" s="99">
        <f t="shared" si="21"/>
        <v>0</v>
      </c>
    </row>
    <row r="521" spans="3:16">
      <c r="C521" s="95" t="str">
        <f t="shared" si="20"/>
        <v>D</v>
      </c>
      <c r="D521" s="96"/>
      <c r="E521" s="96"/>
      <c r="F521" s="99" cm="1">
        <f t="array" ref="F521">SUMPRODUCT(--($E$4:$E$494=C521),--($D$4:$D$494="X"),$F$4:$F$494)</f>
        <v>0</v>
      </c>
      <c r="G521" s="99" cm="1">
        <f t="array" ref="G521">SUMPRODUCT(--($E$4:$E$494=C521),--($D$4:$D$494="X"),$G$4:$G$494)</f>
        <v>0</v>
      </c>
      <c r="H521" s="99" cm="1">
        <f t="array" ref="H521">SUMPRODUCT(--($E$4:$E$494=C521),--($D$4:$D$494="X"),$H$4:$H$494)</f>
        <v>0</v>
      </c>
      <c r="I521" s="99" cm="1">
        <f t="array" ref="I521">SUMPRODUCT(--($E$4:$E$494=C521),--($D$4:$D$494="X"),$I$4:$I$494)</f>
        <v>0</v>
      </c>
      <c r="J521" s="99" cm="1">
        <f t="array" ref="J521">SUMPRODUCT(--($E$4:$E$494=C521),--($D$4:$D$494="X"),$J$4:$J$494)</f>
        <v>0</v>
      </c>
      <c r="K521" s="99" cm="1">
        <f t="array" ref="K521">SUMPRODUCT(--($E$4:$E$494=C521),--($D$4:$D$494="X"),$K$4:$K$494)</f>
        <v>0</v>
      </c>
      <c r="L521" s="99" cm="1">
        <f t="array" ref="L521">SUMPRODUCT(--($E$4:$E$494=C521),--($D$4:$D$494="X"),$L$4:$L$494)</f>
        <v>0</v>
      </c>
      <c r="M521" s="99" cm="1">
        <f t="array" ref="M521">SUMPRODUCT(--($E$4:$E$494=C521),--($D$4:$D$494="X"),$M$4:$M$494)</f>
        <v>0</v>
      </c>
      <c r="N521" s="99">
        <f t="shared" si="21"/>
        <v>0</v>
      </c>
    </row>
    <row r="522" spans="3:16">
      <c r="C522" s="95" t="str">
        <f t="shared" si="20"/>
        <v>E</v>
      </c>
      <c r="D522" s="96"/>
      <c r="E522" s="96"/>
      <c r="F522" s="99" cm="1">
        <f t="array" ref="F522">SUMPRODUCT(--($E$4:$E$494=C522),--($D$4:$D$494="X"),$F$4:$F$494)</f>
        <v>0</v>
      </c>
      <c r="G522" s="99" cm="1">
        <f t="array" ref="G522">SUMPRODUCT(--($E$4:$E$494=C522),--($D$4:$D$494="X"),$G$4:$G$494)</f>
        <v>0</v>
      </c>
      <c r="H522" s="99" cm="1">
        <f t="array" ref="H522">SUMPRODUCT(--($E$4:$E$494=C522),--($D$4:$D$494="X"),$H$4:$H$494)</f>
        <v>0</v>
      </c>
      <c r="I522" s="99" cm="1">
        <f t="array" ref="I522">SUMPRODUCT(--($E$4:$E$494=C522),--($D$4:$D$494="X"),$I$4:$I$494)</f>
        <v>0</v>
      </c>
      <c r="J522" s="99" cm="1">
        <f t="array" ref="J522">SUMPRODUCT(--($E$4:$E$494=C522),--($D$4:$D$494="X"),$J$4:$J$494)</f>
        <v>0</v>
      </c>
      <c r="K522" s="99" cm="1">
        <f t="array" ref="K522">SUMPRODUCT(--($E$4:$E$494=C522),--($D$4:$D$494="X"),$K$4:$K$494)</f>
        <v>0</v>
      </c>
      <c r="L522" s="99" cm="1">
        <f t="array" ref="L522">SUMPRODUCT(--($E$4:$E$494=C522),--($D$4:$D$494="X"),$L$4:$L$494)</f>
        <v>0</v>
      </c>
      <c r="M522" s="99" cm="1">
        <f t="array" ref="M522">SUMPRODUCT(--($E$4:$E$494=C522),--($D$4:$D$494="X"),$M$4:$M$494)</f>
        <v>0</v>
      </c>
      <c r="N522" s="99">
        <f t="shared" si="21"/>
        <v>0</v>
      </c>
    </row>
    <row r="523" spans="3:16">
      <c r="C523" s="95" t="str">
        <f t="shared" si="20"/>
        <v>F</v>
      </c>
      <c r="D523" s="96"/>
      <c r="E523" s="96"/>
      <c r="F523" s="99" cm="1">
        <f t="array" ref="F523">SUMPRODUCT(--($E$4:$E$494=C523),--($D$4:$D$494="X"),$F$4:$F$494)</f>
        <v>0</v>
      </c>
      <c r="G523" s="99" cm="1">
        <f t="array" ref="G523">SUMPRODUCT(--($E$4:$E$494=C523),--($D$4:$D$494="X"),$G$4:$G$494)</f>
        <v>0</v>
      </c>
      <c r="H523" s="99" cm="1">
        <f t="array" ref="H523">SUMPRODUCT(--($E$4:$E$494=C523),--($D$4:$D$494="X"),$H$4:$H$494)</f>
        <v>0</v>
      </c>
      <c r="I523" s="99" cm="1">
        <f t="array" ref="I523">SUMPRODUCT(--($E$4:$E$494=C523),--($D$4:$D$494="X"),$I$4:$I$494)</f>
        <v>0</v>
      </c>
      <c r="J523" s="99" cm="1">
        <f t="array" ref="J523">SUMPRODUCT(--($E$4:$E$494=C523),--($D$4:$D$494="X"),$J$4:$J$494)</f>
        <v>0</v>
      </c>
      <c r="K523" s="99" cm="1">
        <f t="array" ref="K523">SUMPRODUCT(--($E$4:$E$494=C523),--($D$4:$D$494="X"),$K$4:$K$494)</f>
        <v>0</v>
      </c>
      <c r="L523" s="99" cm="1">
        <f t="array" ref="L523">SUMPRODUCT(--($E$4:$E$494=C523),--($D$4:$D$494="X"),$L$4:$L$494)</f>
        <v>0</v>
      </c>
      <c r="M523" s="99" cm="1">
        <f t="array" ref="M523">SUMPRODUCT(--($E$4:$E$494=C523),--($D$4:$D$494="X"),$M$4:$M$494)</f>
        <v>0</v>
      </c>
      <c r="N523" s="99">
        <f t="shared" si="21"/>
        <v>0</v>
      </c>
    </row>
    <row r="524" spans="3:16">
      <c r="C524" s="95" t="str">
        <f t="shared" si="20"/>
        <v>G</v>
      </c>
      <c r="D524" s="96"/>
      <c r="E524" s="96"/>
      <c r="F524" s="99" cm="1">
        <f t="array" ref="F524">SUMPRODUCT(--($E$4:$E$494=C524),--($D$4:$D$494="X"),$F$4:$F$494)</f>
        <v>0</v>
      </c>
      <c r="G524" s="99" cm="1">
        <f t="array" ref="G524">SUMPRODUCT(--($E$4:$E$494=C524),--($D$4:$D$494="X"),$G$4:$G$494)</f>
        <v>0</v>
      </c>
      <c r="H524" s="99" cm="1">
        <f t="array" ref="H524">SUMPRODUCT(--($E$4:$E$494=C524),--($D$4:$D$494="X"),$H$4:$H$494)</f>
        <v>0</v>
      </c>
      <c r="I524" s="99" cm="1">
        <f t="array" ref="I524">SUMPRODUCT(--($E$4:$E$494=C524),--($D$4:$D$494="X"),$I$4:$I$494)</f>
        <v>0</v>
      </c>
      <c r="J524" s="99" cm="1">
        <f t="array" ref="J524">SUMPRODUCT(--($E$4:$E$494=C524),--($D$4:$D$494="X"),$J$4:$J$494)</f>
        <v>0</v>
      </c>
      <c r="K524" s="99" cm="1">
        <f t="array" ref="K524">SUMPRODUCT(--($E$4:$E$494=C524),--($D$4:$D$494="X"),$K$4:$K$494)</f>
        <v>0</v>
      </c>
      <c r="L524" s="99" cm="1">
        <f t="array" ref="L524">SUMPRODUCT(--($E$4:$E$494=C524),--($D$4:$D$494="X"),$L$4:$L$494)</f>
        <v>0</v>
      </c>
      <c r="M524" s="99" cm="1">
        <f t="array" ref="M524">SUMPRODUCT(--($E$4:$E$494=C524),--($D$4:$D$494="X"),$M$4:$M$494)</f>
        <v>0</v>
      </c>
      <c r="N524" s="99">
        <f t="shared" si="21"/>
        <v>0</v>
      </c>
    </row>
    <row r="525" spans="3:16">
      <c r="C525" s="95" t="str">
        <f t="shared" si="20"/>
        <v>H</v>
      </c>
      <c r="D525" s="96"/>
      <c r="E525" s="96"/>
      <c r="F525" s="99" cm="1">
        <f t="array" ref="F525">SUMPRODUCT(--($E$4:$E$494=C525),--($D$4:$D$494="X"),$F$4:$F$494)</f>
        <v>0</v>
      </c>
      <c r="G525" s="99" cm="1">
        <f t="array" ref="G525">SUMPRODUCT(--($E$4:$E$494=C525),--($D$4:$D$494="X"),$G$4:$G$494)</f>
        <v>0</v>
      </c>
      <c r="H525" s="99" cm="1">
        <f t="array" ref="H525">SUMPRODUCT(--($E$4:$E$494=C525),--($D$4:$D$494="X"),$H$4:$H$494)</f>
        <v>0</v>
      </c>
      <c r="I525" s="99" cm="1">
        <f t="array" ref="I525">SUMPRODUCT(--($E$4:$E$494=C525),--($D$4:$D$494="X"),$I$4:$I$494)</f>
        <v>0</v>
      </c>
      <c r="J525" s="99" cm="1">
        <f t="array" ref="J525">SUMPRODUCT(--($E$4:$E$494=C525),--($D$4:$D$494="X"),$J$4:$J$494)</f>
        <v>0</v>
      </c>
      <c r="K525" s="99" cm="1">
        <f t="array" ref="K525">SUMPRODUCT(--($E$4:$E$494=C525),--($D$4:$D$494="X"),$K$4:$K$494)</f>
        <v>0</v>
      </c>
      <c r="L525" s="99" cm="1">
        <f t="array" ref="L525">SUMPRODUCT(--($E$4:$E$494=C525),--($D$4:$D$494="X"),$L$4:$L$494)</f>
        <v>0</v>
      </c>
      <c r="M525" s="99" cm="1">
        <f t="array" ref="M525">SUMPRODUCT(--($E$4:$E$494=C525),--($D$4:$D$494="X"),$M$4:$M$494)</f>
        <v>0</v>
      </c>
      <c r="N525" s="99">
        <f t="shared" si="21"/>
        <v>0</v>
      </c>
    </row>
    <row r="526" spans="3:16">
      <c r="C526" s="95" t="str">
        <f t="shared" si="20"/>
        <v>I</v>
      </c>
      <c r="D526" s="96"/>
      <c r="E526" s="96"/>
      <c r="F526" s="99" cm="1">
        <f t="array" ref="F526">SUMPRODUCT(--($E$4:$E$494=C526),--($D$4:$D$494="X"),$F$4:$F$494)</f>
        <v>0</v>
      </c>
      <c r="G526" s="99" cm="1">
        <f t="array" ref="G526">SUMPRODUCT(--($E$4:$E$494=C526),--($D$4:$D$494="X"),$G$4:$G$494)</f>
        <v>0</v>
      </c>
      <c r="H526" s="99" cm="1">
        <f t="array" ref="H526">SUMPRODUCT(--($E$4:$E$494=C526),--($D$4:$D$494="X"),$H$4:$H$494)</f>
        <v>0</v>
      </c>
      <c r="I526" s="99" cm="1">
        <f t="array" ref="I526">SUMPRODUCT(--($E$4:$E$494=C526),--($D$4:$D$494="X"),$I$4:$I$494)</f>
        <v>0</v>
      </c>
      <c r="J526" s="99" cm="1">
        <f t="array" ref="J526">SUMPRODUCT(--($E$4:$E$494=C526),--($D$4:$D$494="X"),$J$4:$J$494)</f>
        <v>0</v>
      </c>
      <c r="K526" s="99" cm="1">
        <f t="array" ref="K526">SUMPRODUCT(--($E$4:$E$494=C526),--($D$4:$D$494="X"),$K$4:$K$494)</f>
        <v>0</v>
      </c>
      <c r="L526" s="99" cm="1">
        <f t="array" ref="L526">SUMPRODUCT(--($E$4:$E$494=C526),--($D$4:$D$494="X"),$L$4:$L$494)</f>
        <v>0</v>
      </c>
      <c r="M526" s="99" cm="1">
        <f t="array" ref="M526">SUMPRODUCT(--($E$4:$E$494=C526),--($D$4:$D$494="X"),$M$4:$M$494)</f>
        <v>0</v>
      </c>
      <c r="N526" s="99">
        <f t="shared" si="21"/>
        <v>0</v>
      </c>
    </row>
    <row r="527" spans="3:16">
      <c r="C527" s="95" t="str">
        <f t="shared" si="20"/>
        <v>J</v>
      </c>
      <c r="D527" s="96"/>
      <c r="E527" s="96"/>
      <c r="F527" s="99" cm="1">
        <f t="array" ref="F527">SUMPRODUCT(--($E$4:$E$494=C527),--($D$4:$D$494="X"),$F$4:$F$494)</f>
        <v>0</v>
      </c>
      <c r="G527" s="99" cm="1">
        <f t="array" ref="G527">SUMPRODUCT(--($E$4:$E$494=C527),--($D$4:$D$494="X"),$G$4:$G$494)</f>
        <v>0</v>
      </c>
      <c r="H527" s="99" cm="1">
        <f t="array" ref="H527">SUMPRODUCT(--($E$4:$E$494=C527),--($D$4:$D$494="X"),$H$4:$H$494)</f>
        <v>0</v>
      </c>
      <c r="I527" s="99" cm="1">
        <f t="array" ref="I527">SUMPRODUCT(--($E$4:$E$494=C527),--($D$4:$D$494="X"),$I$4:$I$494)</f>
        <v>0</v>
      </c>
      <c r="J527" s="99" cm="1">
        <f t="array" ref="J527">SUMPRODUCT(--($E$4:$E$494=C527),--($D$4:$D$494="X"),$J$4:$J$494)</f>
        <v>0</v>
      </c>
      <c r="K527" s="99" cm="1">
        <f t="array" ref="K527">SUMPRODUCT(--($E$4:$E$494=C527),--($D$4:$D$494="X"),$K$4:$K$494)</f>
        <v>0</v>
      </c>
      <c r="L527" s="99" cm="1">
        <f t="array" ref="L527">SUMPRODUCT(--($E$4:$E$494=C527),--($D$4:$D$494="X"),$L$4:$L$494)</f>
        <v>0</v>
      </c>
      <c r="M527" s="99" cm="1">
        <f t="array" ref="M527">SUMPRODUCT(--($E$4:$E$494=C527),--($D$4:$D$494="X"),$M$4:$M$494)</f>
        <v>0</v>
      </c>
      <c r="N527" s="99">
        <f t="shared" si="21"/>
        <v>0</v>
      </c>
    </row>
    <row r="528" spans="3:16">
      <c r="C528" s="95" t="str">
        <f t="shared" si="20"/>
        <v>K</v>
      </c>
      <c r="D528" s="96"/>
      <c r="E528" s="96"/>
      <c r="F528" s="99" cm="1">
        <f t="array" ref="F528">SUMPRODUCT(--($E$4:$E$494=C528),--($D$4:$D$494="X"),$F$4:$F$494)</f>
        <v>0</v>
      </c>
      <c r="G528" s="99" cm="1">
        <f t="array" ref="G528">SUMPRODUCT(--($E$4:$E$494=C528),--($D$4:$D$494="X"),$G$4:$G$494)</f>
        <v>0</v>
      </c>
      <c r="H528" s="99" cm="1">
        <f t="array" ref="H528">SUMPRODUCT(--($E$4:$E$494=C528),--($D$4:$D$494="X"),$H$4:$H$494)</f>
        <v>0</v>
      </c>
      <c r="I528" s="99" cm="1">
        <f t="array" ref="I528">SUMPRODUCT(--($E$4:$E$494=C528),--($D$4:$D$494="X"),$I$4:$I$494)</f>
        <v>0</v>
      </c>
      <c r="J528" s="99" cm="1">
        <f t="array" ref="J528">SUMPRODUCT(--($E$4:$E$494=C528),--($D$4:$D$494="X"),$J$4:$J$494)</f>
        <v>0</v>
      </c>
      <c r="K528" s="99" cm="1">
        <f t="array" ref="K528">SUMPRODUCT(--($E$4:$E$494=C528),--($D$4:$D$494="X"),$K$4:$K$494)</f>
        <v>0</v>
      </c>
      <c r="L528" s="99" cm="1">
        <f t="array" ref="L528">SUMPRODUCT(--($E$4:$E$494=C528),--($D$4:$D$494="X"),$L$4:$L$494)</f>
        <v>0</v>
      </c>
      <c r="M528" s="99" cm="1">
        <f t="array" ref="M528">SUMPRODUCT(--($E$4:$E$494=C528),--($D$4:$D$494="X"),$M$4:$M$494)</f>
        <v>0</v>
      </c>
      <c r="N528" s="99">
        <f t="shared" si="21"/>
        <v>0</v>
      </c>
    </row>
    <row r="529" spans="3:14">
      <c r="C529" s="95" t="str">
        <f t="shared" si="20"/>
        <v>Vrije categorie</v>
      </c>
      <c r="D529" s="96"/>
      <c r="E529" s="96"/>
      <c r="F529" s="99" cm="1">
        <f t="array" ref="F529">SUMPRODUCT(--($E$4:$E$494=C529),--($D$4:$D$494="X"),$F$4:$F$494)</f>
        <v>0</v>
      </c>
      <c r="G529" s="99" cm="1">
        <f t="array" ref="G529">SUMPRODUCT(--($E$4:$E$494=C529),--($D$4:$D$494="X"),$G$4:$G$494)</f>
        <v>0</v>
      </c>
      <c r="H529" s="99" cm="1">
        <f t="array" ref="H529">SUMPRODUCT(--($E$4:$E$494=C529),--($D$4:$D$494="X"),$H$4:$H$494)</f>
        <v>0</v>
      </c>
      <c r="I529" s="99" cm="1">
        <f t="array" ref="I529">SUMPRODUCT(--($E$4:$E$494=C529),--($D$4:$D$494="X"),$I$4:$I$494)</f>
        <v>0</v>
      </c>
      <c r="J529" s="99" cm="1">
        <f t="array" ref="J529">SUMPRODUCT(--($E$4:$E$494=C529),--($D$4:$D$494="X"),$J$4:$J$494)</f>
        <v>0</v>
      </c>
      <c r="K529" s="99" cm="1">
        <f t="array" ref="K529">SUMPRODUCT(--($E$4:$E$494=C529),--($D$4:$D$494="X"),$K$4:$K$494)</f>
        <v>0</v>
      </c>
      <c r="L529" s="99" cm="1">
        <f t="array" ref="L529">SUMPRODUCT(--($E$4:$E$494=C529),--($D$4:$D$494="X"),$L$4:$L$494)</f>
        <v>0</v>
      </c>
      <c r="M529" s="99" cm="1">
        <f t="array" ref="M529">SUMPRODUCT(--($E$4:$E$494=C529),--($D$4:$D$494="X"),$M$4:$M$494)</f>
        <v>0</v>
      </c>
      <c r="N529" s="99">
        <f t="shared" si="21"/>
        <v>0</v>
      </c>
    </row>
    <row r="530" spans="3:14">
      <c r="C530" s="95" t="str">
        <f t="shared" si="20"/>
        <v>Vrije categorie</v>
      </c>
      <c r="D530" s="96"/>
      <c r="E530" s="96"/>
      <c r="F530" s="99" cm="1">
        <f t="array" ref="F530">SUMPRODUCT(--($E$4:$E$494=C530),--($D$4:$D$494="X"),$F$4:$F$494)</f>
        <v>0</v>
      </c>
      <c r="G530" s="99" cm="1">
        <f t="array" ref="G530">SUMPRODUCT(--($E$4:$E$494=C530),--($D$4:$D$494="X"),$G$4:$G$494)</f>
        <v>0</v>
      </c>
      <c r="H530" s="99" cm="1">
        <f t="array" ref="H530">SUMPRODUCT(--($E$4:$E$494=C530),--($D$4:$D$494="X"),$H$4:$H$494)</f>
        <v>0</v>
      </c>
      <c r="I530" s="99" cm="1">
        <f t="array" ref="I530">SUMPRODUCT(--($E$4:$E$494=C530),--($D$4:$D$494="X"),$I$4:$I$494)</f>
        <v>0</v>
      </c>
      <c r="J530" s="99" cm="1">
        <f t="array" ref="J530">SUMPRODUCT(--($E$4:$E$494=C530),--($D$4:$D$494="X"),$J$4:$J$494)</f>
        <v>0</v>
      </c>
      <c r="K530" s="99" cm="1">
        <f t="array" ref="K530">SUMPRODUCT(--($E$4:$E$494=C530),--($D$4:$D$494="X"),$K$4:$K$494)</f>
        <v>0</v>
      </c>
      <c r="L530" s="99" cm="1">
        <f t="array" ref="L530">SUMPRODUCT(--($E$4:$E$494=C530),--($D$4:$D$494="X"),$L$4:$L$494)</f>
        <v>0</v>
      </c>
      <c r="M530" s="99" cm="1">
        <f t="array" ref="M530">SUMPRODUCT(--($E$4:$E$494=C530),--($D$4:$D$494="X"),$M$4:$M$494)</f>
        <v>0</v>
      </c>
      <c r="N530" s="99">
        <f t="shared" si="21"/>
        <v>0</v>
      </c>
    </row>
    <row r="531" spans="3:14" ht="15.75" thickBot="1">
      <c r="C531" s="97" t="s">
        <v>179</v>
      </c>
      <c r="D531" s="98"/>
      <c r="E531" s="98"/>
      <c r="F531" s="100">
        <f>SUM(F518:F530)</f>
        <v>0</v>
      </c>
      <c r="G531" s="100">
        <f t="shared" ref="G531:M531" si="22">SUM(G518:G530)</f>
        <v>0</v>
      </c>
      <c r="H531" s="100">
        <f t="shared" si="22"/>
        <v>0</v>
      </c>
      <c r="I531" s="100">
        <f t="shared" si="22"/>
        <v>0</v>
      </c>
      <c r="J531" s="100">
        <f t="shared" si="22"/>
        <v>0</v>
      </c>
      <c r="K531" s="100">
        <f t="shared" si="22"/>
        <v>0</v>
      </c>
      <c r="L531" s="100">
        <f t="shared" si="22"/>
        <v>0</v>
      </c>
      <c r="M531" s="100">
        <f t="shared" si="22"/>
        <v>0</v>
      </c>
      <c r="N531" s="100">
        <f>SUM(N518:N530)</f>
        <v>0</v>
      </c>
    </row>
    <row r="532" spans="3:14" ht="15.75" thickTop="1"/>
  </sheetData>
  <mergeCells count="4">
    <mergeCell ref="B1:C1"/>
    <mergeCell ref="D1:J1"/>
    <mergeCell ref="B2:C2"/>
    <mergeCell ref="D2:J2"/>
  </mergeCell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A68CAB-5B9D-41C9-97E1-07C7C43CDF46}">
  <sheetPr>
    <tabColor rgb="FFC2E76B"/>
  </sheetPr>
  <dimension ref="A2:N63"/>
  <sheetViews>
    <sheetView showGridLines="0" workbookViewId="0">
      <selection activeCell="A35" sqref="A35:D35"/>
    </sheetView>
  </sheetViews>
  <sheetFormatPr defaultRowHeight="15"/>
  <cols>
    <col min="1" max="1" width="30" customWidth="1"/>
    <col min="4" max="4" width="13.28515625" customWidth="1"/>
    <col min="5" max="5" width="16.140625" customWidth="1"/>
    <col min="6" max="6" width="17.85546875" customWidth="1"/>
    <col min="7" max="7" width="13.85546875" customWidth="1"/>
    <col min="8" max="8" width="16.7109375" bestFit="1" customWidth="1"/>
    <col min="9" max="9" width="18.42578125" bestFit="1" customWidth="1"/>
    <col min="11" max="11" width="10" customWidth="1"/>
    <col min="12" max="12" width="10.85546875" bestFit="1" customWidth="1"/>
    <col min="13" max="13" width="16" customWidth="1"/>
    <col min="14" max="14" width="16.7109375" bestFit="1" customWidth="1"/>
  </cols>
  <sheetData>
    <row r="2" spans="1:14" ht="45">
      <c r="A2" s="74"/>
      <c r="B2" s="75"/>
      <c r="C2" s="75"/>
      <c r="D2" s="76" t="str">
        <f>CONCATENATE("Uitvoeringsbepaling"," ",H5,", onderdeel van ",Kwaliteitscontroles!A2," ",Kwaliteitscontroles!A3)</f>
        <v xml:space="preserve">Uitvoeringsbepaling 11, onderdeel van bestek </v>
      </c>
      <c r="E2" s="76"/>
      <c r="F2" s="76"/>
      <c r="G2" s="76"/>
      <c r="H2" s="77"/>
      <c r="I2" s="37"/>
      <c r="K2" t="s">
        <v>67</v>
      </c>
      <c r="L2" t="s">
        <v>170</v>
      </c>
      <c r="M2" s="65" t="s">
        <v>169</v>
      </c>
      <c r="N2" t="s">
        <v>183</v>
      </c>
    </row>
    <row r="3" spans="1:14">
      <c r="K3" s="58" t="s">
        <v>50</v>
      </c>
      <c r="L3" s="71"/>
      <c r="M3" s="132"/>
      <c r="N3" s="112" t="e">
        <f>'11a'!P499/M3</f>
        <v>#N/A</v>
      </c>
    </row>
    <row r="4" spans="1:14">
      <c r="A4" s="42" t="s">
        <v>78</v>
      </c>
      <c r="B4" s="229" t="str">
        <f>VLOOKUP(H5,Kwaliteitscontroles!A5:E54,3)</f>
        <v>Complex 11</v>
      </c>
      <c r="C4" s="229"/>
      <c r="D4" s="229"/>
      <c r="E4" s="229"/>
      <c r="F4" s="45"/>
      <c r="G4" s="45"/>
      <c r="H4" s="38"/>
      <c r="K4" s="60" t="s">
        <v>53</v>
      </c>
      <c r="L4" s="72"/>
      <c r="M4" s="133"/>
      <c r="N4" s="113" t="e">
        <f>'11a'!P500/M4</f>
        <v>#N/A</v>
      </c>
    </row>
    <row r="5" spans="1:14">
      <c r="A5" s="43" t="s">
        <v>79</v>
      </c>
      <c r="B5" s="230" t="str">
        <f>VLOOKUP(H5,Kwaliteitscontroles!A5:E54,4)</f>
        <v>Complex 11</v>
      </c>
      <c r="C5" s="230"/>
      <c r="D5" s="230"/>
      <c r="E5" s="230"/>
      <c r="F5" s="245" t="s">
        <v>81</v>
      </c>
      <c r="G5" s="245"/>
      <c r="H5" s="39">
        <f>Kwaliteitscontroles!A15</f>
        <v>11</v>
      </c>
      <c r="K5" s="60" t="s">
        <v>54</v>
      </c>
      <c r="L5" s="72"/>
      <c r="M5" s="133"/>
      <c r="N5" s="113" t="e">
        <f>'11a'!P501/M5</f>
        <v>#N/A</v>
      </c>
    </row>
    <row r="6" spans="1:14">
      <c r="A6" s="44" t="s">
        <v>80</v>
      </c>
      <c r="B6" s="231" t="str">
        <f>VLOOKUP(H5,Kwaliteitscontroles!A5:E54,5)</f>
        <v>Complex 11</v>
      </c>
      <c r="C6" s="231"/>
      <c r="D6" s="231"/>
      <c r="E6" s="231"/>
      <c r="F6" s="246" t="s">
        <v>82</v>
      </c>
      <c r="G6" s="246"/>
      <c r="H6" s="40" t="str">
        <f>CONCATENATE(H5,"a")</f>
        <v>11a</v>
      </c>
      <c r="K6" s="60" t="s">
        <v>55</v>
      </c>
      <c r="L6" s="72"/>
      <c r="M6" s="133"/>
      <c r="N6" s="113" t="e">
        <f>'11a'!P502/M6</f>
        <v>#N/A</v>
      </c>
    </row>
    <row r="7" spans="1:14">
      <c r="K7" s="60" t="s">
        <v>51</v>
      </c>
      <c r="L7" s="72"/>
      <c r="M7" s="133"/>
      <c r="N7" s="113" t="e">
        <f>'11a'!P503/M7</f>
        <v>#N/A</v>
      </c>
    </row>
    <row r="8" spans="1:14">
      <c r="A8" s="11" t="s">
        <v>83</v>
      </c>
      <c r="B8" s="12"/>
      <c r="C8" s="12"/>
      <c r="D8" s="12"/>
      <c r="E8" s="41">
        <f>MAX(L3:L16)</f>
        <v>0</v>
      </c>
      <c r="K8" s="60" t="s">
        <v>56</v>
      </c>
      <c r="L8" s="72"/>
      <c r="M8" s="133"/>
      <c r="N8" s="113" t="e">
        <f>'11a'!P504/M8</f>
        <v>#N/A</v>
      </c>
    </row>
    <row r="9" spans="1:14">
      <c r="A9" s="11" t="s">
        <v>26</v>
      </c>
      <c r="B9" s="12"/>
      <c r="C9" s="12"/>
      <c r="D9" s="12"/>
      <c r="E9" s="152">
        <v>0.08</v>
      </c>
      <c r="K9" s="60" t="s">
        <v>185</v>
      </c>
      <c r="L9" s="72"/>
      <c r="M9" s="133"/>
      <c r="N9" s="113" t="e">
        <f>'11a'!P505/M9</f>
        <v>#N/A</v>
      </c>
    </row>
    <row r="10" spans="1:14">
      <c r="H10" s="33" t="s">
        <v>92</v>
      </c>
      <c r="K10" s="60" t="s">
        <v>57</v>
      </c>
      <c r="L10" s="72"/>
      <c r="M10" s="133"/>
      <c r="N10" s="113" t="e">
        <f>'11a'!P506/M10</f>
        <v>#N/A</v>
      </c>
    </row>
    <row r="11" spans="1:14">
      <c r="A11" s="11" t="s">
        <v>84</v>
      </c>
      <c r="B11" s="12"/>
      <c r="C11" s="12"/>
      <c r="D11" s="12"/>
      <c r="E11" s="12"/>
      <c r="F11" s="46"/>
      <c r="G11" s="46"/>
      <c r="H11" s="48" t="e">
        <f>SUM(N3:N16)*Offertetarief</f>
        <v>#N/A</v>
      </c>
      <c r="K11" s="60" t="s">
        <v>58</v>
      </c>
      <c r="L11" s="72"/>
      <c r="M11" s="133"/>
      <c r="N11" s="113" t="e">
        <f>'11a'!P507/M11</f>
        <v>#N/A</v>
      </c>
    </row>
    <row r="12" spans="1:14">
      <c r="F12" s="33" t="s">
        <v>60</v>
      </c>
      <c r="G12" s="33" t="s">
        <v>86</v>
      </c>
      <c r="K12" s="60" t="s">
        <v>59</v>
      </c>
      <c r="L12" s="72"/>
      <c r="M12" s="133"/>
      <c r="N12" s="113" t="e">
        <f>'11a'!P508/M12</f>
        <v>#N/A</v>
      </c>
    </row>
    <row r="13" spans="1:14">
      <c r="A13" s="12" t="s">
        <v>152</v>
      </c>
      <c r="B13" s="12"/>
      <c r="C13" s="12"/>
      <c r="D13" s="12"/>
      <c r="E13" s="13"/>
      <c r="F13" s="69">
        <f>'11a'!N512</f>
        <v>0</v>
      </c>
      <c r="G13" s="115"/>
      <c r="H13" s="49">
        <f>(F13*G13)*4</f>
        <v>0</v>
      </c>
      <c r="K13" s="60" t="s">
        <v>52</v>
      </c>
      <c r="L13" s="72"/>
      <c r="M13" s="133"/>
      <c r="N13" s="113" t="e">
        <f>'11a'!P509/M13</f>
        <v>#N/A</v>
      </c>
    </row>
    <row r="14" spans="1:14" ht="15.75">
      <c r="F14" s="47" t="s">
        <v>85</v>
      </c>
      <c r="G14" s="102"/>
      <c r="H14" s="49" t="e">
        <f>SUM(H11:H13)</f>
        <v>#N/A</v>
      </c>
      <c r="K14" s="60"/>
      <c r="L14" s="72"/>
      <c r="M14" s="133"/>
      <c r="N14" s="113"/>
    </row>
    <row r="15" spans="1:14">
      <c r="K15" s="60"/>
      <c r="L15" s="72"/>
      <c r="M15" s="133"/>
      <c r="N15" s="113"/>
    </row>
    <row r="16" spans="1:14">
      <c r="A16" t="s">
        <v>165</v>
      </c>
      <c r="K16" s="62"/>
      <c r="L16" s="73"/>
      <c r="M16" s="134"/>
      <c r="N16" s="114"/>
    </row>
    <row r="17" spans="1:9">
      <c r="A17" s="241" t="s">
        <v>166</v>
      </c>
      <c r="B17" s="241"/>
      <c r="C17" s="241"/>
      <c r="D17" s="70" t="e">
        <f>'11a'!P512</f>
        <v>#N/A</v>
      </c>
      <c r="E17" s="241" t="s">
        <v>167</v>
      </c>
      <c r="F17" s="241"/>
      <c r="G17" s="70" t="e">
        <f>D17/E8</f>
        <v>#N/A</v>
      </c>
      <c r="H17" s="67" t="s">
        <v>168</v>
      </c>
      <c r="I17" s="69" t="e">
        <f>D17/SUM(N3:N16)</f>
        <v>#N/A</v>
      </c>
    </row>
    <row r="20" spans="1:9">
      <c r="A20" s="50" t="s">
        <v>153</v>
      </c>
      <c r="E20" s="33" t="s">
        <v>60</v>
      </c>
      <c r="F20" s="33" t="s">
        <v>86</v>
      </c>
      <c r="G20" s="33" t="s">
        <v>87</v>
      </c>
      <c r="H20" s="33" t="s">
        <v>88</v>
      </c>
      <c r="I20" s="33" t="s">
        <v>92</v>
      </c>
    </row>
    <row r="21" spans="1:9">
      <c r="A21" s="125"/>
      <c r="B21" s="119"/>
      <c r="C21" s="119"/>
      <c r="D21" s="119"/>
      <c r="E21" s="225"/>
      <c r="F21" s="225"/>
      <c r="G21" s="225"/>
      <c r="H21" s="225"/>
      <c r="I21" s="120"/>
    </row>
    <row r="22" spans="1:9">
      <c r="A22" s="262" t="s">
        <v>155</v>
      </c>
      <c r="B22" s="263"/>
      <c r="C22" s="263"/>
      <c r="D22" s="227"/>
      <c r="E22" s="121">
        <f>'11a'!G512</f>
        <v>0</v>
      </c>
      <c r="F22" s="122"/>
      <c r="G22" s="123">
        <f t="shared" ref="G22:G34" si="0">E22*F22</f>
        <v>0</v>
      </c>
      <c r="H22" s="124"/>
      <c r="I22" s="123">
        <f t="shared" ref="I22:I34" si="1">G22*H22</f>
        <v>0</v>
      </c>
    </row>
    <row r="23" spans="1:9">
      <c r="A23" s="224" t="s">
        <v>156</v>
      </c>
      <c r="B23" s="225"/>
      <c r="C23" s="225"/>
      <c r="D23" s="226"/>
      <c r="E23" s="51">
        <f>E22</f>
        <v>0</v>
      </c>
      <c r="F23" s="88"/>
      <c r="G23" s="83">
        <f t="shared" si="0"/>
        <v>0</v>
      </c>
      <c r="H23" s="61"/>
      <c r="I23" s="83">
        <f t="shared" si="1"/>
        <v>0</v>
      </c>
    </row>
    <row r="24" spans="1:9">
      <c r="A24" s="224" t="s">
        <v>157</v>
      </c>
      <c r="B24" s="225"/>
      <c r="C24" s="225"/>
      <c r="D24" s="226"/>
      <c r="E24" s="51">
        <f>E22</f>
        <v>0</v>
      </c>
      <c r="F24" s="88"/>
      <c r="G24" s="83">
        <f t="shared" si="0"/>
        <v>0</v>
      </c>
      <c r="H24" s="61"/>
      <c r="I24" s="83">
        <f t="shared" si="1"/>
        <v>0</v>
      </c>
    </row>
    <row r="25" spans="1:9">
      <c r="A25" s="224" t="s">
        <v>158</v>
      </c>
      <c r="B25" s="225"/>
      <c r="C25" s="225"/>
      <c r="D25" s="226"/>
      <c r="E25" s="51">
        <f>E22</f>
        <v>0</v>
      </c>
      <c r="F25" s="88"/>
      <c r="G25" s="83">
        <f t="shared" si="0"/>
        <v>0</v>
      </c>
      <c r="H25" s="61"/>
      <c r="I25" s="83">
        <f t="shared" si="1"/>
        <v>0</v>
      </c>
    </row>
    <row r="26" spans="1:9">
      <c r="A26" s="224" t="s">
        <v>61</v>
      </c>
      <c r="B26" s="225"/>
      <c r="C26" s="225"/>
      <c r="D26" s="226"/>
      <c r="E26" s="51">
        <f>'11a'!F512-E27</f>
        <v>0</v>
      </c>
      <c r="F26" s="88"/>
      <c r="G26" s="83">
        <f t="shared" si="0"/>
        <v>0</v>
      </c>
      <c r="H26" s="61"/>
      <c r="I26" s="83">
        <f t="shared" si="1"/>
        <v>0</v>
      </c>
    </row>
    <row r="27" spans="1:9">
      <c r="A27" s="224" t="s">
        <v>62</v>
      </c>
      <c r="B27" s="225"/>
      <c r="C27" s="225"/>
      <c r="D27" s="264"/>
      <c r="E27" s="126"/>
      <c r="F27" s="127"/>
      <c r="G27" s="128">
        <f t="shared" si="0"/>
        <v>0</v>
      </c>
      <c r="H27" s="129"/>
      <c r="I27" s="128">
        <f t="shared" si="1"/>
        <v>0</v>
      </c>
    </row>
    <row r="28" spans="1:9">
      <c r="A28" s="125"/>
      <c r="B28" s="119"/>
      <c r="C28" s="119"/>
      <c r="D28" s="119"/>
      <c r="E28" s="225"/>
      <c r="F28" s="225"/>
      <c r="G28" s="225"/>
      <c r="H28" s="225"/>
      <c r="I28" s="120"/>
    </row>
    <row r="29" spans="1:9">
      <c r="A29" s="224" t="s">
        <v>159</v>
      </c>
      <c r="B29" s="225"/>
      <c r="C29" s="225"/>
      <c r="D29" s="227"/>
      <c r="E29" s="121">
        <f>'11a'!S495</f>
        <v>0</v>
      </c>
      <c r="F29" s="122"/>
      <c r="G29" s="123">
        <f t="shared" si="0"/>
        <v>0</v>
      </c>
      <c r="H29" s="124"/>
      <c r="I29" s="123">
        <f t="shared" si="1"/>
        <v>0</v>
      </c>
    </row>
    <row r="30" spans="1:9">
      <c r="A30" s="224" t="s">
        <v>160</v>
      </c>
      <c r="B30" s="225"/>
      <c r="C30" s="225"/>
      <c r="D30" s="226"/>
      <c r="E30" s="51">
        <f>'11a'!R495</f>
        <v>0</v>
      </c>
      <c r="F30" s="88"/>
      <c r="G30" s="83">
        <f t="shared" si="0"/>
        <v>0</v>
      </c>
      <c r="H30" s="61"/>
      <c r="I30" s="83">
        <f t="shared" si="1"/>
        <v>0</v>
      </c>
    </row>
    <row r="31" spans="1:9">
      <c r="A31" s="224" t="s">
        <v>161</v>
      </c>
      <c r="B31" s="225"/>
      <c r="C31" s="225"/>
      <c r="D31" s="226"/>
      <c r="E31" s="51">
        <f>'11a'!T495</f>
        <v>0</v>
      </c>
      <c r="F31" s="88"/>
      <c r="G31" s="83">
        <f t="shared" si="0"/>
        <v>0</v>
      </c>
      <c r="H31" s="61"/>
      <c r="I31" s="83">
        <f t="shared" si="1"/>
        <v>0</v>
      </c>
    </row>
    <row r="32" spans="1:9">
      <c r="A32" s="224" t="s">
        <v>162</v>
      </c>
      <c r="B32" s="225"/>
      <c r="C32" s="225"/>
      <c r="D32" s="226"/>
      <c r="E32" s="51">
        <f>'11a'!U495</f>
        <v>0</v>
      </c>
      <c r="F32" s="88"/>
      <c r="G32" s="83">
        <f t="shared" si="0"/>
        <v>0</v>
      </c>
      <c r="H32" s="61"/>
      <c r="I32" s="83">
        <f t="shared" si="1"/>
        <v>0</v>
      </c>
    </row>
    <row r="33" spans="1:9">
      <c r="A33" s="224" t="s">
        <v>151</v>
      </c>
      <c r="B33" s="225"/>
      <c r="C33" s="225"/>
      <c r="D33" s="226"/>
      <c r="E33" s="51">
        <f>'11a'!V495</f>
        <v>0</v>
      </c>
      <c r="F33" s="88"/>
      <c r="G33" s="83">
        <f t="shared" si="0"/>
        <v>0</v>
      </c>
      <c r="H33" s="61"/>
      <c r="I33" s="83">
        <f t="shared" si="1"/>
        <v>0</v>
      </c>
    </row>
    <row r="34" spans="1:9">
      <c r="A34" s="224" t="s">
        <v>163</v>
      </c>
      <c r="B34" s="225"/>
      <c r="C34" s="225"/>
      <c r="D34" s="226"/>
      <c r="E34" s="51">
        <f>'11a'!W495</f>
        <v>0</v>
      </c>
      <c r="F34" s="88"/>
      <c r="G34" s="83">
        <f t="shared" si="0"/>
        <v>0</v>
      </c>
      <c r="H34" s="61"/>
      <c r="I34" s="83">
        <f t="shared" si="1"/>
        <v>0</v>
      </c>
    </row>
    <row r="35" spans="1:9">
      <c r="A35" s="224"/>
      <c r="B35" s="225"/>
      <c r="C35" s="225"/>
      <c r="D35" s="226"/>
      <c r="E35" s="51"/>
      <c r="F35" s="88"/>
      <c r="G35" s="83"/>
      <c r="H35" s="61"/>
      <c r="I35" s="83"/>
    </row>
    <row r="36" spans="1:9">
      <c r="A36" s="224"/>
      <c r="B36" s="225"/>
      <c r="C36" s="225"/>
      <c r="D36" s="226"/>
      <c r="E36" s="51"/>
      <c r="F36" s="88"/>
      <c r="G36" s="83"/>
      <c r="H36" s="61"/>
      <c r="I36" s="83"/>
    </row>
    <row r="37" spans="1:9">
      <c r="A37" s="238"/>
      <c r="B37" s="239"/>
      <c r="C37" s="239"/>
      <c r="D37" s="240"/>
      <c r="E37" s="52"/>
      <c r="F37" s="89"/>
      <c r="G37" s="84"/>
      <c r="H37" s="63"/>
      <c r="I37" s="84"/>
    </row>
    <row r="38" spans="1:9" ht="15.75">
      <c r="H38" s="53" t="s">
        <v>85</v>
      </c>
      <c r="I38" s="54">
        <f>SUM(I22:I37)</f>
        <v>0</v>
      </c>
    </row>
    <row r="40" spans="1:9">
      <c r="A40" s="50" t="s">
        <v>89</v>
      </c>
      <c r="D40" t="s">
        <v>49</v>
      </c>
      <c r="E40" t="s">
        <v>90</v>
      </c>
      <c r="F40" t="s">
        <v>91</v>
      </c>
      <c r="G40" t="s">
        <v>87</v>
      </c>
      <c r="H40" t="s">
        <v>88</v>
      </c>
      <c r="I40" t="s">
        <v>92</v>
      </c>
    </row>
    <row r="41" spans="1:9">
      <c r="A41" s="236" t="s">
        <v>154</v>
      </c>
      <c r="B41" s="237"/>
      <c r="C41" s="237"/>
      <c r="D41" s="34" t="s">
        <v>60</v>
      </c>
      <c r="E41" s="111">
        <f>'11a'!N505</f>
        <v>0</v>
      </c>
      <c r="F41" s="85"/>
      <c r="G41" s="82">
        <f>E41*F41</f>
        <v>0</v>
      </c>
      <c r="H41" s="59" t="s">
        <v>164</v>
      </c>
      <c r="I41" s="82"/>
    </row>
    <row r="42" spans="1:9">
      <c r="A42" s="234"/>
      <c r="B42" s="235"/>
      <c r="C42" s="235"/>
      <c r="D42" s="35"/>
      <c r="E42" s="35"/>
      <c r="F42" s="86"/>
      <c r="G42" s="83"/>
      <c r="H42" s="61"/>
      <c r="I42" s="83"/>
    </row>
    <row r="43" spans="1:9">
      <c r="A43" s="234"/>
      <c r="B43" s="235"/>
      <c r="C43" s="235"/>
      <c r="D43" s="35"/>
      <c r="E43" s="35"/>
      <c r="F43" s="86"/>
      <c r="G43" s="83"/>
      <c r="H43" s="61"/>
      <c r="I43" s="83"/>
    </row>
    <row r="44" spans="1:9">
      <c r="A44" s="234"/>
      <c r="B44" s="235"/>
      <c r="C44" s="235"/>
      <c r="D44" s="35"/>
      <c r="E44" s="35"/>
      <c r="F44" s="86"/>
      <c r="G44" s="83"/>
      <c r="H44" s="61"/>
      <c r="I44" s="83"/>
    </row>
    <row r="45" spans="1:9">
      <c r="A45" s="234"/>
      <c r="B45" s="235"/>
      <c r="C45" s="235"/>
      <c r="D45" s="35"/>
      <c r="E45" s="35"/>
      <c r="F45" s="86"/>
      <c r="G45" s="83"/>
      <c r="H45" s="61"/>
      <c r="I45" s="83"/>
    </row>
    <row r="46" spans="1:9">
      <c r="A46" s="234"/>
      <c r="B46" s="235"/>
      <c r="C46" s="235"/>
      <c r="D46" s="35"/>
      <c r="E46" s="35"/>
      <c r="F46" s="86"/>
      <c r="G46" s="83"/>
      <c r="H46" s="61"/>
      <c r="I46" s="83"/>
    </row>
    <row r="47" spans="1:9">
      <c r="A47" s="234"/>
      <c r="B47" s="235"/>
      <c r="C47" s="235"/>
      <c r="D47" s="35"/>
      <c r="E47" s="35"/>
      <c r="F47" s="86"/>
      <c r="G47" s="83"/>
      <c r="H47" s="61"/>
      <c r="I47" s="83"/>
    </row>
    <row r="48" spans="1:9">
      <c r="A48" s="234"/>
      <c r="B48" s="235"/>
      <c r="C48" s="235"/>
      <c r="D48" s="35"/>
      <c r="E48" s="35"/>
      <c r="F48" s="86"/>
      <c r="G48" s="83"/>
      <c r="H48" s="61"/>
      <c r="I48" s="83"/>
    </row>
    <row r="49" spans="1:9">
      <c r="A49" s="234"/>
      <c r="B49" s="235"/>
      <c r="C49" s="235"/>
      <c r="D49" s="35"/>
      <c r="E49" s="35"/>
      <c r="F49" s="86"/>
      <c r="G49" s="83"/>
      <c r="H49" s="61"/>
      <c r="I49" s="83"/>
    </row>
    <row r="50" spans="1:9">
      <c r="A50" s="234"/>
      <c r="B50" s="235"/>
      <c r="C50" s="235"/>
      <c r="D50" s="35"/>
      <c r="E50" s="35"/>
      <c r="F50" s="86"/>
      <c r="G50" s="83"/>
      <c r="H50" s="61"/>
      <c r="I50" s="83"/>
    </row>
    <row r="51" spans="1:9">
      <c r="A51" s="232"/>
      <c r="B51" s="233"/>
      <c r="C51" s="233"/>
      <c r="D51" s="36"/>
      <c r="E51" s="36"/>
      <c r="F51" s="87"/>
      <c r="G51" s="84"/>
      <c r="H51" s="63"/>
      <c r="I51" s="84"/>
    </row>
    <row r="52" spans="1:9" ht="15.75">
      <c r="H52" s="53" t="s">
        <v>85</v>
      </c>
      <c r="I52" s="54">
        <f>SUM(I41:I51)</f>
        <v>0</v>
      </c>
    </row>
    <row r="54" spans="1:9" ht="15.75">
      <c r="A54" s="11" t="s">
        <v>93</v>
      </c>
      <c r="B54" s="12"/>
      <c r="C54" s="12"/>
      <c r="D54" s="12"/>
      <c r="E54" s="12"/>
      <c r="F54" s="12"/>
      <c r="G54" s="12"/>
      <c r="H54" s="55" t="s">
        <v>85</v>
      </c>
      <c r="I54" s="56" t="e">
        <f>SUM(H14+I38+I52)</f>
        <v>#N/A</v>
      </c>
    </row>
    <row r="56" spans="1:9" ht="15.75">
      <c r="A56" s="11" t="s">
        <v>184</v>
      </c>
      <c r="B56" s="12"/>
      <c r="C56" s="12"/>
      <c r="D56" s="12"/>
      <c r="E56" s="12"/>
      <c r="F56" s="12"/>
      <c r="G56" s="12"/>
      <c r="H56" s="55" t="s">
        <v>85</v>
      </c>
      <c r="I56" s="56" t="e">
        <f>H11/12</f>
        <v>#N/A</v>
      </c>
    </row>
    <row r="58" spans="1:9">
      <c r="A58" s="50" t="s">
        <v>191</v>
      </c>
    </row>
    <row r="59" spans="1:9">
      <c r="A59" s="253"/>
      <c r="B59" s="254"/>
      <c r="C59" s="254"/>
      <c r="D59" s="254"/>
      <c r="E59" s="254"/>
      <c r="F59" s="254"/>
      <c r="G59" s="254"/>
      <c r="H59" s="254"/>
      <c r="I59" s="255"/>
    </row>
    <row r="60" spans="1:9">
      <c r="A60" s="256"/>
      <c r="B60" s="257"/>
      <c r="C60" s="257"/>
      <c r="D60" s="257"/>
      <c r="E60" s="257"/>
      <c r="F60" s="257"/>
      <c r="G60" s="257"/>
      <c r="H60" s="257"/>
      <c r="I60" s="258"/>
    </row>
    <row r="61" spans="1:9">
      <c r="A61" s="256"/>
      <c r="B61" s="257"/>
      <c r="C61" s="257"/>
      <c r="D61" s="257"/>
      <c r="E61" s="257"/>
      <c r="F61" s="257"/>
      <c r="G61" s="257"/>
      <c r="H61" s="257"/>
      <c r="I61" s="258"/>
    </row>
    <row r="62" spans="1:9">
      <c r="A62" s="256"/>
      <c r="B62" s="257"/>
      <c r="C62" s="257"/>
      <c r="D62" s="257"/>
      <c r="E62" s="257"/>
      <c r="F62" s="257"/>
      <c r="G62" s="257"/>
      <c r="H62" s="257"/>
      <c r="I62" s="258"/>
    </row>
    <row r="63" spans="1:9">
      <c r="A63" s="259"/>
      <c r="B63" s="260"/>
      <c r="C63" s="260"/>
      <c r="D63" s="260"/>
      <c r="E63" s="260"/>
      <c r="F63" s="260"/>
      <c r="G63" s="260"/>
      <c r="H63" s="260"/>
      <c r="I63" s="261"/>
    </row>
  </sheetData>
  <mergeCells count="36">
    <mergeCell ref="A48:C48"/>
    <mergeCell ref="A49:C49"/>
    <mergeCell ref="A50:C50"/>
    <mergeCell ref="A51:C51"/>
    <mergeCell ref="A59:I63"/>
    <mergeCell ref="A47:C47"/>
    <mergeCell ref="A33:D33"/>
    <mergeCell ref="A34:D34"/>
    <mergeCell ref="A35:D35"/>
    <mergeCell ref="A36:D36"/>
    <mergeCell ref="A37:D37"/>
    <mergeCell ref="A41:C41"/>
    <mergeCell ref="A42:C42"/>
    <mergeCell ref="A43:C43"/>
    <mergeCell ref="A44:C44"/>
    <mergeCell ref="A45:C45"/>
    <mergeCell ref="A46:C46"/>
    <mergeCell ref="A32:D32"/>
    <mergeCell ref="E21:H21"/>
    <mergeCell ref="A22:D22"/>
    <mergeCell ref="A23:D23"/>
    <mergeCell ref="A24:D24"/>
    <mergeCell ref="A25:D25"/>
    <mergeCell ref="A26:D26"/>
    <mergeCell ref="A27:D27"/>
    <mergeCell ref="E28:H28"/>
    <mergeCell ref="A29:D29"/>
    <mergeCell ref="A30:D30"/>
    <mergeCell ref="A31:D31"/>
    <mergeCell ref="A17:C17"/>
    <mergeCell ref="E17:F17"/>
    <mergeCell ref="B4:E4"/>
    <mergeCell ref="B5:E5"/>
    <mergeCell ref="F5:G5"/>
    <mergeCell ref="B6:E6"/>
    <mergeCell ref="F6:G6"/>
  </mergeCell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D0D07A-7649-45CE-8838-641095181C25}">
  <sheetPr>
    <tabColor rgb="FF173583"/>
  </sheetPr>
  <dimension ref="A1:Z532"/>
  <sheetViews>
    <sheetView topLeftCell="B1" workbookViewId="0">
      <selection activeCell="A35" sqref="A35:D35"/>
    </sheetView>
  </sheetViews>
  <sheetFormatPr defaultRowHeight="15"/>
  <cols>
    <col min="1" max="1" width="5.42578125" bestFit="1" customWidth="1"/>
    <col min="2" max="2" width="2.85546875" bestFit="1" customWidth="1"/>
    <col min="3" max="3" width="29.7109375" bestFit="1" customWidth="1"/>
    <col min="4" max="4" width="3.28515625" bestFit="1" customWidth="1"/>
    <col min="5" max="5" width="4.42578125" bestFit="1" customWidth="1"/>
    <col min="6" max="13" width="11.85546875" customWidth="1"/>
    <col min="14" max="14" width="7.5703125" bestFit="1" customWidth="1"/>
    <col min="15" max="15" width="5.42578125" bestFit="1" customWidth="1"/>
    <col min="16" max="16" width="20" bestFit="1" customWidth="1"/>
    <col min="17" max="17" width="19.28515625" customWidth="1"/>
    <col min="18" max="18" width="10.140625" bestFit="1" customWidth="1"/>
    <col min="19" max="20" width="12.7109375" bestFit="1" customWidth="1"/>
    <col min="21" max="21" width="10.140625" bestFit="1" customWidth="1"/>
    <col min="22" max="23" width="14.42578125" bestFit="1" customWidth="1"/>
    <col min="24" max="26" width="9.140625" style="156"/>
  </cols>
  <sheetData>
    <row r="1" spans="1:24">
      <c r="A1">
        <f>'11'!H5</f>
        <v>11</v>
      </c>
      <c r="B1" s="247" t="s">
        <v>78</v>
      </c>
      <c r="C1" s="248"/>
      <c r="D1" s="249" t="str">
        <f>VLOOKUP(A1,Kwaliteitscontroles!A5:J54,3)</f>
        <v>Complex 11</v>
      </c>
      <c r="E1" s="250"/>
      <c r="F1" s="250"/>
      <c r="G1" s="250"/>
      <c r="H1" s="250"/>
      <c r="I1" s="250"/>
      <c r="J1" s="251"/>
      <c r="K1" s="68"/>
      <c r="X1" s="156" t="s">
        <v>238</v>
      </c>
    </row>
    <row r="2" spans="1:24">
      <c r="B2" s="247" t="s">
        <v>94</v>
      </c>
      <c r="C2" s="248"/>
      <c r="D2" s="249" t="str">
        <f>CONCATENATE(VLOOKUP(A1,Kwaliteitscontroles!A5:K54,4)," te ",VLOOKUP(A1,Kwaliteitscontroles!A5:K54,5))</f>
        <v>Complex 11 te Complex 11</v>
      </c>
      <c r="E2" s="250"/>
      <c r="F2" s="250"/>
      <c r="G2" s="250"/>
      <c r="H2" s="250"/>
      <c r="I2" s="250"/>
      <c r="J2" s="251"/>
      <c r="K2" s="68"/>
    </row>
    <row r="3" spans="1:24" ht="30">
      <c r="A3" s="33" t="s">
        <v>148</v>
      </c>
      <c r="B3" s="33" t="s">
        <v>95</v>
      </c>
      <c r="C3" s="33" t="s">
        <v>68</v>
      </c>
      <c r="D3" s="33" t="s">
        <v>96</v>
      </c>
      <c r="E3" s="33" t="s">
        <v>97</v>
      </c>
      <c r="F3" s="33" t="s">
        <v>66</v>
      </c>
      <c r="G3" s="33" t="s">
        <v>64</v>
      </c>
      <c r="H3" s="33" t="s">
        <v>65</v>
      </c>
      <c r="I3" s="33" t="s">
        <v>63</v>
      </c>
      <c r="J3" s="66" t="s">
        <v>189</v>
      </c>
      <c r="K3" s="33" t="s">
        <v>190</v>
      </c>
      <c r="L3" s="33" t="s">
        <v>149</v>
      </c>
      <c r="M3" s="33" t="s">
        <v>149</v>
      </c>
      <c r="N3" s="33" t="s">
        <v>60</v>
      </c>
      <c r="O3" s="33" t="s">
        <v>150</v>
      </c>
      <c r="P3" s="33" t="s">
        <v>98</v>
      </c>
      <c r="R3" s="66" t="s">
        <v>99</v>
      </c>
      <c r="S3" s="66" t="s">
        <v>100</v>
      </c>
      <c r="T3" s="33" t="s">
        <v>101</v>
      </c>
      <c r="U3" s="33" t="s">
        <v>102</v>
      </c>
      <c r="V3" s="33" t="s">
        <v>103</v>
      </c>
      <c r="W3" s="33" t="s">
        <v>104</v>
      </c>
    </row>
    <row r="4" spans="1:24">
      <c r="A4" s="30"/>
      <c r="B4" s="106"/>
      <c r="C4" s="33"/>
      <c r="D4" s="33"/>
      <c r="E4" s="106"/>
      <c r="F4" s="108"/>
      <c r="G4" s="108"/>
      <c r="H4" s="108"/>
      <c r="I4" s="108"/>
      <c r="J4" s="108"/>
      <c r="N4" s="108">
        <f t="shared" ref="N4:N67" si="0">SUM(F4:M4)</f>
        <v>0</v>
      </c>
      <c r="O4" s="108" t="e">
        <f>IF(D4="X",0,IF(E4="X",0,VLOOKUP(E4,'11'!$K$3:$L$16,2,FALSE)))</f>
        <v>#N/A</v>
      </c>
      <c r="P4" s="108" t="e">
        <f t="shared" ref="P4:P67" si="1">N4*O4</f>
        <v>#N/A</v>
      </c>
    </row>
    <row r="5" spans="1:24">
      <c r="A5" s="30"/>
      <c r="B5" s="106"/>
      <c r="C5" s="33"/>
      <c r="D5" s="33"/>
      <c r="E5" s="106"/>
      <c r="F5" s="108"/>
      <c r="G5" s="108"/>
      <c r="H5" s="108"/>
      <c r="I5" s="108"/>
      <c r="J5" s="108"/>
      <c r="N5" s="108">
        <f t="shared" si="0"/>
        <v>0</v>
      </c>
      <c r="O5" s="108" t="e">
        <f>IF(D5="X",0,IF(E5="X",0,VLOOKUP(E5,'11'!$K$3:$L$16,2,FALSE)))</f>
        <v>#N/A</v>
      </c>
      <c r="P5" s="108" t="e">
        <f t="shared" si="1"/>
        <v>#N/A</v>
      </c>
    </row>
    <row r="6" spans="1:24">
      <c r="A6" s="30"/>
      <c r="B6" s="106"/>
      <c r="C6" s="33"/>
      <c r="D6" s="33"/>
      <c r="E6" s="106"/>
      <c r="F6" s="108"/>
      <c r="G6" s="108"/>
      <c r="H6" s="108"/>
      <c r="I6" s="108"/>
      <c r="J6" s="108"/>
      <c r="N6" s="108">
        <f t="shared" si="0"/>
        <v>0</v>
      </c>
      <c r="O6" s="108" t="e">
        <f>IF(D6="X",0,IF(E6="X",0,VLOOKUP(E6,'11'!$K$3:$L$16,2,FALSE)))</f>
        <v>#N/A</v>
      </c>
      <c r="P6" s="108" t="e">
        <f t="shared" si="1"/>
        <v>#N/A</v>
      </c>
    </row>
    <row r="7" spans="1:24">
      <c r="A7" s="30"/>
      <c r="B7" s="106"/>
      <c r="C7" s="33"/>
      <c r="D7" s="33"/>
      <c r="E7" s="106"/>
      <c r="F7" s="108"/>
      <c r="G7" s="108"/>
      <c r="H7" s="108"/>
      <c r="I7" s="108"/>
      <c r="J7" s="108"/>
      <c r="N7" s="108">
        <f t="shared" si="0"/>
        <v>0</v>
      </c>
      <c r="O7" s="108" t="e">
        <f>IF(D7="X",0,IF(E7="X",0,VLOOKUP(E7,'11'!$K$3:$L$16,2,FALSE)))</f>
        <v>#N/A</v>
      </c>
      <c r="P7" s="108" t="e">
        <f t="shared" si="1"/>
        <v>#N/A</v>
      </c>
    </row>
    <row r="8" spans="1:24">
      <c r="A8" s="30"/>
      <c r="B8" s="106"/>
      <c r="C8" s="33"/>
      <c r="D8" s="33"/>
      <c r="E8" s="106"/>
      <c r="F8" s="108"/>
      <c r="G8" s="108"/>
      <c r="H8" s="108"/>
      <c r="I8" s="108"/>
      <c r="J8" s="108"/>
      <c r="N8" s="108">
        <f t="shared" si="0"/>
        <v>0</v>
      </c>
      <c r="O8" s="108" t="e">
        <f>IF(D8="X",0,IF(E8="X",0,VLOOKUP(E8,'11'!$K$3:$L$16,2,FALSE)))</f>
        <v>#N/A</v>
      </c>
      <c r="P8" s="108" t="e">
        <f t="shared" si="1"/>
        <v>#N/A</v>
      </c>
    </row>
    <row r="9" spans="1:24">
      <c r="A9" s="30"/>
      <c r="B9" s="106"/>
      <c r="C9" s="33"/>
      <c r="D9" s="33"/>
      <c r="E9" s="106"/>
      <c r="F9" s="108"/>
      <c r="G9" s="108"/>
      <c r="H9" s="108"/>
      <c r="I9" s="108"/>
      <c r="J9" s="108"/>
      <c r="N9" s="108">
        <f t="shared" si="0"/>
        <v>0</v>
      </c>
      <c r="O9" s="108" t="e">
        <f>IF(D9="X",0,IF(E9="X",0,VLOOKUP(E9,'11'!$K$3:$L$16,2,FALSE)))</f>
        <v>#N/A</v>
      </c>
      <c r="P9" s="108" t="e">
        <f t="shared" si="1"/>
        <v>#N/A</v>
      </c>
    </row>
    <row r="10" spans="1:24">
      <c r="A10" s="30"/>
      <c r="B10" s="106"/>
      <c r="C10" s="33"/>
      <c r="D10" s="33"/>
      <c r="E10" s="106"/>
      <c r="F10" s="108"/>
      <c r="G10" s="108"/>
      <c r="H10" s="108"/>
      <c r="I10" s="108"/>
      <c r="J10" s="108"/>
      <c r="N10" s="108">
        <f t="shared" si="0"/>
        <v>0</v>
      </c>
      <c r="O10" s="108" t="e">
        <f>IF(D10="X",0,IF(E10="X",0,VLOOKUP(E10,'11'!$K$3:$L$16,2,FALSE)))</f>
        <v>#N/A</v>
      </c>
      <c r="P10" s="108" t="e">
        <f t="shared" si="1"/>
        <v>#N/A</v>
      </c>
    </row>
    <row r="11" spans="1:24">
      <c r="A11" s="30"/>
      <c r="B11" s="106"/>
      <c r="C11" s="33"/>
      <c r="D11" s="33"/>
      <c r="E11" s="106"/>
      <c r="F11" s="108"/>
      <c r="G11" s="108"/>
      <c r="H11" s="108"/>
      <c r="I11" s="108"/>
      <c r="J11" s="108"/>
      <c r="N11" s="108">
        <f t="shared" si="0"/>
        <v>0</v>
      </c>
      <c r="O11" s="108" t="e">
        <f>IF(D11="X",0,IF(E11="X",0,VLOOKUP(E11,'11'!$K$3:$L$16,2,FALSE)))</f>
        <v>#N/A</v>
      </c>
      <c r="P11" s="108" t="e">
        <f t="shared" si="1"/>
        <v>#N/A</v>
      </c>
    </row>
    <row r="12" spans="1:24">
      <c r="A12" s="30"/>
      <c r="B12" s="106"/>
      <c r="C12" s="33"/>
      <c r="D12" s="33"/>
      <c r="E12" s="106"/>
      <c r="F12" s="108"/>
      <c r="G12" s="108"/>
      <c r="H12" s="108"/>
      <c r="I12" s="108"/>
      <c r="J12" s="108"/>
      <c r="N12" s="108">
        <f t="shared" si="0"/>
        <v>0</v>
      </c>
      <c r="O12" s="108" t="e">
        <f>IF(D12="X",0,IF(E12="X",0,VLOOKUP(E12,'11'!$K$3:$L$16,2,FALSE)))</f>
        <v>#N/A</v>
      </c>
      <c r="P12" s="108" t="e">
        <f t="shared" si="1"/>
        <v>#N/A</v>
      </c>
    </row>
    <row r="13" spans="1:24">
      <c r="A13" s="30"/>
      <c r="B13" s="106"/>
      <c r="C13" s="33"/>
      <c r="D13" s="33"/>
      <c r="E13" s="106"/>
      <c r="F13" s="108"/>
      <c r="G13" s="108"/>
      <c r="H13" s="108"/>
      <c r="I13" s="108"/>
      <c r="J13" s="108"/>
      <c r="N13" s="108">
        <f t="shared" si="0"/>
        <v>0</v>
      </c>
      <c r="O13" s="108" t="e">
        <f>IF(D13="X",0,IF(E13="X",0,VLOOKUP(E13,'11'!$K$3:$L$16,2,FALSE)))</f>
        <v>#N/A</v>
      </c>
      <c r="P13" s="108" t="e">
        <f t="shared" si="1"/>
        <v>#N/A</v>
      </c>
    </row>
    <row r="14" spans="1:24">
      <c r="A14" s="30"/>
      <c r="B14" s="106"/>
      <c r="C14" s="33"/>
      <c r="D14" s="33"/>
      <c r="E14" s="106"/>
      <c r="F14" s="108"/>
      <c r="G14" s="108"/>
      <c r="H14" s="108"/>
      <c r="I14" s="108"/>
      <c r="J14" s="108"/>
      <c r="N14" s="108">
        <f t="shared" si="0"/>
        <v>0</v>
      </c>
      <c r="O14" s="108" t="e">
        <f>IF(D14="X",0,IF(E14="X",0,VLOOKUP(E14,'11'!$K$3:$L$16,2,FALSE)))</f>
        <v>#N/A</v>
      </c>
      <c r="P14" s="108" t="e">
        <f t="shared" si="1"/>
        <v>#N/A</v>
      </c>
    </row>
    <row r="15" spans="1:24">
      <c r="A15" s="30"/>
      <c r="B15" s="106"/>
      <c r="C15" s="33"/>
      <c r="D15" s="33"/>
      <c r="E15" s="106"/>
      <c r="F15" s="108"/>
      <c r="G15" s="108"/>
      <c r="H15" s="108"/>
      <c r="I15" s="108"/>
      <c r="J15" s="108"/>
      <c r="N15" s="108">
        <f t="shared" si="0"/>
        <v>0</v>
      </c>
      <c r="O15" s="108" t="e">
        <f>IF(D15="X",0,IF(E15="X",0,VLOOKUP(E15,'11'!$K$3:$L$16,2,FALSE)))</f>
        <v>#N/A</v>
      </c>
      <c r="P15" s="108" t="e">
        <f t="shared" si="1"/>
        <v>#N/A</v>
      </c>
    </row>
    <row r="16" spans="1:24">
      <c r="A16" s="30"/>
      <c r="B16" s="106"/>
      <c r="C16" s="33"/>
      <c r="D16" s="33"/>
      <c r="E16" s="106"/>
      <c r="F16" s="108"/>
      <c r="G16" s="108"/>
      <c r="H16" s="108"/>
      <c r="I16" s="108"/>
      <c r="J16" s="108"/>
      <c r="N16" s="108">
        <f t="shared" si="0"/>
        <v>0</v>
      </c>
      <c r="O16" s="108" t="e">
        <f>IF(D16="X",0,IF(E16="X",0,VLOOKUP(E16,'11'!$K$3:$L$16,2,FALSE)))</f>
        <v>#N/A</v>
      </c>
      <c r="P16" s="108" t="e">
        <f t="shared" si="1"/>
        <v>#N/A</v>
      </c>
    </row>
    <row r="17" spans="1:16">
      <c r="A17" s="30"/>
      <c r="B17" s="106"/>
      <c r="C17" s="33"/>
      <c r="D17" s="33"/>
      <c r="E17" s="106"/>
      <c r="F17" s="108"/>
      <c r="G17" s="108"/>
      <c r="H17" s="108"/>
      <c r="I17" s="108"/>
      <c r="J17" s="108"/>
      <c r="N17" s="108">
        <f t="shared" si="0"/>
        <v>0</v>
      </c>
      <c r="O17" s="108" t="e">
        <f>IF(D17="X",0,IF(E17="X",0,VLOOKUP(E17,'11'!$K$3:$L$16,2,FALSE)))</f>
        <v>#N/A</v>
      </c>
      <c r="P17" s="108" t="e">
        <f t="shared" si="1"/>
        <v>#N/A</v>
      </c>
    </row>
    <row r="18" spans="1:16">
      <c r="A18" s="30"/>
      <c r="B18" s="106"/>
      <c r="C18" s="33"/>
      <c r="D18" s="33"/>
      <c r="E18" s="106"/>
      <c r="F18" s="108"/>
      <c r="G18" s="108"/>
      <c r="H18" s="108"/>
      <c r="I18" s="108"/>
      <c r="J18" s="108"/>
      <c r="N18" s="108">
        <f t="shared" si="0"/>
        <v>0</v>
      </c>
      <c r="O18" s="108" t="e">
        <f>IF(D18="X",0,IF(E18="X",0,VLOOKUP(E18,'11'!$K$3:$L$16,2,FALSE)))</f>
        <v>#N/A</v>
      </c>
      <c r="P18" s="108" t="e">
        <f t="shared" si="1"/>
        <v>#N/A</v>
      </c>
    </row>
    <row r="19" spans="1:16">
      <c r="A19" s="30"/>
      <c r="B19" s="106"/>
      <c r="C19" s="33"/>
      <c r="D19" s="33"/>
      <c r="E19" s="106"/>
      <c r="F19" s="108"/>
      <c r="G19" s="108"/>
      <c r="H19" s="108"/>
      <c r="I19" s="108"/>
      <c r="J19" s="108"/>
      <c r="N19" s="108">
        <f t="shared" si="0"/>
        <v>0</v>
      </c>
      <c r="O19" s="108" t="e">
        <f>IF(D19="X",0,IF(E19="X",0,VLOOKUP(E19,'11'!$K$3:$L$16,2,FALSE)))</f>
        <v>#N/A</v>
      </c>
      <c r="P19" s="108" t="e">
        <f t="shared" si="1"/>
        <v>#N/A</v>
      </c>
    </row>
    <row r="20" spans="1:16">
      <c r="A20" s="30"/>
      <c r="B20" s="106"/>
      <c r="C20" s="33"/>
      <c r="D20" s="33"/>
      <c r="E20" s="106"/>
      <c r="F20" s="108"/>
      <c r="G20" s="108"/>
      <c r="H20" s="108"/>
      <c r="I20" s="108"/>
      <c r="J20" s="108"/>
      <c r="N20" s="108">
        <f t="shared" si="0"/>
        <v>0</v>
      </c>
      <c r="O20" s="108" t="e">
        <f>IF(D20="X",0,IF(E20="X",0,VLOOKUP(E20,'11'!$K$3:$L$16,2,FALSE)))</f>
        <v>#N/A</v>
      </c>
      <c r="P20" s="108" t="e">
        <f t="shared" si="1"/>
        <v>#N/A</v>
      </c>
    </row>
    <row r="21" spans="1:16">
      <c r="A21" s="30"/>
      <c r="B21" s="106"/>
      <c r="C21" s="33"/>
      <c r="D21" s="33"/>
      <c r="E21" s="106"/>
      <c r="F21" s="108"/>
      <c r="G21" s="108"/>
      <c r="H21" s="108"/>
      <c r="I21" s="108"/>
      <c r="J21" s="108"/>
      <c r="N21" s="108">
        <f t="shared" si="0"/>
        <v>0</v>
      </c>
      <c r="O21" s="108" t="e">
        <f>IF(D21="X",0,IF(E21="X",0,VLOOKUP(E21,'11'!$K$3:$L$16,2,FALSE)))</f>
        <v>#N/A</v>
      </c>
      <c r="P21" s="108" t="e">
        <f t="shared" si="1"/>
        <v>#N/A</v>
      </c>
    </row>
    <row r="22" spans="1:16">
      <c r="A22" s="30"/>
      <c r="B22" s="106"/>
      <c r="C22" s="33"/>
      <c r="D22" s="33"/>
      <c r="E22" s="106"/>
      <c r="F22" s="108"/>
      <c r="G22" s="108"/>
      <c r="H22" s="108"/>
      <c r="I22" s="108"/>
      <c r="J22" s="108"/>
      <c r="N22" s="108">
        <f t="shared" si="0"/>
        <v>0</v>
      </c>
      <c r="O22" s="108" t="e">
        <f>IF(D22="X",0,IF(E22="X",0,VLOOKUP(E22,'11'!$K$3:$L$16,2,FALSE)))</f>
        <v>#N/A</v>
      </c>
      <c r="P22" s="108" t="e">
        <f t="shared" si="1"/>
        <v>#N/A</v>
      </c>
    </row>
    <row r="23" spans="1:16">
      <c r="A23" s="30"/>
      <c r="B23" s="106"/>
      <c r="C23" s="33"/>
      <c r="D23" s="33"/>
      <c r="E23" s="106"/>
      <c r="F23" s="108"/>
      <c r="G23" s="108"/>
      <c r="H23" s="108"/>
      <c r="I23" s="108"/>
      <c r="J23" s="108"/>
      <c r="N23" s="108">
        <f t="shared" si="0"/>
        <v>0</v>
      </c>
      <c r="O23" s="108" t="e">
        <f>IF(D23="X",0,IF(E23="X",0,VLOOKUP(E23,'11'!$K$3:$L$16,2,FALSE)))</f>
        <v>#N/A</v>
      </c>
      <c r="P23" s="108" t="e">
        <f t="shared" si="1"/>
        <v>#N/A</v>
      </c>
    </row>
    <row r="24" spans="1:16">
      <c r="A24" s="30"/>
      <c r="B24" s="106"/>
      <c r="C24" s="33"/>
      <c r="D24" s="33"/>
      <c r="E24" s="106"/>
      <c r="F24" s="108"/>
      <c r="G24" s="108"/>
      <c r="H24" s="108"/>
      <c r="I24" s="108"/>
      <c r="J24" s="108"/>
      <c r="N24" s="108">
        <f t="shared" si="0"/>
        <v>0</v>
      </c>
      <c r="O24" s="108" t="e">
        <f>IF(D24="X",0,IF(E24="X",0,VLOOKUP(E24,'11'!$K$3:$L$16,2,FALSE)))</f>
        <v>#N/A</v>
      </c>
      <c r="P24" s="108" t="e">
        <f t="shared" si="1"/>
        <v>#N/A</v>
      </c>
    </row>
    <row r="25" spans="1:16">
      <c r="A25" s="30"/>
      <c r="B25" s="106"/>
      <c r="C25" s="33"/>
      <c r="D25" s="33"/>
      <c r="E25" s="106"/>
      <c r="F25" s="108"/>
      <c r="G25" s="108"/>
      <c r="H25" s="108"/>
      <c r="I25" s="108"/>
      <c r="J25" s="108"/>
      <c r="N25" s="108">
        <f t="shared" si="0"/>
        <v>0</v>
      </c>
      <c r="O25" s="108" t="e">
        <f>IF(D25="X",0,IF(E25="X",0,VLOOKUP(E25,'11'!$K$3:$L$16,2,FALSE)))</f>
        <v>#N/A</v>
      </c>
      <c r="P25" s="108" t="e">
        <f t="shared" si="1"/>
        <v>#N/A</v>
      </c>
    </row>
    <row r="26" spans="1:16">
      <c r="A26" s="30"/>
      <c r="B26" s="106"/>
      <c r="C26" s="33"/>
      <c r="D26" s="33"/>
      <c r="E26" s="106"/>
      <c r="F26" s="108"/>
      <c r="G26" s="108"/>
      <c r="H26" s="108"/>
      <c r="I26" s="108"/>
      <c r="J26" s="108"/>
      <c r="N26" s="108">
        <f t="shared" si="0"/>
        <v>0</v>
      </c>
      <c r="O26" s="108" t="e">
        <f>IF(D26="X",0,IF(E26="X",0,VLOOKUP(E26,'11'!$K$3:$L$16,2,FALSE)))</f>
        <v>#N/A</v>
      </c>
      <c r="P26" s="108" t="e">
        <f t="shared" si="1"/>
        <v>#N/A</v>
      </c>
    </row>
    <row r="27" spans="1:16">
      <c r="A27" s="30"/>
      <c r="B27" s="106"/>
      <c r="C27" s="33"/>
      <c r="D27" s="33"/>
      <c r="E27" s="106"/>
      <c r="F27" s="108"/>
      <c r="G27" s="108"/>
      <c r="H27" s="108"/>
      <c r="I27" s="108"/>
      <c r="J27" s="108"/>
      <c r="N27" s="108">
        <f t="shared" si="0"/>
        <v>0</v>
      </c>
      <c r="O27" s="108" t="e">
        <f>IF(D27="X",0,IF(E27="X",0,VLOOKUP(E27,'11'!$K$3:$L$16,2,FALSE)))</f>
        <v>#N/A</v>
      </c>
      <c r="P27" s="108" t="e">
        <f t="shared" si="1"/>
        <v>#N/A</v>
      </c>
    </row>
    <row r="28" spans="1:16">
      <c r="A28" s="30"/>
      <c r="B28" s="106"/>
      <c r="C28" s="33"/>
      <c r="D28" s="33"/>
      <c r="E28" s="106"/>
      <c r="F28" s="108"/>
      <c r="G28" s="108"/>
      <c r="H28" s="108"/>
      <c r="I28" s="108"/>
      <c r="J28" s="108"/>
      <c r="N28" s="108">
        <f t="shared" si="0"/>
        <v>0</v>
      </c>
      <c r="O28" s="108" t="e">
        <f>IF(D28="X",0,IF(E28="X",0,VLOOKUP(E28,'11'!$K$3:$L$16,2,FALSE)))</f>
        <v>#N/A</v>
      </c>
      <c r="P28" s="108" t="e">
        <f t="shared" si="1"/>
        <v>#N/A</v>
      </c>
    </row>
    <row r="29" spans="1:16">
      <c r="A29" s="30"/>
      <c r="B29" s="106"/>
      <c r="C29" s="33"/>
      <c r="D29" s="33"/>
      <c r="E29" s="106"/>
      <c r="F29" s="108"/>
      <c r="G29" s="108"/>
      <c r="H29" s="108"/>
      <c r="I29" s="108"/>
      <c r="J29" s="108"/>
      <c r="N29" s="108">
        <f t="shared" si="0"/>
        <v>0</v>
      </c>
      <c r="O29" s="108" t="e">
        <f>IF(D29="X",0,IF(E29="X",0,VLOOKUP(E29,'11'!$K$3:$L$16,2,FALSE)))</f>
        <v>#N/A</v>
      </c>
      <c r="P29" s="108" t="e">
        <f t="shared" si="1"/>
        <v>#N/A</v>
      </c>
    </row>
    <row r="30" spans="1:16">
      <c r="A30" s="30"/>
      <c r="B30" s="106"/>
      <c r="C30" s="33"/>
      <c r="D30" s="33"/>
      <c r="E30" s="106"/>
      <c r="F30" s="108"/>
      <c r="G30" s="108"/>
      <c r="H30" s="108"/>
      <c r="I30" s="108"/>
      <c r="J30" s="108"/>
      <c r="N30" s="108">
        <f t="shared" si="0"/>
        <v>0</v>
      </c>
      <c r="O30" s="108" t="e">
        <f>IF(D30="X",0,IF(E30="X",0,VLOOKUP(E30,'11'!$K$3:$L$16,2,FALSE)))</f>
        <v>#N/A</v>
      </c>
      <c r="P30" s="108" t="e">
        <f t="shared" si="1"/>
        <v>#N/A</v>
      </c>
    </row>
    <row r="31" spans="1:16">
      <c r="A31" s="30"/>
      <c r="B31" s="106"/>
      <c r="C31" s="33"/>
      <c r="D31" s="33"/>
      <c r="E31" s="106"/>
      <c r="F31" s="108"/>
      <c r="G31" s="108"/>
      <c r="H31" s="108"/>
      <c r="I31" s="108"/>
      <c r="J31" s="108"/>
      <c r="N31" s="108">
        <f t="shared" si="0"/>
        <v>0</v>
      </c>
      <c r="O31" s="108" t="e">
        <f>IF(D31="X",0,IF(E31="X",0,VLOOKUP(E31,'11'!$K$3:$L$16,2,FALSE)))</f>
        <v>#N/A</v>
      </c>
      <c r="P31" s="108" t="e">
        <f t="shared" si="1"/>
        <v>#N/A</v>
      </c>
    </row>
    <row r="32" spans="1:16">
      <c r="A32" s="30"/>
      <c r="B32" s="106"/>
      <c r="C32" s="33"/>
      <c r="D32" s="33"/>
      <c r="E32" s="106"/>
      <c r="F32" s="108"/>
      <c r="G32" s="108"/>
      <c r="H32" s="108"/>
      <c r="I32" s="108"/>
      <c r="J32" s="108"/>
      <c r="N32" s="108">
        <f t="shared" si="0"/>
        <v>0</v>
      </c>
      <c r="O32" s="108" t="e">
        <f>IF(D32="X",0,IF(E32="X",0,VLOOKUP(E32,'11'!$K$3:$L$16,2,FALSE)))</f>
        <v>#N/A</v>
      </c>
      <c r="P32" s="108" t="e">
        <f t="shared" si="1"/>
        <v>#N/A</v>
      </c>
    </row>
    <row r="33" spans="1:16">
      <c r="A33" s="30"/>
      <c r="B33" s="106"/>
      <c r="C33" s="33"/>
      <c r="D33" s="33"/>
      <c r="E33" s="106"/>
      <c r="F33" s="108"/>
      <c r="G33" s="108"/>
      <c r="H33" s="108"/>
      <c r="I33" s="108"/>
      <c r="J33" s="108"/>
      <c r="N33" s="108">
        <f t="shared" si="0"/>
        <v>0</v>
      </c>
      <c r="O33" s="108" t="e">
        <f>IF(D33="X",0,IF(E33="X",0,VLOOKUP(E33,'11'!$K$3:$L$16,2,FALSE)))</f>
        <v>#N/A</v>
      </c>
      <c r="P33" s="108" t="e">
        <f t="shared" si="1"/>
        <v>#N/A</v>
      </c>
    </row>
    <row r="34" spans="1:16">
      <c r="A34" s="30"/>
      <c r="B34" s="106"/>
      <c r="C34" s="33"/>
      <c r="D34" s="33"/>
      <c r="E34" s="106"/>
      <c r="F34" s="108"/>
      <c r="G34" s="108"/>
      <c r="H34" s="108"/>
      <c r="I34" s="108"/>
      <c r="J34" s="108"/>
      <c r="N34" s="108">
        <f t="shared" si="0"/>
        <v>0</v>
      </c>
      <c r="O34" s="108" t="e">
        <f>IF(D34="X",0,IF(E34="X",0,VLOOKUP(E34,'11'!$K$3:$L$16,2,FALSE)))</f>
        <v>#N/A</v>
      </c>
      <c r="P34" s="108" t="e">
        <f t="shared" si="1"/>
        <v>#N/A</v>
      </c>
    </row>
    <row r="35" spans="1:16">
      <c r="A35" s="30"/>
      <c r="B35" s="106"/>
      <c r="C35" s="33"/>
      <c r="D35" s="33"/>
      <c r="E35" s="106"/>
      <c r="F35" s="108"/>
      <c r="G35" s="108"/>
      <c r="H35" s="108"/>
      <c r="I35" s="108"/>
      <c r="J35" s="108"/>
      <c r="N35" s="108">
        <f t="shared" si="0"/>
        <v>0</v>
      </c>
      <c r="O35" s="108" t="e">
        <f>IF(D35="X",0,IF(E35="X",0,VLOOKUP(E35,'11'!$K$3:$L$16,2,FALSE)))</f>
        <v>#N/A</v>
      </c>
      <c r="P35" s="108" t="e">
        <f t="shared" si="1"/>
        <v>#N/A</v>
      </c>
    </row>
    <row r="36" spans="1:16">
      <c r="A36" s="30"/>
      <c r="B36" s="106"/>
      <c r="C36" s="33"/>
      <c r="D36" s="33"/>
      <c r="E36" s="106"/>
      <c r="F36" s="108"/>
      <c r="G36" s="108"/>
      <c r="H36" s="108"/>
      <c r="I36" s="108"/>
      <c r="J36" s="108"/>
      <c r="N36" s="108">
        <f t="shared" si="0"/>
        <v>0</v>
      </c>
      <c r="O36" s="108" t="e">
        <f>IF(D36="X",0,IF(E36="X",0,VLOOKUP(E36,'11'!$K$3:$L$16,2,FALSE)))</f>
        <v>#N/A</v>
      </c>
      <c r="P36" s="108" t="e">
        <f t="shared" si="1"/>
        <v>#N/A</v>
      </c>
    </row>
    <row r="37" spans="1:16">
      <c r="A37" s="30"/>
      <c r="B37" s="106"/>
      <c r="C37" s="33"/>
      <c r="D37" s="33"/>
      <c r="E37" s="106"/>
      <c r="F37" s="108"/>
      <c r="G37" s="108"/>
      <c r="H37" s="108"/>
      <c r="I37" s="108"/>
      <c r="J37" s="108"/>
      <c r="N37" s="108">
        <f t="shared" si="0"/>
        <v>0</v>
      </c>
      <c r="O37" s="108" t="e">
        <f>IF(D37="X",0,IF(E37="X",0,VLOOKUP(E37,'11'!$K$3:$L$16,2,FALSE)))</f>
        <v>#N/A</v>
      </c>
      <c r="P37" s="108" t="e">
        <f t="shared" si="1"/>
        <v>#N/A</v>
      </c>
    </row>
    <row r="38" spans="1:16">
      <c r="A38" s="30"/>
      <c r="B38" s="106"/>
      <c r="C38" s="33"/>
      <c r="D38" s="33"/>
      <c r="E38" s="106"/>
      <c r="F38" s="108"/>
      <c r="G38" s="108"/>
      <c r="H38" s="108"/>
      <c r="I38" s="108"/>
      <c r="J38" s="108"/>
      <c r="N38" s="108">
        <f t="shared" si="0"/>
        <v>0</v>
      </c>
      <c r="O38" s="108" t="e">
        <f>IF(D38="X",0,IF(E38="X",0,VLOOKUP(E38,'11'!$K$3:$L$16,2,FALSE)))</f>
        <v>#N/A</v>
      </c>
      <c r="P38" s="108" t="e">
        <f t="shared" si="1"/>
        <v>#N/A</v>
      </c>
    </row>
    <row r="39" spans="1:16">
      <c r="A39" s="30"/>
      <c r="B39" s="106"/>
      <c r="C39" s="33"/>
      <c r="D39" s="33"/>
      <c r="E39" s="106"/>
      <c r="F39" s="108"/>
      <c r="G39" s="108"/>
      <c r="H39" s="108"/>
      <c r="I39" s="108"/>
      <c r="J39" s="108"/>
      <c r="N39" s="108">
        <f t="shared" si="0"/>
        <v>0</v>
      </c>
      <c r="O39" s="108" t="e">
        <f>IF(D39="X",0,IF(E39="X",0,VLOOKUP(E39,'11'!$K$3:$L$16,2,FALSE)))</f>
        <v>#N/A</v>
      </c>
      <c r="P39" s="108" t="e">
        <f t="shared" si="1"/>
        <v>#N/A</v>
      </c>
    </row>
    <row r="40" spans="1:16">
      <c r="A40" s="30"/>
      <c r="B40" s="106"/>
      <c r="C40" s="33"/>
      <c r="D40" s="33"/>
      <c r="E40" s="106"/>
      <c r="F40" s="108"/>
      <c r="G40" s="108"/>
      <c r="H40" s="108"/>
      <c r="I40" s="108"/>
      <c r="J40" s="108"/>
      <c r="N40" s="108">
        <f t="shared" si="0"/>
        <v>0</v>
      </c>
      <c r="O40" s="108" t="e">
        <f>IF(D40="X",0,IF(E40="X",0,VLOOKUP(E40,'11'!$K$3:$L$16,2,FALSE)))</f>
        <v>#N/A</v>
      </c>
      <c r="P40" s="108" t="e">
        <f t="shared" si="1"/>
        <v>#N/A</v>
      </c>
    </row>
    <row r="41" spans="1:16">
      <c r="A41" s="30"/>
      <c r="B41" s="106"/>
      <c r="C41" s="33"/>
      <c r="D41" s="33"/>
      <c r="E41" s="106"/>
      <c r="F41" s="108"/>
      <c r="G41" s="108"/>
      <c r="H41" s="108"/>
      <c r="I41" s="108"/>
      <c r="J41" s="108"/>
      <c r="N41" s="108">
        <f t="shared" si="0"/>
        <v>0</v>
      </c>
      <c r="O41" s="108" t="e">
        <f>IF(D41="X",0,IF(E41="X",0,VLOOKUP(E41,'11'!$K$3:$L$16,2,FALSE)))</f>
        <v>#N/A</v>
      </c>
      <c r="P41" s="108" t="e">
        <f t="shared" si="1"/>
        <v>#N/A</v>
      </c>
    </row>
    <row r="42" spans="1:16">
      <c r="A42" s="30"/>
      <c r="B42" s="106"/>
      <c r="C42" s="33"/>
      <c r="D42" s="33"/>
      <c r="E42" s="106"/>
      <c r="F42" s="108"/>
      <c r="G42" s="108"/>
      <c r="H42" s="108"/>
      <c r="I42" s="108"/>
      <c r="J42" s="108"/>
      <c r="N42" s="108">
        <f t="shared" si="0"/>
        <v>0</v>
      </c>
      <c r="O42" s="108" t="e">
        <f>IF(D42="X",0,IF(E42="X",0,VLOOKUP(E42,'11'!$K$3:$L$16,2,FALSE)))</f>
        <v>#N/A</v>
      </c>
      <c r="P42" s="108" t="e">
        <f t="shared" si="1"/>
        <v>#N/A</v>
      </c>
    </row>
    <row r="43" spans="1:16">
      <c r="A43" s="30"/>
      <c r="B43" s="106"/>
      <c r="C43" s="33"/>
      <c r="D43" s="33"/>
      <c r="E43" s="106"/>
      <c r="F43" s="108"/>
      <c r="G43" s="108"/>
      <c r="H43" s="108"/>
      <c r="I43" s="108"/>
      <c r="J43" s="108"/>
      <c r="N43" s="108">
        <f t="shared" si="0"/>
        <v>0</v>
      </c>
      <c r="O43" s="108" t="e">
        <f>IF(D43="X",0,IF(E43="X",0,VLOOKUP(E43,'11'!$K$3:$L$16,2,FALSE)))</f>
        <v>#N/A</v>
      </c>
      <c r="P43" s="108" t="e">
        <f t="shared" si="1"/>
        <v>#N/A</v>
      </c>
    </row>
    <row r="44" spans="1:16">
      <c r="A44" s="30"/>
      <c r="B44" s="106"/>
      <c r="C44" s="33"/>
      <c r="D44" s="33"/>
      <c r="E44" s="106"/>
      <c r="F44" s="108"/>
      <c r="G44" s="108"/>
      <c r="H44" s="108"/>
      <c r="I44" s="108"/>
      <c r="J44" s="108"/>
      <c r="N44" s="108">
        <f t="shared" si="0"/>
        <v>0</v>
      </c>
      <c r="O44" s="108" t="e">
        <f>IF(D44="X",0,IF(E44="X",0,VLOOKUP(E44,'11'!$K$3:$L$16,2,FALSE)))</f>
        <v>#N/A</v>
      </c>
      <c r="P44" s="108" t="e">
        <f t="shared" si="1"/>
        <v>#N/A</v>
      </c>
    </row>
    <row r="45" spans="1:16">
      <c r="A45" s="30"/>
      <c r="B45" s="106"/>
      <c r="C45" s="33"/>
      <c r="D45" s="33"/>
      <c r="E45" s="106"/>
      <c r="F45" s="108"/>
      <c r="G45" s="108"/>
      <c r="H45" s="108"/>
      <c r="I45" s="108"/>
      <c r="J45" s="108"/>
      <c r="N45" s="108">
        <f t="shared" si="0"/>
        <v>0</v>
      </c>
      <c r="O45" s="108" t="e">
        <f>IF(D45="X",0,IF(E45="X",0,VLOOKUP(E45,'11'!$K$3:$L$16,2,FALSE)))</f>
        <v>#N/A</v>
      </c>
      <c r="P45" s="108" t="e">
        <f t="shared" si="1"/>
        <v>#N/A</v>
      </c>
    </row>
    <row r="46" spans="1:16">
      <c r="A46" s="30"/>
      <c r="B46" s="106"/>
      <c r="C46" s="33"/>
      <c r="D46" s="33"/>
      <c r="E46" s="106"/>
      <c r="F46" s="108"/>
      <c r="G46" s="108"/>
      <c r="H46" s="108"/>
      <c r="I46" s="108"/>
      <c r="J46" s="108"/>
      <c r="N46" s="108">
        <f t="shared" si="0"/>
        <v>0</v>
      </c>
      <c r="O46" s="108" t="e">
        <f>IF(D46="X",0,IF(E46="X",0,VLOOKUP(E46,'11'!$K$3:$L$16,2,FALSE)))</f>
        <v>#N/A</v>
      </c>
      <c r="P46" s="108" t="e">
        <f t="shared" si="1"/>
        <v>#N/A</v>
      </c>
    </row>
    <row r="47" spans="1:16">
      <c r="A47" s="30"/>
      <c r="B47" s="106"/>
      <c r="C47" s="33"/>
      <c r="D47" s="33"/>
      <c r="E47" s="106"/>
      <c r="F47" s="108"/>
      <c r="G47" s="108"/>
      <c r="H47" s="108"/>
      <c r="I47" s="108"/>
      <c r="J47" s="108"/>
      <c r="N47" s="108">
        <f t="shared" si="0"/>
        <v>0</v>
      </c>
      <c r="O47" s="108" t="e">
        <f>IF(D47="X",0,IF(E47="X",0,VLOOKUP(E47,'11'!$K$3:$L$16,2,FALSE)))</f>
        <v>#N/A</v>
      </c>
      <c r="P47" s="108" t="e">
        <f t="shared" si="1"/>
        <v>#N/A</v>
      </c>
    </row>
    <row r="48" spans="1:16">
      <c r="A48" s="30"/>
      <c r="B48" s="106"/>
      <c r="C48" s="33"/>
      <c r="D48" s="33"/>
      <c r="E48" s="106"/>
      <c r="F48" s="108"/>
      <c r="G48" s="108"/>
      <c r="H48" s="108"/>
      <c r="I48" s="108"/>
      <c r="J48" s="108"/>
      <c r="N48" s="108">
        <f t="shared" si="0"/>
        <v>0</v>
      </c>
      <c r="O48" s="108" t="e">
        <f>IF(D48="X",0,IF(E48="X",0,VLOOKUP(E48,'11'!$K$3:$L$16,2,FALSE)))</f>
        <v>#N/A</v>
      </c>
      <c r="P48" s="108" t="e">
        <f t="shared" si="1"/>
        <v>#N/A</v>
      </c>
    </row>
    <row r="49" spans="1:16">
      <c r="A49" s="30"/>
      <c r="B49" s="106"/>
      <c r="C49" s="33"/>
      <c r="D49" s="33"/>
      <c r="E49" s="106"/>
      <c r="F49" s="108"/>
      <c r="G49" s="108"/>
      <c r="H49" s="108"/>
      <c r="I49" s="108"/>
      <c r="J49" s="108"/>
      <c r="N49" s="108">
        <f t="shared" si="0"/>
        <v>0</v>
      </c>
      <c r="O49" s="108" t="e">
        <f>IF(D49="X",0,IF(E49="X",0,VLOOKUP(E49,'11'!$K$3:$L$16,2,FALSE)))</f>
        <v>#N/A</v>
      </c>
      <c r="P49" s="108" t="e">
        <f t="shared" si="1"/>
        <v>#N/A</v>
      </c>
    </row>
    <row r="50" spans="1:16">
      <c r="A50" s="30"/>
      <c r="B50" s="106"/>
      <c r="C50" s="33"/>
      <c r="D50" s="33"/>
      <c r="E50" s="106"/>
      <c r="F50" s="108"/>
      <c r="G50" s="108"/>
      <c r="H50" s="108"/>
      <c r="I50" s="108"/>
      <c r="J50" s="108"/>
      <c r="N50" s="108">
        <f t="shared" si="0"/>
        <v>0</v>
      </c>
      <c r="O50" s="108" t="e">
        <f>IF(D50="X",0,IF(E50="X",0,VLOOKUP(E50,'11'!$K$3:$L$16,2,FALSE)))</f>
        <v>#N/A</v>
      </c>
      <c r="P50" s="108" t="e">
        <f t="shared" si="1"/>
        <v>#N/A</v>
      </c>
    </row>
    <row r="51" spans="1:16">
      <c r="A51" s="30"/>
      <c r="B51" s="106"/>
      <c r="C51" s="33"/>
      <c r="D51" s="33"/>
      <c r="E51" s="106"/>
      <c r="F51" s="108"/>
      <c r="G51" s="108"/>
      <c r="H51" s="108"/>
      <c r="I51" s="108"/>
      <c r="J51" s="108"/>
      <c r="N51" s="108">
        <f t="shared" si="0"/>
        <v>0</v>
      </c>
      <c r="O51" s="108" t="e">
        <f>IF(D51="X",0,IF(E51="X",0,VLOOKUP(E51,'11'!$K$3:$L$16,2,FALSE)))</f>
        <v>#N/A</v>
      </c>
      <c r="P51" s="108" t="e">
        <f t="shared" si="1"/>
        <v>#N/A</v>
      </c>
    </row>
    <row r="52" spans="1:16">
      <c r="A52" s="30"/>
      <c r="B52" s="106"/>
      <c r="C52" s="33"/>
      <c r="D52" s="33"/>
      <c r="E52" s="106"/>
      <c r="F52" s="108"/>
      <c r="G52" s="108"/>
      <c r="H52" s="108"/>
      <c r="I52" s="108"/>
      <c r="J52" s="108"/>
      <c r="N52" s="108">
        <f t="shared" si="0"/>
        <v>0</v>
      </c>
      <c r="O52" s="108" t="e">
        <f>IF(D52="X",0,IF(E52="X",0,VLOOKUP(E52,'11'!$K$3:$L$16,2,FALSE)))</f>
        <v>#N/A</v>
      </c>
      <c r="P52" s="108" t="e">
        <f t="shared" si="1"/>
        <v>#N/A</v>
      </c>
    </row>
    <row r="53" spans="1:16">
      <c r="A53" s="30"/>
      <c r="B53" s="106"/>
      <c r="C53" s="33"/>
      <c r="D53" s="33"/>
      <c r="E53" s="106"/>
      <c r="F53" s="108"/>
      <c r="G53" s="108"/>
      <c r="H53" s="108"/>
      <c r="I53" s="108"/>
      <c r="J53" s="108"/>
      <c r="N53" s="108">
        <f t="shared" si="0"/>
        <v>0</v>
      </c>
      <c r="O53" s="108" t="e">
        <f>IF(D53="X",0,IF(E53="X",0,VLOOKUP(E53,'11'!$K$3:$L$16,2,FALSE)))</f>
        <v>#N/A</v>
      </c>
      <c r="P53" s="108" t="e">
        <f t="shared" si="1"/>
        <v>#N/A</v>
      </c>
    </row>
    <row r="54" spans="1:16">
      <c r="A54" s="30"/>
      <c r="B54" s="106"/>
      <c r="C54" s="33"/>
      <c r="D54" s="33"/>
      <c r="E54" s="106"/>
      <c r="F54" s="108"/>
      <c r="G54" s="108"/>
      <c r="H54" s="108"/>
      <c r="I54" s="108"/>
      <c r="J54" s="108"/>
      <c r="N54" s="108">
        <f t="shared" si="0"/>
        <v>0</v>
      </c>
      <c r="O54" s="108" t="e">
        <f>IF(D54="X",0,IF(E54="X",0,VLOOKUP(E54,'11'!$K$3:$L$16,2,FALSE)))</f>
        <v>#N/A</v>
      </c>
      <c r="P54" s="108" t="e">
        <f t="shared" si="1"/>
        <v>#N/A</v>
      </c>
    </row>
    <row r="55" spans="1:16">
      <c r="A55" s="30"/>
      <c r="B55" s="106"/>
      <c r="C55" s="33"/>
      <c r="D55" s="33"/>
      <c r="E55" s="106"/>
      <c r="F55" s="108"/>
      <c r="G55" s="108"/>
      <c r="H55" s="108"/>
      <c r="I55" s="108"/>
      <c r="J55" s="108"/>
      <c r="N55" s="108">
        <f t="shared" si="0"/>
        <v>0</v>
      </c>
      <c r="O55" s="108" t="e">
        <f>IF(D55="X",0,IF(E55="X",0,VLOOKUP(E55,'11'!$K$3:$L$16,2,FALSE)))</f>
        <v>#N/A</v>
      </c>
      <c r="P55" s="108" t="e">
        <f t="shared" si="1"/>
        <v>#N/A</v>
      </c>
    </row>
    <row r="56" spans="1:16">
      <c r="A56" s="30"/>
      <c r="B56" s="106"/>
      <c r="C56" s="33"/>
      <c r="D56" s="33"/>
      <c r="E56" s="106"/>
      <c r="F56" s="108"/>
      <c r="G56" s="108"/>
      <c r="H56" s="108"/>
      <c r="I56" s="108"/>
      <c r="J56" s="108"/>
      <c r="N56" s="108">
        <f t="shared" si="0"/>
        <v>0</v>
      </c>
      <c r="O56" s="108" t="e">
        <f>IF(D56="X",0,IF(E56="X",0,VLOOKUP(E56,'11'!$K$3:$L$16,2,FALSE)))</f>
        <v>#N/A</v>
      </c>
      <c r="P56" s="108" t="e">
        <f t="shared" si="1"/>
        <v>#N/A</v>
      </c>
    </row>
    <row r="57" spans="1:16">
      <c r="A57" s="30"/>
      <c r="B57" s="106"/>
      <c r="C57" s="33"/>
      <c r="D57" s="33"/>
      <c r="E57" s="106"/>
      <c r="F57" s="108"/>
      <c r="G57" s="108"/>
      <c r="H57" s="108"/>
      <c r="I57" s="108"/>
      <c r="J57" s="108"/>
      <c r="N57" s="108">
        <f t="shared" si="0"/>
        <v>0</v>
      </c>
      <c r="O57" s="108" t="e">
        <f>IF(D57="X",0,IF(E57="X",0,VLOOKUP(E57,'11'!$K$3:$L$16,2,FALSE)))</f>
        <v>#N/A</v>
      </c>
      <c r="P57" s="108" t="e">
        <f t="shared" si="1"/>
        <v>#N/A</v>
      </c>
    </row>
    <row r="58" spans="1:16">
      <c r="A58" s="30"/>
      <c r="B58" s="106"/>
      <c r="C58" s="33"/>
      <c r="D58" s="33"/>
      <c r="E58" s="106"/>
      <c r="F58" s="108"/>
      <c r="G58" s="108"/>
      <c r="H58" s="108"/>
      <c r="I58" s="108"/>
      <c r="J58" s="108"/>
      <c r="N58" s="108">
        <f t="shared" si="0"/>
        <v>0</v>
      </c>
      <c r="O58" s="108" t="e">
        <f>IF(D58="X",0,IF(E58="X",0,VLOOKUP(E58,'11'!$K$3:$L$16,2,FALSE)))</f>
        <v>#N/A</v>
      </c>
      <c r="P58" s="108" t="e">
        <f t="shared" si="1"/>
        <v>#N/A</v>
      </c>
    </row>
    <row r="59" spans="1:16">
      <c r="A59" s="30"/>
      <c r="B59" s="106"/>
      <c r="C59" s="33"/>
      <c r="D59" s="33"/>
      <c r="E59" s="106"/>
      <c r="F59" s="108"/>
      <c r="G59" s="108"/>
      <c r="H59" s="108"/>
      <c r="I59" s="108"/>
      <c r="J59" s="108"/>
      <c r="N59" s="108">
        <f t="shared" si="0"/>
        <v>0</v>
      </c>
      <c r="O59" s="108" t="e">
        <f>IF(D59="X",0,IF(E59="X",0,VLOOKUP(E59,'11'!$K$3:$L$16,2,FALSE)))</f>
        <v>#N/A</v>
      </c>
      <c r="P59" s="108" t="e">
        <f t="shared" si="1"/>
        <v>#N/A</v>
      </c>
    </row>
    <row r="60" spans="1:16">
      <c r="A60" s="30"/>
      <c r="B60" s="106"/>
      <c r="C60" s="33"/>
      <c r="D60" s="33"/>
      <c r="E60" s="106"/>
      <c r="F60" s="108"/>
      <c r="G60" s="108"/>
      <c r="H60" s="108"/>
      <c r="I60" s="108"/>
      <c r="J60" s="108"/>
      <c r="N60" s="108">
        <f t="shared" si="0"/>
        <v>0</v>
      </c>
      <c r="O60" s="108" t="e">
        <f>IF(D60="X",0,IF(E60="X",0,VLOOKUP(E60,'11'!$K$3:$L$16,2,FALSE)))</f>
        <v>#N/A</v>
      </c>
      <c r="P60" s="108" t="e">
        <f t="shared" si="1"/>
        <v>#N/A</v>
      </c>
    </row>
    <row r="61" spans="1:16">
      <c r="A61" s="30"/>
      <c r="B61" s="106"/>
      <c r="C61" s="33"/>
      <c r="D61" s="33"/>
      <c r="E61" s="106"/>
      <c r="F61" s="108"/>
      <c r="G61" s="108"/>
      <c r="H61" s="108"/>
      <c r="I61" s="108"/>
      <c r="J61" s="108"/>
      <c r="N61" s="108">
        <f t="shared" si="0"/>
        <v>0</v>
      </c>
      <c r="O61" s="108" t="e">
        <f>IF(D61="X",0,IF(E61="X",0,VLOOKUP(E61,'11'!$K$3:$L$16,2,FALSE)))</f>
        <v>#N/A</v>
      </c>
      <c r="P61" s="108" t="e">
        <f t="shared" si="1"/>
        <v>#N/A</v>
      </c>
    </row>
    <row r="62" spans="1:16">
      <c r="A62" s="30"/>
      <c r="B62" s="106"/>
      <c r="C62" s="33"/>
      <c r="D62" s="33"/>
      <c r="E62" s="106"/>
      <c r="F62" s="108"/>
      <c r="G62" s="108"/>
      <c r="H62" s="108"/>
      <c r="I62" s="108"/>
      <c r="J62" s="108"/>
      <c r="N62" s="108">
        <f t="shared" si="0"/>
        <v>0</v>
      </c>
      <c r="O62" s="108" t="e">
        <f>IF(D62="X",0,IF(E62="X",0,VLOOKUP(E62,'11'!$K$3:$L$16,2,FALSE)))</f>
        <v>#N/A</v>
      </c>
      <c r="P62" s="108" t="e">
        <f t="shared" si="1"/>
        <v>#N/A</v>
      </c>
    </row>
    <row r="63" spans="1:16">
      <c r="A63" s="30"/>
      <c r="B63" s="106"/>
      <c r="C63" s="33"/>
      <c r="D63" s="33"/>
      <c r="E63" s="106"/>
      <c r="F63" s="108"/>
      <c r="G63" s="108"/>
      <c r="H63" s="108"/>
      <c r="I63" s="108"/>
      <c r="J63" s="108"/>
      <c r="N63" s="108">
        <f t="shared" si="0"/>
        <v>0</v>
      </c>
      <c r="O63" s="108" t="e">
        <f>IF(D63="X",0,IF(E63="X",0,VLOOKUP(E63,'11'!$K$3:$L$16,2,FALSE)))</f>
        <v>#N/A</v>
      </c>
      <c r="P63" s="108" t="e">
        <f t="shared" si="1"/>
        <v>#N/A</v>
      </c>
    </row>
    <row r="64" spans="1:16">
      <c r="A64" s="30"/>
      <c r="B64" s="106"/>
      <c r="C64" s="33"/>
      <c r="D64" s="33"/>
      <c r="E64" s="106"/>
      <c r="F64" s="108"/>
      <c r="G64" s="108"/>
      <c r="H64" s="108"/>
      <c r="I64" s="108"/>
      <c r="J64" s="108"/>
      <c r="N64" s="108">
        <f t="shared" si="0"/>
        <v>0</v>
      </c>
      <c r="O64" s="108" t="e">
        <f>IF(D64="X",0,IF(E64="X",0,VLOOKUP(E64,'11'!$K$3:$L$16,2,FALSE)))</f>
        <v>#N/A</v>
      </c>
      <c r="P64" s="108" t="e">
        <f t="shared" si="1"/>
        <v>#N/A</v>
      </c>
    </row>
    <row r="65" spans="1:16">
      <c r="A65" s="30"/>
      <c r="B65" s="106"/>
      <c r="C65" s="33"/>
      <c r="D65" s="33"/>
      <c r="E65" s="106"/>
      <c r="F65" s="108"/>
      <c r="G65" s="108"/>
      <c r="H65" s="108"/>
      <c r="I65" s="108"/>
      <c r="J65" s="108"/>
      <c r="N65" s="108">
        <f t="shared" si="0"/>
        <v>0</v>
      </c>
      <c r="O65" s="108" t="e">
        <f>IF(D65="X",0,IF(E65="X",0,VLOOKUP(E65,'11'!$K$3:$L$16,2,FALSE)))</f>
        <v>#N/A</v>
      </c>
      <c r="P65" s="108" t="e">
        <f t="shared" si="1"/>
        <v>#N/A</v>
      </c>
    </row>
    <row r="66" spans="1:16">
      <c r="A66" s="30"/>
      <c r="B66" s="106"/>
      <c r="C66" s="33"/>
      <c r="D66" s="33"/>
      <c r="E66" s="106"/>
      <c r="F66" s="108"/>
      <c r="G66" s="108"/>
      <c r="H66" s="108"/>
      <c r="I66" s="108"/>
      <c r="J66" s="108"/>
      <c r="N66" s="108">
        <f t="shared" si="0"/>
        <v>0</v>
      </c>
      <c r="O66" s="108" t="e">
        <f>IF(D66="X",0,IF(E66="X",0,VLOOKUP(E66,'11'!$K$3:$L$16,2,FALSE)))</f>
        <v>#N/A</v>
      </c>
      <c r="P66" s="108" t="e">
        <f t="shared" si="1"/>
        <v>#N/A</v>
      </c>
    </row>
    <row r="67" spans="1:16">
      <c r="A67" s="30"/>
      <c r="B67" s="106"/>
      <c r="C67" s="33"/>
      <c r="D67" s="33"/>
      <c r="E67" s="106"/>
      <c r="F67" s="108"/>
      <c r="G67" s="108"/>
      <c r="H67" s="108"/>
      <c r="I67" s="108"/>
      <c r="J67" s="108"/>
      <c r="N67" s="108">
        <f t="shared" si="0"/>
        <v>0</v>
      </c>
      <c r="O67" s="108" t="e">
        <f>IF(D67="X",0,IF(E67="X",0,VLOOKUP(E67,'11'!$K$3:$L$16,2,FALSE)))</f>
        <v>#N/A</v>
      </c>
      <c r="P67" s="108" t="e">
        <f t="shared" si="1"/>
        <v>#N/A</v>
      </c>
    </row>
    <row r="68" spans="1:16">
      <c r="A68" s="30"/>
      <c r="B68" s="106"/>
      <c r="C68" s="33"/>
      <c r="D68" s="33"/>
      <c r="E68" s="106"/>
      <c r="F68" s="108"/>
      <c r="G68" s="108"/>
      <c r="H68" s="108"/>
      <c r="I68" s="108"/>
      <c r="J68" s="108"/>
      <c r="N68" s="108">
        <f t="shared" ref="N68:N131" si="2">SUM(F68:M68)</f>
        <v>0</v>
      </c>
      <c r="O68" s="108" t="e">
        <f>IF(D68="X",0,IF(E68="X",0,VLOOKUP(E68,'11'!$K$3:$L$16,2,FALSE)))</f>
        <v>#N/A</v>
      </c>
      <c r="P68" s="108" t="e">
        <f t="shared" ref="P68:P131" si="3">N68*O68</f>
        <v>#N/A</v>
      </c>
    </row>
    <row r="69" spans="1:16">
      <c r="A69" s="30"/>
      <c r="B69" s="106"/>
      <c r="C69" s="33"/>
      <c r="D69" s="33"/>
      <c r="E69" s="106"/>
      <c r="F69" s="108"/>
      <c r="G69" s="108"/>
      <c r="H69" s="108"/>
      <c r="I69" s="108"/>
      <c r="J69" s="108"/>
      <c r="N69" s="108">
        <f t="shared" si="2"/>
        <v>0</v>
      </c>
      <c r="O69" s="108" t="e">
        <f>IF(D69="X",0,IF(E69="X",0,VLOOKUP(E69,'11'!$K$3:$L$16,2,FALSE)))</f>
        <v>#N/A</v>
      </c>
      <c r="P69" s="108" t="e">
        <f t="shared" si="3"/>
        <v>#N/A</v>
      </c>
    </row>
    <row r="70" spans="1:16">
      <c r="A70" s="30"/>
      <c r="B70" s="106"/>
      <c r="C70" s="33"/>
      <c r="D70" s="33"/>
      <c r="E70" s="106"/>
      <c r="F70" s="108"/>
      <c r="G70" s="108"/>
      <c r="H70" s="108"/>
      <c r="I70" s="108"/>
      <c r="J70" s="108"/>
      <c r="N70" s="108">
        <f t="shared" si="2"/>
        <v>0</v>
      </c>
      <c r="O70" s="108" t="e">
        <f>IF(D70="X",0,IF(E70="X",0,VLOOKUP(E70,'11'!$K$3:$L$16,2,FALSE)))</f>
        <v>#N/A</v>
      </c>
      <c r="P70" s="108" t="e">
        <f t="shared" si="3"/>
        <v>#N/A</v>
      </c>
    </row>
    <row r="71" spans="1:16">
      <c r="A71" s="30"/>
      <c r="B71" s="106"/>
      <c r="C71" s="33"/>
      <c r="D71" s="33"/>
      <c r="E71" s="106"/>
      <c r="F71" s="108"/>
      <c r="G71" s="108"/>
      <c r="H71" s="108"/>
      <c r="I71" s="108"/>
      <c r="J71" s="108"/>
      <c r="N71" s="108">
        <f t="shared" si="2"/>
        <v>0</v>
      </c>
      <c r="O71" s="108" t="e">
        <f>IF(D71="X",0,IF(E71="X",0,VLOOKUP(E71,'11'!$K$3:$L$16,2,FALSE)))</f>
        <v>#N/A</v>
      </c>
      <c r="P71" s="108" t="e">
        <f t="shared" si="3"/>
        <v>#N/A</v>
      </c>
    </row>
    <row r="72" spans="1:16">
      <c r="A72" s="30"/>
      <c r="B72" s="106"/>
      <c r="C72" s="33"/>
      <c r="D72" s="33"/>
      <c r="E72" s="106"/>
      <c r="F72" s="108"/>
      <c r="G72" s="108"/>
      <c r="H72" s="108"/>
      <c r="I72" s="108"/>
      <c r="J72" s="108"/>
      <c r="N72" s="108">
        <f t="shared" si="2"/>
        <v>0</v>
      </c>
      <c r="O72" s="108" t="e">
        <f>IF(D72="X",0,IF(E72="X",0,VLOOKUP(E72,'11'!$K$3:$L$16,2,FALSE)))</f>
        <v>#N/A</v>
      </c>
      <c r="P72" s="108" t="e">
        <f t="shared" si="3"/>
        <v>#N/A</v>
      </c>
    </row>
    <row r="73" spans="1:16">
      <c r="A73" s="30"/>
      <c r="B73" s="106"/>
      <c r="C73" s="33"/>
      <c r="D73" s="33"/>
      <c r="E73" s="106"/>
      <c r="F73" s="108"/>
      <c r="G73" s="108"/>
      <c r="H73" s="108"/>
      <c r="I73" s="108"/>
      <c r="J73" s="108"/>
      <c r="N73" s="108">
        <f t="shared" si="2"/>
        <v>0</v>
      </c>
      <c r="O73" s="108" t="e">
        <f>IF(D73="X",0,IF(E73="X",0,VLOOKUP(E73,'11'!$K$3:$L$16,2,FALSE)))</f>
        <v>#N/A</v>
      </c>
      <c r="P73" s="108" t="e">
        <f t="shared" si="3"/>
        <v>#N/A</v>
      </c>
    </row>
    <row r="74" spans="1:16">
      <c r="A74" s="30"/>
      <c r="B74" s="106"/>
      <c r="C74" s="116"/>
      <c r="D74" s="116"/>
      <c r="E74" s="117"/>
      <c r="F74" s="118"/>
      <c r="G74" s="118"/>
      <c r="H74" s="118"/>
      <c r="I74" s="118"/>
      <c r="J74" s="118"/>
      <c r="K74" s="118"/>
      <c r="L74" s="118"/>
      <c r="M74" s="118"/>
      <c r="N74" s="108">
        <f t="shared" si="2"/>
        <v>0</v>
      </c>
      <c r="O74" s="108" t="e">
        <f>IF(D74="X",0,IF(E74="X",0,VLOOKUP(E74,'11'!$K$3:$L$16,2,FALSE)))</f>
        <v>#N/A</v>
      </c>
      <c r="P74" s="108" t="e">
        <f t="shared" si="3"/>
        <v>#N/A</v>
      </c>
    </row>
    <row r="75" spans="1:16">
      <c r="A75" s="30"/>
      <c r="B75" s="106"/>
      <c r="C75" s="33"/>
      <c r="D75" s="33"/>
      <c r="E75" s="106"/>
      <c r="F75" s="108"/>
      <c r="G75" s="108"/>
      <c r="H75" s="108"/>
      <c r="I75" s="108"/>
      <c r="J75" s="108"/>
      <c r="N75" s="108">
        <f t="shared" si="2"/>
        <v>0</v>
      </c>
      <c r="O75" s="108" t="e">
        <f>IF(D75="X",0,IF(E75="X",0,VLOOKUP(E75,'11'!$K$3:$L$16,2,FALSE)))</f>
        <v>#N/A</v>
      </c>
      <c r="P75" s="108" t="e">
        <f t="shared" si="3"/>
        <v>#N/A</v>
      </c>
    </row>
    <row r="76" spans="1:16">
      <c r="A76" s="30"/>
      <c r="B76" s="106"/>
      <c r="C76" s="107"/>
      <c r="D76" s="33"/>
      <c r="E76" s="106"/>
      <c r="F76" s="108"/>
      <c r="G76" s="108"/>
      <c r="H76" s="108"/>
      <c r="I76" s="108"/>
      <c r="J76" s="108"/>
      <c r="N76" s="108">
        <f t="shared" si="2"/>
        <v>0</v>
      </c>
      <c r="O76" s="108" t="e">
        <f>IF(D76="X",0,IF(E76="X",0,VLOOKUP(E76,'11'!$K$3:$L$16,2,FALSE)))</f>
        <v>#N/A</v>
      </c>
      <c r="P76" s="108" t="e">
        <f t="shared" si="3"/>
        <v>#N/A</v>
      </c>
    </row>
    <row r="77" spans="1:16">
      <c r="A77" s="30"/>
      <c r="B77" s="106"/>
      <c r="C77" s="33"/>
      <c r="D77" s="33"/>
      <c r="E77" s="106"/>
      <c r="F77" s="108"/>
      <c r="G77" s="108"/>
      <c r="H77" s="108"/>
      <c r="I77" s="108"/>
      <c r="J77" s="108"/>
      <c r="N77" s="108">
        <f t="shared" si="2"/>
        <v>0</v>
      </c>
      <c r="O77" s="108" t="e">
        <f>IF(D77="X",0,IF(E77="X",0,VLOOKUP(E77,'11'!$K$3:$L$16,2,FALSE)))</f>
        <v>#N/A</v>
      </c>
      <c r="P77" s="108" t="e">
        <f t="shared" si="3"/>
        <v>#N/A</v>
      </c>
    </row>
    <row r="78" spans="1:16">
      <c r="A78" s="30"/>
      <c r="B78" s="106"/>
      <c r="C78" s="33"/>
      <c r="D78" s="33"/>
      <c r="E78" s="106"/>
      <c r="F78" s="108"/>
      <c r="G78" s="108"/>
      <c r="H78" s="108"/>
      <c r="I78" s="108"/>
      <c r="J78" s="108"/>
      <c r="N78" s="108">
        <f t="shared" si="2"/>
        <v>0</v>
      </c>
      <c r="O78" s="108" t="e">
        <f>IF(D78="X",0,IF(E78="X",0,VLOOKUP(E78,'11'!$K$3:$L$16,2,FALSE)))</f>
        <v>#N/A</v>
      </c>
      <c r="P78" s="108" t="e">
        <f t="shared" si="3"/>
        <v>#N/A</v>
      </c>
    </row>
    <row r="79" spans="1:16">
      <c r="A79" s="30"/>
      <c r="B79" s="106"/>
      <c r="C79" s="33"/>
      <c r="D79" s="33"/>
      <c r="E79" s="106"/>
      <c r="F79" s="108"/>
      <c r="G79" s="108"/>
      <c r="H79" s="108"/>
      <c r="I79" s="108"/>
      <c r="J79" s="108"/>
      <c r="N79" s="108">
        <f t="shared" si="2"/>
        <v>0</v>
      </c>
      <c r="O79" s="108" t="e">
        <f>IF(D79="X",0,IF(E79="X",0,VLOOKUP(E79,'11'!$K$3:$L$16,2,FALSE)))</f>
        <v>#N/A</v>
      </c>
      <c r="P79" s="108" t="e">
        <f t="shared" si="3"/>
        <v>#N/A</v>
      </c>
    </row>
    <row r="80" spans="1:16">
      <c r="A80" s="30"/>
      <c r="B80" s="106"/>
      <c r="C80" s="33"/>
      <c r="D80" s="33"/>
      <c r="E80" s="106"/>
      <c r="F80" s="108"/>
      <c r="G80" s="108"/>
      <c r="H80" s="108"/>
      <c r="I80" s="108"/>
      <c r="J80" s="108"/>
      <c r="N80" s="108">
        <f t="shared" si="2"/>
        <v>0</v>
      </c>
      <c r="O80" s="108" t="e">
        <f>IF(D80="X",0,IF(E80="X",0,VLOOKUP(E80,'11'!$K$3:$L$16,2,FALSE)))</f>
        <v>#N/A</v>
      </c>
      <c r="P80" s="108" t="e">
        <f t="shared" si="3"/>
        <v>#N/A</v>
      </c>
    </row>
    <row r="81" spans="1:16">
      <c r="A81" s="30"/>
      <c r="B81" s="106"/>
      <c r="C81" s="33"/>
      <c r="D81" s="33"/>
      <c r="E81" s="106"/>
      <c r="F81" s="108"/>
      <c r="G81" s="108"/>
      <c r="H81" s="108"/>
      <c r="I81" s="108"/>
      <c r="J81" s="108"/>
      <c r="N81" s="108">
        <f t="shared" si="2"/>
        <v>0</v>
      </c>
      <c r="O81" s="108" t="e">
        <f>IF(D81="X",0,IF(E81="X",0,VLOOKUP(E81,'11'!$K$3:$L$16,2,FALSE)))</f>
        <v>#N/A</v>
      </c>
      <c r="P81" s="108" t="e">
        <f t="shared" si="3"/>
        <v>#N/A</v>
      </c>
    </row>
    <row r="82" spans="1:16">
      <c r="A82" s="30"/>
      <c r="B82" s="106"/>
      <c r="C82" s="33"/>
      <c r="D82" s="33"/>
      <c r="E82" s="106"/>
      <c r="F82" s="108"/>
      <c r="G82" s="108"/>
      <c r="H82" s="108"/>
      <c r="I82" s="108"/>
      <c r="J82" s="108"/>
      <c r="N82" s="108">
        <f t="shared" si="2"/>
        <v>0</v>
      </c>
      <c r="O82" s="108" t="e">
        <f>IF(D82="X",0,IF(E82="X",0,VLOOKUP(E82,'11'!$K$3:$L$16,2,FALSE)))</f>
        <v>#N/A</v>
      </c>
      <c r="P82" s="108" t="e">
        <f t="shared" si="3"/>
        <v>#N/A</v>
      </c>
    </row>
    <row r="83" spans="1:16">
      <c r="A83" s="30"/>
      <c r="B83" s="106"/>
      <c r="C83" s="33"/>
      <c r="D83" s="33"/>
      <c r="E83" s="106"/>
      <c r="F83" s="108"/>
      <c r="G83" s="108"/>
      <c r="H83" s="108"/>
      <c r="I83" s="108"/>
      <c r="J83" s="108"/>
      <c r="N83" s="108">
        <f t="shared" si="2"/>
        <v>0</v>
      </c>
      <c r="O83" s="108" t="e">
        <f>IF(D83="X",0,IF(E83="X",0,VLOOKUP(E83,'11'!$K$3:$L$16,2,FALSE)))</f>
        <v>#N/A</v>
      </c>
      <c r="P83" s="108" t="e">
        <f t="shared" si="3"/>
        <v>#N/A</v>
      </c>
    </row>
    <row r="84" spans="1:16">
      <c r="A84" s="30"/>
      <c r="B84" s="106"/>
      <c r="C84" s="33"/>
      <c r="D84" s="33"/>
      <c r="E84" s="106"/>
      <c r="F84" s="108"/>
      <c r="G84" s="108"/>
      <c r="H84" s="108"/>
      <c r="I84" s="108"/>
      <c r="J84" s="108"/>
      <c r="N84" s="108">
        <f t="shared" si="2"/>
        <v>0</v>
      </c>
      <c r="O84" s="108" t="e">
        <f>IF(D84="X",0,IF(E84="X",0,VLOOKUP(E84,'11'!$K$3:$L$16,2,FALSE)))</f>
        <v>#N/A</v>
      </c>
      <c r="P84" s="108" t="e">
        <f t="shared" si="3"/>
        <v>#N/A</v>
      </c>
    </row>
    <row r="85" spans="1:16">
      <c r="A85" s="30"/>
      <c r="B85" s="106"/>
      <c r="C85" s="33"/>
      <c r="D85" s="33"/>
      <c r="E85" s="106"/>
      <c r="F85" s="108"/>
      <c r="G85" s="108"/>
      <c r="H85" s="108"/>
      <c r="I85" s="108"/>
      <c r="J85" s="108"/>
      <c r="N85" s="108">
        <f t="shared" si="2"/>
        <v>0</v>
      </c>
      <c r="O85" s="108" t="e">
        <f>IF(D85="X",0,IF(E85="X",0,VLOOKUP(E85,'11'!$K$3:$L$16,2,FALSE)))</f>
        <v>#N/A</v>
      </c>
      <c r="P85" s="108" t="e">
        <f t="shared" si="3"/>
        <v>#N/A</v>
      </c>
    </row>
    <row r="86" spans="1:16">
      <c r="A86" s="30"/>
      <c r="B86" s="106"/>
      <c r="C86" s="33"/>
      <c r="D86" s="33"/>
      <c r="E86" s="106"/>
      <c r="F86" s="108"/>
      <c r="G86" s="108"/>
      <c r="H86" s="108"/>
      <c r="I86" s="108"/>
      <c r="J86" s="108"/>
      <c r="N86" s="108">
        <f t="shared" si="2"/>
        <v>0</v>
      </c>
      <c r="O86" s="108" t="e">
        <f>IF(D86="X",0,IF(E86="X",0,VLOOKUP(E86,'11'!$K$3:$L$16,2,FALSE)))</f>
        <v>#N/A</v>
      </c>
      <c r="P86" s="108" t="e">
        <f t="shared" si="3"/>
        <v>#N/A</v>
      </c>
    </row>
    <row r="87" spans="1:16">
      <c r="A87" s="30"/>
      <c r="B87" s="106"/>
      <c r="C87" s="33"/>
      <c r="D87" s="33"/>
      <c r="E87" s="106"/>
      <c r="F87" s="108"/>
      <c r="G87" s="108"/>
      <c r="H87" s="108"/>
      <c r="I87" s="108"/>
      <c r="J87" s="108"/>
      <c r="N87" s="108">
        <f t="shared" si="2"/>
        <v>0</v>
      </c>
      <c r="O87" s="108" t="e">
        <f>IF(D87="X",0,IF(E87="X",0,VLOOKUP(E87,'11'!$K$3:$L$16,2,FALSE)))</f>
        <v>#N/A</v>
      </c>
      <c r="P87" s="108" t="e">
        <f t="shared" si="3"/>
        <v>#N/A</v>
      </c>
    </row>
    <row r="88" spans="1:16">
      <c r="A88" s="30"/>
      <c r="B88" s="106"/>
      <c r="C88" s="33"/>
      <c r="D88" s="33"/>
      <c r="E88" s="106"/>
      <c r="F88" s="108"/>
      <c r="G88" s="108"/>
      <c r="H88" s="108"/>
      <c r="I88" s="108"/>
      <c r="J88" s="108"/>
      <c r="N88" s="108">
        <f t="shared" si="2"/>
        <v>0</v>
      </c>
      <c r="O88" s="108" t="e">
        <f>IF(D88="X",0,IF(E88="X",0,VLOOKUP(E88,'11'!$K$3:$L$16,2,FALSE)))</f>
        <v>#N/A</v>
      </c>
      <c r="P88" s="108" t="e">
        <f t="shared" si="3"/>
        <v>#N/A</v>
      </c>
    </row>
    <row r="89" spans="1:16">
      <c r="A89" s="30"/>
      <c r="B89" s="106"/>
      <c r="C89" s="33"/>
      <c r="D89" s="33"/>
      <c r="E89" s="106"/>
      <c r="F89" s="108"/>
      <c r="G89" s="108"/>
      <c r="H89" s="108"/>
      <c r="I89" s="108"/>
      <c r="J89" s="108"/>
      <c r="N89" s="108">
        <f t="shared" si="2"/>
        <v>0</v>
      </c>
      <c r="O89" s="108" t="e">
        <f>IF(D89="X",0,IF(E89="X",0,VLOOKUP(E89,'11'!$K$3:$L$16,2,FALSE)))</f>
        <v>#N/A</v>
      </c>
      <c r="P89" s="108" t="e">
        <f t="shared" si="3"/>
        <v>#N/A</v>
      </c>
    </row>
    <row r="90" spans="1:16">
      <c r="A90" s="30"/>
      <c r="B90" s="106"/>
      <c r="C90" s="33"/>
      <c r="D90" s="33"/>
      <c r="E90" s="106"/>
      <c r="F90" s="108"/>
      <c r="G90" s="108"/>
      <c r="H90" s="108"/>
      <c r="I90" s="108"/>
      <c r="J90" s="108"/>
      <c r="N90" s="108">
        <f t="shared" si="2"/>
        <v>0</v>
      </c>
      <c r="O90" s="108" t="e">
        <f>IF(D90="X",0,IF(E90="X",0,VLOOKUP(E90,'11'!$K$3:$L$16,2,FALSE)))</f>
        <v>#N/A</v>
      </c>
      <c r="P90" s="108" t="e">
        <f t="shared" si="3"/>
        <v>#N/A</v>
      </c>
    </row>
    <row r="91" spans="1:16">
      <c r="A91" s="30"/>
      <c r="B91" s="106"/>
      <c r="C91" s="33"/>
      <c r="D91" s="33"/>
      <c r="E91" s="106"/>
      <c r="F91" s="108"/>
      <c r="G91" s="108"/>
      <c r="H91" s="108"/>
      <c r="I91" s="108"/>
      <c r="J91" s="108"/>
      <c r="N91" s="108">
        <f t="shared" si="2"/>
        <v>0</v>
      </c>
      <c r="O91" s="108" t="e">
        <f>IF(D91="X",0,IF(E91="X",0,VLOOKUP(E91,'11'!$K$3:$L$16,2,FALSE)))</f>
        <v>#N/A</v>
      </c>
      <c r="P91" s="108" t="e">
        <f t="shared" si="3"/>
        <v>#N/A</v>
      </c>
    </row>
    <row r="92" spans="1:16">
      <c r="A92" s="30"/>
      <c r="B92" s="106"/>
      <c r="C92" s="33"/>
      <c r="D92" s="33"/>
      <c r="E92" s="106"/>
      <c r="F92" s="108"/>
      <c r="G92" s="108"/>
      <c r="H92" s="108"/>
      <c r="I92" s="108"/>
      <c r="J92" s="108"/>
      <c r="N92" s="108">
        <f t="shared" si="2"/>
        <v>0</v>
      </c>
      <c r="O92" s="108" t="e">
        <f>IF(D92="X",0,IF(E92="X",0,VLOOKUP(E92,'11'!$K$3:$L$16,2,FALSE)))</f>
        <v>#N/A</v>
      </c>
      <c r="P92" s="108" t="e">
        <f t="shared" si="3"/>
        <v>#N/A</v>
      </c>
    </row>
    <row r="93" spans="1:16">
      <c r="A93" s="30"/>
      <c r="B93" s="106"/>
      <c r="C93" s="33"/>
      <c r="D93" s="33"/>
      <c r="E93" s="106"/>
      <c r="F93" s="108"/>
      <c r="G93" s="108"/>
      <c r="H93" s="108"/>
      <c r="I93" s="108"/>
      <c r="J93" s="108"/>
      <c r="N93" s="108">
        <f t="shared" si="2"/>
        <v>0</v>
      </c>
      <c r="O93" s="108" t="e">
        <f>IF(D93="X",0,IF(E93="X",0,VLOOKUP(E93,'11'!$K$3:$L$16,2,FALSE)))</f>
        <v>#N/A</v>
      </c>
      <c r="P93" s="108" t="e">
        <f t="shared" si="3"/>
        <v>#N/A</v>
      </c>
    </row>
    <row r="94" spans="1:16">
      <c r="A94" s="30"/>
      <c r="B94" s="106"/>
      <c r="C94" s="33"/>
      <c r="D94" s="33"/>
      <c r="E94" s="106"/>
      <c r="F94" s="108"/>
      <c r="G94" s="108"/>
      <c r="H94" s="108"/>
      <c r="I94" s="108"/>
      <c r="J94" s="108"/>
      <c r="N94" s="108">
        <f t="shared" si="2"/>
        <v>0</v>
      </c>
      <c r="O94" s="108" t="e">
        <f>IF(D94="X",0,IF(E94="X",0,VLOOKUP(E94,'11'!$K$3:$L$16,2,FALSE)))</f>
        <v>#N/A</v>
      </c>
      <c r="P94" s="108" t="e">
        <f t="shared" si="3"/>
        <v>#N/A</v>
      </c>
    </row>
    <row r="95" spans="1:16">
      <c r="A95" s="30"/>
      <c r="B95" s="106"/>
      <c r="C95" s="33"/>
      <c r="D95" s="33"/>
      <c r="E95" s="106"/>
      <c r="F95" s="108"/>
      <c r="G95" s="108"/>
      <c r="H95" s="108"/>
      <c r="I95" s="108"/>
      <c r="J95" s="108"/>
      <c r="N95" s="108">
        <f t="shared" si="2"/>
        <v>0</v>
      </c>
      <c r="O95" s="108" t="e">
        <f>IF(D95="X",0,IF(E95="X",0,VLOOKUP(E95,'11'!$K$3:$L$16,2,FALSE)))</f>
        <v>#N/A</v>
      </c>
      <c r="P95" s="108" t="e">
        <f t="shared" si="3"/>
        <v>#N/A</v>
      </c>
    </row>
    <row r="96" spans="1:16">
      <c r="A96" s="30"/>
      <c r="B96" s="106"/>
      <c r="C96" s="33"/>
      <c r="D96" s="33"/>
      <c r="E96" s="106"/>
      <c r="F96" s="108"/>
      <c r="G96" s="108"/>
      <c r="H96" s="108"/>
      <c r="I96" s="108"/>
      <c r="J96" s="108"/>
      <c r="N96" s="108">
        <f t="shared" si="2"/>
        <v>0</v>
      </c>
      <c r="O96" s="108" t="e">
        <f>IF(D96="X",0,IF(E96="X",0,VLOOKUP(E96,'11'!$K$3:$L$16,2,FALSE)))</f>
        <v>#N/A</v>
      </c>
      <c r="P96" s="108" t="e">
        <f t="shared" si="3"/>
        <v>#N/A</v>
      </c>
    </row>
    <row r="97" spans="1:16">
      <c r="A97" s="30"/>
      <c r="B97" s="106"/>
      <c r="C97" s="33"/>
      <c r="D97" s="33"/>
      <c r="E97" s="106"/>
      <c r="F97" s="108"/>
      <c r="G97" s="108"/>
      <c r="H97" s="108"/>
      <c r="I97" s="108"/>
      <c r="J97" s="108"/>
      <c r="N97" s="108">
        <f t="shared" si="2"/>
        <v>0</v>
      </c>
      <c r="O97" s="108" t="e">
        <f>IF(D97="X",0,IF(E97="X",0,VLOOKUP(E97,'11'!$K$3:$L$16,2,FALSE)))</f>
        <v>#N/A</v>
      </c>
      <c r="P97" s="108" t="e">
        <f t="shared" si="3"/>
        <v>#N/A</v>
      </c>
    </row>
    <row r="98" spans="1:16">
      <c r="A98" s="30"/>
      <c r="B98" s="106"/>
      <c r="C98" s="33"/>
      <c r="D98" s="33"/>
      <c r="E98" s="106"/>
      <c r="F98" s="108"/>
      <c r="G98" s="108"/>
      <c r="H98" s="108"/>
      <c r="I98" s="108"/>
      <c r="J98" s="108"/>
      <c r="N98" s="108">
        <f t="shared" si="2"/>
        <v>0</v>
      </c>
      <c r="O98" s="108" t="e">
        <f>IF(D98="X",0,IF(E98="X",0,VLOOKUP(E98,'11'!$K$3:$L$16,2,FALSE)))</f>
        <v>#N/A</v>
      </c>
      <c r="P98" s="108" t="e">
        <f t="shared" si="3"/>
        <v>#N/A</v>
      </c>
    </row>
    <row r="99" spans="1:16">
      <c r="A99" s="30"/>
      <c r="B99" s="106"/>
      <c r="C99" s="33"/>
      <c r="D99" s="33"/>
      <c r="E99" s="106"/>
      <c r="F99" s="108"/>
      <c r="G99" s="108"/>
      <c r="H99" s="108"/>
      <c r="I99" s="108"/>
      <c r="J99" s="108"/>
      <c r="N99" s="108">
        <f t="shared" si="2"/>
        <v>0</v>
      </c>
      <c r="O99" s="108" t="e">
        <f>IF(D99="X",0,IF(E99="X",0,VLOOKUP(E99,'11'!$K$3:$L$16,2,FALSE)))</f>
        <v>#N/A</v>
      </c>
      <c r="P99" s="108" t="e">
        <f t="shared" si="3"/>
        <v>#N/A</v>
      </c>
    </row>
    <row r="100" spans="1:16">
      <c r="A100" s="30"/>
      <c r="B100" s="106"/>
      <c r="C100" s="33"/>
      <c r="D100" s="33"/>
      <c r="E100" s="106"/>
      <c r="F100" s="108"/>
      <c r="G100" s="108"/>
      <c r="H100" s="108"/>
      <c r="I100" s="108"/>
      <c r="J100" s="108"/>
      <c r="N100" s="108">
        <f t="shared" si="2"/>
        <v>0</v>
      </c>
      <c r="O100" s="108" t="e">
        <f>IF(D100="X",0,IF(E100="X",0,VLOOKUP(E100,'11'!$K$3:$L$16,2,FALSE)))</f>
        <v>#N/A</v>
      </c>
      <c r="P100" s="108" t="e">
        <f t="shared" si="3"/>
        <v>#N/A</v>
      </c>
    </row>
    <row r="101" spans="1:16">
      <c r="A101" s="30"/>
      <c r="B101" s="106"/>
      <c r="C101" s="33"/>
      <c r="D101" s="33"/>
      <c r="E101" s="106"/>
      <c r="F101" s="108"/>
      <c r="G101" s="108"/>
      <c r="H101" s="108"/>
      <c r="I101" s="108"/>
      <c r="J101" s="108"/>
      <c r="N101" s="108">
        <f t="shared" si="2"/>
        <v>0</v>
      </c>
      <c r="O101" s="108" t="e">
        <f>IF(D101="X",0,IF(E101="X",0,VLOOKUP(E101,'11'!$K$3:$L$16,2,FALSE)))</f>
        <v>#N/A</v>
      </c>
      <c r="P101" s="108" t="e">
        <f t="shared" si="3"/>
        <v>#N/A</v>
      </c>
    </row>
    <row r="102" spans="1:16">
      <c r="A102" s="30"/>
      <c r="B102" s="106"/>
      <c r="C102" s="33"/>
      <c r="D102" s="33"/>
      <c r="E102" s="106"/>
      <c r="F102" s="108"/>
      <c r="G102" s="108"/>
      <c r="H102" s="108"/>
      <c r="I102" s="108"/>
      <c r="J102" s="108"/>
      <c r="N102" s="108">
        <f t="shared" si="2"/>
        <v>0</v>
      </c>
      <c r="O102" s="108" t="e">
        <f>IF(D102="X",0,IF(E102="X",0,VLOOKUP(E102,'11'!$K$3:$L$16,2,FALSE)))</f>
        <v>#N/A</v>
      </c>
      <c r="P102" s="108" t="e">
        <f t="shared" si="3"/>
        <v>#N/A</v>
      </c>
    </row>
    <row r="103" spans="1:16">
      <c r="A103" s="30"/>
      <c r="B103" s="106"/>
      <c r="C103" s="33"/>
      <c r="D103" s="33"/>
      <c r="E103" s="106"/>
      <c r="F103" s="108"/>
      <c r="G103" s="108"/>
      <c r="H103" s="108"/>
      <c r="I103" s="108"/>
      <c r="J103" s="108"/>
      <c r="N103" s="108">
        <f t="shared" si="2"/>
        <v>0</v>
      </c>
      <c r="O103" s="108" t="e">
        <f>IF(D103="X",0,IF(E103="X",0,VLOOKUP(E103,'11'!$K$3:$L$16,2,FALSE)))</f>
        <v>#N/A</v>
      </c>
      <c r="P103" s="108" t="e">
        <f t="shared" si="3"/>
        <v>#N/A</v>
      </c>
    </row>
    <row r="104" spans="1:16">
      <c r="A104" s="30"/>
      <c r="B104" s="106"/>
      <c r="C104" s="33"/>
      <c r="D104" s="33"/>
      <c r="E104" s="106"/>
      <c r="F104" s="108"/>
      <c r="G104" s="108"/>
      <c r="H104" s="108"/>
      <c r="I104" s="108"/>
      <c r="J104" s="108"/>
      <c r="N104" s="108">
        <f t="shared" si="2"/>
        <v>0</v>
      </c>
      <c r="O104" s="108" t="e">
        <f>IF(D104="X",0,IF(E104="X",0,VLOOKUP(E104,'11'!$K$3:$L$16,2,FALSE)))</f>
        <v>#N/A</v>
      </c>
      <c r="P104" s="108" t="e">
        <f t="shared" si="3"/>
        <v>#N/A</v>
      </c>
    </row>
    <row r="105" spans="1:16">
      <c r="A105" s="30"/>
      <c r="B105" s="106"/>
      <c r="C105" s="33"/>
      <c r="D105" s="33"/>
      <c r="E105" s="106"/>
      <c r="F105" s="108"/>
      <c r="G105" s="108"/>
      <c r="H105" s="108"/>
      <c r="I105" s="108"/>
      <c r="J105" s="108"/>
      <c r="N105" s="108">
        <f t="shared" si="2"/>
        <v>0</v>
      </c>
      <c r="O105" s="108" t="e">
        <f>IF(D105="X",0,IF(E105="X",0,VLOOKUP(E105,'11'!$K$3:$L$16,2,FALSE)))</f>
        <v>#N/A</v>
      </c>
      <c r="P105" s="108" t="e">
        <f t="shared" si="3"/>
        <v>#N/A</v>
      </c>
    </row>
    <row r="106" spans="1:16">
      <c r="A106" s="30"/>
      <c r="B106" s="106"/>
      <c r="C106" s="33"/>
      <c r="D106" s="33"/>
      <c r="E106" s="106"/>
      <c r="F106" s="108"/>
      <c r="G106" s="108"/>
      <c r="H106" s="108"/>
      <c r="I106" s="108"/>
      <c r="J106" s="108"/>
      <c r="N106" s="108">
        <f t="shared" si="2"/>
        <v>0</v>
      </c>
      <c r="O106" s="108" t="e">
        <f>IF(D106="X",0,IF(E106="X",0,VLOOKUP(E106,'11'!$K$3:$L$16,2,FALSE)))</f>
        <v>#N/A</v>
      </c>
      <c r="P106" s="108" t="e">
        <f t="shared" si="3"/>
        <v>#N/A</v>
      </c>
    </row>
    <row r="107" spans="1:16">
      <c r="A107" s="30"/>
      <c r="B107" s="106"/>
      <c r="C107" s="33"/>
      <c r="D107" s="33"/>
      <c r="E107" s="106"/>
      <c r="F107" s="108"/>
      <c r="G107" s="108"/>
      <c r="H107" s="108"/>
      <c r="I107" s="108"/>
      <c r="J107" s="108"/>
      <c r="N107" s="108">
        <f t="shared" si="2"/>
        <v>0</v>
      </c>
      <c r="O107" s="108" t="e">
        <f>IF(D107="X",0,IF(E107="X",0,VLOOKUP(E107,'11'!$K$3:$L$16,2,FALSE)))</f>
        <v>#N/A</v>
      </c>
      <c r="P107" s="108" t="e">
        <f t="shared" si="3"/>
        <v>#N/A</v>
      </c>
    </row>
    <row r="108" spans="1:16">
      <c r="A108" s="30"/>
      <c r="B108" s="106"/>
      <c r="C108" s="33"/>
      <c r="D108" s="33"/>
      <c r="E108" s="106"/>
      <c r="F108" s="108"/>
      <c r="G108" s="108"/>
      <c r="H108" s="108"/>
      <c r="I108" s="108"/>
      <c r="J108" s="108"/>
      <c r="N108" s="108">
        <f t="shared" si="2"/>
        <v>0</v>
      </c>
      <c r="O108" s="108" t="e">
        <f>IF(D108="X",0,IF(E108="X",0,VLOOKUP(E108,'11'!$K$3:$L$16,2,FALSE)))</f>
        <v>#N/A</v>
      </c>
      <c r="P108" s="108" t="e">
        <f t="shared" si="3"/>
        <v>#N/A</v>
      </c>
    </row>
    <row r="109" spans="1:16">
      <c r="A109" s="30"/>
      <c r="B109" s="106"/>
      <c r="C109" s="33"/>
      <c r="D109" s="33"/>
      <c r="E109" s="106"/>
      <c r="F109" s="108"/>
      <c r="G109" s="108"/>
      <c r="H109" s="108"/>
      <c r="I109" s="108"/>
      <c r="J109" s="108"/>
      <c r="N109" s="108">
        <f t="shared" si="2"/>
        <v>0</v>
      </c>
      <c r="O109" s="108" t="e">
        <f>IF(D109="X",0,IF(E109="X",0,VLOOKUP(E109,'11'!$K$3:$L$16,2,FALSE)))</f>
        <v>#N/A</v>
      </c>
      <c r="P109" s="108" t="e">
        <f t="shared" si="3"/>
        <v>#N/A</v>
      </c>
    </row>
    <row r="110" spans="1:16">
      <c r="A110" s="30"/>
      <c r="B110" s="106"/>
      <c r="C110" s="33"/>
      <c r="D110" s="33"/>
      <c r="E110" s="106"/>
      <c r="F110" s="108"/>
      <c r="G110" s="108"/>
      <c r="H110" s="108"/>
      <c r="I110" s="108"/>
      <c r="J110" s="108"/>
      <c r="N110" s="108">
        <f t="shared" si="2"/>
        <v>0</v>
      </c>
      <c r="O110" s="108" t="e">
        <f>IF(D110="X",0,IF(E110="X",0,VLOOKUP(E110,'11'!$K$3:$L$16,2,FALSE)))</f>
        <v>#N/A</v>
      </c>
      <c r="P110" s="108" t="e">
        <f t="shared" si="3"/>
        <v>#N/A</v>
      </c>
    </row>
    <row r="111" spans="1:16">
      <c r="A111" s="30"/>
      <c r="B111" s="106"/>
      <c r="C111" s="33"/>
      <c r="D111" s="33"/>
      <c r="E111" s="106"/>
      <c r="F111" s="108"/>
      <c r="G111" s="108"/>
      <c r="H111" s="108"/>
      <c r="I111" s="108"/>
      <c r="J111" s="108"/>
      <c r="N111" s="108">
        <f t="shared" si="2"/>
        <v>0</v>
      </c>
      <c r="O111" s="108" t="e">
        <f>IF(D111="X",0,IF(E111="X",0,VLOOKUP(E111,'11'!$K$3:$L$16,2,FALSE)))</f>
        <v>#N/A</v>
      </c>
      <c r="P111" s="108" t="e">
        <f t="shared" si="3"/>
        <v>#N/A</v>
      </c>
    </row>
    <row r="112" spans="1:16">
      <c r="A112" s="30"/>
      <c r="B112" s="106"/>
      <c r="C112" s="33"/>
      <c r="D112" s="33"/>
      <c r="E112" s="106"/>
      <c r="F112" s="108"/>
      <c r="G112" s="108"/>
      <c r="H112" s="108"/>
      <c r="I112" s="108"/>
      <c r="J112" s="108"/>
      <c r="N112" s="108">
        <f t="shared" si="2"/>
        <v>0</v>
      </c>
      <c r="O112" s="108" t="e">
        <f>IF(D112="X",0,IF(E112="X",0,VLOOKUP(E112,'11'!$K$3:$L$16,2,FALSE)))</f>
        <v>#N/A</v>
      </c>
      <c r="P112" s="108" t="e">
        <f t="shared" si="3"/>
        <v>#N/A</v>
      </c>
    </row>
    <row r="113" spans="1:16">
      <c r="A113" s="30"/>
      <c r="B113" s="106"/>
      <c r="C113" s="33"/>
      <c r="D113" s="33"/>
      <c r="E113" s="106"/>
      <c r="F113" s="108"/>
      <c r="G113" s="108"/>
      <c r="H113" s="108"/>
      <c r="I113" s="108"/>
      <c r="J113" s="108"/>
      <c r="N113" s="108">
        <f t="shared" si="2"/>
        <v>0</v>
      </c>
      <c r="O113" s="108" t="e">
        <f>IF(D113="X",0,IF(E113="X",0,VLOOKUP(E113,'11'!$K$3:$L$16,2,FALSE)))</f>
        <v>#N/A</v>
      </c>
      <c r="P113" s="108" t="e">
        <f t="shared" si="3"/>
        <v>#N/A</v>
      </c>
    </row>
    <row r="114" spans="1:16">
      <c r="A114" s="30"/>
      <c r="B114" s="106"/>
      <c r="C114" s="33"/>
      <c r="D114" s="33"/>
      <c r="E114" s="106"/>
      <c r="F114" s="108"/>
      <c r="G114" s="108"/>
      <c r="H114" s="108"/>
      <c r="I114" s="108"/>
      <c r="J114" s="108"/>
      <c r="N114" s="108">
        <f t="shared" si="2"/>
        <v>0</v>
      </c>
      <c r="O114" s="108" t="e">
        <f>IF(D114="X",0,IF(E114="X",0,VLOOKUP(E114,'11'!$K$3:$L$16,2,FALSE)))</f>
        <v>#N/A</v>
      </c>
      <c r="P114" s="108" t="e">
        <f t="shared" si="3"/>
        <v>#N/A</v>
      </c>
    </row>
    <row r="115" spans="1:16">
      <c r="A115" s="30"/>
      <c r="B115" s="106"/>
      <c r="C115" s="33"/>
      <c r="D115" s="33"/>
      <c r="E115" s="106"/>
      <c r="F115" s="108"/>
      <c r="G115" s="108"/>
      <c r="H115" s="108"/>
      <c r="I115" s="108"/>
      <c r="J115" s="108"/>
      <c r="N115" s="108">
        <f t="shared" si="2"/>
        <v>0</v>
      </c>
      <c r="O115" s="108" t="e">
        <f>IF(D115="X",0,IF(E115="X",0,VLOOKUP(E115,'11'!$K$3:$L$16,2,FALSE)))</f>
        <v>#N/A</v>
      </c>
      <c r="P115" s="108" t="e">
        <f t="shared" si="3"/>
        <v>#N/A</v>
      </c>
    </row>
    <row r="116" spans="1:16">
      <c r="A116" s="30"/>
      <c r="B116" s="106"/>
      <c r="C116" s="33"/>
      <c r="D116" s="33"/>
      <c r="E116" s="106"/>
      <c r="F116" s="108"/>
      <c r="G116" s="108"/>
      <c r="H116" s="108"/>
      <c r="I116" s="108"/>
      <c r="J116" s="108"/>
      <c r="N116" s="108">
        <f t="shared" si="2"/>
        <v>0</v>
      </c>
      <c r="O116" s="108" t="e">
        <f>IF(D116="X",0,IF(E116="X",0,VLOOKUP(E116,'11'!$K$3:$L$16,2,FALSE)))</f>
        <v>#N/A</v>
      </c>
      <c r="P116" s="108" t="e">
        <f t="shared" si="3"/>
        <v>#N/A</v>
      </c>
    </row>
    <row r="117" spans="1:16">
      <c r="A117" s="30"/>
      <c r="B117" s="106"/>
      <c r="C117" s="116"/>
      <c r="D117" s="116"/>
      <c r="E117" s="117"/>
      <c r="F117" s="118"/>
      <c r="G117" s="118"/>
      <c r="H117" s="118"/>
      <c r="I117" s="118"/>
      <c r="J117" s="118"/>
      <c r="K117" s="118"/>
      <c r="L117" s="118"/>
      <c r="M117" s="118"/>
      <c r="N117" s="108">
        <f t="shared" si="2"/>
        <v>0</v>
      </c>
      <c r="O117" s="108" t="e">
        <f>IF(D117="X",0,IF(E117="X",0,VLOOKUP(E117,'11'!$K$3:$L$16,2,FALSE)))</f>
        <v>#N/A</v>
      </c>
      <c r="P117" s="108" t="e">
        <f t="shared" si="3"/>
        <v>#N/A</v>
      </c>
    </row>
    <row r="118" spans="1:16">
      <c r="A118" s="110"/>
      <c r="B118" s="106"/>
      <c r="C118" s="33"/>
      <c r="D118" s="33"/>
      <c r="E118" s="106"/>
      <c r="F118" s="108"/>
      <c r="G118" s="108"/>
      <c r="H118" s="108"/>
      <c r="I118" s="108"/>
      <c r="J118" s="108"/>
      <c r="N118" s="108">
        <f t="shared" si="2"/>
        <v>0</v>
      </c>
      <c r="O118" s="108" t="e">
        <f>IF(D118="X",0,IF(E118="X",0,VLOOKUP(E118,'11'!$K$3:$L$16,2,FALSE)))</f>
        <v>#N/A</v>
      </c>
      <c r="P118" s="108" t="e">
        <f t="shared" si="3"/>
        <v>#N/A</v>
      </c>
    </row>
    <row r="119" spans="1:16">
      <c r="A119" s="110"/>
      <c r="B119" s="106"/>
      <c r="C119" s="107"/>
      <c r="D119" s="33"/>
      <c r="E119" s="106"/>
      <c r="F119" s="108"/>
      <c r="G119" s="108"/>
      <c r="H119" s="108"/>
      <c r="I119" s="108"/>
      <c r="J119" s="108"/>
      <c r="N119" s="108">
        <f t="shared" si="2"/>
        <v>0</v>
      </c>
      <c r="O119" s="108" t="e">
        <f>IF(D119="X",0,IF(E119="X",0,VLOOKUP(E119,'11'!$K$3:$L$16,2,FALSE)))</f>
        <v>#N/A</v>
      </c>
      <c r="P119" s="108" t="e">
        <f t="shared" si="3"/>
        <v>#N/A</v>
      </c>
    </row>
    <row r="120" spans="1:16">
      <c r="A120" s="110"/>
      <c r="B120" s="106"/>
      <c r="C120" s="33"/>
      <c r="D120" s="33"/>
      <c r="E120" s="106"/>
      <c r="F120" s="108"/>
      <c r="G120" s="108"/>
      <c r="H120" s="108"/>
      <c r="I120" s="108"/>
      <c r="J120" s="108"/>
      <c r="N120" s="108">
        <f t="shared" si="2"/>
        <v>0</v>
      </c>
      <c r="O120" s="108" t="e">
        <f>IF(D120="X",0,IF(E120="X",0,VLOOKUP(E120,'11'!$K$3:$L$16,2,FALSE)))</f>
        <v>#N/A</v>
      </c>
      <c r="P120" s="108" t="e">
        <f t="shared" si="3"/>
        <v>#N/A</v>
      </c>
    </row>
    <row r="121" spans="1:16">
      <c r="A121" s="110"/>
      <c r="B121" s="106"/>
      <c r="C121" s="33"/>
      <c r="D121" s="33"/>
      <c r="E121" s="106"/>
      <c r="F121" s="108"/>
      <c r="G121" s="108"/>
      <c r="H121" s="108"/>
      <c r="I121" s="108"/>
      <c r="J121" s="108"/>
      <c r="N121" s="108">
        <f t="shared" si="2"/>
        <v>0</v>
      </c>
      <c r="O121" s="108" t="e">
        <f>IF(D121="X",0,IF(E121="X",0,VLOOKUP(E121,'11'!$K$3:$L$16,2,FALSE)))</f>
        <v>#N/A</v>
      </c>
      <c r="P121" s="108" t="e">
        <f t="shared" si="3"/>
        <v>#N/A</v>
      </c>
    </row>
    <row r="122" spans="1:16">
      <c r="A122" s="110"/>
      <c r="B122" s="106"/>
      <c r="C122" s="33"/>
      <c r="D122" s="33"/>
      <c r="E122" s="106"/>
      <c r="F122" s="108"/>
      <c r="G122" s="108"/>
      <c r="H122" s="108"/>
      <c r="I122" s="108"/>
      <c r="J122" s="108"/>
      <c r="N122" s="108">
        <f t="shared" si="2"/>
        <v>0</v>
      </c>
      <c r="O122" s="108" t="e">
        <f>IF(D122="X",0,IF(E122="X",0,VLOOKUP(E122,'11'!$K$3:$L$16,2,FALSE)))</f>
        <v>#N/A</v>
      </c>
      <c r="P122" s="108" t="e">
        <f t="shared" si="3"/>
        <v>#N/A</v>
      </c>
    </row>
    <row r="123" spans="1:16">
      <c r="A123" s="110"/>
      <c r="B123" s="106"/>
      <c r="C123" s="33"/>
      <c r="D123" s="33"/>
      <c r="E123" s="106"/>
      <c r="F123" s="108"/>
      <c r="G123" s="108"/>
      <c r="H123" s="108"/>
      <c r="I123" s="108"/>
      <c r="J123" s="108"/>
      <c r="N123" s="108">
        <f t="shared" si="2"/>
        <v>0</v>
      </c>
      <c r="O123" s="108" t="e">
        <f>IF(D123="X",0,IF(E123="X",0,VLOOKUP(E123,'11'!$K$3:$L$16,2,FALSE)))</f>
        <v>#N/A</v>
      </c>
      <c r="P123" s="108" t="e">
        <f t="shared" si="3"/>
        <v>#N/A</v>
      </c>
    </row>
    <row r="124" spans="1:16">
      <c r="A124" s="110"/>
      <c r="B124" s="106"/>
      <c r="C124" s="33"/>
      <c r="D124" s="33"/>
      <c r="E124" s="106"/>
      <c r="F124" s="108"/>
      <c r="G124" s="108"/>
      <c r="H124" s="108"/>
      <c r="I124" s="108"/>
      <c r="J124" s="108"/>
      <c r="N124" s="108">
        <f t="shared" si="2"/>
        <v>0</v>
      </c>
      <c r="O124" s="108" t="e">
        <f>IF(D124="X",0,IF(E124="X",0,VLOOKUP(E124,'11'!$K$3:$L$16,2,FALSE)))</f>
        <v>#N/A</v>
      </c>
      <c r="P124" s="108" t="e">
        <f t="shared" si="3"/>
        <v>#N/A</v>
      </c>
    </row>
    <row r="125" spans="1:16">
      <c r="A125" s="110"/>
      <c r="B125" s="106"/>
      <c r="C125" s="33"/>
      <c r="D125" s="33"/>
      <c r="E125" s="106"/>
      <c r="F125" s="108"/>
      <c r="G125" s="108"/>
      <c r="H125" s="108"/>
      <c r="I125" s="108"/>
      <c r="J125" s="108"/>
      <c r="N125" s="108">
        <f t="shared" si="2"/>
        <v>0</v>
      </c>
      <c r="O125" s="108" t="e">
        <f>IF(D125="X",0,IF(E125="X",0,VLOOKUP(E125,'11'!$K$3:$L$16,2,FALSE)))</f>
        <v>#N/A</v>
      </c>
      <c r="P125" s="108" t="e">
        <f t="shared" si="3"/>
        <v>#N/A</v>
      </c>
    </row>
    <row r="126" spans="1:16">
      <c r="A126" s="110"/>
      <c r="B126" s="106"/>
      <c r="C126" s="116"/>
      <c r="D126" s="116"/>
      <c r="E126" s="116"/>
      <c r="F126" s="118"/>
      <c r="G126" s="118"/>
      <c r="H126" s="118"/>
      <c r="I126" s="118"/>
      <c r="J126" s="118"/>
      <c r="K126" s="118"/>
      <c r="L126" s="118"/>
      <c r="M126" s="118"/>
      <c r="N126" s="108">
        <f t="shared" si="2"/>
        <v>0</v>
      </c>
      <c r="O126" s="108" t="e">
        <f>IF(D126="X",0,IF(E126="X",0,VLOOKUP(E126,'11'!$K$3:$L$16,2,FALSE)))</f>
        <v>#N/A</v>
      </c>
      <c r="P126" s="108" t="e">
        <f t="shared" si="3"/>
        <v>#N/A</v>
      </c>
    </row>
    <row r="127" spans="1:16">
      <c r="N127" s="108">
        <f t="shared" si="2"/>
        <v>0</v>
      </c>
      <c r="O127" s="108" t="e">
        <f>IF(D127="X",0,IF(E127="X",0,VLOOKUP(E127,'11'!$K$3:$L$16,2,FALSE)))</f>
        <v>#N/A</v>
      </c>
      <c r="P127" s="108" t="e">
        <f t="shared" si="3"/>
        <v>#N/A</v>
      </c>
    </row>
    <row r="128" spans="1:16">
      <c r="N128" s="108">
        <f t="shared" si="2"/>
        <v>0</v>
      </c>
      <c r="O128" s="108" t="e">
        <f>IF(D128="X",0,IF(E128="X",0,VLOOKUP(E128,'11'!$K$3:$L$16,2,FALSE)))</f>
        <v>#N/A</v>
      </c>
      <c r="P128" s="108" t="e">
        <f t="shared" si="3"/>
        <v>#N/A</v>
      </c>
    </row>
    <row r="129" spans="14:16">
      <c r="N129" s="108">
        <f t="shared" si="2"/>
        <v>0</v>
      </c>
      <c r="O129" s="108" t="e">
        <f>IF(D129="X",0,IF(E129="X",0,VLOOKUP(E129,'11'!$K$3:$L$16,2,FALSE)))</f>
        <v>#N/A</v>
      </c>
      <c r="P129" s="108" t="e">
        <f t="shared" si="3"/>
        <v>#N/A</v>
      </c>
    </row>
    <row r="130" spans="14:16">
      <c r="N130" s="108">
        <f t="shared" si="2"/>
        <v>0</v>
      </c>
      <c r="O130" s="108" t="e">
        <f>IF(D130="X",0,IF(E130="X",0,VLOOKUP(E130,'11'!$K$3:$L$16,2,FALSE)))</f>
        <v>#N/A</v>
      </c>
      <c r="P130" s="108" t="e">
        <f t="shared" si="3"/>
        <v>#N/A</v>
      </c>
    </row>
    <row r="131" spans="14:16">
      <c r="N131" s="108">
        <f t="shared" si="2"/>
        <v>0</v>
      </c>
      <c r="O131" s="108" t="e">
        <f>IF(D131="X",0,IF(E131="X",0,VLOOKUP(E131,'11'!$K$3:$L$16,2,FALSE)))</f>
        <v>#N/A</v>
      </c>
      <c r="P131" s="108" t="e">
        <f t="shared" si="3"/>
        <v>#N/A</v>
      </c>
    </row>
    <row r="132" spans="14:16">
      <c r="N132" s="108">
        <f t="shared" ref="N132:N195" si="4">SUM(F132:M132)</f>
        <v>0</v>
      </c>
      <c r="O132" s="108" t="e">
        <f>IF(D132="X",0,IF(E132="X",0,VLOOKUP(E132,'11'!$K$3:$L$16,2,FALSE)))</f>
        <v>#N/A</v>
      </c>
      <c r="P132" s="108" t="e">
        <f t="shared" ref="P132:P195" si="5">N132*O132</f>
        <v>#N/A</v>
      </c>
    </row>
    <row r="133" spans="14:16">
      <c r="N133" s="108">
        <f t="shared" si="4"/>
        <v>0</v>
      </c>
      <c r="O133" s="108" t="e">
        <f>IF(D133="X",0,IF(E133="X",0,VLOOKUP(E133,'11'!$K$3:$L$16,2,FALSE)))</f>
        <v>#N/A</v>
      </c>
      <c r="P133" s="108" t="e">
        <f t="shared" si="5"/>
        <v>#N/A</v>
      </c>
    </row>
    <row r="134" spans="14:16">
      <c r="N134" s="108">
        <f t="shared" si="4"/>
        <v>0</v>
      </c>
      <c r="O134" s="108" t="e">
        <f>IF(D134="X",0,IF(E134="X",0,VLOOKUP(E134,'11'!$K$3:$L$16,2,FALSE)))</f>
        <v>#N/A</v>
      </c>
      <c r="P134" s="108" t="e">
        <f t="shared" si="5"/>
        <v>#N/A</v>
      </c>
    </row>
    <row r="135" spans="14:16">
      <c r="N135" s="108">
        <f t="shared" si="4"/>
        <v>0</v>
      </c>
      <c r="O135" s="108" t="e">
        <f>IF(D135="X",0,IF(E135="X",0,VLOOKUP(E135,'11'!$K$3:$L$16,2,FALSE)))</f>
        <v>#N/A</v>
      </c>
      <c r="P135" s="108" t="e">
        <f t="shared" si="5"/>
        <v>#N/A</v>
      </c>
    </row>
    <row r="136" spans="14:16">
      <c r="N136" s="108">
        <f t="shared" si="4"/>
        <v>0</v>
      </c>
      <c r="O136" s="108" t="e">
        <f>IF(D136="X",0,IF(E136="X",0,VLOOKUP(E136,'11'!$K$3:$L$16,2,FALSE)))</f>
        <v>#N/A</v>
      </c>
      <c r="P136" s="108" t="e">
        <f t="shared" si="5"/>
        <v>#N/A</v>
      </c>
    </row>
    <row r="137" spans="14:16">
      <c r="N137" s="108">
        <f t="shared" si="4"/>
        <v>0</v>
      </c>
      <c r="O137" s="108" t="e">
        <f>IF(D137="X",0,IF(E137="X",0,VLOOKUP(E137,'11'!$K$3:$L$16,2,FALSE)))</f>
        <v>#N/A</v>
      </c>
      <c r="P137" s="108" t="e">
        <f t="shared" si="5"/>
        <v>#N/A</v>
      </c>
    </row>
    <row r="138" spans="14:16">
      <c r="N138" s="108">
        <f t="shared" si="4"/>
        <v>0</v>
      </c>
      <c r="O138" s="108" t="e">
        <f>IF(D138="X",0,IF(E138="X",0,VLOOKUP(E138,'11'!$K$3:$L$16,2,FALSE)))</f>
        <v>#N/A</v>
      </c>
      <c r="P138" s="108" t="e">
        <f t="shared" si="5"/>
        <v>#N/A</v>
      </c>
    </row>
    <row r="139" spans="14:16">
      <c r="N139" s="108">
        <f t="shared" si="4"/>
        <v>0</v>
      </c>
      <c r="O139" s="108" t="e">
        <f>IF(D139="X",0,IF(E139="X",0,VLOOKUP(E139,'11'!$K$3:$L$16,2,FALSE)))</f>
        <v>#N/A</v>
      </c>
      <c r="P139" s="108" t="e">
        <f t="shared" si="5"/>
        <v>#N/A</v>
      </c>
    </row>
    <row r="140" spans="14:16">
      <c r="N140" s="108">
        <f t="shared" si="4"/>
        <v>0</v>
      </c>
      <c r="O140" s="108" t="e">
        <f>IF(D140="X",0,IF(E140="X",0,VLOOKUP(E140,'11'!$K$3:$L$16,2,FALSE)))</f>
        <v>#N/A</v>
      </c>
      <c r="P140" s="108" t="e">
        <f t="shared" si="5"/>
        <v>#N/A</v>
      </c>
    </row>
    <row r="141" spans="14:16">
      <c r="N141" s="108">
        <f t="shared" si="4"/>
        <v>0</v>
      </c>
      <c r="O141" s="108" t="e">
        <f>IF(D141="X",0,IF(E141="X",0,VLOOKUP(E141,'11'!$K$3:$L$16,2,FALSE)))</f>
        <v>#N/A</v>
      </c>
      <c r="P141" s="108" t="e">
        <f t="shared" si="5"/>
        <v>#N/A</v>
      </c>
    </row>
    <row r="142" spans="14:16">
      <c r="N142" s="108">
        <f t="shared" si="4"/>
        <v>0</v>
      </c>
      <c r="O142" s="108" t="e">
        <f>IF(D142="X",0,IF(E142="X",0,VLOOKUP(E142,'11'!$K$3:$L$16,2,FALSE)))</f>
        <v>#N/A</v>
      </c>
      <c r="P142" s="108" t="e">
        <f t="shared" si="5"/>
        <v>#N/A</v>
      </c>
    </row>
    <row r="143" spans="14:16">
      <c r="N143" s="108">
        <f t="shared" si="4"/>
        <v>0</v>
      </c>
      <c r="O143" s="108" t="e">
        <f>IF(D143="X",0,IF(E143="X",0,VLOOKUP(E143,'11'!$K$3:$L$16,2,FALSE)))</f>
        <v>#N/A</v>
      </c>
      <c r="P143" s="108" t="e">
        <f t="shared" si="5"/>
        <v>#N/A</v>
      </c>
    </row>
    <row r="144" spans="14:16">
      <c r="N144" s="108">
        <f t="shared" si="4"/>
        <v>0</v>
      </c>
      <c r="O144" s="108" t="e">
        <f>IF(D144="X",0,IF(E144="X",0,VLOOKUP(E144,'11'!$K$3:$L$16,2,FALSE)))</f>
        <v>#N/A</v>
      </c>
      <c r="P144" s="108" t="e">
        <f t="shared" si="5"/>
        <v>#N/A</v>
      </c>
    </row>
    <row r="145" spans="14:16">
      <c r="N145" s="108">
        <f t="shared" si="4"/>
        <v>0</v>
      </c>
      <c r="O145" s="108" t="e">
        <f>IF(D145="X",0,IF(E145="X",0,VLOOKUP(E145,'11'!$K$3:$L$16,2,FALSE)))</f>
        <v>#N/A</v>
      </c>
      <c r="P145" s="108" t="e">
        <f t="shared" si="5"/>
        <v>#N/A</v>
      </c>
    </row>
    <row r="146" spans="14:16">
      <c r="N146" s="108">
        <f t="shared" si="4"/>
        <v>0</v>
      </c>
      <c r="O146" s="108" t="e">
        <f>IF(D146="X",0,IF(E146="X",0,VLOOKUP(E146,'11'!$K$3:$L$16,2,FALSE)))</f>
        <v>#N/A</v>
      </c>
      <c r="P146" s="108" t="e">
        <f t="shared" si="5"/>
        <v>#N/A</v>
      </c>
    </row>
    <row r="147" spans="14:16">
      <c r="N147" s="108">
        <f t="shared" si="4"/>
        <v>0</v>
      </c>
      <c r="O147" s="108" t="e">
        <f>IF(D147="X",0,IF(E147="X",0,VLOOKUP(E147,'11'!$K$3:$L$16,2,FALSE)))</f>
        <v>#N/A</v>
      </c>
      <c r="P147" s="108" t="e">
        <f t="shared" si="5"/>
        <v>#N/A</v>
      </c>
    </row>
    <row r="148" spans="14:16">
      <c r="N148" s="108">
        <f t="shared" si="4"/>
        <v>0</v>
      </c>
      <c r="O148" s="108" t="e">
        <f>IF(D148="X",0,IF(E148="X",0,VLOOKUP(E148,'11'!$K$3:$L$16,2,FALSE)))</f>
        <v>#N/A</v>
      </c>
      <c r="P148" s="108" t="e">
        <f t="shared" si="5"/>
        <v>#N/A</v>
      </c>
    </row>
    <row r="149" spans="14:16">
      <c r="N149" s="108">
        <f t="shared" si="4"/>
        <v>0</v>
      </c>
      <c r="O149" s="108" t="e">
        <f>IF(D149="X",0,IF(E149="X",0,VLOOKUP(E149,'11'!$K$3:$L$16,2,FALSE)))</f>
        <v>#N/A</v>
      </c>
      <c r="P149" s="108" t="e">
        <f t="shared" si="5"/>
        <v>#N/A</v>
      </c>
    </row>
    <row r="150" spans="14:16">
      <c r="N150" s="108">
        <f t="shared" si="4"/>
        <v>0</v>
      </c>
      <c r="O150" s="108" t="e">
        <f>IF(D150="X",0,IF(E150="X",0,VLOOKUP(E150,'11'!$K$3:$L$16,2,FALSE)))</f>
        <v>#N/A</v>
      </c>
      <c r="P150" s="108" t="e">
        <f t="shared" si="5"/>
        <v>#N/A</v>
      </c>
    </row>
    <row r="151" spans="14:16">
      <c r="N151" s="108">
        <f t="shared" si="4"/>
        <v>0</v>
      </c>
      <c r="O151" s="108" t="e">
        <f>IF(D151="X",0,IF(E151="X",0,VLOOKUP(E151,'11'!$K$3:$L$16,2,FALSE)))</f>
        <v>#N/A</v>
      </c>
      <c r="P151" s="108" t="e">
        <f t="shared" si="5"/>
        <v>#N/A</v>
      </c>
    </row>
    <row r="152" spans="14:16">
      <c r="N152" s="108">
        <f t="shared" si="4"/>
        <v>0</v>
      </c>
      <c r="O152" s="108" t="e">
        <f>IF(D152="X",0,IF(E152="X",0,VLOOKUP(E152,'11'!$K$3:$L$16,2,FALSE)))</f>
        <v>#N/A</v>
      </c>
      <c r="P152" s="108" t="e">
        <f t="shared" si="5"/>
        <v>#N/A</v>
      </c>
    </row>
    <row r="153" spans="14:16">
      <c r="N153" s="108">
        <f t="shared" si="4"/>
        <v>0</v>
      </c>
      <c r="O153" s="108" t="e">
        <f>IF(D153="X",0,IF(E153="X",0,VLOOKUP(E153,'11'!$K$3:$L$16,2,FALSE)))</f>
        <v>#N/A</v>
      </c>
      <c r="P153" s="108" t="e">
        <f t="shared" si="5"/>
        <v>#N/A</v>
      </c>
    </row>
    <row r="154" spans="14:16">
      <c r="N154" s="108">
        <f t="shared" si="4"/>
        <v>0</v>
      </c>
      <c r="O154" s="108" t="e">
        <f>IF(D154="X",0,IF(E154="X",0,VLOOKUP(E154,'11'!$K$3:$L$16,2,FALSE)))</f>
        <v>#N/A</v>
      </c>
      <c r="P154" s="108" t="e">
        <f t="shared" si="5"/>
        <v>#N/A</v>
      </c>
    </row>
    <row r="155" spans="14:16">
      <c r="N155" s="108">
        <f t="shared" si="4"/>
        <v>0</v>
      </c>
      <c r="O155" s="108" t="e">
        <f>IF(D155="X",0,IF(E155="X",0,VLOOKUP(E155,'11'!$K$3:$L$16,2,FALSE)))</f>
        <v>#N/A</v>
      </c>
      <c r="P155" s="108" t="e">
        <f t="shared" si="5"/>
        <v>#N/A</v>
      </c>
    </row>
    <row r="156" spans="14:16">
      <c r="N156" s="108">
        <f t="shared" si="4"/>
        <v>0</v>
      </c>
      <c r="O156" s="108" t="e">
        <f>IF(D156="X",0,IF(E156="X",0,VLOOKUP(E156,'11'!$K$3:$L$16,2,FALSE)))</f>
        <v>#N/A</v>
      </c>
      <c r="P156" s="108" t="e">
        <f t="shared" si="5"/>
        <v>#N/A</v>
      </c>
    </row>
    <row r="157" spans="14:16">
      <c r="N157" s="108">
        <f t="shared" si="4"/>
        <v>0</v>
      </c>
      <c r="O157" s="108" t="e">
        <f>IF(D157="X",0,IF(E157="X",0,VLOOKUP(E157,'11'!$K$3:$L$16,2,FALSE)))</f>
        <v>#N/A</v>
      </c>
      <c r="P157" s="108" t="e">
        <f t="shared" si="5"/>
        <v>#N/A</v>
      </c>
    </row>
    <row r="158" spans="14:16">
      <c r="N158" s="108">
        <f t="shared" si="4"/>
        <v>0</v>
      </c>
      <c r="O158" s="108" t="e">
        <f>IF(D158="X",0,IF(E158="X",0,VLOOKUP(E158,'11'!$K$3:$L$16,2,FALSE)))</f>
        <v>#N/A</v>
      </c>
      <c r="P158" s="108" t="e">
        <f t="shared" si="5"/>
        <v>#N/A</v>
      </c>
    </row>
    <row r="159" spans="14:16">
      <c r="N159" s="108">
        <f t="shared" si="4"/>
        <v>0</v>
      </c>
      <c r="O159" s="108" t="e">
        <f>IF(D159="X",0,IF(E159="X",0,VLOOKUP(E159,'11'!$K$3:$L$16,2,FALSE)))</f>
        <v>#N/A</v>
      </c>
      <c r="P159" s="108" t="e">
        <f t="shared" si="5"/>
        <v>#N/A</v>
      </c>
    </row>
    <row r="160" spans="14:16">
      <c r="N160" s="108">
        <f t="shared" si="4"/>
        <v>0</v>
      </c>
      <c r="O160" s="108" t="e">
        <f>IF(D160="X",0,IF(E160="X",0,VLOOKUP(E160,'11'!$K$3:$L$16,2,FALSE)))</f>
        <v>#N/A</v>
      </c>
      <c r="P160" s="108" t="e">
        <f t="shared" si="5"/>
        <v>#N/A</v>
      </c>
    </row>
    <row r="161" spans="14:16">
      <c r="N161" s="108">
        <f t="shared" si="4"/>
        <v>0</v>
      </c>
      <c r="O161" s="108" t="e">
        <f>IF(D161="X",0,IF(E161="X",0,VLOOKUP(E161,'11'!$K$3:$L$16,2,FALSE)))</f>
        <v>#N/A</v>
      </c>
      <c r="P161" s="108" t="e">
        <f t="shared" si="5"/>
        <v>#N/A</v>
      </c>
    </row>
    <row r="162" spans="14:16">
      <c r="N162" s="108">
        <f t="shared" si="4"/>
        <v>0</v>
      </c>
      <c r="O162" s="108" t="e">
        <f>IF(D162="X",0,IF(E162="X",0,VLOOKUP(E162,'11'!$K$3:$L$16,2,FALSE)))</f>
        <v>#N/A</v>
      </c>
      <c r="P162" s="108" t="e">
        <f t="shared" si="5"/>
        <v>#N/A</v>
      </c>
    </row>
    <row r="163" spans="14:16">
      <c r="N163" s="108">
        <f t="shared" si="4"/>
        <v>0</v>
      </c>
      <c r="O163" s="108" t="e">
        <f>IF(D163="X",0,IF(E163="X",0,VLOOKUP(E163,'11'!$K$3:$L$16,2,FALSE)))</f>
        <v>#N/A</v>
      </c>
      <c r="P163" s="108" t="e">
        <f t="shared" si="5"/>
        <v>#N/A</v>
      </c>
    </row>
    <row r="164" spans="14:16">
      <c r="N164" s="108">
        <f t="shared" si="4"/>
        <v>0</v>
      </c>
      <c r="O164" s="108" t="e">
        <f>IF(D164="X",0,IF(E164="X",0,VLOOKUP(E164,'11'!$K$3:$L$16,2,FALSE)))</f>
        <v>#N/A</v>
      </c>
      <c r="P164" s="108" t="e">
        <f t="shared" si="5"/>
        <v>#N/A</v>
      </c>
    </row>
    <row r="165" spans="14:16">
      <c r="N165" s="108">
        <f t="shared" si="4"/>
        <v>0</v>
      </c>
      <c r="O165" s="108" t="e">
        <f>IF(D165="X",0,IF(E165="X",0,VLOOKUP(E165,'11'!$K$3:$L$16,2,FALSE)))</f>
        <v>#N/A</v>
      </c>
      <c r="P165" s="108" t="e">
        <f t="shared" si="5"/>
        <v>#N/A</v>
      </c>
    </row>
    <row r="166" spans="14:16">
      <c r="N166" s="108">
        <f t="shared" si="4"/>
        <v>0</v>
      </c>
      <c r="O166" s="108" t="e">
        <f>IF(D166="X",0,IF(E166="X",0,VLOOKUP(E166,'11'!$K$3:$L$16,2,FALSE)))</f>
        <v>#N/A</v>
      </c>
      <c r="P166" s="108" t="e">
        <f t="shared" si="5"/>
        <v>#N/A</v>
      </c>
    </row>
    <row r="167" spans="14:16">
      <c r="N167" s="108">
        <f t="shared" si="4"/>
        <v>0</v>
      </c>
      <c r="O167" s="108" t="e">
        <f>IF(D167="X",0,IF(E167="X",0,VLOOKUP(E167,'11'!$K$3:$L$16,2,FALSE)))</f>
        <v>#N/A</v>
      </c>
      <c r="P167" s="108" t="e">
        <f t="shared" si="5"/>
        <v>#N/A</v>
      </c>
    </row>
    <row r="168" spans="14:16">
      <c r="N168" s="108">
        <f t="shared" si="4"/>
        <v>0</v>
      </c>
      <c r="O168" s="108" t="e">
        <f>IF(D168="X",0,IF(E168="X",0,VLOOKUP(E168,'11'!$K$3:$L$16,2,FALSE)))</f>
        <v>#N/A</v>
      </c>
      <c r="P168" s="108" t="e">
        <f t="shared" si="5"/>
        <v>#N/A</v>
      </c>
    </row>
    <row r="169" spans="14:16">
      <c r="N169" s="108">
        <f t="shared" si="4"/>
        <v>0</v>
      </c>
      <c r="O169" s="108" t="e">
        <f>IF(D169="X",0,IF(E169="X",0,VLOOKUP(E169,'11'!$K$3:$L$16,2,FALSE)))</f>
        <v>#N/A</v>
      </c>
      <c r="P169" s="108" t="e">
        <f t="shared" si="5"/>
        <v>#N/A</v>
      </c>
    </row>
    <row r="170" spans="14:16">
      <c r="N170" s="108">
        <f t="shared" si="4"/>
        <v>0</v>
      </c>
      <c r="O170" s="108" t="e">
        <f>IF(D170="X",0,IF(E170="X",0,VLOOKUP(E170,'11'!$K$3:$L$16,2,FALSE)))</f>
        <v>#N/A</v>
      </c>
      <c r="P170" s="108" t="e">
        <f t="shared" si="5"/>
        <v>#N/A</v>
      </c>
    </row>
    <row r="171" spans="14:16">
      <c r="N171" s="108">
        <f t="shared" si="4"/>
        <v>0</v>
      </c>
      <c r="O171" s="108" t="e">
        <f>IF(D171="X",0,IF(E171="X",0,VLOOKUP(E171,'11'!$K$3:$L$16,2,FALSE)))</f>
        <v>#N/A</v>
      </c>
      <c r="P171" s="108" t="e">
        <f t="shared" si="5"/>
        <v>#N/A</v>
      </c>
    </row>
    <row r="172" spans="14:16">
      <c r="N172" s="108">
        <f t="shared" si="4"/>
        <v>0</v>
      </c>
      <c r="O172" s="108" t="e">
        <f>IF(D172="X",0,IF(E172="X",0,VLOOKUP(E172,'11'!$K$3:$L$16,2,FALSE)))</f>
        <v>#N/A</v>
      </c>
      <c r="P172" s="108" t="e">
        <f t="shared" si="5"/>
        <v>#N/A</v>
      </c>
    </row>
    <row r="173" spans="14:16">
      <c r="N173" s="108">
        <f t="shared" si="4"/>
        <v>0</v>
      </c>
      <c r="O173" s="108" t="e">
        <f>IF(D173="X",0,IF(E173="X",0,VLOOKUP(E173,'11'!$K$3:$L$16,2,FALSE)))</f>
        <v>#N/A</v>
      </c>
      <c r="P173" s="108" t="e">
        <f t="shared" si="5"/>
        <v>#N/A</v>
      </c>
    </row>
    <row r="174" spans="14:16">
      <c r="N174" s="108">
        <f t="shared" si="4"/>
        <v>0</v>
      </c>
      <c r="O174" s="108" t="e">
        <f>IF(D174="X",0,IF(E174="X",0,VLOOKUP(E174,'11'!$K$3:$L$16,2,FALSE)))</f>
        <v>#N/A</v>
      </c>
      <c r="P174" s="108" t="e">
        <f t="shared" si="5"/>
        <v>#N/A</v>
      </c>
    </row>
    <row r="175" spans="14:16">
      <c r="N175" s="108">
        <f t="shared" si="4"/>
        <v>0</v>
      </c>
      <c r="O175" s="108" t="e">
        <f>IF(D175="X",0,IF(E175="X",0,VLOOKUP(E175,'11'!$K$3:$L$16,2,FALSE)))</f>
        <v>#N/A</v>
      </c>
      <c r="P175" s="108" t="e">
        <f t="shared" si="5"/>
        <v>#N/A</v>
      </c>
    </row>
    <row r="176" spans="14:16">
      <c r="N176" s="108">
        <f t="shared" si="4"/>
        <v>0</v>
      </c>
      <c r="O176" s="108" t="e">
        <f>IF(D176="X",0,IF(E176="X",0,VLOOKUP(E176,'11'!$K$3:$L$16,2,FALSE)))</f>
        <v>#N/A</v>
      </c>
      <c r="P176" s="108" t="e">
        <f t="shared" si="5"/>
        <v>#N/A</v>
      </c>
    </row>
    <row r="177" spans="14:16">
      <c r="N177" s="108">
        <f t="shared" si="4"/>
        <v>0</v>
      </c>
      <c r="O177" s="108" t="e">
        <f>IF(D177="X",0,IF(E177="X",0,VLOOKUP(E177,'11'!$K$3:$L$16,2,FALSE)))</f>
        <v>#N/A</v>
      </c>
      <c r="P177" s="108" t="e">
        <f t="shared" si="5"/>
        <v>#N/A</v>
      </c>
    </row>
    <row r="178" spans="14:16">
      <c r="N178" s="108">
        <f t="shared" si="4"/>
        <v>0</v>
      </c>
      <c r="O178" s="108" t="e">
        <f>IF(D178="X",0,IF(E178="X",0,VLOOKUP(E178,'11'!$K$3:$L$16,2,FALSE)))</f>
        <v>#N/A</v>
      </c>
      <c r="P178" s="108" t="e">
        <f t="shared" si="5"/>
        <v>#N/A</v>
      </c>
    </row>
    <row r="179" spans="14:16">
      <c r="N179" s="108">
        <f t="shared" si="4"/>
        <v>0</v>
      </c>
      <c r="O179" s="108" t="e">
        <f>IF(D179="X",0,IF(E179="X",0,VLOOKUP(E179,'11'!$K$3:$L$16,2,FALSE)))</f>
        <v>#N/A</v>
      </c>
      <c r="P179" s="108" t="e">
        <f t="shared" si="5"/>
        <v>#N/A</v>
      </c>
    </row>
    <row r="180" spans="14:16">
      <c r="N180" s="108">
        <f t="shared" si="4"/>
        <v>0</v>
      </c>
      <c r="O180" s="108" t="e">
        <f>IF(D180="X",0,IF(E180="X",0,VLOOKUP(E180,'11'!$K$3:$L$16,2,FALSE)))</f>
        <v>#N/A</v>
      </c>
      <c r="P180" s="108" t="e">
        <f t="shared" si="5"/>
        <v>#N/A</v>
      </c>
    </row>
    <row r="181" spans="14:16">
      <c r="N181" s="108">
        <f t="shared" si="4"/>
        <v>0</v>
      </c>
      <c r="O181" s="108" t="e">
        <f>IF(D181="X",0,IF(E181="X",0,VLOOKUP(E181,'11'!$K$3:$L$16,2,FALSE)))</f>
        <v>#N/A</v>
      </c>
      <c r="P181" s="108" t="e">
        <f t="shared" si="5"/>
        <v>#N/A</v>
      </c>
    </row>
    <row r="182" spans="14:16">
      <c r="N182" s="108">
        <f t="shared" si="4"/>
        <v>0</v>
      </c>
      <c r="O182" s="108" t="e">
        <f>IF(D182="X",0,IF(E182="X",0,VLOOKUP(E182,'11'!$K$3:$L$16,2,FALSE)))</f>
        <v>#N/A</v>
      </c>
      <c r="P182" s="108" t="e">
        <f t="shared" si="5"/>
        <v>#N/A</v>
      </c>
    </row>
    <row r="183" spans="14:16">
      <c r="N183" s="108">
        <f t="shared" si="4"/>
        <v>0</v>
      </c>
      <c r="O183" s="108" t="e">
        <f>IF(D183="X",0,IF(E183="X",0,VLOOKUP(E183,'11'!$K$3:$L$16,2,FALSE)))</f>
        <v>#N/A</v>
      </c>
      <c r="P183" s="108" t="e">
        <f t="shared" si="5"/>
        <v>#N/A</v>
      </c>
    </row>
    <row r="184" spans="14:16">
      <c r="N184" s="108">
        <f t="shared" si="4"/>
        <v>0</v>
      </c>
      <c r="O184" s="108" t="e">
        <f>IF(D184="X",0,IF(E184="X",0,VLOOKUP(E184,'11'!$K$3:$L$16,2,FALSE)))</f>
        <v>#N/A</v>
      </c>
      <c r="P184" s="108" t="e">
        <f t="shared" si="5"/>
        <v>#N/A</v>
      </c>
    </row>
    <row r="185" spans="14:16">
      <c r="N185" s="108">
        <f t="shared" si="4"/>
        <v>0</v>
      </c>
      <c r="O185" s="108" t="e">
        <f>IF(D185="X",0,IF(E185="X",0,VLOOKUP(E185,'11'!$K$3:$L$16,2,FALSE)))</f>
        <v>#N/A</v>
      </c>
      <c r="P185" s="108" t="e">
        <f t="shared" si="5"/>
        <v>#N/A</v>
      </c>
    </row>
    <row r="186" spans="14:16">
      <c r="N186" s="108">
        <f t="shared" si="4"/>
        <v>0</v>
      </c>
      <c r="O186" s="108" t="e">
        <f>IF(D186="X",0,IF(E186="X",0,VLOOKUP(E186,'11'!$K$3:$L$16,2,FALSE)))</f>
        <v>#N/A</v>
      </c>
      <c r="P186" s="108" t="e">
        <f t="shared" si="5"/>
        <v>#N/A</v>
      </c>
    </row>
    <row r="187" spans="14:16">
      <c r="N187" s="108">
        <f t="shared" si="4"/>
        <v>0</v>
      </c>
      <c r="O187" s="108" t="e">
        <f>IF(D187="X",0,IF(E187="X",0,VLOOKUP(E187,'11'!$K$3:$L$16,2,FALSE)))</f>
        <v>#N/A</v>
      </c>
      <c r="P187" s="108" t="e">
        <f t="shared" si="5"/>
        <v>#N/A</v>
      </c>
    </row>
    <row r="188" spans="14:16">
      <c r="N188" s="108">
        <f t="shared" si="4"/>
        <v>0</v>
      </c>
      <c r="O188" s="108" t="e">
        <f>IF(D188="X",0,IF(E188="X",0,VLOOKUP(E188,'11'!$K$3:$L$16,2,FALSE)))</f>
        <v>#N/A</v>
      </c>
      <c r="P188" s="108" t="e">
        <f t="shared" si="5"/>
        <v>#N/A</v>
      </c>
    </row>
    <row r="189" spans="14:16">
      <c r="N189" s="108">
        <f t="shared" si="4"/>
        <v>0</v>
      </c>
      <c r="O189" s="108" t="e">
        <f>IF(D189="X",0,IF(E189="X",0,VLOOKUP(E189,'11'!$K$3:$L$16,2,FALSE)))</f>
        <v>#N/A</v>
      </c>
      <c r="P189" s="108" t="e">
        <f t="shared" si="5"/>
        <v>#N/A</v>
      </c>
    </row>
    <row r="190" spans="14:16">
      <c r="N190" s="108">
        <f t="shared" si="4"/>
        <v>0</v>
      </c>
      <c r="O190" s="108" t="e">
        <f>IF(D190="X",0,IF(E190="X",0,VLOOKUP(E190,'11'!$K$3:$L$16,2,FALSE)))</f>
        <v>#N/A</v>
      </c>
      <c r="P190" s="108" t="e">
        <f t="shared" si="5"/>
        <v>#N/A</v>
      </c>
    </row>
    <row r="191" spans="14:16">
      <c r="N191" s="108">
        <f t="shared" si="4"/>
        <v>0</v>
      </c>
      <c r="O191" s="108" t="e">
        <f>IF(D191="X",0,IF(E191="X",0,VLOOKUP(E191,'11'!$K$3:$L$16,2,FALSE)))</f>
        <v>#N/A</v>
      </c>
      <c r="P191" s="108" t="e">
        <f t="shared" si="5"/>
        <v>#N/A</v>
      </c>
    </row>
    <row r="192" spans="14:16">
      <c r="N192" s="108">
        <f t="shared" si="4"/>
        <v>0</v>
      </c>
      <c r="O192" s="108" t="e">
        <f>IF(D192="X",0,IF(E192="X",0,VLOOKUP(E192,'11'!$K$3:$L$16,2,FALSE)))</f>
        <v>#N/A</v>
      </c>
      <c r="P192" s="108" t="e">
        <f t="shared" si="5"/>
        <v>#N/A</v>
      </c>
    </row>
    <row r="193" spans="14:16">
      <c r="N193" s="108">
        <f t="shared" si="4"/>
        <v>0</v>
      </c>
      <c r="O193" s="108" t="e">
        <f>IF(D193="X",0,IF(E193="X",0,VLOOKUP(E193,'11'!$K$3:$L$16,2,FALSE)))</f>
        <v>#N/A</v>
      </c>
      <c r="P193" s="108" t="e">
        <f t="shared" si="5"/>
        <v>#N/A</v>
      </c>
    </row>
    <row r="194" spans="14:16">
      <c r="N194" s="108">
        <f t="shared" si="4"/>
        <v>0</v>
      </c>
      <c r="O194" s="108" t="e">
        <f>IF(D194="X",0,IF(E194="X",0,VLOOKUP(E194,'11'!$K$3:$L$16,2,FALSE)))</f>
        <v>#N/A</v>
      </c>
      <c r="P194" s="108" t="e">
        <f t="shared" si="5"/>
        <v>#N/A</v>
      </c>
    </row>
    <row r="195" spans="14:16">
      <c r="N195" s="108">
        <f t="shared" si="4"/>
        <v>0</v>
      </c>
      <c r="O195" s="108" t="e">
        <f>IF(D195="X",0,IF(E195="X",0,VLOOKUP(E195,'11'!$K$3:$L$16,2,FALSE)))</f>
        <v>#N/A</v>
      </c>
      <c r="P195" s="108" t="e">
        <f t="shared" si="5"/>
        <v>#N/A</v>
      </c>
    </row>
    <row r="196" spans="14:16">
      <c r="N196" s="108">
        <f t="shared" ref="N196:N259" si="6">SUM(F196:M196)</f>
        <v>0</v>
      </c>
      <c r="O196" s="108" t="e">
        <f>IF(D196="X",0,IF(E196="X",0,VLOOKUP(E196,'11'!$K$3:$L$16,2,FALSE)))</f>
        <v>#N/A</v>
      </c>
      <c r="P196" s="108" t="e">
        <f t="shared" ref="P196:P259" si="7">N196*O196</f>
        <v>#N/A</v>
      </c>
    </row>
    <row r="197" spans="14:16">
      <c r="N197" s="108">
        <f t="shared" si="6"/>
        <v>0</v>
      </c>
      <c r="O197" s="108" t="e">
        <f>IF(D197="X",0,IF(E197="X",0,VLOOKUP(E197,'11'!$K$3:$L$16,2,FALSE)))</f>
        <v>#N/A</v>
      </c>
      <c r="P197" s="108" t="e">
        <f t="shared" si="7"/>
        <v>#N/A</v>
      </c>
    </row>
    <row r="198" spans="14:16">
      <c r="N198" s="108">
        <f t="shared" si="6"/>
        <v>0</v>
      </c>
      <c r="O198" s="108" t="e">
        <f>IF(D198="X",0,IF(E198="X",0,VLOOKUP(E198,'11'!$K$3:$L$16,2,FALSE)))</f>
        <v>#N/A</v>
      </c>
      <c r="P198" s="108" t="e">
        <f t="shared" si="7"/>
        <v>#N/A</v>
      </c>
    </row>
    <row r="199" spans="14:16">
      <c r="N199" s="108">
        <f t="shared" si="6"/>
        <v>0</v>
      </c>
      <c r="O199" s="108" t="e">
        <f>IF(D199="X",0,IF(E199="X",0,VLOOKUP(E199,'11'!$K$3:$L$16,2,FALSE)))</f>
        <v>#N/A</v>
      </c>
      <c r="P199" s="108" t="e">
        <f t="shared" si="7"/>
        <v>#N/A</v>
      </c>
    </row>
    <row r="200" spans="14:16">
      <c r="N200" s="108">
        <f t="shared" si="6"/>
        <v>0</v>
      </c>
      <c r="O200" s="108" t="e">
        <f>IF(D200="X",0,IF(E200="X",0,VLOOKUP(E200,'11'!$K$3:$L$16,2,FALSE)))</f>
        <v>#N/A</v>
      </c>
      <c r="P200" s="108" t="e">
        <f t="shared" si="7"/>
        <v>#N/A</v>
      </c>
    </row>
    <row r="201" spans="14:16">
      <c r="N201" s="108">
        <f t="shared" si="6"/>
        <v>0</v>
      </c>
      <c r="O201" s="108" t="e">
        <f>IF(D201="X",0,IF(E201="X",0,VLOOKUP(E201,'11'!$K$3:$L$16,2,FALSE)))</f>
        <v>#N/A</v>
      </c>
      <c r="P201" s="108" t="e">
        <f t="shared" si="7"/>
        <v>#N/A</v>
      </c>
    </row>
    <row r="202" spans="14:16">
      <c r="N202" s="108">
        <f t="shared" si="6"/>
        <v>0</v>
      </c>
      <c r="O202" s="108" t="e">
        <f>IF(D202="X",0,IF(E202="X",0,VLOOKUP(E202,'11'!$K$3:$L$16,2,FALSE)))</f>
        <v>#N/A</v>
      </c>
      <c r="P202" s="108" t="e">
        <f t="shared" si="7"/>
        <v>#N/A</v>
      </c>
    </row>
    <row r="203" spans="14:16">
      <c r="N203" s="108">
        <f t="shared" si="6"/>
        <v>0</v>
      </c>
      <c r="O203" s="108" t="e">
        <f>IF(D203="X",0,IF(E203="X",0,VLOOKUP(E203,'11'!$K$3:$L$16,2,FALSE)))</f>
        <v>#N/A</v>
      </c>
      <c r="P203" s="108" t="e">
        <f t="shared" si="7"/>
        <v>#N/A</v>
      </c>
    </row>
    <row r="204" spans="14:16">
      <c r="N204" s="108">
        <f t="shared" si="6"/>
        <v>0</v>
      </c>
      <c r="O204" s="108" t="e">
        <f>IF(D204="X",0,IF(E204="X",0,VLOOKUP(E204,'11'!$K$3:$L$16,2,FALSE)))</f>
        <v>#N/A</v>
      </c>
      <c r="P204" s="108" t="e">
        <f t="shared" si="7"/>
        <v>#N/A</v>
      </c>
    </row>
    <row r="205" spans="14:16">
      <c r="N205" s="108">
        <f t="shared" si="6"/>
        <v>0</v>
      </c>
      <c r="O205" s="108" t="e">
        <f>IF(D205="X",0,IF(E205="X",0,VLOOKUP(E205,'11'!$K$3:$L$16,2,FALSE)))</f>
        <v>#N/A</v>
      </c>
      <c r="P205" s="108" t="e">
        <f t="shared" si="7"/>
        <v>#N/A</v>
      </c>
    </row>
    <row r="206" spans="14:16">
      <c r="N206" s="108">
        <f t="shared" si="6"/>
        <v>0</v>
      </c>
      <c r="O206" s="108" t="e">
        <f>IF(D206="X",0,IF(E206="X",0,VLOOKUP(E206,'11'!$K$3:$L$16,2,FALSE)))</f>
        <v>#N/A</v>
      </c>
      <c r="P206" s="108" t="e">
        <f t="shared" si="7"/>
        <v>#N/A</v>
      </c>
    </row>
    <row r="207" spans="14:16">
      <c r="N207" s="108">
        <f t="shared" si="6"/>
        <v>0</v>
      </c>
      <c r="O207" s="108" t="e">
        <f>IF(D207="X",0,IF(E207="X",0,VLOOKUP(E207,'11'!$K$3:$L$16,2,FALSE)))</f>
        <v>#N/A</v>
      </c>
      <c r="P207" s="108" t="e">
        <f t="shared" si="7"/>
        <v>#N/A</v>
      </c>
    </row>
    <row r="208" spans="14:16">
      <c r="N208" s="108">
        <f t="shared" si="6"/>
        <v>0</v>
      </c>
      <c r="O208" s="108" t="e">
        <f>IF(D208="X",0,IF(E208="X",0,VLOOKUP(E208,'11'!$K$3:$L$16,2,FALSE)))</f>
        <v>#N/A</v>
      </c>
      <c r="P208" s="108" t="e">
        <f t="shared" si="7"/>
        <v>#N/A</v>
      </c>
    </row>
    <row r="209" spans="14:16">
      <c r="N209" s="108">
        <f t="shared" si="6"/>
        <v>0</v>
      </c>
      <c r="O209" s="108" t="e">
        <f>IF(D209="X",0,IF(E209="X",0,VLOOKUP(E209,'11'!$K$3:$L$16,2,FALSE)))</f>
        <v>#N/A</v>
      </c>
      <c r="P209" s="108" t="e">
        <f t="shared" si="7"/>
        <v>#N/A</v>
      </c>
    </row>
    <row r="210" spans="14:16">
      <c r="N210" s="108">
        <f t="shared" si="6"/>
        <v>0</v>
      </c>
      <c r="O210" s="108" t="e">
        <f>IF(D210="X",0,IF(E210="X",0,VLOOKUP(E210,'11'!$K$3:$L$16,2,FALSE)))</f>
        <v>#N/A</v>
      </c>
      <c r="P210" s="108" t="e">
        <f t="shared" si="7"/>
        <v>#N/A</v>
      </c>
    </row>
    <row r="211" spans="14:16">
      <c r="N211" s="108">
        <f t="shared" si="6"/>
        <v>0</v>
      </c>
      <c r="O211" s="108" t="e">
        <f>IF(D211="X",0,IF(E211="X",0,VLOOKUP(E211,'11'!$K$3:$L$16,2,FALSE)))</f>
        <v>#N/A</v>
      </c>
      <c r="P211" s="108" t="e">
        <f t="shared" si="7"/>
        <v>#N/A</v>
      </c>
    </row>
    <row r="212" spans="14:16">
      <c r="N212" s="108">
        <f t="shared" si="6"/>
        <v>0</v>
      </c>
      <c r="O212" s="108" t="e">
        <f>IF(D212="X",0,IF(E212="X",0,VLOOKUP(E212,'11'!$K$3:$L$16,2,FALSE)))</f>
        <v>#N/A</v>
      </c>
      <c r="P212" s="108" t="e">
        <f t="shared" si="7"/>
        <v>#N/A</v>
      </c>
    </row>
    <row r="213" spans="14:16">
      <c r="N213" s="108">
        <f t="shared" si="6"/>
        <v>0</v>
      </c>
      <c r="O213" s="108" t="e">
        <f>IF(D213="X",0,IF(E213="X",0,VLOOKUP(E213,'11'!$K$3:$L$16,2,FALSE)))</f>
        <v>#N/A</v>
      </c>
      <c r="P213" s="108" t="e">
        <f t="shared" si="7"/>
        <v>#N/A</v>
      </c>
    </row>
    <row r="214" spans="14:16">
      <c r="N214" s="108">
        <f t="shared" si="6"/>
        <v>0</v>
      </c>
      <c r="O214" s="108" t="e">
        <f>IF(D214="X",0,IF(E214="X",0,VLOOKUP(E214,'11'!$K$3:$L$16,2,FALSE)))</f>
        <v>#N/A</v>
      </c>
      <c r="P214" s="108" t="e">
        <f t="shared" si="7"/>
        <v>#N/A</v>
      </c>
    </row>
    <row r="215" spans="14:16">
      <c r="N215" s="108">
        <f t="shared" si="6"/>
        <v>0</v>
      </c>
      <c r="O215" s="108" t="e">
        <f>IF(D215="X",0,IF(E215="X",0,VLOOKUP(E215,'11'!$K$3:$L$16,2,FALSE)))</f>
        <v>#N/A</v>
      </c>
      <c r="P215" s="108" t="e">
        <f t="shared" si="7"/>
        <v>#N/A</v>
      </c>
    </row>
    <row r="216" spans="14:16">
      <c r="N216" s="108">
        <f t="shared" si="6"/>
        <v>0</v>
      </c>
      <c r="O216" s="108" t="e">
        <f>IF(D216="X",0,IF(E216="X",0,VLOOKUP(E216,'11'!$K$3:$L$16,2,FALSE)))</f>
        <v>#N/A</v>
      </c>
      <c r="P216" s="108" t="e">
        <f t="shared" si="7"/>
        <v>#N/A</v>
      </c>
    </row>
    <row r="217" spans="14:16">
      <c r="N217" s="108">
        <f t="shared" si="6"/>
        <v>0</v>
      </c>
      <c r="O217" s="108" t="e">
        <f>IF(D217="X",0,IF(E217="X",0,VLOOKUP(E217,'11'!$K$3:$L$16,2,FALSE)))</f>
        <v>#N/A</v>
      </c>
      <c r="P217" s="108" t="e">
        <f t="shared" si="7"/>
        <v>#N/A</v>
      </c>
    </row>
    <row r="218" spans="14:16">
      <c r="N218" s="108">
        <f t="shared" si="6"/>
        <v>0</v>
      </c>
      <c r="O218" s="108" t="e">
        <f>IF(D218="X",0,IF(E218="X",0,VLOOKUP(E218,'11'!$K$3:$L$16,2,FALSE)))</f>
        <v>#N/A</v>
      </c>
      <c r="P218" s="108" t="e">
        <f t="shared" si="7"/>
        <v>#N/A</v>
      </c>
    </row>
    <row r="219" spans="14:16">
      <c r="N219" s="108">
        <f t="shared" si="6"/>
        <v>0</v>
      </c>
      <c r="O219" s="108" t="e">
        <f>IF(D219="X",0,IF(E219="X",0,VLOOKUP(E219,'11'!$K$3:$L$16,2,FALSE)))</f>
        <v>#N/A</v>
      </c>
      <c r="P219" s="108" t="e">
        <f t="shared" si="7"/>
        <v>#N/A</v>
      </c>
    </row>
    <row r="220" spans="14:16">
      <c r="N220" s="108">
        <f t="shared" si="6"/>
        <v>0</v>
      </c>
      <c r="O220" s="108" t="e">
        <f>IF(D220="X",0,IF(E220="X",0,VLOOKUP(E220,'11'!$K$3:$L$16,2,FALSE)))</f>
        <v>#N/A</v>
      </c>
      <c r="P220" s="108" t="e">
        <f t="shared" si="7"/>
        <v>#N/A</v>
      </c>
    </row>
    <row r="221" spans="14:16">
      <c r="N221" s="108">
        <f t="shared" si="6"/>
        <v>0</v>
      </c>
      <c r="O221" s="108" t="e">
        <f>IF(D221="X",0,IF(E221="X",0,VLOOKUP(E221,'11'!$K$3:$L$16,2,FALSE)))</f>
        <v>#N/A</v>
      </c>
      <c r="P221" s="108" t="e">
        <f t="shared" si="7"/>
        <v>#N/A</v>
      </c>
    </row>
    <row r="222" spans="14:16">
      <c r="N222" s="108">
        <f t="shared" si="6"/>
        <v>0</v>
      </c>
      <c r="O222" s="108" t="e">
        <f>IF(D222="X",0,IF(E222="X",0,VLOOKUP(E222,'11'!$K$3:$L$16,2,FALSE)))</f>
        <v>#N/A</v>
      </c>
      <c r="P222" s="108" t="e">
        <f t="shared" si="7"/>
        <v>#N/A</v>
      </c>
    </row>
    <row r="223" spans="14:16">
      <c r="N223" s="108">
        <f t="shared" si="6"/>
        <v>0</v>
      </c>
      <c r="O223" s="108" t="e">
        <f>IF(D223="X",0,IF(E223="X",0,VLOOKUP(E223,'11'!$K$3:$L$16,2,FALSE)))</f>
        <v>#N/A</v>
      </c>
      <c r="P223" s="108" t="e">
        <f t="shared" si="7"/>
        <v>#N/A</v>
      </c>
    </row>
    <row r="224" spans="14:16">
      <c r="N224" s="108">
        <f t="shared" si="6"/>
        <v>0</v>
      </c>
      <c r="O224" s="108" t="e">
        <f>IF(D224="X",0,IF(E224="X",0,VLOOKUP(E224,'11'!$K$3:$L$16,2,FALSE)))</f>
        <v>#N/A</v>
      </c>
      <c r="P224" s="108" t="e">
        <f t="shared" si="7"/>
        <v>#N/A</v>
      </c>
    </row>
    <row r="225" spans="14:16">
      <c r="N225" s="108">
        <f t="shared" si="6"/>
        <v>0</v>
      </c>
      <c r="O225" s="108" t="e">
        <f>IF(D225="X",0,IF(E225="X",0,VLOOKUP(E225,'11'!$K$3:$L$16,2,FALSE)))</f>
        <v>#N/A</v>
      </c>
      <c r="P225" s="108" t="e">
        <f t="shared" si="7"/>
        <v>#N/A</v>
      </c>
    </row>
    <row r="226" spans="14:16">
      <c r="N226" s="108">
        <f t="shared" si="6"/>
        <v>0</v>
      </c>
      <c r="O226" s="108" t="e">
        <f>IF(D226="X",0,IF(E226="X",0,VLOOKUP(E226,'11'!$K$3:$L$16,2,FALSE)))</f>
        <v>#N/A</v>
      </c>
      <c r="P226" s="108" t="e">
        <f t="shared" si="7"/>
        <v>#N/A</v>
      </c>
    </row>
    <row r="227" spans="14:16">
      <c r="N227" s="108">
        <f t="shared" si="6"/>
        <v>0</v>
      </c>
      <c r="O227" s="108" t="e">
        <f>IF(D227="X",0,IF(E227="X",0,VLOOKUP(E227,'11'!$K$3:$L$16,2,FALSE)))</f>
        <v>#N/A</v>
      </c>
      <c r="P227" s="108" t="e">
        <f t="shared" si="7"/>
        <v>#N/A</v>
      </c>
    </row>
    <row r="228" spans="14:16">
      <c r="N228" s="108">
        <f t="shared" si="6"/>
        <v>0</v>
      </c>
      <c r="O228" s="108" t="e">
        <f>IF(D228="X",0,IF(E228="X",0,VLOOKUP(E228,'11'!$K$3:$L$16,2,FALSE)))</f>
        <v>#N/A</v>
      </c>
      <c r="P228" s="108" t="e">
        <f t="shared" si="7"/>
        <v>#N/A</v>
      </c>
    </row>
    <row r="229" spans="14:16">
      <c r="N229" s="108">
        <f t="shared" si="6"/>
        <v>0</v>
      </c>
      <c r="O229" s="108" t="e">
        <f>IF(D229="X",0,IF(E229="X",0,VLOOKUP(E229,'11'!$K$3:$L$16,2,FALSE)))</f>
        <v>#N/A</v>
      </c>
      <c r="P229" s="108" t="e">
        <f t="shared" si="7"/>
        <v>#N/A</v>
      </c>
    </row>
    <row r="230" spans="14:16">
      <c r="N230" s="108">
        <f t="shared" si="6"/>
        <v>0</v>
      </c>
      <c r="O230" s="108" t="e">
        <f>IF(D230="X",0,IF(E230="X",0,VLOOKUP(E230,'11'!$K$3:$L$16,2,FALSE)))</f>
        <v>#N/A</v>
      </c>
      <c r="P230" s="108" t="e">
        <f t="shared" si="7"/>
        <v>#N/A</v>
      </c>
    </row>
    <row r="231" spans="14:16">
      <c r="N231" s="108">
        <f t="shared" si="6"/>
        <v>0</v>
      </c>
      <c r="O231" s="108" t="e">
        <f>IF(D231="X",0,IF(E231="X",0,VLOOKUP(E231,'11'!$K$3:$L$16,2,FALSE)))</f>
        <v>#N/A</v>
      </c>
      <c r="P231" s="108" t="e">
        <f t="shared" si="7"/>
        <v>#N/A</v>
      </c>
    </row>
    <row r="232" spans="14:16">
      <c r="N232" s="108">
        <f t="shared" si="6"/>
        <v>0</v>
      </c>
      <c r="O232" s="108" t="e">
        <f>IF(D232="X",0,IF(E232="X",0,VLOOKUP(E232,'11'!$K$3:$L$16,2,FALSE)))</f>
        <v>#N/A</v>
      </c>
      <c r="P232" s="108" t="e">
        <f t="shared" si="7"/>
        <v>#N/A</v>
      </c>
    </row>
    <row r="233" spans="14:16">
      <c r="N233" s="108">
        <f t="shared" si="6"/>
        <v>0</v>
      </c>
      <c r="O233" s="108" t="e">
        <f>IF(D233="X",0,IF(E233="X",0,VLOOKUP(E233,'11'!$K$3:$L$16,2,FALSE)))</f>
        <v>#N/A</v>
      </c>
      <c r="P233" s="108" t="e">
        <f t="shared" si="7"/>
        <v>#N/A</v>
      </c>
    </row>
    <row r="234" spans="14:16">
      <c r="N234" s="108">
        <f t="shared" si="6"/>
        <v>0</v>
      </c>
      <c r="O234" s="108" t="e">
        <f>IF(D234="X",0,IF(E234="X",0,VLOOKUP(E234,'11'!$K$3:$L$16,2,FALSE)))</f>
        <v>#N/A</v>
      </c>
      <c r="P234" s="108" t="e">
        <f t="shared" si="7"/>
        <v>#N/A</v>
      </c>
    </row>
    <row r="235" spans="14:16">
      <c r="N235" s="108">
        <f t="shared" si="6"/>
        <v>0</v>
      </c>
      <c r="O235" s="108" t="e">
        <f>IF(D235="X",0,IF(E235="X",0,VLOOKUP(E235,'11'!$K$3:$L$16,2,FALSE)))</f>
        <v>#N/A</v>
      </c>
      <c r="P235" s="108" t="e">
        <f t="shared" si="7"/>
        <v>#N/A</v>
      </c>
    </row>
    <row r="236" spans="14:16">
      <c r="N236" s="108">
        <f t="shared" si="6"/>
        <v>0</v>
      </c>
      <c r="O236" s="108" t="e">
        <f>IF(D236="X",0,IF(E236="X",0,VLOOKUP(E236,'11'!$K$3:$L$16,2,FALSE)))</f>
        <v>#N/A</v>
      </c>
      <c r="P236" s="108" t="e">
        <f t="shared" si="7"/>
        <v>#N/A</v>
      </c>
    </row>
    <row r="237" spans="14:16">
      <c r="N237" s="108">
        <f t="shared" si="6"/>
        <v>0</v>
      </c>
      <c r="O237" s="108" t="e">
        <f>IF(D237="X",0,IF(E237="X",0,VLOOKUP(E237,'11'!$K$3:$L$16,2,FALSE)))</f>
        <v>#N/A</v>
      </c>
      <c r="P237" s="108" t="e">
        <f t="shared" si="7"/>
        <v>#N/A</v>
      </c>
    </row>
    <row r="238" spans="14:16">
      <c r="N238" s="108">
        <f t="shared" si="6"/>
        <v>0</v>
      </c>
      <c r="O238" s="108" t="e">
        <f>IF(D238="X",0,IF(E238="X",0,VLOOKUP(E238,'11'!$K$3:$L$16,2,FALSE)))</f>
        <v>#N/A</v>
      </c>
      <c r="P238" s="108" t="e">
        <f t="shared" si="7"/>
        <v>#N/A</v>
      </c>
    </row>
    <row r="239" spans="14:16">
      <c r="N239" s="108">
        <f t="shared" si="6"/>
        <v>0</v>
      </c>
      <c r="O239" s="108" t="e">
        <f>IF(D239="X",0,IF(E239="X",0,VLOOKUP(E239,'11'!$K$3:$L$16,2,FALSE)))</f>
        <v>#N/A</v>
      </c>
      <c r="P239" s="108" t="e">
        <f t="shared" si="7"/>
        <v>#N/A</v>
      </c>
    </row>
    <row r="240" spans="14:16">
      <c r="N240" s="108">
        <f t="shared" si="6"/>
        <v>0</v>
      </c>
      <c r="O240" s="108" t="e">
        <f>IF(D240="X",0,IF(E240="X",0,VLOOKUP(E240,'11'!$K$3:$L$16,2,FALSE)))</f>
        <v>#N/A</v>
      </c>
      <c r="P240" s="108" t="e">
        <f t="shared" si="7"/>
        <v>#N/A</v>
      </c>
    </row>
    <row r="241" spans="14:16">
      <c r="N241" s="108">
        <f t="shared" si="6"/>
        <v>0</v>
      </c>
      <c r="O241" s="108" t="e">
        <f>IF(D241="X",0,IF(E241="X",0,VLOOKUP(E241,'11'!$K$3:$L$16,2,FALSE)))</f>
        <v>#N/A</v>
      </c>
      <c r="P241" s="108" t="e">
        <f t="shared" si="7"/>
        <v>#N/A</v>
      </c>
    </row>
    <row r="242" spans="14:16">
      <c r="N242" s="108">
        <f t="shared" si="6"/>
        <v>0</v>
      </c>
      <c r="O242" s="108" t="e">
        <f>IF(D242="X",0,IF(E242="X",0,VLOOKUP(E242,'11'!$K$3:$L$16,2,FALSE)))</f>
        <v>#N/A</v>
      </c>
      <c r="P242" s="108" t="e">
        <f t="shared" si="7"/>
        <v>#N/A</v>
      </c>
    </row>
    <row r="243" spans="14:16">
      <c r="N243" s="108">
        <f t="shared" si="6"/>
        <v>0</v>
      </c>
      <c r="O243" s="108" t="e">
        <f>IF(D243="X",0,IF(E243="X",0,VLOOKUP(E243,'11'!$K$3:$L$16,2,FALSE)))</f>
        <v>#N/A</v>
      </c>
      <c r="P243" s="108" t="e">
        <f t="shared" si="7"/>
        <v>#N/A</v>
      </c>
    </row>
    <row r="244" spans="14:16">
      <c r="N244" s="108">
        <f t="shared" si="6"/>
        <v>0</v>
      </c>
      <c r="O244" s="108" t="e">
        <f>IF(D244="X",0,IF(E244="X",0,VLOOKUP(E244,'11'!$K$3:$L$16,2,FALSE)))</f>
        <v>#N/A</v>
      </c>
      <c r="P244" s="108" t="e">
        <f t="shared" si="7"/>
        <v>#N/A</v>
      </c>
    </row>
    <row r="245" spans="14:16">
      <c r="N245" s="108">
        <f t="shared" si="6"/>
        <v>0</v>
      </c>
      <c r="O245" s="108" t="e">
        <f>IF(D245="X",0,IF(E245="X",0,VLOOKUP(E245,'11'!$K$3:$L$16,2,FALSE)))</f>
        <v>#N/A</v>
      </c>
      <c r="P245" s="108" t="e">
        <f t="shared" si="7"/>
        <v>#N/A</v>
      </c>
    </row>
    <row r="246" spans="14:16">
      <c r="N246" s="108">
        <f t="shared" si="6"/>
        <v>0</v>
      </c>
      <c r="O246" s="108" t="e">
        <f>IF(D246="X",0,IF(E246="X",0,VLOOKUP(E246,'11'!$K$3:$L$16,2,FALSE)))</f>
        <v>#N/A</v>
      </c>
      <c r="P246" s="108" t="e">
        <f t="shared" si="7"/>
        <v>#N/A</v>
      </c>
    </row>
    <row r="247" spans="14:16">
      <c r="N247" s="108">
        <f t="shared" si="6"/>
        <v>0</v>
      </c>
      <c r="O247" s="108" t="e">
        <f>IF(D247="X",0,IF(E247="X",0,VLOOKUP(E247,'11'!$K$3:$L$16,2,FALSE)))</f>
        <v>#N/A</v>
      </c>
      <c r="P247" s="108" t="e">
        <f t="shared" si="7"/>
        <v>#N/A</v>
      </c>
    </row>
    <row r="248" spans="14:16">
      <c r="N248" s="108">
        <f t="shared" si="6"/>
        <v>0</v>
      </c>
      <c r="O248" s="108" t="e">
        <f>IF(D248="X",0,IF(E248="X",0,VLOOKUP(E248,'11'!$K$3:$L$16,2,FALSE)))</f>
        <v>#N/A</v>
      </c>
      <c r="P248" s="108" t="e">
        <f t="shared" si="7"/>
        <v>#N/A</v>
      </c>
    </row>
    <row r="249" spans="14:16">
      <c r="N249" s="108">
        <f t="shared" si="6"/>
        <v>0</v>
      </c>
      <c r="O249" s="108" t="e">
        <f>IF(D249="X",0,IF(E249="X",0,VLOOKUP(E249,'11'!$K$3:$L$16,2,FALSE)))</f>
        <v>#N/A</v>
      </c>
      <c r="P249" s="108" t="e">
        <f t="shared" si="7"/>
        <v>#N/A</v>
      </c>
    </row>
    <row r="250" spans="14:16">
      <c r="N250" s="108">
        <f t="shared" si="6"/>
        <v>0</v>
      </c>
      <c r="O250" s="108" t="e">
        <f>IF(D250="X",0,IF(E250="X",0,VLOOKUP(E250,'11'!$K$3:$L$16,2,FALSE)))</f>
        <v>#N/A</v>
      </c>
      <c r="P250" s="108" t="e">
        <f t="shared" si="7"/>
        <v>#N/A</v>
      </c>
    </row>
    <row r="251" spans="14:16">
      <c r="N251" s="108">
        <f t="shared" si="6"/>
        <v>0</v>
      </c>
      <c r="O251" s="108" t="e">
        <f>IF(D251="X",0,IF(E251="X",0,VLOOKUP(E251,'11'!$K$3:$L$16,2,FALSE)))</f>
        <v>#N/A</v>
      </c>
      <c r="P251" s="108" t="e">
        <f t="shared" si="7"/>
        <v>#N/A</v>
      </c>
    </row>
    <row r="252" spans="14:16">
      <c r="N252" s="108">
        <f t="shared" si="6"/>
        <v>0</v>
      </c>
      <c r="O252" s="108" t="e">
        <f>IF(D252="X",0,IF(E252="X",0,VLOOKUP(E252,'11'!$K$3:$L$16,2,FALSE)))</f>
        <v>#N/A</v>
      </c>
      <c r="P252" s="108" t="e">
        <f t="shared" si="7"/>
        <v>#N/A</v>
      </c>
    </row>
    <row r="253" spans="14:16">
      <c r="N253" s="108">
        <f t="shared" si="6"/>
        <v>0</v>
      </c>
      <c r="O253" s="108" t="e">
        <f>IF(D253="X",0,IF(E253="X",0,VLOOKUP(E253,'11'!$K$3:$L$16,2,FALSE)))</f>
        <v>#N/A</v>
      </c>
      <c r="P253" s="108" t="e">
        <f t="shared" si="7"/>
        <v>#N/A</v>
      </c>
    </row>
    <row r="254" spans="14:16">
      <c r="N254" s="108">
        <f t="shared" si="6"/>
        <v>0</v>
      </c>
      <c r="O254" s="108" t="e">
        <f>IF(D254="X",0,IF(E254="X",0,VLOOKUP(E254,'11'!$K$3:$L$16,2,FALSE)))</f>
        <v>#N/A</v>
      </c>
      <c r="P254" s="108" t="e">
        <f t="shared" si="7"/>
        <v>#N/A</v>
      </c>
    </row>
    <row r="255" spans="14:16">
      <c r="N255" s="108">
        <f t="shared" si="6"/>
        <v>0</v>
      </c>
      <c r="O255" s="108" t="e">
        <f>IF(D255="X",0,IF(E255="X",0,VLOOKUP(E255,'11'!$K$3:$L$16,2,FALSE)))</f>
        <v>#N/A</v>
      </c>
      <c r="P255" s="108" t="e">
        <f t="shared" si="7"/>
        <v>#N/A</v>
      </c>
    </row>
    <row r="256" spans="14:16">
      <c r="N256" s="108">
        <f t="shared" si="6"/>
        <v>0</v>
      </c>
      <c r="O256" s="108" t="e">
        <f>IF(D256="X",0,IF(E256="X",0,VLOOKUP(E256,'11'!$K$3:$L$16,2,FALSE)))</f>
        <v>#N/A</v>
      </c>
      <c r="P256" s="108" t="e">
        <f t="shared" si="7"/>
        <v>#N/A</v>
      </c>
    </row>
    <row r="257" spans="14:16">
      <c r="N257" s="108">
        <f t="shared" si="6"/>
        <v>0</v>
      </c>
      <c r="O257" s="108" t="e">
        <f>IF(D257="X",0,IF(E257="X",0,VLOOKUP(E257,'11'!$K$3:$L$16,2,FALSE)))</f>
        <v>#N/A</v>
      </c>
      <c r="P257" s="108" t="e">
        <f t="shared" si="7"/>
        <v>#N/A</v>
      </c>
    </row>
    <row r="258" spans="14:16">
      <c r="N258" s="108">
        <f t="shared" si="6"/>
        <v>0</v>
      </c>
      <c r="O258" s="108" t="e">
        <f>IF(D258="X",0,IF(E258="X",0,VLOOKUP(E258,'11'!$K$3:$L$16,2,FALSE)))</f>
        <v>#N/A</v>
      </c>
      <c r="P258" s="108" t="e">
        <f t="shared" si="7"/>
        <v>#N/A</v>
      </c>
    </row>
    <row r="259" spans="14:16">
      <c r="N259" s="108">
        <f t="shared" si="6"/>
        <v>0</v>
      </c>
      <c r="O259" s="108" t="e">
        <f>IF(D259="X",0,IF(E259="X",0,VLOOKUP(E259,'11'!$K$3:$L$16,2,FALSE)))</f>
        <v>#N/A</v>
      </c>
      <c r="P259" s="108" t="e">
        <f t="shared" si="7"/>
        <v>#N/A</v>
      </c>
    </row>
    <row r="260" spans="14:16">
      <c r="N260" s="108">
        <f t="shared" ref="N260:N323" si="8">SUM(F260:M260)</f>
        <v>0</v>
      </c>
      <c r="O260" s="108" t="e">
        <f>IF(D260="X",0,IF(E260="X",0,VLOOKUP(E260,'11'!$K$3:$L$16,2,FALSE)))</f>
        <v>#N/A</v>
      </c>
      <c r="P260" s="108" t="e">
        <f t="shared" ref="P260:P323" si="9">N260*O260</f>
        <v>#N/A</v>
      </c>
    </row>
    <row r="261" spans="14:16">
      <c r="N261" s="108">
        <f t="shared" si="8"/>
        <v>0</v>
      </c>
      <c r="O261" s="108" t="e">
        <f>IF(D261="X",0,IF(E261="X",0,VLOOKUP(E261,'11'!$K$3:$L$16,2,FALSE)))</f>
        <v>#N/A</v>
      </c>
      <c r="P261" s="108" t="e">
        <f t="shared" si="9"/>
        <v>#N/A</v>
      </c>
    </row>
    <row r="262" spans="14:16">
      <c r="N262" s="108">
        <f t="shared" si="8"/>
        <v>0</v>
      </c>
      <c r="O262" s="108" t="e">
        <f>IF(D262="X",0,IF(E262="X",0,VLOOKUP(E262,'11'!$K$3:$L$16,2,FALSE)))</f>
        <v>#N/A</v>
      </c>
      <c r="P262" s="108" t="e">
        <f t="shared" si="9"/>
        <v>#N/A</v>
      </c>
    </row>
    <row r="263" spans="14:16">
      <c r="N263" s="108">
        <f t="shared" si="8"/>
        <v>0</v>
      </c>
      <c r="O263" s="108" t="e">
        <f>IF(D263="X",0,IF(E263="X",0,VLOOKUP(E263,'11'!$K$3:$L$16,2,FALSE)))</f>
        <v>#N/A</v>
      </c>
      <c r="P263" s="108" t="e">
        <f t="shared" si="9"/>
        <v>#N/A</v>
      </c>
    </row>
    <row r="264" spans="14:16">
      <c r="N264" s="108">
        <f t="shared" si="8"/>
        <v>0</v>
      </c>
      <c r="O264" s="108" t="e">
        <f>IF(D264="X",0,IF(E264="X",0,VLOOKUP(E264,'11'!$K$3:$L$16,2,FALSE)))</f>
        <v>#N/A</v>
      </c>
      <c r="P264" s="108" t="e">
        <f t="shared" si="9"/>
        <v>#N/A</v>
      </c>
    </row>
    <row r="265" spans="14:16">
      <c r="N265" s="108">
        <f t="shared" si="8"/>
        <v>0</v>
      </c>
      <c r="O265" s="108" t="e">
        <f>IF(D265="X",0,IF(E265="X",0,VLOOKUP(E265,'11'!$K$3:$L$16,2,FALSE)))</f>
        <v>#N/A</v>
      </c>
      <c r="P265" s="108" t="e">
        <f t="shared" si="9"/>
        <v>#N/A</v>
      </c>
    </row>
    <row r="266" spans="14:16">
      <c r="N266" s="108">
        <f t="shared" si="8"/>
        <v>0</v>
      </c>
      <c r="O266" s="108" t="e">
        <f>IF(D266="X",0,IF(E266="X",0,VLOOKUP(E266,'11'!$K$3:$L$16,2,FALSE)))</f>
        <v>#N/A</v>
      </c>
      <c r="P266" s="108" t="e">
        <f t="shared" si="9"/>
        <v>#N/A</v>
      </c>
    </row>
    <row r="267" spans="14:16">
      <c r="N267" s="108">
        <f t="shared" si="8"/>
        <v>0</v>
      </c>
      <c r="O267" s="108" t="e">
        <f>IF(D267="X",0,IF(E267="X",0,VLOOKUP(E267,'11'!$K$3:$L$16,2,FALSE)))</f>
        <v>#N/A</v>
      </c>
      <c r="P267" s="108" t="e">
        <f t="shared" si="9"/>
        <v>#N/A</v>
      </c>
    </row>
    <row r="268" spans="14:16">
      <c r="N268" s="108">
        <f t="shared" si="8"/>
        <v>0</v>
      </c>
      <c r="O268" s="108" t="e">
        <f>IF(D268="X",0,IF(E268="X",0,VLOOKUP(E268,'11'!$K$3:$L$16,2,FALSE)))</f>
        <v>#N/A</v>
      </c>
      <c r="P268" s="108" t="e">
        <f t="shared" si="9"/>
        <v>#N/A</v>
      </c>
    </row>
    <row r="269" spans="14:16">
      <c r="N269" s="108">
        <f t="shared" si="8"/>
        <v>0</v>
      </c>
      <c r="O269" s="108" t="e">
        <f>IF(D269="X",0,IF(E269="X",0,VLOOKUP(E269,'11'!$K$3:$L$16,2,FALSE)))</f>
        <v>#N/A</v>
      </c>
      <c r="P269" s="108" t="e">
        <f t="shared" si="9"/>
        <v>#N/A</v>
      </c>
    </row>
    <row r="270" spans="14:16">
      <c r="N270" s="108">
        <f t="shared" si="8"/>
        <v>0</v>
      </c>
      <c r="O270" s="108" t="e">
        <f>IF(D270="X",0,IF(E270="X",0,VLOOKUP(E270,'11'!$K$3:$L$16,2,FALSE)))</f>
        <v>#N/A</v>
      </c>
      <c r="P270" s="108" t="e">
        <f t="shared" si="9"/>
        <v>#N/A</v>
      </c>
    </row>
    <row r="271" spans="14:16">
      <c r="N271" s="108">
        <f t="shared" si="8"/>
        <v>0</v>
      </c>
      <c r="O271" s="108" t="e">
        <f>IF(D271="X",0,IF(E271="X",0,VLOOKUP(E271,'11'!$K$3:$L$16,2,FALSE)))</f>
        <v>#N/A</v>
      </c>
      <c r="P271" s="108" t="e">
        <f t="shared" si="9"/>
        <v>#N/A</v>
      </c>
    </row>
    <row r="272" spans="14:16">
      <c r="N272" s="108">
        <f t="shared" si="8"/>
        <v>0</v>
      </c>
      <c r="O272" s="108" t="e">
        <f>IF(D272="X",0,IF(E272="X",0,VLOOKUP(E272,'11'!$K$3:$L$16,2,FALSE)))</f>
        <v>#N/A</v>
      </c>
      <c r="P272" s="108" t="e">
        <f t="shared" si="9"/>
        <v>#N/A</v>
      </c>
    </row>
    <row r="273" spans="14:16">
      <c r="N273" s="108">
        <f t="shared" si="8"/>
        <v>0</v>
      </c>
      <c r="O273" s="108" t="e">
        <f>IF(D273="X",0,IF(E273="X",0,VLOOKUP(E273,'11'!$K$3:$L$16,2,FALSE)))</f>
        <v>#N/A</v>
      </c>
      <c r="P273" s="108" t="e">
        <f t="shared" si="9"/>
        <v>#N/A</v>
      </c>
    </row>
    <row r="274" spans="14:16">
      <c r="N274" s="108">
        <f t="shared" si="8"/>
        <v>0</v>
      </c>
      <c r="O274" s="108" t="e">
        <f>IF(D274="X",0,IF(E274="X",0,VLOOKUP(E274,'11'!$K$3:$L$16,2,FALSE)))</f>
        <v>#N/A</v>
      </c>
      <c r="P274" s="108" t="e">
        <f t="shared" si="9"/>
        <v>#N/A</v>
      </c>
    </row>
    <row r="275" spans="14:16">
      <c r="N275" s="108">
        <f t="shared" si="8"/>
        <v>0</v>
      </c>
      <c r="O275" s="108" t="e">
        <f>IF(D275="X",0,IF(E275="X",0,VLOOKUP(E275,'11'!$K$3:$L$16,2,FALSE)))</f>
        <v>#N/A</v>
      </c>
      <c r="P275" s="108" t="e">
        <f t="shared" si="9"/>
        <v>#N/A</v>
      </c>
    </row>
    <row r="276" spans="14:16">
      <c r="N276" s="108">
        <f t="shared" si="8"/>
        <v>0</v>
      </c>
      <c r="O276" s="108" t="e">
        <f>IF(D276="X",0,IF(E276="X",0,VLOOKUP(E276,'11'!$K$3:$L$16,2,FALSE)))</f>
        <v>#N/A</v>
      </c>
      <c r="P276" s="108" t="e">
        <f t="shared" si="9"/>
        <v>#N/A</v>
      </c>
    </row>
    <row r="277" spans="14:16">
      <c r="N277" s="108">
        <f t="shared" si="8"/>
        <v>0</v>
      </c>
      <c r="O277" s="108" t="e">
        <f>IF(D277="X",0,IF(E277="X",0,VLOOKUP(E277,'11'!$K$3:$L$16,2,FALSE)))</f>
        <v>#N/A</v>
      </c>
      <c r="P277" s="108" t="e">
        <f t="shared" si="9"/>
        <v>#N/A</v>
      </c>
    </row>
    <row r="278" spans="14:16">
      <c r="N278" s="108">
        <f t="shared" si="8"/>
        <v>0</v>
      </c>
      <c r="O278" s="108" t="e">
        <f>IF(D278="X",0,IF(E278="X",0,VLOOKUP(E278,'11'!$K$3:$L$16,2,FALSE)))</f>
        <v>#N/A</v>
      </c>
      <c r="P278" s="108" t="e">
        <f t="shared" si="9"/>
        <v>#N/A</v>
      </c>
    </row>
    <row r="279" spans="14:16">
      <c r="N279" s="108">
        <f t="shared" si="8"/>
        <v>0</v>
      </c>
      <c r="O279" s="108" t="e">
        <f>IF(D279="X",0,IF(E279="X",0,VLOOKUP(E279,'11'!$K$3:$L$16,2,FALSE)))</f>
        <v>#N/A</v>
      </c>
      <c r="P279" s="108" t="e">
        <f t="shared" si="9"/>
        <v>#N/A</v>
      </c>
    </row>
    <row r="280" spans="14:16">
      <c r="N280" s="108">
        <f t="shared" si="8"/>
        <v>0</v>
      </c>
      <c r="O280" s="108" t="e">
        <f>IF(D280="X",0,IF(E280="X",0,VLOOKUP(E280,'11'!$K$3:$L$16,2,FALSE)))</f>
        <v>#N/A</v>
      </c>
      <c r="P280" s="108" t="e">
        <f t="shared" si="9"/>
        <v>#N/A</v>
      </c>
    </row>
    <row r="281" spans="14:16">
      <c r="N281" s="108">
        <f t="shared" si="8"/>
        <v>0</v>
      </c>
      <c r="O281" s="108" t="e">
        <f>IF(D281="X",0,IF(E281="X",0,VLOOKUP(E281,'11'!$K$3:$L$16,2,FALSE)))</f>
        <v>#N/A</v>
      </c>
      <c r="P281" s="108" t="e">
        <f t="shared" si="9"/>
        <v>#N/A</v>
      </c>
    </row>
    <row r="282" spans="14:16">
      <c r="N282" s="108">
        <f t="shared" si="8"/>
        <v>0</v>
      </c>
      <c r="O282" s="108" t="e">
        <f>IF(D282="X",0,IF(E282="X",0,VLOOKUP(E282,'11'!$K$3:$L$16,2,FALSE)))</f>
        <v>#N/A</v>
      </c>
      <c r="P282" s="108" t="e">
        <f t="shared" si="9"/>
        <v>#N/A</v>
      </c>
    </row>
    <row r="283" spans="14:16">
      <c r="N283" s="108">
        <f t="shared" si="8"/>
        <v>0</v>
      </c>
      <c r="O283" s="108" t="e">
        <f>IF(D283="X",0,IF(E283="X",0,VLOOKUP(E283,'11'!$K$3:$L$16,2,FALSE)))</f>
        <v>#N/A</v>
      </c>
      <c r="P283" s="108" t="e">
        <f t="shared" si="9"/>
        <v>#N/A</v>
      </c>
    </row>
    <row r="284" spans="14:16">
      <c r="N284" s="108">
        <f t="shared" si="8"/>
        <v>0</v>
      </c>
      <c r="O284" s="108" t="e">
        <f>IF(D284="X",0,IF(E284="X",0,VLOOKUP(E284,'11'!$K$3:$L$16,2,FALSE)))</f>
        <v>#N/A</v>
      </c>
      <c r="P284" s="108" t="e">
        <f t="shared" si="9"/>
        <v>#N/A</v>
      </c>
    </row>
    <row r="285" spans="14:16">
      <c r="N285" s="108">
        <f t="shared" si="8"/>
        <v>0</v>
      </c>
      <c r="O285" s="108" t="e">
        <f>IF(D285="X",0,IF(E285="X",0,VLOOKUP(E285,'11'!$K$3:$L$16,2,FALSE)))</f>
        <v>#N/A</v>
      </c>
      <c r="P285" s="108" t="e">
        <f t="shared" si="9"/>
        <v>#N/A</v>
      </c>
    </row>
    <row r="286" spans="14:16">
      <c r="N286" s="108">
        <f t="shared" si="8"/>
        <v>0</v>
      </c>
      <c r="O286" s="108" t="e">
        <f>IF(D286="X",0,IF(E286="X",0,VLOOKUP(E286,'11'!$K$3:$L$16,2,FALSE)))</f>
        <v>#N/A</v>
      </c>
      <c r="P286" s="108" t="e">
        <f t="shared" si="9"/>
        <v>#N/A</v>
      </c>
    </row>
    <row r="287" spans="14:16">
      <c r="N287" s="108">
        <f t="shared" si="8"/>
        <v>0</v>
      </c>
      <c r="O287" s="108" t="e">
        <f>IF(D287="X",0,IF(E287="X",0,VLOOKUP(E287,'11'!$K$3:$L$16,2,FALSE)))</f>
        <v>#N/A</v>
      </c>
      <c r="P287" s="108" t="e">
        <f t="shared" si="9"/>
        <v>#N/A</v>
      </c>
    </row>
    <row r="288" spans="14:16">
      <c r="N288" s="108">
        <f t="shared" si="8"/>
        <v>0</v>
      </c>
      <c r="O288" s="108" t="e">
        <f>IF(D288="X",0,IF(E288="X",0,VLOOKUP(E288,'11'!$K$3:$L$16,2,FALSE)))</f>
        <v>#N/A</v>
      </c>
      <c r="P288" s="108" t="e">
        <f t="shared" si="9"/>
        <v>#N/A</v>
      </c>
    </row>
    <row r="289" spans="14:16">
      <c r="N289" s="108">
        <f t="shared" si="8"/>
        <v>0</v>
      </c>
      <c r="O289" s="108" t="e">
        <f>IF(D289="X",0,IF(E289="X",0,VLOOKUP(E289,'11'!$K$3:$L$16,2,FALSE)))</f>
        <v>#N/A</v>
      </c>
      <c r="P289" s="108" t="e">
        <f t="shared" si="9"/>
        <v>#N/A</v>
      </c>
    </row>
    <row r="290" spans="14:16">
      <c r="N290" s="108">
        <f t="shared" si="8"/>
        <v>0</v>
      </c>
      <c r="O290" s="108" t="e">
        <f>IF(D290="X",0,IF(E290="X",0,VLOOKUP(E290,'11'!$K$3:$L$16,2,FALSE)))</f>
        <v>#N/A</v>
      </c>
      <c r="P290" s="108" t="e">
        <f t="shared" si="9"/>
        <v>#N/A</v>
      </c>
    </row>
    <row r="291" spans="14:16">
      <c r="N291" s="108">
        <f t="shared" si="8"/>
        <v>0</v>
      </c>
      <c r="O291" s="108" t="e">
        <f>IF(D291="X",0,IF(E291="X",0,VLOOKUP(E291,'11'!$K$3:$L$16,2,FALSE)))</f>
        <v>#N/A</v>
      </c>
      <c r="P291" s="108" t="e">
        <f t="shared" si="9"/>
        <v>#N/A</v>
      </c>
    </row>
    <row r="292" spans="14:16">
      <c r="N292" s="108">
        <f t="shared" si="8"/>
        <v>0</v>
      </c>
      <c r="O292" s="108" t="e">
        <f>IF(D292="X",0,IF(E292="X",0,VLOOKUP(E292,'11'!$K$3:$L$16,2,FALSE)))</f>
        <v>#N/A</v>
      </c>
      <c r="P292" s="108" t="e">
        <f t="shared" si="9"/>
        <v>#N/A</v>
      </c>
    </row>
    <row r="293" spans="14:16">
      <c r="N293" s="108">
        <f t="shared" si="8"/>
        <v>0</v>
      </c>
      <c r="O293" s="108" t="e">
        <f>IF(D293="X",0,IF(E293="X",0,VLOOKUP(E293,'11'!$K$3:$L$16,2,FALSE)))</f>
        <v>#N/A</v>
      </c>
      <c r="P293" s="108" t="e">
        <f t="shared" si="9"/>
        <v>#N/A</v>
      </c>
    </row>
    <row r="294" spans="14:16">
      <c r="N294" s="108">
        <f t="shared" si="8"/>
        <v>0</v>
      </c>
      <c r="O294" s="108" t="e">
        <f>IF(D294="X",0,IF(E294="X",0,VLOOKUP(E294,'11'!$K$3:$L$16,2,FALSE)))</f>
        <v>#N/A</v>
      </c>
      <c r="P294" s="108" t="e">
        <f t="shared" si="9"/>
        <v>#N/A</v>
      </c>
    </row>
    <row r="295" spans="14:16">
      <c r="N295" s="108">
        <f t="shared" si="8"/>
        <v>0</v>
      </c>
      <c r="O295" s="108" t="e">
        <f>IF(D295="X",0,IF(E295="X",0,VLOOKUP(E295,'11'!$K$3:$L$16,2,FALSE)))</f>
        <v>#N/A</v>
      </c>
      <c r="P295" s="108" t="e">
        <f t="shared" si="9"/>
        <v>#N/A</v>
      </c>
    </row>
    <row r="296" spans="14:16">
      <c r="N296" s="108">
        <f t="shared" si="8"/>
        <v>0</v>
      </c>
      <c r="O296" s="108" t="e">
        <f>IF(D296="X",0,IF(E296="X",0,VLOOKUP(E296,'11'!$K$3:$L$16,2,FALSE)))</f>
        <v>#N/A</v>
      </c>
      <c r="P296" s="108" t="e">
        <f t="shared" si="9"/>
        <v>#N/A</v>
      </c>
    </row>
    <row r="297" spans="14:16">
      <c r="N297" s="108">
        <f t="shared" si="8"/>
        <v>0</v>
      </c>
      <c r="O297" s="108" t="e">
        <f>IF(D297="X",0,IF(E297="X",0,VLOOKUP(E297,'11'!$K$3:$L$16,2,FALSE)))</f>
        <v>#N/A</v>
      </c>
      <c r="P297" s="108" t="e">
        <f t="shared" si="9"/>
        <v>#N/A</v>
      </c>
    </row>
    <row r="298" spans="14:16">
      <c r="N298" s="108">
        <f t="shared" si="8"/>
        <v>0</v>
      </c>
      <c r="O298" s="108" t="e">
        <f>IF(D298="X",0,IF(E298="X",0,VLOOKUP(E298,'11'!$K$3:$L$16,2,FALSE)))</f>
        <v>#N/A</v>
      </c>
      <c r="P298" s="108" t="e">
        <f t="shared" si="9"/>
        <v>#N/A</v>
      </c>
    </row>
    <row r="299" spans="14:16">
      <c r="N299" s="108">
        <f t="shared" si="8"/>
        <v>0</v>
      </c>
      <c r="O299" s="108" t="e">
        <f>IF(D299="X",0,IF(E299="X",0,VLOOKUP(E299,'11'!$K$3:$L$16,2,FALSE)))</f>
        <v>#N/A</v>
      </c>
      <c r="P299" s="108" t="e">
        <f t="shared" si="9"/>
        <v>#N/A</v>
      </c>
    </row>
    <row r="300" spans="14:16">
      <c r="N300" s="108">
        <f t="shared" si="8"/>
        <v>0</v>
      </c>
      <c r="O300" s="108" t="e">
        <f>IF(D300="X",0,IF(E300="X",0,VLOOKUP(E300,'11'!$K$3:$L$16,2,FALSE)))</f>
        <v>#N/A</v>
      </c>
      <c r="P300" s="108" t="e">
        <f t="shared" si="9"/>
        <v>#N/A</v>
      </c>
    </row>
    <row r="301" spans="14:16">
      <c r="N301" s="108">
        <f t="shared" si="8"/>
        <v>0</v>
      </c>
      <c r="O301" s="108" t="e">
        <f>IF(D301="X",0,IF(E301="X",0,VLOOKUP(E301,'11'!$K$3:$L$16,2,FALSE)))</f>
        <v>#N/A</v>
      </c>
      <c r="P301" s="108" t="e">
        <f t="shared" si="9"/>
        <v>#N/A</v>
      </c>
    </row>
    <row r="302" spans="14:16">
      <c r="N302" s="108">
        <f t="shared" si="8"/>
        <v>0</v>
      </c>
      <c r="O302" s="108" t="e">
        <f>IF(D302="X",0,IF(E302="X",0,VLOOKUP(E302,'11'!$K$3:$L$16,2,FALSE)))</f>
        <v>#N/A</v>
      </c>
      <c r="P302" s="108" t="e">
        <f t="shared" si="9"/>
        <v>#N/A</v>
      </c>
    </row>
    <row r="303" spans="14:16">
      <c r="N303" s="108">
        <f t="shared" si="8"/>
        <v>0</v>
      </c>
      <c r="O303" s="108" t="e">
        <f>IF(D303="X",0,IF(E303="X",0,VLOOKUP(E303,'11'!$K$3:$L$16,2,FALSE)))</f>
        <v>#N/A</v>
      </c>
      <c r="P303" s="108" t="e">
        <f t="shared" si="9"/>
        <v>#N/A</v>
      </c>
    </row>
    <row r="304" spans="14:16">
      <c r="N304" s="108">
        <f t="shared" si="8"/>
        <v>0</v>
      </c>
      <c r="O304" s="108" t="e">
        <f>IF(D304="X",0,IF(E304="X",0,VLOOKUP(E304,'11'!$K$3:$L$16,2,FALSE)))</f>
        <v>#N/A</v>
      </c>
      <c r="P304" s="108" t="e">
        <f t="shared" si="9"/>
        <v>#N/A</v>
      </c>
    </row>
    <row r="305" spans="14:16">
      <c r="N305" s="108">
        <f t="shared" si="8"/>
        <v>0</v>
      </c>
      <c r="O305" s="108" t="e">
        <f>IF(D305="X",0,IF(E305="X",0,VLOOKUP(E305,'11'!$K$3:$L$16,2,FALSE)))</f>
        <v>#N/A</v>
      </c>
      <c r="P305" s="108" t="e">
        <f t="shared" si="9"/>
        <v>#N/A</v>
      </c>
    </row>
    <row r="306" spans="14:16">
      <c r="N306" s="108">
        <f t="shared" si="8"/>
        <v>0</v>
      </c>
      <c r="O306" s="108" t="e">
        <f>IF(D306="X",0,IF(E306="X",0,VLOOKUP(E306,'11'!$K$3:$L$16,2,FALSE)))</f>
        <v>#N/A</v>
      </c>
      <c r="P306" s="108" t="e">
        <f t="shared" si="9"/>
        <v>#N/A</v>
      </c>
    </row>
    <row r="307" spans="14:16">
      <c r="N307" s="108">
        <f t="shared" si="8"/>
        <v>0</v>
      </c>
      <c r="O307" s="108" t="e">
        <f>IF(D307="X",0,IF(E307="X",0,VLOOKUP(E307,'11'!$K$3:$L$16,2,FALSE)))</f>
        <v>#N/A</v>
      </c>
      <c r="P307" s="108" t="e">
        <f t="shared" si="9"/>
        <v>#N/A</v>
      </c>
    </row>
    <row r="308" spans="14:16">
      <c r="N308" s="108">
        <f t="shared" si="8"/>
        <v>0</v>
      </c>
      <c r="O308" s="108" t="e">
        <f>IF(D308="X",0,IF(E308="X",0,VLOOKUP(E308,'11'!$K$3:$L$16,2,FALSE)))</f>
        <v>#N/A</v>
      </c>
      <c r="P308" s="108" t="e">
        <f t="shared" si="9"/>
        <v>#N/A</v>
      </c>
    </row>
    <row r="309" spans="14:16">
      <c r="N309" s="108">
        <f t="shared" si="8"/>
        <v>0</v>
      </c>
      <c r="O309" s="108" t="e">
        <f>IF(D309="X",0,IF(E309="X",0,VLOOKUP(E309,'11'!$K$3:$L$16,2,FALSE)))</f>
        <v>#N/A</v>
      </c>
      <c r="P309" s="108" t="e">
        <f t="shared" si="9"/>
        <v>#N/A</v>
      </c>
    </row>
    <row r="310" spans="14:16">
      <c r="N310" s="108">
        <f t="shared" si="8"/>
        <v>0</v>
      </c>
      <c r="O310" s="108" t="e">
        <f>IF(D310="X",0,IF(E310="X",0,VLOOKUP(E310,'11'!$K$3:$L$16,2,FALSE)))</f>
        <v>#N/A</v>
      </c>
      <c r="P310" s="108" t="e">
        <f t="shared" si="9"/>
        <v>#N/A</v>
      </c>
    </row>
    <row r="311" spans="14:16">
      <c r="N311" s="108">
        <f t="shared" si="8"/>
        <v>0</v>
      </c>
      <c r="O311" s="108" t="e">
        <f>IF(D311="X",0,IF(E311="X",0,VLOOKUP(E311,'11'!$K$3:$L$16,2,FALSE)))</f>
        <v>#N/A</v>
      </c>
      <c r="P311" s="108" t="e">
        <f t="shared" si="9"/>
        <v>#N/A</v>
      </c>
    </row>
    <row r="312" spans="14:16">
      <c r="N312" s="108">
        <f t="shared" si="8"/>
        <v>0</v>
      </c>
      <c r="O312" s="108" t="e">
        <f>IF(D312="X",0,IF(E312="X",0,VLOOKUP(E312,'11'!$K$3:$L$16,2,FALSE)))</f>
        <v>#N/A</v>
      </c>
      <c r="P312" s="108" t="e">
        <f t="shared" si="9"/>
        <v>#N/A</v>
      </c>
    </row>
    <row r="313" spans="14:16">
      <c r="N313" s="108">
        <f t="shared" si="8"/>
        <v>0</v>
      </c>
      <c r="O313" s="108" t="e">
        <f>IF(D313="X",0,IF(E313="X",0,VLOOKUP(E313,'11'!$K$3:$L$16,2,FALSE)))</f>
        <v>#N/A</v>
      </c>
      <c r="P313" s="108" t="e">
        <f t="shared" si="9"/>
        <v>#N/A</v>
      </c>
    </row>
    <row r="314" spans="14:16">
      <c r="N314" s="108">
        <f t="shared" si="8"/>
        <v>0</v>
      </c>
      <c r="O314" s="108" t="e">
        <f>IF(D314="X",0,IF(E314="X",0,VLOOKUP(E314,'11'!$K$3:$L$16,2,FALSE)))</f>
        <v>#N/A</v>
      </c>
      <c r="P314" s="108" t="e">
        <f t="shared" si="9"/>
        <v>#N/A</v>
      </c>
    </row>
    <row r="315" spans="14:16">
      <c r="N315" s="108">
        <f t="shared" si="8"/>
        <v>0</v>
      </c>
      <c r="O315" s="108" t="e">
        <f>IF(D315="X",0,IF(E315="X",0,VLOOKUP(E315,'11'!$K$3:$L$16,2,FALSE)))</f>
        <v>#N/A</v>
      </c>
      <c r="P315" s="108" t="e">
        <f t="shared" si="9"/>
        <v>#N/A</v>
      </c>
    </row>
    <row r="316" spans="14:16">
      <c r="N316" s="108">
        <f t="shared" si="8"/>
        <v>0</v>
      </c>
      <c r="O316" s="108" t="e">
        <f>IF(D316="X",0,IF(E316="X",0,VLOOKUP(E316,'11'!$K$3:$L$16,2,FALSE)))</f>
        <v>#N/A</v>
      </c>
      <c r="P316" s="108" t="e">
        <f t="shared" si="9"/>
        <v>#N/A</v>
      </c>
    </row>
    <row r="317" spans="14:16">
      <c r="N317" s="108">
        <f t="shared" si="8"/>
        <v>0</v>
      </c>
      <c r="O317" s="108" t="e">
        <f>IF(D317="X",0,IF(E317="X",0,VLOOKUP(E317,'11'!$K$3:$L$16,2,FALSE)))</f>
        <v>#N/A</v>
      </c>
      <c r="P317" s="108" t="e">
        <f t="shared" si="9"/>
        <v>#N/A</v>
      </c>
    </row>
    <row r="318" spans="14:16">
      <c r="N318" s="108">
        <f t="shared" si="8"/>
        <v>0</v>
      </c>
      <c r="O318" s="108" t="e">
        <f>IF(D318="X",0,IF(E318="X",0,VLOOKUP(E318,'11'!$K$3:$L$16,2,FALSE)))</f>
        <v>#N/A</v>
      </c>
      <c r="P318" s="108" t="e">
        <f t="shared" si="9"/>
        <v>#N/A</v>
      </c>
    </row>
    <row r="319" spans="14:16">
      <c r="N319" s="108">
        <f t="shared" si="8"/>
        <v>0</v>
      </c>
      <c r="O319" s="108" t="e">
        <f>IF(D319="X",0,IF(E319="X",0,VLOOKUP(E319,'11'!$K$3:$L$16,2,FALSE)))</f>
        <v>#N/A</v>
      </c>
      <c r="P319" s="108" t="e">
        <f t="shared" si="9"/>
        <v>#N/A</v>
      </c>
    </row>
    <row r="320" spans="14:16">
      <c r="N320" s="108">
        <f t="shared" si="8"/>
        <v>0</v>
      </c>
      <c r="O320" s="108" t="e">
        <f>IF(D320="X",0,IF(E320="X",0,VLOOKUP(E320,'11'!$K$3:$L$16,2,FALSE)))</f>
        <v>#N/A</v>
      </c>
      <c r="P320" s="108" t="e">
        <f t="shared" si="9"/>
        <v>#N/A</v>
      </c>
    </row>
    <row r="321" spans="14:16">
      <c r="N321" s="108">
        <f t="shared" si="8"/>
        <v>0</v>
      </c>
      <c r="O321" s="108" t="e">
        <f>IF(D321="X",0,IF(E321="X",0,VLOOKUP(E321,'11'!$K$3:$L$16,2,FALSE)))</f>
        <v>#N/A</v>
      </c>
      <c r="P321" s="108" t="e">
        <f t="shared" si="9"/>
        <v>#N/A</v>
      </c>
    </row>
    <row r="322" spans="14:16">
      <c r="N322" s="108">
        <f t="shared" si="8"/>
        <v>0</v>
      </c>
      <c r="O322" s="108" t="e">
        <f>IF(D322="X",0,IF(E322="X",0,VLOOKUP(E322,'11'!$K$3:$L$16,2,FALSE)))</f>
        <v>#N/A</v>
      </c>
      <c r="P322" s="108" t="e">
        <f t="shared" si="9"/>
        <v>#N/A</v>
      </c>
    </row>
    <row r="323" spans="14:16">
      <c r="N323" s="108">
        <f t="shared" si="8"/>
        <v>0</v>
      </c>
      <c r="O323" s="108" t="e">
        <f>IF(D323="X",0,IF(E323="X",0,VLOOKUP(E323,'11'!$K$3:$L$16,2,FALSE)))</f>
        <v>#N/A</v>
      </c>
      <c r="P323" s="108" t="e">
        <f t="shared" si="9"/>
        <v>#N/A</v>
      </c>
    </row>
    <row r="324" spans="14:16">
      <c r="N324" s="108">
        <f t="shared" ref="N324:N387" si="10">SUM(F324:M324)</f>
        <v>0</v>
      </c>
      <c r="O324" s="108" t="e">
        <f>IF(D324="X",0,IF(E324="X",0,VLOOKUP(E324,'11'!$K$3:$L$16,2,FALSE)))</f>
        <v>#N/A</v>
      </c>
      <c r="P324" s="108" t="e">
        <f t="shared" ref="P324:P387" si="11">N324*O324</f>
        <v>#N/A</v>
      </c>
    </row>
    <row r="325" spans="14:16">
      <c r="N325" s="108">
        <f t="shared" si="10"/>
        <v>0</v>
      </c>
      <c r="O325" s="108" t="e">
        <f>IF(D325="X",0,IF(E325="X",0,VLOOKUP(E325,'11'!$K$3:$L$16,2,FALSE)))</f>
        <v>#N/A</v>
      </c>
      <c r="P325" s="108" t="e">
        <f t="shared" si="11"/>
        <v>#N/A</v>
      </c>
    </row>
    <row r="326" spans="14:16">
      <c r="N326" s="108">
        <f t="shared" si="10"/>
        <v>0</v>
      </c>
      <c r="O326" s="108" t="e">
        <f>IF(D326="X",0,IF(E326="X",0,VLOOKUP(E326,'11'!$K$3:$L$16,2,FALSE)))</f>
        <v>#N/A</v>
      </c>
      <c r="P326" s="108" t="e">
        <f t="shared" si="11"/>
        <v>#N/A</v>
      </c>
    </row>
    <row r="327" spans="14:16">
      <c r="N327" s="108">
        <f t="shared" si="10"/>
        <v>0</v>
      </c>
      <c r="O327" s="108" t="e">
        <f>IF(D327="X",0,IF(E327="X",0,VLOOKUP(E327,'11'!$K$3:$L$16,2,FALSE)))</f>
        <v>#N/A</v>
      </c>
      <c r="P327" s="108" t="e">
        <f t="shared" si="11"/>
        <v>#N/A</v>
      </c>
    </row>
    <row r="328" spans="14:16">
      <c r="N328" s="108">
        <f t="shared" si="10"/>
        <v>0</v>
      </c>
      <c r="O328" s="108" t="e">
        <f>IF(D328="X",0,IF(E328="X",0,VLOOKUP(E328,'11'!$K$3:$L$16,2,FALSE)))</f>
        <v>#N/A</v>
      </c>
      <c r="P328" s="108" t="e">
        <f t="shared" si="11"/>
        <v>#N/A</v>
      </c>
    </row>
    <row r="329" spans="14:16">
      <c r="N329" s="108">
        <f t="shared" si="10"/>
        <v>0</v>
      </c>
      <c r="O329" s="108" t="e">
        <f>IF(D329="X",0,IF(E329="X",0,VLOOKUP(E329,'11'!$K$3:$L$16,2,FALSE)))</f>
        <v>#N/A</v>
      </c>
      <c r="P329" s="108" t="e">
        <f t="shared" si="11"/>
        <v>#N/A</v>
      </c>
    </row>
    <row r="330" spans="14:16">
      <c r="N330" s="108">
        <f t="shared" si="10"/>
        <v>0</v>
      </c>
      <c r="O330" s="108" t="e">
        <f>IF(D330="X",0,IF(E330="X",0,VLOOKUP(E330,'11'!$K$3:$L$16,2,FALSE)))</f>
        <v>#N/A</v>
      </c>
      <c r="P330" s="108" t="e">
        <f t="shared" si="11"/>
        <v>#N/A</v>
      </c>
    </row>
    <row r="331" spans="14:16">
      <c r="N331" s="108">
        <f t="shared" si="10"/>
        <v>0</v>
      </c>
      <c r="O331" s="108" t="e">
        <f>IF(D331="X",0,IF(E331="X",0,VLOOKUP(E331,'11'!$K$3:$L$16,2,FALSE)))</f>
        <v>#N/A</v>
      </c>
      <c r="P331" s="108" t="e">
        <f t="shared" si="11"/>
        <v>#N/A</v>
      </c>
    </row>
    <row r="332" spans="14:16">
      <c r="N332" s="108">
        <f t="shared" si="10"/>
        <v>0</v>
      </c>
      <c r="O332" s="108" t="e">
        <f>IF(D332="X",0,IF(E332="X",0,VLOOKUP(E332,'11'!$K$3:$L$16,2,FALSE)))</f>
        <v>#N/A</v>
      </c>
      <c r="P332" s="108" t="e">
        <f t="shared" si="11"/>
        <v>#N/A</v>
      </c>
    </row>
    <row r="333" spans="14:16">
      <c r="N333" s="108">
        <f t="shared" si="10"/>
        <v>0</v>
      </c>
      <c r="O333" s="108" t="e">
        <f>IF(D333="X",0,IF(E333="X",0,VLOOKUP(E333,'11'!$K$3:$L$16,2,FALSE)))</f>
        <v>#N/A</v>
      </c>
      <c r="P333" s="108" t="e">
        <f t="shared" si="11"/>
        <v>#N/A</v>
      </c>
    </row>
    <row r="334" spans="14:16">
      <c r="N334" s="108">
        <f t="shared" si="10"/>
        <v>0</v>
      </c>
      <c r="O334" s="108" t="e">
        <f>IF(D334="X",0,IF(E334="X",0,VLOOKUP(E334,'11'!$K$3:$L$16,2,FALSE)))</f>
        <v>#N/A</v>
      </c>
      <c r="P334" s="108" t="e">
        <f t="shared" si="11"/>
        <v>#N/A</v>
      </c>
    </row>
    <row r="335" spans="14:16">
      <c r="N335" s="108">
        <f t="shared" si="10"/>
        <v>0</v>
      </c>
      <c r="O335" s="108" t="e">
        <f>IF(D335="X",0,IF(E335="X",0,VLOOKUP(E335,'11'!$K$3:$L$16,2,FALSE)))</f>
        <v>#N/A</v>
      </c>
      <c r="P335" s="108" t="e">
        <f t="shared" si="11"/>
        <v>#N/A</v>
      </c>
    </row>
    <row r="336" spans="14:16">
      <c r="N336" s="108">
        <f t="shared" si="10"/>
        <v>0</v>
      </c>
      <c r="O336" s="108" t="e">
        <f>IF(D336="X",0,IF(E336="X",0,VLOOKUP(E336,'11'!$K$3:$L$16,2,FALSE)))</f>
        <v>#N/A</v>
      </c>
      <c r="P336" s="108" t="e">
        <f t="shared" si="11"/>
        <v>#N/A</v>
      </c>
    </row>
    <row r="337" spans="14:16">
      <c r="N337" s="108">
        <f t="shared" si="10"/>
        <v>0</v>
      </c>
      <c r="O337" s="108" t="e">
        <f>IF(D337="X",0,IF(E337="X",0,VLOOKUP(E337,'11'!$K$3:$L$16,2,FALSE)))</f>
        <v>#N/A</v>
      </c>
      <c r="P337" s="108" t="e">
        <f t="shared" si="11"/>
        <v>#N/A</v>
      </c>
    </row>
    <row r="338" spans="14:16">
      <c r="N338" s="108">
        <f t="shared" si="10"/>
        <v>0</v>
      </c>
      <c r="O338" s="108" t="e">
        <f>IF(D338="X",0,IF(E338="X",0,VLOOKUP(E338,'11'!$K$3:$L$16,2,FALSE)))</f>
        <v>#N/A</v>
      </c>
      <c r="P338" s="108" t="e">
        <f t="shared" si="11"/>
        <v>#N/A</v>
      </c>
    </row>
    <row r="339" spans="14:16">
      <c r="N339" s="108">
        <f t="shared" si="10"/>
        <v>0</v>
      </c>
      <c r="O339" s="108" t="e">
        <f>IF(D339="X",0,IF(E339="X",0,VLOOKUP(E339,'11'!$K$3:$L$16,2,FALSE)))</f>
        <v>#N/A</v>
      </c>
      <c r="P339" s="108" t="e">
        <f t="shared" si="11"/>
        <v>#N/A</v>
      </c>
    </row>
    <row r="340" spans="14:16">
      <c r="N340" s="108">
        <f t="shared" si="10"/>
        <v>0</v>
      </c>
      <c r="O340" s="108" t="e">
        <f>IF(D340="X",0,IF(E340="X",0,VLOOKUP(E340,'11'!$K$3:$L$16,2,FALSE)))</f>
        <v>#N/A</v>
      </c>
      <c r="P340" s="108" t="e">
        <f t="shared" si="11"/>
        <v>#N/A</v>
      </c>
    </row>
    <row r="341" spans="14:16">
      <c r="N341" s="108">
        <f t="shared" si="10"/>
        <v>0</v>
      </c>
      <c r="O341" s="108" t="e">
        <f>IF(D341="X",0,IF(E341="X",0,VLOOKUP(E341,'11'!$K$3:$L$16,2,FALSE)))</f>
        <v>#N/A</v>
      </c>
      <c r="P341" s="108" t="e">
        <f t="shared" si="11"/>
        <v>#N/A</v>
      </c>
    </row>
    <row r="342" spans="14:16">
      <c r="N342" s="108">
        <f t="shared" si="10"/>
        <v>0</v>
      </c>
      <c r="O342" s="108" t="e">
        <f>IF(D342="X",0,IF(E342="X",0,VLOOKUP(E342,'11'!$K$3:$L$16,2,FALSE)))</f>
        <v>#N/A</v>
      </c>
      <c r="P342" s="108" t="e">
        <f t="shared" si="11"/>
        <v>#N/A</v>
      </c>
    </row>
    <row r="343" spans="14:16">
      <c r="N343" s="108">
        <f t="shared" si="10"/>
        <v>0</v>
      </c>
      <c r="O343" s="108" t="e">
        <f>IF(D343="X",0,IF(E343="X",0,VLOOKUP(E343,'11'!$K$3:$L$16,2,FALSE)))</f>
        <v>#N/A</v>
      </c>
      <c r="P343" s="108" t="e">
        <f t="shared" si="11"/>
        <v>#N/A</v>
      </c>
    </row>
    <row r="344" spans="14:16">
      <c r="N344" s="108">
        <f t="shared" si="10"/>
        <v>0</v>
      </c>
      <c r="O344" s="108" t="e">
        <f>IF(D344="X",0,IF(E344="X",0,VLOOKUP(E344,'11'!$K$3:$L$16,2,FALSE)))</f>
        <v>#N/A</v>
      </c>
      <c r="P344" s="108" t="e">
        <f t="shared" si="11"/>
        <v>#N/A</v>
      </c>
    </row>
    <row r="345" spans="14:16">
      <c r="N345" s="108">
        <f t="shared" si="10"/>
        <v>0</v>
      </c>
      <c r="O345" s="108" t="e">
        <f>IF(D345="X",0,IF(E345="X",0,VLOOKUP(E345,'11'!$K$3:$L$16,2,FALSE)))</f>
        <v>#N/A</v>
      </c>
      <c r="P345" s="108" t="e">
        <f t="shared" si="11"/>
        <v>#N/A</v>
      </c>
    </row>
    <row r="346" spans="14:16">
      <c r="N346" s="108">
        <f t="shared" si="10"/>
        <v>0</v>
      </c>
      <c r="O346" s="108" t="e">
        <f>IF(D346="X",0,IF(E346="X",0,VLOOKUP(E346,'11'!$K$3:$L$16,2,FALSE)))</f>
        <v>#N/A</v>
      </c>
      <c r="P346" s="108" t="e">
        <f t="shared" si="11"/>
        <v>#N/A</v>
      </c>
    </row>
    <row r="347" spans="14:16">
      <c r="N347" s="108">
        <f t="shared" si="10"/>
        <v>0</v>
      </c>
      <c r="O347" s="108" t="e">
        <f>IF(D347="X",0,IF(E347="X",0,VLOOKUP(E347,'11'!$K$3:$L$16,2,FALSE)))</f>
        <v>#N/A</v>
      </c>
      <c r="P347" s="108" t="e">
        <f t="shared" si="11"/>
        <v>#N/A</v>
      </c>
    </row>
    <row r="348" spans="14:16">
      <c r="N348" s="108">
        <f t="shared" si="10"/>
        <v>0</v>
      </c>
      <c r="O348" s="108" t="e">
        <f>IF(D348="X",0,IF(E348="X",0,VLOOKUP(E348,'11'!$K$3:$L$16,2,FALSE)))</f>
        <v>#N/A</v>
      </c>
      <c r="P348" s="108" t="e">
        <f t="shared" si="11"/>
        <v>#N/A</v>
      </c>
    </row>
    <row r="349" spans="14:16">
      <c r="N349" s="108">
        <f t="shared" si="10"/>
        <v>0</v>
      </c>
      <c r="O349" s="108" t="e">
        <f>IF(D349="X",0,IF(E349="X",0,VLOOKUP(E349,'11'!$K$3:$L$16,2,FALSE)))</f>
        <v>#N/A</v>
      </c>
      <c r="P349" s="108" t="e">
        <f t="shared" si="11"/>
        <v>#N/A</v>
      </c>
    </row>
    <row r="350" spans="14:16">
      <c r="N350" s="108">
        <f t="shared" si="10"/>
        <v>0</v>
      </c>
      <c r="O350" s="108" t="e">
        <f>IF(D350="X",0,IF(E350="X",0,VLOOKUP(E350,'11'!$K$3:$L$16,2,FALSE)))</f>
        <v>#N/A</v>
      </c>
      <c r="P350" s="108" t="e">
        <f t="shared" si="11"/>
        <v>#N/A</v>
      </c>
    </row>
    <row r="351" spans="14:16">
      <c r="N351" s="108">
        <f t="shared" si="10"/>
        <v>0</v>
      </c>
      <c r="O351" s="108" t="e">
        <f>IF(D351="X",0,IF(E351="X",0,VLOOKUP(E351,'11'!$K$3:$L$16,2,FALSE)))</f>
        <v>#N/A</v>
      </c>
      <c r="P351" s="108" t="e">
        <f t="shared" si="11"/>
        <v>#N/A</v>
      </c>
    </row>
    <row r="352" spans="14:16">
      <c r="N352" s="108">
        <f t="shared" si="10"/>
        <v>0</v>
      </c>
      <c r="O352" s="108" t="e">
        <f>IF(D352="X",0,IF(E352="X",0,VLOOKUP(E352,'11'!$K$3:$L$16,2,FALSE)))</f>
        <v>#N/A</v>
      </c>
      <c r="P352" s="108" t="e">
        <f t="shared" si="11"/>
        <v>#N/A</v>
      </c>
    </row>
    <row r="353" spans="14:16">
      <c r="N353" s="108">
        <f t="shared" si="10"/>
        <v>0</v>
      </c>
      <c r="O353" s="108" t="e">
        <f>IF(D353="X",0,IF(E353="X",0,VLOOKUP(E353,'11'!$K$3:$L$16,2,FALSE)))</f>
        <v>#N/A</v>
      </c>
      <c r="P353" s="108" t="e">
        <f t="shared" si="11"/>
        <v>#N/A</v>
      </c>
    </row>
    <row r="354" spans="14:16">
      <c r="N354" s="108">
        <f t="shared" si="10"/>
        <v>0</v>
      </c>
      <c r="O354" s="108" t="e">
        <f>IF(D354="X",0,IF(E354="X",0,VLOOKUP(E354,'11'!$K$3:$L$16,2,FALSE)))</f>
        <v>#N/A</v>
      </c>
      <c r="P354" s="108" t="e">
        <f t="shared" si="11"/>
        <v>#N/A</v>
      </c>
    </row>
    <row r="355" spans="14:16">
      <c r="N355" s="108">
        <f t="shared" si="10"/>
        <v>0</v>
      </c>
      <c r="O355" s="108" t="e">
        <f>IF(D355="X",0,IF(E355="X",0,VLOOKUP(E355,'11'!$K$3:$L$16,2,FALSE)))</f>
        <v>#N/A</v>
      </c>
      <c r="P355" s="108" t="e">
        <f t="shared" si="11"/>
        <v>#N/A</v>
      </c>
    </row>
    <row r="356" spans="14:16">
      <c r="N356" s="108">
        <f t="shared" si="10"/>
        <v>0</v>
      </c>
      <c r="O356" s="108" t="e">
        <f>IF(D356="X",0,IF(E356="X",0,VLOOKUP(E356,'11'!$K$3:$L$16,2,FALSE)))</f>
        <v>#N/A</v>
      </c>
      <c r="P356" s="108" t="e">
        <f t="shared" si="11"/>
        <v>#N/A</v>
      </c>
    </row>
    <row r="357" spans="14:16">
      <c r="N357" s="108">
        <f t="shared" si="10"/>
        <v>0</v>
      </c>
      <c r="O357" s="108" t="e">
        <f>IF(D357="X",0,IF(E357="X",0,VLOOKUP(E357,'11'!$K$3:$L$16,2,FALSE)))</f>
        <v>#N/A</v>
      </c>
      <c r="P357" s="108" t="e">
        <f t="shared" si="11"/>
        <v>#N/A</v>
      </c>
    </row>
    <row r="358" spans="14:16">
      <c r="N358" s="108">
        <f t="shared" si="10"/>
        <v>0</v>
      </c>
      <c r="O358" s="108" t="e">
        <f>IF(D358="X",0,IF(E358="X",0,VLOOKUP(E358,'11'!$K$3:$L$16,2,FALSE)))</f>
        <v>#N/A</v>
      </c>
      <c r="P358" s="108" t="e">
        <f t="shared" si="11"/>
        <v>#N/A</v>
      </c>
    </row>
    <row r="359" spans="14:16">
      <c r="N359" s="108">
        <f t="shared" si="10"/>
        <v>0</v>
      </c>
      <c r="O359" s="108" t="e">
        <f>IF(D359="X",0,IF(E359="X",0,VLOOKUP(E359,'11'!$K$3:$L$16,2,FALSE)))</f>
        <v>#N/A</v>
      </c>
      <c r="P359" s="108" t="e">
        <f t="shared" si="11"/>
        <v>#N/A</v>
      </c>
    </row>
    <row r="360" spans="14:16">
      <c r="N360" s="108">
        <f t="shared" si="10"/>
        <v>0</v>
      </c>
      <c r="O360" s="108" t="e">
        <f>IF(D360="X",0,IF(E360="X",0,VLOOKUP(E360,'11'!$K$3:$L$16,2,FALSE)))</f>
        <v>#N/A</v>
      </c>
      <c r="P360" s="108" t="e">
        <f t="shared" si="11"/>
        <v>#N/A</v>
      </c>
    </row>
    <row r="361" spans="14:16">
      <c r="N361" s="108">
        <f t="shared" si="10"/>
        <v>0</v>
      </c>
      <c r="O361" s="108" t="e">
        <f>IF(D361="X",0,IF(E361="X",0,VLOOKUP(E361,'11'!$K$3:$L$16,2,FALSE)))</f>
        <v>#N/A</v>
      </c>
      <c r="P361" s="108" t="e">
        <f t="shared" si="11"/>
        <v>#N/A</v>
      </c>
    </row>
    <row r="362" spans="14:16">
      <c r="N362" s="108">
        <f t="shared" si="10"/>
        <v>0</v>
      </c>
      <c r="O362" s="108" t="e">
        <f>IF(D362="X",0,IF(E362="X",0,VLOOKUP(E362,'11'!$K$3:$L$16,2,FALSE)))</f>
        <v>#N/A</v>
      </c>
      <c r="P362" s="108" t="e">
        <f t="shared" si="11"/>
        <v>#N/A</v>
      </c>
    </row>
    <row r="363" spans="14:16">
      <c r="N363" s="108">
        <f t="shared" si="10"/>
        <v>0</v>
      </c>
      <c r="O363" s="108" t="e">
        <f>IF(D363="X",0,IF(E363="X",0,VLOOKUP(E363,'11'!$K$3:$L$16,2,FALSE)))</f>
        <v>#N/A</v>
      </c>
      <c r="P363" s="108" t="e">
        <f t="shared" si="11"/>
        <v>#N/A</v>
      </c>
    </row>
    <row r="364" spans="14:16">
      <c r="N364" s="108">
        <f t="shared" si="10"/>
        <v>0</v>
      </c>
      <c r="O364" s="108" t="e">
        <f>IF(D364="X",0,IF(E364="X",0,VLOOKUP(E364,'11'!$K$3:$L$16,2,FALSE)))</f>
        <v>#N/A</v>
      </c>
      <c r="P364" s="108" t="e">
        <f t="shared" si="11"/>
        <v>#N/A</v>
      </c>
    </row>
    <row r="365" spans="14:16">
      <c r="N365" s="108">
        <f t="shared" si="10"/>
        <v>0</v>
      </c>
      <c r="O365" s="108" t="e">
        <f>IF(D365="X",0,IF(E365="X",0,VLOOKUP(E365,'11'!$K$3:$L$16,2,FALSE)))</f>
        <v>#N/A</v>
      </c>
      <c r="P365" s="108" t="e">
        <f t="shared" si="11"/>
        <v>#N/A</v>
      </c>
    </row>
    <row r="366" spans="14:16">
      <c r="N366" s="108">
        <f t="shared" si="10"/>
        <v>0</v>
      </c>
      <c r="O366" s="108" t="e">
        <f>IF(D366="X",0,IF(E366="X",0,VLOOKUP(E366,'11'!$K$3:$L$16,2,FALSE)))</f>
        <v>#N/A</v>
      </c>
      <c r="P366" s="108" t="e">
        <f t="shared" si="11"/>
        <v>#N/A</v>
      </c>
    </row>
    <row r="367" spans="14:16">
      <c r="N367" s="108">
        <f t="shared" si="10"/>
        <v>0</v>
      </c>
      <c r="O367" s="108" t="e">
        <f>IF(D367="X",0,IF(E367="X",0,VLOOKUP(E367,'11'!$K$3:$L$16,2,FALSE)))</f>
        <v>#N/A</v>
      </c>
      <c r="P367" s="108" t="e">
        <f t="shared" si="11"/>
        <v>#N/A</v>
      </c>
    </row>
    <row r="368" spans="14:16">
      <c r="N368" s="108">
        <f t="shared" si="10"/>
        <v>0</v>
      </c>
      <c r="O368" s="108" t="e">
        <f>IF(D368="X",0,IF(E368="X",0,VLOOKUP(E368,'11'!$K$3:$L$16,2,FALSE)))</f>
        <v>#N/A</v>
      </c>
      <c r="P368" s="108" t="e">
        <f t="shared" si="11"/>
        <v>#N/A</v>
      </c>
    </row>
    <row r="369" spans="14:16">
      <c r="N369" s="108">
        <f t="shared" si="10"/>
        <v>0</v>
      </c>
      <c r="O369" s="108" t="e">
        <f>IF(D369="X",0,IF(E369="X",0,VLOOKUP(E369,'11'!$K$3:$L$16,2,FALSE)))</f>
        <v>#N/A</v>
      </c>
      <c r="P369" s="108" t="e">
        <f t="shared" si="11"/>
        <v>#N/A</v>
      </c>
    </row>
    <row r="370" spans="14:16">
      <c r="N370" s="108">
        <f t="shared" si="10"/>
        <v>0</v>
      </c>
      <c r="O370" s="108" t="e">
        <f>IF(D370="X",0,IF(E370="X",0,VLOOKUP(E370,'11'!$K$3:$L$16,2,FALSE)))</f>
        <v>#N/A</v>
      </c>
      <c r="P370" s="108" t="e">
        <f t="shared" si="11"/>
        <v>#N/A</v>
      </c>
    </row>
    <row r="371" spans="14:16">
      <c r="N371" s="108">
        <f t="shared" si="10"/>
        <v>0</v>
      </c>
      <c r="O371" s="108" t="e">
        <f>IF(D371="X",0,IF(E371="X",0,VLOOKUP(E371,'11'!$K$3:$L$16,2,FALSE)))</f>
        <v>#N/A</v>
      </c>
      <c r="P371" s="108" t="e">
        <f t="shared" si="11"/>
        <v>#N/A</v>
      </c>
    </row>
    <row r="372" spans="14:16">
      <c r="N372" s="108">
        <f t="shared" si="10"/>
        <v>0</v>
      </c>
      <c r="O372" s="108" t="e">
        <f>IF(D372="X",0,IF(E372="X",0,VLOOKUP(E372,'11'!$K$3:$L$16,2,FALSE)))</f>
        <v>#N/A</v>
      </c>
      <c r="P372" s="108" t="e">
        <f t="shared" si="11"/>
        <v>#N/A</v>
      </c>
    </row>
    <row r="373" spans="14:16">
      <c r="N373" s="108">
        <f t="shared" si="10"/>
        <v>0</v>
      </c>
      <c r="O373" s="108" t="e">
        <f>IF(D373="X",0,IF(E373="X",0,VLOOKUP(E373,'11'!$K$3:$L$16,2,FALSE)))</f>
        <v>#N/A</v>
      </c>
      <c r="P373" s="108" t="e">
        <f t="shared" si="11"/>
        <v>#N/A</v>
      </c>
    </row>
    <row r="374" spans="14:16">
      <c r="N374" s="108">
        <f t="shared" si="10"/>
        <v>0</v>
      </c>
      <c r="O374" s="108" t="e">
        <f>IF(D374="X",0,IF(E374="X",0,VLOOKUP(E374,'11'!$K$3:$L$16,2,FALSE)))</f>
        <v>#N/A</v>
      </c>
      <c r="P374" s="108" t="e">
        <f t="shared" si="11"/>
        <v>#N/A</v>
      </c>
    </row>
    <row r="375" spans="14:16">
      <c r="N375" s="108">
        <f t="shared" si="10"/>
        <v>0</v>
      </c>
      <c r="O375" s="108" t="e">
        <f>IF(D375="X",0,IF(E375="X",0,VLOOKUP(E375,'11'!$K$3:$L$16,2,FALSE)))</f>
        <v>#N/A</v>
      </c>
      <c r="P375" s="108" t="e">
        <f t="shared" si="11"/>
        <v>#N/A</v>
      </c>
    </row>
    <row r="376" spans="14:16">
      <c r="N376" s="108">
        <f t="shared" si="10"/>
        <v>0</v>
      </c>
      <c r="O376" s="108" t="e">
        <f>IF(D376="X",0,IF(E376="X",0,VLOOKUP(E376,'11'!$K$3:$L$16,2,FALSE)))</f>
        <v>#N/A</v>
      </c>
      <c r="P376" s="108" t="e">
        <f t="shared" si="11"/>
        <v>#N/A</v>
      </c>
    </row>
    <row r="377" spans="14:16">
      <c r="N377" s="108">
        <f t="shared" si="10"/>
        <v>0</v>
      </c>
      <c r="O377" s="108" t="e">
        <f>IF(D377="X",0,IF(E377="X",0,VLOOKUP(E377,'11'!$K$3:$L$16,2,FALSE)))</f>
        <v>#N/A</v>
      </c>
      <c r="P377" s="108" t="e">
        <f t="shared" si="11"/>
        <v>#N/A</v>
      </c>
    </row>
    <row r="378" spans="14:16">
      <c r="N378" s="108">
        <f t="shared" si="10"/>
        <v>0</v>
      </c>
      <c r="O378" s="108" t="e">
        <f>IF(D378="X",0,IF(E378="X",0,VLOOKUP(E378,'11'!$K$3:$L$16,2,FALSE)))</f>
        <v>#N/A</v>
      </c>
      <c r="P378" s="108" t="e">
        <f t="shared" si="11"/>
        <v>#N/A</v>
      </c>
    </row>
    <row r="379" spans="14:16">
      <c r="N379" s="108">
        <f t="shared" si="10"/>
        <v>0</v>
      </c>
      <c r="O379" s="108" t="e">
        <f>IF(D379="X",0,IF(E379="X",0,VLOOKUP(E379,'11'!$K$3:$L$16,2,FALSE)))</f>
        <v>#N/A</v>
      </c>
      <c r="P379" s="108" t="e">
        <f t="shared" si="11"/>
        <v>#N/A</v>
      </c>
    </row>
    <row r="380" spans="14:16">
      <c r="N380" s="108">
        <f t="shared" si="10"/>
        <v>0</v>
      </c>
      <c r="O380" s="108" t="e">
        <f>IF(D380="X",0,IF(E380="X",0,VLOOKUP(E380,'11'!$K$3:$L$16,2,FALSE)))</f>
        <v>#N/A</v>
      </c>
      <c r="P380" s="108" t="e">
        <f t="shared" si="11"/>
        <v>#N/A</v>
      </c>
    </row>
    <row r="381" spans="14:16">
      <c r="N381" s="108">
        <f t="shared" si="10"/>
        <v>0</v>
      </c>
      <c r="O381" s="108" t="e">
        <f>IF(D381="X",0,IF(E381="X",0,VLOOKUP(E381,'11'!$K$3:$L$16,2,FALSE)))</f>
        <v>#N/A</v>
      </c>
      <c r="P381" s="108" t="e">
        <f t="shared" si="11"/>
        <v>#N/A</v>
      </c>
    </row>
    <row r="382" spans="14:16">
      <c r="N382" s="108">
        <f t="shared" si="10"/>
        <v>0</v>
      </c>
      <c r="O382" s="108" t="e">
        <f>IF(D382="X",0,IF(E382="X",0,VLOOKUP(E382,'11'!$K$3:$L$16,2,FALSE)))</f>
        <v>#N/A</v>
      </c>
      <c r="P382" s="108" t="e">
        <f t="shared" si="11"/>
        <v>#N/A</v>
      </c>
    </row>
    <row r="383" spans="14:16">
      <c r="N383" s="108">
        <f t="shared" si="10"/>
        <v>0</v>
      </c>
      <c r="O383" s="108" t="e">
        <f>IF(D383="X",0,IF(E383="X",0,VLOOKUP(E383,'11'!$K$3:$L$16,2,FALSE)))</f>
        <v>#N/A</v>
      </c>
      <c r="P383" s="108" t="e">
        <f t="shared" si="11"/>
        <v>#N/A</v>
      </c>
    </row>
    <row r="384" spans="14:16">
      <c r="N384" s="108">
        <f t="shared" si="10"/>
        <v>0</v>
      </c>
      <c r="O384" s="108" t="e">
        <f>IF(D384="X",0,IF(E384="X",0,VLOOKUP(E384,'11'!$K$3:$L$16,2,FALSE)))</f>
        <v>#N/A</v>
      </c>
      <c r="P384" s="108" t="e">
        <f t="shared" si="11"/>
        <v>#N/A</v>
      </c>
    </row>
    <row r="385" spans="14:16">
      <c r="N385" s="108">
        <f t="shared" si="10"/>
        <v>0</v>
      </c>
      <c r="O385" s="108" t="e">
        <f>IF(D385="X",0,IF(E385="X",0,VLOOKUP(E385,'11'!$K$3:$L$16,2,FALSE)))</f>
        <v>#N/A</v>
      </c>
      <c r="P385" s="108" t="e">
        <f t="shared" si="11"/>
        <v>#N/A</v>
      </c>
    </row>
    <row r="386" spans="14:16">
      <c r="N386" s="108">
        <f t="shared" si="10"/>
        <v>0</v>
      </c>
      <c r="O386" s="108" t="e">
        <f>IF(D386="X",0,IF(E386="X",0,VLOOKUP(E386,'11'!$K$3:$L$16,2,FALSE)))</f>
        <v>#N/A</v>
      </c>
      <c r="P386" s="108" t="e">
        <f t="shared" si="11"/>
        <v>#N/A</v>
      </c>
    </row>
    <row r="387" spans="14:16">
      <c r="N387" s="108">
        <f t="shared" si="10"/>
        <v>0</v>
      </c>
      <c r="O387" s="108" t="e">
        <f>IF(D387="X",0,IF(E387="X",0,VLOOKUP(E387,'11'!$K$3:$L$16,2,FALSE)))</f>
        <v>#N/A</v>
      </c>
      <c r="P387" s="108" t="e">
        <f t="shared" si="11"/>
        <v>#N/A</v>
      </c>
    </row>
    <row r="388" spans="14:16">
      <c r="N388" s="108">
        <f t="shared" ref="N388:N451" si="12">SUM(F388:M388)</f>
        <v>0</v>
      </c>
      <c r="O388" s="108" t="e">
        <f>IF(D388="X",0,IF(E388="X",0,VLOOKUP(E388,'11'!$K$3:$L$16,2,FALSE)))</f>
        <v>#N/A</v>
      </c>
      <c r="P388" s="108" t="e">
        <f t="shared" ref="P388:P451" si="13">N388*O388</f>
        <v>#N/A</v>
      </c>
    </row>
    <row r="389" spans="14:16">
      <c r="N389" s="108">
        <f t="shared" si="12"/>
        <v>0</v>
      </c>
      <c r="O389" s="108" t="e">
        <f>IF(D389="X",0,IF(E389="X",0,VLOOKUP(E389,'11'!$K$3:$L$16,2,FALSE)))</f>
        <v>#N/A</v>
      </c>
      <c r="P389" s="108" t="e">
        <f t="shared" si="13"/>
        <v>#N/A</v>
      </c>
    </row>
    <row r="390" spans="14:16">
      <c r="N390" s="108">
        <f t="shared" si="12"/>
        <v>0</v>
      </c>
      <c r="O390" s="108" t="e">
        <f>IF(D390="X",0,IF(E390="X",0,VLOOKUP(E390,'11'!$K$3:$L$16,2,FALSE)))</f>
        <v>#N/A</v>
      </c>
      <c r="P390" s="108" t="e">
        <f t="shared" si="13"/>
        <v>#N/A</v>
      </c>
    </row>
    <row r="391" spans="14:16">
      <c r="N391" s="108">
        <f t="shared" si="12"/>
        <v>0</v>
      </c>
      <c r="O391" s="108" t="e">
        <f>IF(D391="X",0,IF(E391="X",0,VLOOKUP(E391,'11'!$K$3:$L$16,2,FALSE)))</f>
        <v>#N/A</v>
      </c>
      <c r="P391" s="108" t="e">
        <f t="shared" si="13"/>
        <v>#N/A</v>
      </c>
    </row>
    <row r="392" spans="14:16">
      <c r="N392" s="108">
        <f t="shared" si="12"/>
        <v>0</v>
      </c>
      <c r="O392" s="108" t="e">
        <f>IF(D392="X",0,IF(E392="X",0,VLOOKUP(E392,'11'!$K$3:$L$16,2,FALSE)))</f>
        <v>#N/A</v>
      </c>
      <c r="P392" s="108" t="e">
        <f t="shared" si="13"/>
        <v>#N/A</v>
      </c>
    </row>
    <row r="393" spans="14:16">
      <c r="N393" s="108">
        <f t="shared" si="12"/>
        <v>0</v>
      </c>
      <c r="O393" s="108" t="e">
        <f>IF(D393="X",0,IF(E393="X",0,VLOOKUP(E393,'11'!$K$3:$L$16,2,FALSE)))</f>
        <v>#N/A</v>
      </c>
      <c r="P393" s="108" t="e">
        <f t="shared" si="13"/>
        <v>#N/A</v>
      </c>
    </row>
    <row r="394" spans="14:16">
      <c r="N394" s="108">
        <f t="shared" si="12"/>
        <v>0</v>
      </c>
      <c r="O394" s="108" t="e">
        <f>IF(D394="X",0,IF(E394="X",0,VLOOKUP(E394,'11'!$K$3:$L$16,2,FALSE)))</f>
        <v>#N/A</v>
      </c>
      <c r="P394" s="108" t="e">
        <f t="shared" si="13"/>
        <v>#N/A</v>
      </c>
    </row>
    <row r="395" spans="14:16">
      <c r="N395" s="108">
        <f t="shared" si="12"/>
        <v>0</v>
      </c>
      <c r="O395" s="108" t="e">
        <f>IF(D395="X",0,IF(E395="X",0,VLOOKUP(E395,'11'!$K$3:$L$16,2,FALSE)))</f>
        <v>#N/A</v>
      </c>
      <c r="P395" s="108" t="e">
        <f t="shared" si="13"/>
        <v>#N/A</v>
      </c>
    </row>
    <row r="396" spans="14:16">
      <c r="N396" s="108">
        <f t="shared" si="12"/>
        <v>0</v>
      </c>
      <c r="O396" s="108" t="e">
        <f>IF(D396="X",0,IF(E396="X",0,VLOOKUP(E396,'11'!$K$3:$L$16,2,FALSE)))</f>
        <v>#N/A</v>
      </c>
      <c r="P396" s="108" t="e">
        <f t="shared" si="13"/>
        <v>#N/A</v>
      </c>
    </row>
    <row r="397" spans="14:16">
      <c r="N397" s="108">
        <f t="shared" si="12"/>
        <v>0</v>
      </c>
      <c r="O397" s="108" t="e">
        <f>IF(D397="X",0,IF(E397="X",0,VLOOKUP(E397,'11'!$K$3:$L$16,2,FALSE)))</f>
        <v>#N/A</v>
      </c>
      <c r="P397" s="108" t="e">
        <f t="shared" si="13"/>
        <v>#N/A</v>
      </c>
    </row>
    <row r="398" spans="14:16">
      <c r="N398" s="108">
        <f t="shared" si="12"/>
        <v>0</v>
      </c>
      <c r="O398" s="108" t="e">
        <f>IF(D398="X",0,IF(E398="X",0,VLOOKUP(E398,'11'!$K$3:$L$16,2,FALSE)))</f>
        <v>#N/A</v>
      </c>
      <c r="P398" s="108" t="e">
        <f t="shared" si="13"/>
        <v>#N/A</v>
      </c>
    </row>
    <row r="399" spans="14:16">
      <c r="N399" s="108">
        <f t="shared" si="12"/>
        <v>0</v>
      </c>
      <c r="O399" s="108" t="e">
        <f>IF(D399="X",0,IF(E399="X",0,VLOOKUP(E399,'11'!$K$3:$L$16,2,FALSE)))</f>
        <v>#N/A</v>
      </c>
      <c r="P399" s="108" t="e">
        <f t="shared" si="13"/>
        <v>#N/A</v>
      </c>
    </row>
    <row r="400" spans="14:16">
      <c r="N400" s="108">
        <f t="shared" si="12"/>
        <v>0</v>
      </c>
      <c r="O400" s="108" t="e">
        <f>IF(D400="X",0,IF(E400="X",0,VLOOKUP(E400,'11'!$K$3:$L$16,2,FALSE)))</f>
        <v>#N/A</v>
      </c>
      <c r="P400" s="108" t="e">
        <f t="shared" si="13"/>
        <v>#N/A</v>
      </c>
    </row>
    <row r="401" spans="14:16">
      <c r="N401" s="108">
        <f t="shared" si="12"/>
        <v>0</v>
      </c>
      <c r="O401" s="108" t="e">
        <f>IF(D401="X",0,IF(E401="X",0,VLOOKUP(E401,'11'!$K$3:$L$16,2,FALSE)))</f>
        <v>#N/A</v>
      </c>
      <c r="P401" s="108" t="e">
        <f t="shared" si="13"/>
        <v>#N/A</v>
      </c>
    </row>
    <row r="402" spans="14:16">
      <c r="N402" s="108">
        <f t="shared" si="12"/>
        <v>0</v>
      </c>
      <c r="O402" s="108" t="e">
        <f>IF(D402="X",0,IF(E402="X",0,VLOOKUP(E402,'11'!$K$3:$L$16,2,FALSE)))</f>
        <v>#N/A</v>
      </c>
      <c r="P402" s="108" t="e">
        <f t="shared" si="13"/>
        <v>#N/A</v>
      </c>
    </row>
    <row r="403" spans="14:16">
      <c r="N403" s="108">
        <f t="shared" si="12"/>
        <v>0</v>
      </c>
      <c r="O403" s="108" t="e">
        <f>IF(D403="X",0,IF(E403="X",0,VLOOKUP(E403,'11'!$K$3:$L$16,2,FALSE)))</f>
        <v>#N/A</v>
      </c>
      <c r="P403" s="108" t="e">
        <f t="shared" si="13"/>
        <v>#N/A</v>
      </c>
    </row>
    <row r="404" spans="14:16">
      <c r="N404" s="108">
        <f t="shared" si="12"/>
        <v>0</v>
      </c>
      <c r="O404" s="108" t="e">
        <f>IF(D404="X",0,IF(E404="X",0,VLOOKUP(E404,'11'!$K$3:$L$16,2,FALSE)))</f>
        <v>#N/A</v>
      </c>
      <c r="P404" s="108" t="e">
        <f t="shared" si="13"/>
        <v>#N/A</v>
      </c>
    </row>
    <row r="405" spans="14:16">
      <c r="N405" s="108">
        <f t="shared" si="12"/>
        <v>0</v>
      </c>
      <c r="O405" s="108" t="e">
        <f>IF(D405="X",0,IF(E405="X",0,VLOOKUP(E405,'11'!$K$3:$L$16,2,FALSE)))</f>
        <v>#N/A</v>
      </c>
      <c r="P405" s="108" t="e">
        <f t="shared" si="13"/>
        <v>#N/A</v>
      </c>
    </row>
    <row r="406" spans="14:16">
      <c r="N406" s="108">
        <f t="shared" si="12"/>
        <v>0</v>
      </c>
      <c r="O406" s="108" t="e">
        <f>IF(D406="X",0,IF(E406="X",0,VLOOKUP(E406,'11'!$K$3:$L$16,2,FALSE)))</f>
        <v>#N/A</v>
      </c>
      <c r="P406" s="108" t="e">
        <f t="shared" si="13"/>
        <v>#N/A</v>
      </c>
    </row>
    <row r="407" spans="14:16">
      <c r="N407" s="108">
        <f t="shared" si="12"/>
        <v>0</v>
      </c>
      <c r="O407" s="108" t="e">
        <f>IF(D407="X",0,IF(E407="X",0,VLOOKUP(E407,'11'!$K$3:$L$16,2,FALSE)))</f>
        <v>#N/A</v>
      </c>
      <c r="P407" s="108" t="e">
        <f t="shared" si="13"/>
        <v>#N/A</v>
      </c>
    </row>
    <row r="408" spans="14:16">
      <c r="N408" s="108">
        <f t="shared" si="12"/>
        <v>0</v>
      </c>
      <c r="O408" s="108" t="e">
        <f>IF(D408="X",0,IF(E408="X",0,VLOOKUP(E408,'11'!$K$3:$L$16,2,FALSE)))</f>
        <v>#N/A</v>
      </c>
      <c r="P408" s="108" t="e">
        <f t="shared" si="13"/>
        <v>#N/A</v>
      </c>
    </row>
    <row r="409" spans="14:16">
      <c r="N409" s="108">
        <f t="shared" si="12"/>
        <v>0</v>
      </c>
      <c r="O409" s="108" t="e">
        <f>IF(D409="X",0,IF(E409="X",0,VLOOKUP(E409,'11'!$K$3:$L$16,2,FALSE)))</f>
        <v>#N/A</v>
      </c>
      <c r="P409" s="108" t="e">
        <f t="shared" si="13"/>
        <v>#N/A</v>
      </c>
    </row>
    <row r="410" spans="14:16">
      <c r="N410" s="108">
        <f t="shared" si="12"/>
        <v>0</v>
      </c>
      <c r="O410" s="108" t="e">
        <f>IF(D410="X",0,IF(E410="X",0,VLOOKUP(E410,'11'!$K$3:$L$16,2,FALSE)))</f>
        <v>#N/A</v>
      </c>
      <c r="P410" s="108" t="e">
        <f t="shared" si="13"/>
        <v>#N/A</v>
      </c>
    </row>
    <row r="411" spans="14:16">
      <c r="N411" s="108">
        <f t="shared" si="12"/>
        <v>0</v>
      </c>
      <c r="O411" s="108" t="e">
        <f>IF(D411="X",0,IF(E411="X",0,VLOOKUP(E411,'11'!$K$3:$L$16,2,FALSE)))</f>
        <v>#N/A</v>
      </c>
      <c r="P411" s="108" t="e">
        <f t="shared" si="13"/>
        <v>#N/A</v>
      </c>
    </row>
    <row r="412" spans="14:16">
      <c r="N412" s="108">
        <f t="shared" si="12"/>
        <v>0</v>
      </c>
      <c r="O412" s="108" t="e">
        <f>IF(D412="X",0,IF(E412="X",0,VLOOKUP(E412,'11'!$K$3:$L$16,2,FALSE)))</f>
        <v>#N/A</v>
      </c>
      <c r="P412" s="108" t="e">
        <f t="shared" si="13"/>
        <v>#N/A</v>
      </c>
    </row>
    <row r="413" spans="14:16">
      <c r="N413" s="108">
        <f t="shared" si="12"/>
        <v>0</v>
      </c>
      <c r="O413" s="108" t="e">
        <f>IF(D413="X",0,IF(E413="X",0,VLOOKUP(E413,'11'!$K$3:$L$16,2,FALSE)))</f>
        <v>#N/A</v>
      </c>
      <c r="P413" s="108" t="e">
        <f t="shared" si="13"/>
        <v>#N/A</v>
      </c>
    </row>
    <row r="414" spans="14:16">
      <c r="N414" s="108">
        <f t="shared" si="12"/>
        <v>0</v>
      </c>
      <c r="O414" s="108" t="e">
        <f>IF(D414="X",0,IF(E414="X",0,VLOOKUP(E414,'11'!$K$3:$L$16,2,FALSE)))</f>
        <v>#N/A</v>
      </c>
      <c r="P414" s="108" t="e">
        <f t="shared" si="13"/>
        <v>#N/A</v>
      </c>
    </row>
    <row r="415" spans="14:16">
      <c r="N415" s="108">
        <f t="shared" si="12"/>
        <v>0</v>
      </c>
      <c r="O415" s="108" t="e">
        <f>IF(D415="X",0,IF(E415="X",0,VLOOKUP(E415,'11'!$K$3:$L$16,2,FALSE)))</f>
        <v>#N/A</v>
      </c>
      <c r="P415" s="108" t="e">
        <f t="shared" si="13"/>
        <v>#N/A</v>
      </c>
    </row>
    <row r="416" spans="14:16">
      <c r="N416" s="108">
        <f t="shared" si="12"/>
        <v>0</v>
      </c>
      <c r="O416" s="108" t="e">
        <f>IF(D416="X",0,IF(E416="X",0,VLOOKUP(E416,'11'!$K$3:$L$16,2,FALSE)))</f>
        <v>#N/A</v>
      </c>
      <c r="P416" s="108" t="e">
        <f t="shared" si="13"/>
        <v>#N/A</v>
      </c>
    </row>
    <row r="417" spans="14:16">
      <c r="N417" s="108">
        <f t="shared" si="12"/>
        <v>0</v>
      </c>
      <c r="O417" s="108" t="e">
        <f>IF(D417="X",0,IF(E417="X",0,VLOOKUP(E417,'11'!$K$3:$L$16,2,FALSE)))</f>
        <v>#N/A</v>
      </c>
      <c r="P417" s="108" t="e">
        <f t="shared" si="13"/>
        <v>#N/A</v>
      </c>
    </row>
    <row r="418" spans="14:16">
      <c r="N418" s="108">
        <f t="shared" si="12"/>
        <v>0</v>
      </c>
      <c r="O418" s="108" t="e">
        <f>IF(D418="X",0,IF(E418="X",0,VLOOKUP(E418,'11'!$K$3:$L$16,2,FALSE)))</f>
        <v>#N/A</v>
      </c>
      <c r="P418" s="108" t="e">
        <f t="shared" si="13"/>
        <v>#N/A</v>
      </c>
    </row>
    <row r="419" spans="14:16">
      <c r="N419" s="108">
        <f t="shared" si="12"/>
        <v>0</v>
      </c>
      <c r="O419" s="108" t="e">
        <f>IF(D419="X",0,IF(E419="X",0,VLOOKUP(E419,'11'!$K$3:$L$16,2,FALSE)))</f>
        <v>#N/A</v>
      </c>
      <c r="P419" s="108" t="e">
        <f t="shared" si="13"/>
        <v>#N/A</v>
      </c>
    </row>
    <row r="420" spans="14:16">
      <c r="N420" s="108">
        <f t="shared" si="12"/>
        <v>0</v>
      </c>
      <c r="O420" s="108" t="e">
        <f>IF(D420="X",0,IF(E420="X",0,VLOOKUP(E420,'11'!$K$3:$L$16,2,FALSE)))</f>
        <v>#N/A</v>
      </c>
      <c r="P420" s="108" t="e">
        <f t="shared" si="13"/>
        <v>#N/A</v>
      </c>
    </row>
    <row r="421" spans="14:16">
      <c r="N421" s="108">
        <f t="shared" si="12"/>
        <v>0</v>
      </c>
      <c r="O421" s="108" t="e">
        <f>IF(D421="X",0,IF(E421="X",0,VLOOKUP(E421,'11'!$K$3:$L$16,2,FALSE)))</f>
        <v>#N/A</v>
      </c>
      <c r="P421" s="108" t="e">
        <f t="shared" si="13"/>
        <v>#N/A</v>
      </c>
    </row>
    <row r="422" spans="14:16">
      <c r="N422" s="108">
        <f t="shared" si="12"/>
        <v>0</v>
      </c>
      <c r="O422" s="108" t="e">
        <f>IF(D422="X",0,IF(E422="X",0,VLOOKUP(E422,'11'!$K$3:$L$16,2,FALSE)))</f>
        <v>#N/A</v>
      </c>
      <c r="P422" s="108" t="e">
        <f t="shared" si="13"/>
        <v>#N/A</v>
      </c>
    </row>
    <row r="423" spans="14:16">
      <c r="N423" s="108">
        <f t="shared" si="12"/>
        <v>0</v>
      </c>
      <c r="O423" s="108" t="e">
        <f>IF(D423="X",0,IF(E423="X",0,VLOOKUP(E423,'11'!$K$3:$L$16,2,FALSE)))</f>
        <v>#N/A</v>
      </c>
      <c r="P423" s="108" t="e">
        <f t="shared" si="13"/>
        <v>#N/A</v>
      </c>
    </row>
    <row r="424" spans="14:16">
      <c r="N424" s="108">
        <f t="shared" si="12"/>
        <v>0</v>
      </c>
      <c r="O424" s="108" t="e">
        <f>IF(D424="X",0,IF(E424="X",0,VLOOKUP(E424,'11'!$K$3:$L$16,2,FALSE)))</f>
        <v>#N/A</v>
      </c>
      <c r="P424" s="108" t="e">
        <f t="shared" si="13"/>
        <v>#N/A</v>
      </c>
    </row>
    <row r="425" spans="14:16">
      <c r="N425" s="108">
        <f t="shared" si="12"/>
        <v>0</v>
      </c>
      <c r="O425" s="108" t="e">
        <f>IF(D425="X",0,IF(E425="X",0,VLOOKUP(E425,'11'!$K$3:$L$16,2,FALSE)))</f>
        <v>#N/A</v>
      </c>
      <c r="P425" s="108" t="e">
        <f t="shared" si="13"/>
        <v>#N/A</v>
      </c>
    </row>
    <row r="426" spans="14:16">
      <c r="N426" s="108">
        <f t="shared" si="12"/>
        <v>0</v>
      </c>
      <c r="O426" s="108" t="e">
        <f>IF(D426="X",0,IF(E426="X",0,VLOOKUP(E426,'11'!$K$3:$L$16,2,FALSE)))</f>
        <v>#N/A</v>
      </c>
      <c r="P426" s="108" t="e">
        <f t="shared" si="13"/>
        <v>#N/A</v>
      </c>
    </row>
    <row r="427" spans="14:16">
      <c r="N427" s="108">
        <f t="shared" si="12"/>
        <v>0</v>
      </c>
      <c r="O427" s="108" t="e">
        <f>IF(D427="X",0,IF(E427="X",0,VLOOKUP(E427,'11'!$K$3:$L$16,2,FALSE)))</f>
        <v>#N/A</v>
      </c>
      <c r="P427" s="108" t="e">
        <f t="shared" si="13"/>
        <v>#N/A</v>
      </c>
    </row>
    <row r="428" spans="14:16">
      <c r="N428" s="108">
        <f t="shared" si="12"/>
        <v>0</v>
      </c>
      <c r="O428" s="108" t="e">
        <f>IF(D428="X",0,IF(E428="X",0,VLOOKUP(E428,'11'!$K$3:$L$16,2,FALSE)))</f>
        <v>#N/A</v>
      </c>
      <c r="P428" s="108" t="e">
        <f t="shared" si="13"/>
        <v>#N/A</v>
      </c>
    </row>
    <row r="429" spans="14:16">
      <c r="N429" s="108">
        <f t="shared" si="12"/>
        <v>0</v>
      </c>
      <c r="O429" s="108" t="e">
        <f>IF(D429="X",0,IF(E429="X",0,VLOOKUP(E429,'11'!$K$3:$L$16,2,FALSE)))</f>
        <v>#N/A</v>
      </c>
      <c r="P429" s="108" t="e">
        <f t="shared" si="13"/>
        <v>#N/A</v>
      </c>
    </row>
    <row r="430" spans="14:16">
      <c r="N430" s="108">
        <f t="shared" si="12"/>
        <v>0</v>
      </c>
      <c r="O430" s="108" t="e">
        <f>IF(D430="X",0,IF(E430="X",0,VLOOKUP(E430,'11'!$K$3:$L$16,2,FALSE)))</f>
        <v>#N/A</v>
      </c>
      <c r="P430" s="108" t="e">
        <f t="shared" si="13"/>
        <v>#N/A</v>
      </c>
    </row>
    <row r="431" spans="14:16">
      <c r="N431" s="108">
        <f t="shared" si="12"/>
        <v>0</v>
      </c>
      <c r="O431" s="108" t="e">
        <f>IF(D431="X",0,IF(E431="X",0,VLOOKUP(E431,'11'!$K$3:$L$16,2,FALSE)))</f>
        <v>#N/A</v>
      </c>
      <c r="P431" s="108" t="e">
        <f t="shared" si="13"/>
        <v>#N/A</v>
      </c>
    </row>
    <row r="432" spans="14:16">
      <c r="N432" s="108">
        <f t="shared" si="12"/>
        <v>0</v>
      </c>
      <c r="O432" s="108" t="e">
        <f>IF(D432="X",0,IF(E432="X",0,VLOOKUP(E432,'11'!$K$3:$L$16,2,FALSE)))</f>
        <v>#N/A</v>
      </c>
      <c r="P432" s="108" t="e">
        <f t="shared" si="13"/>
        <v>#N/A</v>
      </c>
    </row>
    <row r="433" spans="14:16">
      <c r="N433" s="108">
        <f t="shared" si="12"/>
        <v>0</v>
      </c>
      <c r="O433" s="108" t="e">
        <f>IF(D433="X",0,IF(E433="X",0,VLOOKUP(E433,'11'!$K$3:$L$16,2,FALSE)))</f>
        <v>#N/A</v>
      </c>
      <c r="P433" s="108" t="e">
        <f t="shared" si="13"/>
        <v>#N/A</v>
      </c>
    </row>
    <row r="434" spans="14:16">
      <c r="N434" s="108">
        <f t="shared" si="12"/>
        <v>0</v>
      </c>
      <c r="O434" s="108" t="e">
        <f>IF(D434="X",0,IF(E434="X",0,VLOOKUP(E434,'11'!$K$3:$L$16,2,FALSE)))</f>
        <v>#N/A</v>
      </c>
      <c r="P434" s="108" t="e">
        <f t="shared" si="13"/>
        <v>#N/A</v>
      </c>
    </row>
    <row r="435" spans="14:16">
      <c r="N435" s="108">
        <f t="shared" si="12"/>
        <v>0</v>
      </c>
      <c r="O435" s="108" t="e">
        <f>IF(D435="X",0,IF(E435="X",0,VLOOKUP(E435,'11'!$K$3:$L$16,2,FALSE)))</f>
        <v>#N/A</v>
      </c>
      <c r="P435" s="108" t="e">
        <f t="shared" si="13"/>
        <v>#N/A</v>
      </c>
    </row>
    <row r="436" spans="14:16">
      <c r="N436" s="108">
        <f t="shared" si="12"/>
        <v>0</v>
      </c>
      <c r="O436" s="108" t="e">
        <f>IF(D436="X",0,IF(E436="X",0,VLOOKUP(E436,'11'!$K$3:$L$16,2,FALSE)))</f>
        <v>#N/A</v>
      </c>
      <c r="P436" s="108" t="e">
        <f t="shared" si="13"/>
        <v>#N/A</v>
      </c>
    </row>
    <row r="437" spans="14:16">
      <c r="N437" s="108">
        <f t="shared" si="12"/>
        <v>0</v>
      </c>
      <c r="O437" s="108" t="e">
        <f>IF(D437="X",0,IF(E437="X",0,VLOOKUP(E437,'11'!$K$3:$L$16,2,FALSE)))</f>
        <v>#N/A</v>
      </c>
      <c r="P437" s="108" t="e">
        <f t="shared" si="13"/>
        <v>#N/A</v>
      </c>
    </row>
    <row r="438" spans="14:16">
      <c r="N438" s="108">
        <f t="shared" si="12"/>
        <v>0</v>
      </c>
      <c r="O438" s="108" t="e">
        <f>IF(D438="X",0,IF(E438="X",0,VLOOKUP(E438,'11'!$K$3:$L$16,2,FALSE)))</f>
        <v>#N/A</v>
      </c>
      <c r="P438" s="108" t="e">
        <f t="shared" si="13"/>
        <v>#N/A</v>
      </c>
    </row>
    <row r="439" spans="14:16">
      <c r="N439" s="108">
        <f t="shared" si="12"/>
        <v>0</v>
      </c>
      <c r="O439" s="108" t="e">
        <f>IF(D439="X",0,IF(E439="X",0,VLOOKUP(E439,'11'!$K$3:$L$16,2,FALSE)))</f>
        <v>#N/A</v>
      </c>
      <c r="P439" s="108" t="e">
        <f t="shared" si="13"/>
        <v>#N/A</v>
      </c>
    </row>
    <row r="440" spans="14:16">
      <c r="N440" s="108">
        <f t="shared" si="12"/>
        <v>0</v>
      </c>
      <c r="O440" s="108" t="e">
        <f>IF(D440="X",0,IF(E440="X",0,VLOOKUP(E440,'11'!$K$3:$L$16,2,FALSE)))</f>
        <v>#N/A</v>
      </c>
      <c r="P440" s="108" t="e">
        <f t="shared" si="13"/>
        <v>#N/A</v>
      </c>
    </row>
    <row r="441" spans="14:16">
      <c r="N441" s="108">
        <f t="shared" si="12"/>
        <v>0</v>
      </c>
      <c r="O441" s="108" t="e">
        <f>IF(D441="X",0,IF(E441="X",0,VLOOKUP(E441,'11'!$K$3:$L$16,2,FALSE)))</f>
        <v>#N/A</v>
      </c>
      <c r="P441" s="108" t="e">
        <f t="shared" si="13"/>
        <v>#N/A</v>
      </c>
    </row>
    <row r="442" spans="14:16">
      <c r="N442" s="108">
        <f t="shared" si="12"/>
        <v>0</v>
      </c>
      <c r="O442" s="108" t="e">
        <f>IF(D442="X",0,IF(E442="X",0,VLOOKUP(E442,'11'!$K$3:$L$16,2,FALSE)))</f>
        <v>#N/A</v>
      </c>
      <c r="P442" s="108" t="e">
        <f t="shared" si="13"/>
        <v>#N/A</v>
      </c>
    </row>
    <row r="443" spans="14:16">
      <c r="N443" s="108">
        <f t="shared" si="12"/>
        <v>0</v>
      </c>
      <c r="O443" s="108" t="e">
        <f>IF(D443="X",0,IF(E443="X",0,VLOOKUP(E443,'11'!$K$3:$L$16,2,FALSE)))</f>
        <v>#N/A</v>
      </c>
      <c r="P443" s="108" t="e">
        <f t="shared" si="13"/>
        <v>#N/A</v>
      </c>
    </row>
    <row r="444" spans="14:16">
      <c r="N444" s="108">
        <f t="shared" si="12"/>
        <v>0</v>
      </c>
      <c r="O444" s="108" t="e">
        <f>IF(D444="X",0,IF(E444="X",0,VLOOKUP(E444,'11'!$K$3:$L$16,2,FALSE)))</f>
        <v>#N/A</v>
      </c>
      <c r="P444" s="108" t="e">
        <f t="shared" si="13"/>
        <v>#N/A</v>
      </c>
    </row>
    <row r="445" spans="14:16">
      <c r="N445" s="108">
        <f t="shared" si="12"/>
        <v>0</v>
      </c>
      <c r="O445" s="108" t="e">
        <f>IF(D445="X",0,IF(E445="X",0,VLOOKUP(E445,'11'!$K$3:$L$16,2,FALSE)))</f>
        <v>#N/A</v>
      </c>
      <c r="P445" s="108" t="e">
        <f t="shared" si="13"/>
        <v>#N/A</v>
      </c>
    </row>
    <row r="446" spans="14:16">
      <c r="N446" s="108">
        <f t="shared" si="12"/>
        <v>0</v>
      </c>
      <c r="O446" s="108" t="e">
        <f>IF(D446="X",0,IF(E446="X",0,VLOOKUP(E446,'11'!$K$3:$L$16,2,FALSE)))</f>
        <v>#N/A</v>
      </c>
      <c r="P446" s="108" t="e">
        <f t="shared" si="13"/>
        <v>#N/A</v>
      </c>
    </row>
    <row r="447" spans="14:16">
      <c r="N447" s="108">
        <f t="shared" si="12"/>
        <v>0</v>
      </c>
      <c r="O447" s="108" t="e">
        <f>IF(D447="X",0,IF(E447="X",0,VLOOKUP(E447,'11'!$K$3:$L$16,2,FALSE)))</f>
        <v>#N/A</v>
      </c>
      <c r="P447" s="108" t="e">
        <f t="shared" si="13"/>
        <v>#N/A</v>
      </c>
    </row>
    <row r="448" spans="14:16">
      <c r="N448" s="108">
        <f t="shared" si="12"/>
        <v>0</v>
      </c>
      <c r="O448" s="108" t="e">
        <f>IF(D448="X",0,IF(E448="X",0,VLOOKUP(E448,'11'!$K$3:$L$16,2,FALSE)))</f>
        <v>#N/A</v>
      </c>
      <c r="P448" s="108" t="e">
        <f t="shared" si="13"/>
        <v>#N/A</v>
      </c>
    </row>
    <row r="449" spans="14:16">
      <c r="N449" s="108">
        <f t="shared" si="12"/>
        <v>0</v>
      </c>
      <c r="O449" s="108" t="e">
        <f>IF(D449="X",0,IF(E449="X",0,VLOOKUP(E449,'11'!$K$3:$L$16,2,FALSE)))</f>
        <v>#N/A</v>
      </c>
      <c r="P449" s="108" t="e">
        <f t="shared" si="13"/>
        <v>#N/A</v>
      </c>
    </row>
    <row r="450" spans="14:16">
      <c r="N450" s="108">
        <f t="shared" si="12"/>
        <v>0</v>
      </c>
      <c r="O450" s="108" t="e">
        <f>IF(D450="X",0,IF(E450="X",0,VLOOKUP(E450,'11'!$K$3:$L$16,2,FALSE)))</f>
        <v>#N/A</v>
      </c>
      <c r="P450" s="108" t="e">
        <f t="shared" si="13"/>
        <v>#N/A</v>
      </c>
    </row>
    <row r="451" spans="14:16">
      <c r="N451" s="108">
        <f t="shared" si="12"/>
        <v>0</v>
      </c>
      <c r="O451" s="108" t="e">
        <f>IF(D451="X",0,IF(E451="X",0,VLOOKUP(E451,'11'!$K$3:$L$16,2,FALSE)))</f>
        <v>#N/A</v>
      </c>
      <c r="P451" s="108" t="e">
        <f t="shared" si="13"/>
        <v>#N/A</v>
      </c>
    </row>
    <row r="452" spans="14:16">
      <c r="N452" s="108">
        <f t="shared" ref="N452:N494" si="14">SUM(F452:M452)</f>
        <v>0</v>
      </c>
      <c r="O452" s="108" t="e">
        <f>IF(D452="X",0,IF(E452="X",0,VLOOKUP(E452,'11'!$K$3:$L$16,2,FALSE)))</f>
        <v>#N/A</v>
      </c>
      <c r="P452" s="108" t="e">
        <f t="shared" ref="P452:P494" si="15">N452*O452</f>
        <v>#N/A</v>
      </c>
    </row>
    <row r="453" spans="14:16">
      <c r="N453" s="108">
        <f t="shared" si="14"/>
        <v>0</v>
      </c>
      <c r="O453" s="108" t="e">
        <f>IF(D453="X",0,IF(E453="X",0,VLOOKUP(E453,'11'!$K$3:$L$16,2,FALSE)))</f>
        <v>#N/A</v>
      </c>
      <c r="P453" s="108" t="e">
        <f t="shared" si="15"/>
        <v>#N/A</v>
      </c>
    </row>
    <row r="454" spans="14:16">
      <c r="N454" s="108">
        <f t="shared" si="14"/>
        <v>0</v>
      </c>
      <c r="O454" s="108" t="e">
        <f>IF(D454="X",0,IF(E454="X",0,VLOOKUP(E454,'11'!$K$3:$L$16,2,FALSE)))</f>
        <v>#N/A</v>
      </c>
      <c r="P454" s="108" t="e">
        <f t="shared" si="15"/>
        <v>#N/A</v>
      </c>
    </row>
    <row r="455" spans="14:16">
      <c r="N455" s="108">
        <f t="shared" si="14"/>
        <v>0</v>
      </c>
      <c r="O455" s="108" t="e">
        <f>IF(D455="X",0,IF(E455="X",0,VLOOKUP(E455,'11'!$K$3:$L$16,2,FALSE)))</f>
        <v>#N/A</v>
      </c>
      <c r="P455" s="108" t="e">
        <f t="shared" si="15"/>
        <v>#N/A</v>
      </c>
    </row>
    <row r="456" spans="14:16">
      <c r="N456" s="108">
        <f t="shared" si="14"/>
        <v>0</v>
      </c>
      <c r="O456" s="108" t="e">
        <f>IF(D456="X",0,IF(E456="X",0,VLOOKUP(E456,'11'!$K$3:$L$16,2,FALSE)))</f>
        <v>#N/A</v>
      </c>
      <c r="P456" s="108" t="e">
        <f t="shared" si="15"/>
        <v>#N/A</v>
      </c>
    </row>
    <row r="457" spans="14:16">
      <c r="N457" s="108">
        <f t="shared" si="14"/>
        <v>0</v>
      </c>
      <c r="O457" s="108" t="e">
        <f>IF(D457="X",0,IF(E457="X",0,VLOOKUP(E457,'11'!$K$3:$L$16,2,FALSE)))</f>
        <v>#N/A</v>
      </c>
      <c r="P457" s="108" t="e">
        <f t="shared" si="15"/>
        <v>#N/A</v>
      </c>
    </row>
    <row r="458" spans="14:16">
      <c r="N458" s="108">
        <f t="shared" si="14"/>
        <v>0</v>
      </c>
      <c r="O458" s="108" t="e">
        <f>IF(D458="X",0,IF(E458="X",0,VLOOKUP(E458,'11'!$K$3:$L$16,2,FALSE)))</f>
        <v>#N/A</v>
      </c>
      <c r="P458" s="108" t="e">
        <f t="shared" si="15"/>
        <v>#N/A</v>
      </c>
    </row>
    <row r="459" spans="14:16">
      <c r="N459" s="108">
        <f t="shared" si="14"/>
        <v>0</v>
      </c>
      <c r="O459" s="108" t="e">
        <f>IF(D459="X",0,IF(E459="X",0,VLOOKUP(E459,'11'!$K$3:$L$16,2,FALSE)))</f>
        <v>#N/A</v>
      </c>
      <c r="P459" s="108" t="e">
        <f t="shared" si="15"/>
        <v>#N/A</v>
      </c>
    </row>
    <row r="460" spans="14:16">
      <c r="N460" s="108">
        <f t="shared" si="14"/>
        <v>0</v>
      </c>
      <c r="O460" s="108" t="e">
        <f>IF(D460="X",0,IF(E460="X",0,VLOOKUP(E460,'11'!$K$3:$L$16,2,FALSE)))</f>
        <v>#N/A</v>
      </c>
      <c r="P460" s="108" t="e">
        <f t="shared" si="15"/>
        <v>#N/A</v>
      </c>
    </row>
    <row r="461" spans="14:16">
      <c r="N461" s="108">
        <f t="shared" si="14"/>
        <v>0</v>
      </c>
      <c r="O461" s="108" t="e">
        <f>IF(D461="X",0,IF(E461="X",0,VLOOKUP(E461,'11'!$K$3:$L$16,2,FALSE)))</f>
        <v>#N/A</v>
      </c>
      <c r="P461" s="108" t="e">
        <f t="shared" si="15"/>
        <v>#N/A</v>
      </c>
    </row>
    <row r="462" spans="14:16">
      <c r="N462" s="108">
        <f t="shared" si="14"/>
        <v>0</v>
      </c>
      <c r="O462" s="108" t="e">
        <f>IF(D462="X",0,IF(E462="X",0,VLOOKUP(E462,'11'!$K$3:$L$16,2,FALSE)))</f>
        <v>#N/A</v>
      </c>
      <c r="P462" s="108" t="e">
        <f t="shared" si="15"/>
        <v>#N/A</v>
      </c>
    </row>
    <row r="463" spans="14:16">
      <c r="N463" s="108">
        <f t="shared" si="14"/>
        <v>0</v>
      </c>
      <c r="O463" s="108" t="e">
        <f>IF(D463="X",0,IF(E463="X",0,VLOOKUP(E463,'11'!$K$3:$L$16,2,FALSE)))</f>
        <v>#N/A</v>
      </c>
      <c r="P463" s="108" t="e">
        <f t="shared" si="15"/>
        <v>#N/A</v>
      </c>
    </row>
    <row r="464" spans="14:16">
      <c r="N464" s="108">
        <f t="shared" si="14"/>
        <v>0</v>
      </c>
      <c r="O464" s="108" t="e">
        <f>IF(D464="X",0,IF(E464="X",0,VLOOKUP(E464,'11'!$K$3:$L$16,2,FALSE)))</f>
        <v>#N/A</v>
      </c>
      <c r="P464" s="108" t="e">
        <f t="shared" si="15"/>
        <v>#N/A</v>
      </c>
    </row>
    <row r="465" spans="14:16">
      <c r="N465" s="108">
        <f t="shared" si="14"/>
        <v>0</v>
      </c>
      <c r="O465" s="108" t="e">
        <f>IF(D465="X",0,IF(E465="X",0,VLOOKUP(E465,'11'!$K$3:$L$16,2,FALSE)))</f>
        <v>#N/A</v>
      </c>
      <c r="P465" s="108" t="e">
        <f t="shared" si="15"/>
        <v>#N/A</v>
      </c>
    </row>
    <row r="466" spans="14:16">
      <c r="N466" s="108">
        <f t="shared" si="14"/>
        <v>0</v>
      </c>
      <c r="O466" s="108" t="e">
        <f>IF(D466="X",0,IF(E466="X",0,VLOOKUP(E466,'11'!$K$3:$L$16,2,FALSE)))</f>
        <v>#N/A</v>
      </c>
      <c r="P466" s="108" t="e">
        <f t="shared" si="15"/>
        <v>#N/A</v>
      </c>
    </row>
    <row r="467" spans="14:16">
      <c r="N467" s="108">
        <f t="shared" si="14"/>
        <v>0</v>
      </c>
      <c r="O467" s="108" t="e">
        <f>IF(D467="X",0,IF(E467="X",0,VLOOKUP(E467,'11'!$K$3:$L$16,2,FALSE)))</f>
        <v>#N/A</v>
      </c>
      <c r="P467" s="108" t="e">
        <f t="shared" si="15"/>
        <v>#N/A</v>
      </c>
    </row>
    <row r="468" spans="14:16">
      <c r="N468" s="108">
        <f t="shared" si="14"/>
        <v>0</v>
      </c>
      <c r="O468" s="108" t="e">
        <f>IF(D468="X",0,IF(E468="X",0,VLOOKUP(E468,'11'!$K$3:$L$16,2,FALSE)))</f>
        <v>#N/A</v>
      </c>
      <c r="P468" s="108" t="e">
        <f t="shared" si="15"/>
        <v>#N/A</v>
      </c>
    </row>
    <row r="469" spans="14:16">
      <c r="N469" s="108">
        <f t="shared" si="14"/>
        <v>0</v>
      </c>
      <c r="O469" s="108" t="e">
        <f>IF(D469="X",0,IF(E469="X",0,VLOOKUP(E469,'11'!$K$3:$L$16,2,FALSE)))</f>
        <v>#N/A</v>
      </c>
      <c r="P469" s="108" t="e">
        <f t="shared" si="15"/>
        <v>#N/A</v>
      </c>
    </row>
    <row r="470" spans="14:16">
      <c r="N470" s="108">
        <f t="shared" si="14"/>
        <v>0</v>
      </c>
      <c r="O470" s="108" t="e">
        <f>IF(D470="X",0,IF(E470="X",0,VLOOKUP(E470,'11'!$K$3:$L$16,2,FALSE)))</f>
        <v>#N/A</v>
      </c>
      <c r="P470" s="108" t="e">
        <f t="shared" si="15"/>
        <v>#N/A</v>
      </c>
    </row>
    <row r="471" spans="14:16">
      <c r="N471" s="108">
        <f t="shared" si="14"/>
        <v>0</v>
      </c>
      <c r="O471" s="108" t="e">
        <f>IF(D471="X",0,IF(E471="X",0,VLOOKUP(E471,'11'!$K$3:$L$16,2,FALSE)))</f>
        <v>#N/A</v>
      </c>
      <c r="P471" s="108" t="e">
        <f t="shared" si="15"/>
        <v>#N/A</v>
      </c>
    </row>
    <row r="472" spans="14:16">
      <c r="N472" s="108">
        <f t="shared" si="14"/>
        <v>0</v>
      </c>
      <c r="O472" s="108" t="e">
        <f>IF(D472="X",0,IF(E472="X",0,VLOOKUP(E472,'11'!$K$3:$L$16,2,FALSE)))</f>
        <v>#N/A</v>
      </c>
      <c r="P472" s="108" t="e">
        <f t="shared" si="15"/>
        <v>#N/A</v>
      </c>
    </row>
    <row r="473" spans="14:16">
      <c r="N473" s="108">
        <f t="shared" si="14"/>
        <v>0</v>
      </c>
      <c r="O473" s="108" t="e">
        <f>IF(D473="X",0,IF(E473="X",0,VLOOKUP(E473,'11'!$K$3:$L$16,2,FALSE)))</f>
        <v>#N/A</v>
      </c>
      <c r="P473" s="108" t="e">
        <f t="shared" si="15"/>
        <v>#N/A</v>
      </c>
    </row>
    <row r="474" spans="14:16">
      <c r="N474" s="108">
        <f t="shared" si="14"/>
        <v>0</v>
      </c>
      <c r="O474" s="108" t="e">
        <f>IF(D474="X",0,IF(E474="X",0,VLOOKUP(E474,'11'!$K$3:$L$16,2,FALSE)))</f>
        <v>#N/A</v>
      </c>
      <c r="P474" s="108" t="e">
        <f t="shared" si="15"/>
        <v>#N/A</v>
      </c>
    </row>
    <row r="475" spans="14:16">
      <c r="N475" s="108">
        <f t="shared" si="14"/>
        <v>0</v>
      </c>
      <c r="O475" s="108" t="e">
        <f>IF(D475="X",0,IF(E475="X",0,VLOOKUP(E475,'11'!$K$3:$L$16,2,FALSE)))</f>
        <v>#N/A</v>
      </c>
      <c r="P475" s="108" t="e">
        <f t="shared" si="15"/>
        <v>#N/A</v>
      </c>
    </row>
    <row r="476" spans="14:16">
      <c r="N476" s="108">
        <f t="shared" si="14"/>
        <v>0</v>
      </c>
      <c r="O476" s="108" t="e">
        <f>IF(D476="X",0,IF(E476="X",0,VLOOKUP(E476,'11'!$K$3:$L$16,2,FALSE)))</f>
        <v>#N/A</v>
      </c>
      <c r="P476" s="108" t="e">
        <f t="shared" si="15"/>
        <v>#N/A</v>
      </c>
    </row>
    <row r="477" spans="14:16">
      <c r="N477" s="108">
        <f t="shared" si="14"/>
        <v>0</v>
      </c>
      <c r="O477" s="108" t="e">
        <f>IF(D477="X",0,IF(E477="X",0,VLOOKUP(E477,'11'!$K$3:$L$16,2,FALSE)))</f>
        <v>#N/A</v>
      </c>
      <c r="P477" s="108" t="e">
        <f t="shared" si="15"/>
        <v>#N/A</v>
      </c>
    </row>
    <row r="478" spans="14:16">
      <c r="N478" s="108">
        <f t="shared" si="14"/>
        <v>0</v>
      </c>
      <c r="O478" s="108" t="e">
        <f>IF(D478="X",0,IF(E478="X",0,VLOOKUP(E478,'11'!$K$3:$L$16,2,FALSE)))</f>
        <v>#N/A</v>
      </c>
      <c r="P478" s="108" t="e">
        <f t="shared" si="15"/>
        <v>#N/A</v>
      </c>
    </row>
    <row r="479" spans="14:16">
      <c r="N479" s="108">
        <f t="shared" si="14"/>
        <v>0</v>
      </c>
      <c r="O479" s="108" t="e">
        <f>IF(D479="X",0,IF(E479="X",0,VLOOKUP(E479,'11'!$K$3:$L$16,2,FALSE)))</f>
        <v>#N/A</v>
      </c>
      <c r="P479" s="108" t="e">
        <f t="shared" si="15"/>
        <v>#N/A</v>
      </c>
    </row>
    <row r="480" spans="14:16">
      <c r="N480" s="108">
        <f t="shared" si="14"/>
        <v>0</v>
      </c>
      <c r="O480" s="108" t="e">
        <f>IF(D480="X",0,IF(E480="X",0,VLOOKUP(E480,'11'!$K$3:$L$16,2,FALSE)))</f>
        <v>#N/A</v>
      </c>
      <c r="P480" s="108" t="e">
        <f t="shared" si="15"/>
        <v>#N/A</v>
      </c>
    </row>
    <row r="481" spans="3:23">
      <c r="N481" s="108">
        <f t="shared" si="14"/>
        <v>0</v>
      </c>
      <c r="O481" s="108" t="e">
        <f>IF(D481="X",0,IF(E481="X",0,VLOOKUP(E481,'11'!$K$3:$L$16,2,FALSE)))</f>
        <v>#N/A</v>
      </c>
      <c r="P481" s="108" t="e">
        <f t="shared" si="15"/>
        <v>#N/A</v>
      </c>
    </row>
    <row r="482" spans="3:23">
      <c r="N482" s="108">
        <f t="shared" si="14"/>
        <v>0</v>
      </c>
      <c r="O482" s="108" t="e">
        <f>IF(D482="X",0,IF(E482="X",0,VLOOKUP(E482,'11'!$K$3:$L$16,2,FALSE)))</f>
        <v>#N/A</v>
      </c>
      <c r="P482" s="108" t="e">
        <f t="shared" si="15"/>
        <v>#N/A</v>
      </c>
    </row>
    <row r="483" spans="3:23">
      <c r="N483" s="108">
        <f t="shared" si="14"/>
        <v>0</v>
      </c>
      <c r="O483" s="108" t="e">
        <f>IF(D483="X",0,IF(E483="X",0,VLOOKUP(E483,'11'!$K$3:$L$16,2,FALSE)))</f>
        <v>#N/A</v>
      </c>
      <c r="P483" s="108" t="e">
        <f t="shared" si="15"/>
        <v>#N/A</v>
      </c>
    </row>
    <row r="484" spans="3:23">
      <c r="N484" s="108">
        <f t="shared" si="14"/>
        <v>0</v>
      </c>
      <c r="O484" s="108" t="e">
        <f>IF(D484="X",0,IF(E484="X",0,VLOOKUP(E484,'11'!$K$3:$L$16,2,FALSE)))</f>
        <v>#N/A</v>
      </c>
      <c r="P484" s="108" t="e">
        <f t="shared" si="15"/>
        <v>#N/A</v>
      </c>
    </row>
    <row r="485" spans="3:23">
      <c r="N485" s="108">
        <f t="shared" si="14"/>
        <v>0</v>
      </c>
      <c r="O485" s="108" t="e">
        <f>IF(D485="X",0,IF(E485="X",0,VLOOKUP(E485,'11'!$K$3:$L$16,2,FALSE)))</f>
        <v>#N/A</v>
      </c>
      <c r="P485" s="108" t="e">
        <f t="shared" si="15"/>
        <v>#N/A</v>
      </c>
    </row>
    <row r="486" spans="3:23">
      <c r="N486" s="108">
        <f t="shared" si="14"/>
        <v>0</v>
      </c>
      <c r="O486" s="108" t="e">
        <f>IF(D486="X",0,IF(E486="X",0,VLOOKUP(E486,'11'!$K$3:$L$16,2,FALSE)))</f>
        <v>#N/A</v>
      </c>
      <c r="P486" s="108" t="e">
        <f t="shared" si="15"/>
        <v>#N/A</v>
      </c>
    </row>
    <row r="487" spans="3:23">
      <c r="N487" s="108">
        <f t="shared" si="14"/>
        <v>0</v>
      </c>
      <c r="O487" s="108" t="e">
        <f>IF(D487="X",0,IF(E487="X",0,VLOOKUP(E487,'11'!$K$3:$L$16,2,FALSE)))</f>
        <v>#N/A</v>
      </c>
      <c r="P487" s="108" t="e">
        <f t="shared" si="15"/>
        <v>#N/A</v>
      </c>
    </row>
    <row r="488" spans="3:23">
      <c r="N488" s="108">
        <f t="shared" si="14"/>
        <v>0</v>
      </c>
      <c r="O488" s="108" t="e">
        <f>IF(D488="X",0,IF(E488="X",0,VLOOKUP(E488,'11'!$K$3:$L$16,2,FALSE)))</f>
        <v>#N/A</v>
      </c>
      <c r="P488" s="108" t="e">
        <f t="shared" si="15"/>
        <v>#N/A</v>
      </c>
    </row>
    <row r="489" spans="3:23">
      <c r="N489" s="108">
        <f t="shared" si="14"/>
        <v>0</v>
      </c>
      <c r="O489" s="108" t="e">
        <f>IF(D489="X",0,IF(E489="X",0,VLOOKUP(E489,'11'!$K$3:$L$16,2,FALSE)))</f>
        <v>#N/A</v>
      </c>
      <c r="P489" s="108" t="e">
        <f t="shared" si="15"/>
        <v>#N/A</v>
      </c>
    </row>
    <row r="490" spans="3:23">
      <c r="N490" s="108">
        <f t="shared" si="14"/>
        <v>0</v>
      </c>
      <c r="O490" s="108" t="e">
        <f>IF(D490="X",0,IF(E490="X",0,VLOOKUP(E490,'11'!$K$3:$L$16,2,FALSE)))</f>
        <v>#N/A</v>
      </c>
      <c r="P490" s="108" t="e">
        <f t="shared" si="15"/>
        <v>#N/A</v>
      </c>
    </row>
    <row r="491" spans="3:23">
      <c r="N491" s="108">
        <f t="shared" si="14"/>
        <v>0</v>
      </c>
      <c r="O491" s="108" t="e">
        <f>IF(D491="X",0,IF(E491="X",0,VLOOKUP(E491,'11'!$K$3:$L$16,2,FALSE)))</f>
        <v>#N/A</v>
      </c>
      <c r="P491" s="108" t="e">
        <f t="shared" si="15"/>
        <v>#N/A</v>
      </c>
    </row>
    <row r="492" spans="3:23">
      <c r="N492" s="108">
        <f t="shared" si="14"/>
        <v>0</v>
      </c>
      <c r="O492" s="108" t="e">
        <f>IF(D492="X",0,IF(E492="X",0,VLOOKUP(E492,'11'!$K$3:$L$16,2,FALSE)))</f>
        <v>#N/A</v>
      </c>
      <c r="P492" s="108" t="e">
        <f t="shared" si="15"/>
        <v>#N/A</v>
      </c>
    </row>
    <row r="493" spans="3:23">
      <c r="N493" s="108">
        <f t="shared" si="14"/>
        <v>0</v>
      </c>
      <c r="O493" s="108" t="e">
        <f>IF(D493="X",0,IF(E493="X",0,VLOOKUP(E493,'11'!$K$3:$L$16,2,FALSE)))</f>
        <v>#N/A</v>
      </c>
      <c r="P493" s="108" t="e">
        <f t="shared" si="15"/>
        <v>#N/A</v>
      </c>
    </row>
    <row r="494" spans="3:23">
      <c r="N494" s="108">
        <f t="shared" si="14"/>
        <v>0</v>
      </c>
      <c r="O494" s="108" t="e">
        <f>IF(D494="X",0,IF(E494="X",0,VLOOKUP(E494,'11'!$K$3:$L$16,2,FALSE)))</f>
        <v>#N/A</v>
      </c>
      <c r="P494" s="108" t="e">
        <f t="shared" si="15"/>
        <v>#N/A</v>
      </c>
    </row>
    <row r="495" spans="3:23" ht="15.75" thickBot="1">
      <c r="C495" s="109" t="s">
        <v>173</v>
      </c>
      <c r="D495" s="79"/>
      <c r="E495" s="79"/>
      <c r="F495" s="91">
        <f t="shared" ref="F495:M495" si="16">SUM(F4:F494)</f>
        <v>0</v>
      </c>
      <c r="G495" s="91">
        <f t="shared" si="16"/>
        <v>0</v>
      </c>
      <c r="H495" s="91">
        <f t="shared" si="16"/>
        <v>0</v>
      </c>
      <c r="I495" s="91">
        <f t="shared" si="16"/>
        <v>0</v>
      </c>
      <c r="J495" s="91">
        <f t="shared" si="16"/>
        <v>0</v>
      </c>
      <c r="K495" s="91">
        <f t="shared" si="16"/>
        <v>0</v>
      </c>
      <c r="L495" s="91">
        <f t="shared" si="16"/>
        <v>0</v>
      </c>
      <c r="M495" s="91">
        <f t="shared" si="16"/>
        <v>0</v>
      </c>
      <c r="Q495" s="79" t="s">
        <v>174</v>
      </c>
      <c r="R495" s="91">
        <f t="shared" ref="R495:W495" si="17">SUM(R4:R494)</f>
        <v>0</v>
      </c>
      <c r="S495" s="91">
        <f t="shared" si="17"/>
        <v>0</v>
      </c>
      <c r="T495" s="91">
        <f t="shared" si="17"/>
        <v>0</v>
      </c>
      <c r="U495" s="91">
        <f t="shared" si="17"/>
        <v>0</v>
      </c>
      <c r="V495" s="91">
        <f t="shared" si="17"/>
        <v>0</v>
      </c>
      <c r="W495" s="91">
        <f t="shared" si="17"/>
        <v>0</v>
      </c>
    </row>
    <row r="496" spans="3:23" ht="15.75" thickTop="1"/>
    <row r="498" spans="3:16">
      <c r="C498" s="80" t="s">
        <v>172</v>
      </c>
      <c r="F498" s="33"/>
      <c r="G498" s="33"/>
      <c r="H498" s="33"/>
      <c r="I498" s="33"/>
      <c r="J498" s="33"/>
      <c r="K498" s="33"/>
      <c r="L498" s="33"/>
      <c r="M498" s="33"/>
      <c r="N498" s="81" t="s">
        <v>186</v>
      </c>
      <c r="O498" s="33"/>
      <c r="P498" s="81" t="s">
        <v>177</v>
      </c>
    </row>
    <row r="499" spans="3:16">
      <c r="C499" s="81" t="str">
        <f>IF('11'!K3="", "Vrije categorie",'11'!K3)</f>
        <v>A</v>
      </c>
      <c r="F499" s="92" cm="1">
        <f t="array" ref="F499">SUMPRODUCT(--($E$4:$E$494=C499),--($D$4:$D$494=""),$F$4:$F$494)</f>
        <v>0</v>
      </c>
      <c r="G499" s="92" cm="1">
        <f t="array" ref="G499">SUMPRODUCT(--($E$4:$E$494=C499),--($D$4:$D$494=""),$G$4:$G$494)</f>
        <v>0</v>
      </c>
      <c r="H499" s="92" cm="1">
        <f t="array" ref="H499">SUMPRODUCT(--($E$4:$E$494=C499),--($D$4:$D$494=""),$H$4:$H$494)</f>
        <v>0</v>
      </c>
      <c r="I499" s="92" cm="1">
        <f t="array" ref="I499">SUMPRODUCT(--($E$4:$E$494=C499),--($D$4:$D$494=""),$I$4:$I$494)</f>
        <v>0</v>
      </c>
      <c r="J499" s="92" cm="1">
        <f t="array" ref="J499">SUMPRODUCT(--($E$4:$E$494=C499),--($D$4:$D$494=""),$J$4:$J$494)</f>
        <v>0</v>
      </c>
      <c r="K499" s="92" cm="1">
        <f t="array" ref="K499">SUMPRODUCT(--($E$4:$E$494=C499),--($D$4:$D$494=""),$K$4:$K$494)</f>
        <v>0</v>
      </c>
      <c r="L499" s="92" cm="1">
        <f t="array" ref="L499">SUMPRODUCT(--($E$4:$E$494=C499),--($D$4:$D$494=""),$L$4:$L$494)</f>
        <v>0</v>
      </c>
      <c r="M499" s="92" cm="1">
        <f t="array" ref="M499">SUMPRODUCT(--($E$4:$E$494=C499),--($D$4:$D$494=""),$M$4:$M$494)</f>
        <v>0</v>
      </c>
      <c r="N499" s="92">
        <f>SUM(F499:M499)</f>
        <v>0</v>
      </c>
      <c r="O499" s="81"/>
      <c r="P499" s="92" t="e" cm="1">
        <f t="array" ref="P499">SUMPRODUCT(--($E$4:$E$494=C499),--($D$4:$D$494=""),$P$4:$P$494)</f>
        <v>#N/A</v>
      </c>
    </row>
    <row r="500" spans="3:16">
      <c r="C500" s="81" t="str">
        <f>IF('11'!K4="", "Vrije categorie",'11'!K4)</f>
        <v>B</v>
      </c>
      <c r="F500" s="92" cm="1">
        <f t="array" ref="F500">SUMPRODUCT(--($E$4:$E$494=C500),--($D$4:$D$494=""),$F$4:$F$494)</f>
        <v>0</v>
      </c>
      <c r="G500" s="92" cm="1">
        <f t="array" ref="G500">SUMPRODUCT(--($E$4:$E$494=C500),--($D$4:$D$494=""),$G$4:$G$494)</f>
        <v>0</v>
      </c>
      <c r="H500" s="92" cm="1">
        <f t="array" ref="H500">SUMPRODUCT(--($E$4:$E$494=C500),--($D$4:$D$494=""),$H$4:$H$494)</f>
        <v>0</v>
      </c>
      <c r="I500" s="92" cm="1">
        <f t="array" ref="I500">SUMPRODUCT(--($E$4:$E$494=C500),--($D$4:$D$494=""),$I$4:$I$494)</f>
        <v>0</v>
      </c>
      <c r="J500" s="92" cm="1">
        <f t="array" ref="J500">SUMPRODUCT(--($E$4:$E$494=C500),--($D$4:$D$494=""),$J$4:$J$494)</f>
        <v>0</v>
      </c>
      <c r="K500" s="92" cm="1">
        <f t="array" ref="K500">SUMPRODUCT(--($E$4:$E$494=C500),--($D$4:$D$494=""),$K$4:$K$494)</f>
        <v>0</v>
      </c>
      <c r="L500" s="92" cm="1">
        <f t="array" ref="L500">SUMPRODUCT(--($E$4:$E$494=C500),--($D$4:$D$494=""),$L$4:$L$494)</f>
        <v>0</v>
      </c>
      <c r="M500" s="92" cm="1">
        <f t="array" ref="M500">SUMPRODUCT(--($E$4:$E$494=C500),--($D$4:$D$494=""),$M$4:$M$494)</f>
        <v>0</v>
      </c>
      <c r="N500" s="92">
        <f t="shared" ref="N500:N512" si="18">SUM(F500:M500)</f>
        <v>0</v>
      </c>
      <c r="O500" s="81"/>
      <c r="P500" s="92" t="e" cm="1">
        <f t="array" ref="P500">SUMPRODUCT(--($E$4:$E$494=C500),--($D$4:$D$494=""),$P$4:$P$494)</f>
        <v>#N/A</v>
      </c>
    </row>
    <row r="501" spans="3:16">
      <c r="C501" s="81" t="str">
        <f>IF('11'!K5="", "Vrije categorie",'11'!K5)</f>
        <v>C</v>
      </c>
      <c r="F501" s="92" cm="1">
        <f t="array" ref="F501">SUMPRODUCT(--($E$4:$E$494=C501),--($D$4:$D$494=""),$F$4:$F$494)</f>
        <v>0</v>
      </c>
      <c r="G501" s="92" cm="1">
        <f t="array" ref="G501">SUMPRODUCT(--($E$4:$E$494=C501),--($D$4:$D$494=""),$G$4:$G$494)</f>
        <v>0</v>
      </c>
      <c r="H501" s="92" cm="1">
        <f t="array" ref="H501">SUMPRODUCT(--($E$4:$E$494=C501),--($D$4:$D$494=""),$H$4:$H$494)</f>
        <v>0</v>
      </c>
      <c r="I501" s="92" cm="1">
        <f t="array" ref="I501">SUMPRODUCT(--($E$4:$E$494=C501),--($D$4:$D$494=""),$I$4:$I$494)</f>
        <v>0</v>
      </c>
      <c r="J501" s="92" cm="1">
        <f t="array" ref="J501">SUMPRODUCT(--($E$4:$E$494=C501),--($D$4:$D$494=""),$J$4:$J$494)</f>
        <v>0</v>
      </c>
      <c r="K501" s="92" cm="1">
        <f t="array" ref="K501">SUMPRODUCT(--($E$4:$E$494=C501),--($D$4:$D$494=""),$K$4:$K$494)</f>
        <v>0</v>
      </c>
      <c r="L501" s="92" cm="1">
        <f t="array" ref="L501">SUMPRODUCT(--($E$4:$E$494=C501),--($D$4:$D$494=""),$L$4:$L$494)</f>
        <v>0</v>
      </c>
      <c r="M501" s="92" cm="1">
        <f t="array" ref="M501">SUMPRODUCT(--($E$4:$E$494=C501),--($D$4:$D$494=""),$M$4:$M$494)</f>
        <v>0</v>
      </c>
      <c r="N501" s="92">
        <f t="shared" si="18"/>
        <v>0</v>
      </c>
      <c r="O501" s="81"/>
      <c r="P501" s="92" t="e" cm="1">
        <f t="array" ref="P501">SUMPRODUCT(--($E$4:$E$494=C501),--($D$4:$D$494=""),$P$4:$P$494)</f>
        <v>#N/A</v>
      </c>
    </row>
    <row r="502" spans="3:16">
      <c r="C502" s="81" t="str">
        <f>IF('11'!K6="", "Vrije categorie",'11'!K6)</f>
        <v>D</v>
      </c>
      <c r="F502" s="92" cm="1">
        <f t="array" ref="F502">SUMPRODUCT(--($E$4:$E$494=C502),--($D$4:$D$494=""),$F$4:$F$494)</f>
        <v>0</v>
      </c>
      <c r="G502" s="92" cm="1">
        <f t="array" ref="G502">SUMPRODUCT(--($E$4:$E$494=C502),--($D$4:$D$494=""),$G$4:$G$494)</f>
        <v>0</v>
      </c>
      <c r="H502" s="92" cm="1">
        <f t="array" ref="H502">SUMPRODUCT(--($E$4:$E$494=C502),--($D$4:$D$494=""),$H$4:$H$494)</f>
        <v>0</v>
      </c>
      <c r="I502" s="92" cm="1">
        <f t="array" ref="I502">SUMPRODUCT(--($E$4:$E$494=C502),--($D$4:$D$494=""),$I$4:$I$494)</f>
        <v>0</v>
      </c>
      <c r="J502" s="92" cm="1">
        <f t="array" ref="J502">SUMPRODUCT(--($E$4:$E$494=C502),--($D$4:$D$494=""),$J$4:$J$494)</f>
        <v>0</v>
      </c>
      <c r="K502" s="92" cm="1">
        <f t="array" ref="K502">SUMPRODUCT(--($E$4:$E$494=C502),--($D$4:$D$494=""),$K$4:$K$494)</f>
        <v>0</v>
      </c>
      <c r="L502" s="92" cm="1">
        <f t="array" ref="L502">SUMPRODUCT(--($E$4:$E$494=C502),--($D$4:$D$494=""),$L$4:$L$494)</f>
        <v>0</v>
      </c>
      <c r="M502" s="92" cm="1">
        <f t="array" ref="M502">SUMPRODUCT(--($E$4:$E$494=C502),--($D$4:$D$494=""),$M$4:$M$494)</f>
        <v>0</v>
      </c>
      <c r="N502" s="92">
        <f t="shared" si="18"/>
        <v>0</v>
      </c>
      <c r="O502" s="81"/>
      <c r="P502" s="92" t="e" cm="1">
        <f t="array" ref="P502">SUMPRODUCT(--($E$4:$E$494=C502),--($D$4:$D$494=""),$P$4:$P$494)</f>
        <v>#N/A</v>
      </c>
    </row>
    <row r="503" spans="3:16">
      <c r="C503" s="81" t="str">
        <f>IF('11'!K7="", "Vrije categorie",'11'!K7)</f>
        <v>E</v>
      </c>
      <c r="F503" s="92" cm="1">
        <f t="array" ref="F503">SUMPRODUCT(--($E$4:$E$494=C503),--($D$4:$D$494=""),$F$4:$F$494)</f>
        <v>0</v>
      </c>
      <c r="G503" s="92" cm="1">
        <f t="array" ref="G503">SUMPRODUCT(--($E$4:$E$494=C503),--($D$4:$D$494=""),$G$4:$G$494)</f>
        <v>0</v>
      </c>
      <c r="H503" s="92" cm="1">
        <f t="array" ref="H503">SUMPRODUCT(--($E$4:$E$494=C503),--($D$4:$D$494=""),$H$4:$H$494)</f>
        <v>0</v>
      </c>
      <c r="I503" s="92" cm="1">
        <f t="array" ref="I503">SUMPRODUCT(--($E$4:$E$494=C503),--($D$4:$D$494=""),$I$4:$I$494)</f>
        <v>0</v>
      </c>
      <c r="J503" s="92" cm="1">
        <f t="array" ref="J503">SUMPRODUCT(--($E$4:$E$494=C503),--($D$4:$D$494=""),$J$4:$J$494)</f>
        <v>0</v>
      </c>
      <c r="K503" s="92" cm="1">
        <f t="array" ref="K503">SUMPRODUCT(--($E$4:$E$494=C503),--($D$4:$D$494=""),$K$4:$K$494)</f>
        <v>0</v>
      </c>
      <c r="L503" s="92" cm="1">
        <f t="array" ref="L503">SUMPRODUCT(--($E$4:$E$494=C503),--($D$4:$D$494=""),$L$4:$L$494)</f>
        <v>0</v>
      </c>
      <c r="M503" s="92" cm="1">
        <f t="array" ref="M503">SUMPRODUCT(--($E$4:$E$494=C503),--($D$4:$D$494=""),$M$4:$M$494)</f>
        <v>0</v>
      </c>
      <c r="N503" s="92">
        <f t="shared" si="18"/>
        <v>0</v>
      </c>
      <c r="O503" s="81"/>
      <c r="P503" s="92" t="e" cm="1">
        <f t="array" ref="P503">SUMPRODUCT(--($E$4:$E$494=C503),--($D$4:$D$494=""),$P$4:$P$494)</f>
        <v>#N/A</v>
      </c>
    </row>
    <row r="504" spans="3:16">
      <c r="C504" s="81" t="str">
        <f>IF('11'!K8="", "Vrije categorie",'11'!K8)</f>
        <v>F</v>
      </c>
      <c r="F504" s="92" cm="1">
        <f t="array" ref="F504">SUMPRODUCT(--($E$4:$E$494=C504),--($D$4:$D$494=""),$F$4:$F$494)</f>
        <v>0</v>
      </c>
      <c r="G504" s="92" cm="1">
        <f t="array" ref="G504">SUMPRODUCT(--($E$4:$E$494=C504),--($D$4:$D$494=""),$G$4:$G$494)</f>
        <v>0</v>
      </c>
      <c r="H504" s="92" cm="1">
        <f t="array" ref="H504">SUMPRODUCT(--($E$4:$E$494=C504),--($D$4:$D$494=""),$H$4:$H$494)</f>
        <v>0</v>
      </c>
      <c r="I504" s="92" cm="1">
        <f t="array" ref="I504">SUMPRODUCT(--($E$4:$E$494=C504),--($D$4:$D$494=""),$I$4:$I$494)</f>
        <v>0</v>
      </c>
      <c r="J504" s="92" cm="1">
        <f t="array" ref="J504">SUMPRODUCT(--($E$4:$E$494=C504),--($D$4:$D$494=""),$J$4:$J$494)</f>
        <v>0</v>
      </c>
      <c r="K504" s="92" cm="1">
        <f t="array" ref="K504">SUMPRODUCT(--($E$4:$E$494=C504),--($D$4:$D$494=""),$K$4:$K$494)</f>
        <v>0</v>
      </c>
      <c r="L504" s="92" cm="1">
        <f t="array" ref="L504">SUMPRODUCT(--($E$4:$E$494=C504),--($D$4:$D$494=""),$L$4:$L$494)</f>
        <v>0</v>
      </c>
      <c r="M504" s="92" cm="1">
        <f t="array" ref="M504">SUMPRODUCT(--($E$4:$E$494=C504),--($D$4:$D$494=""),$M$4:$M$494)</f>
        <v>0</v>
      </c>
      <c r="N504" s="92">
        <f t="shared" si="18"/>
        <v>0</v>
      </c>
      <c r="O504" s="81"/>
      <c r="P504" s="92" t="e" cm="1">
        <f t="array" ref="P504">SUMPRODUCT(--($E$4:$E$494=C504),--($D$4:$D$494=""),$P$4:$P$494)</f>
        <v>#N/A</v>
      </c>
    </row>
    <row r="505" spans="3:16">
      <c r="C505" s="81" t="str">
        <f>IF('11'!K9="", "Vrije categorie",'11'!K9)</f>
        <v>G</v>
      </c>
      <c r="F505" s="92" cm="1">
        <f t="array" ref="F505">SUMPRODUCT(--($E$4:$E$494=C505),--($D$4:$D$494=""),$F$4:$F$494)</f>
        <v>0</v>
      </c>
      <c r="G505" s="92" cm="1">
        <f t="array" ref="G505">SUMPRODUCT(--($E$4:$E$494=C505),--($D$4:$D$494=""),$G$4:$G$494)</f>
        <v>0</v>
      </c>
      <c r="H505" s="92" cm="1">
        <f t="array" ref="H505">SUMPRODUCT(--($E$4:$E$494=C505),--($D$4:$D$494=""),$H$4:$H$494)</f>
        <v>0</v>
      </c>
      <c r="I505" s="92" cm="1">
        <f t="array" ref="I505">SUMPRODUCT(--($E$4:$E$494=C505),--($D$4:$D$494=""),$I$4:$I$494)</f>
        <v>0</v>
      </c>
      <c r="J505" s="92" cm="1">
        <f t="array" ref="J505">SUMPRODUCT(--($E$4:$E$494=C505),--($D$4:$D$494=""),$J$4:$J$494)</f>
        <v>0</v>
      </c>
      <c r="K505" s="92" cm="1">
        <f t="array" ref="K505">SUMPRODUCT(--($E$4:$E$494=C505),--($D$4:$D$494=""),$K$4:$K$494)</f>
        <v>0</v>
      </c>
      <c r="L505" s="92" cm="1">
        <f t="array" ref="L505">SUMPRODUCT(--($E$4:$E$494=C505),--($D$4:$D$494=""),$L$4:$L$494)</f>
        <v>0</v>
      </c>
      <c r="M505" s="92" cm="1">
        <f t="array" ref="M505">SUMPRODUCT(--($E$4:$E$494=C505),--($D$4:$D$494=""),$M$4:$M$494)</f>
        <v>0</v>
      </c>
      <c r="N505" s="92">
        <f t="shared" si="18"/>
        <v>0</v>
      </c>
      <c r="O505" s="81"/>
      <c r="P505" s="92" t="e" cm="1">
        <f t="array" ref="P505">SUMPRODUCT(--($E$4:$E$494=C505),--($D$4:$D$494=""),$P$4:$P$494)</f>
        <v>#N/A</v>
      </c>
    </row>
    <row r="506" spans="3:16">
      <c r="C506" s="81" t="str">
        <f>IF('11'!K10="", "Vrije categorie",'11'!K10)</f>
        <v>H</v>
      </c>
      <c r="F506" s="92" cm="1">
        <f t="array" ref="F506">SUMPRODUCT(--($E$4:$E$494=C506),--($D$4:$D$494=""),$F$4:$F$494)</f>
        <v>0</v>
      </c>
      <c r="G506" s="92" cm="1">
        <f t="array" ref="G506">SUMPRODUCT(--($E$4:$E$494=C506),--($D$4:$D$494=""),$G$4:$G$494)</f>
        <v>0</v>
      </c>
      <c r="H506" s="92" cm="1">
        <f t="array" ref="H506">SUMPRODUCT(--($E$4:$E$494=C506),--($D$4:$D$494=""),$H$4:$H$494)</f>
        <v>0</v>
      </c>
      <c r="I506" s="92" cm="1">
        <f t="array" ref="I506">SUMPRODUCT(--($E$4:$E$494=C506),--($D$4:$D$494=""),$I$4:$I$494)</f>
        <v>0</v>
      </c>
      <c r="J506" s="92" cm="1">
        <f t="array" ref="J506">SUMPRODUCT(--($E$4:$E$494=C506),--($D$4:$D$494=""),$J$4:$J$494)</f>
        <v>0</v>
      </c>
      <c r="K506" s="92" cm="1">
        <f t="array" ref="K506">SUMPRODUCT(--($E$4:$E$494=C506),--($D$4:$D$494=""),$K$4:$K$494)</f>
        <v>0</v>
      </c>
      <c r="L506" s="92" cm="1">
        <f t="array" ref="L506">SUMPRODUCT(--($E$4:$E$494=C506),--($D$4:$D$494=""),$L$4:$L$494)</f>
        <v>0</v>
      </c>
      <c r="M506" s="92" cm="1">
        <f t="array" ref="M506">SUMPRODUCT(--($E$4:$E$494=C506),--($D$4:$D$494=""),$M$4:$M$494)</f>
        <v>0</v>
      </c>
      <c r="N506" s="92">
        <f t="shared" si="18"/>
        <v>0</v>
      </c>
      <c r="O506" s="81"/>
      <c r="P506" s="92" t="e" cm="1">
        <f t="array" ref="P506">SUMPRODUCT(--($E$4:$E$494=C506),--($D$4:$D$494=""),$P$4:$P$494)</f>
        <v>#N/A</v>
      </c>
    </row>
    <row r="507" spans="3:16">
      <c r="C507" s="81" t="str">
        <f>IF('11'!K11="", "Vrije categorie",'11'!K11)</f>
        <v>I</v>
      </c>
      <c r="F507" s="92" cm="1">
        <f t="array" ref="F507">SUMPRODUCT(--($E$4:$E$494=C507),--($D$4:$D$494=""),$F$4:$F$494)</f>
        <v>0</v>
      </c>
      <c r="G507" s="92" cm="1">
        <f t="array" ref="G507">SUMPRODUCT(--($E$4:$E$494=C507),--($D$4:$D$494=""),$G$4:$G$494)</f>
        <v>0</v>
      </c>
      <c r="H507" s="92" cm="1">
        <f t="array" ref="H507">SUMPRODUCT(--($E$4:$E$494=C507),--($D$4:$D$494=""),$H$4:$H$494)</f>
        <v>0</v>
      </c>
      <c r="I507" s="92" cm="1">
        <f t="array" ref="I507">SUMPRODUCT(--($E$4:$E$494=C507),--($D$4:$D$494=""),$I$4:$I$494)</f>
        <v>0</v>
      </c>
      <c r="J507" s="92" cm="1">
        <f t="array" ref="J507">SUMPRODUCT(--($E$4:$E$494=C507),--($D$4:$D$494=""),$J$4:$J$494)</f>
        <v>0</v>
      </c>
      <c r="K507" s="92" cm="1">
        <f t="array" ref="K507">SUMPRODUCT(--($E$4:$E$494=C507),--($D$4:$D$494=""),$K$4:$K$494)</f>
        <v>0</v>
      </c>
      <c r="L507" s="92" cm="1">
        <f t="array" ref="L507">SUMPRODUCT(--($E$4:$E$494=C507),--($D$4:$D$494=""),$L$4:$L$494)</f>
        <v>0</v>
      </c>
      <c r="M507" s="92" cm="1">
        <f t="array" ref="M507">SUMPRODUCT(--($E$4:$E$494=C507),--($D$4:$D$494=""),$M$4:$M$494)</f>
        <v>0</v>
      </c>
      <c r="N507" s="92">
        <f t="shared" si="18"/>
        <v>0</v>
      </c>
      <c r="O507" s="81"/>
      <c r="P507" s="92" t="e" cm="1">
        <f t="array" ref="P507">SUMPRODUCT(--($E$4:$E$494=C507),--($D$4:$D$494=""),$P$4:$P$494)</f>
        <v>#N/A</v>
      </c>
    </row>
    <row r="508" spans="3:16">
      <c r="C508" s="81" t="str">
        <f>IF('11'!K12="", "Vrije categorie",'11'!K12)</f>
        <v>J</v>
      </c>
      <c r="F508" s="92" cm="1">
        <f t="array" ref="F508">SUMPRODUCT(--($E$4:$E$494=C508),--($D$4:$D$494=""),$F$4:$F$494)</f>
        <v>0</v>
      </c>
      <c r="G508" s="92" cm="1">
        <f t="array" ref="G508">SUMPRODUCT(--($E$4:$E$494=C508),--($D$4:$D$494=""),$G$4:$G$494)</f>
        <v>0</v>
      </c>
      <c r="H508" s="92" cm="1">
        <f t="array" ref="H508">SUMPRODUCT(--($E$4:$E$494=C508),--($D$4:$D$494=""),$H$4:$H$494)</f>
        <v>0</v>
      </c>
      <c r="I508" s="92" cm="1">
        <f t="array" ref="I508">SUMPRODUCT(--($E$4:$E$494=C508),--($D$4:$D$494=""),$I$4:$I$494)</f>
        <v>0</v>
      </c>
      <c r="J508" s="92" cm="1">
        <f t="array" ref="J508">SUMPRODUCT(--($E$4:$E$494=C508),--($D$4:$D$494=""),$J$4:$J$494)</f>
        <v>0</v>
      </c>
      <c r="K508" s="92" cm="1">
        <f t="array" ref="K508">SUMPRODUCT(--($E$4:$E$494=C508),--($D$4:$D$494=""),$K$4:$K$494)</f>
        <v>0</v>
      </c>
      <c r="L508" s="92" cm="1">
        <f t="array" ref="L508">SUMPRODUCT(--($E$4:$E$494=C508),--($D$4:$D$494=""),$L$4:$L$494)</f>
        <v>0</v>
      </c>
      <c r="M508" s="92" cm="1">
        <f t="array" ref="M508">SUMPRODUCT(--($E$4:$E$494=C508),--($D$4:$D$494=""),$M$4:$M$494)</f>
        <v>0</v>
      </c>
      <c r="N508" s="92">
        <f t="shared" si="18"/>
        <v>0</v>
      </c>
      <c r="O508" s="81"/>
      <c r="P508" s="92" t="e" cm="1">
        <f t="array" ref="P508">SUMPRODUCT(--($E$4:$E$494=C508),--($D$4:$D$494=""),$P$4:$P$494)</f>
        <v>#N/A</v>
      </c>
    </row>
    <row r="509" spans="3:16">
      <c r="C509" s="81" t="str">
        <f>IF('11'!K13="", "Vrije categorie",'11'!K13)</f>
        <v>K</v>
      </c>
      <c r="F509" s="92" cm="1">
        <f t="array" ref="F509">SUMPRODUCT(--($E$4:$E$494=C509),--($D$4:$D$494=""),$F$4:$F$494)</f>
        <v>0</v>
      </c>
      <c r="G509" s="92" cm="1">
        <f t="array" ref="G509">SUMPRODUCT(--($E$4:$E$494=C509),--($D$4:$D$494=""),$G$4:$G$494)</f>
        <v>0</v>
      </c>
      <c r="H509" s="92" cm="1">
        <f t="array" ref="H509">SUMPRODUCT(--($E$4:$E$494=C509),--($D$4:$D$494=""),$H$4:$H$494)</f>
        <v>0</v>
      </c>
      <c r="I509" s="92" cm="1">
        <f t="array" ref="I509">SUMPRODUCT(--($E$4:$E$494=C509),--($D$4:$D$494=""),$I$4:$I$494)</f>
        <v>0</v>
      </c>
      <c r="J509" s="92" cm="1">
        <f t="array" ref="J509">SUMPRODUCT(--($E$4:$E$494=C509),--($D$4:$D$494=""),$J$4:$J$494)</f>
        <v>0</v>
      </c>
      <c r="K509" s="92" cm="1">
        <f t="array" ref="K509">SUMPRODUCT(--($E$4:$E$494=C509),--($D$4:$D$494=""),$K$4:$K$494)</f>
        <v>0</v>
      </c>
      <c r="L509" s="92" cm="1">
        <f t="array" ref="L509">SUMPRODUCT(--($E$4:$E$494=C509),--($D$4:$D$494=""),$L$4:$L$494)</f>
        <v>0</v>
      </c>
      <c r="M509" s="92" cm="1">
        <f t="array" ref="M509">SUMPRODUCT(--($E$4:$E$494=C509),--($D$4:$D$494=""),$M$4:$M$494)</f>
        <v>0</v>
      </c>
      <c r="N509" s="92">
        <f t="shared" si="18"/>
        <v>0</v>
      </c>
      <c r="O509" s="81"/>
      <c r="P509" s="92" t="e" cm="1">
        <f t="array" ref="P509">SUMPRODUCT(--($E$4:$E$494=C509),--($D$4:$D$494=""),$P$4:$P$494)</f>
        <v>#N/A</v>
      </c>
    </row>
    <row r="510" spans="3:16">
      <c r="C510" s="81" t="str">
        <f>IF('11'!K14="", "Vrije categorie",'11'!K14)</f>
        <v>Vrije categorie</v>
      </c>
      <c r="F510" s="92" cm="1">
        <f t="array" ref="F510">SUMPRODUCT(--($E$4:$E$494=C510),--($D$4:$D$494=""),$F$4:$F$494)</f>
        <v>0</v>
      </c>
      <c r="G510" s="92" cm="1">
        <f t="array" ref="G510">SUMPRODUCT(--($E$4:$E$494=C510),--($D$4:$D$494=""),$G$4:$G$494)</f>
        <v>0</v>
      </c>
      <c r="H510" s="92" cm="1">
        <f t="array" ref="H510">SUMPRODUCT(--($E$4:$E$494=C510),--($D$4:$D$494=""),$H$4:$H$494)</f>
        <v>0</v>
      </c>
      <c r="I510" s="92" cm="1">
        <f t="array" ref="I510">SUMPRODUCT(--($E$4:$E$494=C510),--($D$4:$D$494=""),$I$4:$I$494)</f>
        <v>0</v>
      </c>
      <c r="J510" s="92" cm="1">
        <f t="array" ref="J510">SUMPRODUCT(--($E$4:$E$494=C510),--($D$4:$D$494=""),$J$4:$J$494)</f>
        <v>0</v>
      </c>
      <c r="K510" s="92" cm="1">
        <f t="array" ref="K510">SUMPRODUCT(--($E$4:$E$494=C510),--($D$4:$D$494=""),$K$4:$K$494)</f>
        <v>0</v>
      </c>
      <c r="L510" s="92" cm="1">
        <f t="array" ref="L510">SUMPRODUCT(--($E$4:$E$494=C510),--($D$4:$D$494=""),$L$4:$L$494)</f>
        <v>0</v>
      </c>
      <c r="M510" s="92" cm="1">
        <f t="array" ref="M510">SUMPRODUCT(--($E$4:$E$494=C510),--($D$4:$D$494=""),$M$4:$M$494)</f>
        <v>0</v>
      </c>
      <c r="N510" s="92">
        <f t="shared" si="18"/>
        <v>0</v>
      </c>
      <c r="O510" s="81"/>
      <c r="P510" s="92" t="e" cm="1">
        <f t="array" ref="P510">SUMPRODUCT(--($E$4:$E$494=C510),--($D$4:$D$494=""),$P$4:$P$494)</f>
        <v>#N/A</v>
      </c>
    </row>
    <row r="511" spans="3:16">
      <c r="C511" s="81" t="str">
        <f>IF('11'!K15="", "Vrije categorie",'11'!K15)</f>
        <v>Vrije categorie</v>
      </c>
      <c r="F511" s="92" cm="1">
        <f t="array" ref="F511">SUMPRODUCT(--($E$4:$E$494=C511),--($D$4:$D$494=""),$F$4:$F$494)</f>
        <v>0</v>
      </c>
      <c r="G511" s="92" cm="1">
        <f t="array" ref="G511">SUMPRODUCT(--($E$4:$E$494=C511),--($D$4:$D$494=""),$G$4:$G$494)</f>
        <v>0</v>
      </c>
      <c r="H511" s="92" cm="1">
        <f t="array" ref="H511">SUMPRODUCT(--($E$4:$E$494=C511),--($D$4:$D$494=""),$H$4:$H$494)</f>
        <v>0</v>
      </c>
      <c r="I511" s="92" cm="1">
        <f t="array" ref="I511">SUMPRODUCT(--($E$4:$E$494=C511),--($D$4:$D$494=""),$I$4:$I$494)</f>
        <v>0</v>
      </c>
      <c r="J511" s="92" cm="1">
        <f t="array" ref="J511">SUMPRODUCT(--($E$4:$E$494=C511),--($D$4:$D$494=""),$J$4:$J$494)</f>
        <v>0</v>
      </c>
      <c r="K511" s="92" cm="1">
        <f t="array" ref="K511">SUMPRODUCT(--($E$4:$E$494=C511),--($D$4:$D$494=""),$K$4:$K$494)</f>
        <v>0</v>
      </c>
      <c r="L511" s="92" cm="1">
        <f t="array" ref="L511">SUMPRODUCT(--($E$4:$E$494=C511),--($D$4:$D$494=""),$L$4:$L$494)</f>
        <v>0</v>
      </c>
      <c r="M511" s="92" cm="1">
        <f t="array" ref="M511">SUMPRODUCT(--($E$4:$E$494=C511),--($D$4:$D$494=""),$M$4:$M$494)</f>
        <v>0</v>
      </c>
      <c r="N511" s="92">
        <f t="shared" si="18"/>
        <v>0</v>
      </c>
      <c r="O511" s="81"/>
      <c r="P511" s="92" t="e" cm="1">
        <f t="array" ref="P511">SUMPRODUCT(--($E$4:$E$494=C511),--($D$4:$D$494=""),$P$4:$P$494)</f>
        <v>#N/A</v>
      </c>
    </row>
    <row r="512" spans="3:16" ht="15.75" thickBot="1">
      <c r="C512" s="94" t="s">
        <v>176</v>
      </c>
      <c r="D512" s="90"/>
      <c r="E512" s="90"/>
      <c r="F512" s="93">
        <f>SUM(F499:F511)</f>
        <v>0</v>
      </c>
      <c r="G512" s="93">
        <f t="shared" ref="G512:M512" si="19">SUM(G499:G511)</f>
        <v>0</v>
      </c>
      <c r="H512" s="93">
        <f t="shared" si="19"/>
        <v>0</v>
      </c>
      <c r="I512" s="93">
        <f t="shared" si="19"/>
        <v>0</v>
      </c>
      <c r="J512" s="93">
        <f t="shared" si="19"/>
        <v>0</v>
      </c>
      <c r="K512" s="93">
        <f t="shared" si="19"/>
        <v>0</v>
      </c>
      <c r="L512" s="93">
        <f t="shared" si="19"/>
        <v>0</v>
      </c>
      <c r="M512" s="93">
        <f t="shared" si="19"/>
        <v>0</v>
      </c>
      <c r="N512" s="93">
        <f t="shared" si="18"/>
        <v>0</v>
      </c>
      <c r="O512" s="93"/>
      <c r="P512" s="93" t="e">
        <f>SUM(P499:P511)</f>
        <v>#N/A</v>
      </c>
    </row>
    <row r="513" spans="3:16" ht="15.75" thickTop="1">
      <c r="C513" s="80"/>
      <c r="F513" s="33"/>
      <c r="G513" s="33"/>
      <c r="H513" s="33"/>
      <c r="I513" s="33"/>
      <c r="J513" s="33"/>
      <c r="K513" s="33"/>
      <c r="L513" s="33"/>
      <c r="M513" s="33"/>
      <c r="N513" s="33"/>
      <c r="O513" s="33"/>
      <c r="P513" s="33"/>
    </row>
    <row r="514" spans="3:16" ht="15.75" thickBot="1">
      <c r="C514" s="94" t="s">
        <v>175</v>
      </c>
      <c r="D514" s="90"/>
      <c r="E514" s="90"/>
      <c r="F514" s="93" cm="1">
        <f t="array" ref="F514">SUMPRODUCT(--($E$4:$E$494="X"),F4:F494)</f>
        <v>0</v>
      </c>
      <c r="G514" s="93" cm="1">
        <f t="array" ref="G514">SUMPRODUCT(--($E$4:$E$494="X"),G4:G494)</f>
        <v>0</v>
      </c>
      <c r="H514" s="93" cm="1">
        <f t="array" ref="H514">SUMPRODUCT(--($E$4:$E$494="X"),H4:H494)</f>
        <v>0</v>
      </c>
      <c r="I514" s="93" cm="1">
        <f t="array" ref="I514">SUMPRODUCT(--($E$4:$E$494="X"),I4:I494)</f>
        <v>0</v>
      </c>
      <c r="J514" s="93" cm="1">
        <f t="array" ref="J514">SUMPRODUCT(--($E$4:$E$494="X"),J4:J494)</f>
        <v>0</v>
      </c>
      <c r="K514" s="93" cm="1">
        <f t="array" ref="K514">SUMPRODUCT(--($E$4:$E$494="X"),K4:K494)</f>
        <v>0</v>
      </c>
      <c r="L514" s="93" cm="1">
        <f t="array" ref="L514">SUMPRODUCT(--($E$4:$E$494="X"),L4:L494)</f>
        <v>0</v>
      </c>
      <c r="M514" s="93" cm="1">
        <f t="array" ref="M514">SUMPRODUCT(--($E$4:$E$494="X"),M4:M494)</f>
        <v>0</v>
      </c>
      <c r="N514" s="33"/>
      <c r="O514" s="33"/>
      <c r="P514" s="33"/>
    </row>
    <row r="515" spans="3:16" ht="15.75" thickTop="1"/>
    <row r="517" spans="3:16">
      <c r="C517" s="95" t="s">
        <v>178</v>
      </c>
      <c r="D517" s="96"/>
      <c r="E517" s="96"/>
      <c r="F517" s="96"/>
      <c r="G517" s="96"/>
      <c r="H517" s="96"/>
      <c r="I517" s="96"/>
      <c r="J517" s="96"/>
      <c r="K517" s="96"/>
      <c r="L517" s="96"/>
      <c r="M517" s="96"/>
      <c r="N517" s="95" t="s">
        <v>186</v>
      </c>
    </row>
    <row r="518" spans="3:16">
      <c r="C518" s="95" t="str">
        <f>C499</f>
        <v>A</v>
      </c>
      <c r="D518" s="96"/>
      <c r="E518" s="96"/>
      <c r="F518" s="99" cm="1">
        <f t="array" ref="F518">SUMPRODUCT(--($E$4:$E$494=C518),--($D$4:$D$494="X"),$F$4:$F$494)</f>
        <v>0</v>
      </c>
      <c r="G518" s="99" cm="1">
        <f t="array" ref="G518">SUMPRODUCT(--($E$4:$E$494=C518),--($D$4:$D$494="X"),$G$4:$G$494)</f>
        <v>0</v>
      </c>
      <c r="H518" s="99" cm="1">
        <f t="array" ref="H518">SUMPRODUCT(--($E$4:$E$494=C518),--($D$4:$D$494="X"),$H$4:$H$494)</f>
        <v>0</v>
      </c>
      <c r="I518" s="99" cm="1">
        <f t="array" ref="I518">SUMPRODUCT(--($E$4:$E$494=C518),--($D$4:$D$494="X"),$I$4:$I$494)</f>
        <v>0</v>
      </c>
      <c r="J518" s="99" cm="1">
        <f t="array" ref="J518">SUMPRODUCT(--($E$4:$E$494=C518),--($D$4:$D$494="X"),$J$4:$J$494)</f>
        <v>0</v>
      </c>
      <c r="K518" s="99" cm="1">
        <f t="array" ref="K518">SUMPRODUCT(--($E$4:$E$494=C518),--($D$4:$D$494="X"),$K$4:$K$494)</f>
        <v>0</v>
      </c>
      <c r="L518" s="99" cm="1">
        <f t="array" ref="L518">SUMPRODUCT(--($E$4:$E$494=C518),--($D$4:$D$494="X"),$L$4:$L$494)</f>
        <v>0</v>
      </c>
      <c r="M518" s="99" cm="1">
        <f t="array" ref="M518">SUMPRODUCT(--($E$4:$E$494=C518),--($D$4:$D$494="X"),$M$4:$M$494)</f>
        <v>0</v>
      </c>
      <c r="N518" s="99">
        <f>SUM(F518:M518)</f>
        <v>0</v>
      </c>
    </row>
    <row r="519" spans="3:16">
      <c r="C519" s="95" t="str">
        <f t="shared" ref="C519:C530" si="20">C500</f>
        <v>B</v>
      </c>
      <c r="D519" s="96"/>
      <c r="E519" s="96"/>
      <c r="F519" s="99" cm="1">
        <f t="array" ref="F519">SUMPRODUCT(--($E$4:$E$494=C519),--($D$4:$D$494="X"),$F$4:$F$494)</f>
        <v>0</v>
      </c>
      <c r="G519" s="99" cm="1">
        <f t="array" ref="G519">SUMPRODUCT(--($E$4:$E$494=C519),--($D$4:$D$494="X"),$G$4:$G$494)</f>
        <v>0</v>
      </c>
      <c r="H519" s="99" cm="1">
        <f t="array" ref="H519">SUMPRODUCT(--($E$4:$E$494=C519),--($D$4:$D$494="X"),$H$4:$H$494)</f>
        <v>0</v>
      </c>
      <c r="I519" s="99" cm="1">
        <f t="array" ref="I519">SUMPRODUCT(--($E$4:$E$494=C519),--($D$4:$D$494="X"),$I$4:$I$494)</f>
        <v>0</v>
      </c>
      <c r="J519" s="99" cm="1">
        <f t="array" ref="J519">SUMPRODUCT(--($E$4:$E$494=C519),--($D$4:$D$494="X"),$J$4:$J$494)</f>
        <v>0</v>
      </c>
      <c r="K519" s="99" cm="1">
        <f t="array" ref="K519">SUMPRODUCT(--($E$4:$E$494=C519),--($D$4:$D$494="X"),$K$4:$K$494)</f>
        <v>0</v>
      </c>
      <c r="L519" s="99" cm="1">
        <f t="array" ref="L519">SUMPRODUCT(--($E$4:$E$494=C519),--($D$4:$D$494="X"),$L$4:$L$494)</f>
        <v>0</v>
      </c>
      <c r="M519" s="99" cm="1">
        <f t="array" ref="M519">SUMPRODUCT(--($E$4:$E$494=C519),--($D$4:$D$494="X"),$M$4:$M$494)</f>
        <v>0</v>
      </c>
      <c r="N519" s="99">
        <f t="shared" ref="N519:N530" si="21">SUM(F519:M519)</f>
        <v>0</v>
      </c>
    </row>
    <row r="520" spans="3:16">
      <c r="C520" s="95" t="str">
        <f t="shared" si="20"/>
        <v>C</v>
      </c>
      <c r="D520" s="96"/>
      <c r="E520" s="96"/>
      <c r="F520" s="99" cm="1">
        <f t="array" ref="F520">SUMPRODUCT(--($E$4:$E$494=C520),--($D$4:$D$494="X"),$F$4:$F$494)</f>
        <v>0</v>
      </c>
      <c r="G520" s="99" cm="1">
        <f t="array" ref="G520">SUMPRODUCT(--($E$4:$E$494=C520),--($D$4:$D$494="X"),$G$4:$G$494)</f>
        <v>0</v>
      </c>
      <c r="H520" s="99" cm="1">
        <f t="array" ref="H520">SUMPRODUCT(--($E$4:$E$494=C520),--($D$4:$D$494="X"),$H$4:$H$494)</f>
        <v>0</v>
      </c>
      <c r="I520" s="99" cm="1">
        <f t="array" ref="I520">SUMPRODUCT(--($E$4:$E$494=C520),--($D$4:$D$494="X"),$I$4:$I$494)</f>
        <v>0</v>
      </c>
      <c r="J520" s="99" cm="1">
        <f t="array" ref="J520">SUMPRODUCT(--($E$4:$E$494=C520),--($D$4:$D$494="X"),$J$4:$J$494)</f>
        <v>0</v>
      </c>
      <c r="K520" s="99" cm="1">
        <f t="array" ref="K520">SUMPRODUCT(--($E$4:$E$494=C520),--($D$4:$D$494="X"),$K$4:$K$494)</f>
        <v>0</v>
      </c>
      <c r="L520" s="99" cm="1">
        <f t="array" ref="L520">SUMPRODUCT(--($E$4:$E$494=C520),--($D$4:$D$494="X"),$L$4:$L$494)</f>
        <v>0</v>
      </c>
      <c r="M520" s="99" cm="1">
        <f t="array" ref="M520">SUMPRODUCT(--($E$4:$E$494=C520),--($D$4:$D$494="X"),$M$4:$M$494)</f>
        <v>0</v>
      </c>
      <c r="N520" s="99">
        <f t="shared" si="21"/>
        <v>0</v>
      </c>
    </row>
    <row r="521" spans="3:16">
      <c r="C521" s="95" t="str">
        <f t="shared" si="20"/>
        <v>D</v>
      </c>
      <c r="D521" s="96"/>
      <c r="E521" s="96"/>
      <c r="F521" s="99" cm="1">
        <f t="array" ref="F521">SUMPRODUCT(--($E$4:$E$494=C521),--($D$4:$D$494="X"),$F$4:$F$494)</f>
        <v>0</v>
      </c>
      <c r="G521" s="99" cm="1">
        <f t="array" ref="G521">SUMPRODUCT(--($E$4:$E$494=C521),--($D$4:$D$494="X"),$G$4:$G$494)</f>
        <v>0</v>
      </c>
      <c r="H521" s="99" cm="1">
        <f t="array" ref="H521">SUMPRODUCT(--($E$4:$E$494=C521),--($D$4:$D$494="X"),$H$4:$H$494)</f>
        <v>0</v>
      </c>
      <c r="I521" s="99" cm="1">
        <f t="array" ref="I521">SUMPRODUCT(--($E$4:$E$494=C521),--($D$4:$D$494="X"),$I$4:$I$494)</f>
        <v>0</v>
      </c>
      <c r="J521" s="99" cm="1">
        <f t="array" ref="J521">SUMPRODUCT(--($E$4:$E$494=C521),--($D$4:$D$494="X"),$J$4:$J$494)</f>
        <v>0</v>
      </c>
      <c r="K521" s="99" cm="1">
        <f t="array" ref="K521">SUMPRODUCT(--($E$4:$E$494=C521),--($D$4:$D$494="X"),$K$4:$K$494)</f>
        <v>0</v>
      </c>
      <c r="L521" s="99" cm="1">
        <f t="array" ref="L521">SUMPRODUCT(--($E$4:$E$494=C521),--($D$4:$D$494="X"),$L$4:$L$494)</f>
        <v>0</v>
      </c>
      <c r="M521" s="99" cm="1">
        <f t="array" ref="M521">SUMPRODUCT(--($E$4:$E$494=C521),--($D$4:$D$494="X"),$M$4:$M$494)</f>
        <v>0</v>
      </c>
      <c r="N521" s="99">
        <f t="shared" si="21"/>
        <v>0</v>
      </c>
    </row>
    <row r="522" spans="3:16">
      <c r="C522" s="95" t="str">
        <f t="shared" si="20"/>
        <v>E</v>
      </c>
      <c r="D522" s="96"/>
      <c r="E522" s="96"/>
      <c r="F522" s="99" cm="1">
        <f t="array" ref="F522">SUMPRODUCT(--($E$4:$E$494=C522),--($D$4:$D$494="X"),$F$4:$F$494)</f>
        <v>0</v>
      </c>
      <c r="G522" s="99" cm="1">
        <f t="array" ref="G522">SUMPRODUCT(--($E$4:$E$494=C522),--($D$4:$D$494="X"),$G$4:$G$494)</f>
        <v>0</v>
      </c>
      <c r="H522" s="99" cm="1">
        <f t="array" ref="H522">SUMPRODUCT(--($E$4:$E$494=C522),--($D$4:$D$494="X"),$H$4:$H$494)</f>
        <v>0</v>
      </c>
      <c r="I522" s="99" cm="1">
        <f t="array" ref="I522">SUMPRODUCT(--($E$4:$E$494=C522),--($D$4:$D$494="X"),$I$4:$I$494)</f>
        <v>0</v>
      </c>
      <c r="J522" s="99" cm="1">
        <f t="array" ref="J522">SUMPRODUCT(--($E$4:$E$494=C522),--($D$4:$D$494="X"),$J$4:$J$494)</f>
        <v>0</v>
      </c>
      <c r="K522" s="99" cm="1">
        <f t="array" ref="K522">SUMPRODUCT(--($E$4:$E$494=C522),--($D$4:$D$494="X"),$K$4:$K$494)</f>
        <v>0</v>
      </c>
      <c r="L522" s="99" cm="1">
        <f t="array" ref="L522">SUMPRODUCT(--($E$4:$E$494=C522),--($D$4:$D$494="X"),$L$4:$L$494)</f>
        <v>0</v>
      </c>
      <c r="M522" s="99" cm="1">
        <f t="array" ref="M522">SUMPRODUCT(--($E$4:$E$494=C522),--($D$4:$D$494="X"),$M$4:$M$494)</f>
        <v>0</v>
      </c>
      <c r="N522" s="99">
        <f t="shared" si="21"/>
        <v>0</v>
      </c>
    </row>
    <row r="523" spans="3:16">
      <c r="C523" s="95" t="str">
        <f t="shared" si="20"/>
        <v>F</v>
      </c>
      <c r="D523" s="96"/>
      <c r="E523" s="96"/>
      <c r="F523" s="99" cm="1">
        <f t="array" ref="F523">SUMPRODUCT(--($E$4:$E$494=C523),--($D$4:$D$494="X"),$F$4:$F$494)</f>
        <v>0</v>
      </c>
      <c r="G523" s="99" cm="1">
        <f t="array" ref="G523">SUMPRODUCT(--($E$4:$E$494=C523),--($D$4:$D$494="X"),$G$4:$G$494)</f>
        <v>0</v>
      </c>
      <c r="H523" s="99" cm="1">
        <f t="array" ref="H523">SUMPRODUCT(--($E$4:$E$494=C523),--($D$4:$D$494="X"),$H$4:$H$494)</f>
        <v>0</v>
      </c>
      <c r="I523" s="99" cm="1">
        <f t="array" ref="I523">SUMPRODUCT(--($E$4:$E$494=C523),--($D$4:$D$494="X"),$I$4:$I$494)</f>
        <v>0</v>
      </c>
      <c r="J523" s="99" cm="1">
        <f t="array" ref="J523">SUMPRODUCT(--($E$4:$E$494=C523),--($D$4:$D$494="X"),$J$4:$J$494)</f>
        <v>0</v>
      </c>
      <c r="K523" s="99" cm="1">
        <f t="array" ref="K523">SUMPRODUCT(--($E$4:$E$494=C523),--($D$4:$D$494="X"),$K$4:$K$494)</f>
        <v>0</v>
      </c>
      <c r="L523" s="99" cm="1">
        <f t="array" ref="L523">SUMPRODUCT(--($E$4:$E$494=C523),--($D$4:$D$494="X"),$L$4:$L$494)</f>
        <v>0</v>
      </c>
      <c r="M523" s="99" cm="1">
        <f t="array" ref="M523">SUMPRODUCT(--($E$4:$E$494=C523),--($D$4:$D$494="X"),$M$4:$M$494)</f>
        <v>0</v>
      </c>
      <c r="N523" s="99">
        <f t="shared" si="21"/>
        <v>0</v>
      </c>
    </row>
    <row r="524" spans="3:16">
      <c r="C524" s="95" t="str">
        <f t="shared" si="20"/>
        <v>G</v>
      </c>
      <c r="D524" s="96"/>
      <c r="E524" s="96"/>
      <c r="F524" s="99" cm="1">
        <f t="array" ref="F524">SUMPRODUCT(--($E$4:$E$494=C524),--($D$4:$D$494="X"),$F$4:$F$494)</f>
        <v>0</v>
      </c>
      <c r="G524" s="99" cm="1">
        <f t="array" ref="G524">SUMPRODUCT(--($E$4:$E$494=C524),--($D$4:$D$494="X"),$G$4:$G$494)</f>
        <v>0</v>
      </c>
      <c r="H524" s="99" cm="1">
        <f t="array" ref="H524">SUMPRODUCT(--($E$4:$E$494=C524),--($D$4:$D$494="X"),$H$4:$H$494)</f>
        <v>0</v>
      </c>
      <c r="I524" s="99" cm="1">
        <f t="array" ref="I524">SUMPRODUCT(--($E$4:$E$494=C524),--($D$4:$D$494="X"),$I$4:$I$494)</f>
        <v>0</v>
      </c>
      <c r="J524" s="99" cm="1">
        <f t="array" ref="J524">SUMPRODUCT(--($E$4:$E$494=C524),--($D$4:$D$494="X"),$J$4:$J$494)</f>
        <v>0</v>
      </c>
      <c r="K524" s="99" cm="1">
        <f t="array" ref="K524">SUMPRODUCT(--($E$4:$E$494=C524),--($D$4:$D$494="X"),$K$4:$K$494)</f>
        <v>0</v>
      </c>
      <c r="L524" s="99" cm="1">
        <f t="array" ref="L524">SUMPRODUCT(--($E$4:$E$494=C524),--($D$4:$D$494="X"),$L$4:$L$494)</f>
        <v>0</v>
      </c>
      <c r="M524" s="99" cm="1">
        <f t="array" ref="M524">SUMPRODUCT(--($E$4:$E$494=C524),--($D$4:$D$494="X"),$M$4:$M$494)</f>
        <v>0</v>
      </c>
      <c r="N524" s="99">
        <f t="shared" si="21"/>
        <v>0</v>
      </c>
    </row>
    <row r="525" spans="3:16">
      <c r="C525" s="95" t="str">
        <f t="shared" si="20"/>
        <v>H</v>
      </c>
      <c r="D525" s="96"/>
      <c r="E525" s="96"/>
      <c r="F525" s="99" cm="1">
        <f t="array" ref="F525">SUMPRODUCT(--($E$4:$E$494=C525),--($D$4:$D$494="X"),$F$4:$F$494)</f>
        <v>0</v>
      </c>
      <c r="G525" s="99" cm="1">
        <f t="array" ref="G525">SUMPRODUCT(--($E$4:$E$494=C525),--($D$4:$D$494="X"),$G$4:$G$494)</f>
        <v>0</v>
      </c>
      <c r="H525" s="99" cm="1">
        <f t="array" ref="H525">SUMPRODUCT(--($E$4:$E$494=C525),--($D$4:$D$494="X"),$H$4:$H$494)</f>
        <v>0</v>
      </c>
      <c r="I525" s="99" cm="1">
        <f t="array" ref="I525">SUMPRODUCT(--($E$4:$E$494=C525),--($D$4:$D$494="X"),$I$4:$I$494)</f>
        <v>0</v>
      </c>
      <c r="J525" s="99" cm="1">
        <f t="array" ref="J525">SUMPRODUCT(--($E$4:$E$494=C525),--($D$4:$D$494="X"),$J$4:$J$494)</f>
        <v>0</v>
      </c>
      <c r="K525" s="99" cm="1">
        <f t="array" ref="K525">SUMPRODUCT(--($E$4:$E$494=C525),--($D$4:$D$494="X"),$K$4:$K$494)</f>
        <v>0</v>
      </c>
      <c r="L525" s="99" cm="1">
        <f t="array" ref="L525">SUMPRODUCT(--($E$4:$E$494=C525),--($D$4:$D$494="X"),$L$4:$L$494)</f>
        <v>0</v>
      </c>
      <c r="M525" s="99" cm="1">
        <f t="array" ref="M525">SUMPRODUCT(--($E$4:$E$494=C525),--($D$4:$D$494="X"),$M$4:$M$494)</f>
        <v>0</v>
      </c>
      <c r="N525" s="99">
        <f t="shared" si="21"/>
        <v>0</v>
      </c>
    </row>
    <row r="526" spans="3:16">
      <c r="C526" s="95" t="str">
        <f t="shared" si="20"/>
        <v>I</v>
      </c>
      <c r="D526" s="96"/>
      <c r="E526" s="96"/>
      <c r="F526" s="99" cm="1">
        <f t="array" ref="F526">SUMPRODUCT(--($E$4:$E$494=C526),--($D$4:$D$494="X"),$F$4:$F$494)</f>
        <v>0</v>
      </c>
      <c r="G526" s="99" cm="1">
        <f t="array" ref="G526">SUMPRODUCT(--($E$4:$E$494=C526),--($D$4:$D$494="X"),$G$4:$G$494)</f>
        <v>0</v>
      </c>
      <c r="H526" s="99" cm="1">
        <f t="array" ref="H526">SUMPRODUCT(--($E$4:$E$494=C526),--($D$4:$D$494="X"),$H$4:$H$494)</f>
        <v>0</v>
      </c>
      <c r="I526" s="99" cm="1">
        <f t="array" ref="I526">SUMPRODUCT(--($E$4:$E$494=C526),--($D$4:$D$494="X"),$I$4:$I$494)</f>
        <v>0</v>
      </c>
      <c r="J526" s="99" cm="1">
        <f t="array" ref="J526">SUMPRODUCT(--($E$4:$E$494=C526),--($D$4:$D$494="X"),$J$4:$J$494)</f>
        <v>0</v>
      </c>
      <c r="K526" s="99" cm="1">
        <f t="array" ref="K526">SUMPRODUCT(--($E$4:$E$494=C526),--($D$4:$D$494="X"),$K$4:$K$494)</f>
        <v>0</v>
      </c>
      <c r="L526" s="99" cm="1">
        <f t="array" ref="L526">SUMPRODUCT(--($E$4:$E$494=C526),--($D$4:$D$494="X"),$L$4:$L$494)</f>
        <v>0</v>
      </c>
      <c r="M526" s="99" cm="1">
        <f t="array" ref="M526">SUMPRODUCT(--($E$4:$E$494=C526),--($D$4:$D$494="X"),$M$4:$M$494)</f>
        <v>0</v>
      </c>
      <c r="N526" s="99">
        <f t="shared" si="21"/>
        <v>0</v>
      </c>
    </row>
    <row r="527" spans="3:16">
      <c r="C527" s="95" t="str">
        <f t="shared" si="20"/>
        <v>J</v>
      </c>
      <c r="D527" s="96"/>
      <c r="E527" s="96"/>
      <c r="F527" s="99" cm="1">
        <f t="array" ref="F527">SUMPRODUCT(--($E$4:$E$494=C527),--($D$4:$D$494="X"),$F$4:$F$494)</f>
        <v>0</v>
      </c>
      <c r="G527" s="99" cm="1">
        <f t="array" ref="G527">SUMPRODUCT(--($E$4:$E$494=C527),--($D$4:$D$494="X"),$G$4:$G$494)</f>
        <v>0</v>
      </c>
      <c r="H527" s="99" cm="1">
        <f t="array" ref="H527">SUMPRODUCT(--($E$4:$E$494=C527),--($D$4:$D$494="X"),$H$4:$H$494)</f>
        <v>0</v>
      </c>
      <c r="I527" s="99" cm="1">
        <f t="array" ref="I527">SUMPRODUCT(--($E$4:$E$494=C527),--($D$4:$D$494="X"),$I$4:$I$494)</f>
        <v>0</v>
      </c>
      <c r="J527" s="99" cm="1">
        <f t="array" ref="J527">SUMPRODUCT(--($E$4:$E$494=C527),--($D$4:$D$494="X"),$J$4:$J$494)</f>
        <v>0</v>
      </c>
      <c r="K527" s="99" cm="1">
        <f t="array" ref="K527">SUMPRODUCT(--($E$4:$E$494=C527),--($D$4:$D$494="X"),$K$4:$K$494)</f>
        <v>0</v>
      </c>
      <c r="L527" s="99" cm="1">
        <f t="array" ref="L527">SUMPRODUCT(--($E$4:$E$494=C527),--($D$4:$D$494="X"),$L$4:$L$494)</f>
        <v>0</v>
      </c>
      <c r="M527" s="99" cm="1">
        <f t="array" ref="M527">SUMPRODUCT(--($E$4:$E$494=C527),--($D$4:$D$494="X"),$M$4:$M$494)</f>
        <v>0</v>
      </c>
      <c r="N527" s="99">
        <f t="shared" si="21"/>
        <v>0</v>
      </c>
    </row>
    <row r="528" spans="3:16">
      <c r="C528" s="95" t="str">
        <f t="shared" si="20"/>
        <v>K</v>
      </c>
      <c r="D528" s="96"/>
      <c r="E528" s="96"/>
      <c r="F528" s="99" cm="1">
        <f t="array" ref="F528">SUMPRODUCT(--($E$4:$E$494=C528),--($D$4:$D$494="X"),$F$4:$F$494)</f>
        <v>0</v>
      </c>
      <c r="G528" s="99" cm="1">
        <f t="array" ref="G528">SUMPRODUCT(--($E$4:$E$494=C528),--($D$4:$D$494="X"),$G$4:$G$494)</f>
        <v>0</v>
      </c>
      <c r="H528" s="99" cm="1">
        <f t="array" ref="H528">SUMPRODUCT(--($E$4:$E$494=C528),--($D$4:$D$494="X"),$H$4:$H$494)</f>
        <v>0</v>
      </c>
      <c r="I528" s="99" cm="1">
        <f t="array" ref="I528">SUMPRODUCT(--($E$4:$E$494=C528),--($D$4:$D$494="X"),$I$4:$I$494)</f>
        <v>0</v>
      </c>
      <c r="J528" s="99" cm="1">
        <f t="array" ref="J528">SUMPRODUCT(--($E$4:$E$494=C528),--($D$4:$D$494="X"),$J$4:$J$494)</f>
        <v>0</v>
      </c>
      <c r="K528" s="99" cm="1">
        <f t="array" ref="K528">SUMPRODUCT(--($E$4:$E$494=C528),--($D$4:$D$494="X"),$K$4:$K$494)</f>
        <v>0</v>
      </c>
      <c r="L528" s="99" cm="1">
        <f t="array" ref="L528">SUMPRODUCT(--($E$4:$E$494=C528),--($D$4:$D$494="X"),$L$4:$L$494)</f>
        <v>0</v>
      </c>
      <c r="M528" s="99" cm="1">
        <f t="array" ref="M528">SUMPRODUCT(--($E$4:$E$494=C528),--($D$4:$D$494="X"),$M$4:$M$494)</f>
        <v>0</v>
      </c>
      <c r="N528" s="99">
        <f t="shared" si="21"/>
        <v>0</v>
      </c>
    </row>
    <row r="529" spans="3:14">
      <c r="C529" s="95" t="str">
        <f t="shared" si="20"/>
        <v>Vrije categorie</v>
      </c>
      <c r="D529" s="96"/>
      <c r="E529" s="96"/>
      <c r="F529" s="99" cm="1">
        <f t="array" ref="F529">SUMPRODUCT(--($E$4:$E$494=C529),--($D$4:$D$494="X"),$F$4:$F$494)</f>
        <v>0</v>
      </c>
      <c r="G529" s="99" cm="1">
        <f t="array" ref="G529">SUMPRODUCT(--($E$4:$E$494=C529),--($D$4:$D$494="X"),$G$4:$G$494)</f>
        <v>0</v>
      </c>
      <c r="H529" s="99" cm="1">
        <f t="array" ref="H529">SUMPRODUCT(--($E$4:$E$494=C529),--($D$4:$D$494="X"),$H$4:$H$494)</f>
        <v>0</v>
      </c>
      <c r="I529" s="99" cm="1">
        <f t="array" ref="I529">SUMPRODUCT(--($E$4:$E$494=C529),--($D$4:$D$494="X"),$I$4:$I$494)</f>
        <v>0</v>
      </c>
      <c r="J529" s="99" cm="1">
        <f t="array" ref="J529">SUMPRODUCT(--($E$4:$E$494=C529),--($D$4:$D$494="X"),$J$4:$J$494)</f>
        <v>0</v>
      </c>
      <c r="K529" s="99" cm="1">
        <f t="array" ref="K529">SUMPRODUCT(--($E$4:$E$494=C529),--($D$4:$D$494="X"),$K$4:$K$494)</f>
        <v>0</v>
      </c>
      <c r="L529" s="99" cm="1">
        <f t="array" ref="L529">SUMPRODUCT(--($E$4:$E$494=C529),--($D$4:$D$494="X"),$L$4:$L$494)</f>
        <v>0</v>
      </c>
      <c r="M529" s="99" cm="1">
        <f t="array" ref="M529">SUMPRODUCT(--($E$4:$E$494=C529),--($D$4:$D$494="X"),$M$4:$M$494)</f>
        <v>0</v>
      </c>
      <c r="N529" s="99">
        <f t="shared" si="21"/>
        <v>0</v>
      </c>
    </row>
    <row r="530" spans="3:14">
      <c r="C530" s="95" t="str">
        <f t="shared" si="20"/>
        <v>Vrije categorie</v>
      </c>
      <c r="D530" s="96"/>
      <c r="E530" s="96"/>
      <c r="F530" s="99" cm="1">
        <f t="array" ref="F530">SUMPRODUCT(--($E$4:$E$494=C530),--($D$4:$D$494="X"),$F$4:$F$494)</f>
        <v>0</v>
      </c>
      <c r="G530" s="99" cm="1">
        <f t="array" ref="G530">SUMPRODUCT(--($E$4:$E$494=C530),--($D$4:$D$494="X"),$G$4:$G$494)</f>
        <v>0</v>
      </c>
      <c r="H530" s="99" cm="1">
        <f t="array" ref="H530">SUMPRODUCT(--($E$4:$E$494=C530),--($D$4:$D$494="X"),$H$4:$H$494)</f>
        <v>0</v>
      </c>
      <c r="I530" s="99" cm="1">
        <f t="array" ref="I530">SUMPRODUCT(--($E$4:$E$494=C530),--($D$4:$D$494="X"),$I$4:$I$494)</f>
        <v>0</v>
      </c>
      <c r="J530" s="99" cm="1">
        <f t="array" ref="J530">SUMPRODUCT(--($E$4:$E$494=C530),--($D$4:$D$494="X"),$J$4:$J$494)</f>
        <v>0</v>
      </c>
      <c r="K530" s="99" cm="1">
        <f t="array" ref="K530">SUMPRODUCT(--($E$4:$E$494=C530),--($D$4:$D$494="X"),$K$4:$K$494)</f>
        <v>0</v>
      </c>
      <c r="L530" s="99" cm="1">
        <f t="array" ref="L530">SUMPRODUCT(--($E$4:$E$494=C530),--($D$4:$D$494="X"),$L$4:$L$494)</f>
        <v>0</v>
      </c>
      <c r="M530" s="99" cm="1">
        <f t="array" ref="M530">SUMPRODUCT(--($E$4:$E$494=C530),--($D$4:$D$494="X"),$M$4:$M$494)</f>
        <v>0</v>
      </c>
      <c r="N530" s="99">
        <f t="shared" si="21"/>
        <v>0</v>
      </c>
    </row>
    <row r="531" spans="3:14" ht="15.75" thickBot="1">
      <c r="C531" s="97" t="s">
        <v>179</v>
      </c>
      <c r="D531" s="98"/>
      <c r="E531" s="98"/>
      <c r="F531" s="100">
        <f>SUM(F518:F530)</f>
        <v>0</v>
      </c>
      <c r="G531" s="100">
        <f t="shared" ref="G531:M531" si="22">SUM(G518:G530)</f>
        <v>0</v>
      </c>
      <c r="H531" s="100">
        <f t="shared" si="22"/>
        <v>0</v>
      </c>
      <c r="I531" s="100">
        <f t="shared" si="22"/>
        <v>0</v>
      </c>
      <c r="J531" s="100">
        <f t="shared" si="22"/>
        <v>0</v>
      </c>
      <c r="K531" s="100">
        <f t="shared" si="22"/>
        <v>0</v>
      </c>
      <c r="L531" s="100">
        <f t="shared" si="22"/>
        <v>0</v>
      </c>
      <c r="M531" s="100">
        <f t="shared" si="22"/>
        <v>0</v>
      </c>
      <c r="N531" s="100">
        <f>SUM(N518:N530)</f>
        <v>0</v>
      </c>
    </row>
    <row r="532" spans="3:14" ht="15.75" thickTop="1"/>
  </sheetData>
  <mergeCells count="4">
    <mergeCell ref="B1:C1"/>
    <mergeCell ref="D1:J1"/>
    <mergeCell ref="B2:C2"/>
    <mergeCell ref="D2:J2"/>
  </mergeCell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6561FB-0185-45ED-AC91-74DD2137B4AA}">
  <sheetPr>
    <tabColor rgb="FFC2E76B"/>
  </sheetPr>
  <dimension ref="A2:N63"/>
  <sheetViews>
    <sheetView showGridLines="0" workbookViewId="0">
      <selection activeCell="A35" sqref="A35:D35"/>
    </sheetView>
  </sheetViews>
  <sheetFormatPr defaultRowHeight="15"/>
  <cols>
    <col min="1" max="1" width="30" customWidth="1"/>
    <col min="4" max="4" width="13.28515625" customWidth="1"/>
    <col min="5" max="5" width="16.140625" customWidth="1"/>
    <col min="6" max="6" width="17.85546875" customWidth="1"/>
    <col min="7" max="7" width="13.85546875" customWidth="1"/>
    <col min="8" max="8" width="16.7109375" bestFit="1" customWidth="1"/>
    <col min="9" max="9" width="18.42578125" bestFit="1" customWidth="1"/>
    <col min="11" max="11" width="10" customWidth="1"/>
    <col min="12" max="12" width="10.85546875" bestFit="1" customWidth="1"/>
    <col min="13" max="13" width="16" customWidth="1"/>
    <col min="14" max="14" width="16.7109375" bestFit="1" customWidth="1"/>
  </cols>
  <sheetData>
    <row r="2" spans="1:14" ht="45">
      <c r="A2" s="74"/>
      <c r="B2" s="75"/>
      <c r="C2" s="75"/>
      <c r="D2" s="76" t="str">
        <f>CONCATENATE("Uitvoeringsbepaling"," ",H5,", onderdeel van ",Kwaliteitscontroles!A2," ",Kwaliteitscontroles!A3)</f>
        <v xml:space="preserve">Uitvoeringsbepaling 12, onderdeel van bestek </v>
      </c>
      <c r="E2" s="76"/>
      <c r="F2" s="76"/>
      <c r="G2" s="76"/>
      <c r="H2" s="77"/>
      <c r="I2" s="37"/>
      <c r="K2" t="s">
        <v>67</v>
      </c>
      <c r="L2" t="s">
        <v>170</v>
      </c>
      <c r="M2" s="65" t="s">
        <v>169</v>
      </c>
      <c r="N2" t="s">
        <v>183</v>
      </c>
    </row>
    <row r="3" spans="1:14">
      <c r="K3" s="58" t="s">
        <v>50</v>
      </c>
      <c r="L3" s="71"/>
      <c r="M3" s="132"/>
      <c r="N3" s="112" t="e">
        <f>'12a'!P499/M3</f>
        <v>#N/A</v>
      </c>
    </row>
    <row r="4" spans="1:14">
      <c r="A4" s="42" t="s">
        <v>78</v>
      </c>
      <c r="B4" s="229" t="str">
        <f>VLOOKUP(H5,Kwaliteitscontroles!A5:E54,3)</f>
        <v>Complex 12</v>
      </c>
      <c r="C4" s="229"/>
      <c r="D4" s="229"/>
      <c r="E4" s="229"/>
      <c r="F4" s="45"/>
      <c r="G4" s="45"/>
      <c r="H4" s="38"/>
      <c r="K4" s="60" t="s">
        <v>53</v>
      </c>
      <c r="L4" s="72"/>
      <c r="M4" s="133"/>
      <c r="N4" s="113" t="e">
        <f>'12a'!P500/M4</f>
        <v>#N/A</v>
      </c>
    </row>
    <row r="5" spans="1:14">
      <c r="A5" s="43" t="s">
        <v>79</v>
      </c>
      <c r="B5" s="230" t="str">
        <f>VLOOKUP(H5,Kwaliteitscontroles!A5:E54,4)</f>
        <v>Complex 12</v>
      </c>
      <c r="C5" s="230"/>
      <c r="D5" s="230"/>
      <c r="E5" s="230"/>
      <c r="F5" s="245" t="s">
        <v>81</v>
      </c>
      <c r="G5" s="245"/>
      <c r="H5" s="39">
        <f>Kwaliteitscontroles!A16</f>
        <v>12</v>
      </c>
      <c r="K5" s="60" t="s">
        <v>54</v>
      </c>
      <c r="L5" s="72"/>
      <c r="M5" s="133"/>
      <c r="N5" s="113" t="e">
        <f>'12a'!P501/M5</f>
        <v>#N/A</v>
      </c>
    </row>
    <row r="6" spans="1:14">
      <c r="A6" s="44" t="s">
        <v>80</v>
      </c>
      <c r="B6" s="231" t="str">
        <f>VLOOKUP(H5,Kwaliteitscontroles!A5:E54,5)</f>
        <v>Complex 12</v>
      </c>
      <c r="C6" s="231"/>
      <c r="D6" s="231"/>
      <c r="E6" s="231"/>
      <c r="F6" s="246" t="s">
        <v>82</v>
      </c>
      <c r="G6" s="246"/>
      <c r="H6" s="40" t="str">
        <f>CONCATENATE(H5,"a")</f>
        <v>12a</v>
      </c>
      <c r="K6" s="60" t="s">
        <v>55</v>
      </c>
      <c r="L6" s="72"/>
      <c r="M6" s="133"/>
      <c r="N6" s="113" t="e">
        <f>'12a'!P502/M6</f>
        <v>#N/A</v>
      </c>
    </row>
    <row r="7" spans="1:14">
      <c r="K7" s="60" t="s">
        <v>51</v>
      </c>
      <c r="L7" s="72"/>
      <c r="M7" s="133"/>
      <c r="N7" s="113" t="e">
        <f>'12a'!P503/M7</f>
        <v>#N/A</v>
      </c>
    </row>
    <row r="8" spans="1:14">
      <c r="A8" s="11" t="s">
        <v>83</v>
      </c>
      <c r="B8" s="12"/>
      <c r="C8" s="12"/>
      <c r="D8" s="12"/>
      <c r="E8" s="41">
        <f>MAX(L3:L16)</f>
        <v>0</v>
      </c>
      <c r="K8" s="60" t="s">
        <v>56</v>
      </c>
      <c r="L8" s="72"/>
      <c r="M8" s="133"/>
      <c r="N8" s="113" t="e">
        <f>'12a'!P504/M8</f>
        <v>#N/A</v>
      </c>
    </row>
    <row r="9" spans="1:14">
      <c r="A9" s="11" t="s">
        <v>26</v>
      </c>
      <c r="B9" s="12"/>
      <c r="C9" s="12"/>
      <c r="D9" s="12"/>
      <c r="E9" s="152">
        <v>0.08</v>
      </c>
      <c r="K9" s="60" t="s">
        <v>185</v>
      </c>
      <c r="L9" s="72"/>
      <c r="M9" s="133"/>
      <c r="N9" s="113" t="e">
        <f>'12a'!P505/M9</f>
        <v>#N/A</v>
      </c>
    </row>
    <row r="10" spans="1:14">
      <c r="H10" s="33" t="s">
        <v>92</v>
      </c>
      <c r="K10" s="60" t="s">
        <v>57</v>
      </c>
      <c r="L10" s="72"/>
      <c r="M10" s="133"/>
      <c r="N10" s="113" t="e">
        <f>'12a'!P506/M10</f>
        <v>#N/A</v>
      </c>
    </row>
    <row r="11" spans="1:14">
      <c r="A11" s="11" t="s">
        <v>84</v>
      </c>
      <c r="B11" s="12"/>
      <c r="C11" s="12"/>
      <c r="D11" s="12"/>
      <c r="E11" s="12"/>
      <c r="F11" s="46"/>
      <c r="G11" s="46"/>
      <c r="H11" s="48" t="e">
        <f>SUM(N3:N16)*Offertetarief</f>
        <v>#N/A</v>
      </c>
      <c r="K11" s="60" t="s">
        <v>58</v>
      </c>
      <c r="L11" s="72"/>
      <c r="M11" s="133"/>
      <c r="N11" s="113" t="e">
        <f>'12a'!P507/M11</f>
        <v>#N/A</v>
      </c>
    </row>
    <row r="12" spans="1:14">
      <c r="F12" s="33" t="s">
        <v>60</v>
      </c>
      <c r="G12" s="33" t="s">
        <v>86</v>
      </c>
      <c r="K12" s="60" t="s">
        <v>59</v>
      </c>
      <c r="L12" s="72"/>
      <c r="M12" s="133"/>
      <c r="N12" s="113" t="e">
        <f>'12a'!P508/M12</f>
        <v>#N/A</v>
      </c>
    </row>
    <row r="13" spans="1:14">
      <c r="A13" s="12" t="s">
        <v>152</v>
      </c>
      <c r="B13" s="12"/>
      <c r="C13" s="12"/>
      <c r="D13" s="12"/>
      <c r="E13" s="13"/>
      <c r="F13" s="69">
        <f>'12a'!N512</f>
        <v>0</v>
      </c>
      <c r="G13" s="115"/>
      <c r="H13" s="49">
        <f>(F13*G13)*4</f>
        <v>0</v>
      </c>
      <c r="K13" s="60" t="s">
        <v>52</v>
      </c>
      <c r="L13" s="72"/>
      <c r="M13" s="133"/>
      <c r="N13" s="113" t="e">
        <f>'12a'!P509/M13</f>
        <v>#N/A</v>
      </c>
    </row>
    <row r="14" spans="1:14" ht="15.75">
      <c r="F14" s="47" t="s">
        <v>85</v>
      </c>
      <c r="G14" s="102"/>
      <c r="H14" s="49" t="e">
        <f>SUM(H11:H13)</f>
        <v>#N/A</v>
      </c>
      <c r="K14" s="60"/>
      <c r="L14" s="72"/>
      <c r="M14" s="133"/>
      <c r="N14" s="113"/>
    </row>
    <row r="15" spans="1:14">
      <c r="K15" s="60"/>
      <c r="L15" s="72"/>
      <c r="M15" s="133"/>
      <c r="N15" s="113"/>
    </row>
    <row r="16" spans="1:14">
      <c r="A16" t="s">
        <v>165</v>
      </c>
      <c r="K16" s="62"/>
      <c r="L16" s="73"/>
      <c r="M16" s="134"/>
      <c r="N16" s="114"/>
    </row>
    <row r="17" spans="1:9">
      <c r="A17" s="241" t="s">
        <v>166</v>
      </c>
      <c r="B17" s="241"/>
      <c r="C17" s="241"/>
      <c r="D17" s="70" t="e">
        <f>'12a'!P512</f>
        <v>#N/A</v>
      </c>
      <c r="E17" s="241" t="s">
        <v>167</v>
      </c>
      <c r="F17" s="241"/>
      <c r="G17" s="70" t="e">
        <f>D17/E8</f>
        <v>#N/A</v>
      </c>
      <c r="H17" s="67" t="s">
        <v>168</v>
      </c>
      <c r="I17" s="69" t="e">
        <f>D17/SUM(N3:N16)</f>
        <v>#N/A</v>
      </c>
    </row>
    <row r="20" spans="1:9">
      <c r="A20" s="50" t="s">
        <v>153</v>
      </c>
      <c r="E20" s="33" t="s">
        <v>60</v>
      </c>
      <c r="F20" s="33" t="s">
        <v>86</v>
      </c>
      <c r="G20" s="33" t="s">
        <v>87</v>
      </c>
      <c r="H20" s="33" t="s">
        <v>88</v>
      </c>
      <c r="I20" s="33" t="s">
        <v>92</v>
      </c>
    </row>
    <row r="21" spans="1:9">
      <c r="A21" s="125"/>
      <c r="B21" s="119"/>
      <c r="C21" s="119"/>
      <c r="D21" s="119"/>
      <c r="E21" s="225"/>
      <c r="F21" s="225"/>
      <c r="G21" s="225"/>
      <c r="H21" s="225"/>
      <c r="I21" s="120"/>
    </row>
    <row r="22" spans="1:9">
      <c r="A22" s="262" t="s">
        <v>155</v>
      </c>
      <c r="B22" s="263"/>
      <c r="C22" s="263"/>
      <c r="D22" s="227"/>
      <c r="E22" s="121">
        <f>'12a'!G512</f>
        <v>0</v>
      </c>
      <c r="F22" s="122"/>
      <c r="G22" s="123">
        <f t="shared" ref="G22:G34" si="0">E22*F22</f>
        <v>0</v>
      </c>
      <c r="H22" s="124"/>
      <c r="I22" s="123">
        <f t="shared" ref="I22:I34" si="1">G22*H22</f>
        <v>0</v>
      </c>
    </row>
    <row r="23" spans="1:9">
      <c r="A23" s="224" t="s">
        <v>156</v>
      </c>
      <c r="B23" s="225"/>
      <c r="C23" s="225"/>
      <c r="D23" s="226"/>
      <c r="E23" s="51">
        <f>E22</f>
        <v>0</v>
      </c>
      <c r="F23" s="88"/>
      <c r="G23" s="83">
        <f t="shared" si="0"/>
        <v>0</v>
      </c>
      <c r="H23" s="61"/>
      <c r="I23" s="83">
        <f t="shared" si="1"/>
        <v>0</v>
      </c>
    </row>
    <row r="24" spans="1:9">
      <c r="A24" s="224" t="s">
        <v>157</v>
      </c>
      <c r="B24" s="225"/>
      <c r="C24" s="225"/>
      <c r="D24" s="226"/>
      <c r="E24" s="51">
        <f>E22</f>
        <v>0</v>
      </c>
      <c r="F24" s="88"/>
      <c r="G24" s="83">
        <f t="shared" si="0"/>
        <v>0</v>
      </c>
      <c r="H24" s="61"/>
      <c r="I24" s="83">
        <f t="shared" si="1"/>
        <v>0</v>
      </c>
    </row>
    <row r="25" spans="1:9">
      <c r="A25" s="224" t="s">
        <v>158</v>
      </c>
      <c r="B25" s="225"/>
      <c r="C25" s="225"/>
      <c r="D25" s="226"/>
      <c r="E25" s="51">
        <f>E22</f>
        <v>0</v>
      </c>
      <c r="F25" s="88"/>
      <c r="G25" s="83">
        <f t="shared" si="0"/>
        <v>0</v>
      </c>
      <c r="H25" s="61"/>
      <c r="I25" s="83">
        <f t="shared" si="1"/>
        <v>0</v>
      </c>
    </row>
    <row r="26" spans="1:9">
      <c r="A26" s="224" t="s">
        <v>61</v>
      </c>
      <c r="B26" s="225"/>
      <c r="C26" s="225"/>
      <c r="D26" s="226"/>
      <c r="E26" s="51">
        <f>'12a'!F512-E27</f>
        <v>0</v>
      </c>
      <c r="F26" s="88"/>
      <c r="G26" s="83">
        <f t="shared" si="0"/>
        <v>0</v>
      </c>
      <c r="H26" s="61"/>
      <c r="I26" s="83">
        <f t="shared" si="1"/>
        <v>0</v>
      </c>
    </row>
    <row r="27" spans="1:9">
      <c r="A27" s="224" t="s">
        <v>62</v>
      </c>
      <c r="B27" s="225"/>
      <c r="C27" s="225"/>
      <c r="D27" s="264"/>
      <c r="E27" s="126"/>
      <c r="F27" s="127"/>
      <c r="G27" s="128">
        <f t="shared" si="0"/>
        <v>0</v>
      </c>
      <c r="H27" s="129"/>
      <c r="I27" s="128">
        <f t="shared" si="1"/>
        <v>0</v>
      </c>
    </row>
    <row r="28" spans="1:9">
      <c r="A28" s="125"/>
      <c r="B28" s="119"/>
      <c r="C28" s="119"/>
      <c r="D28" s="119"/>
      <c r="E28" s="225"/>
      <c r="F28" s="225"/>
      <c r="G28" s="225"/>
      <c r="H28" s="225"/>
      <c r="I28" s="120"/>
    </row>
    <row r="29" spans="1:9">
      <c r="A29" s="224" t="s">
        <v>159</v>
      </c>
      <c r="B29" s="225"/>
      <c r="C29" s="225"/>
      <c r="D29" s="227"/>
      <c r="E29" s="121">
        <f>'12a'!S495</f>
        <v>0</v>
      </c>
      <c r="F29" s="122"/>
      <c r="G29" s="123">
        <f t="shared" si="0"/>
        <v>0</v>
      </c>
      <c r="H29" s="124"/>
      <c r="I29" s="123">
        <f t="shared" si="1"/>
        <v>0</v>
      </c>
    </row>
    <row r="30" spans="1:9">
      <c r="A30" s="224" t="s">
        <v>160</v>
      </c>
      <c r="B30" s="225"/>
      <c r="C30" s="225"/>
      <c r="D30" s="226"/>
      <c r="E30" s="51">
        <f>'12a'!R495</f>
        <v>0</v>
      </c>
      <c r="F30" s="88"/>
      <c r="G30" s="83">
        <f t="shared" si="0"/>
        <v>0</v>
      </c>
      <c r="H30" s="61"/>
      <c r="I30" s="83">
        <f t="shared" si="1"/>
        <v>0</v>
      </c>
    </row>
    <row r="31" spans="1:9">
      <c r="A31" s="224" t="s">
        <v>161</v>
      </c>
      <c r="B31" s="225"/>
      <c r="C31" s="225"/>
      <c r="D31" s="226"/>
      <c r="E31" s="51">
        <f>'12a'!T495</f>
        <v>0</v>
      </c>
      <c r="F31" s="88"/>
      <c r="G31" s="83">
        <f t="shared" si="0"/>
        <v>0</v>
      </c>
      <c r="H31" s="61"/>
      <c r="I31" s="83">
        <f t="shared" si="1"/>
        <v>0</v>
      </c>
    </row>
    <row r="32" spans="1:9">
      <c r="A32" s="224" t="s">
        <v>162</v>
      </c>
      <c r="B32" s="225"/>
      <c r="C32" s="225"/>
      <c r="D32" s="226"/>
      <c r="E32" s="51">
        <f>'12a'!U495</f>
        <v>0</v>
      </c>
      <c r="F32" s="88"/>
      <c r="G32" s="83">
        <f t="shared" si="0"/>
        <v>0</v>
      </c>
      <c r="H32" s="61"/>
      <c r="I32" s="83">
        <f t="shared" si="1"/>
        <v>0</v>
      </c>
    </row>
    <row r="33" spans="1:9">
      <c r="A33" s="224" t="s">
        <v>151</v>
      </c>
      <c r="B33" s="225"/>
      <c r="C33" s="225"/>
      <c r="D33" s="226"/>
      <c r="E33" s="51">
        <f>'12a'!V495</f>
        <v>0</v>
      </c>
      <c r="F33" s="88"/>
      <c r="G33" s="83">
        <f t="shared" si="0"/>
        <v>0</v>
      </c>
      <c r="H33" s="61"/>
      <c r="I33" s="83">
        <f t="shared" si="1"/>
        <v>0</v>
      </c>
    </row>
    <row r="34" spans="1:9">
      <c r="A34" s="224" t="s">
        <v>163</v>
      </c>
      <c r="B34" s="225"/>
      <c r="C34" s="225"/>
      <c r="D34" s="226"/>
      <c r="E34" s="51">
        <f>'12a'!W495</f>
        <v>0</v>
      </c>
      <c r="F34" s="88"/>
      <c r="G34" s="83">
        <f t="shared" si="0"/>
        <v>0</v>
      </c>
      <c r="H34" s="61"/>
      <c r="I34" s="83">
        <f t="shared" si="1"/>
        <v>0</v>
      </c>
    </row>
    <row r="35" spans="1:9">
      <c r="A35" s="224"/>
      <c r="B35" s="225"/>
      <c r="C35" s="225"/>
      <c r="D35" s="226"/>
      <c r="E35" s="51"/>
      <c r="F35" s="88"/>
      <c r="G35" s="83"/>
      <c r="H35" s="61"/>
      <c r="I35" s="83"/>
    </row>
    <row r="36" spans="1:9">
      <c r="A36" s="224"/>
      <c r="B36" s="225"/>
      <c r="C36" s="225"/>
      <c r="D36" s="226"/>
      <c r="E36" s="51"/>
      <c r="F36" s="88"/>
      <c r="G36" s="83"/>
      <c r="H36" s="61"/>
      <c r="I36" s="83"/>
    </row>
    <row r="37" spans="1:9">
      <c r="A37" s="238"/>
      <c r="B37" s="239"/>
      <c r="C37" s="239"/>
      <c r="D37" s="240"/>
      <c r="E37" s="52"/>
      <c r="F37" s="89"/>
      <c r="G37" s="84"/>
      <c r="H37" s="63"/>
      <c r="I37" s="84"/>
    </row>
    <row r="38" spans="1:9" ht="15.75">
      <c r="H38" s="53" t="s">
        <v>85</v>
      </c>
      <c r="I38" s="54">
        <f>SUM(I22:I37)</f>
        <v>0</v>
      </c>
    </row>
    <row r="40" spans="1:9">
      <c r="A40" s="50" t="s">
        <v>89</v>
      </c>
      <c r="D40" t="s">
        <v>49</v>
      </c>
      <c r="E40" t="s">
        <v>90</v>
      </c>
      <c r="F40" t="s">
        <v>91</v>
      </c>
      <c r="G40" t="s">
        <v>87</v>
      </c>
      <c r="H40" t="s">
        <v>88</v>
      </c>
      <c r="I40" t="s">
        <v>92</v>
      </c>
    </row>
    <row r="41" spans="1:9">
      <c r="A41" s="236" t="s">
        <v>154</v>
      </c>
      <c r="B41" s="237"/>
      <c r="C41" s="237"/>
      <c r="D41" s="34" t="s">
        <v>60</v>
      </c>
      <c r="E41" s="111">
        <f>'12a'!N505</f>
        <v>0</v>
      </c>
      <c r="F41" s="85"/>
      <c r="G41" s="82">
        <f>E41*F41</f>
        <v>0</v>
      </c>
      <c r="H41" s="59" t="s">
        <v>164</v>
      </c>
      <c r="I41" s="82"/>
    </row>
    <row r="42" spans="1:9">
      <c r="A42" s="234"/>
      <c r="B42" s="235"/>
      <c r="C42" s="235"/>
      <c r="D42" s="35"/>
      <c r="E42" s="35"/>
      <c r="F42" s="86"/>
      <c r="G42" s="83"/>
      <c r="H42" s="61"/>
      <c r="I42" s="83"/>
    </row>
    <row r="43" spans="1:9">
      <c r="A43" s="234"/>
      <c r="B43" s="235"/>
      <c r="C43" s="235"/>
      <c r="D43" s="35"/>
      <c r="E43" s="35"/>
      <c r="F43" s="86"/>
      <c r="G43" s="83"/>
      <c r="H43" s="61"/>
      <c r="I43" s="83"/>
    </row>
    <row r="44" spans="1:9">
      <c r="A44" s="234"/>
      <c r="B44" s="235"/>
      <c r="C44" s="235"/>
      <c r="D44" s="35"/>
      <c r="E44" s="35"/>
      <c r="F44" s="86"/>
      <c r="G44" s="83"/>
      <c r="H44" s="61"/>
      <c r="I44" s="83"/>
    </row>
    <row r="45" spans="1:9">
      <c r="A45" s="234"/>
      <c r="B45" s="235"/>
      <c r="C45" s="235"/>
      <c r="D45" s="35"/>
      <c r="E45" s="35"/>
      <c r="F45" s="86"/>
      <c r="G45" s="83"/>
      <c r="H45" s="61"/>
      <c r="I45" s="83"/>
    </row>
    <row r="46" spans="1:9">
      <c r="A46" s="234"/>
      <c r="B46" s="235"/>
      <c r="C46" s="235"/>
      <c r="D46" s="35"/>
      <c r="E46" s="35"/>
      <c r="F46" s="86"/>
      <c r="G46" s="83"/>
      <c r="H46" s="61"/>
      <c r="I46" s="83"/>
    </row>
    <row r="47" spans="1:9">
      <c r="A47" s="234"/>
      <c r="B47" s="235"/>
      <c r="C47" s="235"/>
      <c r="D47" s="35"/>
      <c r="E47" s="35"/>
      <c r="F47" s="86"/>
      <c r="G47" s="83"/>
      <c r="H47" s="61"/>
      <c r="I47" s="83"/>
    </row>
    <row r="48" spans="1:9">
      <c r="A48" s="234"/>
      <c r="B48" s="235"/>
      <c r="C48" s="235"/>
      <c r="D48" s="35"/>
      <c r="E48" s="35"/>
      <c r="F48" s="86"/>
      <c r="G48" s="83"/>
      <c r="H48" s="61"/>
      <c r="I48" s="83"/>
    </row>
    <row r="49" spans="1:9">
      <c r="A49" s="234"/>
      <c r="B49" s="235"/>
      <c r="C49" s="235"/>
      <c r="D49" s="35"/>
      <c r="E49" s="35"/>
      <c r="F49" s="86"/>
      <c r="G49" s="83"/>
      <c r="H49" s="61"/>
      <c r="I49" s="83"/>
    </row>
    <row r="50" spans="1:9">
      <c r="A50" s="234"/>
      <c r="B50" s="235"/>
      <c r="C50" s="235"/>
      <c r="D50" s="35"/>
      <c r="E50" s="35"/>
      <c r="F50" s="86"/>
      <c r="G50" s="83"/>
      <c r="H50" s="61"/>
      <c r="I50" s="83"/>
    </row>
    <row r="51" spans="1:9">
      <c r="A51" s="232"/>
      <c r="B51" s="233"/>
      <c r="C51" s="233"/>
      <c r="D51" s="36"/>
      <c r="E51" s="36"/>
      <c r="F51" s="87"/>
      <c r="G51" s="84"/>
      <c r="H51" s="63"/>
      <c r="I51" s="84"/>
    </row>
    <row r="52" spans="1:9" ht="15.75">
      <c r="H52" s="53" t="s">
        <v>85</v>
      </c>
      <c r="I52" s="54">
        <f>SUM(I41:I51)</f>
        <v>0</v>
      </c>
    </row>
    <row r="54" spans="1:9" ht="15.75">
      <c r="A54" s="11" t="s">
        <v>93</v>
      </c>
      <c r="B54" s="12"/>
      <c r="C54" s="12"/>
      <c r="D54" s="12"/>
      <c r="E54" s="12"/>
      <c r="F54" s="12"/>
      <c r="G54" s="12"/>
      <c r="H54" s="55" t="s">
        <v>85</v>
      </c>
      <c r="I54" s="56" t="e">
        <f>SUM(H14+I38+I52)</f>
        <v>#N/A</v>
      </c>
    </row>
    <row r="56" spans="1:9" ht="15.75">
      <c r="A56" s="11" t="s">
        <v>184</v>
      </c>
      <c r="B56" s="12"/>
      <c r="C56" s="12"/>
      <c r="D56" s="12"/>
      <c r="E56" s="12"/>
      <c r="F56" s="12"/>
      <c r="G56" s="12"/>
      <c r="H56" s="55" t="s">
        <v>85</v>
      </c>
      <c r="I56" s="56" t="e">
        <f>H11/12</f>
        <v>#N/A</v>
      </c>
    </row>
    <row r="58" spans="1:9">
      <c r="A58" s="50" t="s">
        <v>191</v>
      </c>
    </row>
    <row r="59" spans="1:9">
      <c r="A59" s="253"/>
      <c r="B59" s="254"/>
      <c r="C59" s="254"/>
      <c r="D59" s="254"/>
      <c r="E59" s="254"/>
      <c r="F59" s="254"/>
      <c r="G59" s="254"/>
      <c r="H59" s="254"/>
      <c r="I59" s="255"/>
    </row>
    <row r="60" spans="1:9">
      <c r="A60" s="256"/>
      <c r="B60" s="257"/>
      <c r="C60" s="257"/>
      <c r="D60" s="257"/>
      <c r="E60" s="257"/>
      <c r="F60" s="257"/>
      <c r="G60" s="257"/>
      <c r="H60" s="257"/>
      <c r="I60" s="258"/>
    </row>
    <row r="61" spans="1:9">
      <c r="A61" s="256"/>
      <c r="B61" s="257"/>
      <c r="C61" s="257"/>
      <c r="D61" s="257"/>
      <c r="E61" s="257"/>
      <c r="F61" s="257"/>
      <c r="G61" s="257"/>
      <c r="H61" s="257"/>
      <c r="I61" s="258"/>
    </row>
    <row r="62" spans="1:9">
      <c r="A62" s="256"/>
      <c r="B62" s="257"/>
      <c r="C62" s="257"/>
      <c r="D62" s="257"/>
      <c r="E62" s="257"/>
      <c r="F62" s="257"/>
      <c r="G62" s="257"/>
      <c r="H62" s="257"/>
      <c r="I62" s="258"/>
    </row>
    <row r="63" spans="1:9">
      <c r="A63" s="259"/>
      <c r="B63" s="260"/>
      <c r="C63" s="260"/>
      <c r="D63" s="260"/>
      <c r="E63" s="260"/>
      <c r="F63" s="260"/>
      <c r="G63" s="260"/>
      <c r="H63" s="260"/>
      <c r="I63" s="261"/>
    </row>
  </sheetData>
  <mergeCells count="36">
    <mergeCell ref="A48:C48"/>
    <mergeCell ref="A49:C49"/>
    <mergeCell ref="A50:C50"/>
    <mergeCell ref="A51:C51"/>
    <mergeCell ref="A59:I63"/>
    <mergeCell ref="A47:C47"/>
    <mergeCell ref="A33:D33"/>
    <mergeCell ref="A34:D34"/>
    <mergeCell ref="A35:D35"/>
    <mergeCell ref="A36:D36"/>
    <mergeCell ref="A37:D37"/>
    <mergeCell ref="A41:C41"/>
    <mergeCell ref="A42:C42"/>
    <mergeCell ref="A43:C43"/>
    <mergeCell ref="A44:C44"/>
    <mergeCell ref="A45:C45"/>
    <mergeCell ref="A46:C46"/>
    <mergeCell ref="A32:D32"/>
    <mergeCell ref="E21:H21"/>
    <mergeCell ref="A22:D22"/>
    <mergeCell ref="A23:D23"/>
    <mergeCell ref="A24:D24"/>
    <mergeCell ref="A25:D25"/>
    <mergeCell ref="A26:D26"/>
    <mergeCell ref="A27:D27"/>
    <mergeCell ref="E28:H28"/>
    <mergeCell ref="A29:D29"/>
    <mergeCell ref="A30:D30"/>
    <mergeCell ref="A31:D31"/>
    <mergeCell ref="A17:C17"/>
    <mergeCell ref="E17:F17"/>
    <mergeCell ref="B4:E4"/>
    <mergeCell ref="B5:E5"/>
    <mergeCell ref="F5:G5"/>
    <mergeCell ref="B6:E6"/>
    <mergeCell ref="F6:G6"/>
  </mergeCell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DFCDE9-0EF0-4EB0-9446-9BBFFCC559D2}">
  <sheetPr>
    <tabColor rgb="FF173583"/>
  </sheetPr>
  <dimension ref="A1:Z532"/>
  <sheetViews>
    <sheetView topLeftCell="B1" workbookViewId="0">
      <selection activeCell="A35" sqref="A35:D35"/>
    </sheetView>
  </sheetViews>
  <sheetFormatPr defaultRowHeight="15"/>
  <cols>
    <col min="1" max="1" width="5.42578125" bestFit="1" customWidth="1"/>
    <col min="2" max="2" width="2.85546875" bestFit="1" customWidth="1"/>
    <col min="3" max="3" width="29.7109375" bestFit="1" customWidth="1"/>
    <col min="4" max="4" width="3.28515625" bestFit="1" customWidth="1"/>
    <col min="5" max="5" width="4.42578125" bestFit="1" customWidth="1"/>
    <col min="6" max="13" width="11.85546875" customWidth="1"/>
    <col min="14" max="14" width="7.5703125" bestFit="1" customWidth="1"/>
    <col min="15" max="15" width="5.42578125" bestFit="1" customWidth="1"/>
    <col min="16" max="16" width="20" bestFit="1" customWidth="1"/>
    <col min="17" max="17" width="19.28515625" customWidth="1"/>
    <col min="18" max="18" width="10.140625" bestFit="1" customWidth="1"/>
    <col min="19" max="20" width="12.7109375" bestFit="1" customWidth="1"/>
    <col min="21" max="21" width="10.140625" bestFit="1" customWidth="1"/>
    <col min="22" max="23" width="14.42578125" bestFit="1" customWidth="1"/>
    <col min="24" max="26" width="9.140625" style="156"/>
  </cols>
  <sheetData>
    <row r="1" spans="1:24">
      <c r="A1">
        <f>'12'!H5</f>
        <v>12</v>
      </c>
      <c r="B1" s="247" t="s">
        <v>78</v>
      </c>
      <c r="C1" s="248"/>
      <c r="D1" s="249" t="str">
        <f>VLOOKUP(A1,Kwaliteitscontroles!A5:J54,3)</f>
        <v>Complex 12</v>
      </c>
      <c r="E1" s="250"/>
      <c r="F1" s="250"/>
      <c r="G1" s="250"/>
      <c r="H1" s="250"/>
      <c r="I1" s="250"/>
      <c r="J1" s="251"/>
      <c r="K1" s="68"/>
      <c r="X1" s="156" t="s">
        <v>238</v>
      </c>
    </row>
    <row r="2" spans="1:24">
      <c r="B2" s="247" t="s">
        <v>94</v>
      </c>
      <c r="C2" s="248"/>
      <c r="D2" s="249" t="str">
        <f>CONCATENATE(VLOOKUP(A1,Kwaliteitscontroles!A5:K54,4)," te ",VLOOKUP(A1,Kwaliteitscontroles!A5:K54,5))</f>
        <v>Complex 12 te Complex 12</v>
      </c>
      <c r="E2" s="250"/>
      <c r="F2" s="250"/>
      <c r="G2" s="250"/>
      <c r="H2" s="250"/>
      <c r="I2" s="250"/>
      <c r="J2" s="251"/>
      <c r="K2" s="68"/>
    </row>
    <row r="3" spans="1:24" ht="30">
      <c r="A3" s="33" t="s">
        <v>148</v>
      </c>
      <c r="B3" s="33" t="s">
        <v>95</v>
      </c>
      <c r="C3" s="33" t="s">
        <v>68</v>
      </c>
      <c r="D3" s="33" t="s">
        <v>96</v>
      </c>
      <c r="E3" s="33" t="s">
        <v>97</v>
      </c>
      <c r="F3" s="33" t="s">
        <v>66</v>
      </c>
      <c r="G3" s="33" t="s">
        <v>64</v>
      </c>
      <c r="H3" s="33" t="s">
        <v>65</v>
      </c>
      <c r="I3" s="33" t="s">
        <v>63</v>
      </c>
      <c r="J3" s="66" t="s">
        <v>189</v>
      </c>
      <c r="K3" s="33" t="s">
        <v>190</v>
      </c>
      <c r="L3" s="33" t="s">
        <v>149</v>
      </c>
      <c r="M3" s="33" t="s">
        <v>149</v>
      </c>
      <c r="N3" s="33" t="s">
        <v>60</v>
      </c>
      <c r="O3" s="33" t="s">
        <v>150</v>
      </c>
      <c r="P3" s="33" t="s">
        <v>98</v>
      </c>
      <c r="R3" s="66" t="s">
        <v>99</v>
      </c>
      <c r="S3" s="66" t="s">
        <v>100</v>
      </c>
      <c r="T3" s="33" t="s">
        <v>101</v>
      </c>
      <c r="U3" s="33" t="s">
        <v>102</v>
      </c>
      <c r="V3" s="33" t="s">
        <v>103</v>
      </c>
      <c r="W3" s="33" t="s">
        <v>104</v>
      </c>
    </row>
    <row r="4" spans="1:24">
      <c r="A4" s="30"/>
      <c r="B4" s="106"/>
      <c r="C4" s="33"/>
      <c r="D4" s="33"/>
      <c r="E4" s="106"/>
      <c r="F4" s="108"/>
      <c r="G4" s="108"/>
      <c r="H4" s="108"/>
      <c r="I4" s="108"/>
      <c r="J4" s="108"/>
      <c r="N4" s="108">
        <f t="shared" ref="N4:N67" si="0">SUM(F4:M4)</f>
        <v>0</v>
      </c>
      <c r="O4" s="108" t="e">
        <f>IF(D4="X",0,IF(E4="X",0,VLOOKUP(E4,'12'!$K$3:$L$16,2,FALSE)))</f>
        <v>#N/A</v>
      </c>
      <c r="P4" s="108" t="e">
        <f t="shared" ref="P4:P67" si="1">N4*O4</f>
        <v>#N/A</v>
      </c>
    </row>
    <row r="5" spans="1:24">
      <c r="A5" s="30"/>
      <c r="B5" s="106"/>
      <c r="C5" s="33"/>
      <c r="D5" s="33"/>
      <c r="E5" s="106"/>
      <c r="F5" s="108"/>
      <c r="G5" s="108"/>
      <c r="H5" s="108"/>
      <c r="I5" s="108"/>
      <c r="J5" s="108"/>
      <c r="N5" s="108">
        <f t="shared" si="0"/>
        <v>0</v>
      </c>
      <c r="O5" s="108" t="e">
        <f>IF(D5="X",0,IF(E5="X",0,VLOOKUP(E5,'12'!$K$3:$L$16,2,FALSE)))</f>
        <v>#N/A</v>
      </c>
      <c r="P5" s="108" t="e">
        <f t="shared" si="1"/>
        <v>#N/A</v>
      </c>
    </row>
    <row r="6" spans="1:24">
      <c r="A6" s="30"/>
      <c r="B6" s="106"/>
      <c r="C6" s="33"/>
      <c r="D6" s="33"/>
      <c r="E6" s="106"/>
      <c r="F6" s="108"/>
      <c r="G6" s="108"/>
      <c r="H6" s="108"/>
      <c r="I6" s="108"/>
      <c r="J6" s="108"/>
      <c r="N6" s="108">
        <f t="shared" si="0"/>
        <v>0</v>
      </c>
      <c r="O6" s="108" t="e">
        <f>IF(D6="X",0,IF(E6="X",0,VLOOKUP(E6,'12'!$K$3:$L$16,2,FALSE)))</f>
        <v>#N/A</v>
      </c>
      <c r="P6" s="108" t="e">
        <f t="shared" si="1"/>
        <v>#N/A</v>
      </c>
    </row>
    <row r="7" spans="1:24">
      <c r="A7" s="30"/>
      <c r="B7" s="106"/>
      <c r="C7" s="33"/>
      <c r="D7" s="33"/>
      <c r="E7" s="106"/>
      <c r="F7" s="108"/>
      <c r="G7" s="108"/>
      <c r="H7" s="108"/>
      <c r="I7" s="108"/>
      <c r="J7" s="108"/>
      <c r="N7" s="108">
        <f t="shared" si="0"/>
        <v>0</v>
      </c>
      <c r="O7" s="108" t="e">
        <f>IF(D7="X",0,IF(E7="X",0,VLOOKUP(E7,'12'!$K$3:$L$16,2,FALSE)))</f>
        <v>#N/A</v>
      </c>
      <c r="P7" s="108" t="e">
        <f t="shared" si="1"/>
        <v>#N/A</v>
      </c>
    </row>
    <row r="8" spans="1:24">
      <c r="A8" s="30"/>
      <c r="B8" s="106"/>
      <c r="C8" s="33"/>
      <c r="D8" s="33"/>
      <c r="E8" s="106"/>
      <c r="F8" s="108"/>
      <c r="G8" s="108"/>
      <c r="H8" s="108"/>
      <c r="I8" s="108"/>
      <c r="J8" s="108"/>
      <c r="N8" s="108">
        <f t="shared" si="0"/>
        <v>0</v>
      </c>
      <c r="O8" s="108" t="e">
        <f>IF(D8="X",0,IF(E8="X",0,VLOOKUP(E8,'12'!$K$3:$L$16,2,FALSE)))</f>
        <v>#N/A</v>
      </c>
      <c r="P8" s="108" t="e">
        <f t="shared" si="1"/>
        <v>#N/A</v>
      </c>
    </row>
    <row r="9" spans="1:24">
      <c r="A9" s="30"/>
      <c r="B9" s="106"/>
      <c r="C9" s="33"/>
      <c r="D9" s="33"/>
      <c r="E9" s="106"/>
      <c r="F9" s="108"/>
      <c r="G9" s="108"/>
      <c r="H9" s="108"/>
      <c r="I9" s="108"/>
      <c r="J9" s="108"/>
      <c r="N9" s="108">
        <f t="shared" si="0"/>
        <v>0</v>
      </c>
      <c r="O9" s="108" t="e">
        <f>IF(D9="X",0,IF(E9="X",0,VLOOKUP(E9,'12'!$K$3:$L$16,2,FALSE)))</f>
        <v>#N/A</v>
      </c>
      <c r="P9" s="108" t="e">
        <f t="shared" si="1"/>
        <v>#N/A</v>
      </c>
    </row>
    <row r="10" spans="1:24">
      <c r="A10" s="30"/>
      <c r="B10" s="106"/>
      <c r="C10" s="33"/>
      <c r="D10" s="33"/>
      <c r="E10" s="106"/>
      <c r="F10" s="108"/>
      <c r="G10" s="108"/>
      <c r="H10" s="108"/>
      <c r="I10" s="108"/>
      <c r="J10" s="108"/>
      <c r="N10" s="108">
        <f t="shared" si="0"/>
        <v>0</v>
      </c>
      <c r="O10" s="108" t="e">
        <f>IF(D10="X",0,IF(E10="X",0,VLOOKUP(E10,'12'!$K$3:$L$16,2,FALSE)))</f>
        <v>#N/A</v>
      </c>
      <c r="P10" s="108" t="e">
        <f t="shared" si="1"/>
        <v>#N/A</v>
      </c>
    </row>
    <row r="11" spans="1:24">
      <c r="A11" s="30"/>
      <c r="B11" s="106"/>
      <c r="C11" s="33"/>
      <c r="D11" s="33"/>
      <c r="E11" s="106"/>
      <c r="F11" s="108"/>
      <c r="G11" s="108"/>
      <c r="H11" s="108"/>
      <c r="I11" s="108"/>
      <c r="J11" s="108"/>
      <c r="N11" s="108">
        <f t="shared" si="0"/>
        <v>0</v>
      </c>
      <c r="O11" s="108" t="e">
        <f>IF(D11="X",0,IF(E11="X",0,VLOOKUP(E11,'12'!$K$3:$L$16,2,FALSE)))</f>
        <v>#N/A</v>
      </c>
      <c r="P11" s="108" t="e">
        <f t="shared" si="1"/>
        <v>#N/A</v>
      </c>
    </row>
    <row r="12" spans="1:24">
      <c r="A12" s="30"/>
      <c r="B12" s="106"/>
      <c r="C12" s="33"/>
      <c r="D12" s="33"/>
      <c r="E12" s="106"/>
      <c r="F12" s="108"/>
      <c r="G12" s="108"/>
      <c r="H12" s="108"/>
      <c r="I12" s="108"/>
      <c r="J12" s="108"/>
      <c r="N12" s="108">
        <f t="shared" si="0"/>
        <v>0</v>
      </c>
      <c r="O12" s="108" t="e">
        <f>IF(D12="X",0,IF(E12="X",0,VLOOKUP(E12,'12'!$K$3:$L$16,2,FALSE)))</f>
        <v>#N/A</v>
      </c>
      <c r="P12" s="108" t="e">
        <f t="shared" si="1"/>
        <v>#N/A</v>
      </c>
    </row>
    <row r="13" spans="1:24">
      <c r="A13" s="30"/>
      <c r="B13" s="106"/>
      <c r="C13" s="33"/>
      <c r="D13" s="33"/>
      <c r="E13" s="106"/>
      <c r="F13" s="108"/>
      <c r="G13" s="108"/>
      <c r="H13" s="108"/>
      <c r="I13" s="108"/>
      <c r="J13" s="108"/>
      <c r="N13" s="108">
        <f t="shared" si="0"/>
        <v>0</v>
      </c>
      <c r="O13" s="108" t="e">
        <f>IF(D13="X",0,IF(E13="X",0,VLOOKUP(E13,'12'!$K$3:$L$16,2,FALSE)))</f>
        <v>#N/A</v>
      </c>
      <c r="P13" s="108" t="e">
        <f t="shared" si="1"/>
        <v>#N/A</v>
      </c>
    </row>
    <row r="14" spans="1:24">
      <c r="A14" s="30"/>
      <c r="B14" s="106"/>
      <c r="C14" s="33"/>
      <c r="D14" s="33"/>
      <c r="E14" s="106"/>
      <c r="F14" s="108"/>
      <c r="G14" s="108"/>
      <c r="H14" s="108"/>
      <c r="I14" s="108"/>
      <c r="J14" s="108"/>
      <c r="N14" s="108">
        <f t="shared" si="0"/>
        <v>0</v>
      </c>
      <c r="O14" s="108" t="e">
        <f>IF(D14="X",0,IF(E14="X",0,VLOOKUP(E14,'12'!$K$3:$L$16,2,FALSE)))</f>
        <v>#N/A</v>
      </c>
      <c r="P14" s="108" t="e">
        <f t="shared" si="1"/>
        <v>#N/A</v>
      </c>
    </row>
    <row r="15" spans="1:24">
      <c r="A15" s="30"/>
      <c r="B15" s="106"/>
      <c r="C15" s="33"/>
      <c r="D15" s="33"/>
      <c r="E15" s="106"/>
      <c r="F15" s="108"/>
      <c r="G15" s="108"/>
      <c r="H15" s="108"/>
      <c r="I15" s="108"/>
      <c r="J15" s="108"/>
      <c r="N15" s="108">
        <f t="shared" si="0"/>
        <v>0</v>
      </c>
      <c r="O15" s="108" t="e">
        <f>IF(D15="X",0,IF(E15="X",0,VLOOKUP(E15,'12'!$K$3:$L$16,2,FALSE)))</f>
        <v>#N/A</v>
      </c>
      <c r="P15" s="108" t="e">
        <f t="shared" si="1"/>
        <v>#N/A</v>
      </c>
    </row>
    <row r="16" spans="1:24">
      <c r="A16" s="30"/>
      <c r="B16" s="106"/>
      <c r="C16" s="33"/>
      <c r="D16" s="33"/>
      <c r="E16" s="106"/>
      <c r="F16" s="108"/>
      <c r="G16" s="108"/>
      <c r="H16" s="108"/>
      <c r="I16" s="108"/>
      <c r="J16" s="108"/>
      <c r="N16" s="108">
        <f t="shared" si="0"/>
        <v>0</v>
      </c>
      <c r="O16" s="108" t="e">
        <f>IF(D16="X",0,IF(E16="X",0,VLOOKUP(E16,'12'!$K$3:$L$16,2,FALSE)))</f>
        <v>#N/A</v>
      </c>
      <c r="P16" s="108" t="e">
        <f t="shared" si="1"/>
        <v>#N/A</v>
      </c>
    </row>
    <row r="17" spans="1:16">
      <c r="A17" s="30"/>
      <c r="B17" s="106"/>
      <c r="C17" s="33"/>
      <c r="D17" s="33"/>
      <c r="E17" s="106"/>
      <c r="F17" s="108"/>
      <c r="G17" s="108"/>
      <c r="H17" s="108"/>
      <c r="I17" s="108"/>
      <c r="J17" s="108"/>
      <c r="N17" s="108">
        <f t="shared" si="0"/>
        <v>0</v>
      </c>
      <c r="O17" s="108" t="e">
        <f>IF(D17="X",0,IF(E17="X",0,VLOOKUP(E17,'12'!$K$3:$L$16,2,FALSE)))</f>
        <v>#N/A</v>
      </c>
      <c r="P17" s="108" t="e">
        <f t="shared" si="1"/>
        <v>#N/A</v>
      </c>
    </row>
    <row r="18" spans="1:16">
      <c r="A18" s="30"/>
      <c r="B18" s="106"/>
      <c r="C18" s="33"/>
      <c r="D18" s="33"/>
      <c r="E18" s="106"/>
      <c r="F18" s="108"/>
      <c r="G18" s="108"/>
      <c r="H18" s="108"/>
      <c r="I18" s="108"/>
      <c r="J18" s="108"/>
      <c r="N18" s="108">
        <f t="shared" si="0"/>
        <v>0</v>
      </c>
      <c r="O18" s="108" t="e">
        <f>IF(D18="X",0,IF(E18="X",0,VLOOKUP(E18,'12'!$K$3:$L$16,2,FALSE)))</f>
        <v>#N/A</v>
      </c>
      <c r="P18" s="108" t="e">
        <f t="shared" si="1"/>
        <v>#N/A</v>
      </c>
    </row>
    <row r="19" spans="1:16">
      <c r="A19" s="30"/>
      <c r="B19" s="106"/>
      <c r="C19" s="33"/>
      <c r="D19" s="33"/>
      <c r="E19" s="106"/>
      <c r="F19" s="108"/>
      <c r="G19" s="108"/>
      <c r="H19" s="108"/>
      <c r="I19" s="108"/>
      <c r="J19" s="108"/>
      <c r="N19" s="108">
        <f t="shared" si="0"/>
        <v>0</v>
      </c>
      <c r="O19" s="108" t="e">
        <f>IF(D19="X",0,IF(E19="X",0,VLOOKUP(E19,'12'!$K$3:$L$16,2,FALSE)))</f>
        <v>#N/A</v>
      </c>
      <c r="P19" s="108" t="e">
        <f t="shared" si="1"/>
        <v>#N/A</v>
      </c>
    </row>
    <row r="20" spans="1:16">
      <c r="A20" s="30"/>
      <c r="B20" s="106"/>
      <c r="C20" s="33"/>
      <c r="D20" s="33"/>
      <c r="E20" s="106"/>
      <c r="F20" s="108"/>
      <c r="G20" s="108"/>
      <c r="H20" s="108"/>
      <c r="I20" s="108"/>
      <c r="J20" s="108"/>
      <c r="N20" s="108">
        <f t="shared" si="0"/>
        <v>0</v>
      </c>
      <c r="O20" s="108" t="e">
        <f>IF(D20="X",0,IF(E20="X",0,VLOOKUP(E20,'12'!$K$3:$L$16,2,FALSE)))</f>
        <v>#N/A</v>
      </c>
      <c r="P20" s="108" t="e">
        <f t="shared" si="1"/>
        <v>#N/A</v>
      </c>
    </row>
    <row r="21" spans="1:16">
      <c r="A21" s="30"/>
      <c r="B21" s="106"/>
      <c r="C21" s="33"/>
      <c r="D21" s="33"/>
      <c r="E21" s="106"/>
      <c r="F21" s="108"/>
      <c r="G21" s="108"/>
      <c r="H21" s="108"/>
      <c r="I21" s="108"/>
      <c r="J21" s="108"/>
      <c r="N21" s="108">
        <f t="shared" si="0"/>
        <v>0</v>
      </c>
      <c r="O21" s="108" t="e">
        <f>IF(D21="X",0,IF(E21="X",0,VLOOKUP(E21,'12'!$K$3:$L$16,2,FALSE)))</f>
        <v>#N/A</v>
      </c>
      <c r="P21" s="108" t="e">
        <f t="shared" si="1"/>
        <v>#N/A</v>
      </c>
    </row>
    <row r="22" spans="1:16">
      <c r="A22" s="30"/>
      <c r="B22" s="106"/>
      <c r="C22" s="33"/>
      <c r="D22" s="33"/>
      <c r="E22" s="106"/>
      <c r="F22" s="108"/>
      <c r="G22" s="108"/>
      <c r="H22" s="108"/>
      <c r="I22" s="108"/>
      <c r="J22" s="108"/>
      <c r="N22" s="108">
        <f t="shared" si="0"/>
        <v>0</v>
      </c>
      <c r="O22" s="108" t="e">
        <f>IF(D22="X",0,IF(E22="X",0,VLOOKUP(E22,'12'!$K$3:$L$16,2,FALSE)))</f>
        <v>#N/A</v>
      </c>
      <c r="P22" s="108" t="e">
        <f t="shared" si="1"/>
        <v>#N/A</v>
      </c>
    </row>
    <row r="23" spans="1:16">
      <c r="A23" s="30"/>
      <c r="B23" s="106"/>
      <c r="C23" s="33"/>
      <c r="D23" s="33"/>
      <c r="E23" s="106"/>
      <c r="F23" s="108"/>
      <c r="G23" s="108"/>
      <c r="H23" s="108"/>
      <c r="I23" s="108"/>
      <c r="J23" s="108"/>
      <c r="N23" s="108">
        <f t="shared" si="0"/>
        <v>0</v>
      </c>
      <c r="O23" s="108" t="e">
        <f>IF(D23="X",0,IF(E23="X",0,VLOOKUP(E23,'12'!$K$3:$L$16,2,FALSE)))</f>
        <v>#N/A</v>
      </c>
      <c r="P23" s="108" t="e">
        <f t="shared" si="1"/>
        <v>#N/A</v>
      </c>
    </row>
    <row r="24" spans="1:16">
      <c r="A24" s="30"/>
      <c r="B24" s="106"/>
      <c r="C24" s="33"/>
      <c r="D24" s="33"/>
      <c r="E24" s="106"/>
      <c r="F24" s="108"/>
      <c r="G24" s="108"/>
      <c r="H24" s="108"/>
      <c r="I24" s="108"/>
      <c r="J24" s="108"/>
      <c r="N24" s="108">
        <f t="shared" si="0"/>
        <v>0</v>
      </c>
      <c r="O24" s="108" t="e">
        <f>IF(D24="X",0,IF(E24="X",0,VLOOKUP(E24,'12'!$K$3:$L$16,2,FALSE)))</f>
        <v>#N/A</v>
      </c>
      <c r="P24" s="108" t="e">
        <f t="shared" si="1"/>
        <v>#N/A</v>
      </c>
    </row>
    <row r="25" spans="1:16">
      <c r="A25" s="30"/>
      <c r="B25" s="106"/>
      <c r="C25" s="33"/>
      <c r="D25" s="33"/>
      <c r="E25" s="106"/>
      <c r="F25" s="108"/>
      <c r="G25" s="108"/>
      <c r="H25" s="108"/>
      <c r="I25" s="108"/>
      <c r="J25" s="108"/>
      <c r="N25" s="108">
        <f t="shared" si="0"/>
        <v>0</v>
      </c>
      <c r="O25" s="108" t="e">
        <f>IF(D25="X",0,IF(E25="X",0,VLOOKUP(E25,'12'!$K$3:$L$16,2,FALSE)))</f>
        <v>#N/A</v>
      </c>
      <c r="P25" s="108" t="e">
        <f t="shared" si="1"/>
        <v>#N/A</v>
      </c>
    </row>
    <row r="26" spans="1:16">
      <c r="A26" s="30"/>
      <c r="B26" s="106"/>
      <c r="C26" s="33"/>
      <c r="D26" s="33"/>
      <c r="E26" s="106"/>
      <c r="F26" s="108"/>
      <c r="G26" s="108"/>
      <c r="H26" s="108"/>
      <c r="I26" s="108"/>
      <c r="J26" s="108"/>
      <c r="N26" s="108">
        <f t="shared" si="0"/>
        <v>0</v>
      </c>
      <c r="O26" s="108" t="e">
        <f>IF(D26="X",0,IF(E26="X",0,VLOOKUP(E26,'12'!$K$3:$L$16,2,FALSE)))</f>
        <v>#N/A</v>
      </c>
      <c r="P26" s="108" t="e">
        <f t="shared" si="1"/>
        <v>#N/A</v>
      </c>
    </row>
    <row r="27" spans="1:16">
      <c r="A27" s="30"/>
      <c r="B27" s="106"/>
      <c r="C27" s="33"/>
      <c r="D27" s="33"/>
      <c r="E27" s="106"/>
      <c r="F27" s="108"/>
      <c r="G27" s="108"/>
      <c r="H27" s="108"/>
      <c r="I27" s="108"/>
      <c r="J27" s="108"/>
      <c r="N27" s="108">
        <f t="shared" si="0"/>
        <v>0</v>
      </c>
      <c r="O27" s="108" t="e">
        <f>IF(D27="X",0,IF(E27="X",0,VLOOKUP(E27,'12'!$K$3:$L$16,2,FALSE)))</f>
        <v>#N/A</v>
      </c>
      <c r="P27" s="108" t="e">
        <f t="shared" si="1"/>
        <v>#N/A</v>
      </c>
    </row>
    <row r="28" spans="1:16">
      <c r="A28" s="30"/>
      <c r="B28" s="106"/>
      <c r="C28" s="33"/>
      <c r="D28" s="33"/>
      <c r="E28" s="106"/>
      <c r="F28" s="108"/>
      <c r="G28" s="108"/>
      <c r="H28" s="108"/>
      <c r="I28" s="108"/>
      <c r="J28" s="108"/>
      <c r="N28" s="108">
        <f t="shared" si="0"/>
        <v>0</v>
      </c>
      <c r="O28" s="108" t="e">
        <f>IF(D28="X",0,IF(E28="X",0,VLOOKUP(E28,'12'!$K$3:$L$16,2,FALSE)))</f>
        <v>#N/A</v>
      </c>
      <c r="P28" s="108" t="e">
        <f t="shared" si="1"/>
        <v>#N/A</v>
      </c>
    </row>
    <row r="29" spans="1:16">
      <c r="A29" s="30"/>
      <c r="B29" s="106"/>
      <c r="C29" s="33"/>
      <c r="D29" s="33"/>
      <c r="E29" s="106"/>
      <c r="F29" s="108"/>
      <c r="G29" s="108"/>
      <c r="H29" s="108"/>
      <c r="I29" s="108"/>
      <c r="J29" s="108"/>
      <c r="N29" s="108">
        <f t="shared" si="0"/>
        <v>0</v>
      </c>
      <c r="O29" s="108" t="e">
        <f>IF(D29="X",0,IF(E29="X",0,VLOOKUP(E29,'12'!$K$3:$L$16,2,FALSE)))</f>
        <v>#N/A</v>
      </c>
      <c r="P29" s="108" t="e">
        <f t="shared" si="1"/>
        <v>#N/A</v>
      </c>
    </row>
    <row r="30" spans="1:16">
      <c r="A30" s="30"/>
      <c r="B30" s="106"/>
      <c r="C30" s="33"/>
      <c r="D30" s="33"/>
      <c r="E30" s="106"/>
      <c r="F30" s="108"/>
      <c r="G30" s="108"/>
      <c r="H30" s="108"/>
      <c r="I30" s="108"/>
      <c r="J30" s="108"/>
      <c r="N30" s="108">
        <f t="shared" si="0"/>
        <v>0</v>
      </c>
      <c r="O30" s="108" t="e">
        <f>IF(D30="X",0,IF(E30="X",0,VLOOKUP(E30,'12'!$K$3:$L$16,2,FALSE)))</f>
        <v>#N/A</v>
      </c>
      <c r="P30" s="108" t="e">
        <f t="shared" si="1"/>
        <v>#N/A</v>
      </c>
    </row>
    <row r="31" spans="1:16">
      <c r="A31" s="30"/>
      <c r="B31" s="106"/>
      <c r="C31" s="33"/>
      <c r="D31" s="33"/>
      <c r="E31" s="106"/>
      <c r="F31" s="108"/>
      <c r="G31" s="108"/>
      <c r="H31" s="108"/>
      <c r="I31" s="108"/>
      <c r="J31" s="108"/>
      <c r="N31" s="108">
        <f t="shared" si="0"/>
        <v>0</v>
      </c>
      <c r="O31" s="108" t="e">
        <f>IF(D31="X",0,IF(E31="X",0,VLOOKUP(E31,'12'!$K$3:$L$16,2,FALSE)))</f>
        <v>#N/A</v>
      </c>
      <c r="P31" s="108" t="e">
        <f t="shared" si="1"/>
        <v>#N/A</v>
      </c>
    </row>
    <row r="32" spans="1:16">
      <c r="A32" s="30"/>
      <c r="B32" s="106"/>
      <c r="C32" s="33"/>
      <c r="D32" s="33"/>
      <c r="E32" s="106"/>
      <c r="F32" s="108"/>
      <c r="G32" s="108"/>
      <c r="H32" s="108"/>
      <c r="I32" s="108"/>
      <c r="J32" s="108"/>
      <c r="N32" s="108">
        <f t="shared" si="0"/>
        <v>0</v>
      </c>
      <c r="O32" s="108" t="e">
        <f>IF(D32="X",0,IF(E32="X",0,VLOOKUP(E32,'12'!$K$3:$L$16,2,FALSE)))</f>
        <v>#N/A</v>
      </c>
      <c r="P32" s="108" t="e">
        <f t="shared" si="1"/>
        <v>#N/A</v>
      </c>
    </row>
    <row r="33" spans="1:16">
      <c r="A33" s="30"/>
      <c r="B33" s="106"/>
      <c r="C33" s="33"/>
      <c r="D33" s="33"/>
      <c r="E33" s="106"/>
      <c r="F33" s="108"/>
      <c r="G33" s="108"/>
      <c r="H33" s="108"/>
      <c r="I33" s="108"/>
      <c r="J33" s="108"/>
      <c r="N33" s="108">
        <f t="shared" si="0"/>
        <v>0</v>
      </c>
      <c r="O33" s="108" t="e">
        <f>IF(D33="X",0,IF(E33="X",0,VLOOKUP(E33,'12'!$K$3:$L$16,2,FALSE)))</f>
        <v>#N/A</v>
      </c>
      <c r="P33" s="108" t="e">
        <f t="shared" si="1"/>
        <v>#N/A</v>
      </c>
    </row>
    <row r="34" spans="1:16">
      <c r="A34" s="30"/>
      <c r="B34" s="106"/>
      <c r="C34" s="33"/>
      <c r="D34" s="33"/>
      <c r="E34" s="106"/>
      <c r="F34" s="108"/>
      <c r="G34" s="108"/>
      <c r="H34" s="108"/>
      <c r="I34" s="108"/>
      <c r="J34" s="108"/>
      <c r="N34" s="108">
        <f t="shared" si="0"/>
        <v>0</v>
      </c>
      <c r="O34" s="108" t="e">
        <f>IF(D34="X",0,IF(E34="X",0,VLOOKUP(E34,'12'!$K$3:$L$16,2,FALSE)))</f>
        <v>#N/A</v>
      </c>
      <c r="P34" s="108" t="e">
        <f t="shared" si="1"/>
        <v>#N/A</v>
      </c>
    </row>
    <row r="35" spans="1:16">
      <c r="A35" s="30"/>
      <c r="B35" s="106"/>
      <c r="C35" s="33"/>
      <c r="D35" s="33"/>
      <c r="E35" s="106"/>
      <c r="F35" s="108"/>
      <c r="G35" s="108"/>
      <c r="H35" s="108"/>
      <c r="I35" s="108"/>
      <c r="J35" s="108"/>
      <c r="N35" s="108">
        <f t="shared" si="0"/>
        <v>0</v>
      </c>
      <c r="O35" s="108" t="e">
        <f>IF(D35="X",0,IF(E35="X",0,VLOOKUP(E35,'12'!$K$3:$L$16,2,FALSE)))</f>
        <v>#N/A</v>
      </c>
      <c r="P35" s="108" t="e">
        <f t="shared" si="1"/>
        <v>#N/A</v>
      </c>
    </row>
    <row r="36" spans="1:16">
      <c r="A36" s="30"/>
      <c r="B36" s="106"/>
      <c r="C36" s="33"/>
      <c r="D36" s="33"/>
      <c r="E36" s="106"/>
      <c r="F36" s="108"/>
      <c r="G36" s="108"/>
      <c r="H36" s="108"/>
      <c r="I36" s="108"/>
      <c r="J36" s="108"/>
      <c r="N36" s="108">
        <f t="shared" si="0"/>
        <v>0</v>
      </c>
      <c r="O36" s="108" t="e">
        <f>IF(D36="X",0,IF(E36="X",0,VLOOKUP(E36,'12'!$K$3:$L$16,2,FALSE)))</f>
        <v>#N/A</v>
      </c>
      <c r="P36" s="108" t="e">
        <f t="shared" si="1"/>
        <v>#N/A</v>
      </c>
    </row>
    <row r="37" spans="1:16">
      <c r="A37" s="30"/>
      <c r="B37" s="106"/>
      <c r="C37" s="33"/>
      <c r="D37" s="33"/>
      <c r="E37" s="106"/>
      <c r="F37" s="108"/>
      <c r="G37" s="108"/>
      <c r="H37" s="108"/>
      <c r="I37" s="108"/>
      <c r="J37" s="108"/>
      <c r="N37" s="108">
        <f t="shared" si="0"/>
        <v>0</v>
      </c>
      <c r="O37" s="108" t="e">
        <f>IF(D37="X",0,IF(E37="X",0,VLOOKUP(E37,'12'!$K$3:$L$16,2,FALSE)))</f>
        <v>#N/A</v>
      </c>
      <c r="P37" s="108" t="e">
        <f t="shared" si="1"/>
        <v>#N/A</v>
      </c>
    </row>
    <row r="38" spans="1:16">
      <c r="A38" s="30"/>
      <c r="B38" s="106"/>
      <c r="C38" s="33"/>
      <c r="D38" s="33"/>
      <c r="E38" s="106"/>
      <c r="F38" s="108"/>
      <c r="G38" s="108"/>
      <c r="H38" s="108"/>
      <c r="I38" s="108"/>
      <c r="J38" s="108"/>
      <c r="N38" s="108">
        <f t="shared" si="0"/>
        <v>0</v>
      </c>
      <c r="O38" s="108" t="e">
        <f>IF(D38="X",0,IF(E38="X",0,VLOOKUP(E38,'12'!$K$3:$L$16,2,FALSE)))</f>
        <v>#N/A</v>
      </c>
      <c r="P38" s="108" t="e">
        <f t="shared" si="1"/>
        <v>#N/A</v>
      </c>
    </row>
    <row r="39" spans="1:16">
      <c r="A39" s="30"/>
      <c r="B39" s="106"/>
      <c r="C39" s="33"/>
      <c r="D39" s="33"/>
      <c r="E39" s="106"/>
      <c r="F39" s="108"/>
      <c r="G39" s="108"/>
      <c r="H39" s="108"/>
      <c r="I39" s="108"/>
      <c r="J39" s="108"/>
      <c r="N39" s="108">
        <f t="shared" si="0"/>
        <v>0</v>
      </c>
      <c r="O39" s="108" t="e">
        <f>IF(D39="X",0,IF(E39="X",0,VLOOKUP(E39,'12'!$K$3:$L$16,2,FALSE)))</f>
        <v>#N/A</v>
      </c>
      <c r="P39" s="108" t="e">
        <f t="shared" si="1"/>
        <v>#N/A</v>
      </c>
    </row>
    <row r="40" spans="1:16">
      <c r="A40" s="30"/>
      <c r="B40" s="106"/>
      <c r="C40" s="33"/>
      <c r="D40" s="33"/>
      <c r="E40" s="106"/>
      <c r="F40" s="108"/>
      <c r="G40" s="108"/>
      <c r="H40" s="108"/>
      <c r="I40" s="108"/>
      <c r="J40" s="108"/>
      <c r="N40" s="108">
        <f t="shared" si="0"/>
        <v>0</v>
      </c>
      <c r="O40" s="108" t="e">
        <f>IF(D40="X",0,IF(E40="X",0,VLOOKUP(E40,'12'!$K$3:$L$16,2,FALSE)))</f>
        <v>#N/A</v>
      </c>
      <c r="P40" s="108" t="e">
        <f t="shared" si="1"/>
        <v>#N/A</v>
      </c>
    </row>
    <row r="41" spans="1:16">
      <c r="A41" s="30"/>
      <c r="B41" s="106"/>
      <c r="C41" s="33"/>
      <c r="D41" s="33"/>
      <c r="E41" s="106"/>
      <c r="F41" s="108"/>
      <c r="G41" s="108"/>
      <c r="H41" s="108"/>
      <c r="I41" s="108"/>
      <c r="J41" s="108"/>
      <c r="N41" s="108">
        <f t="shared" si="0"/>
        <v>0</v>
      </c>
      <c r="O41" s="108" t="e">
        <f>IF(D41="X",0,IF(E41="X",0,VLOOKUP(E41,'12'!$K$3:$L$16,2,FALSE)))</f>
        <v>#N/A</v>
      </c>
      <c r="P41" s="108" t="e">
        <f t="shared" si="1"/>
        <v>#N/A</v>
      </c>
    </row>
    <row r="42" spans="1:16">
      <c r="A42" s="30"/>
      <c r="B42" s="106"/>
      <c r="C42" s="33"/>
      <c r="D42" s="33"/>
      <c r="E42" s="106"/>
      <c r="F42" s="108"/>
      <c r="G42" s="108"/>
      <c r="H42" s="108"/>
      <c r="I42" s="108"/>
      <c r="J42" s="108"/>
      <c r="N42" s="108">
        <f t="shared" si="0"/>
        <v>0</v>
      </c>
      <c r="O42" s="108" t="e">
        <f>IF(D42="X",0,IF(E42="X",0,VLOOKUP(E42,'12'!$K$3:$L$16,2,FALSE)))</f>
        <v>#N/A</v>
      </c>
      <c r="P42" s="108" t="e">
        <f t="shared" si="1"/>
        <v>#N/A</v>
      </c>
    </row>
    <row r="43" spans="1:16">
      <c r="A43" s="30"/>
      <c r="B43" s="106"/>
      <c r="C43" s="33"/>
      <c r="D43" s="33"/>
      <c r="E43" s="106"/>
      <c r="F43" s="108"/>
      <c r="G43" s="108"/>
      <c r="H43" s="108"/>
      <c r="I43" s="108"/>
      <c r="J43" s="108"/>
      <c r="N43" s="108">
        <f t="shared" si="0"/>
        <v>0</v>
      </c>
      <c r="O43" s="108" t="e">
        <f>IF(D43="X",0,IF(E43="X",0,VLOOKUP(E43,'12'!$K$3:$L$16,2,FALSE)))</f>
        <v>#N/A</v>
      </c>
      <c r="P43" s="108" t="e">
        <f t="shared" si="1"/>
        <v>#N/A</v>
      </c>
    </row>
    <row r="44" spans="1:16">
      <c r="A44" s="30"/>
      <c r="B44" s="106"/>
      <c r="C44" s="33"/>
      <c r="D44" s="33"/>
      <c r="E44" s="106"/>
      <c r="F44" s="108"/>
      <c r="G44" s="108"/>
      <c r="H44" s="108"/>
      <c r="I44" s="108"/>
      <c r="J44" s="108"/>
      <c r="N44" s="108">
        <f t="shared" si="0"/>
        <v>0</v>
      </c>
      <c r="O44" s="108" t="e">
        <f>IF(D44="X",0,IF(E44="X",0,VLOOKUP(E44,'12'!$K$3:$L$16,2,FALSE)))</f>
        <v>#N/A</v>
      </c>
      <c r="P44" s="108" t="e">
        <f t="shared" si="1"/>
        <v>#N/A</v>
      </c>
    </row>
    <row r="45" spans="1:16">
      <c r="A45" s="30"/>
      <c r="B45" s="106"/>
      <c r="C45" s="33"/>
      <c r="D45" s="33"/>
      <c r="E45" s="106"/>
      <c r="F45" s="108"/>
      <c r="G45" s="108"/>
      <c r="H45" s="108"/>
      <c r="I45" s="108"/>
      <c r="J45" s="108"/>
      <c r="N45" s="108">
        <f t="shared" si="0"/>
        <v>0</v>
      </c>
      <c r="O45" s="108" t="e">
        <f>IF(D45="X",0,IF(E45="X",0,VLOOKUP(E45,'12'!$K$3:$L$16,2,FALSE)))</f>
        <v>#N/A</v>
      </c>
      <c r="P45" s="108" t="e">
        <f t="shared" si="1"/>
        <v>#N/A</v>
      </c>
    </row>
    <row r="46" spans="1:16">
      <c r="A46" s="30"/>
      <c r="B46" s="106"/>
      <c r="C46" s="33"/>
      <c r="D46" s="33"/>
      <c r="E46" s="106"/>
      <c r="F46" s="108"/>
      <c r="G46" s="108"/>
      <c r="H46" s="108"/>
      <c r="I46" s="108"/>
      <c r="J46" s="108"/>
      <c r="N46" s="108">
        <f t="shared" si="0"/>
        <v>0</v>
      </c>
      <c r="O46" s="108" t="e">
        <f>IF(D46="X",0,IF(E46="X",0,VLOOKUP(E46,'12'!$K$3:$L$16,2,FALSE)))</f>
        <v>#N/A</v>
      </c>
      <c r="P46" s="108" t="e">
        <f t="shared" si="1"/>
        <v>#N/A</v>
      </c>
    </row>
    <row r="47" spans="1:16">
      <c r="A47" s="30"/>
      <c r="B47" s="106"/>
      <c r="C47" s="33"/>
      <c r="D47" s="33"/>
      <c r="E47" s="106"/>
      <c r="F47" s="108"/>
      <c r="G47" s="108"/>
      <c r="H47" s="108"/>
      <c r="I47" s="108"/>
      <c r="J47" s="108"/>
      <c r="N47" s="108">
        <f t="shared" si="0"/>
        <v>0</v>
      </c>
      <c r="O47" s="108" t="e">
        <f>IF(D47="X",0,IF(E47="X",0,VLOOKUP(E47,'12'!$K$3:$L$16,2,FALSE)))</f>
        <v>#N/A</v>
      </c>
      <c r="P47" s="108" t="e">
        <f t="shared" si="1"/>
        <v>#N/A</v>
      </c>
    </row>
    <row r="48" spans="1:16">
      <c r="A48" s="30"/>
      <c r="B48" s="106"/>
      <c r="C48" s="33"/>
      <c r="D48" s="33"/>
      <c r="E48" s="106"/>
      <c r="F48" s="108"/>
      <c r="G48" s="108"/>
      <c r="H48" s="108"/>
      <c r="I48" s="108"/>
      <c r="J48" s="108"/>
      <c r="N48" s="108">
        <f t="shared" si="0"/>
        <v>0</v>
      </c>
      <c r="O48" s="108" t="e">
        <f>IF(D48="X",0,IF(E48="X",0,VLOOKUP(E48,'12'!$K$3:$L$16,2,FALSE)))</f>
        <v>#N/A</v>
      </c>
      <c r="P48" s="108" t="e">
        <f t="shared" si="1"/>
        <v>#N/A</v>
      </c>
    </row>
    <row r="49" spans="1:16">
      <c r="A49" s="30"/>
      <c r="B49" s="106"/>
      <c r="C49" s="33"/>
      <c r="D49" s="33"/>
      <c r="E49" s="106"/>
      <c r="F49" s="108"/>
      <c r="G49" s="108"/>
      <c r="H49" s="108"/>
      <c r="I49" s="108"/>
      <c r="J49" s="108"/>
      <c r="N49" s="108">
        <f t="shared" si="0"/>
        <v>0</v>
      </c>
      <c r="O49" s="108" t="e">
        <f>IF(D49="X",0,IF(E49="X",0,VLOOKUP(E49,'12'!$K$3:$L$16,2,FALSE)))</f>
        <v>#N/A</v>
      </c>
      <c r="P49" s="108" t="e">
        <f t="shared" si="1"/>
        <v>#N/A</v>
      </c>
    </row>
    <row r="50" spans="1:16">
      <c r="A50" s="30"/>
      <c r="B50" s="106"/>
      <c r="C50" s="33"/>
      <c r="D50" s="33"/>
      <c r="E50" s="106"/>
      <c r="F50" s="108"/>
      <c r="G50" s="108"/>
      <c r="H50" s="108"/>
      <c r="I50" s="108"/>
      <c r="J50" s="108"/>
      <c r="N50" s="108">
        <f t="shared" si="0"/>
        <v>0</v>
      </c>
      <c r="O50" s="108" t="e">
        <f>IF(D50="X",0,IF(E50="X",0,VLOOKUP(E50,'12'!$K$3:$L$16,2,FALSE)))</f>
        <v>#N/A</v>
      </c>
      <c r="P50" s="108" t="e">
        <f t="shared" si="1"/>
        <v>#N/A</v>
      </c>
    </row>
    <row r="51" spans="1:16">
      <c r="A51" s="30"/>
      <c r="B51" s="106"/>
      <c r="C51" s="33"/>
      <c r="D51" s="33"/>
      <c r="E51" s="106"/>
      <c r="F51" s="108"/>
      <c r="G51" s="108"/>
      <c r="H51" s="108"/>
      <c r="I51" s="108"/>
      <c r="J51" s="108"/>
      <c r="N51" s="108">
        <f t="shared" si="0"/>
        <v>0</v>
      </c>
      <c r="O51" s="108" t="e">
        <f>IF(D51="X",0,IF(E51="X",0,VLOOKUP(E51,'12'!$K$3:$L$16,2,FALSE)))</f>
        <v>#N/A</v>
      </c>
      <c r="P51" s="108" t="e">
        <f t="shared" si="1"/>
        <v>#N/A</v>
      </c>
    </row>
    <row r="52" spans="1:16">
      <c r="A52" s="30"/>
      <c r="B52" s="106"/>
      <c r="C52" s="33"/>
      <c r="D52" s="33"/>
      <c r="E52" s="106"/>
      <c r="F52" s="108"/>
      <c r="G52" s="108"/>
      <c r="H52" s="108"/>
      <c r="I52" s="108"/>
      <c r="J52" s="108"/>
      <c r="N52" s="108">
        <f t="shared" si="0"/>
        <v>0</v>
      </c>
      <c r="O52" s="108" t="e">
        <f>IF(D52="X",0,IF(E52="X",0,VLOOKUP(E52,'12'!$K$3:$L$16,2,FALSE)))</f>
        <v>#N/A</v>
      </c>
      <c r="P52" s="108" t="e">
        <f t="shared" si="1"/>
        <v>#N/A</v>
      </c>
    </row>
    <row r="53" spans="1:16">
      <c r="A53" s="30"/>
      <c r="B53" s="106"/>
      <c r="C53" s="33"/>
      <c r="D53" s="33"/>
      <c r="E53" s="106"/>
      <c r="F53" s="108"/>
      <c r="G53" s="108"/>
      <c r="H53" s="108"/>
      <c r="I53" s="108"/>
      <c r="J53" s="108"/>
      <c r="N53" s="108">
        <f t="shared" si="0"/>
        <v>0</v>
      </c>
      <c r="O53" s="108" t="e">
        <f>IF(D53="X",0,IF(E53="X",0,VLOOKUP(E53,'12'!$K$3:$L$16,2,FALSE)))</f>
        <v>#N/A</v>
      </c>
      <c r="P53" s="108" t="e">
        <f t="shared" si="1"/>
        <v>#N/A</v>
      </c>
    </row>
    <row r="54" spans="1:16">
      <c r="A54" s="30"/>
      <c r="B54" s="106"/>
      <c r="C54" s="33"/>
      <c r="D54" s="33"/>
      <c r="E54" s="106"/>
      <c r="F54" s="108"/>
      <c r="G54" s="108"/>
      <c r="H54" s="108"/>
      <c r="I54" s="108"/>
      <c r="J54" s="108"/>
      <c r="N54" s="108">
        <f t="shared" si="0"/>
        <v>0</v>
      </c>
      <c r="O54" s="108" t="e">
        <f>IF(D54="X",0,IF(E54="X",0,VLOOKUP(E54,'12'!$K$3:$L$16,2,FALSE)))</f>
        <v>#N/A</v>
      </c>
      <c r="P54" s="108" t="e">
        <f t="shared" si="1"/>
        <v>#N/A</v>
      </c>
    </row>
    <row r="55" spans="1:16">
      <c r="A55" s="30"/>
      <c r="B55" s="106"/>
      <c r="C55" s="33"/>
      <c r="D55" s="33"/>
      <c r="E55" s="106"/>
      <c r="F55" s="108"/>
      <c r="G55" s="108"/>
      <c r="H55" s="108"/>
      <c r="I55" s="108"/>
      <c r="J55" s="108"/>
      <c r="N55" s="108">
        <f t="shared" si="0"/>
        <v>0</v>
      </c>
      <c r="O55" s="108" t="e">
        <f>IF(D55="X",0,IF(E55="X",0,VLOOKUP(E55,'12'!$K$3:$L$16,2,FALSE)))</f>
        <v>#N/A</v>
      </c>
      <c r="P55" s="108" t="e">
        <f t="shared" si="1"/>
        <v>#N/A</v>
      </c>
    </row>
    <row r="56" spans="1:16">
      <c r="A56" s="30"/>
      <c r="B56" s="106"/>
      <c r="C56" s="33"/>
      <c r="D56" s="33"/>
      <c r="E56" s="106"/>
      <c r="F56" s="108"/>
      <c r="G56" s="108"/>
      <c r="H56" s="108"/>
      <c r="I56" s="108"/>
      <c r="J56" s="108"/>
      <c r="N56" s="108">
        <f t="shared" si="0"/>
        <v>0</v>
      </c>
      <c r="O56" s="108" t="e">
        <f>IF(D56="X",0,IF(E56="X",0,VLOOKUP(E56,'12'!$K$3:$L$16,2,FALSE)))</f>
        <v>#N/A</v>
      </c>
      <c r="P56" s="108" t="e">
        <f t="shared" si="1"/>
        <v>#N/A</v>
      </c>
    </row>
    <row r="57" spans="1:16">
      <c r="A57" s="30"/>
      <c r="B57" s="106"/>
      <c r="C57" s="33"/>
      <c r="D57" s="33"/>
      <c r="E57" s="106"/>
      <c r="F57" s="108"/>
      <c r="G57" s="108"/>
      <c r="H57" s="108"/>
      <c r="I57" s="108"/>
      <c r="J57" s="108"/>
      <c r="N57" s="108">
        <f t="shared" si="0"/>
        <v>0</v>
      </c>
      <c r="O57" s="108" t="e">
        <f>IF(D57="X",0,IF(E57="X",0,VLOOKUP(E57,'12'!$K$3:$L$16,2,FALSE)))</f>
        <v>#N/A</v>
      </c>
      <c r="P57" s="108" t="e">
        <f t="shared" si="1"/>
        <v>#N/A</v>
      </c>
    </row>
    <row r="58" spans="1:16">
      <c r="A58" s="30"/>
      <c r="B58" s="106"/>
      <c r="C58" s="33"/>
      <c r="D58" s="33"/>
      <c r="E58" s="106"/>
      <c r="F58" s="108"/>
      <c r="G58" s="108"/>
      <c r="H58" s="108"/>
      <c r="I58" s="108"/>
      <c r="J58" s="108"/>
      <c r="N58" s="108">
        <f t="shared" si="0"/>
        <v>0</v>
      </c>
      <c r="O58" s="108" t="e">
        <f>IF(D58="X",0,IF(E58="X",0,VLOOKUP(E58,'12'!$K$3:$L$16,2,FALSE)))</f>
        <v>#N/A</v>
      </c>
      <c r="P58" s="108" t="e">
        <f t="shared" si="1"/>
        <v>#N/A</v>
      </c>
    </row>
    <row r="59" spans="1:16">
      <c r="A59" s="30"/>
      <c r="B59" s="106"/>
      <c r="C59" s="33"/>
      <c r="D59" s="33"/>
      <c r="E59" s="106"/>
      <c r="F59" s="108"/>
      <c r="G59" s="108"/>
      <c r="H59" s="108"/>
      <c r="I59" s="108"/>
      <c r="J59" s="108"/>
      <c r="N59" s="108">
        <f t="shared" si="0"/>
        <v>0</v>
      </c>
      <c r="O59" s="108" t="e">
        <f>IF(D59="X",0,IF(E59="X",0,VLOOKUP(E59,'12'!$K$3:$L$16,2,FALSE)))</f>
        <v>#N/A</v>
      </c>
      <c r="P59" s="108" t="e">
        <f t="shared" si="1"/>
        <v>#N/A</v>
      </c>
    </row>
    <row r="60" spans="1:16">
      <c r="A60" s="30"/>
      <c r="B60" s="106"/>
      <c r="C60" s="33"/>
      <c r="D60" s="33"/>
      <c r="E60" s="106"/>
      <c r="F60" s="108"/>
      <c r="G60" s="108"/>
      <c r="H60" s="108"/>
      <c r="I60" s="108"/>
      <c r="J60" s="108"/>
      <c r="N60" s="108">
        <f t="shared" si="0"/>
        <v>0</v>
      </c>
      <c r="O60" s="108" t="e">
        <f>IF(D60="X",0,IF(E60="X",0,VLOOKUP(E60,'12'!$K$3:$L$16,2,FALSE)))</f>
        <v>#N/A</v>
      </c>
      <c r="P60" s="108" t="e">
        <f t="shared" si="1"/>
        <v>#N/A</v>
      </c>
    </row>
    <row r="61" spans="1:16">
      <c r="A61" s="30"/>
      <c r="B61" s="106"/>
      <c r="C61" s="33"/>
      <c r="D61" s="33"/>
      <c r="E61" s="106"/>
      <c r="F61" s="108"/>
      <c r="G61" s="108"/>
      <c r="H61" s="108"/>
      <c r="I61" s="108"/>
      <c r="J61" s="108"/>
      <c r="N61" s="108">
        <f t="shared" si="0"/>
        <v>0</v>
      </c>
      <c r="O61" s="108" t="e">
        <f>IF(D61="X",0,IF(E61="X",0,VLOOKUP(E61,'12'!$K$3:$L$16,2,FALSE)))</f>
        <v>#N/A</v>
      </c>
      <c r="P61" s="108" t="e">
        <f t="shared" si="1"/>
        <v>#N/A</v>
      </c>
    </row>
    <row r="62" spans="1:16">
      <c r="A62" s="30"/>
      <c r="B62" s="106"/>
      <c r="C62" s="33"/>
      <c r="D62" s="33"/>
      <c r="E62" s="106"/>
      <c r="F62" s="108"/>
      <c r="G62" s="108"/>
      <c r="H62" s="108"/>
      <c r="I62" s="108"/>
      <c r="J62" s="108"/>
      <c r="N62" s="108">
        <f t="shared" si="0"/>
        <v>0</v>
      </c>
      <c r="O62" s="108" t="e">
        <f>IF(D62="X",0,IF(E62="X",0,VLOOKUP(E62,'12'!$K$3:$L$16,2,FALSE)))</f>
        <v>#N/A</v>
      </c>
      <c r="P62" s="108" t="e">
        <f t="shared" si="1"/>
        <v>#N/A</v>
      </c>
    </row>
    <row r="63" spans="1:16">
      <c r="A63" s="30"/>
      <c r="B63" s="106"/>
      <c r="C63" s="33"/>
      <c r="D63" s="33"/>
      <c r="E63" s="106"/>
      <c r="F63" s="108"/>
      <c r="G63" s="108"/>
      <c r="H63" s="108"/>
      <c r="I63" s="108"/>
      <c r="J63" s="108"/>
      <c r="N63" s="108">
        <f t="shared" si="0"/>
        <v>0</v>
      </c>
      <c r="O63" s="108" t="e">
        <f>IF(D63="X",0,IF(E63="X",0,VLOOKUP(E63,'12'!$K$3:$L$16,2,FALSE)))</f>
        <v>#N/A</v>
      </c>
      <c r="P63" s="108" t="e">
        <f t="shared" si="1"/>
        <v>#N/A</v>
      </c>
    </row>
    <row r="64" spans="1:16">
      <c r="A64" s="30"/>
      <c r="B64" s="106"/>
      <c r="C64" s="33"/>
      <c r="D64" s="33"/>
      <c r="E64" s="106"/>
      <c r="F64" s="108"/>
      <c r="G64" s="108"/>
      <c r="H64" s="108"/>
      <c r="I64" s="108"/>
      <c r="J64" s="108"/>
      <c r="N64" s="108">
        <f t="shared" si="0"/>
        <v>0</v>
      </c>
      <c r="O64" s="108" t="e">
        <f>IF(D64="X",0,IF(E64="X",0,VLOOKUP(E64,'12'!$K$3:$L$16,2,FALSE)))</f>
        <v>#N/A</v>
      </c>
      <c r="P64" s="108" t="e">
        <f t="shared" si="1"/>
        <v>#N/A</v>
      </c>
    </row>
    <row r="65" spans="1:16">
      <c r="A65" s="30"/>
      <c r="B65" s="106"/>
      <c r="C65" s="33"/>
      <c r="D65" s="33"/>
      <c r="E65" s="106"/>
      <c r="F65" s="108"/>
      <c r="G65" s="108"/>
      <c r="H65" s="108"/>
      <c r="I65" s="108"/>
      <c r="J65" s="108"/>
      <c r="N65" s="108">
        <f t="shared" si="0"/>
        <v>0</v>
      </c>
      <c r="O65" s="108" t="e">
        <f>IF(D65="X",0,IF(E65="X",0,VLOOKUP(E65,'12'!$K$3:$L$16,2,FALSE)))</f>
        <v>#N/A</v>
      </c>
      <c r="P65" s="108" t="e">
        <f t="shared" si="1"/>
        <v>#N/A</v>
      </c>
    </row>
    <row r="66" spans="1:16">
      <c r="A66" s="30"/>
      <c r="B66" s="106"/>
      <c r="C66" s="33"/>
      <c r="D66" s="33"/>
      <c r="E66" s="106"/>
      <c r="F66" s="108"/>
      <c r="G66" s="108"/>
      <c r="H66" s="108"/>
      <c r="I66" s="108"/>
      <c r="J66" s="108"/>
      <c r="N66" s="108">
        <f t="shared" si="0"/>
        <v>0</v>
      </c>
      <c r="O66" s="108" t="e">
        <f>IF(D66="X",0,IF(E66="X",0,VLOOKUP(E66,'12'!$K$3:$L$16,2,FALSE)))</f>
        <v>#N/A</v>
      </c>
      <c r="P66" s="108" t="e">
        <f t="shared" si="1"/>
        <v>#N/A</v>
      </c>
    </row>
    <row r="67" spans="1:16">
      <c r="A67" s="30"/>
      <c r="B67" s="106"/>
      <c r="C67" s="33"/>
      <c r="D67" s="33"/>
      <c r="E67" s="106"/>
      <c r="F67" s="108"/>
      <c r="G67" s="108"/>
      <c r="H67" s="108"/>
      <c r="I67" s="108"/>
      <c r="J67" s="108"/>
      <c r="N67" s="108">
        <f t="shared" si="0"/>
        <v>0</v>
      </c>
      <c r="O67" s="108" t="e">
        <f>IF(D67="X",0,IF(E67="X",0,VLOOKUP(E67,'12'!$K$3:$L$16,2,FALSE)))</f>
        <v>#N/A</v>
      </c>
      <c r="P67" s="108" t="e">
        <f t="shared" si="1"/>
        <v>#N/A</v>
      </c>
    </row>
    <row r="68" spans="1:16">
      <c r="A68" s="30"/>
      <c r="B68" s="106"/>
      <c r="C68" s="33"/>
      <c r="D68" s="33"/>
      <c r="E68" s="106"/>
      <c r="F68" s="108"/>
      <c r="G68" s="108"/>
      <c r="H68" s="108"/>
      <c r="I68" s="108"/>
      <c r="J68" s="108"/>
      <c r="N68" s="108">
        <f t="shared" ref="N68:N131" si="2">SUM(F68:M68)</f>
        <v>0</v>
      </c>
      <c r="O68" s="108" t="e">
        <f>IF(D68="X",0,IF(E68="X",0,VLOOKUP(E68,'12'!$K$3:$L$16,2,FALSE)))</f>
        <v>#N/A</v>
      </c>
      <c r="P68" s="108" t="e">
        <f t="shared" ref="P68:P131" si="3">N68*O68</f>
        <v>#N/A</v>
      </c>
    </row>
    <row r="69" spans="1:16">
      <c r="A69" s="30"/>
      <c r="B69" s="106"/>
      <c r="C69" s="33"/>
      <c r="D69" s="33"/>
      <c r="E69" s="106"/>
      <c r="F69" s="108"/>
      <c r="G69" s="108"/>
      <c r="H69" s="108"/>
      <c r="I69" s="108"/>
      <c r="J69" s="108"/>
      <c r="N69" s="108">
        <f t="shared" si="2"/>
        <v>0</v>
      </c>
      <c r="O69" s="108" t="e">
        <f>IF(D69="X",0,IF(E69="X",0,VLOOKUP(E69,'12'!$K$3:$L$16,2,FALSE)))</f>
        <v>#N/A</v>
      </c>
      <c r="P69" s="108" t="e">
        <f t="shared" si="3"/>
        <v>#N/A</v>
      </c>
    </row>
    <row r="70" spans="1:16">
      <c r="A70" s="30"/>
      <c r="B70" s="106"/>
      <c r="C70" s="33"/>
      <c r="D70" s="33"/>
      <c r="E70" s="106"/>
      <c r="F70" s="108"/>
      <c r="G70" s="108"/>
      <c r="H70" s="108"/>
      <c r="I70" s="108"/>
      <c r="J70" s="108"/>
      <c r="N70" s="108">
        <f t="shared" si="2"/>
        <v>0</v>
      </c>
      <c r="O70" s="108" t="e">
        <f>IF(D70="X",0,IF(E70="X",0,VLOOKUP(E70,'12'!$K$3:$L$16,2,FALSE)))</f>
        <v>#N/A</v>
      </c>
      <c r="P70" s="108" t="e">
        <f t="shared" si="3"/>
        <v>#N/A</v>
      </c>
    </row>
    <row r="71" spans="1:16">
      <c r="A71" s="30"/>
      <c r="B71" s="106"/>
      <c r="C71" s="33"/>
      <c r="D71" s="33"/>
      <c r="E71" s="106"/>
      <c r="F71" s="108"/>
      <c r="G71" s="108"/>
      <c r="H71" s="108"/>
      <c r="I71" s="108"/>
      <c r="J71" s="108"/>
      <c r="N71" s="108">
        <f t="shared" si="2"/>
        <v>0</v>
      </c>
      <c r="O71" s="108" t="e">
        <f>IF(D71="X",0,IF(E71="X",0,VLOOKUP(E71,'12'!$K$3:$L$16,2,FALSE)))</f>
        <v>#N/A</v>
      </c>
      <c r="P71" s="108" t="e">
        <f t="shared" si="3"/>
        <v>#N/A</v>
      </c>
    </row>
    <row r="72" spans="1:16">
      <c r="A72" s="30"/>
      <c r="B72" s="106"/>
      <c r="C72" s="33"/>
      <c r="D72" s="33"/>
      <c r="E72" s="106"/>
      <c r="F72" s="108"/>
      <c r="G72" s="108"/>
      <c r="H72" s="108"/>
      <c r="I72" s="108"/>
      <c r="J72" s="108"/>
      <c r="N72" s="108">
        <f t="shared" si="2"/>
        <v>0</v>
      </c>
      <c r="O72" s="108" t="e">
        <f>IF(D72="X",0,IF(E72="X",0,VLOOKUP(E72,'12'!$K$3:$L$16,2,FALSE)))</f>
        <v>#N/A</v>
      </c>
      <c r="P72" s="108" t="e">
        <f t="shared" si="3"/>
        <v>#N/A</v>
      </c>
    </row>
    <row r="73" spans="1:16">
      <c r="A73" s="30"/>
      <c r="B73" s="106"/>
      <c r="C73" s="33"/>
      <c r="D73" s="33"/>
      <c r="E73" s="106"/>
      <c r="F73" s="108"/>
      <c r="G73" s="108"/>
      <c r="H73" s="108"/>
      <c r="I73" s="108"/>
      <c r="J73" s="108"/>
      <c r="N73" s="108">
        <f t="shared" si="2"/>
        <v>0</v>
      </c>
      <c r="O73" s="108" t="e">
        <f>IF(D73="X",0,IF(E73="X",0,VLOOKUP(E73,'12'!$K$3:$L$16,2,FALSE)))</f>
        <v>#N/A</v>
      </c>
      <c r="P73" s="108" t="e">
        <f t="shared" si="3"/>
        <v>#N/A</v>
      </c>
    </row>
    <row r="74" spans="1:16">
      <c r="A74" s="30"/>
      <c r="B74" s="106"/>
      <c r="C74" s="116"/>
      <c r="D74" s="116"/>
      <c r="E74" s="117"/>
      <c r="F74" s="118"/>
      <c r="G74" s="118"/>
      <c r="H74" s="118"/>
      <c r="I74" s="118"/>
      <c r="J74" s="118"/>
      <c r="K74" s="118"/>
      <c r="L74" s="118"/>
      <c r="M74" s="118"/>
      <c r="N74" s="108">
        <f t="shared" si="2"/>
        <v>0</v>
      </c>
      <c r="O74" s="108" t="e">
        <f>IF(D74="X",0,IF(E74="X",0,VLOOKUP(E74,'12'!$K$3:$L$16,2,FALSE)))</f>
        <v>#N/A</v>
      </c>
      <c r="P74" s="108" t="e">
        <f t="shared" si="3"/>
        <v>#N/A</v>
      </c>
    </row>
    <row r="75" spans="1:16">
      <c r="A75" s="30"/>
      <c r="B75" s="106"/>
      <c r="C75" s="33"/>
      <c r="D75" s="33"/>
      <c r="E75" s="106"/>
      <c r="F75" s="108"/>
      <c r="G75" s="108"/>
      <c r="H75" s="108"/>
      <c r="I75" s="108"/>
      <c r="J75" s="108"/>
      <c r="N75" s="108">
        <f t="shared" si="2"/>
        <v>0</v>
      </c>
      <c r="O75" s="108" t="e">
        <f>IF(D75="X",0,IF(E75="X",0,VLOOKUP(E75,'12'!$K$3:$L$16,2,FALSE)))</f>
        <v>#N/A</v>
      </c>
      <c r="P75" s="108" t="e">
        <f t="shared" si="3"/>
        <v>#N/A</v>
      </c>
    </row>
    <row r="76" spans="1:16">
      <c r="A76" s="30"/>
      <c r="B76" s="106"/>
      <c r="C76" s="107"/>
      <c r="D76" s="33"/>
      <c r="E76" s="106"/>
      <c r="F76" s="108"/>
      <c r="G76" s="108"/>
      <c r="H76" s="108"/>
      <c r="I76" s="108"/>
      <c r="J76" s="108"/>
      <c r="N76" s="108">
        <f t="shared" si="2"/>
        <v>0</v>
      </c>
      <c r="O76" s="108" t="e">
        <f>IF(D76="X",0,IF(E76="X",0,VLOOKUP(E76,'12'!$K$3:$L$16,2,FALSE)))</f>
        <v>#N/A</v>
      </c>
      <c r="P76" s="108" t="e">
        <f t="shared" si="3"/>
        <v>#N/A</v>
      </c>
    </row>
    <row r="77" spans="1:16">
      <c r="A77" s="30"/>
      <c r="B77" s="106"/>
      <c r="C77" s="33"/>
      <c r="D77" s="33"/>
      <c r="E77" s="106"/>
      <c r="F77" s="108"/>
      <c r="G77" s="108"/>
      <c r="H77" s="108"/>
      <c r="I77" s="108"/>
      <c r="J77" s="108"/>
      <c r="N77" s="108">
        <f t="shared" si="2"/>
        <v>0</v>
      </c>
      <c r="O77" s="108" t="e">
        <f>IF(D77="X",0,IF(E77="X",0,VLOOKUP(E77,'12'!$K$3:$L$16,2,FALSE)))</f>
        <v>#N/A</v>
      </c>
      <c r="P77" s="108" t="e">
        <f t="shared" si="3"/>
        <v>#N/A</v>
      </c>
    </row>
    <row r="78" spans="1:16">
      <c r="A78" s="30"/>
      <c r="B78" s="106"/>
      <c r="C78" s="33"/>
      <c r="D78" s="33"/>
      <c r="E78" s="106"/>
      <c r="F78" s="108"/>
      <c r="G78" s="108"/>
      <c r="H78" s="108"/>
      <c r="I78" s="108"/>
      <c r="J78" s="108"/>
      <c r="N78" s="108">
        <f t="shared" si="2"/>
        <v>0</v>
      </c>
      <c r="O78" s="108" t="e">
        <f>IF(D78="X",0,IF(E78="X",0,VLOOKUP(E78,'12'!$K$3:$L$16,2,FALSE)))</f>
        <v>#N/A</v>
      </c>
      <c r="P78" s="108" t="e">
        <f t="shared" si="3"/>
        <v>#N/A</v>
      </c>
    </row>
    <row r="79" spans="1:16">
      <c r="A79" s="30"/>
      <c r="B79" s="106"/>
      <c r="C79" s="33"/>
      <c r="D79" s="33"/>
      <c r="E79" s="106"/>
      <c r="F79" s="108"/>
      <c r="G79" s="108"/>
      <c r="H79" s="108"/>
      <c r="I79" s="108"/>
      <c r="J79" s="108"/>
      <c r="N79" s="108">
        <f t="shared" si="2"/>
        <v>0</v>
      </c>
      <c r="O79" s="108" t="e">
        <f>IF(D79="X",0,IF(E79="X",0,VLOOKUP(E79,'12'!$K$3:$L$16,2,FALSE)))</f>
        <v>#N/A</v>
      </c>
      <c r="P79" s="108" t="e">
        <f t="shared" si="3"/>
        <v>#N/A</v>
      </c>
    </row>
    <row r="80" spans="1:16">
      <c r="A80" s="30"/>
      <c r="B80" s="106"/>
      <c r="C80" s="33"/>
      <c r="D80" s="33"/>
      <c r="E80" s="106"/>
      <c r="F80" s="108"/>
      <c r="G80" s="108"/>
      <c r="H80" s="108"/>
      <c r="I80" s="108"/>
      <c r="J80" s="108"/>
      <c r="N80" s="108">
        <f t="shared" si="2"/>
        <v>0</v>
      </c>
      <c r="O80" s="108" t="e">
        <f>IF(D80="X",0,IF(E80="X",0,VLOOKUP(E80,'12'!$K$3:$L$16,2,FALSE)))</f>
        <v>#N/A</v>
      </c>
      <c r="P80" s="108" t="e">
        <f t="shared" si="3"/>
        <v>#N/A</v>
      </c>
    </row>
    <row r="81" spans="1:16">
      <c r="A81" s="30"/>
      <c r="B81" s="106"/>
      <c r="C81" s="33"/>
      <c r="D81" s="33"/>
      <c r="E81" s="106"/>
      <c r="F81" s="108"/>
      <c r="G81" s="108"/>
      <c r="H81" s="108"/>
      <c r="I81" s="108"/>
      <c r="J81" s="108"/>
      <c r="N81" s="108">
        <f t="shared" si="2"/>
        <v>0</v>
      </c>
      <c r="O81" s="108" t="e">
        <f>IF(D81="X",0,IF(E81="X",0,VLOOKUP(E81,'12'!$K$3:$L$16,2,FALSE)))</f>
        <v>#N/A</v>
      </c>
      <c r="P81" s="108" t="e">
        <f t="shared" si="3"/>
        <v>#N/A</v>
      </c>
    </row>
    <row r="82" spans="1:16">
      <c r="A82" s="30"/>
      <c r="B82" s="106"/>
      <c r="C82" s="33"/>
      <c r="D82" s="33"/>
      <c r="E82" s="106"/>
      <c r="F82" s="108"/>
      <c r="G82" s="108"/>
      <c r="H82" s="108"/>
      <c r="I82" s="108"/>
      <c r="J82" s="108"/>
      <c r="N82" s="108">
        <f t="shared" si="2"/>
        <v>0</v>
      </c>
      <c r="O82" s="108" t="e">
        <f>IF(D82="X",0,IF(E82="X",0,VLOOKUP(E82,'12'!$K$3:$L$16,2,FALSE)))</f>
        <v>#N/A</v>
      </c>
      <c r="P82" s="108" t="e">
        <f t="shared" si="3"/>
        <v>#N/A</v>
      </c>
    </row>
    <row r="83" spans="1:16">
      <c r="A83" s="30"/>
      <c r="B83" s="106"/>
      <c r="C83" s="33"/>
      <c r="D83" s="33"/>
      <c r="E83" s="106"/>
      <c r="F83" s="108"/>
      <c r="G83" s="108"/>
      <c r="H83" s="108"/>
      <c r="I83" s="108"/>
      <c r="J83" s="108"/>
      <c r="N83" s="108">
        <f t="shared" si="2"/>
        <v>0</v>
      </c>
      <c r="O83" s="108" t="e">
        <f>IF(D83="X",0,IF(E83="X",0,VLOOKUP(E83,'12'!$K$3:$L$16,2,FALSE)))</f>
        <v>#N/A</v>
      </c>
      <c r="P83" s="108" t="e">
        <f t="shared" si="3"/>
        <v>#N/A</v>
      </c>
    </row>
    <row r="84" spans="1:16">
      <c r="A84" s="30"/>
      <c r="B84" s="106"/>
      <c r="C84" s="33"/>
      <c r="D84" s="33"/>
      <c r="E84" s="106"/>
      <c r="F84" s="108"/>
      <c r="G84" s="108"/>
      <c r="H84" s="108"/>
      <c r="I84" s="108"/>
      <c r="J84" s="108"/>
      <c r="N84" s="108">
        <f t="shared" si="2"/>
        <v>0</v>
      </c>
      <c r="O84" s="108" t="e">
        <f>IF(D84="X",0,IF(E84="X",0,VLOOKUP(E84,'12'!$K$3:$L$16,2,FALSE)))</f>
        <v>#N/A</v>
      </c>
      <c r="P84" s="108" t="e">
        <f t="shared" si="3"/>
        <v>#N/A</v>
      </c>
    </row>
    <row r="85" spans="1:16">
      <c r="A85" s="30"/>
      <c r="B85" s="106"/>
      <c r="C85" s="33"/>
      <c r="D85" s="33"/>
      <c r="E85" s="106"/>
      <c r="F85" s="108"/>
      <c r="G85" s="108"/>
      <c r="H85" s="108"/>
      <c r="I85" s="108"/>
      <c r="J85" s="108"/>
      <c r="N85" s="108">
        <f t="shared" si="2"/>
        <v>0</v>
      </c>
      <c r="O85" s="108" t="e">
        <f>IF(D85="X",0,IF(E85="X",0,VLOOKUP(E85,'12'!$K$3:$L$16,2,FALSE)))</f>
        <v>#N/A</v>
      </c>
      <c r="P85" s="108" t="e">
        <f t="shared" si="3"/>
        <v>#N/A</v>
      </c>
    </row>
    <row r="86" spans="1:16">
      <c r="A86" s="30"/>
      <c r="B86" s="106"/>
      <c r="C86" s="33"/>
      <c r="D86" s="33"/>
      <c r="E86" s="106"/>
      <c r="F86" s="108"/>
      <c r="G86" s="108"/>
      <c r="H86" s="108"/>
      <c r="I86" s="108"/>
      <c r="J86" s="108"/>
      <c r="N86" s="108">
        <f t="shared" si="2"/>
        <v>0</v>
      </c>
      <c r="O86" s="108" t="e">
        <f>IF(D86="X",0,IF(E86="X",0,VLOOKUP(E86,'12'!$K$3:$L$16,2,FALSE)))</f>
        <v>#N/A</v>
      </c>
      <c r="P86" s="108" t="e">
        <f t="shared" si="3"/>
        <v>#N/A</v>
      </c>
    </row>
    <row r="87" spans="1:16">
      <c r="A87" s="30"/>
      <c r="B87" s="106"/>
      <c r="C87" s="33"/>
      <c r="D87" s="33"/>
      <c r="E87" s="106"/>
      <c r="F87" s="108"/>
      <c r="G87" s="108"/>
      <c r="H87" s="108"/>
      <c r="I87" s="108"/>
      <c r="J87" s="108"/>
      <c r="N87" s="108">
        <f t="shared" si="2"/>
        <v>0</v>
      </c>
      <c r="O87" s="108" t="e">
        <f>IF(D87="X",0,IF(E87="X",0,VLOOKUP(E87,'12'!$K$3:$L$16,2,FALSE)))</f>
        <v>#N/A</v>
      </c>
      <c r="P87" s="108" t="e">
        <f t="shared" si="3"/>
        <v>#N/A</v>
      </c>
    </row>
    <row r="88" spans="1:16">
      <c r="A88" s="30"/>
      <c r="B88" s="106"/>
      <c r="C88" s="33"/>
      <c r="D88" s="33"/>
      <c r="E88" s="106"/>
      <c r="F88" s="108"/>
      <c r="G88" s="108"/>
      <c r="H88" s="108"/>
      <c r="I88" s="108"/>
      <c r="J88" s="108"/>
      <c r="N88" s="108">
        <f t="shared" si="2"/>
        <v>0</v>
      </c>
      <c r="O88" s="108" t="e">
        <f>IF(D88="X",0,IF(E88="X",0,VLOOKUP(E88,'12'!$K$3:$L$16,2,FALSE)))</f>
        <v>#N/A</v>
      </c>
      <c r="P88" s="108" t="e">
        <f t="shared" si="3"/>
        <v>#N/A</v>
      </c>
    </row>
    <row r="89" spans="1:16">
      <c r="A89" s="30"/>
      <c r="B89" s="106"/>
      <c r="C89" s="33"/>
      <c r="D89" s="33"/>
      <c r="E89" s="106"/>
      <c r="F89" s="108"/>
      <c r="G89" s="108"/>
      <c r="H89" s="108"/>
      <c r="I89" s="108"/>
      <c r="J89" s="108"/>
      <c r="N89" s="108">
        <f t="shared" si="2"/>
        <v>0</v>
      </c>
      <c r="O89" s="108" t="e">
        <f>IF(D89="X",0,IF(E89="X",0,VLOOKUP(E89,'12'!$K$3:$L$16,2,FALSE)))</f>
        <v>#N/A</v>
      </c>
      <c r="P89" s="108" t="e">
        <f t="shared" si="3"/>
        <v>#N/A</v>
      </c>
    </row>
    <row r="90" spans="1:16">
      <c r="A90" s="30"/>
      <c r="B90" s="106"/>
      <c r="C90" s="33"/>
      <c r="D90" s="33"/>
      <c r="E90" s="106"/>
      <c r="F90" s="108"/>
      <c r="G90" s="108"/>
      <c r="H90" s="108"/>
      <c r="I90" s="108"/>
      <c r="J90" s="108"/>
      <c r="N90" s="108">
        <f t="shared" si="2"/>
        <v>0</v>
      </c>
      <c r="O90" s="108" t="e">
        <f>IF(D90="X",0,IF(E90="X",0,VLOOKUP(E90,'12'!$K$3:$L$16,2,FALSE)))</f>
        <v>#N/A</v>
      </c>
      <c r="P90" s="108" t="e">
        <f t="shared" si="3"/>
        <v>#N/A</v>
      </c>
    </row>
    <row r="91" spans="1:16">
      <c r="A91" s="30"/>
      <c r="B91" s="106"/>
      <c r="C91" s="33"/>
      <c r="D91" s="33"/>
      <c r="E91" s="106"/>
      <c r="F91" s="108"/>
      <c r="G91" s="108"/>
      <c r="H91" s="108"/>
      <c r="I91" s="108"/>
      <c r="J91" s="108"/>
      <c r="N91" s="108">
        <f t="shared" si="2"/>
        <v>0</v>
      </c>
      <c r="O91" s="108" t="e">
        <f>IF(D91="X",0,IF(E91="X",0,VLOOKUP(E91,'12'!$K$3:$L$16,2,FALSE)))</f>
        <v>#N/A</v>
      </c>
      <c r="P91" s="108" t="e">
        <f t="shared" si="3"/>
        <v>#N/A</v>
      </c>
    </row>
    <row r="92" spans="1:16">
      <c r="A92" s="30"/>
      <c r="B92" s="106"/>
      <c r="C92" s="33"/>
      <c r="D92" s="33"/>
      <c r="E92" s="106"/>
      <c r="F92" s="108"/>
      <c r="G92" s="108"/>
      <c r="H92" s="108"/>
      <c r="I92" s="108"/>
      <c r="J92" s="108"/>
      <c r="N92" s="108">
        <f t="shared" si="2"/>
        <v>0</v>
      </c>
      <c r="O92" s="108" t="e">
        <f>IF(D92="X",0,IF(E92="X",0,VLOOKUP(E92,'12'!$K$3:$L$16,2,FALSE)))</f>
        <v>#N/A</v>
      </c>
      <c r="P92" s="108" t="e">
        <f t="shared" si="3"/>
        <v>#N/A</v>
      </c>
    </row>
    <row r="93" spans="1:16">
      <c r="A93" s="30"/>
      <c r="B93" s="106"/>
      <c r="C93" s="33"/>
      <c r="D93" s="33"/>
      <c r="E93" s="106"/>
      <c r="F93" s="108"/>
      <c r="G93" s="108"/>
      <c r="H93" s="108"/>
      <c r="I93" s="108"/>
      <c r="J93" s="108"/>
      <c r="N93" s="108">
        <f t="shared" si="2"/>
        <v>0</v>
      </c>
      <c r="O93" s="108" t="e">
        <f>IF(D93="X",0,IF(E93="X",0,VLOOKUP(E93,'12'!$K$3:$L$16,2,FALSE)))</f>
        <v>#N/A</v>
      </c>
      <c r="P93" s="108" t="e">
        <f t="shared" si="3"/>
        <v>#N/A</v>
      </c>
    </row>
    <row r="94" spans="1:16">
      <c r="A94" s="30"/>
      <c r="B94" s="106"/>
      <c r="C94" s="33"/>
      <c r="D94" s="33"/>
      <c r="E94" s="106"/>
      <c r="F94" s="108"/>
      <c r="G94" s="108"/>
      <c r="H94" s="108"/>
      <c r="I94" s="108"/>
      <c r="J94" s="108"/>
      <c r="N94" s="108">
        <f t="shared" si="2"/>
        <v>0</v>
      </c>
      <c r="O94" s="108" t="e">
        <f>IF(D94="X",0,IF(E94="X",0,VLOOKUP(E94,'12'!$K$3:$L$16,2,FALSE)))</f>
        <v>#N/A</v>
      </c>
      <c r="P94" s="108" t="e">
        <f t="shared" si="3"/>
        <v>#N/A</v>
      </c>
    </row>
    <row r="95" spans="1:16">
      <c r="A95" s="30"/>
      <c r="B95" s="106"/>
      <c r="C95" s="33"/>
      <c r="D95" s="33"/>
      <c r="E95" s="106"/>
      <c r="F95" s="108"/>
      <c r="G95" s="108"/>
      <c r="H95" s="108"/>
      <c r="I95" s="108"/>
      <c r="J95" s="108"/>
      <c r="N95" s="108">
        <f t="shared" si="2"/>
        <v>0</v>
      </c>
      <c r="O95" s="108" t="e">
        <f>IF(D95="X",0,IF(E95="X",0,VLOOKUP(E95,'12'!$K$3:$L$16,2,FALSE)))</f>
        <v>#N/A</v>
      </c>
      <c r="P95" s="108" t="e">
        <f t="shared" si="3"/>
        <v>#N/A</v>
      </c>
    </row>
    <row r="96" spans="1:16">
      <c r="A96" s="30"/>
      <c r="B96" s="106"/>
      <c r="C96" s="33"/>
      <c r="D96" s="33"/>
      <c r="E96" s="106"/>
      <c r="F96" s="108"/>
      <c r="G96" s="108"/>
      <c r="H96" s="108"/>
      <c r="I96" s="108"/>
      <c r="J96" s="108"/>
      <c r="N96" s="108">
        <f t="shared" si="2"/>
        <v>0</v>
      </c>
      <c r="O96" s="108" t="e">
        <f>IF(D96="X",0,IF(E96="X",0,VLOOKUP(E96,'12'!$K$3:$L$16,2,FALSE)))</f>
        <v>#N/A</v>
      </c>
      <c r="P96" s="108" t="e">
        <f t="shared" si="3"/>
        <v>#N/A</v>
      </c>
    </row>
    <row r="97" spans="1:16">
      <c r="A97" s="30"/>
      <c r="B97" s="106"/>
      <c r="C97" s="33"/>
      <c r="D97" s="33"/>
      <c r="E97" s="106"/>
      <c r="F97" s="108"/>
      <c r="G97" s="108"/>
      <c r="H97" s="108"/>
      <c r="I97" s="108"/>
      <c r="J97" s="108"/>
      <c r="N97" s="108">
        <f t="shared" si="2"/>
        <v>0</v>
      </c>
      <c r="O97" s="108" t="e">
        <f>IF(D97="X",0,IF(E97="X",0,VLOOKUP(E97,'12'!$K$3:$L$16,2,FALSE)))</f>
        <v>#N/A</v>
      </c>
      <c r="P97" s="108" t="e">
        <f t="shared" si="3"/>
        <v>#N/A</v>
      </c>
    </row>
    <row r="98" spans="1:16">
      <c r="A98" s="30"/>
      <c r="B98" s="106"/>
      <c r="C98" s="33"/>
      <c r="D98" s="33"/>
      <c r="E98" s="106"/>
      <c r="F98" s="108"/>
      <c r="G98" s="108"/>
      <c r="H98" s="108"/>
      <c r="I98" s="108"/>
      <c r="J98" s="108"/>
      <c r="N98" s="108">
        <f t="shared" si="2"/>
        <v>0</v>
      </c>
      <c r="O98" s="108" t="e">
        <f>IF(D98="X",0,IF(E98="X",0,VLOOKUP(E98,'12'!$K$3:$L$16,2,FALSE)))</f>
        <v>#N/A</v>
      </c>
      <c r="P98" s="108" t="e">
        <f t="shared" si="3"/>
        <v>#N/A</v>
      </c>
    </row>
    <row r="99" spans="1:16">
      <c r="A99" s="30"/>
      <c r="B99" s="106"/>
      <c r="C99" s="33"/>
      <c r="D99" s="33"/>
      <c r="E99" s="106"/>
      <c r="F99" s="108"/>
      <c r="G99" s="108"/>
      <c r="H99" s="108"/>
      <c r="I99" s="108"/>
      <c r="J99" s="108"/>
      <c r="N99" s="108">
        <f t="shared" si="2"/>
        <v>0</v>
      </c>
      <c r="O99" s="108" t="e">
        <f>IF(D99="X",0,IF(E99="X",0,VLOOKUP(E99,'12'!$K$3:$L$16,2,FALSE)))</f>
        <v>#N/A</v>
      </c>
      <c r="P99" s="108" t="e">
        <f t="shared" si="3"/>
        <v>#N/A</v>
      </c>
    </row>
    <row r="100" spans="1:16">
      <c r="A100" s="30"/>
      <c r="B100" s="106"/>
      <c r="C100" s="33"/>
      <c r="D100" s="33"/>
      <c r="E100" s="106"/>
      <c r="F100" s="108"/>
      <c r="G100" s="108"/>
      <c r="H100" s="108"/>
      <c r="I100" s="108"/>
      <c r="J100" s="108"/>
      <c r="N100" s="108">
        <f t="shared" si="2"/>
        <v>0</v>
      </c>
      <c r="O100" s="108" t="e">
        <f>IF(D100="X",0,IF(E100="X",0,VLOOKUP(E100,'12'!$K$3:$L$16,2,FALSE)))</f>
        <v>#N/A</v>
      </c>
      <c r="P100" s="108" t="e">
        <f t="shared" si="3"/>
        <v>#N/A</v>
      </c>
    </row>
    <row r="101" spans="1:16">
      <c r="A101" s="30"/>
      <c r="B101" s="106"/>
      <c r="C101" s="33"/>
      <c r="D101" s="33"/>
      <c r="E101" s="106"/>
      <c r="F101" s="108"/>
      <c r="G101" s="108"/>
      <c r="H101" s="108"/>
      <c r="I101" s="108"/>
      <c r="J101" s="108"/>
      <c r="N101" s="108">
        <f t="shared" si="2"/>
        <v>0</v>
      </c>
      <c r="O101" s="108" t="e">
        <f>IF(D101="X",0,IF(E101="X",0,VLOOKUP(E101,'12'!$K$3:$L$16,2,FALSE)))</f>
        <v>#N/A</v>
      </c>
      <c r="P101" s="108" t="e">
        <f t="shared" si="3"/>
        <v>#N/A</v>
      </c>
    </row>
    <row r="102" spans="1:16">
      <c r="A102" s="30"/>
      <c r="B102" s="106"/>
      <c r="C102" s="33"/>
      <c r="D102" s="33"/>
      <c r="E102" s="106"/>
      <c r="F102" s="108"/>
      <c r="G102" s="108"/>
      <c r="H102" s="108"/>
      <c r="I102" s="108"/>
      <c r="J102" s="108"/>
      <c r="N102" s="108">
        <f t="shared" si="2"/>
        <v>0</v>
      </c>
      <c r="O102" s="108" t="e">
        <f>IF(D102="X",0,IF(E102="X",0,VLOOKUP(E102,'12'!$K$3:$L$16,2,FALSE)))</f>
        <v>#N/A</v>
      </c>
      <c r="P102" s="108" t="e">
        <f t="shared" si="3"/>
        <v>#N/A</v>
      </c>
    </row>
    <row r="103" spans="1:16">
      <c r="A103" s="30"/>
      <c r="B103" s="106"/>
      <c r="C103" s="33"/>
      <c r="D103" s="33"/>
      <c r="E103" s="106"/>
      <c r="F103" s="108"/>
      <c r="G103" s="108"/>
      <c r="H103" s="108"/>
      <c r="I103" s="108"/>
      <c r="J103" s="108"/>
      <c r="N103" s="108">
        <f t="shared" si="2"/>
        <v>0</v>
      </c>
      <c r="O103" s="108" t="e">
        <f>IF(D103="X",0,IF(E103="X",0,VLOOKUP(E103,'12'!$K$3:$L$16,2,FALSE)))</f>
        <v>#N/A</v>
      </c>
      <c r="P103" s="108" t="e">
        <f t="shared" si="3"/>
        <v>#N/A</v>
      </c>
    </row>
    <row r="104" spans="1:16">
      <c r="A104" s="30"/>
      <c r="B104" s="106"/>
      <c r="C104" s="33"/>
      <c r="D104" s="33"/>
      <c r="E104" s="106"/>
      <c r="F104" s="108"/>
      <c r="G104" s="108"/>
      <c r="H104" s="108"/>
      <c r="I104" s="108"/>
      <c r="J104" s="108"/>
      <c r="N104" s="108">
        <f t="shared" si="2"/>
        <v>0</v>
      </c>
      <c r="O104" s="108" t="e">
        <f>IF(D104="X",0,IF(E104="X",0,VLOOKUP(E104,'12'!$K$3:$L$16,2,FALSE)))</f>
        <v>#N/A</v>
      </c>
      <c r="P104" s="108" t="e">
        <f t="shared" si="3"/>
        <v>#N/A</v>
      </c>
    </row>
    <row r="105" spans="1:16">
      <c r="A105" s="30"/>
      <c r="B105" s="106"/>
      <c r="C105" s="33"/>
      <c r="D105" s="33"/>
      <c r="E105" s="106"/>
      <c r="F105" s="108"/>
      <c r="G105" s="108"/>
      <c r="H105" s="108"/>
      <c r="I105" s="108"/>
      <c r="J105" s="108"/>
      <c r="N105" s="108">
        <f t="shared" si="2"/>
        <v>0</v>
      </c>
      <c r="O105" s="108" t="e">
        <f>IF(D105="X",0,IF(E105="X",0,VLOOKUP(E105,'12'!$K$3:$L$16,2,FALSE)))</f>
        <v>#N/A</v>
      </c>
      <c r="P105" s="108" t="e">
        <f t="shared" si="3"/>
        <v>#N/A</v>
      </c>
    </row>
    <row r="106" spans="1:16">
      <c r="A106" s="30"/>
      <c r="B106" s="106"/>
      <c r="C106" s="33"/>
      <c r="D106" s="33"/>
      <c r="E106" s="106"/>
      <c r="F106" s="108"/>
      <c r="G106" s="108"/>
      <c r="H106" s="108"/>
      <c r="I106" s="108"/>
      <c r="J106" s="108"/>
      <c r="N106" s="108">
        <f t="shared" si="2"/>
        <v>0</v>
      </c>
      <c r="O106" s="108" t="e">
        <f>IF(D106="X",0,IF(E106="X",0,VLOOKUP(E106,'12'!$K$3:$L$16,2,FALSE)))</f>
        <v>#N/A</v>
      </c>
      <c r="P106" s="108" t="e">
        <f t="shared" si="3"/>
        <v>#N/A</v>
      </c>
    </row>
    <row r="107" spans="1:16">
      <c r="A107" s="30"/>
      <c r="B107" s="106"/>
      <c r="C107" s="33"/>
      <c r="D107" s="33"/>
      <c r="E107" s="106"/>
      <c r="F107" s="108"/>
      <c r="G107" s="108"/>
      <c r="H107" s="108"/>
      <c r="I107" s="108"/>
      <c r="J107" s="108"/>
      <c r="N107" s="108">
        <f t="shared" si="2"/>
        <v>0</v>
      </c>
      <c r="O107" s="108" t="e">
        <f>IF(D107="X",0,IF(E107="X",0,VLOOKUP(E107,'12'!$K$3:$L$16,2,FALSE)))</f>
        <v>#N/A</v>
      </c>
      <c r="P107" s="108" t="e">
        <f t="shared" si="3"/>
        <v>#N/A</v>
      </c>
    </row>
    <row r="108" spans="1:16">
      <c r="A108" s="30"/>
      <c r="B108" s="106"/>
      <c r="C108" s="33"/>
      <c r="D108" s="33"/>
      <c r="E108" s="106"/>
      <c r="F108" s="108"/>
      <c r="G108" s="108"/>
      <c r="H108" s="108"/>
      <c r="I108" s="108"/>
      <c r="J108" s="108"/>
      <c r="N108" s="108">
        <f t="shared" si="2"/>
        <v>0</v>
      </c>
      <c r="O108" s="108" t="e">
        <f>IF(D108="X",0,IF(E108="X",0,VLOOKUP(E108,'12'!$K$3:$L$16,2,FALSE)))</f>
        <v>#N/A</v>
      </c>
      <c r="P108" s="108" t="e">
        <f t="shared" si="3"/>
        <v>#N/A</v>
      </c>
    </row>
    <row r="109" spans="1:16">
      <c r="A109" s="30"/>
      <c r="B109" s="106"/>
      <c r="C109" s="33"/>
      <c r="D109" s="33"/>
      <c r="E109" s="106"/>
      <c r="F109" s="108"/>
      <c r="G109" s="108"/>
      <c r="H109" s="108"/>
      <c r="I109" s="108"/>
      <c r="J109" s="108"/>
      <c r="N109" s="108">
        <f t="shared" si="2"/>
        <v>0</v>
      </c>
      <c r="O109" s="108" t="e">
        <f>IF(D109="X",0,IF(E109="X",0,VLOOKUP(E109,'12'!$K$3:$L$16,2,FALSE)))</f>
        <v>#N/A</v>
      </c>
      <c r="P109" s="108" t="e">
        <f t="shared" si="3"/>
        <v>#N/A</v>
      </c>
    </row>
    <row r="110" spans="1:16">
      <c r="A110" s="30"/>
      <c r="B110" s="106"/>
      <c r="C110" s="33"/>
      <c r="D110" s="33"/>
      <c r="E110" s="106"/>
      <c r="F110" s="108"/>
      <c r="G110" s="108"/>
      <c r="H110" s="108"/>
      <c r="I110" s="108"/>
      <c r="J110" s="108"/>
      <c r="N110" s="108">
        <f t="shared" si="2"/>
        <v>0</v>
      </c>
      <c r="O110" s="108" t="e">
        <f>IF(D110="X",0,IF(E110="X",0,VLOOKUP(E110,'12'!$K$3:$L$16,2,FALSE)))</f>
        <v>#N/A</v>
      </c>
      <c r="P110" s="108" t="e">
        <f t="shared" si="3"/>
        <v>#N/A</v>
      </c>
    </row>
    <row r="111" spans="1:16">
      <c r="A111" s="30"/>
      <c r="B111" s="106"/>
      <c r="C111" s="33"/>
      <c r="D111" s="33"/>
      <c r="E111" s="106"/>
      <c r="F111" s="108"/>
      <c r="G111" s="108"/>
      <c r="H111" s="108"/>
      <c r="I111" s="108"/>
      <c r="J111" s="108"/>
      <c r="N111" s="108">
        <f t="shared" si="2"/>
        <v>0</v>
      </c>
      <c r="O111" s="108" t="e">
        <f>IF(D111="X",0,IF(E111="X",0,VLOOKUP(E111,'12'!$K$3:$L$16,2,FALSE)))</f>
        <v>#N/A</v>
      </c>
      <c r="P111" s="108" t="e">
        <f t="shared" si="3"/>
        <v>#N/A</v>
      </c>
    </row>
    <row r="112" spans="1:16">
      <c r="A112" s="30"/>
      <c r="B112" s="106"/>
      <c r="C112" s="33"/>
      <c r="D112" s="33"/>
      <c r="E112" s="106"/>
      <c r="F112" s="108"/>
      <c r="G112" s="108"/>
      <c r="H112" s="108"/>
      <c r="I112" s="108"/>
      <c r="J112" s="108"/>
      <c r="N112" s="108">
        <f t="shared" si="2"/>
        <v>0</v>
      </c>
      <c r="O112" s="108" t="e">
        <f>IF(D112="X",0,IF(E112="X",0,VLOOKUP(E112,'12'!$K$3:$L$16,2,FALSE)))</f>
        <v>#N/A</v>
      </c>
      <c r="P112" s="108" t="e">
        <f t="shared" si="3"/>
        <v>#N/A</v>
      </c>
    </row>
    <row r="113" spans="1:16">
      <c r="A113" s="30"/>
      <c r="B113" s="106"/>
      <c r="C113" s="33"/>
      <c r="D113" s="33"/>
      <c r="E113" s="106"/>
      <c r="F113" s="108"/>
      <c r="G113" s="108"/>
      <c r="H113" s="108"/>
      <c r="I113" s="108"/>
      <c r="J113" s="108"/>
      <c r="N113" s="108">
        <f t="shared" si="2"/>
        <v>0</v>
      </c>
      <c r="O113" s="108" t="e">
        <f>IF(D113="X",0,IF(E113="X",0,VLOOKUP(E113,'12'!$K$3:$L$16,2,FALSE)))</f>
        <v>#N/A</v>
      </c>
      <c r="P113" s="108" t="e">
        <f t="shared" si="3"/>
        <v>#N/A</v>
      </c>
    </row>
    <row r="114" spans="1:16">
      <c r="A114" s="30"/>
      <c r="B114" s="106"/>
      <c r="C114" s="33"/>
      <c r="D114" s="33"/>
      <c r="E114" s="106"/>
      <c r="F114" s="108"/>
      <c r="G114" s="108"/>
      <c r="H114" s="108"/>
      <c r="I114" s="108"/>
      <c r="J114" s="108"/>
      <c r="N114" s="108">
        <f t="shared" si="2"/>
        <v>0</v>
      </c>
      <c r="O114" s="108" t="e">
        <f>IF(D114="X",0,IF(E114="X",0,VLOOKUP(E114,'12'!$K$3:$L$16,2,FALSE)))</f>
        <v>#N/A</v>
      </c>
      <c r="P114" s="108" t="e">
        <f t="shared" si="3"/>
        <v>#N/A</v>
      </c>
    </row>
    <row r="115" spans="1:16">
      <c r="A115" s="30"/>
      <c r="B115" s="106"/>
      <c r="C115" s="33"/>
      <c r="D115" s="33"/>
      <c r="E115" s="106"/>
      <c r="F115" s="108"/>
      <c r="G115" s="108"/>
      <c r="H115" s="108"/>
      <c r="I115" s="108"/>
      <c r="J115" s="108"/>
      <c r="N115" s="108">
        <f t="shared" si="2"/>
        <v>0</v>
      </c>
      <c r="O115" s="108" t="e">
        <f>IF(D115="X",0,IF(E115="X",0,VLOOKUP(E115,'12'!$K$3:$L$16,2,FALSE)))</f>
        <v>#N/A</v>
      </c>
      <c r="P115" s="108" t="e">
        <f t="shared" si="3"/>
        <v>#N/A</v>
      </c>
    </row>
    <row r="116" spans="1:16">
      <c r="A116" s="30"/>
      <c r="B116" s="106"/>
      <c r="C116" s="33"/>
      <c r="D116" s="33"/>
      <c r="E116" s="106"/>
      <c r="F116" s="108"/>
      <c r="G116" s="108"/>
      <c r="H116" s="108"/>
      <c r="I116" s="108"/>
      <c r="J116" s="108"/>
      <c r="N116" s="108">
        <f t="shared" si="2"/>
        <v>0</v>
      </c>
      <c r="O116" s="108" t="e">
        <f>IF(D116="X",0,IF(E116="X",0,VLOOKUP(E116,'12'!$K$3:$L$16,2,FALSE)))</f>
        <v>#N/A</v>
      </c>
      <c r="P116" s="108" t="e">
        <f t="shared" si="3"/>
        <v>#N/A</v>
      </c>
    </row>
    <row r="117" spans="1:16">
      <c r="A117" s="30"/>
      <c r="B117" s="106"/>
      <c r="C117" s="116"/>
      <c r="D117" s="116"/>
      <c r="E117" s="117"/>
      <c r="F117" s="118"/>
      <c r="G117" s="118"/>
      <c r="H117" s="118"/>
      <c r="I117" s="118"/>
      <c r="J117" s="118"/>
      <c r="K117" s="118"/>
      <c r="L117" s="118"/>
      <c r="M117" s="118"/>
      <c r="N117" s="108">
        <f t="shared" si="2"/>
        <v>0</v>
      </c>
      <c r="O117" s="108" t="e">
        <f>IF(D117="X",0,IF(E117="X",0,VLOOKUP(E117,'12'!$K$3:$L$16,2,FALSE)))</f>
        <v>#N/A</v>
      </c>
      <c r="P117" s="108" t="e">
        <f t="shared" si="3"/>
        <v>#N/A</v>
      </c>
    </row>
    <row r="118" spans="1:16">
      <c r="A118" s="110"/>
      <c r="B118" s="106"/>
      <c r="C118" s="33"/>
      <c r="D118" s="33"/>
      <c r="E118" s="106"/>
      <c r="F118" s="108"/>
      <c r="G118" s="108"/>
      <c r="H118" s="108"/>
      <c r="I118" s="108"/>
      <c r="J118" s="108"/>
      <c r="N118" s="108">
        <f t="shared" si="2"/>
        <v>0</v>
      </c>
      <c r="O118" s="108" t="e">
        <f>IF(D118="X",0,IF(E118="X",0,VLOOKUP(E118,'12'!$K$3:$L$16,2,FALSE)))</f>
        <v>#N/A</v>
      </c>
      <c r="P118" s="108" t="e">
        <f t="shared" si="3"/>
        <v>#N/A</v>
      </c>
    </row>
    <row r="119" spans="1:16">
      <c r="A119" s="110"/>
      <c r="B119" s="106"/>
      <c r="C119" s="107"/>
      <c r="D119" s="33"/>
      <c r="E119" s="106"/>
      <c r="F119" s="108"/>
      <c r="G119" s="108"/>
      <c r="H119" s="108"/>
      <c r="I119" s="108"/>
      <c r="J119" s="108"/>
      <c r="N119" s="108">
        <f t="shared" si="2"/>
        <v>0</v>
      </c>
      <c r="O119" s="108" t="e">
        <f>IF(D119="X",0,IF(E119="X",0,VLOOKUP(E119,'12'!$K$3:$L$16,2,FALSE)))</f>
        <v>#N/A</v>
      </c>
      <c r="P119" s="108" t="e">
        <f t="shared" si="3"/>
        <v>#N/A</v>
      </c>
    </row>
    <row r="120" spans="1:16">
      <c r="A120" s="110"/>
      <c r="B120" s="106"/>
      <c r="C120" s="33"/>
      <c r="D120" s="33"/>
      <c r="E120" s="106"/>
      <c r="F120" s="108"/>
      <c r="G120" s="108"/>
      <c r="H120" s="108"/>
      <c r="I120" s="108"/>
      <c r="J120" s="108"/>
      <c r="N120" s="108">
        <f t="shared" si="2"/>
        <v>0</v>
      </c>
      <c r="O120" s="108" t="e">
        <f>IF(D120="X",0,IF(E120="X",0,VLOOKUP(E120,'12'!$K$3:$L$16,2,FALSE)))</f>
        <v>#N/A</v>
      </c>
      <c r="P120" s="108" t="e">
        <f t="shared" si="3"/>
        <v>#N/A</v>
      </c>
    </row>
    <row r="121" spans="1:16">
      <c r="A121" s="110"/>
      <c r="B121" s="106"/>
      <c r="C121" s="33"/>
      <c r="D121" s="33"/>
      <c r="E121" s="106"/>
      <c r="F121" s="108"/>
      <c r="G121" s="108"/>
      <c r="H121" s="108"/>
      <c r="I121" s="108"/>
      <c r="J121" s="108"/>
      <c r="N121" s="108">
        <f t="shared" si="2"/>
        <v>0</v>
      </c>
      <c r="O121" s="108" t="e">
        <f>IF(D121="X",0,IF(E121="X",0,VLOOKUP(E121,'12'!$K$3:$L$16,2,FALSE)))</f>
        <v>#N/A</v>
      </c>
      <c r="P121" s="108" t="e">
        <f t="shared" si="3"/>
        <v>#N/A</v>
      </c>
    </row>
    <row r="122" spans="1:16">
      <c r="A122" s="110"/>
      <c r="B122" s="106"/>
      <c r="C122" s="33"/>
      <c r="D122" s="33"/>
      <c r="E122" s="106"/>
      <c r="F122" s="108"/>
      <c r="G122" s="108"/>
      <c r="H122" s="108"/>
      <c r="I122" s="108"/>
      <c r="J122" s="108"/>
      <c r="N122" s="108">
        <f t="shared" si="2"/>
        <v>0</v>
      </c>
      <c r="O122" s="108" t="e">
        <f>IF(D122="X",0,IF(E122="X",0,VLOOKUP(E122,'12'!$K$3:$L$16,2,FALSE)))</f>
        <v>#N/A</v>
      </c>
      <c r="P122" s="108" t="e">
        <f t="shared" si="3"/>
        <v>#N/A</v>
      </c>
    </row>
    <row r="123" spans="1:16">
      <c r="A123" s="110"/>
      <c r="B123" s="106"/>
      <c r="C123" s="33"/>
      <c r="D123" s="33"/>
      <c r="E123" s="106"/>
      <c r="F123" s="108"/>
      <c r="G123" s="108"/>
      <c r="H123" s="108"/>
      <c r="I123" s="108"/>
      <c r="J123" s="108"/>
      <c r="N123" s="108">
        <f t="shared" si="2"/>
        <v>0</v>
      </c>
      <c r="O123" s="108" t="e">
        <f>IF(D123="X",0,IF(E123="X",0,VLOOKUP(E123,'12'!$K$3:$L$16,2,FALSE)))</f>
        <v>#N/A</v>
      </c>
      <c r="P123" s="108" t="e">
        <f t="shared" si="3"/>
        <v>#N/A</v>
      </c>
    </row>
    <row r="124" spans="1:16">
      <c r="A124" s="110"/>
      <c r="B124" s="106"/>
      <c r="C124" s="33"/>
      <c r="D124" s="33"/>
      <c r="E124" s="106"/>
      <c r="F124" s="108"/>
      <c r="G124" s="108"/>
      <c r="H124" s="108"/>
      <c r="I124" s="108"/>
      <c r="J124" s="108"/>
      <c r="N124" s="108">
        <f t="shared" si="2"/>
        <v>0</v>
      </c>
      <c r="O124" s="108" t="e">
        <f>IF(D124="X",0,IF(E124="X",0,VLOOKUP(E124,'12'!$K$3:$L$16,2,FALSE)))</f>
        <v>#N/A</v>
      </c>
      <c r="P124" s="108" t="e">
        <f t="shared" si="3"/>
        <v>#N/A</v>
      </c>
    </row>
    <row r="125" spans="1:16">
      <c r="A125" s="110"/>
      <c r="B125" s="106"/>
      <c r="C125" s="33"/>
      <c r="D125" s="33"/>
      <c r="E125" s="106"/>
      <c r="F125" s="108"/>
      <c r="G125" s="108"/>
      <c r="H125" s="108"/>
      <c r="I125" s="108"/>
      <c r="J125" s="108"/>
      <c r="N125" s="108">
        <f t="shared" si="2"/>
        <v>0</v>
      </c>
      <c r="O125" s="108" t="e">
        <f>IF(D125="X",0,IF(E125="X",0,VLOOKUP(E125,'12'!$K$3:$L$16,2,FALSE)))</f>
        <v>#N/A</v>
      </c>
      <c r="P125" s="108" t="e">
        <f t="shared" si="3"/>
        <v>#N/A</v>
      </c>
    </row>
    <row r="126" spans="1:16">
      <c r="A126" s="110"/>
      <c r="B126" s="106"/>
      <c r="C126" s="116"/>
      <c r="D126" s="116"/>
      <c r="E126" s="116"/>
      <c r="F126" s="118"/>
      <c r="G126" s="118"/>
      <c r="H126" s="118"/>
      <c r="I126" s="118"/>
      <c r="J126" s="118"/>
      <c r="K126" s="118"/>
      <c r="L126" s="118"/>
      <c r="M126" s="118"/>
      <c r="N126" s="108">
        <f t="shared" si="2"/>
        <v>0</v>
      </c>
      <c r="O126" s="108" t="e">
        <f>IF(D126="X",0,IF(E126="X",0,VLOOKUP(E126,'12'!$K$3:$L$16,2,FALSE)))</f>
        <v>#N/A</v>
      </c>
      <c r="P126" s="108" t="e">
        <f t="shared" si="3"/>
        <v>#N/A</v>
      </c>
    </row>
    <row r="127" spans="1:16">
      <c r="N127" s="108">
        <f t="shared" si="2"/>
        <v>0</v>
      </c>
      <c r="O127" s="108" t="e">
        <f>IF(D127="X",0,IF(E127="X",0,VLOOKUP(E127,'12'!$K$3:$L$16,2,FALSE)))</f>
        <v>#N/A</v>
      </c>
      <c r="P127" s="108" t="e">
        <f t="shared" si="3"/>
        <v>#N/A</v>
      </c>
    </row>
    <row r="128" spans="1:16">
      <c r="N128" s="108">
        <f t="shared" si="2"/>
        <v>0</v>
      </c>
      <c r="O128" s="108" t="e">
        <f>IF(D128="X",0,IF(E128="X",0,VLOOKUP(E128,'12'!$K$3:$L$16,2,FALSE)))</f>
        <v>#N/A</v>
      </c>
      <c r="P128" s="108" t="e">
        <f t="shared" si="3"/>
        <v>#N/A</v>
      </c>
    </row>
    <row r="129" spans="14:16">
      <c r="N129" s="108">
        <f t="shared" si="2"/>
        <v>0</v>
      </c>
      <c r="O129" s="108" t="e">
        <f>IF(D129="X",0,IF(E129="X",0,VLOOKUP(E129,'12'!$K$3:$L$16,2,FALSE)))</f>
        <v>#N/A</v>
      </c>
      <c r="P129" s="108" t="e">
        <f t="shared" si="3"/>
        <v>#N/A</v>
      </c>
    </row>
    <row r="130" spans="14:16">
      <c r="N130" s="108">
        <f t="shared" si="2"/>
        <v>0</v>
      </c>
      <c r="O130" s="108" t="e">
        <f>IF(D130="X",0,IF(E130="X",0,VLOOKUP(E130,'12'!$K$3:$L$16,2,FALSE)))</f>
        <v>#N/A</v>
      </c>
      <c r="P130" s="108" t="e">
        <f t="shared" si="3"/>
        <v>#N/A</v>
      </c>
    </row>
    <row r="131" spans="14:16">
      <c r="N131" s="108">
        <f t="shared" si="2"/>
        <v>0</v>
      </c>
      <c r="O131" s="108" t="e">
        <f>IF(D131="X",0,IF(E131="X",0,VLOOKUP(E131,'12'!$K$3:$L$16,2,FALSE)))</f>
        <v>#N/A</v>
      </c>
      <c r="P131" s="108" t="e">
        <f t="shared" si="3"/>
        <v>#N/A</v>
      </c>
    </row>
    <row r="132" spans="14:16">
      <c r="N132" s="108">
        <f t="shared" ref="N132:N195" si="4">SUM(F132:M132)</f>
        <v>0</v>
      </c>
      <c r="O132" s="108" t="e">
        <f>IF(D132="X",0,IF(E132="X",0,VLOOKUP(E132,'12'!$K$3:$L$16,2,FALSE)))</f>
        <v>#N/A</v>
      </c>
      <c r="P132" s="108" t="e">
        <f t="shared" ref="P132:P195" si="5">N132*O132</f>
        <v>#N/A</v>
      </c>
    </row>
    <row r="133" spans="14:16">
      <c r="N133" s="108">
        <f t="shared" si="4"/>
        <v>0</v>
      </c>
      <c r="O133" s="108" t="e">
        <f>IF(D133="X",0,IF(E133="X",0,VLOOKUP(E133,'12'!$K$3:$L$16,2,FALSE)))</f>
        <v>#N/A</v>
      </c>
      <c r="P133" s="108" t="e">
        <f t="shared" si="5"/>
        <v>#N/A</v>
      </c>
    </row>
    <row r="134" spans="14:16">
      <c r="N134" s="108">
        <f t="shared" si="4"/>
        <v>0</v>
      </c>
      <c r="O134" s="108" t="e">
        <f>IF(D134="X",0,IF(E134="X",0,VLOOKUP(E134,'12'!$K$3:$L$16,2,FALSE)))</f>
        <v>#N/A</v>
      </c>
      <c r="P134" s="108" t="e">
        <f t="shared" si="5"/>
        <v>#N/A</v>
      </c>
    </row>
    <row r="135" spans="14:16">
      <c r="N135" s="108">
        <f t="shared" si="4"/>
        <v>0</v>
      </c>
      <c r="O135" s="108" t="e">
        <f>IF(D135="X",0,IF(E135="X",0,VLOOKUP(E135,'12'!$K$3:$L$16,2,FALSE)))</f>
        <v>#N/A</v>
      </c>
      <c r="P135" s="108" t="e">
        <f t="shared" si="5"/>
        <v>#N/A</v>
      </c>
    </row>
    <row r="136" spans="14:16">
      <c r="N136" s="108">
        <f t="shared" si="4"/>
        <v>0</v>
      </c>
      <c r="O136" s="108" t="e">
        <f>IF(D136="X",0,IF(E136="X",0,VLOOKUP(E136,'12'!$K$3:$L$16,2,FALSE)))</f>
        <v>#N/A</v>
      </c>
      <c r="P136" s="108" t="e">
        <f t="shared" si="5"/>
        <v>#N/A</v>
      </c>
    </row>
    <row r="137" spans="14:16">
      <c r="N137" s="108">
        <f t="shared" si="4"/>
        <v>0</v>
      </c>
      <c r="O137" s="108" t="e">
        <f>IF(D137="X",0,IF(E137="X",0,VLOOKUP(E137,'12'!$K$3:$L$16,2,FALSE)))</f>
        <v>#N/A</v>
      </c>
      <c r="P137" s="108" t="e">
        <f t="shared" si="5"/>
        <v>#N/A</v>
      </c>
    </row>
    <row r="138" spans="14:16">
      <c r="N138" s="108">
        <f t="shared" si="4"/>
        <v>0</v>
      </c>
      <c r="O138" s="108" t="e">
        <f>IF(D138="X",0,IF(E138="X",0,VLOOKUP(E138,'12'!$K$3:$L$16,2,FALSE)))</f>
        <v>#N/A</v>
      </c>
      <c r="P138" s="108" t="e">
        <f t="shared" si="5"/>
        <v>#N/A</v>
      </c>
    </row>
    <row r="139" spans="14:16">
      <c r="N139" s="108">
        <f t="shared" si="4"/>
        <v>0</v>
      </c>
      <c r="O139" s="108" t="e">
        <f>IF(D139="X",0,IF(E139="X",0,VLOOKUP(E139,'12'!$K$3:$L$16,2,FALSE)))</f>
        <v>#N/A</v>
      </c>
      <c r="P139" s="108" t="e">
        <f t="shared" si="5"/>
        <v>#N/A</v>
      </c>
    </row>
    <row r="140" spans="14:16">
      <c r="N140" s="108">
        <f t="shared" si="4"/>
        <v>0</v>
      </c>
      <c r="O140" s="108" t="e">
        <f>IF(D140="X",0,IF(E140="X",0,VLOOKUP(E140,'12'!$K$3:$L$16,2,FALSE)))</f>
        <v>#N/A</v>
      </c>
      <c r="P140" s="108" t="e">
        <f t="shared" si="5"/>
        <v>#N/A</v>
      </c>
    </row>
    <row r="141" spans="14:16">
      <c r="N141" s="108">
        <f t="shared" si="4"/>
        <v>0</v>
      </c>
      <c r="O141" s="108" t="e">
        <f>IF(D141="X",0,IF(E141="X",0,VLOOKUP(E141,'12'!$K$3:$L$16,2,FALSE)))</f>
        <v>#N/A</v>
      </c>
      <c r="P141" s="108" t="e">
        <f t="shared" si="5"/>
        <v>#N/A</v>
      </c>
    </row>
    <row r="142" spans="14:16">
      <c r="N142" s="108">
        <f t="shared" si="4"/>
        <v>0</v>
      </c>
      <c r="O142" s="108" t="e">
        <f>IF(D142="X",0,IF(E142="X",0,VLOOKUP(E142,'12'!$K$3:$L$16,2,FALSE)))</f>
        <v>#N/A</v>
      </c>
      <c r="P142" s="108" t="e">
        <f t="shared" si="5"/>
        <v>#N/A</v>
      </c>
    </row>
    <row r="143" spans="14:16">
      <c r="N143" s="108">
        <f t="shared" si="4"/>
        <v>0</v>
      </c>
      <c r="O143" s="108" t="e">
        <f>IF(D143="X",0,IF(E143="X",0,VLOOKUP(E143,'12'!$K$3:$L$16,2,FALSE)))</f>
        <v>#N/A</v>
      </c>
      <c r="P143" s="108" t="e">
        <f t="shared" si="5"/>
        <v>#N/A</v>
      </c>
    </row>
    <row r="144" spans="14:16">
      <c r="N144" s="108">
        <f t="shared" si="4"/>
        <v>0</v>
      </c>
      <c r="O144" s="108" t="e">
        <f>IF(D144="X",0,IF(E144="X",0,VLOOKUP(E144,'12'!$K$3:$L$16,2,FALSE)))</f>
        <v>#N/A</v>
      </c>
      <c r="P144" s="108" t="e">
        <f t="shared" si="5"/>
        <v>#N/A</v>
      </c>
    </row>
    <row r="145" spans="14:16">
      <c r="N145" s="108">
        <f t="shared" si="4"/>
        <v>0</v>
      </c>
      <c r="O145" s="108" t="e">
        <f>IF(D145="X",0,IF(E145="X",0,VLOOKUP(E145,'12'!$K$3:$L$16,2,FALSE)))</f>
        <v>#N/A</v>
      </c>
      <c r="P145" s="108" t="e">
        <f t="shared" si="5"/>
        <v>#N/A</v>
      </c>
    </row>
    <row r="146" spans="14:16">
      <c r="N146" s="108">
        <f t="shared" si="4"/>
        <v>0</v>
      </c>
      <c r="O146" s="108" t="e">
        <f>IF(D146="X",0,IF(E146="X",0,VLOOKUP(E146,'12'!$K$3:$L$16,2,FALSE)))</f>
        <v>#N/A</v>
      </c>
      <c r="P146" s="108" t="e">
        <f t="shared" si="5"/>
        <v>#N/A</v>
      </c>
    </row>
    <row r="147" spans="14:16">
      <c r="N147" s="108">
        <f t="shared" si="4"/>
        <v>0</v>
      </c>
      <c r="O147" s="108" t="e">
        <f>IF(D147="X",0,IF(E147="X",0,VLOOKUP(E147,'12'!$K$3:$L$16,2,FALSE)))</f>
        <v>#N/A</v>
      </c>
      <c r="P147" s="108" t="e">
        <f t="shared" si="5"/>
        <v>#N/A</v>
      </c>
    </row>
    <row r="148" spans="14:16">
      <c r="N148" s="108">
        <f t="shared" si="4"/>
        <v>0</v>
      </c>
      <c r="O148" s="108" t="e">
        <f>IF(D148="X",0,IF(E148="X",0,VLOOKUP(E148,'12'!$K$3:$L$16,2,FALSE)))</f>
        <v>#N/A</v>
      </c>
      <c r="P148" s="108" t="e">
        <f t="shared" si="5"/>
        <v>#N/A</v>
      </c>
    </row>
    <row r="149" spans="14:16">
      <c r="N149" s="108">
        <f t="shared" si="4"/>
        <v>0</v>
      </c>
      <c r="O149" s="108" t="e">
        <f>IF(D149="X",0,IF(E149="X",0,VLOOKUP(E149,'12'!$K$3:$L$16,2,FALSE)))</f>
        <v>#N/A</v>
      </c>
      <c r="P149" s="108" t="e">
        <f t="shared" si="5"/>
        <v>#N/A</v>
      </c>
    </row>
    <row r="150" spans="14:16">
      <c r="N150" s="108">
        <f t="shared" si="4"/>
        <v>0</v>
      </c>
      <c r="O150" s="108" t="e">
        <f>IF(D150="X",0,IF(E150="X",0,VLOOKUP(E150,'12'!$K$3:$L$16,2,FALSE)))</f>
        <v>#N/A</v>
      </c>
      <c r="P150" s="108" t="e">
        <f t="shared" si="5"/>
        <v>#N/A</v>
      </c>
    </row>
    <row r="151" spans="14:16">
      <c r="N151" s="108">
        <f t="shared" si="4"/>
        <v>0</v>
      </c>
      <c r="O151" s="108" t="e">
        <f>IF(D151="X",0,IF(E151="X",0,VLOOKUP(E151,'12'!$K$3:$L$16,2,FALSE)))</f>
        <v>#N/A</v>
      </c>
      <c r="P151" s="108" t="e">
        <f t="shared" si="5"/>
        <v>#N/A</v>
      </c>
    </row>
    <row r="152" spans="14:16">
      <c r="N152" s="108">
        <f t="shared" si="4"/>
        <v>0</v>
      </c>
      <c r="O152" s="108" t="e">
        <f>IF(D152="X",0,IF(E152="X",0,VLOOKUP(E152,'12'!$K$3:$L$16,2,FALSE)))</f>
        <v>#N/A</v>
      </c>
      <c r="P152" s="108" t="e">
        <f t="shared" si="5"/>
        <v>#N/A</v>
      </c>
    </row>
    <row r="153" spans="14:16">
      <c r="N153" s="108">
        <f t="shared" si="4"/>
        <v>0</v>
      </c>
      <c r="O153" s="108" t="e">
        <f>IF(D153="X",0,IF(E153="X",0,VLOOKUP(E153,'12'!$K$3:$L$16,2,FALSE)))</f>
        <v>#N/A</v>
      </c>
      <c r="P153" s="108" t="e">
        <f t="shared" si="5"/>
        <v>#N/A</v>
      </c>
    </row>
    <row r="154" spans="14:16">
      <c r="N154" s="108">
        <f t="shared" si="4"/>
        <v>0</v>
      </c>
      <c r="O154" s="108" t="e">
        <f>IF(D154="X",0,IF(E154="X",0,VLOOKUP(E154,'12'!$K$3:$L$16,2,FALSE)))</f>
        <v>#N/A</v>
      </c>
      <c r="P154" s="108" t="e">
        <f t="shared" si="5"/>
        <v>#N/A</v>
      </c>
    </row>
    <row r="155" spans="14:16">
      <c r="N155" s="108">
        <f t="shared" si="4"/>
        <v>0</v>
      </c>
      <c r="O155" s="108" t="e">
        <f>IF(D155="X",0,IF(E155="X",0,VLOOKUP(E155,'12'!$K$3:$L$16,2,FALSE)))</f>
        <v>#N/A</v>
      </c>
      <c r="P155" s="108" t="e">
        <f t="shared" si="5"/>
        <v>#N/A</v>
      </c>
    </row>
    <row r="156" spans="14:16">
      <c r="N156" s="108">
        <f t="shared" si="4"/>
        <v>0</v>
      </c>
      <c r="O156" s="108" t="e">
        <f>IF(D156="X",0,IF(E156="X",0,VLOOKUP(E156,'12'!$K$3:$L$16,2,FALSE)))</f>
        <v>#N/A</v>
      </c>
      <c r="P156" s="108" t="e">
        <f t="shared" si="5"/>
        <v>#N/A</v>
      </c>
    </row>
    <row r="157" spans="14:16">
      <c r="N157" s="108">
        <f t="shared" si="4"/>
        <v>0</v>
      </c>
      <c r="O157" s="108" t="e">
        <f>IF(D157="X",0,IF(E157="X",0,VLOOKUP(E157,'12'!$K$3:$L$16,2,FALSE)))</f>
        <v>#N/A</v>
      </c>
      <c r="P157" s="108" t="e">
        <f t="shared" si="5"/>
        <v>#N/A</v>
      </c>
    </row>
    <row r="158" spans="14:16">
      <c r="N158" s="108">
        <f t="shared" si="4"/>
        <v>0</v>
      </c>
      <c r="O158" s="108" t="e">
        <f>IF(D158="X",0,IF(E158="X",0,VLOOKUP(E158,'12'!$K$3:$L$16,2,FALSE)))</f>
        <v>#N/A</v>
      </c>
      <c r="P158" s="108" t="e">
        <f t="shared" si="5"/>
        <v>#N/A</v>
      </c>
    </row>
    <row r="159" spans="14:16">
      <c r="N159" s="108">
        <f t="shared" si="4"/>
        <v>0</v>
      </c>
      <c r="O159" s="108" t="e">
        <f>IF(D159="X",0,IF(E159="X",0,VLOOKUP(E159,'12'!$K$3:$L$16,2,FALSE)))</f>
        <v>#N/A</v>
      </c>
      <c r="P159" s="108" t="e">
        <f t="shared" si="5"/>
        <v>#N/A</v>
      </c>
    </row>
    <row r="160" spans="14:16">
      <c r="N160" s="108">
        <f t="shared" si="4"/>
        <v>0</v>
      </c>
      <c r="O160" s="108" t="e">
        <f>IF(D160="X",0,IF(E160="X",0,VLOOKUP(E160,'12'!$K$3:$L$16,2,FALSE)))</f>
        <v>#N/A</v>
      </c>
      <c r="P160" s="108" t="e">
        <f t="shared" si="5"/>
        <v>#N/A</v>
      </c>
    </row>
    <row r="161" spans="14:16">
      <c r="N161" s="108">
        <f t="shared" si="4"/>
        <v>0</v>
      </c>
      <c r="O161" s="108" t="e">
        <f>IF(D161="X",0,IF(E161="X",0,VLOOKUP(E161,'12'!$K$3:$L$16,2,FALSE)))</f>
        <v>#N/A</v>
      </c>
      <c r="P161" s="108" t="e">
        <f t="shared" si="5"/>
        <v>#N/A</v>
      </c>
    </row>
    <row r="162" spans="14:16">
      <c r="N162" s="108">
        <f t="shared" si="4"/>
        <v>0</v>
      </c>
      <c r="O162" s="108" t="e">
        <f>IF(D162="X",0,IF(E162="X",0,VLOOKUP(E162,'12'!$K$3:$L$16,2,FALSE)))</f>
        <v>#N/A</v>
      </c>
      <c r="P162" s="108" t="e">
        <f t="shared" si="5"/>
        <v>#N/A</v>
      </c>
    </row>
    <row r="163" spans="14:16">
      <c r="N163" s="108">
        <f t="shared" si="4"/>
        <v>0</v>
      </c>
      <c r="O163" s="108" t="e">
        <f>IF(D163="X",0,IF(E163="X",0,VLOOKUP(E163,'12'!$K$3:$L$16,2,FALSE)))</f>
        <v>#N/A</v>
      </c>
      <c r="P163" s="108" t="e">
        <f t="shared" si="5"/>
        <v>#N/A</v>
      </c>
    </row>
    <row r="164" spans="14:16">
      <c r="N164" s="108">
        <f t="shared" si="4"/>
        <v>0</v>
      </c>
      <c r="O164" s="108" t="e">
        <f>IF(D164="X",0,IF(E164="X",0,VLOOKUP(E164,'12'!$K$3:$L$16,2,FALSE)))</f>
        <v>#N/A</v>
      </c>
      <c r="P164" s="108" t="e">
        <f t="shared" si="5"/>
        <v>#N/A</v>
      </c>
    </row>
    <row r="165" spans="14:16">
      <c r="N165" s="108">
        <f t="shared" si="4"/>
        <v>0</v>
      </c>
      <c r="O165" s="108" t="e">
        <f>IF(D165="X",0,IF(E165="X",0,VLOOKUP(E165,'12'!$K$3:$L$16,2,FALSE)))</f>
        <v>#N/A</v>
      </c>
      <c r="P165" s="108" t="e">
        <f t="shared" si="5"/>
        <v>#N/A</v>
      </c>
    </row>
    <row r="166" spans="14:16">
      <c r="N166" s="108">
        <f t="shared" si="4"/>
        <v>0</v>
      </c>
      <c r="O166" s="108" t="e">
        <f>IF(D166="X",0,IF(E166="X",0,VLOOKUP(E166,'12'!$K$3:$L$16,2,FALSE)))</f>
        <v>#N/A</v>
      </c>
      <c r="P166" s="108" t="e">
        <f t="shared" si="5"/>
        <v>#N/A</v>
      </c>
    </row>
    <row r="167" spans="14:16">
      <c r="N167" s="108">
        <f t="shared" si="4"/>
        <v>0</v>
      </c>
      <c r="O167" s="108" t="e">
        <f>IF(D167="X",0,IF(E167="X",0,VLOOKUP(E167,'12'!$K$3:$L$16,2,FALSE)))</f>
        <v>#N/A</v>
      </c>
      <c r="P167" s="108" t="e">
        <f t="shared" si="5"/>
        <v>#N/A</v>
      </c>
    </row>
    <row r="168" spans="14:16">
      <c r="N168" s="108">
        <f t="shared" si="4"/>
        <v>0</v>
      </c>
      <c r="O168" s="108" t="e">
        <f>IF(D168="X",0,IF(E168="X",0,VLOOKUP(E168,'12'!$K$3:$L$16,2,FALSE)))</f>
        <v>#N/A</v>
      </c>
      <c r="P168" s="108" t="e">
        <f t="shared" si="5"/>
        <v>#N/A</v>
      </c>
    </row>
    <row r="169" spans="14:16">
      <c r="N169" s="108">
        <f t="shared" si="4"/>
        <v>0</v>
      </c>
      <c r="O169" s="108" t="e">
        <f>IF(D169="X",0,IF(E169="X",0,VLOOKUP(E169,'12'!$K$3:$L$16,2,FALSE)))</f>
        <v>#N/A</v>
      </c>
      <c r="P169" s="108" t="e">
        <f t="shared" si="5"/>
        <v>#N/A</v>
      </c>
    </row>
    <row r="170" spans="14:16">
      <c r="N170" s="108">
        <f t="shared" si="4"/>
        <v>0</v>
      </c>
      <c r="O170" s="108" t="e">
        <f>IF(D170="X",0,IF(E170="X",0,VLOOKUP(E170,'12'!$K$3:$L$16,2,FALSE)))</f>
        <v>#N/A</v>
      </c>
      <c r="P170" s="108" t="e">
        <f t="shared" si="5"/>
        <v>#N/A</v>
      </c>
    </row>
    <row r="171" spans="14:16">
      <c r="N171" s="108">
        <f t="shared" si="4"/>
        <v>0</v>
      </c>
      <c r="O171" s="108" t="e">
        <f>IF(D171="X",0,IF(E171="X",0,VLOOKUP(E171,'12'!$K$3:$L$16,2,FALSE)))</f>
        <v>#N/A</v>
      </c>
      <c r="P171" s="108" t="e">
        <f t="shared" si="5"/>
        <v>#N/A</v>
      </c>
    </row>
    <row r="172" spans="14:16">
      <c r="N172" s="108">
        <f t="shared" si="4"/>
        <v>0</v>
      </c>
      <c r="O172" s="108" t="e">
        <f>IF(D172="X",0,IF(E172="X",0,VLOOKUP(E172,'12'!$K$3:$L$16,2,FALSE)))</f>
        <v>#N/A</v>
      </c>
      <c r="P172" s="108" t="e">
        <f t="shared" si="5"/>
        <v>#N/A</v>
      </c>
    </row>
    <row r="173" spans="14:16">
      <c r="N173" s="108">
        <f t="shared" si="4"/>
        <v>0</v>
      </c>
      <c r="O173" s="108" t="e">
        <f>IF(D173="X",0,IF(E173="X",0,VLOOKUP(E173,'12'!$K$3:$L$16,2,FALSE)))</f>
        <v>#N/A</v>
      </c>
      <c r="P173" s="108" t="e">
        <f t="shared" si="5"/>
        <v>#N/A</v>
      </c>
    </row>
    <row r="174" spans="14:16">
      <c r="N174" s="108">
        <f t="shared" si="4"/>
        <v>0</v>
      </c>
      <c r="O174" s="108" t="e">
        <f>IF(D174="X",0,IF(E174="X",0,VLOOKUP(E174,'12'!$K$3:$L$16,2,FALSE)))</f>
        <v>#N/A</v>
      </c>
      <c r="P174" s="108" t="e">
        <f t="shared" si="5"/>
        <v>#N/A</v>
      </c>
    </row>
    <row r="175" spans="14:16">
      <c r="N175" s="108">
        <f t="shared" si="4"/>
        <v>0</v>
      </c>
      <c r="O175" s="108" t="e">
        <f>IF(D175="X",0,IF(E175="X",0,VLOOKUP(E175,'12'!$K$3:$L$16,2,FALSE)))</f>
        <v>#N/A</v>
      </c>
      <c r="P175" s="108" t="e">
        <f t="shared" si="5"/>
        <v>#N/A</v>
      </c>
    </row>
    <row r="176" spans="14:16">
      <c r="N176" s="108">
        <f t="shared" si="4"/>
        <v>0</v>
      </c>
      <c r="O176" s="108" t="e">
        <f>IF(D176="X",0,IF(E176="X",0,VLOOKUP(E176,'12'!$K$3:$L$16,2,FALSE)))</f>
        <v>#N/A</v>
      </c>
      <c r="P176" s="108" t="e">
        <f t="shared" si="5"/>
        <v>#N/A</v>
      </c>
    </row>
    <row r="177" spans="14:16">
      <c r="N177" s="108">
        <f t="shared" si="4"/>
        <v>0</v>
      </c>
      <c r="O177" s="108" t="e">
        <f>IF(D177="X",0,IF(E177="X",0,VLOOKUP(E177,'12'!$K$3:$L$16,2,FALSE)))</f>
        <v>#N/A</v>
      </c>
      <c r="P177" s="108" t="e">
        <f t="shared" si="5"/>
        <v>#N/A</v>
      </c>
    </row>
    <row r="178" spans="14:16">
      <c r="N178" s="108">
        <f t="shared" si="4"/>
        <v>0</v>
      </c>
      <c r="O178" s="108" t="e">
        <f>IF(D178="X",0,IF(E178="X",0,VLOOKUP(E178,'12'!$K$3:$L$16,2,FALSE)))</f>
        <v>#N/A</v>
      </c>
      <c r="P178" s="108" t="e">
        <f t="shared" si="5"/>
        <v>#N/A</v>
      </c>
    </row>
    <row r="179" spans="14:16">
      <c r="N179" s="108">
        <f t="shared" si="4"/>
        <v>0</v>
      </c>
      <c r="O179" s="108" t="e">
        <f>IF(D179="X",0,IF(E179="X",0,VLOOKUP(E179,'12'!$K$3:$L$16,2,FALSE)))</f>
        <v>#N/A</v>
      </c>
      <c r="P179" s="108" t="e">
        <f t="shared" si="5"/>
        <v>#N/A</v>
      </c>
    </row>
    <row r="180" spans="14:16">
      <c r="N180" s="108">
        <f t="shared" si="4"/>
        <v>0</v>
      </c>
      <c r="O180" s="108" t="e">
        <f>IF(D180="X",0,IF(E180="X",0,VLOOKUP(E180,'12'!$K$3:$L$16,2,FALSE)))</f>
        <v>#N/A</v>
      </c>
      <c r="P180" s="108" t="e">
        <f t="shared" si="5"/>
        <v>#N/A</v>
      </c>
    </row>
    <row r="181" spans="14:16">
      <c r="N181" s="108">
        <f t="shared" si="4"/>
        <v>0</v>
      </c>
      <c r="O181" s="108" t="e">
        <f>IF(D181="X",0,IF(E181="X",0,VLOOKUP(E181,'12'!$K$3:$L$16,2,FALSE)))</f>
        <v>#N/A</v>
      </c>
      <c r="P181" s="108" t="e">
        <f t="shared" si="5"/>
        <v>#N/A</v>
      </c>
    </row>
    <row r="182" spans="14:16">
      <c r="N182" s="108">
        <f t="shared" si="4"/>
        <v>0</v>
      </c>
      <c r="O182" s="108" t="e">
        <f>IF(D182="X",0,IF(E182="X",0,VLOOKUP(E182,'12'!$K$3:$L$16,2,FALSE)))</f>
        <v>#N/A</v>
      </c>
      <c r="P182" s="108" t="e">
        <f t="shared" si="5"/>
        <v>#N/A</v>
      </c>
    </row>
    <row r="183" spans="14:16">
      <c r="N183" s="108">
        <f t="shared" si="4"/>
        <v>0</v>
      </c>
      <c r="O183" s="108" t="e">
        <f>IF(D183="X",0,IF(E183="X",0,VLOOKUP(E183,'12'!$K$3:$L$16,2,FALSE)))</f>
        <v>#N/A</v>
      </c>
      <c r="P183" s="108" t="e">
        <f t="shared" si="5"/>
        <v>#N/A</v>
      </c>
    </row>
    <row r="184" spans="14:16">
      <c r="N184" s="108">
        <f t="shared" si="4"/>
        <v>0</v>
      </c>
      <c r="O184" s="108" t="e">
        <f>IF(D184="X",0,IF(E184="X",0,VLOOKUP(E184,'12'!$K$3:$L$16,2,FALSE)))</f>
        <v>#N/A</v>
      </c>
      <c r="P184" s="108" t="e">
        <f t="shared" si="5"/>
        <v>#N/A</v>
      </c>
    </row>
    <row r="185" spans="14:16">
      <c r="N185" s="108">
        <f t="shared" si="4"/>
        <v>0</v>
      </c>
      <c r="O185" s="108" t="e">
        <f>IF(D185="X",0,IF(E185="X",0,VLOOKUP(E185,'12'!$K$3:$L$16,2,FALSE)))</f>
        <v>#N/A</v>
      </c>
      <c r="P185" s="108" t="e">
        <f t="shared" si="5"/>
        <v>#N/A</v>
      </c>
    </row>
    <row r="186" spans="14:16">
      <c r="N186" s="108">
        <f t="shared" si="4"/>
        <v>0</v>
      </c>
      <c r="O186" s="108" t="e">
        <f>IF(D186="X",0,IF(E186="X",0,VLOOKUP(E186,'12'!$K$3:$L$16,2,FALSE)))</f>
        <v>#N/A</v>
      </c>
      <c r="P186" s="108" t="e">
        <f t="shared" si="5"/>
        <v>#N/A</v>
      </c>
    </row>
    <row r="187" spans="14:16">
      <c r="N187" s="108">
        <f t="shared" si="4"/>
        <v>0</v>
      </c>
      <c r="O187" s="108" t="e">
        <f>IF(D187="X",0,IF(E187="X",0,VLOOKUP(E187,'12'!$K$3:$L$16,2,FALSE)))</f>
        <v>#N/A</v>
      </c>
      <c r="P187" s="108" t="e">
        <f t="shared" si="5"/>
        <v>#N/A</v>
      </c>
    </row>
    <row r="188" spans="14:16">
      <c r="N188" s="108">
        <f t="shared" si="4"/>
        <v>0</v>
      </c>
      <c r="O188" s="108" t="e">
        <f>IF(D188="X",0,IF(E188="X",0,VLOOKUP(E188,'12'!$K$3:$L$16,2,FALSE)))</f>
        <v>#N/A</v>
      </c>
      <c r="P188" s="108" t="e">
        <f t="shared" si="5"/>
        <v>#N/A</v>
      </c>
    </row>
    <row r="189" spans="14:16">
      <c r="N189" s="108">
        <f t="shared" si="4"/>
        <v>0</v>
      </c>
      <c r="O189" s="108" t="e">
        <f>IF(D189="X",0,IF(E189="X",0,VLOOKUP(E189,'12'!$K$3:$L$16,2,FALSE)))</f>
        <v>#N/A</v>
      </c>
      <c r="P189" s="108" t="e">
        <f t="shared" si="5"/>
        <v>#N/A</v>
      </c>
    </row>
    <row r="190" spans="14:16">
      <c r="N190" s="108">
        <f t="shared" si="4"/>
        <v>0</v>
      </c>
      <c r="O190" s="108" t="e">
        <f>IF(D190="X",0,IF(E190="X",0,VLOOKUP(E190,'12'!$K$3:$L$16,2,FALSE)))</f>
        <v>#N/A</v>
      </c>
      <c r="P190" s="108" t="e">
        <f t="shared" si="5"/>
        <v>#N/A</v>
      </c>
    </row>
    <row r="191" spans="14:16">
      <c r="N191" s="108">
        <f t="shared" si="4"/>
        <v>0</v>
      </c>
      <c r="O191" s="108" t="e">
        <f>IF(D191="X",0,IF(E191="X",0,VLOOKUP(E191,'12'!$K$3:$L$16,2,FALSE)))</f>
        <v>#N/A</v>
      </c>
      <c r="P191" s="108" t="e">
        <f t="shared" si="5"/>
        <v>#N/A</v>
      </c>
    </row>
    <row r="192" spans="14:16">
      <c r="N192" s="108">
        <f t="shared" si="4"/>
        <v>0</v>
      </c>
      <c r="O192" s="108" t="e">
        <f>IF(D192="X",0,IF(E192="X",0,VLOOKUP(E192,'12'!$K$3:$L$16,2,FALSE)))</f>
        <v>#N/A</v>
      </c>
      <c r="P192" s="108" t="e">
        <f t="shared" si="5"/>
        <v>#N/A</v>
      </c>
    </row>
    <row r="193" spans="14:16">
      <c r="N193" s="108">
        <f t="shared" si="4"/>
        <v>0</v>
      </c>
      <c r="O193" s="108" t="e">
        <f>IF(D193="X",0,IF(E193="X",0,VLOOKUP(E193,'12'!$K$3:$L$16,2,FALSE)))</f>
        <v>#N/A</v>
      </c>
      <c r="P193" s="108" t="e">
        <f t="shared" si="5"/>
        <v>#N/A</v>
      </c>
    </row>
    <row r="194" spans="14:16">
      <c r="N194" s="108">
        <f t="shared" si="4"/>
        <v>0</v>
      </c>
      <c r="O194" s="108" t="e">
        <f>IF(D194="X",0,IF(E194="X",0,VLOOKUP(E194,'12'!$K$3:$L$16,2,FALSE)))</f>
        <v>#N/A</v>
      </c>
      <c r="P194" s="108" t="e">
        <f t="shared" si="5"/>
        <v>#N/A</v>
      </c>
    </row>
    <row r="195" spans="14:16">
      <c r="N195" s="108">
        <f t="shared" si="4"/>
        <v>0</v>
      </c>
      <c r="O195" s="108" t="e">
        <f>IF(D195="X",0,IF(E195="X",0,VLOOKUP(E195,'12'!$K$3:$L$16,2,FALSE)))</f>
        <v>#N/A</v>
      </c>
      <c r="P195" s="108" t="e">
        <f t="shared" si="5"/>
        <v>#N/A</v>
      </c>
    </row>
    <row r="196" spans="14:16">
      <c r="N196" s="108">
        <f t="shared" ref="N196:N259" si="6">SUM(F196:M196)</f>
        <v>0</v>
      </c>
      <c r="O196" s="108" t="e">
        <f>IF(D196="X",0,IF(E196="X",0,VLOOKUP(E196,'12'!$K$3:$L$16,2,FALSE)))</f>
        <v>#N/A</v>
      </c>
      <c r="P196" s="108" t="e">
        <f t="shared" ref="P196:P259" si="7">N196*O196</f>
        <v>#N/A</v>
      </c>
    </row>
    <row r="197" spans="14:16">
      <c r="N197" s="108">
        <f t="shared" si="6"/>
        <v>0</v>
      </c>
      <c r="O197" s="108" t="e">
        <f>IF(D197="X",0,IF(E197="X",0,VLOOKUP(E197,'12'!$K$3:$L$16,2,FALSE)))</f>
        <v>#N/A</v>
      </c>
      <c r="P197" s="108" t="e">
        <f t="shared" si="7"/>
        <v>#N/A</v>
      </c>
    </row>
    <row r="198" spans="14:16">
      <c r="N198" s="108">
        <f t="shared" si="6"/>
        <v>0</v>
      </c>
      <c r="O198" s="108" t="e">
        <f>IF(D198="X",0,IF(E198="X",0,VLOOKUP(E198,'12'!$K$3:$L$16,2,FALSE)))</f>
        <v>#N/A</v>
      </c>
      <c r="P198" s="108" t="e">
        <f t="shared" si="7"/>
        <v>#N/A</v>
      </c>
    </row>
    <row r="199" spans="14:16">
      <c r="N199" s="108">
        <f t="shared" si="6"/>
        <v>0</v>
      </c>
      <c r="O199" s="108" t="e">
        <f>IF(D199="X",0,IF(E199="X",0,VLOOKUP(E199,'12'!$K$3:$L$16,2,FALSE)))</f>
        <v>#N/A</v>
      </c>
      <c r="P199" s="108" t="e">
        <f t="shared" si="7"/>
        <v>#N/A</v>
      </c>
    </row>
    <row r="200" spans="14:16">
      <c r="N200" s="108">
        <f t="shared" si="6"/>
        <v>0</v>
      </c>
      <c r="O200" s="108" t="e">
        <f>IF(D200="X",0,IF(E200="X",0,VLOOKUP(E200,'12'!$K$3:$L$16,2,FALSE)))</f>
        <v>#N/A</v>
      </c>
      <c r="P200" s="108" t="e">
        <f t="shared" si="7"/>
        <v>#N/A</v>
      </c>
    </row>
    <row r="201" spans="14:16">
      <c r="N201" s="108">
        <f t="shared" si="6"/>
        <v>0</v>
      </c>
      <c r="O201" s="108" t="e">
        <f>IF(D201="X",0,IF(E201="X",0,VLOOKUP(E201,'12'!$K$3:$L$16,2,FALSE)))</f>
        <v>#N/A</v>
      </c>
      <c r="P201" s="108" t="e">
        <f t="shared" si="7"/>
        <v>#N/A</v>
      </c>
    </row>
    <row r="202" spans="14:16">
      <c r="N202" s="108">
        <f t="shared" si="6"/>
        <v>0</v>
      </c>
      <c r="O202" s="108" t="e">
        <f>IF(D202="X",0,IF(E202="X",0,VLOOKUP(E202,'12'!$K$3:$L$16,2,FALSE)))</f>
        <v>#N/A</v>
      </c>
      <c r="P202" s="108" t="e">
        <f t="shared" si="7"/>
        <v>#N/A</v>
      </c>
    </row>
    <row r="203" spans="14:16">
      <c r="N203" s="108">
        <f t="shared" si="6"/>
        <v>0</v>
      </c>
      <c r="O203" s="108" t="e">
        <f>IF(D203="X",0,IF(E203="X",0,VLOOKUP(E203,'12'!$K$3:$L$16,2,FALSE)))</f>
        <v>#N/A</v>
      </c>
      <c r="P203" s="108" t="e">
        <f t="shared" si="7"/>
        <v>#N/A</v>
      </c>
    </row>
    <row r="204" spans="14:16">
      <c r="N204" s="108">
        <f t="shared" si="6"/>
        <v>0</v>
      </c>
      <c r="O204" s="108" t="e">
        <f>IF(D204="X",0,IF(E204="X",0,VLOOKUP(E204,'12'!$K$3:$L$16,2,FALSE)))</f>
        <v>#N/A</v>
      </c>
      <c r="P204" s="108" t="e">
        <f t="shared" si="7"/>
        <v>#N/A</v>
      </c>
    </row>
    <row r="205" spans="14:16">
      <c r="N205" s="108">
        <f t="shared" si="6"/>
        <v>0</v>
      </c>
      <c r="O205" s="108" t="e">
        <f>IF(D205="X",0,IF(E205="X",0,VLOOKUP(E205,'12'!$K$3:$L$16,2,FALSE)))</f>
        <v>#N/A</v>
      </c>
      <c r="P205" s="108" t="e">
        <f t="shared" si="7"/>
        <v>#N/A</v>
      </c>
    </row>
    <row r="206" spans="14:16">
      <c r="N206" s="108">
        <f t="shared" si="6"/>
        <v>0</v>
      </c>
      <c r="O206" s="108" t="e">
        <f>IF(D206="X",0,IF(E206="X",0,VLOOKUP(E206,'12'!$K$3:$L$16,2,FALSE)))</f>
        <v>#N/A</v>
      </c>
      <c r="P206" s="108" t="e">
        <f t="shared" si="7"/>
        <v>#N/A</v>
      </c>
    </row>
    <row r="207" spans="14:16">
      <c r="N207" s="108">
        <f t="shared" si="6"/>
        <v>0</v>
      </c>
      <c r="O207" s="108" t="e">
        <f>IF(D207="X",0,IF(E207="X",0,VLOOKUP(E207,'12'!$K$3:$L$16,2,FALSE)))</f>
        <v>#N/A</v>
      </c>
      <c r="P207" s="108" t="e">
        <f t="shared" si="7"/>
        <v>#N/A</v>
      </c>
    </row>
    <row r="208" spans="14:16">
      <c r="N208" s="108">
        <f t="shared" si="6"/>
        <v>0</v>
      </c>
      <c r="O208" s="108" t="e">
        <f>IF(D208="X",0,IF(E208="X",0,VLOOKUP(E208,'12'!$K$3:$L$16,2,FALSE)))</f>
        <v>#N/A</v>
      </c>
      <c r="P208" s="108" t="e">
        <f t="shared" si="7"/>
        <v>#N/A</v>
      </c>
    </row>
    <row r="209" spans="14:16">
      <c r="N209" s="108">
        <f t="shared" si="6"/>
        <v>0</v>
      </c>
      <c r="O209" s="108" t="e">
        <f>IF(D209="X",0,IF(E209="X",0,VLOOKUP(E209,'12'!$K$3:$L$16,2,FALSE)))</f>
        <v>#N/A</v>
      </c>
      <c r="P209" s="108" t="e">
        <f t="shared" si="7"/>
        <v>#N/A</v>
      </c>
    </row>
    <row r="210" spans="14:16">
      <c r="N210" s="108">
        <f t="shared" si="6"/>
        <v>0</v>
      </c>
      <c r="O210" s="108" t="e">
        <f>IF(D210="X",0,IF(E210="X",0,VLOOKUP(E210,'12'!$K$3:$L$16,2,FALSE)))</f>
        <v>#N/A</v>
      </c>
      <c r="P210" s="108" t="e">
        <f t="shared" si="7"/>
        <v>#N/A</v>
      </c>
    </row>
    <row r="211" spans="14:16">
      <c r="N211" s="108">
        <f t="shared" si="6"/>
        <v>0</v>
      </c>
      <c r="O211" s="108" t="e">
        <f>IF(D211="X",0,IF(E211="X",0,VLOOKUP(E211,'12'!$K$3:$L$16,2,FALSE)))</f>
        <v>#N/A</v>
      </c>
      <c r="P211" s="108" t="e">
        <f t="shared" si="7"/>
        <v>#N/A</v>
      </c>
    </row>
    <row r="212" spans="14:16">
      <c r="N212" s="108">
        <f t="shared" si="6"/>
        <v>0</v>
      </c>
      <c r="O212" s="108" t="e">
        <f>IF(D212="X",0,IF(E212="X",0,VLOOKUP(E212,'12'!$K$3:$L$16,2,FALSE)))</f>
        <v>#N/A</v>
      </c>
      <c r="P212" s="108" t="e">
        <f t="shared" si="7"/>
        <v>#N/A</v>
      </c>
    </row>
    <row r="213" spans="14:16">
      <c r="N213" s="108">
        <f t="shared" si="6"/>
        <v>0</v>
      </c>
      <c r="O213" s="108" t="e">
        <f>IF(D213="X",0,IF(E213="X",0,VLOOKUP(E213,'12'!$K$3:$L$16,2,FALSE)))</f>
        <v>#N/A</v>
      </c>
      <c r="P213" s="108" t="e">
        <f t="shared" si="7"/>
        <v>#N/A</v>
      </c>
    </row>
    <row r="214" spans="14:16">
      <c r="N214" s="108">
        <f t="shared" si="6"/>
        <v>0</v>
      </c>
      <c r="O214" s="108" t="e">
        <f>IF(D214="X",0,IF(E214="X",0,VLOOKUP(E214,'12'!$K$3:$L$16,2,FALSE)))</f>
        <v>#N/A</v>
      </c>
      <c r="P214" s="108" t="e">
        <f t="shared" si="7"/>
        <v>#N/A</v>
      </c>
    </row>
    <row r="215" spans="14:16">
      <c r="N215" s="108">
        <f t="shared" si="6"/>
        <v>0</v>
      </c>
      <c r="O215" s="108" t="e">
        <f>IF(D215="X",0,IF(E215="X",0,VLOOKUP(E215,'12'!$K$3:$L$16,2,FALSE)))</f>
        <v>#N/A</v>
      </c>
      <c r="P215" s="108" t="e">
        <f t="shared" si="7"/>
        <v>#N/A</v>
      </c>
    </row>
    <row r="216" spans="14:16">
      <c r="N216" s="108">
        <f t="shared" si="6"/>
        <v>0</v>
      </c>
      <c r="O216" s="108" t="e">
        <f>IF(D216="X",0,IF(E216="X",0,VLOOKUP(E216,'12'!$K$3:$L$16,2,FALSE)))</f>
        <v>#N/A</v>
      </c>
      <c r="P216" s="108" t="e">
        <f t="shared" si="7"/>
        <v>#N/A</v>
      </c>
    </row>
    <row r="217" spans="14:16">
      <c r="N217" s="108">
        <f t="shared" si="6"/>
        <v>0</v>
      </c>
      <c r="O217" s="108" t="e">
        <f>IF(D217="X",0,IF(E217="X",0,VLOOKUP(E217,'12'!$K$3:$L$16,2,FALSE)))</f>
        <v>#N/A</v>
      </c>
      <c r="P217" s="108" t="e">
        <f t="shared" si="7"/>
        <v>#N/A</v>
      </c>
    </row>
    <row r="218" spans="14:16">
      <c r="N218" s="108">
        <f t="shared" si="6"/>
        <v>0</v>
      </c>
      <c r="O218" s="108" t="e">
        <f>IF(D218="X",0,IF(E218="X",0,VLOOKUP(E218,'12'!$K$3:$L$16,2,FALSE)))</f>
        <v>#N/A</v>
      </c>
      <c r="P218" s="108" t="e">
        <f t="shared" si="7"/>
        <v>#N/A</v>
      </c>
    </row>
    <row r="219" spans="14:16">
      <c r="N219" s="108">
        <f t="shared" si="6"/>
        <v>0</v>
      </c>
      <c r="O219" s="108" t="e">
        <f>IF(D219="X",0,IF(E219="X",0,VLOOKUP(E219,'12'!$K$3:$L$16,2,FALSE)))</f>
        <v>#N/A</v>
      </c>
      <c r="P219" s="108" t="e">
        <f t="shared" si="7"/>
        <v>#N/A</v>
      </c>
    </row>
    <row r="220" spans="14:16">
      <c r="N220" s="108">
        <f t="shared" si="6"/>
        <v>0</v>
      </c>
      <c r="O220" s="108" t="e">
        <f>IF(D220="X",0,IF(E220="X",0,VLOOKUP(E220,'12'!$K$3:$L$16,2,FALSE)))</f>
        <v>#N/A</v>
      </c>
      <c r="P220" s="108" t="e">
        <f t="shared" si="7"/>
        <v>#N/A</v>
      </c>
    </row>
    <row r="221" spans="14:16">
      <c r="N221" s="108">
        <f t="shared" si="6"/>
        <v>0</v>
      </c>
      <c r="O221" s="108" t="e">
        <f>IF(D221="X",0,IF(E221="X",0,VLOOKUP(E221,'12'!$K$3:$L$16,2,FALSE)))</f>
        <v>#N/A</v>
      </c>
      <c r="P221" s="108" t="e">
        <f t="shared" si="7"/>
        <v>#N/A</v>
      </c>
    </row>
    <row r="222" spans="14:16">
      <c r="N222" s="108">
        <f t="shared" si="6"/>
        <v>0</v>
      </c>
      <c r="O222" s="108" t="e">
        <f>IF(D222="X",0,IF(E222="X",0,VLOOKUP(E222,'12'!$K$3:$L$16,2,FALSE)))</f>
        <v>#N/A</v>
      </c>
      <c r="P222" s="108" t="e">
        <f t="shared" si="7"/>
        <v>#N/A</v>
      </c>
    </row>
    <row r="223" spans="14:16">
      <c r="N223" s="108">
        <f t="shared" si="6"/>
        <v>0</v>
      </c>
      <c r="O223" s="108" t="e">
        <f>IF(D223="X",0,IF(E223="X",0,VLOOKUP(E223,'12'!$K$3:$L$16,2,FALSE)))</f>
        <v>#N/A</v>
      </c>
      <c r="P223" s="108" t="e">
        <f t="shared" si="7"/>
        <v>#N/A</v>
      </c>
    </row>
    <row r="224" spans="14:16">
      <c r="N224" s="108">
        <f t="shared" si="6"/>
        <v>0</v>
      </c>
      <c r="O224" s="108" t="e">
        <f>IF(D224="X",0,IF(E224="X",0,VLOOKUP(E224,'12'!$K$3:$L$16,2,FALSE)))</f>
        <v>#N/A</v>
      </c>
      <c r="P224" s="108" t="e">
        <f t="shared" si="7"/>
        <v>#N/A</v>
      </c>
    </row>
    <row r="225" spans="14:16">
      <c r="N225" s="108">
        <f t="shared" si="6"/>
        <v>0</v>
      </c>
      <c r="O225" s="108" t="e">
        <f>IF(D225="X",0,IF(E225="X",0,VLOOKUP(E225,'12'!$K$3:$L$16,2,FALSE)))</f>
        <v>#N/A</v>
      </c>
      <c r="P225" s="108" t="e">
        <f t="shared" si="7"/>
        <v>#N/A</v>
      </c>
    </row>
    <row r="226" spans="14:16">
      <c r="N226" s="108">
        <f t="shared" si="6"/>
        <v>0</v>
      </c>
      <c r="O226" s="108" t="e">
        <f>IF(D226="X",0,IF(E226="X",0,VLOOKUP(E226,'12'!$K$3:$L$16,2,FALSE)))</f>
        <v>#N/A</v>
      </c>
      <c r="P226" s="108" t="e">
        <f t="shared" si="7"/>
        <v>#N/A</v>
      </c>
    </row>
    <row r="227" spans="14:16">
      <c r="N227" s="108">
        <f t="shared" si="6"/>
        <v>0</v>
      </c>
      <c r="O227" s="108" t="e">
        <f>IF(D227="X",0,IF(E227="X",0,VLOOKUP(E227,'12'!$K$3:$L$16,2,FALSE)))</f>
        <v>#N/A</v>
      </c>
      <c r="P227" s="108" t="e">
        <f t="shared" si="7"/>
        <v>#N/A</v>
      </c>
    </row>
    <row r="228" spans="14:16">
      <c r="N228" s="108">
        <f t="shared" si="6"/>
        <v>0</v>
      </c>
      <c r="O228" s="108" t="e">
        <f>IF(D228="X",0,IF(E228="X",0,VLOOKUP(E228,'12'!$K$3:$L$16,2,FALSE)))</f>
        <v>#N/A</v>
      </c>
      <c r="P228" s="108" t="e">
        <f t="shared" si="7"/>
        <v>#N/A</v>
      </c>
    </row>
    <row r="229" spans="14:16">
      <c r="N229" s="108">
        <f t="shared" si="6"/>
        <v>0</v>
      </c>
      <c r="O229" s="108" t="e">
        <f>IF(D229="X",0,IF(E229="X",0,VLOOKUP(E229,'12'!$K$3:$L$16,2,FALSE)))</f>
        <v>#N/A</v>
      </c>
      <c r="P229" s="108" t="e">
        <f t="shared" si="7"/>
        <v>#N/A</v>
      </c>
    </row>
    <row r="230" spans="14:16">
      <c r="N230" s="108">
        <f t="shared" si="6"/>
        <v>0</v>
      </c>
      <c r="O230" s="108" t="e">
        <f>IF(D230="X",0,IF(E230="X",0,VLOOKUP(E230,'12'!$K$3:$L$16,2,FALSE)))</f>
        <v>#N/A</v>
      </c>
      <c r="P230" s="108" t="e">
        <f t="shared" si="7"/>
        <v>#N/A</v>
      </c>
    </row>
    <row r="231" spans="14:16">
      <c r="N231" s="108">
        <f t="shared" si="6"/>
        <v>0</v>
      </c>
      <c r="O231" s="108" t="e">
        <f>IF(D231="X",0,IF(E231="X",0,VLOOKUP(E231,'12'!$K$3:$L$16,2,FALSE)))</f>
        <v>#N/A</v>
      </c>
      <c r="P231" s="108" t="e">
        <f t="shared" si="7"/>
        <v>#N/A</v>
      </c>
    </row>
    <row r="232" spans="14:16">
      <c r="N232" s="108">
        <f t="shared" si="6"/>
        <v>0</v>
      </c>
      <c r="O232" s="108" t="e">
        <f>IF(D232="X",0,IF(E232="X",0,VLOOKUP(E232,'12'!$K$3:$L$16,2,FALSE)))</f>
        <v>#N/A</v>
      </c>
      <c r="P232" s="108" t="e">
        <f t="shared" si="7"/>
        <v>#N/A</v>
      </c>
    </row>
    <row r="233" spans="14:16">
      <c r="N233" s="108">
        <f t="shared" si="6"/>
        <v>0</v>
      </c>
      <c r="O233" s="108" t="e">
        <f>IF(D233="X",0,IF(E233="X",0,VLOOKUP(E233,'12'!$K$3:$L$16,2,FALSE)))</f>
        <v>#N/A</v>
      </c>
      <c r="P233" s="108" t="e">
        <f t="shared" si="7"/>
        <v>#N/A</v>
      </c>
    </row>
    <row r="234" spans="14:16">
      <c r="N234" s="108">
        <f t="shared" si="6"/>
        <v>0</v>
      </c>
      <c r="O234" s="108" t="e">
        <f>IF(D234="X",0,IF(E234="X",0,VLOOKUP(E234,'12'!$K$3:$L$16,2,FALSE)))</f>
        <v>#N/A</v>
      </c>
      <c r="P234" s="108" t="e">
        <f t="shared" si="7"/>
        <v>#N/A</v>
      </c>
    </row>
    <row r="235" spans="14:16">
      <c r="N235" s="108">
        <f t="shared" si="6"/>
        <v>0</v>
      </c>
      <c r="O235" s="108" t="e">
        <f>IF(D235="X",0,IF(E235="X",0,VLOOKUP(E235,'12'!$K$3:$L$16,2,FALSE)))</f>
        <v>#N/A</v>
      </c>
      <c r="P235" s="108" t="e">
        <f t="shared" si="7"/>
        <v>#N/A</v>
      </c>
    </row>
    <row r="236" spans="14:16">
      <c r="N236" s="108">
        <f t="shared" si="6"/>
        <v>0</v>
      </c>
      <c r="O236" s="108" t="e">
        <f>IF(D236="X",0,IF(E236="X",0,VLOOKUP(E236,'12'!$K$3:$L$16,2,FALSE)))</f>
        <v>#N/A</v>
      </c>
      <c r="P236" s="108" t="e">
        <f t="shared" si="7"/>
        <v>#N/A</v>
      </c>
    </row>
    <row r="237" spans="14:16">
      <c r="N237" s="108">
        <f t="shared" si="6"/>
        <v>0</v>
      </c>
      <c r="O237" s="108" t="e">
        <f>IF(D237="X",0,IF(E237="X",0,VLOOKUP(E237,'12'!$K$3:$L$16,2,FALSE)))</f>
        <v>#N/A</v>
      </c>
      <c r="P237" s="108" t="e">
        <f t="shared" si="7"/>
        <v>#N/A</v>
      </c>
    </row>
    <row r="238" spans="14:16">
      <c r="N238" s="108">
        <f t="shared" si="6"/>
        <v>0</v>
      </c>
      <c r="O238" s="108" t="e">
        <f>IF(D238="X",0,IF(E238="X",0,VLOOKUP(E238,'12'!$K$3:$L$16,2,FALSE)))</f>
        <v>#N/A</v>
      </c>
      <c r="P238" s="108" t="e">
        <f t="shared" si="7"/>
        <v>#N/A</v>
      </c>
    </row>
    <row r="239" spans="14:16">
      <c r="N239" s="108">
        <f t="shared" si="6"/>
        <v>0</v>
      </c>
      <c r="O239" s="108" t="e">
        <f>IF(D239="X",0,IF(E239="X",0,VLOOKUP(E239,'12'!$K$3:$L$16,2,FALSE)))</f>
        <v>#N/A</v>
      </c>
      <c r="P239" s="108" t="e">
        <f t="shared" si="7"/>
        <v>#N/A</v>
      </c>
    </row>
    <row r="240" spans="14:16">
      <c r="N240" s="108">
        <f t="shared" si="6"/>
        <v>0</v>
      </c>
      <c r="O240" s="108" t="e">
        <f>IF(D240="X",0,IF(E240="X",0,VLOOKUP(E240,'12'!$K$3:$L$16,2,FALSE)))</f>
        <v>#N/A</v>
      </c>
      <c r="P240" s="108" t="e">
        <f t="shared" si="7"/>
        <v>#N/A</v>
      </c>
    </row>
    <row r="241" spans="14:16">
      <c r="N241" s="108">
        <f t="shared" si="6"/>
        <v>0</v>
      </c>
      <c r="O241" s="108" t="e">
        <f>IF(D241="X",0,IF(E241="X",0,VLOOKUP(E241,'12'!$K$3:$L$16,2,FALSE)))</f>
        <v>#N/A</v>
      </c>
      <c r="P241" s="108" t="e">
        <f t="shared" si="7"/>
        <v>#N/A</v>
      </c>
    </row>
    <row r="242" spans="14:16">
      <c r="N242" s="108">
        <f t="shared" si="6"/>
        <v>0</v>
      </c>
      <c r="O242" s="108" t="e">
        <f>IF(D242="X",0,IF(E242="X",0,VLOOKUP(E242,'12'!$K$3:$L$16,2,FALSE)))</f>
        <v>#N/A</v>
      </c>
      <c r="P242" s="108" t="e">
        <f t="shared" si="7"/>
        <v>#N/A</v>
      </c>
    </row>
    <row r="243" spans="14:16">
      <c r="N243" s="108">
        <f t="shared" si="6"/>
        <v>0</v>
      </c>
      <c r="O243" s="108" t="e">
        <f>IF(D243="X",0,IF(E243="X",0,VLOOKUP(E243,'12'!$K$3:$L$16,2,FALSE)))</f>
        <v>#N/A</v>
      </c>
      <c r="P243" s="108" t="e">
        <f t="shared" si="7"/>
        <v>#N/A</v>
      </c>
    </row>
    <row r="244" spans="14:16">
      <c r="N244" s="108">
        <f t="shared" si="6"/>
        <v>0</v>
      </c>
      <c r="O244" s="108" t="e">
        <f>IF(D244="X",0,IF(E244="X",0,VLOOKUP(E244,'12'!$K$3:$L$16,2,FALSE)))</f>
        <v>#N/A</v>
      </c>
      <c r="P244" s="108" t="e">
        <f t="shared" si="7"/>
        <v>#N/A</v>
      </c>
    </row>
    <row r="245" spans="14:16">
      <c r="N245" s="108">
        <f t="shared" si="6"/>
        <v>0</v>
      </c>
      <c r="O245" s="108" t="e">
        <f>IF(D245="X",0,IF(E245="X",0,VLOOKUP(E245,'12'!$K$3:$L$16,2,FALSE)))</f>
        <v>#N/A</v>
      </c>
      <c r="P245" s="108" t="e">
        <f t="shared" si="7"/>
        <v>#N/A</v>
      </c>
    </row>
    <row r="246" spans="14:16">
      <c r="N246" s="108">
        <f t="shared" si="6"/>
        <v>0</v>
      </c>
      <c r="O246" s="108" t="e">
        <f>IF(D246="X",0,IF(E246="X",0,VLOOKUP(E246,'12'!$K$3:$L$16,2,FALSE)))</f>
        <v>#N/A</v>
      </c>
      <c r="P246" s="108" t="e">
        <f t="shared" si="7"/>
        <v>#N/A</v>
      </c>
    </row>
    <row r="247" spans="14:16">
      <c r="N247" s="108">
        <f t="shared" si="6"/>
        <v>0</v>
      </c>
      <c r="O247" s="108" t="e">
        <f>IF(D247="X",0,IF(E247="X",0,VLOOKUP(E247,'12'!$K$3:$L$16,2,FALSE)))</f>
        <v>#N/A</v>
      </c>
      <c r="P247" s="108" t="e">
        <f t="shared" si="7"/>
        <v>#N/A</v>
      </c>
    </row>
    <row r="248" spans="14:16">
      <c r="N248" s="108">
        <f t="shared" si="6"/>
        <v>0</v>
      </c>
      <c r="O248" s="108" t="e">
        <f>IF(D248="X",0,IF(E248="X",0,VLOOKUP(E248,'12'!$K$3:$L$16,2,FALSE)))</f>
        <v>#N/A</v>
      </c>
      <c r="P248" s="108" t="e">
        <f t="shared" si="7"/>
        <v>#N/A</v>
      </c>
    </row>
    <row r="249" spans="14:16">
      <c r="N249" s="108">
        <f t="shared" si="6"/>
        <v>0</v>
      </c>
      <c r="O249" s="108" t="e">
        <f>IF(D249="X",0,IF(E249="X",0,VLOOKUP(E249,'12'!$K$3:$L$16,2,FALSE)))</f>
        <v>#N/A</v>
      </c>
      <c r="P249" s="108" t="e">
        <f t="shared" si="7"/>
        <v>#N/A</v>
      </c>
    </row>
    <row r="250" spans="14:16">
      <c r="N250" s="108">
        <f t="shared" si="6"/>
        <v>0</v>
      </c>
      <c r="O250" s="108" t="e">
        <f>IF(D250="X",0,IF(E250="X",0,VLOOKUP(E250,'12'!$K$3:$L$16,2,FALSE)))</f>
        <v>#N/A</v>
      </c>
      <c r="P250" s="108" t="e">
        <f t="shared" si="7"/>
        <v>#N/A</v>
      </c>
    </row>
    <row r="251" spans="14:16">
      <c r="N251" s="108">
        <f t="shared" si="6"/>
        <v>0</v>
      </c>
      <c r="O251" s="108" t="e">
        <f>IF(D251="X",0,IF(E251="X",0,VLOOKUP(E251,'12'!$K$3:$L$16,2,FALSE)))</f>
        <v>#N/A</v>
      </c>
      <c r="P251" s="108" t="e">
        <f t="shared" si="7"/>
        <v>#N/A</v>
      </c>
    </row>
    <row r="252" spans="14:16">
      <c r="N252" s="108">
        <f t="shared" si="6"/>
        <v>0</v>
      </c>
      <c r="O252" s="108" t="e">
        <f>IF(D252="X",0,IF(E252="X",0,VLOOKUP(E252,'12'!$K$3:$L$16,2,FALSE)))</f>
        <v>#N/A</v>
      </c>
      <c r="P252" s="108" t="e">
        <f t="shared" si="7"/>
        <v>#N/A</v>
      </c>
    </row>
    <row r="253" spans="14:16">
      <c r="N253" s="108">
        <f t="shared" si="6"/>
        <v>0</v>
      </c>
      <c r="O253" s="108" t="e">
        <f>IF(D253="X",0,IF(E253="X",0,VLOOKUP(E253,'12'!$K$3:$L$16,2,FALSE)))</f>
        <v>#N/A</v>
      </c>
      <c r="P253" s="108" t="e">
        <f t="shared" si="7"/>
        <v>#N/A</v>
      </c>
    </row>
    <row r="254" spans="14:16">
      <c r="N254" s="108">
        <f t="shared" si="6"/>
        <v>0</v>
      </c>
      <c r="O254" s="108" t="e">
        <f>IF(D254="X",0,IF(E254="X",0,VLOOKUP(E254,'12'!$K$3:$L$16,2,FALSE)))</f>
        <v>#N/A</v>
      </c>
      <c r="P254" s="108" t="e">
        <f t="shared" si="7"/>
        <v>#N/A</v>
      </c>
    </row>
    <row r="255" spans="14:16">
      <c r="N255" s="108">
        <f t="shared" si="6"/>
        <v>0</v>
      </c>
      <c r="O255" s="108" t="e">
        <f>IF(D255="X",0,IF(E255="X",0,VLOOKUP(E255,'12'!$K$3:$L$16,2,FALSE)))</f>
        <v>#N/A</v>
      </c>
      <c r="P255" s="108" t="e">
        <f t="shared" si="7"/>
        <v>#N/A</v>
      </c>
    </row>
    <row r="256" spans="14:16">
      <c r="N256" s="108">
        <f t="shared" si="6"/>
        <v>0</v>
      </c>
      <c r="O256" s="108" t="e">
        <f>IF(D256="X",0,IF(E256="X",0,VLOOKUP(E256,'12'!$K$3:$L$16,2,FALSE)))</f>
        <v>#N/A</v>
      </c>
      <c r="P256" s="108" t="e">
        <f t="shared" si="7"/>
        <v>#N/A</v>
      </c>
    </row>
    <row r="257" spans="14:16">
      <c r="N257" s="108">
        <f t="shared" si="6"/>
        <v>0</v>
      </c>
      <c r="O257" s="108" t="e">
        <f>IF(D257="X",0,IF(E257="X",0,VLOOKUP(E257,'12'!$K$3:$L$16,2,FALSE)))</f>
        <v>#N/A</v>
      </c>
      <c r="P257" s="108" t="e">
        <f t="shared" si="7"/>
        <v>#N/A</v>
      </c>
    </row>
    <row r="258" spans="14:16">
      <c r="N258" s="108">
        <f t="shared" si="6"/>
        <v>0</v>
      </c>
      <c r="O258" s="108" t="e">
        <f>IF(D258="X",0,IF(E258="X",0,VLOOKUP(E258,'12'!$K$3:$L$16,2,FALSE)))</f>
        <v>#N/A</v>
      </c>
      <c r="P258" s="108" t="e">
        <f t="shared" si="7"/>
        <v>#N/A</v>
      </c>
    </row>
    <row r="259" spans="14:16">
      <c r="N259" s="108">
        <f t="shared" si="6"/>
        <v>0</v>
      </c>
      <c r="O259" s="108" t="e">
        <f>IF(D259="X",0,IF(E259="X",0,VLOOKUP(E259,'12'!$K$3:$L$16,2,FALSE)))</f>
        <v>#N/A</v>
      </c>
      <c r="P259" s="108" t="e">
        <f t="shared" si="7"/>
        <v>#N/A</v>
      </c>
    </row>
    <row r="260" spans="14:16">
      <c r="N260" s="108">
        <f t="shared" ref="N260:N323" si="8">SUM(F260:M260)</f>
        <v>0</v>
      </c>
      <c r="O260" s="108" t="e">
        <f>IF(D260="X",0,IF(E260="X",0,VLOOKUP(E260,'12'!$K$3:$L$16,2,FALSE)))</f>
        <v>#N/A</v>
      </c>
      <c r="P260" s="108" t="e">
        <f t="shared" ref="P260:P323" si="9">N260*O260</f>
        <v>#N/A</v>
      </c>
    </row>
    <row r="261" spans="14:16">
      <c r="N261" s="108">
        <f t="shared" si="8"/>
        <v>0</v>
      </c>
      <c r="O261" s="108" t="e">
        <f>IF(D261="X",0,IF(E261="X",0,VLOOKUP(E261,'12'!$K$3:$L$16,2,FALSE)))</f>
        <v>#N/A</v>
      </c>
      <c r="P261" s="108" t="e">
        <f t="shared" si="9"/>
        <v>#N/A</v>
      </c>
    </row>
    <row r="262" spans="14:16">
      <c r="N262" s="108">
        <f t="shared" si="8"/>
        <v>0</v>
      </c>
      <c r="O262" s="108" t="e">
        <f>IF(D262="X",0,IF(E262="X",0,VLOOKUP(E262,'12'!$K$3:$L$16,2,FALSE)))</f>
        <v>#N/A</v>
      </c>
      <c r="P262" s="108" t="e">
        <f t="shared" si="9"/>
        <v>#N/A</v>
      </c>
    </row>
    <row r="263" spans="14:16">
      <c r="N263" s="108">
        <f t="shared" si="8"/>
        <v>0</v>
      </c>
      <c r="O263" s="108" t="e">
        <f>IF(D263="X",0,IF(E263="X",0,VLOOKUP(E263,'12'!$K$3:$L$16,2,FALSE)))</f>
        <v>#N/A</v>
      </c>
      <c r="P263" s="108" t="e">
        <f t="shared" si="9"/>
        <v>#N/A</v>
      </c>
    </row>
    <row r="264" spans="14:16">
      <c r="N264" s="108">
        <f t="shared" si="8"/>
        <v>0</v>
      </c>
      <c r="O264" s="108" t="e">
        <f>IF(D264="X",0,IF(E264="X",0,VLOOKUP(E264,'12'!$K$3:$L$16,2,FALSE)))</f>
        <v>#N/A</v>
      </c>
      <c r="P264" s="108" t="e">
        <f t="shared" si="9"/>
        <v>#N/A</v>
      </c>
    </row>
    <row r="265" spans="14:16">
      <c r="N265" s="108">
        <f t="shared" si="8"/>
        <v>0</v>
      </c>
      <c r="O265" s="108" t="e">
        <f>IF(D265="X",0,IF(E265="X",0,VLOOKUP(E265,'12'!$K$3:$L$16,2,FALSE)))</f>
        <v>#N/A</v>
      </c>
      <c r="P265" s="108" t="e">
        <f t="shared" si="9"/>
        <v>#N/A</v>
      </c>
    </row>
    <row r="266" spans="14:16">
      <c r="N266" s="108">
        <f t="shared" si="8"/>
        <v>0</v>
      </c>
      <c r="O266" s="108" t="e">
        <f>IF(D266="X",0,IF(E266="X",0,VLOOKUP(E266,'12'!$K$3:$L$16,2,FALSE)))</f>
        <v>#N/A</v>
      </c>
      <c r="P266" s="108" t="e">
        <f t="shared" si="9"/>
        <v>#N/A</v>
      </c>
    </row>
    <row r="267" spans="14:16">
      <c r="N267" s="108">
        <f t="shared" si="8"/>
        <v>0</v>
      </c>
      <c r="O267" s="108" t="e">
        <f>IF(D267="X",0,IF(E267="X",0,VLOOKUP(E267,'12'!$K$3:$L$16,2,FALSE)))</f>
        <v>#N/A</v>
      </c>
      <c r="P267" s="108" t="e">
        <f t="shared" si="9"/>
        <v>#N/A</v>
      </c>
    </row>
    <row r="268" spans="14:16">
      <c r="N268" s="108">
        <f t="shared" si="8"/>
        <v>0</v>
      </c>
      <c r="O268" s="108" t="e">
        <f>IF(D268="X",0,IF(E268="X",0,VLOOKUP(E268,'12'!$K$3:$L$16,2,FALSE)))</f>
        <v>#N/A</v>
      </c>
      <c r="P268" s="108" t="e">
        <f t="shared" si="9"/>
        <v>#N/A</v>
      </c>
    </row>
    <row r="269" spans="14:16">
      <c r="N269" s="108">
        <f t="shared" si="8"/>
        <v>0</v>
      </c>
      <c r="O269" s="108" t="e">
        <f>IF(D269="X",0,IF(E269="X",0,VLOOKUP(E269,'12'!$K$3:$L$16,2,FALSE)))</f>
        <v>#N/A</v>
      </c>
      <c r="P269" s="108" t="e">
        <f t="shared" si="9"/>
        <v>#N/A</v>
      </c>
    </row>
    <row r="270" spans="14:16">
      <c r="N270" s="108">
        <f t="shared" si="8"/>
        <v>0</v>
      </c>
      <c r="O270" s="108" t="e">
        <f>IF(D270="X",0,IF(E270="X",0,VLOOKUP(E270,'12'!$K$3:$L$16,2,FALSE)))</f>
        <v>#N/A</v>
      </c>
      <c r="P270" s="108" t="e">
        <f t="shared" si="9"/>
        <v>#N/A</v>
      </c>
    </row>
    <row r="271" spans="14:16">
      <c r="N271" s="108">
        <f t="shared" si="8"/>
        <v>0</v>
      </c>
      <c r="O271" s="108" t="e">
        <f>IF(D271="X",0,IF(E271="X",0,VLOOKUP(E271,'12'!$K$3:$L$16,2,FALSE)))</f>
        <v>#N/A</v>
      </c>
      <c r="P271" s="108" t="e">
        <f t="shared" si="9"/>
        <v>#N/A</v>
      </c>
    </row>
    <row r="272" spans="14:16">
      <c r="N272" s="108">
        <f t="shared" si="8"/>
        <v>0</v>
      </c>
      <c r="O272" s="108" t="e">
        <f>IF(D272="X",0,IF(E272="X",0,VLOOKUP(E272,'12'!$K$3:$L$16,2,FALSE)))</f>
        <v>#N/A</v>
      </c>
      <c r="P272" s="108" t="e">
        <f t="shared" si="9"/>
        <v>#N/A</v>
      </c>
    </row>
    <row r="273" spans="14:16">
      <c r="N273" s="108">
        <f t="shared" si="8"/>
        <v>0</v>
      </c>
      <c r="O273" s="108" t="e">
        <f>IF(D273="X",0,IF(E273="X",0,VLOOKUP(E273,'12'!$K$3:$L$16,2,FALSE)))</f>
        <v>#N/A</v>
      </c>
      <c r="P273" s="108" t="e">
        <f t="shared" si="9"/>
        <v>#N/A</v>
      </c>
    </row>
    <row r="274" spans="14:16">
      <c r="N274" s="108">
        <f t="shared" si="8"/>
        <v>0</v>
      </c>
      <c r="O274" s="108" t="e">
        <f>IF(D274="X",0,IF(E274="X",0,VLOOKUP(E274,'12'!$K$3:$L$16,2,FALSE)))</f>
        <v>#N/A</v>
      </c>
      <c r="P274" s="108" t="e">
        <f t="shared" si="9"/>
        <v>#N/A</v>
      </c>
    </row>
    <row r="275" spans="14:16">
      <c r="N275" s="108">
        <f t="shared" si="8"/>
        <v>0</v>
      </c>
      <c r="O275" s="108" t="e">
        <f>IF(D275="X",0,IF(E275="X",0,VLOOKUP(E275,'12'!$K$3:$L$16,2,FALSE)))</f>
        <v>#N/A</v>
      </c>
      <c r="P275" s="108" t="e">
        <f t="shared" si="9"/>
        <v>#N/A</v>
      </c>
    </row>
    <row r="276" spans="14:16">
      <c r="N276" s="108">
        <f t="shared" si="8"/>
        <v>0</v>
      </c>
      <c r="O276" s="108" t="e">
        <f>IF(D276="X",0,IF(E276="X",0,VLOOKUP(E276,'12'!$K$3:$L$16,2,FALSE)))</f>
        <v>#N/A</v>
      </c>
      <c r="P276" s="108" t="e">
        <f t="shared" si="9"/>
        <v>#N/A</v>
      </c>
    </row>
    <row r="277" spans="14:16">
      <c r="N277" s="108">
        <f t="shared" si="8"/>
        <v>0</v>
      </c>
      <c r="O277" s="108" t="e">
        <f>IF(D277="X",0,IF(E277="X",0,VLOOKUP(E277,'12'!$K$3:$L$16,2,FALSE)))</f>
        <v>#N/A</v>
      </c>
      <c r="P277" s="108" t="e">
        <f t="shared" si="9"/>
        <v>#N/A</v>
      </c>
    </row>
    <row r="278" spans="14:16">
      <c r="N278" s="108">
        <f t="shared" si="8"/>
        <v>0</v>
      </c>
      <c r="O278" s="108" t="e">
        <f>IF(D278="X",0,IF(E278="X",0,VLOOKUP(E278,'12'!$K$3:$L$16,2,FALSE)))</f>
        <v>#N/A</v>
      </c>
      <c r="P278" s="108" t="e">
        <f t="shared" si="9"/>
        <v>#N/A</v>
      </c>
    </row>
    <row r="279" spans="14:16">
      <c r="N279" s="108">
        <f t="shared" si="8"/>
        <v>0</v>
      </c>
      <c r="O279" s="108" t="e">
        <f>IF(D279="X",0,IF(E279="X",0,VLOOKUP(E279,'12'!$K$3:$L$16,2,FALSE)))</f>
        <v>#N/A</v>
      </c>
      <c r="P279" s="108" t="e">
        <f t="shared" si="9"/>
        <v>#N/A</v>
      </c>
    </row>
    <row r="280" spans="14:16">
      <c r="N280" s="108">
        <f t="shared" si="8"/>
        <v>0</v>
      </c>
      <c r="O280" s="108" t="e">
        <f>IF(D280="X",0,IF(E280="X",0,VLOOKUP(E280,'12'!$K$3:$L$16,2,FALSE)))</f>
        <v>#N/A</v>
      </c>
      <c r="P280" s="108" t="e">
        <f t="shared" si="9"/>
        <v>#N/A</v>
      </c>
    </row>
    <row r="281" spans="14:16">
      <c r="N281" s="108">
        <f t="shared" si="8"/>
        <v>0</v>
      </c>
      <c r="O281" s="108" t="e">
        <f>IF(D281="X",0,IF(E281="X",0,VLOOKUP(E281,'12'!$K$3:$L$16,2,FALSE)))</f>
        <v>#N/A</v>
      </c>
      <c r="P281" s="108" t="e">
        <f t="shared" si="9"/>
        <v>#N/A</v>
      </c>
    </row>
    <row r="282" spans="14:16">
      <c r="N282" s="108">
        <f t="shared" si="8"/>
        <v>0</v>
      </c>
      <c r="O282" s="108" t="e">
        <f>IF(D282="X",0,IF(E282="X",0,VLOOKUP(E282,'12'!$K$3:$L$16,2,FALSE)))</f>
        <v>#N/A</v>
      </c>
      <c r="P282" s="108" t="e">
        <f t="shared" si="9"/>
        <v>#N/A</v>
      </c>
    </row>
    <row r="283" spans="14:16">
      <c r="N283" s="108">
        <f t="shared" si="8"/>
        <v>0</v>
      </c>
      <c r="O283" s="108" t="e">
        <f>IF(D283="X",0,IF(E283="X",0,VLOOKUP(E283,'12'!$K$3:$L$16,2,FALSE)))</f>
        <v>#N/A</v>
      </c>
      <c r="P283" s="108" t="e">
        <f t="shared" si="9"/>
        <v>#N/A</v>
      </c>
    </row>
    <row r="284" spans="14:16">
      <c r="N284" s="108">
        <f t="shared" si="8"/>
        <v>0</v>
      </c>
      <c r="O284" s="108" t="e">
        <f>IF(D284="X",0,IF(E284="X",0,VLOOKUP(E284,'12'!$K$3:$L$16,2,FALSE)))</f>
        <v>#N/A</v>
      </c>
      <c r="P284" s="108" t="e">
        <f t="shared" si="9"/>
        <v>#N/A</v>
      </c>
    </row>
    <row r="285" spans="14:16">
      <c r="N285" s="108">
        <f t="shared" si="8"/>
        <v>0</v>
      </c>
      <c r="O285" s="108" t="e">
        <f>IF(D285="X",0,IF(E285="X",0,VLOOKUP(E285,'12'!$K$3:$L$16,2,FALSE)))</f>
        <v>#N/A</v>
      </c>
      <c r="P285" s="108" t="e">
        <f t="shared" si="9"/>
        <v>#N/A</v>
      </c>
    </row>
    <row r="286" spans="14:16">
      <c r="N286" s="108">
        <f t="shared" si="8"/>
        <v>0</v>
      </c>
      <c r="O286" s="108" t="e">
        <f>IF(D286="X",0,IF(E286="X",0,VLOOKUP(E286,'12'!$K$3:$L$16,2,FALSE)))</f>
        <v>#N/A</v>
      </c>
      <c r="P286" s="108" t="e">
        <f t="shared" si="9"/>
        <v>#N/A</v>
      </c>
    </row>
    <row r="287" spans="14:16">
      <c r="N287" s="108">
        <f t="shared" si="8"/>
        <v>0</v>
      </c>
      <c r="O287" s="108" t="e">
        <f>IF(D287="X",0,IF(E287="X",0,VLOOKUP(E287,'12'!$K$3:$L$16,2,FALSE)))</f>
        <v>#N/A</v>
      </c>
      <c r="P287" s="108" t="e">
        <f t="shared" si="9"/>
        <v>#N/A</v>
      </c>
    </row>
    <row r="288" spans="14:16">
      <c r="N288" s="108">
        <f t="shared" si="8"/>
        <v>0</v>
      </c>
      <c r="O288" s="108" t="e">
        <f>IF(D288="X",0,IF(E288="X",0,VLOOKUP(E288,'12'!$K$3:$L$16,2,FALSE)))</f>
        <v>#N/A</v>
      </c>
      <c r="P288" s="108" t="e">
        <f t="shared" si="9"/>
        <v>#N/A</v>
      </c>
    </row>
    <row r="289" spans="14:16">
      <c r="N289" s="108">
        <f t="shared" si="8"/>
        <v>0</v>
      </c>
      <c r="O289" s="108" t="e">
        <f>IF(D289="X",0,IF(E289="X",0,VLOOKUP(E289,'12'!$K$3:$L$16,2,FALSE)))</f>
        <v>#N/A</v>
      </c>
      <c r="P289" s="108" t="e">
        <f t="shared" si="9"/>
        <v>#N/A</v>
      </c>
    </row>
    <row r="290" spans="14:16">
      <c r="N290" s="108">
        <f t="shared" si="8"/>
        <v>0</v>
      </c>
      <c r="O290" s="108" t="e">
        <f>IF(D290="X",0,IF(E290="X",0,VLOOKUP(E290,'12'!$K$3:$L$16,2,FALSE)))</f>
        <v>#N/A</v>
      </c>
      <c r="P290" s="108" t="e">
        <f t="shared" si="9"/>
        <v>#N/A</v>
      </c>
    </row>
    <row r="291" spans="14:16">
      <c r="N291" s="108">
        <f t="shared" si="8"/>
        <v>0</v>
      </c>
      <c r="O291" s="108" t="e">
        <f>IF(D291="X",0,IF(E291="X",0,VLOOKUP(E291,'12'!$K$3:$L$16,2,FALSE)))</f>
        <v>#N/A</v>
      </c>
      <c r="P291" s="108" t="e">
        <f t="shared" si="9"/>
        <v>#N/A</v>
      </c>
    </row>
    <row r="292" spans="14:16">
      <c r="N292" s="108">
        <f t="shared" si="8"/>
        <v>0</v>
      </c>
      <c r="O292" s="108" t="e">
        <f>IF(D292="X",0,IF(E292="X",0,VLOOKUP(E292,'12'!$K$3:$L$16,2,FALSE)))</f>
        <v>#N/A</v>
      </c>
      <c r="P292" s="108" t="e">
        <f t="shared" si="9"/>
        <v>#N/A</v>
      </c>
    </row>
    <row r="293" spans="14:16">
      <c r="N293" s="108">
        <f t="shared" si="8"/>
        <v>0</v>
      </c>
      <c r="O293" s="108" t="e">
        <f>IF(D293="X",0,IF(E293="X",0,VLOOKUP(E293,'12'!$K$3:$L$16,2,FALSE)))</f>
        <v>#N/A</v>
      </c>
      <c r="P293" s="108" t="e">
        <f t="shared" si="9"/>
        <v>#N/A</v>
      </c>
    </row>
    <row r="294" spans="14:16">
      <c r="N294" s="108">
        <f t="shared" si="8"/>
        <v>0</v>
      </c>
      <c r="O294" s="108" t="e">
        <f>IF(D294="X",0,IF(E294="X",0,VLOOKUP(E294,'12'!$K$3:$L$16,2,FALSE)))</f>
        <v>#N/A</v>
      </c>
      <c r="P294" s="108" t="e">
        <f t="shared" si="9"/>
        <v>#N/A</v>
      </c>
    </row>
    <row r="295" spans="14:16">
      <c r="N295" s="108">
        <f t="shared" si="8"/>
        <v>0</v>
      </c>
      <c r="O295" s="108" t="e">
        <f>IF(D295="X",0,IF(E295="X",0,VLOOKUP(E295,'12'!$K$3:$L$16,2,FALSE)))</f>
        <v>#N/A</v>
      </c>
      <c r="P295" s="108" t="e">
        <f t="shared" si="9"/>
        <v>#N/A</v>
      </c>
    </row>
    <row r="296" spans="14:16">
      <c r="N296" s="108">
        <f t="shared" si="8"/>
        <v>0</v>
      </c>
      <c r="O296" s="108" t="e">
        <f>IF(D296="X",0,IF(E296="X",0,VLOOKUP(E296,'12'!$K$3:$L$16,2,FALSE)))</f>
        <v>#N/A</v>
      </c>
      <c r="P296" s="108" t="e">
        <f t="shared" si="9"/>
        <v>#N/A</v>
      </c>
    </row>
    <row r="297" spans="14:16">
      <c r="N297" s="108">
        <f t="shared" si="8"/>
        <v>0</v>
      </c>
      <c r="O297" s="108" t="e">
        <f>IF(D297="X",0,IF(E297="X",0,VLOOKUP(E297,'12'!$K$3:$L$16,2,FALSE)))</f>
        <v>#N/A</v>
      </c>
      <c r="P297" s="108" t="e">
        <f t="shared" si="9"/>
        <v>#N/A</v>
      </c>
    </row>
    <row r="298" spans="14:16">
      <c r="N298" s="108">
        <f t="shared" si="8"/>
        <v>0</v>
      </c>
      <c r="O298" s="108" t="e">
        <f>IF(D298="X",0,IF(E298="X",0,VLOOKUP(E298,'12'!$K$3:$L$16,2,FALSE)))</f>
        <v>#N/A</v>
      </c>
      <c r="P298" s="108" t="e">
        <f t="shared" si="9"/>
        <v>#N/A</v>
      </c>
    </row>
    <row r="299" spans="14:16">
      <c r="N299" s="108">
        <f t="shared" si="8"/>
        <v>0</v>
      </c>
      <c r="O299" s="108" t="e">
        <f>IF(D299="X",0,IF(E299="X",0,VLOOKUP(E299,'12'!$K$3:$L$16,2,FALSE)))</f>
        <v>#N/A</v>
      </c>
      <c r="P299" s="108" t="e">
        <f t="shared" si="9"/>
        <v>#N/A</v>
      </c>
    </row>
    <row r="300" spans="14:16">
      <c r="N300" s="108">
        <f t="shared" si="8"/>
        <v>0</v>
      </c>
      <c r="O300" s="108" t="e">
        <f>IF(D300="X",0,IF(E300="X",0,VLOOKUP(E300,'12'!$K$3:$L$16,2,FALSE)))</f>
        <v>#N/A</v>
      </c>
      <c r="P300" s="108" t="e">
        <f t="shared" si="9"/>
        <v>#N/A</v>
      </c>
    </row>
    <row r="301" spans="14:16">
      <c r="N301" s="108">
        <f t="shared" si="8"/>
        <v>0</v>
      </c>
      <c r="O301" s="108" t="e">
        <f>IF(D301="X",0,IF(E301="X",0,VLOOKUP(E301,'12'!$K$3:$L$16,2,FALSE)))</f>
        <v>#N/A</v>
      </c>
      <c r="P301" s="108" t="e">
        <f t="shared" si="9"/>
        <v>#N/A</v>
      </c>
    </row>
    <row r="302" spans="14:16">
      <c r="N302" s="108">
        <f t="shared" si="8"/>
        <v>0</v>
      </c>
      <c r="O302" s="108" t="e">
        <f>IF(D302="X",0,IF(E302="X",0,VLOOKUP(E302,'12'!$K$3:$L$16,2,FALSE)))</f>
        <v>#N/A</v>
      </c>
      <c r="P302" s="108" t="e">
        <f t="shared" si="9"/>
        <v>#N/A</v>
      </c>
    </row>
    <row r="303" spans="14:16">
      <c r="N303" s="108">
        <f t="shared" si="8"/>
        <v>0</v>
      </c>
      <c r="O303" s="108" t="e">
        <f>IF(D303="X",0,IF(E303="X",0,VLOOKUP(E303,'12'!$K$3:$L$16,2,FALSE)))</f>
        <v>#N/A</v>
      </c>
      <c r="P303" s="108" t="e">
        <f t="shared" si="9"/>
        <v>#N/A</v>
      </c>
    </row>
    <row r="304" spans="14:16">
      <c r="N304" s="108">
        <f t="shared" si="8"/>
        <v>0</v>
      </c>
      <c r="O304" s="108" t="e">
        <f>IF(D304="X",0,IF(E304="X",0,VLOOKUP(E304,'12'!$K$3:$L$16,2,FALSE)))</f>
        <v>#N/A</v>
      </c>
      <c r="P304" s="108" t="e">
        <f t="shared" si="9"/>
        <v>#N/A</v>
      </c>
    </row>
    <row r="305" spans="14:16">
      <c r="N305" s="108">
        <f t="shared" si="8"/>
        <v>0</v>
      </c>
      <c r="O305" s="108" t="e">
        <f>IF(D305="X",0,IF(E305="X",0,VLOOKUP(E305,'12'!$K$3:$L$16,2,FALSE)))</f>
        <v>#N/A</v>
      </c>
      <c r="P305" s="108" t="e">
        <f t="shared" si="9"/>
        <v>#N/A</v>
      </c>
    </row>
    <row r="306" spans="14:16">
      <c r="N306" s="108">
        <f t="shared" si="8"/>
        <v>0</v>
      </c>
      <c r="O306" s="108" t="e">
        <f>IF(D306="X",0,IF(E306="X",0,VLOOKUP(E306,'12'!$K$3:$L$16,2,FALSE)))</f>
        <v>#N/A</v>
      </c>
      <c r="P306" s="108" t="e">
        <f t="shared" si="9"/>
        <v>#N/A</v>
      </c>
    </row>
    <row r="307" spans="14:16">
      <c r="N307" s="108">
        <f t="shared" si="8"/>
        <v>0</v>
      </c>
      <c r="O307" s="108" t="e">
        <f>IF(D307="X",0,IF(E307="X",0,VLOOKUP(E307,'12'!$K$3:$L$16,2,FALSE)))</f>
        <v>#N/A</v>
      </c>
      <c r="P307" s="108" t="e">
        <f t="shared" si="9"/>
        <v>#N/A</v>
      </c>
    </row>
    <row r="308" spans="14:16">
      <c r="N308" s="108">
        <f t="shared" si="8"/>
        <v>0</v>
      </c>
      <c r="O308" s="108" t="e">
        <f>IF(D308="X",0,IF(E308="X",0,VLOOKUP(E308,'12'!$K$3:$L$16,2,FALSE)))</f>
        <v>#N/A</v>
      </c>
      <c r="P308" s="108" t="e">
        <f t="shared" si="9"/>
        <v>#N/A</v>
      </c>
    </row>
    <row r="309" spans="14:16">
      <c r="N309" s="108">
        <f t="shared" si="8"/>
        <v>0</v>
      </c>
      <c r="O309" s="108" t="e">
        <f>IF(D309="X",0,IF(E309="X",0,VLOOKUP(E309,'12'!$K$3:$L$16,2,FALSE)))</f>
        <v>#N/A</v>
      </c>
      <c r="P309" s="108" t="e">
        <f t="shared" si="9"/>
        <v>#N/A</v>
      </c>
    </row>
    <row r="310" spans="14:16">
      <c r="N310" s="108">
        <f t="shared" si="8"/>
        <v>0</v>
      </c>
      <c r="O310" s="108" t="e">
        <f>IF(D310="X",0,IF(E310="X",0,VLOOKUP(E310,'12'!$K$3:$L$16,2,FALSE)))</f>
        <v>#N/A</v>
      </c>
      <c r="P310" s="108" t="e">
        <f t="shared" si="9"/>
        <v>#N/A</v>
      </c>
    </row>
    <row r="311" spans="14:16">
      <c r="N311" s="108">
        <f t="shared" si="8"/>
        <v>0</v>
      </c>
      <c r="O311" s="108" t="e">
        <f>IF(D311="X",0,IF(E311="X",0,VLOOKUP(E311,'12'!$K$3:$L$16,2,FALSE)))</f>
        <v>#N/A</v>
      </c>
      <c r="P311" s="108" t="e">
        <f t="shared" si="9"/>
        <v>#N/A</v>
      </c>
    </row>
    <row r="312" spans="14:16">
      <c r="N312" s="108">
        <f t="shared" si="8"/>
        <v>0</v>
      </c>
      <c r="O312" s="108" t="e">
        <f>IF(D312="X",0,IF(E312="X",0,VLOOKUP(E312,'12'!$K$3:$L$16,2,FALSE)))</f>
        <v>#N/A</v>
      </c>
      <c r="P312" s="108" t="e">
        <f t="shared" si="9"/>
        <v>#N/A</v>
      </c>
    </row>
    <row r="313" spans="14:16">
      <c r="N313" s="108">
        <f t="shared" si="8"/>
        <v>0</v>
      </c>
      <c r="O313" s="108" t="e">
        <f>IF(D313="X",0,IF(E313="X",0,VLOOKUP(E313,'12'!$K$3:$L$16,2,FALSE)))</f>
        <v>#N/A</v>
      </c>
      <c r="P313" s="108" t="e">
        <f t="shared" si="9"/>
        <v>#N/A</v>
      </c>
    </row>
    <row r="314" spans="14:16">
      <c r="N314" s="108">
        <f t="shared" si="8"/>
        <v>0</v>
      </c>
      <c r="O314" s="108" t="e">
        <f>IF(D314="X",0,IF(E314="X",0,VLOOKUP(E314,'12'!$K$3:$L$16,2,FALSE)))</f>
        <v>#N/A</v>
      </c>
      <c r="P314" s="108" t="e">
        <f t="shared" si="9"/>
        <v>#N/A</v>
      </c>
    </row>
    <row r="315" spans="14:16">
      <c r="N315" s="108">
        <f t="shared" si="8"/>
        <v>0</v>
      </c>
      <c r="O315" s="108" t="e">
        <f>IF(D315="X",0,IF(E315="X",0,VLOOKUP(E315,'12'!$K$3:$L$16,2,FALSE)))</f>
        <v>#N/A</v>
      </c>
      <c r="P315" s="108" t="e">
        <f t="shared" si="9"/>
        <v>#N/A</v>
      </c>
    </row>
    <row r="316" spans="14:16">
      <c r="N316" s="108">
        <f t="shared" si="8"/>
        <v>0</v>
      </c>
      <c r="O316" s="108" t="e">
        <f>IF(D316="X",0,IF(E316="X",0,VLOOKUP(E316,'12'!$K$3:$L$16,2,FALSE)))</f>
        <v>#N/A</v>
      </c>
      <c r="P316" s="108" t="e">
        <f t="shared" si="9"/>
        <v>#N/A</v>
      </c>
    </row>
    <row r="317" spans="14:16">
      <c r="N317" s="108">
        <f t="shared" si="8"/>
        <v>0</v>
      </c>
      <c r="O317" s="108" t="e">
        <f>IF(D317="X",0,IF(E317="X",0,VLOOKUP(E317,'12'!$K$3:$L$16,2,FALSE)))</f>
        <v>#N/A</v>
      </c>
      <c r="P317" s="108" t="e">
        <f t="shared" si="9"/>
        <v>#N/A</v>
      </c>
    </row>
    <row r="318" spans="14:16">
      <c r="N318" s="108">
        <f t="shared" si="8"/>
        <v>0</v>
      </c>
      <c r="O318" s="108" t="e">
        <f>IF(D318="X",0,IF(E318="X",0,VLOOKUP(E318,'12'!$K$3:$L$16,2,FALSE)))</f>
        <v>#N/A</v>
      </c>
      <c r="P318" s="108" t="e">
        <f t="shared" si="9"/>
        <v>#N/A</v>
      </c>
    </row>
    <row r="319" spans="14:16">
      <c r="N319" s="108">
        <f t="shared" si="8"/>
        <v>0</v>
      </c>
      <c r="O319" s="108" t="e">
        <f>IF(D319="X",0,IF(E319="X",0,VLOOKUP(E319,'12'!$K$3:$L$16,2,FALSE)))</f>
        <v>#N/A</v>
      </c>
      <c r="P319" s="108" t="e">
        <f t="shared" si="9"/>
        <v>#N/A</v>
      </c>
    </row>
    <row r="320" spans="14:16">
      <c r="N320" s="108">
        <f t="shared" si="8"/>
        <v>0</v>
      </c>
      <c r="O320" s="108" t="e">
        <f>IF(D320="X",0,IF(E320="X",0,VLOOKUP(E320,'12'!$K$3:$L$16,2,FALSE)))</f>
        <v>#N/A</v>
      </c>
      <c r="P320" s="108" t="e">
        <f t="shared" si="9"/>
        <v>#N/A</v>
      </c>
    </row>
    <row r="321" spans="14:16">
      <c r="N321" s="108">
        <f t="shared" si="8"/>
        <v>0</v>
      </c>
      <c r="O321" s="108" t="e">
        <f>IF(D321="X",0,IF(E321="X",0,VLOOKUP(E321,'12'!$K$3:$L$16,2,FALSE)))</f>
        <v>#N/A</v>
      </c>
      <c r="P321" s="108" t="e">
        <f t="shared" si="9"/>
        <v>#N/A</v>
      </c>
    </row>
    <row r="322" spans="14:16">
      <c r="N322" s="108">
        <f t="shared" si="8"/>
        <v>0</v>
      </c>
      <c r="O322" s="108" t="e">
        <f>IF(D322="X",0,IF(E322="X",0,VLOOKUP(E322,'12'!$K$3:$L$16,2,FALSE)))</f>
        <v>#N/A</v>
      </c>
      <c r="P322" s="108" t="e">
        <f t="shared" si="9"/>
        <v>#N/A</v>
      </c>
    </row>
    <row r="323" spans="14:16">
      <c r="N323" s="108">
        <f t="shared" si="8"/>
        <v>0</v>
      </c>
      <c r="O323" s="108" t="e">
        <f>IF(D323="X",0,IF(E323="X",0,VLOOKUP(E323,'12'!$K$3:$L$16,2,FALSE)))</f>
        <v>#N/A</v>
      </c>
      <c r="P323" s="108" t="e">
        <f t="shared" si="9"/>
        <v>#N/A</v>
      </c>
    </row>
    <row r="324" spans="14:16">
      <c r="N324" s="108">
        <f t="shared" ref="N324:N387" si="10">SUM(F324:M324)</f>
        <v>0</v>
      </c>
      <c r="O324" s="108" t="e">
        <f>IF(D324="X",0,IF(E324="X",0,VLOOKUP(E324,'12'!$K$3:$L$16,2,FALSE)))</f>
        <v>#N/A</v>
      </c>
      <c r="P324" s="108" t="e">
        <f t="shared" ref="P324:P387" si="11">N324*O324</f>
        <v>#N/A</v>
      </c>
    </row>
    <row r="325" spans="14:16">
      <c r="N325" s="108">
        <f t="shared" si="10"/>
        <v>0</v>
      </c>
      <c r="O325" s="108" t="e">
        <f>IF(D325="X",0,IF(E325="X",0,VLOOKUP(E325,'12'!$K$3:$L$16,2,FALSE)))</f>
        <v>#N/A</v>
      </c>
      <c r="P325" s="108" t="e">
        <f t="shared" si="11"/>
        <v>#N/A</v>
      </c>
    </row>
    <row r="326" spans="14:16">
      <c r="N326" s="108">
        <f t="shared" si="10"/>
        <v>0</v>
      </c>
      <c r="O326" s="108" t="e">
        <f>IF(D326="X",0,IF(E326="X",0,VLOOKUP(E326,'12'!$K$3:$L$16,2,FALSE)))</f>
        <v>#N/A</v>
      </c>
      <c r="P326" s="108" t="e">
        <f t="shared" si="11"/>
        <v>#N/A</v>
      </c>
    </row>
    <row r="327" spans="14:16">
      <c r="N327" s="108">
        <f t="shared" si="10"/>
        <v>0</v>
      </c>
      <c r="O327" s="108" t="e">
        <f>IF(D327="X",0,IF(E327="X",0,VLOOKUP(E327,'12'!$K$3:$L$16,2,FALSE)))</f>
        <v>#N/A</v>
      </c>
      <c r="P327" s="108" t="e">
        <f t="shared" si="11"/>
        <v>#N/A</v>
      </c>
    </row>
    <row r="328" spans="14:16">
      <c r="N328" s="108">
        <f t="shared" si="10"/>
        <v>0</v>
      </c>
      <c r="O328" s="108" t="e">
        <f>IF(D328="X",0,IF(E328="X",0,VLOOKUP(E328,'12'!$K$3:$L$16,2,FALSE)))</f>
        <v>#N/A</v>
      </c>
      <c r="P328" s="108" t="e">
        <f t="shared" si="11"/>
        <v>#N/A</v>
      </c>
    </row>
    <row r="329" spans="14:16">
      <c r="N329" s="108">
        <f t="shared" si="10"/>
        <v>0</v>
      </c>
      <c r="O329" s="108" t="e">
        <f>IF(D329="X",0,IF(E329="X",0,VLOOKUP(E329,'12'!$K$3:$L$16,2,FALSE)))</f>
        <v>#N/A</v>
      </c>
      <c r="P329" s="108" t="e">
        <f t="shared" si="11"/>
        <v>#N/A</v>
      </c>
    </row>
    <row r="330" spans="14:16">
      <c r="N330" s="108">
        <f t="shared" si="10"/>
        <v>0</v>
      </c>
      <c r="O330" s="108" t="e">
        <f>IF(D330="X",0,IF(E330="X",0,VLOOKUP(E330,'12'!$K$3:$L$16,2,FALSE)))</f>
        <v>#N/A</v>
      </c>
      <c r="P330" s="108" t="e">
        <f t="shared" si="11"/>
        <v>#N/A</v>
      </c>
    </row>
    <row r="331" spans="14:16">
      <c r="N331" s="108">
        <f t="shared" si="10"/>
        <v>0</v>
      </c>
      <c r="O331" s="108" t="e">
        <f>IF(D331="X",0,IF(E331="X",0,VLOOKUP(E331,'12'!$K$3:$L$16,2,FALSE)))</f>
        <v>#N/A</v>
      </c>
      <c r="P331" s="108" t="e">
        <f t="shared" si="11"/>
        <v>#N/A</v>
      </c>
    </row>
    <row r="332" spans="14:16">
      <c r="N332" s="108">
        <f t="shared" si="10"/>
        <v>0</v>
      </c>
      <c r="O332" s="108" t="e">
        <f>IF(D332="X",0,IF(E332="X",0,VLOOKUP(E332,'12'!$K$3:$L$16,2,FALSE)))</f>
        <v>#N/A</v>
      </c>
      <c r="P332" s="108" t="e">
        <f t="shared" si="11"/>
        <v>#N/A</v>
      </c>
    </row>
    <row r="333" spans="14:16">
      <c r="N333" s="108">
        <f t="shared" si="10"/>
        <v>0</v>
      </c>
      <c r="O333" s="108" t="e">
        <f>IF(D333="X",0,IF(E333="X",0,VLOOKUP(E333,'12'!$K$3:$L$16,2,FALSE)))</f>
        <v>#N/A</v>
      </c>
      <c r="P333" s="108" t="e">
        <f t="shared" si="11"/>
        <v>#N/A</v>
      </c>
    </row>
    <row r="334" spans="14:16">
      <c r="N334" s="108">
        <f t="shared" si="10"/>
        <v>0</v>
      </c>
      <c r="O334" s="108" t="e">
        <f>IF(D334="X",0,IF(E334="X",0,VLOOKUP(E334,'12'!$K$3:$L$16,2,FALSE)))</f>
        <v>#N/A</v>
      </c>
      <c r="P334" s="108" t="e">
        <f t="shared" si="11"/>
        <v>#N/A</v>
      </c>
    </row>
    <row r="335" spans="14:16">
      <c r="N335" s="108">
        <f t="shared" si="10"/>
        <v>0</v>
      </c>
      <c r="O335" s="108" t="e">
        <f>IF(D335="X",0,IF(E335="X",0,VLOOKUP(E335,'12'!$K$3:$L$16,2,FALSE)))</f>
        <v>#N/A</v>
      </c>
      <c r="P335" s="108" t="e">
        <f t="shared" si="11"/>
        <v>#N/A</v>
      </c>
    </row>
    <row r="336" spans="14:16">
      <c r="N336" s="108">
        <f t="shared" si="10"/>
        <v>0</v>
      </c>
      <c r="O336" s="108" t="e">
        <f>IF(D336="X",0,IF(E336="X",0,VLOOKUP(E336,'12'!$K$3:$L$16,2,FALSE)))</f>
        <v>#N/A</v>
      </c>
      <c r="P336" s="108" t="e">
        <f t="shared" si="11"/>
        <v>#N/A</v>
      </c>
    </row>
    <row r="337" spans="14:16">
      <c r="N337" s="108">
        <f t="shared" si="10"/>
        <v>0</v>
      </c>
      <c r="O337" s="108" t="e">
        <f>IF(D337="X",0,IF(E337="X",0,VLOOKUP(E337,'12'!$K$3:$L$16,2,FALSE)))</f>
        <v>#N/A</v>
      </c>
      <c r="P337" s="108" t="e">
        <f t="shared" si="11"/>
        <v>#N/A</v>
      </c>
    </row>
    <row r="338" spans="14:16">
      <c r="N338" s="108">
        <f t="shared" si="10"/>
        <v>0</v>
      </c>
      <c r="O338" s="108" t="e">
        <f>IF(D338="X",0,IF(E338="X",0,VLOOKUP(E338,'12'!$K$3:$L$16,2,FALSE)))</f>
        <v>#N/A</v>
      </c>
      <c r="P338" s="108" t="e">
        <f t="shared" si="11"/>
        <v>#N/A</v>
      </c>
    </row>
    <row r="339" spans="14:16">
      <c r="N339" s="108">
        <f t="shared" si="10"/>
        <v>0</v>
      </c>
      <c r="O339" s="108" t="e">
        <f>IF(D339="X",0,IF(E339="X",0,VLOOKUP(E339,'12'!$K$3:$L$16,2,FALSE)))</f>
        <v>#N/A</v>
      </c>
      <c r="P339" s="108" t="e">
        <f t="shared" si="11"/>
        <v>#N/A</v>
      </c>
    </row>
    <row r="340" spans="14:16">
      <c r="N340" s="108">
        <f t="shared" si="10"/>
        <v>0</v>
      </c>
      <c r="O340" s="108" t="e">
        <f>IF(D340="X",0,IF(E340="X",0,VLOOKUP(E340,'12'!$K$3:$L$16,2,FALSE)))</f>
        <v>#N/A</v>
      </c>
      <c r="P340" s="108" t="e">
        <f t="shared" si="11"/>
        <v>#N/A</v>
      </c>
    </row>
    <row r="341" spans="14:16">
      <c r="N341" s="108">
        <f t="shared" si="10"/>
        <v>0</v>
      </c>
      <c r="O341" s="108" t="e">
        <f>IF(D341="X",0,IF(E341="X",0,VLOOKUP(E341,'12'!$K$3:$L$16,2,FALSE)))</f>
        <v>#N/A</v>
      </c>
      <c r="P341" s="108" t="e">
        <f t="shared" si="11"/>
        <v>#N/A</v>
      </c>
    </row>
    <row r="342" spans="14:16">
      <c r="N342" s="108">
        <f t="shared" si="10"/>
        <v>0</v>
      </c>
      <c r="O342" s="108" t="e">
        <f>IF(D342="X",0,IF(E342="X",0,VLOOKUP(E342,'12'!$K$3:$L$16,2,FALSE)))</f>
        <v>#N/A</v>
      </c>
      <c r="P342" s="108" t="e">
        <f t="shared" si="11"/>
        <v>#N/A</v>
      </c>
    </row>
    <row r="343" spans="14:16">
      <c r="N343" s="108">
        <f t="shared" si="10"/>
        <v>0</v>
      </c>
      <c r="O343" s="108" t="e">
        <f>IF(D343="X",0,IF(E343="X",0,VLOOKUP(E343,'12'!$K$3:$L$16,2,FALSE)))</f>
        <v>#N/A</v>
      </c>
      <c r="P343" s="108" t="e">
        <f t="shared" si="11"/>
        <v>#N/A</v>
      </c>
    </row>
    <row r="344" spans="14:16">
      <c r="N344" s="108">
        <f t="shared" si="10"/>
        <v>0</v>
      </c>
      <c r="O344" s="108" t="e">
        <f>IF(D344="X",0,IF(E344="X",0,VLOOKUP(E344,'12'!$K$3:$L$16,2,FALSE)))</f>
        <v>#N/A</v>
      </c>
      <c r="P344" s="108" t="e">
        <f t="shared" si="11"/>
        <v>#N/A</v>
      </c>
    </row>
    <row r="345" spans="14:16">
      <c r="N345" s="108">
        <f t="shared" si="10"/>
        <v>0</v>
      </c>
      <c r="O345" s="108" t="e">
        <f>IF(D345="X",0,IF(E345="X",0,VLOOKUP(E345,'12'!$K$3:$L$16,2,FALSE)))</f>
        <v>#N/A</v>
      </c>
      <c r="P345" s="108" t="e">
        <f t="shared" si="11"/>
        <v>#N/A</v>
      </c>
    </row>
    <row r="346" spans="14:16">
      <c r="N346" s="108">
        <f t="shared" si="10"/>
        <v>0</v>
      </c>
      <c r="O346" s="108" t="e">
        <f>IF(D346="X",0,IF(E346="X",0,VLOOKUP(E346,'12'!$K$3:$L$16,2,FALSE)))</f>
        <v>#N/A</v>
      </c>
      <c r="P346" s="108" t="e">
        <f t="shared" si="11"/>
        <v>#N/A</v>
      </c>
    </row>
    <row r="347" spans="14:16">
      <c r="N347" s="108">
        <f t="shared" si="10"/>
        <v>0</v>
      </c>
      <c r="O347" s="108" t="e">
        <f>IF(D347="X",0,IF(E347="X",0,VLOOKUP(E347,'12'!$K$3:$L$16,2,FALSE)))</f>
        <v>#N/A</v>
      </c>
      <c r="P347" s="108" t="e">
        <f t="shared" si="11"/>
        <v>#N/A</v>
      </c>
    </row>
    <row r="348" spans="14:16">
      <c r="N348" s="108">
        <f t="shared" si="10"/>
        <v>0</v>
      </c>
      <c r="O348" s="108" t="e">
        <f>IF(D348="X",0,IF(E348="X",0,VLOOKUP(E348,'12'!$K$3:$L$16,2,FALSE)))</f>
        <v>#N/A</v>
      </c>
      <c r="P348" s="108" t="e">
        <f t="shared" si="11"/>
        <v>#N/A</v>
      </c>
    </row>
    <row r="349" spans="14:16">
      <c r="N349" s="108">
        <f t="shared" si="10"/>
        <v>0</v>
      </c>
      <c r="O349" s="108" t="e">
        <f>IF(D349="X",0,IF(E349="X",0,VLOOKUP(E349,'12'!$K$3:$L$16,2,FALSE)))</f>
        <v>#N/A</v>
      </c>
      <c r="P349" s="108" t="e">
        <f t="shared" si="11"/>
        <v>#N/A</v>
      </c>
    </row>
    <row r="350" spans="14:16">
      <c r="N350" s="108">
        <f t="shared" si="10"/>
        <v>0</v>
      </c>
      <c r="O350" s="108" t="e">
        <f>IF(D350="X",0,IF(E350="X",0,VLOOKUP(E350,'12'!$K$3:$L$16,2,FALSE)))</f>
        <v>#N/A</v>
      </c>
      <c r="P350" s="108" t="e">
        <f t="shared" si="11"/>
        <v>#N/A</v>
      </c>
    </row>
    <row r="351" spans="14:16">
      <c r="N351" s="108">
        <f t="shared" si="10"/>
        <v>0</v>
      </c>
      <c r="O351" s="108" t="e">
        <f>IF(D351="X",0,IF(E351="X",0,VLOOKUP(E351,'12'!$K$3:$L$16,2,FALSE)))</f>
        <v>#N/A</v>
      </c>
      <c r="P351" s="108" t="e">
        <f t="shared" si="11"/>
        <v>#N/A</v>
      </c>
    </row>
    <row r="352" spans="14:16">
      <c r="N352" s="108">
        <f t="shared" si="10"/>
        <v>0</v>
      </c>
      <c r="O352" s="108" t="e">
        <f>IF(D352="X",0,IF(E352="X",0,VLOOKUP(E352,'12'!$K$3:$L$16,2,FALSE)))</f>
        <v>#N/A</v>
      </c>
      <c r="P352" s="108" t="e">
        <f t="shared" si="11"/>
        <v>#N/A</v>
      </c>
    </row>
    <row r="353" spans="14:16">
      <c r="N353" s="108">
        <f t="shared" si="10"/>
        <v>0</v>
      </c>
      <c r="O353" s="108" t="e">
        <f>IF(D353="X",0,IF(E353="X",0,VLOOKUP(E353,'12'!$K$3:$L$16,2,FALSE)))</f>
        <v>#N/A</v>
      </c>
      <c r="P353" s="108" t="e">
        <f t="shared" si="11"/>
        <v>#N/A</v>
      </c>
    </row>
    <row r="354" spans="14:16">
      <c r="N354" s="108">
        <f t="shared" si="10"/>
        <v>0</v>
      </c>
      <c r="O354" s="108" t="e">
        <f>IF(D354="X",0,IF(E354="X",0,VLOOKUP(E354,'12'!$K$3:$L$16,2,FALSE)))</f>
        <v>#N/A</v>
      </c>
      <c r="P354" s="108" t="e">
        <f t="shared" si="11"/>
        <v>#N/A</v>
      </c>
    </row>
    <row r="355" spans="14:16">
      <c r="N355" s="108">
        <f t="shared" si="10"/>
        <v>0</v>
      </c>
      <c r="O355" s="108" t="e">
        <f>IF(D355="X",0,IF(E355="X",0,VLOOKUP(E355,'12'!$K$3:$L$16,2,FALSE)))</f>
        <v>#N/A</v>
      </c>
      <c r="P355" s="108" t="e">
        <f t="shared" si="11"/>
        <v>#N/A</v>
      </c>
    </row>
    <row r="356" spans="14:16">
      <c r="N356" s="108">
        <f t="shared" si="10"/>
        <v>0</v>
      </c>
      <c r="O356" s="108" t="e">
        <f>IF(D356="X",0,IF(E356="X",0,VLOOKUP(E356,'12'!$K$3:$L$16,2,FALSE)))</f>
        <v>#N/A</v>
      </c>
      <c r="P356" s="108" t="e">
        <f t="shared" si="11"/>
        <v>#N/A</v>
      </c>
    </row>
    <row r="357" spans="14:16">
      <c r="N357" s="108">
        <f t="shared" si="10"/>
        <v>0</v>
      </c>
      <c r="O357" s="108" t="e">
        <f>IF(D357="X",0,IF(E357="X",0,VLOOKUP(E357,'12'!$K$3:$L$16,2,FALSE)))</f>
        <v>#N/A</v>
      </c>
      <c r="P357" s="108" t="e">
        <f t="shared" si="11"/>
        <v>#N/A</v>
      </c>
    </row>
    <row r="358" spans="14:16">
      <c r="N358" s="108">
        <f t="shared" si="10"/>
        <v>0</v>
      </c>
      <c r="O358" s="108" t="e">
        <f>IF(D358="X",0,IF(E358="X",0,VLOOKUP(E358,'12'!$K$3:$L$16,2,FALSE)))</f>
        <v>#N/A</v>
      </c>
      <c r="P358" s="108" t="e">
        <f t="shared" si="11"/>
        <v>#N/A</v>
      </c>
    </row>
    <row r="359" spans="14:16">
      <c r="N359" s="108">
        <f t="shared" si="10"/>
        <v>0</v>
      </c>
      <c r="O359" s="108" t="e">
        <f>IF(D359="X",0,IF(E359="X",0,VLOOKUP(E359,'12'!$K$3:$L$16,2,FALSE)))</f>
        <v>#N/A</v>
      </c>
      <c r="P359" s="108" t="e">
        <f t="shared" si="11"/>
        <v>#N/A</v>
      </c>
    </row>
    <row r="360" spans="14:16">
      <c r="N360" s="108">
        <f t="shared" si="10"/>
        <v>0</v>
      </c>
      <c r="O360" s="108" t="e">
        <f>IF(D360="X",0,IF(E360="X",0,VLOOKUP(E360,'12'!$K$3:$L$16,2,FALSE)))</f>
        <v>#N/A</v>
      </c>
      <c r="P360" s="108" t="e">
        <f t="shared" si="11"/>
        <v>#N/A</v>
      </c>
    </row>
    <row r="361" spans="14:16">
      <c r="N361" s="108">
        <f t="shared" si="10"/>
        <v>0</v>
      </c>
      <c r="O361" s="108" t="e">
        <f>IF(D361="X",0,IF(E361="X",0,VLOOKUP(E361,'12'!$K$3:$L$16,2,FALSE)))</f>
        <v>#N/A</v>
      </c>
      <c r="P361" s="108" t="e">
        <f t="shared" si="11"/>
        <v>#N/A</v>
      </c>
    </row>
    <row r="362" spans="14:16">
      <c r="N362" s="108">
        <f t="shared" si="10"/>
        <v>0</v>
      </c>
      <c r="O362" s="108" t="e">
        <f>IF(D362="X",0,IF(E362="X",0,VLOOKUP(E362,'12'!$K$3:$L$16,2,FALSE)))</f>
        <v>#N/A</v>
      </c>
      <c r="P362" s="108" t="e">
        <f t="shared" si="11"/>
        <v>#N/A</v>
      </c>
    </row>
    <row r="363" spans="14:16">
      <c r="N363" s="108">
        <f t="shared" si="10"/>
        <v>0</v>
      </c>
      <c r="O363" s="108" t="e">
        <f>IF(D363="X",0,IF(E363="X",0,VLOOKUP(E363,'12'!$K$3:$L$16,2,FALSE)))</f>
        <v>#N/A</v>
      </c>
      <c r="P363" s="108" t="e">
        <f t="shared" si="11"/>
        <v>#N/A</v>
      </c>
    </row>
    <row r="364" spans="14:16">
      <c r="N364" s="108">
        <f t="shared" si="10"/>
        <v>0</v>
      </c>
      <c r="O364" s="108" t="e">
        <f>IF(D364="X",0,IF(E364="X",0,VLOOKUP(E364,'12'!$K$3:$L$16,2,FALSE)))</f>
        <v>#N/A</v>
      </c>
      <c r="P364" s="108" t="e">
        <f t="shared" si="11"/>
        <v>#N/A</v>
      </c>
    </row>
    <row r="365" spans="14:16">
      <c r="N365" s="108">
        <f t="shared" si="10"/>
        <v>0</v>
      </c>
      <c r="O365" s="108" t="e">
        <f>IF(D365="X",0,IF(E365="X",0,VLOOKUP(E365,'12'!$K$3:$L$16,2,FALSE)))</f>
        <v>#N/A</v>
      </c>
      <c r="P365" s="108" t="e">
        <f t="shared" si="11"/>
        <v>#N/A</v>
      </c>
    </row>
    <row r="366" spans="14:16">
      <c r="N366" s="108">
        <f t="shared" si="10"/>
        <v>0</v>
      </c>
      <c r="O366" s="108" t="e">
        <f>IF(D366="X",0,IF(E366="X",0,VLOOKUP(E366,'12'!$K$3:$L$16,2,FALSE)))</f>
        <v>#N/A</v>
      </c>
      <c r="P366" s="108" t="e">
        <f t="shared" si="11"/>
        <v>#N/A</v>
      </c>
    </row>
    <row r="367" spans="14:16">
      <c r="N367" s="108">
        <f t="shared" si="10"/>
        <v>0</v>
      </c>
      <c r="O367" s="108" t="e">
        <f>IF(D367="X",0,IF(E367="X",0,VLOOKUP(E367,'12'!$K$3:$L$16,2,FALSE)))</f>
        <v>#N/A</v>
      </c>
      <c r="P367" s="108" t="e">
        <f t="shared" si="11"/>
        <v>#N/A</v>
      </c>
    </row>
    <row r="368" spans="14:16">
      <c r="N368" s="108">
        <f t="shared" si="10"/>
        <v>0</v>
      </c>
      <c r="O368" s="108" t="e">
        <f>IF(D368="X",0,IF(E368="X",0,VLOOKUP(E368,'12'!$K$3:$L$16,2,FALSE)))</f>
        <v>#N/A</v>
      </c>
      <c r="P368" s="108" t="e">
        <f t="shared" si="11"/>
        <v>#N/A</v>
      </c>
    </row>
    <row r="369" spans="14:16">
      <c r="N369" s="108">
        <f t="shared" si="10"/>
        <v>0</v>
      </c>
      <c r="O369" s="108" t="e">
        <f>IF(D369="X",0,IF(E369="X",0,VLOOKUP(E369,'12'!$K$3:$L$16,2,FALSE)))</f>
        <v>#N/A</v>
      </c>
      <c r="P369" s="108" t="e">
        <f t="shared" si="11"/>
        <v>#N/A</v>
      </c>
    </row>
    <row r="370" spans="14:16">
      <c r="N370" s="108">
        <f t="shared" si="10"/>
        <v>0</v>
      </c>
      <c r="O370" s="108" t="e">
        <f>IF(D370="X",0,IF(E370="X",0,VLOOKUP(E370,'12'!$K$3:$L$16,2,FALSE)))</f>
        <v>#N/A</v>
      </c>
      <c r="P370" s="108" t="e">
        <f t="shared" si="11"/>
        <v>#N/A</v>
      </c>
    </row>
    <row r="371" spans="14:16">
      <c r="N371" s="108">
        <f t="shared" si="10"/>
        <v>0</v>
      </c>
      <c r="O371" s="108" t="e">
        <f>IF(D371="X",0,IF(E371="X",0,VLOOKUP(E371,'12'!$K$3:$L$16,2,FALSE)))</f>
        <v>#N/A</v>
      </c>
      <c r="P371" s="108" t="e">
        <f t="shared" si="11"/>
        <v>#N/A</v>
      </c>
    </row>
    <row r="372" spans="14:16">
      <c r="N372" s="108">
        <f t="shared" si="10"/>
        <v>0</v>
      </c>
      <c r="O372" s="108" t="e">
        <f>IF(D372="X",0,IF(E372="X",0,VLOOKUP(E372,'12'!$K$3:$L$16,2,FALSE)))</f>
        <v>#N/A</v>
      </c>
      <c r="P372" s="108" t="e">
        <f t="shared" si="11"/>
        <v>#N/A</v>
      </c>
    </row>
    <row r="373" spans="14:16">
      <c r="N373" s="108">
        <f t="shared" si="10"/>
        <v>0</v>
      </c>
      <c r="O373" s="108" t="e">
        <f>IF(D373="X",0,IF(E373="X",0,VLOOKUP(E373,'12'!$K$3:$L$16,2,FALSE)))</f>
        <v>#N/A</v>
      </c>
      <c r="P373" s="108" t="e">
        <f t="shared" si="11"/>
        <v>#N/A</v>
      </c>
    </row>
    <row r="374" spans="14:16">
      <c r="N374" s="108">
        <f t="shared" si="10"/>
        <v>0</v>
      </c>
      <c r="O374" s="108" t="e">
        <f>IF(D374="X",0,IF(E374="X",0,VLOOKUP(E374,'12'!$K$3:$L$16,2,FALSE)))</f>
        <v>#N/A</v>
      </c>
      <c r="P374" s="108" t="e">
        <f t="shared" si="11"/>
        <v>#N/A</v>
      </c>
    </row>
    <row r="375" spans="14:16">
      <c r="N375" s="108">
        <f t="shared" si="10"/>
        <v>0</v>
      </c>
      <c r="O375" s="108" t="e">
        <f>IF(D375="X",0,IF(E375="X",0,VLOOKUP(E375,'12'!$K$3:$L$16,2,FALSE)))</f>
        <v>#N/A</v>
      </c>
      <c r="P375" s="108" t="e">
        <f t="shared" si="11"/>
        <v>#N/A</v>
      </c>
    </row>
    <row r="376" spans="14:16">
      <c r="N376" s="108">
        <f t="shared" si="10"/>
        <v>0</v>
      </c>
      <c r="O376" s="108" t="e">
        <f>IF(D376="X",0,IF(E376="X",0,VLOOKUP(E376,'12'!$K$3:$L$16,2,FALSE)))</f>
        <v>#N/A</v>
      </c>
      <c r="P376" s="108" t="e">
        <f t="shared" si="11"/>
        <v>#N/A</v>
      </c>
    </row>
    <row r="377" spans="14:16">
      <c r="N377" s="108">
        <f t="shared" si="10"/>
        <v>0</v>
      </c>
      <c r="O377" s="108" t="e">
        <f>IF(D377="X",0,IF(E377="X",0,VLOOKUP(E377,'12'!$K$3:$L$16,2,FALSE)))</f>
        <v>#N/A</v>
      </c>
      <c r="P377" s="108" t="e">
        <f t="shared" si="11"/>
        <v>#N/A</v>
      </c>
    </row>
    <row r="378" spans="14:16">
      <c r="N378" s="108">
        <f t="shared" si="10"/>
        <v>0</v>
      </c>
      <c r="O378" s="108" t="e">
        <f>IF(D378="X",0,IF(E378="X",0,VLOOKUP(E378,'12'!$K$3:$L$16,2,FALSE)))</f>
        <v>#N/A</v>
      </c>
      <c r="P378" s="108" t="e">
        <f t="shared" si="11"/>
        <v>#N/A</v>
      </c>
    </row>
    <row r="379" spans="14:16">
      <c r="N379" s="108">
        <f t="shared" si="10"/>
        <v>0</v>
      </c>
      <c r="O379" s="108" t="e">
        <f>IF(D379="X",0,IF(E379="X",0,VLOOKUP(E379,'12'!$K$3:$L$16,2,FALSE)))</f>
        <v>#N/A</v>
      </c>
      <c r="P379" s="108" t="e">
        <f t="shared" si="11"/>
        <v>#N/A</v>
      </c>
    </row>
    <row r="380" spans="14:16">
      <c r="N380" s="108">
        <f t="shared" si="10"/>
        <v>0</v>
      </c>
      <c r="O380" s="108" t="e">
        <f>IF(D380="X",0,IF(E380="X",0,VLOOKUP(E380,'12'!$K$3:$L$16,2,FALSE)))</f>
        <v>#N/A</v>
      </c>
      <c r="P380" s="108" t="e">
        <f t="shared" si="11"/>
        <v>#N/A</v>
      </c>
    </row>
    <row r="381" spans="14:16">
      <c r="N381" s="108">
        <f t="shared" si="10"/>
        <v>0</v>
      </c>
      <c r="O381" s="108" t="e">
        <f>IF(D381="X",0,IF(E381="X",0,VLOOKUP(E381,'12'!$K$3:$L$16,2,FALSE)))</f>
        <v>#N/A</v>
      </c>
      <c r="P381" s="108" t="e">
        <f t="shared" si="11"/>
        <v>#N/A</v>
      </c>
    </row>
    <row r="382" spans="14:16">
      <c r="N382" s="108">
        <f t="shared" si="10"/>
        <v>0</v>
      </c>
      <c r="O382" s="108" t="e">
        <f>IF(D382="X",0,IF(E382="X",0,VLOOKUP(E382,'12'!$K$3:$L$16,2,FALSE)))</f>
        <v>#N/A</v>
      </c>
      <c r="P382" s="108" t="e">
        <f t="shared" si="11"/>
        <v>#N/A</v>
      </c>
    </row>
    <row r="383" spans="14:16">
      <c r="N383" s="108">
        <f t="shared" si="10"/>
        <v>0</v>
      </c>
      <c r="O383" s="108" t="e">
        <f>IF(D383="X",0,IF(E383="X",0,VLOOKUP(E383,'12'!$K$3:$L$16,2,FALSE)))</f>
        <v>#N/A</v>
      </c>
      <c r="P383" s="108" t="e">
        <f t="shared" si="11"/>
        <v>#N/A</v>
      </c>
    </row>
    <row r="384" spans="14:16">
      <c r="N384" s="108">
        <f t="shared" si="10"/>
        <v>0</v>
      </c>
      <c r="O384" s="108" t="e">
        <f>IF(D384="X",0,IF(E384="X",0,VLOOKUP(E384,'12'!$K$3:$L$16,2,FALSE)))</f>
        <v>#N/A</v>
      </c>
      <c r="P384" s="108" t="e">
        <f t="shared" si="11"/>
        <v>#N/A</v>
      </c>
    </row>
    <row r="385" spans="14:16">
      <c r="N385" s="108">
        <f t="shared" si="10"/>
        <v>0</v>
      </c>
      <c r="O385" s="108" t="e">
        <f>IF(D385="X",0,IF(E385="X",0,VLOOKUP(E385,'12'!$K$3:$L$16,2,FALSE)))</f>
        <v>#N/A</v>
      </c>
      <c r="P385" s="108" t="e">
        <f t="shared" si="11"/>
        <v>#N/A</v>
      </c>
    </row>
    <row r="386" spans="14:16">
      <c r="N386" s="108">
        <f t="shared" si="10"/>
        <v>0</v>
      </c>
      <c r="O386" s="108" t="e">
        <f>IF(D386="X",0,IF(E386="X",0,VLOOKUP(E386,'12'!$K$3:$L$16,2,FALSE)))</f>
        <v>#N/A</v>
      </c>
      <c r="P386" s="108" t="e">
        <f t="shared" si="11"/>
        <v>#N/A</v>
      </c>
    </row>
    <row r="387" spans="14:16">
      <c r="N387" s="108">
        <f t="shared" si="10"/>
        <v>0</v>
      </c>
      <c r="O387" s="108" t="e">
        <f>IF(D387="X",0,IF(E387="X",0,VLOOKUP(E387,'12'!$K$3:$L$16,2,FALSE)))</f>
        <v>#N/A</v>
      </c>
      <c r="P387" s="108" t="e">
        <f t="shared" si="11"/>
        <v>#N/A</v>
      </c>
    </row>
    <row r="388" spans="14:16">
      <c r="N388" s="108">
        <f t="shared" ref="N388:N451" si="12">SUM(F388:M388)</f>
        <v>0</v>
      </c>
      <c r="O388" s="108" t="e">
        <f>IF(D388="X",0,IF(E388="X",0,VLOOKUP(E388,'12'!$K$3:$L$16,2,FALSE)))</f>
        <v>#N/A</v>
      </c>
      <c r="P388" s="108" t="e">
        <f t="shared" ref="P388:P451" si="13">N388*O388</f>
        <v>#N/A</v>
      </c>
    </row>
    <row r="389" spans="14:16">
      <c r="N389" s="108">
        <f t="shared" si="12"/>
        <v>0</v>
      </c>
      <c r="O389" s="108" t="e">
        <f>IF(D389="X",0,IF(E389="X",0,VLOOKUP(E389,'12'!$K$3:$L$16,2,FALSE)))</f>
        <v>#N/A</v>
      </c>
      <c r="P389" s="108" t="e">
        <f t="shared" si="13"/>
        <v>#N/A</v>
      </c>
    </row>
    <row r="390" spans="14:16">
      <c r="N390" s="108">
        <f t="shared" si="12"/>
        <v>0</v>
      </c>
      <c r="O390" s="108" t="e">
        <f>IF(D390="X",0,IF(E390="X",0,VLOOKUP(E390,'12'!$K$3:$L$16,2,FALSE)))</f>
        <v>#N/A</v>
      </c>
      <c r="P390" s="108" t="e">
        <f t="shared" si="13"/>
        <v>#N/A</v>
      </c>
    </row>
    <row r="391" spans="14:16">
      <c r="N391" s="108">
        <f t="shared" si="12"/>
        <v>0</v>
      </c>
      <c r="O391" s="108" t="e">
        <f>IF(D391="X",0,IF(E391="X",0,VLOOKUP(E391,'12'!$K$3:$L$16,2,FALSE)))</f>
        <v>#N/A</v>
      </c>
      <c r="P391" s="108" t="e">
        <f t="shared" si="13"/>
        <v>#N/A</v>
      </c>
    </row>
    <row r="392" spans="14:16">
      <c r="N392" s="108">
        <f t="shared" si="12"/>
        <v>0</v>
      </c>
      <c r="O392" s="108" t="e">
        <f>IF(D392="X",0,IF(E392="X",0,VLOOKUP(E392,'12'!$K$3:$L$16,2,FALSE)))</f>
        <v>#N/A</v>
      </c>
      <c r="P392" s="108" t="e">
        <f t="shared" si="13"/>
        <v>#N/A</v>
      </c>
    </row>
    <row r="393" spans="14:16">
      <c r="N393" s="108">
        <f t="shared" si="12"/>
        <v>0</v>
      </c>
      <c r="O393" s="108" t="e">
        <f>IF(D393="X",0,IF(E393="X",0,VLOOKUP(E393,'12'!$K$3:$L$16,2,FALSE)))</f>
        <v>#N/A</v>
      </c>
      <c r="P393" s="108" t="e">
        <f t="shared" si="13"/>
        <v>#N/A</v>
      </c>
    </row>
    <row r="394" spans="14:16">
      <c r="N394" s="108">
        <f t="shared" si="12"/>
        <v>0</v>
      </c>
      <c r="O394" s="108" t="e">
        <f>IF(D394="X",0,IF(E394="X",0,VLOOKUP(E394,'12'!$K$3:$L$16,2,FALSE)))</f>
        <v>#N/A</v>
      </c>
      <c r="P394" s="108" t="e">
        <f t="shared" si="13"/>
        <v>#N/A</v>
      </c>
    </row>
    <row r="395" spans="14:16">
      <c r="N395" s="108">
        <f t="shared" si="12"/>
        <v>0</v>
      </c>
      <c r="O395" s="108" t="e">
        <f>IF(D395="X",0,IF(E395="X",0,VLOOKUP(E395,'12'!$K$3:$L$16,2,FALSE)))</f>
        <v>#N/A</v>
      </c>
      <c r="P395" s="108" t="e">
        <f t="shared" si="13"/>
        <v>#N/A</v>
      </c>
    </row>
    <row r="396" spans="14:16">
      <c r="N396" s="108">
        <f t="shared" si="12"/>
        <v>0</v>
      </c>
      <c r="O396" s="108" t="e">
        <f>IF(D396="X",0,IF(E396="X",0,VLOOKUP(E396,'12'!$K$3:$L$16,2,FALSE)))</f>
        <v>#N/A</v>
      </c>
      <c r="P396" s="108" t="e">
        <f t="shared" si="13"/>
        <v>#N/A</v>
      </c>
    </row>
    <row r="397" spans="14:16">
      <c r="N397" s="108">
        <f t="shared" si="12"/>
        <v>0</v>
      </c>
      <c r="O397" s="108" t="e">
        <f>IF(D397="X",0,IF(E397="X",0,VLOOKUP(E397,'12'!$K$3:$L$16,2,FALSE)))</f>
        <v>#N/A</v>
      </c>
      <c r="P397" s="108" t="e">
        <f t="shared" si="13"/>
        <v>#N/A</v>
      </c>
    </row>
    <row r="398" spans="14:16">
      <c r="N398" s="108">
        <f t="shared" si="12"/>
        <v>0</v>
      </c>
      <c r="O398" s="108" t="e">
        <f>IF(D398="X",0,IF(E398="X",0,VLOOKUP(E398,'12'!$K$3:$L$16,2,FALSE)))</f>
        <v>#N/A</v>
      </c>
      <c r="P398" s="108" t="e">
        <f t="shared" si="13"/>
        <v>#N/A</v>
      </c>
    </row>
    <row r="399" spans="14:16">
      <c r="N399" s="108">
        <f t="shared" si="12"/>
        <v>0</v>
      </c>
      <c r="O399" s="108" t="e">
        <f>IF(D399="X",0,IF(E399="X",0,VLOOKUP(E399,'12'!$K$3:$L$16,2,FALSE)))</f>
        <v>#N/A</v>
      </c>
      <c r="P399" s="108" t="e">
        <f t="shared" si="13"/>
        <v>#N/A</v>
      </c>
    </row>
    <row r="400" spans="14:16">
      <c r="N400" s="108">
        <f t="shared" si="12"/>
        <v>0</v>
      </c>
      <c r="O400" s="108" t="e">
        <f>IF(D400="X",0,IF(E400="X",0,VLOOKUP(E400,'12'!$K$3:$L$16,2,FALSE)))</f>
        <v>#N/A</v>
      </c>
      <c r="P400" s="108" t="e">
        <f t="shared" si="13"/>
        <v>#N/A</v>
      </c>
    </row>
    <row r="401" spans="14:16">
      <c r="N401" s="108">
        <f t="shared" si="12"/>
        <v>0</v>
      </c>
      <c r="O401" s="108" t="e">
        <f>IF(D401="X",0,IF(E401="X",0,VLOOKUP(E401,'12'!$K$3:$L$16,2,FALSE)))</f>
        <v>#N/A</v>
      </c>
      <c r="P401" s="108" t="e">
        <f t="shared" si="13"/>
        <v>#N/A</v>
      </c>
    </row>
    <row r="402" spans="14:16">
      <c r="N402" s="108">
        <f t="shared" si="12"/>
        <v>0</v>
      </c>
      <c r="O402" s="108" t="e">
        <f>IF(D402="X",0,IF(E402="X",0,VLOOKUP(E402,'12'!$K$3:$L$16,2,FALSE)))</f>
        <v>#N/A</v>
      </c>
      <c r="P402" s="108" t="e">
        <f t="shared" si="13"/>
        <v>#N/A</v>
      </c>
    </row>
    <row r="403" spans="14:16">
      <c r="N403" s="108">
        <f t="shared" si="12"/>
        <v>0</v>
      </c>
      <c r="O403" s="108" t="e">
        <f>IF(D403="X",0,IF(E403="X",0,VLOOKUP(E403,'12'!$K$3:$L$16,2,FALSE)))</f>
        <v>#N/A</v>
      </c>
      <c r="P403" s="108" t="e">
        <f t="shared" si="13"/>
        <v>#N/A</v>
      </c>
    </row>
    <row r="404" spans="14:16">
      <c r="N404" s="108">
        <f t="shared" si="12"/>
        <v>0</v>
      </c>
      <c r="O404" s="108" t="e">
        <f>IF(D404="X",0,IF(E404="X",0,VLOOKUP(E404,'12'!$K$3:$L$16,2,FALSE)))</f>
        <v>#N/A</v>
      </c>
      <c r="P404" s="108" t="e">
        <f t="shared" si="13"/>
        <v>#N/A</v>
      </c>
    </row>
    <row r="405" spans="14:16">
      <c r="N405" s="108">
        <f t="shared" si="12"/>
        <v>0</v>
      </c>
      <c r="O405" s="108" t="e">
        <f>IF(D405="X",0,IF(E405="X",0,VLOOKUP(E405,'12'!$K$3:$L$16,2,FALSE)))</f>
        <v>#N/A</v>
      </c>
      <c r="P405" s="108" t="e">
        <f t="shared" si="13"/>
        <v>#N/A</v>
      </c>
    </row>
    <row r="406" spans="14:16">
      <c r="N406" s="108">
        <f t="shared" si="12"/>
        <v>0</v>
      </c>
      <c r="O406" s="108" t="e">
        <f>IF(D406="X",0,IF(E406="X",0,VLOOKUP(E406,'12'!$K$3:$L$16,2,FALSE)))</f>
        <v>#N/A</v>
      </c>
      <c r="P406" s="108" t="e">
        <f t="shared" si="13"/>
        <v>#N/A</v>
      </c>
    </row>
    <row r="407" spans="14:16">
      <c r="N407" s="108">
        <f t="shared" si="12"/>
        <v>0</v>
      </c>
      <c r="O407" s="108" t="e">
        <f>IF(D407="X",0,IF(E407="X",0,VLOOKUP(E407,'12'!$K$3:$L$16,2,FALSE)))</f>
        <v>#N/A</v>
      </c>
      <c r="P407" s="108" t="e">
        <f t="shared" si="13"/>
        <v>#N/A</v>
      </c>
    </row>
    <row r="408" spans="14:16">
      <c r="N408" s="108">
        <f t="shared" si="12"/>
        <v>0</v>
      </c>
      <c r="O408" s="108" t="e">
        <f>IF(D408="X",0,IF(E408="X",0,VLOOKUP(E408,'12'!$K$3:$L$16,2,FALSE)))</f>
        <v>#N/A</v>
      </c>
      <c r="P408" s="108" t="e">
        <f t="shared" si="13"/>
        <v>#N/A</v>
      </c>
    </row>
    <row r="409" spans="14:16">
      <c r="N409" s="108">
        <f t="shared" si="12"/>
        <v>0</v>
      </c>
      <c r="O409" s="108" t="e">
        <f>IF(D409="X",0,IF(E409="X",0,VLOOKUP(E409,'12'!$K$3:$L$16,2,FALSE)))</f>
        <v>#N/A</v>
      </c>
      <c r="P409" s="108" t="e">
        <f t="shared" si="13"/>
        <v>#N/A</v>
      </c>
    </row>
    <row r="410" spans="14:16">
      <c r="N410" s="108">
        <f t="shared" si="12"/>
        <v>0</v>
      </c>
      <c r="O410" s="108" t="e">
        <f>IF(D410="X",0,IF(E410="X",0,VLOOKUP(E410,'12'!$K$3:$L$16,2,FALSE)))</f>
        <v>#N/A</v>
      </c>
      <c r="P410" s="108" t="e">
        <f t="shared" si="13"/>
        <v>#N/A</v>
      </c>
    </row>
    <row r="411" spans="14:16">
      <c r="N411" s="108">
        <f t="shared" si="12"/>
        <v>0</v>
      </c>
      <c r="O411" s="108" t="e">
        <f>IF(D411="X",0,IF(E411="X",0,VLOOKUP(E411,'12'!$K$3:$L$16,2,FALSE)))</f>
        <v>#N/A</v>
      </c>
      <c r="P411" s="108" t="e">
        <f t="shared" si="13"/>
        <v>#N/A</v>
      </c>
    </row>
    <row r="412" spans="14:16">
      <c r="N412" s="108">
        <f t="shared" si="12"/>
        <v>0</v>
      </c>
      <c r="O412" s="108" t="e">
        <f>IF(D412="X",0,IF(E412="X",0,VLOOKUP(E412,'12'!$K$3:$L$16,2,FALSE)))</f>
        <v>#N/A</v>
      </c>
      <c r="P412" s="108" t="e">
        <f t="shared" si="13"/>
        <v>#N/A</v>
      </c>
    </row>
    <row r="413" spans="14:16">
      <c r="N413" s="108">
        <f t="shared" si="12"/>
        <v>0</v>
      </c>
      <c r="O413" s="108" t="e">
        <f>IF(D413="X",0,IF(E413="X",0,VLOOKUP(E413,'12'!$K$3:$L$16,2,FALSE)))</f>
        <v>#N/A</v>
      </c>
      <c r="P413" s="108" t="e">
        <f t="shared" si="13"/>
        <v>#N/A</v>
      </c>
    </row>
    <row r="414" spans="14:16">
      <c r="N414" s="108">
        <f t="shared" si="12"/>
        <v>0</v>
      </c>
      <c r="O414" s="108" t="e">
        <f>IF(D414="X",0,IF(E414="X",0,VLOOKUP(E414,'12'!$K$3:$L$16,2,FALSE)))</f>
        <v>#N/A</v>
      </c>
      <c r="P414" s="108" t="e">
        <f t="shared" si="13"/>
        <v>#N/A</v>
      </c>
    </row>
    <row r="415" spans="14:16">
      <c r="N415" s="108">
        <f t="shared" si="12"/>
        <v>0</v>
      </c>
      <c r="O415" s="108" t="e">
        <f>IF(D415="X",0,IF(E415="X",0,VLOOKUP(E415,'12'!$K$3:$L$16,2,FALSE)))</f>
        <v>#N/A</v>
      </c>
      <c r="P415" s="108" t="e">
        <f t="shared" si="13"/>
        <v>#N/A</v>
      </c>
    </row>
    <row r="416" spans="14:16">
      <c r="N416" s="108">
        <f t="shared" si="12"/>
        <v>0</v>
      </c>
      <c r="O416" s="108" t="e">
        <f>IF(D416="X",0,IF(E416="X",0,VLOOKUP(E416,'12'!$K$3:$L$16,2,FALSE)))</f>
        <v>#N/A</v>
      </c>
      <c r="P416" s="108" t="e">
        <f t="shared" si="13"/>
        <v>#N/A</v>
      </c>
    </row>
    <row r="417" spans="14:16">
      <c r="N417" s="108">
        <f t="shared" si="12"/>
        <v>0</v>
      </c>
      <c r="O417" s="108" t="e">
        <f>IF(D417="X",0,IF(E417="X",0,VLOOKUP(E417,'12'!$K$3:$L$16,2,FALSE)))</f>
        <v>#N/A</v>
      </c>
      <c r="P417" s="108" t="e">
        <f t="shared" si="13"/>
        <v>#N/A</v>
      </c>
    </row>
    <row r="418" spans="14:16">
      <c r="N418" s="108">
        <f t="shared" si="12"/>
        <v>0</v>
      </c>
      <c r="O418" s="108" t="e">
        <f>IF(D418="X",0,IF(E418="X",0,VLOOKUP(E418,'12'!$K$3:$L$16,2,FALSE)))</f>
        <v>#N/A</v>
      </c>
      <c r="P418" s="108" t="e">
        <f t="shared" si="13"/>
        <v>#N/A</v>
      </c>
    </row>
    <row r="419" spans="14:16">
      <c r="N419" s="108">
        <f t="shared" si="12"/>
        <v>0</v>
      </c>
      <c r="O419" s="108" t="e">
        <f>IF(D419="X",0,IF(E419="X",0,VLOOKUP(E419,'12'!$K$3:$L$16,2,FALSE)))</f>
        <v>#N/A</v>
      </c>
      <c r="P419" s="108" t="e">
        <f t="shared" si="13"/>
        <v>#N/A</v>
      </c>
    </row>
    <row r="420" spans="14:16">
      <c r="N420" s="108">
        <f t="shared" si="12"/>
        <v>0</v>
      </c>
      <c r="O420" s="108" t="e">
        <f>IF(D420="X",0,IF(E420="X",0,VLOOKUP(E420,'12'!$K$3:$L$16,2,FALSE)))</f>
        <v>#N/A</v>
      </c>
      <c r="P420" s="108" t="e">
        <f t="shared" si="13"/>
        <v>#N/A</v>
      </c>
    </row>
    <row r="421" spans="14:16">
      <c r="N421" s="108">
        <f t="shared" si="12"/>
        <v>0</v>
      </c>
      <c r="O421" s="108" t="e">
        <f>IF(D421="X",0,IF(E421="X",0,VLOOKUP(E421,'12'!$K$3:$L$16,2,FALSE)))</f>
        <v>#N/A</v>
      </c>
      <c r="P421" s="108" t="e">
        <f t="shared" si="13"/>
        <v>#N/A</v>
      </c>
    </row>
    <row r="422" spans="14:16">
      <c r="N422" s="108">
        <f t="shared" si="12"/>
        <v>0</v>
      </c>
      <c r="O422" s="108" t="e">
        <f>IF(D422="X",0,IF(E422="X",0,VLOOKUP(E422,'12'!$K$3:$L$16,2,FALSE)))</f>
        <v>#N/A</v>
      </c>
      <c r="P422" s="108" t="e">
        <f t="shared" si="13"/>
        <v>#N/A</v>
      </c>
    </row>
    <row r="423" spans="14:16">
      <c r="N423" s="108">
        <f t="shared" si="12"/>
        <v>0</v>
      </c>
      <c r="O423" s="108" t="e">
        <f>IF(D423="X",0,IF(E423="X",0,VLOOKUP(E423,'12'!$K$3:$L$16,2,FALSE)))</f>
        <v>#N/A</v>
      </c>
      <c r="P423" s="108" t="e">
        <f t="shared" si="13"/>
        <v>#N/A</v>
      </c>
    </row>
    <row r="424" spans="14:16">
      <c r="N424" s="108">
        <f t="shared" si="12"/>
        <v>0</v>
      </c>
      <c r="O424" s="108" t="e">
        <f>IF(D424="X",0,IF(E424="X",0,VLOOKUP(E424,'12'!$K$3:$L$16,2,FALSE)))</f>
        <v>#N/A</v>
      </c>
      <c r="P424" s="108" t="e">
        <f t="shared" si="13"/>
        <v>#N/A</v>
      </c>
    </row>
    <row r="425" spans="14:16">
      <c r="N425" s="108">
        <f t="shared" si="12"/>
        <v>0</v>
      </c>
      <c r="O425" s="108" t="e">
        <f>IF(D425="X",0,IF(E425="X",0,VLOOKUP(E425,'12'!$K$3:$L$16,2,FALSE)))</f>
        <v>#N/A</v>
      </c>
      <c r="P425" s="108" t="e">
        <f t="shared" si="13"/>
        <v>#N/A</v>
      </c>
    </row>
    <row r="426" spans="14:16">
      <c r="N426" s="108">
        <f t="shared" si="12"/>
        <v>0</v>
      </c>
      <c r="O426" s="108" t="e">
        <f>IF(D426="X",0,IF(E426="X",0,VLOOKUP(E426,'12'!$K$3:$L$16,2,FALSE)))</f>
        <v>#N/A</v>
      </c>
      <c r="P426" s="108" t="e">
        <f t="shared" si="13"/>
        <v>#N/A</v>
      </c>
    </row>
    <row r="427" spans="14:16">
      <c r="N427" s="108">
        <f t="shared" si="12"/>
        <v>0</v>
      </c>
      <c r="O427" s="108" t="e">
        <f>IF(D427="X",0,IF(E427="X",0,VLOOKUP(E427,'12'!$K$3:$L$16,2,FALSE)))</f>
        <v>#N/A</v>
      </c>
      <c r="P427" s="108" t="e">
        <f t="shared" si="13"/>
        <v>#N/A</v>
      </c>
    </row>
    <row r="428" spans="14:16">
      <c r="N428" s="108">
        <f t="shared" si="12"/>
        <v>0</v>
      </c>
      <c r="O428" s="108" t="e">
        <f>IF(D428="X",0,IF(E428="X",0,VLOOKUP(E428,'12'!$K$3:$L$16,2,FALSE)))</f>
        <v>#N/A</v>
      </c>
      <c r="P428" s="108" t="e">
        <f t="shared" si="13"/>
        <v>#N/A</v>
      </c>
    </row>
    <row r="429" spans="14:16">
      <c r="N429" s="108">
        <f t="shared" si="12"/>
        <v>0</v>
      </c>
      <c r="O429" s="108" t="e">
        <f>IF(D429="X",0,IF(E429="X",0,VLOOKUP(E429,'12'!$K$3:$L$16,2,FALSE)))</f>
        <v>#N/A</v>
      </c>
      <c r="P429" s="108" t="e">
        <f t="shared" si="13"/>
        <v>#N/A</v>
      </c>
    </row>
    <row r="430" spans="14:16">
      <c r="N430" s="108">
        <f t="shared" si="12"/>
        <v>0</v>
      </c>
      <c r="O430" s="108" t="e">
        <f>IF(D430="X",0,IF(E430="X",0,VLOOKUP(E430,'12'!$K$3:$L$16,2,FALSE)))</f>
        <v>#N/A</v>
      </c>
      <c r="P430" s="108" t="e">
        <f t="shared" si="13"/>
        <v>#N/A</v>
      </c>
    </row>
    <row r="431" spans="14:16">
      <c r="N431" s="108">
        <f t="shared" si="12"/>
        <v>0</v>
      </c>
      <c r="O431" s="108" t="e">
        <f>IF(D431="X",0,IF(E431="X",0,VLOOKUP(E431,'12'!$K$3:$L$16,2,FALSE)))</f>
        <v>#N/A</v>
      </c>
      <c r="P431" s="108" t="e">
        <f t="shared" si="13"/>
        <v>#N/A</v>
      </c>
    </row>
    <row r="432" spans="14:16">
      <c r="N432" s="108">
        <f t="shared" si="12"/>
        <v>0</v>
      </c>
      <c r="O432" s="108" t="e">
        <f>IF(D432="X",0,IF(E432="X",0,VLOOKUP(E432,'12'!$K$3:$L$16,2,FALSE)))</f>
        <v>#N/A</v>
      </c>
      <c r="P432" s="108" t="e">
        <f t="shared" si="13"/>
        <v>#N/A</v>
      </c>
    </row>
    <row r="433" spans="14:16">
      <c r="N433" s="108">
        <f t="shared" si="12"/>
        <v>0</v>
      </c>
      <c r="O433" s="108" t="e">
        <f>IF(D433="X",0,IF(E433="X",0,VLOOKUP(E433,'12'!$K$3:$L$16,2,FALSE)))</f>
        <v>#N/A</v>
      </c>
      <c r="P433" s="108" t="e">
        <f t="shared" si="13"/>
        <v>#N/A</v>
      </c>
    </row>
    <row r="434" spans="14:16">
      <c r="N434" s="108">
        <f t="shared" si="12"/>
        <v>0</v>
      </c>
      <c r="O434" s="108" t="e">
        <f>IF(D434="X",0,IF(E434="X",0,VLOOKUP(E434,'12'!$K$3:$L$16,2,FALSE)))</f>
        <v>#N/A</v>
      </c>
      <c r="P434" s="108" t="e">
        <f t="shared" si="13"/>
        <v>#N/A</v>
      </c>
    </row>
    <row r="435" spans="14:16">
      <c r="N435" s="108">
        <f t="shared" si="12"/>
        <v>0</v>
      </c>
      <c r="O435" s="108" t="e">
        <f>IF(D435="X",0,IF(E435="X",0,VLOOKUP(E435,'12'!$K$3:$L$16,2,FALSE)))</f>
        <v>#N/A</v>
      </c>
      <c r="P435" s="108" t="e">
        <f t="shared" si="13"/>
        <v>#N/A</v>
      </c>
    </row>
    <row r="436" spans="14:16">
      <c r="N436" s="108">
        <f t="shared" si="12"/>
        <v>0</v>
      </c>
      <c r="O436" s="108" t="e">
        <f>IF(D436="X",0,IF(E436="X",0,VLOOKUP(E436,'12'!$K$3:$L$16,2,FALSE)))</f>
        <v>#N/A</v>
      </c>
      <c r="P436" s="108" t="e">
        <f t="shared" si="13"/>
        <v>#N/A</v>
      </c>
    </row>
    <row r="437" spans="14:16">
      <c r="N437" s="108">
        <f t="shared" si="12"/>
        <v>0</v>
      </c>
      <c r="O437" s="108" t="e">
        <f>IF(D437="X",0,IF(E437="X",0,VLOOKUP(E437,'12'!$K$3:$L$16,2,FALSE)))</f>
        <v>#N/A</v>
      </c>
      <c r="P437" s="108" t="e">
        <f t="shared" si="13"/>
        <v>#N/A</v>
      </c>
    </row>
    <row r="438" spans="14:16">
      <c r="N438" s="108">
        <f t="shared" si="12"/>
        <v>0</v>
      </c>
      <c r="O438" s="108" t="e">
        <f>IF(D438="X",0,IF(E438="X",0,VLOOKUP(E438,'12'!$K$3:$L$16,2,FALSE)))</f>
        <v>#N/A</v>
      </c>
      <c r="P438" s="108" t="e">
        <f t="shared" si="13"/>
        <v>#N/A</v>
      </c>
    </row>
    <row r="439" spans="14:16">
      <c r="N439" s="108">
        <f t="shared" si="12"/>
        <v>0</v>
      </c>
      <c r="O439" s="108" t="e">
        <f>IF(D439="X",0,IF(E439="X",0,VLOOKUP(E439,'12'!$K$3:$L$16,2,FALSE)))</f>
        <v>#N/A</v>
      </c>
      <c r="P439" s="108" t="e">
        <f t="shared" si="13"/>
        <v>#N/A</v>
      </c>
    </row>
    <row r="440" spans="14:16">
      <c r="N440" s="108">
        <f t="shared" si="12"/>
        <v>0</v>
      </c>
      <c r="O440" s="108" t="e">
        <f>IF(D440="X",0,IF(E440="X",0,VLOOKUP(E440,'12'!$K$3:$L$16,2,FALSE)))</f>
        <v>#N/A</v>
      </c>
      <c r="P440" s="108" t="e">
        <f t="shared" si="13"/>
        <v>#N/A</v>
      </c>
    </row>
    <row r="441" spans="14:16">
      <c r="N441" s="108">
        <f t="shared" si="12"/>
        <v>0</v>
      </c>
      <c r="O441" s="108" t="e">
        <f>IF(D441="X",0,IF(E441="X",0,VLOOKUP(E441,'12'!$K$3:$L$16,2,FALSE)))</f>
        <v>#N/A</v>
      </c>
      <c r="P441" s="108" t="e">
        <f t="shared" si="13"/>
        <v>#N/A</v>
      </c>
    </row>
    <row r="442" spans="14:16">
      <c r="N442" s="108">
        <f t="shared" si="12"/>
        <v>0</v>
      </c>
      <c r="O442" s="108" t="e">
        <f>IF(D442="X",0,IF(E442="X",0,VLOOKUP(E442,'12'!$K$3:$L$16,2,FALSE)))</f>
        <v>#N/A</v>
      </c>
      <c r="P442" s="108" t="e">
        <f t="shared" si="13"/>
        <v>#N/A</v>
      </c>
    </row>
    <row r="443" spans="14:16">
      <c r="N443" s="108">
        <f t="shared" si="12"/>
        <v>0</v>
      </c>
      <c r="O443" s="108" t="e">
        <f>IF(D443="X",0,IF(E443="X",0,VLOOKUP(E443,'12'!$K$3:$L$16,2,FALSE)))</f>
        <v>#N/A</v>
      </c>
      <c r="P443" s="108" t="e">
        <f t="shared" si="13"/>
        <v>#N/A</v>
      </c>
    </row>
    <row r="444" spans="14:16">
      <c r="N444" s="108">
        <f t="shared" si="12"/>
        <v>0</v>
      </c>
      <c r="O444" s="108" t="e">
        <f>IF(D444="X",0,IF(E444="X",0,VLOOKUP(E444,'12'!$K$3:$L$16,2,FALSE)))</f>
        <v>#N/A</v>
      </c>
      <c r="P444" s="108" t="e">
        <f t="shared" si="13"/>
        <v>#N/A</v>
      </c>
    </row>
    <row r="445" spans="14:16">
      <c r="N445" s="108">
        <f t="shared" si="12"/>
        <v>0</v>
      </c>
      <c r="O445" s="108" t="e">
        <f>IF(D445="X",0,IF(E445="X",0,VLOOKUP(E445,'12'!$K$3:$L$16,2,FALSE)))</f>
        <v>#N/A</v>
      </c>
      <c r="P445" s="108" t="e">
        <f t="shared" si="13"/>
        <v>#N/A</v>
      </c>
    </row>
    <row r="446" spans="14:16">
      <c r="N446" s="108">
        <f t="shared" si="12"/>
        <v>0</v>
      </c>
      <c r="O446" s="108" t="e">
        <f>IF(D446="X",0,IF(E446="X",0,VLOOKUP(E446,'12'!$K$3:$L$16,2,FALSE)))</f>
        <v>#N/A</v>
      </c>
      <c r="P446" s="108" t="e">
        <f t="shared" si="13"/>
        <v>#N/A</v>
      </c>
    </row>
    <row r="447" spans="14:16">
      <c r="N447" s="108">
        <f t="shared" si="12"/>
        <v>0</v>
      </c>
      <c r="O447" s="108" t="e">
        <f>IF(D447="X",0,IF(E447="X",0,VLOOKUP(E447,'12'!$K$3:$L$16,2,FALSE)))</f>
        <v>#N/A</v>
      </c>
      <c r="P447" s="108" t="e">
        <f t="shared" si="13"/>
        <v>#N/A</v>
      </c>
    </row>
    <row r="448" spans="14:16">
      <c r="N448" s="108">
        <f t="shared" si="12"/>
        <v>0</v>
      </c>
      <c r="O448" s="108" t="e">
        <f>IF(D448="X",0,IF(E448="X",0,VLOOKUP(E448,'12'!$K$3:$L$16,2,FALSE)))</f>
        <v>#N/A</v>
      </c>
      <c r="P448" s="108" t="e">
        <f t="shared" si="13"/>
        <v>#N/A</v>
      </c>
    </row>
    <row r="449" spans="14:16">
      <c r="N449" s="108">
        <f t="shared" si="12"/>
        <v>0</v>
      </c>
      <c r="O449" s="108" t="e">
        <f>IF(D449="X",0,IF(E449="X",0,VLOOKUP(E449,'12'!$K$3:$L$16,2,FALSE)))</f>
        <v>#N/A</v>
      </c>
      <c r="P449" s="108" t="e">
        <f t="shared" si="13"/>
        <v>#N/A</v>
      </c>
    </row>
    <row r="450" spans="14:16">
      <c r="N450" s="108">
        <f t="shared" si="12"/>
        <v>0</v>
      </c>
      <c r="O450" s="108" t="e">
        <f>IF(D450="X",0,IF(E450="X",0,VLOOKUP(E450,'12'!$K$3:$L$16,2,FALSE)))</f>
        <v>#N/A</v>
      </c>
      <c r="P450" s="108" t="e">
        <f t="shared" si="13"/>
        <v>#N/A</v>
      </c>
    </row>
    <row r="451" spans="14:16">
      <c r="N451" s="108">
        <f t="shared" si="12"/>
        <v>0</v>
      </c>
      <c r="O451" s="108" t="e">
        <f>IF(D451="X",0,IF(E451="X",0,VLOOKUP(E451,'12'!$K$3:$L$16,2,FALSE)))</f>
        <v>#N/A</v>
      </c>
      <c r="P451" s="108" t="e">
        <f t="shared" si="13"/>
        <v>#N/A</v>
      </c>
    </row>
    <row r="452" spans="14:16">
      <c r="N452" s="108">
        <f t="shared" ref="N452:N494" si="14">SUM(F452:M452)</f>
        <v>0</v>
      </c>
      <c r="O452" s="108" t="e">
        <f>IF(D452="X",0,IF(E452="X",0,VLOOKUP(E452,'12'!$K$3:$L$16,2,FALSE)))</f>
        <v>#N/A</v>
      </c>
      <c r="P452" s="108" t="e">
        <f t="shared" ref="P452:P494" si="15">N452*O452</f>
        <v>#N/A</v>
      </c>
    </row>
    <row r="453" spans="14:16">
      <c r="N453" s="108">
        <f t="shared" si="14"/>
        <v>0</v>
      </c>
      <c r="O453" s="108" t="e">
        <f>IF(D453="X",0,IF(E453="X",0,VLOOKUP(E453,'12'!$K$3:$L$16,2,FALSE)))</f>
        <v>#N/A</v>
      </c>
      <c r="P453" s="108" t="e">
        <f t="shared" si="15"/>
        <v>#N/A</v>
      </c>
    </row>
    <row r="454" spans="14:16">
      <c r="N454" s="108">
        <f t="shared" si="14"/>
        <v>0</v>
      </c>
      <c r="O454" s="108" t="e">
        <f>IF(D454="X",0,IF(E454="X",0,VLOOKUP(E454,'12'!$K$3:$L$16,2,FALSE)))</f>
        <v>#N/A</v>
      </c>
      <c r="P454" s="108" t="e">
        <f t="shared" si="15"/>
        <v>#N/A</v>
      </c>
    </row>
    <row r="455" spans="14:16">
      <c r="N455" s="108">
        <f t="shared" si="14"/>
        <v>0</v>
      </c>
      <c r="O455" s="108" t="e">
        <f>IF(D455="X",0,IF(E455="X",0,VLOOKUP(E455,'12'!$K$3:$L$16,2,FALSE)))</f>
        <v>#N/A</v>
      </c>
      <c r="P455" s="108" t="e">
        <f t="shared" si="15"/>
        <v>#N/A</v>
      </c>
    </row>
    <row r="456" spans="14:16">
      <c r="N456" s="108">
        <f t="shared" si="14"/>
        <v>0</v>
      </c>
      <c r="O456" s="108" t="e">
        <f>IF(D456="X",0,IF(E456="X",0,VLOOKUP(E456,'12'!$K$3:$L$16,2,FALSE)))</f>
        <v>#N/A</v>
      </c>
      <c r="P456" s="108" t="e">
        <f t="shared" si="15"/>
        <v>#N/A</v>
      </c>
    </row>
    <row r="457" spans="14:16">
      <c r="N457" s="108">
        <f t="shared" si="14"/>
        <v>0</v>
      </c>
      <c r="O457" s="108" t="e">
        <f>IF(D457="X",0,IF(E457="X",0,VLOOKUP(E457,'12'!$K$3:$L$16,2,FALSE)))</f>
        <v>#N/A</v>
      </c>
      <c r="P457" s="108" t="e">
        <f t="shared" si="15"/>
        <v>#N/A</v>
      </c>
    </row>
    <row r="458" spans="14:16">
      <c r="N458" s="108">
        <f t="shared" si="14"/>
        <v>0</v>
      </c>
      <c r="O458" s="108" t="e">
        <f>IF(D458="X",0,IF(E458="X",0,VLOOKUP(E458,'12'!$K$3:$L$16,2,FALSE)))</f>
        <v>#N/A</v>
      </c>
      <c r="P458" s="108" t="e">
        <f t="shared" si="15"/>
        <v>#N/A</v>
      </c>
    </row>
    <row r="459" spans="14:16">
      <c r="N459" s="108">
        <f t="shared" si="14"/>
        <v>0</v>
      </c>
      <c r="O459" s="108" t="e">
        <f>IF(D459="X",0,IF(E459="X",0,VLOOKUP(E459,'12'!$K$3:$L$16,2,FALSE)))</f>
        <v>#N/A</v>
      </c>
      <c r="P459" s="108" t="e">
        <f t="shared" si="15"/>
        <v>#N/A</v>
      </c>
    </row>
    <row r="460" spans="14:16">
      <c r="N460" s="108">
        <f t="shared" si="14"/>
        <v>0</v>
      </c>
      <c r="O460" s="108" t="e">
        <f>IF(D460="X",0,IF(E460="X",0,VLOOKUP(E460,'12'!$K$3:$L$16,2,FALSE)))</f>
        <v>#N/A</v>
      </c>
      <c r="P460" s="108" t="e">
        <f t="shared" si="15"/>
        <v>#N/A</v>
      </c>
    </row>
    <row r="461" spans="14:16">
      <c r="N461" s="108">
        <f t="shared" si="14"/>
        <v>0</v>
      </c>
      <c r="O461" s="108" t="e">
        <f>IF(D461="X",0,IF(E461="X",0,VLOOKUP(E461,'12'!$K$3:$L$16,2,FALSE)))</f>
        <v>#N/A</v>
      </c>
      <c r="P461" s="108" t="e">
        <f t="shared" si="15"/>
        <v>#N/A</v>
      </c>
    </row>
    <row r="462" spans="14:16">
      <c r="N462" s="108">
        <f t="shared" si="14"/>
        <v>0</v>
      </c>
      <c r="O462" s="108" t="e">
        <f>IF(D462="X",0,IF(E462="X",0,VLOOKUP(E462,'12'!$K$3:$L$16,2,FALSE)))</f>
        <v>#N/A</v>
      </c>
      <c r="P462" s="108" t="e">
        <f t="shared" si="15"/>
        <v>#N/A</v>
      </c>
    </row>
    <row r="463" spans="14:16">
      <c r="N463" s="108">
        <f t="shared" si="14"/>
        <v>0</v>
      </c>
      <c r="O463" s="108" t="e">
        <f>IF(D463="X",0,IF(E463="X",0,VLOOKUP(E463,'12'!$K$3:$L$16,2,FALSE)))</f>
        <v>#N/A</v>
      </c>
      <c r="P463" s="108" t="e">
        <f t="shared" si="15"/>
        <v>#N/A</v>
      </c>
    </row>
    <row r="464" spans="14:16">
      <c r="N464" s="108">
        <f t="shared" si="14"/>
        <v>0</v>
      </c>
      <c r="O464" s="108" t="e">
        <f>IF(D464="X",0,IF(E464="X",0,VLOOKUP(E464,'12'!$K$3:$L$16,2,FALSE)))</f>
        <v>#N/A</v>
      </c>
      <c r="P464" s="108" t="e">
        <f t="shared" si="15"/>
        <v>#N/A</v>
      </c>
    </row>
    <row r="465" spans="14:16">
      <c r="N465" s="108">
        <f t="shared" si="14"/>
        <v>0</v>
      </c>
      <c r="O465" s="108" t="e">
        <f>IF(D465="X",0,IF(E465="X",0,VLOOKUP(E465,'12'!$K$3:$L$16,2,FALSE)))</f>
        <v>#N/A</v>
      </c>
      <c r="P465" s="108" t="e">
        <f t="shared" si="15"/>
        <v>#N/A</v>
      </c>
    </row>
    <row r="466" spans="14:16">
      <c r="N466" s="108">
        <f t="shared" si="14"/>
        <v>0</v>
      </c>
      <c r="O466" s="108" t="e">
        <f>IF(D466="X",0,IF(E466="X",0,VLOOKUP(E466,'12'!$K$3:$L$16,2,FALSE)))</f>
        <v>#N/A</v>
      </c>
      <c r="P466" s="108" t="e">
        <f t="shared" si="15"/>
        <v>#N/A</v>
      </c>
    </row>
    <row r="467" spans="14:16">
      <c r="N467" s="108">
        <f t="shared" si="14"/>
        <v>0</v>
      </c>
      <c r="O467" s="108" t="e">
        <f>IF(D467="X",0,IF(E467="X",0,VLOOKUP(E467,'12'!$K$3:$L$16,2,FALSE)))</f>
        <v>#N/A</v>
      </c>
      <c r="P467" s="108" t="e">
        <f t="shared" si="15"/>
        <v>#N/A</v>
      </c>
    </row>
    <row r="468" spans="14:16">
      <c r="N468" s="108">
        <f t="shared" si="14"/>
        <v>0</v>
      </c>
      <c r="O468" s="108" t="e">
        <f>IF(D468="X",0,IF(E468="X",0,VLOOKUP(E468,'12'!$K$3:$L$16,2,FALSE)))</f>
        <v>#N/A</v>
      </c>
      <c r="P468" s="108" t="e">
        <f t="shared" si="15"/>
        <v>#N/A</v>
      </c>
    </row>
    <row r="469" spans="14:16">
      <c r="N469" s="108">
        <f t="shared" si="14"/>
        <v>0</v>
      </c>
      <c r="O469" s="108" t="e">
        <f>IF(D469="X",0,IF(E469="X",0,VLOOKUP(E469,'12'!$K$3:$L$16,2,FALSE)))</f>
        <v>#N/A</v>
      </c>
      <c r="P469" s="108" t="e">
        <f t="shared" si="15"/>
        <v>#N/A</v>
      </c>
    </row>
    <row r="470" spans="14:16">
      <c r="N470" s="108">
        <f t="shared" si="14"/>
        <v>0</v>
      </c>
      <c r="O470" s="108" t="e">
        <f>IF(D470="X",0,IF(E470="X",0,VLOOKUP(E470,'12'!$K$3:$L$16,2,FALSE)))</f>
        <v>#N/A</v>
      </c>
      <c r="P470" s="108" t="e">
        <f t="shared" si="15"/>
        <v>#N/A</v>
      </c>
    </row>
    <row r="471" spans="14:16">
      <c r="N471" s="108">
        <f t="shared" si="14"/>
        <v>0</v>
      </c>
      <c r="O471" s="108" t="e">
        <f>IF(D471="X",0,IF(E471="X",0,VLOOKUP(E471,'12'!$K$3:$L$16,2,FALSE)))</f>
        <v>#N/A</v>
      </c>
      <c r="P471" s="108" t="e">
        <f t="shared" si="15"/>
        <v>#N/A</v>
      </c>
    </row>
    <row r="472" spans="14:16">
      <c r="N472" s="108">
        <f t="shared" si="14"/>
        <v>0</v>
      </c>
      <c r="O472" s="108" t="e">
        <f>IF(D472="X",0,IF(E472="X",0,VLOOKUP(E472,'12'!$K$3:$L$16,2,FALSE)))</f>
        <v>#N/A</v>
      </c>
      <c r="P472" s="108" t="e">
        <f t="shared" si="15"/>
        <v>#N/A</v>
      </c>
    </row>
    <row r="473" spans="14:16">
      <c r="N473" s="108">
        <f t="shared" si="14"/>
        <v>0</v>
      </c>
      <c r="O473" s="108" t="e">
        <f>IF(D473="X",0,IF(E473="X",0,VLOOKUP(E473,'12'!$K$3:$L$16,2,FALSE)))</f>
        <v>#N/A</v>
      </c>
      <c r="P473" s="108" t="e">
        <f t="shared" si="15"/>
        <v>#N/A</v>
      </c>
    </row>
    <row r="474" spans="14:16">
      <c r="N474" s="108">
        <f t="shared" si="14"/>
        <v>0</v>
      </c>
      <c r="O474" s="108" t="e">
        <f>IF(D474="X",0,IF(E474="X",0,VLOOKUP(E474,'12'!$K$3:$L$16,2,FALSE)))</f>
        <v>#N/A</v>
      </c>
      <c r="P474" s="108" t="e">
        <f t="shared" si="15"/>
        <v>#N/A</v>
      </c>
    </row>
    <row r="475" spans="14:16">
      <c r="N475" s="108">
        <f t="shared" si="14"/>
        <v>0</v>
      </c>
      <c r="O475" s="108" t="e">
        <f>IF(D475="X",0,IF(E475="X",0,VLOOKUP(E475,'12'!$K$3:$L$16,2,FALSE)))</f>
        <v>#N/A</v>
      </c>
      <c r="P475" s="108" t="e">
        <f t="shared" si="15"/>
        <v>#N/A</v>
      </c>
    </row>
    <row r="476" spans="14:16">
      <c r="N476" s="108">
        <f t="shared" si="14"/>
        <v>0</v>
      </c>
      <c r="O476" s="108" t="e">
        <f>IF(D476="X",0,IF(E476="X",0,VLOOKUP(E476,'12'!$K$3:$L$16,2,FALSE)))</f>
        <v>#N/A</v>
      </c>
      <c r="P476" s="108" t="e">
        <f t="shared" si="15"/>
        <v>#N/A</v>
      </c>
    </row>
    <row r="477" spans="14:16">
      <c r="N477" s="108">
        <f t="shared" si="14"/>
        <v>0</v>
      </c>
      <c r="O477" s="108" t="e">
        <f>IF(D477="X",0,IF(E477="X",0,VLOOKUP(E477,'12'!$K$3:$L$16,2,FALSE)))</f>
        <v>#N/A</v>
      </c>
      <c r="P477" s="108" t="e">
        <f t="shared" si="15"/>
        <v>#N/A</v>
      </c>
    </row>
    <row r="478" spans="14:16">
      <c r="N478" s="108">
        <f t="shared" si="14"/>
        <v>0</v>
      </c>
      <c r="O478" s="108" t="e">
        <f>IF(D478="X",0,IF(E478="X",0,VLOOKUP(E478,'12'!$K$3:$L$16,2,FALSE)))</f>
        <v>#N/A</v>
      </c>
      <c r="P478" s="108" t="e">
        <f t="shared" si="15"/>
        <v>#N/A</v>
      </c>
    </row>
    <row r="479" spans="14:16">
      <c r="N479" s="108">
        <f t="shared" si="14"/>
        <v>0</v>
      </c>
      <c r="O479" s="108" t="e">
        <f>IF(D479="X",0,IF(E479="X",0,VLOOKUP(E479,'12'!$K$3:$L$16,2,FALSE)))</f>
        <v>#N/A</v>
      </c>
      <c r="P479" s="108" t="e">
        <f t="shared" si="15"/>
        <v>#N/A</v>
      </c>
    </row>
    <row r="480" spans="14:16">
      <c r="N480" s="108">
        <f t="shared" si="14"/>
        <v>0</v>
      </c>
      <c r="O480" s="108" t="e">
        <f>IF(D480="X",0,IF(E480="X",0,VLOOKUP(E480,'12'!$K$3:$L$16,2,FALSE)))</f>
        <v>#N/A</v>
      </c>
      <c r="P480" s="108" t="e">
        <f t="shared" si="15"/>
        <v>#N/A</v>
      </c>
    </row>
    <row r="481" spans="3:23">
      <c r="N481" s="108">
        <f t="shared" si="14"/>
        <v>0</v>
      </c>
      <c r="O481" s="108" t="e">
        <f>IF(D481="X",0,IF(E481="X",0,VLOOKUP(E481,'12'!$K$3:$L$16,2,FALSE)))</f>
        <v>#N/A</v>
      </c>
      <c r="P481" s="108" t="e">
        <f t="shared" si="15"/>
        <v>#N/A</v>
      </c>
    </row>
    <row r="482" spans="3:23">
      <c r="N482" s="108">
        <f t="shared" si="14"/>
        <v>0</v>
      </c>
      <c r="O482" s="108" t="e">
        <f>IF(D482="X",0,IF(E482="X",0,VLOOKUP(E482,'12'!$K$3:$L$16,2,FALSE)))</f>
        <v>#N/A</v>
      </c>
      <c r="P482" s="108" t="e">
        <f t="shared" si="15"/>
        <v>#N/A</v>
      </c>
    </row>
    <row r="483" spans="3:23">
      <c r="N483" s="108">
        <f t="shared" si="14"/>
        <v>0</v>
      </c>
      <c r="O483" s="108" t="e">
        <f>IF(D483="X",0,IF(E483="X",0,VLOOKUP(E483,'12'!$K$3:$L$16,2,FALSE)))</f>
        <v>#N/A</v>
      </c>
      <c r="P483" s="108" t="e">
        <f t="shared" si="15"/>
        <v>#N/A</v>
      </c>
    </row>
    <row r="484" spans="3:23">
      <c r="N484" s="108">
        <f t="shared" si="14"/>
        <v>0</v>
      </c>
      <c r="O484" s="108" t="e">
        <f>IF(D484="X",0,IF(E484="X",0,VLOOKUP(E484,'12'!$K$3:$L$16,2,FALSE)))</f>
        <v>#N/A</v>
      </c>
      <c r="P484" s="108" t="e">
        <f t="shared" si="15"/>
        <v>#N/A</v>
      </c>
    </row>
    <row r="485" spans="3:23">
      <c r="N485" s="108">
        <f t="shared" si="14"/>
        <v>0</v>
      </c>
      <c r="O485" s="108" t="e">
        <f>IF(D485="X",0,IF(E485="X",0,VLOOKUP(E485,'12'!$K$3:$L$16,2,FALSE)))</f>
        <v>#N/A</v>
      </c>
      <c r="P485" s="108" t="e">
        <f t="shared" si="15"/>
        <v>#N/A</v>
      </c>
    </row>
    <row r="486" spans="3:23">
      <c r="N486" s="108">
        <f t="shared" si="14"/>
        <v>0</v>
      </c>
      <c r="O486" s="108" t="e">
        <f>IF(D486="X",0,IF(E486="X",0,VLOOKUP(E486,'12'!$K$3:$L$16,2,FALSE)))</f>
        <v>#N/A</v>
      </c>
      <c r="P486" s="108" t="e">
        <f t="shared" si="15"/>
        <v>#N/A</v>
      </c>
    </row>
    <row r="487" spans="3:23">
      <c r="N487" s="108">
        <f t="shared" si="14"/>
        <v>0</v>
      </c>
      <c r="O487" s="108" t="e">
        <f>IF(D487="X",0,IF(E487="X",0,VLOOKUP(E487,'12'!$K$3:$L$16,2,FALSE)))</f>
        <v>#N/A</v>
      </c>
      <c r="P487" s="108" t="e">
        <f t="shared" si="15"/>
        <v>#N/A</v>
      </c>
    </row>
    <row r="488" spans="3:23">
      <c r="N488" s="108">
        <f t="shared" si="14"/>
        <v>0</v>
      </c>
      <c r="O488" s="108" t="e">
        <f>IF(D488="X",0,IF(E488="X",0,VLOOKUP(E488,'12'!$K$3:$L$16,2,FALSE)))</f>
        <v>#N/A</v>
      </c>
      <c r="P488" s="108" t="e">
        <f t="shared" si="15"/>
        <v>#N/A</v>
      </c>
    </row>
    <row r="489" spans="3:23">
      <c r="N489" s="108">
        <f t="shared" si="14"/>
        <v>0</v>
      </c>
      <c r="O489" s="108" t="e">
        <f>IF(D489="X",0,IF(E489="X",0,VLOOKUP(E489,'12'!$K$3:$L$16,2,FALSE)))</f>
        <v>#N/A</v>
      </c>
      <c r="P489" s="108" t="e">
        <f t="shared" si="15"/>
        <v>#N/A</v>
      </c>
    </row>
    <row r="490" spans="3:23">
      <c r="N490" s="108">
        <f t="shared" si="14"/>
        <v>0</v>
      </c>
      <c r="O490" s="108" t="e">
        <f>IF(D490="X",0,IF(E490="X",0,VLOOKUP(E490,'12'!$K$3:$L$16,2,FALSE)))</f>
        <v>#N/A</v>
      </c>
      <c r="P490" s="108" t="e">
        <f t="shared" si="15"/>
        <v>#N/A</v>
      </c>
    </row>
    <row r="491" spans="3:23">
      <c r="N491" s="108">
        <f t="shared" si="14"/>
        <v>0</v>
      </c>
      <c r="O491" s="108" t="e">
        <f>IF(D491="X",0,IF(E491="X",0,VLOOKUP(E491,'12'!$K$3:$L$16,2,FALSE)))</f>
        <v>#N/A</v>
      </c>
      <c r="P491" s="108" t="e">
        <f t="shared" si="15"/>
        <v>#N/A</v>
      </c>
    </row>
    <row r="492" spans="3:23">
      <c r="N492" s="108">
        <f t="shared" si="14"/>
        <v>0</v>
      </c>
      <c r="O492" s="108" t="e">
        <f>IF(D492="X",0,IF(E492="X",0,VLOOKUP(E492,'12'!$K$3:$L$16,2,FALSE)))</f>
        <v>#N/A</v>
      </c>
      <c r="P492" s="108" t="e">
        <f t="shared" si="15"/>
        <v>#N/A</v>
      </c>
    </row>
    <row r="493" spans="3:23">
      <c r="N493" s="108">
        <f t="shared" si="14"/>
        <v>0</v>
      </c>
      <c r="O493" s="108" t="e">
        <f>IF(D493="X",0,IF(E493="X",0,VLOOKUP(E493,'12'!$K$3:$L$16,2,FALSE)))</f>
        <v>#N/A</v>
      </c>
      <c r="P493" s="108" t="e">
        <f t="shared" si="15"/>
        <v>#N/A</v>
      </c>
    </row>
    <row r="494" spans="3:23">
      <c r="N494" s="108">
        <f t="shared" si="14"/>
        <v>0</v>
      </c>
      <c r="O494" s="108" t="e">
        <f>IF(D494="X",0,IF(E494="X",0,VLOOKUP(E494,'12'!$K$3:$L$16,2,FALSE)))</f>
        <v>#N/A</v>
      </c>
      <c r="P494" s="108" t="e">
        <f t="shared" si="15"/>
        <v>#N/A</v>
      </c>
    </row>
    <row r="495" spans="3:23" ht="15.75" thickBot="1">
      <c r="C495" s="109" t="s">
        <v>173</v>
      </c>
      <c r="D495" s="79"/>
      <c r="E495" s="79"/>
      <c r="F495" s="91">
        <f t="shared" ref="F495:M495" si="16">SUM(F4:F494)</f>
        <v>0</v>
      </c>
      <c r="G495" s="91">
        <f t="shared" si="16"/>
        <v>0</v>
      </c>
      <c r="H495" s="91">
        <f t="shared" si="16"/>
        <v>0</v>
      </c>
      <c r="I495" s="91">
        <f t="shared" si="16"/>
        <v>0</v>
      </c>
      <c r="J495" s="91">
        <f t="shared" si="16"/>
        <v>0</v>
      </c>
      <c r="K495" s="91">
        <f t="shared" si="16"/>
        <v>0</v>
      </c>
      <c r="L495" s="91">
        <f t="shared" si="16"/>
        <v>0</v>
      </c>
      <c r="M495" s="91">
        <f t="shared" si="16"/>
        <v>0</v>
      </c>
      <c r="Q495" s="79" t="s">
        <v>174</v>
      </c>
      <c r="R495" s="91">
        <f t="shared" ref="R495:W495" si="17">SUM(R4:R494)</f>
        <v>0</v>
      </c>
      <c r="S495" s="91">
        <f t="shared" si="17"/>
        <v>0</v>
      </c>
      <c r="T495" s="91">
        <f t="shared" si="17"/>
        <v>0</v>
      </c>
      <c r="U495" s="91">
        <f t="shared" si="17"/>
        <v>0</v>
      </c>
      <c r="V495" s="91">
        <f t="shared" si="17"/>
        <v>0</v>
      </c>
      <c r="W495" s="91">
        <f t="shared" si="17"/>
        <v>0</v>
      </c>
    </row>
    <row r="496" spans="3:23" ht="15.75" thickTop="1"/>
    <row r="498" spans="3:16">
      <c r="C498" s="80" t="s">
        <v>172</v>
      </c>
      <c r="F498" s="33"/>
      <c r="G498" s="33"/>
      <c r="H498" s="33"/>
      <c r="I498" s="33"/>
      <c r="J498" s="33"/>
      <c r="K498" s="33"/>
      <c r="L498" s="33"/>
      <c r="M498" s="33"/>
      <c r="N498" s="81" t="s">
        <v>186</v>
      </c>
      <c r="O498" s="33"/>
      <c r="P498" s="81" t="s">
        <v>177</v>
      </c>
    </row>
    <row r="499" spans="3:16">
      <c r="C499" s="81" t="str">
        <f>IF('12'!K3="", "Vrije categorie",'12'!K3)</f>
        <v>A</v>
      </c>
      <c r="F499" s="92" cm="1">
        <f t="array" ref="F499">SUMPRODUCT(--($E$4:$E$494=C499),--($D$4:$D$494=""),$F$4:$F$494)</f>
        <v>0</v>
      </c>
      <c r="G499" s="92" cm="1">
        <f t="array" ref="G499">SUMPRODUCT(--($E$4:$E$494=C499),--($D$4:$D$494=""),$G$4:$G$494)</f>
        <v>0</v>
      </c>
      <c r="H499" s="92" cm="1">
        <f t="array" ref="H499">SUMPRODUCT(--($E$4:$E$494=C499),--($D$4:$D$494=""),$H$4:$H$494)</f>
        <v>0</v>
      </c>
      <c r="I499" s="92" cm="1">
        <f t="array" ref="I499">SUMPRODUCT(--($E$4:$E$494=C499),--($D$4:$D$494=""),$I$4:$I$494)</f>
        <v>0</v>
      </c>
      <c r="J499" s="92" cm="1">
        <f t="array" ref="J499">SUMPRODUCT(--($E$4:$E$494=C499),--($D$4:$D$494=""),$J$4:$J$494)</f>
        <v>0</v>
      </c>
      <c r="K499" s="92" cm="1">
        <f t="array" ref="K499">SUMPRODUCT(--($E$4:$E$494=C499),--($D$4:$D$494=""),$K$4:$K$494)</f>
        <v>0</v>
      </c>
      <c r="L499" s="92" cm="1">
        <f t="array" ref="L499">SUMPRODUCT(--($E$4:$E$494=C499),--($D$4:$D$494=""),$L$4:$L$494)</f>
        <v>0</v>
      </c>
      <c r="M499" s="92" cm="1">
        <f t="array" ref="M499">SUMPRODUCT(--($E$4:$E$494=C499),--($D$4:$D$494=""),$M$4:$M$494)</f>
        <v>0</v>
      </c>
      <c r="N499" s="92">
        <f>SUM(F499:M499)</f>
        <v>0</v>
      </c>
      <c r="O499" s="81"/>
      <c r="P499" s="92" t="e" cm="1">
        <f t="array" ref="P499">SUMPRODUCT(--($E$4:$E$494=C499),--($D$4:$D$494=""),$P$4:$P$494)</f>
        <v>#N/A</v>
      </c>
    </row>
    <row r="500" spans="3:16">
      <c r="C500" s="81" t="str">
        <f>IF('12'!K4="", "Vrije categorie",'12'!K4)</f>
        <v>B</v>
      </c>
      <c r="F500" s="92" cm="1">
        <f t="array" ref="F500">SUMPRODUCT(--($E$4:$E$494=C500),--($D$4:$D$494=""),$F$4:$F$494)</f>
        <v>0</v>
      </c>
      <c r="G500" s="92" cm="1">
        <f t="array" ref="G500">SUMPRODUCT(--($E$4:$E$494=C500),--($D$4:$D$494=""),$G$4:$G$494)</f>
        <v>0</v>
      </c>
      <c r="H500" s="92" cm="1">
        <f t="array" ref="H500">SUMPRODUCT(--($E$4:$E$494=C500),--($D$4:$D$494=""),$H$4:$H$494)</f>
        <v>0</v>
      </c>
      <c r="I500" s="92" cm="1">
        <f t="array" ref="I500">SUMPRODUCT(--($E$4:$E$494=C500),--($D$4:$D$494=""),$I$4:$I$494)</f>
        <v>0</v>
      </c>
      <c r="J500" s="92" cm="1">
        <f t="array" ref="J500">SUMPRODUCT(--($E$4:$E$494=C500),--($D$4:$D$494=""),$J$4:$J$494)</f>
        <v>0</v>
      </c>
      <c r="K500" s="92" cm="1">
        <f t="array" ref="K500">SUMPRODUCT(--($E$4:$E$494=C500),--($D$4:$D$494=""),$K$4:$K$494)</f>
        <v>0</v>
      </c>
      <c r="L500" s="92" cm="1">
        <f t="array" ref="L500">SUMPRODUCT(--($E$4:$E$494=C500),--($D$4:$D$494=""),$L$4:$L$494)</f>
        <v>0</v>
      </c>
      <c r="M500" s="92" cm="1">
        <f t="array" ref="M500">SUMPRODUCT(--($E$4:$E$494=C500),--($D$4:$D$494=""),$M$4:$M$494)</f>
        <v>0</v>
      </c>
      <c r="N500" s="92">
        <f t="shared" ref="N500:N512" si="18">SUM(F500:M500)</f>
        <v>0</v>
      </c>
      <c r="O500" s="81"/>
      <c r="P500" s="92" t="e" cm="1">
        <f t="array" ref="P500">SUMPRODUCT(--($E$4:$E$494=C500),--($D$4:$D$494=""),$P$4:$P$494)</f>
        <v>#N/A</v>
      </c>
    </row>
    <row r="501" spans="3:16">
      <c r="C501" s="81" t="str">
        <f>IF('12'!K5="", "Vrije categorie",'12'!K5)</f>
        <v>C</v>
      </c>
      <c r="F501" s="92" cm="1">
        <f t="array" ref="F501">SUMPRODUCT(--($E$4:$E$494=C501),--($D$4:$D$494=""),$F$4:$F$494)</f>
        <v>0</v>
      </c>
      <c r="G501" s="92" cm="1">
        <f t="array" ref="G501">SUMPRODUCT(--($E$4:$E$494=C501),--($D$4:$D$494=""),$G$4:$G$494)</f>
        <v>0</v>
      </c>
      <c r="H501" s="92" cm="1">
        <f t="array" ref="H501">SUMPRODUCT(--($E$4:$E$494=C501),--($D$4:$D$494=""),$H$4:$H$494)</f>
        <v>0</v>
      </c>
      <c r="I501" s="92" cm="1">
        <f t="array" ref="I501">SUMPRODUCT(--($E$4:$E$494=C501),--($D$4:$D$494=""),$I$4:$I$494)</f>
        <v>0</v>
      </c>
      <c r="J501" s="92" cm="1">
        <f t="array" ref="J501">SUMPRODUCT(--($E$4:$E$494=C501),--($D$4:$D$494=""),$J$4:$J$494)</f>
        <v>0</v>
      </c>
      <c r="K501" s="92" cm="1">
        <f t="array" ref="K501">SUMPRODUCT(--($E$4:$E$494=C501),--($D$4:$D$494=""),$K$4:$K$494)</f>
        <v>0</v>
      </c>
      <c r="L501" s="92" cm="1">
        <f t="array" ref="L501">SUMPRODUCT(--($E$4:$E$494=C501),--($D$4:$D$494=""),$L$4:$L$494)</f>
        <v>0</v>
      </c>
      <c r="M501" s="92" cm="1">
        <f t="array" ref="M501">SUMPRODUCT(--($E$4:$E$494=C501),--($D$4:$D$494=""),$M$4:$M$494)</f>
        <v>0</v>
      </c>
      <c r="N501" s="92">
        <f t="shared" si="18"/>
        <v>0</v>
      </c>
      <c r="O501" s="81"/>
      <c r="P501" s="92" t="e" cm="1">
        <f t="array" ref="P501">SUMPRODUCT(--($E$4:$E$494=C501),--($D$4:$D$494=""),$P$4:$P$494)</f>
        <v>#N/A</v>
      </c>
    </row>
    <row r="502" spans="3:16">
      <c r="C502" s="81" t="str">
        <f>IF('12'!K6="", "Vrije categorie",'12'!K6)</f>
        <v>D</v>
      </c>
      <c r="F502" s="92" cm="1">
        <f t="array" ref="F502">SUMPRODUCT(--($E$4:$E$494=C502),--($D$4:$D$494=""),$F$4:$F$494)</f>
        <v>0</v>
      </c>
      <c r="G502" s="92" cm="1">
        <f t="array" ref="G502">SUMPRODUCT(--($E$4:$E$494=C502),--($D$4:$D$494=""),$G$4:$G$494)</f>
        <v>0</v>
      </c>
      <c r="H502" s="92" cm="1">
        <f t="array" ref="H502">SUMPRODUCT(--($E$4:$E$494=C502),--($D$4:$D$494=""),$H$4:$H$494)</f>
        <v>0</v>
      </c>
      <c r="I502" s="92" cm="1">
        <f t="array" ref="I502">SUMPRODUCT(--($E$4:$E$494=C502),--($D$4:$D$494=""),$I$4:$I$494)</f>
        <v>0</v>
      </c>
      <c r="J502" s="92" cm="1">
        <f t="array" ref="J502">SUMPRODUCT(--($E$4:$E$494=C502),--($D$4:$D$494=""),$J$4:$J$494)</f>
        <v>0</v>
      </c>
      <c r="K502" s="92" cm="1">
        <f t="array" ref="K502">SUMPRODUCT(--($E$4:$E$494=C502),--($D$4:$D$494=""),$K$4:$K$494)</f>
        <v>0</v>
      </c>
      <c r="L502" s="92" cm="1">
        <f t="array" ref="L502">SUMPRODUCT(--($E$4:$E$494=C502),--($D$4:$D$494=""),$L$4:$L$494)</f>
        <v>0</v>
      </c>
      <c r="M502" s="92" cm="1">
        <f t="array" ref="M502">SUMPRODUCT(--($E$4:$E$494=C502),--($D$4:$D$494=""),$M$4:$M$494)</f>
        <v>0</v>
      </c>
      <c r="N502" s="92">
        <f t="shared" si="18"/>
        <v>0</v>
      </c>
      <c r="O502" s="81"/>
      <c r="P502" s="92" t="e" cm="1">
        <f t="array" ref="P502">SUMPRODUCT(--($E$4:$E$494=C502),--($D$4:$D$494=""),$P$4:$P$494)</f>
        <v>#N/A</v>
      </c>
    </row>
    <row r="503" spans="3:16">
      <c r="C503" s="81" t="str">
        <f>IF('12'!K7="", "Vrije categorie",'12'!K7)</f>
        <v>E</v>
      </c>
      <c r="F503" s="92" cm="1">
        <f t="array" ref="F503">SUMPRODUCT(--($E$4:$E$494=C503),--($D$4:$D$494=""),$F$4:$F$494)</f>
        <v>0</v>
      </c>
      <c r="G503" s="92" cm="1">
        <f t="array" ref="G503">SUMPRODUCT(--($E$4:$E$494=C503),--($D$4:$D$494=""),$G$4:$G$494)</f>
        <v>0</v>
      </c>
      <c r="H503" s="92" cm="1">
        <f t="array" ref="H503">SUMPRODUCT(--($E$4:$E$494=C503),--($D$4:$D$494=""),$H$4:$H$494)</f>
        <v>0</v>
      </c>
      <c r="I503" s="92" cm="1">
        <f t="array" ref="I503">SUMPRODUCT(--($E$4:$E$494=C503),--($D$4:$D$494=""),$I$4:$I$494)</f>
        <v>0</v>
      </c>
      <c r="J503" s="92" cm="1">
        <f t="array" ref="J503">SUMPRODUCT(--($E$4:$E$494=C503),--($D$4:$D$494=""),$J$4:$J$494)</f>
        <v>0</v>
      </c>
      <c r="K503" s="92" cm="1">
        <f t="array" ref="K503">SUMPRODUCT(--($E$4:$E$494=C503),--($D$4:$D$494=""),$K$4:$K$494)</f>
        <v>0</v>
      </c>
      <c r="L503" s="92" cm="1">
        <f t="array" ref="L503">SUMPRODUCT(--($E$4:$E$494=C503),--($D$4:$D$494=""),$L$4:$L$494)</f>
        <v>0</v>
      </c>
      <c r="M503" s="92" cm="1">
        <f t="array" ref="M503">SUMPRODUCT(--($E$4:$E$494=C503),--($D$4:$D$494=""),$M$4:$M$494)</f>
        <v>0</v>
      </c>
      <c r="N503" s="92">
        <f t="shared" si="18"/>
        <v>0</v>
      </c>
      <c r="O503" s="81"/>
      <c r="P503" s="92" t="e" cm="1">
        <f t="array" ref="P503">SUMPRODUCT(--($E$4:$E$494=C503),--($D$4:$D$494=""),$P$4:$P$494)</f>
        <v>#N/A</v>
      </c>
    </row>
    <row r="504" spans="3:16">
      <c r="C504" s="81" t="str">
        <f>IF('12'!K8="", "Vrije categorie",'12'!K8)</f>
        <v>F</v>
      </c>
      <c r="F504" s="92" cm="1">
        <f t="array" ref="F504">SUMPRODUCT(--($E$4:$E$494=C504),--($D$4:$D$494=""),$F$4:$F$494)</f>
        <v>0</v>
      </c>
      <c r="G504" s="92" cm="1">
        <f t="array" ref="G504">SUMPRODUCT(--($E$4:$E$494=C504),--($D$4:$D$494=""),$G$4:$G$494)</f>
        <v>0</v>
      </c>
      <c r="H504" s="92" cm="1">
        <f t="array" ref="H504">SUMPRODUCT(--($E$4:$E$494=C504),--($D$4:$D$494=""),$H$4:$H$494)</f>
        <v>0</v>
      </c>
      <c r="I504" s="92" cm="1">
        <f t="array" ref="I504">SUMPRODUCT(--($E$4:$E$494=C504),--($D$4:$D$494=""),$I$4:$I$494)</f>
        <v>0</v>
      </c>
      <c r="J504" s="92" cm="1">
        <f t="array" ref="J504">SUMPRODUCT(--($E$4:$E$494=C504),--($D$4:$D$494=""),$J$4:$J$494)</f>
        <v>0</v>
      </c>
      <c r="K504" s="92" cm="1">
        <f t="array" ref="K504">SUMPRODUCT(--($E$4:$E$494=C504),--($D$4:$D$494=""),$K$4:$K$494)</f>
        <v>0</v>
      </c>
      <c r="L504" s="92" cm="1">
        <f t="array" ref="L504">SUMPRODUCT(--($E$4:$E$494=C504),--($D$4:$D$494=""),$L$4:$L$494)</f>
        <v>0</v>
      </c>
      <c r="M504" s="92" cm="1">
        <f t="array" ref="M504">SUMPRODUCT(--($E$4:$E$494=C504),--($D$4:$D$494=""),$M$4:$M$494)</f>
        <v>0</v>
      </c>
      <c r="N504" s="92">
        <f t="shared" si="18"/>
        <v>0</v>
      </c>
      <c r="O504" s="81"/>
      <c r="P504" s="92" t="e" cm="1">
        <f t="array" ref="P504">SUMPRODUCT(--($E$4:$E$494=C504),--($D$4:$D$494=""),$P$4:$P$494)</f>
        <v>#N/A</v>
      </c>
    </row>
    <row r="505" spans="3:16">
      <c r="C505" s="81" t="str">
        <f>IF('12'!K9="", "Vrije categorie",'12'!K9)</f>
        <v>G</v>
      </c>
      <c r="F505" s="92" cm="1">
        <f t="array" ref="F505">SUMPRODUCT(--($E$4:$E$494=C505),--($D$4:$D$494=""),$F$4:$F$494)</f>
        <v>0</v>
      </c>
      <c r="G505" s="92" cm="1">
        <f t="array" ref="G505">SUMPRODUCT(--($E$4:$E$494=C505),--($D$4:$D$494=""),$G$4:$G$494)</f>
        <v>0</v>
      </c>
      <c r="H505" s="92" cm="1">
        <f t="array" ref="H505">SUMPRODUCT(--($E$4:$E$494=C505),--($D$4:$D$494=""),$H$4:$H$494)</f>
        <v>0</v>
      </c>
      <c r="I505" s="92" cm="1">
        <f t="array" ref="I505">SUMPRODUCT(--($E$4:$E$494=C505),--($D$4:$D$494=""),$I$4:$I$494)</f>
        <v>0</v>
      </c>
      <c r="J505" s="92" cm="1">
        <f t="array" ref="J505">SUMPRODUCT(--($E$4:$E$494=C505),--($D$4:$D$494=""),$J$4:$J$494)</f>
        <v>0</v>
      </c>
      <c r="K505" s="92" cm="1">
        <f t="array" ref="K505">SUMPRODUCT(--($E$4:$E$494=C505),--($D$4:$D$494=""),$K$4:$K$494)</f>
        <v>0</v>
      </c>
      <c r="L505" s="92" cm="1">
        <f t="array" ref="L505">SUMPRODUCT(--($E$4:$E$494=C505),--($D$4:$D$494=""),$L$4:$L$494)</f>
        <v>0</v>
      </c>
      <c r="M505" s="92" cm="1">
        <f t="array" ref="M505">SUMPRODUCT(--($E$4:$E$494=C505),--($D$4:$D$494=""),$M$4:$M$494)</f>
        <v>0</v>
      </c>
      <c r="N505" s="92">
        <f t="shared" si="18"/>
        <v>0</v>
      </c>
      <c r="O505" s="81"/>
      <c r="P505" s="92" t="e" cm="1">
        <f t="array" ref="P505">SUMPRODUCT(--($E$4:$E$494=C505),--($D$4:$D$494=""),$P$4:$P$494)</f>
        <v>#N/A</v>
      </c>
    </row>
    <row r="506" spans="3:16">
      <c r="C506" s="81" t="str">
        <f>IF('12'!K10="", "Vrije categorie",'12'!K10)</f>
        <v>H</v>
      </c>
      <c r="F506" s="92" cm="1">
        <f t="array" ref="F506">SUMPRODUCT(--($E$4:$E$494=C506),--($D$4:$D$494=""),$F$4:$F$494)</f>
        <v>0</v>
      </c>
      <c r="G506" s="92" cm="1">
        <f t="array" ref="G506">SUMPRODUCT(--($E$4:$E$494=C506),--($D$4:$D$494=""),$G$4:$G$494)</f>
        <v>0</v>
      </c>
      <c r="H506" s="92" cm="1">
        <f t="array" ref="H506">SUMPRODUCT(--($E$4:$E$494=C506),--($D$4:$D$494=""),$H$4:$H$494)</f>
        <v>0</v>
      </c>
      <c r="I506" s="92" cm="1">
        <f t="array" ref="I506">SUMPRODUCT(--($E$4:$E$494=C506),--($D$4:$D$494=""),$I$4:$I$494)</f>
        <v>0</v>
      </c>
      <c r="J506" s="92" cm="1">
        <f t="array" ref="J506">SUMPRODUCT(--($E$4:$E$494=C506),--($D$4:$D$494=""),$J$4:$J$494)</f>
        <v>0</v>
      </c>
      <c r="K506" s="92" cm="1">
        <f t="array" ref="K506">SUMPRODUCT(--($E$4:$E$494=C506),--($D$4:$D$494=""),$K$4:$K$494)</f>
        <v>0</v>
      </c>
      <c r="L506" s="92" cm="1">
        <f t="array" ref="L506">SUMPRODUCT(--($E$4:$E$494=C506),--($D$4:$D$494=""),$L$4:$L$494)</f>
        <v>0</v>
      </c>
      <c r="M506" s="92" cm="1">
        <f t="array" ref="M506">SUMPRODUCT(--($E$4:$E$494=C506),--($D$4:$D$494=""),$M$4:$M$494)</f>
        <v>0</v>
      </c>
      <c r="N506" s="92">
        <f t="shared" si="18"/>
        <v>0</v>
      </c>
      <c r="O506" s="81"/>
      <c r="P506" s="92" t="e" cm="1">
        <f t="array" ref="P506">SUMPRODUCT(--($E$4:$E$494=C506),--($D$4:$D$494=""),$P$4:$P$494)</f>
        <v>#N/A</v>
      </c>
    </row>
    <row r="507" spans="3:16">
      <c r="C507" s="81" t="str">
        <f>IF('12'!K11="", "Vrije categorie",'12'!K11)</f>
        <v>I</v>
      </c>
      <c r="F507" s="92" cm="1">
        <f t="array" ref="F507">SUMPRODUCT(--($E$4:$E$494=C507),--($D$4:$D$494=""),$F$4:$F$494)</f>
        <v>0</v>
      </c>
      <c r="G507" s="92" cm="1">
        <f t="array" ref="G507">SUMPRODUCT(--($E$4:$E$494=C507),--($D$4:$D$494=""),$G$4:$G$494)</f>
        <v>0</v>
      </c>
      <c r="H507" s="92" cm="1">
        <f t="array" ref="H507">SUMPRODUCT(--($E$4:$E$494=C507),--($D$4:$D$494=""),$H$4:$H$494)</f>
        <v>0</v>
      </c>
      <c r="I507" s="92" cm="1">
        <f t="array" ref="I507">SUMPRODUCT(--($E$4:$E$494=C507),--($D$4:$D$494=""),$I$4:$I$494)</f>
        <v>0</v>
      </c>
      <c r="J507" s="92" cm="1">
        <f t="array" ref="J507">SUMPRODUCT(--($E$4:$E$494=C507),--($D$4:$D$494=""),$J$4:$J$494)</f>
        <v>0</v>
      </c>
      <c r="K507" s="92" cm="1">
        <f t="array" ref="K507">SUMPRODUCT(--($E$4:$E$494=C507),--($D$4:$D$494=""),$K$4:$K$494)</f>
        <v>0</v>
      </c>
      <c r="L507" s="92" cm="1">
        <f t="array" ref="L507">SUMPRODUCT(--($E$4:$E$494=C507),--($D$4:$D$494=""),$L$4:$L$494)</f>
        <v>0</v>
      </c>
      <c r="M507" s="92" cm="1">
        <f t="array" ref="M507">SUMPRODUCT(--($E$4:$E$494=C507),--($D$4:$D$494=""),$M$4:$M$494)</f>
        <v>0</v>
      </c>
      <c r="N507" s="92">
        <f t="shared" si="18"/>
        <v>0</v>
      </c>
      <c r="O507" s="81"/>
      <c r="P507" s="92" t="e" cm="1">
        <f t="array" ref="P507">SUMPRODUCT(--($E$4:$E$494=C507),--($D$4:$D$494=""),$P$4:$P$494)</f>
        <v>#N/A</v>
      </c>
    </row>
    <row r="508" spans="3:16">
      <c r="C508" s="81" t="str">
        <f>IF('12'!K12="", "Vrije categorie",'12'!K12)</f>
        <v>J</v>
      </c>
      <c r="F508" s="92" cm="1">
        <f t="array" ref="F508">SUMPRODUCT(--($E$4:$E$494=C508),--($D$4:$D$494=""),$F$4:$F$494)</f>
        <v>0</v>
      </c>
      <c r="G508" s="92" cm="1">
        <f t="array" ref="G508">SUMPRODUCT(--($E$4:$E$494=C508),--($D$4:$D$494=""),$G$4:$G$494)</f>
        <v>0</v>
      </c>
      <c r="H508" s="92" cm="1">
        <f t="array" ref="H508">SUMPRODUCT(--($E$4:$E$494=C508),--($D$4:$D$494=""),$H$4:$H$494)</f>
        <v>0</v>
      </c>
      <c r="I508" s="92" cm="1">
        <f t="array" ref="I508">SUMPRODUCT(--($E$4:$E$494=C508),--($D$4:$D$494=""),$I$4:$I$494)</f>
        <v>0</v>
      </c>
      <c r="J508" s="92" cm="1">
        <f t="array" ref="J508">SUMPRODUCT(--($E$4:$E$494=C508),--($D$4:$D$494=""),$J$4:$J$494)</f>
        <v>0</v>
      </c>
      <c r="K508" s="92" cm="1">
        <f t="array" ref="K508">SUMPRODUCT(--($E$4:$E$494=C508),--($D$4:$D$494=""),$K$4:$K$494)</f>
        <v>0</v>
      </c>
      <c r="L508" s="92" cm="1">
        <f t="array" ref="L508">SUMPRODUCT(--($E$4:$E$494=C508),--($D$4:$D$494=""),$L$4:$L$494)</f>
        <v>0</v>
      </c>
      <c r="M508" s="92" cm="1">
        <f t="array" ref="M508">SUMPRODUCT(--($E$4:$E$494=C508),--($D$4:$D$494=""),$M$4:$M$494)</f>
        <v>0</v>
      </c>
      <c r="N508" s="92">
        <f t="shared" si="18"/>
        <v>0</v>
      </c>
      <c r="O508" s="81"/>
      <c r="P508" s="92" t="e" cm="1">
        <f t="array" ref="P508">SUMPRODUCT(--($E$4:$E$494=C508),--($D$4:$D$494=""),$P$4:$P$494)</f>
        <v>#N/A</v>
      </c>
    </row>
    <row r="509" spans="3:16">
      <c r="C509" s="81" t="str">
        <f>IF('12'!K13="", "Vrije categorie",'12'!K13)</f>
        <v>K</v>
      </c>
      <c r="F509" s="92" cm="1">
        <f t="array" ref="F509">SUMPRODUCT(--($E$4:$E$494=C509),--($D$4:$D$494=""),$F$4:$F$494)</f>
        <v>0</v>
      </c>
      <c r="G509" s="92" cm="1">
        <f t="array" ref="G509">SUMPRODUCT(--($E$4:$E$494=C509),--($D$4:$D$494=""),$G$4:$G$494)</f>
        <v>0</v>
      </c>
      <c r="H509" s="92" cm="1">
        <f t="array" ref="H509">SUMPRODUCT(--($E$4:$E$494=C509),--($D$4:$D$494=""),$H$4:$H$494)</f>
        <v>0</v>
      </c>
      <c r="I509" s="92" cm="1">
        <f t="array" ref="I509">SUMPRODUCT(--($E$4:$E$494=C509),--($D$4:$D$494=""),$I$4:$I$494)</f>
        <v>0</v>
      </c>
      <c r="J509" s="92" cm="1">
        <f t="array" ref="J509">SUMPRODUCT(--($E$4:$E$494=C509),--($D$4:$D$494=""),$J$4:$J$494)</f>
        <v>0</v>
      </c>
      <c r="K509" s="92" cm="1">
        <f t="array" ref="K509">SUMPRODUCT(--($E$4:$E$494=C509),--($D$4:$D$494=""),$K$4:$K$494)</f>
        <v>0</v>
      </c>
      <c r="L509" s="92" cm="1">
        <f t="array" ref="L509">SUMPRODUCT(--($E$4:$E$494=C509),--($D$4:$D$494=""),$L$4:$L$494)</f>
        <v>0</v>
      </c>
      <c r="M509" s="92" cm="1">
        <f t="array" ref="M509">SUMPRODUCT(--($E$4:$E$494=C509),--($D$4:$D$494=""),$M$4:$M$494)</f>
        <v>0</v>
      </c>
      <c r="N509" s="92">
        <f t="shared" si="18"/>
        <v>0</v>
      </c>
      <c r="O509" s="81"/>
      <c r="P509" s="92" t="e" cm="1">
        <f t="array" ref="P509">SUMPRODUCT(--($E$4:$E$494=C509),--($D$4:$D$494=""),$P$4:$P$494)</f>
        <v>#N/A</v>
      </c>
    </row>
    <row r="510" spans="3:16">
      <c r="C510" s="81" t="str">
        <f>IF('12'!K14="", "Vrije categorie",'12'!K14)</f>
        <v>Vrije categorie</v>
      </c>
      <c r="F510" s="92" cm="1">
        <f t="array" ref="F510">SUMPRODUCT(--($E$4:$E$494=C510),--($D$4:$D$494=""),$F$4:$F$494)</f>
        <v>0</v>
      </c>
      <c r="G510" s="92" cm="1">
        <f t="array" ref="G510">SUMPRODUCT(--($E$4:$E$494=C510),--($D$4:$D$494=""),$G$4:$G$494)</f>
        <v>0</v>
      </c>
      <c r="H510" s="92" cm="1">
        <f t="array" ref="H510">SUMPRODUCT(--($E$4:$E$494=C510),--($D$4:$D$494=""),$H$4:$H$494)</f>
        <v>0</v>
      </c>
      <c r="I510" s="92" cm="1">
        <f t="array" ref="I510">SUMPRODUCT(--($E$4:$E$494=C510),--($D$4:$D$494=""),$I$4:$I$494)</f>
        <v>0</v>
      </c>
      <c r="J510" s="92" cm="1">
        <f t="array" ref="J510">SUMPRODUCT(--($E$4:$E$494=C510),--($D$4:$D$494=""),$J$4:$J$494)</f>
        <v>0</v>
      </c>
      <c r="K510" s="92" cm="1">
        <f t="array" ref="K510">SUMPRODUCT(--($E$4:$E$494=C510),--($D$4:$D$494=""),$K$4:$K$494)</f>
        <v>0</v>
      </c>
      <c r="L510" s="92" cm="1">
        <f t="array" ref="L510">SUMPRODUCT(--($E$4:$E$494=C510),--($D$4:$D$494=""),$L$4:$L$494)</f>
        <v>0</v>
      </c>
      <c r="M510" s="92" cm="1">
        <f t="array" ref="M510">SUMPRODUCT(--($E$4:$E$494=C510),--($D$4:$D$494=""),$M$4:$M$494)</f>
        <v>0</v>
      </c>
      <c r="N510" s="92">
        <f t="shared" si="18"/>
        <v>0</v>
      </c>
      <c r="O510" s="81"/>
      <c r="P510" s="92" t="e" cm="1">
        <f t="array" ref="P510">SUMPRODUCT(--($E$4:$E$494=C510),--($D$4:$D$494=""),$P$4:$P$494)</f>
        <v>#N/A</v>
      </c>
    </row>
    <row r="511" spans="3:16">
      <c r="C511" s="81" t="str">
        <f>IF('12'!K15="", "Vrije categorie",'12'!K15)</f>
        <v>Vrije categorie</v>
      </c>
      <c r="F511" s="92" cm="1">
        <f t="array" ref="F511">SUMPRODUCT(--($E$4:$E$494=C511),--($D$4:$D$494=""),$F$4:$F$494)</f>
        <v>0</v>
      </c>
      <c r="G511" s="92" cm="1">
        <f t="array" ref="G511">SUMPRODUCT(--($E$4:$E$494=C511),--($D$4:$D$494=""),$G$4:$G$494)</f>
        <v>0</v>
      </c>
      <c r="H511" s="92" cm="1">
        <f t="array" ref="H511">SUMPRODUCT(--($E$4:$E$494=C511),--($D$4:$D$494=""),$H$4:$H$494)</f>
        <v>0</v>
      </c>
      <c r="I511" s="92" cm="1">
        <f t="array" ref="I511">SUMPRODUCT(--($E$4:$E$494=C511),--($D$4:$D$494=""),$I$4:$I$494)</f>
        <v>0</v>
      </c>
      <c r="J511" s="92" cm="1">
        <f t="array" ref="J511">SUMPRODUCT(--($E$4:$E$494=C511),--($D$4:$D$494=""),$J$4:$J$494)</f>
        <v>0</v>
      </c>
      <c r="K511" s="92" cm="1">
        <f t="array" ref="K511">SUMPRODUCT(--($E$4:$E$494=C511),--($D$4:$D$494=""),$K$4:$K$494)</f>
        <v>0</v>
      </c>
      <c r="L511" s="92" cm="1">
        <f t="array" ref="L511">SUMPRODUCT(--($E$4:$E$494=C511),--($D$4:$D$494=""),$L$4:$L$494)</f>
        <v>0</v>
      </c>
      <c r="M511" s="92" cm="1">
        <f t="array" ref="M511">SUMPRODUCT(--($E$4:$E$494=C511),--($D$4:$D$494=""),$M$4:$M$494)</f>
        <v>0</v>
      </c>
      <c r="N511" s="92">
        <f t="shared" si="18"/>
        <v>0</v>
      </c>
      <c r="O511" s="81"/>
      <c r="P511" s="92" t="e" cm="1">
        <f t="array" ref="P511">SUMPRODUCT(--($E$4:$E$494=C511),--($D$4:$D$494=""),$P$4:$P$494)</f>
        <v>#N/A</v>
      </c>
    </row>
    <row r="512" spans="3:16" ht="15.75" thickBot="1">
      <c r="C512" s="94" t="s">
        <v>176</v>
      </c>
      <c r="D512" s="90"/>
      <c r="E512" s="90"/>
      <c r="F512" s="93">
        <f>SUM(F499:F511)</f>
        <v>0</v>
      </c>
      <c r="G512" s="93">
        <f t="shared" ref="G512:M512" si="19">SUM(G499:G511)</f>
        <v>0</v>
      </c>
      <c r="H512" s="93">
        <f t="shared" si="19"/>
        <v>0</v>
      </c>
      <c r="I512" s="93">
        <f t="shared" si="19"/>
        <v>0</v>
      </c>
      <c r="J512" s="93">
        <f t="shared" si="19"/>
        <v>0</v>
      </c>
      <c r="K512" s="93">
        <f t="shared" si="19"/>
        <v>0</v>
      </c>
      <c r="L512" s="93">
        <f t="shared" si="19"/>
        <v>0</v>
      </c>
      <c r="M512" s="93">
        <f t="shared" si="19"/>
        <v>0</v>
      </c>
      <c r="N512" s="93">
        <f t="shared" si="18"/>
        <v>0</v>
      </c>
      <c r="O512" s="93"/>
      <c r="P512" s="93" t="e">
        <f>SUM(P499:P511)</f>
        <v>#N/A</v>
      </c>
    </row>
    <row r="513" spans="3:16" ht="15.75" thickTop="1">
      <c r="C513" s="80"/>
      <c r="F513" s="33"/>
      <c r="G513" s="33"/>
      <c r="H513" s="33"/>
      <c r="I513" s="33"/>
      <c r="J513" s="33"/>
      <c r="K513" s="33"/>
      <c r="L513" s="33"/>
      <c r="M513" s="33"/>
      <c r="N513" s="33"/>
      <c r="O513" s="33"/>
      <c r="P513" s="33"/>
    </row>
    <row r="514" spans="3:16" ht="15.75" thickBot="1">
      <c r="C514" s="94" t="s">
        <v>175</v>
      </c>
      <c r="D514" s="90"/>
      <c r="E514" s="90"/>
      <c r="F514" s="93" cm="1">
        <f t="array" ref="F514">SUMPRODUCT(--($E$4:$E$494="X"),F4:F494)</f>
        <v>0</v>
      </c>
      <c r="G514" s="93" cm="1">
        <f t="array" ref="G514">SUMPRODUCT(--($E$4:$E$494="X"),G4:G494)</f>
        <v>0</v>
      </c>
      <c r="H514" s="93" cm="1">
        <f t="array" ref="H514">SUMPRODUCT(--($E$4:$E$494="X"),H4:H494)</f>
        <v>0</v>
      </c>
      <c r="I514" s="93" cm="1">
        <f t="array" ref="I514">SUMPRODUCT(--($E$4:$E$494="X"),I4:I494)</f>
        <v>0</v>
      </c>
      <c r="J514" s="93" cm="1">
        <f t="array" ref="J514">SUMPRODUCT(--($E$4:$E$494="X"),J4:J494)</f>
        <v>0</v>
      </c>
      <c r="K514" s="93" cm="1">
        <f t="array" ref="K514">SUMPRODUCT(--($E$4:$E$494="X"),K4:K494)</f>
        <v>0</v>
      </c>
      <c r="L514" s="93" cm="1">
        <f t="array" ref="L514">SUMPRODUCT(--($E$4:$E$494="X"),L4:L494)</f>
        <v>0</v>
      </c>
      <c r="M514" s="93" cm="1">
        <f t="array" ref="M514">SUMPRODUCT(--($E$4:$E$494="X"),M4:M494)</f>
        <v>0</v>
      </c>
      <c r="N514" s="33"/>
      <c r="O514" s="33"/>
      <c r="P514" s="33"/>
    </row>
    <row r="515" spans="3:16" ht="15.75" thickTop="1"/>
    <row r="517" spans="3:16">
      <c r="C517" s="95" t="s">
        <v>178</v>
      </c>
      <c r="D517" s="96"/>
      <c r="E517" s="96"/>
      <c r="F517" s="96"/>
      <c r="G517" s="96"/>
      <c r="H517" s="96"/>
      <c r="I517" s="96"/>
      <c r="J517" s="96"/>
      <c r="K517" s="96"/>
      <c r="L517" s="96"/>
      <c r="M517" s="96"/>
      <c r="N517" s="95" t="s">
        <v>186</v>
      </c>
    </row>
    <row r="518" spans="3:16">
      <c r="C518" s="95" t="str">
        <f>C499</f>
        <v>A</v>
      </c>
      <c r="D518" s="96"/>
      <c r="E518" s="96"/>
      <c r="F518" s="99" cm="1">
        <f t="array" ref="F518">SUMPRODUCT(--($E$4:$E$494=C518),--($D$4:$D$494="X"),$F$4:$F$494)</f>
        <v>0</v>
      </c>
      <c r="G518" s="99" cm="1">
        <f t="array" ref="G518">SUMPRODUCT(--($E$4:$E$494=C518),--($D$4:$D$494="X"),$G$4:$G$494)</f>
        <v>0</v>
      </c>
      <c r="H518" s="99" cm="1">
        <f t="array" ref="H518">SUMPRODUCT(--($E$4:$E$494=C518),--($D$4:$D$494="X"),$H$4:$H$494)</f>
        <v>0</v>
      </c>
      <c r="I518" s="99" cm="1">
        <f t="array" ref="I518">SUMPRODUCT(--($E$4:$E$494=C518),--($D$4:$D$494="X"),$I$4:$I$494)</f>
        <v>0</v>
      </c>
      <c r="J518" s="99" cm="1">
        <f t="array" ref="J518">SUMPRODUCT(--($E$4:$E$494=C518),--($D$4:$D$494="X"),$J$4:$J$494)</f>
        <v>0</v>
      </c>
      <c r="K518" s="99" cm="1">
        <f t="array" ref="K518">SUMPRODUCT(--($E$4:$E$494=C518),--($D$4:$D$494="X"),$K$4:$K$494)</f>
        <v>0</v>
      </c>
      <c r="L518" s="99" cm="1">
        <f t="array" ref="L518">SUMPRODUCT(--($E$4:$E$494=C518),--($D$4:$D$494="X"),$L$4:$L$494)</f>
        <v>0</v>
      </c>
      <c r="M518" s="99" cm="1">
        <f t="array" ref="M518">SUMPRODUCT(--($E$4:$E$494=C518),--($D$4:$D$494="X"),$M$4:$M$494)</f>
        <v>0</v>
      </c>
      <c r="N518" s="99">
        <f>SUM(F518:M518)</f>
        <v>0</v>
      </c>
    </row>
    <row r="519" spans="3:16">
      <c r="C519" s="95" t="str">
        <f t="shared" ref="C519:C530" si="20">C500</f>
        <v>B</v>
      </c>
      <c r="D519" s="96"/>
      <c r="E519" s="96"/>
      <c r="F519" s="99" cm="1">
        <f t="array" ref="F519">SUMPRODUCT(--($E$4:$E$494=C519),--($D$4:$D$494="X"),$F$4:$F$494)</f>
        <v>0</v>
      </c>
      <c r="G519" s="99" cm="1">
        <f t="array" ref="G519">SUMPRODUCT(--($E$4:$E$494=C519),--($D$4:$D$494="X"),$G$4:$G$494)</f>
        <v>0</v>
      </c>
      <c r="H519" s="99" cm="1">
        <f t="array" ref="H519">SUMPRODUCT(--($E$4:$E$494=C519),--($D$4:$D$494="X"),$H$4:$H$494)</f>
        <v>0</v>
      </c>
      <c r="I519" s="99" cm="1">
        <f t="array" ref="I519">SUMPRODUCT(--($E$4:$E$494=C519),--($D$4:$D$494="X"),$I$4:$I$494)</f>
        <v>0</v>
      </c>
      <c r="J519" s="99" cm="1">
        <f t="array" ref="J519">SUMPRODUCT(--($E$4:$E$494=C519),--($D$4:$D$494="X"),$J$4:$J$494)</f>
        <v>0</v>
      </c>
      <c r="K519" s="99" cm="1">
        <f t="array" ref="K519">SUMPRODUCT(--($E$4:$E$494=C519),--($D$4:$D$494="X"),$K$4:$K$494)</f>
        <v>0</v>
      </c>
      <c r="L519" s="99" cm="1">
        <f t="array" ref="L519">SUMPRODUCT(--($E$4:$E$494=C519),--($D$4:$D$494="X"),$L$4:$L$494)</f>
        <v>0</v>
      </c>
      <c r="M519" s="99" cm="1">
        <f t="array" ref="M519">SUMPRODUCT(--($E$4:$E$494=C519),--($D$4:$D$494="X"),$M$4:$M$494)</f>
        <v>0</v>
      </c>
      <c r="N519" s="99">
        <f t="shared" ref="N519:N530" si="21">SUM(F519:M519)</f>
        <v>0</v>
      </c>
    </row>
    <row r="520" spans="3:16">
      <c r="C520" s="95" t="str">
        <f t="shared" si="20"/>
        <v>C</v>
      </c>
      <c r="D520" s="96"/>
      <c r="E520" s="96"/>
      <c r="F520" s="99" cm="1">
        <f t="array" ref="F520">SUMPRODUCT(--($E$4:$E$494=C520),--($D$4:$D$494="X"),$F$4:$F$494)</f>
        <v>0</v>
      </c>
      <c r="G520" s="99" cm="1">
        <f t="array" ref="G520">SUMPRODUCT(--($E$4:$E$494=C520),--($D$4:$D$494="X"),$G$4:$G$494)</f>
        <v>0</v>
      </c>
      <c r="H520" s="99" cm="1">
        <f t="array" ref="H520">SUMPRODUCT(--($E$4:$E$494=C520),--($D$4:$D$494="X"),$H$4:$H$494)</f>
        <v>0</v>
      </c>
      <c r="I520" s="99" cm="1">
        <f t="array" ref="I520">SUMPRODUCT(--($E$4:$E$494=C520),--($D$4:$D$494="X"),$I$4:$I$494)</f>
        <v>0</v>
      </c>
      <c r="J520" s="99" cm="1">
        <f t="array" ref="J520">SUMPRODUCT(--($E$4:$E$494=C520),--($D$4:$D$494="X"),$J$4:$J$494)</f>
        <v>0</v>
      </c>
      <c r="K520" s="99" cm="1">
        <f t="array" ref="K520">SUMPRODUCT(--($E$4:$E$494=C520),--($D$4:$D$494="X"),$K$4:$K$494)</f>
        <v>0</v>
      </c>
      <c r="L520" s="99" cm="1">
        <f t="array" ref="L520">SUMPRODUCT(--($E$4:$E$494=C520),--($D$4:$D$494="X"),$L$4:$L$494)</f>
        <v>0</v>
      </c>
      <c r="M520" s="99" cm="1">
        <f t="array" ref="M520">SUMPRODUCT(--($E$4:$E$494=C520),--($D$4:$D$494="X"),$M$4:$M$494)</f>
        <v>0</v>
      </c>
      <c r="N520" s="99">
        <f t="shared" si="21"/>
        <v>0</v>
      </c>
    </row>
    <row r="521" spans="3:16">
      <c r="C521" s="95" t="str">
        <f t="shared" si="20"/>
        <v>D</v>
      </c>
      <c r="D521" s="96"/>
      <c r="E521" s="96"/>
      <c r="F521" s="99" cm="1">
        <f t="array" ref="F521">SUMPRODUCT(--($E$4:$E$494=C521),--($D$4:$D$494="X"),$F$4:$F$494)</f>
        <v>0</v>
      </c>
      <c r="G521" s="99" cm="1">
        <f t="array" ref="G521">SUMPRODUCT(--($E$4:$E$494=C521),--($D$4:$D$494="X"),$G$4:$G$494)</f>
        <v>0</v>
      </c>
      <c r="H521" s="99" cm="1">
        <f t="array" ref="H521">SUMPRODUCT(--($E$4:$E$494=C521),--($D$4:$D$494="X"),$H$4:$H$494)</f>
        <v>0</v>
      </c>
      <c r="I521" s="99" cm="1">
        <f t="array" ref="I521">SUMPRODUCT(--($E$4:$E$494=C521),--($D$4:$D$494="X"),$I$4:$I$494)</f>
        <v>0</v>
      </c>
      <c r="J521" s="99" cm="1">
        <f t="array" ref="J521">SUMPRODUCT(--($E$4:$E$494=C521),--($D$4:$D$494="X"),$J$4:$J$494)</f>
        <v>0</v>
      </c>
      <c r="K521" s="99" cm="1">
        <f t="array" ref="K521">SUMPRODUCT(--($E$4:$E$494=C521),--($D$4:$D$494="X"),$K$4:$K$494)</f>
        <v>0</v>
      </c>
      <c r="L521" s="99" cm="1">
        <f t="array" ref="L521">SUMPRODUCT(--($E$4:$E$494=C521),--($D$4:$D$494="X"),$L$4:$L$494)</f>
        <v>0</v>
      </c>
      <c r="M521" s="99" cm="1">
        <f t="array" ref="M521">SUMPRODUCT(--($E$4:$E$494=C521),--($D$4:$D$494="X"),$M$4:$M$494)</f>
        <v>0</v>
      </c>
      <c r="N521" s="99">
        <f t="shared" si="21"/>
        <v>0</v>
      </c>
    </row>
    <row r="522" spans="3:16">
      <c r="C522" s="95" t="str">
        <f t="shared" si="20"/>
        <v>E</v>
      </c>
      <c r="D522" s="96"/>
      <c r="E522" s="96"/>
      <c r="F522" s="99" cm="1">
        <f t="array" ref="F522">SUMPRODUCT(--($E$4:$E$494=C522),--($D$4:$D$494="X"),$F$4:$F$494)</f>
        <v>0</v>
      </c>
      <c r="G522" s="99" cm="1">
        <f t="array" ref="G522">SUMPRODUCT(--($E$4:$E$494=C522),--($D$4:$D$494="X"),$G$4:$G$494)</f>
        <v>0</v>
      </c>
      <c r="H522" s="99" cm="1">
        <f t="array" ref="H522">SUMPRODUCT(--($E$4:$E$494=C522),--($D$4:$D$494="X"),$H$4:$H$494)</f>
        <v>0</v>
      </c>
      <c r="I522" s="99" cm="1">
        <f t="array" ref="I522">SUMPRODUCT(--($E$4:$E$494=C522),--($D$4:$D$494="X"),$I$4:$I$494)</f>
        <v>0</v>
      </c>
      <c r="J522" s="99" cm="1">
        <f t="array" ref="J522">SUMPRODUCT(--($E$4:$E$494=C522),--($D$4:$D$494="X"),$J$4:$J$494)</f>
        <v>0</v>
      </c>
      <c r="K522" s="99" cm="1">
        <f t="array" ref="K522">SUMPRODUCT(--($E$4:$E$494=C522),--($D$4:$D$494="X"),$K$4:$K$494)</f>
        <v>0</v>
      </c>
      <c r="L522" s="99" cm="1">
        <f t="array" ref="L522">SUMPRODUCT(--($E$4:$E$494=C522),--($D$4:$D$494="X"),$L$4:$L$494)</f>
        <v>0</v>
      </c>
      <c r="M522" s="99" cm="1">
        <f t="array" ref="M522">SUMPRODUCT(--($E$4:$E$494=C522),--($D$4:$D$494="X"),$M$4:$M$494)</f>
        <v>0</v>
      </c>
      <c r="N522" s="99">
        <f t="shared" si="21"/>
        <v>0</v>
      </c>
    </row>
    <row r="523" spans="3:16">
      <c r="C523" s="95" t="str">
        <f t="shared" si="20"/>
        <v>F</v>
      </c>
      <c r="D523" s="96"/>
      <c r="E523" s="96"/>
      <c r="F523" s="99" cm="1">
        <f t="array" ref="F523">SUMPRODUCT(--($E$4:$E$494=C523),--($D$4:$D$494="X"),$F$4:$F$494)</f>
        <v>0</v>
      </c>
      <c r="G523" s="99" cm="1">
        <f t="array" ref="G523">SUMPRODUCT(--($E$4:$E$494=C523),--($D$4:$D$494="X"),$G$4:$G$494)</f>
        <v>0</v>
      </c>
      <c r="H523" s="99" cm="1">
        <f t="array" ref="H523">SUMPRODUCT(--($E$4:$E$494=C523),--($D$4:$D$494="X"),$H$4:$H$494)</f>
        <v>0</v>
      </c>
      <c r="I523" s="99" cm="1">
        <f t="array" ref="I523">SUMPRODUCT(--($E$4:$E$494=C523),--($D$4:$D$494="X"),$I$4:$I$494)</f>
        <v>0</v>
      </c>
      <c r="J523" s="99" cm="1">
        <f t="array" ref="J523">SUMPRODUCT(--($E$4:$E$494=C523),--($D$4:$D$494="X"),$J$4:$J$494)</f>
        <v>0</v>
      </c>
      <c r="K523" s="99" cm="1">
        <f t="array" ref="K523">SUMPRODUCT(--($E$4:$E$494=C523),--($D$4:$D$494="X"),$K$4:$K$494)</f>
        <v>0</v>
      </c>
      <c r="L523" s="99" cm="1">
        <f t="array" ref="L523">SUMPRODUCT(--($E$4:$E$494=C523),--($D$4:$D$494="X"),$L$4:$L$494)</f>
        <v>0</v>
      </c>
      <c r="M523" s="99" cm="1">
        <f t="array" ref="M523">SUMPRODUCT(--($E$4:$E$494=C523),--($D$4:$D$494="X"),$M$4:$M$494)</f>
        <v>0</v>
      </c>
      <c r="N523" s="99">
        <f t="shared" si="21"/>
        <v>0</v>
      </c>
    </row>
    <row r="524" spans="3:16">
      <c r="C524" s="95" t="str">
        <f t="shared" si="20"/>
        <v>G</v>
      </c>
      <c r="D524" s="96"/>
      <c r="E524" s="96"/>
      <c r="F524" s="99" cm="1">
        <f t="array" ref="F524">SUMPRODUCT(--($E$4:$E$494=C524),--($D$4:$D$494="X"),$F$4:$F$494)</f>
        <v>0</v>
      </c>
      <c r="G524" s="99" cm="1">
        <f t="array" ref="G524">SUMPRODUCT(--($E$4:$E$494=C524),--($D$4:$D$494="X"),$G$4:$G$494)</f>
        <v>0</v>
      </c>
      <c r="H524" s="99" cm="1">
        <f t="array" ref="H524">SUMPRODUCT(--($E$4:$E$494=C524),--($D$4:$D$494="X"),$H$4:$H$494)</f>
        <v>0</v>
      </c>
      <c r="I524" s="99" cm="1">
        <f t="array" ref="I524">SUMPRODUCT(--($E$4:$E$494=C524),--($D$4:$D$494="X"),$I$4:$I$494)</f>
        <v>0</v>
      </c>
      <c r="J524" s="99" cm="1">
        <f t="array" ref="J524">SUMPRODUCT(--($E$4:$E$494=C524),--($D$4:$D$494="X"),$J$4:$J$494)</f>
        <v>0</v>
      </c>
      <c r="K524" s="99" cm="1">
        <f t="array" ref="K524">SUMPRODUCT(--($E$4:$E$494=C524),--($D$4:$D$494="X"),$K$4:$K$494)</f>
        <v>0</v>
      </c>
      <c r="L524" s="99" cm="1">
        <f t="array" ref="L524">SUMPRODUCT(--($E$4:$E$494=C524),--($D$4:$D$494="X"),$L$4:$L$494)</f>
        <v>0</v>
      </c>
      <c r="M524" s="99" cm="1">
        <f t="array" ref="M524">SUMPRODUCT(--($E$4:$E$494=C524),--($D$4:$D$494="X"),$M$4:$M$494)</f>
        <v>0</v>
      </c>
      <c r="N524" s="99">
        <f t="shared" si="21"/>
        <v>0</v>
      </c>
    </row>
    <row r="525" spans="3:16">
      <c r="C525" s="95" t="str">
        <f t="shared" si="20"/>
        <v>H</v>
      </c>
      <c r="D525" s="96"/>
      <c r="E525" s="96"/>
      <c r="F525" s="99" cm="1">
        <f t="array" ref="F525">SUMPRODUCT(--($E$4:$E$494=C525),--($D$4:$D$494="X"),$F$4:$F$494)</f>
        <v>0</v>
      </c>
      <c r="G525" s="99" cm="1">
        <f t="array" ref="G525">SUMPRODUCT(--($E$4:$E$494=C525),--($D$4:$D$494="X"),$G$4:$G$494)</f>
        <v>0</v>
      </c>
      <c r="H525" s="99" cm="1">
        <f t="array" ref="H525">SUMPRODUCT(--($E$4:$E$494=C525),--($D$4:$D$494="X"),$H$4:$H$494)</f>
        <v>0</v>
      </c>
      <c r="I525" s="99" cm="1">
        <f t="array" ref="I525">SUMPRODUCT(--($E$4:$E$494=C525),--($D$4:$D$494="X"),$I$4:$I$494)</f>
        <v>0</v>
      </c>
      <c r="J525" s="99" cm="1">
        <f t="array" ref="J525">SUMPRODUCT(--($E$4:$E$494=C525),--($D$4:$D$494="X"),$J$4:$J$494)</f>
        <v>0</v>
      </c>
      <c r="K525" s="99" cm="1">
        <f t="array" ref="K525">SUMPRODUCT(--($E$4:$E$494=C525),--($D$4:$D$494="X"),$K$4:$K$494)</f>
        <v>0</v>
      </c>
      <c r="L525" s="99" cm="1">
        <f t="array" ref="L525">SUMPRODUCT(--($E$4:$E$494=C525),--($D$4:$D$494="X"),$L$4:$L$494)</f>
        <v>0</v>
      </c>
      <c r="M525" s="99" cm="1">
        <f t="array" ref="M525">SUMPRODUCT(--($E$4:$E$494=C525),--($D$4:$D$494="X"),$M$4:$M$494)</f>
        <v>0</v>
      </c>
      <c r="N525" s="99">
        <f t="shared" si="21"/>
        <v>0</v>
      </c>
    </row>
    <row r="526" spans="3:16">
      <c r="C526" s="95" t="str">
        <f t="shared" si="20"/>
        <v>I</v>
      </c>
      <c r="D526" s="96"/>
      <c r="E526" s="96"/>
      <c r="F526" s="99" cm="1">
        <f t="array" ref="F526">SUMPRODUCT(--($E$4:$E$494=C526),--($D$4:$D$494="X"),$F$4:$F$494)</f>
        <v>0</v>
      </c>
      <c r="G526" s="99" cm="1">
        <f t="array" ref="G526">SUMPRODUCT(--($E$4:$E$494=C526),--($D$4:$D$494="X"),$G$4:$G$494)</f>
        <v>0</v>
      </c>
      <c r="H526" s="99" cm="1">
        <f t="array" ref="H526">SUMPRODUCT(--($E$4:$E$494=C526),--($D$4:$D$494="X"),$H$4:$H$494)</f>
        <v>0</v>
      </c>
      <c r="I526" s="99" cm="1">
        <f t="array" ref="I526">SUMPRODUCT(--($E$4:$E$494=C526),--($D$4:$D$494="X"),$I$4:$I$494)</f>
        <v>0</v>
      </c>
      <c r="J526" s="99" cm="1">
        <f t="array" ref="J526">SUMPRODUCT(--($E$4:$E$494=C526),--($D$4:$D$494="X"),$J$4:$J$494)</f>
        <v>0</v>
      </c>
      <c r="K526" s="99" cm="1">
        <f t="array" ref="K526">SUMPRODUCT(--($E$4:$E$494=C526),--($D$4:$D$494="X"),$K$4:$K$494)</f>
        <v>0</v>
      </c>
      <c r="L526" s="99" cm="1">
        <f t="array" ref="L526">SUMPRODUCT(--($E$4:$E$494=C526),--($D$4:$D$494="X"),$L$4:$L$494)</f>
        <v>0</v>
      </c>
      <c r="M526" s="99" cm="1">
        <f t="array" ref="M526">SUMPRODUCT(--($E$4:$E$494=C526),--($D$4:$D$494="X"),$M$4:$M$494)</f>
        <v>0</v>
      </c>
      <c r="N526" s="99">
        <f t="shared" si="21"/>
        <v>0</v>
      </c>
    </row>
    <row r="527" spans="3:16">
      <c r="C527" s="95" t="str">
        <f t="shared" si="20"/>
        <v>J</v>
      </c>
      <c r="D527" s="96"/>
      <c r="E527" s="96"/>
      <c r="F527" s="99" cm="1">
        <f t="array" ref="F527">SUMPRODUCT(--($E$4:$E$494=C527),--($D$4:$D$494="X"),$F$4:$F$494)</f>
        <v>0</v>
      </c>
      <c r="G527" s="99" cm="1">
        <f t="array" ref="G527">SUMPRODUCT(--($E$4:$E$494=C527),--($D$4:$D$494="X"),$G$4:$G$494)</f>
        <v>0</v>
      </c>
      <c r="H527" s="99" cm="1">
        <f t="array" ref="H527">SUMPRODUCT(--($E$4:$E$494=C527),--($D$4:$D$494="X"),$H$4:$H$494)</f>
        <v>0</v>
      </c>
      <c r="I527" s="99" cm="1">
        <f t="array" ref="I527">SUMPRODUCT(--($E$4:$E$494=C527),--($D$4:$D$494="X"),$I$4:$I$494)</f>
        <v>0</v>
      </c>
      <c r="J527" s="99" cm="1">
        <f t="array" ref="J527">SUMPRODUCT(--($E$4:$E$494=C527),--($D$4:$D$494="X"),$J$4:$J$494)</f>
        <v>0</v>
      </c>
      <c r="K527" s="99" cm="1">
        <f t="array" ref="K527">SUMPRODUCT(--($E$4:$E$494=C527),--($D$4:$D$494="X"),$K$4:$K$494)</f>
        <v>0</v>
      </c>
      <c r="L527" s="99" cm="1">
        <f t="array" ref="L527">SUMPRODUCT(--($E$4:$E$494=C527),--($D$4:$D$494="X"),$L$4:$L$494)</f>
        <v>0</v>
      </c>
      <c r="M527" s="99" cm="1">
        <f t="array" ref="M527">SUMPRODUCT(--($E$4:$E$494=C527),--($D$4:$D$494="X"),$M$4:$M$494)</f>
        <v>0</v>
      </c>
      <c r="N527" s="99">
        <f t="shared" si="21"/>
        <v>0</v>
      </c>
    </row>
    <row r="528" spans="3:16">
      <c r="C528" s="95" t="str">
        <f t="shared" si="20"/>
        <v>K</v>
      </c>
      <c r="D528" s="96"/>
      <c r="E528" s="96"/>
      <c r="F528" s="99" cm="1">
        <f t="array" ref="F528">SUMPRODUCT(--($E$4:$E$494=C528),--($D$4:$D$494="X"),$F$4:$F$494)</f>
        <v>0</v>
      </c>
      <c r="G528" s="99" cm="1">
        <f t="array" ref="G528">SUMPRODUCT(--($E$4:$E$494=C528),--($D$4:$D$494="X"),$G$4:$G$494)</f>
        <v>0</v>
      </c>
      <c r="H528" s="99" cm="1">
        <f t="array" ref="H528">SUMPRODUCT(--($E$4:$E$494=C528),--($D$4:$D$494="X"),$H$4:$H$494)</f>
        <v>0</v>
      </c>
      <c r="I528" s="99" cm="1">
        <f t="array" ref="I528">SUMPRODUCT(--($E$4:$E$494=C528),--($D$4:$D$494="X"),$I$4:$I$494)</f>
        <v>0</v>
      </c>
      <c r="J528" s="99" cm="1">
        <f t="array" ref="J528">SUMPRODUCT(--($E$4:$E$494=C528),--($D$4:$D$494="X"),$J$4:$J$494)</f>
        <v>0</v>
      </c>
      <c r="K528" s="99" cm="1">
        <f t="array" ref="K528">SUMPRODUCT(--($E$4:$E$494=C528),--($D$4:$D$494="X"),$K$4:$K$494)</f>
        <v>0</v>
      </c>
      <c r="L528" s="99" cm="1">
        <f t="array" ref="L528">SUMPRODUCT(--($E$4:$E$494=C528),--($D$4:$D$494="X"),$L$4:$L$494)</f>
        <v>0</v>
      </c>
      <c r="M528" s="99" cm="1">
        <f t="array" ref="M528">SUMPRODUCT(--($E$4:$E$494=C528),--($D$4:$D$494="X"),$M$4:$M$494)</f>
        <v>0</v>
      </c>
      <c r="N528" s="99">
        <f t="shared" si="21"/>
        <v>0</v>
      </c>
    </row>
    <row r="529" spans="3:14">
      <c r="C529" s="95" t="str">
        <f t="shared" si="20"/>
        <v>Vrije categorie</v>
      </c>
      <c r="D529" s="96"/>
      <c r="E529" s="96"/>
      <c r="F529" s="99" cm="1">
        <f t="array" ref="F529">SUMPRODUCT(--($E$4:$E$494=C529),--($D$4:$D$494="X"),$F$4:$F$494)</f>
        <v>0</v>
      </c>
      <c r="G529" s="99" cm="1">
        <f t="array" ref="G529">SUMPRODUCT(--($E$4:$E$494=C529),--($D$4:$D$494="X"),$G$4:$G$494)</f>
        <v>0</v>
      </c>
      <c r="H529" s="99" cm="1">
        <f t="array" ref="H529">SUMPRODUCT(--($E$4:$E$494=C529),--($D$4:$D$494="X"),$H$4:$H$494)</f>
        <v>0</v>
      </c>
      <c r="I529" s="99" cm="1">
        <f t="array" ref="I529">SUMPRODUCT(--($E$4:$E$494=C529),--($D$4:$D$494="X"),$I$4:$I$494)</f>
        <v>0</v>
      </c>
      <c r="J529" s="99" cm="1">
        <f t="array" ref="J529">SUMPRODUCT(--($E$4:$E$494=C529),--($D$4:$D$494="X"),$J$4:$J$494)</f>
        <v>0</v>
      </c>
      <c r="K529" s="99" cm="1">
        <f t="array" ref="K529">SUMPRODUCT(--($E$4:$E$494=C529),--($D$4:$D$494="X"),$K$4:$K$494)</f>
        <v>0</v>
      </c>
      <c r="L529" s="99" cm="1">
        <f t="array" ref="L529">SUMPRODUCT(--($E$4:$E$494=C529),--($D$4:$D$494="X"),$L$4:$L$494)</f>
        <v>0</v>
      </c>
      <c r="M529" s="99" cm="1">
        <f t="array" ref="M529">SUMPRODUCT(--($E$4:$E$494=C529),--($D$4:$D$494="X"),$M$4:$M$494)</f>
        <v>0</v>
      </c>
      <c r="N529" s="99">
        <f t="shared" si="21"/>
        <v>0</v>
      </c>
    </row>
    <row r="530" spans="3:14">
      <c r="C530" s="95" t="str">
        <f t="shared" si="20"/>
        <v>Vrije categorie</v>
      </c>
      <c r="D530" s="96"/>
      <c r="E530" s="96"/>
      <c r="F530" s="99" cm="1">
        <f t="array" ref="F530">SUMPRODUCT(--($E$4:$E$494=C530),--($D$4:$D$494="X"),$F$4:$F$494)</f>
        <v>0</v>
      </c>
      <c r="G530" s="99" cm="1">
        <f t="array" ref="G530">SUMPRODUCT(--($E$4:$E$494=C530),--($D$4:$D$494="X"),$G$4:$G$494)</f>
        <v>0</v>
      </c>
      <c r="H530" s="99" cm="1">
        <f t="array" ref="H530">SUMPRODUCT(--($E$4:$E$494=C530),--($D$4:$D$494="X"),$H$4:$H$494)</f>
        <v>0</v>
      </c>
      <c r="I530" s="99" cm="1">
        <f t="array" ref="I530">SUMPRODUCT(--($E$4:$E$494=C530),--($D$4:$D$494="X"),$I$4:$I$494)</f>
        <v>0</v>
      </c>
      <c r="J530" s="99" cm="1">
        <f t="array" ref="J530">SUMPRODUCT(--($E$4:$E$494=C530),--($D$4:$D$494="X"),$J$4:$J$494)</f>
        <v>0</v>
      </c>
      <c r="K530" s="99" cm="1">
        <f t="array" ref="K530">SUMPRODUCT(--($E$4:$E$494=C530),--($D$4:$D$494="X"),$K$4:$K$494)</f>
        <v>0</v>
      </c>
      <c r="L530" s="99" cm="1">
        <f t="array" ref="L530">SUMPRODUCT(--($E$4:$E$494=C530),--($D$4:$D$494="X"),$L$4:$L$494)</f>
        <v>0</v>
      </c>
      <c r="M530" s="99" cm="1">
        <f t="array" ref="M530">SUMPRODUCT(--($E$4:$E$494=C530),--($D$4:$D$494="X"),$M$4:$M$494)</f>
        <v>0</v>
      </c>
      <c r="N530" s="99">
        <f t="shared" si="21"/>
        <v>0</v>
      </c>
    </row>
    <row r="531" spans="3:14" ht="15.75" thickBot="1">
      <c r="C531" s="97" t="s">
        <v>179</v>
      </c>
      <c r="D531" s="98"/>
      <c r="E531" s="98"/>
      <c r="F531" s="100">
        <f>SUM(F518:F530)</f>
        <v>0</v>
      </c>
      <c r="G531" s="100">
        <f t="shared" ref="G531:M531" si="22">SUM(G518:G530)</f>
        <v>0</v>
      </c>
      <c r="H531" s="100">
        <f t="shared" si="22"/>
        <v>0</v>
      </c>
      <c r="I531" s="100">
        <f t="shared" si="22"/>
        <v>0</v>
      </c>
      <c r="J531" s="100">
        <f t="shared" si="22"/>
        <v>0</v>
      </c>
      <c r="K531" s="100">
        <f t="shared" si="22"/>
        <v>0</v>
      </c>
      <c r="L531" s="100">
        <f t="shared" si="22"/>
        <v>0</v>
      </c>
      <c r="M531" s="100">
        <f t="shared" si="22"/>
        <v>0</v>
      </c>
      <c r="N531" s="100">
        <f>SUM(N518:N530)</f>
        <v>0</v>
      </c>
    </row>
    <row r="532" spans="3:14" ht="15.75" thickTop="1"/>
  </sheetData>
  <mergeCells count="4">
    <mergeCell ref="B1:C1"/>
    <mergeCell ref="D1:J1"/>
    <mergeCell ref="B2:C2"/>
    <mergeCell ref="D2:J2"/>
  </mergeCells>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81177F-6189-4196-A7AE-54EF82A8A5E2}">
  <sheetPr>
    <tabColor rgb="FFC2E76B"/>
  </sheetPr>
  <dimension ref="A2:N63"/>
  <sheetViews>
    <sheetView showGridLines="0" workbookViewId="0">
      <selection activeCell="A35" sqref="A35:D35"/>
    </sheetView>
  </sheetViews>
  <sheetFormatPr defaultRowHeight="15"/>
  <cols>
    <col min="1" max="1" width="30" customWidth="1"/>
    <col min="4" max="4" width="13.28515625" customWidth="1"/>
    <col min="5" max="5" width="16.140625" customWidth="1"/>
    <col min="6" max="6" width="17.85546875" customWidth="1"/>
    <col min="7" max="7" width="13.85546875" customWidth="1"/>
    <col min="8" max="8" width="16.7109375" bestFit="1" customWidth="1"/>
    <col min="9" max="9" width="18.42578125" bestFit="1" customWidth="1"/>
    <col min="11" max="11" width="10" customWidth="1"/>
    <col min="12" max="12" width="10.85546875" bestFit="1" customWidth="1"/>
    <col min="13" max="13" width="16" customWidth="1"/>
    <col min="14" max="14" width="16.7109375" bestFit="1" customWidth="1"/>
  </cols>
  <sheetData>
    <row r="2" spans="1:14" ht="45">
      <c r="A2" s="74"/>
      <c r="B2" s="75"/>
      <c r="C2" s="75"/>
      <c r="D2" s="76" t="str">
        <f>CONCATENATE("Uitvoeringsbepaling"," ",H5,", onderdeel van ",Kwaliteitscontroles!A2," ",Kwaliteitscontroles!A3)</f>
        <v xml:space="preserve">Uitvoeringsbepaling 13, onderdeel van bestek </v>
      </c>
      <c r="E2" s="76"/>
      <c r="F2" s="76"/>
      <c r="G2" s="76"/>
      <c r="H2" s="77"/>
      <c r="I2" s="37"/>
      <c r="K2" t="s">
        <v>67</v>
      </c>
      <c r="L2" t="s">
        <v>170</v>
      </c>
      <c r="M2" s="65" t="s">
        <v>169</v>
      </c>
      <c r="N2" t="s">
        <v>183</v>
      </c>
    </row>
    <row r="3" spans="1:14">
      <c r="K3" s="58" t="s">
        <v>50</v>
      </c>
      <c r="L3" s="71"/>
      <c r="M3" s="132"/>
      <c r="N3" s="112" t="e">
        <f>'13a'!P499/M3</f>
        <v>#N/A</v>
      </c>
    </row>
    <row r="4" spans="1:14">
      <c r="A4" s="42" t="s">
        <v>78</v>
      </c>
      <c r="B4" s="229" t="str">
        <f>VLOOKUP(H5,Kwaliteitscontroles!A5:E54,3)</f>
        <v>Complex 13</v>
      </c>
      <c r="C4" s="229"/>
      <c r="D4" s="229"/>
      <c r="E4" s="229"/>
      <c r="F4" s="45"/>
      <c r="G4" s="45"/>
      <c r="H4" s="38"/>
      <c r="K4" s="60" t="s">
        <v>53</v>
      </c>
      <c r="L4" s="72"/>
      <c r="M4" s="133"/>
      <c r="N4" s="113" t="e">
        <f>'13a'!P500/M4</f>
        <v>#N/A</v>
      </c>
    </row>
    <row r="5" spans="1:14">
      <c r="A5" s="43" t="s">
        <v>79</v>
      </c>
      <c r="B5" s="230" t="str">
        <f>VLOOKUP(H5,Kwaliteitscontroles!A5:E54,4)</f>
        <v>Complex 13</v>
      </c>
      <c r="C5" s="230"/>
      <c r="D5" s="230"/>
      <c r="E5" s="230"/>
      <c r="F5" s="245" t="s">
        <v>81</v>
      </c>
      <c r="G5" s="245"/>
      <c r="H5" s="39">
        <v>13</v>
      </c>
      <c r="K5" s="60" t="s">
        <v>54</v>
      </c>
      <c r="L5" s="72"/>
      <c r="M5" s="133"/>
      <c r="N5" s="113" t="e">
        <f>'13a'!P501/M5</f>
        <v>#N/A</v>
      </c>
    </row>
    <row r="6" spans="1:14">
      <c r="A6" s="44" t="s">
        <v>80</v>
      </c>
      <c r="B6" s="231" t="str">
        <f>VLOOKUP(H5,Kwaliteitscontroles!A5:E54,5)</f>
        <v>Complex 13</v>
      </c>
      <c r="C6" s="231"/>
      <c r="D6" s="231"/>
      <c r="E6" s="231"/>
      <c r="F6" s="246" t="s">
        <v>82</v>
      </c>
      <c r="G6" s="246"/>
      <c r="H6" s="40" t="str">
        <f>CONCATENATE(H5,"a")</f>
        <v>13a</v>
      </c>
      <c r="K6" s="60" t="s">
        <v>55</v>
      </c>
      <c r="L6" s="72"/>
      <c r="M6" s="133"/>
      <c r="N6" s="113" t="e">
        <f>'13a'!P502/M6</f>
        <v>#N/A</v>
      </c>
    </row>
    <row r="7" spans="1:14">
      <c r="K7" s="60" t="s">
        <v>51</v>
      </c>
      <c r="L7" s="72"/>
      <c r="M7" s="133"/>
      <c r="N7" s="113" t="e">
        <f>'13a'!P503/M7</f>
        <v>#N/A</v>
      </c>
    </row>
    <row r="8" spans="1:14">
      <c r="A8" s="11" t="s">
        <v>83</v>
      </c>
      <c r="B8" s="12"/>
      <c r="C8" s="12"/>
      <c r="D8" s="12"/>
      <c r="E8" s="41">
        <f>MAX(L3:L16)</f>
        <v>0</v>
      </c>
      <c r="K8" s="60" t="s">
        <v>56</v>
      </c>
      <c r="L8" s="72"/>
      <c r="M8" s="133"/>
      <c r="N8" s="113" t="e">
        <f>'13a'!P504/M8</f>
        <v>#N/A</v>
      </c>
    </row>
    <row r="9" spans="1:14">
      <c r="A9" s="11" t="s">
        <v>26</v>
      </c>
      <c r="B9" s="12"/>
      <c r="C9" s="12"/>
      <c r="D9" s="12"/>
      <c r="E9" s="152">
        <v>0.08</v>
      </c>
      <c r="K9" s="60" t="s">
        <v>185</v>
      </c>
      <c r="L9" s="72"/>
      <c r="M9" s="133"/>
      <c r="N9" s="113" t="e">
        <f>'13a'!P505/M9</f>
        <v>#N/A</v>
      </c>
    </row>
    <row r="10" spans="1:14">
      <c r="H10" s="33" t="s">
        <v>92</v>
      </c>
      <c r="K10" s="60" t="s">
        <v>57</v>
      </c>
      <c r="L10" s="72"/>
      <c r="M10" s="133"/>
      <c r="N10" s="113" t="e">
        <f>'13a'!P506/M10</f>
        <v>#N/A</v>
      </c>
    </row>
    <row r="11" spans="1:14">
      <c r="A11" s="11" t="s">
        <v>84</v>
      </c>
      <c r="B11" s="12"/>
      <c r="C11" s="12"/>
      <c r="D11" s="12"/>
      <c r="E11" s="12"/>
      <c r="F11" s="46"/>
      <c r="G11" s="46"/>
      <c r="H11" s="48" t="e">
        <f>SUM(N3:N16)*Offertetarief</f>
        <v>#N/A</v>
      </c>
      <c r="K11" s="60" t="s">
        <v>58</v>
      </c>
      <c r="L11" s="72"/>
      <c r="M11" s="133"/>
      <c r="N11" s="113" t="e">
        <f>'13a'!P507/M11</f>
        <v>#N/A</v>
      </c>
    </row>
    <row r="12" spans="1:14">
      <c r="F12" s="33" t="s">
        <v>60</v>
      </c>
      <c r="G12" s="33" t="s">
        <v>86</v>
      </c>
      <c r="H12" s="33"/>
      <c r="K12" s="60" t="s">
        <v>59</v>
      </c>
      <c r="L12" s="72"/>
      <c r="M12" s="133"/>
      <c r="N12" s="113" t="e">
        <f>'13a'!P508/M12</f>
        <v>#N/A</v>
      </c>
    </row>
    <row r="13" spans="1:14">
      <c r="A13" s="12" t="s">
        <v>152</v>
      </c>
      <c r="B13" s="12"/>
      <c r="C13" s="12"/>
      <c r="D13" s="12"/>
      <c r="E13" s="13"/>
      <c r="F13" s="69">
        <f>'13a'!N512</f>
        <v>0</v>
      </c>
      <c r="G13" s="115"/>
      <c r="H13" s="49">
        <f>(F13*G13)*4</f>
        <v>0</v>
      </c>
      <c r="K13" s="60" t="s">
        <v>52</v>
      </c>
      <c r="L13" s="72"/>
      <c r="M13" s="133"/>
      <c r="N13" s="113" t="e">
        <f>'13a'!P509/M13</f>
        <v>#N/A</v>
      </c>
    </row>
    <row r="14" spans="1:14" ht="15.75">
      <c r="F14" s="47" t="s">
        <v>85</v>
      </c>
      <c r="G14" s="102"/>
      <c r="H14" s="49" t="e">
        <f>SUM(H11:H13)</f>
        <v>#N/A</v>
      </c>
      <c r="K14" s="60"/>
      <c r="L14" s="72"/>
      <c r="M14" s="104"/>
      <c r="N14" s="113"/>
    </row>
    <row r="15" spans="1:14">
      <c r="K15" s="60"/>
      <c r="L15" s="72"/>
      <c r="M15" s="104"/>
      <c r="N15" s="113"/>
    </row>
    <row r="16" spans="1:14">
      <c r="A16" t="s">
        <v>165</v>
      </c>
      <c r="K16" s="62"/>
      <c r="L16" s="73"/>
      <c r="M16" s="105"/>
      <c r="N16" s="114"/>
    </row>
    <row r="17" spans="1:9">
      <c r="A17" s="241" t="s">
        <v>166</v>
      </c>
      <c r="B17" s="241"/>
      <c r="C17" s="241"/>
      <c r="D17" s="70" t="e">
        <f>'13a'!P512</f>
        <v>#N/A</v>
      </c>
      <c r="E17" s="241" t="s">
        <v>167</v>
      </c>
      <c r="F17" s="241"/>
      <c r="G17" s="70" t="e">
        <f>D17/E8</f>
        <v>#N/A</v>
      </c>
      <c r="H17" s="67" t="s">
        <v>168</v>
      </c>
      <c r="I17" s="69" t="e">
        <f>D17/SUM(N3:N16)</f>
        <v>#N/A</v>
      </c>
    </row>
    <row r="20" spans="1:9">
      <c r="A20" s="50" t="s">
        <v>153</v>
      </c>
      <c r="E20" s="33" t="s">
        <v>60</v>
      </c>
      <c r="F20" s="33" t="s">
        <v>86</v>
      </c>
      <c r="G20" s="33" t="s">
        <v>87</v>
      </c>
      <c r="H20" s="33" t="s">
        <v>88</v>
      </c>
      <c r="I20" s="33" t="s">
        <v>92</v>
      </c>
    </row>
    <row r="21" spans="1:9">
      <c r="A21" s="125"/>
      <c r="B21" s="119"/>
      <c r="C21" s="119"/>
      <c r="D21" s="119"/>
      <c r="E21" s="225"/>
      <c r="F21" s="225"/>
      <c r="G21" s="225"/>
      <c r="H21" s="225"/>
      <c r="I21" s="120"/>
    </row>
    <row r="22" spans="1:9">
      <c r="A22" s="262" t="s">
        <v>155</v>
      </c>
      <c r="B22" s="263"/>
      <c r="C22" s="263"/>
      <c r="D22" s="227"/>
      <c r="E22" s="121">
        <f>'13a'!G512</f>
        <v>0</v>
      </c>
      <c r="F22" s="122"/>
      <c r="G22" s="123">
        <f t="shared" ref="G22:G34" si="0">E22*F22</f>
        <v>0</v>
      </c>
      <c r="H22" s="124"/>
      <c r="I22" s="123">
        <f t="shared" ref="I22:I34" si="1">G22*H22</f>
        <v>0</v>
      </c>
    </row>
    <row r="23" spans="1:9">
      <c r="A23" s="224" t="s">
        <v>156</v>
      </c>
      <c r="B23" s="225"/>
      <c r="C23" s="225"/>
      <c r="D23" s="226"/>
      <c r="E23" s="51">
        <f>E22</f>
        <v>0</v>
      </c>
      <c r="F23" s="88"/>
      <c r="G23" s="83">
        <f t="shared" si="0"/>
        <v>0</v>
      </c>
      <c r="H23" s="61"/>
      <c r="I23" s="83">
        <f t="shared" si="1"/>
        <v>0</v>
      </c>
    </row>
    <row r="24" spans="1:9">
      <c r="A24" s="224" t="s">
        <v>157</v>
      </c>
      <c r="B24" s="225"/>
      <c r="C24" s="225"/>
      <c r="D24" s="226"/>
      <c r="E24" s="51">
        <f>E22</f>
        <v>0</v>
      </c>
      <c r="F24" s="88"/>
      <c r="G24" s="83">
        <f t="shared" si="0"/>
        <v>0</v>
      </c>
      <c r="H24" s="61"/>
      <c r="I24" s="83">
        <f t="shared" si="1"/>
        <v>0</v>
      </c>
    </row>
    <row r="25" spans="1:9">
      <c r="A25" s="224" t="s">
        <v>158</v>
      </c>
      <c r="B25" s="225"/>
      <c r="C25" s="225"/>
      <c r="D25" s="226"/>
      <c r="E25" s="51">
        <f>E22</f>
        <v>0</v>
      </c>
      <c r="F25" s="88"/>
      <c r="G25" s="83">
        <f t="shared" si="0"/>
        <v>0</v>
      </c>
      <c r="H25" s="61"/>
      <c r="I25" s="83">
        <f t="shared" si="1"/>
        <v>0</v>
      </c>
    </row>
    <row r="26" spans="1:9">
      <c r="A26" s="224" t="s">
        <v>61</v>
      </c>
      <c r="B26" s="225"/>
      <c r="C26" s="225"/>
      <c r="D26" s="226"/>
      <c r="E26" s="51">
        <f>'13a'!F512-E27</f>
        <v>0</v>
      </c>
      <c r="F26" s="88"/>
      <c r="G26" s="83">
        <f t="shared" si="0"/>
        <v>0</v>
      </c>
      <c r="H26" s="61"/>
      <c r="I26" s="83">
        <f t="shared" si="1"/>
        <v>0</v>
      </c>
    </row>
    <row r="27" spans="1:9">
      <c r="A27" s="224" t="s">
        <v>62</v>
      </c>
      <c r="B27" s="225"/>
      <c r="C27" s="225"/>
      <c r="D27" s="264"/>
      <c r="E27" s="126"/>
      <c r="F27" s="127"/>
      <c r="G27" s="128">
        <f t="shared" si="0"/>
        <v>0</v>
      </c>
      <c r="H27" s="129"/>
      <c r="I27" s="128">
        <f t="shared" si="1"/>
        <v>0</v>
      </c>
    </row>
    <row r="28" spans="1:9">
      <c r="A28" s="125"/>
      <c r="B28" s="119"/>
      <c r="C28" s="119"/>
      <c r="D28" s="119"/>
      <c r="E28" s="225"/>
      <c r="F28" s="225"/>
      <c r="G28" s="225"/>
      <c r="H28" s="225"/>
      <c r="I28" s="120"/>
    </row>
    <row r="29" spans="1:9">
      <c r="A29" s="224" t="s">
        <v>159</v>
      </c>
      <c r="B29" s="225"/>
      <c r="C29" s="225"/>
      <c r="D29" s="227"/>
      <c r="E29" s="121">
        <f>'13a'!S495</f>
        <v>0</v>
      </c>
      <c r="F29" s="122"/>
      <c r="G29" s="123">
        <f t="shared" si="0"/>
        <v>0</v>
      </c>
      <c r="H29" s="124"/>
      <c r="I29" s="123">
        <f t="shared" si="1"/>
        <v>0</v>
      </c>
    </row>
    <row r="30" spans="1:9">
      <c r="A30" s="224" t="s">
        <v>160</v>
      </c>
      <c r="B30" s="225"/>
      <c r="C30" s="225"/>
      <c r="D30" s="226"/>
      <c r="E30" s="51">
        <f>'13a'!R495</f>
        <v>0</v>
      </c>
      <c r="F30" s="88"/>
      <c r="G30" s="83">
        <f t="shared" si="0"/>
        <v>0</v>
      </c>
      <c r="H30" s="61"/>
      <c r="I30" s="83">
        <f t="shared" si="1"/>
        <v>0</v>
      </c>
    </row>
    <row r="31" spans="1:9">
      <c r="A31" s="224" t="s">
        <v>161</v>
      </c>
      <c r="B31" s="225"/>
      <c r="C31" s="225"/>
      <c r="D31" s="226"/>
      <c r="E31" s="51">
        <f>'13a'!T495</f>
        <v>0</v>
      </c>
      <c r="F31" s="88"/>
      <c r="G31" s="83">
        <f t="shared" si="0"/>
        <v>0</v>
      </c>
      <c r="H31" s="61"/>
      <c r="I31" s="83">
        <f t="shared" si="1"/>
        <v>0</v>
      </c>
    </row>
    <row r="32" spans="1:9">
      <c r="A32" s="224" t="s">
        <v>162</v>
      </c>
      <c r="B32" s="225"/>
      <c r="C32" s="225"/>
      <c r="D32" s="226"/>
      <c r="E32" s="51">
        <f>'13a'!U495</f>
        <v>0</v>
      </c>
      <c r="F32" s="88"/>
      <c r="G32" s="83">
        <f t="shared" si="0"/>
        <v>0</v>
      </c>
      <c r="H32" s="61"/>
      <c r="I32" s="83">
        <f t="shared" si="1"/>
        <v>0</v>
      </c>
    </row>
    <row r="33" spans="1:9">
      <c r="A33" s="224" t="s">
        <v>151</v>
      </c>
      <c r="B33" s="225"/>
      <c r="C33" s="225"/>
      <c r="D33" s="226"/>
      <c r="E33" s="51">
        <f>'13a'!V495</f>
        <v>0</v>
      </c>
      <c r="F33" s="88"/>
      <c r="G33" s="83">
        <f t="shared" si="0"/>
        <v>0</v>
      </c>
      <c r="H33" s="61"/>
      <c r="I33" s="83">
        <f t="shared" si="1"/>
        <v>0</v>
      </c>
    </row>
    <row r="34" spans="1:9">
      <c r="A34" s="224" t="s">
        <v>163</v>
      </c>
      <c r="B34" s="225"/>
      <c r="C34" s="225"/>
      <c r="D34" s="226"/>
      <c r="E34" s="51">
        <f>'13a'!W495</f>
        <v>0</v>
      </c>
      <c r="F34" s="88"/>
      <c r="G34" s="83">
        <f t="shared" si="0"/>
        <v>0</v>
      </c>
      <c r="H34" s="61"/>
      <c r="I34" s="83">
        <f t="shared" si="1"/>
        <v>0</v>
      </c>
    </row>
    <row r="35" spans="1:9">
      <c r="A35" s="224"/>
      <c r="B35" s="225"/>
      <c r="C35" s="225"/>
      <c r="D35" s="226"/>
      <c r="E35" s="51"/>
      <c r="F35" s="88"/>
      <c r="G35" s="83"/>
      <c r="H35" s="61"/>
      <c r="I35" s="83"/>
    </row>
    <row r="36" spans="1:9">
      <c r="A36" s="224"/>
      <c r="B36" s="225"/>
      <c r="C36" s="225"/>
      <c r="D36" s="226"/>
      <c r="E36" s="51"/>
      <c r="F36" s="88"/>
      <c r="G36" s="83"/>
      <c r="H36" s="61"/>
      <c r="I36" s="83"/>
    </row>
    <row r="37" spans="1:9">
      <c r="A37" s="238"/>
      <c r="B37" s="239"/>
      <c r="C37" s="239"/>
      <c r="D37" s="240"/>
      <c r="E37" s="52"/>
      <c r="F37" s="89"/>
      <c r="G37" s="84"/>
      <c r="H37" s="63"/>
      <c r="I37" s="84"/>
    </row>
    <row r="38" spans="1:9" ht="15.75">
      <c r="H38" s="53" t="s">
        <v>85</v>
      </c>
      <c r="I38" s="54">
        <f>SUM(I22:I37)</f>
        <v>0</v>
      </c>
    </row>
    <row r="40" spans="1:9">
      <c r="A40" s="50" t="s">
        <v>89</v>
      </c>
      <c r="D40" t="s">
        <v>49</v>
      </c>
      <c r="E40" t="s">
        <v>90</v>
      </c>
      <c r="F40" t="s">
        <v>91</v>
      </c>
      <c r="G40" t="s">
        <v>87</v>
      </c>
      <c r="H40" t="s">
        <v>88</v>
      </c>
      <c r="I40" t="s">
        <v>92</v>
      </c>
    </row>
    <row r="41" spans="1:9">
      <c r="A41" s="236" t="s">
        <v>154</v>
      </c>
      <c r="B41" s="237"/>
      <c r="C41" s="237"/>
      <c r="D41" s="34" t="s">
        <v>60</v>
      </c>
      <c r="E41" s="111">
        <f>'13a'!N505</f>
        <v>0</v>
      </c>
      <c r="F41" s="85"/>
      <c r="G41" s="82">
        <f>E41*F41</f>
        <v>0</v>
      </c>
      <c r="H41" s="59" t="s">
        <v>164</v>
      </c>
      <c r="I41" s="82"/>
    </row>
    <row r="42" spans="1:9">
      <c r="A42" s="234"/>
      <c r="B42" s="235"/>
      <c r="C42" s="235"/>
      <c r="D42" s="35"/>
      <c r="E42" s="35"/>
      <c r="F42" s="86"/>
      <c r="G42" s="83"/>
      <c r="H42" s="61"/>
      <c r="I42" s="83"/>
    </row>
    <row r="43" spans="1:9">
      <c r="A43" s="234"/>
      <c r="B43" s="235"/>
      <c r="C43" s="235"/>
      <c r="D43" s="35"/>
      <c r="E43" s="35"/>
      <c r="F43" s="86"/>
      <c r="G43" s="83"/>
      <c r="H43" s="61"/>
      <c r="I43" s="83"/>
    </row>
    <row r="44" spans="1:9">
      <c r="A44" s="234"/>
      <c r="B44" s="235"/>
      <c r="C44" s="235"/>
      <c r="D44" s="35"/>
      <c r="E44" s="35"/>
      <c r="F44" s="86"/>
      <c r="G44" s="83"/>
      <c r="H44" s="61"/>
      <c r="I44" s="83"/>
    </row>
    <row r="45" spans="1:9">
      <c r="A45" s="234"/>
      <c r="B45" s="235"/>
      <c r="C45" s="235"/>
      <c r="D45" s="35"/>
      <c r="E45" s="35"/>
      <c r="F45" s="86"/>
      <c r="G45" s="83"/>
      <c r="H45" s="61"/>
      <c r="I45" s="83"/>
    </row>
    <row r="46" spans="1:9">
      <c r="A46" s="234"/>
      <c r="B46" s="235"/>
      <c r="C46" s="235"/>
      <c r="D46" s="35"/>
      <c r="E46" s="35"/>
      <c r="F46" s="86"/>
      <c r="G46" s="83"/>
      <c r="H46" s="61"/>
      <c r="I46" s="83"/>
    </row>
    <row r="47" spans="1:9">
      <c r="A47" s="234"/>
      <c r="B47" s="235"/>
      <c r="C47" s="235"/>
      <c r="D47" s="35"/>
      <c r="E47" s="35"/>
      <c r="F47" s="86"/>
      <c r="G47" s="83"/>
      <c r="H47" s="61"/>
      <c r="I47" s="83"/>
    </row>
    <row r="48" spans="1:9">
      <c r="A48" s="234"/>
      <c r="B48" s="235"/>
      <c r="C48" s="235"/>
      <c r="D48" s="35"/>
      <c r="E48" s="35"/>
      <c r="F48" s="86"/>
      <c r="G48" s="83"/>
      <c r="H48" s="61"/>
      <c r="I48" s="83"/>
    </row>
    <row r="49" spans="1:9">
      <c r="A49" s="234"/>
      <c r="B49" s="235"/>
      <c r="C49" s="235"/>
      <c r="D49" s="35"/>
      <c r="E49" s="35"/>
      <c r="F49" s="86"/>
      <c r="G49" s="83"/>
      <c r="H49" s="61"/>
      <c r="I49" s="83"/>
    </row>
    <row r="50" spans="1:9">
      <c r="A50" s="234"/>
      <c r="B50" s="235"/>
      <c r="C50" s="235"/>
      <c r="D50" s="35"/>
      <c r="E50" s="35"/>
      <c r="F50" s="86"/>
      <c r="G50" s="83"/>
      <c r="H50" s="61"/>
      <c r="I50" s="83"/>
    </row>
    <row r="51" spans="1:9">
      <c r="A51" s="232"/>
      <c r="B51" s="233"/>
      <c r="C51" s="233"/>
      <c r="D51" s="36"/>
      <c r="E51" s="36"/>
      <c r="F51" s="87"/>
      <c r="G51" s="84"/>
      <c r="H51" s="63"/>
      <c r="I51" s="84"/>
    </row>
    <row r="52" spans="1:9" ht="15.75">
      <c r="H52" s="53" t="s">
        <v>85</v>
      </c>
      <c r="I52" s="54">
        <f>SUM(I41:I51)</f>
        <v>0</v>
      </c>
    </row>
    <row r="54" spans="1:9" ht="15.75">
      <c r="A54" s="11" t="s">
        <v>93</v>
      </c>
      <c r="B54" s="12"/>
      <c r="C54" s="12"/>
      <c r="D54" s="12"/>
      <c r="E54" s="12"/>
      <c r="F54" s="12"/>
      <c r="G54" s="12"/>
      <c r="H54" s="55" t="s">
        <v>85</v>
      </c>
      <c r="I54" s="56" t="e">
        <f>SUM(H14+I38+I52)</f>
        <v>#N/A</v>
      </c>
    </row>
    <row r="56" spans="1:9" ht="15.75">
      <c r="A56" s="11" t="s">
        <v>184</v>
      </c>
      <c r="B56" s="12"/>
      <c r="C56" s="12"/>
      <c r="D56" s="12"/>
      <c r="E56" s="12"/>
      <c r="F56" s="12"/>
      <c r="G56" s="12"/>
      <c r="H56" s="55" t="s">
        <v>85</v>
      </c>
      <c r="I56" s="56" t="e">
        <f>H11/12</f>
        <v>#N/A</v>
      </c>
    </row>
    <row r="58" spans="1:9">
      <c r="A58" s="50" t="s">
        <v>191</v>
      </c>
    </row>
    <row r="59" spans="1:9">
      <c r="A59" s="253"/>
      <c r="B59" s="254"/>
      <c r="C59" s="254"/>
      <c r="D59" s="254"/>
      <c r="E59" s="254"/>
      <c r="F59" s="254"/>
      <c r="G59" s="254"/>
      <c r="H59" s="254"/>
      <c r="I59" s="255"/>
    </row>
    <row r="60" spans="1:9">
      <c r="A60" s="256"/>
      <c r="B60" s="257"/>
      <c r="C60" s="257"/>
      <c r="D60" s="257"/>
      <c r="E60" s="257"/>
      <c r="F60" s="257"/>
      <c r="G60" s="257"/>
      <c r="H60" s="257"/>
      <c r="I60" s="258"/>
    </row>
    <row r="61" spans="1:9">
      <c r="A61" s="256"/>
      <c r="B61" s="257"/>
      <c r="C61" s="257"/>
      <c r="D61" s="257"/>
      <c r="E61" s="257"/>
      <c r="F61" s="257"/>
      <c r="G61" s="257"/>
      <c r="H61" s="257"/>
      <c r="I61" s="258"/>
    </row>
    <row r="62" spans="1:9">
      <c r="A62" s="256"/>
      <c r="B62" s="257"/>
      <c r="C62" s="257"/>
      <c r="D62" s="257"/>
      <c r="E62" s="257"/>
      <c r="F62" s="257"/>
      <c r="G62" s="257"/>
      <c r="H62" s="257"/>
      <c r="I62" s="258"/>
    </row>
    <row r="63" spans="1:9">
      <c r="A63" s="259"/>
      <c r="B63" s="260"/>
      <c r="C63" s="260"/>
      <c r="D63" s="260"/>
      <c r="E63" s="260"/>
      <c r="F63" s="260"/>
      <c r="G63" s="260"/>
      <c r="H63" s="260"/>
      <c r="I63" s="261"/>
    </row>
  </sheetData>
  <mergeCells count="36">
    <mergeCell ref="A48:C48"/>
    <mergeCell ref="A49:C49"/>
    <mergeCell ref="A50:C50"/>
    <mergeCell ref="A51:C51"/>
    <mergeCell ref="A59:I63"/>
    <mergeCell ref="A47:C47"/>
    <mergeCell ref="A33:D33"/>
    <mergeCell ref="A34:D34"/>
    <mergeCell ref="A35:D35"/>
    <mergeCell ref="A36:D36"/>
    <mergeCell ref="A37:D37"/>
    <mergeCell ref="A41:C41"/>
    <mergeCell ref="A42:C42"/>
    <mergeCell ref="A43:C43"/>
    <mergeCell ref="A44:C44"/>
    <mergeCell ref="A45:C45"/>
    <mergeCell ref="A46:C46"/>
    <mergeCell ref="A32:D32"/>
    <mergeCell ref="E21:H21"/>
    <mergeCell ref="A22:D22"/>
    <mergeCell ref="A23:D23"/>
    <mergeCell ref="A24:D24"/>
    <mergeCell ref="A25:D25"/>
    <mergeCell ref="A26:D26"/>
    <mergeCell ref="A27:D27"/>
    <mergeCell ref="E28:H28"/>
    <mergeCell ref="A29:D29"/>
    <mergeCell ref="A30:D30"/>
    <mergeCell ref="A31:D31"/>
    <mergeCell ref="A17:C17"/>
    <mergeCell ref="E17:F17"/>
    <mergeCell ref="B4:E4"/>
    <mergeCell ref="B5:E5"/>
    <mergeCell ref="F5:G5"/>
    <mergeCell ref="B6:E6"/>
    <mergeCell ref="F6:G6"/>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0AEAB1-061F-4488-ACC6-168C675F61FE}">
  <sheetPr codeName="Blad3">
    <tabColor rgb="FF173583"/>
  </sheetPr>
  <dimension ref="A1:O56"/>
  <sheetViews>
    <sheetView workbookViewId="0">
      <selection activeCell="H60" sqref="A1:XFD1048576"/>
    </sheetView>
  </sheetViews>
  <sheetFormatPr defaultRowHeight="15"/>
  <cols>
    <col min="3" max="3" width="27.7109375" customWidth="1"/>
    <col min="4" max="4" width="35.140625" customWidth="1"/>
    <col min="5" max="5" width="24.42578125" customWidth="1"/>
    <col min="6" max="6" width="16.42578125" customWidth="1"/>
    <col min="7" max="7" width="20.28515625" customWidth="1"/>
    <col min="8" max="8" width="13.140625" bestFit="1" customWidth="1"/>
    <col min="9" max="9" width="16" bestFit="1" customWidth="1"/>
    <col min="10" max="10" width="18.28515625" bestFit="1" customWidth="1"/>
    <col min="12" max="12" width="12.7109375" bestFit="1" customWidth="1"/>
    <col min="13" max="13" width="11.5703125" bestFit="1" customWidth="1"/>
  </cols>
  <sheetData>
    <row r="1" spans="1:15">
      <c r="A1">
        <v>1</v>
      </c>
      <c r="B1">
        <v>2</v>
      </c>
      <c r="C1">
        <v>3</v>
      </c>
      <c r="D1">
        <v>4</v>
      </c>
      <c r="E1">
        <v>5</v>
      </c>
      <c r="F1">
        <v>6</v>
      </c>
      <c r="G1">
        <v>7</v>
      </c>
      <c r="H1">
        <v>8</v>
      </c>
      <c r="I1">
        <v>9</v>
      </c>
      <c r="J1">
        <v>10</v>
      </c>
      <c r="K1">
        <v>11</v>
      </c>
      <c r="L1">
        <v>12</v>
      </c>
      <c r="M1">
        <v>13</v>
      </c>
      <c r="N1">
        <v>14</v>
      </c>
      <c r="O1">
        <v>15</v>
      </c>
    </row>
    <row r="2" spans="1:15">
      <c r="A2" t="s">
        <v>14</v>
      </c>
      <c r="C2" t="s">
        <v>15</v>
      </c>
      <c r="D2" t="s">
        <v>16</v>
      </c>
      <c r="E2" t="s">
        <v>24</v>
      </c>
    </row>
    <row r="3" spans="1:15">
      <c r="A3" s="4"/>
      <c r="B3" s="4"/>
      <c r="C3" s="78">
        <v>45597</v>
      </c>
      <c r="D3" s="4" t="s">
        <v>230</v>
      </c>
      <c r="E3" s="4" t="s">
        <v>231</v>
      </c>
      <c r="F3" s="4"/>
      <c r="G3" s="4"/>
      <c r="H3" s="4"/>
      <c r="I3" s="4"/>
      <c r="J3" s="4"/>
      <c r="L3" t="s">
        <v>326</v>
      </c>
    </row>
    <row r="4" spans="1:15" ht="30">
      <c r="A4" s="3"/>
      <c r="B4" s="3" t="s">
        <v>17</v>
      </c>
      <c r="C4" s="3" t="s">
        <v>18</v>
      </c>
      <c r="D4" s="3" t="s">
        <v>19</v>
      </c>
      <c r="E4" s="3" t="s">
        <v>20</v>
      </c>
      <c r="F4" s="5" t="s">
        <v>182</v>
      </c>
      <c r="G4" s="5" t="s">
        <v>21</v>
      </c>
      <c r="H4" s="3" t="s">
        <v>22</v>
      </c>
      <c r="I4" s="3" t="s">
        <v>23</v>
      </c>
      <c r="J4" s="3" t="s">
        <v>327</v>
      </c>
      <c r="L4" s="57" t="s">
        <v>60</v>
      </c>
      <c r="M4" s="57" t="s">
        <v>69</v>
      </c>
    </row>
    <row r="5" spans="1:15">
      <c r="A5">
        <v>1</v>
      </c>
      <c r="B5" t="str">
        <f>CONCATENATE(A5,"a")</f>
        <v>1a</v>
      </c>
      <c r="C5" t="s">
        <v>261</v>
      </c>
      <c r="D5" t="s">
        <v>262</v>
      </c>
      <c r="E5" t="s">
        <v>263</v>
      </c>
      <c r="F5" s="108">
        <f>'1a'!$N$512</f>
        <v>1355.15</v>
      </c>
      <c r="G5" s="108">
        <f>'1'!$G$17</f>
        <v>1245.0524390243902</v>
      </c>
      <c r="H5" s="101" cm="1">
        <f t="array" ref="H5">_xlfn.IFS(F5=0,0,F5&lt;750,$M$5,F5&lt;1000,$M$6,F5&lt;1500,$M$7,F5&lt;2000,$M$8,F5&lt;3000,$M$9,F5&lt;5000,$M$10,F5&lt;10000,$M$11,F5&gt;=10000,$M$12)</f>
        <v>155</v>
      </c>
      <c r="I5">
        <v>2</v>
      </c>
      <c r="J5" s="101">
        <f>H5*I5</f>
        <v>310</v>
      </c>
      <c r="L5" s="37" t="s">
        <v>71</v>
      </c>
      <c r="M5" s="64">
        <v>105</v>
      </c>
    </row>
    <row r="6" spans="1:15">
      <c r="A6">
        <v>2</v>
      </c>
      <c r="B6" t="str">
        <f t="shared" ref="B6:B54" si="0">CONCATENATE(A6,"a")</f>
        <v>2a</v>
      </c>
      <c r="C6" t="s">
        <v>306</v>
      </c>
      <c r="D6" t="s">
        <v>307</v>
      </c>
      <c r="E6" t="s">
        <v>264</v>
      </c>
      <c r="F6" s="108">
        <f>'2a'!$N$512</f>
        <v>78.25</v>
      </c>
      <c r="G6" s="108">
        <f>'2'!$G$17</f>
        <v>78.25</v>
      </c>
      <c r="H6" s="101" cm="1">
        <f t="array" ref="H6">_xlfn.IFS(F6=0,0,F6&lt;750,$M$5,F6&lt;1000,$M$6,F6&lt;1500,$M$7,F6&lt;2000,$M$8,F6&lt;3000,$M$9,F6&lt;5000,$M$10,F6&lt;10000,$M$11,F6&gt;=10000,$M$12)</f>
        <v>105</v>
      </c>
      <c r="I6">
        <v>2</v>
      </c>
      <c r="J6" s="101">
        <f t="shared" ref="J6:J54" si="1">H6*I6</f>
        <v>210</v>
      </c>
      <c r="L6" s="37" t="s">
        <v>72</v>
      </c>
      <c r="M6" s="64">
        <v>130</v>
      </c>
    </row>
    <row r="7" spans="1:15">
      <c r="F7" s="108"/>
      <c r="G7" s="108"/>
      <c r="H7" s="101"/>
      <c r="J7" s="101"/>
      <c r="L7" s="37" t="s">
        <v>73</v>
      </c>
      <c r="M7" s="64">
        <v>155</v>
      </c>
    </row>
    <row r="8" spans="1:15">
      <c r="F8" s="108"/>
      <c r="G8" s="108"/>
      <c r="H8" s="101"/>
      <c r="J8" s="101"/>
      <c r="L8" s="37" t="s">
        <v>74</v>
      </c>
      <c r="M8" s="64">
        <v>210</v>
      </c>
    </row>
    <row r="9" spans="1:15">
      <c r="F9" s="108"/>
      <c r="G9" s="108"/>
      <c r="H9" s="101"/>
      <c r="J9" s="101"/>
      <c r="L9" s="37" t="s">
        <v>75</v>
      </c>
      <c r="M9" s="64">
        <v>255</v>
      </c>
    </row>
    <row r="10" spans="1:15">
      <c r="F10" s="108"/>
      <c r="G10" s="108"/>
      <c r="H10" s="101"/>
      <c r="J10" s="101"/>
      <c r="L10" s="37" t="s">
        <v>76</v>
      </c>
      <c r="M10" s="64">
        <v>360</v>
      </c>
    </row>
    <row r="11" spans="1:15">
      <c r="F11" s="108"/>
      <c r="G11" s="108"/>
      <c r="H11" s="101"/>
      <c r="J11" s="101"/>
      <c r="L11" s="37" t="s">
        <v>77</v>
      </c>
      <c r="M11" s="64">
        <v>435</v>
      </c>
    </row>
    <row r="12" spans="1:15">
      <c r="F12" s="108"/>
      <c r="G12" s="108"/>
      <c r="H12" s="101"/>
      <c r="J12" s="101"/>
      <c r="L12" s="37" t="s">
        <v>105</v>
      </c>
      <c r="M12" s="37" t="s">
        <v>70</v>
      </c>
    </row>
    <row r="13" spans="1:15" hidden="1">
      <c r="A13">
        <v>9</v>
      </c>
      <c r="B13" t="str">
        <f t="shared" si="0"/>
        <v>9a</v>
      </c>
      <c r="C13" t="s">
        <v>106</v>
      </c>
      <c r="D13" t="s">
        <v>106</v>
      </c>
      <c r="E13" t="s">
        <v>106</v>
      </c>
      <c r="F13" s="108">
        <f>'9a'!$N$512</f>
        <v>0</v>
      </c>
      <c r="G13" s="108"/>
      <c r="H13" s="101" cm="1">
        <f t="array" ref="H13">_xlfn.IFS(F13=0,0,F13&lt;750,$M$5,F13&lt;1000,$M$6,F13&lt;1500,$M$7,F13&lt;2000,$M$8,F13&lt;3000,$M$9,F13&lt;5000,$M$10,F13&lt;10000,$M$11,F13&gt;=10000,$M$12)</f>
        <v>0</v>
      </c>
      <c r="J13" s="101">
        <f t="shared" si="1"/>
        <v>0</v>
      </c>
    </row>
    <row r="14" spans="1:15" hidden="1">
      <c r="A14">
        <v>10</v>
      </c>
      <c r="B14" t="str">
        <f t="shared" si="0"/>
        <v>10a</v>
      </c>
      <c r="C14" t="s">
        <v>107</v>
      </c>
      <c r="D14" t="s">
        <v>107</v>
      </c>
      <c r="E14" t="s">
        <v>107</v>
      </c>
      <c r="F14" s="108">
        <f>'10a'!$N$512</f>
        <v>0</v>
      </c>
      <c r="G14" s="108"/>
      <c r="H14" s="101" cm="1">
        <f t="array" ref="H14">_xlfn.IFS(F14=0,0,F14&lt;750,$M$5,F14&lt;1000,$M$6,F14&lt;1500,$M$7,F14&lt;2000,$M$8,F14&lt;3000,$M$9,F14&lt;5000,$M$10,F14&lt;10000,$M$11,F14&gt;=10000,$M$12)</f>
        <v>0</v>
      </c>
      <c r="J14" s="101">
        <f t="shared" si="1"/>
        <v>0</v>
      </c>
    </row>
    <row r="15" spans="1:15" hidden="1">
      <c r="A15">
        <v>11</v>
      </c>
      <c r="B15" t="str">
        <f t="shared" si="0"/>
        <v>11a</v>
      </c>
      <c r="C15" t="s">
        <v>108</v>
      </c>
      <c r="D15" t="s">
        <v>108</v>
      </c>
      <c r="E15" t="s">
        <v>108</v>
      </c>
      <c r="F15" s="108">
        <f>'11a'!$N$512</f>
        <v>0</v>
      </c>
      <c r="G15" s="108"/>
      <c r="H15" s="101" cm="1">
        <f t="array" ref="H15">_xlfn.IFS(F15=0,0,F15&lt;750,$M$5,F15&lt;1000,$M$6,F15&lt;1500,$M$7,F15&lt;2000,$M$8,F15&lt;3000,$M$9,F15&lt;5000,$M$10,F15&lt;10000,$M$11,F15&gt;=10000,$M$12)</f>
        <v>0</v>
      </c>
      <c r="J15" s="101">
        <f t="shared" si="1"/>
        <v>0</v>
      </c>
    </row>
    <row r="16" spans="1:15" hidden="1">
      <c r="A16">
        <v>12</v>
      </c>
      <c r="B16" t="str">
        <f t="shared" si="0"/>
        <v>12a</v>
      </c>
      <c r="C16" t="s">
        <v>109</v>
      </c>
      <c r="D16" t="s">
        <v>109</v>
      </c>
      <c r="E16" t="s">
        <v>109</v>
      </c>
      <c r="F16" s="108">
        <f>'12a'!$N$512</f>
        <v>0</v>
      </c>
      <c r="G16" s="108"/>
      <c r="H16" s="101" cm="1">
        <f t="array" ref="H16">_xlfn.IFS(F16=0,0,F16&lt;750,$M$5,F16&lt;1000,$M$6,F16&lt;1500,$M$7,F16&lt;2000,$M$8,F16&lt;3000,$M$9,F16&lt;5000,$M$10,F16&lt;10000,$M$11,F16&gt;=10000,$M$12)</f>
        <v>0</v>
      </c>
      <c r="J16" s="101">
        <f t="shared" si="1"/>
        <v>0</v>
      </c>
    </row>
    <row r="17" spans="1:10" hidden="1">
      <c r="A17">
        <v>13</v>
      </c>
      <c r="B17" t="str">
        <f t="shared" si="0"/>
        <v>13a</v>
      </c>
      <c r="C17" t="s">
        <v>110</v>
      </c>
      <c r="D17" t="s">
        <v>110</v>
      </c>
      <c r="E17" t="s">
        <v>110</v>
      </c>
      <c r="F17" s="108">
        <f>'13a'!$N$512</f>
        <v>0</v>
      </c>
      <c r="G17" s="108"/>
      <c r="H17" s="101" cm="1">
        <f t="array" ref="H17">_xlfn.IFS(F17=0,0,F17&lt;750,$M$5,F17&lt;1000,$M$6,F17&lt;1500,$M$7,F17&lt;2000,$M$8,F17&lt;3000,$M$9,F17&lt;5000,$M$10,F17&lt;10000,$M$11,F17&gt;=10000,$M$12)</f>
        <v>0</v>
      </c>
      <c r="J17" s="101">
        <f t="shared" si="1"/>
        <v>0</v>
      </c>
    </row>
    <row r="18" spans="1:10" hidden="1">
      <c r="A18">
        <v>14</v>
      </c>
      <c r="B18" t="str">
        <f t="shared" si="0"/>
        <v>14a</v>
      </c>
      <c r="C18" t="s">
        <v>111</v>
      </c>
      <c r="D18" t="s">
        <v>111</v>
      </c>
      <c r="E18" t="s">
        <v>111</v>
      </c>
      <c r="F18" s="108">
        <f>'14a'!$N$512</f>
        <v>0</v>
      </c>
      <c r="G18" s="108"/>
      <c r="H18" s="101" cm="1">
        <f t="array" ref="H18">_xlfn.IFS(F18=0,0,F18&lt;750,$M$5,F18&lt;1000,$M$6,F18&lt;1500,$M$7,F18&lt;2000,$M$8,F18&lt;3000,$M$9,F18&lt;5000,$M$10,F18&lt;10000,$M$11,F18&gt;=10000,$M$12)</f>
        <v>0</v>
      </c>
      <c r="J18" s="101">
        <f t="shared" si="1"/>
        <v>0</v>
      </c>
    </row>
    <row r="19" spans="1:10" hidden="1">
      <c r="A19">
        <v>15</v>
      </c>
      <c r="B19" t="str">
        <f t="shared" si="0"/>
        <v>15a</v>
      </c>
      <c r="C19" t="s">
        <v>112</v>
      </c>
      <c r="D19" t="s">
        <v>112</v>
      </c>
      <c r="E19" t="s">
        <v>112</v>
      </c>
      <c r="F19" s="108">
        <f>'15a'!$N$512</f>
        <v>0</v>
      </c>
      <c r="G19" s="108"/>
      <c r="H19" s="101" cm="1">
        <f t="array" ref="H19">_xlfn.IFS(F19=0,0,F19&lt;750,$M$5,F19&lt;1000,$M$6,F19&lt;1500,$M$7,F19&lt;2000,$M$8,F19&lt;3000,$M$9,F19&lt;5000,$M$10,F19&lt;10000,$M$11,F19&gt;=10000,$M$12)</f>
        <v>0</v>
      </c>
      <c r="J19" s="101">
        <f t="shared" si="1"/>
        <v>0</v>
      </c>
    </row>
    <row r="20" spans="1:10" hidden="1">
      <c r="A20">
        <v>16</v>
      </c>
      <c r="B20" t="str">
        <f t="shared" si="0"/>
        <v>16a</v>
      </c>
      <c r="C20" t="s">
        <v>113</v>
      </c>
      <c r="D20" t="s">
        <v>113</v>
      </c>
      <c r="E20" t="s">
        <v>113</v>
      </c>
      <c r="F20" s="108">
        <f>'16a'!$N$512</f>
        <v>0</v>
      </c>
      <c r="G20" s="108"/>
      <c r="H20" s="101" cm="1">
        <f t="array" ref="H20">_xlfn.IFS(F20=0,0,F20&lt;750,$M$5,F20&lt;1000,$M$6,F20&lt;1500,$M$7,F20&lt;2000,$M$8,F20&lt;3000,$M$9,F20&lt;5000,$M$10,F20&lt;10000,$M$11,F20&gt;=10000,$M$12)</f>
        <v>0</v>
      </c>
      <c r="J20" s="101">
        <f t="shared" si="1"/>
        <v>0</v>
      </c>
    </row>
    <row r="21" spans="1:10" hidden="1">
      <c r="A21">
        <v>17</v>
      </c>
      <c r="B21" t="str">
        <f t="shared" si="0"/>
        <v>17a</v>
      </c>
      <c r="C21" t="s">
        <v>114</v>
      </c>
      <c r="D21" t="s">
        <v>114</v>
      </c>
      <c r="E21" t="s">
        <v>114</v>
      </c>
      <c r="F21" s="108">
        <f>'17a'!$N$512</f>
        <v>0</v>
      </c>
      <c r="G21" s="108"/>
      <c r="H21" s="101" cm="1">
        <f t="array" ref="H21">_xlfn.IFS(F21=0,0,F21&lt;750,$M$5,F21&lt;1000,$M$6,F21&lt;1500,$M$7,F21&lt;2000,$M$8,F21&lt;3000,$M$9,F21&lt;5000,$M$10,F21&lt;10000,$M$11,F21&gt;=10000,$M$12)</f>
        <v>0</v>
      </c>
      <c r="J21" s="101">
        <f t="shared" si="1"/>
        <v>0</v>
      </c>
    </row>
    <row r="22" spans="1:10" hidden="1">
      <c r="A22">
        <v>18</v>
      </c>
      <c r="B22" t="str">
        <f t="shared" si="0"/>
        <v>18a</v>
      </c>
      <c r="C22" t="s">
        <v>115</v>
      </c>
      <c r="D22" t="s">
        <v>115</v>
      </c>
      <c r="E22" t="s">
        <v>115</v>
      </c>
      <c r="F22" s="108">
        <f>'18a'!$N$512</f>
        <v>0</v>
      </c>
      <c r="G22" s="108"/>
      <c r="H22" s="101" cm="1">
        <f t="array" ref="H22">_xlfn.IFS(F22=0,0,F22&lt;750,$M$5,F22&lt;1000,$M$6,F22&lt;1500,$M$7,F22&lt;2000,$M$8,F22&lt;3000,$M$9,F22&lt;5000,$M$10,F22&lt;10000,$M$11,F22&gt;=10000,$M$12)</f>
        <v>0</v>
      </c>
      <c r="J22" s="101">
        <f t="shared" si="1"/>
        <v>0</v>
      </c>
    </row>
    <row r="23" spans="1:10" hidden="1">
      <c r="A23">
        <v>19</v>
      </c>
      <c r="B23" t="str">
        <f t="shared" si="0"/>
        <v>19a</v>
      </c>
      <c r="C23" t="s">
        <v>116</v>
      </c>
      <c r="D23" t="s">
        <v>116</v>
      </c>
      <c r="E23" t="s">
        <v>116</v>
      </c>
      <c r="F23" s="108">
        <f>'19a'!$N$512</f>
        <v>0</v>
      </c>
      <c r="G23" s="108"/>
      <c r="H23" s="101" cm="1">
        <f t="array" ref="H23">_xlfn.IFS(F23=0,0,F23&lt;750,$M$5,F23&lt;1000,$M$6,F23&lt;1500,$M$7,F23&lt;2000,$M$8,F23&lt;3000,$M$9,F23&lt;5000,$M$10,F23&lt;10000,$M$11,F23&gt;=10000,$M$12)</f>
        <v>0</v>
      </c>
      <c r="J23" s="101">
        <f t="shared" si="1"/>
        <v>0</v>
      </c>
    </row>
    <row r="24" spans="1:10" hidden="1">
      <c r="A24">
        <v>20</v>
      </c>
      <c r="B24" t="str">
        <f t="shared" si="0"/>
        <v>20a</v>
      </c>
      <c r="C24" t="s">
        <v>117</v>
      </c>
      <c r="D24" t="s">
        <v>117</v>
      </c>
      <c r="E24" t="s">
        <v>117</v>
      </c>
      <c r="F24" s="108">
        <f>'20a'!$N$512</f>
        <v>0</v>
      </c>
      <c r="G24" s="108"/>
      <c r="H24" s="101" cm="1">
        <f t="array" ref="H24">_xlfn.IFS(F24=0,0,F24&lt;750,$M$5,F24&lt;1000,$M$6,F24&lt;1500,$M$7,F24&lt;2000,$M$8,F24&lt;3000,$M$9,F24&lt;5000,$M$10,F24&lt;10000,$M$11,F24&gt;=10000,$M$12)</f>
        <v>0</v>
      </c>
      <c r="J24" s="101">
        <f t="shared" si="1"/>
        <v>0</v>
      </c>
    </row>
    <row r="25" spans="1:10" hidden="1">
      <c r="A25">
        <v>21</v>
      </c>
      <c r="B25" t="str">
        <f t="shared" si="0"/>
        <v>21a</v>
      </c>
      <c r="C25" t="s">
        <v>118</v>
      </c>
      <c r="D25" t="s">
        <v>118</v>
      </c>
      <c r="E25" t="s">
        <v>118</v>
      </c>
      <c r="F25" s="108">
        <f>'21a'!$N$512</f>
        <v>0</v>
      </c>
      <c r="G25" s="108"/>
      <c r="H25" s="101" cm="1">
        <f t="array" ref="H25">_xlfn.IFS(F25=0,0,F25&lt;750,$M$5,F25&lt;1000,$M$6,F25&lt;1500,$M$7,F25&lt;2000,$M$8,F25&lt;3000,$M$9,F25&lt;5000,$M$10,F25&lt;10000,$M$11,F25&gt;=10000,$M$12)</f>
        <v>0</v>
      </c>
      <c r="J25" s="101">
        <f t="shared" si="1"/>
        <v>0</v>
      </c>
    </row>
    <row r="26" spans="1:10" hidden="1">
      <c r="A26">
        <v>22</v>
      </c>
      <c r="B26" t="str">
        <f t="shared" si="0"/>
        <v>22a</v>
      </c>
      <c r="C26" t="s">
        <v>119</v>
      </c>
      <c r="D26" t="s">
        <v>119</v>
      </c>
      <c r="E26" t="s">
        <v>119</v>
      </c>
      <c r="F26" s="108">
        <f>'22a'!$N$512</f>
        <v>0</v>
      </c>
      <c r="G26" s="108"/>
      <c r="H26" s="101" cm="1">
        <f t="array" ref="H26">_xlfn.IFS(F26=0,0,F26&lt;750,$M$5,F26&lt;1000,$M$6,F26&lt;1500,$M$7,F26&lt;2000,$M$8,F26&lt;3000,$M$9,F26&lt;5000,$M$10,F26&lt;10000,$M$11,F26&gt;=10000,$M$12)</f>
        <v>0</v>
      </c>
      <c r="J26" s="101">
        <f t="shared" si="1"/>
        <v>0</v>
      </c>
    </row>
    <row r="27" spans="1:10" hidden="1">
      <c r="A27">
        <v>23</v>
      </c>
      <c r="B27" t="str">
        <f t="shared" si="0"/>
        <v>23a</v>
      </c>
      <c r="C27" t="s">
        <v>120</v>
      </c>
      <c r="D27" t="s">
        <v>120</v>
      </c>
      <c r="E27" t="s">
        <v>120</v>
      </c>
      <c r="F27" s="108">
        <f>'23a'!$N$512</f>
        <v>0</v>
      </c>
      <c r="G27" s="108"/>
      <c r="H27" s="101" cm="1">
        <f t="array" ref="H27">_xlfn.IFS(F27=0,0,F27&lt;750,$M$5,F27&lt;1000,$M$6,F27&lt;1500,$M$7,F27&lt;2000,$M$8,F27&lt;3000,$M$9,F27&lt;5000,$M$10,F27&lt;10000,$M$11,F27&gt;=10000,$M$12)</f>
        <v>0</v>
      </c>
      <c r="J27" s="101">
        <f t="shared" si="1"/>
        <v>0</v>
      </c>
    </row>
    <row r="28" spans="1:10" hidden="1">
      <c r="A28">
        <v>24</v>
      </c>
      <c r="B28" t="str">
        <f t="shared" si="0"/>
        <v>24a</v>
      </c>
      <c r="C28" t="s">
        <v>121</v>
      </c>
      <c r="D28" t="s">
        <v>121</v>
      </c>
      <c r="E28" t="s">
        <v>121</v>
      </c>
      <c r="F28" s="108">
        <f>'24a'!$N$512</f>
        <v>0</v>
      </c>
      <c r="G28" s="108"/>
      <c r="H28" s="101" cm="1">
        <f t="array" ref="H28">_xlfn.IFS(F28=0,0,F28&lt;750,$M$5,F28&lt;1000,$M$6,F28&lt;1500,$M$7,F28&lt;2000,$M$8,F28&lt;3000,$M$9,F28&lt;5000,$M$10,F28&lt;10000,$M$11,F28&gt;=10000,$M$12)</f>
        <v>0</v>
      </c>
      <c r="J28" s="101">
        <f t="shared" si="1"/>
        <v>0</v>
      </c>
    </row>
    <row r="29" spans="1:10" hidden="1">
      <c r="A29">
        <v>25</v>
      </c>
      <c r="B29" t="str">
        <f t="shared" si="0"/>
        <v>25a</v>
      </c>
      <c r="C29" t="s">
        <v>122</v>
      </c>
      <c r="D29" t="s">
        <v>122</v>
      </c>
      <c r="E29" t="s">
        <v>122</v>
      </c>
      <c r="F29" s="108">
        <f>'25a'!$N$512</f>
        <v>0</v>
      </c>
      <c r="G29" s="108"/>
      <c r="H29" s="101" cm="1">
        <f t="array" ref="H29">_xlfn.IFS(F29=0,0,F29&lt;750,$M$5,F29&lt;1000,$M$6,F29&lt;1500,$M$7,F29&lt;2000,$M$8,F29&lt;3000,$M$9,F29&lt;5000,$M$10,F29&lt;10000,$M$11,F29&gt;=10000,$M$12)</f>
        <v>0</v>
      </c>
      <c r="J29" s="101">
        <f t="shared" si="1"/>
        <v>0</v>
      </c>
    </row>
    <row r="30" spans="1:10" hidden="1">
      <c r="A30">
        <v>26</v>
      </c>
      <c r="B30" t="str">
        <f>CONCATENATE(A30,"a")</f>
        <v>26a</v>
      </c>
      <c r="C30" t="s">
        <v>123</v>
      </c>
      <c r="D30" t="s">
        <v>123</v>
      </c>
      <c r="E30" t="s">
        <v>123</v>
      </c>
      <c r="F30" s="108">
        <f>'26a'!$N$512</f>
        <v>0</v>
      </c>
      <c r="G30" s="108"/>
      <c r="H30" s="101" cm="1">
        <f t="array" ref="H30">_xlfn.IFS(F30=0,0,F30&lt;750,$M$5,F30&lt;1000,$M$6,F30&lt;1500,$M$7,F30&lt;2000,$M$8,F30&lt;3000,$M$9,F30&lt;5000,$M$10,F30&lt;10000,$M$11,F30&gt;=10000,$M$12)</f>
        <v>0</v>
      </c>
      <c r="J30" s="101">
        <f t="shared" si="1"/>
        <v>0</v>
      </c>
    </row>
    <row r="31" spans="1:10" hidden="1">
      <c r="A31">
        <v>27</v>
      </c>
      <c r="B31" t="str">
        <f t="shared" si="0"/>
        <v>27a</v>
      </c>
      <c r="C31" t="s">
        <v>124</v>
      </c>
      <c r="D31" t="s">
        <v>124</v>
      </c>
      <c r="E31" t="s">
        <v>124</v>
      </c>
      <c r="F31" s="108">
        <f>'27a'!$N$512</f>
        <v>0</v>
      </c>
      <c r="G31" s="108"/>
      <c r="H31" s="101" cm="1">
        <f t="array" ref="H31">_xlfn.IFS(F31=0,0,F31&lt;750,$M$5,F31&lt;1000,$M$6,F31&lt;1500,$M$7,F31&lt;2000,$M$8,F31&lt;3000,$M$9,F31&lt;5000,$M$10,F31&lt;10000,$M$11,F31&gt;=10000,$M$12)</f>
        <v>0</v>
      </c>
      <c r="J31" s="101">
        <f t="shared" si="1"/>
        <v>0</v>
      </c>
    </row>
    <row r="32" spans="1:10" hidden="1">
      <c r="A32">
        <v>28</v>
      </c>
      <c r="B32" t="str">
        <f t="shared" si="0"/>
        <v>28a</v>
      </c>
      <c r="C32" t="s">
        <v>125</v>
      </c>
      <c r="D32" t="s">
        <v>125</v>
      </c>
      <c r="E32" t="s">
        <v>125</v>
      </c>
      <c r="F32" s="108">
        <f>'28a'!$N$512</f>
        <v>0</v>
      </c>
      <c r="G32" s="108"/>
      <c r="H32" s="101" cm="1">
        <f t="array" ref="H32">_xlfn.IFS(F32=0,0,F32&lt;750,$M$5,F32&lt;1000,$M$6,F32&lt;1500,$M$7,F32&lt;2000,$M$8,F32&lt;3000,$M$9,F32&lt;5000,$M$10,F32&lt;10000,$M$11,F32&gt;=10000,$M$12)</f>
        <v>0</v>
      </c>
      <c r="J32" s="101">
        <f t="shared" si="1"/>
        <v>0</v>
      </c>
    </row>
    <row r="33" spans="1:10" hidden="1">
      <c r="A33">
        <v>29</v>
      </c>
      <c r="B33" t="str">
        <f t="shared" si="0"/>
        <v>29a</v>
      </c>
      <c r="C33" t="s">
        <v>126</v>
      </c>
      <c r="D33" t="s">
        <v>126</v>
      </c>
      <c r="E33" t="s">
        <v>126</v>
      </c>
      <c r="F33" s="108">
        <f>'29a'!$N$512</f>
        <v>0</v>
      </c>
      <c r="G33" s="108"/>
      <c r="H33" s="101" cm="1">
        <f t="array" ref="H33">_xlfn.IFS(F33=0,0,F33&lt;750,$M$5,F33&lt;1000,$M$6,F33&lt;1500,$M$7,F33&lt;2000,$M$8,F33&lt;3000,$M$9,F33&lt;5000,$M$10,F33&lt;10000,$M$11,F33&gt;=10000,$M$12)</f>
        <v>0</v>
      </c>
      <c r="J33" s="101">
        <f t="shared" si="1"/>
        <v>0</v>
      </c>
    </row>
    <row r="34" spans="1:10" hidden="1">
      <c r="A34">
        <v>30</v>
      </c>
      <c r="B34" t="str">
        <f t="shared" si="0"/>
        <v>30a</v>
      </c>
      <c r="C34" t="s">
        <v>127</v>
      </c>
      <c r="D34" t="s">
        <v>127</v>
      </c>
      <c r="E34" t="s">
        <v>127</v>
      </c>
      <c r="F34" s="108">
        <f>'30a'!$N$512</f>
        <v>0</v>
      </c>
      <c r="G34" s="108"/>
      <c r="H34" s="101" cm="1">
        <f t="array" ref="H34">_xlfn.IFS(F34=0,0,F34&lt;750,$M$5,F34&lt;1000,$M$6,F34&lt;1500,$M$7,F34&lt;2000,$M$8,F34&lt;3000,$M$9,F34&lt;5000,$M$10,F34&lt;10000,$M$11,F34&gt;=10000,$M$12)</f>
        <v>0</v>
      </c>
      <c r="J34" s="101">
        <f t="shared" si="1"/>
        <v>0</v>
      </c>
    </row>
    <row r="35" spans="1:10" hidden="1">
      <c r="A35">
        <v>31</v>
      </c>
      <c r="B35" t="str">
        <f t="shared" si="0"/>
        <v>31a</v>
      </c>
      <c r="C35" t="s">
        <v>128</v>
      </c>
      <c r="D35" t="s">
        <v>128</v>
      </c>
      <c r="E35" t="s">
        <v>128</v>
      </c>
      <c r="F35" s="108">
        <f>'31a'!$N$512</f>
        <v>0</v>
      </c>
      <c r="G35" s="108"/>
      <c r="H35" s="101" cm="1">
        <f t="array" ref="H35">_xlfn.IFS(F35=0,0,F35&lt;750,$M$5,F35&lt;1000,$M$6,F35&lt;1500,$M$7,F35&lt;2000,$M$8,F35&lt;3000,$M$9,F35&lt;5000,$M$10,F35&lt;10000,$M$11,F35&gt;=10000,$M$12)</f>
        <v>0</v>
      </c>
      <c r="J35" s="101">
        <f t="shared" si="1"/>
        <v>0</v>
      </c>
    </row>
    <row r="36" spans="1:10" hidden="1">
      <c r="A36">
        <v>32</v>
      </c>
      <c r="B36" t="str">
        <f t="shared" si="0"/>
        <v>32a</v>
      </c>
      <c r="C36" t="s">
        <v>129</v>
      </c>
      <c r="D36" t="s">
        <v>129</v>
      </c>
      <c r="E36" t="s">
        <v>129</v>
      </c>
      <c r="F36" s="108">
        <f>'32a'!$N$512</f>
        <v>0</v>
      </c>
      <c r="G36" s="108"/>
      <c r="H36" s="101" cm="1">
        <f t="array" ref="H36">_xlfn.IFS(F36=0,0,F36&lt;750,$M$5,F36&lt;1000,$M$6,F36&lt;1500,$M$7,F36&lt;2000,$M$8,F36&lt;3000,$M$9,F36&lt;5000,$M$10,F36&lt;10000,$M$11,F36&gt;=10000,$M$12)</f>
        <v>0</v>
      </c>
      <c r="J36" s="101">
        <f t="shared" si="1"/>
        <v>0</v>
      </c>
    </row>
    <row r="37" spans="1:10" hidden="1">
      <c r="A37">
        <v>33</v>
      </c>
      <c r="B37" t="str">
        <f t="shared" si="0"/>
        <v>33a</v>
      </c>
      <c r="C37" t="s">
        <v>130</v>
      </c>
      <c r="D37" t="s">
        <v>130</v>
      </c>
      <c r="E37" t="s">
        <v>130</v>
      </c>
      <c r="F37" s="108">
        <f>'33a'!$N$512</f>
        <v>0</v>
      </c>
      <c r="G37" s="108"/>
      <c r="H37" s="101" cm="1">
        <f t="array" ref="H37">_xlfn.IFS(F37=0,0,F37&lt;750,$M$5,F37&lt;1000,$M$6,F37&lt;1500,$M$7,F37&lt;2000,$M$8,F37&lt;3000,$M$9,F37&lt;5000,$M$10,F37&lt;10000,$M$11,F37&gt;=10000,$M$12)</f>
        <v>0</v>
      </c>
      <c r="J37" s="101">
        <f t="shared" si="1"/>
        <v>0</v>
      </c>
    </row>
    <row r="38" spans="1:10" hidden="1">
      <c r="A38">
        <v>34</v>
      </c>
      <c r="B38" t="str">
        <f t="shared" si="0"/>
        <v>34a</v>
      </c>
      <c r="C38" t="s">
        <v>131</v>
      </c>
      <c r="D38" t="s">
        <v>131</v>
      </c>
      <c r="E38" t="s">
        <v>131</v>
      </c>
      <c r="F38" s="108">
        <f>'34a'!$N$512</f>
        <v>0</v>
      </c>
      <c r="G38" s="108"/>
      <c r="H38" s="101" cm="1">
        <f t="array" ref="H38">_xlfn.IFS(F38=0,0,F38&lt;750,$M$5,F38&lt;1000,$M$6,F38&lt;1500,$M$7,F38&lt;2000,$M$8,F38&lt;3000,$M$9,F38&lt;5000,$M$10,F38&lt;10000,$M$11,F38&gt;=10000,$M$12)</f>
        <v>0</v>
      </c>
      <c r="J38" s="101">
        <f t="shared" si="1"/>
        <v>0</v>
      </c>
    </row>
    <row r="39" spans="1:10" hidden="1">
      <c r="A39">
        <v>35</v>
      </c>
      <c r="B39" t="str">
        <f t="shared" si="0"/>
        <v>35a</v>
      </c>
      <c r="C39" t="s">
        <v>132</v>
      </c>
      <c r="D39" t="s">
        <v>132</v>
      </c>
      <c r="E39" t="s">
        <v>132</v>
      </c>
      <c r="F39" s="108">
        <f>'35a'!$N$512</f>
        <v>0</v>
      </c>
      <c r="G39" s="108"/>
      <c r="H39" s="101" cm="1">
        <f t="array" ref="H39">_xlfn.IFS(F39=0,0,F39&lt;750,$M$5,F39&lt;1000,$M$6,F39&lt;1500,$M$7,F39&lt;2000,$M$8,F39&lt;3000,$M$9,F39&lt;5000,$M$10,F39&lt;10000,$M$11,F39&gt;=10000,$M$12)</f>
        <v>0</v>
      </c>
      <c r="J39" s="101">
        <f t="shared" si="1"/>
        <v>0</v>
      </c>
    </row>
    <row r="40" spans="1:10" hidden="1">
      <c r="A40">
        <v>36</v>
      </c>
      <c r="B40" t="str">
        <f t="shared" si="0"/>
        <v>36a</v>
      </c>
      <c r="C40" t="s">
        <v>133</v>
      </c>
      <c r="D40" t="s">
        <v>133</v>
      </c>
      <c r="E40" t="s">
        <v>133</v>
      </c>
      <c r="F40" s="108">
        <f>'36a'!$N$512</f>
        <v>0</v>
      </c>
      <c r="G40" s="108"/>
      <c r="H40" s="101" cm="1">
        <f t="array" ref="H40">_xlfn.IFS(F40=0,0,F40&lt;750,$M$5,F40&lt;1000,$M$6,F40&lt;1500,$M$7,F40&lt;2000,$M$8,F40&lt;3000,$M$9,F40&lt;5000,$M$10,F40&lt;10000,$M$11,F40&gt;=10000,$M$12)</f>
        <v>0</v>
      </c>
      <c r="J40" s="101">
        <f t="shared" si="1"/>
        <v>0</v>
      </c>
    </row>
    <row r="41" spans="1:10" hidden="1">
      <c r="A41">
        <v>37</v>
      </c>
      <c r="B41" t="str">
        <f t="shared" si="0"/>
        <v>37a</v>
      </c>
      <c r="C41" t="s">
        <v>134</v>
      </c>
      <c r="D41" t="s">
        <v>134</v>
      </c>
      <c r="E41" t="s">
        <v>134</v>
      </c>
      <c r="F41" s="108">
        <f>'37a'!$N$512</f>
        <v>0</v>
      </c>
      <c r="G41" s="108"/>
      <c r="H41" s="101" cm="1">
        <f t="array" ref="H41">_xlfn.IFS(F41=0,0,F41&lt;750,$M$5,F41&lt;1000,$M$6,F41&lt;1500,$M$7,F41&lt;2000,$M$8,F41&lt;3000,$M$9,F41&lt;5000,$M$10,F41&lt;10000,$M$11,F41&gt;=10000,$M$12)</f>
        <v>0</v>
      </c>
      <c r="J41" s="101">
        <f t="shared" si="1"/>
        <v>0</v>
      </c>
    </row>
    <row r="42" spans="1:10" hidden="1">
      <c r="A42">
        <v>38</v>
      </c>
      <c r="B42" t="str">
        <f t="shared" si="0"/>
        <v>38a</v>
      </c>
      <c r="C42" t="s">
        <v>135</v>
      </c>
      <c r="D42" t="s">
        <v>135</v>
      </c>
      <c r="E42" t="s">
        <v>135</v>
      </c>
      <c r="F42" s="108">
        <f>'38a'!$N$512</f>
        <v>0</v>
      </c>
      <c r="G42" s="108"/>
      <c r="H42" s="101" cm="1">
        <f t="array" ref="H42">_xlfn.IFS(F42=0,0,F42&lt;750,$M$5,F42&lt;1000,$M$6,F42&lt;1500,$M$7,F42&lt;2000,$M$8,F42&lt;3000,$M$9,F42&lt;5000,$M$10,F42&lt;10000,$M$11,F42&gt;=10000,$M$12)</f>
        <v>0</v>
      </c>
      <c r="J42" s="101">
        <f t="shared" si="1"/>
        <v>0</v>
      </c>
    </row>
    <row r="43" spans="1:10" hidden="1">
      <c r="A43">
        <v>39</v>
      </c>
      <c r="B43" t="str">
        <f t="shared" si="0"/>
        <v>39a</v>
      </c>
      <c r="C43" t="s">
        <v>136</v>
      </c>
      <c r="D43" t="s">
        <v>136</v>
      </c>
      <c r="E43" t="s">
        <v>136</v>
      </c>
      <c r="F43" s="108">
        <f>'39a'!$N$512</f>
        <v>0</v>
      </c>
      <c r="G43" s="108"/>
      <c r="H43" s="101" cm="1">
        <f t="array" ref="H43">_xlfn.IFS(F43=0,0,F43&lt;750,$M$5,F43&lt;1000,$M$6,F43&lt;1500,$M$7,F43&lt;2000,$M$8,F43&lt;3000,$M$9,F43&lt;5000,$M$10,F43&lt;10000,$M$11,F43&gt;=10000,$M$12)</f>
        <v>0</v>
      </c>
      <c r="J43" s="101">
        <f t="shared" si="1"/>
        <v>0</v>
      </c>
    </row>
    <row r="44" spans="1:10" hidden="1">
      <c r="A44">
        <v>40</v>
      </c>
      <c r="B44" t="str">
        <f t="shared" si="0"/>
        <v>40a</v>
      </c>
      <c r="C44" t="s">
        <v>137</v>
      </c>
      <c r="D44" t="s">
        <v>137</v>
      </c>
      <c r="E44" t="s">
        <v>137</v>
      </c>
      <c r="F44" s="108">
        <f>'40a'!$N$512</f>
        <v>0</v>
      </c>
      <c r="G44" s="108"/>
      <c r="H44" s="101" cm="1">
        <f t="array" ref="H44">_xlfn.IFS(F44=0,0,F44&lt;750,$M$5,F44&lt;1000,$M$6,F44&lt;1500,$M$7,F44&lt;2000,$M$8,F44&lt;3000,$M$9,F44&lt;5000,$M$10,F44&lt;10000,$M$11,F44&gt;=10000,$M$12)</f>
        <v>0</v>
      </c>
      <c r="J44" s="101">
        <f t="shared" si="1"/>
        <v>0</v>
      </c>
    </row>
    <row r="45" spans="1:10" hidden="1">
      <c r="A45">
        <v>41</v>
      </c>
      <c r="B45" t="str">
        <f t="shared" si="0"/>
        <v>41a</v>
      </c>
      <c r="C45" t="s">
        <v>138</v>
      </c>
      <c r="D45" t="s">
        <v>138</v>
      </c>
      <c r="E45" t="s">
        <v>138</v>
      </c>
      <c r="F45" s="108">
        <f>'41a'!$N$512</f>
        <v>0</v>
      </c>
      <c r="G45" s="108"/>
      <c r="H45" s="101" cm="1">
        <f t="array" ref="H45">_xlfn.IFS(F45=0,0,F45&lt;750,$M$5,F45&lt;1000,$M$6,F45&lt;1500,$M$7,F45&lt;2000,$M$8,F45&lt;3000,$M$9,F45&lt;5000,$M$10,F45&lt;10000,$M$11,F45&gt;=10000,$M$12)</f>
        <v>0</v>
      </c>
      <c r="J45" s="101">
        <f t="shared" si="1"/>
        <v>0</v>
      </c>
    </row>
    <row r="46" spans="1:10" hidden="1">
      <c r="A46">
        <v>42</v>
      </c>
      <c r="B46" t="str">
        <f t="shared" si="0"/>
        <v>42a</v>
      </c>
      <c r="C46" t="s">
        <v>139</v>
      </c>
      <c r="D46" t="s">
        <v>139</v>
      </c>
      <c r="E46" t="s">
        <v>139</v>
      </c>
      <c r="F46" s="108">
        <f>'42a'!$N$512</f>
        <v>0</v>
      </c>
      <c r="G46" s="108"/>
      <c r="H46" s="101" cm="1">
        <f t="array" ref="H46">_xlfn.IFS(F46=0,0,F46&lt;750,$M$5,F46&lt;1000,$M$6,F46&lt;1500,$M$7,F46&lt;2000,$M$8,F46&lt;3000,$M$9,F46&lt;5000,$M$10,F46&lt;10000,$M$11,F46&gt;=10000,$M$12)</f>
        <v>0</v>
      </c>
      <c r="J46" s="101">
        <f t="shared" si="1"/>
        <v>0</v>
      </c>
    </row>
    <row r="47" spans="1:10" hidden="1">
      <c r="A47">
        <v>43</v>
      </c>
      <c r="B47" t="str">
        <f t="shared" si="0"/>
        <v>43a</v>
      </c>
      <c r="C47" t="s">
        <v>140</v>
      </c>
      <c r="D47" t="s">
        <v>140</v>
      </c>
      <c r="E47" t="s">
        <v>140</v>
      </c>
      <c r="F47" s="108">
        <f>'43a'!$N$512</f>
        <v>0</v>
      </c>
      <c r="G47" s="108"/>
      <c r="H47" s="101" cm="1">
        <f t="array" ref="H47">_xlfn.IFS(F47=0,0,F47&lt;750,$M$5,F47&lt;1000,$M$6,F47&lt;1500,$M$7,F47&lt;2000,$M$8,F47&lt;3000,$M$9,F47&lt;5000,$M$10,F47&lt;10000,$M$11,F47&gt;=10000,$M$12)</f>
        <v>0</v>
      </c>
      <c r="J47" s="101">
        <f t="shared" si="1"/>
        <v>0</v>
      </c>
    </row>
    <row r="48" spans="1:10" hidden="1">
      <c r="A48">
        <v>44</v>
      </c>
      <c r="B48" t="str">
        <f t="shared" si="0"/>
        <v>44a</v>
      </c>
      <c r="C48" t="s">
        <v>141</v>
      </c>
      <c r="D48" t="s">
        <v>141</v>
      </c>
      <c r="E48" t="s">
        <v>141</v>
      </c>
      <c r="F48" s="108">
        <f>'44a'!$N$512</f>
        <v>0</v>
      </c>
      <c r="G48" s="108"/>
      <c r="H48" s="101" cm="1">
        <f t="array" ref="H48">_xlfn.IFS(F48=0,0,F48&lt;750,$M$5,F48&lt;1000,$M$6,F48&lt;1500,$M$7,F48&lt;2000,$M$8,F48&lt;3000,$M$9,F48&lt;5000,$M$10,F48&lt;10000,$M$11,F48&gt;=10000,$M$12)</f>
        <v>0</v>
      </c>
      <c r="J48" s="101">
        <f t="shared" si="1"/>
        <v>0</v>
      </c>
    </row>
    <row r="49" spans="1:10" hidden="1">
      <c r="A49">
        <v>45</v>
      </c>
      <c r="B49" t="str">
        <f t="shared" si="0"/>
        <v>45a</v>
      </c>
      <c r="C49" t="s">
        <v>142</v>
      </c>
      <c r="D49" t="s">
        <v>142</v>
      </c>
      <c r="E49" t="s">
        <v>142</v>
      </c>
      <c r="F49" s="108">
        <f>'45a'!$N$512</f>
        <v>0</v>
      </c>
      <c r="G49" s="108"/>
      <c r="H49" s="101" cm="1">
        <f t="array" ref="H49">_xlfn.IFS(F49=0,0,F49&lt;750,$M$5,F49&lt;1000,$M$6,F49&lt;1500,$M$7,F49&lt;2000,$M$8,F49&lt;3000,$M$9,F49&lt;5000,$M$10,F49&lt;10000,$M$11,F49&gt;=10000,$M$12)</f>
        <v>0</v>
      </c>
      <c r="J49" s="101">
        <f t="shared" si="1"/>
        <v>0</v>
      </c>
    </row>
    <row r="50" spans="1:10" hidden="1">
      <c r="A50">
        <v>46</v>
      </c>
      <c r="B50" t="str">
        <f t="shared" si="0"/>
        <v>46a</v>
      </c>
      <c r="C50" t="s">
        <v>143</v>
      </c>
      <c r="D50" t="s">
        <v>143</v>
      </c>
      <c r="E50" t="s">
        <v>143</v>
      </c>
      <c r="F50" s="108">
        <f>'46a'!$N$512</f>
        <v>0</v>
      </c>
      <c r="G50" s="108"/>
      <c r="H50" s="101" cm="1">
        <f t="array" ref="H50">_xlfn.IFS(F50=0,0,F50&lt;750,$M$5,F50&lt;1000,$M$6,F50&lt;1500,$M$7,F50&lt;2000,$M$8,F50&lt;3000,$M$9,F50&lt;5000,$M$10,F50&lt;10000,$M$11,F50&gt;=10000,$M$12)</f>
        <v>0</v>
      </c>
      <c r="J50" s="101">
        <f t="shared" si="1"/>
        <v>0</v>
      </c>
    </row>
    <row r="51" spans="1:10" hidden="1">
      <c r="A51">
        <v>47</v>
      </c>
      <c r="B51" t="str">
        <f t="shared" si="0"/>
        <v>47a</v>
      </c>
      <c r="C51" t="s">
        <v>144</v>
      </c>
      <c r="D51" t="s">
        <v>144</v>
      </c>
      <c r="E51" t="s">
        <v>144</v>
      </c>
      <c r="F51" s="108">
        <f>'47a'!$N$512</f>
        <v>0</v>
      </c>
      <c r="G51" s="108"/>
      <c r="H51" s="101" cm="1">
        <f t="array" ref="H51">_xlfn.IFS(F51=0,0,F51&lt;750,$M$5,F51&lt;1000,$M$6,F51&lt;1500,$M$7,F51&lt;2000,$M$8,F51&lt;3000,$M$9,F51&lt;5000,$M$10,F51&lt;10000,$M$11,F51&gt;=10000,$M$12)</f>
        <v>0</v>
      </c>
      <c r="J51" s="101">
        <f t="shared" si="1"/>
        <v>0</v>
      </c>
    </row>
    <row r="52" spans="1:10" hidden="1">
      <c r="A52">
        <v>48</v>
      </c>
      <c r="B52" t="str">
        <f t="shared" si="0"/>
        <v>48a</v>
      </c>
      <c r="C52" t="s">
        <v>145</v>
      </c>
      <c r="D52" t="s">
        <v>145</v>
      </c>
      <c r="E52" t="s">
        <v>145</v>
      </c>
      <c r="F52" s="108">
        <f>'48a'!$N$512</f>
        <v>0</v>
      </c>
      <c r="G52" s="108"/>
      <c r="H52" s="101" cm="1">
        <f t="array" ref="H52">_xlfn.IFS(F52=0,0,F52&lt;750,$M$5,F52&lt;1000,$M$6,F52&lt;1500,$M$7,F52&lt;2000,$M$8,F52&lt;3000,$M$9,F52&lt;5000,$M$10,F52&lt;10000,$M$11,F52&gt;=10000,$M$12)</f>
        <v>0</v>
      </c>
      <c r="J52" s="101">
        <f t="shared" si="1"/>
        <v>0</v>
      </c>
    </row>
    <row r="53" spans="1:10" hidden="1">
      <c r="A53">
        <v>49</v>
      </c>
      <c r="B53" t="str">
        <f t="shared" si="0"/>
        <v>49a</v>
      </c>
      <c r="C53" t="s">
        <v>146</v>
      </c>
      <c r="D53" t="s">
        <v>146</v>
      </c>
      <c r="E53" t="s">
        <v>146</v>
      </c>
      <c r="F53" s="108">
        <f>'49a'!$N$512</f>
        <v>0</v>
      </c>
      <c r="G53" s="108"/>
      <c r="H53" s="101" cm="1">
        <f t="array" ref="H53">_xlfn.IFS(F53=0,0,F53&lt;750,$M$5,F53&lt;1000,$M$6,F53&lt;1500,$M$7,F53&lt;2000,$M$8,F53&lt;3000,$M$9,F53&lt;5000,$M$10,F53&lt;10000,$M$11,F53&gt;=10000,$M$12)</f>
        <v>0</v>
      </c>
      <c r="J53" s="101">
        <f t="shared" si="1"/>
        <v>0</v>
      </c>
    </row>
    <row r="54" spans="1:10" hidden="1">
      <c r="A54">
        <v>50</v>
      </c>
      <c r="B54" t="str">
        <f t="shared" si="0"/>
        <v>50a</v>
      </c>
      <c r="C54" t="s">
        <v>147</v>
      </c>
      <c r="D54" t="s">
        <v>147</v>
      </c>
      <c r="E54" t="s">
        <v>147</v>
      </c>
      <c r="F54" s="108">
        <f>'50a'!$N$512</f>
        <v>0</v>
      </c>
      <c r="G54" s="108"/>
      <c r="H54" s="101" cm="1">
        <f t="array" ref="H54">_xlfn.IFS(F54=0,0,F54&lt;750,$M$5,F54&lt;1000,$M$6,F54&lt;1500,$M$7,F54&lt;2000,$M$8,F54&lt;3000,$M$9,F54&lt;5000,$M$10,F54&lt;10000,$M$11,F54&gt;=10000,$M$12)</f>
        <v>0</v>
      </c>
      <c r="J54" s="101">
        <f t="shared" si="1"/>
        <v>0</v>
      </c>
    </row>
    <row r="55" spans="1:10" hidden="1">
      <c r="A55">
        <v>51</v>
      </c>
      <c r="B55" t="str">
        <f t="shared" ref="B55" si="2">CONCATENATE(A55,"a")</f>
        <v>51a</v>
      </c>
      <c r="C55" t="s">
        <v>192</v>
      </c>
      <c r="D55" t="s">
        <v>192</v>
      </c>
      <c r="E55" t="s">
        <v>192</v>
      </c>
      <c r="F55" s="108">
        <f>'51a'!$N$512</f>
        <v>0</v>
      </c>
      <c r="G55" s="108"/>
      <c r="H55" s="101" cm="1">
        <f t="array" ref="H55">_xlfn.IFS(F55=0,0,F55&lt;750,$M$5,F55&lt;1000,$M$6,F55&lt;1500,$M$7,F55&lt;2000,$M$8,F55&lt;3000,$M$9,F55&lt;5000,$M$10,F55&lt;10000,$M$11,F55&gt;=10000,$M$12)</f>
        <v>0</v>
      </c>
      <c r="J55" s="101">
        <f t="shared" ref="J55" si="3">H55*I55</f>
        <v>0</v>
      </c>
    </row>
    <row r="56" spans="1:10" hidden="1"/>
  </sheetData>
  <sheetProtection algorithmName="SHA-512" hashValue="P/fQsYMYf6OTqP6wPjC20WkhmE52Q3AfIXxYP+p5fqWsVJspb6T+bj0pHCIb0q3WDC9ohXdJIjNZFJ5Oi795zw==" saltValue="r7gnATf0BQrKxImBUj12LA==" spinCount="100000" sheet="1" formatCells="0" formatColumns="0" formatRows="0" insertColumns="0" insertRows="0" insertHyperlinks="0" deleteColumns="0" deleteRows="0" sort="0" autoFilter="0" pivotTables="0"/>
  <phoneticPr fontId="11" type="noConversion"/>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E7D408-D271-414F-80FF-0214E842C6A8}">
  <sheetPr>
    <tabColor rgb="FF173583"/>
  </sheetPr>
  <dimension ref="A1:Z532"/>
  <sheetViews>
    <sheetView topLeftCell="L1" workbookViewId="0">
      <selection activeCell="A35" sqref="A35:D35"/>
    </sheetView>
  </sheetViews>
  <sheetFormatPr defaultRowHeight="15"/>
  <cols>
    <col min="1" max="1" width="5.42578125" bestFit="1" customWidth="1"/>
    <col min="2" max="2" width="2.85546875" bestFit="1" customWidth="1"/>
    <col min="3" max="3" width="29.7109375" bestFit="1" customWidth="1"/>
    <col min="4" max="4" width="3.28515625" bestFit="1" customWidth="1"/>
    <col min="5" max="5" width="4.42578125" bestFit="1" customWidth="1"/>
    <col min="6" max="13" width="11.85546875" customWidth="1"/>
    <col min="14" max="14" width="7.5703125" bestFit="1" customWidth="1"/>
    <col min="15" max="15" width="5.42578125" bestFit="1" customWidth="1"/>
    <col min="16" max="16" width="20" bestFit="1" customWidth="1"/>
    <col min="17" max="17" width="19.28515625" customWidth="1"/>
    <col min="18" max="18" width="10.140625" bestFit="1" customWidth="1"/>
    <col min="19" max="20" width="12.7109375" bestFit="1" customWidth="1"/>
    <col min="21" max="21" width="10.140625" bestFit="1" customWidth="1"/>
    <col min="22" max="23" width="14.42578125" bestFit="1" customWidth="1"/>
    <col min="24" max="26" width="9.140625" style="156"/>
  </cols>
  <sheetData>
    <row r="1" spans="1:26">
      <c r="A1">
        <f>'13'!H5</f>
        <v>13</v>
      </c>
      <c r="B1" s="247" t="s">
        <v>78</v>
      </c>
      <c r="C1" s="248"/>
      <c r="D1" s="249" t="str">
        <f>VLOOKUP(A1,Kwaliteitscontroles!A5:J54,3)</f>
        <v>Complex 13</v>
      </c>
      <c r="E1" s="250"/>
      <c r="F1" s="250"/>
      <c r="G1" s="250"/>
      <c r="H1" s="250"/>
      <c r="I1" s="250"/>
      <c r="J1" s="251"/>
      <c r="K1" s="68"/>
      <c r="X1" s="265" t="s">
        <v>238</v>
      </c>
      <c r="Y1" s="265"/>
      <c r="Z1" s="265"/>
    </row>
    <row r="2" spans="1:26">
      <c r="B2" s="247" t="s">
        <v>94</v>
      </c>
      <c r="C2" s="248"/>
      <c r="D2" s="249" t="str">
        <f>CONCATENATE(VLOOKUP(A1,Kwaliteitscontroles!A5:K54,4)," te ",VLOOKUP(A1,Kwaliteitscontroles!A5:K54,5))</f>
        <v>Complex 13 te Complex 13</v>
      </c>
      <c r="E2" s="250"/>
      <c r="F2" s="250"/>
      <c r="G2" s="250"/>
      <c r="H2" s="250"/>
      <c r="I2" s="250"/>
      <c r="J2" s="251"/>
      <c r="K2" s="68"/>
    </row>
    <row r="3" spans="1:26" ht="30">
      <c r="A3" s="33" t="s">
        <v>148</v>
      </c>
      <c r="B3" s="33" t="s">
        <v>95</v>
      </c>
      <c r="C3" s="33" t="s">
        <v>68</v>
      </c>
      <c r="D3" s="33" t="s">
        <v>96</v>
      </c>
      <c r="E3" s="33" t="s">
        <v>97</v>
      </c>
      <c r="F3" s="33" t="s">
        <v>66</v>
      </c>
      <c r="G3" s="33" t="s">
        <v>64</v>
      </c>
      <c r="H3" s="33" t="s">
        <v>65</v>
      </c>
      <c r="I3" s="33" t="s">
        <v>63</v>
      </c>
      <c r="J3" s="66" t="s">
        <v>189</v>
      </c>
      <c r="K3" s="33" t="s">
        <v>190</v>
      </c>
      <c r="L3" s="33" t="s">
        <v>149</v>
      </c>
      <c r="M3" s="33" t="s">
        <v>149</v>
      </c>
      <c r="N3" s="33" t="s">
        <v>60</v>
      </c>
      <c r="O3" s="33" t="s">
        <v>150</v>
      </c>
      <c r="P3" s="33" t="s">
        <v>98</v>
      </c>
      <c r="R3" s="66" t="s">
        <v>99</v>
      </c>
      <c r="S3" s="66" t="s">
        <v>100</v>
      </c>
      <c r="T3" s="33" t="s">
        <v>101</v>
      </c>
      <c r="U3" s="33" t="s">
        <v>102</v>
      </c>
      <c r="V3" s="33" t="s">
        <v>103</v>
      </c>
      <c r="W3" s="33" t="s">
        <v>104</v>
      </c>
    </row>
    <row r="4" spans="1:26">
      <c r="A4" s="30"/>
      <c r="B4" s="106"/>
      <c r="C4" s="33"/>
      <c r="D4" s="33"/>
      <c r="E4" s="106"/>
      <c r="F4" s="108"/>
      <c r="G4" s="108"/>
      <c r="H4" s="108"/>
      <c r="I4" s="108"/>
      <c r="J4" s="108"/>
      <c r="N4" s="108">
        <f t="shared" ref="N4:N67" si="0">SUM(F4:M4)</f>
        <v>0</v>
      </c>
      <c r="O4" s="108" t="e">
        <f>IF(D4="X",0,IF(E4="X",0,VLOOKUP(E4,'1'!$K$3:$L$16,2,FALSE)))</f>
        <v>#N/A</v>
      </c>
      <c r="P4" s="108" t="e">
        <f t="shared" ref="P4:P67" si="1">N4*O4</f>
        <v>#N/A</v>
      </c>
    </row>
    <row r="5" spans="1:26">
      <c r="A5" s="30"/>
      <c r="B5" s="106"/>
      <c r="C5" s="33"/>
      <c r="D5" s="33"/>
      <c r="E5" s="106"/>
      <c r="F5" s="108"/>
      <c r="G5" s="108"/>
      <c r="H5" s="108"/>
      <c r="I5" s="108"/>
      <c r="J5" s="108"/>
      <c r="N5" s="108">
        <f t="shared" si="0"/>
        <v>0</v>
      </c>
      <c r="O5" s="108" t="e">
        <f>IF(D5="X",0,IF(E5="X",0,VLOOKUP(E5,'1'!$K$3:$L$16,2,FALSE)))</f>
        <v>#N/A</v>
      </c>
      <c r="P5" s="108" t="e">
        <f t="shared" si="1"/>
        <v>#N/A</v>
      </c>
    </row>
    <row r="6" spans="1:26">
      <c r="A6" s="30"/>
      <c r="B6" s="106"/>
      <c r="C6" s="33"/>
      <c r="D6" s="33"/>
      <c r="E6" s="106"/>
      <c r="F6" s="108"/>
      <c r="G6" s="108"/>
      <c r="H6" s="108"/>
      <c r="I6" s="108"/>
      <c r="J6" s="108"/>
      <c r="N6" s="108">
        <f t="shared" si="0"/>
        <v>0</v>
      </c>
      <c r="O6" s="108" t="e">
        <f>IF(D6="X",0,IF(E6="X",0,VLOOKUP(E6,'1'!$K$3:$L$16,2,FALSE)))</f>
        <v>#N/A</v>
      </c>
      <c r="P6" s="108" t="e">
        <f t="shared" si="1"/>
        <v>#N/A</v>
      </c>
    </row>
    <row r="7" spans="1:26">
      <c r="A7" s="30"/>
      <c r="B7" s="106"/>
      <c r="C7" s="33"/>
      <c r="D7" s="33"/>
      <c r="E7" s="106"/>
      <c r="F7" s="108"/>
      <c r="G7" s="108"/>
      <c r="H7" s="108"/>
      <c r="I7" s="108"/>
      <c r="J7" s="108"/>
      <c r="N7" s="108">
        <f t="shared" si="0"/>
        <v>0</v>
      </c>
      <c r="O7" s="108" t="e">
        <f>IF(D7="X",0,IF(E7="X",0,VLOOKUP(E7,'1'!$K$3:$L$16,2,FALSE)))</f>
        <v>#N/A</v>
      </c>
      <c r="P7" s="108" t="e">
        <f t="shared" si="1"/>
        <v>#N/A</v>
      </c>
    </row>
    <row r="8" spans="1:26">
      <c r="A8" s="30"/>
      <c r="B8" s="106"/>
      <c r="C8" s="33"/>
      <c r="D8" s="33"/>
      <c r="E8" s="106"/>
      <c r="F8" s="108"/>
      <c r="G8" s="108"/>
      <c r="H8" s="108"/>
      <c r="I8" s="108"/>
      <c r="J8" s="108"/>
      <c r="N8" s="108">
        <f t="shared" si="0"/>
        <v>0</v>
      </c>
      <c r="O8" s="108" t="e">
        <f>IF(D8="X",0,IF(E8="X",0,VLOOKUP(E8,'1'!$K$3:$L$16,2,FALSE)))</f>
        <v>#N/A</v>
      </c>
      <c r="P8" s="108" t="e">
        <f t="shared" si="1"/>
        <v>#N/A</v>
      </c>
    </row>
    <row r="9" spans="1:26">
      <c r="A9" s="30"/>
      <c r="B9" s="106"/>
      <c r="C9" s="33"/>
      <c r="D9" s="33"/>
      <c r="E9" s="106"/>
      <c r="F9" s="108"/>
      <c r="G9" s="108"/>
      <c r="H9" s="108"/>
      <c r="I9" s="108"/>
      <c r="J9" s="108"/>
      <c r="N9" s="108">
        <f t="shared" si="0"/>
        <v>0</v>
      </c>
      <c r="O9" s="108" t="e">
        <f>IF(D9="X",0,IF(E9="X",0,VLOOKUP(E9,'1'!$K$3:$L$16,2,FALSE)))</f>
        <v>#N/A</v>
      </c>
      <c r="P9" s="108" t="e">
        <f t="shared" si="1"/>
        <v>#N/A</v>
      </c>
    </row>
    <row r="10" spans="1:26">
      <c r="A10" s="30"/>
      <c r="B10" s="106"/>
      <c r="C10" s="33"/>
      <c r="D10" s="33"/>
      <c r="E10" s="106"/>
      <c r="F10" s="108"/>
      <c r="G10" s="108"/>
      <c r="H10" s="108"/>
      <c r="I10" s="108"/>
      <c r="J10" s="108"/>
      <c r="N10" s="108">
        <f t="shared" si="0"/>
        <v>0</v>
      </c>
      <c r="O10" s="108" t="e">
        <f>IF(D10="X",0,IF(E10="X",0,VLOOKUP(E10,'1'!$K$3:$L$16,2,FALSE)))</f>
        <v>#N/A</v>
      </c>
      <c r="P10" s="108" t="e">
        <f t="shared" si="1"/>
        <v>#N/A</v>
      </c>
    </row>
    <row r="11" spans="1:26">
      <c r="A11" s="30"/>
      <c r="B11" s="106"/>
      <c r="C11" s="33"/>
      <c r="D11" s="33"/>
      <c r="E11" s="106"/>
      <c r="F11" s="108"/>
      <c r="G11" s="108"/>
      <c r="H11" s="108"/>
      <c r="I11" s="108"/>
      <c r="J11" s="108"/>
      <c r="N11" s="108">
        <f t="shared" si="0"/>
        <v>0</v>
      </c>
      <c r="O11" s="108" t="e">
        <f>IF(D11="X",0,IF(E11="X",0,VLOOKUP(E11,'1'!$K$3:$L$16,2,FALSE)))</f>
        <v>#N/A</v>
      </c>
      <c r="P11" s="108" t="e">
        <f t="shared" si="1"/>
        <v>#N/A</v>
      </c>
    </row>
    <row r="12" spans="1:26">
      <c r="A12" s="30"/>
      <c r="B12" s="106"/>
      <c r="C12" s="33"/>
      <c r="D12" s="33"/>
      <c r="E12" s="106"/>
      <c r="F12" s="108"/>
      <c r="G12" s="108"/>
      <c r="H12" s="108"/>
      <c r="I12" s="108"/>
      <c r="J12" s="108"/>
      <c r="N12" s="108">
        <f t="shared" si="0"/>
        <v>0</v>
      </c>
      <c r="O12" s="108" t="e">
        <f>IF(D12="X",0,IF(E12="X",0,VLOOKUP(E12,'1'!$K$3:$L$16,2,FALSE)))</f>
        <v>#N/A</v>
      </c>
      <c r="P12" s="108" t="e">
        <f t="shared" si="1"/>
        <v>#N/A</v>
      </c>
    </row>
    <row r="13" spans="1:26">
      <c r="A13" s="30"/>
      <c r="B13" s="106"/>
      <c r="C13" s="33"/>
      <c r="D13" s="33"/>
      <c r="E13" s="106"/>
      <c r="F13" s="108"/>
      <c r="G13" s="108"/>
      <c r="H13" s="108"/>
      <c r="I13" s="108"/>
      <c r="J13" s="108"/>
      <c r="N13" s="108">
        <f t="shared" si="0"/>
        <v>0</v>
      </c>
      <c r="O13" s="108" t="e">
        <f>IF(D13="X",0,IF(E13="X",0,VLOOKUP(E13,'1'!$K$3:$L$16,2,FALSE)))</f>
        <v>#N/A</v>
      </c>
      <c r="P13" s="108" t="e">
        <f t="shared" si="1"/>
        <v>#N/A</v>
      </c>
    </row>
    <row r="14" spans="1:26">
      <c r="A14" s="30"/>
      <c r="B14" s="106"/>
      <c r="C14" s="33"/>
      <c r="D14" s="33"/>
      <c r="E14" s="106"/>
      <c r="F14" s="108"/>
      <c r="G14" s="108"/>
      <c r="H14" s="108"/>
      <c r="I14" s="108"/>
      <c r="J14" s="108"/>
      <c r="N14" s="108">
        <f t="shared" si="0"/>
        <v>0</v>
      </c>
      <c r="O14" s="108" t="e">
        <f>IF(D14="X",0,IF(E14="X",0,VLOOKUP(E14,'1'!$K$3:$L$16,2,FALSE)))</f>
        <v>#N/A</v>
      </c>
      <c r="P14" s="108" t="e">
        <f t="shared" si="1"/>
        <v>#N/A</v>
      </c>
    </row>
    <row r="15" spans="1:26">
      <c r="A15" s="30"/>
      <c r="B15" s="106"/>
      <c r="C15" s="33"/>
      <c r="D15" s="33"/>
      <c r="E15" s="106"/>
      <c r="F15" s="108"/>
      <c r="G15" s="108"/>
      <c r="H15" s="108"/>
      <c r="I15" s="108"/>
      <c r="J15" s="108"/>
      <c r="N15" s="108">
        <f t="shared" si="0"/>
        <v>0</v>
      </c>
      <c r="O15" s="108" t="e">
        <f>IF(D15="X",0,IF(E15="X",0,VLOOKUP(E15,'1'!$K$3:$L$16,2,FALSE)))</f>
        <v>#N/A</v>
      </c>
      <c r="P15" s="108" t="e">
        <f t="shared" si="1"/>
        <v>#N/A</v>
      </c>
    </row>
    <row r="16" spans="1:26">
      <c r="A16" s="30"/>
      <c r="B16" s="106"/>
      <c r="C16" s="33"/>
      <c r="D16" s="33"/>
      <c r="E16" s="106"/>
      <c r="F16" s="108"/>
      <c r="G16" s="108"/>
      <c r="H16" s="108"/>
      <c r="I16" s="108"/>
      <c r="J16" s="108"/>
      <c r="N16" s="108">
        <f t="shared" si="0"/>
        <v>0</v>
      </c>
      <c r="O16" s="108" t="e">
        <f>IF(D16="X",0,IF(E16="X",0,VLOOKUP(E16,'1'!$K$3:$L$16,2,FALSE)))</f>
        <v>#N/A</v>
      </c>
      <c r="P16" s="108" t="e">
        <f t="shared" si="1"/>
        <v>#N/A</v>
      </c>
    </row>
    <row r="17" spans="1:16">
      <c r="A17" s="30"/>
      <c r="B17" s="106"/>
      <c r="C17" s="33"/>
      <c r="D17" s="33"/>
      <c r="E17" s="106"/>
      <c r="F17" s="108"/>
      <c r="G17" s="108"/>
      <c r="H17" s="108"/>
      <c r="I17" s="108"/>
      <c r="J17" s="108"/>
      <c r="N17" s="108">
        <f t="shared" si="0"/>
        <v>0</v>
      </c>
      <c r="O17" s="108" t="e">
        <f>IF(D17="X",0,IF(E17="X",0,VLOOKUP(E17,'1'!$K$3:$L$16,2,FALSE)))</f>
        <v>#N/A</v>
      </c>
      <c r="P17" s="108" t="e">
        <f t="shared" si="1"/>
        <v>#N/A</v>
      </c>
    </row>
    <row r="18" spans="1:16">
      <c r="A18" s="30"/>
      <c r="B18" s="106"/>
      <c r="C18" s="33"/>
      <c r="D18" s="33"/>
      <c r="E18" s="106"/>
      <c r="F18" s="108"/>
      <c r="G18" s="108"/>
      <c r="H18" s="108"/>
      <c r="I18" s="108"/>
      <c r="J18" s="108"/>
      <c r="N18" s="108">
        <f t="shared" si="0"/>
        <v>0</v>
      </c>
      <c r="O18" s="108" t="e">
        <f>IF(D18="X",0,IF(E18="X",0,VLOOKUP(E18,'1'!$K$3:$L$16,2,FALSE)))</f>
        <v>#N/A</v>
      </c>
      <c r="P18" s="108" t="e">
        <f t="shared" si="1"/>
        <v>#N/A</v>
      </c>
    </row>
    <row r="19" spans="1:16">
      <c r="A19" s="30"/>
      <c r="B19" s="106"/>
      <c r="C19" s="33"/>
      <c r="D19" s="33"/>
      <c r="E19" s="106"/>
      <c r="F19" s="108"/>
      <c r="G19" s="108"/>
      <c r="H19" s="108"/>
      <c r="I19" s="108"/>
      <c r="J19" s="108"/>
      <c r="N19" s="108">
        <f t="shared" si="0"/>
        <v>0</v>
      </c>
      <c r="O19" s="108" t="e">
        <f>IF(D19="X",0,IF(E19="X",0,VLOOKUP(E19,'1'!$K$3:$L$16,2,FALSE)))</f>
        <v>#N/A</v>
      </c>
      <c r="P19" s="108" t="e">
        <f t="shared" si="1"/>
        <v>#N/A</v>
      </c>
    </row>
    <row r="20" spans="1:16">
      <c r="A20" s="30"/>
      <c r="B20" s="106"/>
      <c r="C20" s="33"/>
      <c r="D20" s="33"/>
      <c r="E20" s="106"/>
      <c r="F20" s="108"/>
      <c r="G20" s="108"/>
      <c r="H20" s="108"/>
      <c r="I20" s="108"/>
      <c r="J20" s="108"/>
      <c r="N20" s="108">
        <f t="shared" si="0"/>
        <v>0</v>
      </c>
      <c r="O20" s="108" t="e">
        <f>IF(D20="X",0,IF(E20="X",0,VLOOKUP(E20,'1'!$K$3:$L$16,2,FALSE)))</f>
        <v>#N/A</v>
      </c>
      <c r="P20" s="108" t="e">
        <f t="shared" si="1"/>
        <v>#N/A</v>
      </c>
    </row>
    <row r="21" spans="1:16">
      <c r="A21" s="30"/>
      <c r="B21" s="106"/>
      <c r="C21" s="33"/>
      <c r="D21" s="33"/>
      <c r="E21" s="106"/>
      <c r="F21" s="108"/>
      <c r="G21" s="108"/>
      <c r="H21" s="108"/>
      <c r="I21" s="108"/>
      <c r="J21" s="108"/>
      <c r="N21" s="108">
        <f t="shared" si="0"/>
        <v>0</v>
      </c>
      <c r="O21" s="108" t="e">
        <f>IF(D21="X",0,IF(E21="X",0,VLOOKUP(E21,'1'!$K$3:$L$16,2,FALSE)))</f>
        <v>#N/A</v>
      </c>
      <c r="P21" s="108" t="e">
        <f t="shared" si="1"/>
        <v>#N/A</v>
      </c>
    </row>
    <row r="22" spans="1:16">
      <c r="A22" s="30"/>
      <c r="B22" s="106"/>
      <c r="C22" s="33"/>
      <c r="D22" s="33"/>
      <c r="E22" s="106"/>
      <c r="F22" s="108"/>
      <c r="G22" s="108"/>
      <c r="H22" s="108"/>
      <c r="I22" s="108"/>
      <c r="J22" s="108"/>
      <c r="N22" s="108">
        <f t="shared" si="0"/>
        <v>0</v>
      </c>
      <c r="O22" s="108" t="e">
        <f>IF(D22="X",0,IF(E22="X",0,VLOOKUP(E22,'1'!$K$3:$L$16,2,FALSE)))</f>
        <v>#N/A</v>
      </c>
      <c r="P22" s="108" t="e">
        <f t="shared" si="1"/>
        <v>#N/A</v>
      </c>
    </row>
    <row r="23" spans="1:16">
      <c r="A23" s="30"/>
      <c r="B23" s="106"/>
      <c r="C23" s="33"/>
      <c r="D23" s="33"/>
      <c r="E23" s="106"/>
      <c r="F23" s="108"/>
      <c r="G23" s="108"/>
      <c r="H23" s="108"/>
      <c r="I23" s="108"/>
      <c r="J23" s="108"/>
      <c r="N23" s="108">
        <f t="shared" si="0"/>
        <v>0</v>
      </c>
      <c r="O23" s="108" t="e">
        <f>IF(D23="X",0,IF(E23="X",0,VLOOKUP(E23,'1'!$K$3:$L$16,2,FALSE)))</f>
        <v>#N/A</v>
      </c>
      <c r="P23" s="108" t="e">
        <f t="shared" si="1"/>
        <v>#N/A</v>
      </c>
    </row>
    <row r="24" spans="1:16">
      <c r="A24" s="30"/>
      <c r="B24" s="106"/>
      <c r="C24" s="33"/>
      <c r="D24" s="33"/>
      <c r="E24" s="106"/>
      <c r="F24" s="108"/>
      <c r="G24" s="108"/>
      <c r="H24" s="108"/>
      <c r="I24" s="108"/>
      <c r="J24" s="108"/>
      <c r="N24" s="108">
        <f t="shared" si="0"/>
        <v>0</v>
      </c>
      <c r="O24" s="108" t="e">
        <f>IF(D24="X",0,IF(E24="X",0,VLOOKUP(E24,'1'!$K$3:$L$16,2,FALSE)))</f>
        <v>#N/A</v>
      </c>
      <c r="P24" s="108" t="e">
        <f t="shared" si="1"/>
        <v>#N/A</v>
      </c>
    </row>
    <row r="25" spans="1:16">
      <c r="A25" s="30"/>
      <c r="B25" s="106"/>
      <c r="C25" s="33"/>
      <c r="D25" s="33"/>
      <c r="E25" s="106"/>
      <c r="F25" s="108"/>
      <c r="G25" s="108"/>
      <c r="H25" s="108"/>
      <c r="I25" s="108"/>
      <c r="J25" s="108"/>
      <c r="N25" s="108">
        <f t="shared" si="0"/>
        <v>0</v>
      </c>
      <c r="O25" s="108" t="e">
        <f>IF(D25="X",0,IF(E25="X",0,VLOOKUP(E25,'1'!$K$3:$L$16,2,FALSE)))</f>
        <v>#N/A</v>
      </c>
      <c r="P25" s="108" t="e">
        <f t="shared" si="1"/>
        <v>#N/A</v>
      </c>
    </row>
    <row r="26" spans="1:16">
      <c r="A26" s="30"/>
      <c r="B26" s="106"/>
      <c r="C26" s="33"/>
      <c r="D26" s="33"/>
      <c r="E26" s="106"/>
      <c r="F26" s="108"/>
      <c r="G26" s="108"/>
      <c r="H26" s="108"/>
      <c r="I26" s="108"/>
      <c r="J26" s="108"/>
      <c r="N26" s="108">
        <f t="shared" si="0"/>
        <v>0</v>
      </c>
      <c r="O26" s="108" t="e">
        <f>IF(D26="X",0,IF(E26="X",0,VLOOKUP(E26,'1'!$K$3:$L$16,2,FALSE)))</f>
        <v>#N/A</v>
      </c>
      <c r="P26" s="108" t="e">
        <f t="shared" si="1"/>
        <v>#N/A</v>
      </c>
    </row>
    <row r="27" spans="1:16">
      <c r="A27" s="30"/>
      <c r="B27" s="106"/>
      <c r="C27" s="33"/>
      <c r="D27" s="33"/>
      <c r="E27" s="106"/>
      <c r="F27" s="108"/>
      <c r="G27" s="108"/>
      <c r="H27" s="108"/>
      <c r="I27" s="108"/>
      <c r="J27" s="108"/>
      <c r="N27" s="108">
        <f t="shared" si="0"/>
        <v>0</v>
      </c>
      <c r="O27" s="108" t="e">
        <f>IF(D27="X",0,IF(E27="X",0,VLOOKUP(E27,'1'!$K$3:$L$16,2,FALSE)))</f>
        <v>#N/A</v>
      </c>
      <c r="P27" s="108" t="e">
        <f t="shared" si="1"/>
        <v>#N/A</v>
      </c>
    </row>
    <row r="28" spans="1:16">
      <c r="A28" s="30"/>
      <c r="B28" s="106"/>
      <c r="C28" s="33"/>
      <c r="D28" s="33"/>
      <c r="E28" s="106"/>
      <c r="F28" s="108"/>
      <c r="G28" s="108"/>
      <c r="H28" s="108"/>
      <c r="I28" s="108"/>
      <c r="J28" s="108"/>
      <c r="N28" s="108">
        <f t="shared" si="0"/>
        <v>0</v>
      </c>
      <c r="O28" s="108" t="e">
        <f>IF(D28="X",0,IF(E28="X",0,VLOOKUP(E28,'1'!$K$3:$L$16,2,FALSE)))</f>
        <v>#N/A</v>
      </c>
      <c r="P28" s="108" t="e">
        <f t="shared" si="1"/>
        <v>#N/A</v>
      </c>
    </row>
    <row r="29" spans="1:16">
      <c r="A29" s="30"/>
      <c r="B29" s="106"/>
      <c r="C29" s="33"/>
      <c r="D29" s="33"/>
      <c r="E29" s="106"/>
      <c r="F29" s="108"/>
      <c r="G29" s="108"/>
      <c r="H29" s="108"/>
      <c r="I29" s="108"/>
      <c r="J29" s="108"/>
      <c r="N29" s="108">
        <f t="shared" si="0"/>
        <v>0</v>
      </c>
      <c r="O29" s="108" t="e">
        <f>IF(D29="X",0,IF(E29="X",0,VLOOKUP(E29,'1'!$K$3:$L$16,2,FALSE)))</f>
        <v>#N/A</v>
      </c>
      <c r="P29" s="108" t="e">
        <f t="shared" si="1"/>
        <v>#N/A</v>
      </c>
    </row>
    <row r="30" spans="1:16">
      <c r="A30" s="30"/>
      <c r="B30" s="106"/>
      <c r="C30" s="33"/>
      <c r="D30" s="33"/>
      <c r="E30" s="106"/>
      <c r="F30" s="108"/>
      <c r="G30" s="108"/>
      <c r="H30" s="108"/>
      <c r="I30" s="108"/>
      <c r="J30" s="108"/>
      <c r="N30" s="108">
        <f t="shared" si="0"/>
        <v>0</v>
      </c>
      <c r="O30" s="108" t="e">
        <f>IF(D30="X",0,IF(E30="X",0,VLOOKUP(E30,'1'!$K$3:$L$16,2,FALSE)))</f>
        <v>#N/A</v>
      </c>
      <c r="P30" s="108" t="e">
        <f t="shared" si="1"/>
        <v>#N/A</v>
      </c>
    </row>
    <row r="31" spans="1:16">
      <c r="A31" s="30"/>
      <c r="B31" s="106"/>
      <c r="C31" s="33"/>
      <c r="D31" s="33"/>
      <c r="E31" s="106"/>
      <c r="F31" s="108"/>
      <c r="G31" s="108"/>
      <c r="H31" s="108"/>
      <c r="I31" s="108"/>
      <c r="J31" s="108"/>
      <c r="N31" s="108">
        <f t="shared" si="0"/>
        <v>0</v>
      </c>
      <c r="O31" s="108" t="e">
        <f>IF(D31="X",0,IF(E31="X",0,VLOOKUP(E31,'1'!$K$3:$L$16,2,FALSE)))</f>
        <v>#N/A</v>
      </c>
      <c r="P31" s="108" t="e">
        <f t="shared" si="1"/>
        <v>#N/A</v>
      </c>
    </row>
    <row r="32" spans="1:16">
      <c r="A32" s="30"/>
      <c r="B32" s="106"/>
      <c r="C32" s="33"/>
      <c r="D32" s="33"/>
      <c r="E32" s="106"/>
      <c r="F32" s="108"/>
      <c r="G32" s="108"/>
      <c r="H32" s="108"/>
      <c r="I32" s="108"/>
      <c r="J32" s="108"/>
      <c r="N32" s="108">
        <f t="shared" si="0"/>
        <v>0</v>
      </c>
      <c r="O32" s="108" t="e">
        <f>IF(D32="X",0,IF(E32="X",0,VLOOKUP(E32,'1'!$K$3:$L$16,2,FALSE)))</f>
        <v>#N/A</v>
      </c>
      <c r="P32" s="108" t="e">
        <f t="shared" si="1"/>
        <v>#N/A</v>
      </c>
    </row>
    <row r="33" spans="1:16">
      <c r="A33" s="30"/>
      <c r="B33" s="106"/>
      <c r="C33" s="33"/>
      <c r="D33" s="33"/>
      <c r="E33" s="106"/>
      <c r="F33" s="108"/>
      <c r="G33" s="108"/>
      <c r="H33" s="108"/>
      <c r="I33" s="108"/>
      <c r="J33" s="108"/>
      <c r="N33" s="108">
        <f t="shared" si="0"/>
        <v>0</v>
      </c>
      <c r="O33" s="108" t="e">
        <f>IF(D33="X",0,IF(E33="X",0,VLOOKUP(E33,'1'!$K$3:$L$16,2,FALSE)))</f>
        <v>#N/A</v>
      </c>
      <c r="P33" s="108" t="e">
        <f t="shared" si="1"/>
        <v>#N/A</v>
      </c>
    </row>
    <row r="34" spans="1:16">
      <c r="A34" s="30"/>
      <c r="B34" s="106"/>
      <c r="C34" s="33"/>
      <c r="D34" s="33"/>
      <c r="E34" s="106"/>
      <c r="F34" s="108"/>
      <c r="G34" s="108"/>
      <c r="H34" s="108"/>
      <c r="I34" s="108"/>
      <c r="J34" s="108"/>
      <c r="N34" s="108">
        <f t="shared" si="0"/>
        <v>0</v>
      </c>
      <c r="O34" s="108" t="e">
        <f>IF(D34="X",0,IF(E34="X",0,VLOOKUP(E34,'1'!$K$3:$L$16,2,FALSE)))</f>
        <v>#N/A</v>
      </c>
      <c r="P34" s="108" t="e">
        <f t="shared" si="1"/>
        <v>#N/A</v>
      </c>
    </row>
    <row r="35" spans="1:16">
      <c r="A35" s="30"/>
      <c r="B35" s="106"/>
      <c r="C35" s="33"/>
      <c r="D35" s="33"/>
      <c r="E35" s="106"/>
      <c r="F35" s="108"/>
      <c r="G35" s="108"/>
      <c r="H35" s="108"/>
      <c r="I35" s="108"/>
      <c r="J35" s="108"/>
      <c r="N35" s="108">
        <f t="shared" si="0"/>
        <v>0</v>
      </c>
      <c r="O35" s="108" t="e">
        <f>IF(D35="X",0,IF(E35="X",0,VLOOKUP(E35,'1'!$K$3:$L$16,2,FALSE)))</f>
        <v>#N/A</v>
      </c>
      <c r="P35" s="108" t="e">
        <f t="shared" si="1"/>
        <v>#N/A</v>
      </c>
    </row>
    <row r="36" spans="1:16">
      <c r="A36" s="30"/>
      <c r="B36" s="106"/>
      <c r="C36" s="33"/>
      <c r="D36" s="33"/>
      <c r="E36" s="106"/>
      <c r="F36" s="108"/>
      <c r="G36" s="108"/>
      <c r="H36" s="108"/>
      <c r="I36" s="108"/>
      <c r="J36" s="108"/>
      <c r="N36" s="108">
        <f t="shared" si="0"/>
        <v>0</v>
      </c>
      <c r="O36" s="108" t="e">
        <f>IF(D36="X",0,IF(E36="X",0,VLOOKUP(E36,'1'!$K$3:$L$16,2,FALSE)))</f>
        <v>#N/A</v>
      </c>
      <c r="P36" s="108" t="e">
        <f t="shared" si="1"/>
        <v>#N/A</v>
      </c>
    </row>
    <row r="37" spans="1:16">
      <c r="A37" s="30"/>
      <c r="B37" s="106"/>
      <c r="C37" s="33"/>
      <c r="D37" s="33"/>
      <c r="E37" s="106"/>
      <c r="F37" s="108"/>
      <c r="G37" s="108"/>
      <c r="H37" s="108"/>
      <c r="I37" s="108"/>
      <c r="J37" s="108"/>
      <c r="N37" s="108">
        <f t="shared" si="0"/>
        <v>0</v>
      </c>
      <c r="O37" s="108" t="e">
        <f>IF(D37="X",0,IF(E37="X",0,VLOOKUP(E37,'1'!$K$3:$L$16,2,FALSE)))</f>
        <v>#N/A</v>
      </c>
      <c r="P37" s="108" t="e">
        <f t="shared" si="1"/>
        <v>#N/A</v>
      </c>
    </row>
    <row r="38" spans="1:16">
      <c r="A38" s="30"/>
      <c r="B38" s="106"/>
      <c r="C38" s="33"/>
      <c r="D38" s="33"/>
      <c r="E38" s="106"/>
      <c r="F38" s="108"/>
      <c r="G38" s="108"/>
      <c r="H38" s="108"/>
      <c r="I38" s="108"/>
      <c r="J38" s="108"/>
      <c r="N38" s="108">
        <f t="shared" si="0"/>
        <v>0</v>
      </c>
      <c r="O38" s="108" t="e">
        <f>IF(D38="X",0,IF(E38="X",0,VLOOKUP(E38,'1'!$K$3:$L$16,2,FALSE)))</f>
        <v>#N/A</v>
      </c>
      <c r="P38" s="108" t="e">
        <f t="shared" si="1"/>
        <v>#N/A</v>
      </c>
    </row>
    <row r="39" spans="1:16">
      <c r="A39" s="30"/>
      <c r="B39" s="106"/>
      <c r="C39" s="33"/>
      <c r="D39" s="33"/>
      <c r="E39" s="106"/>
      <c r="F39" s="108"/>
      <c r="G39" s="108"/>
      <c r="H39" s="108"/>
      <c r="I39" s="108"/>
      <c r="J39" s="108"/>
      <c r="N39" s="108">
        <f t="shared" si="0"/>
        <v>0</v>
      </c>
      <c r="O39" s="108" t="e">
        <f>IF(D39="X",0,IF(E39="X",0,VLOOKUP(E39,'1'!$K$3:$L$16,2,FALSE)))</f>
        <v>#N/A</v>
      </c>
      <c r="P39" s="108" t="e">
        <f t="shared" si="1"/>
        <v>#N/A</v>
      </c>
    </row>
    <row r="40" spans="1:16">
      <c r="A40" s="30"/>
      <c r="B40" s="106"/>
      <c r="C40" s="33"/>
      <c r="D40" s="33"/>
      <c r="E40" s="106"/>
      <c r="F40" s="108"/>
      <c r="G40" s="108"/>
      <c r="H40" s="108"/>
      <c r="I40" s="108"/>
      <c r="J40" s="108"/>
      <c r="N40" s="108">
        <f t="shared" si="0"/>
        <v>0</v>
      </c>
      <c r="O40" s="108" t="e">
        <f>IF(D40="X",0,IF(E40="X",0,VLOOKUP(E40,'1'!$K$3:$L$16,2,FALSE)))</f>
        <v>#N/A</v>
      </c>
      <c r="P40" s="108" t="e">
        <f t="shared" si="1"/>
        <v>#N/A</v>
      </c>
    </row>
    <row r="41" spans="1:16">
      <c r="A41" s="30"/>
      <c r="B41" s="106"/>
      <c r="C41" s="33"/>
      <c r="D41" s="33"/>
      <c r="E41" s="106"/>
      <c r="F41" s="108"/>
      <c r="G41" s="108"/>
      <c r="H41" s="108"/>
      <c r="I41" s="108"/>
      <c r="J41" s="108"/>
      <c r="N41" s="108">
        <f t="shared" si="0"/>
        <v>0</v>
      </c>
      <c r="O41" s="108" t="e">
        <f>IF(D41="X",0,IF(E41="X",0,VLOOKUP(E41,'1'!$K$3:$L$16,2,FALSE)))</f>
        <v>#N/A</v>
      </c>
      <c r="P41" s="108" t="e">
        <f t="shared" si="1"/>
        <v>#N/A</v>
      </c>
    </row>
    <row r="42" spans="1:16">
      <c r="A42" s="30"/>
      <c r="B42" s="106"/>
      <c r="C42" s="33"/>
      <c r="D42" s="33"/>
      <c r="E42" s="106"/>
      <c r="F42" s="108"/>
      <c r="G42" s="108"/>
      <c r="H42" s="108"/>
      <c r="I42" s="108"/>
      <c r="J42" s="108"/>
      <c r="N42" s="108">
        <f t="shared" si="0"/>
        <v>0</v>
      </c>
      <c r="O42" s="108" t="e">
        <f>IF(D42="X",0,IF(E42="X",0,VLOOKUP(E42,'1'!$K$3:$L$16,2,FALSE)))</f>
        <v>#N/A</v>
      </c>
      <c r="P42" s="108" t="e">
        <f t="shared" si="1"/>
        <v>#N/A</v>
      </c>
    </row>
    <row r="43" spans="1:16">
      <c r="A43" s="30"/>
      <c r="B43" s="106"/>
      <c r="C43" s="33"/>
      <c r="D43" s="33"/>
      <c r="E43" s="106"/>
      <c r="F43" s="108"/>
      <c r="G43" s="108"/>
      <c r="H43" s="108"/>
      <c r="I43" s="108"/>
      <c r="J43" s="108"/>
      <c r="N43" s="108">
        <f t="shared" si="0"/>
        <v>0</v>
      </c>
      <c r="O43" s="108" t="e">
        <f>IF(D43="X",0,IF(E43="X",0,VLOOKUP(E43,'1'!$K$3:$L$16,2,FALSE)))</f>
        <v>#N/A</v>
      </c>
      <c r="P43" s="108" t="e">
        <f t="shared" si="1"/>
        <v>#N/A</v>
      </c>
    </row>
    <row r="44" spans="1:16">
      <c r="A44" s="30"/>
      <c r="B44" s="106"/>
      <c r="C44" s="33"/>
      <c r="D44" s="33"/>
      <c r="E44" s="106"/>
      <c r="F44" s="108"/>
      <c r="G44" s="108"/>
      <c r="H44" s="108"/>
      <c r="I44" s="108"/>
      <c r="J44" s="108"/>
      <c r="N44" s="108">
        <f t="shared" si="0"/>
        <v>0</v>
      </c>
      <c r="O44" s="108" t="e">
        <f>IF(D44="X",0,IF(E44="X",0,VLOOKUP(E44,'1'!$K$3:$L$16,2,FALSE)))</f>
        <v>#N/A</v>
      </c>
      <c r="P44" s="108" t="e">
        <f t="shared" si="1"/>
        <v>#N/A</v>
      </c>
    </row>
    <row r="45" spans="1:16">
      <c r="A45" s="30"/>
      <c r="B45" s="106"/>
      <c r="C45" s="33"/>
      <c r="D45" s="33"/>
      <c r="E45" s="106"/>
      <c r="F45" s="108"/>
      <c r="G45" s="108"/>
      <c r="H45" s="108"/>
      <c r="I45" s="108"/>
      <c r="J45" s="108"/>
      <c r="N45" s="108">
        <f t="shared" si="0"/>
        <v>0</v>
      </c>
      <c r="O45" s="108" t="e">
        <f>IF(D45="X",0,IF(E45="X",0,VLOOKUP(E45,'1'!$K$3:$L$16,2,FALSE)))</f>
        <v>#N/A</v>
      </c>
      <c r="P45" s="108" t="e">
        <f t="shared" si="1"/>
        <v>#N/A</v>
      </c>
    </row>
    <row r="46" spans="1:16">
      <c r="A46" s="30"/>
      <c r="B46" s="106"/>
      <c r="C46" s="33"/>
      <c r="D46" s="33"/>
      <c r="E46" s="106"/>
      <c r="F46" s="108"/>
      <c r="G46" s="108"/>
      <c r="H46" s="108"/>
      <c r="I46" s="108"/>
      <c r="J46" s="108"/>
      <c r="N46" s="108">
        <f t="shared" si="0"/>
        <v>0</v>
      </c>
      <c r="O46" s="108" t="e">
        <f>IF(D46="X",0,IF(E46="X",0,VLOOKUP(E46,'1'!$K$3:$L$16,2,FALSE)))</f>
        <v>#N/A</v>
      </c>
      <c r="P46" s="108" t="e">
        <f t="shared" si="1"/>
        <v>#N/A</v>
      </c>
    </row>
    <row r="47" spans="1:16">
      <c r="A47" s="30"/>
      <c r="B47" s="106"/>
      <c r="C47" s="33"/>
      <c r="D47" s="33"/>
      <c r="E47" s="106"/>
      <c r="F47" s="108"/>
      <c r="G47" s="108"/>
      <c r="H47" s="108"/>
      <c r="I47" s="108"/>
      <c r="J47" s="108"/>
      <c r="N47" s="108">
        <f t="shared" si="0"/>
        <v>0</v>
      </c>
      <c r="O47" s="108" t="e">
        <f>IF(D47="X",0,IF(E47="X",0,VLOOKUP(E47,'1'!$K$3:$L$16,2,FALSE)))</f>
        <v>#N/A</v>
      </c>
      <c r="P47" s="108" t="e">
        <f t="shared" si="1"/>
        <v>#N/A</v>
      </c>
    </row>
    <row r="48" spans="1:16">
      <c r="A48" s="30"/>
      <c r="B48" s="106"/>
      <c r="C48" s="33"/>
      <c r="D48" s="33"/>
      <c r="E48" s="106"/>
      <c r="F48" s="108"/>
      <c r="G48" s="108"/>
      <c r="H48" s="108"/>
      <c r="I48" s="108"/>
      <c r="J48" s="108"/>
      <c r="N48" s="108">
        <f t="shared" si="0"/>
        <v>0</v>
      </c>
      <c r="O48" s="108" t="e">
        <f>IF(D48="X",0,IF(E48="X",0,VLOOKUP(E48,'1'!$K$3:$L$16,2,FALSE)))</f>
        <v>#N/A</v>
      </c>
      <c r="P48" s="108" t="e">
        <f t="shared" si="1"/>
        <v>#N/A</v>
      </c>
    </row>
    <row r="49" spans="1:16">
      <c r="A49" s="30"/>
      <c r="B49" s="106"/>
      <c r="C49" s="33"/>
      <c r="D49" s="33"/>
      <c r="E49" s="106"/>
      <c r="F49" s="108"/>
      <c r="G49" s="108"/>
      <c r="H49" s="108"/>
      <c r="I49" s="108"/>
      <c r="J49" s="108"/>
      <c r="N49" s="108">
        <f t="shared" si="0"/>
        <v>0</v>
      </c>
      <c r="O49" s="108" t="e">
        <f>IF(D49="X",0,IF(E49="X",0,VLOOKUP(E49,'1'!$K$3:$L$16,2,FALSE)))</f>
        <v>#N/A</v>
      </c>
      <c r="P49" s="108" t="e">
        <f t="shared" si="1"/>
        <v>#N/A</v>
      </c>
    </row>
    <row r="50" spans="1:16">
      <c r="A50" s="30"/>
      <c r="B50" s="106"/>
      <c r="C50" s="33"/>
      <c r="D50" s="33"/>
      <c r="E50" s="106"/>
      <c r="F50" s="108"/>
      <c r="G50" s="108"/>
      <c r="H50" s="108"/>
      <c r="I50" s="108"/>
      <c r="J50" s="108"/>
      <c r="N50" s="108">
        <f t="shared" si="0"/>
        <v>0</v>
      </c>
      <c r="O50" s="108" t="e">
        <f>IF(D50="X",0,IF(E50="X",0,VLOOKUP(E50,'1'!$K$3:$L$16,2,FALSE)))</f>
        <v>#N/A</v>
      </c>
      <c r="P50" s="108" t="e">
        <f t="shared" si="1"/>
        <v>#N/A</v>
      </c>
    </row>
    <row r="51" spans="1:16">
      <c r="A51" s="30"/>
      <c r="B51" s="106"/>
      <c r="C51" s="33"/>
      <c r="D51" s="33"/>
      <c r="E51" s="106"/>
      <c r="F51" s="108"/>
      <c r="G51" s="108"/>
      <c r="H51" s="108"/>
      <c r="I51" s="108"/>
      <c r="J51" s="108"/>
      <c r="N51" s="108">
        <f t="shared" si="0"/>
        <v>0</v>
      </c>
      <c r="O51" s="108" t="e">
        <f>IF(D51="X",0,IF(E51="X",0,VLOOKUP(E51,'1'!$K$3:$L$16,2,FALSE)))</f>
        <v>#N/A</v>
      </c>
      <c r="P51" s="108" t="e">
        <f t="shared" si="1"/>
        <v>#N/A</v>
      </c>
    </row>
    <row r="52" spans="1:16">
      <c r="A52" s="30"/>
      <c r="B52" s="106"/>
      <c r="C52" s="33"/>
      <c r="D52" s="33"/>
      <c r="E52" s="106"/>
      <c r="F52" s="108"/>
      <c r="G52" s="108"/>
      <c r="H52" s="108"/>
      <c r="I52" s="108"/>
      <c r="J52" s="108"/>
      <c r="N52" s="108">
        <f t="shared" si="0"/>
        <v>0</v>
      </c>
      <c r="O52" s="108" t="e">
        <f>IF(D52="X",0,IF(E52="X",0,VLOOKUP(E52,'1'!$K$3:$L$16,2,FALSE)))</f>
        <v>#N/A</v>
      </c>
      <c r="P52" s="108" t="e">
        <f t="shared" si="1"/>
        <v>#N/A</v>
      </c>
    </row>
    <row r="53" spans="1:16">
      <c r="A53" s="30"/>
      <c r="B53" s="106"/>
      <c r="C53" s="33"/>
      <c r="D53" s="33"/>
      <c r="E53" s="106"/>
      <c r="F53" s="108"/>
      <c r="G53" s="108"/>
      <c r="H53" s="108"/>
      <c r="I53" s="108"/>
      <c r="J53" s="108"/>
      <c r="N53" s="108">
        <f t="shared" si="0"/>
        <v>0</v>
      </c>
      <c r="O53" s="108" t="e">
        <f>IF(D53="X",0,IF(E53="X",0,VLOOKUP(E53,'1'!$K$3:$L$16,2,FALSE)))</f>
        <v>#N/A</v>
      </c>
      <c r="P53" s="108" t="e">
        <f t="shared" si="1"/>
        <v>#N/A</v>
      </c>
    </row>
    <row r="54" spans="1:16">
      <c r="A54" s="30"/>
      <c r="B54" s="106"/>
      <c r="C54" s="33"/>
      <c r="D54" s="33"/>
      <c r="E54" s="106"/>
      <c r="F54" s="108"/>
      <c r="G54" s="108"/>
      <c r="H54" s="108"/>
      <c r="I54" s="108"/>
      <c r="J54" s="108"/>
      <c r="N54" s="108">
        <f t="shared" si="0"/>
        <v>0</v>
      </c>
      <c r="O54" s="108" t="e">
        <f>IF(D54="X",0,IF(E54="X",0,VLOOKUP(E54,'1'!$K$3:$L$16,2,FALSE)))</f>
        <v>#N/A</v>
      </c>
      <c r="P54" s="108" t="e">
        <f t="shared" si="1"/>
        <v>#N/A</v>
      </c>
    </row>
    <row r="55" spans="1:16">
      <c r="A55" s="30"/>
      <c r="B55" s="106"/>
      <c r="C55" s="33"/>
      <c r="D55" s="33"/>
      <c r="E55" s="106"/>
      <c r="F55" s="108"/>
      <c r="G55" s="108"/>
      <c r="H55" s="108"/>
      <c r="I55" s="108"/>
      <c r="J55" s="108"/>
      <c r="N55" s="108">
        <f t="shared" si="0"/>
        <v>0</v>
      </c>
      <c r="O55" s="108" t="e">
        <f>IF(D55="X",0,IF(E55="X",0,VLOOKUP(E55,'1'!$K$3:$L$16,2,FALSE)))</f>
        <v>#N/A</v>
      </c>
      <c r="P55" s="108" t="e">
        <f t="shared" si="1"/>
        <v>#N/A</v>
      </c>
    </row>
    <row r="56" spans="1:16">
      <c r="A56" s="30"/>
      <c r="B56" s="106"/>
      <c r="C56" s="33"/>
      <c r="D56" s="33"/>
      <c r="E56" s="106"/>
      <c r="F56" s="108"/>
      <c r="G56" s="108"/>
      <c r="H56" s="108"/>
      <c r="I56" s="108"/>
      <c r="J56" s="108"/>
      <c r="N56" s="108">
        <f t="shared" si="0"/>
        <v>0</v>
      </c>
      <c r="O56" s="108" t="e">
        <f>IF(D56="X",0,IF(E56="X",0,VLOOKUP(E56,'1'!$K$3:$L$16,2,FALSE)))</f>
        <v>#N/A</v>
      </c>
      <c r="P56" s="108" t="e">
        <f t="shared" si="1"/>
        <v>#N/A</v>
      </c>
    </row>
    <row r="57" spans="1:16">
      <c r="A57" s="30"/>
      <c r="B57" s="106"/>
      <c r="C57" s="33"/>
      <c r="D57" s="33"/>
      <c r="E57" s="106"/>
      <c r="F57" s="108"/>
      <c r="G57" s="108"/>
      <c r="H57" s="108"/>
      <c r="I57" s="108"/>
      <c r="J57" s="108"/>
      <c r="N57" s="108">
        <f t="shared" si="0"/>
        <v>0</v>
      </c>
      <c r="O57" s="108" t="e">
        <f>IF(D57="X",0,IF(E57="X",0,VLOOKUP(E57,'1'!$K$3:$L$16,2,FALSE)))</f>
        <v>#N/A</v>
      </c>
      <c r="P57" s="108" t="e">
        <f t="shared" si="1"/>
        <v>#N/A</v>
      </c>
    </row>
    <row r="58" spans="1:16">
      <c r="A58" s="30"/>
      <c r="B58" s="106"/>
      <c r="C58" s="33"/>
      <c r="D58" s="33"/>
      <c r="E58" s="106"/>
      <c r="F58" s="108"/>
      <c r="G58" s="108"/>
      <c r="H58" s="108"/>
      <c r="I58" s="108"/>
      <c r="J58" s="108"/>
      <c r="N58" s="108">
        <f t="shared" si="0"/>
        <v>0</v>
      </c>
      <c r="O58" s="108" t="e">
        <f>IF(D58="X",0,IF(E58="X",0,VLOOKUP(E58,'1'!$K$3:$L$16,2,FALSE)))</f>
        <v>#N/A</v>
      </c>
      <c r="P58" s="108" t="e">
        <f t="shared" si="1"/>
        <v>#N/A</v>
      </c>
    </row>
    <row r="59" spans="1:16">
      <c r="A59" s="30"/>
      <c r="B59" s="106"/>
      <c r="C59" s="33"/>
      <c r="D59" s="33"/>
      <c r="E59" s="106"/>
      <c r="F59" s="108"/>
      <c r="G59" s="108"/>
      <c r="H59" s="108"/>
      <c r="I59" s="108"/>
      <c r="J59" s="108"/>
      <c r="N59" s="108">
        <f t="shared" si="0"/>
        <v>0</v>
      </c>
      <c r="O59" s="108" t="e">
        <f>IF(D59="X",0,IF(E59="X",0,VLOOKUP(E59,'1'!$K$3:$L$16,2,FALSE)))</f>
        <v>#N/A</v>
      </c>
      <c r="P59" s="108" t="e">
        <f t="shared" si="1"/>
        <v>#N/A</v>
      </c>
    </row>
    <row r="60" spans="1:16">
      <c r="A60" s="30"/>
      <c r="B60" s="106"/>
      <c r="C60" s="33"/>
      <c r="D60" s="33"/>
      <c r="E60" s="106"/>
      <c r="F60" s="108"/>
      <c r="G60" s="108"/>
      <c r="H60" s="108"/>
      <c r="I60" s="108"/>
      <c r="J60" s="108"/>
      <c r="N60" s="108">
        <f t="shared" si="0"/>
        <v>0</v>
      </c>
      <c r="O60" s="108" t="e">
        <f>IF(D60="X",0,IF(E60="X",0,VLOOKUP(E60,'1'!$K$3:$L$16,2,FALSE)))</f>
        <v>#N/A</v>
      </c>
      <c r="P60" s="108" t="e">
        <f t="shared" si="1"/>
        <v>#N/A</v>
      </c>
    </row>
    <row r="61" spans="1:16">
      <c r="A61" s="30"/>
      <c r="B61" s="106"/>
      <c r="C61" s="33"/>
      <c r="D61" s="33"/>
      <c r="E61" s="106"/>
      <c r="F61" s="108"/>
      <c r="G61" s="108"/>
      <c r="H61" s="108"/>
      <c r="I61" s="108"/>
      <c r="J61" s="108"/>
      <c r="N61" s="108">
        <f t="shared" si="0"/>
        <v>0</v>
      </c>
      <c r="O61" s="108" t="e">
        <f>IF(D61="X",0,IF(E61="X",0,VLOOKUP(E61,'1'!$K$3:$L$16,2,FALSE)))</f>
        <v>#N/A</v>
      </c>
      <c r="P61" s="108" t="e">
        <f t="shared" si="1"/>
        <v>#N/A</v>
      </c>
    </row>
    <row r="62" spans="1:16">
      <c r="A62" s="30"/>
      <c r="B62" s="106"/>
      <c r="C62" s="33"/>
      <c r="D62" s="33"/>
      <c r="E62" s="106"/>
      <c r="F62" s="108"/>
      <c r="G62" s="108"/>
      <c r="H62" s="108"/>
      <c r="I62" s="108"/>
      <c r="J62" s="108"/>
      <c r="N62" s="108">
        <f t="shared" si="0"/>
        <v>0</v>
      </c>
      <c r="O62" s="108" t="e">
        <f>IF(D62="X",0,IF(E62="X",0,VLOOKUP(E62,'1'!$K$3:$L$16,2,FALSE)))</f>
        <v>#N/A</v>
      </c>
      <c r="P62" s="108" t="e">
        <f t="shared" si="1"/>
        <v>#N/A</v>
      </c>
    </row>
    <row r="63" spans="1:16">
      <c r="A63" s="30"/>
      <c r="B63" s="106"/>
      <c r="C63" s="33"/>
      <c r="D63" s="33"/>
      <c r="E63" s="106"/>
      <c r="F63" s="108"/>
      <c r="G63" s="108"/>
      <c r="H63" s="108"/>
      <c r="I63" s="108"/>
      <c r="J63" s="108"/>
      <c r="N63" s="108">
        <f t="shared" si="0"/>
        <v>0</v>
      </c>
      <c r="O63" s="108" t="e">
        <f>IF(D63="X",0,IF(E63="X",0,VLOOKUP(E63,'1'!$K$3:$L$16,2,FALSE)))</f>
        <v>#N/A</v>
      </c>
      <c r="P63" s="108" t="e">
        <f t="shared" si="1"/>
        <v>#N/A</v>
      </c>
    </row>
    <row r="64" spans="1:16">
      <c r="A64" s="30"/>
      <c r="B64" s="106"/>
      <c r="C64" s="33"/>
      <c r="D64" s="33"/>
      <c r="E64" s="106"/>
      <c r="F64" s="108"/>
      <c r="G64" s="108"/>
      <c r="H64" s="108"/>
      <c r="I64" s="108"/>
      <c r="J64" s="108"/>
      <c r="N64" s="108">
        <f t="shared" si="0"/>
        <v>0</v>
      </c>
      <c r="O64" s="108" t="e">
        <f>IF(D64="X",0,IF(E64="X",0,VLOOKUP(E64,'1'!$K$3:$L$16,2,FALSE)))</f>
        <v>#N/A</v>
      </c>
      <c r="P64" s="108" t="e">
        <f t="shared" si="1"/>
        <v>#N/A</v>
      </c>
    </row>
    <row r="65" spans="1:16">
      <c r="A65" s="30"/>
      <c r="B65" s="106"/>
      <c r="C65" s="33"/>
      <c r="D65" s="33"/>
      <c r="E65" s="106"/>
      <c r="F65" s="108"/>
      <c r="G65" s="108"/>
      <c r="H65" s="108"/>
      <c r="I65" s="108"/>
      <c r="J65" s="108"/>
      <c r="N65" s="108">
        <f t="shared" si="0"/>
        <v>0</v>
      </c>
      <c r="O65" s="108" t="e">
        <f>IF(D65="X",0,IF(E65="X",0,VLOOKUP(E65,'1'!$K$3:$L$16,2,FALSE)))</f>
        <v>#N/A</v>
      </c>
      <c r="P65" s="108" t="e">
        <f t="shared" si="1"/>
        <v>#N/A</v>
      </c>
    </row>
    <row r="66" spans="1:16">
      <c r="A66" s="30"/>
      <c r="B66" s="106"/>
      <c r="C66" s="33"/>
      <c r="D66" s="33"/>
      <c r="E66" s="106"/>
      <c r="F66" s="108"/>
      <c r="G66" s="108"/>
      <c r="H66" s="108"/>
      <c r="I66" s="108"/>
      <c r="J66" s="108"/>
      <c r="N66" s="108">
        <f t="shared" si="0"/>
        <v>0</v>
      </c>
      <c r="O66" s="108" t="e">
        <f>IF(D66="X",0,IF(E66="X",0,VLOOKUP(E66,'1'!$K$3:$L$16,2,FALSE)))</f>
        <v>#N/A</v>
      </c>
      <c r="P66" s="108" t="e">
        <f t="shared" si="1"/>
        <v>#N/A</v>
      </c>
    </row>
    <row r="67" spans="1:16">
      <c r="A67" s="30"/>
      <c r="B67" s="106"/>
      <c r="C67" s="33"/>
      <c r="D67" s="33"/>
      <c r="E67" s="106"/>
      <c r="F67" s="108"/>
      <c r="G67" s="108"/>
      <c r="H67" s="108"/>
      <c r="I67" s="108"/>
      <c r="J67" s="108"/>
      <c r="N67" s="108">
        <f t="shared" si="0"/>
        <v>0</v>
      </c>
      <c r="O67" s="108" t="e">
        <f>IF(D67="X",0,IF(E67="X",0,VLOOKUP(E67,'1'!$K$3:$L$16,2,FALSE)))</f>
        <v>#N/A</v>
      </c>
      <c r="P67" s="108" t="e">
        <f t="shared" si="1"/>
        <v>#N/A</v>
      </c>
    </row>
    <row r="68" spans="1:16">
      <c r="A68" s="30"/>
      <c r="B68" s="106"/>
      <c r="C68" s="33"/>
      <c r="D68" s="33"/>
      <c r="E68" s="106"/>
      <c r="F68" s="108"/>
      <c r="G68" s="108"/>
      <c r="H68" s="108"/>
      <c r="I68" s="108"/>
      <c r="J68" s="108"/>
      <c r="N68" s="108">
        <f t="shared" ref="N68:N131" si="2">SUM(F68:M68)</f>
        <v>0</v>
      </c>
      <c r="O68" s="108" t="e">
        <f>IF(D68="X",0,IF(E68="X",0,VLOOKUP(E68,'1'!$K$3:$L$16,2,FALSE)))</f>
        <v>#N/A</v>
      </c>
      <c r="P68" s="108" t="e">
        <f t="shared" ref="P68:P131" si="3">N68*O68</f>
        <v>#N/A</v>
      </c>
    </row>
    <row r="69" spans="1:16">
      <c r="A69" s="30"/>
      <c r="B69" s="106"/>
      <c r="C69" s="33"/>
      <c r="D69" s="33"/>
      <c r="E69" s="106"/>
      <c r="F69" s="108"/>
      <c r="G69" s="108"/>
      <c r="H69" s="108"/>
      <c r="I69" s="108"/>
      <c r="J69" s="108"/>
      <c r="N69" s="108">
        <f t="shared" si="2"/>
        <v>0</v>
      </c>
      <c r="O69" s="108" t="e">
        <f>IF(D69="X",0,IF(E69="X",0,VLOOKUP(E69,'1'!$K$3:$L$16,2,FALSE)))</f>
        <v>#N/A</v>
      </c>
      <c r="P69" s="108" t="e">
        <f t="shared" si="3"/>
        <v>#N/A</v>
      </c>
    </row>
    <row r="70" spans="1:16">
      <c r="A70" s="30"/>
      <c r="B70" s="106"/>
      <c r="C70" s="33"/>
      <c r="D70" s="33"/>
      <c r="E70" s="106"/>
      <c r="F70" s="108"/>
      <c r="G70" s="108"/>
      <c r="H70" s="108"/>
      <c r="I70" s="108"/>
      <c r="J70" s="108"/>
      <c r="N70" s="108">
        <f t="shared" si="2"/>
        <v>0</v>
      </c>
      <c r="O70" s="108" t="e">
        <f>IF(D70="X",0,IF(E70="X",0,VLOOKUP(E70,'1'!$K$3:$L$16,2,FALSE)))</f>
        <v>#N/A</v>
      </c>
      <c r="P70" s="108" t="e">
        <f t="shared" si="3"/>
        <v>#N/A</v>
      </c>
    </row>
    <row r="71" spans="1:16">
      <c r="A71" s="30"/>
      <c r="B71" s="106"/>
      <c r="C71" s="33"/>
      <c r="D71" s="33"/>
      <c r="E71" s="106"/>
      <c r="F71" s="108"/>
      <c r="G71" s="108"/>
      <c r="H71" s="108"/>
      <c r="I71" s="108"/>
      <c r="J71" s="108"/>
      <c r="N71" s="108">
        <f t="shared" si="2"/>
        <v>0</v>
      </c>
      <c r="O71" s="108" t="e">
        <f>IF(D71="X",0,IF(E71="X",0,VLOOKUP(E71,'1'!$K$3:$L$16,2,FALSE)))</f>
        <v>#N/A</v>
      </c>
      <c r="P71" s="108" t="e">
        <f t="shared" si="3"/>
        <v>#N/A</v>
      </c>
    </row>
    <row r="72" spans="1:16">
      <c r="A72" s="30"/>
      <c r="B72" s="106"/>
      <c r="C72" s="33"/>
      <c r="D72" s="33"/>
      <c r="E72" s="106"/>
      <c r="F72" s="108"/>
      <c r="G72" s="108"/>
      <c r="H72" s="108"/>
      <c r="I72" s="108"/>
      <c r="J72" s="108"/>
      <c r="N72" s="108">
        <f t="shared" si="2"/>
        <v>0</v>
      </c>
      <c r="O72" s="108" t="e">
        <f>IF(D72="X",0,IF(E72="X",0,VLOOKUP(E72,'1'!$K$3:$L$16,2,FALSE)))</f>
        <v>#N/A</v>
      </c>
      <c r="P72" s="108" t="e">
        <f t="shared" si="3"/>
        <v>#N/A</v>
      </c>
    </row>
    <row r="73" spans="1:16">
      <c r="A73" s="30"/>
      <c r="B73" s="106"/>
      <c r="C73" s="33"/>
      <c r="D73" s="33"/>
      <c r="E73" s="106"/>
      <c r="F73" s="108"/>
      <c r="G73" s="108"/>
      <c r="H73" s="108"/>
      <c r="I73" s="108"/>
      <c r="J73" s="108"/>
      <c r="N73" s="108">
        <f t="shared" si="2"/>
        <v>0</v>
      </c>
      <c r="O73" s="108" t="e">
        <f>IF(D73="X",0,IF(E73="X",0,VLOOKUP(E73,'1'!$K$3:$L$16,2,FALSE)))</f>
        <v>#N/A</v>
      </c>
      <c r="P73" s="108" t="e">
        <f t="shared" si="3"/>
        <v>#N/A</v>
      </c>
    </row>
    <row r="74" spans="1:16">
      <c r="A74" s="30"/>
      <c r="B74" s="106"/>
      <c r="C74" s="116"/>
      <c r="D74" s="116"/>
      <c r="E74" s="117"/>
      <c r="F74" s="118"/>
      <c r="G74" s="118"/>
      <c r="H74" s="118"/>
      <c r="I74" s="118"/>
      <c r="J74" s="118"/>
      <c r="K74" s="118"/>
      <c r="L74" s="118"/>
      <c r="M74" s="118"/>
      <c r="N74" s="108">
        <f t="shared" si="2"/>
        <v>0</v>
      </c>
      <c r="O74" s="108" t="e">
        <f>IF(D74="X",0,IF(E74="X",0,VLOOKUP(E74,'1'!$K$3:$L$16,2,FALSE)))</f>
        <v>#N/A</v>
      </c>
      <c r="P74" s="108" t="e">
        <f t="shared" si="3"/>
        <v>#N/A</v>
      </c>
    </row>
    <row r="75" spans="1:16">
      <c r="A75" s="30"/>
      <c r="B75" s="106"/>
      <c r="C75" s="33"/>
      <c r="D75" s="33"/>
      <c r="E75" s="106"/>
      <c r="F75" s="108"/>
      <c r="G75" s="108"/>
      <c r="H75" s="108"/>
      <c r="I75" s="108"/>
      <c r="J75" s="108"/>
      <c r="N75" s="108">
        <f t="shared" si="2"/>
        <v>0</v>
      </c>
      <c r="O75" s="108" t="e">
        <f>IF(D75="X",0,IF(E75="X",0,VLOOKUP(E75,'1'!$K$3:$L$16,2,FALSE)))</f>
        <v>#N/A</v>
      </c>
      <c r="P75" s="108" t="e">
        <f t="shared" si="3"/>
        <v>#N/A</v>
      </c>
    </row>
    <row r="76" spans="1:16">
      <c r="A76" s="30"/>
      <c r="B76" s="106"/>
      <c r="C76" s="107"/>
      <c r="D76" s="33"/>
      <c r="E76" s="106"/>
      <c r="F76" s="108"/>
      <c r="G76" s="108"/>
      <c r="H76" s="108"/>
      <c r="I76" s="108"/>
      <c r="J76" s="108"/>
      <c r="N76" s="108">
        <f t="shared" si="2"/>
        <v>0</v>
      </c>
      <c r="O76" s="108" t="e">
        <f>IF(D76="X",0,IF(E76="X",0,VLOOKUP(E76,'1'!$K$3:$L$16,2,FALSE)))</f>
        <v>#N/A</v>
      </c>
      <c r="P76" s="108" t="e">
        <f t="shared" si="3"/>
        <v>#N/A</v>
      </c>
    </row>
    <row r="77" spans="1:16">
      <c r="A77" s="30"/>
      <c r="B77" s="106"/>
      <c r="C77" s="33"/>
      <c r="D77" s="33"/>
      <c r="E77" s="106"/>
      <c r="F77" s="108"/>
      <c r="G77" s="108"/>
      <c r="H77" s="108"/>
      <c r="I77" s="108"/>
      <c r="J77" s="108"/>
      <c r="N77" s="108">
        <f t="shared" si="2"/>
        <v>0</v>
      </c>
      <c r="O77" s="108" t="e">
        <f>IF(D77="X",0,IF(E77="X",0,VLOOKUP(E77,'1'!$K$3:$L$16,2,FALSE)))</f>
        <v>#N/A</v>
      </c>
      <c r="P77" s="108" t="e">
        <f t="shared" si="3"/>
        <v>#N/A</v>
      </c>
    </row>
    <row r="78" spans="1:16">
      <c r="A78" s="30"/>
      <c r="B78" s="106"/>
      <c r="C78" s="33"/>
      <c r="D78" s="33"/>
      <c r="E78" s="106"/>
      <c r="F78" s="108"/>
      <c r="G78" s="108"/>
      <c r="H78" s="108"/>
      <c r="I78" s="108"/>
      <c r="J78" s="108"/>
      <c r="N78" s="108">
        <f t="shared" si="2"/>
        <v>0</v>
      </c>
      <c r="O78" s="108" t="e">
        <f>IF(D78="X",0,IF(E78="X",0,VLOOKUP(E78,'1'!$K$3:$L$16,2,FALSE)))</f>
        <v>#N/A</v>
      </c>
      <c r="P78" s="108" t="e">
        <f t="shared" si="3"/>
        <v>#N/A</v>
      </c>
    </row>
    <row r="79" spans="1:16">
      <c r="A79" s="30"/>
      <c r="B79" s="106"/>
      <c r="C79" s="33"/>
      <c r="D79" s="33"/>
      <c r="E79" s="106"/>
      <c r="F79" s="108"/>
      <c r="G79" s="108"/>
      <c r="H79" s="108"/>
      <c r="I79" s="108"/>
      <c r="J79" s="108"/>
      <c r="N79" s="108">
        <f t="shared" si="2"/>
        <v>0</v>
      </c>
      <c r="O79" s="108" t="e">
        <f>IF(D79="X",0,IF(E79="X",0,VLOOKUP(E79,'1'!$K$3:$L$16,2,FALSE)))</f>
        <v>#N/A</v>
      </c>
      <c r="P79" s="108" t="e">
        <f t="shared" si="3"/>
        <v>#N/A</v>
      </c>
    </row>
    <row r="80" spans="1:16">
      <c r="A80" s="30"/>
      <c r="B80" s="106"/>
      <c r="C80" s="33"/>
      <c r="D80" s="33"/>
      <c r="E80" s="106"/>
      <c r="F80" s="108"/>
      <c r="G80" s="108"/>
      <c r="H80" s="108"/>
      <c r="I80" s="108"/>
      <c r="J80" s="108"/>
      <c r="N80" s="108">
        <f t="shared" si="2"/>
        <v>0</v>
      </c>
      <c r="O80" s="108" t="e">
        <f>IF(D80="X",0,IF(E80="X",0,VLOOKUP(E80,'1'!$K$3:$L$16,2,FALSE)))</f>
        <v>#N/A</v>
      </c>
      <c r="P80" s="108" t="e">
        <f t="shared" si="3"/>
        <v>#N/A</v>
      </c>
    </row>
    <row r="81" spans="1:16">
      <c r="A81" s="30"/>
      <c r="B81" s="106"/>
      <c r="C81" s="33"/>
      <c r="D81" s="33"/>
      <c r="E81" s="106"/>
      <c r="F81" s="108"/>
      <c r="G81" s="108"/>
      <c r="H81" s="108"/>
      <c r="I81" s="108"/>
      <c r="J81" s="108"/>
      <c r="N81" s="108">
        <f t="shared" si="2"/>
        <v>0</v>
      </c>
      <c r="O81" s="108" t="e">
        <f>IF(D81="X",0,IF(E81="X",0,VLOOKUP(E81,'1'!$K$3:$L$16,2,FALSE)))</f>
        <v>#N/A</v>
      </c>
      <c r="P81" s="108" t="e">
        <f t="shared" si="3"/>
        <v>#N/A</v>
      </c>
    </row>
    <row r="82" spans="1:16">
      <c r="A82" s="30"/>
      <c r="B82" s="106"/>
      <c r="C82" s="33"/>
      <c r="D82" s="33"/>
      <c r="E82" s="106"/>
      <c r="F82" s="108"/>
      <c r="G82" s="108"/>
      <c r="H82" s="108"/>
      <c r="I82" s="108"/>
      <c r="J82" s="108"/>
      <c r="N82" s="108">
        <f t="shared" si="2"/>
        <v>0</v>
      </c>
      <c r="O82" s="108" t="e">
        <f>IF(D82="X",0,IF(E82="X",0,VLOOKUP(E82,'1'!$K$3:$L$16,2,FALSE)))</f>
        <v>#N/A</v>
      </c>
      <c r="P82" s="108" t="e">
        <f t="shared" si="3"/>
        <v>#N/A</v>
      </c>
    </row>
    <row r="83" spans="1:16">
      <c r="A83" s="30"/>
      <c r="B83" s="106"/>
      <c r="C83" s="33"/>
      <c r="D83" s="33"/>
      <c r="E83" s="106"/>
      <c r="F83" s="108"/>
      <c r="G83" s="108"/>
      <c r="H83" s="108"/>
      <c r="I83" s="108"/>
      <c r="J83" s="108"/>
      <c r="N83" s="108">
        <f t="shared" si="2"/>
        <v>0</v>
      </c>
      <c r="O83" s="108" t="e">
        <f>IF(D83="X",0,IF(E83="X",0,VLOOKUP(E83,'1'!$K$3:$L$16,2,FALSE)))</f>
        <v>#N/A</v>
      </c>
      <c r="P83" s="108" t="e">
        <f t="shared" si="3"/>
        <v>#N/A</v>
      </c>
    </row>
    <row r="84" spans="1:16">
      <c r="A84" s="30"/>
      <c r="B84" s="106"/>
      <c r="C84" s="33"/>
      <c r="D84" s="33"/>
      <c r="E84" s="106"/>
      <c r="F84" s="108"/>
      <c r="G84" s="108"/>
      <c r="H84" s="108"/>
      <c r="I84" s="108"/>
      <c r="J84" s="108"/>
      <c r="N84" s="108">
        <f t="shared" si="2"/>
        <v>0</v>
      </c>
      <c r="O84" s="108" t="e">
        <f>IF(D84="X",0,IF(E84="X",0,VLOOKUP(E84,'1'!$K$3:$L$16,2,FALSE)))</f>
        <v>#N/A</v>
      </c>
      <c r="P84" s="108" t="e">
        <f t="shared" si="3"/>
        <v>#N/A</v>
      </c>
    </row>
    <row r="85" spans="1:16">
      <c r="A85" s="30"/>
      <c r="B85" s="106"/>
      <c r="C85" s="33"/>
      <c r="D85" s="33"/>
      <c r="E85" s="106"/>
      <c r="F85" s="108"/>
      <c r="G85" s="108"/>
      <c r="H85" s="108"/>
      <c r="I85" s="108"/>
      <c r="J85" s="108"/>
      <c r="N85" s="108">
        <f t="shared" si="2"/>
        <v>0</v>
      </c>
      <c r="O85" s="108" t="e">
        <f>IF(D85="X",0,IF(E85="X",0,VLOOKUP(E85,'1'!$K$3:$L$16,2,FALSE)))</f>
        <v>#N/A</v>
      </c>
      <c r="P85" s="108" t="e">
        <f t="shared" si="3"/>
        <v>#N/A</v>
      </c>
    </row>
    <row r="86" spans="1:16">
      <c r="A86" s="30"/>
      <c r="B86" s="106"/>
      <c r="C86" s="33"/>
      <c r="D86" s="33"/>
      <c r="E86" s="106"/>
      <c r="F86" s="108"/>
      <c r="G86" s="108"/>
      <c r="H86" s="108"/>
      <c r="I86" s="108"/>
      <c r="J86" s="108"/>
      <c r="N86" s="108">
        <f t="shared" si="2"/>
        <v>0</v>
      </c>
      <c r="O86" s="108" t="e">
        <f>IF(D86="X",0,IF(E86="X",0,VLOOKUP(E86,'1'!$K$3:$L$16,2,FALSE)))</f>
        <v>#N/A</v>
      </c>
      <c r="P86" s="108" t="e">
        <f t="shared" si="3"/>
        <v>#N/A</v>
      </c>
    </row>
    <row r="87" spans="1:16">
      <c r="A87" s="30"/>
      <c r="B87" s="106"/>
      <c r="C87" s="33"/>
      <c r="D87" s="33"/>
      <c r="E87" s="106"/>
      <c r="F87" s="108"/>
      <c r="G87" s="108"/>
      <c r="H87" s="108"/>
      <c r="I87" s="108"/>
      <c r="J87" s="108"/>
      <c r="N87" s="108">
        <f t="shared" si="2"/>
        <v>0</v>
      </c>
      <c r="O87" s="108" t="e">
        <f>IF(D87="X",0,IF(E87="X",0,VLOOKUP(E87,'1'!$K$3:$L$16,2,FALSE)))</f>
        <v>#N/A</v>
      </c>
      <c r="P87" s="108" t="e">
        <f t="shared" si="3"/>
        <v>#N/A</v>
      </c>
    </row>
    <row r="88" spans="1:16">
      <c r="A88" s="30"/>
      <c r="B88" s="106"/>
      <c r="C88" s="33"/>
      <c r="D88" s="33"/>
      <c r="E88" s="106"/>
      <c r="F88" s="108"/>
      <c r="G88" s="108"/>
      <c r="H88" s="108"/>
      <c r="I88" s="108"/>
      <c r="J88" s="108"/>
      <c r="N88" s="108">
        <f t="shared" si="2"/>
        <v>0</v>
      </c>
      <c r="O88" s="108" t="e">
        <f>IF(D88="X",0,IF(E88="X",0,VLOOKUP(E88,'1'!$K$3:$L$16,2,FALSE)))</f>
        <v>#N/A</v>
      </c>
      <c r="P88" s="108" t="e">
        <f t="shared" si="3"/>
        <v>#N/A</v>
      </c>
    </row>
    <row r="89" spans="1:16">
      <c r="A89" s="30"/>
      <c r="B89" s="106"/>
      <c r="C89" s="33"/>
      <c r="D89" s="33"/>
      <c r="E89" s="106"/>
      <c r="F89" s="108"/>
      <c r="G89" s="108"/>
      <c r="H89" s="108"/>
      <c r="I89" s="108"/>
      <c r="J89" s="108"/>
      <c r="N89" s="108">
        <f t="shared" si="2"/>
        <v>0</v>
      </c>
      <c r="O89" s="108" t="e">
        <f>IF(D89="X",0,IF(E89="X",0,VLOOKUP(E89,'1'!$K$3:$L$16,2,FALSE)))</f>
        <v>#N/A</v>
      </c>
      <c r="P89" s="108" t="e">
        <f t="shared" si="3"/>
        <v>#N/A</v>
      </c>
    </row>
    <row r="90" spans="1:16">
      <c r="A90" s="30"/>
      <c r="B90" s="106"/>
      <c r="C90" s="33"/>
      <c r="D90" s="33"/>
      <c r="E90" s="106"/>
      <c r="F90" s="108"/>
      <c r="G90" s="108"/>
      <c r="H90" s="108"/>
      <c r="I90" s="108"/>
      <c r="J90" s="108"/>
      <c r="N90" s="108">
        <f t="shared" si="2"/>
        <v>0</v>
      </c>
      <c r="O90" s="108" t="e">
        <f>IF(D90="X",0,IF(E90="X",0,VLOOKUP(E90,'1'!$K$3:$L$16,2,FALSE)))</f>
        <v>#N/A</v>
      </c>
      <c r="P90" s="108" t="e">
        <f t="shared" si="3"/>
        <v>#N/A</v>
      </c>
    </row>
    <row r="91" spans="1:16">
      <c r="A91" s="30"/>
      <c r="B91" s="106"/>
      <c r="C91" s="33"/>
      <c r="D91" s="33"/>
      <c r="E91" s="106"/>
      <c r="F91" s="108"/>
      <c r="G91" s="108"/>
      <c r="H91" s="108"/>
      <c r="I91" s="108"/>
      <c r="J91" s="108"/>
      <c r="N91" s="108">
        <f t="shared" si="2"/>
        <v>0</v>
      </c>
      <c r="O91" s="108" t="e">
        <f>IF(D91="X",0,IF(E91="X",0,VLOOKUP(E91,'1'!$K$3:$L$16,2,FALSE)))</f>
        <v>#N/A</v>
      </c>
      <c r="P91" s="108" t="e">
        <f t="shared" si="3"/>
        <v>#N/A</v>
      </c>
    </row>
    <row r="92" spans="1:16">
      <c r="A92" s="30"/>
      <c r="B92" s="106"/>
      <c r="C92" s="33"/>
      <c r="D92" s="33"/>
      <c r="E92" s="106"/>
      <c r="F92" s="108"/>
      <c r="G92" s="108"/>
      <c r="H92" s="108"/>
      <c r="I92" s="108"/>
      <c r="J92" s="108"/>
      <c r="N92" s="108">
        <f t="shared" si="2"/>
        <v>0</v>
      </c>
      <c r="O92" s="108" t="e">
        <f>IF(D92="X",0,IF(E92="X",0,VLOOKUP(E92,'1'!$K$3:$L$16,2,FALSE)))</f>
        <v>#N/A</v>
      </c>
      <c r="P92" s="108" t="e">
        <f t="shared" si="3"/>
        <v>#N/A</v>
      </c>
    </row>
    <row r="93" spans="1:16">
      <c r="A93" s="30"/>
      <c r="B93" s="106"/>
      <c r="C93" s="33"/>
      <c r="D93" s="33"/>
      <c r="E93" s="106"/>
      <c r="F93" s="108"/>
      <c r="G93" s="108"/>
      <c r="H93" s="108"/>
      <c r="I93" s="108"/>
      <c r="J93" s="108"/>
      <c r="N93" s="108">
        <f t="shared" si="2"/>
        <v>0</v>
      </c>
      <c r="O93" s="108" t="e">
        <f>IF(D93="X",0,IF(E93="X",0,VLOOKUP(E93,'1'!$K$3:$L$16,2,FALSE)))</f>
        <v>#N/A</v>
      </c>
      <c r="P93" s="108" t="e">
        <f t="shared" si="3"/>
        <v>#N/A</v>
      </c>
    </row>
    <row r="94" spans="1:16">
      <c r="A94" s="30"/>
      <c r="B94" s="106"/>
      <c r="C94" s="33"/>
      <c r="D94" s="33"/>
      <c r="E94" s="106"/>
      <c r="F94" s="108"/>
      <c r="G94" s="108"/>
      <c r="H94" s="108"/>
      <c r="I94" s="108"/>
      <c r="J94" s="108"/>
      <c r="N94" s="108">
        <f t="shared" si="2"/>
        <v>0</v>
      </c>
      <c r="O94" s="108" t="e">
        <f>IF(D94="X",0,IF(E94="X",0,VLOOKUP(E94,'1'!$K$3:$L$16,2,FALSE)))</f>
        <v>#N/A</v>
      </c>
      <c r="P94" s="108" t="e">
        <f t="shared" si="3"/>
        <v>#N/A</v>
      </c>
    </row>
    <row r="95" spans="1:16">
      <c r="A95" s="30"/>
      <c r="B95" s="106"/>
      <c r="C95" s="33"/>
      <c r="D95" s="33"/>
      <c r="E95" s="106"/>
      <c r="F95" s="108"/>
      <c r="G95" s="108"/>
      <c r="H95" s="108"/>
      <c r="I95" s="108"/>
      <c r="J95" s="108"/>
      <c r="N95" s="108">
        <f t="shared" si="2"/>
        <v>0</v>
      </c>
      <c r="O95" s="108" t="e">
        <f>IF(D95="X",0,IF(E95="X",0,VLOOKUP(E95,'1'!$K$3:$L$16,2,FALSE)))</f>
        <v>#N/A</v>
      </c>
      <c r="P95" s="108" t="e">
        <f t="shared" si="3"/>
        <v>#N/A</v>
      </c>
    </row>
    <row r="96" spans="1:16">
      <c r="A96" s="30"/>
      <c r="B96" s="106"/>
      <c r="C96" s="33"/>
      <c r="D96" s="33"/>
      <c r="E96" s="106"/>
      <c r="F96" s="108"/>
      <c r="G96" s="108"/>
      <c r="H96" s="108"/>
      <c r="I96" s="108"/>
      <c r="J96" s="108"/>
      <c r="N96" s="108">
        <f t="shared" si="2"/>
        <v>0</v>
      </c>
      <c r="O96" s="108" t="e">
        <f>IF(D96="X",0,IF(E96="X",0,VLOOKUP(E96,'1'!$K$3:$L$16,2,FALSE)))</f>
        <v>#N/A</v>
      </c>
      <c r="P96" s="108" t="e">
        <f t="shared" si="3"/>
        <v>#N/A</v>
      </c>
    </row>
    <row r="97" spans="1:16">
      <c r="A97" s="30"/>
      <c r="B97" s="106"/>
      <c r="C97" s="33"/>
      <c r="D97" s="33"/>
      <c r="E97" s="106"/>
      <c r="F97" s="108"/>
      <c r="G97" s="108"/>
      <c r="H97" s="108"/>
      <c r="I97" s="108"/>
      <c r="J97" s="108"/>
      <c r="N97" s="108">
        <f t="shared" si="2"/>
        <v>0</v>
      </c>
      <c r="O97" s="108" t="e">
        <f>IF(D97="X",0,IF(E97="X",0,VLOOKUP(E97,'1'!$K$3:$L$16,2,FALSE)))</f>
        <v>#N/A</v>
      </c>
      <c r="P97" s="108" t="e">
        <f t="shared" si="3"/>
        <v>#N/A</v>
      </c>
    </row>
    <row r="98" spans="1:16">
      <c r="A98" s="30"/>
      <c r="B98" s="106"/>
      <c r="C98" s="33"/>
      <c r="D98" s="33"/>
      <c r="E98" s="106"/>
      <c r="F98" s="108"/>
      <c r="G98" s="108"/>
      <c r="H98" s="108"/>
      <c r="I98" s="108"/>
      <c r="J98" s="108"/>
      <c r="N98" s="108">
        <f t="shared" si="2"/>
        <v>0</v>
      </c>
      <c r="O98" s="108" t="e">
        <f>IF(D98="X",0,IF(E98="X",0,VLOOKUP(E98,'1'!$K$3:$L$16,2,FALSE)))</f>
        <v>#N/A</v>
      </c>
      <c r="P98" s="108" t="e">
        <f t="shared" si="3"/>
        <v>#N/A</v>
      </c>
    </row>
    <row r="99" spans="1:16">
      <c r="A99" s="30"/>
      <c r="B99" s="106"/>
      <c r="C99" s="33"/>
      <c r="D99" s="33"/>
      <c r="E99" s="106"/>
      <c r="F99" s="108"/>
      <c r="G99" s="108"/>
      <c r="H99" s="108"/>
      <c r="I99" s="108"/>
      <c r="J99" s="108"/>
      <c r="N99" s="108">
        <f t="shared" si="2"/>
        <v>0</v>
      </c>
      <c r="O99" s="108" t="e">
        <f>IF(D99="X",0,IF(E99="X",0,VLOOKUP(E99,'1'!$K$3:$L$16,2,FALSE)))</f>
        <v>#N/A</v>
      </c>
      <c r="P99" s="108" t="e">
        <f t="shared" si="3"/>
        <v>#N/A</v>
      </c>
    </row>
    <row r="100" spans="1:16">
      <c r="A100" s="30"/>
      <c r="B100" s="106"/>
      <c r="C100" s="33"/>
      <c r="D100" s="33"/>
      <c r="E100" s="106"/>
      <c r="F100" s="108"/>
      <c r="G100" s="108"/>
      <c r="H100" s="108"/>
      <c r="I100" s="108"/>
      <c r="J100" s="108"/>
      <c r="N100" s="108">
        <f t="shared" si="2"/>
        <v>0</v>
      </c>
      <c r="O100" s="108" t="e">
        <f>IF(D100="X",0,IF(E100="X",0,VLOOKUP(E100,'1'!$K$3:$L$16,2,FALSE)))</f>
        <v>#N/A</v>
      </c>
      <c r="P100" s="108" t="e">
        <f t="shared" si="3"/>
        <v>#N/A</v>
      </c>
    </row>
    <row r="101" spans="1:16">
      <c r="A101" s="30"/>
      <c r="B101" s="106"/>
      <c r="C101" s="33"/>
      <c r="D101" s="33"/>
      <c r="E101" s="106"/>
      <c r="F101" s="108"/>
      <c r="G101" s="108"/>
      <c r="H101" s="108"/>
      <c r="I101" s="108"/>
      <c r="J101" s="108"/>
      <c r="N101" s="108">
        <f t="shared" si="2"/>
        <v>0</v>
      </c>
      <c r="O101" s="108" t="e">
        <f>IF(D101="X",0,IF(E101="X",0,VLOOKUP(E101,'1'!$K$3:$L$16,2,FALSE)))</f>
        <v>#N/A</v>
      </c>
      <c r="P101" s="108" t="e">
        <f t="shared" si="3"/>
        <v>#N/A</v>
      </c>
    </row>
    <row r="102" spans="1:16">
      <c r="A102" s="30"/>
      <c r="B102" s="106"/>
      <c r="C102" s="33"/>
      <c r="D102" s="33"/>
      <c r="E102" s="106"/>
      <c r="F102" s="108"/>
      <c r="G102" s="108"/>
      <c r="H102" s="108"/>
      <c r="I102" s="108"/>
      <c r="J102" s="108"/>
      <c r="N102" s="108">
        <f t="shared" si="2"/>
        <v>0</v>
      </c>
      <c r="O102" s="108" t="e">
        <f>IF(D102="X",0,IF(E102="X",0,VLOOKUP(E102,'1'!$K$3:$L$16,2,FALSE)))</f>
        <v>#N/A</v>
      </c>
      <c r="P102" s="108" t="e">
        <f t="shared" si="3"/>
        <v>#N/A</v>
      </c>
    </row>
    <row r="103" spans="1:16">
      <c r="A103" s="30"/>
      <c r="B103" s="106"/>
      <c r="C103" s="33"/>
      <c r="D103" s="33"/>
      <c r="E103" s="106"/>
      <c r="F103" s="108"/>
      <c r="G103" s="108"/>
      <c r="H103" s="108"/>
      <c r="I103" s="108"/>
      <c r="J103" s="108"/>
      <c r="N103" s="108">
        <f t="shared" si="2"/>
        <v>0</v>
      </c>
      <c r="O103" s="108" t="e">
        <f>IF(D103="X",0,IF(E103="X",0,VLOOKUP(E103,'1'!$K$3:$L$16,2,FALSE)))</f>
        <v>#N/A</v>
      </c>
      <c r="P103" s="108" t="e">
        <f t="shared" si="3"/>
        <v>#N/A</v>
      </c>
    </row>
    <row r="104" spans="1:16">
      <c r="A104" s="30"/>
      <c r="B104" s="106"/>
      <c r="C104" s="33"/>
      <c r="D104" s="33"/>
      <c r="E104" s="106"/>
      <c r="F104" s="108"/>
      <c r="G104" s="108"/>
      <c r="H104" s="108"/>
      <c r="I104" s="108"/>
      <c r="J104" s="108"/>
      <c r="N104" s="108">
        <f t="shared" si="2"/>
        <v>0</v>
      </c>
      <c r="O104" s="108" t="e">
        <f>IF(D104="X",0,IF(E104="X",0,VLOOKUP(E104,'1'!$K$3:$L$16,2,FALSE)))</f>
        <v>#N/A</v>
      </c>
      <c r="P104" s="108" t="e">
        <f t="shared" si="3"/>
        <v>#N/A</v>
      </c>
    </row>
    <row r="105" spans="1:16">
      <c r="A105" s="30"/>
      <c r="B105" s="106"/>
      <c r="C105" s="33"/>
      <c r="D105" s="33"/>
      <c r="E105" s="106"/>
      <c r="F105" s="108"/>
      <c r="G105" s="108"/>
      <c r="H105" s="108"/>
      <c r="I105" s="108"/>
      <c r="J105" s="108"/>
      <c r="N105" s="108">
        <f t="shared" si="2"/>
        <v>0</v>
      </c>
      <c r="O105" s="108" t="e">
        <f>IF(D105="X",0,IF(E105="X",0,VLOOKUP(E105,'1'!$K$3:$L$16,2,FALSE)))</f>
        <v>#N/A</v>
      </c>
      <c r="P105" s="108" t="e">
        <f t="shared" si="3"/>
        <v>#N/A</v>
      </c>
    </row>
    <row r="106" spans="1:16">
      <c r="A106" s="30"/>
      <c r="B106" s="106"/>
      <c r="C106" s="33"/>
      <c r="D106" s="33"/>
      <c r="E106" s="106"/>
      <c r="F106" s="108"/>
      <c r="G106" s="108"/>
      <c r="H106" s="108"/>
      <c r="I106" s="108"/>
      <c r="J106" s="108"/>
      <c r="N106" s="108">
        <f t="shared" si="2"/>
        <v>0</v>
      </c>
      <c r="O106" s="108" t="e">
        <f>IF(D106="X",0,IF(E106="X",0,VLOOKUP(E106,'1'!$K$3:$L$16,2,FALSE)))</f>
        <v>#N/A</v>
      </c>
      <c r="P106" s="108" t="e">
        <f t="shared" si="3"/>
        <v>#N/A</v>
      </c>
    </row>
    <row r="107" spans="1:16">
      <c r="A107" s="30"/>
      <c r="B107" s="106"/>
      <c r="C107" s="33"/>
      <c r="D107" s="33"/>
      <c r="E107" s="106"/>
      <c r="F107" s="108"/>
      <c r="G107" s="108"/>
      <c r="H107" s="108"/>
      <c r="I107" s="108"/>
      <c r="J107" s="108"/>
      <c r="N107" s="108">
        <f t="shared" si="2"/>
        <v>0</v>
      </c>
      <c r="O107" s="108" t="e">
        <f>IF(D107="X",0,IF(E107="X",0,VLOOKUP(E107,'1'!$K$3:$L$16,2,FALSE)))</f>
        <v>#N/A</v>
      </c>
      <c r="P107" s="108" t="e">
        <f t="shared" si="3"/>
        <v>#N/A</v>
      </c>
    </row>
    <row r="108" spans="1:16">
      <c r="A108" s="30"/>
      <c r="B108" s="106"/>
      <c r="C108" s="33"/>
      <c r="D108" s="33"/>
      <c r="E108" s="106"/>
      <c r="F108" s="108"/>
      <c r="G108" s="108"/>
      <c r="H108" s="108"/>
      <c r="I108" s="108"/>
      <c r="J108" s="108"/>
      <c r="N108" s="108">
        <f t="shared" si="2"/>
        <v>0</v>
      </c>
      <c r="O108" s="108" t="e">
        <f>IF(D108="X",0,IF(E108="X",0,VLOOKUP(E108,'1'!$K$3:$L$16,2,FALSE)))</f>
        <v>#N/A</v>
      </c>
      <c r="P108" s="108" t="e">
        <f t="shared" si="3"/>
        <v>#N/A</v>
      </c>
    </row>
    <row r="109" spans="1:16">
      <c r="A109" s="30"/>
      <c r="B109" s="106"/>
      <c r="C109" s="33"/>
      <c r="D109" s="33"/>
      <c r="E109" s="106"/>
      <c r="F109" s="108"/>
      <c r="G109" s="108"/>
      <c r="H109" s="108"/>
      <c r="I109" s="108"/>
      <c r="J109" s="108"/>
      <c r="N109" s="108">
        <f t="shared" si="2"/>
        <v>0</v>
      </c>
      <c r="O109" s="108" t="e">
        <f>IF(D109="X",0,IF(E109="X",0,VLOOKUP(E109,'1'!$K$3:$L$16,2,FALSE)))</f>
        <v>#N/A</v>
      </c>
      <c r="P109" s="108" t="e">
        <f t="shared" si="3"/>
        <v>#N/A</v>
      </c>
    </row>
    <row r="110" spans="1:16">
      <c r="A110" s="30"/>
      <c r="B110" s="106"/>
      <c r="C110" s="33"/>
      <c r="D110" s="33"/>
      <c r="E110" s="106"/>
      <c r="F110" s="108"/>
      <c r="G110" s="108"/>
      <c r="H110" s="108"/>
      <c r="I110" s="108"/>
      <c r="J110" s="108"/>
      <c r="N110" s="108">
        <f t="shared" si="2"/>
        <v>0</v>
      </c>
      <c r="O110" s="108" t="e">
        <f>IF(D110="X",0,IF(E110="X",0,VLOOKUP(E110,'1'!$K$3:$L$16,2,FALSE)))</f>
        <v>#N/A</v>
      </c>
      <c r="P110" s="108" t="e">
        <f t="shared" si="3"/>
        <v>#N/A</v>
      </c>
    </row>
    <row r="111" spans="1:16">
      <c r="A111" s="30"/>
      <c r="B111" s="106"/>
      <c r="C111" s="33"/>
      <c r="D111" s="33"/>
      <c r="E111" s="106"/>
      <c r="F111" s="108"/>
      <c r="G111" s="108"/>
      <c r="H111" s="108"/>
      <c r="I111" s="108"/>
      <c r="J111" s="108"/>
      <c r="N111" s="108">
        <f t="shared" si="2"/>
        <v>0</v>
      </c>
      <c r="O111" s="108" t="e">
        <f>IF(D111="X",0,IF(E111="X",0,VLOOKUP(E111,'1'!$K$3:$L$16,2,FALSE)))</f>
        <v>#N/A</v>
      </c>
      <c r="P111" s="108" t="e">
        <f t="shared" si="3"/>
        <v>#N/A</v>
      </c>
    </row>
    <row r="112" spans="1:16">
      <c r="A112" s="30"/>
      <c r="B112" s="106"/>
      <c r="C112" s="33"/>
      <c r="D112" s="33"/>
      <c r="E112" s="106"/>
      <c r="F112" s="108"/>
      <c r="G112" s="108"/>
      <c r="H112" s="108"/>
      <c r="I112" s="108"/>
      <c r="J112" s="108"/>
      <c r="N112" s="108">
        <f t="shared" si="2"/>
        <v>0</v>
      </c>
      <c r="O112" s="108" t="e">
        <f>IF(D112="X",0,IF(E112="X",0,VLOOKUP(E112,'1'!$K$3:$L$16,2,FALSE)))</f>
        <v>#N/A</v>
      </c>
      <c r="P112" s="108" t="e">
        <f t="shared" si="3"/>
        <v>#N/A</v>
      </c>
    </row>
    <row r="113" spans="1:16">
      <c r="A113" s="30"/>
      <c r="B113" s="106"/>
      <c r="C113" s="33"/>
      <c r="D113" s="33"/>
      <c r="E113" s="106"/>
      <c r="F113" s="108"/>
      <c r="G113" s="108"/>
      <c r="H113" s="108"/>
      <c r="I113" s="108"/>
      <c r="J113" s="108"/>
      <c r="N113" s="108">
        <f t="shared" si="2"/>
        <v>0</v>
      </c>
      <c r="O113" s="108" t="e">
        <f>IF(D113="X",0,IF(E113="X",0,VLOOKUP(E113,'1'!$K$3:$L$16,2,FALSE)))</f>
        <v>#N/A</v>
      </c>
      <c r="P113" s="108" t="e">
        <f t="shared" si="3"/>
        <v>#N/A</v>
      </c>
    </row>
    <row r="114" spans="1:16">
      <c r="A114" s="30"/>
      <c r="B114" s="106"/>
      <c r="C114" s="33"/>
      <c r="D114" s="33"/>
      <c r="E114" s="106"/>
      <c r="F114" s="108"/>
      <c r="G114" s="108"/>
      <c r="H114" s="108"/>
      <c r="I114" s="108"/>
      <c r="J114" s="108"/>
      <c r="N114" s="108">
        <f t="shared" si="2"/>
        <v>0</v>
      </c>
      <c r="O114" s="108" t="e">
        <f>IF(D114="X",0,IF(E114="X",0,VLOOKUP(E114,'1'!$K$3:$L$16,2,FALSE)))</f>
        <v>#N/A</v>
      </c>
      <c r="P114" s="108" t="e">
        <f t="shared" si="3"/>
        <v>#N/A</v>
      </c>
    </row>
    <row r="115" spans="1:16">
      <c r="A115" s="30"/>
      <c r="B115" s="106"/>
      <c r="C115" s="33"/>
      <c r="D115" s="33"/>
      <c r="E115" s="106"/>
      <c r="F115" s="108"/>
      <c r="G115" s="108"/>
      <c r="H115" s="108"/>
      <c r="I115" s="108"/>
      <c r="J115" s="108"/>
      <c r="N115" s="108">
        <f t="shared" si="2"/>
        <v>0</v>
      </c>
      <c r="O115" s="108" t="e">
        <f>IF(D115="X",0,IF(E115="X",0,VLOOKUP(E115,'1'!$K$3:$L$16,2,FALSE)))</f>
        <v>#N/A</v>
      </c>
      <c r="P115" s="108" t="e">
        <f t="shared" si="3"/>
        <v>#N/A</v>
      </c>
    </row>
    <row r="116" spans="1:16">
      <c r="A116" s="30"/>
      <c r="B116" s="106"/>
      <c r="C116" s="33"/>
      <c r="D116" s="33"/>
      <c r="E116" s="106"/>
      <c r="F116" s="108"/>
      <c r="G116" s="108"/>
      <c r="H116" s="108"/>
      <c r="I116" s="108"/>
      <c r="J116" s="108"/>
      <c r="N116" s="108">
        <f t="shared" si="2"/>
        <v>0</v>
      </c>
      <c r="O116" s="108" t="e">
        <f>IF(D116="X",0,IF(E116="X",0,VLOOKUP(E116,'1'!$K$3:$L$16,2,FALSE)))</f>
        <v>#N/A</v>
      </c>
      <c r="P116" s="108" t="e">
        <f t="shared" si="3"/>
        <v>#N/A</v>
      </c>
    </row>
    <row r="117" spans="1:16">
      <c r="A117" s="30"/>
      <c r="B117" s="106"/>
      <c r="C117" s="116"/>
      <c r="D117" s="116"/>
      <c r="E117" s="117"/>
      <c r="F117" s="118"/>
      <c r="G117" s="118"/>
      <c r="H117" s="118"/>
      <c r="I117" s="118"/>
      <c r="J117" s="118"/>
      <c r="K117" s="118"/>
      <c r="L117" s="118"/>
      <c r="M117" s="118"/>
      <c r="N117" s="108">
        <f t="shared" si="2"/>
        <v>0</v>
      </c>
      <c r="O117" s="108" t="e">
        <f>IF(D117="X",0,IF(E117="X",0,VLOOKUP(E117,'1'!$K$3:$L$16,2,FALSE)))</f>
        <v>#N/A</v>
      </c>
      <c r="P117" s="108" t="e">
        <f t="shared" si="3"/>
        <v>#N/A</v>
      </c>
    </row>
    <row r="118" spans="1:16">
      <c r="A118" s="110"/>
      <c r="B118" s="106"/>
      <c r="C118" s="33"/>
      <c r="D118" s="33"/>
      <c r="E118" s="106"/>
      <c r="F118" s="108"/>
      <c r="G118" s="108"/>
      <c r="H118" s="108"/>
      <c r="I118" s="108"/>
      <c r="J118" s="108"/>
      <c r="N118" s="108">
        <f t="shared" si="2"/>
        <v>0</v>
      </c>
      <c r="O118" s="108" t="e">
        <f>IF(D118="X",0,IF(E118="X",0,VLOOKUP(E118,'1'!$K$3:$L$16,2,FALSE)))</f>
        <v>#N/A</v>
      </c>
      <c r="P118" s="108" t="e">
        <f t="shared" si="3"/>
        <v>#N/A</v>
      </c>
    </row>
    <row r="119" spans="1:16">
      <c r="A119" s="110"/>
      <c r="B119" s="106"/>
      <c r="C119" s="107"/>
      <c r="D119" s="33"/>
      <c r="E119" s="106"/>
      <c r="F119" s="108"/>
      <c r="G119" s="108"/>
      <c r="H119" s="108"/>
      <c r="I119" s="108"/>
      <c r="J119" s="108"/>
      <c r="N119" s="108">
        <f t="shared" si="2"/>
        <v>0</v>
      </c>
      <c r="O119" s="108" t="e">
        <f>IF(D119="X",0,IF(E119="X",0,VLOOKUP(E119,'1'!$K$3:$L$16,2,FALSE)))</f>
        <v>#N/A</v>
      </c>
      <c r="P119" s="108" t="e">
        <f t="shared" si="3"/>
        <v>#N/A</v>
      </c>
    </row>
    <row r="120" spans="1:16">
      <c r="A120" s="110"/>
      <c r="B120" s="106"/>
      <c r="C120" s="33"/>
      <c r="D120" s="33"/>
      <c r="E120" s="106"/>
      <c r="F120" s="108"/>
      <c r="G120" s="108"/>
      <c r="H120" s="108"/>
      <c r="I120" s="108"/>
      <c r="J120" s="108"/>
      <c r="N120" s="108">
        <f t="shared" si="2"/>
        <v>0</v>
      </c>
      <c r="O120" s="108" t="e">
        <f>IF(D120="X",0,IF(E120="X",0,VLOOKUP(E120,'1'!$K$3:$L$16,2,FALSE)))</f>
        <v>#N/A</v>
      </c>
      <c r="P120" s="108" t="e">
        <f t="shared" si="3"/>
        <v>#N/A</v>
      </c>
    </row>
    <row r="121" spans="1:16">
      <c r="A121" s="110"/>
      <c r="B121" s="106"/>
      <c r="C121" s="33"/>
      <c r="D121" s="33"/>
      <c r="E121" s="106"/>
      <c r="F121" s="108"/>
      <c r="G121" s="108"/>
      <c r="H121" s="108"/>
      <c r="I121" s="108"/>
      <c r="J121" s="108"/>
      <c r="N121" s="108">
        <f t="shared" si="2"/>
        <v>0</v>
      </c>
      <c r="O121" s="108" t="e">
        <f>IF(D121="X",0,IF(E121="X",0,VLOOKUP(E121,'1'!$K$3:$L$16,2,FALSE)))</f>
        <v>#N/A</v>
      </c>
      <c r="P121" s="108" t="e">
        <f t="shared" si="3"/>
        <v>#N/A</v>
      </c>
    </row>
    <row r="122" spans="1:16">
      <c r="A122" s="110"/>
      <c r="B122" s="106"/>
      <c r="C122" s="33"/>
      <c r="D122" s="33"/>
      <c r="E122" s="106"/>
      <c r="F122" s="108"/>
      <c r="G122" s="108"/>
      <c r="H122" s="108"/>
      <c r="I122" s="108"/>
      <c r="J122" s="108"/>
      <c r="N122" s="108">
        <f t="shared" si="2"/>
        <v>0</v>
      </c>
      <c r="O122" s="108" t="e">
        <f>IF(D122="X",0,IF(E122="X",0,VLOOKUP(E122,'1'!$K$3:$L$16,2,FALSE)))</f>
        <v>#N/A</v>
      </c>
      <c r="P122" s="108" t="e">
        <f t="shared" si="3"/>
        <v>#N/A</v>
      </c>
    </row>
    <row r="123" spans="1:16">
      <c r="A123" s="110"/>
      <c r="B123" s="106"/>
      <c r="C123" s="33"/>
      <c r="D123" s="33"/>
      <c r="E123" s="106"/>
      <c r="F123" s="108"/>
      <c r="G123" s="108"/>
      <c r="H123" s="108"/>
      <c r="I123" s="108"/>
      <c r="J123" s="108"/>
      <c r="N123" s="108">
        <f t="shared" si="2"/>
        <v>0</v>
      </c>
      <c r="O123" s="108" t="e">
        <f>IF(D123="X",0,IF(E123="X",0,VLOOKUP(E123,'1'!$K$3:$L$16,2,FALSE)))</f>
        <v>#N/A</v>
      </c>
      <c r="P123" s="108" t="e">
        <f t="shared" si="3"/>
        <v>#N/A</v>
      </c>
    </row>
    <row r="124" spans="1:16">
      <c r="A124" s="110"/>
      <c r="B124" s="106"/>
      <c r="C124" s="33"/>
      <c r="D124" s="33"/>
      <c r="E124" s="106"/>
      <c r="F124" s="108"/>
      <c r="G124" s="108"/>
      <c r="H124" s="108"/>
      <c r="I124" s="108"/>
      <c r="J124" s="108"/>
      <c r="N124" s="108">
        <f t="shared" si="2"/>
        <v>0</v>
      </c>
      <c r="O124" s="108" t="e">
        <f>IF(D124="X",0,IF(E124="X",0,VLOOKUP(E124,'1'!$K$3:$L$16,2,FALSE)))</f>
        <v>#N/A</v>
      </c>
      <c r="P124" s="108" t="e">
        <f t="shared" si="3"/>
        <v>#N/A</v>
      </c>
    </row>
    <row r="125" spans="1:16">
      <c r="A125" s="110"/>
      <c r="B125" s="106"/>
      <c r="C125" s="33"/>
      <c r="D125" s="33"/>
      <c r="E125" s="106"/>
      <c r="F125" s="108"/>
      <c r="G125" s="108"/>
      <c r="H125" s="108"/>
      <c r="I125" s="108"/>
      <c r="J125" s="108"/>
      <c r="N125" s="108">
        <f t="shared" si="2"/>
        <v>0</v>
      </c>
      <c r="O125" s="108" t="e">
        <f>IF(D125="X",0,IF(E125="X",0,VLOOKUP(E125,'1'!$K$3:$L$16,2,FALSE)))</f>
        <v>#N/A</v>
      </c>
      <c r="P125" s="108" t="e">
        <f t="shared" si="3"/>
        <v>#N/A</v>
      </c>
    </row>
    <row r="126" spans="1:16">
      <c r="A126" s="110"/>
      <c r="B126" s="106"/>
      <c r="C126" s="116"/>
      <c r="D126" s="116"/>
      <c r="E126" s="116"/>
      <c r="F126" s="118"/>
      <c r="G126" s="118"/>
      <c r="H126" s="118"/>
      <c r="I126" s="118"/>
      <c r="J126" s="118"/>
      <c r="K126" s="118"/>
      <c r="L126" s="118"/>
      <c r="M126" s="118"/>
      <c r="N126" s="108">
        <f t="shared" si="2"/>
        <v>0</v>
      </c>
      <c r="O126" s="108" t="e">
        <f>IF(D126="X",0,IF(E126="X",0,VLOOKUP(E126,'1'!$K$3:$L$16,2,FALSE)))</f>
        <v>#N/A</v>
      </c>
      <c r="P126" s="108" t="e">
        <f t="shared" si="3"/>
        <v>#N/A</v>
      </c>
    </row>
    <row r="127" spans="1:16">
      <c r="N127" s="108">
        <f t="shared" si="2"/>
        <v>0</v>
      </c>
      <c r="O127" s="108" t="e">
        <f>IF(D127="X",0,IF(E127="X",0,VLOOKUP(E127,'1'!$K$3:$L$16,2,FALSE)))</f>
        <v>#N/A</v>
      </c>
      <c r="P127" s="108" t="e">
        <f t="shared" si="3"/>
        <v>#N/A</v>
      </c>
    </row>
    <row r="128" spans="1:16">
      <c r="N128" s="108">
        <f t="shared" si="2"/>
        <v>0</v>
      </c>
      <c r="O128" s="108" t="e">
        <f>IF(D128="X",0,IF(E128="X",0,VLOOKUP(E128,'1'!$K$3:$L$16,2,FALSE)))</f>
        <v>#N/A</v>
      </c>
      <c r="P128" s="108" t="e">
        <f t="shared" si="3"/>
        <v>#N/A</v>
      </c>
    </row>
    <row r="129" spans="14:16">
      <c r="N129" s="108">
        <f t="shared" si="2"/>
        <v>0</v>
      </c>
      <c r="O129" s="108" t="e">
        <f>IF(D129="X",0,IF(E129="X",0,VLOOKUP(E129,'1'!$K$3:$L$16,2,FALSE)))</f>
        <v>#N/A</v>
      </c>
      <c r="P129" s="108" t="e">
        <f t="shared" si="3"/>
        <v>#N/A</v>
      </c>
    </row>
    <row r="130" spans="14:16">
      <c r="N130" s="108">
        <f t="shared" si="2"/>
        <v>0</v>
      </c>
      <c r="O130" s="108" t="e">
        <f>IF(D130="X",0,IF(E130="X",0,VLOOKUP(E130,'1'!$K$3:$L$16,2,FALSE)))</f>
        <v>#N/A</v>
      </c>
      <c r="P130" s="108" t="e">
        <f t="shared" si="3"/>
        <v>#N/A</v>
      </c>
    </row>
    <row r="131" spans="14:16">
      <c r="N131" s="108">
        <f t="shared" si="2"/>
        <v>0</v>
      </c>
      <c r="O131" s="108" t="e">
        <f>IF(D131="X",0,IF(E131="X",0,VLOOKUP(E131,'1'!$K$3:$L$16,2,FALSE)))</f>
        <v>#N/A</v>
      </c>
      <c r="P131" s="108" t="e">
        <f t="shared" si="3"/>
        <v>#N/A</v>
      </c>
    </row>
    <row r="132" spans="14:16">
      <c r="N132" s="108">
        <f t="shared" ref="N132:N195" si="4">SUM(F132:M132)</f>
        <v>0</v>
      </c>
      <c r="O132" s="108" t="e">
        <f>IF(D132="X",0,IF(E132="X",0,VLOOKUP(E132,'1'!$K$3:$L$16,2,FALSE)))</f>
        <v>#N/A</v>
      </c>
      <c r="P132" s="108" t="e">
        <f t="shared" ref="P132:P195" si="5">N132*O132</f>
        <v>#N/A</v>
      </c>
    </row>
    <row r="133" spans="14:16">
      <c r="N133" s="108">
        <f t="shared" si="4"/>
        <v>0</v>
      </c>
      <c r="O133" s="108" t="e">
        <f>IF(D133="X",0,IF(E133="X",0,VLOOKUP(E133,'1'!$K$3:$L$16,2,FALSE)))</f>
        <v>#N/A</v>
      </c>
      <c r="P133" s="108" t="e">
        <f t="shared" si="5"/>
        <v>#N/A</v>
      </c>
    </row>
    <row r="134" spans="14:16">
      <c r="N134" s="108">
        <f t="shared" si="4"/>
        <v>0</v>
      </c>
      <c r="O134" s="108" t="e">
        <f>IF(D134="X",0,IF(E134="X",0,VLOOKUP(E134,'1'!$K$3:$L$16,2,FALSE)))</f>
        <v>#N/A</v>
      </c>
      <c r="P134" s="108" t="e">
        <f t="shared" si="5"/>
        <v>#N/A</v>
      </c>
    </row>
    <row r="135" spans="14:16">
      <c r="N135" s="108">
        <f t="shared" si="4"/>
        <v>0</v>
      </c>
      <c r="O135" s="108" t="e">
        <f>IF(D135="X",0,IF(E135="X",0,VLOOKUP(E135,'1'!$K$3:$L$16,2,FALSE)))</f>
        <v>#N/A</v>
      </c>
      <c r="P135" s="108" t="e">
        <f t="shared" si="5"/>
        <v>#N/A</v>
      </c>
    </row>
    <row r="136" spans="14:16">
      <c r="N136" s="108">
        <f t="shared" si="4"/>
        <v>0</v>
      </c>
      <c r="O136" s="108" t="e">
        <f>IF(D136="X",0,IF(E136="X",0,VLOOKUP(E136,'1'!$K$3:$L$16,2,FALSE)))</f>
        <v>#N/A</v>
      </c>
      <c r="P136" s="108" t="e">
        <f t="shared" si="5"/>
        <v>#N/A</v>
      </c>
    </row>
    <row r="137" spans="14:16">
      <c r="N137" s="108">
        <f t="shared" si="4"/>
        <v>0</v>
      </c>
      <c r="O137" s="108" t="e">
        <f>IF(D137="X",0,IF(E137="X",0,VLOOKUP(E137,'1'!$K$3:$L$16,2,FALSE)))</f>
        <v>#N/A</v>
      </c>
      <c r="P137" s="108" t="e">
        <f t="shared" si="5"/>
        <v>#N/A</v>
      </c>
    </row>
    <row r="138" spans="14:16">
      <c r="N138" s="108">
        <f t="shared" si="4"/>
        <v>0</v>
      </c>
      <c r="O138" s="108" t="e">
        <f>IF(D138="X",0,IF(E138="X",0,VLOOKUP(E138,'1'!$K$3:$L$16,2,FALSE)))</f>
        <v>#N/A</v>
      </c>
      <c r="P138" s="108" t="e">
        <f t="shared" si="5"/>
        <v>#N/A</v>
      </c>
    </row>
    <row r="139" spans="14:16">
      <c r="N139" s="108">
        <f t="shared" si="4"/>
        <v>0</v>
      </c>
      <c r="O139" s="108" t="e">
        <f>IF(D139="X",0,IF(E139="X",0,VLOOKUP(E139,'1'!$K$3:$L$16,2,FALSE)))</f>
        <v>#N/A</v>
      </c>
      <c r="P139" s="108" t="e">
        <f t="shared" si="5"/>
        <v>#N/A</v>
      </c>
    </row>
    <row r="140" spans="14:16">
      <c r="N140" s="108">
        <f t="shared" si="4"/>
        <v>0</v>
      </c>
      <c r="O140" s="108" t="e">
        <f>IF(D140="X",0,IF(E140="X",0,VLOOKUP(E140,'1'!$K$3:$L$16,2,FALSE)))</f>
        <v>#N/A</v>
      </c>
      <c r="P140" s="108" t="e">
        <f t="shared" si="5"/>
        <v>#N/A</v>
      </c>
    </row>
    <row r="141" spans="14:16">
      <c r="N141" s="108">
        <f t="shared" si="4"/>
        <v>0</v>
      </c>
      <c r="O141" s="108" t="e">
        <f>IF(D141="X",0,IF(E141="X",0,VLOOKUP(E141,'1'!$K$3:$L$16,2,FALSE)))</f>
        <v>#N/A</v>
      </c>
      <c r="P141" s="108" t="e">
        <f t="shared" si="5"/>
        <v>#N/A</v>
      </c>
    </row>
    <row r="142" spans="14:16">
      <c r="N142" s="108">
        <f t="shared" si="4"/>
        <v>0</v>
      </c>
      <c r="O142" s="108" t="e">
        <f>IF(D142="X",0,IF(E142="X",0,VLOOKUP(E142,'1'!$K$3:$L$16,2,FALSE)))</f>
        <v>#N/A</v>
      </c>
      <c r="P142" s="108" t="e">
        <f t="shared" si="5"/>
        <v>#N/A</v>
      </c>
    </row>
    <row r="143" spans="14:16">
      <c r="N143" s="108">
        <f t="shared" si="4"/>
        <v>0</v>
      </c>
      <c r="O143" s="108" t="e">
        <f>IF(D143="X",0,IF(E143="X",0,VLOOKUP(E143,'1'!$K$3:$L$16,2,FALSE)))</f>
        <v>#N/A</v>
      </c>
      <c r="P143" s="108" t="e">
        <f t="shared" si="5"/>
        <v>#N/A</v>
      </c>
    </row>
    <row r="144" spans="14:16">
      <c r="N144" s="108">
        <f t="shared" si="4"/>
        <v>0</v>
      </c>
      <c r="O144" s="108" t="e">
        <f>IF(D144="X",0,IF(E144="X",0,VLOOKUP(E144,'1'!$K$3:$L$16,2,FALSE)))</f>
        <v>#N/A</v>
      </c>
      <c r="P144" s="108" t="e">
        <f t="shared" si="5"/>
        <v>#N/A</v>
      </c>
    </row>
    <row r="145" spans="14:16">
      <c r="N145" s="108">
        <f t="shared" si="4"/>
        <v>0</v>
      </c>
      <c r="O145" s="108" t="e">
        <f>IF(D145="X",0,IF(E145="X",0,VLOOKUP(E145,'1'!$K$3:$L$16,2,FALSE)))</f>
        <v>#N/A</v>
      </c>
      <c r="P145" s="108" t="e">
        <f t="shared" si="5"/>
        <v>#N/A</v>
      </c>
    </row>
    <row r="146" spans="14:16">
      <c r="N146" s="108">
        <f t="shared" si="4"/>
        <v>0</v>
      </c>
      <c r="O146" s="108" t="e">
        <f>IF(D146="X",0,IF(E146="X",0,VLOOKUP(E146,'1'!$K$3:$L$16,2,FALSE)))</f>
        <v>#N/A</v>
      </c>
      <c r="P146" s="108" t="e">
        <f t="shared" si="5"/>
        <v>#N/A</v>
      </c>
    </row>
    <row r="147" spans="14:16">
      <c r="N147" s="108">
        <f t="shared" si="4"/>
        <v>0</v>
      </c>
      <c r="O147" s="108" t="e">
        <f>IF(D147="X",0,IF(E147="X",0,VLOOKUP(E147,'1'!$K$3:$L$16,2,FALSE)))</f>
        <v>#N/A</v>
      </c>
      <c r="P147" s="108" t="e">
        <f t="shared" si="5"/>
        <v>#N/A</v>
      </c>
    </row>
    <row r="148" spans="14:16">
      <c r="N148" s="108">
        <f t="shared" si="4"/>
        <v>0</v>
      </c>
      <c r="O148" s="108" t="e">
        <f>IF(D148="X",0,IF(E148="X",0,VLOOKUP(E148,'1'!$K$3:$L$16,2,FALSE)))</f>
        <v>#N/A</v>
      </c>
      <c r="P148" s="108" t="e">
        <f t="shared" si="5"/>
        <v>#N/A</v>
      </c>
    </row>
    <row r="149" spans="14:16">
      <c r="N149" s="108">
        <f t="shared" si="4"/>
        <v>0</v>
      </c>
      <c r="O149" s="108" t="e">
        <f>IF(D149="X",0,IF(E149="X",0,VLOOKUP(E149,'1'!$K$3:$L$16,2,FALSE)))</f>
        <v>#N/A</v>
      </c>
      <c r="P149" s="108" t="e">
        <f t="shared" si="5"/>
        <v>#N/A</v>
      </c>
    </row>
    <row r="150" spans="14:16">
      <c r="N150" s="108">
        <f t="shared" si="4"/>
        <v>0</v>
      </c>
      <c r="O150" s="108" t="e">
        <f>IF(D150="X",0,IF(E150="X",0,VLOOKUP(E150,'1'!$K$3:$L$16,2,FALSE)))</f>
        <v>#N/A</v>
      </c>
      <c r="P150" s="108" t="e">
        <f t="shared" si="5"/>
        <v>#N/A</v>
      </c>
    </row>
    <row r="151" spans="14:16">
      <c r="N151" s="108">
        <f t="shared" si="4"/>
        <v>0</v>
      </c>
      <c r="O151" s="108" t="e">
        <f>IF(D151="X",0,IF(E151="X",0,VLOOKUP(E151,'1'!$K$3:$L$16,2,FALSE)))</f>
        <v>#N/A</v>
      </c>
      <c r="P151" s="108" t="e">
        <f t="shared" si="5"/>
        <v>#N/A</v>
      </c>
    </row>
    <row r="152" spans="14:16">
      <c r="N152" s="108">
        <f t="shared" si="4"/>
        <v>0</v>
      </c>
      <c r="O152" s="108" t="e">
        <f>IF(D152="X",0,IF(E152="X",0,VLOOKUP(E152,'1'!$K$3:$L$16,2,FALSE)))</f>
        <v>#N/A</v>
      </c>
      <c r="P152" s="108" t="e">
        <f t="shared" si="5"/>
        <v>#N/A</v>
      </c>
    </row>
    <row r="153" spans="14:16">
      <c r="N153" s="108">
        <f t="shared" si="4"/>
        <v>0</v>
      </c>
      <c r="O153" s="108" t="e">
        <f>IF(D153="X",0,IF(E153="X",0,VLOOKUP(E153,'1'!$K$3:$L$16,2,FALSE)))</f>
        <v>#N/A</v>
      </c>
      <c r="P153" s="108" t="e">
        <f t="shared" si="5"/>
        <v>#N/A</v>
      </c>
    </row>
    <row r="154" spans="14:16">
      <c r="N154" s="108">
        <f t="shared" si="4"/>
        <v>0</v>
      </c>
      <c r="O154" s="108" t="e">
        <f>IF(D154="X",0,IF(E154="X",0,VLOOKUP(E154,'1'!$K$3:$L$16,2,FALSE)))</f>
        <v>#N/A</v>
      </c>
      <c r="P154" s="108" t="e">
        <f t="shared" si="5"/>
        <v>#N/A</v>
      </c>
    </row>
    <row r="155" spans="14:16">
      <c r="N155" s="108">
        <f t="shared" si="4"/>
        <v>0</v>
      </c>
      <c r="O155" s="108" t="e">
        <f>IF(D155="X",0,IF(E155="X",0,VLOOKUP(E155,'1'!$K$3:$L$16,2,FALSE)))</f>
        <v>#N/A</v>
      </c>
      <c r="P155" s="108" t="e">
        <f t="shared" si="5"/>
        <v>#N/A</v>
      </c>
    </row>
    <row r="156" spans="14:16">
      <c r="N156" s="108">
        <f t="shared" si="4"/>
        <v>0</v>
      </c>
      <c r="O156" s="108" t="e">
        <f>IF(D156="X",0,IF(E156="X",0,VLOOKUP(E156,'1'!$K$3:$L$16,2,FALSE)))</f>
        <v>#N/A</v>
      </c>
      <c r="P156" s="108" t="e">
        <f t="shared" si="5"/>
        <v>#N/A</v>
      </c>
    </row>
    <row r="157" spans="14:16">
      <c r="N157" s="108">
        <f t="shared" si="4"/>
        <v>0</v>
      </c>
      <c r="O157" s="108" t="e">
        <f>IF(D157="X",0,IF(E157="X",0,VLOOKUP(E157,'1'!$K$3:$L$16,2,FALSE)))</f>
        <v>#N/A</v>
      </c>
      <c r="P157" s="108" t="e">
        <f t="shared" si="5"/>
        <v>#N/A</v>
      </c>
    </row>
    <row r="158" spans="14:16">
      <c r="N158" s="108">
        <f t="shared" si="4"/>
        <v>0</v>
      </c>
      <c r="O158" s="108" t="e">
        <f>IF(D158="X",0,IF(E158="X",0,VLOOKUP(E158,'1'!$K$3:$L$16,2,FALSE)))</f>
        <v>#N/A</v>
      </c>
      <c r="P158" s="108" t="e">
        <f t="shared" si="5"/>
        <v>#N/A</v>
      </c>
    </row>
    <row r="159" spans="14:16">
      <c r="N159" s="108">
        <f t="shared" si="4"/>
        <v>0</v>
      </c>
      <c r="O159" s="108" t="e">
        <f>IF(D159="X",0,IF(E159="X",0,VLOOKUP(E159,'1'!$K$3:$L$16,2,FALSE)))</f>
        <v>#N/A</v>
      </c>
      <c r="P159" s="108" t="e">
        <f t="shared" si="5"/>
        <v>#N/A</v>
      </c>
    </row>
    <row r="160" spans="14:16">
      <c r="N160" s="108">
        <f t="shared" si="4"/>
        <v>0</v>
      </c>
      <c r="O160" s="108" t="e">
        <f>IF(D160="X",0,IF(E160="X",0,VLOOKUP(E160,'1'!$K$3:$L$16,2,FALSE)))</f>
        <v>#N/A</v>
      </c>
      <c r="P160" s="108" t="e">
        <f t="shared" si="5"/>
        <v>#N/A</v>
      </c>
    </row>
    <row r="161" spans="14:16">
      <c r="N161" s="108">
        <f t="shared" si="4"/>
        <v>0</v>
      </c>
      <c r="O161" s="108" t="e">
        <f>IF(D161="X",0,IF(E161="X",0,VLOOKUP(E161,'1'!$K$3:$L$16,2,FALSE)))</f>
        <v>#N/A</v>
      </c>
      <c r="P161" s="108" t="e">
        <f t="shared" si="5"/>
        <v>#N/A</v>
      </c>
    </row>
    <row r="162" spans="14:16">
      <c r="N162" s="108">
        <f t="shared" si="4"/>
        <v>0</v>
      </c>
      <c r="O162" s="108" t="e">
        <f>IF(D162="X",0,IF(E162="X",0,VLOOKUP(E162,'1'!$K$3:$L$16,2,FALSE)))</f>
        <v>#N/A</v>
      </c>
      <c r="P162" s="108" t="e">
        <f t="shared" si="5"/>
        <v>#N/A</v>
      </c>
    </row>
    <row r="163" spans="14:16">
      <c r="N163" s="108">
        <f t="shared" si="4"/>
        <v>0</v>
      </c>
      <c r="O163" s="108" t="e">
        <f>IF(D163="X",0,IF(E163="X",0,VLOOKUP(E163,'1'!$K$3:$L$16,2,FALSE)))</f>
        <v>#N/A</v>
      </c>
      <c r="P163" s="108" t="e">
        <f t="shared" si="5"/>
        <v>#N/A</v>
      </c>
    </row>
    <row r="164" spans="14:16">
      <c r="N164" s="108">
        <f t="shared" si="4"/>
        <v>0</v>
      </c>
      <c r="O164" s="108" t="e">
        <f>IF(D164="X",0,IF(E164="X",0,VLOOKUP(E164,'1'!$K$3:$L$16,2,FALSE)))</f>
        <v>#N/A</v>
      </c>
      <c r="P164" s="108" t="e">
        <f t="shared" si="5"/>
        <v>#N/A</v>
      </c>
    </row>
    <row r="165" spans="14:16">
      <c r="N165" s="108">
        <f t="shared" si="4"/>
        <v>0</v>
      </c>
      <c r="O165" s="108" t="e">
        <f>IF(D165="X",0,IF(E165="X",0,VLOOKUP(E165,'1'!$K$3:$L$16,2,FALSE)))</f>
        <v>#N/A</v>
      </c>
      <c r="P165" s="108" t="e">
        <f t="shared" si="5"/>
        <v>#N/A</v>
      </c>
    </row>
    <row r="166" spans="14:16">
      <c r="N166" s="108">
        <f t="shared" si="4"/>
        <v>0</v>
      </c>
      <c r="O166" s="108" t="e">
        <f>IF(D166="X",0,IF(E166="X",0,VLOOKUP(E166,'1'!$K$3:$L$16,2,FALSE)))</f>
        <v>#N/A</v>
      </c>
      <c r="P166" s="108" t="e">
        <f t="shared" si="5"/>
        <v>#N/A</v>
      </c>
    </row>
    <row r="167" spans="14:16">
      <c r="N167" s="108">
        <f t="shared" si="4"/>
        <v>0</v>
      </c>
      <c r="O167" s="108" t="e">
        <f>IF(D167="X",0,IF(E167="X",0,VLOOKUP(E167,'1'!$K$3:$L$16,2,FALSE)))</f>
        <v>#N/A</v>
      </c>
      <c r="P167" s="108" t="e">
        <f t="shared" si="5"/>
        <v>#N/A</v>
      </c>
    </row>
    <row r="168" spans="14:16">
      <c r="N168" s="108">
        <f t="shared" si="4"/>
        <v>0</v>
      </c>
      <c r="O168" s="108" t="e">
        <f>IF(D168="X",0,IF(E168="X",0,VLOOKUP(E168,'1'!$K$3:$L$16,2,FALSE)))</f>
        <v>#N/A</v>
      </c>
      <c r="P168" s="108" t="e">
        <f t="shared" si="5"/>
        <v>#N/A</v>
      </c>
    </row>
    <row r="169" spans="14:16">
      <c r="N169" s="108">
        <f t="shared" si="4"/>
        <v>0</v>
      </c>
      <c r="O169" s="108" t="e">
        <f>IF(D169="X",0,IF(E169="X",0,VLOOKUP(E169,'1'!$K$3:$L$16,2,FALSE)))</f>
        <v>#N/A</v>
      </c>
      <c r="P169" s="108" t="e">
        <f t="shared" si="5"/>
        <v>#N/A</v>
      </c>
    </row>
    <row r="170" spans="14:16">
      <c r="N170" s="108">
        <f t="shared" si="4"/>
        <v>0</v>
      </c>
      <c r="O170" s="108" t="e">
        <f>IF(D170="X",0,IF(E170="X",0,VLOOKUP(E170,'1'!$K$3:$L$16,2,FALSE)))</f>
        <v>#N/A</v>
      </c>
      <c r="P170" s="108" t="e">
        <f t="shared" si="5"/>
        <v>#N/A</v>
      </c>
    </row>
    <row r="171" spans="14:16">
      <c r="N171" s="108">
        <f t="shared" si="4"/>
        <v>0</v>
      </c>
      <c r="O171" s="108" t="e">
        <f>IF(D171="X",0,IF(E171="X",0,VLOOKUP(E171,'1'!$K$3:$L$16,2,FALSE)))</f>
        <v>#N/A</v>
      </c>
      <c r="P171" s="108" t="e">
        <f t="shared" si="5"/>
        <v>#N/A</v>
      </c>
    </row>
    <row r="172" spans="14:16">
      <c r="N172" s="108">
        <f t="shared" si="4"/>
        <v>0</v>
      </c>
      <c r="O172" s="108" t="e">
        <f>IF(D172="X",0,IF(E172="X",0,VLOOKUP(E172,'1'!$K$3:$L$16,2,FALSE)))</f>
        <v>#N/A</v>
      </c>
      <c r="P172" s="108" t="e">
        <f t="shared" si="5"/>
        <v>#N/A</v>
      </c>
    </row>
    <row r="173" spans="14:16">
      <c r="N173" s="108">
        <f t="shared" si="4"/>
        <v>0</v>
      </c>
      <c r="O173" s="108" t="e">
        <f>IF(D173="X",0,IF(E173="X",0,VLOOKUP(E173,'1'!$K$3:$L$16,2,FALSE)))</f>
        <v>#N/A</v>
      </c>
      <c r="P173" s="108" t="e">
        <f t="shared" si="5"/>
        <v>#N/A</v>
      </c>
    </row>
    <row r="174" spans="14:16">
      <c r="N174" s="108">
        <f t="shared" si="4"/>
        <v>0</v>
      </c>
      <c r="O174" s="108" t="e">
        <f>IF(D174="X",0,IF(E174="X",0,VLOOKUP(E174,'1'!$K$3:$L$16,2,FALSE)))</f>
        <v>#N/A</v>
      </c>
      <c r="P174" s="108" t="e">
        <f t="shared" si="5"/>
        <v>#N/A</v>
      </c>
    </row>
    <row r="175" spans="14:16">
      <c r="N175" s="108">
        <f t="shared" si="4"/>
        <v>0</v>
      </c>
      <c r="O175" s="108" t="e">
        <f>IF(D175="X",0,IF(E175="X",0,VLOOKUP(E175,'1'!$K$3:$L$16,2,FALSE)))</f>
        <v>#N/A</v>
      </c>
      <c r="P175" s="108" t="e">
        <f t="shared" si="5"/>
        <v>#N/A</v>
      </c>
    </row>
    <row r="176" spans="14:16">
      <c r="N176" s="108">
        <f t="shared" si="4"/>
        <v>0</v>
      </c>
      <c r="O176" s="108" t="e">
        <f>IF(D176="X",0,IF(E176="X",0,VLOOKUP(E176,'1'!$K$3:$L$16,2,FALSE)))</f>
        <v>#N/A</v>
      </c>
      <c r="P176" s="108" t="e">
        <f t="shared" si="5"/>
        <v>#N/A</v>
      </c>
    </row>
    <row r="177" spans="14:16">
      <c r="N177" s="108">
        <f t="shared" si="4"/>
        <v>0</v>
      </c>
      <c r="O177" s="108" t="e">
        <f>IF(D177="X",0,IF(E177="X",0,VLOOKUP(E177,'1'!$K$3:$L$16,2,FALSE)))</f>
        <v>#N/A</v>
      </c>
      <c r="P177" s="108" t="e">
        <f t="shared" si="5"/>
        <v>#N/A</v>
      </c>
    </row>
    <row r="178" spans="14:16">
      <c r="N178" s="108">
        <f t="shared" si="4"/>
        <v>0</v>
      </c>
      <c r="O178" s="108" t="e">
        <f>IF(D178="X",0,IF(E178="X",0,VLOOKUP(E178,'1'!$K$3:$L$16,2,FALSE)))</f>
        <v>#N/A</v>
      </c>
      <c r="P178" s="108" t="e">
        <f t="shared" si="5"/>
        <v>#N/A</v>
      </c>
    </row>
    <row r="179" spans="14:16">
      <c r="N179" s="108">
        <f t="shared" si="4"/>
        <v>0</v>
      </c>
      <c r="O179" s="108" t="e">
        <f>IF(D179="X",0,IF(E179="X",0,VLOOKUP(E179,'1'!$K$3:$L$16,2,FALSE)))</f>
        <v>#N/A</v>
      </c>
      <c r="P179" s="108" t="e">
        <f t="shared" si="5"/>
        <v>#N/A</v>
      </c>
    </row>
    <row r="180" spans="14:16">
      <c r="N180" s="108">
        <f t="shared" si="4"/>
        <v>0</v>
      </c>
      <c r="O180" s="108" t="e">
        <f>IF(D180="X",0,IF(E180="X",0,VLOOKUP(E180,'1'!$K$3:$L$16,2,FALSE)))</f>
        <v>#N/A</v>
      </c>
      <c r="P180" s="108" t="e">
        <f t="shared" si="5"/>
        <v>#N/A</v>
      </c>
    </row>
    <row r="181" spans="14:16">
      <c r="N181" s="108">
        <f t="shared" si="4"/>
        <v>0</v>
      </c>
      <c r="O181" s="108" t="e">
        <f>IF(D181="X",0,IF(E181="X",0,VLOOKUP(E181,'1'!$K$3:$L$16,2,FALSE)))</f>
        <v>#N/A</v>
      </c>
      <c r="P181" s="108" t="e">
        <f t="shared" si="5"/>
        <v>#N/A</v>
      </c>
    </row>
    <row r="182" spans="14:16">
      <c r="N182" s="108">
        <f t="shared" si="4"/>
        <v>0</v>
      </c>
      <c r="O182" s="108" t="e">
        <f>IF(D182="X",0,IF(E182="X",0,VLOOKUP(E182,'1'!$K$3:$L$16,2,FALSE)))</f>
        <v>#N/A</v>
      </c>
      <c r="P182" s="108" t="e">
        <f t="shared" si="5"/>
        <v>#N/A</v>
      </c>
    </row>
    <row r="183" spans="14:16">
      <c r="N183" s="108">
        <f t="shared" si="4"/>
        <v>0</v>
      </c>
      <c r="O183" s="108" t="e">
        <f>IF(D183="X",0,IF(E183="X",0,VLOOKUP(E183,'1'!$K$3:$L$16,2,FALSE)))</f>
        <v>#N/A</v>
      </c>
      <c r="P183" s="108" t="e">
        <f t="shared" si="5"/>
        <v>#N/A</v>
      </c>
    </row>
    <row r="184" spans="14:16">
      <c r="N184" s="108">
        <f t="shared" si="4"/>
        <v>0</v>
      </c>
      <c r="O184" s="108" t="e">
        <f>IF(D184="X",0,IF(E184="X",0,VLOOKUP(E184,'1'!$K$3:$L$16,2,FALSE)))</f>
        <v>#N/A</v>
      </c>
      <c r="P184" s="108" t="e">
        <f t="shared" si="5"/>
        <v>#N/A</v>
      </c>
    </row>
    <row r="185" spans="14:16">
      <c r="N185" s="108">
        <f t="shared" si="4"/>
        <v>0</v>
      </c>
      <c r="O185" s="108" t="e">
        <f>IF(D185="X",0,IF(E185="X",0,VLOOKUP(E185,'1'!$K$3:$L$16,2,FALSE)))</f>
        <v>#N/A</v>
      </c>
      <c r="P185" s="108" t="e">
        <f t="shared" si="5"/>
        <v>#N/A</v>
      </c>
    </row>
    <row r="186" spans="14:16">
      <c r="N186" s="108">
        <f t="shared" si="4"/>
        <v>0</v>
      </c>
      <c r="O186" s="108" t="e">
        <f>IF(D186="X",0,IF(E186="X",0,VLOOKUP(E186,'1'!$K$3:$L$16,2,FALSE)))</f>
        <v>#N/A</v>
      </c>
      <c r="P186" s="108" t="e">
        <f t="shared" si="5"/>
        <v>#N/A</v>
      </c>
    </row>
    <row r="187" spans="14:16">
      <c r="N187" s="108">
        <f t="shared" si="4"/>
        <v>0</v>
      </c>
      <c r="O187" s="108" t="e">
        <f>IF(D187="X",0,IF(E187="X",0,VLOOKUP(E187,'1'!$K$3:$L$16,2,FALSE)))</f>
        <v>#N/A</v>
      </c>
      <c r="P187" s="108" t="e">
        <f t="shared" si="5"/>
        <v>#N/A</v>
      </c>
    </row>
    <row r="188" spans="14:16">
      <c r="N188" s="108">
        <f t="shared" si="4"/>
        <v>0</v>
      </c>
      <c r="O188" s="108" t="e">
        <f>IF(D188="X",0,IF(E188="X",0,VLOOKUP(E188,'1'!$K$3:$L$16,2,FALSE)))</f>
        <v>#N/A</v>
      </c>
      <c r="P188" s="108" t="e">
        <f t="shared" si="5"/>
        <v>#N/A</v>
      </c>
    </row>
    <row r="189" spans="14:16">
      <c r="N189" s="108">
        <f t="shared" si="4"/>
        <v>0</v>
      </c>
      <c r="O189" s="108" t="e">
        <f>IF(D189="X",0,IF(E189="X",0,VLOOKUP(E189,'1'!$K$3:$L$16,2,FALSE)))</f>
        <v>#N/A</v>
      </c>
      <c r="P189" s="108" t="e">
        <f t="shared" si="5"/>
        <v>#N/A</v>
      </c>
    </row>
    <row r="190" spans="14:16">
      <c r="N190" s="108">
        <f t="shared" si="4"/>
        <v>0</v>
      </c>
      <c r="O190" s="108" t="e">
        <f>IF(D190="X",0,IF(E190="X",0,VLOOKUP(E190,'1'!$K$3:$L$16,2,FALSE)))</f>
        <v>#N/A</v>
      </c>
      <c r="P190" s="108" t="e">
        <f t="shared" si="5"/>
        <v>#N/A</v>
      </c>
    </row>
    <row r="191" spans="14:16">
      <c r="N191" s="108">
        <f t="shared" si="4"/>
        <v>0</v>
      </c>
      <c r="O191" s="108" t="e">
        <f>IF(D191="X",0,IF(E191="X",0,VLOOKUP(E191,'1'!$K$3:$L$16,2,FALSE)))</f>
        <v>#N/A</v>
      </c>
      <c r="P191" s="108" t="e">
        <f t="shared" si="5"/>
        <v>#N/A</v>
      </c>
    </row>
    <row r="192" spans="14:16">
      <c r="N192" s="108">
        <f t="shared" si="4"/>
        <v>0</v>
      </c>
      <c r="O192" s="108" t="e">
        <f>IF(D192="X",0,IF(E192="X",0,VLOOKUP(E192,'1'!$K$3:$L$16,2,FALSE)))</f>
        <v>#N/A</v>
      </c>
      <c r="P192" s="108" t="e">
        <f t="shared" si="5"/>
        <v>#N/A</v>
      </c>
    </row>
    <row r="193" spans="14:16">
      <c r="N193" s="108">
        <f t="shared" si="4"/>
        <v>0</v>
      </c>
      <c r="O193" s="108" t="e">
        <f>IF(D193="X",0,IF(E193="X",0,VLOOKUP(E193,'1'!$K$3:$L$16,2,FALSE)))</f>
        <v>#N/A</v>
      </c>
      <c r="P193" s="108" t="e">
        <f t="shared" si="5"/>
        <v>#N/A</v>
      </c>
    </row>
    <row r="194" spans="14:16">
      <c r="N194" s="108">
        <f t="shared" si="4"/>
        <v>0</v>
      </c>
      <c r="O194" s="108" t="e">
        <f>IF(D194="X",0,IF(E194="X",0,VLOOKUP(E194,'1'!$K$3:$L$16,2,FALSE)))</f>
        <v>#N/A</v>
      </c>
      <c r="P194" s="108" t="e">
        <f t="shared" si="5"/>
        <v>#N/A</v>
      </c>
    </row>
    <row r="195" spans="14:16">
      <c r="N195" s="108">
        <f t="shared" si="4"/>
        <v>0</v>
      </c>
      <c r="O195" s="108" t="e">
        <f>IF(D195="X",0,IF(E195="X",0,VLOOKUP(E195,'1'!$K$3:$L$16,2,FALSE)))</f>
        <v>#N/A</v>
      </c>
      <c r="P195" s="108" t="e">
        <f t="shared" si="5"/>
        <v>#N/A</v>
      </c>
    </row>
    <row r="196" spans="14:16">
      <c r="N196" s="108">
        <f t="shared" ref="N196:N259" si="6">SUM(F196:M196)</f>
        <v>0</v>
      </c>
      <c r="O196" s="108" t="e">
        <f>IF(D196="X",0,IF(E196="X",0,VLOOKUP(E196,'1'!$K$3:$L$16,2,FALSE)))</f>
        <v>#N/A</v>
      </c>
      <c r="P196" s="108" t="e">
        <f t="shared" ref="P196:P259" si="7">N196*O196</f>
        <v>#N/A</v>
      </c>
    </row>
    <row r="197" spans="14:16">
      <c r="N197" s="108">
        <f t="shared" si="6"/>
        <v>0</v>
      </c>
      <c r="O197" s="108" t="e">
        <f>IF(D197="X",0,IF(E197="X",0,VLOOKUP(E197,'1'!$K$3:$L$16,2,FALSE)))</f>
        <v>#N/A</v>
      </c>
      <c r="P197" s="108" t="e">
        <f t="shared" si="7"/>
        <v>#N/A</v>
      </c>
    </row>
    <row r="198" spans="14:16">
      <c r="N198" s="108">
        <f t="shared" si="6"/>
        <v>0</v>
      </c>
      <c r="O198" s="108" t="e">
        <f>IF(D198="X",0,IF(E198="X",0,VLOOKUP(E198,'1'!$K$3:$L$16,2,FALSE)))</f>
        <v>#N/A</v>
      </c>
      <c r="P198" s="108" t="e">
        <f t="shared" si="7"/>
        <v>#N/A</v>
      </c>
    </row>
    <row r="199" spans="14:16">
      <c r="N199" s="108">
        <f t="shared" si="6"/>
        <v>0</v>
      </c>
      <c r="O199" s="108" t="e">
        <f>IF(D199="X",0,IF(E199="X",0,VLOOKUP(E199,'1'!$K$3:$L$16,2,FALSE)))</f>
        <v>#N/A</v>
      </c>
      <c r="P199" s="108" t="e">
        <f t="shared" si="7"/>
        <v>#N/A</v>
      </c>
    </row>
    <row r="200" spans="14:16">
      <c r="N200" s="108">
        <f t="shared" si="6"/>
        <v>0</v>
      </c>
      <c r="O200" s="108" t="e">
        <f>IF(D200="X",0,IF(E200="X",0,VLOOKUP(E200,'1'!$K$3:$L$16,2,FALSE)))</f>
        <v>#N/A</v>
      </c>
      <c r="P200" s="108" t="e">
        <f t="shared" si="7"/>
        <v>#N/A</v>
      </c>
    </row>
    <row r="201" spans="14:16">
      <c r="N201" s="108">
        <f t="shared" si="6"/>
        <v>0</v>
      </c>
      <c r="O201" s="108" t="e">
        <f>IF(D201="X",0,IF(E201="X",0,VLOOKUP(E201,'1'!$K$3:$L$16,2,FALSE)))</f>
        <v>#N/A</v>
      </c>
      <c r="P201" s="108" t="e">
        <f t="shared" si="7"/>
        <v>#N/A</v>
      </c>
    </row>
    <row r="202" spans="14:16">
      <c r="N202" s="108">
        <f t="shared" si="6"/>
        <v>0</v>
      </c>
      <c r="O202" s="108" t="e">
        <f>IF(D202="X",0,IF(E202="X",0,VLOOKUP(E202,'1'!$K$3:$L$16,2,FALSE)))</f>
        <v>#N/A</v>
      </c>
      <c r="P202" s="108" t="e">
        <f t="shared" si="7"/>
        <v>#N/A</v>
      </c>
    </row>
    <row r="203" spans="14:16">
      <c r="N203" s="108">
        <f t="shared" si="6"/>
        <v>0</v>
      </c>
      <c r="O203" s="108" t="e">
        <f>IF(D203="X",0,IF(E203="X",0,VLOOKUP(E203,'1'!$K$3:$L$16,2,FALSE)))</f>
        <v>#N/A</v>
      </c>
      <c r="P203" s="108" t="e">
        <f t="shared" si="7"/>
        <v>#N/A</v>
      </c>
    </row>
    <row r="204" spans="14:16">
      <c r="N204" s="108">
        <f t="shared" si="6"/>
        <v>0</v>
      </c>
      <c r="O204" s="108" t="e">
        <f>IF(D204="X",0,IF(E204="X",0,VLOOKUP(E204,'1'!$K$3:$L$16,2,FALSE)))</f>
        <v>#N/A</v>
      </c>
      <c r="P204" s="108" t="e">
        <f t="shared" si="7"/>
        <v>#N/A</v>
      </c>
    </row>
    <row r="205" spans="14:16">
      <c r="N205" s="108">
        <f t="shared" si="6"/>
        <v>0</v>
      </c>
      <c r="O205" s="108" t="e">
        <f>IF(D205="X",0,IF(E205="X",0,VLOOKUP(E205,'1'!$K$3:$L$16,2,FALSE)))</f>
        <v>#N/A</v>
      </c>
      <c r="P205" s="108" t="e">
        <f t="shared" si="7"/>
        <v>#N/A</v>
      </c>
    </row>
    <row r="206" spans="14:16">
      <c r="N206" s="108">
        <f t="shared" si="6"/>
        <v>0</v>
      </c>
      <c r="O206" s="108" t="e">
        <f>IF(D206="X",0,IF(E206="X",0,VLOOKUP(E206,'1'!$K$3:$L$16,2,FALSE)))</f>
        <v>#N/A</v>
      </c>
      <c r="P206" s="108" t="e">
        <f t="shared" si="7"/>
        <v>#N/A</v>
      </c>
    </row>
    <row r="207" spans="14:16">
      <c r="N207" s="108">
        <f t="shared" si="6"/>
        <v>0</v>
      </c>
      <c r="O207" s="108" t="e">
        <f>IF(D207="X",0,IF(E207="X",0,VLOOKUP(E207,'1'!$K$3:$L$16,2,FALSE)))</f>
        <v>#N/A</v>
      </c>
      <c r="P207" s="108" t="e">
        <f t="shared" si="7"/>
        <v>#N/A</v>
      </c>
    </row>
    <row r="208" spans="14:16">
      <c r="N208" s="108">
        <f t="shared" si="6"/>
        <v>0</v>
      </c>
      <c r="O208" s="108" t="e">
        <f>IF(D208="X",0,IF(E208="X",0,VLOOKUP(E208,'1'!$K$3:$L$16,2,FALSE)))</f>
        <v>#N/A</v>
      </c>
      <c r="P208" s="108" t="e">
        <f t="shared" si="7"/>
        <v>#N/A</v>
      </c>
    </row>
    <row r="209" spans="14:16">
      <c r="N209" s="108">
        <f t="shared" si="6"/>
        <v>0</v>
      </c>
      <c r="O209" s="108" t="e">
        <f>IF(D209="X",0,IF(E209="X",0,VLOOKUP(E209,'1'!$K$3:$L$16,2,FALSE)))</f>
        <v>#N/A</v>
      </c>
      <c r="P209" s="108" t="e">
        <f t="shared" si="7"/>
        <v>#N/A</v>
      </c>
    </row>
    <row r="210" spans="14:16">
      <c r="N210" s="108">
        <f t="shared" si="6"/>
        <v>0</v>
      </c>
      <c r="O210" s="108" t="e">
        <f>IF(D210="X",0,IF(E210="X",0,VLOOKUP(E210,'1'!$K$3:$L$16,2,FALSE)))</f>
        <v>#N/A</v>
      </c>
      <c r="P210" s="108" t="e">
        <f t="shared" si="7"/>
        <v>#N/A</v>
      </c>
    </row>
    <row r="211" spans="14:16">
      <c r="N211" s="108">
        <f t="shared" si="6"/>
        <v>0</v>
      </c>
      <c r="O211" s="108" t="e">
        <f>IF(D211="X",0,IF(E211="X",0,VLOOKUP(E211,'1'!$K$3:$L$16,2,FALSE)))</f>
        <v>#N/A</v>
      </c>
      <c r="P211" s="108" t="e">
        <f t="shared" si="7"/>
        <v>#N/A</v>
      </c>
    </row>
    <row r="212" spans="14:16">
      <c r="N212" s="108">
        <f t="shared" si="6"/>
        <v>0</v>
      </c>
      <c r="O212" s="108" t="e">
        <f>IF(D212="X",0,IF(E212="X",0,VLOOKUP(E212,'1'!$K$3:$L$16,2,FALSE)))</f>
        <v>#N/A</v>
      </c>
      <c r="P212" s="108" t="e">
        <f t="shared" si="7"/>
        <v>#N/A</v>
      </c>
    </row>
    <row r="213" spans="14:16">
      <c r="N213" s="108">
        <f t="shared" si="6"/>
        <v>0</v>
      </c>
      <c r="O213" s="108" t="e">
        <f>IF(D213="X",0,IF(E213="X",0,VLOOKUP(E213,'1'!$K$3:$L$16,2,FALSE)))</f>
        <v>#N/A</v>
      </c>
      <c r="P213" s="108" t="e">
        <f t="shared" si="7"/>
        <v>#N/A</v>
      </c>
    </row>
    <row r="214" spans="14:16">
      <c r="N214" s="108">
        <f t="shared" si="6"/>
        <v>0</v>
      </c>
      <c r="O214" s="108" t="e">
        <f>IF(D214="X",0,IF(E214="X",0,VLOOKUP(E214,'1'!$K$3:$L$16,2,FALSE)))</f>
        <v>#N/A</v>
      </c>
      <c r="P214" s="108" t="e">
        <f t="shared" si="7"/>
        <v>#N/A</v>
      </c>
    </row>
    <row r="215" spans="14:16">
      <c r="N215" s="108">
        <f t="shared" si="6"/>
        <v>0</v>
      </c>
      <c r="O215" s="108" t="e">
        <f>IF(D215="X",0,IF(E215="X",0,VLOOKUP(E215,'1'!$K$3:$L$16,2,FALSE)))</f>
        <v>#N/A</v>
      </c>
      <c r="P215" s="108" t="e">
        <f t="shared" si="7"/>
        <v>#N/A</v>
      </c>
    </row>
    <row r="216" spans="14:16">
      <c r="N216" s="108">
        <f t="shared" si="6"/>
        <v>0</v>
      </c>
      <c r="O216" s="108" t="e">
        <f>IF(D216="X",0,IF(E216="X",0,VLOOKUP(E216,'1'!$K$3:$L$16,2,FALSE)))</f>
        <v>#N/A</v>
      </c>
      <c r="P216" s="108" t="e">
        <f t="shared" si="7"/>
        <v>#N/A</v>
      </c>
    </row>
    <row r="217" spans="14:16">
      <c r="N217" s="108">
        <f t="shared" si="6"/>
        <v>0</v>
      </c>
      <c r="O217" s="108" t="e">
        <f>IF(D217="X",0,IF(E217="X",0,VLOOKUP(E217,'1'!$K$3:$L$16,2,FALSE)))</f>
        <v>#N/A</v>
      </c>
      <c r="P217" s="108" t="e">
        <f t="shared" si="7"/>
        <v>#N/A</v>
      </c>
    </row>
    <row r="218" spans="14:16">
      <c r="N218" s="108">
        <f t="shared" si="6"/>
        <v>0</v>
      </c>
      <c r="O218" s="108" t="e">
        <f>IF(D218="X",0,IF(E218="X",0,VLOOKUP(E218,'1'!$K$3:$L$16,2,FALSE)))</f>
        <v>#N/A</v>
      </c>
      <c r="P218" s="108" t="e">
        <f t="shared" si="7"/>
        <v>#N/A</v>
      </c>
    </row>
    <row r="219" spans="14:16">
      <c r="N219" s="108">
        <f t="shared" si="6"/>
        <v>0</v>
      </c>
      <c r="O219" s="108" t="e">
        <f>IF(D219="X",0,IF(E219="X",0,VLOOKUP(E219,'1'!$K$3:$L$16,2,FALSE)))</f>
        <v>#N/A</v>
      </c>
      <c r="P219" s="108" t="e">
        <f t="shared" si="7"/>
        <v>#N/A</v>
      </c>
    </row>
    <row r="220" spans="14:16">
      <c r="N220" s="108">
        <f t="shared" si="6"/>
        <v>0</v>
      </c>
      <c r="O220" s="108" t="e">
        <f>IF(D220="X",0,IF(E220="X",0,VLOOKUP(E220,'1'!$K$3:$L$16,2,FALSE)))</f>
        <v>#N/A</v>
      </c>
      <c r="P220" s="108" t="e">
        <f t="shared" si="7"/>
        <v>#N/A</v>
      </c>
    </row>
    <row r="221" spans="14:16">
      <c r="N221" s="108">
        <f t="shared" si="6"/>
        <v>0</v>
      </c>
      <c r="O221" s="108" t="e">
        <f>IF(D221="X",0,IF(E221="X",0,VLOOKUP(E221,'1'!$K$3:$L$16,2,FALSE)))</f>
        <v>#N/A</v>
      </c>
      <c r="P221" s="108" t="e">
        <f t="shared" si="7"/>
        <v>#N/A</v>
      </c>
    </row>
    <row r="222" spans="14:16">
      <c r="N222" s="108">
        <f t="shared" si="6"/>
        <v>0</v>
      </c>
      <c r="O222" s="108" t="e">
        <f>IF(D222="X",0,IF(E222="X",0,VLOOKUP(E222,'1'!$K$3:$L$16,2,FALSE)))</f>
        <v>#N/A</v>
      </c>
      <c r="P222" s="108" t="e">
        <f t="shared" si="7"/>
        <v>#N/A</v>
      </c>
    </row>
    <row r="223" spans="14:16">
      <c r="N223" s="108">
        <f t="shared" si="6"/>
        <v>0</v>
      </c>
      <c r="O223" s="108" t="e">
        <f>IF(D223="X",0,IF(E223="X",0,VLOOKUP(E223,'1'!$K$3:$L$16,2,FALSE)))</f>
        <v>#N/A</v>
      </c>
      <c r="P223" s="108" t="e">
        <f t="shared" si="7"/>
        <v>#N/A</v>
      </c>
    </row>
    <row r="224" spans="14:16">
      <c r="N224" s="108">
        <f t="shared" si="6"/>
        <v>0</v>
      </c>
      <c r="O224" s="108" t="e">
        <f>IF(D224="X",0,IF(E224="X",0,VLOOKUP(E224,'1'!$K$3:$L$16,2,FALSE)))</f>
        <v>#N/A</v>
      </c>
      <c r="P224" s="108" t="e">
        <f t="shared" si="7"/>
        <v>#N/A</v>
      </c>
    </row>
    <row r="225" spans="14:16">
      <c r="N225" s="108">
        <f t="shared" si="6"/>
        <v>0</v>
      </c>
      <c r="O225" s="108" t="e">
        <f>IF(D225="X",0,IF(E225="X",0,VLOOKUP(E225,'1'!$K$3:$L$16,2,FALSE)))</f>
        <v>#N/A</v>
      </c>
      <c r="P225" s="108" t="e">
        <f t="shared" si="7"/>
        <v>#N/A</v>
      </c>
    </row>
    <row r="226" spans="14:16">
      <c r="N226" s="108">
        <f t="shared" si="6"/>
        <v>0</v>
      </c>
      <c r="O226" s="108" t="e">
        <f>IF(D226="X",0,IF(E226="X",0,VLOOKUP(E226,'1'!$K$3:$L$16,2,FALSE)))</f>
        <v>#N/A</v>
      </c>
      <c r="P226" s="108" t="e">
        <f t="shared" si="7"/>
        <v>#N/A</v>
      </c>
    </row>
    <row r="227" spans="14:16">
      <c r="N227" s="108">
        <f t="shared" si="6"/>
        <v>0</v>
      </c>
      <c r="O227" s="108" t="e">
        <f>IF(D227="X",0,IF(E227="X",0,VLOOKUP(E227,'1'!$K$3:$L$16,2,FALSE)))</f>
        <v>#N/A</v>
      </c>
      <c r="P227" s="108" t="e">
        <f t="shared" si="7"/>
        <v>#N/A</v>
      </c>
    </row>
    <row r="228" spans="14:16">
      <c r="N228" s="108">
        <f t="shared" si="6"/>
        <v>0</v>
      </c>
      <c r="O228" s="108" t="e">
        <f>IF(D228="X",0,IF(E228="X",0,VLOOKUP(E228,'1'!$K$3:$L$16,2,FALSE)))</f>
        <v>#N/A</v>
      </c>
      <c r="P228" s="108" t="e">
        <f t="shared" si="7"/>
        <v>#N/A</v>
      </c>
    </row>
    <row r="229" spans="14:16">
      <c r="N229" s="108">
        <f t="shared" si="6"/>
        <v>0</v>
      </c>
      <c r="O229" s="108" t="e">
        <f>IF(D229="X",0,IF(E229="X",0,VLOOKUP(E229,'1'!$K$3:$L$16,2,FALSE)))</f>
        <v>#N/A</v>
      </c>
      <c r="P229" s="108" t="e">
        <f t="shared" si="7"/>
        <v>#N/A</v>
      </c>
    </row>
    <row r="230" spans="14:16">
      <c r="N230" s="108">
        <f t="shared" si="6"/>
        <v>0</v>
      </c>
      <c r="O230" s="108" t="e">
        <f>IF(D230="X",0,IF(E230="X",0,VLOOKUP(E230,'1'!$K$3:$L$16,2,FALSE)))</f>
        <v>#N/A</v>
      </c>
      <c r="P230" s="108" t="e">
        <f t="shared" si="7"/>
        <v>#N/A</v>
      </c>
    </row>
    <row r="231" spans="14:16">
      <c r="N231" s="108">
        <f t="shared" si="6"/>
        <v>0</v>
      </c>
      <c r="O231" s="108" t="e">
        <f>IF(D231="X",0,IF(E231="X",0,VLOOKUP(E231,'1'!$K$3:$L$16,2,FALSE)))</f>
        <v>#N/A</v>
      </c>
      <c r="P231" s="108" t="e">
        <f t="shared" si="7"/>
        <v>#N/A</v>
      </c>
    </row>
    <row r="232" spans="14:16">
      <c r="N232" s="108">
        <f t="shared" si="6"/>
        <v>0</v>
      </c>
      <c r="O232" s="108" t="e">
        <f>IF(D232="X",0,IF(E232="X",0,VLOOKUP(E232,'1'!$K$3:$L$16,2,FALSE)))</f>
        <v>#N/A</v>
      </c>
      <c r="P232" s="108" t="e">
        <f t="shared" si="7"/>
        <v>#N/A</v>
      </c>
    </row>
    <row r="233" spans="14:16">
      <c r="N233" s="108">
        <f t="shared" si="6"/>
        <v>0</v>
      </c>
      <c r="O233" s="108" t="e">
        <f>IF(D233="X",0,IF(E233="X",0,VLOOKUP(E233,'1'!$K$3:$L$16,2,FALSE)))</f>
        <v>#N/A</v>
      </c>
      <c r="P233" s="108" t="e">
        <f t="shared" si="7"/>
        <v>#N/A</v>
      </c>
    </row>
    <row r="234" spans="14:16">
      <c r="N234" s="108">
        <f t="shared" si="6"/>
        <v>0</v>
      </c>
      <c r="O234" s="108" t="e">
        <f>IF(D234="X",0,IF(E234="X",0,VLOOKUP(E234,'1'!$K$3:$L$16,2,FALSE)))</f>
        <v>#N/A</v>
      </c>
      <c r="P234" s="108" t="e">
        <f t="shared" si="7"/>
        <v>#N/A</v>
      </c>
    </row>
    <row r="235" spans="14:16">
      <c r="N235" s="108">
        <f t="shared" si="6"/>
        <v>0</v>
      </c>
      <c r="O235" s="108" t="e">
        <f>IF(D235="X",0,IF(E235="X",0,VLOOKUP(E235,'1'!$K$3:$L$16,2,FALSE)))</f>
        <v>#N/A</v>
      </c>
      <c r="P235" s="108" t="e">
        <f t="shared" si="7"/>
        <v>#N/A</v>
      </c>
    </row>
    <row r="236" spans="14:16">
      <c r="N236" s="108">
        <f t="shared" si="6"/>
        <v>0</v>
      </c>
      <c r="O236" s="108" t="e">
        <f>IF(D236="X",0,IF(E236="X",0,VLOOKUP(E236,'1'!$K$3:$L$16,2,FALSE)))</f>
        <v>#N/A</v>
      </c>
      <c r="P236" s="108" t="e">
        <f t="shared" si="7"/>
        <v>#N/A</v>
      </c>
    </row>
    <row r="237" spans="14:16">
      <c r="N237" s="108">
        <f t="shared" si="6"/>
        <v>0</v>
      </c>
      <c r="O237" s="108" t="e">
        <f>IF(D237="X",0,IF(E237="X",0,VLOOKUP(E237,'1'!$K$3:$L$16,2,FALSE)))</f>
        <v>#N/A</v>
      </c>
      <c r="P237" s="108" t="e">
        <f t="shared" si="7"/>
        <v>#N/A</v>
      </c>
    </row>
    <row r="238" spans="14:16">
      <c r="N238" s="108">
        <f t="shared" si="6"/>
        <v>0</v>
      </c>
      <c r="O238" s="108" t="e">
        <f>IF(D238="X",0,IF(E238="X",0,VLOOKUP(E238,'1'!$K$3:$L$16,2,FALSE)))</f>
        <v>#N/A</v>
      </c>
      <c r="P238" s="108" t="e">
        <f t="shared" si="7"/>
        <v>#N/A</v>
      </c>
    </row>
    <row r="239" spans="14:16">
      <c r="N239" s="108">
        <f t="shared" si="6"/>
        <v>0</v>
      </c>
      <c r="O239" s="108" t="e">
        <f>IF(D239="X",0,IF(E239="X",0,VLOOKUP(E239,'1'!$K$3:$L$16,2,FALSE)))</f>
        <v>#N/A</v>
      </c>
      <c r="P239" s="108" t="e">
        <f t="shared" si="7"/>
        <v>#N/A</v>
      </c>
    </row>
    <row r="240" spans="14:16">
      <c r="N240" s="108">
        <f t="shared" si="6"/>
        <v>0</v>
      </c>
      <c r="O240" s="108" t="e">
        <f>IF(D240="X",0,IF(E240="X",0,VLOOKUP(E240,'1'!$K$3:$L$16,2,FALSE)))</f>
        <v>#N/A</v>
      </c>
      <c r="P240" s="108" t="e">
        <f t="shared" si="7"/>
        <v>#N/A</v>
      </c>
    </row>
    <row r="241" spans="14:16">
      <c r="N241" s="108">
        <f t="shared" si="6"/>
        <v>0</v>
      </c>
      <c r="O241" s="108" t="e">
        <f>IF(D241="X",0,IF(E241="X",0,VLOOKUP(E241,'1'!$K$3:$L$16,2,FALSE)))</f>
        <v>#N/A</v>
      </c>
      <c r="P241" s="108" t="e">
        <f t="shared" si="7"/>
        <v>#N/A</v>
      </c>
    </row>
    <row r="242" spans="14:16">
      <c r="N242" s="108">
        <f t="shared" si="6"/>
        <v>0</v>
      </c>
      <c r="O242" s="108" t="e">
        <f>IF(D242="X",0,IF(E242="X",0,VLOOKUP(E242,'1'!$K$3:$L$16,2,FALSE)))</f>
        <v>#N/A</v>
      </c>
      <c r="P242" s="108" t="e">
        <f t="shared" si="7"/>
        <v>#N/A</v>
      </c>
    </row>
    <row r="243" spans="14:16">
      <c r="N243" s="108">
        <f t="shared" si="6"/>
        <v>0</v>
      </c>
      <c r="O243" s="108" t="e">
        <f>IF(D243="X",0,IF(E243="X",0,VLOOKUP(E243,'1'!$K$3:$L$16,2,FALSE)))</f>
        <v>#N/A</v>
      </c>
      <c r="P243" s="108" t="e">
        <f t="shared" si="7"/>
        <v>#N/A</v>
      </c>
    </row>
    <row r="244" spans="14:16">
      <c r="N244" s="108">
        <f t="shared" si="6"/>
        <v>0</v>
      </c>
      <c r="O244" s="108" t="e">
        <f>IF(D244="X",0,IF(E244="X",0,VLOOKUP(E244,'1'!$K$3:$L$16,2,FALSE)))</f>
        <v>#N/A</v>
      </c>
      <c r="P244" s="108" t="e">
        <f t="shared" si="7"/>
        <v>#N/A</v>
      </c>
    </row>
    <row r="245" spans="14:16">
      <c r="N245" s="108">
        <f t="shared" si="6"/>
        <v>0</v>
      </c>
      <c r="O245" s="108" t="e">
        <f>IF(D245="X",0,IF(E245="X",0,VLOOKUP(E245,'1'!$K$3:$L$16,2,FALSE)))</f>
        <v>#N/A</v>
      </c>
      <c r="P245" s="108" t="e">
        <f t="shared" si="7"/>
        <v>#N/A</v>
      </c>
    </row>
    <row r="246" spans="14:16">
      <c r="N246" s="108">
        <f t="shared" si="6"/>
        <v>0</v>
      </c>
      <c r="O246" s="108" t="e">
        <f>IF(D246="X",0,IF(E246="X",0,VLOOKUP(E246,'1'!$K$3:$L$16,2,FALSE)))</f>
        <v>#N/A</v>
      </c>
      <c r="P246" s="108" t="e">
        <f t="shared" si="7"/>
        <v>#N/A</v>
      </c>
    </row>
    <row r="247" spans="14:16">
      <c r="N247" s="108">
        <f t="shared" si="6"/>
        <v>0</v>
      </c>
      <c r="O247" s="108" t="e">
        <f>IF(D247="X",0,IF(E247="X",0,VLOOKUP(E247,'1'!$K$3:$L$16,2,FALSE)))</f>
        <v>#N/A</v>
      </c>
      <c r="P247" s="108" t="e">
        <f t="shared" si="7"/>
        <v>#N/A</v>
      </c>
    </row>
    <row r="248" spans="14:16">
      <c r="N248" s="108">
        <f t="shared" si="6"/>
        <v>0</v>
      </c>
      <c r="O248" s="108" t="e">
        <f>IF(D248="X",0,IF(E248="X",0,VLOOKUP(E248,'1'!$K$3:$L$16,2,FALSE)))</f>
        <v>#N/A</v>
      </c>
      <c r="P248" s="108" t="e">
        <f t="shared" si="7"/>
        <v>#N/A</v>
      </c>
    </row>
    <row r="249" spans="14:16">
      <c r="N249" s="108">
        <f t="shared" si="6"/>
        <v>0</v>
      </c>
      <c r="O249" s="108" t="e">
        <f>IF(D249="X",0,IF(E249="X",0,VLOOKUP(E249,'1'!$K$3:$L$16,2,FALSE)))</f>
        <v>#N/A</v>
      </c>
      <c r="P249" s="108" t="e">
        <f t="shared" si="7"/>
        <v>#N/A</v>
      </c>
    </row>
    <row r="250" spans="14:16">
      <c r="N250" s="108">
        <f t="shared" si="6"/>
        <v>0</v>
      </c>
      <c r="O250" s="108" t="e">
        <f>IF(D250="X",0,IF(E250="X",0,VLOOKUP(E250,'1'!$K$3:$L$16,2,FALSE)))</f>
        <v>#N/A</v>
      </c>
      <c r="P250" s="108" t="e">
        <f t="shared" si="7"/>
        <v>#N/A</v>
      </c>
    </row>
    <row r="251" spans="14:16">
      <c r="N251" s="108">
        <f t="shared" si="6"/>
        <v>0</v>
      </c>
      <c r="O251" s="108" t="e">
        <f>IF(D251="X",0,IF(E251="X",0,VLOOKUP(E251,'1'!$K$3:$L$16,2,FALSE)))</f>
        <v>#N/A</v>
      </c>
      <c r="P251" s="108" t="e">
        <f t="shared" si="7"/>
        <v>#N/A</v>
      </c>
    </row>
    <row r="252" spans="14:16">
      <c r="N252" s="108">
        <f t="shared" si="6"/>
        <v>0</v>
      </c>
      <c r="O252" s="108" t="e">
        <f>IF(D252="X",0,IF(E252="X",0,VLOOKUP(E252,'1'!$K$3:$L$16,2,FALSE)))</f>
        <v>#N/A</v>
      </c>
      <c r="P252" s="108" t="e">
        <f t="shared" si="7"/>
        <v>#N/A</v>
      </c>
    </row>
    <row r="253" spans="14:16">
      <c r="N253" s="108">
        <f t="shared" si="6"/>
        <v>0</v>
      </c>
      <c r="O253" s="108" t="e">
        <f>IF(D253="X",0,IF(E253="X",0,VLOOKUP(E253,'1'!$K$3:$L$16,2,FALSE)))</f>
        <v>#N/A</v>
      </c>
      <c r="P253" s="108" t="e">
        <f t="shared" si="7"/>
        <v>#N/A</v>
      </c>
    </row>
    <row r="254" spans="14:16">
      <c r="N254" s="108">
        <f t="shared" si="6"/>
        <v>0</v>
      </c>
      <c r="O254" s="108" t="e">
        <f>IF(D254="X",0,IF(E254="X",0,VLOOKUP(E254,'1'!$K$3:$L$16,2,FALSE)))</f>
        <v>#N/A</v>
      </c>
      <c r="P254" s="108" t="e">
        <f t="shared" si="7"/>
        <v>#N/A</v>
      </c>
    </row>
    <row r="255" spans="14:16">
      <c r="N255" s="108">
        <f t="shared" si="6"/>
        <v>0</v>
      </c>
      <c r="O255" s="108" t="e">
        <f>IF(D255="X",0,IF(E255="X",0,VLOOKUP(E255,'1'!$K$3:$L$16,2,FALSE)))</f>
        <v>#N/A</v>
      </c>
      <c r="P255" s="108" t="e">
        <f t="shared" si="7"/>
        <v>#N/A</v>
      </c>
    </row>
    <row r="256" spans="14:16">
      <c r="N256" s="108">
        <f t="shared" si="6"/>
        <v>0</v>
      </c>
      <c r="O256" s="108" t="e">
        <f>IF(D256="X",0,IF(E256="X",0,VLOOKUP(E256,'1'!$K$3:$L$16,2,FALSE)))</f>
        <v>#N/A</v>
      </c>
      <c r="P256" s="108" t="e">
        <f t="shared" si="7"/>
        <v>#N/A</v>
      </c>
    </row>
    <row r="257" spans="14:16">
      <c r="N257" s="108">
        <f t="shared" si="6"/>
        <v>0</v>
      </c>
      <c r="O257" s="108" t="e">
        <f>IF(D257="X",0,IF(E257="X",0,VLOOKUP(E257,'1'!$K$3:$L$16,2,FALSE)))</f>
        <v>#N/A</v>
      </c>
      <c r="P257" s="108" t="e">
        <f t="shared" si="7"/>
        <v>#N/A</v>
      </c>
    </row>
    <row r="258" spans="14:16">
      <c r="N258" s="108">
        <f t="shared" si="6"/>
        <v>0</v>
      </c>
      <c r="O258" s="108" t="e">
        <f>IF(D258="X",0,IF(E258="X",0,VLOOKUP(E258,'1'!$K$3:$L$16,2,FALSE)))</f>
        <v>#N/A</v>
      </c>
      <c r="P258" s="108" t="e">
        <f t="shared" si="7"/>
        <v>#N/A</v>
      </c>
    </row>
    <row r="259" spans="14:16">
      <c r="N259" s="108">
        <f t="shared" si="6"/>
        <v>0</v>
      </c>
      <c r="O259" s="108" t="e">
        <f>IF(D259="X",0,IF(E259="X",0,VLOOKUP(E259,'1'!$K$3:$L$16,2,FALSE)))</f>
        <v>#N/A</v>
      </c>
      <c r="P259" s="108" t="e">
        <f t="shared" si="7"/>
        <v>#N/A</v>
      </c>
    </row>
    <row r="260" spans="14:16">
      <c r="N260" s="108">
        <f t="shared" ref="N260:N323" si="8">SUM(F260:M260)</f>
        <v>0</v>
      </c>
      <c r="O260" s="108" t="e">
        <f>IF(D260="X",0,IF(E260="X",0,VLOOKUP(E260,'1'!$K$3:$L$16,2,FALSE)))</f>
        <v>#N/A</v>
      </c>
      <c r="P260" s="108" t="e">
        <f t="shared" ref="P260:P323" si="9">N260*O260</f>
        <v>#N/A</v>
      </c>
    </row>
    <row r="261" spans="14:16">
      <c r="N261" s="108">
        <f t="shared" si="8"/>
        <v>0</v>
      </c>
      <c r="O261" s="108" t="e">
        <f>IF(D261="X",0,IF(E261="X",0,VLOOKUP(E261,'1'!$K$3:$L$16,2,FALSE)))</f>
        <v>#N/A</v>
      </c>
      <c r="P261" s="108" t="e">
        <f t="shared" si="9"/>
        <v>#N/A</v>
      </c>
    </row>
    <row r="262" spans="14:16">
      <c r="N262" s="108">
        <f t="shared" si="8"/>
        <v>0</v>
      </c>
      <c r="O262" s="108" t="e">
        <f>IF(D262="X",0,IF(E262="X",0,VLOOKUP(E262,'1'!$K$3:$L$16,2,FALSE)))</f>
        <v>#N/A</v>
      </c>
      <c r="P262" s="108" t="e">
        <f t="shared" si="9"/>
        <v>#N/A</v>
      </c>
    </row>
    <row r="263" spans="14:16">
      <c r="N263" s="108">
        <f t="shared" si="8"/>
        <v>0</v>
      </c>
      <c r="O263" s="108" t="e">
        <f>IF(D263="X",0,IF(E263="X",0,VLOOKUP(E263,'1'!$K$3:$L$16,2,FALSE)))</f>
        <v>#N/A</v>
      </c>
      <c r="P263" s="108" t="e">
        <f t="shared" si="9"/>
        <v>#N/A</v>
      </c>
    </row>
    <row r="264" spans="14:16">
      <c r="N264" s="108">
        <f t="shared" si="8"/>
        <v>0</v>
      </c>
      <c r="O264" s="108" t="e">
        <f>IF(D264="X",0,IF(E264="X",0,VLOOKUP(E264,'1'!$K$3:$L$16,2,FALSE)))</f>
        <v>#N/A</v>
      </c>
      <c r="P264" s="108" t="e">
        <f t="shared" si="9"/>
        <v>#N/A</v>
      </c>
    </row>
    <row r="265" spans="14:16">
      <c r="N265" s="108">
        <f t="shared" si="8"/>
        <v>0</v>
      </c>
      <c r="O265" s="108" t="e">
        <f>IF(D265="X",0,IF(E265="X",0,VLOOKUP(E265,'1'!$K$3:$L$16,2,FALSE)))</f>
        <v>#N/A</v>
      </c>
      <c r="P265" s="108" t="e">
        <f t="shared" si="9"/>
        <v>#N/A</v>
      </c>
    </row>
    <row r="266" spans="14:16">
      <c r="N266" s="108">
        <f t="shared" si="8"/>
        <v>0</v>
      </c>
      <c r="O266" s="108" t="e">
        <f>IF(D266="X",0,IF(E266="X",0,VLOOKUP(E266,'1'!$K$3:$L$16,2,FALSE)))</f>
        <v>#N/A</v>
      </c>
      <c r="P266" s="108" t="e">
        <f t="shared" si="9"/>
        <v>#N/A</v>
      </c>
    </row>
    <row r="267" spans="14:16">
      <c r="N267" s="108">
        <f t="shared" si="8"/>
        <v>0</v>
      </c>
      <c r="O267" s="108" t="e">
        <f>IF(D267="X",0,IF(E267="X",0,VLOOKUP(E267,'1'!$K$3:$L$16,2,FALSE)))</f>
        <v>#N/A</v>
      </c>
      <c r="P267" s="108" t="e">
        <f t="shared" si="9"/>
        <v>#N/A</v>
      </c>
    </row>
    <row r="268" spans="14:16">
      <c r="N268" s="108">
        <f t="shared" si="8"/>
        <v>0</v>
      </c>
      <c r="O268" s="108" t="e">
        <f>IF(D268="X",0,IF(E268="X",0,VLOOKUP(E268,'1'!$K$3:$L$16,2,FALSE)))</f>
        <v>#N/A</v>
      </c>
      <c r="P268" s="108" t="e">
        <f t="shared" si="9"/>
        <v>#N/A</v>
      </c>
    </row>
    <row r="269" spans="14:16">
      <c r="N269" s="108">
        <f t="shared" si="8"/>
        <v>0</v>
      </c>
      <c r="O269" s="108" t="e">
        <f>IF(D269="X",0,IF(E269="X",0,VLOOKUP(E269,'1'!$K$3:$L$16,2,FALSE)))</f>
        <v>#N/A</v>
      </c>
      <c r="P269" s="108" t="e">
        <f t="shared" si="9"/>
        <v>#N/A</v>
      </c>
    </row>
    <row r="270" spans="14:16">
      <c r="N270" s="108">
        <f t="shared" si="8"/>
        <v>0</v>
      </c>
      <c r="O270" s="108" t="e">
        <f>IF(D270="X",0,IF(E270="X",0,VLOOKUP(E270,'1'!$K$3:$L$16,2,FALSE)))</f>
        <v>#N/A</v>
      </c>
      <c r="P270" s="108" t="e">
        <f t="shared" si="9"/>
        <v>#N/A</v>
      </c>
    </row>
    <row r="271" spans="14:16">
      <c r="N271" s="108">
        <f t="shared" si="8"/>
        <v>0</v>
      </c>
      <c r="O271" s="108" t="e">
        <f>IF(D271="X",0,IF(E271="X",0,VLOOKUP(E271,'1'!$K$3:$L$16,2,FALSE)))</f>
        <v>#N/A</v>
      </c>
      <c r="P271" s="108" t="e">
        <f t="shared" si="9"/>
        <v>#N/A</v>
      </c>
    </row>
    <row r="272" spans="14:16">
      <c r="N272" s="108">
        <f t="shared" si="8"/>
        <v>0</v>
      </c>
      <c r="O272" s="108" t="e">
        <f>IF(D272="X",0,IF(E272="X",0,VLOOKUP(E272,'1'!$K$3:$L$16,2,FALSE)))</f>
        <v>#N/A</v>
      </c>
      <c r="P272" s="108" t="e">
        <f t="shared" si="9"/>
        <v>#N/A</v>
      </c>
    </row>
    <row r="273" spans="14:16">
      <c r="N273" s="108">
        <f t="shared" si="8"/>
        <v>0</v>
      </c>
      <c r="O273" s="108" t="e">
        <f>IF(D273="X",0,IF(E273="X",0,VLOOKUP(E273,'1'!$K$3:$L$16,2,FALSE)))</f>
        <v>#N/A</v>
      </c>
      <c r="P273" s="108" t="e">
        <f t="shared" si="9"/>
        <v>#N/A</v>
      </c>
    </row>
    <row r="274" spans="14:16">
      <c r="N274" s="108">
        <f t="shared" si="8"/>
        <v>0</v>
      </c>
      <c r="O274" s="108" t="e">
        <f>IF(D274="X",0,IF(E274="X",0,VLOOKUP(E274,'1'!$K$3:$L$16,2,FALSE)))</f>
        <v>#N/A</v>
      </c>
      <c r="P274" s="108" t="e">
        <f t="shared" si="9"/>
        <v>#N/A</v>
      </c>
    </row>
    <row r="275" spans="14:16">
      <c r="N275" s="108">
        <f t="shared" si="8"/>
        <v>0</v>
      </c>
      <c r="O275" s="108" t="e">
        <f>IF(D275="X",0,IF(E275="X",0,VLOOKUP(E275,'1'!$K$3:$L$16,2,FALSE)))</f>
        <v>#N/A</v>
      </c>
      <c r="P275" s="108" t="e">
        <f t="shared" si="9"/>
        <v>#N/A</v>
      </c>
    </row>
    <row r="276" spans="14:16">
      <c r="N276" s="108">
        <f t="shared" si="8"/>
        <v>0</v>
      </c>
      <c r="O276" s="108" t="e">
        <f>IF(D276="X",0,IF(E276="X",0,VLOOKUP(E276,'1'!$K$3:$L$16,2,FALSE)))</f>
        <v>#N/A</v>
      </c>
      <c r="P276" s="108" t="e">
        <f t="shared" si="9"/>
        <v>#N/A</v>
      </c>
    </row>
    <row r="277" spans="14:16">
      <c r="N277" s="108">
        <f t="shared" si="8"/>
        <v>0</v>
      </c>
      <c r="O277" s="108" t="e">
        <f>IF(D277="X",0,IF(E277="X",0,VLOOKUP(E277,'1'!$K$3:$L$16,2,FALSE)))</f>
        <v>#N/A</v>
      </c>
      <c r="P277" s="108" t="e">
        <f t="shared" si="9"/>
        <v>#N/A</v>
      </c>
    </row>
    <row r="278" spans="14:16">
      <c r="N278" s="108">
        <f t="shared" si="8"/>
        <v>0</v>
      </c>
      <c r="O278" s="108" t="e">
        <f>IF(D278="X",0,IF(E278="X",0,VLOOKUP(E278,'1'!$K$3:$L$16,2,FALSE)))</f>
        <v>#N/A</v>
      </c>
      <c r="P278" s="108" t="e">
        <f t="shared" si="9"/>
        <v>#N/A</v>
      </c>
    </row>
    <row r="279" spans="14:16">
      <c r="N279" s="108">
        <f t="shared" si="8"/>
        <v>0</v>
      </c>
      <c r="O279" s="108" t="e">
        <f>IF(D279="X",0,IF(E279="X",0,VLOOKUP(E279,'1'!$K$3:$L$16,2,FALSE)))</f>
        <v>#N/A</v>
      </c>
      <c r="P279" s="108" t="e">
        <f t="shared" si="9"/>
        <v>#N/A</v>
      </c>
    </row>
    <row r="280" spans="14:16">
      <c r="N280" s="108">
        <f t="shared" si="8"/>
        <v>0</v>
      </c>
      <c r="O280" s="108" t="e">
        <f>IF(D280="X",0,IF(E280="X",0,VLOOKUP(E280,'1'!$K$3:$L$16,2,FALSE)))</f>
        <v>#N/A</v>
      </c>
      <c r="P280" s="108" t="e">
        <f t="shared" si="9"/>
        <v>#N/A</v>
      </c>
    </row>
    <row r="281" spans="14:16">
      <c r="N281" s="108">
        <f t="shared" si="8"/>
        <v>0</v>
      </c>
      <c r="O281" s="108" t="e">
        <f>IF(D281="X",0,IF(E281="X",0,VLOOKUP(E281,'1'!$K$3:$L$16,2,FALSE)))</f>
        <v>#N/A</v>
      </c>
      <c r="P281" s="108" t="e">
        <f t="shared" si="9"/>
        <v>#N/A</v>
      </c>
    </row>
    <row r="282" spans="14:16">
      <c r="N282" s="108">
        <f t="shared" si="8"/>
        <v>0</v>
      </c>
      <c r="O282" s="108" t="e">
        <f>IF(D282="X",0,IF(E282="X",0,VLOOKUP(E282,'1'!$K$3:$L$16,2,FALSE)))</f>
        <v>#N/A</v>
      </c>
      <c r="P282" s="108" t="e">
        <f t="shared" si="9"/>
        <v>#N/A</v>
      </c>
    </row>
    <row r="283" spans="14:16">
      <c r="N283" s="108">
        <f t="shared" si="8"/>
        <v>0</v>
      </c>
      <c r="O283" s="108" t="e">
        <f>IF(D283="X",0,IF(E283="X",0,VLOOKUP(E283,'1'!$K$3:$L$16,2,FALSE)))</f>
        <v>#N/A</v>
      </c>
      <c r="P283" s="108" t="e">
        <f t="shared" si="9"/>
        <v>#N/A</v>
      </c>
    </row>
    <row r="284" spans="14:16">
      <c r="N284" s="108">
        <f t="shared" si="8"/>
        <v>0</v>
      </c>
      <c r="O284" s="108" t="e">
        <f>IF(D284="X",0,IF(E284="X",0,VLOOKUP(E284,'1'!$K$3:$L$16,2,FALSE)))</f>
        <v>#N/A</v>
      </c>
      <c r="P284" s="108" t="e">
        <f t="shared" si="9"/>
        <v>#N/A</v>
      </c>
    </row>
    <row r="285" spans="14:16">
      <c r="N285" s="108">
        <f t="shared" si="8"/>
        <v>0</v>
      </c>
      <c r="O285" s="108" t="e">
        <f>IF(D285="X",0,IF(E285="X",0,VLOOKUP(E285,'1'!$K$3:$L$16,2,FALSE)))</f>
        <v>#N/A</v>
      </c>
      <c r="P285" s="108" t="e">
        <f t="shared" si="9"/>
        <v>#N/A</v>
      </c>
    </row>
    <row r="286" spans="14:16">
      <c r="N286" s="108">
        <f t="shared" si="8"/>
        <v>0</v>
      </c>
      <c r="O286" s="108" t="e">
        <f>IF(D286="X",0,IF(E286="X",0,VLOOKUP(E286,'1'!$K$3:$L$16,2,FALSE)))</f>
        <v>#N/A</v>
      </c>
      <c r="P286" s="108" t="e">
        <f t="shared" si="9"/>
        <v>#N/A</v>
      </c>
    </row>
    <row r="287" spans="14:16">
      <c r="N287" s="108">
        <f t="shared" si="8"/>
        <v>0</v>
      </c>
      <c r="O287" s="108" t="e">
        <f>IF(D287="X",0,IF(E287="X",0,VLOOKUP(E287,'1'!$K$3:$L$16,2,FALSE)))</f>
        <v>#N/A</v>
      </c>
      <c r="P287" s="108" t="e">
        <f t="shared" si="9"/>
        <v>#N/A</v>
      </c>
    </row>
    <row r="288" spans="14:16">
      <c r="N288" s="108">
        <f t="shared" si="8"/>
        <v>0</v>
      </c>
      <c r="O288" s="108" t="e">
        <f>IF(D288="X",0,IF(E288="X",0,VLOOKUP(E288,'1'!$K$3:$L$16,2,FALSE)))</f>
        <v>#N/A</v>
      </c>
      <c r="P288" s="108" t="e">
        <f t="shared" si="9"/>
        <v>#N/A</v>
      </c>
    </row>
    <row r="289" spans="14:16">
      <c r="N289" s="108">
        <f t="shared" si="8"/>
        <v>0</v>
      </c>
      <c r="O289" s="108" t="e">
        <f>IF(D289="X",0,IF(E289="X",0,VLOOKUP(E289,'1'!$K$3:$L$16,2,FALSE)))</f>
        <v>#N/A</v>
      </c>
      <c r="P289" s="108" t="e">
        <f t="shared" si="9"/>
        <v>#N/A</v>
      </c>
    </row>
    <row r="290" spans="14:16">
      <c r="N290" s="108">
        <f t="shared" si="8"/>
        <v>0</v>
      </c>
      <c r="O290" s="108" t="e">
        <f>IF(D290="X",0,IF(E290="X",0,VLOOKUP(E290,'1'!$K$3:$L$16,2,FALSE)))</f>
        <v>#N/A</v>
      </c>
      <c r="P290" s="108" t="e">
        <f t="shared" si="9"/>
        <v>#N/A</v>
      </c>
    </row>
    <row r="291" spans="14:16">
      <c r="N291" s="108">
        <f t="shared" si="8"/>
        <v>0</v>
      </c>
      <c r="O291" s="108" t="e">
        <f>IF(D291="X",0,IF(E291="X",0,VLOOKUP(E291,'1'!$K$3:$L$16,2,FALSE)))</f>
        <v>#N/A</v>
      </c>
      <c r="P291" s="108" t="e">
        <f t="shared" si="9"/>
        <v>#N/A</v>
      </c>
    </row>
    <row r="292" spans="14:16">
      <c r="N292" s="108">
        <f t="shared" si="8"/>
        <v>0</v>
      </c>
      <c r="O292" s="108" t="e">
        <f>IF(D292="X",0,IF(E292="X",0,VLOOKUP(E292,'1'!$K$3:$L$16,2,FALSE)))</f>
        <v>#N/A</v>
      </c>
      <c r="P292" s="108" t="e">
        <f t="shared" si="9"/>
        <v>#N/A</v>
      </c>
    </row>
    <row r="293" spans="14:16">
      <c r="N293" s="108">
        <f t="shared" si="8"/>
        <v>0</v>
      </c>
      <c r="O293" s="108" t="e">
        <f>IF(D293="X",0,IF(E293="X",0,VLOOKUP(E293,'1'!$K$3:$L$16,2,FALSE)))</f>
        <v>#N/A</v>
      </c>
      <c r="P293" s="108" t="e">
        <f t="shared" si="9"/>
        <v>#N/A</v>
      </c>
    </row>
    <row r="294" spans="14:16">
      <c r="N294" s="108">
        <f t="shared" si="8"/>
        <v>0</v>
      </c>
      <c r="O294" s="108" t="e">
        <f>IF(D294="X",0,IF(E294="X",0,VLOOKUP(E294,'1'!$K$3:$L$16,2,FALSE)))</f>
        <v>#N/A</v>
      </c>
      <c r="P294" s="108" t="e">
        <f t="shared" si="9"/>
        <v>#N/A</v>
      </c>
    </row>
    <row r="295" spans="14:16">
      <c r="N295" s="108">
        <f t="shared" si="8"/>
        <v>0</v>
      </c>
      <c r="O295" s="108" t="e">
        <f>IF(D295="X",0,IF(E295="X",0,VLOOKUP(E295,'1'!$K$3:$L$16,2,FALSE)))</f>
        <v>#N/A</v>
      </c>
      <c r="P295" s="108" t="e">
        <f t="shared" si="9"/>
        <v>#N/A</v>
      </c>
    </row>
    <row r="296" spans="14:16">
      <c r="N296" s="108">
        <f t="shared" si="8"/>
        <v>0</v>
      </c>
      <c r="O296" s="108" t="e">
        <f>IF(D296="X",0,IF(E296="X",0,VLOOKUP(E296,'1'!$K$3:$L$16,2,FALSE)))</f>
        <v>#N/A</v>
      </c>
      <c r="P296" s="108" t="e">
        <f t="shared" si="9"/>
        <v>#N/A</v>
      </c>
    </row>
    <row r="297" spans="14:16">
      <c r="N297" s="108">
        <f t="shared" si="8"/>
        <v>0</v>
      </c>
      <c r="O297" s="108" t="e">
        <f>IF(D297="X",0,IF(E297="X",0,VLOOKUP(E297,'1'!$K$3:$L$16,2,FALSE)))</f>
        <v>#N/A</v>
      </c>
      <c r="P297" s="108" t="e">
        <f t="shared" si="9"/>
        <v>#N/A</v>
      </c>
    </row>
    <row r="298" spans="14:16">
      <c r="N298" s="108">
        <f t="shared" si="8"/>
        <v>0</v>
      </c>
      <c r="O298" s="108" t="e">
        <f>IF(D298="X",0,IF(E298="X",0,VLOOKUP(E298,'1'!$K$3:$L$16,2,FALSE)))</f>
        <v>#N/A</v>
      </c>
      <c r="P298" s="108" t="e">
        <f t="shared" si="9"/>
        <v>#N/A</v>
      </c>
    </row>
    <row r="299" spans="14:16">
      <c r="N299" s="108">
        <f t="shared" si="8"/>
        <v>0</v>
      </c>
      <c r="O299" s="108" t="e">
        <f>IF(D299="X",0,IF(E299="X",0,VLOOKUP(E299,'1'!$K$3:$L$16,2,FALSE)))</f>
        <v>#N/A</v>
      </c>
      <c r="P299" s="108" t="e">
        <f t="shared" si="9"/>
        <v>#N/A</v>
      </c>
    </row>
    <row r="300" spans="14:16">
      <c r="N300" s="108">
        <f t="shared" si="8"/>
        <v>0</v>
      </c>
      <c r="O300" s="108" t="e">
        <f>IF(D300="X",0,IF(E300="X",0,VLOOKUP(E300,'1'!$K$3:$L$16,2,FALSE)))</f>
        <v>#N/A</v>
      </c>
      <c r="P300" s="108" t="e">
        <f t="shared" si="9"/>
        <v>#N/A</v>
      </c>
    </row>
    <row r="301" spans="14:16">
      <c r="N301" s="108">
        <f t="shared" si="8"/>
        <v>0</v>
      </c>
      <c r="O301" s="108" t="e">
        <f>IF(D301="X",0,IF(E301="X",0,VLOOKUP(E301,'1'!$K$3:$L$16,2,FALSE)))</f>
        <v>#N/A</v>
      </c>
      <c r="P301" s="108" t="e">
        <f t="shared" si="9"/>
        <v>#N/A</v>
      </c>
    </row>
    <row r="302" spans="14:16">
      <c r="N302" s="108">
        <f t="shared" si="8"/>
        <v>0</v>
      </c>
      <c r="O302" s="108" t="e">
        <f>IF(D302="X",0,IF(E302="X",0,VLOOKUP(E302,'1'!$K$3:$L$16,2,FALSE)))</f>
        <v>#N/A</v>
      </c>
      <c r="P302" s="108" t="e">
        <f t="shared" si="9"/>
        <v>#N/A</v>
      </c>
    </row>
    <row r="303" spans="14:16">
      <c r="N303" s="108">
        <f t="shared" si="8"/>
        <v>0</v>
      </c>
      <c r="O303" s="108" t="e">
        <f>IF(D303="X",0,IF(E303="X",0,VLOOKUP(E303,'1'!$K$3:$L$16,2,FALSE)))</f>
        <v>#N/A</v>
      </c>
      <c r="P303" s="108" t="e">
        <f t="shared" si="9"/>
        <v>#N/A</v>
      </c>
    </row>
    <row r="304" spans="14:16">
      <c r="N304" s="108">
        <f t="shared" si="8"/>
        <v>0</v>
      </c>
      <c r="O304" s="108" t="e">
        <f>IF(D304="X",0,IF(E304="X",0,VLOOKUP(E304,'1'!$K$3:$L$16,2,FALSE)))</f>
        <v>#N/A</v>
      </c>
      <c r="P304" s="108" t="e">
        <f t="shared" si="9"/>
        <v>#N/A</v>
      </c>
    </row>
    <row r="305" spans="14:16">
      <c r="N305" s="108">
        <f t="shared" si="8"/>
        <v>0</v>
      </c>
      <c r="O305" s="108" t="e">
        <f>IF(D305="X",0,IF(E305="X",0,VLOOKUP(E305,'1'!$K$3:$L$16,2,FALSE)))</f>
        <v>#N/A</v>
      </c>
      <c r="P305" s="108" t="e">
        <f t="shared" si="9"/>
        <v>#N/A</v>
      </c>
    </row>
    <row r="306" spans="14:16">
      <c r="N306" s="108">
        <f t="shared" si="8"/>
        <v>0</v>
      </c>
      <c r="O306" s="108" t="e">
        <f>IF(D306="X",0,IF(E306="X",0,VLOOKUP(E306,'1'!$K$3:$L$16,2,FALSE)))</f>
        <v>#N/A</v>
      </c>
      <c r="P306" s="108" t="e">
        <f t="shared" si="9"/>
        <v>#N/A</v>
      </c>
    </row>
    <row r="307" spans="14:16">
      <c r="N307" s="108">
        <f t="shared" si="8"/>
        <v>0</v>
      </c>
      <c r="O307" s="108" t="e">
        <f>IF(D307="X",0,IF(E307="X",0,VLOOKUP(E307,'1'!$K$3:$L$16,2,FALSE)))</f>
        <v>#N/A</v>
      </c>
      <c r="P307" s="108" t="e">
        <f t="shared" si="9"/>
        <v>#N/A</v>
      </c>
    </row>
    <row r="308" spans="14:16">
      <c r="N308" s="108">
        <f t="shared" si="8"/>
        <v>0</v>
      </c>
      <c r="O308" s="108" t="e">
        <f>IF(D308="X",0,IF(E308="X",0,VLOOKUP(E308,'1'!$K$3:$L$16,2,FALSE)))</f>
        <v>#N/A</v>
      </c>
      <c r="P308" s="108" t="e">
        <f t="shared" si="9"/>
        <v>#N/A</v>
      </c>
    </row>
    <row r="309" spans="14:16">
      <c r="N309" s="108">
        <f t="shared" si="8"/>
        <v>0</v>
      </c>
      <c r="O309" s="108" t="e">
        <f>IF(D309="X",0,IF(E309="X",0,VLOOKUP(E309,'1'!$K$3:$L$16,2,FALSE)))</f>
        <v>#N/A</v>
      </c>
      <c r="P309" s="108" t="e">
        <f t="shared" si="9"/>
        <v>#N/A</v>
      </c>
    </row>
    <row r="310" spans="14:16">
      <c r="N310" s="108">
        <f t="shared" si="8"/>
        <v>0</v>
      </c>
      <c r="O310" s="108" t="e">
        <f>IF(D310="X",0,IF(E310="X",0,VLOOKUP(E310,'1'!$K$3:$L$16,2,FALSE)))</f>
        <v>#N/A</v>
      </c>
      <c r="P310" s="108" t="e">
        <f t="shared" si="9"/>
        <v>#N/A</v>
      </c>
    </row>
    <row r="311" spans="14:16">
      <c r="N311" s="108">
        <f t="shared" si="8"/>
        <v>0</v>
      </c>
      <c r="O311" s="108" t="e">
        <f>IF(D311="X",0,IF(E311="X",0,VLOOKUP(E311,'1'!$K$3:$L$16,2,FALSE)))</f>
        <v>#N/A</v>
      </c>
      <c r="P311" s="108" t="e">
        <f t="shared" si="9"/>
        <v>#N/A</v>
      </c>
    </row>
    <row r="312" spans="14:16">
      <c r="N312" s="108">
        <f t="shared" si="8"/>
        <v>0</v>
      </c>
      <c r="O312" s="108" t="e">
        <f>IF(D312="X",0,IF(E312="X",0,VLOOKUP(E312,'1'!$K$3:$L$16,2,FALSE)))</f>
        <v>#N/A</v>
      </c>
      <c r="P312" s="108" t="e">
        <f t="shared" si="9"/>
        <v>#N/A</v>
      </c>
    </row>
    <row r="313" spans="14:16">
      <c r="N313" s="108">
        <f t="shared" si="8"/>
        <v>0</v>
      </c>
      <c r="O313" s="108" t="e">
        <f>IF(D313="X",0,IF(E313="X",0,VLOOKUP(E313,'1'!$K$3:$L$16,2,FALSE)))</f>
        <v>#N/A</v>
      </c>
      <c r="P313" s="108" t="e">
        <f t="shared" si="9"/>
        <v>#N/A</v>
      </c>
    </row>
    <row r="314" spans="14:16">
      <c r="N314" s="108">
        <f t="shared" si="8"/>
        <v>0</v>
      </c>
      <c r="O314" s="108" t="e">
        <f>IF(D314="X",0,IF(E314="X",0,VLOOKUP(E314,'1'!$K$3:$L$16,2,FALSE)))</f>
        <v>#N/A</v>
      </c>
      <c r="P314" s="108" t="e">
        <f t="shared" si="9"/>
        <v>#N/A</v>
      </c>
    </row>
    <row r="315" spans="14:16">
      <c r="N315" s="108">
        <f t="shared" si="8"/>
        <v>0</v>
      </c>
      <c r="O315" s="108" t="e">
        <f>IF(D315="X",0,IF(E315="X",0,VLOOKUP(E315,'1'!$K$3:$L$16,2,FALSE)))</f>
        <v>#N/A</v>
      </c>
      <c r="P315" s="108" t="e">
        <f t="shared" si="9"/>
        <v>#N/A</v>
      </c>
    </row>
    <row r="316" spans="14:16">
      <c r="N316" s="108">
        <f t="shared" si="8"/>
        <v>0</v>
      </c>
      <c r="O316" s="108" t="e">
        <f>IF(D316="X",0,IF(E316="X",0,VLOOKUP(E316,'1'!$K$3:$L$16,2,FALSE)))</f>
        <v>#N/A</v>
      </c>
      <c r="P316" s="108" t="e">
        <f t="shared" si="9"/>
        <v>#N/A</v>
      </c>
    </row>
    <row r="317" spans="14:16">
      <c r="N317" s="108">
        <f t="shared" si="8"/>
        <v>0</v>
      </c>
      <c r="O317" s="108" t="e">
        <f>IF(D317="X",0,IF(E317="X",0,VLOOKUP(E317,'1'!$K$3:$L$16,2,FALSE)))</f>
        <v>#N/A</v>
      </c>
      <c r="P317" s="108" t="e">
        <f t="shared" si="9"/>
        <v>#N/A</v>
      </c>
    </row>
    <row r="318" spans="14:16">
      <c r="N318" s="108">
        <f t="shared" si="8"/>
        <v>0</v>
      </c>
      <c r="O318" s="108" t="e">
        <f>IF(D318="X",0,IF(E318="X",0,VLOOKUP(E318,'1'!$K$3:$L$16,2,FALSE)))</f>
        <v>#N/A</v>
      </c>
      <c r="P318" s="108" t="e">
        <f t="shared" si="9"/>
        <v>#N/A</v>
      </c>
    </row>
    <row r="319" spans="14:16">
      <c r="N319" s="108">
        <f t="shared" si="8"/>
        <v>0</v>
      </c>
      <c r="O319" s="108" t="e">
        <f>IF(D319="X",0,IF(E319="X",0,VLOOKUP(E319,'1'!$K$3:$L$16,2,FALSE)))</f>
        <v>#N/A</v>
      </c>
      <c r="P319" s="108" t="e">
        <f t="shared" si="9"/>
        <v>#N/A</v>
      </c>
    </row>
    <row r="320" spans="14:16">
      <c r="N320" s="108">
        <f t="shared" si="8"/>
        <v>0</v>
      </c>
      <c r="O320" s="108" t="e">
        <f>IF(D320="X",0,IF(E320="X",0,VLOOKUP(E320,'1'!$K$3:$L$16,2,FALSE)))</f>
        <v>#N/A</v>
      </c>
      <c r="P320" s="108" t="e">
        <f t="shared" si="9"/>
        <v>#N/A</v>
      </c>
    </row>
    <row r="321" spans="14:16">
      <c r="N321" s="108">
        <f t="shared" si="8"/>
        <v>0</v>
      </c>
      <c r="O321" s="108" t="e">
        <f>IF(D321="X",0,IF(E321="X",0,VLOOKUP(E321,'1'!$K$3:$L$16,2,FALSE)))</f>
        <v>#N/A</v>
      </c>
      <c r="P321" s="108" t="e">
        <f t="shared" si="9"/>
        <v>#N/A</v>
      </c>
    </row>
    <row r="322" spans="14:16">
      <c r="N322" s="108">
        <f t="shared" si="8"/>
        <v>0</v>
      </c>
      <c r="O322" s="108" t="e">
        <f>IF(D322="X",0,IF(E322="X",0,VLOOKUP(E322,'1'!$K$3:$L$16,2,FALSE)))</f>
        <v>#N/A</v>
      </c>
      <c r="P322" s="108" t="e">
        <f t="shared" si="9"/>
        <v>#N/A</v>
      </c>
    </row>
    <row r="323" spans="14:16">
      <c r="N323" s="108">
        <f t="shared" si="8"/>
        <v>0</v>
      </c>
      <c r="O323" s="108" t="e">
        <f>IF(D323="X",0,IF(E323="X",0,VLOOKUP(E323,'1'!$K$3:$L$16,2,FALSE)))</f>
        <v>#N/A</v>
      </c>
      <c r="P323" s="108" t="e">
        <f t="shared" si="9"/>
        <v>#N/A</v>
      </c>
    </row>
    <row r="324" spans="14:16">
      <c r="N324" s="108">
        <f t="shared" ref="N324:N387" si="10">SUM(F324:M324)</f>
        <v>0</v>
      </c>
      <c r="O324" s="108" t="e">
        <f>IF(D324="X",0,IF(E324="X",0,VLOOKUP(E324,'1'!$K$3:$L$16,2,FALSE)))</f>
        <v>#N/A</v>
      </c>
      <c r="P324" s="108" t="e">
        <f t="shared" ref="P324:P387" si="11">N324*O324</f>
        <v>#N/A</v>
      </c>
    </row>
    <row r="325" spans="14:16">
      <c r="N325" s="108">
        <f t="shared" si="10"/>
        <v>0</v>
      </c>
      <c r="O325" s="108" t="e">
        <f>IF(D325="X",0,IF(E325="X",0,VLOOKUP(E325,'1'!$K$3:$L$16,2,FALSE)))</f>
        <v>#N/A</v>
      </c>
      <c r="P325" s="108" t="e">
        <f t="shared" si="11"/>
        <v>#N/A</v>
      </c>
    </row>
    <row r="326" spans="14:16">
      <c r="N326" s="108">
        <f t="shared" si="10"/>
        <v>0</v>
      </c>
      <c r="O326" s="108" t="e">
        <f>IF(D326="X",0,IF(E326="X",0,VLOOKUP(E326,'1'!$K$3:$L$16,2,FALSE)))</f>
        <v>#N/A</v>
      </c>
      <c r="P326" s="108" t="e">
        <f t="shared" si="11"/>
        <v>#N/A</v>
      </c>
    </row>
    <row r="327" spans="14:16">
      <c r="N327" s="108">
        <f t="shared" si="10"/>
        <v>0</v>
      </c>
      <c r="O327" s="108" t="e">
        <f>IF(D327="X",0,IF(E327="X",0,VLOOKUP(E327,'1'!$K$3:$L$16,2,FALSE)))</f>
        <v>#N/A</v>
      </c>
      <c r="P327" s="108" t="e">
        <f t="shared" si="11"/>
        <v>#N/A</v>
      </c>
    </row>
    <row r="328" spans="14:16">
      <c r="N328" s="108">
        <f t="shared" si="10"/>
        <v>0</v>
      </c>
      <c r="O328" s="108" t="e">
        <f>IF(D328="X",0,IF(E328="X",0,VLOOKUP(E328,'1'!$K$3:$L$16,2,FALSE)))</f>
        <v>#N/A</v>
      </c>
      <c r="P328" s="108" t="e">
        <f t="shared" si="11"/>
        <v>#N/A</v>
      </c>
    </row>
    <row r="329" spans="14:16">
      <c r="N329" s="108">
        <f t="shared" si="10"/>
        <v>0</v>
      </c>
      <c r="O329" s="108" t="e">
        <f>IF(D329="X",0,IF(E329="X",0,VLOOKUP(E329,'1'!$K$3:$L$16,2,FALSE)))</f>
        <v>#N/A</v>
      </c>
      <c r="P329" s="108" t="e">
        <f t="shared" si="11"/>
        <v>#N/A</v>
      </c>
    </row>
    <row r="330" spans="14:16">
      <c r="N330" s="108">
        <f t="shared" si="10"/>
        <v>0</v>
      </c>
      <c r="O330" s="108" t="e">
        <f>IF(D330="X",0,IF(E330="X",0,VLOOKUP(E330,'1'!$K$3:$L$16,2,FALSE)))</f>
        <v>#N/A</v>
      </c>
      <c r="P330" s="108" t="e">
        <f t="shared" si="11"/>
        <v>#N/A</v>
      </c>
    </row>
    <row r="331" spans="14:16">
      <c r="N331" s="108">
        <f t="shared" si="10"/>
        <v>0</v>
      </c>
      <c r="O331" s="108" t="e">
        <f>IF(D331="X",0,IF(E331="X",0,VLOOKUP(E331,'1'!$K$3:$L$16,2,FALSE)))</f>
        <v>#N/A</v>
      </c>
      <c r="P331" s="108" t="e">
        <f t="shared" si="11"/>
        <v>#N/A</v>
      </c>
    </row>
    <row r="332" spans="14:16">
      <c r="N332" s="108">
        <f t="shared" si="10"/>
        <v>0</v>
      </c>
      <c r="O332" s="108" t="e">
        <f>IF(D332="X",0,IF(E332="X",0,VLOOKUP(E332,'1'!$K$3:$L$16,2,FALSE)))</f>
        <v>#N/A</v>
      </c>
      <c r="P332" s="108" t="e">
        <f t="shared" si="11"/>
        <v>#N/A</v>
      </c>
    </row>
    <row r="333" spans="14:16">
      <c r="N333" s="108">
        <f t="shared" si="10"/>
        <v>0</v>
      </c>
      <c r="O333" s="108" t="e">
        <f>IF(D333="X",0,IF(E333="X",0,VLOOKUP(E333,'1'!$K$3:$L$16,2,FALSE)))</f>
        <v>#N/A</v>
      </c>
      <c r="P333" s="108" t="e">
        <f t="shared" si="11"/>
        <v>#N/A</v>
      </c>
    </row>
    <row r="334" spans="14:16">
      <c r="N334" s="108">
        <f t="shared" si="10"/>
        <v>0</v>
      </c>
      <c r="O334" s="108" t="e">
        <f>IF(D334="X",0,IF(E334="X",0,VLOOKUP(E334,'1'!$K$3:$L$16,2,FALSE)))</f>
        <v>#N/A</v>
      </c>
      <c r="P334" s="108" t="e">
        <f t="shared" si="11"/>
        <v>#N/A</v>
      </c>
    </row>
    <row r="335" spans="14:16">
      <c r="N335" s="108">
        <f t="shared" si="10"/>
        <v>0</v>
      </c>
      <c r="O335" s="108" t="e">
        <f>IF(D335="X",0,IF(E335="X",0,VLOOKUP(E335,'1'!$K$3:$L$16,2,FALSE)))</f>
        <v>#N/A</v>
      </c>
      <c r="P335" s="108" t="e">
        <f t="shared" si="11"/>
        <v>#N/A</v>
      </c>
    </row>
    <row r="336" spans="14:16">
      <c r="N336" s="108">
        <f t="shared" si="10"/>
        <v>0</v>
      </c>
      <c r="O336" s="108" t="e">
        <f>IF(D336="X",0,IF(E336="X",0,VLOOKUP(E336,'1'!$K$3:$L$16,2,FALSE)))</f>
        <v>#N/A</v>
      </c>
      <c r="P336" s="108" t="e">
        <f t="shared" si="11"/>
        <v>#N/A</v>
      </c>
    </row>
    <row r="337" spans="14:16">
      <c r="N337" s="108">
        <f t="shared" si="10"/>
        <v>0</v>
      </c>
      <c r="O337" s="108" t="e">
        <f>IF(D337="X",0,IF(E337="X",0,VLOOKUP(E337,'1'!$K$3:$L$16,2,FALSE)))</f>
        <v>#N/A</v>
      </c>
      <c r="P337" s="108" t="e">
        <f t="shared" si="11"/>
        <v>#N/A</v>
      </c>
    </row>
    <row r="338" spans="14:16">
      <c r="N338" s="108">
        <f t="shared" si="10"/>
        <v>0</v>
      </c>
      <c r="O338" s="108" t="e">
        <f>IF(D338="X",0,IF(E338="X",0,VLOOKUP(E338,'1'!$K$3:$L$16,2,FALSE)))</f>
        <v>#N/A</v>
      </c>
      <c r="P338" s="108" t="e">
        <f t="shared" si="11"/>
        <v>#N/A</v>
      </c>
    </row>
    <row r="339" spans="14:16">
      <c r="N339" s="108">
        <f t="shared" si="10"/>
        <v>0</v>
      </c>
      <c r="O339" s="108" t="e">
        <f>IF(D339="X",0,IF(E339="X",0,VLOOKUP(E339,'1'!$K$3:$L$16,2,FALSE)))</f>
        <v>#N/A</v>
      </c>
      <c r="P339" s="108" t="e">
        <f t="shared" si="11"/>
        <v>#N/A</v>
      </c>
    </row>
    <row r="340" spans="14:16">
      <c r="N340" s="108">
        <f t="shared" si="10"/>
        <v>0</v>
      </c>
      <c r="O340" s="108" t="e">
        <f>IF(D340="X",0,IF(E340="X",0,VLOOKUP(E340,'1'!$K$3:$L$16,2,FALSE)))</f>
        <v>#N/A</v>
      </c>
      <c r="P340" s="108" t="e">
        <f t="shared" si="11"/>
        <v>#N/A</v>
      </c>
    </row>
    <row r="341" spans="14:16">
      <c r="N341" s="108">
        <f t="shared" si="10"/>
        <v>0</v>
      </c>
      <c r="O341" s="108" t="e">
        <f>IF(D341="X",0,IF(E341="X",0,VLOOKUP(E341,'1'!$K$3:$L$16,2,FALSE)))</f>
        <v>#N/A</v>
      </c>
      <c r="P341" s="108" t="e">
        <f t="shared" si="11"/>
        <v>#N/A</v>
      </c>
    </row>
    <row r="342" spans="14:16">
      <c r="N342" s="108">
        <f t="shared" si="10"/>
        <v>0</v>
      </c>
      <c r="O342" s="108" t="e">
        <f>IF(D342="X",0,IF(E342="X",0,VLOOKUP(E342,'1'!$K$3:$L$16,2,FALSE)))</f>
        <v>#N/A</v>
      </c>
      <c r="P342" s="108" t="e">
        <f t="shared" si="11"/>
        <v>#N/A</v>
      </c>
    </row>
    <row r="343" spans="14:16">
      <c r="N343" s="108">
        <f t="shared" si="10"/>
        <v>0</v>
      </c>
      <c r="O343" s="108" t="e">
        <f>IF(D343="X",0,IF(E343="X",0,VLOOKUP(E343,'1'!$K$3:$L$16,2,FALSE)))</f>
        <v>#N/A</v>
      </c>
      <c r="P343" s="108" t="e">
        <f t="shared" si="11"/>
        <v>#N/A</v>
      </c>
    </row>
    <row r="344" spans="14:16">
      <c r="N344" s="108">
        <f t="shared" si="10"/>
        <v>0</v>
      </c>
      <c r="O344" s="108" t="e">
        <f>IF(D344="X",0,IF(E344="X",0,VLOOKUP(E344,'1'!$K$3:$L$16,2,FALSE)))</f>
        <v>#N/A</v>
      </c>
      <c r="P344" s="108" t="e">
        <f t="shared" si="11"/>
        <v>#N/A</v>
      </c>
    </row>
    <row r="345" spans="14:16">
      <c r="N345" s="108">
        <f t="shared" si="10"/>
        <v>0</v>
      </c>
      <c r="O345" s="108" t="e">
        <f>IF(D345="X",0,IF(E345="X",0,VLOOKUP(E345,'1'!$K$3:$L$16,2,FALSE)))</f>
        <v>#N/A</v>
      </c>
      <c r="P345" s="108" t="e">
        <f t="shared" si="11"/>
        <v>#N/A</v>
      </c>
    </row>
    <row r="346" spans="14:16">
      <c r="N346" s="108">
        <f t="shared" si="10"/>
        <v>0</v>
      </c>
      <c r="O346" s="108" t="e">
        <f>IF(D346="X",0,IF(E346="X",0,VLOOKUP(E346,'1'!$K$3:$L$16,2,FALSE)))</f>
        <v>#N/A</v>
      </c>
      <c r="P346" s="108" t="e">
        <f t="shared" si="11"/>
        <v>#N/A</v>
      </c>
    </row>
    <row r="347" spans="14:16">
      <c r="N347" s="108">
        <f t="shared" si="10"/>
        <v>0</v>
      </c>
      <c r="O347" s="108" t="e">
        <f>IF(D347="X",0,IF(E347="X",0,VLOOKUP(E347,'1'!$K$3:$L$16,2,FALSE)))</f>
        <v>#N/A</v>
      </c>
      <c r="P347" s="108" t="e">
        <f t="shared" si="11"/>
        <v>#N/A</v>
      </c>
    </row>
    <row r="348" spans="14:16">
      <c r="N348" s="108">
        <f t="shared" si="10"/>
        <v>0</v>
      </c>
      <c r="O348" s="108" t="e">
        <f>IF(D348="X",0,IF(E348="X",0,VLOOKUP(E348,'1'!$K$3:$L$16,2,FALSE)))</f>
        <v>#N/A</v>
      </c>
      <c r="P348" s="108" t="e">
        <f t="shared" si="11"/>
        <v>#N/A</v>
      </c>
    </row>
    <row r="349" spans="14:16">
      <c r="N349" s="108">
        <f t="shared" si="10"/>
        <v>0</v>
      </c>
      <c r="O349" s="108" t="e">
        <f>IF(D349="X",0,IF(E349="X",0,VLOOKUP(E349,'1'!$K$3:$L$16,2,FALSE)))</f>
        <v>#N/A</v>
      </c>
      <c r="P349" s="108" t="e">
        <f t="shared" si="11"/>
        <v>#N/A</v>
      </c>
    </row>
    <row r="350" spans="14:16">
      <c r="N350" s="108">
        <f t="shared" si="10"/>
        <v>0</v>
      </c>
      <c r="O350" s="108" t="e">
        <f>IF(D350="X",0,IF(E350="X",0,VLOOKUP(E350,'1'!$K$3:$L$16,2,FALSE)))</f>
        <v>#N/A</v>
      </c>
      <c r="P350" s="108" t="e">
        <f t="shared" si="11"/>
        <v>#N/A</v>
      </c>
    </row>
    <row r="351" spans="14:16">
      <c r="N351" s="108">
        <f t="shared" si="10"/>
        <v>0</v>
      </c>
      <c r="O351" s="108" t="e">
        <f>IF(D351="X",0,IF(E351="X",0,VLOOKUP(E351,'1'!$K$3:$L$16,2,FALSE)))</f>
        <v>#N/A</v>
      </c>
      <c r="P351" s="108" t="e">
        <f t="shared" si="11"/>
        <v>#N/A</v>
      </c>
    </row>
    <row r="352" spans="14:16">
      <c r="N352" s="108">
        <f t="shared" si="10"/>
        <v>0</v>
      </c>
      <c r="O352" s="108" t="e">
        <f>IF(D352="X",0,IF(E352="X",0,VLOOKUP(E352,'1'!$K$3:$L$16,2,FALSE)))</f>
        <v>#N/A</v>
      </c>
      <c r="P352" s="108" t="e">
        <f t="shared" si="11"/>
        <v>#N/A</v>
      </c>
    </row>
    <row r="353" spans="14:16">
      <c r="N353" s="108">
        <f t="shared" si="10"/>
        <v>0</v>
      </c>
      <c r="O353" s="108" t="e">
        <f>IF(D353="X",0,IF(E353="X",0,VLOOKUP(E353,'1'!$K$3:$L$16,2,FALSE)))</f>
        <v>#N/A</v>
      </c>
      <c r="P353" s="108" t="e">
        <f t="shared" si="11"/>
        <v>#N/A</v>
      </c>
    </row>
    <row r="354" spans="14:16">
      <c r="N354" s="108">
        <f t="shared" si="10"/>
        <v>0</v>
      </c>
      <c r="O354" s="108" t="e">
        <f>IF(D354="X",0,IF(E354="X",0,VLOOKUP(E354,'1'!$K$3:$L$16,2,FALSE)))</f>
        <v>#N/A</v>
      </c>
      <c r="P354" s="108" t="e">
        <f t="shared" si="11"/>
        <v>#N/A</v>
      </c>
    </row>
    <row r="355" spans="14:16">
      <c r="N355" s="108">
        <f t="shared" si="10"/>
        <v>0</v>
      </c>
      <c r="O355" s="108" t="e">
        <f>IF(D355="X",0,IF(E355="X",0,VLOOKUP(E355,'1'!$K$3:$L$16,2,FALSE)))</f>
        <v>#N/A</v>
      </c>
      <c r="P355" s="108" t="e">
        <f t="shared" si="11"/>
        <v>#N/A</v>
      </c>
    </row>
    <row r="356" spans="14:16">
      <c r="N356" s="108">
        <f t="shared" si="10"/>
        <v>0</v>
      </c>
      <c r="O356" s="108" t="e">
        <f>IF(D356="X",0,IF(E356="X",0,VLOOKUP(E356,'1'!$K$3:$L$16,2,FALSE)))</f>
        <v>#N/A</v>
      </c>
      <c r="P356" s="108" t="e">
        <f t="shared" si="11"/>
        <v>#N/A</v>
      </c>
    </row>
    <row r="357" spans="14:16">
      <c r="N357" s="108">
        <f t="shared" si="10"/>
        <v>0</v>
      </c>
      <c r="O357" s="108" t="e">
        <f>IF(D357="X",0,IF(E357="X",0,VLOOKUP(E357,'1'!$K$3:$L$16,2,FALSE)))</f>
        <v>#N/A</v>
      </c>
      <c r="P357" s="108" t="e">
        <f t="shared" si="11"/>
        <v>#N/A</v>
      </c>
    </row>
    <row r="358" spans="14:16">
      <c r="N358" s="108">
        <f t="shared" si="10"/>
        <v>0</v>
      </c>
      <c r="O358" s="108" t="e">
        <f>IF(D358="X",0,IF(E358="X",0,VLOOKUP(E358,'1'!$K$3:$L$16,2,FALSE)))</f>
        <v>#N/A</v>
      </c>
      <c r="P358" s="108" t="e">
        <f t="shared" si="11"/>
        <v>#N/A</v>
      </c>
    </row>
    <row r="359" spans="14:16">
      <c r="N359" s="108">
        <f t="shared" si="10"/>
        <v>0</v>
      </c>
      <c r="O359" s="108" t="e">
        <f>IF(D359="X",0,IF(E359="X",0,VLOOKUP(E359,'1'!$K$3:$L$16,2,FALSE)))</f>
        <v>#N/A</v>
      </c>
      <c r="P359" s="108" t="e">
        <f t="shared" si="11"/>
        <v>#N/A</v>
      </c>
    </row>
    <row r="360" spans="14:16">
      <c r="N360" s="108">
        <f t="shared" si="10"/>
        <v>0</v>
      </c>
      <c r="O360" s="108" t="e">
        <f>IF(D360="X",0,IF(E360="X",0,VLOOKUP(E360,'1'!$K$3:$L$16,2,FALSE)))</f>
        <v>#N/A</v>
      </c>
      <c r="P360" s="108" t="e">
        <f t="shared" si="11"/>
        <v>#N/A</v>
      </c>
    </row>
    <row r="361" spans="14:16">
      <c r="N361" s="108">
        <f t="shared" si="10"/>
        <v>0</v>
      </c>
      <c r="O361" s="108" t="e">
        <f>IF(D361="X",0,IF(E361="X",0,VLOOKUP(E361,'1'!$K$3:$L$16,2,FALSE)))</f>
        <v>#N/A</v>
      </c>
      <c r="P361" s="108" t="e">
        <f t="shared" si="11"/>
        <v>#N/A</v>
      </c>
    </row>
    <row r="362" spans="14:16">
      <c r="N362" s="108">
        <f t="shared" si="10"/>
        <v>0</v>
      </c>
      <c r="O362" s="108" t="e">
        <f>IF(D362="X",0,IF(E362="X",0,VLOOKUP(E362,'1'!$K$3:$L$16,2,FALSE)))</f>
        <v>#N/A</v>
      </c>
      <c r="P362" s="108" t="e">
        <f t="shared" si="11"/>
        <v>#N/A</v>
      </c>
    </row>
    <row r="363" spans="14:16">
      <c r="N363" s="108">
        <f t="shared" si="10"/>
        <v>0</v>
      </c>
      <c r="O363" s="108" t="e">
        <f>IF(D363="X",0,IF(E363="X",0,VLOOKUP(E363,'1'!$K$3:$L$16,2,FALSE)))</f>
        <v>#N/A</v>
      </c>
      <c r="P363" s="108" t="e">
        <f t="shared" si="11"/>
        <v>#N/A</v>
      </c>
    </row>
    <row r="364" spans="14:16">
      <c r="N364" s="108">
        <f t="shared" si="10"/>
        <v>0</v>
      </c>
      <c r="O364" s="108" t="e">
        <f>IF(D364="X",0,IF(E364="X",0,VLOOKUP(E364,'1'!$K$3:$L$16,2,FALSE)))</f>
        <v>#N/A</v>
      </c>
      <c r="P364" s="108" t="e">
        <f t="shared" si="11"/>
        <v>#N/A</v>
      </c>
    </row>
    <row r="365" spans="14:16">
      <c r="N365" s="108">
        <f t="shared" si="10"/>
        <v>0</v>
      </c>
      <c r="O365" s="108" t="e">
        <f>IF(D365="X",0,IF(E365="X",0,VLOOKUP(E365,'1'!$K$3:$L$16,2,FALSE)))</f>
        <v>#N/A</v>
      </c>
      <c r="P365" s="108" t="e">
        <f t="shared" si="11"/>
        <v>#N/A</v>
      </c>
    </row>
    <row r="366" spans="14:16">
      <c r="N366" s="108">
        <f t="shared" si="10"/>
        <v>0</v>
      </c>
      <c r="O366" s="108" t="e">
        <f>IF(D366="X",0,IF(E366="X",0,VLOOKUP(E366,'1'!$K$3:$L$16,2,FALSE)))</f>
        <v>#N/A</v>
      </c>
      <c r="P366" s="108" t="e">
        <f t="shared" si="11"/>
        <v>#N/A</v>
      </c>
    </row>
    <row r="367" spans="14:16">
      <c r="N367" s="108">
        <f t="shared" si="10"/>
        <v>0</v>
      </c>
      <c r="O367" s="108" t="e">
        <f>IF(D367="X",0,IF(E367="X",0,VLOOKUP(E367,'1'!$K$3:$L$16,2,FALSE)))</f>
        <v>#N/A</v>
      </c>
      <c r="P367" s="108" t="e">
        <f t="shared" si="11"/>
        <v>#N/A</v>
      </c>
    </row>
    <row r="368" spans="14:16">
      <c r="N368" s="108">
        <f t="shared" si="10"/>
        <v>0</v>
      </c>
      <c r="O368" s="108" t="e">
        <f>IF(D368="X",0,IF(E368="X",0,VLOOKUP(E368,'1'!$K$3:$L$16,2,FALSE)))</f>
        <v>#N/A</v>
      </c>
      <c r="P368" s="108" t="e">
        <f t="shared" si="11"/>
        <v>#N/A</v>
      </c>
    </row>
    <row r="369" spans="14:16">
      <c r="N369" s="108">
        <f t="shared" si="10"/>
        <v>0</v>
      </c>
      <c r="O369" s="108" t="e">
        <f>IF(D369="X",0,IF(E369="X",0,VLOOKUP(E369,'1'!$K$3:$L$16,2,FALSE)))</f>
        <v>#N/A</v>
      </c>
      <c r="P369" s="108" t="e">
        <f t="shared" si="11"/>
        <v>#N/A</v>
      </c>
    </row>
    <row r="370" spans="14:16">
      <c r="N370" s="108">
        <f t="shared" si="10"/>
        <v>0</v>
      </c>
      <c r="O370" s="108" t="e">
        <f>IF(D370="X",0,IF(E370="X",0,VLOOKUP(E370,'1'!$K$3:$L$16,2,FALSE)))</f>
        <v>#N/A</v>
      </c>
      <c r="P370" s="108" t="e">
        <f t="shared" si="11"/>
        <v>#N/A</v>
      </c>
    </row>
    <row r="371" spans="14:16">
      <c r="N371" s="108">
        <f t="shared" si="10"/>
        <v>0</v>
      </c>
      <c r="O371" s="108" t="e">
        <f>IF(D371="X",0,IF(E371="X",0,VLOOKUP(E371,'1'!$K$3:$L$16,2,FALSE)))</f>
        <v>#N/A</v>
      </c>
      <c r="P371" s="108" t="e">
        <f t="shared" si="11"/>
        <v>#N/A</v>
      </c>
    </row>
    <row r="372" spans="14:16">
      <c r="N372" s="108">
        <f t="shared" si="10"/>
        <v>0</v>
      </c>
      <c r="O372" s="108" t="e">
        <f>IF(D372="X",0,IF(E372="X",0,VLOOKUP(E372,'1'!$K$3:$L$16,2,FALSE)))</f>
        <v>#N/A</v>
      </c>
      <c r="P372" s="108" t="e">
        <f t="shared" si="11"/>
        <v>#N/A</v>
      </c>
    </row>
    <row r="373" spans="14:16">
      <c r="N373" s="108">
        <f t="shared" si="10"/>
        <v>0</v>
      </c>
      <c r="O373" s="108" t="e">
        <f>IF(D373="X",0,IF(E373="X",0,VLOOKUP(E373,'1'!$K$3:$L$16,2,FALSE)))</f>
        <v>#N/A</v>
      </c>
      <c r="P373" s="108" t="e">
        <f t="shared" si="11"/>
        <v>#N/A</v>
      </c>
    </row>
    <row r="374" spans="14:16">
      <c r="N374" s="108">
        <f t="shared" si="10"/>
        <v>0</v>
      </c>
      <c r="O374" s="108" t="e">
        <f>IF(D374="X",0,IF(E374="X",0,VLOOKUP(E374,'1'!$K$3:$L$16,2,FALSE)))</f>
        <v>#N/A</v>
      </c>
      <c r="P374" s="108" t="e">
        <f t="shared" si="11"/>
        <v>#N/A</v>
      </c>
    </row>
    <row r="375" spans="14:16">
      <c r="N375" s="108">
        <f t="shared" si="10"/>
        <v>0</v>
      </c>
      <c r="O375" s="108" t="e">
        <f>IF(D375="X",0,IF(E375="X",0,VLOOKUP(E375,'1'!$K$3:$L$16,2,FALSE)))</f>
        <v>#N/A</v>
      </c>
      <c r="P375" s="108" t="e">
        <f t="shared" si="11"/>
        <v>#N/A</v>
      </c>
    </row>
    <row r="376" spans="14:16">
      <c r="N376" s="108">
        <f t="shared" si="10"/>
        <v>0</v>
      </c>
      <c r="O376" s="108" t="e">
        <f>IF(D376="X",0,IF(E376="X",0,VLOOKUP(E376,'1'!$K$3:$L$16,2,FALSE)))</f>
        <v>#N/A</v>
      </c>
      <c r="P376" s="108" t="e">
        <f t="shared" si="11"/>
        <v>#N/A</v>
      </c>
    </row>
    <row r="377" spans="14:16">
      <c r="N377" s="108">
        <f t="shared" si="10"/>
        <v>0</v>
      </c>
      <c r="O377" s="108" t="e">
        <f>IF(D377="X",0,IF(E377="X",0,VLOOKUP(E377,'1'!$K$3:$L$16,2,FALSE)))</f>
        <v>#N/A</v>
      </c>
      <c r="P377" s="108" t="e">
        <f t="shared" si="11"/>
        <v>#N/A</v>
      </c>
    </row>
    <row r="378" spans="14:16">
      <c r="N378" s="108">
        <f t="shared" si="10"/>
        <v>0</v>
      </c>
      <c r="O378" s="108" t="e">
        <f>IF(D378="X",0,IF(E378="X",0,VLOOKUP(E378,'1'!$K$3:$L$16,2,FALSE)))</f>
        <v>#N/A</v>
      </c>
      <c r="P378" s="108" t="e">
        <f t="shared" si="11"/>
        <v>#N/A</v>
      </c>
    </row>
    <row r="379" spans="14:16">
      <c r="N379" s="108">
        <f t="shared" si="10"/>
        <v>0</v>
      </c>
      <c r="O379" s="108" t="e">
        <f>IF(D379="X",0,IF(E379="X",0,VLOOKUP(E379,'1'!$K$3:$L$16,2,FALSE)))</f>
        <v>#N/A</v>
      </c>
      <c r="P379" s="108" t="e">
        <f t="shared" si="11"/>
        <v>#N/A</v>
      </c>
    </row>
    <row r="380" spans="14:16">
      <c r="N380" s="108">
        <f t="shared" si="10"/>
        <v>0</v>
      </c>
      <c r="O380" s="108" t="e">
        <f>IF(D380="X",0,IF(E380="X",0,VLOOKUP(E380,'1'!$K$3:$L$16,2,FALSE)))</f>
        <v>#N/A</v>
      </c>
      <c r="P380" s="108" t="e">
        <f t="shared" si="11"/>
        <v>#N/A</v>
      </c>
    </row>
    <row r="381" spans="14:16">
      <c r="N381" s="108">
        <f t="shared" si="10"/>
        <v>0</v>
      </c>
      <c r="O381" s="108" t="e">
        <f>IF(D381="X",0,IF(E381="X",0,VLOOKUP(E381,'1'!$K$3:$L$16,2,FALSE)))</f>
        <v>#N/A</v>
      </c>
      <c r="P381" s="108" t="e">
        <f t="shared" si="11"/>
        <v>#N/A</v>
      </c>
    </row>
    <row r="382" spans="14:16">
      <c r="N382" s="108">
        <f t="shared" si="10"/>
        <v>0</v>
      </c>
      <c r="O382" s="108" t="e">
        <f>IF(D382="X",0,IF(E382="X",0,VLOOKUP(E382,'1'!$K$3:$L$16,2,FALSE)))</f>
        <v>#N/A</v>
      </c>
      <c r="P382" s="108" t="e">
        <f t="shared" si="11"/>
        <v>#N/A</v>
      </c>
    </row>
    <row r="383" spans="14:16">
      <c r="N383" s="108">
        <f t="shared" si="10"/>
        <v>0</v>
      </c>
      <c r="O383" s="108" t="e">
        <f>IF(D383="X",0,IF(E383="X",0,VLOOKUP(E383,'1'!$K$3:$L$16,2,FALSE)))</f>
        <v>#N/A</v>
      </c>
      <c r="P383" s="108" t="e">
        <f t="shared" si="11"/>
        <v>#N/A</v>
      </c>
    </row>
    <row r="384" spans="14:16">
      <c r="N384" s="108">
        <f t="shared" si="10"/>
        <v>0</v>
      </c>
      <c r="O384" s="108" t="e">
        <f>IF(D384="X",0,IF(E384="X",0,VLOOKUP(E384,'1'!$K$3:$L$16,2,FALSE)))</f>
        <v>#N/A</v>
      </c>
      <c r="P384" s="108" t="e">
        <f t="shared" si="11"/>
        <v>#N/A</v>
      </c>
    </row>
    <row r="385" spans="14:16">
      <c r="N385" s="108">
        <f t="shared" si="10"/>
        <v>0</v>
      </c>
      <c r="O385" s="108" t="e">
        <f>IF(D385="X",0,IF(E385="X",0,VLOOKUP(E385,'1'!$K$3:$L$16,2,FALSE)))</f>
        <v>#N/A</v>
      </c>
      <c r="P385" s="108" t="e">
        <f t="shared" si="11"/>
        <v>#N/A</v>
      </c>
    </row>
    <row r="386" spans="14:16">
      <c r="N386" s="108">
        <f t="shared" si="10"/>
        <v>0</v>
      </c>
      <c r="O386" s="108" t="e">
        <f>IF(D386="X",0,IF(E386="X",0,VLOOKUP(E386,'1'!$K$3:$L$16,2,FALSE)))</f>
        <v>#N/A</v>
      </c>
      <c r="P386" s="108" t="e">
        <f t="shared" si="11"/>
        <v>#N/A</v>
      </c>
    </row>
    <row r="387" spans="14:16">
      <c r="N387" s="108">
        <f t="shared" si="10"/>
        <v>0</v>
      </c>
      <c r="O387" s="108" t="e">
        <f>IF(D387="X",0,IF(E387="X",0,VLOOKUP(E387,'1'!$K$3:$L$16,2,FALSE)))</f>
        <v>#N/A</v>
      </c>
      <c r="P387" s="108" t="e">
        <f t="shared" si="11"/>
        <v>#N/A</v>
      </c>
    </row>
    <row r="388" spans="14:16">
      <c r="N388" s="108">
        <f t="shared" ref="N388:N451" si="12">SUM(F388:M388)</f>
        <v>0</v>
      </c>
      <c r="O388" s="108" t="e">
        <f>IF(D388="X",0,IF(E388="X",0,VLOOKUP(E388,'1'!$K$3:$L$16,2,FALSE)))</f>
        <v>#N/A</v>
      </c>
      <c r="P388" s="108" t="e">
        <f t="shared" ref="P388:P451" si="13">N388*O388</f>
        <v>#N/A</v>
      </c>
    </row>
    <row r="389" spans="14:16">
      <c r="N389" s="108">
        <f t="shared" si="12"/>
        <v>0</v>
      </c>
      <c r="O389" s="108" t="e">
        <f>IF(D389="X",0,IF(E389="X",0,VLOOKUP(E389,'1'!$K$3:$L$16,2,FALSE)))</f>
        <v>#N/A</v>
      </c>
      <c r="P389" s="108" t="e">
        <f t="shared" si="13"/>
        <v>#N/A</v>
      </c>
    </row>
    <row r="390" spans="14:16">
      <c r="N390" s="108">
        <f t="shared" si="12"/>
        <v>0</v>
      </c>
      <c r="O390" s="108" t="e">
        <f>IF(D390="X",0,IF(E390="X",0,VLOOKUP(E390,'1'!$K$3:$L$16,2,FALSE)))</f>
        <v>#N/A</v>
      </c>
      <c r="P390" s="108" t="e">
        <f t="shared" si="13"/>
        <v>#N/A</v>
      </c>
    </row>
    <row r="391" spans="14:16">
      <c r="N391" s="108">
        <f t="shared" si="12"/>
        <v>0</v>
      </c>
      <c r="O391" s="108" t="e">
        <f>IF(D391="X",0,IF(E391="X",0,VLOOKUP(E391,'1'!$K$3:$L$16,2,FALSE)))</f>
        <v>#N/A</v>
      </c>
      <c r="P391" s="108" t="e">
        <f t="shared" si="13"/>
        <v>#N/A</v>
      </c>
    </row>
    <row r="392" spans="14:16">
      <c r="N392" s="108">
        <f t="shared" si="12"/>
        <v>0</v>
      </c>
      <c r="O392" s="108" t="e">
        <f>IF(D392="X",0,IF(E392="X",0,VLOOKUP(E392,'1'!$K$3:$L$16,2,FALSE)))</f>
        <v>#N/A</v>
      </c>
      <c r="P392" s="108" t="e">
        <f t="shared" si="13"/>
        <v>#N/A</v>
      </c>
    </row>
    <row r="393" spans="14:16">
      <c r="N393" s="108">
        <f t="shared" si="12"/>
        <v>0</v>
      </c>
      <c r="O393" s="108" t="e">
        <f>IF(D393="X",0,IF(E393="X",0,VLOOKUP(E393,'1'!$K$3:$L$16,2,FALSE)))</f>
        <v>#N/A</v>
      </c>
      <c r="P393" s="108" t="e">
        <f t="shared" si="13"/>
        <v>#N/A</v>
      </c>
    </row>
    <row r="394" spans="14:16">
      <c r="N394" s="108">
        <f t="shared" si="12"/>
        <v>0</v>
      </c>
      <c r="O394" s="108" t="e">
        <f>IF(D394="X",0,IF(E394="X",0,VLOOKUP(E394,'1'!$K$3:$L$16,2,FALSE)))</f>
        <v>#N/A</v>
      </c>
      <c r="P394" s="108" t="e">
        <f t="shared" si="13"/>
        <v>#N/A</v>
      </c>
    </row>
    <row r="395" spans="14:16">
      <c r="N395" s="108">
        <f t="shared" si="12"/>
        <v>0</v>
      </c>
      <c r="O395" s="108" t="e">
        <f>IF(D395="X",0,IF(E395="X",0,VLOOKUP(E395,'1'!$K$3:$L$16,2,FALSE)))</f>
        <v>#N/A</v>
      </c>
      <c r="P395" s="108" t="e">
        <f t="shared" si="13"/>
        <v>#N/A</v>
      </c>
    </row>
    <row r="396" spans="14:16">
      <c r="N396" s="108">
        <f t="shared" si="12"/>
        <v>0</v>
      </c>
      <c r="O396" s="108" t="e">
        <f>IF(D396="X",0,IF(E396="X",0,VLOOKUP(E396,'1'!$K$3:$L$16,2,FALSE)))</f>
        <v>#N/A</v>
      </c>
      <c r="P396" s="108" t="e">
        <f t="shared" si="13"/>
        <v>#N/A</v>
      </c>
    </row>
    <row r="397" spans="14:16">
      <c r="N397" s="108">
        <f t="shared" si="12"/>
        <v>0</v>
      </c>
      <c r="O397" s="108" t="e">
        <f>IF(D397="X",0,IF(E397="X",0,VLOOKUP(E397,'1'!$K$3:$L$16,2,FALSE)))</f>
        <v>#N/A</v>
      </c>
      <c r="P397" s="108" t="e">
        <f t="shared" si="13"/>
        <v>#N/A</v>
      </c>
    </row>
    <row r="398" spans="14:16">
      <c r="N398" s="108">
        <f t="shared" si="12"/>
        <v>0</v>
      </c>
      <c r="O398" s="108" t="e">
        <f>IF(D398="X",0,IF(E398="X",0,VLOOKUP(E398,'1'!$K$3:$L$16,2,FALSE)))</f>
        <v>#N/A</v>
      </c>
      <c r="P398" s="108" t="e">
        <f t="shared" si="13"/>
        <v>#N/A</v>
      </c>
    </row>
    <row r="399" spans="14:16">
      <c r="N399" s="108">
        <f t="shared" si="12"/>
        <v>0</v>
      </c>
      <c r="O399" s="108" t="e">
        <f>IF(D399="X",0,IF(E399="X",0,VLOOKUP(E399,'1'!$K$3:$L$16,2,FALSE)))</f>
        <v>#N/A</v>
      </c>
      <c r="P399" s="108" t="e">
        <f t="shared" si="13"/>
        <v>#N/A</v>
      </c>
    </row>
    <row r="400" spans="14:16">
      <c r="N400" s="108">
        <f t="shared" si="12"/>
        <v>0</v>
      </c>
      <c r="O400" s="108" t="e">
        <f>IF(D400="X",0,IF(E400="X",0,VLOOKUP(E400,'1'!$K$3:$L$16,2,FALSE)))</f>
        <v>#N/A</v>
      </c>
      <c r="P400" s="108" t="e">
        <f t="shared" si="13"/>
        <v>#N/A</v>
      </c>
    </row>
    <row r="401" spans="14:16">
      <c r="N401" s="108">
        <f t="shared" si="12"/>
        <v>0</v>
      </c>
      <c r="O401" s="108" t="e">
        <f>IF(D401="X",0,IF(E401="X",0,VLOOKUP(E401,'1'!$K$3:$L$16,2,FALSE)))</f>
        <v>#N/A</v>
      </c>
      <c r="P401" s="108" t="e">
        <f t="shared" si="13"/>
        <v>#N/A</v>
      </c>
    </row>
    <row r="402" spans="14:16">
      <c r="N402" s="108">
        <f t="shared" si="12"/>
        <v>0</v>
      </c>
      <c r="O402" s="108" t="e">
        <f>IF(D402="X",0,IF(E402="X",0,VLOOKUP(E402,'1'!$K$3:$L$16,2,FALSE)))</f>
        <v>#N/A</v>
      </c>
      <c r="P402" s="108" t="e">
        <f t="shared" si="13"/>
        <v>#N/A</v>
      </c>
    </row>
    <row r="403" spans="14:16">
      <c r="N403" s="108">
        <f t="shared" si="12"/>
        <v>0</v>
      </c>
      <c r="O403" s="108" t="e">
        <f>IF(D403="X",0,IF(E403="X",0,VLOOKUP(E403,'1'!$K$3:$L$16,2,FALSE)))</f>
        <v>#N/A</v>
      </c>
      <c r="P403" s="108" t="e">
        <f t="shared" si="13"/>
        <v>#N/A</v>
      </c>
    </row>
    <row r="404" spans="14:16">
      <c r="N404" s="108">
        <f t="shared" si="12"/>
        <v>0</v>
      </c>
      <c r="O404" s="108" t="e">
        <f>IF(D404="X",0,IF(E404="X",0,VLOOKUP(E404,'1'!$K$3:$L$16,2,FALSE)))</f>
        <v>#N/A</v>
      </c>
      <c r="P404" s="108" t="e">
        <f t="shared" si="13"/>
        <v>#N/A</v>
      </c>
    </row>
    <row r="405" spans="14:16">
      <c r="N405" s="108">
        <f t="shared" si="12"/>
        <v>0</v>
      </c>
      <c r="O405" s="108" t="e">
        <f>IF(D405="X",0,IF(E405="X",0,VLOOKUP(E405,'1'!$K$3:$L$16,2,FALSE)))</f>
        <v>#N/A</v>
      </c>
      <c r="P405" s="108" t="e">
        <f t="shared" si="13"/>
        <v>#N/A</v>
      </c>
    </row>
    <row r="406" spans="14:16">
      <c r="N406" s="108">
        <f t="shared" si="12"/>
        <v>0</v>
      </c>
      <c r="O406" s="108" t="e">
        <f>IF(D406="X",0,IF(E406="X",0,VLOOKUP(E406,'1'!$K$3:$L$16,2,FALSE)))</f>
        <v>#N/A</v>
      </c>
      <c r="P406" s="108" t="e">
        <f t="shared" si="13"/>
        <v>#N/A</v>
      </c>
    </row>
    <row r="407" spans="14:16">
      <c r="N407" s="108">
        <f t="shared" si="12"/>
        <v>0</v>
      </c>
      <c r="O407" s="108" t="e">
        <f>IF(D407="X",0,IF(E407="X",0,VLOOKUP(E407,'1'!$K$3:$L$16,2,FALSE)))</f>
        <v>#N/A</v>
      </c>
      <c r="P407" s="108" t="e">
        <f t="shared" si="13"/>
        <v>#N/A</v>
      </c>
    </row>
    <row r="408" spans="14:16">
      <c r="N408" s="108">
        <f t="shared" si="12"/>
        <v>0</v>
      </c>
      <c r="O408" s="108" t="e">
        <f>IF(D408="X",0,IF(E408="X",0,VLOOKUP(E408,'1'!$K$3:$L$16,2,FALSE)))</f>
        <v>#N/A</v>
      </c>
      <c r="P408" s="108" t="e">
        <f t="shared" si="13"/>
        <v>#N/A</v>
      </c>
    </row>
    <row r="409" spans="14:16">
      <c r="N409" s="108">
        <f t="shared" si="12"/>
        <v>0</v>
      </c>
      <c r="O409" s="108" t="e">
        <f>IF(D409="X",0,IF(E409="X",0,VLOOKUP(E409,'1'!$K$3:$L$16,2,FALSE)))</f>
        <v>#N/A</v>
      </c>
      <c r="P409" s="108" t="e">
        <f t="shared" si="13"/>
        <v>#N/A</v>
      </c>
    </row>
    <row r="410" spans="14:16">
      <c r="N410" s="108">
        <f t="shared" si="12"/>
        <v>0</v>
      </c>
      <c r="O410" s="108" t="e">
        <f>IF(D410="X",0,IF(E410="X",0,VLOOKUP(E410,'1'!$K$3:$L$16,2,FALSE)))</f>
        <v>#N/A</v>
      </c>
      <c r="P410" s="108" t="e">
        <f t="shared" si="13"/>
        <v>#N/A</v>
      </c>
    </row>
    <row r="411" spans="14:16">
      <c r="N411" s="108">
        <f t="shared" si="12"/>
        <v>0</v>
      </c>
      <c r="O411" s="108" t="e">
        <f>IF(D411="X",0,IF(E411="X",0,VLOOKUP(E411,'1'!$K$3:$L$16,2,FALSE)))</f>
        <v>#N/A</v>
      </c>
      <c r="P411" s="108" t="e">
        <f t="shared" si="13"/>
        <v>#N/A</v>
      </c>
    </row>
    <row r="412" spans="14:16">
      <c r="N412" s="108">
        <f t="shared" si="12"/>
        <v>0</v>
      </c>
      <c r="O412" s="108" t="e">
        <f>IF(D412="X",0,IF(E412="X",0,VLOOKUP(E412,'1'!$K$3:$L$16,2,FALSE)))</f>
        <v>#N/A</v>
      </c>
      <c r="P412" s="108" t="e">
        <f t="shared" si="13"/>
        <v>#N/A</v>
      </c>
    </row>
    <row r="413" spans="14:16">
      <c r="N413" s="108">
        <f t="shared" si="12"/>
        <v>0</v>
      </c>
      <c r="O413" s="108" t="e">
        <f>IF(D413="X",0,IF(E413="X",0,VLOOKUP(E413,'1'!$K$3:$L$16,2,FALSE)))</f>
        <v>#N/A</v>
      </c>
      <c r="P413" s="108" t="e">
        <f t="shared" si="13"/>
        <v>#N/A</v>
      </c>
    </row>
    <row r="414" spans="14:16">
      <c r="N414" s="108">
        <f t="shared" si="12"/>
        <v>0</v>
      </c>
      <c r="O414" s="108" t="e">
        <f>IF(D414="X",0,IF(E414="X",0,VLOOKUP(E414,'1'!$K$3:$L$16,2,FALSE)))</f>
        <v>#N/A</v>
      </c>
      <c r="P414" s="108" t="e">
        <f t="shared" si="13"/>
        <v>#N/A</v>
      </c>
    </row>
    <row r="415" spans="14:16">
      <c r="N415" s="108">
        <f t="shared" si="12"/>
        <v>0</v>
      </c>
      <c r="O415" s="108" t="e">
        <f>IF(D415="X",0,IF(E415="X",0,VLOOKUP(E415,'1'!$K$3:$L$16,2,FALSE)))</f>
        <v>#N/A</v>
      </c>
      <c r="P415" s="108" t="e">
        <f t="shared" si="13"/>
        <v>#N/A</v>
      </c>
    </row>
    <row r="416" spans="14:16">
      <c r="N416" s="108">
        <f t="shared" si="12"/>
        <v>0</v>
      </c>
      <c r="O416" s="108" t="e">
        <f>IF(D416="X",0,IF(E416="X",0,VLOOKUP(E416,'1'!$K$3:$L$16,2,FALSE)))</f>
        <v>#N/A</v>
      </c>
      <c r="P416" s="108" t="e">
        <f t="shared" si="13"/>
        <v>#N/A</v>
      </c>
    </row>
    <row r="417" spans="14:16">
      <c r="N417" s="108">
        <f t="shared" si="12"/>
        <v>0</v>
      </c>
      <c r="O417" s="108" t="e">
        <f>IF(D417="X",0,IF(E417="X",0,VLOOKUP(E417,'1'!$K$3:$L$16,2,FALSE)))</f>
        <v>#N/A</v>
      </c>
      <c r="P417" s="108" t="e">
        <f t="shared" si="13"/>
        <v>#N/A</v>
      </c>
    </row>
    <row r="418" spans="14:16">
      <c r="N418" s="108">
        <f t="shared" si="12"/>
        <v>0</v>
      </c>
      <c r="O418" s="108" t="e">
        <f>IF(D418="X",0,IF(E418="X",0,VLOOKUP(E418,'1'!$K$3:$L$16,2,FALSE)))</f>
        <v>#N/A</v>
      </c>
      <c r="P418" s="108" t="e">
        <f t="shared" si="13"/>
        <v>#N/A</v>
      </c>
    </row>
    <row r="419" spans="14:16">
      <c r="N419" s="108">
        <f t="shared" si="12"/>
        <v>0</v>
      </c>
      <c r="O419" s="108" t="e">
        <f>IF(D419="X",0,IF(E419="X",0,VLOOKUP(E419,'1'!$K$3:$L$16,2,FALSE)))</f>
        <v>#N/A</v>
      </c>
      <c r="P419" s="108" t="e">
        <f t="shared" si="13"/>
        <v>#N/A</v>
      </c>
    </row>
    <row r="420" spans="14:16">
      <c r="N420" s="108">
        <f t="shared" si="12"/>
        <v>0</v>
      </c>
      <c r="O420" s="108" t="e">
        <f>IF(D420="X",0,IF(E420="X",0,VLOOKUP(E420,'1'!$K$3:$L$16,2,FALSE)))</f>
        <v>#N/A</v>
      </c>
      <c r="P420" s="108" t="e">
        <f t="shared" si="13"/>
        <v>#N/A</v>
      </c>
    </row>
    <row r="421" spans="14:16">
      <c r="N421" s="108">
        <f t="shared" si="12"/>
        <v>0</v>
      </c>
      <c r="O421" s="108" t="e">
        <f>IF(D421="X",0,IF(E421="X",0,VLOOKUP(E421,'1'!$K$3:$L$16,2,FALSE)))</f>
        <v>#N/A</v>
      </c>
      <c r="P421" s="108" t="e">
        <f t="shared" si="13"/>
        <v>#N/A</v>
      </c>
    </row>
    <row r="422" spans="14:16">
      <c r="N422" s="108">
        <f t="shared" si="12"/>
        <v>0</v>
      </c>
      <c r="O422" s="108" t="e">
        <f>IF(D422="X",0,IF(E422="X",0,VLOOKUP(E422,'1'!$K$3:$L$16,2,FALSE)))</f>
        <v>#N/A</v>
      </c>
      <c r="P422" s="108" t="e">
        <f t="shared" si="13"/>
        <v>#N/A</v>
      </c>
    </row>
    <row r="423" spans="14:16">
      <c r="N423" s="108">
        <f t="shared" si="12"/>
        <v>0</v>
      </c>
      <c r="O423" s="108" t="e">
        <f>IF(D423="X",0,IF(E423="X",0,VLOOKUP(E423,'1'!$K$3:$L$16,2,FALSE)))</f>
        <v>#N/A</v>
      </c>
      <c r="P423" s="108" t="e">
        <f t="shared" si="13"/>
        <v>#N/A</v>
      </c>
    </row>
    <row r="424" spans="14:16">
      <c r="N424" s="108">
        <f t="shared" si="12"/>
        <v>0</v>
      </c>
      <c r="O424" s="108" t="e">
        <f>IF(D424="X",0,IF(E424="X",0,VLOOKUP(E424,'1'!$K$3:$L$16,2,FALSE)))</f>
        <v>#N/A</v>
      </c>
      <c r="P424" s="108" t="e">
        <f t="shared" si="13"/>
        <v>#N/A</v>
      </c>
    </row>
    <row r="425" spans="14:16">
      <c r="N425" s="108">
        <f t="shared" si="12"/>
        <v>0</v>
      </c>
      <c r="O425" s="108" t="e">
        <f>IF(D425="X",0,IF(E425="X",0,VLOOKUP(E425,'1'!$K$3:$L$16,2,FALSE)))</f>
        <v>#N/A</v>
      </c>
      <c r="P425" s="108" t="e">
        <f t="shared" si="13"/>
        <v>#N/A</v>
      </c>
    </row>
    <row r="426" spans="14:16">
      <c r="N426" s="108">
        <f t="shared" si="12"/>
        <v>0</v>
      </c>
      <c r="O426" s="108" t="e">
        <f>IF(D426="X",0,IF(E426="X",0,VLOOKUP(E426,'1'!$K$3:$L$16,2,FALSE)))</f>
        <v>#N/A</v>
      </c>
      <c r="P426" s="108" t="e">
        <f t="shared" si="13"/>
        <v>#N/A</v>
      </c>
    </row>
    <row r="427" spans="14:16">
      <c r="N427" s="108">
        <f t="shared" si="12"/>
        <v>0</v>
      </c>
      <c r="O427" s="108" t="e">
        <f>IF(D427="X",0,IF(E427="X",0,VLOOKUP(E427,'1'!$K$3:$L$16,2,FALSE)))</f>
        <v>#N/A</v>
      </c>
      <c r="P427" s="108" t="e">
        <f t="shared" si="13"/>
        <v>#N/A</v>
      </c>
    </row>
    <row r="428" spans="14:16">
      <c r="N428" s="108">
        <f t="shared" si="12"/>
        <v>0</v>
      </c>
      <c r="O428" s="108" t="e">
        <f>IF(D428="X",0,IF(E428="X",0,VLOOKUP(E428,'1'!$K$3:$L$16,2,FALSE)))</f>
        <v>#N/A</v>
      </c>
      <c r="P428" s="108" t="e">
        <f t="shared" si="13"/>
        <v>#N/A</v>
      </c>
    </row>
    <row r="429" spans="14:16">
      <c r="N429" s="108">
        <f t="shared" si="12"/>
        <v>0</v>
      </c>
      <c r="O429" s="108" t="e">
        <f>IF(D429="X",0,IF(E429="X",0,VLOOKUP(E429,'1'!$K$3:$L$16,2,FALSE)))</f>
        <v>#N/A</v>
      </c>
      <c r="P429" s="108" t="e">
        <f t="shared" si="13"/>
        <v>#N/A</v>
      </c>
    </row>
    <row r="430" spans="14:16">
      <c r="N430" s="108">
        <f t="shared" si="12"/>
        <v>0</v>
      </c>
      <c r="O430" s="108" t="e">
        <f>IF(D430="X",0,IF(E430="X",0,VLOOKUP(E430,'1'!$K$3:$L$16,2,FALSE)))</f>
        <v>#N/A</v>
      </c>
      <c r="P430" s="108" t="e">
        <f t="shared" si="13"/>
        <v>#N/A</v>
      </c>
    </row>
    <row r="431" spans="14:16">
      <c r="N431" s="108">
        <f t="shared" si="12"/>
        <v>0</v>
      </c>
      <c r="O431" s="108" t="e">
        <f>IF(D431="X",0,IF(E431="X",0,VLOOKUP(E431,'1'!$K$3:$L$16,2,FALSE)))</f>
        <v>#N/A</v>
      </c>
      <c r="P431" s="108" t="e">
        <f t="shared" si="13"/>
        <v>#N/A</v>
      </c>
    </row>
    <row r="432" spans="14:16">
      <c r="N432" s="108">
        <f t="shared" si="12"/>
        <v>0</v>
      </c>
      <c r="O432" s="108" t="e">
        <f>IF(D432="X",0,IF(E432="X",0,VLOOKUP(E432,'1'!$K$3:$L$16,2,FALSE)))</f>
        <v>#N/A</v>
      </c>
      <c r="P432" s="108" t="e">
        <f t="shared" si="13"/>
        <v>#N/A</v>
      </c>
    </row>
    <row r="433" spans="14:16">
      <c r="N433" s="108">
        <f t="shared" si="12"/>
        <v>0</v>
      </c>
      <c r="O433" s="108" t="e">
        <f>IF(D433="X",0,IF(E433="X",0,VLOOKUP(E433,'1'!$K$3:$L$16,2,FALSE)))</f>
        <v>#N/A</v>
      </c>
      <c r="P433" s="108" t="e">
        <f t="shared" si="13"/>
        <v>#N/A</v>
      </c>
    </row>
    <row r="434" spans="14:16">
      <c r="N434" s="108">
        <f t="shared" si="12"/>
        <v>0</v>
      </c>
      <c r="O434" s="108" t="e">
        <f>IF(D434="X",0,IF(E434="X",0,VLOOKUP(E434,'1'!$K$3:$L$16,2,FALSE)))</f>
        <v>#N/A</v>
      </c>
      <c r="P434" s="108" t="e">
        <f t="shared" si="13"/>
        <v>#N/A</v>
      </c>
    </row>
    <row r="435" spans="14:16">
      <c r="N435" s="108">
        <f t="shared" si="12"/>
        <v>0</v>
      </c>
      <c r="O435" s="108" t="e">
        <f>IF(D435="X",0,IF(E435="X",0,VLOOKUP(E435,'1'!$K$3:$L$16,2,FALSE)))</f>
        <v>#N/A</v>
      </c>
      <c r="P435" s="108" t="e">
        <f t="shared" si="13"/>
        <v>#N/A</v>
      </c>
    </row>
    <row r="436" spans="14:16">
      <c r="N436" s="108">
        <f t="shared" si="12"/>
        <v>0</v>
      </c>
      <c r="O436" s="108" t="e">
        <f>IF(D436="X",0,IF(E436="X",0,VLOOKUP(E436,'1'!$K$3:$L$16,2,FALSE)))</f>
        <v>#N/A</v>
      </c>
      <c r="P436" s="108" t="e">
        <f t="shared" si="13"/>
        <v>#N/A</v>
      </c>
    </row>
    <row r="437" spans="14:16">
      <c r="N437" s="108">
        <f t="shared" si="12"/>
        <v>0</v>
      </c>
      <c r="O437" s="108" t="e">
        <f>IF(D437="X",0,IF(E437="X",0,VLOOKUP(E437,'1'!$K$3:$L$16,2,FALSE)))</f>
        <v>#N/A</v>
      </c>
      <c r="P437" s="108" t="e">
        <f t="shared" si="13"/>
        <v>#N/A</v>
      </c>
    </row>
    <row r="438" spans="14:16">
      <c r="N438" s="108">
        <f t="shared" si="12"/>
        <v>0</v>
      </c>
      <c r="O438" s="108" t="e">
        <f>IF(D438="X",0,IF(E438="X",0,VLOOKUP(E438,'1'!$K$3:$L$16,2,FALSE)))</f>
        <v>#N/A</v>
      </c>
      <c r="P438" s="108" t="e">
        <f t="shared" si="13"/>
        <v>#N/A</v>
      </c>
    </row>
    <row r="439" spans="14:16">
      <c r="N439" s="108">
        <f t="shared" si="12"/>
        <v>0</v>
      </c>
      <c r="O439" s="108" t="e">
        <f>IF(D439="X",0,IF(E439="X",0,VLOOKUP(E439,'1'!$K$3:$L$16,2,FALSE)))</f>
        <v>#N/A</v>
      </c>
      <c r="P439" s="108" t="e">
        <f t="shared" si="13"/>
        <v>#N/A</v>
      </c>
    </row>
    <row r="440" spans="14:16">
      <c r="N440" s="108">
        <f t="shared" si="12"/>
        <v>0</v>
      </c>
      <c r="O440" s="108" t="e">
        <f>IF(D440="X",0,IF(E440="X",0,VLOOKUP(E440,'1'!$K$3:$L$16,2,FALSE)))</f>
        <v>#N/A</v>
      </c>
      <c r="P440" s="108" t="e">
        <f t="shared" si="13"/>
        <v>#N/A</v>
      </c>
    </row>
    <row r="441" spans="14:16">
      <c r="N441" s="108">
        <f t="shared" si="12"/>
        <v>0</v>
      </c>
      <c r="O441" s="108" t="e">
        <f>IF(D441="X",0,IF(E441="X",0,VLOOKUP(E441,'1'!$K$3:$L$16,2,FALSE)))</f>
        <v>#N/A</v>
      </c>
      <c r="P441" s="108" t="e">
        <f t="shared" si="13"/>
        <v>#N/A</v>
      </c>
    </row>
    <row r="442" spans="14:16">
      <c r="N442" s="108">
        <f t="shared" si="12"/>
        <v>0</v>
      </c>
      <c r="O442" s="108" t="e">
        <f>IF(D442="X",0,IF(E442="X",0,VLOOKUP(E442,'1'!$K$3:$L$16,2,FALSE)))</f>
        <v>#N/A</v>
      </c>
      <c r="P442" s="108" t="e">
        <f t="shared" si="13"/>
        <v>#N/A</v>
      </c>
    </row>
    <row r="443" spans="14:16">
      <c r="N443" s="108">
        <f t="shared" si="12"/>
        <v>0</v>
      </c>
      <c r="O443" s="108" t="e">
        <f>IF(D443="X",0,IF(E443="X",0,VLOOKUP(E443,'1'!$K$3:$L$16,2,FALSE)))</f>
        <v>#N/A</v>
      </c>
      <c r="P443" s="108" t="e">
        <f t="shared" si="13"/>
        <v>#N/A</v>
      </c>
    </row>
    <row r="444" spans="14:16">
      <c r="N444" s="108">
        <f t="shared" si="12"/>
        <v>0</v>
      </c>
      <c r="O444" s="108" t="e">
        <f>IF(D444="X",0,IF(E444="X",0,VLOOKUP(E444,'1'!$K$3:$L$16,2,FALSE)))</f>
        <v>#N/A</v>
      </c>
      <c r="P444" s="108" t="e">
        <f t="shared" si="13"/>
        <v>#N/A</v>
      </c>
    </row>
    <row r="445" spans="14:16">
      <c r="N445" s="108">
        <f t="shared" si="12"/>
        <v>0</v>
      </c>
      <c r="O445" s="108" t="e">
        <f>IF(D445="X",0,IF(E445="X",0,VLOOKUP(E445,'1'!$K$3:$L$16,2,FALSE)))</f>
        <v>#N/A</v>
      </c>
      <c r="P445" s="108" t="e">
        <f t="shared" si="13"/>
        <v>#N/A</v>
      </c>
    </row>
    <row r="446" spans="14:16">
      <c r="N446" s="108">
        <f t="shared" si="12"/>
        <v>0</v>
      </c>
      <c r="O446" s="108" t="e">
        <f>IF(D446="X",0,IF(E446="X",0,VLOOKUP(E446,'1'!$K$3:$L$16,2,FALSE)))</f>
        <v>#N/A</v>
      </c>
      <c r="P446" s="108" t="e">
        <f t="shared" si="13"/>
        <v>#N/A</v>
      </c>
    </row>
    <row r="447" spans="14:16">
      <c r="N447" s="108">
        <f t="shared" si="12"/>
        <v>0</v>
      </c>
      <c r="O447" s="108" t="e">
        <f>IF(D447="X",0,IF(E447="X",0,VLOOKUP(E447,'1'!$K$3:$L$16,2,FALSE)))</f>
        <v>#N/A</v>
      </c>
      <c r="P447" s="108" t="e">
        <f t="shared" si="13"/>
        <v>#N/A</v>
      </c>
    </row>
    <row r="448" spans="14:16">
      <c r="N448" s="108">
        <f t="shared" si="12"/>
        <v>0</v>
      </c>
      <c r="O448" s="108" t="e">
        <f>IF(D448="X",0,IF(E448="X",0,VLOOKUP(E448,'1'!$K$3:$L$16,2,FALSE)))</f>
        <v>#N/A</v>
      </c>
      <c r="P448" s="108" t="e">
        <f t="shared" si="13"/>
        <v>#N/A</v>
      </c>
    </row>
    <row r="449" spans="14:16">
      <c r="N449" s="108">
        <f t="shared" si="12"/>
        <v>0</v>
      </c>
      <c r="O449" s="108" t="e">
        <f>IF(D449="X",0,IF(E449="X",0,VLOOKUP(E449,'1'!$K$3:$L$16,2,FALSE)))</f>
        <v>#N/A</v>
      </c>
      <c r="P449" s="108" t="e">
        <f t="shared" si="13"/>
        <v>#N/A</v>
      </c>
    </row>
    <row r="450" spans="14:16">
      <c r="N450" s="108">
        <f t="shared" si="12"/>
        <v>0</v>
      </c>
      <c r="O450" s="108" t="e">
        <f>IF(D450="X",0,IF(E450="X",0,VLOOKUP(E450,'1'!$K$3:$L$16,2,FALSE)))</f>
        <v>#N/A</v>
      </c>
      <c r="P450" s="108" t="e">
        <f t="shared" si="13"/>
        <v>#N/A</v>
      </c>
    </row>
    <row r="451" spans="14:16">
      <c r="N451" s="108">
        <f t="shared" si="12"/>
        <v>0</v>
      </c>
      <c r="O451" s="108" t="e">
        <f>IF(D451="X",0,IF(E451="X",0,VLOOKUP(E451,'1'!$K$3:$L$16,2,FALSE)))</f>
        <v>#N/A</v>
      </c>
      <c r="P451" s="108" t="e">
        <f t="shared" si="13"/>
        <v>#N/A</v>
      </c>
    </row>
    <row r="452" spans="14:16">
      <c r="N452" s="108">
        <f t="shared" ref="N452:N494" si="14">SUM(F452:M452)</f>
        <v>0</v>
      </c>
      <c r="O452" s="108" t="e">
        <f>IF(D452="X",0,IF(E452="X",0,VLOOKUP(E452,'1'!$K$3:$L$16,2,FALSE)))</f>
        <v>#N/A</v>
      </c>
      <c r="P452" s="108" t="e">
        <f t="shared" ref="P452:P494" si="15">N452*O452</f>
        <v>#N/A</v>
      </c>
    </row>
    <row r="453" spans="14:16">
      <c r="N453" s="108">
        <f t="shared" si="14"/>
        <v>0</v>
      </c>
      <c r="O453" s="108" t="e">
        <f>IF(D453="X",0,IF(E453="X",0,VLOOKUP(E453,'1'!$K$3:$L$16,2,FALSE)))</f>
        <v>#N/A</v>
      </c>
      <c r="P453" s="108" t="e">
        <f t="shared" si="15"/>
        <v>#N/A</v>
      </c>
    </row>
    <row r="454" spans="14:16">
      <c r="N454" s="108">
        <f t="shared" si="14"/>
        <v>0</v>
      </c>
      <c r="O454" s="108" t="e">
        <f>IF(D454="X",0,IF(E454="X",0,VLOOKUP(E454,'1'!$K$3:$L$16,2,FALSE)))</f>
        <v>#N/A</v>
      </c>
      <c r="P454" s="108" t="e">
        <f t="shared" si="15"/>
        <v>#N/A</v>
      </c>
    </row>
    <row r="455" spans="14:16">
      <c r="N455" s="108">
        <f t="shared" si="14"/>
        <v>0</v>
      </c>
      <c r="O455" s="108" t="e">
        <f>IF(D455="X",0,IF(E455="X",0,VLOOKUP(E455,'1'!$K$3:$L$16,2,FALSE)))</f>
        <v>#N/A</v>
      </c>
      <c r="P455" s="108" t="e">
        <f t="shared" si="15"/>
        <v>#N/A</v>
      </c>
    </row>
    <row r="456" spans="14:16">
      <c r="N456" s="108">
        <f t="shared" si="14"/>
        <v>0</v>
      </c>
      <c r="O456" s="108" t="e">
        <f>IF(D456="X",0,IF(E456="X",0,VLOOKUP(E456,'1'!$K$3:$L$16,2,FALSE)))</f>
        <v>#N/A</v>
      </c>
      <c r="P456" s="108" t="e">
        <f t="shared" si="15"/>
        <v>#N/A</v>
      </c>
    </row>
    <row r="457" spans="14:16">
      <c r="N457" s="108">
        <f t="shared" si="14"/>
        <v>0</v>
      </c>
      <c r="O457" s="108" t="e">
        <f>IF(D457="X",0,IF(E457="X",0,VLOOKUP(E457,'1'!$K$3:$L$16,2,FALSE)))</f>
        <v>#N/A</v>
      </c>
      <c r="P457" s="108" t="e">
        <f t="shared" si="15"/>
        <v>#N/A</v>
      </c>
    </row>
    <row r="458" spans="14:16">
      <c r="N458" s="108">
        <f t="shared" si="14"/>
        <v>0</v>
      </c>
      <c r="O458" s="108" t="e">
        <f>IF(D458="X",0,IF(E458="X",0,VLOOKUP(E458,'1'!$K$3:$L$16,2,FALSE)))</f>
        <v>#N/A</v>
      </c>
      <c r="P458" s="108" t="e">
        <f t="shared" si="15"/>
        <v>#N/A</v>
      </c>
    </row>
    <row r="459" spans="14:16">
      <c r="N459" s="108">
        <f t="shared" si="14"/>
        <v>0</v>
      </c>
      <c r="O459" s="108" t="e">
        <f>IF(D459="X",0,IF(E459="X",0,VLOOKUP(E459,'1'!$K$3:$L$16,2,FALSE)))</f>
        <v>#N/A</v>
      </c>
      <c r="P459" s="108" t="e">
        <f t="shared" si="15"/>
        <v>#N/A</v>
      </c>
    </row>
    <row r="460" spans="14:16">
      <c r="N460" s="108">
        <f t="shared" si="14"/>
        <v>0</v>
      </c>
      <c r="O460" s="108" t="e">
        <f>IF(D460="X",0,IF(E460="X",0,VLOOKUP(E460,'1'!$K$3:$L$16,2,FALSE)))</f>
        <v>#N/A</v>
      </c>
      <c r="P460" s="108" t="e">
        <f t="shared" si="15"/>
        <v>#N/A</v>
      </c>
    </row>
    <row r="461" spans="14:16">
      <c r="N461" s="108">
        <f t="shared" si="14"/>
        <v>0</v>
      </c>
      <c r="O461" s="108" t="e">
        <f>IF(D461="X",0,IF(E461="X",0,VLOOKUP(E461,'1'!$K$3:$L$16,2,FALSE)))</f>
        <v>#N/A</v>
      </c>
      <c r="P461" s="108" t="e">
        <f t="shared" si="15"/>
        <v>#N/A</v>
      </c>
    </row>
    <row r="462" spans="14:16">
      <c r="N462" s="108">
        <f t="shared" si="14"/>
        <v>0</v>
      </c>
      <c r="O462" s="108" t="e">
        <f>IF(D462="X",0,IF(E462="X",0,VLOOKUP(E462,'1'!$K$3:$L$16,2,FALSE)))</f>
        <v>#N/A</v>
      </c>
      <c r="P462" s="108" t="e">
        <f t="shared" si="15"/>
        <v>#N/A</v>
      </c>
    </row>
    <row r="463" spans="14:16">
      <c r="N463" s="108">
        <f t="shared" si="14"/>
        <v>0</v>
      </c>
      <c r="O463" s="108" t="e">
        <f>IF(D463="X",0,IF(E463="X",0,VLOOKUP(E463,'1'!$K$3:$L$16,2,FALSE)))</f>
        <v>#N/A</v>
      </c>
      <c r="P463" s="108" t="e">
        <f t="shared" si="15"/>
        <v>#N/A</v>
      </c>
    </row>
    <row r="464" spans="14:16">
      <c r="N464" s="108">
        <f t="shared" si="14"/>
        <v>0</v>
      </c>
      <c r="O464" s="108" t="e">
        <f>IF(D464="X",0,IF(E464="X",0,VLOOKUP(E464,'1'!$K$3:$L$16,2,FALSE)))</f>
        <v>#N/A</v>
      </c>
      <c r="P464" s="108" t="e">
        <f t="shared" si="15"/>
        <v>#N/A</v>
      </c>
    </row>
    <row r="465" spans="14:16">
      <c r="N465" s="108">
        <f t="shared" si="14"/>
        <v>0</v>
      </c>
      <c r="O465" s="108" t="e">
        <f>IF(D465="X",0,IF(E465="X",0,VLOOKUP(E465,'1'!$K$3:$L$16,2,FALSE)))</f>
        <v>#N/A</v>
      </c>
      <c r="P465" s="108" t="e">
        <f t="shared" si="15"/>
        <v>#N/A</v>
      </c>
    </row>
    <row r="466" spans="14:16">
      <c r="N466" s="108">
        <f t="shared" si="14"/>
        <v>0</v>
      </c>
      <c r="O466" s="108" t="e">
        <f>IF(D466="X",0,IF(E466="X",0,VLOOKUP(E466,'1'!$K$3:$L$16,2,FALSE)))</f>
        <v>#N/A</v>
      </c>
      <c r="P466" s="108" t="e">
        <f t="shared" si="15"/>
        <v>#N/A</v>
      </c>
    </row>
    <row r="467" spans="14:16">
      <c r="N467" s="108">
        <f t="shared" si="14"/>
        <v>0</v>
      </c>
      <c r="O467" s="108" t="e">
        <f>IF(D467="X",0,IF(E467="X",0,VLOOKUP(E467,'1'!$K$3:$L$16,2,FALSE)))</f>
        <v>#N/A</v>
      </c>
      <c r="P467" s="108" t="e">
        <f t="shared" si="15"/>
        <v>#N/A</v>
      </c>
    </row>
    <row r="468" spans="14:16">
      <c r="N468" s="108">
        <f t="shared" si="14"/>
        <v>0</v>
      </c>
      <c r="O468" s="108" t="e">
        <f>IF(D468="X",0,IF(E468="X",0,VLOOKUP(E468,'1'!$K$3:$L$16,2,FALSE)))</f>
        <v>#N/A</v>
      </c>
      <c r="P468" s="108" t="e">
        <f t="shared" si="15"/>
        <v>#N/A</v>
      </c>
    </row>
    <row r="469" spans="14:16">
      <c r="N469" s="108">
        <f t="shared" si="14"/>
        <v>0</v>
      </c>
      <c r="O469" s="108" t="e">
        <f>IF(D469="X",0,IF(E469="X",0,VLOOKUP(E469,'1'!$K$3:$L$16,2,FALSE)))</f>
        <v>#N/A</v>
      </c>
      <c r="P469" s="108" t="e">
        <f t="shared" si="15"/>
        <v>#N/A</v>
      </c>
    </row>
    <row r="470" spans="14:16">
      <c r="N470" s="108">
        <f t="shared" si="14"/>
        <v>0</v>
      </c>
      <c r="O470" s="108" t="e">
        <f>IF(D470="X",0,IF(E470="X",0,VLOOKUP(E470,'1'!$K$3:$L$16,2,FALSE)))</f>
        <v>#N/A</v>
      </c>
      <c r="P470" s="108" t="e">
        <f t="shared" si="15"/>
        <v>#N/A</v>
      </c>
    </row>
    <row r="471" spans="14:16">
      <c r="N471" s="108">
        <f t="shared" si="14"/>
        <v>0</v>
      </c>
      <c r="O471" s="108" t="e">
        <f>IF(D471="X",0,IF(E471="X",0,VLOOKUP(E471,'1'!$K$3:$L$16,2,FALSE)))</f>
        <v>#N/A</v>
      </c>
      <c r="P471" s="108" t="e">
        <f t="shared" si="15"/>
        <v>#N/A</v>
      </c>
    </row>
    <row r="472" spans="14:16">
      <c r="N472" s="108">
        <f t="shared" si="14"/>
        <v>0</v>
      </c>
      <c r="O472" s="108" t="e">
        <f>IF(D472="X",0,IF(E472="X",0,VLOOKUP(E472,'1'!$K$3:$L$16,2,FALSE)))</f>
        <v>#N/A</v>
      </c>
      <c r="P472" s="108" t="e">
        <f t="shared" si="15"/>
        <v>#N/A</v>
      </c>
    </row>
    <row r="473" spans="14:16">
      <c r="N473" s="108">
        <f t="shared" si="14"/>
        <v>0</v>
      </c>
      <c r="O473" s="108" t="e">
        <f>IF(D473="X",0,IF(E473="X",0,VLOOKUP(E473,'1'!$K$3:$L$16,2,FALSE)))</f>
        <v>#N/A</v>
      </c>
      <c r="P473" s="108" t="e">
        <f t="shared" si="15"/>
        <v>#N/A</v>
      </c>
    </row>
    <row r="474" spans="14:16">
      <c r="N474" s="108">
        <f t="shared" si="14"/>
        <v>0</v>
      </c>
      <c r="O474" s="108" t="e">
        <f>IF(D474="X",0,IF(E474="X",0,VLOOKUP(E474,'1'!$K$3:$L$16,2,FALSE)))</f>
        <v>#N/A</v>
      </c>
      <c r="P474" s="108" t="e">
        <f t="shared" si="15"/>
        <v>#N/A</v>
      </c>
    </row>
    <row r="475" spans="14:16">
      <c r="N475" s="108">
        <f t="shared" si="14"/>
        <v>0</v>
      </c>
      <c r="O475" s="108" t="e">
        <f>IF(D475="X",0,IF(E475="X",0,VLOOKUP(E475,'1'!$K$3:$L$16,2,FALSE)))</f>
        <v>#N/A</v>
      </c>
      <c r="P475" s="108" t="e">
        <f t="shared" si="15"/>
        <v>#N/A</v>
      </c>
    </row>
    <row r="476" spans="14:16">
      <c r="N476" s="108">
        <f t="shared" si="14"/>
        <v>0</v>
      </c>
      <c r="O476" s="108" t="e">
        <f>IF(D476="X",0,IF(E476="X",0,VLOOKUP(E476,'1'!$K$3:$L$16,2,FALSE)))</f>
        <v>#N/A</v>
      </c>
      <c r="P476" s="108" t="e">
        <f t="shared" si="15"/>
        <v>#N/A</v>
      </c>
    </row>
    <row r="477" spans="14:16">
      <c r="N477" s="108">
        <f t="shared" si="14"/>
        <v>0</v>
      </c>
      <c r="O477" s="108" t="e">
        <f>IF(D477="X",0,IF(E477="X",0,VLOOKUP(E477,'1'!$K$3:$L$16,2,FALSE)))</f>
        <v>#N/A</v>
      </c>
      <c r="P477" s="108" t="e">
        <f t="shared" si="15"/>
        <v>#N/A</v>
      </c>
    </row>
    <row r="478" spans="14:16">
      <c r="N478" s="108">
        <f t="shared" si="14"/>
        <v>0</v>
      </c>
      <c r="O478" s="108" t="e">
        <f>IF(D478="X",0,IF(E478="X",0,VLOOKUP(E478,'1'!$K$3:$L$16,2,FALSE)))</f>
        <v>#N/A</v>
      </c>
      <c r="P478" s="108" t="e">
        <f t="shared" si="15"/>
        <v>#N/A</v>
      </c>
    </row>
    <row r="479" spans="14:16">
      <c r="N479" s="108">
        <f t="shared" si="14"/>
        <v>0</v>
      </c>
      <c r="O479" s="108" t="e">
        <f>IF(D479="X",0,IF(E479="X",0,VLOOKUP(E479,'1'!$K$3:$L$16,2,FALSE)))</f>
        <v>#N/A</v>
      </c>
      <c r="P479" s="108" t="e">
        <f t="shared" si="15"/>
        <v>#N/A</v>
      </c>
    </row>
    <row r="480" spans="14:16">
      <c r="N480" s="108">
        <f t="shared" si="14"/>
        <v>0</v>
      </c>
      <c r="O480" s="108" t="e">
        <f>IF(D480="X",0,IF(E480="X",0,VLOOKUP(E480,'1'!$K$3:$L$16,2,FALSE)))</f>
        <v>#N/A</v>
      </c>
      <c r="P480" s="108" t="e">
        <f t="shared" si="15"/>
        <v>#N/A</v>
      </c>
    </row>
    <row r="481" spans="3:23">
      <c r="N481" s="108">
        <f t="shared" si="14"/>
        <v>0</v>
      </c>
      <c r="O481" s="108" t="e">
        <f>IF(D481="X",0,IF(E481="X",0,VLOOKUP(E481,'1'!$K$3:$L$16,2,FALSE)))</f>
        <v>#N/A</v>
      </c>
      <c r="P481" s="108" t="e">
        <f t="shared" si="15"/>
        <v>#N/A</v>
      </c>
    </row>
    <row r="482" spans="3:23">
      <c r="N482" s="108">
        <f t="shared" si="14"/>
        <v>0</v>
      </c>
      <c r="O482" s="108" t="e">
        <f>IF(D482="X",0,IF(E482="X",0,VLOOKUP(E482,'1'!$K$3:$L$16,2,FALSE)))</f>
        <v>#N/A</v>
      </c>
      <c r="P482" s="108" t="e">
        <f t="shared" si="15"/>
        <v>#N/A</v>
      </c>
    </row>
    <row r="483" spans="3:23">
      <c r="N483" s="108">
        <f t="shared" si="14"/>
        <v>0</v>
      </c>
      <c r="O483" s="108" t="e">
        <f>IF(D483="X",0,IF(E483="X",0,VLOOKUP(E483,'1'!$K$3:$L$16,2,FALSE)))</f>
        <v>#N/A</v>
      </c>
      <c r="P483" s="108" t="e">
        <f t="shared" si="15"/>
        <v>#N/A</v>
      </c>
    </row>
    <row r="484" spans="3:23">
      <c r="N484" s="108">
        <f t="shared" si="14"/>
        <v>0</v>
      </c>
      <c r="O484" s="108" t="e">
        <f>IF(D484="X",0,IF(E484="X",0,VLOOKUP(E484,'1'!$K$3:$L$16,2,FALSE)))</f>
        <v>#N/A</v>
      </c>
      <c r="P484" s="108" t="e">
        <f t="shared" si="15"/>
        <v>#N/A</v>
      </c>
    </row>
    <row r="485" spans="3:23">
      <c r="N485" s="108">
        <f t="shared" si="14"/>
        <v>0</v>
      </c>
      <c r="O485" s="108" t="e">
        <f>IF(D485="X",0,IF(E485="X",0,VLOOKUP(E485,'1'!$K$3:$L$16,2,FALSE)))</f>
        <v>#N/A</v>
      </c>
      <c r="P485" s="108" t="e">
        <f t="shared" si="15"/>
        <v>#N/A</v>
      </c>
    </row>
    <row r="486" spans="3:23">
      <c r="N486" s="108">
        <f t="shared" si="14"/>
        <v>0</v>
      </c>
      <c r="O486" s="108" t="e">
        <f>IF(D486="X",0,IF(E486="X",0,VLOOKUP(E486,'1'!$K$3:$L$16,2,FALSE)))</f>
        <v>#N/A</v>
      </c>
      <c r="P486" s="108" t="e">
        <f t="shared" si="15"/>
        <v>#N/A</v>
      </c>
    </row>
    <row r="487" spans="3:23">
      <c r="N487" s="108">
        <f t="shared" si="14"/>
        <v>0</v>
      </c>
      <c r="O487" s="108" t="e">
        <f>IF(D487="X",0,IF(E487="X",0,VLOOKUP(E487,'1'!$K$3:$L$16,2,FALSE)))</f>
        <v>#N/A</v>
      </c>
      <c r="P487" s="108" t="e">
        <f t="shared" si="15"/>
        <v>#N/A</v>
      </c>
    </row>
    <row r="488" spans="3:23">
      <c r="N488" s="108">
        <f t="shared" si="14"/>
        <v>0</v>
      </c>
      <c r="O488" s="108" t="e">
        <f>IF(D488="X",0,IF(E488="X",0,VLOOKUP(E488,'1'!$K$3:$L$16,2,FALSE)))</f>
        <v>#N/A</v>
      </c>
      <c r="P488" s="108" t="e">
        <f t="shared" si="15"/>
        <v>#N/A</v>
      </c>
    </row>
    <row r="489" spans="3:23">
      <c r="N489" s="108">
        <f t="shared" si="14"/>
        <v>0</v>
      </c>
      <c r="O489" s="108" t="e">
        <f>IF(D489="X",0,IF(E489="X",0,VLOOKUP(E489,'1'!$K$3:$L$16,2,FALSE)))</f>
        <v>#N/A</v>
      </c>
      <c r="P489" s="108" t="e">
        <f t="shared" si="15"/>
        <v>#N/A</v>
      </c>
    </row>
    <row r="490" spans="3:23">
      <c r="N490" s="108">
        <f t="shared" si="14"/>
        <v>0</v>
      </c>
      <c r="O490" s="108" t="e">
        <f>IF(D490="X",0,IF(E490="X",0,VLOOKUP(E490,'1'!$K$3:$L$16,2,FALSE)))</f>
        <v>#N/A</v>
      </c>
      <c r="P490" s="108" t="e">
        <f t="shared" si="15"/>
        <v>#N/A</v>
      </c>
    </row>
    <row r="491" spans="3:23">
      <c r="N491" s="108">
        <f t="shared" si="14"/>
        <v>0</v>
      </c>
      <c r="O491" s="108" t="e">
        <f>IF(D491="X",0,IF(E491="X",0,VLOOKUP(E491,'1'!$K$3:$L$16,2,FALSE)))</f>
        <v>#N/A</v>
      </c>
      <c r="P491" s="108" t="e">
        <f t="shared" si="15"/>
        <v>#N/A</v>
      </c>
    </row>
    <row r="492" spans="3:23">
      <c r="N492" s="108">
        <f t="shared" si="14"/>
        <v>0</v>
      </c>
      <c r="O492" s="108" t="e">
        <f>IF(D492="X",0,IF(E492="X",0,VLOOKUP(E492,'1'!$K$3:$L$16,2,FALSE)))</f>
        <v>#N/A</v>
      </c>
      <c r="P492" s="108" t="e">
        <f t="shared" si="15"/>
        <v>#N/A</v>
      </c>
    </row>
    <row r="493" spans="3:23">
      <c r="N493" s="108">
        <f t="shared" si="14"/>
        <v>0</v>
      </c>
      <c r="O493" s="108" t="e">
        <f>IF(D493="X",0,IF(E493="X",0,VLOOKUP(E493,'1'!$K$3:$L$16,2,FALSE)))</f>
        <v>#N/A</v>
      </c>
      <c r="P493" s="108" t="e">
        <f t="shared" si="15"/>
        <v>#N/A</v>
      </c>
    </row>
    <row r="494" spans="3:23">
      <c r="N494" s="108">
        <f t="shared" si="14"/>
        <v>0</v>
      </c>
      <c r="O494" s="108" t="e">
        <f>IF(D494="X",0,IF(E494="X",0,VLOOKUP(E494,'1'!$K$3:$L$16,2,FALSE)))</f>
        <v>#N/A</v>
      </c>
      <c r="P494" s="108" t="e">
        <f t="shared" si="15"/>
        <v>#N/A</v>
      </c>
    </row>
    <row r="495" spans="3:23" ht="15.75" thickBot="1">
      <c r="C495" s="109" t="s">
        <v>173</v>
      </c>
      <c r="D495" s="79"/>
      <c r="E495" s="79"/>
      <c r="F495" s="91">
        <f t="shared" ref="F495:M495" si="16">SUM(F4:F494)</f>
        <v>0</v>
      </c>
      <c r="G495" s="91">
        <f t="shared" si="16"/>
        <v>0</v>
      </c>
      <c r="H495" s="91">
        <f t="shared" si="16"/>
        <v>0</v>
      </c>
      <c r="I495" s="91">
        <f t="shared" si="16"/>
        <v>0</v>
      </c>
      <c r="J495" s="91">
        <f t="shared" si="16"/>
        <v>0</v>
      </c>
      <c r="K495" s="91">
        <f t="shared" si="16"/>
        <v>0</v>
      </c>
      <c r="L495" s="91">
        <f t="shared" si="16"/>
        <v>0</v>
      </c>
      <c r="M495" s="91">
        <f t="shared" si="16"/>
        <v>0</v>
      </c>
      <c r="Q495" s="79" t="s">
        <v>174</v>
      </c>
      <c r="R495" s="91">
        <f t="shared" ref="R495:W495" si="17">SUM(R4:R494)</f>
        <v>0</v>
      </c>
      <c r="S495" s="91">
        <f t="shared" si="17"/>
        <v>0</v>
      </c>
      <c r="T495" s="91">
        <f t="shared" si="17"/>
        <v>0</v>
      </c>
      <c r="U495" s="91">
        <f t="shared" si="17"/>
        <v>0</v>
      </c>
      <c r="V495" s="91">
        <f t="shared" si="17"/>
        <v>0</v>
      </c>
      <c r="W495" s="91">
        <f t="shared" si="17"/>
        <v>0</v>
      </c>
    </row>
    <row r="496" spans="3:23" ht="15.75" thickTop="1"/>
    <row r="498" spans="3:16">
      <c r="C498" s="80" t="s">
        <v>172</v>
      </c>
      <c r="F498" s="33"/>
      <c r="G498" s="33"/>
      <c r="H498" s="33"/>
      <c r="I498" s="33"/>
      <c r="J498" s="33"/>
      <c r="K498" s="33"/>
      <c r="L498" s="33"/>
      <c r="M498" s="33"/>
      <c r="N498" s="81" t="s">
        <v>186</v>
      </c>
      <c r="O498" s="33"/>
      <c r="P498" s="81" t="s">
        <v>177</v>
      </c>
    </row>
    <row r="499" spans="3:16">
      <c r="C499" s="81" t="str">
        <f>IF('1'!K3="", "Vrije categorie",'1'!K3)</f>
        <v>Vrije categorie</v>
      </c>
      <c r="F499" s="92" cm="1">
        <f t="array" ref="F499">SUMPRODUCT(--($E$4:$E$494=C499),--($D$4:$D$494=""),$F$4:$F$494)</f>
        <v>0</v>
      </c>
      <c r="G499" s="92" cm="1">
        <f t="array" ref="G499">SUMPRODUCT(--($E$4:$E$494=C499),--($D$4:$D$494=""),$G$4:$G$494)</f>
        <v>0</v>
      </c>
      <c r="H499" s="92" cm="1">
        <f t="array" ref="H499">SUMPRODUCT(--($E$4:$E$494=C499),--($D$4:$D$494=""),$H$4:$H$494)</f>
        <v>0</v>
      </c>
      <c r="I499" s="92" cm="1">
        <f t="array" ref="I499">SUMPRODUCT(--($E$4:$E$494=C499),--($D$4:$D$494=""),$I$4:$I$494)</f>
        <v>0</v>
      </c>
      <c r="J499" s="92" cm="1">
        <f t="array" ref="J499">SUMPRODUCT(--($E$4:$E$494=C499),--($D$4:$D$494=""),$J$4:$J$494)</f>
        <v>0</v>
      </c>
      <c r="K499" s="92" cm="1">
        <f t="array" ref="K499">SUMPRODUCT(--($E$4:$E$494=C499),--($D$4:$D$494=""),$K$4:$K$494)</f>
        <v>0</v>
      </c>
      <c r="L499" s="92" cm="1">
        <f t="array" ref="L499">SUMPRODUCT(--($E$4:$E$494=C499),--($D$4:$D$494=""),$L$4:$L$494)</f>
        <v>0</v>
      </c>
      <c r="M499" s="92" cm="1">
        <f t="array" ref="M499">SUMPRODUCT(--($E$4:$E$494=C499),--($D$4:$D$494=""),$M$4:$M$494)</f>
        <v>0</v>
      </c>
      <c r="N499" s="92">
        <f>SUM(F499:M499)</f>
        <v>0</v>
      </c>
      <c r="O499" s="81"/>
      <c r="P499" s="92" t="e" cm="1">
        <f t="array" ref="P499">SUMPRODUCT(--($E$4:$E$494=C499),--($D$4:$D$494=""),$P$4:$P$494)</f>
        <v>#N/A</v>
      </c>
    </row>
    <row r="500" spans="3:16">
      <c r="C500" s="81" t="str">
        <f>IF('1'!K4="", "Vrije categorie",'1'!K4)</f>
        <v>B</v>
      </c>
      <c r="F500" s="92" cm="1">
        <f t="array" ref="F500">SUMPRODUCT(--($E$4:$E$494=C500),--($D$4:$D$494=""),$F$4:$F$494)</f>
        <v>0</v>
      </c>
      <c r="G500" s="92" cm="1">
        <f t="array" ref="G500">SUMPRODUCT(--($E$4:$E$494=C500),--($D$4:$D$494=""),$G$4:$G$494)</f>
        <v>0</v>
      </c>
      <c r="H500" s="92" cm="1">
        <f t="array" ref="H500">SUMPRODUCT(--($E$4:$E$494=C500),--($D$4:$D$494=""),$H$4:$H$494)</f>
        <v>0</v>
      </c>
      <c r="I500" s="92" cm="1">
        <f t="array" ref="I500">SUMPRODUCT(--($E$4:$E$494=C500),--($D$4:$D$494=""),$I$4:$I$494)</f>
        <v>0</v>
      </c>
      <c r="J500" s="92" cm="1">
        <f t="array" ref="J500">SUMPRODUCT(--($E$4:$E$494=C500),--($D$4:$D$494=""),$J$4:$J$494)</f>
        <v>0</v>
      </c>
      <c r="K500" s="92" cm="1">
        <f t="array" ref="K500">SUMPRODUCT(--($E$4:$E$494=C500),--($D$4:$D$494=""),$K$4:$K$494)</f>
        <v>0</v>
      </c>
      <c r="L500" s="92" cm="1">
        <f t="array" ref="L500">SUMPRODUCT(--($E$4:$E$494=C500),--($D$4:$D$494=""),$L$4:$L$494)</f>
        <v>0</v>
      </c>
      <c r="M500" s="92" cm="1">
        <f t="array" ref="M500">SUMPRODUCT(--($E$4:$E$494=C500),--($D$4:$D$494=""),$M$4:$M$494)</f>
        <v>0</v>
      </c>
      <c r="N500" s="92">
        <f t="shared" ref="N500:N512" si="18">SUM(F500:M500)</f>
        <v>0</v>
      </c>
      <c r="O500" s="81"/>
      <c r="P500" s="92" t="e" cm="1">
        <f t="array" ref="P500">SUMPRODUCT(--($E$4:$E$494=C500),--($D$4:$D$494=""),$P$4:$P$494)</f>
        <v>#N/A</v>
      </c>
    </row>
    <row r="501" spans="3:16">
      <c r="C501" s="81" t="str">
        <f>IF('1'!K5="", "Vrije categorie",'1'!K5)</f>
        <v>C</v>
      </c>
      <c r="F501" s="92" cm="1">
        <f t="array" ref="F501">SUMPRODUCT(--($E$4:$E$494=C501),--($D$4:$D$494=""),$F$4:$F$494)</f>
        <v>0</v>
      </c>
      <c r="G501" s="92" cm="1">
        <f t="array" ref="G501">SUMPRODUCT(--($E$4:$E$494=C501),--($D$4:$D$494=""),$G$4:$G$494)</f>
        <v>0</v>
      </c>
      <c r="H501" s="92" cm="1">
        <f t="array" ref="H501">SUMPRODUCT(--($E$4:$E$494=C501),--($D$4:$D$494=""),$H$4:$H$494)</f>
        <v>0</v>
      </c>
      <c r="I501" s="92" cm="1">
        <f t="array" ref="I501">SUMPRODUCT(--($E$4:$E$494=C501),--($D$4:$D$494=""),$I$4:$I$494)</f>
        <v>0</v>
      </c>
      <c r="J501" s="92" cm="1">
        <f t="array" ref="J501">SUMPRODUCT(--($E$4:$E$494=C501),--($D$4:$D$494=""),$J$4:$J$494)</f>
        <v>0</v>
      </c>
      <c r="K501" s="92" cm="1">
        <f t="array" ref="K501">SUMPRODUCT(--($E$4:$E$494=C501),--($D$4:$D$494=""),$K$4:$K$494)</f>
        <v>0</v>
      </c>
      <c r="L501" s="92" cm="1">
        <f t="array" ref="L501">SUMPRODUCT(--($E$4:$E$494=C501),--($D$4:$D$494=""),$L$4:$L$494)</f>
        <v>0</v>
      </c>
      <c r="M501" s="92" cm="1">
        <f t="array" ref="M501">SUMPRODUCT(--($E$4:$E$494=C501),--($D$4:$D$494=""),$M$4:$M$494)</f>
        <v>0</v>
      </c>
      <c r="N501" s="92">
        <f t="shared" si="18"/>
        <v>0</v>
      </c>
      <c r="O501" s="81"/>
      <c r="P501" s="92" t="e" cm="1">
        <f t="array" ref="P501">SUMPRODUCT(--($E$4:$E$494=C501),--($D$4:$D$494=""),$P$4:$P$494)</f>
        <v>#N/A</v>
      </c>
    </row>
    <row r="502" spans="3:16">
      <c r="C502" s="81" t="str">
        <f>IF('1'!K6="", "Vrije categorie",'1'!K6)</f>
        <v>D</v>
      </c>
      <c r="F502" s="92" cm="1">
        <f t="array" ref="F502">SUMPRODUCT(--($E$4:$E$494=C502),--($D$4:$D$494=""),$F$4:$F$494)</f>
        <v>0</v>
      </c>
      <c r="G502" s="92" cm="1">
        <f t="array" ref="G502">SUMPRODUCT(--($E$4:$E$494=C502),--($D$4:$D$494=""),$G$4:$G$494)</f>
        <v>0</v>
      </c>
      <c r="H502" s="92" cm="1">
        <f t="array" ref="H502">SUMPRODUCT(--($E$4:$E$494=C502),--($D$4:$D$494=""),$H$4:$H$494)</f>
        <v>0</v>
      </c>
      <c r="I502" s="92" cm="1">
        <f t="array" ref="I502">SUMPRODUCT(--($E$4:$E$494=C502),--($D$4:$D$494=""),$I$4:$I$494)</f>
        <v>0</v>
      </c>
      <c r="J502" s="92" cm="1">
        <f t="array" ref="J502">SUMPRODUCT(--($E$4:$E$494=C502),--($D$4:$D$494=""),$J$4:$J$494)</f>
        <v>0</v>
      </c>
      <c r="K502" s="92" cm="1">
        <f t="array" ref="K502">SUMPRODUCT(--($E$4:$E$494=C502),--($D$4:$D$494=""),$K$4:$K$494)</f>
        <v>0</v>
      </c>
      <c r="L502" s="92" cm="1">
        <f t="array" ref="L502">SUMPRODUCT(--($E$4:$E$494=C502),--($D$4:$D$494=""),$L$4:$L$494)</f>
        <v>0</v>
      </c>
      <c r="M502" s="92" cm="1">
        <f t="array" ref="M502">SUMPRODUCT(--($E$4:$E$494=C502),--($D$4:$D$494=""),$M$4:$M$494)</f>
        <v>0</v>
      </c>
      <c r="N502" s="92">
        <f t="shared" si="18"/>
        <v>0</v>
      </c>
      <c r="O502" s="81"/>
      <c r="P502" s="92" t="e" cm="1">
        <f t="array" ref="P502">SUMPRODUCT(--($E$4:$E$494=C502),--($D$4:$D$494=""),$P$4:$P$494)</f>
        <v>#N/A</v>
      </c>
    </row>
    <row r="503" spans="3:16">
      <c r="C503" s="81" t="str">
        <f>IF('1'!K7="", "Vrije categorie",'1'!K7)</f>
        <v>E</v>
      </c>
      <c r="F503" s="92" cm="1">
        <f t="array" ref="F503">SUMPRODUCT(--($E$4:$E$494=C503),--($D$4:$D$494=""),$F$4:$F$494)</f>
        <v>0</v>
      </c>
      <c r="G503" s="92" cm="1">
        <f t="array" ref="G503">SUMPRODUCT(--($E$4:$E$494=C503),--($D$4:$D$494=""),$G$4:$G$494)</f>
        <v>0</v>
      </c>
      <c r="H503" s="92" cm="1">
        <f t="array" ref="H503">SUMPRODUCT(--($E$4:$E$494=C503),--($D$4:$D$494=""),$H$4:$H$494)</f>
        <v>0</v>
      </c>
      <c r="I503" s="92" cm="1">
        <f t="array" ref="I503">SUMPRODUCT(--($E$4:$E$494=C503),--($D$4:$D$494=""),$I$4:$I$494)</f>
        <v>0</v>
      </c>
      <c r="J503" s="92" cm="1">
        <f t="array" ref="J503">SUMPRODUCT(--($E$4:$E$494=C503),--($D$4:$D$494=""),$J$4:$J$494)</f>
        <v>0</v>
      </c>
      <c r="K503" s="92" cm="1">
        <f t="array" ref="K503">SUMPRODUCT(--($E$4:$E$494=C503),--($D$4:$D$494=""),$K$4:$K$494)</f>
        <v>0</v>
      </c>
      <c r="L503" s="92" cm="1">
        <f t="array" ref="L503">SUMPRODUCT(--($E$4:$E$494=C503),--($D$4:$D$494=""),$L$4:$L$494)</f>
        <v>0</v>
      </c>
      <c r="M503" s="92" cm="1">
        <f t="array" ref="M503">SUMPRODUCT(--($E$4:$E$494=C503),--($D$4:$D$494=""),$M$4:$M$494)</f>
        <v>0</v>
      </c>
      <c r="N503" s="92">
        <f t="shared" si="18"/>
        <v>0</v>
      </c>
      <c r="O503" s="81"/>
      <c r="P503" s="92" t="e" cm="1">
        <f t="array" ref="P503">SUMPRODUCT(--($E$4:$E$494=C503),--($D$4:$D$494=""),$P$4:$P$494)</f>
        <v>#N/A</v>
      </c>
    </row>
    <row r="504" spans="3:16">
      <c r="C504" s="81" t="str">
        <f>IF('1'!K8="", "Vrije categorie",'1'!K8)</f>
        <v>F</v>
      </c>
      <c r="F504" s="92" cm="1">
        <f t="array" ref="F504">SUMPRODUCT(--($E$4:$E$494=C504),--($D$4:$D$494=""),$F$4:$F$494)</f>
        <v>0</v>
      </c>
      <c r="G504" s="92" cm="1">
        <f t="array" ref="G504">SUMPRODUCT(--($E$4:$E$494=C504),--($D$4:$D$494=""),$G$4:$G$494)</f>
        <v>0</v>
      </c>
      <c r="H504" s="92" cm="1">
        <f t="array" ref="H504">SUMPRODUCT(--($E$4:$E$494=C504),--($D$4:$D$494=""),$H$4:$H$494)</f>
        <v>0</v>
      </c>
      <c r="I504" s="92" cm="1">
        <f t="array" ref="I504">SUMPRODUCT(--($E$4:$E$494=C504),--($D$4:$D$494=""),$I$4:$I$494)</f>
        <v>0</v>
      </c>
      <c r="J504" s="92" cm="1">
        <f t="array" ref="J504">SUMPRODUCT(--($E$4:$E$494=C504),--($D$4:$D$494=""),$J$4:$J$494)</f>
        <v>0</v>
      </c>
      <c r="K504" s="92" cm="1">
        <f t="array" ref="K504">SUMPRODUCT(--($E$4:$E$494=C504),--($D$4:$D$494=""),$K$4:$K$494)</f>
        <v>0</v>
      </c>
      <c r="L504" s="92" cm="1">
        <f t="array" ref="L504">SUMPRODUCT(--($E$4:$E$494=C504),--($D$4:$D$494=""),$L$4:$L$494)</f>
        <v>0</v>
      </c>
      <c r="M504" s="92" cm="1">
        <f t="array" ref="M504">SUMPRODUCT(--($E$4:$E$494=C504),--($D$4:$D$494=""),$M$4:$M$494)</f>
        <v>0</v>
      </c>
      <c r="N504" s="92">
        <f t="shared" si="18"/>
        <v>0</v>
      </c>
      <c r="O504" s="81"/>
      <c r="P504" s="92" t="e" cm="1">
        <f t="array" ref="P504">SUMPRODUCT(--($E$4:$E$494=C504),--($D$4:$D$494=""),$P$4:$P$494)</f>
        <v>#N/A</v>
      </c>
    </row>
    <row r="505" spans="3:16">
      <c r="C505" s="81" t="str">
        <f>IF('1'!K9="", "Vrije categorie",'1'!K9)</f>
        <v>G</v>
      </c>
      <c r="F505" s="92" cm="1">
        <f t="array" ref="F505">SUMPRODUCT(--($E$4:$E$494=C505),--($D$4:$D$494=""),$F$4:$F$494)</f>
        <v>0</v>
      </c>
      <c r="G505" s="92" cm="1">
        <f t="array" ref="G505">SUMPRODUCT(--($E$4:$E$494=C505),--($D$4:$D$494=""),$G$4:$G$494)</f>
        <v>0</v>
      </c>
      <c r="H505" s="92" cm="1">
        <f t="array" ref="H505">SUMPRODUCT(--($E$4:$E$494=C505),--($D$4:$D$494=""),$H$4:$H$494)</f>
        <v>0</v>
      </c>
      <c r="I505" s="92" cm="1">
        <f t="array" ref="I505">SUMPRODUCT(--($E$4:$E$494=C505),--($D$4:$D$494=""),$I$4:$I$494)</f>
        <v>0</v>
      </c>
      <c r="J505" s="92" cm="1">
        <f t="array" ref="J505">SUMPRODUCT(--($E$4:$E$494=C505),--($D$4:$D$494=""),$J$4:$J$494)</f>
        <v>0</v>
      </c>
      <c r="K505" s="92" cm="1">
        <f t="array" ref="K505">SUMPRODUCT(--($E$4:$E$494=C505),--($D$4:$D$494=""),$K$4:$K$494)</f>
        <v>0</v>
      </c>
      <c r="L505" s="92" cm="1">
        <f t="array" ref="L505">SUMPRODUCT(--($E$4:$E$494=C505),--($D$4:$D$494=""),$L$4:$L$494)</f>
        <v>0</v>
      </c>
      <c r="M505" s="92" cm="1">
        <f t="array" ref="M505">SUMPRODUCT(--($E$4:$E$494=C505),--($D$4:$D$494=""),$M$4:$M$494)</f>
        <v>0</v>
      </c>
      <c r="N505" s="92">
        <f t="shared" si="18"/>
        <v>0</v>
      </c>
      <c r="O505" s="81"/>
      <c r="P505" s="92" t="e" cm="1">
        <f t="array" ref="P505">SUMPRODUCT(--($E$4:$E$494=C505),--($D$4:$D$494=""),$P$4:$P$494)</f>
        <v>#N/A</v>
      </c>
    </row>
    <row r="506" spans="3:16">
      <c r="C506" s="81" t="str">
        <f>IF('1'!K10="", "Vrije categorie",'1'!K10)</f>
        <v>H</v>
      </c>
      <c r="F506" s="92" cm="1">
        <f t="array" ref="F506">SUMPRODUCT(--($E$4:$E$494=C506),--($D$4:$D$494=""),$F$4:$F$494)</f>
        <v>0</v>
      </c>
      <c r="G506" s="92" cm="1">
        <f t="array" ref="G506">SUMPRODUCT(--($E$4:$E$494=C506),--($D$4:$D$494=""),$G$4:$G$494)</f>
        <v>0</v>
      </c>
      <c r="H506" s="92" cm="1">
        <f t="array" ref="H506">SUMPRODUCT(--($E$4:$E$494=C506),--($D$4:$D$494=""),$H$4:$H$494)</f>
        <v>0</v>
      </c>
      <c r="I506" s="92" cm="1">
        <f t="array" ref="I506">SUMPRODUCT(--($E$4:$E$494=C506),--($D$4:$D$494=""),$I$4:$I$494)</f>
        <v>0</v>
      </c>
      <c r="J506" s="92" cm="1">
        <f t="array" ref="J506">SUMPRODUCT(--($E$4:$E$494=C506),--($D$4:$D$494=""),$J$4:$J$494)</f>
        <v>0</v>
      </c>
      <c r="K506" s="92" cm="1">
        <f t="array" ref="K506">SUMPRODUCT(--($E$4:$E$494=C506),--($D$4:$D$494=""),$K$4:$K$494)</f>
        <v>0</v>
      </c>
      <c r="L506" s="92" cm="1">
        <f t="array" ref="L506">SUMPRODUCT(--($E$4:$E$494=C506),--($D$4:$D$494=""),$L$4:$L$494)</f>
        <v>0</v>
      </c>
      <c r="M506" s="92" cm="1">
        <f t="array" ref="M506">SUMPRODUCT(--($E$4:$E$494=C506),--($D$4:$D$494=""),$M$4:$M$494)</f>
        <v>0</v>
      </c>
      <c r="N506" s="92">
        <f t="shared" si="18"/>
        <v>0</v>
      </c>
      <c r="O506" s="81"/>
      <c r="P506" s="92" t="e" cm="1">
        <f t="array" ref="P506">SUMPRODUCT(--($E$4:$E$494=C506),--($D$4:$D$494=""),$P$4:$P$494)</f>
        <v>#N/A</v>
      </c>
    </row>
    <row r="507" spans="3:16">
      <c r="C507" s="81" t="str">
        <f>IF('1'!K11="", "Vrije categorie",'1'!K11)</f>
        <v>I</v>
      </c>
      <c r="F507" s="92" cm="1">
        <f t="array" ref="F507">SUMPRODUCT(--($E$4:$E$494=C507),--($D$4:$D$494=""),$F$4:$F$494)</f>
        <v>0</v>
      </c>
      <c r="G507" s="92" cm="1">
        <f t="array" ref="G507">SUMPRODUCT(--($E$4:$E$494=C507),--($D$4:$D$494=""),$G$4:$G$494)</f>
        <v>0</v>
      </c>
      <c r="H507" s="92" cm="1">
        <f t="array" ref="H507">SUMPRODUCT(--($E$4:$E$494=C507),--($D$4:$D$494=""),$H$4:$H$494)</f>
        <v>0</v>
      </c>
      <c r="I507" s="92" cm="1">
        <f t="array" ref="I507">SUMPRODUCT(--($E$4:$E$494=C507),--($D$4:$D$494=""),$I$4:$I$494)</f>
        <v>0</v>
      </c>
      <c r="J507" s="92" cm="1">
        <f t="array" ref="J507">SUMPRODUCT(--($E$4:$E$494=C507),--($D$4:$D$494=""),$J$4:$J$494)</f>
        <v>0</v>
      </c>
      <c r="K507" s="92" cm="1">
        <f t="array" ref="K507">SUMPRODUCT(--($E$4:$E$494=C507),--($D$4:$D$494=""),$K$4:$K$494)</f>
        <v>0</v>
      </c>
      <c r="L507" s="92" cm="1">
        <f t="array" ref="L507">SUMPRODUCT(--($E$4:$E$494=C507),--($D$4:$D$494=""),$L$4:$L$494)</f>
        <v>0</v>
      </c>
      <c r="M507" s="92" cm="1">
        <f t="array" ref="M507">SUMPRODUCT(--($E$4:$E$494=C507),--($D$4:$D$494=""),$M$4:$M$494)</f>
        <v>0</v>
      </c>
      <c r="N507" s="92">
        <f t="shared" si="18"/>
        <v>0</v>
      </c>
      <c r="O507" s="81"/>
      <c r="P507" s="92" t="e" cm="1">
        <f t="array" ref="P507">SUMPRODUCT(--($E$4:$E$494=C507),--($D$4:$D$494=""),$P$4:$P$494)</f>
        <v>#N/A</v>
      </c>
    </row>
    <row r="508" spans="3:16">
      <c r="C508" s="81" t="str">
        <f>IF('1'!K12="", "Vrije categorie",'1'!K12)</f>
        <v>Vrije categorie</v>
      </c>
      <c r="F508" s="92" cm="1">
        <f t="array" ref="F508">SUMPRODUCT(--($E$4:$E$494=C508),--($D$4:$D$494=""),$F$4:$F$494)</f>
        <v>0</v>
      </c>
      <c r="G508" s="92" cm="1">
        <f t="array" ref="G508">SUMPRODUCT(--($E$4:$E$494=C508),--($D$4:$D$494=""),$G$4:$G$494)</f>
        <v>0</v>
      </c>
      <c r="H508" s="92" cm="1">
        <f t="array" ref="H508">SUMPRODUCT(--($E$4:$E$494=C508),--($D$4:$D$494=""),$H$4:$H$494)</f>
        <v>0</v>
      </c>
      <c r="I508" s="92" cm="1">
        <f t="array" ref="I508">SUMPRODUCT(--($E$4:$E$494=C508),--($D$4:$D$494=""),$I$4:$I$494)</f>
        <v>0</v>
      </c>
      <c r="J508" s="92" cm="1">
        <f t="array" ref="J508">SUMPRODUCT(--($E$4:$E$494=C508),--($D$4:$D$494=""),$J$4:$J$494)</f>
        <v>0</v>
      </c>
      <c r="K508" s="92" cm="1">
        <f t="array" ref="K508">SUMPRODUCT(--($E$4:$E$494=C508),--($D$4:$D$494=""),$K$4:$K$494)</f>
        <v>0</v>
      </c>
      <c r="L508" s="92" cm="1">
        <f t="array" ref="L508">SUMPRODUCT(--($E$4:$E$494=C508),--($D$4:$D$494=""),$L$4:$L$494)</f>
        <v>0</v>
      </c>
      <c r="M508" s="92" cm="1">
        <f t="array" ref="M508">SUMPRODUCT(--($E$4:$E$494=C508),--($D$4:$D$494=""),$M$4:$M$494)</f>
        <v>0</v>
      </c>
      <c r="N508" s="92">
        <f t="shared" si="18"/>
        <v>0</v>
      </c>
      <c r="O508" s="81"/>
      <c r="P508" s="92" t="e" cm="1">
        <f t="array" ref="P508">SUMPRODUCT(--($E$4:$E$494=C508),--($D$4:$D$494=""),$P$4:$P$494)</f>
        <v>#N/A</v>
      </c>
    </row>
    <row r="509" spans="3:16">
      <c r="C509" s="81" t="str">
        <f>IF('1'!K13="", "Vrije categorie",'1'!K13)</f>
        <v>Vrije categorie</v>
      </c>
      <c r="F509" s="92" cm="1">
        <f t="array" ref="F509">SUMPRODUCT(--($E$4:$E$494=C509),--($D$4:$D$494=""),$F$4:$F$494)</f>
        <v>0</v>
      </c>
      <c r="G509" s="92" cm="1">
        <f t="array" ref="G509">SUMPRODUCT(--($E$4:$E$494=C509),--($D$4:$D$494=""),$G$4:$G$494)</f>
        <v>0</v>
      </c>
      <c r="H509" s="92" cm="1">
        <f t="array" ref="H509">SUMPRODUCT(--($E$4:$E$494=C509),--($D$4:$D$494=""),$H$4:$H$494)</f>
        <v>0</v>
      </c>
      <c r="I509" s="92" cm="1">
        <f t="array" ref="I509">SUMPRODUCT(--($E$4:$E$494=C509),--($D$4:$D$494=""),$I$4:$I$494)</f>
        <v>0</v>
      </c>
      <c r="J509" s="92" cm="1">
        <f t="array" ref="J509">SUMPRODUCT(--($E$4:$E$494=C509),--($D$4:$D$494=""),$J$4:$J$494)</f>
        <v>0</v>
      </c>
      <c r="K509" s="92" cm="1">
        <f t="array" ref="K509">SUMPRODUCT(--($E$4:$E$494=C509),--($D$4:$D$494=""),$K$4:$K$494)</f>
        <v>0</v>
      </c>
      <c r="L509" s="92" cm="1">
        <f t="array" ref="L509">SUMPRODUCT(--($E$4:$E$494=C509),--($D$4:$D$494=""),$L$4:$L$494)</f>
        <v>0</v>
      </c>
      <c r="M509" s="92" cm="1">
        <f t="array" ref="M509">SUMPRODUCT(--($E$4:$E$494=C509),--($D$4:$D$494=""),$M$4:$M$494)</f>
        <v>0</v>
      </c>
      <c r="N509" s="92">
        <f t="shared" si="18"/>
        <v>0</v>
      </c>
      <c r="O509" s="81"/>
      <c r="P509" s="92" t="e" cm="1">
        <f t="array" ref="P509">SUMPRODUCT(--($E$4:$E$494=C509),--($D$4:$D$494=""),$P$4:$P$494)</f>
        <v>#N/A</v>
      </c>
    </row>
    <row r="510" spans="3:16">
      <c r="C510" s="81" t="str">
        <f>IF('1'!K14="", "Vrije categorie",'1'!K14)</f>
        <v>Vrije categorie</v>
      </c>
      <c r="F510" s="92" cm="1">
        <f t="array" ref="F510">SUMPRODUCT(--($E$4:$E$494=C510),--($D$4:$D$494=""),$F$4:$F$494)</f>
        <v>0</v>
      </c>
      <c r="G510" s="92" cm="1">
        <f t="array" ref="G510">SUMPRODUCT(--($E$4:$E$494=C510),--($D$4:$D$494=""),$G$4:$G$494)</f>
        <v>0</v>
      </c>
      <c r="H510" s="92" cm="1">
        <f t="array" ref="H510">SUMPRODUCT(--($E$4:$E$494=C510),--($D$4:$D$494=""),$H$4:$H$494)</f>
        <v>0</v>
      </c>
      <c r="I510" s="92" cm="1">
        <f t="array" ref="I510">SUMPRODUCT(--($E$4:$E$494=C510),--($D$4:$D$494=""),$I$4:$I$494)</f>
        <v>0</v>
      </c>
      <c r="J510" s="92" cm="1">
        <f t="array" ref="J510">SUMPRODUCT(--($E$4:$E$494=C510),--($D$4:$D$494=""),$J$4:$J$494)</f>
        <v>0</v>
      </c>
      <c r="K510" s="92" cm="1">
        <f t="array" ref="K510">SUMPRODUCT(--($E$4:$E$494=C510),--($D$4:$D$494=""),$K$4:$K$494)</f>
        <v>0</v>
      </c>
      <c r="L510" s="92" cm="1">
        <f t="array" ref="L510">SUMPRODUCT(--($E$4:$E$494=C510),--($D$4:$D$494=""),$L$4:$L$494)</f>
        <v>0</v>
      </c>
      <c r="M510" s="92" cm="1">
        <f t="array" ref="M510">SUMPRODUCT(--($E$4:$E$494=C510),--($D$4:$D$494=""),$M$4:$M$494)</f>
        <v>0</v>
      </c>
      <c r="N510" s="92">
        <f t="shared" si="18"/>
        <v>0</v>
      </c>
      <c r="O510" s="81"/>
      <c r="P510" s="92" t="e" cm="1">
        <f t="array" ref="P510">SUMPRODUCT(--($E$4:$E$494=C510),--($D$4:$D$494=""),$P$4:$P$494)</f>
        <v>#N/A</v>
      </c>
    </row>
    <row r="511" spans="3:16">
      <c r="C511" s="81" t="str">
        <f>IF('1'!K15="", "Vrije categorie",'1'!K15)</f>
        <v>Vrije categorie</v>
      </c>
      <c r="F511" s="92" cm="1">
        <f t="array" ref="F511">SUMPRODUCT(--($E$4:$E$494=C511),--($D$4:$D$494=""),$F$4:$F$494)</f>
        <v>0</v>
      </c>
      <c r="G511" s="92" cm="1">
        <f t="array" ref="G511">SUMPRODUCT(--($E$4:$E$494=C511),--($D$4:$D$494=""),$G$4:$G$494)</f>
        <v>0</v>
      </c>
      <c r="H511" s="92" cm="1">
        <f t="array" ref="H511">SUMPRODUCT(--($E$4:$E$494=C511),--($D$4:$D$494=""),$H$4:$H$494)</f>
        <v>0</v>
      </c>
      <c r="I511" s="92" cm="1">
        <f t="array" ref="I511">SUMPRODUCT(--($E$4:$E$494=C511),--($D$4:$D$494=""),$I$4:$I$494)</f>
        <v>0</v>
      </c>
      <c r="J511" s="92" cm="1">
        <f t="array" ref="J511">SUMPRODUCT(--($E$4:$E$494=C511),--($D$4:$D$494=""),$J$4:$J$494)</f>
        <v>0</v>
      </c>
      <c r="K511" s="92" cm="1">
        <f t="array" ref="K511">SUMPRODUCT(--($E$4:$E$494=C511),--($D$4:$D$494=""),$K$4:$K$494)</f>
        <v>0</v>
      </c>
      <c r="L511" s="92" cm="1">
        <f t="array" ref="L511">SUMPRODUCT(--($E$4:$E$494=C511),--($D$4:$D$494=""),$L$4:$L$494)</f>
        <v>0</v>
      </c>
      <c r="M511" s="92" cm="1">
        <f t="array" ref="M511">SUMPRODUCT(--($E$4:$E$494=C511),--($D$4:$D$494=""),$M$4:$M$494)</f>
        <v>0</v>
      </c>
      <c r="N511" s="92">
        <f t="shared" si="18"/>
        <v>0</v>
      </c>
      <c r="O511" s="81"/>
      <c r="P511" s="92" t="e" cm="1">
        <f t="array" ref="P511">SUMPRODUCT(--($E$4:$E$494=C511),--($D$4:$D$494=""),$P$4:$P$494)</f>
        <v>#N/A</v>
      </c>
    </row>
    <row r="512" spans="3:16" ht="15.75" thickBot="1">
      <c r="C512" s="94" t="s">
        <v>176</v>
      </c>
      <c r="D512" s="90"/>
      <c r="E512" s="90"/>
      <c r="F512" s="93">
        <f>SUM(F499:F511)</f>
        <v>0</v>
      </c>
      <c r="G512" s="93">
        <f t="shared" ref="G512:M512" si="19">SUM(G499:G511)</f>
        <v>0</v>
      </c>
      <c r="H512" s="93">
        <f t="shared" si="19"/>
        <v>0</v>
      </c>
      <c r="I512" s="93">
        <f t="shared" si="19"/>
        <v>0</v>
      </c>
      <c r="J512" s="93">
        <f t="shared" si="19"/>
        <v>0</v>
      </c>
      <c r="K512" s="93">
        <f t="shared" si="19"/>
        <v>0</v>
      </c>
      <c r="L512" s="93">
        <f t="shared" si="19"/>
        <v>0</v>
      </c>
      <c r="M512" s="93">
        <f t="shared" si="19"/>
        <v>0</v>
      </c>
      <c r="N512" s="93">
        <f t="shared" si="18"/>
        <v>0</v>
      </c>
      <c r="O512" s="93"/>
      <c r="P512" s="93" t="e">
        <f>SUM(P499:P511)</f>
        <v>#N/A</v>
      </c>
    </row>
    <row r="513" spans="3:16" ht="15.75" thickTop="1">
      <c r="C513" s="80"/>
      <c r="F513" s="33"/>
      <c r="G513" s="33"/>
      <c r="H513" s="33"/>
      <c r="I513" s="33"/>
      <c r="J513" s="33"/>
      <c r="K513" s="33"/>
      <c r="L513" s="33"/>
      <c r="M513" s="33"/>
      <c r="N513" s="33"/>
      <c r="O513" s="33"/>
      <c r="P513" s="33"/>
    </row>
    <row r="514" spans="3:16" ht="15.75" thickBot="1">
      <c r="C514" s="94" t="s">
        <v>175</v>
      </c>
      <c r="D514" s="90"/>
      <c r="E514" s="90"/>
      <c r="F514" s="93" cm="1">
        <f t="array" ref="F514">SUMPRODUCT(--($E$4:$E$494="X"),F4:F494)</f>
        <v>0</v>
      </c>
      <c r="G514" s="93" cm="1">
        <f t="array" ref="G514">SUMPRODUCT(--($E$4:$E$494="X"),G4:G494)</f>
        <v>0</v>
      </c>
      <c r="H514" s="93" cm="1">
        <f t="array" ref="H514">SUMPRODUCT(--($E$4:$E$494="X"),H4:H494)</f>
        <v>0</v>
      </c>
      <c r="I514" s="93" cm="1">
        <f t="array" ref="I514">SUMPRODUCT(--($E$4:$E$494="X"),I4:I494)</f>
        <v>0</v>
      </c>
      <c r="J514" s="93" cm="1">
        <f t="array" ref="J514">SUMPRODUCT(--($E$4:$E$494="X"),J4:J494)</f>
        <v>0</v>
      </c>
      <c r="K514" s="93" cm="1">
        <f t="array" ref="K514">SUMPRODUCT(--($E$4:$E$494="X"),K4:K494)</f>
        <v>0</v>
      </c>
      <c r="L514" s="93" cm="1">
        <f t="array" ref="L514">SUMPRODUCT(--($E$4:$E$494="X"),L4:L494)</f>
        <v>0</v>
      </c>
      <c r="M514" s="93" cm="1">
        <f t="array" ref="M514">SUMPRODUCT(--($E$4:$E$494="X"),M4:M494)</f>
        <v>0</v>
      </c>
      <c r="N514" s="33"/>
      <c r="O514" s="33"/>
      <c r="P514" s="33"/>
    </row>
    <row r="515" spans="3:16" ht="15.75" thickTop="1"/>
    <row r="517" spans="3:16">
      <c r="C517" s="95" t="s">
        <v>178</v>
      </c>
      <c r="D517" s="96"/>
      <c r="E517" s="96"/>
      <c r="F517" s="96"/>
      <c r="G517" s="96"/>
      <c r="H517" s="96"/>
      <c r="I517" s="96"/>
      <c r="J517" s="96"/>
      <c r="K517" s="96"/>
      <c r="L517" s="96"/>
      <c r="M517" s="96"/>
      <c r="N517" s="95" t="s">
        <v>186</v>
      </c>
    </row>
    <row r="518" spans="3:16">
      <c r="C518" s="95" t="str">
        <f>C499</f>
        <v>Vrije categorie</v>
      </c>
      <c r="D518" s="96"/>
      <c r="E518" s="96"/>
      <c r="F518" s="99" cm="1">
        <f t="array" ref="F518">SUMPRODUCT(--($E$4:$E$494=C518),--($D$4:$D$494="X"),$F$4:$F$494)</f>
        <v>0</v>
      </c>
      <c r="G518" s="99" cm="1">
        <f t="array" ref="G518">SUMPRODUCT(--($E$4:$E$494=C518),--($D$4:$D$494="X"),$G$4:$G$494)</f>
        <v>0</v>
      </c>
      <c r="H518" s="99" cm="1">
        <f t="array" ref="H518">SUMPRODUCT(--($E$4:$E$494=C518),--($D$4:$D$494="X"),$H$4:$H$494)</f>
        <v>0</v>
      </c>
      <c r="I518" s="99" cm="1">
        <f t="array" ref="I518">SUMPRODUCT(--($E$4:$E$494=C518),--($D$4:$D$494="X"),$I$4:$I$494)</f>
        <v>0</v>
      </c>
      <c r="J518" s="99" cm="1">
        <f t="array" ref="J518">SUMPRODUCT(--($E$4:$E$494=C518),--($D$4:$D$494="X"),$J$4:$J$494)</f>
        <v>0</v>
      </c>
      <c r="K518" s="99" cm="1">
        <f t="array" ref="K518">SUMPRODUCT(--($E$4:$E$494=C518),--($D$4:$D$494="X"),$K$4:$K$494)</f>
        <v>0</v>
      </c>
      <c r="L518" s="99" cm="1">
        <f t="array" ref="L518">SUMPRODUCT(--($E$4:$E$494=C518),--($D$4:$D$494="X"),$L$4:$L$494)</f>
        <v>0</v>
      </c>
      <c r="M518" s="99" cm="1">
        <f t="array" ref="M518">SUMPRODUCT(--($E$4:$E$494=C518),--($D$4:$D$494="X"),$M$4:$M$494)</f>
        <v>0</v>
      </c>
      <c r="N518" s="99">
        <f>SUM(F518:M518)</f>
        <v>0</v>
      </c>
    </row>
    <row r="519" spans="3:16">
      <c r="C519" s="95" t="str">
        <f t="shared" ref="C519:C530" si="20">C500</f>
        <v>B</v>
      </c>
      <c r="D519" s="96"/>
      <c r="E519" s="96"/>
      <c r="F519" s="99" cm="1">
        <f t="array" ref="F519">SUMPRODUCT(--($E$4:$E$494=C519),--($D$4:$D$494="X"),$F$4:$F$494)</f>
        <v>0</v>
      </c>
      <c r="G519" s="99" cm="1">
        <f t="array" ref="G519">SUMPRODUCT(--($E$4:$E$494=C519),--($D$4:$D$494="X"),$G$4:$G$494)</f>
        <v>0</v>
      </c>
      <c r="H519" s="99" cm="1">
        <f t="array" ref="H519">SUMPRODUCT(--($E$4:$E$494=C519),--($D$4:$D$494="X"),$H$4:$H$494)</f>
        <v>0</v>
      </c>
      <c r="I519" s="99" cm="1">
        <f t="array" ref="I519">SUMPRODUCT(--($E$4:$E$494=C519),--($D$4:$D$494="X"),$I$4:$I$494)</f>
        <v>0</v>
      </c>
      <c r="J519" s="99" cm="1">
        <f t="array" ref="J519">SUMPRODUCT(--($E$4:$E$494=C519),--($D$4:$D$494="X"),$J$4:$J$494)</f>
        <v>0</v>
      </c>
      <c r="K519" s="99" cm="1">
        <f t="array" ref="K519">SUMPRODUCT(--($E$4:$E$494=C519),--($D$4:$D$494="X"),$K$4:$K$494)</f>
        <v>0</v>
      </c>
      <c r="L519" s="99" cm="1">
        <f t="array" ref="L519">SUMPRODUCT(--($E$4:$E$494=C519),--($D$4:$D$494="X"),$L$4:$L$494)</f>
        <v>0</v>
      </c>
      <c r="M519" s="99" cm="1">
        <f t="array" ref="M519">SUMPRODUCT(--($E$4:$E$494=C519),--($D$4:$D$494="X"),$M$4:$M$494)</f>
        <v>0</v>
      </c>
      <c r="N519" s="99">
        <f t="shared" ref="N519:N530" si="21">SUM(F519:M519)</f>
        <v>0</v>
      </c>
    </row>
    <row r="520" spans="3:16">
      <c r="C520" s="95" t="str">
        <f t="shared" si="20"/>
        <v>C</v>
      </c>
      <c r="D520" s="96"/>
      <c r="E520" s="96"/>
      <c r="F520" s="99" cm="1">
        <f t="array" ref="F520">SUMPRODUCT(--($E$4:$E$494=C520),--($D$4:$D$494="X"),$F$4:$F$494)</f>
        <v>0</v>
      </c>
      <c r="G520" s="99" cm="1">
        <f t="array" ref="G520">SUMPRODUCT(--($E$4:$E$494=C520),--($D$4:$D$494="X"),$G$4:$G$494)</f>
        <v>0</v>
      </c>
      <c r="H520" s="99" cm="1">
        <f t="array" ref="H520">SUMPRODUCT(--($E$4:$E$494=C520),--($D$4:$D$494="X"),$H$4:$H$494)</f>
        <v>0</v>
      </c>
      <c r="I520" s="99" cm="1">
        <f t="array" ref="I520">SUMPRODUCT(--($E$4:$E$494=C520),--($D$4:$D$494="X"),$I$4:$I$494)</f>
        <v>0</v>
      </c>
      <c r="J520" s="99" cm="1">
        <f t="array" ref="J520">SUMPRODUCT(--($E$4:$E$494=C520),--($D$4:$D$494="X"),$J$4:$J$494)</f>
        <v>0</v>
      </c>
      <c r="K520" s="99" cm="1">
        <f t="array" ref="K520">SUMPRODUCT(--($E$4:$E$494=C520),--($D$4:$D$494="X"),$K$4:$K$494)</f>
        <v>0</v>
      </c>
      <c r="L520" s="99" cm="1">
        <f t="array" ref="L520">SUMPRODUCT(--($E$4:$E$494=C520),--($D$4:$D$494="X"),$L$4:$L$494)</f>
        <v>0</v>
      </c>
      <c r="M520" s="99" cm="1">
        <f t="array" ref="M520">SUMPRODUCT(--($E$4:$E$494=C520),--($D$4:$D$494="X"),$M$4:$M$494)</f>
        <v>0</v>
      </c>
      <c r="N520" s="99">
        <f t="shared" si="21"/>
        <v>0</v>
      </c>
    </row>
    <row r="521" spans="3:16">
      <c r="C521" s="95" t="str">
        <f t="shared" si="20"/>
        <v>D</v>
      </c>
      <c r="D521" s="96"/>
      <c r="E521" s="96"/>
      <c r="F521" s="99" cm="1">
        <f t="array" ref="F521">SUMPRODUCT(--($E$4:$E$494=C521),--($D$4:$D$494="X"),$F$4:$F$494)</f>
        <v>0</v>
      </c>
      <c r="G521" s="99" cm="1">
        <f t="array" ref="G521">SUMPRODUCT(--($E$4:$E$494=C521),--($D$4:$D$494="X"),$G$4:$G$494)</f>
        <v>0</v>
      </c>
      <c r="H521" s="99" cm="1">
        <f t="array" ref="H521">SUMPRODUCT(--($E$4:$E$494=C521),--($D$4:$D$494="X"),$H$4:$H$494)</f>
        <v>0</v>
      </c>
      <c r="I521" s="99" cm="1">
        <f t="array" ref="I521">SUMPRODUCT(--($E$4:$E$494=C521),--($D$4:$D$494="X"),$I$4:$I$494)</f>
        <v>0</v>
      </c>
      <c r="J521" s="99" cm="1">
        <f t="array" ref="J521">SUMPRODUCT(--($E$4:$E$494=C521),--($D$4:$D$494="X"),$J$4:$J$494)</f>
        <v>0</v>
      </c>
      <c r="K521" s="99" cm="1">
        <f t="array" ref="K521">SUMPRODUCT(--($E$4:$E$494=C521),--($D$4:$D$494="X"),$K$4:$K$494)</f>
        <v>0</v>
      </c>
      <c r="L521" s="99" cm="1">
        <f t="array" ref="L521">SUMPRODUCT(--($E$4:$E$494=C521),--($D$4:$D$494="X"),$L$4:$L$494)</f>
        <v>0</v>
      </c>
      <c r="M521" s="99" cm="1">
        <f t="array" ref="M521">SUMPRODUCT(--($E$4:$E$494=C521),--($D$4:$D$494="X"),$M$4:$M$494)</f>
        <v>0</v>
      </c>
      <c r="N521" s="99">
        <f t="shared" si="21"/>
        <v>0</v>
      </c>
    </row>
    <row r="522" spans="3:16">
      <c r="C522" s="95" t="str">
        <f t="shared" si="20"/>
        <v>E</v>
      </c>
      <c r="D522" s="96"/>
      <c r="E522" s="96"/>
      <c r="F522" s="99" cm="1">
        <f t="array" ref="F522">SUMPRODUCT(--($E$4:$E$494=C522),--($D$4:$D$494="X"),$F$4:$F$494)</f>
        <v>0</v>
      </c>
      <c r="G522" s="99" cm="1">
        <f t="array" ref="G522">SUMPRODUCT(--($E$4:$E$494=C522),--($D$4:$D$494="X"),$G$4:$G$494)</f>
        <v>0</v>
      </c>
      <c r="H522" s="99" cm="1">
        <f t="array" ref="H522">SUMPRODUCT(--($E$4:$E$494=C522),--($D$4:$D$494="X"),$H$4:$H$494)</f>
        <v>0</v>
      </c>
      <c r="I522" s="99" cm="1">
        <f t="array" ref="I522">SUMPRODUCT(--($E$4:$E$494=C522),--($D$4:$D$494="X"),$I$4:$I$494)</f>
        <v>0</v>
      </c>
      <c r="J522" s="99" cm="1">
        <f t="array" ref="J522">SUMPRODUCT(--($E$4:$E$494=C522),--($D$4:$D$494="X"),$J$4:$J$494)</f>
        <v>0</v>
      </c>
      <c r="K522" s="99" cm="1">
        <f t="array" ref="K522">SUMPRODUCT(--($E$4:$E$494=C522),--($D$4:$D$494="X"),$K$4:$K$494)</f>
        <v>0</v>
      </c>
      <c r="L522" s="99" cm="1">
        <f t="array" ref="L522">SUMPRODUCT(--($E$4:$E$494=C522),--($D$4:$D$494="X"),$L$4:$L$494)</f>
        <v>0</v>
      </c>
      <c r="M522" s="99" cm="1">
        <f t="array" ref="M522">SUMPRODUCT(--($E$4:$E$494=C522),--($D$4:$D$494="X"),$M$4:$M$494)</f>
        <v>0</v>
      </c>
      <c r="N522" s="99">
        <f t="shared" si="21"/>
        <v>0</v>
      </c>
    </row>
    <row r="523" spans="3:16">
      <c r="C523" s="95" t="str">
        <f t="shared" si="20"/>
        <v>F</v>
      </c>
      <c r="D523" s="96"/>
      <c r="E523" s="96"/>
      <c r="F523" s="99" cm="1">
        <f t="array" ref="F523">SUMPRODUCT(--($E$4:$E$494=C523),--($D$4:$D$494="X"),$F$4:$F$494)</f>
        <v>0</v>
      </c>
      <c r="G523" s="99" cm="1">
        <f t="array" ref="G523">SUMPRODUCT(--($E$4:$E$494=C523),--($D$4:$D$494="X"),$G$4:$G$494)</f>
        <v>0</v>
      </c>
      <c r="H523" s="99" cm="1">
        <f t="array" ref="H523">SUMPRODUCT(--($E$4:$E$494=C523),--($D$4:$D$494="X"),$H$4:$H$494)</f>
        <v>0</v>
      </c>
      <c r="I523" s="99" cm="1">
        <f t="array" ref="I523">SUMPRODUCT(--($E$4:$E$494=C523),--($D$4:$D$494="X"),$I$4:$I$494)</f>
        <v>0</v>
      </c>
      <c r="J523" s="99" cm="1">
        <f t="array" ref="J523">SUMPRODUCT(--($E$4:$E$494=C523),--($D$4:$D$494="X"),$J$4:$J$494)</f>
        <v>0</v>
      </c>
      <c r="K523" s="99" cm="1">
        <f t="array" ref="K523">SUMPRODUCT(--($E$4:$E$494=C523),--($D$4:$D$494="X"),$K$4:$K$494)</f>
        <v>0</v>
      </c>
      <c r="L523" s="99" cm="1">
        <f t="array" ref="L523">SUMPRODUCT(--($E$4:$E$494=C523),--($D$4:$D$494="X"),$L$4:$L$494)</f>
        <v>0</v>
      </c>
      <c r="M523" s="99" cm="1">
        <f t="array" ref="M523">SUMPRODUCT(--($E$4:$E$494=C523),--($D$4:$D$494="X"),$M$4:$M$494)</f>
        <v>0</v>
      </c>
      <c r="N523" s="99">
        <f t="shared" si="21"/>
        <v>0</v>
      </c>
    </row>
    <row r="524" spans="3:16">
      <c r="C524" s="95" t="str">
        <f t="shared" si="20"/>
        <v>G</v>
      </c>
      <c r="D524" s="96"/>
      <c r="E524" s="96"/>
      <c r="F524" s="99" cm="1">
        <f t="array" ref="F524">SUMPRODUCT(--($E$4:$E$494=C524),--($D$4:$D$494="X"),$F$4:$F$494)</f>
        <v>0</v>
      </c>
      <c r="G524" s="99" cm="1">
        <f t="array" ref="G524">SUMPRODUCT(--($E$4:$E$494=C524),--($D$4:$D$494="X"),$G$4:$G$494)</f>
        <v>0</v>
      </c>
      <c r="H524" s="99" cm="1">
        <f t="array" ref="H524">SUMPRODUCT(--($E$4:$E$494=C524),--($D$4:$D$494="X"),$H$4:$H$494)</f>
        <v>0</v>
      </c>
      <c r="I524" s="99" cm="1">
        <f t="array" ref="I524">SUMPRODUCT(--($E$4:$E$494=C524),--($D$4:$D$494="X"),$I$4:$I$494)</f>
        <v>0</v>
      </c>
      <c r="J524" s="99" cm="1">
        <f t="array" ref="J524">SUMPRODUCT(--($E$4:$E$494=C524),--($D$4:$D$494="X"),$J$4:$J$494)</f>
        <v>0</v>
      </c>
      <c r="K524" s="99" cm="1">
        <f t="array" ref="K524">SUMPRODUCT(--($E$4:$E$494=C524),--($D$4:$D$494="X"),$K$4:$K$494)</f>
        <v>0</v>
      </c>
      <c r="L524" s="99" cm="1">
        <f t="array" ref="L524">SUMPRODUCT(--($E$4:$E$494=C524),--($D$4:$D$494="X"),$L$4:$L$494)</f>
        <v>0</v>
      </c>
      <c r="M524" s="99" cm="1">
        <f t="array" ref="M524">SUMPRODUCT(--($E$4:$E$494=C524),--($D$4:$D$494="X"),$M$4:$M$494)</f>
        <v>0</v>
      </c>
      <c r="N524" s="99">
        <f t="shared" si="21"/>
        <v>0</v>
      </c>
    </row>
    <row r="525" spans="3:16">
      <c r="C525" s="95" t="str">
        <f t="shared" si="20"/>
        <v>H</v>
      </c>
      <c r="D525" s="96"/>
      <c r="E525" s="96"/>
      <c r="F525" s="99" cm="1">
        <f t="array" ref="F525">SUMPRODUCT(--($E$4:$E$494=C525),--($D$4:$D$494="X"),$F$4:$F$494)</f>
        <v>0</v>
      </c>
      <c r="G525" s="99" cm="1">
        <f t="array" ref="G525">SUMPRODUCT(--($E$4:$E$494=C525),--($D$4:$D$494="X"),$G$4:$G$494)</f>
        <v>0</v>
      </c>
      <c r="H525" s="99" cm="1">
        <f t="array" ref="H525">SUMPRODUCT(--($E$4:$E$494=C525),--($D$4:$D$494="X"),$H$4:$H$494)</f>
        <v>0</v>
      </c>
      <c r="I525" s="99" cm="1">
        <f t="array" ref="I525">SUMPRODUCT(--($E$4:$E$494=C525),--($D$4:$D$494="X"),$I$4:$I$494)</f>
        <v>0</v>
      </c>
      <c r="J525" s="99" cm="1">
        <f t="array" ref="J525">SUMPRODUCT(--($E$4:$E$494=C525),--($D$4:$D$494="X"),$J$4:$J$494)</f>
        <v>0</v>
      </c>
      <c r="K525" s="99" cm="1">
        <f t="array" ref="K525">SUMPRODUCT(--($E$4:$E$494=C525),--($D$4:$D$494="X"),$K$4:$K$494)</f>
        <v>0</v>
      </c>
      <c r="L525" s="99" cm="1">
        <f t="array" ref="L525">SUMPRODUCT(--($E$4:$E$494=C525),--($D$4:$D$494="X"),$L$4:$L$494)</f>
        <v>0</v>
      </c>
      <c r="M525" s="99" cm="1">
        <f t="array" ref="M525">SUMPRODUCT(--($E$4:$E$494=C525),--($D$4:$D$494="X"),$M$4:$M$494)</f>
        <v>0</v>
      </c>
      <c r="N525" s="99">
        <f t="shared" si="21"/>
        <v>0</v>
      </c>
    </row>
    <row r="526" spans="3:16">
      <c r="C526" s="95" t="str">
        <f t="shared" si="20"/>
        <v>I</v>
      </c>
      <c r="D526" s="96"/>
      <c r="E526" s="96"/>
      <c r="F526" s="99" cm="1">
        <f t="array" ref="F526">SUMPRODUCT(--($E$4:$E$494=C526),--($D$4:$D$494="X"),$F$4:$F$494)</f>
        <v>0</v>
      </c>
      <c r="G526" s="99" cm="1">
        <f t="array" ref="G526">SUMPRODUCT(--($E$4:$E$494=C526),--($D$4:$D$494="X"),$G$4:$G$494)</f>
        <v>0</v>
      </c>
      <c r="H526" s="99" cm="1">
        <f t="array" ref="H526">SUMPRODUCT(--($E$4:$E$494=C526),--($D$4:$D$494="X"),$H$4:$H$494)</f>
        <v>0</v>
      </c>
      <c r="I526" s="99" cm="1">
        <f t="array" ref="I526">SUMPRODUCT(--($E$4:$E$494=C526),--($D$4:$D$494="X"),$I$4:$I$494)</f>
        <v>0</v>
      </c>
      <c r="J526" s="99" cm="1">
        <f t="array" ref="J526">SUMPRODUCT(--($E$4:$E$494=C526),--($D$4:$D$494="X"),$J$4:$J$494)</f>
        <v>0</v>
      </c>
      <c r="K526" s="99" cm="1">
        <f t="array" ref="K526">SUMPRODUCT(--($E$4:$E$494=C526),--($D$4:$D$494="X"),$K$4:$K$494)</f>
        <v>0</v>
      </c>
      <c r="L526" s="99" cm="1">
        <f t="array" ref="L526">SUMPRODUCT(--($E$4:$E$494=C526),--($D$4:$D$494="X"),$L$4:$L$494)</f>
        <v>0</v>
      </c>
      <c r="M526" s="99" cm="1">
        <f t="array" ref="M526">SUMPRODUCT(--($E$4:$E$494=C526),--($D$4:$D$494="X"),$M$4:$M$494)</f>
        <v>0</v>
      </c>
      <c r="N526" s="99">
        <f t="shared" si="21"/>
        <v>0</v>
      </c>
    </row>
    <row r="527" spans="3:16">
      <c r="C527" s="95" t="str">
        <f t="shared" si="20"/>
        <v>Vrije categorie</v>
      </c>
      <c r="D527" s="96"/>
      <c r="E527" s="96"/>
      <c r="F527" s="99" cm="1">
        <f t="array" ref="F527">SUMPRODUCT(--($E$4:$E$494=C527),--($D$4:$D$494="X"),$F$4:$F$494)</f>
        <v>0</v>
      </c>
      <c r="G527" s="99" cm="1">
        <f t="array" ref="G527">SUMPRODUCT(--($E$4:$E$494=C527),--($D$4:$D$494="X"),$G$4:$G$494)</f>
        <v>0</v>
      </c>
      <c r="H527" s="99" cm="1">
        <f t="array" ref="H527">SUMPRODUCT(--($E$4:$E$494=C527),--($D$4:$D$494="X"),$H$4:$H$494)</f>
        <v>0</v>
      </c>
      <c r="I527" s="99" cm="1">
        <f t="array" ref="I527">SUMPRODUCT(--($E$4:$E$494=C527),--($D$4:$D$494="X"),$I$4:$I$494)</f>
        <v>0</v>
      </c>
      <c r="J527" s="99" cm="1">
        <f t="array" ref="J527">SUMPRODUCT(--($E$4:$E$494=C527),--($D$4:$D$494="X"),$J$4:$J$494)</f>
        <v>0</v>
      </c>
      <c r="K527" s="99" cm="1">
        <f t="array" ref="K527">SUMPRODUCT(--($E$4:$E$494=C527),--($D$4:$D$494="X"),$K$4:$K$494)</f>
        <v>0</v>
      </c>
      <c r="L527" s="99" cm="1">
        <f t="array" ref="L527">SUMPRODUCT(--($E$4:$E$494=C527),--($D$4:$D$494="X"),$L$4:$L$494)</f>
        <v>0</v>
      </c>
      <c r="M527" s="99" cm="1">
        <f t="array" ref="M527">SUMPRODUCT(--($E$4:$E$494=C527),--($D$4:$D$494="X"),$M$4:$M$494)</f>
        <v>0</v>
      </c>
      <c r="N527" s="99">
        <f t="shared" si="21"/>
        <v>0</v>
      </c>
    </row>
    <row r="528" spans="3:16">
      <c r="C528" s="95" t="str">
        <f t="shared" si="20"/>
        <v>Vrije categorie</v>
      </c>
      <c r="D528" s="96"/>
      <c r="E528" s="96"/>
      <c r="F528" s="99" cm="1">
        <f t="array" ref="F528">SUMPRODUCT(--($E$4:$E$494=C528),--($D$4:$D$494="X"),$F$4:$F$494)</f>
        <v>0</v>
      </c>
      <c r="G528" s="99" cm="1">
        <f t="array" ref="G528">SUMPRODUCT(--($E$4:$E$494=C528),--($D$4:$D$494="X"),$G$4:$G$494)</f>
        <v>0</v>
      </c>
      <c r="H528" s="99" cm="1">
        <f t="array" ref="H528">SUMPRODUCT(--($E$4:$E$494=C528),--($D$4:$D$494="X"),$H$4:$H$494)</f>
        <v>0</v>
      </c>
      <c r="I528" s="99" cm="1">
        <f t="array" ref="I528">SUMPRODUCT(--($E$4:$E$494=C528),--($D$4:$D$494="X"),$I$4:$I$494)</f>
        <v>0</v>
      </c>
      <c r="J528" s="99" cm="1">
        <f t="array" ref="J528">SUMPRODUCT(--($E$4:$E$494=C528),--($D$4:$D$494="X"),$J$4:$J$494)</f>
        <v>0</v>
      </c>
      <c r="K528" s="99" cm="1">
        <f t="array" ref="K528">SUMPRODUCT(--($E$4:$E$494=C528),--($D$4:$D$494="X"),$K$4:$K$494)</f>
        <v>0</v>
      </c>
      <c r="L528" s="99" cm="1">
        <f t="array" ref="L528">SUMPRODUCT(--($E$4:$E$494=C528),--($D$4:$D$494="X"),$L$4:$L$494)</f>
        <v>0</v>
      </c>
      <c r="M528" s="99" cm="1">
        <f t="array" ref="M528">SUMPRODUCT(--($E$4:$E$494=C528),--($D$4:$D$494="X"),$M$4:$M$494)</f>
        <v>0</v>
      </c>
      <c r="N528" s="99">
        <f t="shared" si="21"/>
        <v>0</v>
      </c>
    </row>
    <row r="529" spans="3:14">
      <c r="C529" s="95" t="str">
        <f t="shared" si="20"/>
        <v>Vrije categorie</v>
      </c>
      <c r="D529" s="96"/>
      <c r="E529" s="96"/>
      <c r="F529" s="99" cm="1">
        <f t="array" ref="F529">SUMPRODUCT(--($E$4:$E$494=C529),--($D$4:$D$494="X"),$F$4:$F$494)</f>
        <v>0</v>
      </c>
      <c r="G529" s="99" cm="1">
        <f t="array" ref="G529">SUMPRODUCT(--($E$4:$E$494=C529),--($D$4:$D$494="X"),$G$4:$G$494)</f>
        <v>0</v>
      </c>
      <c r="H529" s="99" cm="1">
        <f t="array" ref="H529">SUMPRODUCT(--($E$4:$E$494=C529),--($D$4:$D$494="X"),$H$4:$H$494)</f>
        <v>0</v>
      </c>
      <c r="I529" s="99" cm="1">
        <f t="array" ref="I529">SUMPRODUCT(--($E$4:$E$494=C529),--($D$4:$D$494="X"),$I$4:$I$494)</f>
        <v>0</v>
      </c>
      <c r="J529" s="99" cm="1">
        <f t="array" ref="J529">SUMPRODUCT(--($E$4:$E$494=C529),--($D$4:$D$494="X"),$J$4:$J$494)</f>
        <v>0</v>
      </c>
      <c r="K529" s="99" cm="1">
        <f t="array" ref="K529">SUMPRODUCT(--($E$4:$E$494=C529),--($D$4:$D$494="X"),$K$4:$K$494)</f>
        <v>0</v>
      </c>
      <c r="L529" s="99" cm="1">
        <f t="array" ref="L529">SUMPRODUCT(--($E$4:$E$494=C529),--($D$4:$D$494="X"),$L$4:$L$494)</f>
        <v>0</v>
      </c>
      <c r="M529" s="99" cm="1">
        <f t="array" ref="M529">SUMPRODUCT(--($E$4:$E$494=C529),--($D$4:$D$494="X"),$M$4:$M$494)</f>
        <v>0</v>
      </c>
      <c r="N529" s="99">
        <f t="shared" si="21"/>
        <v>0</v>
      </c>
    </row>
    <row r="530" spans="3:14">
      <c r="C530" s="95" t="str">
        <f t="shared" si="20"/>
        <v>Vrije categorie</v>
      </c>
      <c r="D530" s="96"/>
      <c r="E530" s="96"/>
      <c r="F530" s="99" cm="1">
        <f t="array" ref="F530">SUMPRODUCT(--($E$4:$E$494=C530),--($D$4:$D$494="X"),$F$4:$F$494)</f>
        <v>0</v>
      </c>
      <c r="G530" s="99" cm="1">
        <f t="array" ref="G530">SUMPRODUCT(--($E$4:$E$494=C530),--($D$4:$D$494="X"),$G$4:$G$494)</f>
        <v>0</v>
      </c>
      <c r="H530" s="99" cm="1">
        <f t="array" ref="H530">SUMPRODUCT(--($E$4:$E$494=C530),--($D$4:$D$494="X"),$H$4:$H$494)</f>
        <v>0</v>
      </c>
      <c r="I530" s="99" cm="1">
        <f t="array" ref="I530">SUMPRODUCT(--($E$4:$E$494=C530),--($D$4:$D$494="X"),$I$4:$I$494)</f>
        <v>0</v>
      </c>
      <c r="J530" s="99" cm="1">
        <f t="array" ref="J530">SUMPRODUCT(--($E$4:$E$494=C530),--($D$4:$D$494="X"),$J$4:$J$494)</f>
        <v>0</v>
      </c>
      <c r="K530" s="99" cm="1">
        <f t="array" ref="K530">SUMPRODUCT(--($E$4:$E$494=C530),--($D$4:$D$494="X"),$K$4:$K$494)</f>
        <v>0</v>
      </c>
      <c r="L530" s="99" cm="1">
        <f t="array" ref="L530">SUMPRODUCT(--($E$4:$E$494=C530),--($D$4:$D$494="X"),$L$4:$L$494)</f>
        <v>0</v>
      </c>
      <c r="M530" s="99" cm="1">
        <f t="array" ref="M530">SUMPRODUCT(--($E$4:$E$494=C530),--($D$4:$D$494="X"),$M$4:$M$494)</f>
        <v>0</v>
      </c>
      <c r="N530" s="99">
        <f t="shared" si="21"/>
        <v>0</v>
      </c>
    </row>
    <row r="531" spans="3:14" ht="15.75" thickBot="1">
      <c r="C531" s="97" t="s">
        <v>179</v>
      </c>
      <c r="D531" s="98"/>
      <c r="E531" s="98"/>
      <c r="F531" s="100">
        <f>SUM(F518:F530)</f>
        <v>0</v>
      </c>
      <c r="G531" s="100">
        <f t="shared" ref="G531:M531" si="22">SUM(G518:G530)</f>
        <v>0</v>
      </c>
      <c r="H531" s="100">
        <f t="shared" si="22"/>
        <v>0</v>
      </c>
      <c r="I531" s="100">
        <f t="shared" si="22"/>
        <v>0</v>
      </c>
      <c r="J531" s="100">
        <f t="shared" si="22"/>
        <v>0</v>
      </c>
      <c r="K531" s="100">
        <f t="shared" si="22"/>
        <v>0</v>
      </c>
      <c r="L531" s="100">
        <f t="shared" si="22"/>
        <v>0</v>
      </c>
      <c r="M531" s="100">
        <f t="shared" si="22"/>
        <v>0</v>
      </c>
      <c r="N531" s="100">
        <f>SUM(N518:N530)</f>
        <v>0</v>
      </c>
    </row>
    <row r="532" spans="3:14" ht="15.75" thickTop="1"/>
  </sheetData>
  <mergeCells count="5">
    <mergeCell ref="B1:C1"/>
    <mergeCell ref="D1:J1"/>
    <mergeCell ref="B2:C2"/>
    <mergeCell ref="D2:J2"/>
    <mergeCell ref="X1:Z1"/>
  </mergeCells>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A04288-98D6-43DA-A09A-983448BD713E}">
  <sheetPr>
    <tabColor rgb="FFC2E76B"/>
  </sheetPr>
  <dimension ref="A2:N63"/>
  <sheetViews>
    <sheetView showGridLines="0" workbookViewId="0">
      <selection activeCell="A35" sqref="A35:D35"/>
    </sheetView>
  </sheetViews>
  <sheetFormatPr defaultRowHeight="15"/>
  <cols>
    <col min="1" max="1" width="30" customWidth="1"/>
    <col min="4" max="4" width="13.28515625" customWidth="1"/>
    <col min="5" max="5" width="16.140625" customWidth="1"/>
    <col min="6" max="6" width="17.85546875" customWidth="1"/>
    <col min="7" max="7" width="13.85546875" customWidth="1"/>
    <col min="8" max="8" width="16.7109375" bestFit="1" customWidth="1"/>
    <col min="9" max="9" width="18.42578125" bestFit="1" customWidth="1"/>
    <col min="11" max="11" width="10" customWidth="1"/>
    <col min="12" max="12" width="10.85546875" bestFit="1" customWidth="1"/>
    <col min="13" max="13" width="16" customWidth="1"/>
    <col min="14" max="14" width="16.7109375" bestFit="1" customWidth="1"/>
  </cols>
  <sheetData>
    <row r="2" spans="1:14" ht="45">
      <c r="A2" s="74"/>
      <c r="B2" s="75"/>
      <c r="C2" s="75"/>
      <c r="D2" s="76" t="str">
        <f>CONCATENATE("Uitvoeringsbepaling"," ",H5,", onderdeel van ",Kwaliteitscontroles!A2," ",Kwaliteitscontroles!A3)</f>
        <v xml:space="preserve">Uitvoeringsbepaling 14, onderdeel van bestek </v>
      </c>
      <c r="E2" s="76"/>
      <c r="F2" s="76"/>
      <c r="G2" s="76"/>
      <c r="H2" s="77"/>
      <c r="I2" s="37"/>
      <c r="K2" t="s">
        <v>67</v>
      </c>
      <c r="L2" t="s">
        <v>170</v>
      </c>
      <c r="M2" s="65" t="s">
        <v>169</v>
      </c>
      <c r="N2" t="s">
        <v>183</v>
      </c>
    </row>
    <row r="3" spans="1:14">
      <c r="K3" s="58" t="s">
        <v>50</v>
      </c>
      <c r="L3" s="71"/>
      <c r="M3" s="132"/>
      <c r="N3" s="112" t="e">
        <f>'14a'!P499/M3</f>
        <v>#N/A</v>
      </c>
    </row>
    <row r="4" spans="1:14">
      <c r="A4" s="42" t="s">
        <v>78</v>
      </c>
      <c r="B4" s="229" t="str">
        <f>VLOOKUP(H5,Kwaliteitscontroles!A5:E54,3)</f>
        <v>Complex 14</v>
      </c>
      <c r="C4" s="229"/>
      <c r="D4" s="229"/>
      <c r="E4" s="229"/>
      <c r="F4" s="45"/>
      <c r="G4" s="45"/>
      <c r="H4" s="38"/>
      <c r="K4" s="60" t="s">
        <v>53</v>
      </c>
      <c r="L4" s="72"/>
      <c r="M4" s="133"/>
      <c r="N4" s="113" t="e">
        <f>'14a'!P500/M4</f>
        <v>#N/A</v>
      </c>
    </row>
    <row r="5" spans="1:14">
      <c r="A5" s="43" t="s">
        <v>79</v>
      </c>
      <c r="B5" s="230" t="str">
        <f>VLOOKUP(H5,Kwaliteitscontroles!A5:E54,4)</f>
        <v>Complex 14</v>
      </c>
      <c r="C5" s="230"/>
      <c r="D5" s="230"/>
      <c r="E5" s="230"/>
      <c r="F5" s="245" t="s">
        <v>81</v>
      </c>
      <c r="G5" s="245"/>
      <c r="H5" s="39">
        <f>Kwaliteitscontroles!A18</f>
        <v>14</v>
      </c>
      <c r="K5" s="60" t="s">
        <v>54</v>
      </c>
      <c r="L5" s="72"/>
      <c r="M5" s="133"/>
      <c r="N5" s="113" t="e">
        <f>'14a'!P501/M5</f>
        <v>#N/A</v>
      </c>
    </row>
    <row r="6" spans="1:14">
      <c r="A6" s="44" t="s">
        <v>80</v>
      </c>
      <c r="B6" s="231" t="str">
        <f>VLOOKUP(H5,Kwaliteitscontroles!A5:E54,5)</f>
        <v>Complex 14</v>
      </c>
      <c r="C6" s="231"/>
      <c r="D6" s="231"/>
      <c r="E6" s="231"/>
      <c r="F6" s="246" t="s">
        <v>82</v>
      </c>
      <c r="G6" s="246"/>
      <c r="H6" s="40" t="str">
        <f>CONCATENATE(H5,"a")</f>
        <v>14a</v>
      </c>
      <c r="K6" s="60" t="s">
        <v>55</v>
      </c>
      <c r="L6" s="72"/>
      <c r="M6" s="133"/>
      <c r="N6" s="113" t="e">
        <f>'14a'!P502/M6</f>
        <v>#N/A</v>
      </c>
    </row>
    <row r="7" spans="1:14">
      <c r="K7" s="60" t="s">
        <v>51</v>
      </c>
      <c r="L7" s="72"/>
      <c r="M7" s="133"/>
      <c r="N7" s="113" t="e">
        <f>'14a'!P503/M7</f>
        <v>#N/A</v>
      </c>
    </row>
    <row r="8" spans="1:14">
      <c r="A8" s="11" t="s">
        <v>83</v>
      </c>
      <c r="B8" s="12"/>
      <c r="C8" s="12"/>
      <c r="D8" s="12"/>
      <c r="E8" s="41">
        <f>MAX(L3:L16)</f>
        <v>0</v>
      </c>
      <c r="K8" s="60" t="s">
        <v>56</v>
      </c>
      <c r="L8" s="72"/>
      <c r="M8" s="133"/>
      <c r="N8" s="113" t="e">
        <f>'14a'!P504/M8</f>
        <v>#N/A</v>
      </c>
    </row>
    <row r="9" spans="1:14">
      <c r="A9" s="11" t="s">
        <v>26</v>
      </c>
      <c r="B9" s="12"/>
      <c r="C9" s="12"/>
      <c r="D9" s="12"/>
      <c r="E9" s="152">
        <v>0.08</v>
      </c>
      <c r="K9" s="60" t="s">
        <v>185</v>
      </c>
      <c r="L9" s="72"/>
      <c r="M9" s="133"/>
      <c r="N9" s="113" t="e">
        <f>'14a'!P505/M9</f>
        <v>#N/A</v>
      </c>
    </row>
    <row r="10" spans="1:14">
      <c r="H10" s="33" t="s">
        <v>92</v>
      </c>
      <c r="K10" s="60" t="s">
        <v>57</v>
      </c>
      <c r="L10" s="72"/>
      <c r="M10" s="133"/>
      <c r="N10" s="113" t="e">
        <f>'14a'!P506/M10</f>
        <v>#N/A</v>
      </c>
    </row>
    <row r="11" spans="1:14">
      <c r="A11" s="11" t="s">
        <v>84</v>
      </c>
      <c r="B11" s="12"/>
      <c r="C11" s="12"/>
      <c r="D11" s="12"/>
      <c r="E11" s="12"/>
      <c r="F11" s="46"/>
      <c r="G11" s="46"/>
      <c r="H11" s="48" t="e">
        <f>SUM(N3:N16)*Offertetarief</f>
        <v>#N/A</v>
      </c>
      <c r="K11" s="60" t="s">
        <v>58</v>
      </c>
      <c r="L11" s="72"/>
      <c r="M11" s="133"/>
      <c r="N11" s="113" t="e">
        <f>'14a'!P507/M11</f>
        <v>#N/A</v>
      </c>
    </row>
    <row r="12" spans="1:14">
      <c r="F12" s="33" t="s">
        <v>60</v>
      </c>
      <c r="G12" s="33" t="s">
        <v>86</v>
      </c>
      <c r="K12" s="60" t="s">
        <v>59</v>
      </c>
      <c r="L12" s="72"/>
      <c r="M12" s="133"/>
      <c r="N12" s="113" t="e">
        <f>'14a'!P508/M12</f>
        <v>#N/A</v>
      </c>
    </row>
    <row r="13" spans="1:14">
      <c r="A13" s="12" t="s">
        <v>152</v>
      </c>
      <c r="B13" s="12"/>
      <c r="C13" s="12"/>
      <c r="D13" s="12"/>
      <c r="E13" s="13"/>
      <c r="F13" s="69">
        <f>'14a'!N512</f>
        <v>0</v>
      </c>
      <c r="G13" s="115"/>
      <c r="H13" s="49">
        <f>(F13*G13)*4</f>
        <v>0</v>
      </c>
      <c r="K13" s="60" t="s">
        <v>52</v>
      </c>
      <c r="L13" s="72"/>
      <c r="M13" s="133"/>
      <c r="N13" s="113" t="e">
        <f>'14a'!P509/M13</f>
        <v>#N/A</v>
      </c>
    </row>
    <row r="14" spans="1:14" ht="15.75">
      <c r="F14" s="47" t="s">
        <v>85</v>
      </c>
      <c r="G14" s="102"/>
      <c r="H14" s="49" t="e">
        <f>SUM(H11:H13)</f>
        <v>#N/A</v>
      </c>
      <c r="K14" s="60"/>
      <c r="L14" s="72"/>
      <c r="M14" s="133"/>
      <c r="N14" s="113"/>
    </row>
    <row r="15" spans="1:14">
      <c r="K15" s="60"/>
      <c r="L15" s="72"/>
      <c r="M15" s="133"/>
      <c r="N15" s="113"/>
    </row>
    <row r="16" spans="1:14">
      <c r="A16" t="s">
        <v>165</v>
      </c>
      <c r="K16" s="62"/>
      <c r="L16" s="73"/>
      <c r="M16" s="134"/>
      <c r="N16" s="114"/>
    </row>
    <row r="17" spans="1:9">
      <c r="A17" s="241" t="s">
        <v>166</v>
      </c>
      <c r="B17" s="241"/>
      <c r="C17" s="241"/>
      <c r="D17" s="70" t="e">
        <f>'14a'!P512</f>
        <v>#N/A</v>
      </c>
      <c r="E17" s="241" t="s">
        <v>167</v>
      </c>
      <c r="F17" s="241"/>
      <c r="G17" s="70" t="e">
        <f>D17/E8</f>
        <v>#N/A</v>
      </c>
      <c r="H17" s="67" t="s">
        <v>168</v>
      </c>
      <c r="I17" s="69" t="e">
        <f>D17/SUM(N3:N16)</f>
        <v>#N/A</v>
      </c>
    </row>
    <row r="20" spans="1:9">
      <c r="A20" s="50" t="s">
        <v>153</v>
      </c>
      <c r="E20" s="33" t="s">
        <v>60</v>
      </c>
      <c r="F20" s="33" t="s">
        <v>86</v>
      </c>
      <c r="G20" s="33" t="s">
        <v>87</v>
      </c>
      <c r="H20" s="33" t="s">
        <v>88</v>
      </c>
      <c r="I20" s="33" t="s">
        <v>92</v>
      </c>
    </row>
    <row r="21" spans="1:9">
      <c r="A21" s="125"/>
      <c r="B21" s="119"/>
      <c r="C21" s="119"/>
      <c r="D21" s="119"/>
      <c r="E21" s="225"/>
      <c r="F21" s="225"/>
      <c r="G21" s="225"/>
      <c r="H21" s="225"/>
      <c r="I21" s="120"/>
    </row>
    <row r="22" spans="1:9">
      <c r="A22" s="262" t="s">
        <v>155</v>
      </c>
      <c r="B22" s="263"/>
      <c r="C22" s="263"/>
      <c r="D22" s="227"/>
      <c r="E22" s="121">
        <f>'14a'!G512</f>
        <v>0</v>
      </c>
      <c r="F22" s="122"/>
      <c r="G22" s="123">
        <f t="shared" ref="G22:G34" si="0">E22*F22</f>
        <v>0</v>
      </c>
      <c r="H22" s="124"/>
      <c r="I22" s="123">
        <f t="shared" ref="I22:I34" si="1">G22*H22</f>
        <v>0</v>
      </c>
    </row>
    <row r="23" spans="1:9">
      <c r="A23" s="224" t="s">
        <v>156</v>
      </c>
      <c r="B23" s="225"/>
      <c r="C23" s="225"/>
      <c r="D23" s="226"/>
      <c r="E23" s="51">
        <f>E22</f>
        <v>0</v>
      </c>
      <c r="F23" s="88"/>
      <c r="G23" s="83">
        <f t="shared" si="0"/>
        <v>0</v>
      </c>
      <c r="H23" s="61"/>
      <c r="I23" s="83">
        <f t="shared" si="1"/>
        <v>0</v>
      </c>
    </row>
    <row r="24" spans="1:9">
      <c r="A24" s="224" t="s">
        <v>157</v>
      </c>
      <c r="B24" s="225"/>
      <c r="C24" s="225"/>
      <c r="D24" s="226"/>
      <c r="E24" s="51">
        <f>E22</f>
        <v>0</v>
      </c>
      <c r="F24" s="88"/>
      <c r="G24" s="83">
        <f t="shared" si="0"/>
        <v>0</v>
      </c>
      <c r="H24" s="61"/>
      <c r="I24" s="83">
        <f t="shared" si="1"/>
        <v>0</v>
      </c>
    </row>
    <row r="25" spans="1:9">
      <c r="A25" s="224" t="s">
        <v>158</v>
      </c>
      <c r="B25" s="225"/>
      <c r="C25" s="225"/>
      <c r="D25" s="226"/>
      <c r="E25" s="51">
        <f>E22</f>
        <v>0</v>
      </c>
      <c r="F25" s="88"/>
      <c r="G25" s="83">
        <f t="shared" si="0"/>
        <v>0</v>
      </c>
      <c r="H25" s="61"/>
      <c r="I25" s="83">
        <f t="shared" si="1"/>
        <v>0</v>
      </c>
    </row>
    <row r="26" spans="1:9">
      <c r="A26" s="224" t="s">
        <v>61</v>
      </c>
      <c r="B26" s="225"/>
      <c r="C26" s="225"/>
      <c r="D26" s="226"/>
      <c r="E26" s="51">
        <f>'14a'!F512-E27</f>
        <v>0</v>
      </c>
      <c r="F26" s="88"/>
      <c r="G26" s="83">
        <f t="shared" si="0"/>
        <v>0</v>
      </c>
      <c r="H26" s="61"/>
      <c r="I26" s="83">
        <f t="shared" si="1"/>
        <v>0</v>
      </c>
    </row>
    <row r="27" spans="1:9">
      <c r="A27" s="224" t="s">
        <v>62</v>
      </c>
      <c r="B27" s="225"/>
      <c r="C27" s="225"/>
      <c r="D27" s="264"/>
      <c r="E27" s="126"/>
      <c r="F27" s="127"/>
      <c r="G27" s="128">
        <f t="shared" si="0"/>
        <v>0</v>
      </c>
      <c r="H27" s="129"/>
      <c r="I27" s="128">
        <f t="shared" si="1"/>
        <v>0</v>
      </c>
    </row>
    <row r="28" spans="1:9">
      <c r="A28" s="125"/>
      <c r="B28" s="119"/>
      <c r="C28" s="119"/>
      <c r="D28" s="119"/>
      <c r="E28" s="225"/>
      <c r="F28" s="225"/>
      <c r="G28" s="225"/>
      <c r="H28" s="225"/>
      <c r="I28" s="120"/>
    </row>
    <row r="29" spans="1:9">
      <c r="A29" s="224" t="s">
        <v>159</v>
      </c>
      <c r="B29" s="225"/>
      <c r="C29" s="225"/>
      <c r="D29" s="227"/>
      <c r="E29" s="121">
        <f>'14a'!S495</f>
        <v>0</v>
      </c>
      <c r="F29" s="122"/>
      <c r="G29" s="123">
        <f t="shared" si="0"/>
        <v>0</v>
      </c>
      <c r="H29" s="124"/>
      <c r="I29" s="123">
        <f t="shared" si="1"/>
        <v>0</v>
      </c>
    </row>
    <row r="30" spans="1:9">
      <c r="A30" s="224" t="s">
        <v>160</v>
      </c>
      <c r="B30" s="225"/>
      <c r="C30" s="225"/>
      <c r="D30" s="226"/>
      <c r="E30" s="51">
        <f>'14a'!R495</f>
        <v>0</v>
      </c>
      <c r="F30" s="88"/>
      <c r="G30" s="83">
        <f t="shared" si="0"/>
        <v>0</v>
      </c>
      <c r="H30" s="61"/>
      <c r="I30" s="83">
        <f t="shared" si="1"/>
        <v>0</v>
      </c>
    </row>
    <row r="31" spans="1:9">
      <c r="A31" s="224" t="s">
        <v>161</v>
      </c>
      <c r="B31" s="225"/>
      <c r="C31" s="225"/>
      <c r="D31" s="226"/>
      <c r="E31" s="51">
        <f>'14a'!T495</f>
        <v>0</v>
      </c>
      <c r="F31" s="88"/>
      <c r="G31" s="83">
        <f t="shared" si="0"/>
        <v>0</v>
      </c>
      <c r="H31" s="61"/>
      <c r="I31" s="83">
        <f t="shared" si="1"/>
        <v>0</v>
      </c>
    </row>
    <row r="32" spans="1:9">
      <c r="A32" s="224" t="s">
        <v>162</v>
      </c>
      <c r="B32" s="225"/>
      <c r="C32" s="225"/>
      <c r="D32" s="226"/>
      <c r="E32" s="51">
        <f>'14a'!U495</f>
        <v>0</v>
      </c>
      <c r="F32" s="88"/>
      <c r="G32" s="83">
        <f t="shared" si="0"/>
        <v>0</v>
      </c>
      <c r="H32" s="61"/>
      <c r="I32" s="83">
        <f t="shared" si="1"/>
        <v>0</v>
      </c>
    </row>
    <row r="33" spans="1:9">
      <c r="A33" s="224" t="s">
        <v>151</v>
      </c>
      <c r="B33" s="225"/>
      <c r="C33" s="225"/>
      <c r="D33" s="226"/>
      <c r="E33" s="51">
        <f>'14a'!V495</f>
        <v>0</v>
      </c>
      <c r="F33" s="88"/>
      <c r="G33" s="83">
        <f t="shared" si="0"/>
        <v>0</v>
      </c>
      <c r="H33" s="61"/>
      <c r="I33" s="83">
        <f t="shared" si="1"/>
        <v>0</v>
      </c>
    </row>
    <row r="34" spans="1:9">
      <c r="A34" s="224" t="s">
        <v>163</v>
      </c>
      <c r="B34" s="225"/>
      <c r="C34" s="225"/>
      <c r="D34" s="226"/>
      <c r="E34" s="51">
        <f>'14a'!W495</f>
        <v>0</v>
      </c>
      <c r="F34" s="88"/>
      <c r="G34" s="83">
        <f t="shared" si="0"/>
        <v>0</v>
      </c>
      <c r="H34" s="61"/>
      <c r="I34" s="83">
        <f t="shared" si="1"/>
        <v>0</v>
      </c>
    </row>
    <row r="35" spans="1:9">
      <c r="A35" s="224"/>
      <c r="B35" s="225"/>
      <c r="C35" s="225"/>
      <c r="D35" s="226"/>
      <c r="E35" s="51"/>
      <c r="F35" s="88"/>
      <c r="G35" s="83"/>
      <c r="H35" s="61"/>
      <c r="I35" s="83"/>
    </row>
    <row r="36" spans="1:9">
      <c r="A36" s="224"/>
      <c r="B36" s="225"/>
      <c r="C36" s="225"/>
      <c r="D36" s="226"/>
      <c r="E36" s="51"/>
      <c r="F36" s="88"/>
      <c r="G36" s="83"/>
      <c r="H36" s="61"/>
      <c r="I36" s="83"/>
    </row>
    <row r="37" spans="1:9">
      <c r="A37" s="238"/>
      <c r="B37" s="239"/>
      <c r="C37" s="239"/>
      <c r="D37" s="240"/>
      <c r="E37" s="52"/>
      <c r="F37" s="89"/>
      <c r="G37" s="84"/>
      <c r="H37" s="63"/>
      <c r="I37" s="84"/>
    </row>
    <row r="38" spans="1:9" ht="15.75">
      <c r="H38" s="53" t="s">
        <v>85</v>
      </c>
      <c r="I38" s="54">
        <f>SUM(I22:I37)</f>
        <v>0</v>
      </c>
    </row>
    <row r="40" spans="1:9">
      <c r="A40" s="50" t="s">
        <v>89</v>
      </c>
      <c r="D40" t="s">
        <v>49</v>
      </c>
      <c r="E40" t="s">
        <v>90</v>
      </c>
      <c r="F40" t="s">
        <v>91</v>
      </c>
      <c r="G40" t="s">
        <v>87</v>
      </c>
      <c r="H40" t="s">
        <v>88</v>
      </c>
      <c r="I40" t="s">
        <v>92</v>
      </c>
    </row>
    <row r="41" spans="1:9">
      <c r="A41" s="236" t="s">
        <v>154</v>
      </c>
      <c r="B41" s="237"/>
      <c r="C41" s="237"/>
      <c r="D41" s="34" t="s">
        <v>60</v>
      </c>
      <c r="E41" s="111">
        <f>'14a'!N505</f>
        <v>0</v>
      </c>
      <c r="F41" s="85"/>
      <c r="G41" s="82">
        <f>E41*F41</f>
        <v>0</v>
      </c>
      <c r="H41" s="59" t="s">
        <v>164</v>
      </c>
      <c r="I41" s="82"/>
    </row>
    <row r="42" spans="1:9">
      <c r="A42" s="234"/>
      <c r="B42" s="235"/>
      <c r="C42" s="235"/>
      <c r="D42" s="35"/>
      <c r="E42" s="35"/>
      <c r="F42" s="86"/>
      <c r="G42" s="83"/>
      <c r="H42" s="61"/>
      <c r="I42" s="83"/>
    </row>
    <row r="43" spans="1:9">
      <c r="A43" s="234"/>
      <c r="B43" s="235"/>
      <c r="C43" s="235"/>
      <c r="D43" s="35"/>
      <c r="E43" s="35"/>
      <c r="F43" s="86"/>
      <c r="G43" s="83"/>
      <c r="H43" s="61"/>
      <c r="I43" s="83"/>
    </row>
    <row r="44" spans="1:9">
      <c r="A44" s="234"/>
      <c r="B44" s="235"/>
      <c r="C44" s="235"/>
      <c r="D44" s="35"/>
      <c r="E44" s="35"/>
      <c r="F44" s="86"/>
      <c r="G44" s="83"/>
      <c r="H44" s="61"/>
      <c r="I44" s="83"/>
    </row>
    <row r="45" spans="1:9">
      <c r="A45" s="234"/>
      <c r="B45" s="235"/>
      <c r="C45" s="235"/>
      <c r="D45" s="35"/>
      <c r="E45" s="35"/>
      <c r="F45" s="86"/>
      <c r="G45" s="83"/>
      <c r="H45" s="61"/>
      <c r="I45" s="83"/>
    </row>
    <row r="46" spans="1:9">
      <c r="A46" s="234"/>
      <c r="B46" s="235"/>
      <c r="C46" s="235"/>
      <c r="D46" s="35"/>
      <c r="E46" s="35"/>
      <c r="F46" s="86"/>
      <c r="G46" s="83"/>
      <c r="H46" s="61"/>
      <c r="I46" s="83"/>
    </row>
    <row r="47" spans="1:9">
      <c r="A47" s="234"/>
      <c r="B47" s="235"/>
      <c r="C47" s="235"/>
      <c r="D47" s="35"/>
      <c r="E47" s="35"/>
      <c r="F47" s="86"/>
      <c r="G47" s="83"/>
      <c r="H47" s="61"/>
      <c r="I47" s="83"/>
    </row>
    <row r="48" spans="1:9">
      <c r="A48" s="234"/>
      <c r="B48" s="235"/>
      <c r="C48" s="235"/>
      <c r="D48" s="35"/>
      <c r="E48" s="35"/>
      <c r="F48" s="86"/>
      <c r="G48" s="83"/>
      <c r="H48" s="61"/>
      <c r="I48" s="83"/>
    </row>
    <row r="49" spans="1:9">
      <c r="A49" s="234"/>
      <c r="B49" s="235"/>
      <c r="C49" s="235"/>
      <c r="D49" s="35"/>
      <c r="E49" s="35"/>
      <c r="F49" s="86"/>
      <c r="G49" s="83"/>
      <c r="H49" s="61"/>
      <c r="I49" s="83"/>
    </row>
    <row r="50" spans="1:9">
      <c r="A50" s="234"/>
      <c r="B50" s="235"/>
      <c r="C50" s="235"/>
      <c r="D50" s="35"/>
      <c r="E50" s="35"/>
      <c r="F50" s="86"/>
      <c r="G50" s="83"/>
      <c r="H50" s="61"/>
      <c r="I50" s="83"/>
    </row>
    <row r="51" spans="1:9">
      <c r="A51" s="232"/>
      <c r="B51" s="233"/>
      <c r="C51" s="233"/>
      <c r="D51" s="36"/>
      <c r="E51" s="36"/>
      <c r="F51" s="87"/>
      <c r="G51" s="84"/>
      <c r="H51" s="63"/>
      <c r="I51" s="84"/>
    </row>
    <row r="52" spans="1:9" ht="15.75">
      <c r="H52" s="53" t="s">
        <v>85</v>
      </c>
      <c r="I52" s="54">
        <f>SUM(I41:I51)</f>
        <v>0</v>
      </c>
    </row>
    <row r="54" spans="1:9" ht="15.75">
      <c r="A54" s="11" t="s">
        <v>93</v>
      </c>
      <c r="B54" s="12"/>
      <c r="C54" s="12"/>
      <c r="D54" s="12"/>
      <c r="E54" s="12"/>
      <c r="F54" s="12"/>
      <c r="G54" s="12"/>
      <c r="H54" s="55" t="s">
        <v>85</v>
      </c>
      <c r="I54" s="56" t="e">
        <f>SUM(H14+I38+I52)</f>
        <v>#N/A</v>
      </c>
    </row>
    <row r="56" spans="1:9" ht="15.75">
      <c r="A56" s="11" t="s">
        <v>184</v>
      </c>
      <c r="B56" s="12"/>
      <c r="C56" s="12"/>
      <c r="D56" s="12"/>
      <c r="E56" s="12"/>
      <c r="F56" s="12"/>
      <c r="G56" s="12"/>
      <c r="H56" s="55" t="s">
        <v>85</v>
      </c>
      <c r="I56" s="56" t="e">
        <f>H11/12</f>
        <v>#N/A</v>
      </c>
    </row>
    <row r="58" spans="1:9">
      <c r="A58" s="50" t="s">
        <v>191</v>
      </c>
    </row>
    <row r="59" spans="1:9">
      <c r="A59" s="253"/>
      <c r="B59" s="254"/>
      <c r="C59" s="254"/>
      <c r="D59" s="254"/>
      <c r="E59" s="254"/>
      <c r="F59" s="254"/>
      <c r="G59" s="254"/>
      <c r="H59" s="254"/>
      <c r="I59" s="255"/>
    </row>
    <row r="60" spans="1:9">
      <c r="A60" s="256"/>
      <c r="B60" s="257"/>
      <c r="C60" s="257"/>
      <c r="D60" s="257"/>
      <c r="E60" s="257"/>
      <c r="F60" s="257"/>
      <c r="G60" s="257"/>
      <c r="H60" s="257"/>
      <c r="I60" s="258"/>
    </row>
    <row r="61" spans="1:9">
      <c r="A61" s="256"/>
      <c r="B61" s="257"/>
      <c r="C61" s="257"/>
      <c r="D61" s="257"/>
      <c r="E61" s="257"/>
      <c r="F61" s="257"/>
      <c r="G61" s="257"/>
      <c r="H61" s="257"/>
      <c r="I61" s="258"/>
    </row>
    <row r="62" spans="1:9">
      <c r="A62" s="256"/>
      <c r="B62" s="257"/>
      <c r="C62" s="257"/>
      <c r="D62" s="257"/>
      <c r="E62" s="257"/>
      <c r="F62" s="257"/>
      <c r="G62" s="257"/>
      <c r="H62" s="257"/>
      <c r="I62" s="258"/>
    </row>
    <row r="63" spans="1:9">
      <c r="A63" s="259"/>
      <c r="B63" s="260"/>
      <c r="C63" s="260"/>
      <c r="D63" s="260"/>
      <c r="E63" s="260"/>
      <c r="F63" s="260"/>
      <c r="G63" s="260"/>
      <c r="H63" s="260"/>
      <c r="I63" s="261"/>
    </row>
  </sheetData>
  <mergeCells count="36">
    <mergeCell ref="A48:C48"/>
    <mergeCell ref="A49:C49"/>
    <mergeCell ref="A50:C50"/>
    <mergeCell ref="A51:C51"/>
    <mergeCell ref="A59:I63"/>
    <mergeCell ref="A47:C47"/>
    <mergeCell ref="A33:D33"/>
    <mergeCell ref="A34:D34"/>
    <mergeCell ref="A35:D35"/>
    <mergeCell ref="A36:D36"/>
    <mergeCell ref="A37:D37"/>
    <mergeCell ref="A41:C41"/>
    <mergeCell ref="A42:C42"/>
    <mergeCell ref="A43:C43"/>
    <mergeCell ref="A44:C44"/>
    <mergeCell ref="A45:C45"/>
    <mergeCell ref="A46:C46"/>
    <mergeCell ref="A32:D32"/>
    <mergeCell ref="E21:H21"/>
    <mergeCell ref="A22:D22"/>
    <mergeCell ref="A23:D23"/>
    <mergeCell ref="A24:D24"/>
    <mergeCell ref="A25:D25"/>
    <mergeCell ref="A26:D26"/>
    <mergeCell ref="A27:D27"/>
    <mergeCell ref="E28:H28"/>
    <mergeCell ref="A29:D29"/>
    <mergeCell ref="A30:D30"/>
    <mergeCell ref="A31:D31"/>
    <mergeCell ref="A17:C17"/>
    <mergeCell ref="E17:F17"/>
    <mergeCell ref="B4:E4"/>
    <mergeCell ref="B5:E5"/>
    <mergeCell ref="F5:G5"/>
    <mergeCell ref="B6:E6"/>
    <mergeCell ref="F6:G6"/>
  </mergeCells>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1D5AC8-72DF-4C8E-A770-0D0F73D2EB9A}">
  <sheetPr>
    <tabColor rgb="FF173583"/>
  </sheetPr>
  <dimension ref="A1:Z532"/>
  <sheetViews>
    <sheetView topLeftCell="B1" workbookViewId="0">
      <selection activeCell="A35" sqref="A35:D35"/>
    </sheetView>
  </sheetViews>
  <sheetFormatPr defaultRowHeight="15"/>
  <cols>
    <col min="1" max="1" width="5.42578125" bestFit="1" customWidth="1"/>
    <col min="2" max="2" width="2.85546875" bestFit="1" customWidth="1"/>
    <col min="3" max="3" width="29.7109375" bestFit="1" customWidth="1"/>
    <col min="4" max="4" width="3.28515625" bestFit="1" customWidth="1"/>
    <col min="5" max="5" width="4.42578125" bestFit="1" customWidth="1"/>
    <col min="6" max="13" width="11.85546875" customWidth="1"/>
    <col min="14" max="14" width="7.5703125" bestFit="1" customWidth="1"/>
    <col min="15" max="15" width="5.42578125" bestFit="1" customWidth="1"/>
    <col min="16" max="16" width="20" bestFit="1" customWidth="1"/>
    <col min="17" max="17" width="19.28515625" customWidth="1"/>
    <col min="18" max="18" width="10.140625" bestFit="1" customWidth="1"/>
    <col min="19" max="20" width="12.7109375" bestFit="1" customWidth="1"/>
    <col min="21" max="21" width="10.140625" bestFit="1" customWidth="1"/>
    <col min="22" max="23" width="14.42578125" bestFit="1" customWidth="1"/>
    <col min="24" max="26" width="9.140625" style="156"/>
  </cols>
  <sheetData>
    <row r="1" spans="1:24">
      <c r="A1">
        <f>'14'!H5</f>
        <v>14</v>
      </c>
      <c r="B1" s="247" t="s">
        <v>78</v>
      </c>
      <c r="C1" s="248"/>
      <c r="D1" s="249" t="str">
        <f>VLOOKUP(A1,Kwaliteitscontroles!A5:J54,3)</f>
        <v>Complex 14</v>
      </c>
      <c r="E1" s="250"/>
      <c r="F1" s="250"/>
      <c r="G1" s="250"/>
      <c r="H1" s="250"/>
      <c r="I1" s="250"/>
      <c r="J1" s="251"/>
      <c r="K1" s="68"/>
      <c r="X1" s="156" t="s">
        <v>238</v>
      </c>
    </row>
    <row r="2" spans="1:24">
      <c r="B2" s="247" t="s">
        <v>94</v>
      </c>
      <c r="C2" s="248"/>
      <c r="D2" s="249" t="str">
        <f>CONCATENATE(VLOOKUP(A1,Kwaliteitscontroles!A5:K54,4)," te ",VLOOKUP(A1,Kwaliteitscontroles!A5:K54,5))</f>
        <v>Complex 14 te Complex 14</v>
      </c>
      <c r="E2" s="250"/>
      <c r="F2" s="250"/>
      <c r="G2" s="250"/>
      <c r="H2" s="250"/>
      <c r="I2" s="250"/>
      <c r="J2" s="251"/>
      <c r="K2" s="68"/>
    </row>
    <row r="3" spans="1:24" ht="30">
      <c r="A3" s="33" t="s">
        <v>148</v>
      </c>
      <c r="B3" s="33" t="s">
        <v>95</v>
      </c>
      <c r="C3" s="33" t="s">
        <v>68</v>
      </c>
      <c r="D3" s="33" t="s">
        <v>96</v>
      </c>
      <c r="E3" s="33" t="s">
        <v>97</v>
      </c>
      <c r="F3" s="33" t="s">
        <v>66</v>
      </c>
      <c r="G3" s="33" t="s">
        <v>64</v>
      </c>
      <c r="H3" s="33" t="s">
        <v>65</v>
      </c>
      <c r="I3" s="33" t="s">
        <v>63</v>
      </c>
      <c r="J3" s="66" t="s">
        <v>189</v>
      </c>
      <c r="K3" s="33" t="s">
        <v>190</v>
      </c>
      <c r="L3" s="33" t="s">
        <v>149</v>
      </c>
      <c r="M3" s="33" t="s">
        <v>149</v>
      </c>
      <c r="N3" s="33" t="s">
        <v>60</v>
      </c>
      <c r="O3" s="33" t="s">
        <v>150</v>
      </c>
      <c r="P3" s="33" t="s">
        <v>98</v>
      </c>
      <c r="R3" s="66" t="s">
        <v>99</v>
      </c>
      <c r="S3" s="66" t="s">
        <v>100</v>
      </c>
      <c r="T3" s="33" t="s">
        <v>101</v>
      </c>
      <c r="U3" s="33" t="s">
        <v>102</v>
      </c>
      <c r="V3" s="33" t="s">
        <v>103</v>
      </c>
      <c r="W3" s="33" t="s">
        <v>104</v>
      </c>
    </row>
    <row r="4" spans="1:24">
      <c r="A4" s="30"/>
      <c r="B4" s="106"/>
      <c r="C4" s="33"/>
      <c r="D4" s="33"/>
      <c r="E4" s="106"/>
      <c r="F4" s="108"/>
      <c r="G4" s="108"/>
      <c r="H4" s="108"/>
      <c r="I4" s="108"/>
      <c r="J4" s="108"/>
      <c r="N4" s="108">
        <f t="shared" ref="N4:N67" si="0">SUM(F4:M4)</f>
        <v>0</v>
      </c>
      <c r="O4" s="108" t="e">
        <f>IF(D4="X",0,IF(E4="X",0,VLOOKUP(E4,'14'!$K$3:$L$16,2,FALSE)))</f>
        <v>#N/A</v>
      </c>
      <c r="P4" s="108" t="e">
        <f t="shared" ref="P4:P67" si="1">N4*O4</f>
        <v>#N/A</v>
      </c>
    </row>
    <row r="5" spans="1:24">
      <c r="A5" s="30"/>
      <c r="B5" s="106"/>
      <c r="C5" s="33"/>
      <c r="D5" s="33"/>
      <c r="E5" s="106"/>
      <c r="F5" s="108"/>
      <c r="G5" s="108"/>
      <c r="H5" s="108"/>
      <c r="I5" s="108"/>
      <c r="J5" s="108"/>
      <c r="N5" s="108">
        <f t="shared" si="0"/>
        <v>0</v>
      </c>
      <c r="O5" s="108" t="e">
        <f>IF(D5="X",0,IF(E5="X",0,VLOOKUP(E5,'14'!$K$3:$L$16,2,FALSE)))</f>
        <v>#N/A</v>
      </c>
      <c r="P5" s="108" t="e">
        <f t="shared" si="1"/>
        <v>#N/A</v>
      </c>
    </row>
    <row r="6" spans="1:24">
      <c r="A6" s="30"/>
      <c r="B6" s="106"/>
      <c r="C6" s="33"/>
      <c r="D6" s="33"/>
      <c r="E6" s="106"/>
      <c r="F6" s="108"/>
      <c r="G6" s="108"/>
      <c r="H6" s="108"/>
      <c r="I6" s="108"/>
      <c r="J6" s="108"/>
      <c r="N6" s="108">
        <f t="shared" si="0"/>
        <v>0</v>
      </c>
      <c r="O6" s="108" t="e">
        <f>IF(D6="X",0,IF(E6="X",0,VLOOKUP(E6,'14'!$K$3:$L$16,2,FALSE)))</f>
        <v>#N/A</v>
      </c>
      <c r="P6" s="108" t="e">
        <f t="shared" si="1"/>
        <v>#N/A</v>
      </c>
    </row>
    <row r="7" spans="1:24">
      <c r="A7" s="30"/>
      <c r="B7" s="106"/>
      <c r="C7" s="33"/>
      <c r="D7" s="33"/>
      <c r="E7" s="106"/>
      <c r="F7" s="108"/>
      <c r="G7" s="108"/>
      <c r="H7" s="108"/>
      <c r="I7" s="108"/>
      <c r="J7" s="108"/>
      <c r="N7" s="108">
        <f t="shared" si="0"/>
        <v>0</v>
      </c>
      <c r="O7" s="108" t="e">
        <f>IF(D7="X",0,IF(E7="X",0,VLOOKUP(E7,'14'!$K$3:$L$16,2,FALSE)))</f>
        <v>#N/A</v>
      </c>
      <c r="P7" s="108" t="e">
        <f t="shared" si="1"/>
        <v>#N/A</v>
      </c>
    </row>
    <row r="8" spans="1:24">
      <c r="A8" s="30"/>
      <c r="B8" s="106"/>
      <c r="C8" s="33"/>
      <c r="D8" s="33"/>
      <c r="E8" s="106"/>
      <c r="F8" s="108"/>
      <c r="G8" s="108"/>
      <c r="H8" s="108"/>
      <c r="I8" s="108"/>
      <c r="J8" s="108"/>
      <c r="N8" s="108">
        <f t="shared" si="0"/>
        <v>0</v>
      </c>
      <c r="O8" s="108" t="e">
        <f>IF(D8="X",0,IF(E8="X",0,VLOOKUP(E8,'14'!$K$3:$L$16,2,FALSE)))</f>
        <v>#N/A</v>
      </c>
      <c r="P8" s="108" t="e">
        <f t="shared" si="1"/>
        <v>#N/A</v>
      </c>
    </row>
    <row r="9" spans="1:24">
      <c r="A9" s="30"/>
      <c r="B9" s="106"/>
      <c r="C9" s="33"/>
      <c r="D9" s="33"/>
      <c r="E9" s="106"/>
      <c r="F9" s="108"/>
      <c r="G9" s="108"/>
      <c r="H9" s="108"/>
      <c r="I9" s="108"/>
      <c r="J9" s="108"/>
      <c r="N9" s="108">
        <f t="shared" si="0"/>
        <v>0</v>
      </c>
      <c r="O9" s="108" t="e">
        <f>IF(D9="X",0,IF(E9="X",0,VLOOKUP(E9,'14'!$K$3:$L$16,2,FALSE)))</f>
        <v>#N/A</v>
      </c>
      <c r="P9" s="108" t="e">
        <f t="shared" si="1"/>
        <v>#N/A</v>
      </c>
    </row>
    <row r="10" spans="1:24">
      <c r="A10" s="30"/>
      <c r="B10" s="106"/>
      <c r="C10" s="33"/>
      <c r="D10" s="33"/>
      <c r="E10" s="106"/>
      <c r="F10" s="108"/>
      <c r="G10" s="108"/>
      <c r="H10" s="108"/>
      <c r="I10" s="108"/>
      <c r="J10" s="108"/>
      <c r="N10" s="108">
        <f t="shared" si="0"/>
        <v>0</v>
      </c>
      <c r="O10" s="108" t="e">
        <f>IF(D10="X",0,IF(E10="X",0,VLOOKUP(E10,'14'!$K$3:$L$16,2,FALSE)))</f>
        <v>#N/A</v>
      </c>
      <c r="P10" s="108" t="e">
        <f t="shared" si="1"/>
        <v>#N/A</v>
      </c>
    </row>
    <row r="11" spans="1:24">
      <c r="A11" s="30"/>
      <c r="B11" s="106"/>
      <c r="C11" s="33"/>
      <c r="D11" s="33"/>
      <c r="E11" s="106"/>
      <c r="F11" s="108"/>
      <c r="G11" s="108"/>
      <c r="H11" s="108"/>
      <c r="I11" s="108"/>
      <c r="J11" s="108"/>
      <c r="N11" s="108">
        <f t="shared" si="0"/>
        <v>0</v>
      </c>
      <c r="O11" s="108" t="e">
        <f>IF(D11="X",0,IF(E11="X",0,VLOOKUP(E11,'14'!$K$3:$L$16,2,FALSE)))</f>
        <v>#N/A</v>
      </c>
      <c r="P11" s="108" t="e">
        <f t="shared" si="1"/>
        <v>#N/A</v>
      </c>
    </row>
    <row r="12" spans="1:24">
      <c r="A12" s="30"/>
      <c r="B12" s="106"/>
      <c r="C12" s="33"/>
      <c r="D12" s="33"/>
      <c r="E12" s="106"/>
      <c r="F12" s="108"/>
      <c r="G12" s="108"/>
      <c r="H12" s="108"/>
      <c r="I12" s="108"/>
      <c r="J12" s="108"/>
      <c r="N12" s="108">
        <f t="shared" si="0"/>
        <v>0</v>
      </c>
      <c r="O12" s="108" t="e">
        <f>IF(D12="X",0,IF(E12="X",0,VLOOKUP(E12,'14'!$K$3:$L$16,2,FALSE)))</f>
        <v>#N/A</v>
      </c>
      <c r="P12" s="108" t="e">
        <f t="shared" si="1"/>
        <v>#N/A</v>
      </c>
    </row>
    <row r="13" spans="1:24">
      <c r="A13" s="30"/>
      <c r="B13" s="106"/>
      <c r="C13" s="33"/>
      <c r="D13" s="33"/>
      <c r="E13" s="106"/>
      <c r="F13" s="108"/>
      <c r="G13" s="108"/>
      <c r="H13" s="108"/>
      <c r="I13" s="108"/>
      <c r="J13" s="108"/>
      <c r="N13" s="108">
        <f t="shared" si="0"/>
        <v>0</v>
      </c>
      <c r="O13" s="108" t="e">
        <f>IF(D13="X",0,IF(E13="X",0,VLOOKUP(E13,'14'!$K$3:$L$16,2,FALSE)))</f>
        <v>#N/A</v>
      </c>
      <c r="P13" s="108" t="e">
        <f t="shared" si="1"/>
        <v>#N/A</v>
      </c>
    </row>
    <row r="14" spans="1:24">
      <c r="A14" s="30"/>
      <c r="B14" s="106"/>
      <c r="C14" s="33"/>
      <c r="D14" s="33"/>
      <c r="E14" s="106"/>
      <c r="F14" s="108"/>
      <c r="G14" s="108"/>
      <c r="H14" s="108"/>
      <c r="I14" s="108"/>
      <c r="J14" s="108"/>
      <c r="N14" s="108">
        <f t="shared" si="0"/>
        <v>0</v>
      </c>
      <c r="O14" s="108" t="e">
        <f>IF(D14="X",0,IF(E14="X",0,VLOOKUP(E14,'14'!$K$3:$L$16,2,FALSE)))</f>
        <v>#N/A</v>
      </c>
      <c r="P14" s="108" t="e">
        <f t="shared" si="1"/>
        <v>#N/A</v>
      </c>
    </row>
    <row r="15" spans="1:24">
      <c r="A15" s="30"/>
      <c r="B15" s="106"/>
      <c r="C15" s="33"/>
      <c r="D15" s="33"/>
      <c r="E15" s="106"/>
      <c r="F15" s="108"/>
      <c r="G15" s="108"/>
      <c r="H15" s="108"/>
      <c r="I15" s="108"/>
      <c r="J15" s="108"/>
      <c r="N15" s="108">
        <f t="shared" si="0"/>
        <v>0</v>
      </c>
      <c r="O15" s="108" t="e">
        <f>IF(D15="X",0,IF(E15="X",0,VLOOKUP(E15,'14'!$K$3:$L$16,2,FALSE)))</f>
        <v>#N/A</v>
      </c>
      <c r="P15" s="108" t="e">
        <f t="shared" si="1"/>
        <v>#N/A</v>
      </c>
    </row>
    <row r="16" spans="1:24">
      <c r="A16" s="30"/>
      <c r="B16" s="106"/>
      <c r="C16" s="33"/>
      <c r="D16" s="33"/>
      <c r="E16" s="106"/>
      <c r="F16" s="108"/>
      <c r="G16" s="108"/>
      <c r="H16" s="108"/>
      <c r="I16" s="108"/>
      <c r="J16" s="108"/>
      <c r="N16" s="108">
        <f t="shared" si="0"/>
        <v>0</v>
      </c>
      <c r="O16" s="108" t="e">
        <f>IF(D16="X",0,IF(E16="X",0,VLOOKUP(E16,'14'!$K$3:$L$16,2,FALSE)))</f>
        <v>#N/A</v>
      </c>
      <c r="P16" s="108" t="e">
        <f t="shared" si="1"/>
        <v>#N/A</v>
      </c>
    </row>
    <row r="17" spans="1:16">
      <c r="A17" s="30"/>
      <c r="B17" s="106"/>
      <c r="C17" s="33"/>
      <c r="D17" s="33"/>
      <c r="E17" s="106"/>
      <c r="F17" s="108"/>
      <c r="G17" s="108"/>
      <c r="H17" s="108"/>
      <c r="I17" s="108"/>
      <c r="J17" s="108"/>
      <c r="N17" s="108">
        <f t="shared" si="0"/>
        <v>0</v>
      </c>
      <c r="O17" s="108" t="e">
        <f>IF(D17="X",0,IF(E17="X",0,VLOOKUP(E17,'14'!$K$3:$L$16,2,FALSE)))</f>
        <v>#N/A</v>
      </c>
      <c r="P17" s="108" t="e">
        <f t="shared" si="1"/>
        <v>#N/A</v>
      </c>
    </row>
    <row r="18" spans="1:16">
      <c r="A18" s="30"/>
      <c r="B18" s="106"/>
      <c r="C18" s="33"/>
      <c r="D18" s="33"/>
      <c r="E18" s="106"/>
      <c r="F18" s="108"/>
      <c r="G18" s="108"/>
      <c r="H18" s="108"/>
      <c r="I18" s="108"/>
      <c r="J18" s="108"/>
      <c r="N18" s="108">
        <f t="shared" si="0"/>
        <v>0</v>
      </c>
      <c r="O18" s="108" t="e">
        <f>IF(D18="X",0,IF(E18="X",0,VLOOKUP(E18,'14'!$K$3:$L$16,2,FALSE)))</f>
        <v>#N/A</v>
      </c>
      <c r="P18" s="108" t="e">
        <f t="shared" si="1"/>
        <v>#N/A</v>
      </c>
    </row>
    <row r="19" spans="1:16">
      <c r="A19" s="30"/>
      <c r="B19" s="106"/>
      <c r="C19" s="33"/>
      <c r="D19" s="33"/>
      <c r="E19" s="106"/>
      <c r="F19" s="108"/>
      <c r="G19" s="108"/>
      <c r="H19" s="108"/>
      <c r="I19" s="108"/>
      <c r="J19" s="108"/>
      <c r="N19" s="108">
        <f t="shared" si="0"/>
        <v>0</v>
      </c>
      <c r="O19" s="108" t="e">
        <f>IF(D19="X",0,IF(E19="X",0,VLOOKUP(E19,'14'!$K$3:$L$16,2,FALSE)))</f>
        <v>#N/A</v>
      </c>
      <c r="P19" s="108" t="e">
        <f t="shared" si="1"/>
        <v>#N/A</v>
      </c>
    </row>
    <row r="20" spans="1:16">
      <c r="A20" s="30"/>
      <c r="B20" s="106"/>
      <c r="C20" s="33"/>
      <c r="D20" s="33"/>
      <c r="E20" s="106"/>
      <c r="F20" s="108"/>
      <c r="G20" s="108"/>
      <c r="H20" s="108"/>
      <c r="I20" s="108"/>
      <c r="J20" s="108"/>
      <c r="N20" s="108">
        <f t="shared" si="0"/>
        <v>0</v>
      </c>
      <c r="O20" s="108" t="e">
        <f>IF(D20="X",0,IF(E20="X",0,VLOOKUP(E20,'14'!$K$3:$L$16,2,FALSE)))</f>
        <v>#N/A</v>
      </c>
      <c r="P20" s="108" t="e">
        <f t="shared" si="1"/>
        <v>#N/A</v>
      </c>
    </row>
    <row r="21" spans="1:16">
      <c r="A21" s="30"/>
      <c r="B21" s="106"/>
      <c r="C21" s="33"/>
      <c r="D21" s="33"/>
      <c r="E21" s="106"/>
      <c r="F21" s="108"/>
      <c r="G21" s="108"/>
      <c r="H21" s="108"/>
      <c r="I21" s="108"/>
      <c r="J21" s="108"/>
      <c r="N21" s="108">
        <f t="shared" si="0"/>
        <v>0</v>
      </c>
      <c r="O21" s="108" t="e">
        <f>IF(D21="X",0,IF(E21="X",0,VLOOKUP(E21,'14'!$K$3:$L$16,2,FALSE)))</f>
        <v>#N/A</v>
      </c>
      <c r="P21" s="108" t="e">
        <f t="shared" si="1"/>
        <v>#N/A</v>
      </c>
    </row>
    <row r="22" spans="1:16">
      <c r="A22" s="30"/>
      <c r="B22" s="106"/>
      <c r="C22" s="33"/>
      <c r="D22" s="33"/>
      <c r="E22" s="106"/>
      <c r="F22" s="108"/>
      <c r="G22" s="108"/>
      <c r="H22" s="108"/>
      <c r="I22" s="108"/>
      <c r="J22" s="108"/>
      <c r="N22" s="108">
        <f t="shared" si="0"/>
        <v>0</v>
      </c>
      <c r="O22" s="108" t="e">
        <f>IF(D22="X",0,IF(E22="X",0,VLOOKUP(E22,'14'!$K$3:$L$16,2,FALSE)))</f>
        <v>#N/A</v>
      </c>
      <c r="P22" s="108" t="e">
        <f t="shared" si="1"/>
        <v>#N/A</v>
      </c>
    </row>
    <row r="23" spans="1:16">
      <c r="A23" s="30"/>
      <c r="B23" s="106"/>
      <c r="C23" s="33"/>
      <c r="D23" s="33"/>
      <c r="E23" s="106"/>
      <c r="F23" s="108"/>
      <c r="G23" s="108"/>
      <c r="H23" s="108"/>
      <c r="I23" s="108"/>
      <c r="J23" s="108"/>
      <c r="N23" s="108">
        <f t="shared" si="0"/>
        <v>0</v>
      </c>
      <c r="O23" s="108" t="e">
        <f>IF(D23="X",0,IF(E23="X",0,VLOOKUP(E23,'14'!$K$3:$L$16,2,FALSE)))</f>
        <v>#N/A</v>
      </c>
      <c r="P23" s="108" t="e">
        <f t="shared" si="1"/>
        <v>#N/A</v>
      </c>
    </row>
    <row r="24" spans="1:16">
      <c r="A24" s="30"/>
      <c r="B24" s="106"/>
      <c r="C24" s="33"/>
      <c r="D24" s="33"/>
      <c r="E24" s="106"/>
      <c r="F24" s="108"/>
      <c r="G24" s="108"/>
      <c r="H24" s="108"/>
      <c r="I24" s="108"/>
      <c r="J24" s="108"/>
      <c r="N24" s="108">
        <f t="shared" si="0"/>
        <v>0</v>
      </c>
      <c r="O24" s="108" t="e">
        <f>IF(D24="X",0,IF(E24="X",0,VLOOKUP(E24,'14'!$K$3:$L$16,2,FALSE)))</f>
        <v>#N/A</v>
      </c>
      <c r="P24" s="108" t="e">
        <f t="shared" si="1"/>
        <v>#N/A</v>
      </c>
    </row>
    <row r="25" spans="1:16">
      <c r="A25" s="30"/>
      <c r="B25" s="106"/>
      <c r="C25" s="33"/>
      <c r="D25" s="33"/>
      <c r="E25" s="106"/>
      <c r="F25" s="108"/>
      <c r="G25" s="108"/>
      <c r="H25" s="108"/>
      <c r="I25" s="108"/>
      <c r="J25" s="108"/>
      <c r="N25" s="108">
        <f t="shared" si="0"/>
        <v>0</v>
      </c>
      <c r="O25" s="108" t="e">
        <f>IF(D25="X",0,IF(E25="X",0,VLOOKUP(E25,'14'!$K$3:$L$16,2,FALSE)))</f>
        <v>#N/A</v>
      </c>
      <c r="P25" s="108" t="e">
        <f t="shared" si="1"/>
        <v>#N/A</v>
      </c>
    </row>
    <row r="26" spans="1:16">
      <c r="A26" s="30"/>
      <c r="B26" s="106"/>
      <c r="C26" s="33"/>
      <c r="D26" s="33"/>
      <c r="E26" s="106"/>
      <c r="F26" s="108"/>
      <c r="G26" s="108"/>
      <c r="H26" s="108"/>
      <c r="I26" s="108"/>
      <c r="J26" s="108"/>
      <c r="N26" s="108">
        <f t="shared" si="0"/>
        <v>0</v>
      </c>
      <c r="O26" s="108" t="e">
        <f>IF(D26="X",0,IF(E26="X",0,VLOOKUP(E26,'14'!$K$3:$L$16,2,FALSE)))</f>
        <v>#N/A</v>
      </c>
      <c r="P26" s="108" t="e">
        <f t="shared" si="1"/>
        <v>#N/A</v>
      </c>
    </row>
    <row r="27" spans="1:16">
      <c r="A27" s="30"/>
      <c r="B27" s="106"/>
      <c r="C27" s="33"/>
      <c r="D27" s="33"/>
      <c r="E27" s="106"/>
      <c r="F27" s="108"/>
      <c r="G27" s="108"/>
      <c r="H27" s="108"/>
      <c r="I27" s="108"/>
      <c r="J27" s="108"/>
      <c r="N27" s="108">
        <f t="shared" si="0"/>
        <v>0</v>
      </c>
      <c r="O27" s="108" t="e">
        <f>IF(D27="X",0,IF(E27="X",0,VLOOKUP(E27,'14'!$K$3:$L$16,2,FALSE)))</f>
        <v>#N/A</v>
      </c>
      <c r="P27" s="108" t="e">
        <f t="shared" si="1"/>
        <v>#N/A</v>
      </c>
    </row>
    <row r="28" spans="1:16">
      <c r="A28" s="30"/>
      <c r="B28" s="106"/>
      <c r="C28" s="33"/>
      <c r="D28" s="33"/>
      <c r="E28" s="106"/>
      <c r="F28" s="108"/>
      <c r="G28" s="108"/>
      <c r="H28" s="108"/>
      <c r="I28" s="108"/>
      <c r="J28" s="108"/>
      <c r="N28" s="108">
        <f t="shared" si="0"/>
        <v>0</v>
      </c>
      <c r="O28" s="108" t="e">
        <f>IF(D28="X",0,IF(E28="X",0,VLOOKUP(E28,'14'!$K$3:$L$16,2,FALSE)))</f>
        <v>#N/A</v>
      </c>
      <c r="P28" s="108" t="e">
        <f t="shared" si="1"/>
        <v>#N/A</v>
      </c>
    </row>
    <row r="29" spans="1:16">
      <c r="A29" s="30"/>
      <c r="B29" s="106"/>
      <c r="C29" s="33"/>
      <c r="D29" s="33"/>
      <c r="E29" s="106"/>
      <c r="F29" s="108"/>
      <c r="G29" s="108"/>
      <c r="H29" s="108"/>
      <c r="I29" s="108"/>
      <c r="J29" s="108"/>
      <c r="N29" s="108">
        <f t="shared" si="0"/>
        <v>0</v>
      </c>
      <c r="O29" s="108" t="e">
        <f>IF(D29="X",0,IF(E29="X",0,VLOOKUP(E29,'14'!$K$3:$L$16,2,FALSE)))</f>
        <v>#N/A</v>
      </c>
      <c r="P29" s="108" t="e">
        <f t="shared" si="1"/>
        <v>#N/A</v>
      </c>
    </row>
    <row r="30" spans="1:16">
      <c r="A30" s="30"/>
      <c r="B30" s="106"/>
      <c r="C30" s="33"/>
      <c r="D30" s="33"/>
      <c r="E30" s="106"/>
      <c r="F30" s="108"/>
      <c r="G30" s="108"/>
      <c r="H30" s="108"/>
      <c r="I30" s="108"/>
      <c r="J30" s="108"/>
      <c r="N30" s="108">
        <f t="shared" si="0"/>
        <v>0</v>
      </c>
      <c r="O30" s="108" t="e">
        <f>IF(D30="X",0,IF(E30="X",0,VLOOKUP(E30,'14'!$K$3:$L$16,2,FALSE)))</f>
        <v>#N/A</v>
      </c>
      <c r="P30" s="108" t="e">
        <f t="shared" si="1"/>
        <v>#N/A</v>
      </c>
    </row>
    <row r="31" spans="1:16">
      <c r="A31" s="30"/>
      <c r="B31" s="106"/>
      <c r="C31" s="33"/>
      <c r="D31" s="33"/>
      <c r="E31" s="106"/>
      <c r="F31" s="108"/>
      <c r="G31" s="108"/>
      <c r="H31" s="108"/>
      <c r="I31" s="108"/>
      <c r="J31" s="108"/>
      <c r="N31" s="108">
        <f t="shared" si="0"/>
        <v>0</v>
      </c>
      <c r="O31" s="108" t="e">
        <f>IF(D31="X",0,IF(E31="X",0,VLOOKUP(E31,'14'!$K$3:$L$16,2,FALSE)))</f>
        <v>#N/A</v>
      </c>
      <c r="P31" s="108" t="e">
        <f t="shared" si="1"/>
        <v>#N/A</v>
      </c>
    </row>
    <row r="32" spans="1:16">
      <c r="A32" s="30"/>
      <c r="B32" s="106"/>
      <c r="C32" s="33"/>
      <c r="D32" s="33"/>
      <c r="E32" s="106"/>
      <c r="F32" s="108"/>
      <c r="G32" s="108"/>
      <c r="H32" s="108"/>
      <c r="I32" s="108"/>
      <c r="J32" s="108"/>
      <c r="N32" s="108">
        <f t="shared" si="0"/>
        <v>0</v>
      </c>
      <c r="O32" s="108" t="e">
        <f>IF(D32="X",0,IF(E32="X",0,VLOOKUP(E32,'14'!$K$3:$L$16,2,FALSE)))</f>
        <v>#N/A</v>
      </c>
      <c r="P32" s="108" t="e">
        <f t="shared" si="1"/>
        <v>#N/A</v>
      </c>
    </row>
    <row r="33" spans="1:16">
      <c r="A33" s="30"/>
      <c r="B33" s="106"/>
      <c r="C33" s="33"/>
      <c r="D33" s="33"/>
      <c r="E33" s="106"/>
      <c r="F33" s="108"/>
      <c r="G33" s="108"/>
      <c r="H33" s="108"/>
      <c r="I33" s="108"/>
      <c r="J33" s="108"/>
      <c r="N33" s="108">
        <f t="shared" si="0"/>
        <v>0</v>
      </c>
      <c r="O33" s="108" t="e">
        <f>IF(D33="X",0,IF(E33="X",0,VLOOKUP(E33,'14'!$K$3:$L$16,2,FALSE)))</f>
        <v>#N/A</v>
      </c>
      <c r="P33" s="108" t="e">
        <f t="shared" si="1"/>
        <v>#N/A</v>
      </c>
    </row>
    <row r="34" spans="1:16">
      <c r="A34" s="30"/>
      <c r="B34" s="106"/>
      <c r="C34" s="33"/>
      <c r="D34" s="33"/>
      <c r="E34" s="106"/>
      <c r="F34" s="108"/>
      <c r="G34" s="108"/>
      <c r="H34" s="108"/>
      <c r="I34" s="108"/>
      <c r="J34" s="108"/>
      <c r="N34" s="108">
        <f t="shared" si="0"/>
        <v>0</v>
      </c>
      <c r="O34" s="108" t="e">
        <f>IF(D34="X",0,IF(E34="X",0,VLOOKUP(E34,'14'!$K$3:$L$16,2,FALSE)))</f>
        <v>#N/A</v>
      </c>
      <c r="P34" s="108" t="e">
        <f t="shared" si="1"/>
        <v>#N/A</v>
      </c>
    </row>
    <row r="35" spans="1:16">
      <c r="A35" s="30"/>
      <c r="B35" s="106"/>
      <c r="C35" s="33"/>
      <c r="D35" s="33"/>
      <c r="E35" s="106"/>
      <c r="F35" s="108"/>
      <c r="G35" s="108"/>
      <c r="H35" s="108"/>
      <c r="I35" s="108"/>
      <c r="J35" s="108"/>
      <c r="N35" s="108">
        <f t="shared" si="0"/>
        <v>0</v>
      </c>
      <c r="O35" s="108" t="e">
        <f>IF(D35="X",0,IF(E35="X",0,VLOOKUP(E35,'14'!$K$3:$L$16,2,FALSE)))</f>
        <v>#N/A</v>
      </c>
      <c r="P35" s="108" t="e">
        <f t="shared" si="1"/>
        <v>#N/A</v>
      </c>
    </row>
    <row r="36" spans="1:16">
      <c r="A36" s="30"/>
      <c r="B36" s="106"/>
      <c r="C36" s="33"/>
      <c r="D36" s="33"/>
      <c r="E36" s="106"/>
      <c r="F36" s="108"/>
      <c r="G36" s="108"/>
      <c r="H36" s="108"/>
      <c r="I36" s="108"/>
      <c r="J36" s="108"/>
      <c r="N36" s="108">
        <f t="shared" si="0"/>
        <v>0</v>
      </c>
      <c r="O36" s="108" t="e">
        <f>IF(D36="X",0,IF(E36="X",0,VLOOKUP(E36,'14'!$K$3:$L$16,2,FALSE)))</f>
        <v>#N/A</v>
      </c>
      <c r="P36" s="108" t="e">
        <f t="shared" si="1"/>
        <v>#N/A</v>
      </c>
    </row>
    <row r="37" spans="1:16">
      <c r="A37" s="30"/>
      <c r="B37" s="106"/>
      <c r="C37" s="33"/>
      <c r="D37" s="33"/>
      <c r="E37" s="106"/>
      <c r="F37" s="108"/>
      <c r="G37" s="108"/>
      <c r="H37" s="108"/>
      <c r="I37" s="108"/>
      <c r="J37" s="108"/>
      <c r="N37" s="108">
        <f t="shared" si="0"/>
        <v>0</v>
      </c>
      <c r="O37" s="108" t="e">
        <f>IF(D37="X",0,IF(E37="X",0,VLOOKUP(E37,'14'!$K$3:$L$16,2,FALSE)))</f>
        <v>#N/A</v>
      </c>
      <c r="P37" s="108" t="e">
        <f t="shared" si="1"/>
        <v>#N/A</v>
      </c>
    </row>
    <row r="38" spans="1:16">
      <c r="A38" s="30"/>
      <c r="B38" s="106"/>
      <c r="C38" s="33"/>
      <c r="D38" s="33"/>
      <c r="E38" s="106"/>
      <c r="F38" s="108"/>
      <c r="G38" s="108"/>
      <c r="H38" s="108"/>
      <c r="I38" s="108"/>
      <c r="J38" s="108"/>
      <c r="N38" s="108">
        <f t="shared" si="0"/>
        <v>0</v>
      </c>
      <c r="O38" s="108" t="e">
        <f>IF(D38="X",0,IF(E38="X",0,VLOOKUP(E38,'14'!$K$3:$L$16,2,FALSE)))</f>
        <v>#N/A</v>
      </c>
      <c r="P38" s="108" t="e">
        <f t="shared" si="1"/>
        <v>#N/A</v>
      </c>
    </row>
    <row r="39" spans="1:16">
      <c r="A39" s="30"/>
      <c r="B39" s="106"/>
      <c r="C39" s="33"/>
      <c r="D39" s="33"/>
      <c r="E39" s="106"/>
      <c r="F39" s="108"/>
      <c r="G39" s="108"/>
      <c r="H39" s="108"/>
      <c r="I39" s="108"/>
      <c r="J39" s="108"/>
      <c r="N39" s="108">
        <f t="shared" si="0"/>
        <v>0</v>
      </c>
      <c r="O39" s="108" t="e">
        <f>IF(D39="X",0,IF(E39="X",0,VLOOKUP(E39,'14'!$K$3:$L$16,2,FALSE)))</f>
        <v>#N/A</v>
      </c>
      <c r="P39" s="108" t="e">
        <f t="shared" si="1"/>
        <v>#N/A</v>
      </c>
    </row>
    <row r="40" spans="1:16">
      <c r="A40" s="30"/>
      <c r="B40" s="106"/>
      <c r="C40" s="33"/>
      <c r="D40" s="33"/>
      <c r="E40" s="106"/>
      <c r="F40" s="108"/>
      <c r="G40" s="108"/>
      <c r="H40" s="108"/>
      <c r="I40" s="108"/>
      <c r="J40" s="108"/>
      <c r="N40" s="108">
        <f t="shared" si="0"/>
        <v>0</v>
      </c>
      <c r="O40" s="108" t="e">
        <f>IF(D40="X",0,IF(E40="X",0,VLOOKUP(E40,'14'!$K$3:$L$16,2,FALSE)))</f>
        <v>#N/A</v>
      </c>
      <c r="P40" s="108" t="e">
        <f t="shared" si="1"/>
        <v>#N/A</v>
      </c>
    </row>
    <row r="41" spans="1:16">
      <c r="A41" s="30"/>
      <c r="B41" s="106"/>
      <c r="C41" s="33"/>
      <c r="D41" s="33"/>
      <c r="E41" s="106"/>
      <c r="F41" s="108"/>
      <c r="G41" s="108"/>
      <c r="H41" s="108"/>
      <c r="I41" s="108"/>
      <c r="J41" s="108"/>
      <c r="N41" s="108">
        <f t="shared" si="0"/>
        <v>0</v>
      </c>
      <c r="O41" s="108" t="e">
        <f>IF(D41="X",0,IF(E41="X",0,VLOOKUP(E41,'14'!$K$3:$L$16,2,FALSE)))</f>
        <v>#N/A</v>
      </c>
      <c r="P41" s="108" t="e">
        <f t="shared" si="1"/>
        <v>#N/A</v>
      </c>
    </row>
    <row r="42" spans="1:16">
      <c r="A42" s="30"/>
      <c r="B42" s="106"/>
      <c r="C42" s="33"/>
      <c r="D42" s="33"/>
      <c r="E42" s="106"/>
      <c r="F42" s="108"/>
      <c r="G42" s="108"/>
      <c r="H42" s="108"/>
      <c r="I42" s="108"/>
      <c r="J42" s="108"/>
      <c r="N42" s="108">
        <f t="shared" si="0"/>
        <v>0</v>
      </c>
      <c r="O42" s="108" t="e">
        <f>IF(D42="X",0,IF(E42="X",0,VLOOKUP(E42,'14'!$K$3:$L$16,2,FALSE)))</f>
        <v>#N/A</v>
      </c>
      <c r="P42" s="108" t="e">
        <f t="shared" si="1"/>
        <v>#N/A</v>
      </c>
    </row>
    <row r="43" spans="1:16">
      <c r="A43" s="30"/>
      <c r="B43" s="106"/>
      <c r="C43" s="33"/>
      <c r="D43" s="33"/>
      <c r="E43" s="106"/>
      <c r="F43" s="108"/>
      <c r="G43" s="108"/>
      <c r="H43" s="108"/>
      <c r="I43" s="108"/>
      <c r="J43" s="108"/>
      <c r="N43" s="108">
        <f t="shared" si="0"/>
        <v>0</v>
      </c>
      <c r="O43" s="108" t="e">
        <f>IF(D43="X",0,IF(E43="X",0,VLOOKUP(E43,'14'!$K$3:$L$16,2,FALSE)))</f>
        <v>#N/A</v>
      </c>
      <c r="P43" s="108" t="e">
        <f t="shared" si="1"/>
        <v>#N/A</v>
      </c>
    </row>
    <row r="44" spans="1:16">
      <c r="A44" s="30"/>
      <c r="B44" s="106"/>
      <c r="C44" s="33"/>
      <c r="D44" s="33"/>
      <c r="E44" s="106"/>
      <c r="F44" s="108"/>
      <c r="G44" s="108"/>
      <c r="H44" s="108"/>
      <c r="I44" s="108"/>
      <c r="J44" s="108"/>
      <c r="N44" s="108">
        <f t="shared" si="0"/>
        <v>0</v>
      </c>
      <c r="O44" s="108" t="e">
        <f>IF(D44="X",0,IF(E44="X",0,VLOOKUP(E44,'14'!$K$3:$L$16,2,FALSE)))</f>
        <v>#N/A</v>
      </c>
      <c r="P44" s="108" t="e">
        <f t="shared" si="1"/>
        <v>#N/A</v>
      </c>
    </row>
    <row r="45" spans="1:16">
      <c r="A45" s="30"/>
      <c r="B45" s="106"/>
      <c r="C45" s="33"/>
      <c r="D45" s="33"/>
      <c r="E45" s="106"/>
      <c r="F45" s="108"/>
      <c r="G45" s="108"/>
      <c r="H45" s="108"/>
      <c r="I45" s="108"/>
      <c r="J45" s="108"/>
      <c r="N45" s="108">
        <f t="shared" si="0"/>
        <v>0</v>
      </c>
      <c r="O45" s="108" t="e">
        <f>IF(D45="X",0,IF(E45="X",0,VLOOKUP(E45,'14'!$K$3:$L$16,2,FALSE)))</f>
        <v>#N/A</v>
      </c>
      <c r="P45" s="108" t="e">
        <f t="shared" si="1"/>
        <v>#N/A</v>
      </c>
    </row>
    <row r="46" spans="1:16">
      <c r="A46" s="30"/>
      <c r="B46" s="106"/>
      <c r="C46" s="33"/>
      <c r="D46" s="33"/>
      <c r="E46" s="106"/>
      <c r="F46" s="108"/>
      <c r="G46" s="108"/>
      <c r="H46" s="108"/>
      <c r="I46" s="108"/>
      <c r="J46" s="108"/>
      <c r="N46" s="108">
        <f t="shared" si="0"/>
        <v>0</v>
      </c>
      <c r="O46" s="108" t="e">
        <f>IF(D46="X",0,IF(E46="X",0,VLOOKUP(E46,'14'!$K$3:$L$16,2,FALSE)))</f>
        <v>#N/A</v>
      </c>
      <c r="P46" s="108" t="e">
        <f t="shared" si="1"/>
        <v>#N/A</v>
      </c>
    </row>
    <row r="47" spans="1:16">
      <c r="A47" s="30"/>
      <c r="B47" s="106"/>
      <c r="C47" s="33"/>
      <c r="D47" s="33"/>
      <c r="E47" s="106"/>
      <c r="F47" s="108"/>
      <c r="G47" s="108"/>
      <c r="H47" s="108"/>
      <c r="I47" s="108"/>
      <c r="J47" s="108"/>
      <c r="N47" s="108">
        <f t="shared" si="0"/>
        <v>0</v>
      </c>
      <c r="O47" s="108" t="e">
        <f>IF(D47="X",0,IF(E47="X",0,VLOOKUP(E47,'14'!$K$3:$L$16,2,FALSE)))</f>
        <v>#N/A</v>
      </c>
      <c r="P47" s="108" t="e">
        <f t="shared" si="1"/>
        <v>#N/A</v>
      </c>
    </row>
    <row r="48" spans="1:16">
      <c r="A48" s="30"/>
      <c r="B48" s="106"/>
      <c r="C48" s="33"/>
      <c r="D48" s="33"/>
      <c r="E48" s="106"/>
      <c r="F48" s="108"/>
      <c r="G48" s="108"/>
      <c r="H48" s="108"/>
      <c r="I48" s="108"/>
      <c r="J48" s="108"/>
      <c r="N48" s="108">
        <f t="shared" si="0"/>
        <v>0</v>
      </c>
      <c r="O48" s="108" t="e">
        <f>IF(D48="X",0,IF(E48="X",0,VLOOKUP(E48,'14'!$K$3:$L$16,2,FALSE)))</f>
        <v>#N/A</v>
      </c>
      <c r="P48" s="108" t="e">
        <f t="shared" si="1"/>
        <v>#N/A</v>
      </c>
    </row>
    <row r="49" spans="1:16">
      <c r="A49" s="30"/>
      <c r="B49" s="106"/>
      <c r="C49" s="33"/>
      <c r="D49" s="33"/>
      <c r="E49" s="106"/>
      <c r="F49" s="108"/>
      <c r="G49" s="108"/>
      <c r="H49" s="108"/>
      <c r="I49" s="108"/>
      <c r="J49" s="108"/>
      <c r="N49" s="108">
        <f t="shared" si="0"/>
        <v>0</v>
      </c>
      <c r="O49" s="108" t="e">
        <f>IF(D49="X",0,IF(E49="X",0,VLOOKUP(E49,'14'!$K$3:$L$16,2,FALSE)))</f>
        <v>#N/A</v>
      </c>
      <c r="P49" s="108" t="e">
        <f t="shared" si="1"/>
        <v>#N/A</v>
      </c>
    </row>
    <row r="50" spans="1:16">
      <c r="A50" s="30"/>
      <c r="B50" s="106"/>
      <c r="C50" s="33"/>
      <c r="D50" s="33"/>
      <c r="E50" s="106"/>
      <c r="F50" s="108"/>
      <c r="G50" s="108"/>
      <c r="H50" s="108"/>
      <c r="I50" s="108"/>
      <c r="J50" s="108"/>
      <c r="N50" s="108">
        <f t="shared" si="0"/>
        <v>0</v>
      </c>
      <c r="O50" s="108" t="e">
        <f>IF(D50="X",0,IF(E50="X",0,VLOOKUP(E50,'14'!$K$3:$L$16,2,FALSE)))</f>
        <v>#N/A</v>
      </c>
      <c r="P50" s="108" t="e">
        <f t="shared" si="1"/>
        <v>#N/A</v>
      </c>
    </row>
    <row r="51" spans="1:16">
      <c r="A51" s="30"/>
      <c r="B51" s="106"/>
      <c r="C51" s="33"/>
      <c r="D51" s="33"/>
      <c r="E51" s="106"/>
      <c r="F51" s="108"/>
      <c r="G51" s="108"/>
      <c r="H51" s="108"/>
      <c r="I51" s="108"/>
      <c r="J51" s="108"/>
      <c r="N51" s="108">
        <f t="shared" si="0"/>
        <v>0</v>
      </c>
      <c r="O51" s="108" t="e">
        <f>IF(D51="X",0,IF(E51="X",0,VLOOKUP(E51,'14'!$K$3:$L$16,2,FALSE)))</f>
        <v>#N/A</v>
      </c>
      <c r="P51" s="108" t="e">
        <f t="shared" si="1"/>
        <v>#N/A</v>
      </c>
    </row>
    <row r="52" spans="1:16">
      <c r="A52" s="30"/>
      <c r="B52" s="106"/>
      <c r="C52" s="33"/>
      <c r="D52" s="33"/>
      <c r="E52" s="106"/>
      <c r="F52" s="108"/>
      <c r="G52" s="108"/>
      <c r="H52" s="108"/>
      <c r="I52" s="108"/>
      <c r="J52" s="108"/>
      <c r="N52" s="108">
        <f t="shared" si="0"/>
        <v>0</v>
      </c>
      <c r="O52" s="108" t="e">
        <f>IF(D52="X",0,IF(E52="X",0,VLOOKUP(E52,'14'!$K$3:$L$16,2,FALSE)))</f>
        <v>#N/A</v>
      </c>
      <c r="P52" s="108" t="e">
        <f t="shared" si="1"/>
        <v>#N/A</v>
      </c>
    </row>
    <row r="53" spans="1:16">
      <c r="A53" s="30"/>
      <c r="B53" s="106"/>
      <c r="C53" s="33"/>
      <c r="D53" s="33"/>
      <c r="E53" s="106"/>
      <c r="F53" s="108"/>
      <c r="G53" s="108"/>
      <c r="H53" s="108"/>
      <c r="I53" s="108"/>
      <c r="J53" s="108"/>
      <c r="N53" s="108">
        <f t="shared" si="0"/>
        <v>0</v>
      </c>
      <c r="O53" s="108" t="e">
        <f>IF(D53="X",0,IF(E53="X",0,VLOOKUP(E53,'14'!$K$3:$L$16,2,FALSE)))</f>
        <v>#N/A</v>
      </c>
      <c r="P53" s="108" t="e">
        <f t="shared" si="1"/>
        <v>#N/A</v>
      </c>
    </row>
    <row r="54" spans="1:16">
      <c r="A54" s="30"/>
      <c r="B54" s="106"/>
      <c r="C54" s="33"/>
      <c r="D54" s="33"/>
      <c r="E54" s="106"/>
      <c r="F54" s="108"/>
      <c r="G54" s="108"/>
      <c r="H54" s="108"/>
      <c r="I54" s="108"/>
      <c r="J54" s="108"/>
      <c r="N54" s="108">
        <f t="shared" si="0"/>
        <v>0</v>
      </c>
      <c r="O54" s="108" t="e">
        <f>IF(D54="X",0,IF(E54="X",0,VLOOKUP(E54,'14'!$K$3:$L$16,2,FALSE)))</f>
        <v>#N/A</v>
      </c>
      <c r="P54" s="108" t="e">
        <f t="shared" si="1"/>
        <v>#N/A</v>
      </c>
    </row>
    <row r="55" spans="1:16">
      <c r="A55" s="30"/>
      <c r="B55" s="106"/>
      <c r="C55" s="33"/>
      <c r="D55" s="33"/>
      <c r="E55" s="106"/>
      <c r="F55" s="108"/>
      <c r="G55" s="108"/>
      <c r="H55" s="108"/>
      <c r="I55" s="108"/>
      <c r="J55" s="108"/>
      <c r="N55" s="108">
        <f t="shared" si="0"/>
        <v>0</v>
      </c>
      <c r="O55" s="108" t="e">
        <f>IF(D55="X",0,IF(E55="X",0,VLOOKUP(E55,'14'!$K$3:$L$16,2,FALSE)))</f>
        <v>#N/A</v>
      </c>
      <c r="P55" s="108" t="e">
        <f t="shared" si="1"/>
        <v>#N/A</v>
      </c>
    </row>
    <row r="56" spans="1:16">
      <c r="A56" s="30"/>
      <c r="B56" s="106"/>
      <c r="C56" s="33"/>
      <c r="D56" s="33"/>
      <c r="E56" s="106"/>
      <c r="F56" s="108"/>
      <c r="G56" s="108"/>
      <c r="H56" s="108"/>
      <c r="I56" s="108"/>
      <c r="J56" s="108"/>
      <c r="N56" s="108">
        <f t="shared" si="0"/>
        <v>0</v>
      </c>
      <c r="O56" s="108" t="e">
        <f>IF(D56="X",0,IF(E56="X",0,VLOOKUP(E56,'14'!$K$3:$L$16,2,FALSE)))</f>
        <v>#N/A</v>
      </c>
      <c r="P56" s="108" t="e">
        <f t="shared" si="1"/>
        <v>#N/A</v>
      </c>
    </row>
    <row r="57" spans="1:16">
      <c r="A57" s="30"/>
      <c r="B57" s="106"/>
      <c r="C57" s="33"/>
      <c r="D57" s="33"/>
      <c r="E57" s="106"/>
      <c r="F57" s="108"/>
      <c r="G57" s="108"/>
      <c r="H57" s="108"/>
      <c r="I57" s="108"/>
      <c r="J57" s="108"/>
      <c r="N57" s="108">
        <f t="shared" si="0"/>
        <v>0</v>
      </c>
      <c r="O57" s="108" t="e">
        <f>IF(D57="X",0,IF(E57="X",0,VLOOKUP(E57,'14'!$K$3:$L$16,2,FALSE)))</f>
        <v>#N/A</v>
      </c>
      <c r="P57" s="108" t="e">
        <f t="shared" si="1"/>
        <v>#N/A</v>
      </c>
    </row>
    <row r="58" spans="1:16">
      <c r="A58" s="30"/>
      <c r="B58" s="106"/>
      <c r="C58" s="33"/>
      <c r="D58" s="33"/>
      <c r="E58" s="106"/>
      <c r="F58" s="108"/>
      <c r="G58" s="108"/>
      <c r="H58" s="108"/>
      <c r="I58" s="108"/>
      <c r="J58" s="108"/>
      <c r="N58" s="108">
        <f t="shared" si="0"/>
        <v>0</v>
      </c>
      <c r="O58" s="108" t="e">
        <f>IF(D58="X",0,IF(E58="X",0,VLOOKUP(E58,'14'!$K$3:$L$16,2,FALSE)))</f>
        <v>#N/A</v>
      </c>
      <c r="P58" s="108" t="e">
        <f t="shared" si="1"/>
        <v>#N/A</v>
      </c>
    </row>
    <row r="59" spans="1:16">
      <c r="A59" s="30"/>
      <c r="B59" s="106"/>
      <c r="C59" s="33"/>
      <c r="D59" s="33"/>
      <c r="E59" s="106"/>
      <c r="F59" s="108"/>
      <c r="G59" s="108"/>
      <c r="H59" s="108"/>
      <c r="I59" s="108"/>
      <c r="J59" s="108"/>
      <c r="N59" s="108">
        <f t="shared" si="0"/>
        <v>0</v>
      </c>
      <c r="O59" s="108" t="e">
        <f>IF(D59="X",0,IF(E59="X",0,VLOOKUP(E59,'14'!$K$3:$L$16,2,FALSE)))</f>
        <v>#N/A</v>
      </c>
      <c r="P59" s="108" t="e">
        <f t="shared" si="1"/>
        <v>#N/A</v>
      </c>
    </row>
    <row r="60" spans="1:16">
      <c r="A60" s="30"/>
      <c r="B60" s="106"/>
      <c r="C60" s="33"/>
      <c r="D60" s="33"/>
      <c r="E60" s="106"/>
      <c r="F60" s="108"/>
      <c r="G60" s="108"/>
      <c r="H60" s="108"/>
      <c r="I60" s="108"/>
      <c r="J60" s="108"/>
      <c r="N60" s="108">
        <f t="shared" si="0"/>
        <v>0</v>
      </c>
      <c r="O60" s="108" t="e">
        <f>IF(D60="X",0,IF(E60="X",0,VLOOKUP(E60,'14'!$K$3:$L$16,2,FALSE)))</f>
        <v>#N/A</v>
      </c>
      <c r="P60" s="108" t="e">
        <f t="shared" si="1"/>
        <v>#N/A</v>
      </c>
    </row>
    <row r="61" spans="1:16">
      <c r="A61" s="30"/>
      <c r="B61" s="106"/>
      <c r="C61" s="33"/>
      <c r="D61" s="33"/>
      <c r="E61" s="106"/>
      <c r="F61" s="108"/>
      <c r="G61" s="108"/>
      <c r="H61" s="108"/>
      <c r="I61" s="108"/>
      <c r="J61" s="108"/>
      <c r="N61" s="108">
        <f t="shared" si="0"/>
        <v>0</v>
      </c>
      <c r="O61" s="108" t="e">
        <f>IF(D61="X",0,IF(E61="X",0,VLOOKUP(E61,'14'!$K$3:$L$16,2,FALSE)))</f>
        <v>#N/A</v>
      </c>
      <c r="P61" s="108" t="e">
        <f t="shared" si="1"/>
        <v>#N/A</v>
      </c>
    </row>
    <row r="62" spans="1:16">
      <c r="A62" s="30"/>
      <c r="B62" s="106"/>
      <c r="C62" s="33"/>
      <c r="D62" s="33"/>
      <c r="E62" s="106"/>
      <c r="F62" s="108"/>
      <c r="G62" s="108"/>
      <c r="H62" s="108"/>
      <c r="I62" s="108"/>
      <c r="J62" s="108"/>
      <c r="N62" s="108">
        <f t="shared" si="0"/>
        <v>0</v>
      </c>
      <c r="O62" s="108" t="e">
        <f>IF(D62="X",0,IF(E62="X",0,VLOOKUP(E62,'14'!$K$3:$L$16,2,FALSE)))</f>
        <v>#N/A</v>
      </c>
      <c r="P62" s="108" t="e">
        <f t="shared" si="1"/>
        <v>#N/A</v>
      </c>
    </row>
    <row r="63" spans="1:16">
      <c r="A63" s="30"/>
      <c r="B63" s="106"/>
      <c r="C63" s="33"/>
      <c r="D63" s="33"/>
      <c r="E63" s="106"/>
      <c r="F63" s="108"/>
      <c r="G63" s="108"/>
      <c r="H63" s="108"/>
      <c r="I63" s="108"/>
      <c r="J63" s="108"/>
      <c r="N63" s="108">
        <f t="shared" si="0"/>
        <v>0</v>
      </c>
      <c r="O63" s="108" t="e">
        <f>IF(D63="X",0,IF(E63="X",0,VLOOKUP(E63,'14'!$K$3:$L$16,2,FALSE)))</f>
        <v>#N/A</v>
      </c>
      <c r="P63" s="108" t="e">
        <f t="shared" si="1"/>
        <v>#N/A</v>
      </c>
    </row>
    <row r="64" spans="1:16">
      <c r="A64" s="30"/>
      <c r="B64" s="106"/>
      <c r="C64" s="33"/>
      <c r="D64" s="33"/>
      <c r="E64" s="106"/>
      <c r="F64" s="108"/>
      <c r="G64" s="108"/>
      <c r="H64" s="108"/>
      <c r="I64" s="108"/>
      <c r="J64" s="108"/>
      <c r="N64" s="108">
        <f t="shared" si="0"/>
        <v>0</v>
      </c>
      <c r="O64" s="108" t="e">
        <f>IF(D64="X",0,IF(E64="X",0,VLOOKUP(E64,'14'!$K$3:$L$16,2,FALSE)))</f>
        <v>#N/A</v>
      </c>
      <c r="P64" s="108" t="e">
        <f t="shared" si="1"/>
        <v>#N/A</v>
      </c>
    </row>
    <row r="65" spans="1:16">
      <c r="A65" s="30"/>
      <c r="B65" s="106"/>
      <c r="C65" s="33"/>
      <c r="D65" s="33"/>
      <c r="E65" s="106"/>
      <c r="F65" s="108"/>
      <c r="G65" s="108"/>
      <c r="H65" s="108"/>
      <c r="I65" s="108"/>
      <c r="J65" s="108"/>
      <c r="N65" s="108">
        <f t="shared" si="0"/>
        <v>0</v>
      </c>
      <c r="O65" s="108" t="e">
        <f>IF(D65="X",0,IF(E65="X",0,VLOOKUP(E65,'14'!$K$3:$L$16,2,FALSE)))</f>
        <v>#N/A</v>
      </c>
      <c r="P65" s="108" t="e">
        <f t="shared" si="1"/>
        <v>#N/A</v>
      </c>
    </row>
    <row r="66" spans="1:16">
      <c r="A66" s="30"/>
      <c r="B66" s="106"/>
      <c r="C66" s="33"/>
      <c r="D66" s="33"/>
      <c r="E66" s="106"/>
      <c r="F66" s="108"/>
      <c r="G66" s="108"/>
      <c r="H66" s="108"/>
      <c r="I66" s="108"/>
      <c r="J66" s="108"/>
      <c r="N66" s="108">
        <f t="shared" si="0"/>
        <v>0</v>
      </c>
      <c r="O66" s="108" t="e">
        <f>IF(D66="X",0,IF(E66="X",0,VLOOKUP(E66,'14'!$K$3:$L$16,2,FALSE)))</f>
        <v>#N/A</v>
      </c>
      <c r="P66" s="108" t="e">
        <f t="shared" si="1"/>
        <v>#N/A</v>
      </c>
    </row>
    <row r="67" spans="1:16">
      <c r="A67" s="30"/>
      <c r="B67" s="106"/>
      <c r="C67" s="33"/>
      <c r="D67" s="33"/>
      <c r="E67" s="106"/>
      <c r="F67" s="108"/>
      <c r="G67" s="108"/>
      <c r="H67" s="108"/>
      <c r="I67" s="108"/>
      <c r="J67" s="108"/>
      <c r="N67" s="108">
        <f t="shared" si="0"/>
        <v>0</v>
      </c>
      <c r="O67" s="108" t="e">
        <f>IF(D67="X",0,IF(E67="X",0,VLOOKUP(E67,'14'!$K$3:$L$16,2,FALSE)))</f>
        <v>#N/A</v>
      </c>
      <c r="P67" s="108" t="e">
        <f t="shared" si="1"/>
        <v>#N/A</v>
      </c>
    </row>
    <row r="68" spans="1:16">
      <c r="A68" s="30"/>
      <c r="B68" s="106"/>
      <c r="C68" s="33"/>
      <c r="D68" s="33"/>
      <c r="E68" s="106"/>
      <c r="F68" s="108"/>
      <c r="G68" s="108"/>
      <c r="H68" s="108"/>
      <c r="I68" s="108"/>
      <c r="J68" s="108"/>
      <c r="N68" s="108">
        <f t="shared" ref="N68:N131" si="2">SUM(F68:M68)</f>
        <v>0</v>
      </c>
      <c r="O68" s="108" t="e">
        <f>IF(D68="X",0,IF(E68="X",0,VLOOKUP(E68,'14'!$K$3:$L$16,2,FALSE)))</f>
        <v>#N/A</v>
      </c>
      <c r="P68" s="108" t="e">
        <f t="shared" ref="P68:P131" si="3">N68*O68</f>
        <v>#N/A</v>
      </c>
    </row>
    <row r="69" spans="1:16">
      <c r="A69" s="30"/>
      <c r="B69" s="106"/>
      <c r="C69" s="33"/>
      <c r="D69" s="33"/>
      <c r="E69" s="106"/>
      <c r="F69" s="108"/>
      <c r="G69" s="108"/>
      <c r="H69" s="108"/>
      <c r="I69" s="108"/>
      <c r="J69" s="108"/>
      <c r="N69" s="108">
        <f t="shared" si="2"/>
        <v>0</v>
      </c>
      <c r="O69" s="108" t="e">
        <f>IF(D69="X",0,IF(E69="X",0,VLOOKUP(E69,'14'!$K$3:$L$16,2,FALSE)))</f>
        <v>#N/A</v>
      </c>
      <c r="P69" s="108" t="e">
        <f t="shared" si="3"/>
        <v>#N/A</v>
      </c>
    </row>
    <row r="70" spans="1:16">
      <c r="A70" s="30"/>
      <c r="B70" s="106"/>
      <c r="C70" s="33"/>
      <c r="D70" s="33"/>
      <c r="E70" s="106"/>
      <c r="F70" s="108"/>
      <c r="G70" s="108"/>
      <c r="H70" s="108"/>
      <c r="I70" s="108"/>
      <c r="J70" s="108"/>
      <c r="N70" s="108">
        <f t="shared" si="2"/>
        <v>0</v>
      </c>
      <c r="O70" s="108" t="e">
        <f>IF(D70="X",0,IF(E70="X",0,VLOOKUP(E70,'14'!$K$3:$L$16,2,FALSE)))</f>
        <v>#N/A</v>
      </c>
      <c r="P70" s="108" t="e">
        <f t="shared" si="3"/>
        <v>#N/A</v>
      </c>
    </row>
    <row r="71" spans="1:16">
      <c r="A71" s="30"/>
      <c r="B71" s="106"/>
      <c r="C71" s="33"/>
      <c r="D71" s="33"/>
      <c r="E71" s="106"/>
      <c r="F71" s="108"/>
      <c r="G71" s="108"/>
      <c r="H71" s="108"/>
      <c r="I71" s="108"/>
      <c r="J71" s="108"/>
      <c r="N71" s="108">
        <f t="shared" si="2"/>
        <v>0</v>
      </c>
      <c r="O71" s="108" t="e">
        <f>IF(D71="X",0,IF(E71="X",0,VLOOKUP(E71,'14'!$K$3:$L$16,2,FALSE)))</f>
        <v>#N/A</v>
      </c>
      <c r="P71" s="108" t="e">
        <f t="shared" si="3"/>
        <v>#N/A</v>
      </c>
    </row>
    <row r="72" spans="1:16">
      <c r="A72" s="30"/>
      <c r="B72" s="106"/>
      <c r="C72" s="33"/>
      <c r="D72" s="33"/>
      <c r="E72" s="106"/>
      <c r="F72" s="108"/>
      <c r="G72" s="108"/>
      <c r="H72" s="108"/>
      <c r="I72" s="108"/>
      <c r="J72" s="108"/>
      <c r="N72" s="108">
        <f t="shared" si="2"/>
        <v>0</v>
      </c>
      <c r="O72" s="108" t="e">
        <f>IF(D72="X",0,IF(E72="X",0,VLOOKUP(E72,'14'!$K$3:$L$16,2,FALSE)))</f>
        <v>#N/A</v>
      </c>
      <c r="P72" s="108" t="e">
        <f t="shared" si="3"/>
        <v>#N/A</v>
      </c>
    </row>
    <row r="73" spans="1:16">
      <c r="A73" s="30"/>
      <c r="B73" s="106"/>
      <c r="C73" s="33"/>
      <c r="D73" s="33"/>
      <c r="E73" s="106"/>
      <c r="F73" s="108"/>
      <c r="G73" s="108"/>
      <c r="H73" s="108"/>
      <c r="I73" s="108"/>
      <c r="J73" s="108"/>
      <c r="N73" s="108">
        <f t="shared" si="2"/>
        <v>0</v>
      </c>
      <c r="O73" s="108" t="e">
        <f>IF(D73="X",0,IF(E73="X",0,VLOOKUP(E73,'14'!$K$3:$L$16,2,FALSE)))</f>
        <v>#N/A</v>
      </c>
      <c r="P73" s="108" t="e">
        <f t="shared" si="3"/>
        <v>#N/A</v>
      </c>
    </row>
    <row r="74" spans="1:16">
      <c r="A74" s="30"/>
      <c r="B74" s="106"/>
      <c r="C74" s="116"/>
      <c r="D74" s="116"/>
      <c r="E74" s="117"/>
      <c r="F74" s="118"/>
      <c r="G74" s="118"/>
      <c r="H74" s="118"/>
      <c r="I74" s="118"/>
      <c r="J74" s="118"/>
      <c r="K74" s="118"/>
      <c r="L74" s="118"/>
      <c r="M74" s="118"/>
      <c r="N74" s="108">
        <f t="shared" si="2"/>
        <v>0</v>
      </c>
      <c r="O74" s="108" t="e">
        <f>IF(D74="X",0,IF(E74="X",0,VLOOKUP(E74,'14'!$K$3:$L$16,2,FALSE)))</f>
        <v>#N/A</v>
      </c>
      <c r="P74" s="108" t="e">
        <f t="shared" si="3"/>
        <v>#N/A</v>
      </c>
    </row>
    <row r="75" spans="1:16">
      <c r="A75" s="30"/>
      <c r="B75" s="106"/>
      <c r="C75" s="33"/>
      <c r="D75" s="33"/>
      <c r="E75" s="106"/>
      <c r="F75" s="108"/>
      <c r="G75" s="108"/>
      <c r="H75" s="108"/>
      <c r="I75" s="108"/>
      <c r="J75" s="108"/>
      <c r="N75" s="108">
        <f t="shared" si="2"/>
        <v>0</v>
      </c>
      <c r="O75" s="108" t="e">
        <f>IF(D75="X",0,IF(E75="X",0,VLOOKUP(E75,'14'!$K$3:$L$16,2,FALSE)))</f>
        <v>#N/A</v>
      </c>
      <c r="P75" s="108" t="e">
        <f t="shared" si="3"/>
        <v>#N/A</v>
      </c>
    </row>
    <row r="76" spans="1:16">
      <c r="A76" s="30"/>
      <c r="B76" s="106"/>
      <c r="C76" s="107"/>
      <c r="D76" s="33"/>
      <c r="E76" s="106"/>
      <c r="F76" s="108"/>
      <c r="G76" s="108"/>
      <c r="H76" s="108"/>
      <c r="I76" s="108"/>
      <c r="J76" s="108"/>
      <c r="N76" s="108">
        <f t="shared" si="2"/>
        <v>0</v>
      </c>
      <c r="O76" s="108" t="e">
        <f>IF(D76="X",0,IF(E76="X",0,VLOOKUP(E76,'14'!$K$3:$L$16,2,FALSE)))</f>
        <v>#N/A</v>
      </c>
      <c r="P76" s="108" t="e">
        <f t="shared" si="3"/>
        <v>#N/A</v>
      </c>
    </row>
    <row r="77" spans="1:16">
      <c r="A77" s="30"/>
      <c r="B77" s="106"/>
      <c r="C77" s="33"/>
      <c r="D77" s="33"/>
      <c r="E77" s="106"/>
      <c r="F77" s="108"/>
      <c r="G77" s="108"/>
      <c r="H77" s="108"/>
      <c r="I77" s="108"/>
      <c r="J77" s="108"/>
      <c r="N77" s="108">
        <f t="shared" si="2"/>
        <v>0</v>
      </c>
      <c r="O77" s="108" t="e">
        <f>IF(D77="X",0,IF(E77="X",0,VLOOKUP(E77,'14'!$K$3:$L$16,2,FALSE)))</f>
        <v>#N/A</v>
      </c>
      <c r="P77" s="108" t="e">
        <f t="shared" si="3"/>
        <v>#N/A</v>
      </c>
    </row>
    <row r="78" spans="1:16">
      <c r="A78" s="30"/>
      <c r="B78" s="106"/>
      <c r="C78" s="33"/>
      <c r="D78" s="33"/>
      <c r="E78" s="106"/>
      <c r="F78" s="108"/>
      <c r="G78" s="108"/>
      <c r="H78" s="108"/>
      <c r="I78" s="108"/>
      <c r="J78" s="108"/>
      <c r="N78" s="108">
        <f t="shared" si="2"/>
        <v>0</v>
      </c>
      <c r="O78" s="108" t="e">
        <f>IF(D78="X",0,IF(E78="X",0,VLOOKUP(E78,'14'!$K$3:$L$16,2,FALSE)))</f>
        <v>#N/A</v>
      </c>
      <c r="P78" s="108" t="e">
        <f t="shared" si="3"/>
        <v>#N/A</v>
      </c>
    </row>
    <row r="79" spans="1:16">
      <c r="A79" s="30"/>
      <c r="B79" s="106"/>
      <c r="C79" s="33"/>
      <c r="D79" s="33"/>
      <c r="E79" s="106"/>
      <c r="F79" s="108"/>
      <c r="G79" s="108"/>
      <c r="H79" s="108"/>
      <c r="I79" s="108"/>
      <c r="J79" s="108"/>
      <c r="N79" s="108">
        <f t="shared" si="2"/>
        <v>0</v>
      </c>
      <c r="O79" s="108" t="e">
        <f>IF(D79="X",0,IF(E79="X",0,VLOOKUP(E79,'14'!$K$3:$L$16,2,FALSE)))</f>
        <v>#N/A</v>
      </c>
      <c r="P79" s="108" t="e">
        <f t="shared" si="3"/>
        <v>#N/A</v>
      </c>
    </row>
    <row r="80" spans="1:16">
      <c r="A80" s="30"/>
      <c r="B80" s="106"/>
      <c r="C80" s="33"/>
      <c r="D80" s="33"/>
      <c r="E80" s="106"/>
      <c r="F80" s="108"/>
      <c r="G80" s="108"/>
      <c r="H80" s="108"/>
      <c r="I80" s="108"/>
      <c r="J80" s="108"/>
      <c r="N80" s="108">
        <f t="shared" si="2"/>
        <v>0</v>
      </c>
      <c r="O80" s="108" t="e">
        <f>IF(D80="X",0,IF(E80="X",0,VLOOKUP(E80,'14'!$K$3:$L$16,2,FALSE)))</f>
        <v>#N/A</v>
      </c>
      <c r="P80" s="108" t="e">
        <f t="shared" si="3"/>
        <v>#N/A</v>
      </c>
    </row>
    <row r="81" spans="1:16">
      <c r="A81" s="30"/>
      <c r="B81" s="106"/>
      <c r="C81" s="33"/>
      <c r="D81" s="33"/>
      <c r="E81" s="106"/>
      <c r="F81" s="108"/>
      <c r="G81" s="108"/>
      <c r="H81" s="108"/>
      <c r="I81" s="108"/>
      <c r="J81" s="108"/>
      <c r="N81" s="108">
        <f t="shared" si="2"/>
        <v>0</v>
      </c>
      <c r="O81" s="108" t="e">
        <f>IF(D81="X",0,IF(E81="X",0,VLOOKUP(E81,'14'!$K$3:$L$16,2,FALSE)))</f>
        <v>#N/A</v>
      </c>
      <c r="P81" s="108" t="e">
        <f t="shared" si="3"/>
        <v>#N/A</v>
      </c>
    </row>
    <row r="82" spans="1:16">
      <c r="A82" s="30"/>
      <c r="B82" s="106"/>
      <c r="C82" s="33"/>
      <c r="D82" s="33"/>
      <c r="E82" s="106"/>
      <c r="F82" s="108"/>
      <c r="G82" s="108"/>
      <c r="H82" s="108"/>
      <c r="I82" s="108"/>
      <c r="J82" s="108"/>
      <c r="N82" s="108">
        <f t="shared" si="2"/>
        <v>0</v>
      </c>
      <c r="O82" s="108" t="e">
        <f>IF(D82="X",0,IF(E82="X",0,VLOOKUP(E82,'14'!$K$3:$L$16,2,FALSE)))</f>
        <v>#N/A</v>
      </c>
      <c r="P82" s="108" t="e">
        <f t="shared" si="3"/>
        <v>#N/A</v>
      </c>
    </row>
    <row r="83" spans="1:16">
      <c r="A83" s="30"/>
      <c r="B83" s="106"/>
      <c r="C83" s="33"/>
      <c r="D83" s="33"/>
      <c r="E83" s="106"/>
      <c r="F83" s="108"/>
      <c r="G83" s="108"/>
      <c r="H83" s="108"/>
      <c r="I83" s="108"/>
      <c r="J83" s="108"/>
      <c r="N83" s="108">
        <f t="shared" si="2"/>
        <v>0</v>
      </c>
      <c r="O83" s="108" t="e">
        <f>IF(D83="X",0,IF(E83="X",0,VLOOKUP(E83,'14'!$K$3:$L$16,2,FALSE)))</f>
        <v>#N/A</v>
      </c>
      <c r="P83" s="108" t="e">
        <f t="shared" si="3"/>
        <v>#N/A</v>
      </c>
    </row>
    <row r="84" spans="1:16">
      <c r="A84" s="30"/>
      <c r="B84" s="106"/>
      <c r="C84" s="33"/>
      <c r="D84" s="33"/>
      <c r="E84" s="106"/>
      <c r="F84" s="108"/>
      <c r="G84" s="108"/>
      <c r="H84" s="108"/>
      <c r="I84" s="108"/>
      <c r="J84" s="108"/>
      <c r="N84" s="108">
        <f t="shared" si="2"/>
        <v>0</v>
      </c>
      <c r="O84" s="108" t="e">
        <f>IF(D84="X",0,IF(E84="X",0,VLOOKUP(E84,'14'!$K$3:$L$16,2,FALSE)))</f>
        <v>#N/A</v>
      </c>
      <c r="P84" s="108" t="e">
        <f t="shared" si="3"/>
        <v>#N/A</v>
      </c>
    </row>
    <row r="85" spans="1:16">
      <c r="A85" s="30"/>
      <c r="B85" s="106"/>
      <c r="C85" s="33"/>
      <c r="D85" s="33"/>
      <c r="E85" s="106"/>
      <c r="F85" s="108"/>
      <c r="G85" s="108"/>
      <c r="H85" s="108"/>
      <c r="I85" s="108"/>
      <c r="J85" s="108"/>
      <c r="N85" s="108">
        <f t="shared" si="2"/>
        <v>0</v>
      </c>
      <c r="O85" s="108" t="e">
        <f>IF(D85="X",0,IF(E85="X",0,VLOOKUP(E85,'14'!$K$3:$L$16,2,FALSE)))</f>
        <v>#N/A</v>
      </c>
      <c r="P85" s="108" t="e">
        <f t="shared" si="3"/>
        <v>#N/A</v>
      </c>
    </row>
    <row r="86" spans="1:16">
      <c r="A86" s="30"/>
      <c r="B86" s="106"/>
      <c r="C86" s="33"/>
      <c r="D86" s="33"/>
      <c r="E86" s="106"/>
      <c r="F86" s="108"/>
      <c r="G86" s="108"/>
      <c r="H86" s="108"/>
      <c r="I86" s="108"/>
      <c r="J86" s="108"/>
      <c r="N86" s="108">
        <f t="shared" si="2"/>
        <v>0</v>
      </c>
      <c r="O86" s="108" t="e">
        <f>IF(D86="X",0,IF(E86="X",0,VLOOKUP(E86,'14'!$K$3:$L$16,2,FALSE)))</f>
        <v>#N/A</v>
      </c>
      <c r="P86" s="108" t="e">
        <f t="shared" si="3"/>
        <v>#N/A</v>
      </c>
    </row>
    <row r="87" spans="1:16">
      <c r="A87" s="30"/>
      <c r="B87" s="106"/>
      <c r="C87" s="33"/>
      <c r="D87" s="33"/>
      <c r="E87" s="106"/>
      <c r="F87" s="108"/>
      <c r="G87" s="108"/>
      <c r="H87" s="108"/>
      <c r="I87" s="108"/>
      <c r="J87" s="108"/>
      <c r="N87" s="108">
        <f t="shared" si="2"/>
        <v>0</v>
      </c>
      <c r="O87" s="108" t="e">
        <f>IF(D87="X",0,IF(E87="X",0,VLOOKUP(E87,'14'!$K$3:$L$16,2,FALSE)))</f>
        <v>#N/A</v>
      </c>
      <c r="P87" s="108" t="e">
        <f t="shared" si="3"/>
        <v>#N/A</v>
      </c>
    </row>
    <row r="88" spans="1:16">
      <c r="A88" s="30"/>
      <c r="B88" s="106"/>
      <c r="C88" s="33"/>
      <c r="D88" s="33"/>
      <c r="E88" s="106"/>
      <c r="F88" s="108"/>
      <c r="G88" s="108"/>
      <c r="H88" s="108"/>
      <c r="I88" s="108"/>
      <c r="J88" s="108"/>
      <c r="N88" s="108">
        <f t="shared" si="2"/>
        <v>0</v>
      </c>
      <c r="O88" s="108" t="e">
        <f>IF(D88="X",0,IF(E88="X",0,VLOOKUP(E88,'14'!$K$3:$L$16,2,FALSE)))</f>
        <v>#N/A</v>
      </c>
      <c r="P88" s="108" t="e">
        <f t="shared" si="3"/>
        <v>#N/A</v>
      </c>
    </row>
    <row r="89" spans="1:16">
      <c r="A89" s="30"/>
      <c r="B89" s="106"/>
      <c r="C89" s="33"/>
      <c r="D89" s="33"/>
      <c r="E89" s="106"/>
      <c r="F89" s="108"/>
      <c r="G89" s="108"/>
      <c r="H89" s="108"/>
      <c r="I89" s="108"/>
      <c r="J89" s="108"/>
      <c r="N89" s="108">
        <f t="shared" si="2"/>
        <v>0</v>
      </c>
      <c r="O89" s="108" t="e">
        <f>IF(D89="X",0,IF(E89="X",0,VLOOKUP(E89,'14'!$K$3:$L$16,2,FALSE)))</f>
        <v>#N/A</v>
      </c>
      <c r="P89" s="108" t="e">
        <f t="shared" si="3"/>
        <v>#N/A</v>
      </c>
    </row>
    <row r="90" spans="1:16">
      <c r="A90" s="30"/>
      <c r="B90" s="106"/>
      <c r="C90" s="33"/>
      <c r="D90" s="33"/>
      <c r="E90" s="106"/>
      <c r="F90" s="108"/>
      <c r="G90" s="108"/>
      <c r="H90" s="108"/>
      <c r="I90" s="108"/>
      <c r="J90" s="108"/>
      <c r="N90" s="108">
        <f t="shared" si="2"/>
        <v>0</v>
      </c>
      <c r="O90" s="108" t="e">
        <f>IF(D90="X",0,IF(E90="X",0,VLOOKUP(E90,'14'!$K$3:$L$16,2,FALSE)))</f>
        <v>#N/A</v>
      </c>
      <c r="P90" s="108" t="e">
        <f t="shared" si="3"/>
        <v>#N/A</v>
      </c>
    </row>
    <row r="91" spans="1:16">
      <c r="A91" s="30"/>
      <c r="B91" s="106"/>
      <c r="C91" s="33"/>
      <c r="D91" s="33"/>
      <c r="E91" s="106"/>
      <c r="F91" s="108"/>
      <c r="G91" s="108"/>
      <c r="H91" s="108"/>
      <c r="I91" s="108"/>
      <c r="J91" s="108"/>
      <c r="N91" s="108">
        <f t="shared" si="2"/>
        <v>0</v>
      </c>
      <c r="O91" s="108" t="e">
        <f>IF(D91="X",0,IF(E91="X",0,VLOOKUP(E91,'14'!$K$3:$L$16,2,FALSE)))</f>
        <v>#N/A</v>
      </c>
      <c r="P91" s="108" t="e">
        <f t="shared" si="3"/>
        <v>#N/A</v>
      </c>
    </row>
    <row r="92" spans="1:16">
      <c r="A92" s="30"/>
      <c r="B92" s="106"/>
      <c r="C92" s="33"/>
      <c r="D92" s="33"/>
      <c r="E92" s="106"/>
      <c r="F92" s="108"/>
      <c r="G92" s="108"/>
      <c r="H92" s="108"/>
      <c r="I92" s="108"/>
      <c r="J92" s="108"/>
      <c r="N92" s="108">
        <f t="shared" si="2"/>
        <v>0</v>
      </c>
      <c r="O92" s="108" t="e">
        <f>IF(D92="X",0,IF(E92="X",0,VLOOKUP(E92,'14'!$K$3:$L$16,2,FALSE)))</f>
        <v>#N/A</v>
      </c>
      <c r="P92" s="108" t="e">
        <f t="shared" si="3"/>
        <v>#N/A</v>
      </c>
    </row>
    <row r="93" spans="1:16">
      <c r="A93" s="30"/>
      <c r="B93" s="106"/>
      <c r="C93" s="33"/>
      <c r="D93" s="33"/>
      <c r="E93" s="106"/>
      <c r="F93" s="108"/>
      <c r="G93" s="108"/>
      <c r="H93" s="108"/>
      <c r="I93" s="108"/>
      <c r="J93" s="108"/>
      <c r="N93" s="108">
        <f t="shared" si="2"/>
        <v>0</v>
      </c>
      <c r="O93" s="108" t="e">
        <f>IF(D93="X",0,IF(E93="X",0,VLOOKUP(E93,'14'!$K$3:$L$16,2,FALSE)))</f>
        <v>#N/A</v>
      </c>
      <c r="P93" s="108" t="e">
        <f t="shared" si="3"/>
        <v>#N/A</v>
      </c>
    </row>
    <row r="94" spans="1:16">
      <c r="A94" s="30"/>
      <c r="B94" s="106"/>
      <c r="C94" s="33"/>
      <c r="D94" s="33"/>
      <c r="E94" s="106"/>
      <c r="F94" s="108"/>
      <c r="G94" s="108"/>
      <c r="H94" s="108"/>
      <c r="I94" s="108"/>
      <c r="J94" s="108"/>
      <c r="N94" s="108">
        <f t="shared" si="2"/>
        <v>0</v>
      </c>
      <c r="O94" s="108" t="e">
        <f>IF(D94="X",0,IF(E94="X",0,VLOOKUP(E94,'14'!$K$3:$L$16,2,FALSE)))</f>
        <v>#N/A</v>
      </c>
      <c r="P94" s="108" t="e">
        <f t="shared" si="3"/>
        <v>#N/A</v>
      </c>
    </row>
    <row r="95" spans="1:16">
      <c r="A95" s="30"/>
      <c r="B95" s="106"/>
      <c r="C95" s="33"/>
      <c r="D95" s="33"/>
      <c r="E95" s="106"/>
      <c r="F95" s="108"/>
      <c r="G95" s="108"/>
      <c r="H95" s="108"/>
      <c r="I95" s="108"/>
      <c r="J95" s="108"/>
      <c r="N95" s="108">
        <f t="shared" si="2"/>
        <v>0</v>
      </c>
      <c r="O95" s="108" t="e">
        <f>IF(D95="X",0,IF(E95="X",0,VLOOKUP(E95,'14'!$K$3:$L$16,2,FALSE)))</f>
        <v>#N/A</v>
      </c>
      <c r="P95" s="108" t="e">
        <f t="shared" si="3"/>
        <v>#N/A</v>
      </c>
    </row>
    <row r="96" spans="1:16">
      <c r="A96" s="30"/>
      <c r="B96" s="106"/>
      <c r="C96" s="33"/>
      <c r="D96" s="33"/>
      <c r="E96" s="106"/>
      <c r="F96" s="108"/>
      <c r="G96" s="108"/>
      <c r="H96" s="108"/>
      <c r="I96" s="108"/>
      <c r="J96" s="108"/>
      <c r="N96" s="108">
        <f t="shared" si="2"/>
        <v>0</v>
      </c>
      <c r="O96" s="108" t="e">
        <f>IF(D96="X",0,IF(E96="X",0,VLOOKUP(E96,'14'!$K$3:$L$16,2,FALSE)))</f>
        <v>#N/A</v>
      </c>
      <c r="P96" s="108" t="e">
        <f t="shared" si="3"/>
        <v>#N/A</v>
      </c>
    </row>
    <row r="97" spans="1:16">
      <c r="A97" s="30"/>
      <c r="B97" s="106"/>
      <c r="C97" s="33"/>
      <c r="D97" s="33"/>
      <c r="E97" s="106"/>
      <c r="F97" s="108"/>
      <c r="G97" s="108"/>
      <c r="H97" s="108"/>
      <c r="I97" s="108"/>
      <c r="J97" s="108"/>
      <c r="N97" s="108">
        <f t="shared" si="2"/>
        <v>0</v>
      </c>
      <c r="O97" s="108" t="e">
        <f>IF(D97="X",0,IF(E97="X",0,VLOOKUP(E97,'14'!$K$3:$L$16,2,FALSE)))</f>
        <v>#N/A</v>
      </c>
      <c r="P97" s="108" t="e">
        <f t="shared" si="3"/>
        <v>#N/A</v>
      </c>
    </row>
    <row r="98" spans="1:16">
      <c r="A98" s="30"/>
      <c r="B98" s="106"/>
      <c r="C98" s="33"/>
      <c r="D98" s="33"/>
      <c r="E98" s="106"/>
      <c r="F98" s="108"/>
      <c r="G98" s="108"/>
      <c r="H98" s="108"/>
      <c r="I98" s="108"/>
      <c r="J98" s="108"/>
      <c r="N98" s="108">
        <f t="shared" si="2"/>
        <v>0</v>
      </c>
      <c r="O98" s="108" t="e">
        <f>IF(D98="X",0,IF(E98="X",0,VLOOKUP(E98,'14'!$K$3:$L$16,2,FALSE)))</f>
        <v>#N/A</v>
      </c>
      <c r="P98" s="108" t="e">
        <f t="shared" si="3"/>
        <v>#N/A</v>
      </c>
    </row>
    <row r="99" spans="1:16">
      <c r="A99" s="30"/>
      <c r="B99" s="106"/>
      <c r="C99" s="33"/>
      <c r="D99" s="33"/>
      <c r="E99" s="106"/>
      <c r="F99" s="108"/>
      <c r="G99" s="108"/>
      <c r="H99" s="108"/>
      <c r="I99" s="108"/>
      <c r="J99" s="108"/>
      <c r="N99" s="108">
        <f t="shared" si="2"/>
        <v>0</v>
      </c>
      <c r="O99" s="108" t="e">
        <f>IF(D99="X",0,IF(E99="X",0,VLOOKUP(E99,'14'!$K$3:$L$16,2,FALSE)))</f>
        <v>#N/A</v>
      </c>
      <c r="P99" s="108" t="e">
        <f t="shared" si="3"/>
        <v>#N/A</v>
      </c>
    </row>
    <row r="100" spans="1:16">
      <c r="A100" s="30"/>
      <c r="B100" s="106"/>
      <c r="C100" s="33"/>
      <c r="D100" s="33"/>
      <c r="E100" s="106"/>
      <c r="F100" s="108"/>
      <c r="G100" s="108"/>
      <c r="H100" s="108"/>
      <c r="I100" s="108"/>
      <c r="J100" s="108"/>
      <c r="N100" s="108">
        <f t="shared" si="2"/>
        <v>0</v>
      </c>
      <c r="O100" s="108" t="e">
        <f>IF(D100="X",0,IF(E100="X",0,VLOOKUP(E100,'14'!$K$3:$L$16,2,FALSE)))</f>
        <v>#N/A</v>
      </c>
      <c r="P100" s="108" t="e">
        <f t="shared" si="3"/>
        <v>#N/A</v>
      </c>
    </row>
    <row r="101" spans="1:16">
      <c r="A101" s="30"/>
      <c r="B101" s="106"/>
      <c r="C101" s="33"/>
      <c r="D101" s="33"/>
      <c r="E101" s="106"/>
      <c r="F101" s="108"/>
      <c r="G101" s="108"/>
      <c r="H101" s="108"/>
      <c r="I101" s="108"/>
      <c r="J101" s="108"/>
      <c r="N101" s="108">
        <f t="shared" si="2"/>
        <v>0</v>
      </c>
      <c r="O101" s="108" t="e">
        <f>IF(D101="X",0,IF(E101="X",0,VLOOKUP(E101,'14'!$K$3:$L$16,2,FALSE)))</f>
        <v>#N/A</v>
      </c>
      <c r="P101" s="108" t="e">
        <f t="shared" si="3"/>
        <v>#N/A</v>
      </c>
    </row>
    <row r="102" spans="1:16">
      <c r="A102" s="30"/>
      <c r="B102" s="106"/>
      <c r="C102" s="33"/>
      <c r="D102" s="33"/>
      <c r="E102" s="106"/>
      <c r="F102" s="108"/>
      <c r="G102" s="108"/>
      <c r="H102" s="108"/>
      <c r="I102" s="108"/>
      <c r="J102" s="108"/>
      <c r="N102" s="108">
        <f t="shared" si="2"/>
        <v>0</v>
      </c>
      <c r="O102" s="108" t="e">
        <f>IF(D102="X",0,IF(E102="X",0,VLOOKUP(E102,'14'!$K$3:$L$16,2,FALSE)))</f>
        <v>#N/A</v>
      </c>
      <c r="P102" s="108" t="e">
        <f t="shared" si="3"/>
        <v>#N/A</v>
      </c>
    </row>
    <row r="103" spans="1:16">
      <c r="A103" s="30"/>
      <c r="B103" s="106"/>
      <c r="C103" s="33"/>
      <c r="D103" s="33"/>
      <c r="E103" s="106"/>
      <c r="F103" s="108"/>
      <c r="G103" s="108"/>
      <c r="H103" s="108"/>
      <c r="I103" s="108"/>
      <c r="J103" s="108"/>
      <c r="N103" s="108">
        <f t="shared" si="2"/>
        <v>0</v>
      </c>
      <c r="O103" s="108" t="e">
        <f>IF(D103="X",0,IF(E103="X",0,VLOOKUP(E103,'14'!$K$3:$L$16,2,FALSE)))</f>
        <v>#N/A</v>
      </c>
      <c r="P103" s="108" t="e">
        <f t="shared" si="3"/>
        <v>#N/A</v>
      </c>
    </row>
    <row r="104" spans="1:16">
      <c r="A104" s="30"/>
      <c r="B104" s="106"/>
      <c r="C104" s="33"/>
      <c r="D104" s="33"/>
      <c r="E104" s="106"/>
      <c r="F104" s="108"/>
      <c r="G104" s="108"/>
      <c r="H104" s="108"/>
      <c r="I104" s="108"/>
      <c r="J104" s="108"/>
      <c r="N104" s="108">
        <f t="shared" si="2"/>
        <v>0</v>
      </c>
      <c r="O104" s="108" t="e">
        <f>IF(D104="X",0,IF(E104="X",0,VLOOKUP(E104,'14'!$K$3:$L$16,2,FALSE)))</f>
        <v>#N/A</v>
      </c>
      <c r="P104" s="108" t="e">
        <f t="shared" si="3"/>
        <v>#N/A</v>
      </c>
    </row>
    <row r="105" spans="1:16">
      <c r="A105" s="30"/>
      <c r="B105" s="106"/>
      <c r="C105" s="33"/>
      <c r="D105" s="33"/>
      <c r="E105" s="106"/>
      <c r="F105" s="108"/>
      <c r="G105" s="108"/>
      <c r="H105" s="108"/>
      <c r="I105" s="108"/>
      <c r="J105" s="108"/>
      <c r="N105" s="108">
        <f t="shared" si="2"/>
        <v>0</v>
      </c>
      <c r="O105" s="108" t="e">
        <f>IF(D105="X",0,IF(E105="X",0,VLOOKUP(E105,'14'!$K$3:$L$16,2,FALSE)))</f>
        <v>#N/A</v>
      </c>
      <c r="P105" s="108" t="e">
        <f t="shared" si="3"/>
        <v>#N/A</v>
      </c>
    </row>
    <row r="106" spans="1:16">
      <c r="A106" s="30"/>
      <c r="B106" s="106"/>
      <c r="C106" s="33"/>
      <c r="D106" s="33"/>
      <c r="E106" s="106"/>
      <c r="F106" s="108"/>
      <c r="G106" s="108"/>
      <c r="H106" s="108"/>
      <c r="I106" s="108"/>
      <c r="J106" s="108"/>
      <c r="N106" s="108">
        <f t="shared" si="2"/>
        <v>0</v>
      </c>
      <c r="O106" s="108" t="e">
        <f>IF(D106="X",0,IF(E106="X",0,VLOOKUP(E106,'14'!$K$3:$L$16,2,FALSE)))</f>
        <v>#N/A</v>
      </c>
      <c r="P106" s="108" t="e">
        <f t="shared" si="3"/>
        <v>#N/A</v>
      </c>
    </row>
    <row r="107" spans="1:16">
      <c r="A107" s="30"/>
      <c r="B107" s="106"/>
      <c r="C107" s="33"/>
      <c r="D107" s="33"/>
      <c r="E107" s="106"/>
      <c r="F107" s="108"/>
      <c r="G107" s="108"/>
      <c r="H107" s="108"/>
      <c r="I107" s="108"/>
      <c r="J107" s="108"/>
      <c r="N107" s="108">
        <f t="shared" si="2"/>
        <v>0</v>
      </c>
      <c r="O107" s="108" t="e">
        <f>IF(D107="X",0,IF(E107="X",0,VLOOKUP(E107,'14'!$K$3:$L$16,2,FALSE)))</f>
        <v>#N/A</v>
      </c>
      <c r="P107" s="108" t="e">
        <f t="shared" si="3"/>
        <v>#N/A</v>
      </c>
    </row>
    <row r="108" spans="1:16">
      <c r="A108" s="30"/>
      <c r="B108" s="106"/>
      <c r="C108" s="33"/>
      <c r="D108" s="33"/>
      <c r="E108" s="106"/>
      <c r="F108" s="108"/>
      <c r="G108" s="108"/>
      <c r="H108" s="108"/>
      <c r="I108" s="108"/>
      <c r="J108" s="108"/>
      <c r="N108" s="108">
        <f t="shared" si="2"/>
        <v>0</v>
      </c>
      <c r="O108" s="108" t="e">
        <f>IF(D108="X",0,IF(E108="X",0,VLOOKUP(E108,'14'!$K$3:$L$16,2,FALSE)))</f>
        <v>#N/A</v>
      </c>
      <c r="P108" s="108" t="e">
        <f t="shared" si="3"/>
        <v>#N/A</v>
      </c>
    </row>
    <row r="109" spans="1:16">
      <c r="A109" s="30"/>
      <c r="B109" s="106"/>
      <c r="C109" s="33"/>
      <c r="D109" s="33"/>
      <c r="E109" s="106"/>
      <c r="F109" s="108"/>
      <c r="G109" s="108"/>
      <c r="H109" s="108"/>
      <c r="I109" s="108"/>
      <c r="J109" s="108"/>
      <c r="N109" s="108">
        <f t="shared" si="2"/>
        <v>0</v>
      </c>
      <c r="O109" s="108" t="e">
        <f>IF(D109="X",0,IF(E109="X",0,VLOOKUP(E109,'14'!$K$3:$L$16,2,FALSE)))</f>
        <v>#N/A</v>
      </c>
      <c r="P109" s="108" t="e">
        <f t="shared" si="3"/>
        <v>#N/A</v>
      </c>
    </row>
    <row r="110" spans="1:16">
      <c r="A110" s="30"/>
      <c r="B110" s="106"/>
      <c r="C110" s="33"/>
      <c r="D110" s="33"/>
      <c r="E110" s="106"/>
      <c r="F110" s="108"/>
      <c r="G110" s="108"/>
      <c r="H110" s="108"/>
      <c r="I110" s="108"/>
      <c r="J110" s="108"/>
      <c r="N110" s="108">
        <f t="shared" si="2"/>
        <v>0</v>
      </c>
      <c r="O110" s="108" t="e">
        <f>IF(D110="X",0,IF(E110="X",0,VLOOKUP(E110,'14'!$K$3:$L$16,2,FALSE)))</f>
        <v>#N/A</v>
      </c>
      <c r="P110" s="108" t="e">
        <f t="shared" si="3"/>
        <v>#N/A</v>
      </c>
    </row>
    <row r="111" spans="1:16">
      <c r="A111" s="30"/>
      <c r="B111" s="106"/>
      <c r="C111" s="33"/>
      <c r="D111" s="33"/>
      <c r="E111" s="106"/>
      <c r="F111" s="108"/>
      <c r="G111" s="108"/>
      <c r="H111" s="108"/>
      <c r="I111" s="108"/>
      <c r="J111" s="108"/>
      <c r="N111" s="108">
        <f t="shared" si="2"/>
        <v>0</v>
      </c>
      <c r="O111" s="108" t="e">
        <f>IF(D111="X",0,IF(E111="X",0,VLOOKUP(E111,'14'!$K$3:$L$16,2,FALSE)))</f>
        <v>#N/A</v>
      </c>
      <c r="P111" s="108" t="e">
        <f t="shared" si="3"/>
        <v>#N/A</v>
      </c>
    </row>
    <row r="112" spans="1:16">
      <c r="A112" s="30"/>
      <c r="B112" s="106"/>
      <c r="C112" s="33"/>
      <c r="D112" s="33"/>
      <c r="E112" s="106"/>
      <c r="F112" s="108"/>
      <c r="G112" s="108"/>
      <c r="H112" s="108"/>
      <c r="I112" s="108"/>
      <c r="J112" s="108"/>
      <c r="N112" s="108">
        <f t="shared" si="2"/>
        <v>0</v>
      </c>
      <c r="O112" s="108" t="e">
        <f>IF(D112="X",0,IF(E112="X",0,VLOOKUP(E112,'14'!$K$3:$L$16,2,FALSE)))</f>
        <v>#N/A</v>
      </c>
      <c r="P112" s="108" t="e">
        <f t="shared" si="3"/>
        <v>#N/A</v>
      </c>
    </row>
    <row r="113" spans="1:16">
      <c r="A113" s="30"/>
      <c r="B113" s="106"/>
      <c r="C113" s="33"/>
      <c r="D113" s="33"/>
      <c r="E113" s="106"/>
      <c r="F113" s="108"/>
      <c r="G113" s="108"/>
      <c r="H113" s="108"/>
      <c r="I113" s="108"/>
      <c r="J113" s="108"/>
      <c r="N113" s="108">
        <f t="shared" si="2"/>
        <v>0</v>
      </c>
      <c r="O113" s="108" t="e">
        <f>IF(D113="X",0,IF(E113="X",0,VLOOKUP(E113,'14'!$K$3:$L$16,2,FALSE)))</f>
        <v>#N/A</v>
      </c>
      <c r="P113" s="108" t="e">
        <f t="shared" si="3"/>
        <v>#N/A</v>
      </c>
    </row>
    <row r="114" spans="1:16">
      <c r="A114" s="30"/>
      <c r="B114" s="106"/>
      <c r="C114" s="33"/>
      <c r="D114" s="33"/>
      <c r="E114" s="106"/>
      <c r="F114" s="108"/>
      <c r="G114" s="108"/>
      <c r="H114" s="108"/>
      <c r="I114" s="108"/>
      <c r="J114" s="108"/>
      <c r="N114" s="108">
        <f t="shared" si="2"/>
        <v>0</v>
      </c>
      <c r="O114" s="108" t="e">
        <f>IF(D114="X",0,IF(E114="X",0,VLOOKUP(E114,'14'!$K$3:$L$16,2,FALSE)))</f>
        <v>#N/A</v>
      </c>
      <c r="P114" s="108" t="e">
        <f t="shared" si="3"/>
        <v>#N/A</v>
      </c>
    </row>
    <row r="115" spans="1:16">
      <c r="A115" s="30"/>
      <c r="B115" s="106"/>
      <c r="C115" s="33"/>
      <c r="D115" s="33"/>
      <c r="E115" s="106"/>
      <c r="F115" s="108"/>
      <c r="G115" s="108"/>
      <c r="H115" s="108"/>
      <c r="I115" s="108"/>
      <c r="J115" s="108"/>
      <c r="N115" s="108">
        <f t="shared" si="2"/>
        <v>0</v>
      </c>
      <c r="O115" s="108" t="e">
        <f>IF(D115="X",0,IF(E115="X",0,VLOOKUP(E115,'14'!$K$3:$L$16,2,FALSE)))</f>
        <v>#N/A</v>
      </c>
      <c r="P115" s="108" t="e">
        <f t="shared" si="3"/>
        <v>#N/A</v>
      </c>
    </row>
    <row r="116" spans="1:16">
      <c r="A116" s="30"/>
      <c r="B116" s="106"/>
      <c r="C116" s="33"/>
      <c r="D116" s="33"/>
      <c r="E116" s="106"/>
      <c r="F116" s="108"/>
      <c r="G116" s="108"/>
      <c r="H116" s="108"/>
      <c r="I116" s="108"/>
      <c r="J116" s="108"/>
      <c r="N116" s="108">
        <f t="shared" si="2"/>
        <v>0</v>
      </c>
      <c r="O116" s="108" t="e">
        <f>IF(D116="X",0,IF(E116="X",0,VLOOKUP(E116,'14'!$K$3:$L$16,2,FALSE)))</f>
        <v>#N/A</v>
      </c>
      <c r="P116" s="108" t="e">
        <f t="shared" si="3"/>
        <v>#N/A</v>
      </c>
    </row>
    <row r="117" spans="1:16">
      <c r="A117" s="30"/>
      <c r="B117" s="106"/>
      <c r="C117" s="116"/>
      <c r="D117" s="116"/>
      <c r="E117" s="117"/>
      <c r="F117" s="118"/>
      <c r="G117" s="118"/>
      <c r="H117" s="118"/>
      <c r="I117" s="118"/>
      <c r="J117" s="118"/>
      <c r="K117" s="118"/>
      <c r="L117" s="118"/>
      <c r="M117" s="118"/>
      <c r="N117" s="108">
        <f t="shared" si="2"/>
        <v>0</v>
      </c>
      <c r="O117" s="108" t="e">
        <f>IF(D117="X",0,IF(E117="X",0,VLOOKUP(E117,'14'!$K$3:$L$16,2,FALSE)))</f>
        <v>#N/A</v>
      </c>
      <c r="P117" s="108" t="e">
        <f t="shared" si="3"/>
        <v>#N/A</v>
      </c>
    </row>
    <row r="118" spans="1:16">
      <c r="A118" s="110"/>
      <c r="B118" s="106"/>
      <c r="C118" s="33"/>
      <c r="D118" s="33"/>
      <c r="E118" s="106"/>
      <c r="F118" s="108"/>
      <c r="G118" s="108"/>
      <c r="H118" s="108"/>
      <c r="I118" s="108"/>
      <c r="J118" s="108"/>
      <c r="N118" s="108">
        <f t="shared" si="2"/>
        <v>0</v>
      </c>
      <c r="O118" s="108" t="e">
        <f>IF(D118="X",0,IF(E118="X",0,VLOOKUP(E118,'14'!$K$3:$L$16,2,FALSE)))</f>
        <v>#N/A</v>
      </c>
      <c r="P118" s="108" t="e">
        <f t="shared" si="3"/>
        <v>#N/A</v>
      </c>
    </row>
    <row r="119" spans="1:16">
      <c r="A119" s="110"/>
      <c r="B119" s="106"/>
      <c r="C119" s="107"/>
      <c r="D119" s="33"/>
      <c r="E119" s="106"/>
      <c r="F119" s="108"/>
      <c r="G119" s="108"/>
      <c r="H119" s="108"/>
      <c r="I119" s="108"/>
      <c r="J119" s="108"/>
      <c r="N119" s="108">
        <f t="shared" si="2"/>
        <v>0</v>
      </c>
      <c r="O119" s="108" t="e">
        <f>IF(D119="X",0,IF(E119="X",0,VLOOKUP(E119,'14'!$K$3:$L$16,2,FALSE)))</f>
        <v>#N/A</v>
      </c>
      <c r="P119" s="108" t="e">
        <f t="shared" si="3"/>
        <v>#N/A</v>
      </c>
    </row>
    <row r="120" spans="1:16">
      <c r="A120" s="110"/>
      <c r="B120" s="106"/>
      <c r="C120" s="33"/>
      <c r="D120" s="33"/>
      <c r="E120" s="106"/>
      <c r="F120" s="108"/>
      <c r="G120" s="108"/>
      <c r="H120" s="108"/>
      <c r="I120" s="108"/>
      <c r="J120" s="108"/>
      <c r="N120" s="108">
        <f t="shared" si="2"/>
        <v>0</v>
      </c>
      <c r="O120" s="108" t="e">
        <f>IF(D120="X",0,IF(E120="X",0,VLOOKUP(E120,'14'!$K$3:$L$16,2,FALSE)))</f>
        <v>#N/A</v>
      </c>
      <c r="P120" s="108" t="e">
        <f t="shared" si="3"/>
        <v>#N/A</v>
      </c>
    </row>
    <row r="121" spans="1:16">
      <c r="A121" s="110"/>
      <c r="B121" s="106"/>
      <c r="C121" s="33"/>
      <c r="D121" s="33"/>
      <c r="E121" s="106"/>
      <c r="F121" s="108"/>
      <c r="G121" s="108"/>
      <c r="H121" s="108"/>
      <c r="I121" s="108"/>
      <c r="J121" s="108"/>
      <c r="N121" s="108">
        <f t="shared" si="2"/>
        <v>0</v>
      </c>
      <c r="O121" s="108" t="e">
        <f>IF(D121="X",0,IF(E121="X",0,VLOOKUP(E121,'14'!$K$3:$L$16,2,FALSE)))</f>
        <v>#N/A</v>
      </c>
      <c r="P121" s="108" t="e">
        <f t="shared" si="3"/>
        <v>#N/A</v>
      </c>
    </row>
    <row r="122" spans="1:16">
      <c r="A122" s="110"/>
      <c r="B122" s="106"/>
      <c r="C122" s="33"/>
      <c r="D122" s="33"/>
      <c r="E122" s="106"/>
      <c r="F122" s="108"/>
      <c r="G122" s="108"/>
      <c r="H122" s="108"/>
      <c r="I122" s="108"/>
      <c r="J122" s="108"/>
      <c r="N122" s="108">
        <f t="shared" si="2"/>
        <v>0</v>
      </c>
      <c r="O122" s="108" t="e">
        <f>IF(D122="X",0,IF(E122="X",0,VLOOKUP(E122,'14'!$K$3:$L$16,2,FALSE)))</f>
        <v>#N/A</v>
      </c>
      <c r="P122" s="108" t="e">
        <f t="shared" si="3"/>
        <v>#N/A</v>
      </c>
    </row>
    <row r="123" spans="1:16">
      <c r="A123" s="110"/>
      <c r="B123" s="106"/>
      <c r="C123" s="33"/>
      <c r="D123" s="33"/>
      <c r="E123" s="106"/>
      <c r="F123" s="108"/>
      <c r="G123" s="108"/>
      <c r="H123" s="108"/>
      <c r="I123" s="108"/>
      <c r="J123" s="108"/>
      <c r="N123" s="108">
        <f t="shared" si="2"/>
        <v>0</v>
      </c>
      <c r="O123" s="108" t="e">
        <f>IF(D123="X",0,IF(E123="X",0,VLOOKUP(E123,'14'!$K$3:$L$16,2,FALSE)))</f>
        <v>#N/A</v>
      </c>
      <c r="P123" s="108" t="e">
        <f t="shared" si="3"/>
        <v>#N/A</v>
      </c>
    </row>
    <row r="124" spans="1:16">
      <c r="A124" s="110"/>
      <c r="B124" s="106"/>
      <c r="C124" s="33"/>
      <c r="D124" s="33"/>
      <c r="E124" s="106"/>
      <c r="F124" s="108"/>
      <c r="G124" s="108"/>
      <c r="H124" s="108"/>
      <c r="I124" s="108"/>
      <c r="J124" s="108"/>
      <c r="N124" s="108">
        <f t="shared" si="2"/>
        <v>0</v>
      </c>
      <c r="O124" s="108" t="e">
        <f>IF(D124="X",0,IF(E124="X",0,VLOOKUP(E124,'14'!$K$3:$L$16,2,FALSE)))</f>
        <v>#N/A</v>
      </c>
      <c r="P124" s="108" t="e">
        <f t="shared" si="3"/>
        <v>#N/A</v>
      </c>
    </row>
    <row r="125" spans="1:16">
      <c r="A125" s="110"/>
      <c r="B125" s="106"/>
      <c r="C125" s="33"/>
      <c r="D125" s="33"/>
      <c r="E125" s="106"/>
      <c r="F125" s="108"/>
      <c r="G125" s="108"/>
      <c r="H125" s="108"/>
      <c r="I125" s="108"/>
      <c r="J125" s="108"/>
      <c r="N125" s="108">
        <f t="shared" si="2"/>
        <v>0</v>
      </c>
      <c r="O125" s="108" t="e">
        <f>IF(D125="X",0,IF(E125="X",0,VLOOKUP(E125,'14'!$K$3:$L$16,2,FALSE)))</f>
        <v>#N/A</v>
      </c>
      <c r="P125" s="108" t="e">
        <f t="shared" si="3"/>
        <v>#N/A</v>
      </c>
    </row>
    <row r="126" spans="1:16">
      <c r="A126" s="110"/>
      <c r="B126" s="106"/>
      <c r="C126" s="116"/>
      <c r="D126" s="116"/>
      <c r="E126" s="116"/>
      <c r="F126" s="118"/>
      <c r="G126" s="118"/>
      <c r="H126" s="118"/>
      <c r="I126" s="118"/>
      <c r="J126" s="118"/>
      <c r="K126" s="118"/>
      <c r="L126" s="118"/>
      <c r="M126" s="118"/>
      <c r="N126" s="108">
        <f t="shared" si="2"/>
        <v>0</v>
      </c>
      <c r="O126" s="108" t="e">
        <f>IF(D126="X",0,IF(E126="X",0,VLOOKUP(E126,'14'!$K$3:$L$16,2,FALSE)))</f>
        <v>#N/A</v>
      </c>
      <c r="P126" s="108" t="e">
        <f t="shared" si="3"/>
        <v>#N/A</v>
      </c>
    </row>
    <row r="127" spans="1:16">
      <c r="N127" s="108">
        <f t="shared" si="2"/>
        <v>0</v>
      </c>
      <c r="O127" s="108" t="e">
        <f>IF(D127="X",0,IF(E127="X",0,VLOOKUP(E127,'14'!$K$3:$L$16,2,FALSE)))</f>
        <v>#N/A</v>
      </c>
      <c r="P127" s="108" t="e">
        <f t="shared" si="3"/>
        <v>#N/A</v>
      </c>
    </row>
    <row r="128" spans="1:16">
      <c r="N128" s="108">
        <f t="shared" si="2"/>
        <v>0</v>
      </c>
      <c r="O128" s="108" t="e">
        <f>IF(D128="X",0,IF(E128="X",0,VLOOKUP(E128,'14'!$K$3:$L$16,2,FALSE)))</f>
        <v>#N/A</v>
      </c>
      <c r="P128" s="108" t="e">
        <f t="shared" si="3"/>
        <v>#N/A</v>
      </c>
    </row>
    <row r="129" spans="14:16">
      <c r="N129" s="108">
        <f t="shared" si="2"/>
        <v>0</v>
      </c>
      <c r="O129" s="108" t="e">
        <f>IF(D129="X",0,IF(E129="X",0,VLOOKUP(E129,'14'!$K$3:$L$16,2,FALSE)))</f>
        <v>#N/A</v>
      </c>
      <c r="P129" s="108" t="e">
        <f t="shared" si="3"/>
        <v>#N/A</v>
      </c>
    </row>
    <row r="130" spans="14:16">
      <c r="N130" s="108">
        <f t="shared" si="2"/>
        <v>0</v>
      </c>
      <c r="O130" s="108" t="e">
        <f>IF(D130="X",0,IF(E130="X",0,VLOOKUP(E130,'14'!$K$3:$L$16,2,FALSE)))</f>
        <v>#N/A</v>
      </c>
      <c r="P130" s="108" t="e">
        <f t="shared" si="3"/>
        <v>#N/A</v>
      </c>
    </row>
    <row r="131" spans="14:16">
      <c r="N131" s="108">
        <f t="shared" si="2"/>
        <v>0</v>
      </c>
      <c r="O131" s="108" t="e">
        <f>IF(D131="X",0,IF(E131="X",0,VLOOKUP(E131,'14'!$K$3:$L$16,2,FALSE)))</f>
        <v>#N/A</v>
      </c>
      <c r="P131" s="108" t="e">
        <f t="shared" si="3"/>
        <v>#N/A</v>
      </c>
    </row>
    <row r="132" spans="14:16">
      <c r="N132" s="108">
        <f t="shared" ref="N132:N195" si="4">SUM(F132:M132)</f>
        <v>0</v>
      </c>
      <c r="O132" s="108" t="e">
        <f>IF(D132="X",0,IF(E132="X",0,VLOOKUP(E132,'14'!$K$3:$L$16,2,FALSE)))</f>
        <v>#N/A</v>
      </c>
      <c r="P132" s="108" t="e">
        <f t="shared" ref="P132:P195" si="5">N132*O132</f>
        <v>#N/A</v>
      </c>
    </row>
    <row r="133" spans="14:16">
      <c r="N133" s="108">
        <f t="shared" si="4"/>
        <v>0</v>
      </c>
      <c r="O133" s="108" t="e">
        <f>IF(D133="X",0,IF(E133="X",0,VLOOKUP(E133,'14'!$K$3:$L$16,2,FALSE)))</f>
        <v>#N/A</v>
      </c>
      <c r="P133" s="108" t="e">
        <f t="shared" si="5"/>
        <v>#N/A</v>
      </c>
    </row>
    <row r="134" spans="14:16">
      <c r="N134" s="108">
        <f t="shared" si="4"/>
        <v>0</v>
      </c>
      <c r="O134" s="108" t="e">
        <f>IF(D134="X",0,IF(E134="X",0,VLOOKUP(E134,'14'!$K$3:$L$16,2,FALSE)))</f>
        <v>#N/A</v>
      </c>
      <c r="P134" s="108" t="e">
        <f t="shared" si="5"/>
        <v>#N/A</v>
      </c>
    </row>
    <row r="135" spans="14:16">
      <c r="N135" s="108">
        <f t="shared" si="4"/>
        <v>0</v>
      </c>
      <c r="O135" s="108" t="e">
        <f>IF(D135="X",0,IF(E135="X",0,VLOOKUP(E135,'14'!$K$3:$L$16,2,FALSE)))</f>
        <v>#N/A</v>
      </c>
      <c r="P135" s="108" t="e">
        <f t="shared" si="5"/>
        <v>#N/A</v>
      </c>
    </row>
    <row r="136" spans="14:16">
      <c r="N136" s="108">
        <f t="shared" si="4"/>
        <v>0</v>
      </c>
      <c r="O136" s="108" t="e">
        <f>IF(D136="X",0,IF(E136="X",0,VLOOKUP(E136,'14'!$K$3:$L$16,2,FALSE)))</f>
        <v>#N/A</v>
      </c>
      <c r="P136" s="108" t="e">
        <f t="shared" si="5"/>
        <v>#N/A</v>
      </c>
    </row>
    <row r="137" spans="14:16">
      <c r="N137" s="108">
        <f t="shared" si="4"/>
        <v>0</v>
      </c>
      <c r="O137" s="108" t="e">
        <f>IF(D137="X",0,IF(E137="X",0,VLOOKUP(E137,'14'!$K$3:$L$16,2,FALSE)))</f>
        <v>#N/A</v>
      </c>
      <c r="P137" s="108" t="e">
        <f t="shared" si="5"/>
        <v>#N/A</v>
      </c>
    </row>
    <row r="138" spans="14:16">
      <c r="N138" s="108">
        <f t="shared" si="4"/>
        <v>0</v>
      </c>
      <c r="O138" s="108" t="e">
        <f>IF(D138="X",0,IF(E138="X",0,VLOOKUP(E138,'14'!$K$3:$L$16,2,FALSE)))</f>
        <v>#N/A</v>
      </c>
      <c r="P138" s="108" t="e">
        <f t="shared" si="5"/>
        <v>#N/A</v>
      </c>
    </row>
    <row r="139" spans="14:16">
      <c r="N139" s="108">
        <f t="shared" si="4"/>
        <v>0</v>
      </c>
      <c r="O139" s="108" t="e">
        <f>IF(D139="X",0,IF(E139="X",0,VLOOKUP(E139,'14'!$K$3:$L$16,2,FALSE)))</f>
        <v>#N/A</v>
      </c>
      <c r="P139" s="108" t="e">
        <f t="shared" si="5"/>
        <v>#N/A</v>
      </c>
    </row>
    <row r="140" spans="14:16">
      <c r="N140" s="108">
        <f t="shared" si="4"/>
        <v>0</v>
      </c>
      <c r="O140" s="108" t="e">
        <f>IF(D140="X",0,IF(E140="X",0,VLOOKUP(E140,'14'!$K$3:$L$16,2,FALSE)))</f>
        <v>#N/A</v>
      </c>
      <c r="P140" s="108" t="e">
        <f t="shared" si="5"/>
        <v>#N/A</v>
      </c>
    </row>
    <row r="141" spans="14:16">
      <c r="N141" s="108">
        <f t="shared" si="4"/>
        <v>0</v>
      </c>
      <c r="O141" s="108" t="e">
        <f>IF(D141="X",0,IF(E141="X",0,VLOOKUP(E141,'14'!$K$3:$L$16,2,FALSE)))</f>
        <v>#N/A</v>
      </c>
      <c r="P141" s="108" t="e">
        <f t="shared" si="5"/>
        <v>#N/A</v>
      </c>
    </row>
    <row r="142" spans="14:16">
      <c r="N142" s="108">
        <f t="shared" si="4"/>
        <v>0</v>
      </c>
      <c r="O142" s="108" t="e">
        <f>IF(D142="X",0,IF(E142="X",0,VLOOKUP(E142,'14'!$K$3:$L$16,2,FALSE)))</f>
        <v>#N/A</v>
      </c>
      <c r="P142" s="108" t="e">
        <f t="shared" si="5"/>
        <v>#N/A</v>
      </c>
    </row>
    <row r="143" spans="14:16">
      <c r="N143" s="108">
        <f t="shared" si="4"/>
        <v>0</v>
      </c>
      <c r="O143" s="108" t="e">
        <f>IF(D143="X",0,IF(E143="X",0,VLOOKUP(E143,'14'!$K$3:$L$16,2,FALSE)))</f>
        <v>#N/A</v>
      </c>
      <c r="P143" s="108" t="e">
        <f t="shared" si="5"/>
        <v>#N/A</v>
      </c>
    </row>
    <row r="144" spans="14:16">
      <c r="N144" s="108">
        <f t="shared" si="4"/>
        <v>0</v>
      </c>
      <c r="O144" s="108" t="e">
        <f>IF(D144="X",0,IF(E144="X",0,VLOOKUP(E144,'14'!$K$3:$L$16,2,FALSE)))</f>
        <v>#N/A</v>
      </c>
      <c r="P144" s="108" t="e">
        <f t="shared" si="5"/>
        <v>#N/A</v>
      </c>
    </row>
    <row r="145" spans="14:16">
      <c r="N145" s="108">
        <f t="shared" si="4"/>
        <v>0</v>
      </c>
      <c r="O145" s="108" t="e">
        <f>IF(D145="X",0,IF(E145="X",0,VLOOKUP(E145,'14'!$K$3:$L$16,2,FALSE)))</f>
        <v>#N/A</v>
      </c>
      <c r="P145" s="108" t="e">
        <f t="shared" si="5"/>
        <v>#N/A</v>
      </c>
    </row>
    <row r="146" spans="14:16">
      <c r="N146" s="108">
        <f t="shared" si="4"/>
        <v>0</v>
      </c>
      <c r="O146" s="108" t="e">
        <f>IF(D146="X",0,IF(E146="X",0,VLOOKUP(E146,'14'!$K$3:$L$16,2,FALSE)))</f>
        <v>#N/A</v>
      </c>
      <c r="P146" s="108" t="e">
        <f t="shared" si="5"/>
        <v>#N/A</v>
      </c>
    </row>
    <row r="147" spans="14:16">
      <c r="N147" s="108">
        <f t="shared" si="4"/>
        <v>0</v>
      </c>
      <c r="O147" s="108" t="e">
        <f>IF(D147="X",0,IF(E147="X",0,VLOOKUP(E147,'14'!$K$3:$L$16,2,FALSE)))</f>
        <v>#N/A</v>
      </c>
      <c r="P147" s="108" t="e">
        <f t="shared" si="5"/>
        <v>#N/A</v>
      </c>
    </row>
    <row r="148" spans="14:16">
      <c r="N148" s="108">
        <f t="shared" si="4"/>
        <v>0</v>
      </c>
      <c r="O148" s="108" t="e">
        <f>IF(D148="X",0,IF(E148="X",0,VLOOKUP(E148,'14'!$K$3:$L$16,2,FALSE)))</f>
        <v>#N/A</v>
      </c>
      <c r="P148" s="108" t="e">
        <f t="shared" si="5"/>
        <v>#N/A</v>
      </c>
    </row>
    <row r="149" spans="14:16">
      <c r="N149" s="108">
        <f t="shared" si="4"/>
        <v>0</v>
      </c>
      <c r="O149" s="108" t="e">
        <f>IF(D149="X",0,IF(E149="X",0,VLOOKUP(E149,'14'!$K$3:$L$16,2,FALSE)))</f>
        <v>#N/A</v>
      </c>
      <c r="P149" s="108" t="e">
        <f t="shared" si="5"/>
        <v>#N/A</v>
      </c>
    </row>
    <row r="150" spans="14:16">
      <c r="N150" s="108">
        <f t="shared" si="4"/>
        <v>0</v>
      </c>
      <c r="O150" s="108" t="e">
        <f>IF(D150="X",0,IF(E150="X",0,VLOOKUP(E150,'14'!$K$3:$L$16,2,FALSE)))</f>
        <v>#N/A</v>
      </c>
      <c r="P150" s="108" t="e">
        <f t="shared" si="5"/>
        <v>#N/A</v>
      </c>
    </row>
    <row r="151" spans="14:16">
      <c r="N151" s="108">
        <f t="shared" si="4"/>
        <v>0</v>
      </c>
      <c r="O151" s="108" t="e">
        <f>IF(D151="X",0,IF(E151="X",0,VLOOKUP(E151,'14'!$K$3:$L$16,2,FALSE)))</f>
        <v>#N/A</v>
      </c>
      <c r="P151" s="108" t="e">
        <f t="shared" si="5"/>
        <v>#N/A</v>
      </c>
    </row>
    <row r="152" spans="14:16">
      <c r="N152" s="108">
        <f t="shared" si="4"/>
        <v>0</v>
      </c>
      <c r="O152" s="108" t="e">
        <f>IF(D152="X",0,IF(E152="X",0,VLOOKUP(E152,'14'!$K$3:$L$16,2,FALSE)))</f>
        <v>#N/A</v>
      </c>
      <c r="P152" s="108" t="e">
        <f t="shared" si="5"/>
        <v>#N/A</v>
      </c>
    </row>
    <row r="153" spans="14:16">
      <c r="N153" s="108">
        <f t="shared" si="4"/>
        <v>0</v>
      </c>
      <c r="O153" s="108" t="e">
        <f>IF(D153="X",0,IF(E153="X",0,VLOOKUP(E153,'14'!$K$3:$L$16,2,FALSE)))</f>
        <v>#N/A</v>
      </c>
      <c r="P153" s="108" t="e">
        <f t="shared" si="5"/>
        <v>#N/A</v>
      </c>
    </row>
    <row r="154" spans="14:16">
      <c r="N154" s="108">
        <f t="shared" si="4"/>
        <v>0</v>
      </c>
      <c r="O154" s="108" t="e">
        <f>IF(D154="X",0,IF(E154="X",0,VLOOKUP(E154,'14'!$K$3:$L$16,2,FALSE)))</f>
        <v>#N/A</v>
      </c>
      <c r="P154" s="108" t="e">
        <f t="shared" si="5"/>
        <v>#N/A</v>
      </c>
    </row>
    <row r="155" spans="14:16">
      <c r="N155" s="108">
        <f t="shared" si="4"/>
        <v>0</v>
      </c>
      <c r="O155" s="108" t="e">
        <f>IF(D155="X",0,IF(E155="X",0,VLOOKUP(E155,'14'!$K$3:$L$16,2,FALSE)))</f>
        <v>#N/A</v>
      </c>
      <c r="P155" s="108" t="e">
        <f t="shared" si="5"/>
        <v>#N/A</v>
      </c>
    </row>
    <row r="156" spans="14:16">
      <c r="N156" s="108">
        <f t="shared" si="4"/>
        <v>0</v>
      </c>
      <c r="O156" s="108" t="e">
        <f>IF(D156="X",0,IF(E156="X",0,VLOOKUP(E156,'14'!$K$3:$L$16,2,FALSE)))</f>
        <v>#N/A</v>
      </c>
      <c r="P156" s="108" t="e">
        <f t="shared" si="5"/>
        <v>#N/A</v>
      </c>
    </row>
    <row r="157" spans="14:16">
      <c r="N157" s="108">
        <f t="shared" si="4"/>
        <v>0</v>
      </c>
      <c r="O157" s="108" t="e">
        <f>IF(D157="X",0,IF(E157="X",0,VLOOKUP(E157,'14'!$K$3:$L$16,2,FALSE)))</f>
        <v>#N/A</v>
      </c>
      <c r="P157" s="108" t="e">
        <f t="shared" si="5"/>
        <v>#N/A</v>
      </c>
    </row>
    <row r="158" spans="14:16">
      <c r="N158" s="108">
        <f t="shared" si="4"/>
        <v>0</v>
      </c>
      <c r="O158" s="108" t="e">
        <f>IF(D158="X",0,IF(E158="X",0,VLOOKUP(E158,'14'!$K$3:$L$16,2,FALSE)))</f>
        <v>#N/A</v>
      </c>
      <c r="P158" s="108" t="e">
        <f t="shared" si="5"/>
        <v>#N/A</v>
      </c>
    </row>
    <row r="159" spans="14:16">
      <c r="N159" s="108">
        <f t="shared" si="4"/>
        <v>0</v>
      </c>
      <c r="O159" s="108" t="e">
        <f>IF(D159="X",0,IF(E159="X",0,VLOOKUP(E159,'14'!$K$3:$L$16,2,FALSE)))</f>
        <v>#N/A</v>
      </c>
      <c r="P159" s="108" t="e">
        <f t="shared" si="5"/>
        <v>#N/A</v>
      </c>
    </row>
    <row r="160" spans="14:16">
      <c r="N160" s="108">
        <f t="shared" si="4"/>
        <v>0</v>
      </c>
      <c r="O160" s="108" t="e">
        <f>IF(D160="X",0,IF(E160="X",0,VLOOKUP(E160,'14'!$K$3:$L$16,2,FALSE)))</f>
        <v>#N/A</v>
      </c>
      <c r="P160" s="108" t="e">
        <f t="shared" si="5"/>
        <v>#N/A</v>
      </c>
    </row>
    <row r="161" spans="14:16">
      <c r="N161" s="108">
        <f t="shared" si="4"/>
        <v>0</v>
      </c>
      <c r="O161" s="108" t="e">
        <f>IF(D161="X",0,IF(E161="X",0,VLOOKUP(E161,'14'!$K$3:$L$16,2,FALSE)))</f>
        <v>#N/A</v>
      </c>
      <c r="P161" s="108" t="e">
        <f t="shared" si="5"/>
        <v>#N/A</v>
      </c>
    </row>
    <row r="162" spans="14:16">
      <c r="N162" s="108">
        <f t="shared" si="4"/>
        <v>0</v>
      </c>
      <c r="O162" s="108" t="e">
        <f>IF(D162="X",0,IF(E162="X",0,VLOOKUP(E162,'14'!$K$3:$L$16,2,FALSE)))</f>
        <v>#N/A</v>
      </c>
      <c r="P162" s="108" t="e">
        <f t="shared" si="5"/>
        <v>#N/A</v>
      </c>
    </row>
    <row r="163" spans="14:16">
      <c r="N163" s="108">
        <f t="shared" si="4"/>
        <v>0</v>
      </c>
      <c r="O163" s="108" t="e">
        <f>IF(D163="X",0,IF(E163="X",0,VLOOKUP(E163,'14'!$K$3:$L$16,2,FALSE)))</f>
        <v>#N/A</v>
      </c>
      <c r="P163" s="108" t="e">
        <f t="shared" si="5"/>
        <v>#N/A</v>
      </c>
    </row>
    <row r="164" spans="14:16">
      <c r="N164" s="108">
        <f t="shared" si="4"/>
        <v>0</v>
      </c>
      <c r="O164" s="108" t="e">
        <f>IF(D164="X",0,IF(E164="X",0,VLOOKUP(E164,'14'!$K$3:$L$16,2,FALSE)))</f>
        <v>#N/A</v>
      </c>
      <c r="P164" s="108" t="e">
        <f t="shared" si="5"/>
        <v>#N/A</v>
      </c>
    </row>
    <row r="165" spans="14:16">
      <c r="N165" s="108">
        <f t="shared" si="4"/>
        <v>0</v>
      </c>
      <c r="O165" s="108" t="e">
        <f>IF(D165="X",0,IF(E165="X",0,VLOOKUP(E165,'14'!$K$3:$L$16,2,FALSE)))</f>
        <v>#N/A</v>
      </c>
      <c r="P165" s="108" t="e">
        <f t="shared" si="5"/>
        <v>#N/A</v>
      </c>
    </row>
    <row r="166" spans="14:16">
      <c r="N166" s="108">
        <f t="shared" si="4"/>
        <v>0</v>
      </c>
      <c r="O166" s="108" t="e">
        <f>IF(D166="X",0,IF(E166="X",0,VLOOKUP(E166,'14'!$K$3:$L$16,2,FALSE)))</f>
        <v>#N/A</v>
      </c>
      <c r="P166" s="108" t="e">
        <f t="shared" si="5"/>
        <v>#N/A</v>
      </c>
    </row>
    <row r="167" spans="14:16">
      <c r="N167" s="108">
        <f t="shared" si="4"/>
        <v>0</v>
      </c>
      <c r="O167" s="108" t="e">
        <f>IF(D167="X",0,IF(E167="X",0,VLOOKUP(E167,'14'!$K$3:$L$16,2,FALSE)))</f>
        <v>#N/A</v>
      </c>
      <c r="P167" s="108" t="e">
        <f t="shared" si="5"/>
        <v>#N/A</v>
      </c>
    </row>
    <row r="168" spans="14:16">
      <c r="N168" s="108">
        <f t="shared" si="4"/>
        <v>0</v>
      </c>
      <c r="O168" s="108" t="e">
        <f>IF(D168="X",0,IF(E168="X",0,VLOOKUP(E168,'14'!$K$3:$L$16,2,FALSE)))</f>
        <v>#N/A</v>
      </c>
      <c r="P168" s="108" t="e">
        <f t="shared" si="5"/>
        <v>#N/A</v>
      </c>
    </row>
    <row r="169" spans="14:16">
      <c r="N169" s="108">
        <f t="shared" si="4"/>
        <v>0</v>
      </c>
      <c r="O169" s="108" t="e">
        <f>IF(D169="X",0,IF(E169="X",0,VLOOKUP(E169,'14'!$K$3:$L$16,2,FALSE)))</f>
        <v>#N/A</v>
      </c>
      <c r="P169" s="108" t="e">
        <f t="shared" si="5"/>
        <v>#N/A</v>
      </c>
    </row>
    <row r="170" spans="14:16">
      <c r="N170" s="108">
        <f t="shared" si="4"/>
        <v>0</v>
      </c>
      <c r="O170" s="108" t="e">
        <f>IF(D170="X",0,IF(E170="X",0,VLOOKUP(E170,'14'!$K$3:$L$16,2,FALSE)))</f>
        <v>#N/A</v>
      </c>
      <c r="P170" s="108" t="e">
        <f t="shared" si="5"/>
        <v>#N/A</v>
      </c>
    </row>
    <row r="171" spans="14:16">
      <c r="N171" s="108">
        <f t="shared" si="4"/>
        <v>0</v>
      </c>
      <c r="O171" s="108" t="e">
        <f>IF(D171="X",0,IF(E171="X",0,VLOOKUP(E171,'14'!$K$3:$L$16,2,FALSE)))</f>
        <v>#N/A</v>
      </c>
      <c r="P171" s="108" t="e">
        <f t="shared" si="5"/>
        <v>#N/A</v>
      </c>
    </row>
    <row r="172" spans="14:16">
      <c r="N172" s="108">
        <f t="shared" si="4"/>
        <v>0</v>
      </c>
      <c r="O172" s="108" t="e">
        <f>IF(D172="X",0,IF(E172="X",0,VLOOKUP(E172,'14'!$K$3:$L$16,2,FALSE)))</f>
        <v>#N/A</v>
      </c>
      <c r="P172" s="108" t="e">
        <f t="shared" si="5"/>
        <v>#N/A</v>
      </c>
    </row>
    <row r="173" spans="14:16">
      <c r="N173" s="108">
        <f t="shared" si="4"/>
        <v>0</v>
      </c>
      <c r="O173" s="108" t="e">
        <f>IF(D173="X",0,IF(E173="X",0,VLOOKUP(E173,'14'!$K$3:$L$16,2,FALSE)))</f>
        <v>#N/A</v>
      </c>
      <c r="P173" s="108" t="e">
        <f t="shared" si="5"/>
        <v>#N/A</v>
      </c>
    </row>
    <row r="174" spans="14:16">
      <c r="N174" s="108">
        <f t="shared" si="4"/>
        <v>0</v>
      </c>
      <c r="O174" s="108" t="e">
        <f>IF(D174="X",0,IF(E174="X",0,VLOOKUP(E174,'14'!$K$3:$L$16,2,FALSE)))</f>
        <v>#N/A</v>
      </c>
      <c r="P174" s="108" t="e">
        <f t="shared" si="5"/>
        <v>#N/A</v>
      </c>
    </row>
    <row r="175" spans="14:16">
      <c r="N175" s="108">
        <f t="shared" si="4"/>
        <v>0</v>
      </c>
      <c r="O175" s="108" t="e">
        <f>IF(D175="X",0,IF(E175="X",0,VLOOKUP(E175,'14'!$K$3:$L$16,2,FALSE)))</f>
        <v>#N/A</v>
      </c>
      <c r="P175" s="108" t="e">
        <f t="shared" si="5"/>
        <v>#N/A</v>
      </c>
    </row>
    <row r="176" spans="14:16">
      <c r="N176" s="108">
        <f t="shared" si="4"/>
        <v>0</v>
      </c>
      <c r="O176" s="108" t="e">
        <f>IF(D176="X",0,IF(E176="X",0,VLOOKUP(E176,'14'!$K$3:$L$16,2,FALSE)))</f>
        <v>#N/A</v>
      </c>
      <c r="P176" s="108" t="e">
        <f t="shared" si="5"/>
        <v>#N/A</v>
      </c>
    </row>
    <row r="177" spans="14:16">
      <c r="N177" s="108">
        <f t="shared" si="4"/>
        <v>0</v>
      </c>
      <c r="O177" s="108" t="e">
        <f>IF(D177="X",0,IF(E177="X",0,VLOOKUP(E177,'14'!$K$3:$L$16,2,FALSE)))</f>
        <v>#N/A</v>
      </c>
      <c r="P177" s="108" t="e">
        <f t="shared" si="5"/>
        <v>#N/A</v>
      </c>
    </row>
    <row r="178" spans="14:16">
      <c r="N178" s="108">
        <f t="shared" si="4"/>
        <v>0</v>
      </c>
      <c r="O178" s="108" t="e">
        <f>IF(D178="X",0,IF(E178="X",0,VLOOKUP(E178,'14'!$K$3:$L$16,2,FALSE)))</f>
        <v>#N/A</v>
      </c>
      <c r="P178" s="108" t="e">
        <f t="shared" si="5"/>
        <v>#N/A</v>
      </c>
    </row>
    <row r="179" spans="14:16">
      <c r="N179" s="108">
        <f t="shared" si="4"/>
        <v>0</v>
      </c>
      <c r="O179" s="108" t="e">
        <f>IF(D179="X",0,IF(E179="X",0,VLOOKUP(E179,'14'!$K$3:$L$16,2,FALSE)))</f>
        <v>#N/A</v>
      </c>
      <c r="P179" s="108" t="e">
        <f t="shared" si="5"/>
        <v>#N/A</v>
      </c>
    </row>
    <row r="180" spans="14:16">
      <c r="N180" s="108">
        <f t="shared" si="4"/>
        <v>0</v>
      </c>
      <c r="O180" s="108" t="e">
        <f>IF(D180="X",0,IF(E180="X",0,VLOOKUP(E180,'14'!$K$3:$L$16,2,FALSE)))</f>
        <v>#N/A</v>
      </c>
      <c r="P180" s="108" t="e">
        <f t="shared" si="5"/>
        <v>#N/A</v>
      </c>
    </row>
    <row r="181" spans="14:16">
      <c r="N181" s="108">
        <f t="shared" si="4"/>
        <v>0</v>
      </c>
      <c r="O181" s="108" t="e">
        <f>IF(D181="X",0,IF(E181="X",0,VLOOKUP(E181,'14'!$K$3:$L$16,2,FALSE)))</f>
        <v>#N/A</v>
      </c>
      <c r="P181" s="108" t="e">
        <f t="shared" si="5"/>
        <v>#N/A</v>
      </c>
    </row>
    <row r="182" spans="14:16">
      <c r="N182" s="108">
        <f t="shared" si="4"/>
        <v>0</v>
      </c>
      <c r="O182" s="108" t="e">
        <f>IF(D182="X",0,IF(E182="X",0,VLOOKUP(E182,'14'!$K$3:$L$16,2,FALSE)))</f>
        <v>#N/A</v>
      </c>
      <c r="P182" s="108" t="e">
        <f t="shared" si="5"/>
        <v>#N/A</v>
      </c>
    </row>
    <row r="183" spans="14:16">
      <c r="N183" s="108">
        <f t="shared" si="4"/>
        <v>0</v>
      </c>
      <c r="O183" s="108" t="e">
        <f>IF(D183="X",0,IF(E183="X",0,VLOOKUP(E183,'14'!$K$3:$L$16,2,FALSE)))</f>
        <v>#N/A</v>
      </c>
      <c r="P183" s="108" t="e">
        <f t="shared" si="5"/>
        <v>#N/A</v>
      </c>
    </row>
    <row r="184" spans="14:16">
      <c r="N184" s="108">
        <f t="shared" si="4"/>
        <v>0</v>
      </c>
      <c r="O184" s="108" t="e">
        <f>IF(D184="X",0,IF(E184="X",0,VLOOKUP(E184,'14'!$K$3:$L$16,2,FALSE)))</f>
        <v>#N/A</v>
      </c>
      <c r="P184" s="108" t="e">
        <f t="shared" si="5"/>
        <v>#N/A</v>
      </c>
    </row>
    <row r="185" spans="14:16">
      <c r="N185" s="108">
        <f t="shared" si="4"/>
        <v>0</v>
      </c>
      <c r="O185" s="108" t="e">
        <f>IF(D185="X",0,IF(E185="X",0,VLOOKUP(E185,'14'!$K$3:$L$16,2,FALSE)))</f>
        <v>#N/A</v>
      </c>
      <c r="P185" s="108" t="e">
        <f t="shared" si="5"/>
        <v>#N/A</v>
      </c>
    </row>
    <row r="186" spans="14:16">
      <c r="N186" s="108">
        <f t="shared" si="4"/>
        <v>0</v>
      </c>
      <c r="O186" s="108" t="e">
        <f>IF(D186="X",0,IF(E186="X",0,VLOOKUP(E186,'14'!$K$3:$L$16,2,FALSE)))</f>
        <v>#N/A</v>
      </c>
      <c r="P186" s="108" t="e">
        <f t="shared" si="5"/>
        <v>#N/A</v>
      </c>
    </row>
    <row r="187" spans="14:16">
      <c r="N187" s="108">
        <f t="shared" si="4"/>
        <v>0</v>
      </c>
      <c r="O187" s="108" t="e">
        <f>IF(D187="X",0,IF(E187="X",0,VLOOKUP(E187,'14'!$K$3:$L$16,2,FALSE)))</f>
        <v>#N/A</v>
      </c>
      <c r="P187" s="108" t="e">
        <f t="shared" si="5"/>
        <v>#N/A</v>
      </c>
    </row>
    <row r="188" spans="14:16">
      <c r="N188" s="108">
        <f t="shared" si="4"/>
        <v>0</v>
      </c>
      <c r="O188" s="108" t="e">
        <f>IF(D188="X",0,IF(E188="X",0,VLOOKUP(E188,'14'!$K$3:$L$16,2,FALSE)))</f>
        <v>#N/A</v>
      </c>
      <c r="P188" s="108" t="e">
        <f t="shared" si="5"/>
        <v>#N/A</v>
      </c>
    </row>
    <row r="189" spans="14:16">
      <c r="N189" s="108">
        <f t="shared" si="4"/>
        <v>0</v>
      </c>
      <c r="O189" s="108" t="e">
        <f>IF(D189="X",0,IF(E189="X",0,VLOOKUP(E189,'14'!$K$3:$L$16,2,FALSE)))</f>
        <v>#N/A</v>
      </c>
      <c r="P189" s="108" t="e">
        <f t="shared" si="5"/>
        <v>#N/A</v>
      </c>
    </row>
    <row r="190" spans="14:16">
      <c r="N190" s="108">
        <f t="shared" si="4"/>
        <v>0</v>
      </c>
      <c r="O190" s="108" t="e">
        <f>IF(D190="X",0,IF(E190="X",0,VLOOKUP(E190,'14'!$K$3:$L$16,2,FALSE)))</f>
        <v>#N/A</v>
      </c>
      <c r="P190" s="108" t="e">
        <f t="shared" si="5"/>
        <v>#N/A</v>
      </c>
    </row>
    <row r="191" spans="14:16">
      <c r="N191" s="108">
        <f t="shared" si="4"/>
        <v>0</v>
      </c>
      <c r="O191" s="108" t="e">
        <f>IF(D191="X",0,IF(E191="X",0,VLOOKUP(E191,'14'!$K$3:$L$16,2,FALSE)))</f>
        <v>#N/A</v>
      </c>
      <c r="P191" s="108" t="e">
        <f t="shared" si="5"/>
        <v>#N/A</v>
      </c>
    </row>
    <row r="192" spans="14:16">
      <c r="N192" s="108">
        <f t="shared" si="4"/>
        <v>0</v>
      </c>
      <c r="O192" s="108" t="e">
        <f>IF(D192="X",0,IF(E192="X",0,VLOOKUP(E192,'14'!$K$3:$L$16,2,FALSE)))</f>
        <v>#N/A</v>
      </c>
      <c r="P192" s="108" t="e">
        <f t="shared" si="5"/>
        <v>#N/A</v>
      </c>
    </row>
    <row r="193" spans="14:16">
      <c r="N193" s="108">
        <f t="shared" si="4"/>
        <v>0</v>
      </c>
      <c r="O193" s="108" t="e">
        <f>IF(D193="X",0,IF(E193="X",0,VLOOKUP(E193,'14'!$K$3:$L$16,2,FALSE)))</f>
        <v>#N/A</v>
      </c>
      <c r="P193" s="108" t="e">
        <f t="shared" si="5"/>
        <v>#N/A</v>
      </c>
    </row>
    <row r="194" spans="14:16">
      <c r="N194" s="108">
        <f t="shared" si="4"/>
        <v>0</v>
      </c>
      <c r="O194" s="108" t="e">
        <f>IF(D194="X",0,IF(E194="X",0,VLOOKUP(E194,'14'!$K$3:$L$16,2,FALSE)))</f>
        <v>#N/A</v>
      </c>
      <c r="P194" s="108" t="e">
        <f t="shared" si="5"/>
        <v>#N/A</v>
      </c>
    </row>
    <row r="195" spans="14:16">
      <c r="N195" s="108">
        <f t="shared" si="4"/>
        <v>0</v>
      </c>
      <c r="O195" s="108" t="e">
        <f>IF(D195="X",0,IF(E195="X",0,VLOOKUP(E195,'14'!$K$3:$L$16,2,FALSE)))</f>
        <v>#N/A</v>
      </c>
      <c r="P195" s="108" t="e">
        <f t="shared" si="5"/>
        <v>#N/A</v>
      </c>
    </row>
    <row r="196" spans="14:16">
      <c r="N196" s="108">
        <f t="shared" ref="N196:N259" si="6">SUM(F196:M196)</f>
        <v>0</v>
      </c>
      <c r="O196" s="108" t="e">
        <f>IF(D196="X",0,IF(E196="X",0,VLOOKUP(E196,'14'!$K$3:$L$16,2,FALSE)))</f>
        <v>#N/A</v>
      </c>
      <c r="P196" s="108" t="e">
        <f t="shared" ref="P196:P259" si="7">N196*O196</f>
        <v>#N/A</v>
      </c>
    </row>
    <row r="197" spans="14:16">
      <c r="N197" s="108">
        <f t="shared" si="6"/>
        <v>0</v>
      </c>
      <c r="O197" s="108" t="e">
        <f>IF(D197="X",0,IF(E197="X",0,VLOOKUP(E197,'14'!$K$3:$L$16,2,FALSE)))</f>
        <v>#N/A</v>
      </c>
      <c r="P197" s="108" t="e">
        <f t="shared" si="7"/>
        <v>#N/A</v>
      </c>
    </row>
    <row r="198" spans="14:16">
      <c r="N198" s="108">
        <f t="shared" si="6"/>
        <v>0</v>
      </c>
      <c r="O198" s="108" t="e">
        <f>IF(D198="X",0,IF(E198="X",0,VLOOKUP(E198,'14'!$K$3:$L$16,2,FALSE)))</f>
        <v>#N/A</v>
      </c>
      <c r="P198" s="108" t="e">
        <f t="shared" si="7"/>
        <v>#N/A</v>
      </c>
    </row>
    <row r="199" spans="14:16">
      <c r="N199" s="108">
        <f t="shared" si="6"/>
        <v>0</v>
      </c>
      <c r="O199" s="108" t="e">
        <f>IF(D199="X",0,IF(E199="X",0,VLOOKUP(E199,'14'!$K$3:$L$16,2,FALSE)))</f>
        <v>#N/A</v>
      </c>
      <c r="P199" s="108" t="e">
        <f t="shared" si="7"/>
        <v>#N/A</v>
      </c>
    </row>
    <row r="200" spans="14:16">
      <c r="N200" s="108">
        <f t="shared" si="6"/>
        <v>0</v>
      </c>
      <c r="O200" s="108" t="e">
        <f>IF(D200="X",0,IF(E200="X",0,VLOOKUP(E200,'14'!$K$3:$L$16,2,FALSE)))</f>
        <v>#N/A</v>
      </c>
      <c r="P200" s="108" t="e">
        <f t="shared" si="7"/>
        <v>#N/A</v>
      </c>
    </row>
    <row r="201" spans="14:16">
      <c r="N201" s="108">
        <f t="shared" si="6"/>
        <v>0</v>
      </c>
      <c r="O201" s="108" t="e">
        <f>IF(D201="X",0,IF(E201="X",0,VLOOKUP(E201,'14'!$K$3:$L$16,2,FALSE)))</f>
        <v>#N/A</v>
      </c>
      <c r="P201" s="108" t="e">
        <f t="shared" si="7"/>
        <v>#N/A</v>
      </c>
    </row>
    <row r="202" spans="14:16">
      <c r="N202" s="108">
        <f t="shared" si="6"/>
        <v>0</v>
      </c>
      <c r="O202" s="108" t="e">
        <f>IF(D202="X",0,IF(E202="X",0,VLOOKUP(E202,'14'!$K$3:$L$16,2,FALSE)))</f>
        <v>#N/A</v>
      </c>
      <c r="P202" s="108" t="e">
        <f t="shared" si="7"/>
        <v>#N/A</v>
      </c>
    </row>
    <row r="203" spans="14:16">
      <c r="N203" s="108">
        <f t="shared" si="6"/>
        <v>0</v>
      </c>
      <c r="O203" s="108" t="e">
        <f>IF(D203="X",0,IF(E203="X",0,VLOOKUP(E203,'14'!$K$3:$L$16,2,FALSE)))</f>
        <v>#N/A</v>
      </c>
      <c r="P203" s="108" t="e">
        <f t="shared" si="7"/>
        <v>#N/A</v>
      </c>
    </row>
    <row r="204" spans="14:16">
      <c r="N204" s="108">
        <f t="shared" si="6"/>
        <v>0</v>
      </c>
      <c r="O204" s="108" t="e">
        <f>IF(D204="X",0,IF(E204="X",0,VLOOKUP(E204,'14'!$K$3:$L$16,2,FALSE)))</f>
        <v>#N/A</v>
      </c>
      <c r="P204" s="108" t="e">
        <f t="shared" si="7"/>
        <v>#N/A</v>
      </c>
    </row>
    <row r="205" spans="14:16">
      <c r="N205" s="108">
        <f t="shared" si="6"/>
        <v>0</v>
      </c>
      <c r="O205" s="108" t="e">
        <f>IF(D205="X",0,IF(E205="X",0,VLOOKUP(E205,'14'!$K$3:$L$16,2,FALSE)))</f>
        <v>#N/A</v>
      </c>
      <c r="P205" s="108" t="e">
        <f t="shared" si="7"/>
        <v>#N/A</v>
      </c>
    </row>
    <row r="206" spans="14:16">
      <c r="N206" s="108">
        <f t="shared" si="6"/>
        <v>0</v>
      </c>
      <c r="O206" s="108" t="e">
        <f>IF(D206="X",0,IF(E206="X",0,VLOOKUP(E206,'14'!$K$3:$L$16,2,FALSE)))</f>
        <v>#N/A</v>
      </c>
      <c r="P206" s="108" t="e">
        <f t="shared" si="7"/>
        <v>#N/A</v>
      </c>
    </row>
    <row r="207" spans="14:16">
      <c r="N207" s="108">
        <f t="shared" si="6"/>
        <v>0</v>
      </c>
      <c r="O207" s="108" t="e">
        <f>IF(D207="X",0,IF(E207="X",0,VLOOKUP(E207,'14'!$K$3:$L$16,2,FALSE)))</f>
        <v>#N/A</v>
      </c>
      <c r="P207" s="108" t="e">
        <f t="shared" si="7"/>
        <v>#N/A</v>
      </c>
    </row>
    <row r="208" spans="14:16">
      <c r="N208" s="108">
        <f t="shared" si="6"/>
        <v>0</v>
      </c>
      <c r="O208" s="108" t="e">
        <f>IF(D208="X",0,IF(E208="X",0,VLOOKUP(E208,'14'!$K$3:$L$16,2,FALSE)))</f>
        <v>#N/A</v>
      </c>
      <c r="P208" s="108" t="e">
        <f t="shared" si="7"/>
        <v>#N/A</v>
      </c>
    </row>
    <row r="209" spans="14:16">
      <c r="N209" s="108">
        <f t="shared" si="6"/>
        <v>0</v>
      </c>
      <c r="O209" s="108" t="e">
        <f>IF(D209="X",0,IF(E209="X",0,VLOOKUP(E209,'14'!$K$3:$L$16,2,FALSE)))</f>
        <v>#N/A</v>
      </c>
      <c r="P209" s="108" t="e">
        <f t="shared" si="7"/>
        <v>#N/A</v>
      </c>
    </row>
    <row r="210" spans="14:16">
      <c r="N210" s="108">
        <f t="shared" si="6"/>
        <v>0</v>
      </c>
      <c r="O210" s="108" t="e">
        <f>IF(D210="X",0,IF(E210="X",0,VLOOKUP(E210,'14'!$K$3:$L$16,2,FALSE)))</f>
        <v>#N/A</v>
      </c>
      <c r="P210" s="108" t="e">
        <f t="shared" si="7"/>
        <v>#N/A</v>
      </c>
    </row>
    <row r="211" spans="14:16">
      <c r="N211" s="108">
        <f t="shared" si="6"/>
        <v>0</v>
      </c>
      <c r="O211" s="108" t="e">
        <f>IF(D211="X",0,IF(E211="X",0,VLOOKUP(E211,'14'!$K$3:$L$16,2,FALSE)))</f>
        <v>#N/A</v>
      </c>
      <c r="P211" s="108" t="e">
        <f t="shared" si="7"/>
        <v>#N/A</v>
      </c>
    </row>
    <row r="212" spans="14:16">
      <c r="N212" s="108">
        <f t="shared" si="6"/>
        <v>0</v>
      </c>
      <c r="O212" s="108" t="e">
        <f>IF(D212="X",0,IF(E212="X",0,VLOOKUP(E212,'14'!$K$3:$L$16,2,FALSE)))</f>
        <v>#N/A</v>
      </c>
      <c r="P212" s="108" t="e">
        <f t="shared" si="7"/>
        <v>#N/A</v>
      </c>
    </row>
    <row r="213" spans="14:16">
      <c r="N213" s="108">
        <f t="shared" si="6"/>
        <v>0</v>
      </c>
      <c r="O213" s="108" t="e">
        <f>IF(D213="X",0,IF(E213="X",0,VLOOKUP(E213,'14'!$K$3:$L$16,2,FALSE)))</f>
        <v>#N/A</v>
      </c>
      <c r="P213" s="108" t="e">
        <f t="shared" si="7"/>
        <v>#N/A</v>
      </c>
    </row>
    <row r="214" spans="14:16">
      <c r="N214" s="108">
        <f t="shared" si="6"/>
        <v>0</v>
      </c>
      <c r="O214" s="108" t="e">
        <f>IF(D214="X",0,IF(E214="X",0,VLOOKUP(E214,'14'!$K$3:$L$16,2,FALSE)))</f>
        <v>#N/A</v>
      </c>
      <c r="P214" s="108" t="e">
        <f t="shared" si="7"/>
        <v>#N/A</v>
      </c>
    </row>
    <row r="215" spans="14:16">
      <c r="N215" s="108">
        <f t="shared" si="6"/>
        <v>0</v>
      </c>
      <c r="O215" s="108" t="e">
        <f>IF(D215="X",0,IF(E215="X",0,VLOOKUP(E215,'14'!$K$3:$L$16,2,FALSE)))</f>
        <v>#N/A</v>
      </c>
      <c r="P215" s="108" t="e">
        <f t="shared" si="7"/>
        <v>#N/A</v>
      </c>
    </row>
    <row r="216" spans="14:16">
      <c r="N216" s="108">
        <f t="shared" si="6"/>
        <v>0</v>
      </c>
      <c r="O216" s="108" t="e">
        <f>IF(D216="X",0,IF(E216="X",0,VLOOKUP(E216,'14'!$K$3:$L$16,2,FALSE)))</f>
        <v>#N/A</v>
      </c>
      <c r="P216" s="108" t="e">
        <f t="shared" si="7"/>
        <v>#N/A</v>
      </c>
    </row>
    <row r="217" spans="14:16">
      <c r="N217" s="108">
        <f t="shared" si="6"/>
        <v>0</v>
      </c>
      <c r="O217" s="108" t="e">
        <f>IF(D217="X",0,IF(E217="X",0,VLOOKUP(E217,'14'!$K$3:$L$16,2,FALSE)))</f>
        <v>#N/A</v>
      </c>
      <c r="P217" s="108" t="e">
        <f t="shared" si="7"/>
        <v>#N/A</v>
      </c>
    </row>
    <row r="218" spans="14:16">
      <c r="N218" s="108">
        <f t="shared" si="6"/>
        <v>0</v>
      </c>
      <c r="O218" s="108" t="e">
        <f>IF(D218="X",0,IF(E218="X",0,VLOOKUP(E218,'14'!$K$3:$L$16,2,FALSE)))</f>
        <v>#N/A</v>
      </c>
      <c r="P218" s="108" t="e">
        <f t="shared" si="7"/>
        <v>#N/A</v>
      </c>
    </row>
    <row r="219" spans="14:16">
      <c r="N219" s="108">
        <f t="shared" si="6"/>
        <v>0</v>
      </c>
      <c r="O219" s="108" t="e">
        <f>IF(D219="X",0,IF(E219="X",0,VLOOKUP(E219,'14'!$K$3:$L$16,2,FALSE)))</f>
        <v>#N/A</v>
      </c>
      <c r="P219" s="108" t="e">
        <f t="shared" si="7"/>
        <v>#N/A</v>
      </c>
    </row>
    <row r="220" spans="14:16">
      <c r="N220" s="108">
        <f t="shared" si="6"/>
        <v>0</v>
      </c>
      <c r="O220" s="108" t="e">
        <f>IF(D220="X",0,IF(E220="X",0,VLOOKUP(E220,'14'!$K$3:$L$16,2,FALSE)))</f>
        <v>#N/A</v>
      </c>
      <c r="P220" s="108" t="e">
        <f t="shared" si="7"/>
        <v>#N/A</v>
      </c>
    </row>
    <row r="221" spans="14:16">
      <c r="N221" s="108">
        <f t="shared" si="6"/>
        <v>0</v>
      </c>
      <c r="O221" s="108" t="e">
        <f>IF(D221="X",0,IF(E221="X",0,VLOOKUP(E221,'14'!$K$3:$L$16,2,FALSE)))</f>
        <v>#N/A</v>
      </c>
      <c r="P221" s="108" t="e">
        <f t="shared" si="7"/>
        <v>#N/A</v>
      </c>
    </row>
    <row r="222" spans="14:16">
      <c r="N222" s="108">
        <f t="shared" si="6"/>
        <v>0</v>
      </c>
      <c r="O222" s="108" t="e">
        <f>IF(D222="X",0,IF(E222="X",0,VLOOKUP(E222,'14'!$K$3:$L$16,2,FALSE)))</f>
        <v>#N/A</v>
      </c>
      <c r="P222" s="108" t="e">
        <f t="shared" si="7"/>
        <v>#N/A</v>
      </c>
    </row>
    <row r="223" spans="14:16">
      <c r="N223" s="108">
        <f t="shared" si="6"/>
        <v>0</v>
      </c>
      <c r="O223" s="108" t="e">
        <f>IF(D223="X",0,IF(E223="X",0,VLOOKUP(E223,'14'!$K$3:$L$16,2,FALSE)))</f>
        <v>#N/A</v>
      </c>
      <c r="P223" s="108" t="e">
        <f t="shared" si="7"/>
        <v>#N/A</v>
      </c>
    </row>
    <row r="224" spans="14:16">
      <c r="N224" s="108">
        <f t="shared" si="6"/>
        <v>0</v>
      </c>
      <c r="O224" s="108" t="e">
        <f>IF(D224="X",0,IF(E224="X",0,VLOOKUP(E224,'14'!$K$3:$L$16,2,FALSE)))</f>
        <v>#N/A</v>
      </c>
      <c r="P224" s="108" t="e">
        <f t="shared" si="7"/>
        <v>#N/A</v>
      </c>
    </row>
    <row r="225" spans="14:16">
      <c r="N225" s="108">
        <f t="shared" si="6"/>
        <v>0</v>
      </c>
      <c r="O225" s="108" t="e">
        <f>IF(D225="X",0,IF(E225="X",0,VLOOKUP(E225,'14'!$K$3:$L$16,2,FALSE)))</f>
        <v>#N/A</v>
      </c>
      <c r="P225" s="108" t="e">
        <f t="shared" si="7"/>
        <v>#N/A</v>
      </c>
    </row>
    <row r="226" spans="14:16">
      <c r="N226" s="108">
        <f t="shared" si="6"/>
        <v>0</v>
      </c>
      <c r="O226" s="108" t="e">
        <f>IF(D226="X",0,IF(E226="X",0,VLOOKUP(E226,'14'!$K$3:$L$16,2,FALSE)))</f>
        <v>#N/A</v>
      </c>
      <c r="P226" s="108" t="e">
        <f t="shared" si="7"/>
        <v>#N/A</v>
      </c>
    </row>
    <row r="227" spans="14:16">
      <c r="N227" s="108">
        <f t="shared" si="6"/>
        <v>0</v>
      </c>
      <c r="O227" s="108" t="e">
        <f>IF(D227="X",0,IF(E227="X",0,VLOOKUP(E227,'14'!$K$3:$L$16,2,FALSE)))</f>
        <v>#N/A</v>
      </c>
      <c r="P227" s="108" t="e">
        <f t="shared" si="7"/>
        <v>#N/A</v>
      </c>
    </row>
    <row r="228" spans="14:16">
      <c r="N228" s="108">
        <f t="shared" si="6"/>
        <v>0</v>
      </c>
      <c r="O228" s="108" t="e">
        <f>IF(D228="X",0,IF(E228="X",0,VLOOKUP(E228,'14'!$K$3:$L$16,2,FALSE)))</f>
        <v>#N/A</v>
      </c>
      <c r="P228" s="108" t="e">
        <f t="shared" si="7"/>
        <v>#N/A</v>
      </c>
    </row>
    <row r="229" spans="14:16">
      <c r="N229" s="108">
        <f t="shared" si="6"/>
        <v>0</v>
      </c>
      <c r="O229" s="108" t="e">
        <f>IF(D229="X",0,IF(E229="X",0,VLOOKUP(E229,'14'!$K$3:$L$16,2,FALSE)))</f>
        <v>#N/A</v>
      </c>
      <c r="P229" s="108" t="e">
        <f t="shared" si="7"/>
        <v>#N/A</v>
      </c>
    </row>
    <row r="230" spans="14:16">
      <c r="N230" s="108">
        <f t="shared" si="6"/>
        <v>0</v>
      </c>
      <c r="O230" s="108" t="e">
        <f>IF(D230="X",0,IF(E230="X",0,VLOOKUP(E230,'14'!$K$3:$L$16,2,FALSE)))</f>
        <v>#N/A</v>
      </c>
      <c r="P230" s="108" t="e">
        <f t="shared" si="7"/>
        <v>#N/A</v>
      </c>
    </row>
    <row r="231" spans="14:16">
      <c r="N231" s="108">
        <f t="shared" si="6"/>
        <v>0</v>
      </c>
      <c r="O231" s="108" t="e">
        <f>IF(D231="X",0,IF(E231="X",0,VLOOKUP(E231,'14'!$K$3:$L$16,2,FALSE)))</f>
        <v>#N/A</v>
      </c>
      <c r="P231" s="108" t="e">
        <f t="shared" si="7"/>
        <v>#N/A</v>
      </c>
    </row>
    <row r="232" spans="14:16">
      <c r="N232" s="108">
        <f t="shared" si="6"/>
        <v>0</v>
      </c>
      <c r="O232" s="108" t="e">
        <f>IF(D232="X",0,IF(E232="X",0,VLOOKUP(E232,'14'!$K$3:$L$16,2,FALSE)))</f>
        <v>#N/A</v>
      </c>
      <c r="P232" s="108" t="e">
        <f t="shared" si="7"/>
        <v>#N/A</v>
      </c>
    </row>
    <row r="233" spans="14:16">
      <c r="N233" s="108">
        <f t="shared" si="6"/>
        <v>0</v>
      </c>
      <c r="O233" s="108" t="e">
        <f>IF(D233="X",0,IF(E233="X",0,VLOOKUP(E233,'14'!$K$3:$L$16,2,FALSE)))</f>
        <v>#N/A</v>
      </c>
      <c r="P233" s="108" t="e">
        <f t="shared" si="7"/>
        <v>#N/A</v>
      </c>
    </row>
    <row r="234" spans="14:16">
      <c r="N234" s="108">
        <f t="shared" si="6"/>
        <v>0</v>
      </c>
      <c r="O234" s="108" t="e">
        <f>IF(D234="X",0,IF(E234="X",0,VLOOKUP(E234,'14'!$K$3:$L$16,2,FALSE)))</f>
        <v>#N/A</v>
      </c>
      <c r="P234" s="108" t="e">
        <f t="shared" si="7"/>
        <v>#N/A</v>
      </c>
    </row>
    <row r="235" spans="14:16">
      <c r="N235" s="108">
        <f t="shared" si="6"/>
        <v>0</v>
      </c>
      <c r="O235" s="108" t="e">
        <f>IF(D235="X",0,IF(E235="X",0,VLOOKUP(E235,'14'!$K$3:$L$16,2,FALSE)))</f>
        <v>#N/A</v>
      </c>
      <c r="P235" s="108" t="e">
        <f t="shared" si="7"/>
        <v>#N/A</v>
      </c>
    </row>
    <row r="236" spans="14:16">
      <c r="N236" s="108">
        <f t="shared" si="6"/>
        <v>0</v>
      </c>
      <c r="O236" s="108" t="e">
        <f>IF(D236="X",0,IF(E236="X",0,VLOOKUP(E236,'14'!$K$3:$L$16,2,FALSE)))</f>
        <v>#N/A</v>
      </c>
      <c r="P236" s="108" t="e">
        <f t="shared" si="7"/>
        <v>#N/A</v>
      </c>
    </row>
    <row r="237" spans="14:16">
      <c r="N237" s="108">
        <f t="shared" si="6"/>
        <v>0</v>
      </c>
      <c r="O237" s="108" t="e">
        <f>IF(D237="X",0,IF(E237="X",0,VLOOKUP(E237,'14'!$K$3:$L$16,2,FALSE)))</f>
        <v>#N/A</v>
      </c>
      <c r="P237" s="108" t="e">
        <f t="shared" si="7"/>
        <v>#N/A</v>
      </c>
    </row>
    <row r="238" spans="14:16">
      <c r="N238" s="108">
        <f t="shared" si="6"/>
        <v>0</v>
      </c>
      <c r="O238" s="108" t="e">
        <f>IF(D238="X",0,IF(E238="X",0,VLOOKUP(E238,'14'!$K$3:$L$16,2,FALSE)))</f>
        <v>#N/A</v>
      </c>
      <c r="P238" s="108" t="e">
        <f t="shared" si="7"/>
        <v>#N/A</v>
      </c>
    </row>
    <row r="239" spans="14:16">
      <c r="N239" s="108">
        <f t="shared" si="6"/>
        <v>0</v>
      </c>
      <c r="O239" s="108" t="e">
        <f>IF(D239="X",0,IF(E239="X",0,VLOOKUP(E239,'14'!$K$3:$L$16,2,FALSE)))</f>
        <v>#N/A</v>
      </c>
      <c r="P239" s="108" t="e">
        <f t="shared" si="7"/>
        <v>#N/A</v>
      </c>
    </row>
    <row r="240" spans="14:16">
      <c r="N240" s="108">
        <f t="shared" si="6"/>
        <v>0</v>
      </c>
      <c r="O240" s="108" t="e">
        <f>IF(D240="X",0,IF(E240="X",0,VLOOKUP(E240,'14'!$K$3:$L$16,2,FALSE)))</f>
        <v>#N/A</v>
      </c>
      <c r="P240" s="108" t="e">
        <f t="shared" si="7"/>
        <v>#N/A</v>
      </c>
    </row>
    <row r="241" spans="14:16">
      <c r="N241" s="108">
        <f t="shared" si="6"/>
        <v>0</v>
      </c>
      <c r="O241" s="108" t="e">
        <f>IF(D241="X",0,IF(E241="X",0,VLOOKUP(E241,'14'!$K$3:$L$16,2,FALSE)))</f>
        <v>#N/A</v>
      </c>
      <c r="P241" s="108" t="e">
        <f t="shared" si="7"/>
        <v>#N/A</v>
      </c>
    </row>
    <row r="242" spans="14:16">
      <c r="N242" s="108">
        <f t="shared" si="6"/>
        <v>0</v>
      </c>
      <c r="O242" s="108" t="e">
        <f>IF(D242="X",0,IF(E242="X",0,VLOOKUP(E242,'14'!$K$3:$L$16,2,FALSE)))</f>
        <v>#N/A</v>
      </c>
      <c r="P242" s="108" t="e">
        <f t="shared" si="7"/>
        <v>#N/A</v>
      </c>
    </row>
    <row r="243" spans="14:16">
      <c r="N243" s="108">
        <f t="shared" si="6"/>
        <v>0</v>
      </c>
      <c r="O243" s="108" t="e">
        <f>IF(D243="X",0,IF(E243="X",0,VLOOKUP(E243,'14'!$K$3:$L$16,2,FALSE)))</f>
        <v>#N/A</v>
      </c>
      <c r="P243" s="108" t="e">
        <f t="shared" si="7"/>
        <v>#N/A</v>
      </c>
    </row>
    <row r="244" spans="14:16">
      <c r="N244" s="108">
        <f t="shared" si="6"/>
        <v>0</v>
      </c>
      <c r="O244" s="108" t="e">
        <f>IF(D244="X",0,IF(E244="X",0,VLOOKUP(E244,'14'!$K$3:$L$16,2,FALSE)))</f>
        <v>#N/A</v>
      </c>
      <c r="P244" s="108" t="e">
        <f t="shared" si="7"/>
        <v>#N/A</v>
      </c>
    </row>
    <row r="245" spans="14:16">
      <c r="N245" s="108">
        <f t="shared" si="6"/>
        <v>0</v>
      </c>
      <c r="O245" s="108" t="e">
        <f>IF(D245="X",0,IF(E245="X",0,VLOOKUP(E245,'14'!$K$3:$L$16,2,FALSE)))</f>
        <v>#N/A</v>
      </c>
      <c r="P245" s="108" t="e">
        <f t="shared" si="7"/>
        <v>#N/A</v>
      </c>
    </row>
    <row r="246" spans="14:16">
      <c r="N246" s="108">
        <f t="shared" si="6"/>
        <v>0</v>
      </c>
      <c r="O246" s="108" t="e">
        <f>IF(D246="X",0,IF(E246="X",0,VLOOKUP(E246,'14'!$K$3:$L$16,2,FALSE)))</f>
        <v>#N/A</v>
      </c>
      <c r="P246" s="108" t="e">
        <f t="shared" si="7"/>
        <v>#N/A</v>
      </c>
    </row>
    <row r="247" spans="14:16">
      <c r="N247" s="108">
        <f t="shared" si="6"/>
        <v>0</v>
      </c>
      <c r="O247" s="108" t="e">
        <f>IF(D247="X",0,IF(E247="X",0,VLOOKUP(E247,'14'!$K$3:$L$16,2,FALSE)))</f>
        <v>#N/A</v>
      </c>
      <c r="P247" s="108" t="e">
        <f t="shared" si="7"/>
        <v>#N/A</v>
      </c>
    </row>
    <row r="248" spans="14:16">
      <c r="N248" s="108">
        <f t="shared" si="6"/>
        <v>0</v>
      </c>
      <c r="O248" s="108" t="e">
        <f>IF(D248="X",0,IF(E248="X",0,VLOOKUP(E248,'14'!$K$3:$L$16,2,FALSE)))</f>
        <v>#N/A</v>
      </c>
      <c r="P248" s="108" t="e">
        <f t="shared" si="7"/>
        <v>#N/A</v>
      </c>
    </row>
    <row r="249" spans="14:16">
      <c r="N249" s="108">
        <f t="shared" si="6"/>
        <v>0</v>
      </c>
      <c r="O249" s="108" t="e">
        <f>IF(D249="X",0,IF(E249="X",0,VLOOKUP(E249,'14'!$K$3:$L$16,2,FALSE)))</f>
        <v>#N/A</v>
      </c>
      <c r="P249" s="108" t="e">
        <f t="shared" si="7"/>
        <v>#N/A</v>
      </c>
    </row>
    <row r="250" spans="14:16">
      <c r="N250" s="108">
        <f t="shared" si="6"/>
        <v>0</v>
      </c>
      <c r="O250" s="108" t="e">
        <f>IF(D250="X",0,IF(E250="X",0,VLOOKUP(E250,'14'!$K$3:$L$16,2,FALSE)))</f>
        <v>#N/A</v>
      </c>
      <c r="P250" s="108" t="e">
        <f t="shared" si="7"/>
        <v>#N/A</v>
      </c>
    </row>
    <row r="251" spans="14:16">
      <c r="N251" s="108">
        <f t="shared" si="6"/>
        <v>0</v>
      </c>
      <c r="O251" s="108" t="e">
        <f>IF(D251="X",0,IF(E251="X",0,VLOOKUP(E251,'14'!$K$3:$L$16,2,FALSE)))</f>
        <v>#N/A</v>
      </c>
      <c r="P251" s="108" t="e">
        <f t="shared" si="7"/>
        <v>#N/A</v>
      </c>
    </row>
    <row r="252" spans="14:16">
      <c r="N252" s="108">
        <f t="shared" si="6"/>
        <v>0</v>
      </c>
      <c r="O252" s="108" t="e">
        <f>IF(D252="X",0,IF(E252="X",0,VLOOKUP(E252,'14'!$K$3:$L$16,2,FALSE)))</f>
        <v>#N/A</v>
      </c>
      <c r="P252" s="108" t="e">
        <f t="shared" si="7"/>
        <v>#N/A</v>
      </c>
    </row>
    <row r="253" spans="14:16">
      <c r="N253" s="108">
        <f t="shared" si="6"/>
        <v>0</v>
      </c>
      <c r="O253" s="108" t="e">
        <f>IF(D253="X",0,IF(E253="X",0,VLOOKUP(E253,'14'!$K$3:$L$16,2,FALSE)))</f>
        <v>#N/A</v>
      </c>
      <c r="P253" s="108" t="e">
        <f t="shared" si="7"/>
        <v>#N/A</v>
      </c>
    </row>
    <row r="254" spans="14:16">
      <c r="N254" s="108">
        <f t="shared" si="6"/>
        <v>0</v>
      </c>
      <c r="O254" s="108" t="e">
        <f>IF(D254="X",0,IF(E254="X",0,VLOOKUP(E254,'14'!$K$3:$L$16,2,FALSE)))</f>
        <v>#N/A</v>
      </c>
      <c r="P254" s="108" t="e">
        <f t="shared" si="7"/>
        <v>#N/A</v>
      </c>
    </row>
    <row r="255" spans="14:16">
      <c r="N255" s="108">
        <f t="shared" si="6"/>
        <v>0</v>
      </c>
      <c r="O255" s="108" t="e">
        <f>IF(D255="X",0,IF(E255="X",0,VLOOKUP(E255,'14'!$K$3:$L$16,2,FALSE)))</f>
        <v>#N/A</v>
      </c>
      <c r="P255" s="108" t="e">
        <f t="shared" si="7"/>
        <v>#N/A</v>
      </c>
    </row>
    <row r="256" spans="14:16">
      <c r="N256" s="108">
        <f t="shared" si="6"/>
        <v>0</v>
      </c>
      <c r="O256" s="108" t="e">
        <f>IF(D256="X",0,IF(E256="X",0,VLOOKUP(E256,'14'!$K$3:$L$16,2,FALSE)))</f>
        <v>#N/A</v>
      </c>
      <c r="P256" s="108" t="e">
        <f t="shared" si="7"/>
        <v>#N/A</v>
      </c>
    </row>
    <row r="257" spans="14:16">
      <c r="N257" s="108">
        <f t="shared" si="6"/>
        <v>0</v>
      </c>
      <c r="O257" s="108" t="e">
        <f>IF(D257="X",0,IF(E257="X",0,VLOOKUP(E257,'14'!$K$3:$L$16,2,FALSE)))</f>
        <v>#N/A</v>
      </c>
      <c r="P257" s="108" t="e">
        <f t="shared" si="7"/>
        <v>#N/A</v>
      </c>
    </row>
    <row r="258" spans="14:16">
      <c r="N258" s="108">
        <f t="shared" si="6"/>
        <v>0</v>
      </c>
      <c r="O258" s="108" t="e">
        <f>IF(D258="X",0,IF(E258="X",0,VLOOKUP(E258,'14'!$K$3:$L$16,2,FALSE)))</f>
        <v>#N/A</v>
      </c>
      <c r="P258" s="108" t="e">
        <f t="shared" si="7"/>
        <v>#N/A</v>
      </c>
    </row>
    <row r="259" spans="14:16">
      <c r="N259" s="108">
        <f t="shared" si="6"/>
        <v>0</v>
      </c>
      <c r="O259" s="108" t="e">
        <f>IF(D259="X",0,IF(E259="X",0,VLOOKUP(E259,'14'!$K$3:$L$16,2,FALSE)))</f>
        <v>#N/A</v>
      </c>
      <c r="P259" s="108" t="e">
        <f t="shared" si="7"/>
        <v>#N/A</v>
      </c>
    </row>
    <row r="260" spans="14:16">
      <c r="N260" s="108">
        <f t="shared" ref="N260:N323" si="8">SUM(F260:M260)</f>
        <v>0</v>
      </c>
      <c r="O260" s="108" t="e">
        <f>IF(D260="X",0,IF(E260="X",0,VLOOKUP(E260,'14'!$K$3:$L$16,2,FALSE)))</f>
        <v>#N/A</v>
      </c>
      <c r="P260" s="108" t="e">
        <f t="shared" ref="P260:P323" si="9">N260*O260</f>
        <v>#N/A</v>
      </c>
    </row>
    <row r="261" spans="14:16">
      <c r="N261" s="108">
        <f t="shared" si="8"/>
        <v>0</v>
      </c>
      <c r="O261" s="108" t="e">
        <f>IF(D261="X",0,IF(E261="X",0,VLOOKUP(E261,'14'!$K$3:$L$16,2,FALSE)))</f>
        <v>#N/A</v>
      </c>
      <c r="P261" s="108" t="e">
        <f t="shared" si="9"/>
        <v>#N/A</v>
      </c>
    </row>
    <row r="262" spans="14:16">
      <c r="N262" s="108">
        <f t="shared" si="8"/>
        <v>0</v>
      </c>
      <c r="O262" s="108" t="e">
        <f>IF(D262="X",0,IF(E262="X",0,VLOOKUP(E262,'14'!$K$3:$L$16,2,FALSE)))</f>
        <v>#N/A</v>
      </c>
      <c r="P262" s="108" t="e">
        <f t="shared" si="9"/>
        <v>#N/A</v>
      </c>
    </row>
    <row r="263" spans="14:16">
      <c r="N263" s="108">
        <f t="shared" si="8"/>
        <v>0</v>
      </c>
      <c r="O263" s="108" t="e">
        <f>IF(D263="X",0,IF(E263="X",0,VLOOKUP(E263,'14'!$K$3:$L$16,2,FALSE)))</f>
        <v>#N/A</v>
      </c>
      <c r="P263" s="108" t="e">
        <f t="shared" si="9"/>
        <v>#N/A</v>
      </c>
    </row>
    <row r="264" spans="14:16">
      <c r="N264" s="108">
        <f t="shared" si="8"/>
        <v>0</v>
      </c>
      <c r="O264" s="108" t="e">
        <f>IF(D264="X",0,IF(E264="X",0,VLOOKUP(E264,'14'!$K$3:$L$16,2,FALSE)))</f>
        <v>#N/A</v>
      </c>
      <c r="P264" s="108" t="e">
        <f t="shared" si="9"/>
        <v>#N/A</v>
      </c>
    </row>
    <row r="265" spans="14:16">
      <c r="N265" s="108">
        <f t="shared" si="8"/>
        <v>0</v>
      </c>
      <c r="O265" s="108" t="e">
        <f>IF(D265="X",0,IF(E265="X",0,VLOOKUP(E265,'14'!$K$3:$L$16,2,FALSE)))</f>
        <v>#N/A</v>
      </c>
      <c r="P265" s="108" t="e">
        <f t="shared" si="9"/>
        <v>#N/A</v>
      </c>
    </row>
    <row r="266" spans="14:16">
      <c r="N266" s="108">
        <f t="shared" si="8"/>
        <v>0</v>
      </c>
      <c r="O266" s="108" t="e">
        <f>IF(D266="X",0,IF(E266="X",0,VLOOKUP(E266,'14'!$K$3:$L$16,2,FALSE)))</f>
        <v>#N/A</v>
      </c>
      <c r="P266" s="108" t="e">
        <f t="shared" si="9"/>
        <v>#N/A</v>
      </c>
    </row>
    <row r="267" spans="14:16">
      <c r="N267" s="108">
        <f t="shared" si="8"/>
        <v>0</v>
      </c>
      <c r="O267" s="108" t="e">
        <f>IF(D267="X",0,IF(E267="X",0,VLOOKUP(E267,'14'!$K$3:$L$16,2,FALSE)))</f>
        <v>#N/A</v>
      </c>
      <c r="P267" s="108" t="e">
        <f t="shared" si="9"/>
        <v>#N/A</v>
      </c>
    </row>
    <row r="268" spans="14:16">
      <c r="N268" s="108">
        <f t="shared" si="8"/>
        <v>0</v>
      </c>
      <c r="O268" s="108" t="e">
        <f>IF(D268="X",0,IF(E268="X",0,VLOOKUP(E268,'14'!$K$3:$L$16,2,FALSE)))</f>
        <v>#N/A</v>
      </c>
      <c r="P268" s="108" t="e">
        <f t="shared" si="9"/>
        <v>#N/A</v>
      </c>
    </row>
    <row r="269" spans="14:16">
      <c r="N269" s="108">
        <f t="shared" si="8"/>
        <v>0</v>
      </c>
      <c r="O269" s="108" t="e">
        <f>IF(D269="X",0,IF(E269="X",0,VLOOKUP(E269,'14'!$K$3:$L$16,2,FALSE)))</f>
        <v>#N/A</v>
      </c>
      <c r="P269" s="108" t="e">
        <f t="shared" si="9"/>
        <v>#N/A</v>
      </c>
    </row>
    <row r="270" spans="14:16">
      <c r="N270" s="108">
        <f t="shared" si="8"/>
        <v>0</v>
      </c>
      <c r="O270" s="108" t="e">
        <f>IF(D270="X",0,IF(E270="X",0,VLOOKUP(E270,'14'!$K$3:$L$16,2,FALSE)))</f>
        <v>#N/A</v>
      </c>
      <c r="P270" s="108" t="e">
        <f t="shared" si="9"/>
        <v>#N/A</v>
      </c>
    </row>
    <row r="271" spans="14:16">
      <c r="N271" s="108">
        <f t="shared" si="8"/>
        <v>0</v>
      </c>
      <c r="O271" s="108" t="e">
        <f>IF(D271="X",0,IF(E271="X",0,VLOOKUP(E271,'14'!$K$3:$L$16,2,FALSE)))</f>
        <v>#N/A</v>
      </c>
      <c r="P271" s="108" t="e">
        <f t="shared" si="9"/>
        <v>#N/A</v>
      </c>
    </row>
    <row r="272" spans="14:16">
      <c r="N272" s="108">
        <f t="shared" si="8"/>
        <v>0</v>
      </c>
      <c r="O272" s="108" t="e">
        <f>IF(D272="X",0,IF(E272="X",0,VLOOKUP(E272,'14'!$K$3:$L$16,2,FALSE)))</f>
        <v>#N/A</v>
      </c>
      <c r="P272" s="108" t="e">
        <f t="shared" si="9"/>
        <v>#N/A</v>
      </c>
    </row>
    <row r="273" spans="14:16">
      <c r="N273" s="108">
        <f t="shared" si="8"/>
        <v>0</v>
      </c>
      <c r="O273" s="108" t="e">
        <f>IF(D273="X",0,IF(E273="X",0,VLOOKUP(E273,'14'!$K$3:$L$16,2,FALSE)))</f>
        <v>#N/A</v>
      </c>
      <c r="P273" s="108" t="e">
        <f t="shared" si="9"/>
        <v>#N/A</v>
      </c>
    </row>
    <row r="274" spans="14:16">
      <c r="N274" s="108">
        <f t="shared" si="8"/>
        <v>0</v>
      </c>
      <c r="O274" s="108" t="e">
        <f>IF(D274="X",0,IF(E274="X",0,VLOOKUP(E274,'14'!$K$3:$L$16,2,FALSE)))</f>
        <v>#N/A</v>
      </c>
      <c r="P274" s="108" t="e">
        <f t="shared" si="9"/>
        <v>#N/A</v>
      </c>
    </row>
    <row r="275" spans="14:16">
      <c r="N275" s="108">
        <f t="shared" si="8"/>
        <v>0</v>
      </c>
      <c r="O275" s="108" t="e">
        <f>IF(D275="X",0,IF(E275="X",0,VLOOKUP(E275,'14'!$K$3:$L$16,2,FALSE)))</f>
        <v>#N/A</v>
      </c>
      <c r="P275" s="108" t="e">
        <f t="shared" si="9"/>
        <v>#N/A</v>
      </c>
    </row>
    <row r="276" spans="14:16">
      <c r="N276" s="108">
        <f t="shared" si="8"/>
        <v>0</v>
      </c>
      <c r="O276" s="108" t="e">
        <f>IF(D276="X",0,IF(E276="X",0,VLOOKUP(E276,'14'!$K$3:$L$16,2,FALSE)))</f>
        <v>#N/A</v>
      </c>
      <c r="P276" s="108" t="e">
        <f t="shared" si="9"/>
        <v>#N/A</v>
      </c>
    </row>
    <row r="277" spans="14:16">
      <c r="N277" s="108">
        <f t="shared" si="8"/>
        <v>0</v>
      </c>
      <c r="O277" s="108" t="e">
        <f>IF(D277="X",0,IF(E277="X",0,VLOOKUP(E277,'14'!$K$3:$L$16,2,FALSE)))</f>
        <v>#N/A</v>
      </c>
      <c r="P277" s="108" t="e">
        <f t="shared" si="9"/>
        <v>#N/A</v>
      </c>
    </row>
    <row r="278" spans="14:16">
      <c r="N278" s="108">
        <f t="shared" si="8"/>
        <v>0</v>
      </c>
      <c r="O278" s="108" t="e">
        <f>IF(D278="X",0,IF(E278="X",0,VLOOKUP(E278,'14'!$K$3:$L$16,2,FALSE)))</f>
        <v>#N/A</v>
      </c>
      <c r="P278" s="108" t="e">
        <f t="shared" si="9"/>
        <v>#N/A</v>
      </c>
    </row>
    <row r="279" spans="14:16">
      <c r="N279" s="108">
        <f t="shared" si="8"/>
        <v>0</v>
      </c>
      <c r="O279" s="108" t="e">
        <f>IF(D279="X",0,IF(E279="X",0,VLOOKUP(E279,'14'!$K$3:$L$16,2,FALSE)))</f>
        <v>#N/A</v>
      </c>
      <c r="P279" s="108" t="e">
        <f t="shared" si="9"/>
        <v>#N/A</v>
      </c>
    </row>
    <row r="280" spans="14:16">
      <c r="N280" s="108">
        <f t="shared" si="8"/>
        <v>0</v>
      </c>
      <c r="O280" s="108" t="e">
        <f>IF(D280="X",0,IF(E280="X",0,VLOOKUP(E280,'14'!$K$3:$L$16,2,FALSE)))</f>
        <v>#N/A</v>
      </c>
      <c r="P280" s="108" t="e">
        <f t="shared" si="9"/>
        <v>#N/A</v>
      </c>
    </row>
    <row r="281" spans="14:16">
      <c r="N281" s="108">
        <f t="shared" si="8"/>
        <v>0</v>
      </c>
      <c r="O281" s="108" t="e">
        <f>IF(D281="X",0,IF(E281="X",0,VLOOKUP(E281,'14'!$K$3:$L$16,2,FALSE)))</f>
        <v>#N/A</v>
      </c>
      <c r="P281" s="108" t="e">
        <f t="shared" si="9"/>
        <v>#N/A</v>
      </c>
    </row>
    <row r="282" spans="14:16">
      <c r="N282" s="108">
        <f t="shared" si="8"/>
        <v>0</v>
      </c>
      <c r="O282" s="108" t="e">
        <f>IF(D282="X",0,IF(E282="X",0,VLOOKUP(E282,'14'!$K$3:$L$16,2,FALSE)))</f>
        <v>#N/A</v>
      </c>
      <c r="P282" s="108" t="e">
        <f t="shared" si="9"/>
        <v>#N/A</v>
      </c>
    </row>
    <row r="283" spans="14:16">
      <c r="N283" s="108">
        <f t="shared" si="8"/>
        <v>0</v>
      </c>
      <c r="O283" s="108" t="e">
        <f>IF(D283="X",0,IF(E283="X",0,VLOOKUP(E283,'14'!$K$3:$L$16,2,FALSE)))</f>
        <v>#N/A</v>
      </c>
      <c r="P283" s="108" t="e">
        <f t="shared" si="9"/>
        <v>#N/A</v>
      </c>
    </row>
    <row r="284" spans="14:16">
      <c r="N284" s="108">
        <f t="shared" si="8"/>
        <v>0</v>
      </c>
      <c r="O284" s="108" t="e">
        <f>IF(D284="X",0,IF(E284="X",0,VLOOKUP(E284,'14'!$K$3:$L$16,2,FALSE)))</f>
        <v>#N/A</v>
      </c>
      <c r="P284" s="108" t="e">
        <f t="shared" si="9"/>
        <v>#N/A</v>
      </c>
    </row>
    <row r="285" spans="14:16">
      <c r="N285" s="108">
        <f t="shared" si="8"/>
        <v>0</v>
      </c>
      <c r="O285" s="108" t="e">
        <f>IF(D285="X",0,IF(E285="X",0,VLOOKUP(E285,'14'!$K$3:$L$16,2,FALSE)))</f>
        <v>#N/A</v>
      </c>
      <c r="P285" s="108" t="e">
        <f t="shared" si="9"/>
        <v>#N/A</v>
      </c>
    </row>
    <row r="286" spans="14:16">
      <c r="N286" s="108">
        <f t="shared" si="8"/>
        <v>0</v>
      </c>
      <c r="O286" s="108" t="e">
        <f>IF(D286="X",0,IF(E286="X",0,VLOOKUP(E286,'14'!$K$3:$L$16,2,FALSE)))</f>
        <v>#N/A</v>
      </c>
      <c r="P286" s="108" t="e">
        <f t="shared" si="9"/>
        <v>#N/A</v>
      </c>
    </row>
    <row r="287" spans="14:16">
      <c r="N287" s="108">
        <f t="shared" si="8"/>
        <v>0</v>
      </c>
      <c r="O287" s="108" t="e">
        <f>IF(D287="X",0,IF(E287="X",0,VLOOKUP(E287,'14'!$K$3:$L$16,2,FALSE)))</f>
        <v>#N/A</v>
      </c>
      <c r="P287" s="108" t="e">
        <f t="shared" si="9"/>
        <v>#N/A</v>
      </c>
    </row>
    <row r="288" spans="14:16">
      <c r="N288" s="108">
        <f t="shared" si="8"/>
        <v>0</v>
      </c>
      <c r="O288" s="108" t="e">
        <f>IF(D288="X",0,IF(E288="X",0,VLOOKUP(E288,'14'!$K$3:$L$16,2,FALSE)))</f>
        <v>#N/A</v>
      </c>
      <c r="P288" s="108" t="e">
        <f t="shared" si="9"/>
        <v>#N/A</v>
      </c>
    </row>
    <row r="289" spans="14:16">
      <c r="N289" s="108">
        <f t="shared" si="8"/>
        <v>0</v>
      </c>
      <c r="O289" s="108" t="e">
        <f>IF(D289="X",0,IF(E289="X",0,VLOOKUP(E289,'14'!$K$3:$L$16,2,FALSE)))</f>
        <v>#N/A</v>
      </c>
      <c r="P289" s="108" t="e">
        <f t="shared" si="9"/>
        <v>#N/A</v>
      </c>
    </row>
    <row r="290" spans="14:16">
      <c r="N290" s="108">
        <f t="shared" si="8"/>
        <v>0</v>
      </c>
      <c r="O290" s="108" t="e">
        <f>IF(D290="X",0,IF(E290="X",0,VLOOKUP(E290,'14'!$K$3:$L$16,2,FALSE)))</f>
        <v>#N/A</v>
      </c>
      <c r="P290" s="108" t="e">
        <f t="shared" si="9"/>
        <v>#N/A</v>
      </c>
    </row>
    <row r="291" spans="14:16">
      <c r="N291" s="108">
        <f t="shared" si="8"/>
        <v>0</v>
      </c>
      <c r="O291" s="108" t="e">
        <f>IF(D291="X",0,IF(E291="X",0,VLOOKUP(E291,'14'!$K$3:$L$16,2,FALSE)))</f>
        <v>#N/A</v>
      </c>
      <c r="P291" s="108" t="e">
        <f t="shared" si="9"/>
        <v>#N/A</v>
      </c>
    </row>
    <row r="292" spans="14:16">
      <c r="N292" s="108">
        <f t="shared" si="8"/>
        <v>0</v>
      </c>
      <c r="O292" s="108" t="e">
        <f>IF(D292="X",0,IF(E292="X",0,VLOOKUP(E292,'14'!$K$3:$L$16,2,FALSE)))</f>
        <v>#N/A</v>
      </c>
      <c r="P292" s="108" t="e">
        <f t="shared" si="9"/>
        <v>#N/A</v>
      </c>
    </row>
    <row r="293" spans="14:16">
      <c r="N293" s="108">
        <f t="shared" si="8"/>
        <v>0</v>
      </c>
      <c r="O293" s="108" t="e">
        <f>IF(D293="X",0,IF(E293="X",0,VLOOKUP(E293,'14'!$K$3:$L$16,2,FALSE)))</f>
        <v>#N/A</v>
      </c>
      <c r="P293" s="108" t="e">
        <f t="shared" si="9"/>
        <v>#N/A</v>
      </c>
    </row>
    <row r="294" spans="14:16">
      <c r="N294" s="108">
        <f t="shared" si="8"/>
        <v>0</v>
      </c>
      <c r="O294" s="108" t="e">
        <f>IF(D294="X",0,IF(E294="X",0,VLOOKUP(E294,'14'!$K$3:$L$16,2,FALSE)))</f>
        <v>#N/A</v>
      </c>
      <c r="P294" s="108" t="e">
        <f t="shared" si="9"/>
        <v>#N/A</v>
      </c>
    </row>
    <row r="295" spans="14:16">
      <c r="N295" s="108">
        <f t="shared" si="8"/>
        <v>0</v>
      </c>
      <c r="O295" s="108" t="e">
        <f>IF(D295="X",0,IF(E295="X",0,VLOOKUP(E295,'14'!$K$3:$L$16,2,FALSE)))</f>
        <v>#N/A</v>
      </c>
      <c r="P295" s="108" t="e">
        <f t="shared" si="9"/>
        <v>#N/A</v>
      </c>
    </row>
    <row r="296" spans="14:16">
      <c r="N296" s="108">
        <f t="shared" si="8"/>
        <v>0</v>
      </c>
      <c r="O296" s="108" t="e">
        <f>IF(D296="X",0,IF(E296="X",0,VLOOKUP(E296,'14'!$K$3:$L$16,2,FALSE)))</f>
        <v>#N/A</v>
      </c>
      <c r="P296" s="108" t="e">
        <f t="shared" si="9"/>
        <v>#N/A</v>
      </c>
    </row>
    <row r="297" spans="14:16">
      <c r="N297" s="108">
        <f t="shared" si="8"/>
        <v>0</v>
      </c>
      <c r="O297" s="108" t="e">
        <f>IF(D297="X",0,IF(E297="X",0,VLOOKUP(E297,'14'!$K$3:$L$16,2,FALSE)))</f>
        <v>#N/A</v>
      </c>
      <c r="P297" s="108" t="e">
        <f t="shared" si="9"/>
        <v>#N/A</v>
      </c>
    </row>
    <row r="298" spans="14:16">
      <c r="N298" s="108">
        <f t="shared" si="8"/>
        <v>0</v>
      </c>
      <c r="O298" s="108" t="e">
        <f>IF(D298="X",0,IF(E298="X",0,VLOOKUP(E298,'14'!$K$3:$L$16,2,FALSE)))</f>
        <v>#N/A</v>
      </c>
      <c r="P298" s="108" t="e">
        <f t="shared" si="9"/>
        <v>#N/A</v>
      </c>
    </row>
    <row r="299" spans="14:16">
      <c r="N299" s="108">
        <f t="shared" si="8"/>
        <v>0</v>
      </c>
      <c r="O299" s="108" t="e">
        <f>IF(D299="X",0,IF(E299="X",0,VLOOKUP(E299,'14'!$K$3:$L$16,2,FALSE)))</f>
        <v>#N/A</v>
      </c>
      <c r="P299" s="108" t="e">
        <f t="shared" si="9"/>
        <v>#N/A</v>
      </c>
    </row>
    <row r="300" spans="14:16">
      <c r="N300" s="108">
        <f t="shared" si="8"/>
        <v>0</v>
      </c>
      <c r="O300" s="108" t="e">
        <f>IF(D300="X",0,IF(E300="X",0,VLOOKUP(E300,'14'!$K$3:$L$16,2,FALSE)))</f>
        <v>#N/A</v>
      </c>
      <c r="P300" s="108" t="e">
        <f t="shared" si="9"/>
        <v>#N/A</v>
      </c>
    </row>
    <row r="301" spans="14:16">
      <c r="N301" s="108">
        <f t="shared" si="8"/>
        <v>0</v>
      </c>
      <c r="O301" s="108" t="e">
        <f>IF(D301="X",0,IF(E301="X",0,VLOOKUP(E301,'14'!$K$3:$L$16,2,FALSE)))</f>
        <v>#N/A</v>
      </c>
      <c r="P301" s="108" t="e">
        <f t="shared" si="9"/>
        <v>#N/A</v>
      </c>
    </row>
    <row r="302" spans="14:16">
      <c r="N302" s="108">
        <f t="shared" si="8"/>
        <v>0</v>
      </c>
      <c r="O302" s="108" t="e">
        <f>IF(D302="X",0,IF(E302="X",0,VLOOKUP(E302,'14'!$K$3:$L$16,2,FALSE)))</f>
        <v>#N/A</v>
      </c>
      <c r="P302" s="108" t="e">
        <f t="shared" si="9"/>
        <v>#N/A</v>
      </c>
    </row>
    <row r="303" spans="14:16">
      <c r="N303" s="108">
        <f t="shared" si="8"/>
        <v>0</v>
      </c>
      <c r="O303" s="108" t="e">
        <f>IF(D303="X",0,IF(E303="X",0,VLOOKUP(E303,'14'!$K$3:$L$16,2,FALSE)))</f>
        <v>#N/A</v>
      </c>
      <c r="P303" s="108" t="e">
        <f t="shared" si="9"/>
        <v>#N/A</v>
      </c>
    </row>
    <row r="304" spans="14:16">
      <c r="N304" s="108">
        <f t="shared" si="8"/>
        <v>0</v>
      </c>
      <c r="O304" s="108" t="e">
        <f>IF(D304="X",0,IF(E304="X",0,VLOOKUP(E304,'14'!$K$3:$L$16,2,FALSE)))</f>
        <v>#N/A</v>
      </c>
      <c r="P304" s="108" t="e">
        <f t="shared" si="9"/>
        <v>#N/A</v>
      </c>
    </row>
    <row r="305" spans="14:16">
      <c r="N305" s="108">
        <f t="shared" si="8"/>
        <v>0</v>
      </c>
      <c r="O305" s="108" t="e">
        <f>IF(D305="X",0,IF(E305="X",0,VLOOKUP(E305,'14'!$K$3:$L$16,2,FALSE)))</f>
        <v>#N/A</v>
      </c>
      <c r="P305" s="108" t="e">
        <f t="shared" si="9"/>
        <v>#N/A</v>
      </c>
    </row>
    <row r="306" spans="14:16">
      <c r="N306" s="108">
        <f t="shared" si="8"/>
        <v>0</v>
      </c>
      <c r="O306" s="108" t="e">
        <f>IF(D306="X",0,IF(E306="X",0,VLOOKUP(E306,'14'!$K$3:$L$16,2,FALSE)))</f>
        <v>#N/A</v>
      </c>
      <c r="P306" s="108" t="e">
        <f t="shared" si="9"/>
        <v>#N/A</v>
      </c>
    </row>
    <row r="307" spans="14:16">
      <c r="N307" s="108">
        <f t="shared" si="8"/>
        <v>0</v>
      </c>
      <c r="O307" s="108" t="e">
        <f>IF(D307="X",0,IF(E307="X",0,VLOOKUP(E307,'14'!$K$3:$L$16,2,FALSE)))</f>
        <v>#N/A</v>
      </c>
      <c r="P307" s="108" t="e">
        <f t="shared" si="9"/>
        <v>#N/A</v>
      </c>
    </row>
    <row r="308" spans="14:16">
      <c r="N308" s="108">
        <f t="shared" si="8"/>
        <v>0</v>
      </c>
      <c r="O308" s="108" t="e">
        <f>IF(D308="X",0,IF(E308="X",0,VLOOKUP(E308,'14'!$K$3:$L$16,2,FALSE)))</f>
        <v>#N/A</v>
      </c>
      <c r="P308" s="108" t="e">
        <f t="shared" si="9"/>
        <v>#N/A</v>
      </c>
    </row>
    <row r="309" spans="14:16">
      <c r="N309" s="108">
        <f t="shared" si="8"/>
        <v>0</v>
      </c>
      <c r="O309" s="108" t="e">
        <f>IF(D309="X",0,IF(E309="X",0,VLOOKUP(E309,'14'!$K$3:$L$16,2,FALSE)))</f>
        <v>#N/A</v>
      </c>
      <c r="P309" s="108" t="e">
        <f t="shared" si="9"/>
        <v>#N/A</v>
      </c>
    </row>
    <row r="310" spans="14:16">
      <c r="N310" s="108">
        <f t="shared" si="8"/>
        <v>0</v>
      </c>
      <c r="O310" s="108" t="e">
        <f>IF(D310="X",0,IF(E310="X",0,VLOOKUP(E310,'14'!$K$3:$L$16,2,FALSE)))</f>
        <v>#N/A</v>
      </c>
      <c r="P310" s="108" t="e">
        <f t="shared" si="9"/>
        <v>#N/A</v>
      </c>
    </row>
    <row r="311" spans="14:16">
      <c r="N311" s="108">
        <f t="shared" si="8"/>
        <v>0</v>
      </c>
      <c r="O311" s="108" t="e">
        <f>IF(D311="X",0,IF(E311="X",0,VLOOKUP(E311,'14'!$K$3:$L$16,2,FALSE)))</f>
        <v>#N/A</v>
      </c>
      <c r="P311" s="108" t="e">
        <f t="shared" si="9"/>
        <v>#N/A</v>
      </c>
    </row>
    <row r="312" spans="14:16">
      <c r="N312" s="108">
        <f t="shared" si="8"/>
        <v>0</v>
      </c>
      <c r="O312" s="108" t="e">
        <f>IF(D312="X",0,IF(E312="X",0,VLOOKUP(E312,'14'!$K$3:$L$16,2,FALSE)))</f>
        <v>#N/A</v>
      </c>
      <c r="P312" s="108" t="e">
        <f t="shared" si="9"/>
        <v>#N/A</v>
      </c>
    </row>
    <row r="313" spans="14:16">
      <c r="N313" s="108">
        <f t="shared" si="8"/>
        <v>0</v>
      </c>
      <c r="O313" s="108" t="e">
        <f>IF(D313="X",0,IF(E313="X",0,VLOOKUP(E313,'14'!$K$3:$L$16,2,FALSE)))</f>
        <v>#N/A</v>
      </c>
      <c r="P313" s="108" t="e">
        <f t="shared" si="9"/>
        <v>#N/A</v>
      </c>
    </row>
    <row r="314" spans="14:16">
      <c r="N314" s="108">
        <f t="shared" si="8"/>
        <v>0</v>
      </c>
      <c r="O314" s="108" t="e">
        <f>IF(D314="X",0,IF(E314="X",0,VLOOKUP(E314,'14'!$K$3:$L$16,2,FALSE)))</f>
        <v>#N/A</v>
      </c>
      <c r="P314" s="108" t="e">
        <f t="shared" si="9"/>
        <v>#N/A</v>
      </c>
    </row>
    <row r="315" spans="14:16">
      <c r="N315" s="108">
        <f t="shared" si="8"/>
        <v>0</v>
      </c>
      <c r="O315" s="108" t="e">
        <f>IF(D315="X",0,IF(E315="X",0,VLOOKUP(E315,'14'!$K$3:$L$16,2,FALSE)))</f>
        <v>#N/A</v>
      </c>
      <c r="P315" s="108" t="e">
        <f t="shared" si="9"/>
        <v>#N/A</v>
      </c>
    </row>
    <row r="316" spans="14:16">
      <c r="N316" s="108">
        <f t="shared" si="8"/>
        <v>0</v>
      </c>
      <c r="O316" s="108" t="e">
        <f>IF(D316="X",0,IF(E316="X",0,VLOOKUP(E316,'14'!$K$3:$L$16,2,FALSE)))</f>
        <v>#N/A</v>
      </c>
      <c r="P316" s="108" t="e">
        <f t="shared" si="9"/>
        <v>#N/A</v>
      </c>
    </row>
    <row r="317" spans="14:16">
      <c r="N317" s="108">
        <f t="shared" si="8"/>
        <v>0</v>
      </c>
      <c r="O317" s="108" t="e">
        <f>IF(D317="X",0,IF(E317="X",0,VLOOKUP(E317,'14'!$K$3:$L$16,2,FALSE)))</f>
        <v>#N/A</v>
      </c>
      <c r="P317" s="108" t="e">
        <f t="shared" si="9"/>
        <v>#N/A</v>
      </c>
    </row>
    <row r="318" spans="14:16">
      <c r="N318" s="108">
        <f t="shared" si="8"/>
        <v>0</v>
      </c>
      <c r="O318" s="108" t="e">
        <f>IF(D318="X",0,IF(E318="X",0,VLOOKUP(E318,'14'!$K$3:$L$16,2,FALSE)))</f>
        <v>#N/A</v>
      </c>
      <c r="P318" s="108" t="e">
        <f t="shared" si="9"/>
        <v>#N/A</v>
      </c>
    </row>
    <row r="319" spans="14:16">
      <c r="N319" s="108">
        <f t="shared" si="8"/>
        <v>0</v>
      </c>
      <c r="O319" s="108" t="e">
        <f>IF(D319="X",0,IF(E319="X",0,VLOOKUP(E319,'14'!$K$3:$L$16,2,FALSE)))</f>
        <v>#N/A</v>
      </c>
      <c r="P319" s="108" t="e">
        <f t="shared" si="9"/>
        <v>#N/A</v>
      </c>
    </row>
    <row r="320" spans="14:16">
      <c r="N320" s="108">
        <f t="shared" si="8"/>
        <v>0</v>
      </c>
      <c r="O320" s="108" t="e">
        <f>IF(D320="X",0,IF(E320="X",0,VLOOKUP(E320,'14'!$K$3:$L$16,2,FALSE)))</f>
        <v>#N/A</v>
      </c>
      <c r="P320" s="108" t="e">
        <f t="shared" si="9"/>
        <v>#N/A</v>
      </c>
    </row>
    <row r="321" spans="14:16">
      <c r="N321" s="108">
        <f t="shared" si="8"/>
        <v>0</v>
      </c>
      <c r="O321" s="108" t="e">
        <f>IF(D321="X",0,IF(E321="X",0,VLOOKUP(E321,'14'!$K$3:$L$16,2,FALSE)))</f>
        <v>#N/A</v>
      </c>
      <c r="P321" s="108" t="e">
        <f t="shared" si="9"/>
        <v>#N/A</v>
      </c>
    </row>
    <row r="322" spans="14:16">
      <c r="N322" s="108">
        <f t="shared" si="8"/>
        <v>0</v>
      </c>
      <c r="O322" s="108" t="e">
        <f>IF(D322="X",0,IF(E322="X",0,VLOOKUP(E322,'14'!$K$3:$L$16,2,FALSE)))</f>
        <v>#N/A</v>
      </c>
      <c r="P322" s="108" t="e">
        <f t="shared" si="9"/>
        <v>#N/A</v>
      </c>
    </row>
    <row r="323" spans="14:16">
      <c r="N323" s="108">
        <f t="shared" si="8"/>
        <v>0</v>
      </c>
      <c r="O323" s="108" t="e">
        <f>IF(D323="X",0,IF(E323="X",0,VLOOKUP(E323,'14'!$K$3:$L$16,2,FALSE)))</f>
        <v>#N/A</v>
      </c>
      <c r="P323" s="108" t="e">
        <f t="shared" si="9"/>
        <v>#N/A</v>
      </c>
    </row>
    <row r="324" spans="14:16">
      <c r="N324" s="108">
        <f t="shared" ref="N324:N387" si="10">SUM(F324:M324)</f>
        <v>0</v>
      </c>
      <c r="O324" s="108" t="e">
        <f>IF(D324="X",0,IF(E324="X",0,VLOOKUP(E324,'14'!$K$3:$L$16,2,FALSE)))</f>
        <v>#N/A</v>
      </c>
      <c r="P324" s="108" t="e">
        <f t="shared" ref="P324:P387" si="11">N324*O324</f>
        <v>#N/A</v>
      </c>
    </row>
    <row r="325" spans="14:16">
      <c r="N325" s="108">
        <f t="shared" si="10"/>
        <v>0</v>
      </c>
      <c r="O325" s="108" t="e">
        <f>IF(D325="X",0,IF(E325="X",0,VLOOKUP(E325,'14'!$K$3:$L$16,2,FALSE)))</f>
        <v>#N/A</v>
      </c>
      <c r="P325" s="108" t="e">
        <f t="shared" si="11"/>
        <v>#N/A</v>
      </c>
    </row>
    <row r="326" spans="14:16">
      <c r="N326" s="108">
        <f t="shared" si="10"/>
        <v>0</v>
      </c>
      <c r="O326" s="108" t="e">
        <f>IF(D326="X",0,IF(E326="X",0,VLOOKUP(E326,'14'!$K$3:$L$16,2,FALSE)))</f>
        <v>#N/A</v>
      </c>
      <c r="P326" s="108" t="e">
        <f t="shared" si="11"/>
        <v>#N/A</v>
      </c>
    </row>
    <row r="327" spans="14:16">
      <c r="N327" s="108">
        <f t="shared" si="10"/>
        <v>0</v>
      </c>
      <c r="O327" s="108" t="e">
        <f>IF(D327="X",0,IF(E327="X",0,VLOOKUP(E327,'14'!$K$3:$L$16,2,FALSE)))</f>
        <v>#N/A</v>
      </c>
      <c r="P327" s="108" t="e">
        <f t="shared" si="11"/>
        <v>#N/A</v>
      </c>
    </row>
    <row r="328" spans="14:16">
      <c r="N328" s="108">
        <f t="shared" si="10"/>
        <v>0</v>
      </c>
      <c r="O328" s="108" t="e">
        <f>IF(D328="X",0,IF(E328="X",0,VLOOKUP(E328,'14'!$K$3:$L$16,2,FALSE)))</f>
        <v>#N/A</v>
      </c>
      <c r="P328" s="108" t="e">
        <f t="shared" si="11"/>
        <v>#N/A</v>
      </c>
    </row>
    <row r="329" spans="14:16">
      <c r="N329" s="108">
        <f t="shared" si="10"/>
        <v>0</v>
      </c>
      <c r="O329" s="108" t="e">
        <f>IF(D329="X",0,IF(E329="X",0,VLOOKUP(E329,'14'!$K$3:$L$16,2,FALSE)))</f>
        <v>#N/A</v>
      </c>
      <c r="P329" s="108" t="e">
        <f t="shared" si="11"/>
        <v>#N/A</v>
      </c>
    </row>
    <row r="330" spans="14:16">
      <c r="N330" s="108">
        <f t="shared" si="10"/>
        <v>0</v>
      </c>
      <c r="O330" s="108" t="e">
        <f>IF(D330="X",0,IF(E330="X",0,VLOOKUP(E330,'14'!$K$3:$L$16,2,FALSE)))</f>
        <v>#N/A</v>
      </c>
      <c r="P330" s="108" t="e">
        <f t="shared" si="11"/>
        <v>#N/A</v>
      </c>
    </row>
    <row r="331" spans="14:16">
      <c r="N331" s="108">
        <f t="shared" si="10"/>
        <v>0</v>
      </c>
      <c r="O331" s="108" t="e">
        <f>IF(D331="X",0,IF(E331="X",0,VLOOKUP(E331,'14'!$K$3:$L$16,2,FALSE)))</f>
        <v>#N/A</v>
      </c>
      <c r="P331" s="108" t="e">
        <f t="shared" si="11"/>
        <v>#N/A</v>
      </c>
    </row>
    <row r="332" spans="14:16">
      <c r="N332" s="108">
        <f t="shared" si="10"/>
        <v>0</v>
      </c>
      <c r="O332" s="108" t="e">
        <f>IF(D332="X",0,IF(E332="X",0,VLOOKUP(E332,'14'!$K$3:$L$16,2,FALSE)))</f>
        <v>#N/A</v>
      </c>
      <c r="P332" s="108" t="e">
        <f t="shared" si="11"/>
        <v>#N/A</v>
      </c>
    </row>
    <row r="333" spans="14:16">
      <c r="N333" s="108">
        <f t="shared" si="10"/>
        <v>0</v>
      </c>
      <c r="O333" s="108" t="e">
        <f>IF(D333="X",0,IF(E333="X",0,VLOOKUP(E333,'14'!$K$3:$L$16,2,FALSE)))</f>
        <v>#N/A</v>
      </c>
      <c r="P333" s="108" t="e">
        <f t="shared" si="11"/>
        <v>#N/A</v>
      </c>
    </row>
    <row r="334" spans="14:16">
      <c r="N334" s="108">
        <f t="shared" si="10"/>
        <v>0</v>
      </c>
      <c r="O334" s="108" t="e">
        <f>IF(D334="X",0,IF(E334="X",0,VLOOKUP(E334,'14'!$K$3:$L$16,2,FALSE)))</f>
        <v>#N/A</v>
      </c>
      <c r="P334" s="108" t="e">
        <f t="shared" si="11"/>
        <v>#N/A</v>
      </c>
    </row>
    <row r="335" spans="14:16">
      <c r="N335" s="108">
        <f t="shared" si="10"/>
        <v>0</v>
      </c>
      <c r="O335" s="108" t="e">
        <f>IF(D335="X",0,IF(E335="X",0,VLOOKUP(E335,'14'!$K$3:$L$16,2,FALSE)))</f>
        <v>#N/A</v>
      </c>
      <c r="P335" s="108" t="e">
        <f t="shared" si="11"/>
        <v>#N/A</v>
      </c>
    </row>
    <row r="336" spans="14:16">
      <c r="N336" s="108">
        <f t="shared" si="10"/>
        <v>0</v>
      </c>
      <c r="O336" s="108" t="e">
        <f>IF(D336="X",0,IF(E336="X",0,VLOOKUP(E336,'14'!$K$3:$L$16,2,FALSE)))</f>
        <v>#N/A</v>
      </c>
      <c r="P336" s="108" t="e">
        <f t="shared" si="11"/>
        <v>#N/A</v>
      </c>
    </row>
    <row r="337" spans="14:16">
      <c r="N337" s="108">
        <f t="shared" si="10"/>
        <v>0</v>
      </c>
      <c r="O337" s="108" t="e">
        <f>IF(D337="X",0,IF(E337="X",0,VLOOKUP(E337,'14'!$K$3:$L$16,2,FALSE)))</f>
        <v>#N/A</v>
      </c>
      <c r="P337" s="108" t="e">
        <f t="shared" si="11"/>
        <v>#N/A</v>
      </c>
    </row>
    <row r="338" spans="14:16">
      <c r="N338" s="108">
        <f t="shared" si="10"/>
        <v>0</v>
      </c>
      <c r="O338" s="108" t="e">
        <f>IF(D338="X",0,IF(E338="X",0,VLOOKUP(E338,'14'!$K$3:$L$16,2,FALSE)))</f>
        <v>#N/A</v>
      </c>
      <c r="P338" s="108" t="e">
        <f t="shared" si="11"/>
        <v>#N/A</v>
      </c>
    </row>
    <row r="339" spans="14:16">
      <c r="N339" s="108">
        <f t="shared" si="10"/>
        <v>0</v>
      </c>
      <c r="O339" s="108" t="e">
        <f>IF(D339="X",0,IF(E339="X",0,VLOOKUP(E339,'14'!$K$3:$L$16,2,FALSE)))</f>
        <v>#N/A</v>
      </c>
      <c r="P339" s="108" t="e">
        <f t="shared" si="11"/>
        <v>#N/A</v>
      </c>
    </row>
    <row r="340" spans="14:16">
      <c r="N340" s="108">
        <f t="shared" si="10"/>
        <v>0</v>
      </c>
      <c r="O340" s="108" t="e">
        <f>IF(D340="X",0,IF(E340="X",0,VLOOKUP(E340,'14'!$K$3:$L$16,2,FALSE)))</f>
        <v>#N/A</v>
      </c>
      <c r="P340" s="108" t="e">
        <f t="shared" si="11"/>
        <v>#N/A</v>
      </c>
    </row>
    <row r="341" spans="14:16">
      <c r="N341" s="108">
        <f t="shared" si="10"/>
        <v>0</v>
      </c>
      <c r="O341" s="108" t="e">
        <f>IF(D341="X",0,IF(E341="X",0,VLOOKUP(E341,'14'!$K$3:$L$16,2,FALSE)))</f>
        <v>#N/A</v>
      </c>
      <c r="P341" s="108" t="e">
        <f t="shared" si="11"/>
        <v>#N/A</v>
      </c>
    </row>
    <row r="342" spans="14:16">
      <c r="N342" s="108">
        <f t="shared" si="10"/>
        <v>0</v>
      </c>
      <c r="O342" s="108" t="e">
        <f>IF(D342="X",0,IF(E342="X",0,VLOOKUP(E342,'14'!$K$3:$L$16,2,FALSE)))</f>
        <v>#N/A</v>
      </c>
      <c r="P342" s="108" t="e">
        <f t="shared" si="11"/>
        <v>#N/A</v>
      </c>
    </row>
    <row r="343" spans="14:16">
      <c r="N343" s="108">
        <f t="shared" si="10"/>
        <v>0</v>
      </c>
      <c r="O343" s="108" t="e">
        <f>IF(D343="X",0,IF(E343="X",0,VLOOKUP(E343,'14'!$K$3:$L$16,2,FALSE)))</f>
        <v>#N/A</v>
      </c>
      <c r="P343" s="108" t="e">
        <f t="shared" si="11"/>
        <v>#N/A</v>
      </c>
    </row>
    <row r="344" spans="14:16">
      <c r="N344" s="108">
        <f t="shared" si="10"/>
        <v>0</v>
      </c>
      <c r="O344" s="108" t="e">
        <f>IF(D344="X",0,IF(E344="X",0,VLOOKUP(E344,'14'!$K$3:$L$16,2,FALSE)))</f>
        <v>#N/A</v>
      </c>
      <c r="P344" s="108" t="e">
        <f t="shared" si="11"/>
        <v>#N/A</v>
      </c>
    </row>
    <row r="345" spans="14:16">
      <c r="N345" s="108">
        <f t="shared" si="10"/>
        <v>0</v>
      </c>
      <c r="O345" s="108" t="e">
        <f>IF(D345="X",0,IF(E345="X",0,VLOOKUP(E345,'14'!$K$3:$L$16,2,FALSE)))</f>
        <v>#N/A</v>
      </c>
      <c r="P345" s="108" t="e">
        <f t="shared" si="11"/>
        <v>#N/A</v>
      </c>
    </row>
    <row r="346" spans="14:16">
      <c r="N346" s="108">
        <f t="shared" si="10"/>
        <v>0</v>
      </c>
      <c r="O346" s="108" t="e">
        <f>IF(D346="X",0,IF(E346="X",0,VLOOKUP(E346,'14'!$K$3:$L$16,2,FALSE)))</f>
        <v>#N/A</v>
      </c>
      <c r="P346" s="108" t="e">
        <f t="shared" si="11"/>
        <v>#N/A</v>
      </c>
    </row>
    <row r="347" spans="14:16">
      <c r="N347" s="108">
        <f t="shared" si="10"/>
        <v>0</v>
      </c>
      <c r="O347" s="108" t="e">
        <f>IF(D347="X",0,IF(E347="X",0,VLOOKUP(E347,'14'!$K$3:$L$16,2,FALSE)))</f>
        <v>#N/A</v>
      </c>
      <c r="P347" s="108" t="e">
        <f t="shared" si="11"/>
        <v>#N/A</v>
      </c>
    </row>
    <row r="348" spans="14:16">
      <c r="N348" s="108">
        <f t="shared" si="10"/>
        <v>0</v>
      </c>
      <c r="O348" s="108" t="e">
        <f>IF(D348="X",0,IF(E348="X",0,VLOOKUP(E348,'14'!$K$3:$L$16,2,FALSE)))</f>
        <v>#N/A</v>
      </c>
      <c r="P348" s="108" t="e">
        <f t="shared" si="11"/>
        <v>#N/A</v>
      </c>
    </row>
    <row r="349" spans="14:16">
      <c r="N349" s="108">
        <f t="shared" si="10"/>
        <v>0</v>
      </c>
      <c r="O349" s="108" t="e">
        <f>IF(D349="X",0,IF(E349="X",0,VLOOKUP(E349,'14'!$K$3:$L$16,2,FALSE)))</f>
        <v>#N/A</v>
      </c>
      <c r="P349" s="108" t="e">
        <f t="shared" si="11"/>
        <v>#N/A</v>
      </c>
    </row>
    <row r="350" spans="14:16">
      <c r="N350" s="108">
        <f t="shared" si="10"/>
        <v>0</v>
      </c>
      <c r="O350" s="108" t="e">
        <f>IF(D350="X",0,IF(E350="X",0,VLOOKUP(E350,'14'!$K$3:$L$16,2,FALSE)))</f>
        <v>#N/A</v>
      </c>
      <c r="P350" s="108" t="e">
        <f t="shared" si="11"/>
        <v>#N/A</v>
      </c>
    </row>
    <row r="351" spans="14:16">
      <c r="N351" s="108">
        <f t="shared" si="10"/>
        <v>0</v>
      </c>
      <c r="O351" s="108" t="e">
        <f>IF(D351="X",0,IF(E351="X",0,VLOOKUP(E351,'14'!$K$3:$L$16,2,FALSE)))</f>
        <v>#N/A</v>
      </c>
      <c r="P351" s="108" t="e">
        <f t="shared" si="11"/>
        <v>#N/A</v>
      </c>
    </row>
    <row r="352" spans="14:16">
      <c r="N352" s="108">
        <f t="shared" si="10"/>
        <v>0</v>
      </c>
      <c r="O352" s="108" t="e">
        <f>IF(D352="X",0,IF(E352="X",0,VLOOKUP(E352,'14'!$K$3:$L$16,2,FALSE)))</f>
        <v>#N/A</v>
      </c>
      <c r="P352" s="108" t="e">
        <f t="shared" si="11"/>
        <v>#N/A</v>
      </c>
    </row>
    <row r="353" spans="14:16">
      <c r="N353" s="108">
        <f t="shared" si="10"/>
        <v>0</v>
      </c>
      <c r="O353" s="108" t="e">
        <f>IF(D353="X",0,IF(E353="X",0,VLOOKUP(E353,'14'!$K$3:$L$16,2,FALSE)))</f>
        <v>#N/A</v>
      </c>
      <c r="P353" s="108" t="e">
        <f t="shared" si="11"/>
        <v>#N/A</v>
      </c>
    </row>
    <row r="354" spans="14:16">
      <c r="N354" s="108">
        <f t="shared" si="10"/>
        <v>0</v>
      </c>
      <c r="O354" s="108" t="e">
        <f>IF(D354="X",0,IF(E354="X",0,VLOOKUP(E354,'14'!$K$3:$L$16,2,FALSE)))</f>
        <v>#N/A</v>
      </c>
      <c r="P354" s="108" t="e">
        <f t="shared" si="11"/>
        <v>#N/A</v>
      </c>
    </row>
    <row r="355" spans="14:16">
      <c r="N355" s="108">
        <f t="shared" si="10"/>
        <v>0</v>
      </c>
      <c r="O355" s="108" t="e">
        <f>IF(D355="X",0,IF(E355="X",0,VLOOKUP(E355,'14'!$K$3:$L$16,2,FALSE)))</f>
        <v>#N/A</v>
      </c>
      <c r="P355" s="108" t="e">
        <f t="shared" si="11"/>
        <v>#N/A</v>
      </c>
    </row>
    <row r="356" spans="14:16">
      <c r="N356" s="108">
        <f t="shared" si="10"/>
        <v>0</v>
      </c>
      <c r="O356" s="108" t="e">
        <f>IF(D356="X",0,IF(E356="X",0,VLOOKUP(E356,'14'!$K$3:$L$16,2,FALSE)))</f>
        <v>#N/A</v>
      </c>
      <c r="P356" s="108" t="e">
        <f t="shared" si="11"/>
        <v>#N/A</v>
      </c>
    </row>
    <row r="357" spans="14:16">
      <c r="N357" s="108">
        <f t="shared" si="10"/>
        <v>0</v>
      </c>
      <c r="O357" s="108" t="e">
        <f>IF(D357="X",0,IF(E357="X",0,VLOOKUP(E357,'14'!$K$3:$L$16,2,FALSE)))</f>
        <v>#N/A</v>
      </c>
      <c r="P357" s="108" t="e">
        <f t="shared" si="11"/>
        <v>#N/A</v>
      </c>
    </row>
    <row r="358" spans="14:16">
      <c r="N358" s="108">
        <f t="shared" si="10"/>
        <v>0</v>
      </c>
      <c r="O358" s="108" t="e">
        <f>IF(D358="X",0,IF(E358="X",0,VLOOKUP(E358,'14'!$K$3:$L$16,2,FALSE)))</f>
        <v>#N/A</v>
      </c>
      <c r="P358" s="108" t="e">
        <f t="shared" si="11"/>
        <v>#N/A</v>
      </c>
    </row>
    <row r="359" spans="14:16">
      <c r="N359" s="108">
        <f t="shared" si="10"/>
        <v>0</v>
      </c>
      <c r="O359" s="108" t="e">
        <f>IF(D359="X",0,IF(E359="X",0,VLOOKUP(E359,'14'!$K$3:$L$16,2,FALSE)))</f>
        <v>#N/A</v>
      </c>
      <c r="P359" s="108" t="e">
        <f t="shared" si="11"/>
        <v>#N/A</v>
      </c>
    </row>
    <row r="360" spans="14:16">
      <c r="N360" s="108">
        <f t="shared" si="10"/>
        <v>0</v>
      </c>
      <c r="O360" s="108" t="e">
        <f>IF(D360="X",0,IF(E360="X",0,VLOOKUP(E360,'14'!$K$3:$L$16,2,FALSE)))</f>
        <v>#N/A</v>
      </c>
      <c r="P360" s="108" t="e">
        <f t="shared" si="11"/>
        <v>#N/A</v>
      </c>
    </row>
    <row r="361" spans="14:16">
      <c r="N361" s="108">
        <f t="shared" si="10"/>
        <v>0</v>
      </c>
      <c r="O361" s="108" t="e">
        <f>IF(D361="X",0,IF(E361="X",0,VLOOKUP(E361,'14'!$K$3:$L$16,2,FALSE)))</f>
        <v>#N/A</v>
      </c>
      <c r="P361" s="108" t="e">
        <f t="shared" si="11"/>
        <v>#N/A</v>
      </c>
    </row>
    <row r="362" spans="14:16">
      <c r="N362" s="108">
        <f t="shared" si="10"/>
        <v>0</v>
      </c>
      <c r="O362" s="108" t="e">
        <f>IF(D362="X",0,IF(E362="X",0,VLOOKUP(E362,'14'!$K$3:$L$16,2,FALSE)))</f>
        <v>#N/A</v>
      </c>
      <c r="P362" s="108" t="e">
        <f t="shared" si="11"/>
        <v>#N/A</v>
      </c>
    </row>
    <row r="363" spans="14:16">
      <c r="N363" s="108">
        <f t="shared" si="10"/>
        <v>0</v>
      </c>
      <c r="O363" s="108" t="e">
        <f>IF(D363="X",0,IF(E363="X",0,VLOOKUP(E363,'14'!$K$3:$L$16,2,FALSE)))</f>
        <v>#N/A</v>
      </c>
      <c r="P363" s="108" t="e">
        <f t="shared" si="11"/>
        <v>#N/A</v>
      </c>
    </row>
    <row r="364" spans="14:16">
      <c r="N364" s="108">
        <f t="shared" si="10"/>
        <v>0</v>
      </c>
      <c r="O364" s="108" t="e">
        <f>IF(D364="X",0,IF(E364="X",0,VLOOKUP(E364,'14'!$K$3:$L$16,2,FALSE)))</f>
        <v>#N/A</v>
      </c>
      <c r="P364" s="108" t="e">
        <f t="shared" si="11"/>
        <v>#N/A</v>
      </c>
    </row>
    <row r="365" spans="14:16">
      <c r="N365" s="108">
        <f t="shared" si="10"/>
        <v>0</v>
      </c>
      <c r="O365" s="108" t="e">
        <f>IF(D365="X",0,IF(E365="X",0,VLOOKUP(E365,'14'!$K$3:$L$16,2,FALSE)))</f>
        <v>#N/A</v>
      </c>
      <c r="P365" s="108" t="e">
        <f t="shared" si="11"/>
        <v>#N/A</v>
      </c>
    </row>
    <row r="366" spans="14:16">
      <c r="N366" s="108">
        <f t="shared" si="10"/>
        <v>0</v>
      </c>
      <c r="O366" s="108" t="e">
        <f>IF(D366="X",0,IF(E366="X",0,VLOOKUP(E366,'14'!$K$3:$L$16,2,FALSE)))</f>
        <v>#N/A</v>
      </c>
      <c r="P366" s="108" t="e">
        <f t="shared" si="11"/>
        <v>#N/A</v>
      </c>
    </row>
    <row r="367" spans="14:16">
      <c r="N367" s="108">
        <f t="shared" si="10"/>
        <v>0</v>
      </c>
      <c r="O367" s="108" t="e">
        <f>IF(D367="X",0,IF(E367="X",0,VLOOKUP(E367,'14'!$K$3:$L$16,2,FALSE)))</f>
        <v>#N/A</v>
      </c>
      <c r="P367" s="108" t="e">
        <f t="shared" si="11"/>
        <v>#N/A</v>
      </c>
    </row>
    <row r="368" spans="14:16">
      <c r="N368" s="108">
        <f t="shared" si="10"/>
        <v>0</v>
      </c>
      <c r="O368" s="108" t="e">
        <f>IF(D368="X",0,IF(E368="X",0,VLOOKUP(E368,'14'!$K$3:$L$16,2,FALSE)))</f>
        <v>#N/A</v>
      </c>
      <c r="P368" s="108" t="e">
        <f t="shared" si="11"/>
        <v>#N/A</v>
      </c>
    </row>
    <row r="369" spans="14:16">
      <c r="N369" s="108">
        <f t="shared" si="10"/>
        <v>0</v>
      </c>
      <c r="O369" s="108" t="e">
        <f>IF(D369="X",0,IF(E369="X",0,VLOOKUP(E369,'14'!$K$3:$L$16,2,FALSE)))</f>
        <v>#N/A</v>
      </c>
      <c r="P369" s="108" t="e">
        <f t="shared" si="11"/>
        <v>#N/A</v>
      </c>
    </row>
    <row r="370" spans="14:16">
      <c r="N370" s="108">
        <f t="shared" si="10"/>
        <v>0</v>
      </c>
      <c r="O370" s="108" t="e">
        <f>IF(D370="X",0,IF(E370="X",0,VLOOKUP(E370,'14'!$K$3:$L$16,2,FALSE)))</f>
        <v>#N/A</v>
      </c>
      <c r="P370" s="108" t="e">
        <f t="shared" si="11"/>
        <v>#N/A</v>
      </c>
    </row>
    <row r="371" spans="14:16">
      <c r="N371" s="108">
        <f t="shared" si="10"/>
        <v>0</v>
      </c>
      <c r="O371" s="108" t="e">
        <f>IF(D371="X",0,IF(E371="X",0,VLOOKUP(E371,'14'!$K$3:$L$16,2,FALSE)))</f>
        <v>#N/A</v>
      </c>
      <c r="P371" s="108" t="e">
        <f t="shared" si="11"/>
        <v>#N/A</v>
      </c>
    </row>
    <row r="372" spans="14:16">
      <c r="N372" s="108">
        <f t="shared" si="10"/>
        <v>0</v>
      </c>
      <c r="O372" s="108" t="e">
        <f>IF(D372="X",0,IF(E372="X",0,VLOOKUP(E372,'14'!$K$3:$L$16,2,FALSE)))</f>
        <v>#N/A</v>
      </c>
      <c r="P372" s="108" t="e">
        <f t="shared" si="11"/>
        <v>#N/A</v>
      </c>
    </row>
    <row r="373" spans="14:16">
      <c r="N373" s="108">
        <f t="shared" si="10"/>
        <v>0</v>
      </c>
      <c r="O373" s="108" t="e">
        <f>IF(D373="X",0,IF(E373="X",0,VLOOKUP(E373,'14'!$K$3:$L$16,2,FALSE)))</f>
        <v>#N/A</v>
      </c>
      <c r="P373" s="108" t="e">
        <f t="shared" si="11"/>
        <v>#N/A</v>
      </c>
    </row>
    <row r="374" spans="14:16">
      <c r="N374" s="108">
        <f t="shared" si="10"/>
        <v>0</v>
      </c>
      <c r="O374" s="108" t="e">
        <f>IF(D374="X",0,IF(E374="X",0,VLOOKUP(E374,'14'!$K$3:$L$16,2,FALSE)))</f>
        <v>#N/A</v>
      </c>
      <c r="P374" s="108" t="e">
        <f t="shared" si="11"/>
        <v>#N/A</v>
      </c>
    </row>
    <row r="375" spans="14:16">
      <c r="N375" s="108">
        <f t="shared" si="10"/>
        <v>0</v>
      </c>
      <c r="O375" s="108" t="e">
        <f>IF(D375="X",0,IF(E375="X",0,VLOOKUP(E375,'14'!$K$3:$L$16,2,FALSE)))</f>
        <v>#N/A</v>
      </c>
      <c r="P375" s="108" t="e">
        <f t="shared" si="11"/>
        <v>#N/A</v>
      </c>
    </row>
    <row r="376" spans="14:16">
      <c r="N376" s="108">
        <f t="shared" si="10"/>
        <v>0</v>
      </c>
      <c r="O376" s="108" t="e">
        <f>IF(D376="X",0,IF(E376="X",0,VLOOKUP(E376,'14'!$K$3:$L$16,2,FALSE)))</f>
        <v>#N/A</v>
      </c>
      <c r="P376" s="108" t="e">
        <f t="shared" si="11"/>
        <v>#N/A</v>
      </c>
    </row>
    <row r="377" spans="14:16">
      <c r="N377" s="108">
        <f t="shared" si="10"/>
        <v>0</v>
      </c>
      <c r="O377" s="108" t="e">
        <f>IF(D377="X",0,IF(E377="X",0,VLOOKUP(E377,'14'!$K$3:$L$16,2,FALSE)))</f>
        <v>#N/A</v>
      </c>
      <c r="P377" s="108" t="e">
        <f t="shared" si="11"/>
        <v>#N/A</v>
      </c>
    </row>
    <row r="378" spans="14:16">
      <c r="N378" s="108">
        <f t="shared" si="10"/>
        <v>0</v>
      </c>
      <c r="O378" s="108" t="e">
        <f>IF(D378="X",0,IF(E378="X",0,VLOOKUP(E378,'14'!$K$3:$L$16,2,FALSE)))</f>
        <v>#N/A</v>
      </c>
      <c r="P378" s="108" t="e">
        <f t="shared" si="11"/>
        <v>#N/A</v>
      </c>
    </row>
    <row r="379" spans="14:16">
      <c r="N379" s="108">
        <f t="shared" si="10"/>
        <v>0</v>
      </c>
      <c r="O379" s="108" t="e">
        <f>IF(D379="X",0,IF(E379="X",0,VLOOKUP(E379,'14'!$K$3:$L$16,2,FALSE)))</f>
        <v>#N/A</v>
      </c>
      <c r="P379" s="108" t="e">
        <f t="shared" si="11"/>
        <v>#N/A</v>
      </c>
    </row>
    <row r="380" spans="14:16">
      <c r="N380" s="108">
        <f t="shared" si="10"/>
        <v>0</v>
      </c>
      <c r="O380" s="108" t="e">
        <f>IF(D380="X",0,IF(E380="X",0,VLOOKUP(E380,'14'!$K$3:$L$16,2,FALSE)))</f>
        <v>#N/A</v>
      </c>
      <c r="P380" s="108" t="e">
        <f t="shared" si="11"/>
        <v>#N/A</v>
      </c>
    </row>
    <row r="381" spans="14:16">
      <c r="N381" s="108">
        <f t="shared" si="10"/>
        <v>0</v>
      </c>
      <c r="O381" s="108" t="e">
        <f>IF(D381="X",0,IF(E381="X",0,VLOOKUP(E381,'14'!$K$3:$L$16,2,FALSE)))</f>
        <v>#N/A</v>
      </c>
      <c r="P381" s="108" t="e">
        <f t="shared" si="11"/>
        <v>#N/A</v>
      </c>
    </row>
    <row r="382" spans="14:16">
      <c r="N382" s="108">
        <f t="shared" si="10"/>
        <v>0</v>
      </c>
      <c r="O382" s="108" t="e">
        <f>IF(D382="X",0,IF(E382="X",0,VLOOKUP(E382,'14'!$K$3:$L$16,2,FALSE)))</f>
        <v>#N/A</v>
      </c>
      <c r="P382" s="108" t="e">
        <f t="shared" si="11"/>
        <v>#N/A</v>
      </c>
    </row>
    <row r="383" spans="14:16">
      <c r="N383" s="108">
        <f t="shared" si="10"/>
        <v>0</v>
      </c>
      <c r="O383" s="108" t="e">
        <f>IF(D383="X",0,IF(E383="X",0,VLOOKUP(E383,'14'!$K$3:$L$16,2,FALSE)))</f>
        <v>#N/A</v>
      </c>
      <c r="P383" s="108" t="e">
        <f t="shared" si="11"/>
        <v>#N/A</v>
      </c>
    </row>
    <row r="384" spans="14:16">
      <c r="N384" s="108">
        <f t="shared" si="10"/>
        <v>0</v>
      </c>
      <c r="O384" s="108" t="e">
        <f>IF(D384="X",0,IF(E384="X",0,VLOOKUP(E384,'14'!$K$3:$L$16,2,FALSE)))</f>
        <v>#N/A</v>
      </c>
      <c r="P384" s="108" t="e">
        <f t="shared" si="11"/>
        <v>#N/A</v>
      </c>
    </row>
    <row r="385" spans="14:16">
      <c r="N385" s="108">
        <f t="shared" si="10"/>
        <v>0</v>
      </c>
      <c r="O385" s="108" t="e">
        <f>IF(D385="X",0,IF(E385="X",0,VLOOKUP(E385,'14'!$K$3:$L$16,2,FALSE)))</f>
        <v>#N/A</v>
      </c>
      <c r="P385" s="108" t="e">
        <f t="shared" si="11"/>
        <v>#N/A</v>
      </c>
    </row>
    <row r="386" spans="14:16">
      <c r="N386" s="108">
        <f t="shared" si="10"/>
        <v>0</v>
      </c>
      <c r="O386" s="108" t="e">
        <f>IF(D386="X",0,IF(E386="X",0,VLOOKUP(E386,'14'!$K$3:$L$16,2,FALSE)))</f>
        <v>#N/A</v>
      </c>
      <c r="P386" s="108" t="e">
        <f t="shared" si="11"/>
        <v>#N/A</v>
      </c>
    </row>
    <row r="387" spans="14:16">
      <c r="N387" s="108">
        <f t="shared" si="10"/>
        <v>0</v>
      </c>
      <c r="O387" s="108" t="e">
        <f>IF(D387="X",0,IF(E387="X",0,VLOOKUP(E387,'14'!$K$3:$L$16,2,FALSE)))</f>
        <v>#N/A</v>
      </c>
      <c r="P387" s="108" t="e">
        <f t="shared" si="11"/>
        <v>#N/A</v>
      </c>
    </row>
    <row r="388" spans="14:16">
      <c r="N388" s="108">
        <f t="shared" ref="N388:N451" si="12">SUM(F388:M388)</f>
        <v>0</v>
      </c>
      <c r="O388" s="108" t="e">
        <f>IF(D388="X",0,IF(E388="X",0,VLOOKUP(E388,'14'!$K$3:$L$16,2,FALSE)))</f>
        <v>#N/A</v>
      </c>
      <c r="P388" s="108" t="e">
        <f t="shared" ref="P388:P451" si="13">N388*O388</f>
        <v>#N/A</v>
      </c>
    </row>
    <row r="389" spans="14:16">
      <c r="N389" s="108">
        <f t="shared" si="12"/>
        <v>0</v>
      </c>
      <c r="O389" s="108" t="e">
        <f>IF(D389="X",0,IF(E389="X",0,VLOOKUP(E389,'14'!$K$3:$L$16,2,FALSE)))</f>
        <v>#N/A</v>
      </c>
      <c r="P389" s="108" t="e">
        <f t="shared" si="13"/>
        <v>#N/A</v>
      </c>
    </row>
    <row r="390" spans="14:16">
      <c r="N390" s="108">
        <f t="shared" si="12"/>
        <v>0</v>
      </c>
      <c r="O390" s="108" t="e">
        <f>IF(D390="X",0,IF(E390="X",0,VLOOKUP(E390,'14'!$K$3:$L$16,2,FALSE)))</f>
        <v>#N/A</v>
      </c>
      <c r="P390" s="108" t="e">
        <f t="shared" si="13"/>
        <v>#N/A</v>
      </c>
    </row>
    <row r="391" spans="14:16">
      <c r="N391" s="108">
        <f t="shared" si="12"/>
        <v>0</v>
      </c>
      <c r="O391" s="108" t="e">
        <f>IF(D391="X",0,IF(E391="X",0,VLOOKUP(E391,'14'!$K$3:$L$16,2,FALSE)))</f>
        <v>#N/A</v>
      </c>
      <c r="P391" s="108" t="e">
        <f t="shared" si="13"/>
        <v>#N/A</v>
      </c>
    </row>
    <row r="392" spans="14:16">
      <c r="N392" s="108">
        <f t="shared" si="12"/>
        <v>0</v>
      </c>
      <c r="O392" s="108" t="e">
        <f>IF(D392="X",0,IF(E392="X",0,VLOOKUP(E392,'14'!$K$3:$L$16,2,FALSE)))</f>
        <v>#N/A</v>
      </c>
      <c r="P392" s="108" t="e">
        <f t="shared" si="13"/>
        <v>#N/A</v>
      </c>
    </row>
    <row r="393" spans="14:16">
      <c r="N393" s="108">
        <f t="shared" si="12"/>
        <v>0</v>
      </c>
      <c r="O393" s="108" t="e">
        <f>IF(D393="X",0,IF(E393="X",0,VLOOKUP(E393,'14'!$K$3:$L$16,2,FALSE)))</f>
        <v>#N/A</v>
      </c>
      <c r="P393" s="108" t="e">
        <f t="shared" si="13"/>
        <v>#N/A</v>
      </c>
    </row>
    <row r="394" spans="14:16">
      <c r="N394" s="108">
        <f t="shared" si="12"/>
        <v>0</v>
      </c>
      <c r="O394" s="108" t="e">
        <f>IF(D394="X",0,IF(E394="X",0,VLOOKUP(E394,'14'!$K$3:$L$16,2,FALSE)))</f>
        <v>#N/A</v>
      </c>
      <c r="P394" s="108" t="e">
        <f t="shared" si="13"/>
        <v>#N/A</v>
      </c>
    </row>
    <row r="395" spans="14:16">
      <c r="N395" s="108">
        <f t="shared" si="12"/>
        <v>0</v>
      </c>
      <c r="O395" s="108" t="e">
        <f>IF(D395="X",0,IF(E395="X",0,VLOOKUP(E395,'14'!$K$3:$L$16,2,FALSE)))</f>
        <v>#N/A</v>
      </c>
      <c r="P395" s="108" t="e">
        <f t="shared" si="13"/>
        <v>#N/A</v>
      </c>
    </row>
    <row r="396" spans="14:16">
      <c r="N396" s="108">
        <f t="shared" si="12"/>
        <v>0</v>
      </c>
      <c r="O396" s="108" t="e">
        <f>IF(D396="X",0,IF(E396="X",0,VLOOKUP(E396,'14'!$K$3:$L$16,2,FALSE)))</f>
        <v>#N/A</v>
      </c>
      <c r="P396" s="108" t="e">
        <f t="shared" si="13"/>
        <v>#N/A</v>
      </c>
    </row>
    <row r="397" spans="14:16">
      <c r="N397" s="108">
        <f t="shared" si="12"/>
        <v>0</v>
      </c>
      <c r="O397" s="108" t="e">
        <f>IF(D397="X",0,IF(E397="X",0,VLOOKUP(E397,'14'!$K$3:$L$16,2,FALSE)))</f>
        <v>#N/A</v>
      </c>
      <c r="P397" s="108" t="e">
        <f t="shared" si="13"/>
        <v>#N/A</v>
      </c>
    </row>
    <row r="398" spans="14:16">
      <c r="N398" s="108">
        <f t="shared" si="12"/>
        <v>0</v>
      </c>
      <c r="O398" s="108" t="e">
        <f>IF(D398="X",0,IF(E398="X",0,VLOOKUP(E398,'14'!$K$3:$L$16,2,FALSE)))</f>
        <v>#N/A</v>
      </c>
      <c r="P398" s="108" t="e">
        <f t="shared" si="13"/>
        <v>#N/A</v>
      </c>
    </row>
    <row r="399" spans="14:16">
      <c r="N399" s="108">
        <f t="shared" si="12"/>
        <v>0</v>
      </c>
      <c r="O399" s="108" t="e">
        <f>IF(D399="X",0,IF(E399="X",0,VLOOKUP(E399,'14'!$K$3:$L$16,2,FALSE)))</f>
        <v>#N/A</v>
      </c>
      <c r="P399" s="108" t="e">
        <f t="shared" si="13"/>
        <v>#N/A</v>
      </c>
    </row>
    <row r="400" spans="14:16">
      <c r="N400" s="108">
        <f t="shared" si="12"/>
        <v>0</v>
      </c>
      <c r="O400" s="108" t="e">
        <f>IF(D400="X",0,IF(E400="X",0,VLOOKUP(E400,'14'!$K$3:$L$16,2,FALSE)))</f>
        <v>#N/A</v>
      </c>
      <c r="P400" s="108" t="e">
        <f t="shared" si="13"/>
        <v>#N/A</v>
      </c>
    </row>
    <row r="401" spans="14:16">
      <c r="N401" s="108">
        <f t="shared" si="12"/>
        <v>0</v>
      </c>
      <c r="O401" s="108" t="e">
        <f>IF(D401="X",0,IF(E401="X",0,VLOOKUP(E401,'14'!$K$3:$L$16,2,FALSE)))</f>
        <v>#N/A</v>
      </c>
      <c r="P401" s="108" t="e">
        <f t="shared" si="13"/>
        <v>#N/A</v>
      </c>
    </row>
    <row r="402" spans="14:16">
      <c r="N402" s="108">
        <f t="shared" si="12"/>
        <v>0</v>
      </c>
      <c r="O402" s="108" t="e">
        <f>IF(D402="X",0,IF(E402="X",0,VLOOKUP(E402,'14'!$K$3:$L$16,2,FALSE)))</f>
        <v>#N/A</v>
      </c>
      <c r="P402" s="108" t="e">
        <f t="shared" si="13"/>
        <v>#N/A</v>
      </c>
    </row>
    <row r="403" spans="14:16">
      <c r="N403" s="108">
        <f t="shared" si="12"/>
        <v>0</v>
      </c>
      <c r="O403" s="108" t="e">
        <f>IF(D403="X",0,IF(E403="X",0,VLOOKUP(E403,'14'!$K$3:$L$16,2,FALSE)))</f>
        <v>#N/A</v>
      </c>
      <c r="P403" s="108" t="e">
        <f t="shared" si="13"/>
        <v>#N/A</v>
      </c>
    </row>
    <row r="404" spans="14:16">
      <c r="N404" s="108">
        <f t="shared" si="12"/>
        <v>0</v>
      </c>
      <c r="O404" s="108" t="e">
        <f>IF(D404="X",0,IF(E404="X",0,VLOOKUP(E404,'14'!$K$3:$L$16,2,FALSE)))</f>
        <v>#N/A</v>
      </c>
      <c r="P404" s="108" t="e">
        <f t="shared" si="13"/>
        <v>#N/A</v>
      </c>
    </row>
    <row r="405" spans="14:16">
      <c r="N405" s="108">
        <f t="shared" si="12"/>
        <v>0</v>
      </c>
      <c r="O405" s="108" t="e">
        <f>IF(D405="X",0,IF(E405="X",0,VLOOKUP(E405,'14'!$K$3:$L$16,2,FALSE)))</f>
        <v>#N/A</v>
      </c>
      <c r="P405" s="108" t="e">
        <f t="shared" si="13"/>
        <v>#N/A</v>
      </c>
    </row>
    <row r="406" spans="14:16">
      <c r="N406" s="108">
        <f t="shared" si="12"/>
        <v>0</v>
      </c>
      <c r="O406" s="108" t="e">
        <f>IF(D406="X",0,IF(E406="X",0,VLOOKUP(E406,'14'!$K$3:$L$16,2,FALSE)))</f>
        <v>#N/A</v>
      </c>
      <c r="P406" s="108" t="e">
        <f t="shared" si="13"/>
        <v>#N/A</v>
      </c>
    </row>
    <row r="407" spans="14:16">
      <c r="N407" s="108">
        <f t="shared" si="12"/>
        <v>0</v>
      </c>
      <c r="O407" s="108" t="e">
        <f>IF(D407="X",0,IF(E407="X",0,VLOOKUP(E407,'14'!$K$3:$L$16,2,FALSE)))</f>
        <v>#N/A</v>
      </c>
      <c r="P407" s="108" t="e">
        <f t="shared" si="13"/>
        <v>#N/A</v>
      </c>
    </row>
    <row r="408" spans="14:16">
      <c r="N408" s="108">
        <f t="shared" si="12"/>
        <v>0</v>
      </c>
      <c r="O408" s="108" t="e">
        <f>IF(D408="X",0,IF(E408="X",0,VLOOKUP(E408,'14'!$K$3:$L$16,2,FALSE)))</f>
        <v>#N/A</v>
      </c>
      <c r="P408" s="108" t="e">
        <f t="shared" si="13"/>
        <v>#N/A</v>
      </c>
    </row>
    <row r="409" spans="14:16">
      <c r="N409" s="108">
        <f t="shared" si="12"/>
        <v>0</v>
      </c>
      <c r="O409" s="108" t="e">
        <f>IF(D409="X",0,IF(E409="X",0,VLOOKUP(E409,'14'!$K$3:$L$16,2,FALSE)))</f>
        <v>#N/A</v>
      </c>
      <c r="P409" s="108" t="e">
        <f t="shared" si="13"/>
        <v>#N/A</v>
      </c>
    </row>
    <row r="410" spans="14:16">
      <c r="N410" s="108">
        <f t="shared" si="12"/>
        <v>0</v>
      </c>
      <c r="O410" s="108" t="e">
        <f>IF(D410="X",0,IF(E410="X",0,VLOOKUP(E410,'14'!$K$3:$L$16,2,FALSE)))</f>
        <v>#N/A</v>
      </c>
      <c r="P410" s="108" t="e">
        <f t="shared" si="13"/>
        <v>#N/A</v>
      </c>
    </row>
    <row r="411" spans="14:16">
      <c r="N411" s="108">
        <f t="shared" si="12"/>
        <v>0</v>
      </c>
      <c r="O411" s="108" t="e">
        <f>IF(D411="X",0,IF(E411="X",0,VLOOKUP(E411,'14'!$K$3:$L$16,2,FALSE)))</f>
        <v>#N/A</v>
      </c>
      <c r="P411" s="108" t="e">
        <f t="shared" si="13"/>
        <v>#N/A</v>
      </c>
    </row>
    <row r="412" spans="14:16">
      <c r="N412" s="108">
        <f t="shared" si="12"/>
        <v>0</v>
      </c>
      <c r="O412" s="108" t="e">
        <f>IF(D412="X",0,IF(E412="X",0,VLOOKUP(E412,'14'!$K$3:$L$16,2,FALSE)))</f>
        <v>#N/A</v>
      </c>
      <c r="P412" s="108" t="e">
        <f t="shared" si="13"/>
        <v>#N/A</v>
      </c>
    </row>
    <row r="413" spans="14:16">
      <c r="N413" s="108">
        <f t="shared" si="12"/>
        <v>0</v>
      </c>
      <c r="O413" s="108" t="e">
        <f>IF(D413="X",0,IF(E413="X",0,VLOOKUP(E413,'14'!$K$3:$L$16,2,FALSE)))</f>
        <v>#N/A</v>
      </c>
      <c r="P413" s="108" t="e">
        <f t="shared" si="13"/>
        <v>#N/A</v>
      </c>
    </row>
    <row r="414" spans="14:16">
      <c r="N414" s="108">
        <f t="shared" si="12"/>
        <v>0</v>
      </c>
      <c r="O414" s="108" t="e">
        <f>IF(D414="X",0,IF(E414="X",0,VLOOKUP(E414,'14'!$K$3:$L$16,2,FALSE)))</f>
        <v>#N/A</v>
      </c>
      <c r="P414" s="108" t="e">
        <f t="shared" si="13"/>
        <v>#N/A</v>
      </c>
    </row>
    <row r="415" spans="14:16">
      <c r="N415" s="108">
        <f t="shared" si="12"/>
        <v>0</v>
      </c>
      <c r="O415" s="108" t="e">
        <f>IF(D415="X",0,IF(E415="X",0,VLOOKUP(E415,'14'!$K$3:$L$16,2,FALSE)))</f>
        <v>#N/A</v>
      </c>
      <c r="P415" s="108" t="e">
        <f t="shared" si="13"/>
        <v>#N/A</v>
      </c>
    </row>
    <row r="416" spans="14:16">
      <c r="N416" s="108">
        <f t="shared" si="12"/>
        <v>0</v>
      </c>
      <c r="O416" s="108" t="e">
        <f>IF(D416="X",0,IF(E416="X",0,VLOOKUP(E416,'14'!$K$3:$L$16,2,FALSE)))</f>
        <v>#N/A</v>
      </c>
      <c r="P416" s="108" t="e">
        <f t="shared" si="13"/>
        <v>#N/A</v>
      </c>
    </row>
    <row r="417" spans="14:16">
      <c r="N417" s="108">
        <f t="shared" si="12"/>
        <v>0</v>
      </c>
      <c r="O417" s="108" t="e">
        <f>IF(D417="X",0,IF(E417="X",0,VLOOKUP(E417,'14'!$K$3:$L$16,2,FALSE)))</f>
        <v>#N/A</v>
      </c>
      <c r="P417" s="108" t="e">
        <f t="shared" si="13"/>
        <v>#N/A</v>
      </c>
    </row>
    <row r="418" spans="14:16">
      <c r="N418" s="108">
        <f t="shared" si="12"/>
        <v>0</v>
      </c>
      <c r="O418" s="108" t="e">
        <f>IF(D418="X",0,IF(E418="X",0,VLOOKUP(E418,'14'!$K$3:$L$16,2,FALSE)))</f>
        <v>#N/A</v>
      </c>
      <c r="P418" s="108" t="e">
        <f t="shared" si="13"/>
        <v>#N/A</v>
      </c>
    </row>
    <row r="419" spans="14:16">
      <c r="N419" s="108">
        <f t="shared" si="12"/>
        <v>0</v>
      </c>
      <c r="O419" s="108" t="e">
        <f>IF(D419="X",0,IF(E419="X",0,VLOOKUP(E419,'14'!$K$3:$L$16,2,FALSE)))</f>
        <v>#N/A</v>
      </c>
      <c r="P419" s="108" t="e">
        <f t="shared" si="13"/>
        <v>#N/A</v>
      </c>
    </row>
    <row r="420" spans="14:16">
      <c r="N420" s="108">
        <f t="shared" si="12"/>
        <v>0</v>
      </c>
      <c r="O420" s="108" t="e">
        <f>IF(D420="X",0,IF(E420="X",0,VLOOKUP(E420,'14'!$K$3:$L$16,2,FALSE)))</f>
        <v>#N/A</v>
      </c>
      <c r="P420" s="108" t="e">
        <f t="shared" si="13"/>
        <v>#N/A</v>
      </c>
    </row>
    <row r="421" spans="14:16">
      <c r="N421" s="108">
        <f t="shared" si="12"/>
        <v>0</v>
      </c>
      <c r="O421" s="108" t="e">
        <f>IF(D421="X",0,IF(E421="X",0,VLOOKUP(E421,'14'!$K$3:$L$16,2,FALSE)))</f>
        <v>#N/A</v>
      </c>
      <c r="P421" s="108" t="e">
        <f t="shared" si="13"/>
        <v>#N/A</v>
      </c>
    </row>
    <row r="422" spans="14:16">
      <c r="N422" s="108">
        <f t="shared" si="12"/>
        <v>0</v>
      </c>
      <c r="O422" s="108" t="e">
        <f>IF(D422="X",0,IF(E422="X",0,VLOOKUP(E422,'14'!$K$3:$L$16,2,FALSE)))</f>
        <v>#N/A</v>
      </c>
      <c r="P422" s="108" t="e">
        <f t="shared" si="13"/>
        <v>#N/A</v>
      </c>
    </row>
    <row r="423" spans="14:16">
      <c r="N423" s="108">
        <f t="shared" si="12"/>
        <v>0</v>
      </c>
      <c r="O423" s="108" t="e">
        <f>IF(D423="X",0,IF(E423="X",0,VLOOKUP(E423,'14'!$K$3:$L$16,2,FALSE)))</f>
        <v>#N/A</v>
      </c>
      <c r="P423" s="108" t="e">
        <f t="shared" si="13"/>
        <v>#N/A</v>
      </c>
    </row>
    <row r="424" spans="14:16">
      <c r="N424" s="108">
        <f t="shared" si="12"/>
        <v>0</v>
      </c>
      <c r="O424" s="108" t="e">
        <f>IF(D424="X",0,IF(E424="X",0,VLOOKUP(E424,'14'!$K$3:$L$16,2,FALSE)))</f>
        <v>#N/A</v>
      </c>
      <c r="P424" s="108" t="e">
        <f t="shared" si="13"/>
        <v>#N/A</v>
      </c>
    </row>
    <row r="425" spans="14:16">
      <c r="N425" s="108">
        <f t="shared" si="12"/>
        <v>0</v>
      </c>
      <c r="O425" s="108" t="e">
        <f>IF(D425="X",0,IF(E425="X",0,VLOOKUP(E425,'14'!$K$3:$L$16,2,FALSE)))</f>
        <v>#N/A</v>
      </c>
      <c r="P425" s="108" t="e">
        <f t="shared" si="13"/>
        <v>#N/A</v>
      </c>
    </row>
    <row r="426" spans="14:16">
      <c r="N426" s="108">
        <f t="shared" si="12"/>
        <v>0</v>
      </c>
      <c r="O426" s="108" t="e">
        <f>IF(D426="X",0,IF(E426="X",0,VLOOKUP(E426,'14'!$K$3:$L$16,2,FALSE)))</f>
        <v>#N/A</v>
      </c>
      <c r="P426" s="108" t="e">
        <f t="shared" si="13"/>
        <v>#N/A</v>
      </c>
    </row>
    <row r="427" spans="14:16">
      <c r="N427" s="108">
        <f t="shared" si="12"/>
        <v>0</v>
      </c>
      <c r="O427" s="108" t="e">
        <f>IF(D427="X",0,IF(E427="X",0,VLOOKUP(E427,'14'!$K$3:$L$16,2,FALSE)))</f>
        <v>#N/A</v>
      </c>
      <c r="P427" s="108" t="e">
        <f t="shared" si="13"/>
        <v>#N/A</v>
      </c>
    </row>
    <row r="428" spans="14:16">
      <c r="N428" s="108">
        <f t="shared" si="12"/>
        <v>0</v>
      </c>
      <c r="O428" s="108" t="e">
        <f>IF(D428="X",0,IF(E428="X",0,VLOOKUP(E428,'14'!$K$3:$L$16,2,FALSE)))</f>
        <v>#N/A</v>
      </c>
      <c r="P428" s="108" t="e">
        <f t="shared" si="13"/>
        <v>#N/A</v>
      </c>
    </row>
    <row r="429" spans="14:16">
      <c r="N429" s="108">
        <f t="shared" si="12"/>
        <v>0</v>
      </c>
      <c r="O429" s="108" t="e">
        <f>IF(D429="X",0,IF(E429="X",0,VLOOKUP(E429,'14'!$K$3:$L$16,2,FALSE)))</f>
        <v>#N/A</v>
      </c>
      <c r="P429" s="108" t="e">
        <f t="shared" si="13"/>
        <v>#N/A</v>
      </c>
    </row>
    <row r="430" spans="14:16">
      <c r="N430" s="108">
        <f t="shared" si="12"/>
        <v>0</v>
      </c>
      <c r="O430" s="108" t="e">
        <f>IF(D430="X",0,IF(E430="X",0,VLOOKUP(E430,'14'!$K$3:$L$16,2,FALSE)))</f>
        <v>#N/A</v>
      </c>
      <c r="P430" s="108" t="e">
        <f t="shared" si="13"/>
        <v>#N/A</v>
      </c>
    </row>
    <row r="431" spans="14:16">
      <c r="N431" s="108">
        <f t="shared" si="12"/>
        <v>0</v>
      </c>
      <c r="O431" s="108" t="e">
        <f>IF(D431="X",0,IF(E431="X",0,VLOOKUP(E431,'14'!$K$3:$L$16,2,FALSE)))</f>
        <v>#N/A</v>
      </c>
      <c r="P431" s="108" t="e">
        <f t="shared" si="13"/>
        <v>#N/A</v>
      </c>
    </row>
    <row r="432" spans="14:16">
      <c r="N432" s="108">
        <f t="shared" si="12"/>
        <v>0</v>
      </c>
      <c r="O432" s="108" t="e">
        <f>IF(D432="X",0,IF(E432="X",0,VLOOKUP(E432,'14'!$K$3:$L$16,2,FALSE)))</f>
        <v>#N/A</v>
      </c>
      <c r="P432" s="108" t="e">
        <f t="shared" si="13"/>
        <v>#N/A</v>
      </c>
    </row>
    <row r="433" spans="14:16">
      <c r="N433" s="108">
        <f t="shared" si="12"/>
        <v>0</v>
      </c>
      <c r="O433" s="108" t="e">
        <f>IF(D433="X",0,IF(E433="X",0,VLOOKUP(E433,'14'!$K$3:$L$16,2,FALSE)))</f>
        <v>#N/A</v>
      </c>
      <c r="P433" s="108" t="e">
        <f t="shared" si="13"/>
        <v>#N/A</v>
      </c>
    </row>
    <row r="434" spans="14:16">
      <c r="N434" s="108">
        <f t="shared" si="12"/>
        <v>0</v>
      </c>
      <c r="O434" s="108" t="e">
        <f>IF(D434="X",0,IF(E434="X",0,VLOOKUP(E434,'14'!$K$3:$L$16,2,FALSE)))</f>
        <v>#N/A</v>
      </c>
      <c r="P434" s="108" t="e">
        <f t="shared" si="13"/>
        <v>#N/A</v>
      </c>
    </row>
    <row r="435" spans="14:16">
      <c r="N435" s="108">
        <f t="shared" si="12"/>
        <v>0</v>
      </c>
      <c r="O435" s="108" t="e">
        <f>IF(D435="X",0,IF(E435="X",0,VLOOKUP(E435,'14'!$K$3:$L$16,2,FALSE)))</f>
        <v>#N/A</v>
      </c>
      <c r="P435" s="108" t="e">
        <f t="shared" si="13"/>
        <v>#N/A</v>
      </c>
    </row>
    <row r="436" spans="14:16">
      <c r="N436" s="108">
        <f t="shared" si="12"/>
        <v>0</v>
      </c>
      <c r="O436" s="108" t="e">
        <f>IF(D436="X",0,IF(E436="X",0,VLOOKUP(E436,'14'!$K$3:$L$16,2,FALSE)))</f>
        <v>#N/A</v>
      </c>
      <c r="P436" s="108" t="e">
        <f t="shared" si="13"/>
        <v>#N/A</v>
      </c>
    </row>
    <row r="437" spans="14:16">
      <c r="N437" s="108">
        <f t="shared" si="12"/>
        <v>0</v>
      </c>
      <c r="O437" s="108" t="e">
        <f>IF(D437="X",0,IF(E437="X",0,VLOOKUP(E437,'14'!$K$3:$L$16,2,FALSE)))</f>
        <v>#N/A</v>
      </c>
      <c r="P437" s="108" t="e">
        <f t="shared" si="13"/>
        <v>#N/A</v>
      </c>
    </row>
    <row r="438" spans="14:16">
      <c r="N438" s="108">
        <f t="shared" si="12"/>
        <v>0</v>
      </c>
      <c r="O438" s="108" t="e">
        <f>IF(D438="X",0,IF(E438="X",0,VLOOKUP(E438,'14'!$K$3:$L$16,2,FALSE)))</f>
        <v>#N/A</v>
      </c>
      <c r="P438" s="108" t="e">
        <f t="shared" si="13"/>
        <v>#N/A</v>
      </c>
    </row>
    <row r="439" spans="14:16">
      <c r="N439" s="108">
        <f t="shared" si="12"/>
        <v>0</v>
      </c>
      <c r="O439" s="108" t="e">
        <f>IF(D439="X",0,IF(E439="X",0,VLOOKUP(E439,'14'!$K$3:$L$16,2,FALSE)))</f>
        <v>#N/A</v>
      </c>
      <c r="P439" s="108" t="e">
        <f t="shared" si="13"/>
        <v>#N/A</v>
      </c>
    </row>
    <row r="440" spans="14:16">
      <c r="N440" s="108">
        <f t="shared" si="12"/>
        <v>0</v>
      </c>
      <c r="O440" s="108" t="e">
        <f>IF(D440="X",0,IF(E440="X",0,VLOOKUP(E440,'14'!$K$3:$L$16,2,FALSE)))</f>
        <v>#N/A</v>
      </c>
      <c r="P440" s="108" t="e">
        <f t="shared" si="13"/>
        <v>#N/A</v>
      </c>
    </row>
    <row r="441" spans="14:16">
      <c r="N441" s="108">
        <f t="shared" si="12"/>
        <v>0</v>
      </c>
      <c r="O441" s="108" t="e">
        <f>IF(D441="X",0,IF(E441="X",0,VLOOKUP(E441,'14'!$K$3:$L$16,2,FALSE)))</f>
        <v>#N/A</v>
      </c>
      <c r="P441" s="108" t="e">
        <f t="shared" si="13"/>
        <v>#N/A</v>
      </c>
    </row>
    <row r="442" spans="14:16">
      <c r="N442" s="108">
        <f t="shared" si="12"/>
        <v>0</v>
      </c>
      <c r="O442" s="108" t="e">
        <f>IF(D442="X",0,IF(E442="X",0,VLOOKUP(E442,'14'!$K$3:$L$16,2,FALSE)))</f>
        <v>#N/A</v>
      </c>
      <c r="P442" s="108" t="e">
        <f t="shared" si="13"/>
        <v>#N/A</v>
      </c>
    </row>
    <row r="443" spans="14:16">
      <c r="N443" s="108">
        <f t="shared" si="12"/>
        <v>0</v>
      </c>
      <c r="O443" s="108" t="e">
        <f>IF(D443="X",0,IF(E443="X",0,VLOOKUP(E443,'14'!$K$3:$L$16,2,FALSE)))</f>
        <v>#N/A</v>
      </c>
      <c r="P443" s="108" t="e">
        <f t="shared" si="13"/>
        <v>#N/A</v>
      </c>
    </row>
    <row r="444" spans="14:16">
      <c r="N444" s="108">
        <f t="shared" si="12"/>
        <v>0</v>
      </c>
      <c r="O444" s="108" t="e">
        <f>IF(D444="X",0,IF(E444="X",0,VLOOKUP(E444,'14'!$K$3:$L$16,2,FALSE)))</f>
        <v>#N/A</v>
      </c>
      <c r="P444" s="108" t="e">
        <f t="shared" si="13"/>
        <v>#N/A</v>
      </c>
    </row>
    <row r="445" spans="14:16">
      <c r="N445" s="108">
        <f t="shared" si="12"/>
        <v>0</v>
      </c>
      <c r="O445" s="108" t="e">
        <f>IF(D445="X",0,IF(E445="X",0,VLOOKUP(E445,'14'!$K$3:$L$16,2,FALSE)))</f>
        <v>#N/A</v>
      </c>
      <c r="P445" s="108" t="e">
        <f t="shared" si="13"/>
        <v>#N/A</v>
      </c>
    </row>
    <row r="446" spans="14:16">
      <c r="N446" s="108">
        <f t="shared" si="12"/>
        <v>0</v>
      </c>
      <c r="O446" s="108" t="e">
        <f>IF(D446="X",0,IF(E446="X",0,VLOOKUP(E446,'14'!$K$3:$L$16,2,FALSE)))</f>
        <v>#N/A</v>
      </c>
      <c r="P446" s="108" t="e">
        <f t="shared" si="13"/>
        <v>#N/A</v>
      </c>
    </row>
    <row r="447" spans="14:16">
      <c r="N447" s="108">
        <f t="shared" si="12"/>
        <v>0</v>
      </c>
      <c r="O447" s="108" t="e">
        <f>IF(D447="X",0,IF(E447="X",0,VLOOKUP(E447,'14'!$K$3:$L$16,2,FALSE)))</f>
        <v>#N/A</v>
      </c>
      <c r="P447" s="108" t="e">
        <f t="shared" si="13"/>
        <v>#N/A</v>
      </c>
    </row>
    <row r="448" spans="14:16">
      <c r="N448" s="108">
        <f t="shared" si="12"/>
        <v>0</v>
      </c>
      <c r="O448" s="108" t="e">
        <f>IF(D448="X",0,IF(E448="X",0,VLOOKUP(E448,'14'!$K$3:$L$16,2,FALSE)))</f>
        <v>#N/A</v>
      </c>
      <c r="P448" s="108" t="e">
        <f t="shared" si="13"/>
        <v>#N/A</v>
      </c>
    </row>
    <row r="449" spans="14:16">
      <c r="N449" s="108">
        <f t="shared" si="12"/>
        <v>0</v>
      </c>
      <c r="O449" s="108" t="e">
        <f>IF(D449="X",0,IF(E449="X",0,VLOOKUP(E449,'14'!$K$3:$L$16,2,FALSE)))</f>
        <v>#N/A</v>
      </c>
      <c r="P449" s="108" t="e">
        <f t="shared" si="13"/>
        <v>#N/A</v>
      </c>
    </row>
    <row r="450" spans="14:16">
      <c r="N450" s="108">
        <f t="shared" si="12"/>
        <v>0</v>
      </c>
      <c r="O450" s="108" t="e">
        <f>IF(D450="X",0,IF(E450="X",0,VLOOKUP(E450,'14'!$K$3:$L$16,2,FALSE)))</f>
        <v>#N/A</v>
      </c>
      <c r="P450" s="108" t="e">
        <f t="shared" si="13"/>
        <v>#N/A</v>
      </c>
    </row>
    <row r="451" spans="14:16">
      <c r="N451" s="108">
        <f t="shared" si="12"/>
        <v>0</v>
      </c>
      <c r="O451" s="108" t="e">
        <f>IF(D451="X",0,IF(E451="X",0,VLOOKUP(E451,'14'!$K$3:$L$16,2,FALSE)))</f>
        <v>#N/A</v>
      </c>
      <c r="P451" s="108" t="e">
        <f t="shared" si="13"/>
        <v>#N/A</v>
      </c>
    </row>
    <row r="452" spans="14:16">
      <c r="N452" s="108">
        <f t="shared" ref="N452:N494" si="14">SUM(F452:M452)</f>
        <v>0</v>
      </c>
      <c r="O452" s="108" t="e">
        <f>IF(D452="X",0,IF(E452="X",0,VLOOKUP(E452,'14'!$K$3:$L$16,2,FALSE)))</f>
        <v>#N/A</v>
      </c>
      <c r="P452" s="108" t="e">
        <f t="shared" ref="P452:P494" si="15">N452*O452</f>
        <v>#N/A</v>
      </c>
    </row>
    <row r="453" spans="14:16">
      <c r="N453" s="108">
        <f t="shared" si="14"/>
        <v>0</v>
      </c>
      <c r="O453" s="108" t="e">
        <f>IF(D453="X",0,IF(E453="X",0,VLOOKUP(E453,'14'!$K$3:$L$16,2,FALSE)))</f>
        <v>#N/A</v>
      </c>
      <c r="P453" s="108" t="e">
        <f t="shared" si="15"/>
        <v>#N/A</v>
      </c>
    </row>
    <row r="454" spans="14:16">
      <c r="N454" s="108">
        <f t="shared" si="14"/>
        <v>0</v>
      </c>
      <c r="O454" s="108" t="e">
        <f>IF(D454="X",0,IF(E454="X",0,VLOOKUP(E454,'14'!$K$3:$L$16,2,FALSE)))</f>
        <v>#N/A</v>
      </c>
      <c r="P454" s="108" t="e">
        <f t="shared" si="15"/>
        <v>#N/A</v>
      </c>
    </row>
    <row r="455" spans="14:16">
      <c r="N455" s="108">
        <f t="shared" si="14"/>
        <v>0</v>
      </c>
      <c r="O455" s="108" t="e">
        <f>IF(D455="X",0,IF(E455="X",0,VLOOKUP(E455,'14'!$K$3:$L$16,2,FALSE)))</f>
        <v>#N/A</v>
      </c>
      <c r="P455" s="108" t="e">
        <f t="shared" si="15"/>
        <v>#N/A</v>
      </c>
    </row>
    <row r="456" spans="14:16">
      <c r="N456" s="108">
        <f t="shared" si="14"/>
        <v>0</v>
      </c>
      <c r="O456" s="108" t="e">
        <f>IF(D456="X",0,IF(E456="X",0,VLOOKUP(E456,'14'!$K$3:$L$16,2,FALSE)))</f>
        <v>#N/A</v>
      </c>
      <c r="P456" s="108" t="e">
        <f t="shared" si="15"/>
        <v>#N/A</v>
      </c>
    </row>
    <row r="457" spans="14:16">
      <c r="N457" s="108">
        <f t="shared" si="14"/>
        <v>0</v>
      </c>
      <c r="O457" s="108" t="e">
        <f>IF(D457="X",0,IF(E457="X",0,VLOOKUP(E457,'14'!$K$3:$L$16,2,FALSE)))</f>
        <v>#N/A</v>
      </c>
      <c r="P457" s="108" t="e">
        <f t="shared" si="15"/>
        <v>#N/A</v>
      </c>
    </row>
    <row r="458" spans="14:16">
      <c r="N458" s="108">
        <f t="shared" si="14"/>
        <v>0</v>
      </c>
      <c r="O458" s="108" t="e">
        <f>IF(D458="X",0,IF(E458="X",0,VLOOKUP(E458,'14'!$K$3:$L$16,2,FALSE)))</f>
        <v>#N/A</v>
      </c>
      <c r="P458" s="108" t="e">
        <f t="shared" si="15"/>
        <v>#N/A</v>
      </c>
    </row>
    <row r="459" spans="14:16">
      <c r="N459" s="108">
        <f t="shared" si="14"/>
        <v>0</v>
      </c>
      <c r="O459" s="108" t="e">
        <f>IF(D459="X",0,IF(E459="X",0,VLOOKUP(E459,'14'!$K$3:$L$16,2,FALSE)))</f>
        <v>#N/A</v>
      </c>
      <c r="P459" s="108" t="e">
        <f t="shared" si="15"/>
        <v>#N/A</v>
      </c>
    </row>
    <row r="460" spans="14:16">
      <c r="N460" s="108">
        <f t="shared" si="14"/>
        <v>0</v>
      </c>
      <c r="O460" s="108" t="e">
        <f>IF(D460="X",0,IF(E460="X",0,VLOOKUP(E460,'14'!$K$3:$L$16,2,FALSE)))</f>
        <v>#N/A</v>
      </c>
      <c r="P460" s="108" t="e">
        <f t="shared" si="15"/>
        <v>#N/A</v>
      </c>
    </row>
    <row r="461" spans="14:16">
      <c r="N461" s="108">
        <f t="shared" si="14"/>
        <v>0</v>
      </c>
      <c r="O461" s="108" t="e">
        <f>IF(D461="X",0,IF(E461="X",0,VLOOKUP(E461,'14'!$K$3:$L$16,2,FALSE)))</f>
        <v>#N/A</v>
      </c>
      <c r="P461" s="108" t="e">
        <f t="shared" si="15"/>
        <v>#N/A</v>
      </c>
    </row>
    <row r="462" spans="14:16">
      <c r="N462" s="108">
        <f t="shared" si="14"/>
        <v>0</v>
      </c>
      <c r="O462" s="108" t="e">
        <f>IF(D462="X",0,IF(E462="X",0,VLOOKUP(E462,'14'!$K$3:$L$16,2,FALSE)))</f>
        <v>#N/A</v>
      </c>
      <c r="P462" s="108" t="e">
        <f t="shared" si="15"/>
        <v>#N/A</v>
      </c>
    </row>
    <row r="463" spans="14:16">
      <c r="N463" s="108">
        <f t="shared" si="14"/>
        <v>0</v>
      </c>
      <c r="O463" s="108" t="e">
        <f>IF(D463="X",0,IF(E463="X",0,VLOOKUP(E463,'14'!$K$3:$L$16,2,FALSE)))</f>
        <v>#N/A</v>
      </c>
      <c r="P463" s="108" t="e">
        <f t="shared" si="15"/>
        <v>#N/A</v>
      </c>
    </row>
    <row r="464" spans="14:16">
      <c r="N464" s="108">
        <f t="shared" si="14"/>
        <v>0</v>
      </c>
      <c r="O464" s="108" t="e">
        <f>IF(D464="X",0,IF(E464="X",0,VLOOKUP(E464,'14'!$K$3:$L$16,2,FALSE)))</f>
        <v>#N/A</v>
      </c>
      <c r="P464" s="108" t="e">
        <f t="shared" si="15"/>
        <v>#N/A</v>
      </c>
    </row>
    <row r="465" spans="14:16">
      <c r="N465" s="108">
        <f t="shared" si="14"/>
        <v>0</v>
      </c>
      <c r="O465" s="108" t="e">
        <f>IF(D465="X",0,IF(E465="X",0,VLOOKUP(E465,'14'!$K$3:$L$16,2,FALSE)))</f>
        <v>#N/A</v>
      </c>
      <c r="P465" s="108" t="e">
        <f t="shared" si="15"/>
        <v>#N/A</v>
      </c>
    </row>
    <row r="466" spans="14:16">
      <c r="N466" s="108">
        <f t="shared" si="14"/>
        <v>0</v>
      </c>
      <c r="O466" s="108" t="e">
        <f>IF(D466="X",0,IF(E466="X",0,VLOOKUP(E466,'14'!$K$3:$L$16,2,FALSE)))</f>
        <v>#N/A</v>
      </c>
      <c r="P466" s="108" t="e">
        <f t="shared" si="15"/>
        <v>#N/A</v>
      </c>
    </row>
    <row r="467" spans="14:16">
      <c r="N467" s="108">
        <f t="shared" si="14"/>
        <v>0</v>
      </c>
      <c r="O467" s="108" t="e">
        <f>IF(D467="X",0,IF(E467="X",0,VLOOKUP(E467,'14'!$K$3:$L$16,2,FALSE)))</f>
        <v>#N/A</v>
      </c>
      <c r="P467" s="108" t="e">
        <f t="shared" si="15"/>
        <v>#N/A</v>
      </c>
    </row>
    <row r="468" spans="14:16">
      <c r="N468" s="108">
        <f t="shared" si="14"/>
        <v>0</v>
      </c>
      <c r="O468" s="108" t="e">
        <f>IF(D468="X",0,IF(E468="X",0,VLOOKUP(E468,'14'!$K$3:$L$16,2,FALSE)))</f>
        <v>#N/A</v>
      </c>
      <c r="P468" s="108" t="e">
        <f t="shared" si="15"/>
        <v>#N/A</v>
      </c>
    </row>
    <row r="469" spans="14:16">
      <c r="N469" s="108">
        <f t="shared" si="14"/>
        <v>0</v>
      </c>
      <c r="O469" s="108" t="e">
        <f>IF(D469="X",0,IF(E469="X",0,VLOOKUP(E469,'14'!$K$3:$L$16,2,FALSE)))</f>
        <v>#N/A</v>
      </c>
      <c r="P469" s="108" t="e">
        <f t="shared" si="15"/>
        <v>#N/A</v>
      </c>
    </row>
    <row r="470" spans="14:16">
      <c r="N470" s="108">
        <f t="shared" si="14"/>
        <v>0</v>
      </c>
      <c r="O470" s="108" t="e">
        <f>IF(D470="X",0,IF(E470="X",0,VLOOKUP(E470,'14'!$K$3:$L$16,2,FALSE)))</f>
        <v>#N/A</v>
      </c>
      <c r="P470" s="108" t="e">
        <f t="shared" si="15"/>
        <v>#N/A</v>
      </c>
    </row>
    <row r="471" spans="14:16">
      <c r="N471" s="108">
        <f t="shared" si="14"/>
        <v>0</v>
      </c>
      <c r="O471" s="108" t="e">
        <f>IF(D471="X",0,IF(E471="X",0,VLOOKUP(E471,'14'!$K$3:$L$16,2,FALSE)))</f>
        <v>#N/A</v>
      </c>
      <c r="P471" s="108" t="e">
        <f t="shared" si="15"/>
        <v>#N/A</v>
      </c>
    </row>
    <row r="472" spans="14:16">
      <c r="N472" s="108">
        <f t="shared" si="14"/>
        <v>0</v>
      </c>
      <c r="O472" s="108" t="e">
        <f>IF(D472="X",0,IF(E472="X",0,VLOOKUP(E472,'14'!$K$3:$L$16,2,FALSE)))</f>
        <v>#N/A</v>
      </c>
      <c r="P472" s="108" t="e">
        <f t="shared" si="15"/>
        <v>#N/A</v>
      </c>
    </row>
    <row r="473" spans="14:16">
      <c r="N473" s="108">
        <f t="shared" si="14"/>
        <v>0</v>
      </c>
      <c r="O473" s="108" t="e">
        <f>IF(D473="X",0,IF(E473="X",0,VLOOKUP(E473,'14'!$K$3:$L$16,2,FALSE)))</f>
        <v>#N/A</v>
      </c>
      <c r="P473" s="108" t="e">
        <f t="shared" si="15"/>
        <v>#N/A</v>
      </c>
    </row>
    <row r="474" spans="14:16">
      <c r="N474" s="108">
        <f t="shared" si="14"/>
        <v>0</v>
      </c>
      <c r="O474" s="108" t="e">
        <f>IF(D474="X",0,IF(E474="X",0,VLOOKUP(E474,'14'!$K$3:$L$16,2,FALSE)))</f>
        <v>#N/A</v>
      </c>
      <c r="P474" s="108" t="e">
        <f t="shared" si="15"/>
        <v>#N/A</v>
      </c>
    </row>
    <row r="475" spans="14:16">
      <c r="N475" s="108">
        <f t="shared" si="14"/>
        <v>0</v>
      </c>
      <c r="O475" s="108" t="e">
        <f>IF(D475="X",0,IF(E475="X",0,VLOOKUP(E475,'14'!$K$3:$L$16,2,FALSE)))</f>
        <v>#N/A</v>
      </c>
      <c r="P475" s="108" t="e">
        <f t="shared" si="15"/>
        <v>#N/A</v>
      </c>
    </row>
    <row r="476" spans="14:16">
      <c r="N476" s="108">
        <f t="shared" si="14"/>
        <v>0</v>
      </c>
      <c r="O476" s="108" t="e">
        <f>IF(D476="X",0,IF(E476="X",0,VLOOKUP(E476,'14'!$K$3:$L$16,2,FALSE)))</f>
        <v>#N/A</v>
      </c>
      <c r="P476" s="108" t="e">
        <f t="shared" si="15"/>
        <v>#N/A</v>
      </c>
    </row>
    <row r="477" spans="14:16">
      <c r="N477" s="108">
        <f t="shared" si="14"/>
        <v>0</v>
      </c>
      <c r="O477" s="108" t="e">
        <f>IF(D477="X",0,IF(E477="X",0,VLOOKUP(E477,'14'!$K$3:$L$16,2,FALSE)))</f>
        <v>#N/A</v>
      </c>
      <c r="P477" s="108" t="e">
        <f t="shared" si="15"/>
        <v>#N/A</v>
      </c>
    </row>
    <row r="478" spans="14:16">
      <c r="N478" s="108">
        <f t="shared" si="14"/>
        <v>0</v>
      </c>
      <c r="O478" s="108" t="e">
        <f>IF(D478="X",0,IF(E478="X",0,VLOOKUP(E478,'14'!$K$3:$L$16,2,FALSE)))</f>
        <v>#N/A</v>
      </c>
      <c r="P478" s="108" t="e">
        <f t="shared" si="15"/>
        <v>#N/A</v>
      </c>
    </row>
    <row r="479" spans="14:16">
      <c r="N479" s="108">
        <f t="shared" si="14"/>
        <v>0</v>
      </c>
      <c r="O479" s="108" t="e">
        <f>IF(D479="X",0,IF(E479="X",0,VLOOKUP(E479,'14'!$K$3:$L$16,2,FALSE)))</f>
        <v>#N/A</v>
      </c>
      <c r="P479" s="108" t="e">
        <f t="shared" si="15"/>
        <v>#N/A</v>
      </c>
    </row>
    <row r="480" spans="14:16">
      <c r="N480" s="108">
        <f t="shared" si="14"/>
        <v>0</v>
      </c>
      <c r="O480" s="108" t="e">
        <f>IF(D480="X",0,IF(E480="X",0,VLOOKUP(E480,'14'!$K$3:$L$16,2,FALSE)))</f>
        <v>#N/A</v>
      </c>
      <c r="P480" s="108" t="e">
        <f t="shared" si="15"/>
        <v>#N/A</v>
      </c>
    </row>
    <row r="481" spans="3:23">
      <c r="N481" s="108">
        <f t="shared" si="14"/>
        <v>0</v>
      </c>
      <c r="O481" s="108" t="e">
        <f>IF(D481="X",0,IF(E481="X",0,VLOOKUP(E481,'14'!$K$3:$L$16,2,FALSE)))</f>
        <v>#N/A</v>
      </c>
      <c r="P481" s="108" t="e">
        <f t="shared" si="15"/>
        <v>#N/A</v>
      </c>
    </row>
    <row r="482" spans="3:23">
      <c r="N482" s="108">
        <f t="shared" si="14"/>
        <v>0</v>
      </c>
      <c r="O482" s="108" t="e">
        <f>IF(D482="X",0,IF(E482="X",0,VLOOKUP(E482,'14'!$K$3:$L$16,2,FALSE)))</f>
        <v>#N/A</v>
      </c>
      <c r="P482" s="108" t="e">
        <f t="shared" si="15"/>
        <v>#N/A</v>
      </c>
    </row>
    <row r="483" spans="3:23">
      <c r="N483" s="108">
        <f t="shared" si="14"/>
        <v>0</v>
      </c>
      <c r="O483" s="108" t="e">
        <f>IF(D483="X",0,IF(E483="X",0,VLOOKUP(E483,'14'!$K$3:$L$16,2,FALSE)))</f>
        <v>#N/A</v>
      </c>
      <c r="P483" s="108" t="e">
        <f t="shared" si="15"/>
        <v>#N/A</v>
      </c>
    </row>
    <row r="484" spans="3:23">
      <c r="N484" s="108">
        <f t="shared" si="14"/>
        <v>0</v>
      </c>
      <c r="O484" s="108" t="e">
        <f>IF(D484="X",0,IF(E484="X",0,VLOOKUP(E484,'14'!$K$3:$L$16,2,FALSE)))</f>
        <v>#N/A</v>
      </c>
      <c r="P484" s="108" t="e">
        <f t="shared" si="15"/>
        <v>#N/A</v>
      </c>
    </row>
    <row r="485" spans="3:23">
      <c r="N485" s="108">
        <f t="shared" si="14"/>
        <v>0</v>
      </c>
      <c r="O485" s="108" t="e">
        <f>IF(D485="X",0,IF(E485="X",0,VLOOKUP(E485,'14'!$K$3:$L$16,2,FALSE)))</f>
        <v>#N/A</v>
      </c>
      <c r="P485" s="108" t="e">
        <f t="shared" si="15"/>
        <v>#N/A</v>
      </c>
    </row>
    <row r="486" spans="3:23">
      <c r="N486" s="108">
        <f t="shared" si="14"/>
        <v>0</v>
      </c>
      <c r="O486" s="108" t="e">
        <f>IF(D486="X",0,IF(E486="X",0,VLOOKUP(E486,'14'!$K$3:$L$16,2,FALSE)))</f>
        <v>#N/A</v>
      </c>
      <c r="P486" s="108" t="e">
        <f t="shared" si="15"/>
        <v>#N/A</v>
      </c>
    </row>
    <row r="487" spans="3:23">
      <c r="N487" s="108">
        <f t="shared" si="14"/>
        <v>0</v>
      </c>
      <c r="O487" s="108" t="e">
        <f>IF(D487="X",0,IF(E487="X",0,VLOOKUP(E487,'14'!$K$3:$L$16,2,FALSE)))</f>
        <v>#N/A</v>
      </c>
      <c r="P487" s="108" t="e">
        <f t="shared" si="15"/>
        <v>#N/A</v>
      </c>
    </row>
    <row r="488" spans="3:23">
      <c r="N488" s="108">
        <f t="shared" si="14"/>
        <v>0</v>
      </c>
      <c r="O488" s="108" t="e">
        <f>IF(D488="X",0,IF(E488="X",0,VLOOKUP(E488,'14'!$K$3:$L$16,2,FALSE)))</f>
        <v>#N/A</v>
      </c>
      <c r="P488" s="108" t="e">
        <f t="shared" si="15"/>
        <v>#N/A</v>
      </c>
    </row>
    <row r="489" spans="3:23">
      <c r="N489" s="108">
        <f t="shared" si="14"/>
        <v>0</v>
      </c>
      <c r="O489" s="108" t="e">
        <f>IF(D489="X",0,IF(E489="X",0,VLOOKUP(E489,'14'!$K$3:$L$16,2,FALSE)))</f>
        <v>#N/A</v>
      </c>
      <c r="P489" s="108" t="e">
        <f t="shared" si="15"/>
        <v>#N/A</v>
      </c>
    </row>
    <row r="490" spans="3:23">
      <c r="N490" s="108">
        <f t="shared" si="14"/>
        <v>0</v>
      </c>
      <c r="O490" s="108" t="e">
        <f>IF(D490="X",0,IF(E490="X",0,VLOOKUP(E490,'14'!$K$3:$L$16,2,FALSE)))</f>
        <v>#N/A</v>
      </c>
      <c r="P490" s="108" t="e">
        <f t="shared" si="15"/>
        <v>#N/A</v>
      </c>
    </row>
    <row r="491" spans="3:23">
      <c r="N491" s="108">
        <f t="shared" si="14"/>
        <v>0</v>
      </c>
      <c r="O491" s="108" t="e">
        <f>IF(D491="X",0,IF(E491="X",0,VLOOKUP(E491,'14'!$K$3:$L$16,2,FALSE)))</f>
        <v>#N/A</v>
      </c>
      <c r="P491" s="108" t="e">
        <f t="shared" si="15"/>
        <v>#N/A</v>
      </c>
    </row>
    <row r="492" spans="3:23">
      <c r="N492" s="108">
        <f t="shared" si="14"/>
        <v>0</v>
      </c>
      <c r="O492" s="108" t="e">
        <f>IF(D492="X",0,IF(E492="X",0,VLOOKUP(E492,'14'!$K$3:$L$16,2,FALSE)))</f>
        <v>#N/A</v>
      </c>
      <c r="P492" s="108" t="e">
        <f t="shared" si="15"/>
        <v>#N/A</v>
      </c>
    </row>
    <row r="493" spans="3:23">
      <c r="N493" s="108">
        <f t="shared" si="14"/>
        <v>0</v>
      </c>
      <c r="O493" s="108" t="e">
        <f>IF(D493="X",0,IF(E493="X",0,VLOOKUP(E493,'14'!$K$3:$L$16,2,FALSE)))</f>
        <v>#N/A</v>
      </c>
      <c r="P493" s="108" t="e">
        <f t="shared" si="15"/>
        <v>#N/A</v>
      </c>
    </row>
    <row r="494" spans="3:23">
      <c r="N494" s="108">
        <f t="shared" si="14"/>
        <v>0</v>
      </c>
      <c r="O494" s="108" t="e">
        <f>IF(D494="X",0,IF(E494="X",0,VLOOKUP(E494,'14'!$K$3:$L$16,2,FALSE)))</f>
        <v>#N/A</v>
      </c>
      <c r="P494" s="108" t="e">
        <f t="shared" si="15"/>
        <v>#N/A</v>
      </c>
    </row>
    <row r="495" spans="3:23" ht="15.75" thickBot="1">
      <c r="C495" s="109" t="s">
        <v>173</v>
      </c>
      <c r="D495" s="79"/>
      <c r="E495" s="79"/>
      <c r="F495" s="91">
        <f t="shared" ref="F495:M495" si="16">SUM(F4:F494)</f>
        <v>0</v>
      </c>
      <c r="G495" s="91">
        <f t="shared" si="16"/>
        <v>0</v>
      </c>
      <c r="H495" s="91">
        <f t="shared" si="16"/>
        <v>0</v>
      </c>
      <c r="I495" s="91">
        <f t="shared" si="16"/>
        <v>0</v>
      </c>
      <c r="J495" s="91">
        <f t="shared" si="16"/>
        <v>0</v>
      </c>
      <c r="K495" s="91">
        <f t="shared" si="16"/>
        <v>0</v>
      </c>
      <c r="L495" s="91">
        <f t="shared" si="16"/>
        <v>0</v>
      </c>
      <c r="M495" s="91">
        <f t="shared" si="16"/>
        <v>0</v>
      </c>
      <c r="Q495" s="79" t="s">
        <v>174</v>
      </c>
      <c r="R495" s="91">
        <f t="shared" ref="R495:W495" si="17">SUM(R4:R494)</f>
        <v>0</v>
      </c>
      <c r="S495" s="91">
        <f t="shared" si="17"/>
        <v>0</v>
      </c>
      <c r="T495" s="91">
        <f t="shared" si="17"/>
        <v>0</v>
      </c>
      <c r="U495" s="91">
        <f t="shared" si="17"/>
        <v>0</v>
      </c>
      <c r="V495" s="91">
        <f t="shared" si="17"/>
        <v>0</v>
      </c>
      <c r="W495" s="91">
        <f t="shared" si="17"/>
        <v>0</v>
      </c>
    </row>
    <row r="496" spans="3:23" ht="15.75" thickTop="1"/>
    <row r="498" spans="3:16">
      <c r="C498" s="80" t="s">
        <v>172</v>
      </c>
      <c r="F498" s="33"/>
      <c r="G498" s="33"/>
      <c r="H498" s="33"/>
      <c r="I498" s="33"/>
      <c r="J498" s="33"/>
      <c r="K498" s="33"/>
      <c r="L498" s="33"/>
      <c r="M498" s="33"/>
      <c r="N498" s="81" t="s">
        <v>186</v>
      </c>
      <c r="O498" s="33"/>
      <c r="P498" s="81" t="s">
        <v>177</v>
      </c>
    </row>
    <row r="499" spans="3:16">
      <c r="C499" s="81" t="str">
        <f>IF('14'!K3="", "Vrije categorie",'14'!K3)</f>
        <v>A</v>
      </c>
      <c r="F499" s="92" cm="1">
        <f t="array" ref="F499">SUMPRODUCT(--($E$4:$E$494=C499),--($D$4:$D$494=""),$F$4:$F$494)</f>
        <v>0</v>
      </c>
      <c r="G499" s="92" cm="1">
        <f t="array" ref="G499">SUMPRODUCT(--($E$4:$E$494=C499),--($D$4:$D$494=""),$G$4:$G$494)</f>
        <v>0</v>
      </c>
      <c r="H499" s="92" cm="1">
        <f t="array" ref="H499">SUMPRODUCT(--($E$4:$E$494=C499),--($D$4:$D$494=""),$H$4:$H$494)</f>
        <v>0</v>
      </c>
      <c r="I499" s="92" cm="1">
        <f t="array" ref="I499">SUMPRODUCT(--($E$4:$E$494=C499),--($D$4:$D$494=""),$I$4:$I$494)</f>
        <v>0</v>
      </c>
      <c r="J499" s="92" cm="1">
        <f t="array" ref="J499">SUMPRODUCT(--($E$4:$E$494=C499),--($D$4:$D$494=""),$J$4:$J$494)</f>
        <v>0</v>
      </c>
      <c r="K499" s="92" cm="1">
        <f t="array" ref="K499">SUMPRODUCT(--($E$4:$E$494=C499),--($D$4:$D$494=""),$K$4:$K$494)</f>
        <v>0</v>
      </c>
      <c r="L499" s="92" cm="1">
        <f t="array" ref="L499">SUMPRODUCT(--($E$4:$E$494=C499),--($D$4:$D$494=""),$L$4:$L$494)</f>
        <v>0</v>
      </c>
      <c r="M499" s="92" cm="1">
        <f t="array" ref="M499">SUMPRODUCT(--($E$4:$E$494=C499),--($D$4:$D$494=""),$M$4:$M$494)</f>
        <v>0</v>
      </c>
      <c r="N499" s="92">
        <f>SUM(F499:M499)</f>
        <v>0</v>
      </c>
      <c r="O499" s="81"/>
      <c r="P499" s="92" t="e" cm="1">
        <f t="array" ref="P499">SUMPRODUCT(--($E$4:$E$494=C499),--($D$4:$D$494=""),$P$4:$P$494)</f>
        <v>#N/A</v>
      </c>
    </row>
    <row r="500" spans="3:16">
      <c r="C500" s="81" t="str">
        <f>IF('14'!K4="", "Vrije categorie",'14'!K4)</f>
        <v>B</v>
      </c>
      <c r="F500" s="92" cm="1">
        <f t="array" ref="F500">SUMPRODUCT(--($E$4:$E$494=C500),--($D$4:$D$494=""),$F$4:$F$494)</f>
        <v>0</v>
      </c>
      <c r="G500" s="92" cm="1">
        <f t="array" ref="G500">SUMPRODUCT(--($E$4:$E$494=C500),--($D$4:$D$494=""),$G$4:$G$494)</f>
        <v>0</v>
      </c>
      <c r="H500" s="92" cm="1">
        <f t="array" ref="H500">SUMPRODUCT(--($E$4:$E$494=C500),--($D$4:$D$494=""),$H$4:$H$494)</f>
        <v>0</v>
      </c>
      <c r="I500" s="92" cm="1">
        <f t="array" ref="I500">SUMPRODUCT(--($E$4:$E$494=C500),--($D$4:$D$494=""),$I$4:$I$494)</f>
        <v>0</v>
      </c>
      <c r="J500" s="92" cm="1">
        <f t="array" ref="J500">SUMPRODUCT(--($E$4:$E$494=C500),--($D$4:$D$494=""),$J$4:$J$494)</f>
        <v>0</v>
      </c>
      <c r="K500" s="92" cm="1">
        <f t="array" ref="K500">SUMPRODUCT(--($E$4:$E$494=C500),--($D$4:$D$494=""),$K$4:$K$494)</f>
        <v>0</v>
      </c>
      <c r="L500" s="92" cm="1">
        <f t="array" ref="L500">SUMPRODUCT(--($E$4:$E$494=C500),--($D$4:$D$494=""),$L$4:$L$494)</f>
        <v>0</v>
      </c>
      <c r="M500" s="92" cm="1">
        <f t="array" ref="M500">SUMPRODUCT(--($E$4:$E$494=C500),--($D$4:$D$494=""),$M$4:$M$494)</f>
        <v>0</v>
      </c>
      <c r="N500" s="92">
        <f t="shared" ref="N500:N512" si="18">SUM(F500:M500)</f>
        <v>0</v>
      </c>
      <c r="O500" s="81"/>
      <c r="P500" s="92" t="e" cm="1">
        <f t="array" ref="P500">SUMPRODUCT(--($E$4:$E$494=C500),--($D$4:$D$494=""),$P$4:$P$494)</f>
        <v>#N/A</v>
      </c>
    </row>
    <row r="501" spans="3:16">
      <c r="C501" s="81" t="str">
        <f>IF('14'!K5="", "Vrije categorie",'14'!K5)</f>
        <v>C</v>
      </c>
      <c r="F501" s="92" cm="1">
        <f t="array" ref="F501">SUMPRODUCT(--($E$4:$E$494=C501),--($D$4:$D$494=""),$F$4:$F$494)</f>
        <v>0</v>
      </c>
      <c r="G501" s="92" cm="1">
        <f t="array" ref="G501">SUMPRODUCT(--($E$4:$E$494=C501),--($D$4:$D$494=""),$G$4:$G$494)</f>
        <v>0</v>
      </c>
      <c r="H501" s="92" cm="1">
        <f t="array" ref="H501">SUMPRODUCT(--($E$4:$E$494=C501),--($D$4:$D$494=""),$H$4:$H$494)</f>
        <v>0</v>
      </c>
      <c r="I501" s="92" cm="1">
        <f t="array" ref="I501">SUMPRODUCT(--($E$4:$E$494=C501),--($D$4:$D$494=""),$I$4:$I$494)</f>
        <v>0</v>
      </c>
      <c r="J501" s="92" cm="1">
        <f t="array" ref="J501">SUMPRODUCT(--($E$4:$E$494=C501),--($D$4:$D$494=""),$J$4:$J$494)</f>
        <v>0</v>
      </c>
      <c r="K501" s="92" cm="1">
        <f t="array" ref="K501">SUMPRODUCT(--($E$4:$E$494=C501),--($D$4:$D$494=""),$K$4:$K$494)</f>
        <v>0</v>
      </c>
      <c r="L501" s="92" cm="1">
        <f t="array" ref="L501">SUMPRODUCT(--($E$4:$E$494=C501),--($D$4:$D$494=""),$L$4:$L$494)</f>
        <v>0</v>
      </c>
      <c r="M501" s="92" cm="1">
        <f t="array" ref="M501">SUMPRODUCT(--($E$4:$E$494=C501),--($D$4:$D$494=""),$M$4:$M$494)</f>
        <v>0</v>
      </c>
      <c r="N501" s="92">
        <f t="shared" si="18"/>
        <v>0</v>
      </c>
      <c r="O501" s="81"/>
      <c r="P501" s="92" t="e" cm="1">
        <f t="array" ref="P501">SUMPRODUCT(--($E$4:$E$494=C501),--($D$4:$D$494=""),$P$4:$P$494)</f>
        <v>#N/A</v>
      </c>
    </row>
    <row r="502" spans="3:16">
      <c r="C502" s="81" t="str">
        <f>IF('14'!K6="", "Vrije categorie",'14'!K6)</f>
        <v>D</v>
      </c>
      <c r="F502" s="92" cm="1">
        <f t="array" ref="F502">SUMPRODUCT(--($E$4:$E$494=C502),--($D$4:$D$494=""),$F$4:$F$494)</f>
        <v>0</v>
      </c>
      <c r="G502" s="92" cm="1">
        <f t="array" ref="G502">SUMPRODUCT(--($E$4:$E$494=C502),--($D$4:$D$494=""),$G$4:$G$494)</f>
        <v>0</v>
      </c>
      <c r="H502" s="92" cm="1">
        <f t="array" ref="H502">SUMPRODUCT(--($E$4:$E$494=C502),--($D$4:$D$494=""),$H$4:$H$494)</f>
        <v>0</v>
      </c>
      <c r="I502" s="92" cm="1">
        <f t="array" ref="I502">SUMPRODUCT(--($E$4:$E$494=C502),--($D$4:$D$494=""),$I$4:$I$494)</f>
        <v>0</v>
      </c>
      <c r="J502" s="92" cm="1">
        <f t="array" ref="J502">SUMPRODUCT(--($E$4:$E$494=C502),--($D$4:$D$494=""),$J$4:$J$494)</f>
        <v>0</v>
      </c>
      <c r="K502" s="92" cm="1">
        <f t="array" ref="K502">SUMPRODUCT(--($E$4:$E$494=C502),--($D$4:$D$494=""),$K$4:$K$494)</f>
        <v>0</v>
      </c>
      <c r="L502" s="92" cm="1">
        <f t="array" ref="L502">SUMPRODUCT(--($E$4:$E$494=C502),--($D$4:$D$494=""),$L$4:$L$494)</f>
        <v>0</v>
      </c>
      <c r="M502" s="92" cm="1">
        <f t="array" ref="M502">SUMPRODUCT(--($E$4:$E$494=C502),--($D$4:$D$494=""),$M$4:$M$494)</f>
        <v>0</v>
      </c>
      <c r="N502" s="92">
        <f t="shared" si="18"/>
        <v>0</v>
      </c>
      <c r="O502" s="81"/>
      <c r="P502" s="92" t="e" cm="1">
        <f t="array" ref="P502">SUMPRODUCT(--($E$4:$E$494=C502),--($D$4:$D$494=""),$P$4:$P$494)</f>
        <v>#N/A</v>
      </c>
    </row>
    <row r="503" spans="3:16">
      <c r="C503" s="81" t="str">
        <f>IF('14'!K7="", "Vrije categorie",'14'!K7)</f>
        <v>E</v>
      </c>
      <c r="F503" s="92" cm="1">
        <f t="array" ref="F503">SUMPRODUCT(--($E$4:$E$494=C503),--($D$4:$D$494=""),$F$4:$F$494)</f>
        <v>0</v>
      </c>
      <c r="G503" s="92" cm="1">
        <f t="array" ref="G503">SUMPRODUCT(--($E$4:$E$494=C503),--($D$4:$D$494=""),$G$4:$G$494)</f>
        <v>0</v>
      </c>
      <c r="H503" s="92" cm="1">
        <f t="array" ref="H503">SUMPRODUCT(--($E$4:$E$494=C503),--($D$4:$D$494=""),$H$4:$H$494)</f>
        <v>0</v>
      </c>
      <c r="I503" s="92" cm="1">
        <f t="array" ref="I503">SUMPRODUCT(--($E$4:$E$494=C503),--($D$4:$D$494=""),$I$4:$I$494)</f>
        <v>0</v>
      </c>
      <c r="J503" s="92" cm="1">
        <f t="array" ref="J503">SUMPRODUCT(--($E$4:$E$494=C503),--($D$4:$D$494=""),$J$4:$J$494)</f>
        <v>0</v>
      </c>
      <c r="K503" s="92" cm="1">
        <f t="array" ref="K503">SUMPRODUCT(--($E$4:$E$494=C503),--($D$4:$D$494=""),$K$4:$K$494)</f>
        <v>0</v>
      </c>
      <c r="L503" s="92" cm="1">
        <f t="array" ref="L503">SUMPRODUCT(--($E$4:$E$494=C503),--($D$4:$D$494=""),$L$4:$L$494)</f>
        <v>0</v>
      </c>
      <c r="M503" s="92" cm="1">
        <f t="array" ref="M503">SUMPRODUCT(--($E$4:$E$494=C503),--($D$4:$D$494=""),$M$4:$M$494)</f>
        <v>0</v>
      </c>
      <c r="N503" s="92">
        <f t="shared" si="18"/>
        <v>0</v>
      </c>
      <c r="O503" s="81"/>
      <c r="P503" s="92" t="e" cm="1">
        <f t="array" ref="P503">SUMPRODUCT(--($E$4:$E$494=C503),--($D$4:$D$494=""),$P$4:$P$494)</f>
        <v>#N/A</v>
      </c>
    </row>
    <row r="504" spans="3:16">
      <c r="C504" s="81" t="str">
        <f>IF('14'!K8="", "Vrije categorie",'14'!K8)</f>
        <v>F</v>
      </c>
      <c r="F504" s="92" cm="1">
        <f t="array" ref="F504">SUMPRODUCT(--($E$4:$E$494=C504),--($D$4:$D$494=""),$F$4:$F$494)</f>
        <v>0</v>
      </c>
      <c r="G504" s="92" cm="1">
        <f t="array" ref="G504">SUMPRODUCT(--($E$4:$E$494=C504),--($D$4:$D$494=""),$G$4:$G$494)</f>
        <v>0</v>
      </c>
      <c r="H504" s="92" cm="1">
        <f t="array" ref="H504">SUMPRODUCT(--($E$4:$E$494=C504),--($D$4:$D$494=""),$H$4:$H$494)</f>
        <v>0</v>
      </c>
      <c r="I504" s="92" cm="1">
        <f t="array" ref="I504">SUMPRODUCT(--($E$4:$E$494=C504),--($D$4:$D$494=""),$I$4:$I$494)</f>
        <v>0</v>
      </c>
      <c r="J504" s="92" cm="1">
        <f t="array" ref="J504">SUMPRODUCT(--($E$4:$E$494=C504),--($D$4:$D$494=""),$J$4:$J$494)</f>
        <v>0</v>
      </c>
      <c r="K504" s="92" cm="1">
        <f t="array" ref="K504">SUMPRODUCT(--($E$4:$E$494=C504),--($D$4:$D$494=""),$K$4:$K$494)</f>
        <v>0</v>
      </c>
      <c r="L504" s="92" cm="1">
        <f t="array" ref="L504">SUMPRODUCT(--($E$4:$E$494=C504),--($D$4:$D$494=""),$L$4:$L$494)</f>
        <v>0</v>
      </c>
      <c r="M504" s="92" cm="1">
        <f t="array" ref="M504">SUMPRODUCT(--($E$4:$E$494=C504),--($D$4:$D$494=""),$M$4:$M$494)</f>
        <v>0</v>
      </c>
      <c r="N504" s="92">
        <f t="shared" si="18"/>
        <v>0</v>
      </c>
      <c r="O504" s="81"/>
      <c r="P504" s="92" t="e" cm="1">
        <f t="array" ref="P504">SUMPRODUCT(--($E$4:$E$494=C504),--($D$4:$D$494=""),$P$4:$P$494)</f>
        <v>#N/A</v>
      </c>
    </row>
    <row r="505" spans="3:16">
      <c r="C505" s="81" t="str">
        <f>IF('14'!K9="", "Vrije categorie",'14'!K9)</f>
        <v>G</v>
      </c>
      <c r="F505" s="92" cm="1">
        <f t="array" ref="F505">SUMPRODUCT(--($E$4:$E$494=C505),--($D$4:$D$494=""),$F$4:$F$494)</f>
        <v>0</v>
      </c>
      <c r="G505" s="92" cm="1">
        <f t="array" ref="G505">SUMPRODUCT(--($E$4:$E$494=C505),--($D$4:$D$494=""),$G$4:$G$494)</f>
        <v>0</v>
      </c>
      <c r="H505" s="92" cm="1">
        <f t="array" ref="H505">SUMPRODUCT(--($E$4:$E$494=C505),--($D$4:$D$494=""),$H$4:$H$494)</f>
        <v>0</v>
      </c>
      <c r="I505" s="92" cm="1">
        <f t="array" ref="I505">SUMPRODUCT(--($E$4:$E$494=C505),--($D$4:$D$494=""),$I$4:$I$494)</f>
        <v>0</v>
      </c>
      <c r="J505" s="92" cm="1">
        <f t="array" ref="J505">SUMPRODUCT(--($E$4:$E$494=C505),--($D$4:$D$494=""),$J$4:$J$494)</f>
        <v>0</v>
      </c>
      <c r="K505" s="92" cm="1">
        <f t="array" ref="K505">SUMPRODUCT(--($E$4:$E$494=C505),--($D$4:$D$494=""),$K$4:$K$494)</f>
        <v>0</v>
      </c>
      <c r="L505" s="92" cm="1">
        <f t="array" ref="L505">SUMPRODUCT(--($E$4:$E$494=C505),--($D$4:$D$494=""),$L$4:$L$494)</f>
        <v>0</v>
      </c>
      <c r="M505" s="92" cm="1">
        <f t="array" ref="M505">SUMPRODUCT(--($E$4:$E$494=C505),--($D$4:$D$494=""),$M$4:$M$494)</f>
        <v>0</v>
      </c>
      <c r="N505" s="92">
        <f t="shared" si="18"/>
        <v>0</v>
      </c>
      <c r="O505" s="81"/>
      <c r="P505" s="92" t="e" cm="1">
        <f t="array" ref="P505">SUMPRODUCT(--($E$4:$E$494=C505),--($D$4:$D$494=""),$P$4:$P$494)</f>
        <v>#N/A</v>
      </c>
    </row>
    <row r="506" spans="3:16">
      <c r="C506" s="81" t="str">
        <f>IF('14'!K10="", "Vrije categorie",'14'!K10)</f>
        <v>H</v>
      </c>
      <c r="F506" s="92" cm="1">
        <f t="array" ref="F506">SUMPRODUCT(--($E$4:$E$494=C506),--($D$4:$D$494=""),$F$4:$F$494)</f>
        <v>0</v>
      </c>
      <c r="G506" s="92" cm="1">
        <f t="array" ref="G506">SUMPRODUCT(--($E$4:$E$494=C506),--($D$4:$D$494=""),$G$4:$G$494)</f>
        <v>0</v>
      </c>
      <c r="H506" s="92" cm="1">
        <f t="array" ref="H506">SUMPRODUCT(--($E$4:$E$494=C506),--($D$4:$D$494=""),$H$4:$H$494)</f>
        <v>0</v>
      </c>
      <c r="I506" s="92" cm="1">
        <f t="array" ref="I506">SUMPRODUCT(--($E$4:$E$494=C506),--($D$4:$D$494=""),$I$4:$I$494)</f>
        <v>0</v>
      </c>
      <c r="J506" s="92" cm="1">
        <f t="array" ref="J506">SUMPRODUCT(--($E$4:$E$494=C506),--($D$4:$D$494=""),$J$4:$J$494)</f>
        <v>0</v>
      </c>
      <c r="K506" s="92" cm="1">
        <f t="array" ref="K506">SUMPRODUCT(--($E$4:$E$494=C506),--($D$4:$D$494=""),$K$4:$K$494)</f>
        <v>0</v>
      </c>
      <c r="L506" s="92" cm="1">
        <f t="array" ref="L506">SUMPRODUCT(--($E$4:$E$494=C506),--($D$4:$D$494=""),$L$4:$L$494)</f>
        <v>0</v>
      </c>
      <c r="M506" s="92" cm="1">
        <f t="array" ref="M506">SUMPRODUCT(--($E$4:$E$494=C506),--($D$4:$D$494=""),$M$4:$M$494)</f>
        <v>0</v>
      </c>
      <c r="N506" s="92">
        <f t="shared" si="18"/>
        <v>0</v>
      </c>
      <c r="O506" s="81"/>
      <c r="P506" s="92" t="e" cm="1">
        <f t="array" ref="P506">SUMPRODUCT(--($E$4:$E$494=C506),--($D$4:$D$494=""),$P$4:$P$494)</f>
        <v>#N/A</v>
      </c>
    </row>
    <row r="507" spans="3:16">
      <c r="C507" s="81" t="str">
        <f>IF('14'!K11="", "Vrije categorie",'14'!K11)</f>
        <v>I</v>
      </c>
      <c r="F507" s="92" cm="1">
        <f t="array" ref="F507">SUMPRODUCT(--($E$4:$E$494=C507),--($D$4:$D$494=""),$F$4:$F$494)</f>
        <v>0</v>
      </c>
      <c r="G507" s="92" cm="1">
        <f t="array" ref="G507">SUMPRODUCT(--($E$4:$E$494=C507),--($D$4:$D$494=""),$G$4:$G$494)</f>
        <v>0</v>
      </c>
      <c r="H507" s="92" cm="1">
        <f t="array" ref="H507">SUMPRODUCT(--($E$4:$E$494=C507),--($D$4:$D$494=""),$H$4:$H$494)</f>
        <v>0</v>
      </c>
      <c r="I507" s="92" cm="1">
        <f t="array" ref="I507">SUMPRODUCT(--($E$4:$E$494=C507),--($D$4:$D$494=""),$I$4:$I$494)</f>
        <v>0</v>
      </c>
      <c r="J507" s="92" cm="1">
        <f t="array" ref="J507">SUMPRODUCT(--($E$4:$E$494=C507),--($D$4:$D$494=""),$J$4:$J$494)</f>
        <v>0</v>
      </c>
      <c r="K507" s="92" cm="1">
        <f t="array" ref="K507">SUMPRODUCT(--($E$4:$E$494=C507),--($D$4:$D$494=""),$K$4:$K$494)</f>
        <v>0</v>
      </c>
      <c r="L507" s="92" cm="1">
        <f t="array" ref="L507">SUMPRODUCT(--($E$4:$E$494=C507),--($D$4:$D$494=""),$L$4:$L$494)</f>
        <v>0</v>
      </c>
      <c r="M507" s="92" cm="1">
        <f t="array" ref="M507">SUMPRODUCT(--($E$4:$E$494=C507),--($D$4:$D$494=""),$M$4:$M$494)</f>
        <v>0</v>
      </c>
      <c r="N507" s="92">
        <f t="shared" si="18"/>
        <v>0</v>
      </c>
      <c r="O507" s="81"/>
      <c r="P507" s="92" t="e" cm="1">
        <f t="array" ref="P507">SUMPRODUCT(--($E$4:$E$494=C507),--($D$4:$D$494=""),$P$4:$P$494)</f>
        <v>#N/A</v>
      </c>
    </row>
    <row r="508" spans="3:16">
      <c r="C508" s="81" t="str">
        <f>IF('14'!K12="", "Vrije categorie",'14'!K12)</f>
        <v>J</v>
      </c>
      <c r="F508" s="92" cm="1">
        <f t="array" ref="F508">SUMPRODUCT(--($E$4:$E$494=C508),--($D$4:$D$494=""),$F$4:$F$494)</f>
        <v>0</v>
      </c>
      <c r="G508" s="92" cm="1">
        <f t="array" ref="G508">SUMPRODUCT(--($E$4:$E$494=C508),--($D$4:$D$494=""),$G$4:$G$494)</f>
        <v>0</v>
      </c>
      <c r="H508" s="92" cm="1">
        <f t="array" ref="H508">SUMPRODUCT(--($E$4:$E$494=C508),--($D$4:$D$494=""),$H$4:$H$494)</f>
        <v>0</v>
      </c>
      <c r="I508" s="92" cm="1">
        <f t="array" ref="I508">SUMPRODUCT(--($E$4:$E$494=C508),--($D$4:$D$494=""),$I$4:$I$494)</f>
        <v>0</v>
      </c>
      <c r="J508" s="92" cm="1">
        <f t="array" ref="J508">SUMPRODUCT(--($E$4:$E$494=C508),--($D$4:$D$494=""),$J$4:$J$494)</f>
        <v>0</v>
      </c>
      <c r="K508" s="92" cm="1">
        <f t="array" ref="K508">SUMPRODUCT(--($E$4:$E$494=C508),--($D$4:$D$494=""),$K$4:$K$494)</f>
        <v>0</v>
      </c>
      <c r="L508" s="92" cm="1">
        <f t="array" ref="L508">SUMPRODUCT(--($E$4:$E$494=C508),--($D$4:$D$494=""),$L$4:$L$494)</f>
        <v>0</v>
      </c>
      <c r="M508" s="92" cm="1">
        <f t="array" ref="M508">SUMPRODUCT(--($E$4:$E$494=C508),--($D$4:$D$494=""),$M$4:$M$494)</f>
        <v>0</v>
      </c>
      <c r="N508" s="92">
        <f t="shared" si="18"/>
        <v>0</v>
      </c>
      <c r="O508" s="81"/>
      <c r="P508" s="92" t="e" cm="1">
        <f t="array" ref="P508">SUMPRODUCT(--($E$4:$E$494=C508),--($D$4:$D$494=""),$P$4:$P$494)</f>
        <v>#N/A</v>
      </c>
    </row>
    <row r="509" spans="3:16">
      <c r="C509" s="81" t="str">
        <f>IF('14'!K13="", "Vrije categorie",'14'!K13)</f>
        <v>K</v>
      </c>
      <c r="F509" s="92" cm="1">
        <f t="array" ref="F509">SUMPRODUCT(--($E$4:$E$494=C509),--($D$4:$D$494=""),$F$4:$F$494)</f>
        <v>0</v>
      </c>
      <c r="G509" s="92" cm="1">
        <f t="array" ref="G509">SUMPRODUCT(--($E$4:$E$494=C509),--($D$4:$D$494=""),$G$4:$G$494)</f>
        <v>0</v>
      </c>
      <c r="H509" s="92" cm="1">
        <f t="array" ref="H509">SUMPRODUCT(--($E$4:$E$494=C509),--($D$4:$D$494=""),$H$4:$H$494)</f>
        <v>0</v>
      </c>
      <c r="I509" s="92" cm="1">
        <f t="array" ref="I509">SUMPRODUCT(--($E$4:$E$494=C509),--($D$4:$D$494=""),$I$4:$I$494)</f>
        <v>0</v>
      </c>
      <c r="J509" s="92" cm="1">
        <f t="array" ref="J509">SUMPRODUCT(--($E$4:$E$494=C509),--($D$4:$D$494=""),$J$4:$J$494)</f>
        <v>0</v>
      </c>
      <c r="K509" s="92" cm="1">
        <f t="array" ref="K509">SUMPRODUCT(--($E$4:$E$494=C509),--($D$4:$D$494=""),$K$4:$K$494)</f>
        <v>0</v>
      </c>
      <c r="L509" s="92" cm="1">
        <f t="array" ref="L509">SUMPRODUCT(--($E$4:$E$494=C509),--($D$4:$D$494=""),$L$4:$L$494)</f>
        <v>0</v>
      </c>
      <c r="M509" s="92" cm="1">
        <f t="array" ref="M509">SUMPRODUCT(--($E$4:$E$494=C509),--($D$4:$D$494=""),$M$4:$M$494)</f>
        <v>0</v>
      </c>
      <c r="N509" s="92">
        <f t="shared" si="18"/>
        <v>0</v>
      </c>
      <c r="O509" s="81"/>
      <c r="P509" s="92" t="e" cm="1">
        <f t="array" ref="P509">SUMPRODUCT(--($E$4:$E$494=C509),--($D$4:$D$494=""),$P$4:$P$494)</f>
        <v>#N/A</v>
      </c>
    </row>
    <row r="510" spans="3:16">
      <c r="C510" s="81" t="str">
        <f>IF('14'!K14="", "Vrije categorie",'14'!K14)</f>
        <v>Vrije categorie</v>
      </c>
      <c r="F510" s="92" cm="1">
        <f t="array" ref="F510">SUMPRODUCT(--($E$4:$E$494=C510),--($D$4:$D$494=""),$F$4:$F$494)</f>
        <v>0</v>
      </c>
      <c r="G510" s="92" cm="1">
        <f t="array" ref="G510">SUMPRODUCT(--($E$4:$E$494=C510),--($D$4:$D$494=""),$G$4:$G$494)</f>
        <v>0</v>
      </c>
      <c r="H510" s="92" cm="1">
        <f t="array" ref="H510">SUMPRODUCT(--($E$4:$E$494=C510),--($D$4:$D$494=""),$H$4:$H$494)</f>
        <v>0</v>
      </c>
      <c r="I510" s="92" cm="1">
        <f t="array" ref="I510">SUMPRODUCT(--($E$4:$E$494=C510),--($D$4:$D$494=""),$I$4:$I$494)</f>
        <v>0</v>
      </c>
      <c r="J510" s="92" cm="1">
        <f t="array" ref="J510">SUMPRODUCT(--($E$4:$E$494=C510),--($D$4:$D$494=""),$J$4:$J$494)</f>
        <v>0</v>
      </c>
      <c r="K510" s="92" cm="1">
        <f t="array" ref="K510">SUMPRODUCT(--($E$4:$E$494=C510),--($D$4:$D$494=""),$K$4:$K$494)</f>
        <v>0</v>
      </c>
      <c r="L510" s="92" cm="1">
        <f t="array" ref="L510">SUMPRODUCT(--($E$4:$E$494=C510),--($D$4:$D$494=""),$L$4:$L$494)</f>
        <v>0</v>
      </c>
      <c r="M510" s="92" cm="1">
        <f t="array" ref="M510">SUMPRODUCT(--($E$4:$E$494=C510),--($D$4:$D$494=""),$M$4:$M$494)</f>
        <v>0</v>
      </c>
      <c r="N510" s="92">
        <f t="shared" si="18"/>
        <v>0</v>
      </c>
      <c r="O510" s="81"/>
      <c r="P510" s="92" t="e" cm="1">
        <f t="array" ref="P510">SUMPRODUCT(--($E$4:$E$494=C510),--($D$4:$D$494=""),$P$4:$P$494)</f>
        <v>#N/A</v>
      </c>
    </row>
    <row r="511" spans="3:16">
      <c r="C511" s="81" t="str">
        <f>IF('14'!K15="", "Vrije categorie",'14'!K15)</f>
        <v>Vrije categorie</v>
      </c>
      <c r="F511" s="92" cm="1">
        <f t="array" ref="F511">SUMPRODUCT(--($E$4:$E$494=C511),--($D$4:$D$494=""),$F$4:$F$494)</f>
        <v>0</v>
      </c>
      <c r="G511" s="92" cm="1">
        <f t="array" ref="G511">SUMPRODUCT(--($E$4:$E$494=C511),--($D$4:$D$494=""),$G$4:$G$494)</f>
        <v>0</v>
      </c>
      <c r="H511" s="92" cm="1">
        <f t="array" ref="H511">SUMPRODUCT(--($E$4:$E$494=C511),--($D$4:$D$494=""),$H$4:$H$494)</f>
        <v>0</v>
      </c>
      <c r="I511" s="92" cm="1">
        <f t="array" ref="I511">SUMPRODUCT(--($E$4:$E$494=C511),--($D$4:$D$494=""),$I$4:$I$494)</f>
        <v>0</v>
      </c>
      <c r="J511" s="92" cm="1">
        <f t="array" ref="J511">SUMPRODUCT(--($E$4:$E$494=C511),--($D$4:$D$494=""),$J$4:$J$494)</f>
        <v>0</v>
      </c>
      <c r="K511" s="92" cm="1">
        <f t="array" ref="K511">SUMPRODUCT(--($E$4:$E$494=C511),--($D$4:$D$494=""),$K$4:$K$494)</f>
        <v>0</v>
      </c>
      <c r="L511" s="92" cm="1">
        <f t="array" ref="L511">SUMPRODUCT(--($E$4:$E$494=C511),--($D$4:$D$494=""),$L$4:$L$494)</f>
        <v>0</v>
      </c>
      <c r="M511" s="92" cm="1">
        <f t="array" ref="M511">SUMPRODUCT(--($E$4:$E$494=C511),--($D$4:$D$494=""),$M$4:$M$494)</f>
        <v>0</v>
      </c>
      <c r="N511" s="92">
        <f t="shared" si="18"/>
        <v>0</v>
      </c>
      <c r="O511" s="81"/>
      <c r="P511" s="92" t="e" cm="1">
        <f t="array" ref="P511">SUMPRODUCT(--($E$4:$E$494=C511),--($D$4:$D$494=""),$P$4:$P$494)</f>
        <v>#N/A</v>
      </c>
    </row>
    <row r="512" spans="3:16" ht="15.75" thickBot="1">
      <c r="C512" s="94" t="s">
        <v>176</v>
      </c>
      <c r="D512" s="90"/>
      <c r="E512" s="90"/>
      <c r="F512" s="93">
        <f>SUM(F499:F511)</f>
        <v>0</v>
      </c>
      <c r="G512" s="93">
        <f t="shared" ref="G512:M512" si="19">SUM(G499:G511)</f>
        <v>0</v>
      </c>
      <c r="H512" s="93">
        <f t="shared" si="19"/>
        <v>0</v>
      </c>
      <c r="I512" s="93">
        <f t="shared" si="19"/>
        <v>0</v>
      </c>
      <c r="J512" s="93">
        <f t="shared" si="19"/>
        <v>0</v>
      </c>
      <c r="K512" s="93">
        <f t="shared" si="19"/>
        <v>0</v>
      </c>
      <c r="L512" s="93">
        <f t="shared" si="19"/>
        <v>0</v>
      </c>
      <c r="M512" s="93">
        <f t="shared" si="19"/>
        <v>0</v>
      </c>
      <c r="N512" s="93">
        <f t="shared" si="18"/>
        <v>0</v>
      </c>
      <c r="O512" s="93"/>
      <c r="P512" s="93" t="e">
        <f>SUM(P499:P511)</f>
        <v>#N/A</v>
      </c>
    </row>
    <row r="513" spans="3:16" ht="15.75" thickTop="1">
      <c r="C513" s="80"/>
      <c r="F513" s="33"/>
      <c r="G513" s="33"/>
      <c r="H513" s="33"/>
      <c r="I513" s="33"/>
      <c r="J513" s="33"/>
      <c r="K513" s="33"/>
      <c r="L513" s="33"/>
      <c r="M513" s="33"/>
      <c r="N513" s="33"/>
      <c r="O513" s="33"/>
      <c r="P513" s="33"/>
    </row>
    <row r="514" spans="3:16" ht="15.75" thickBot="1">
      <c r="C514" s="94" t="s">
        <v>175</v>
      </c>
      <c r="D514" s="90"/>
      <c r="E514" s="90"/>
      <c r="F514" s="93" cm="1">
        <f t="array" ref="F514">SUMPRODUCT(--($E$4:$E$494="X"),F4:F494)</f>
        <v>0</v>
      </c>
      <c r="G514" s="93" cm="1">
        <f t="array" ref="G514">SUMPRODUCT(--($E$4:$E$494="X"),G4:G494)</f>
        <v>0</v>
      </c>
      <c r="H514" s="93" cm="1">
        <f t="array" ref="H514">SUMPRODUCT(--($E$4:$E$494="X"),H4:H494)</f>
        <v>0</v>
      </c>
      <c r="I514" s="93" cm="1">
        <f t="array" ref="I514">SUMPRODUCT(--($E$4:$E$494="X"),I4:I494)</f>
        <v>0</v>
      </c>
      <c r="J514" s="93" cm="1">
        <f t="array" ref="J514">SUMPRODUCT(--($E$4:$E$494="X"),J4:J494)</f>
        <v>0</v>
      </c>
      <c r="K514" s="93" cm="1">
        <f t="array" ref="K514">SUMPRODUCT(--($E$4:$E$494="X"),K4:K494)</f>
        <v>0</v>
      </c>
      <c r="L514" s="93" cm="1">
        <f t="array" ref="L514">SUMPRODUCT(--($E$4:$E$494="X"),L4:L494)</f>
        <v>0</v>
      </c>
      <c r="M514" s="93" cm="1">
        <f t="array" ref="M514">SUMPRODUCT(--($E$4:$E$494="X"),M4:M494)</f>
        <v>0</v>
      </c>
      <c r="N514" s="33"/>
      <c r="O514" s="33"/>
      <c r="P514" s="33"/>
    </row>
    <row r="515" spans="3:16" ht="15.75" thickTop="1"/>
    <row r="517" spans="3:16">
      <c r="C517" s="95" t="s">
        <v>178</v>
      </c>
      <c r="D517" s="96"/>
      <c r="E517" s="96"/>
      <c r="F517" s="96"/>
      <c r="G517" s="96"/>
      <c r="H517" s="96"/>
      <c r="I517" s="96"/>
      <c r="J517" s="96"/>
      <c r="K517" s="96"/>
      <c r="L517" s="96"/>
      <c r="M517" s="96"/>
      <c r="N517" s="95" t="s">
        <v>186</v>
      </c>
    </row>
    <row r="518" spans="3:16">
      <c r="C518" s="95" t="str">
        <f>C499</f>
        <v>A</v>
      </c>
      <c r="D518" s="96"/>
      <c r="E518" s="96"/>
      <c r="F518" s="99" cm="1">
        <f t="array" ref="F518">SUMPRODUCT(--($E$4:$E$494=C518),--($D$4:$D$494="X"),$F$4:$F$494)</f>
        <v>0</v>
      </c>
      <c r="G518" s="99" cm="1">
        <f t="array" ref="G518">SUMPRODUCT(--($E$4:$E$494=C518),--($D$4:$D$494="X"),$G$4:$G$494)</f>
        <v>0</v>
      </c>
      <c r="H518" s="99" cm="1">
        <f t="array" ref="H518">SUMPRODUCT(--($E$4:$E$494=C518),--($D$4:$D$494="X"),$H$4:$H$494)</f>
        <v>0</v>
      </c>
      <c r="I518" s="99" cm="1">
        <f t="array" ref="I518">SUMPRODUCT(--($E$4:$E$494=C518),--($D$4:$D$494="X"),$I$4:$I$494)</f>
        <v>0</v>
      </c>
      <c r="J518" s="99" cm="1">
        <f t="array" ref="J518">SUMPRODUCT(--($E$4:$E$494=C518),--($D$4:$D$494="X"),$J$4:$J$494)</f>
        <v>0</v>
      </c>
      <c r="K518" s="99" cm="1">
        <f t="array" ref="K518">SUMPRODUCT(--($E$4:$E$494=C518),--($D$4:$D$494="X"),$K$4:$K$494)</f>
        <v>0</v>
      </c>
      <c r="L518" s="99" cm="1">
        <f t="array" ref="L518">SUMPRODUCT(--($E$4:$E$494=C518),--($D$4:$D$494="X"),$L$4:$L$494)</f>
        <v>0</v>
      </c>
      <c r="M518" s="99" cm="1">
        <f t="array" ref="M518">SUMPRODUCT(--($E$4:$E$494=C518),--($D$4:$D$494="X"),$M$4:$M$494)</f>
        <v>0</v>
      </c>
      <c r="N518" s="99">
        <f>SUM(F518:M518)</f>
        <v>0</v>
      </c>
    </row>
    <row r="519" spans="3:16">
      <c r="C519" s="95" t="str">
        <f t="shared" ref="C519:C530" si="20">C500</f>
        <v>B</v>
      </c>
      <c r="D519" s="96"/>
      <c r="E519" s="96"/>
      <c r="F519" s="99" cm="1">
        <f t="array" ref="F519">SUMPRODUCT(--($E$4:$E$494=C519),--($D$4:$D$494="X"),$F$4:$F$494)</f>
        <v>0</v>
      </c>
      <c r="G519" s="99" cm="1">
        <f t="array" ref="G519">SUMPRODUCT(--($E$4:$E$494=C519),--($D$4:$D$494="X"),$G$4:$G$494)</f>
        <v>0</v>
      </c>
      <c r="H519" s="99" cm="1">
        <f t="array" ref="H519">SUMPRODUCT(--($E$4:$E$494=C519),--($D$4:$D$494="X"),$H$4:$H$494)</f>
        <v>0</v>
      </c>
      <c r="I519" s="99" cm="1">
        <f t="array" ref="I519">SUMPRODUCT(--($E$4:$E$494=C519),--($D$4:$D$494="X"),$I$4:$I$494)</f>
        <v>0</v>
      </c>
      <c r="J519" s="99" cm="1">
        <f t="array" ref="J519">SUMPRODUCT(--($E$4:$E$494=C519),--($D$4:$D$494="X"),$J$4:$J$494)</f>
        <v>0</v>
      </c>
      <c r="K519" s="99" cm="1">
        <f t="array" ref="K519">SUMPRODUCT(--($E$4:$E$494=C519),--($D$4:$D$494="X"),$K$4:$K$494)</f>
        <v>0</v>
      </c>
      <c r="L519" s="99" cm="1">
        <f t="array" ref="L519">SUMPRODUCT(--($E$4:$E$494=C519),--($D$4:$D$494="X"),$L$4:$L$494)</f>
        <v>0</v>
      </c>
      <c r="M519" s="99" cm="1">
        <f t="array" ref="M519">SUMPRODUCT(--($E$4:$E$494=C519),--($D$4:$D$494="X"),$M$4:$M$494)</f>
        <v>0</v>
      </c>
      <c r="N519" s="99">
        <f t="shared" ref="N519:N530" si="21">SUM(F519:M519)</f>
        <v>0</v>
      </c>
    </row>
    <row r="520" spans="3:16">
      <c r="C520" s="95" t="str">
        <f t="shared" si="20"/>
        <v>C</v>
      </c>
      <c r="D520" s="96"/>
      <c r="E520" s="96"/>
      <c r="F520" s="99" cm="1">
        <f t="array" ref="F520">SUMPRODUCT(--($E$4:$E$494=C520),--($D$4:$D$494="X"),$F$4:$F$494)</f>
        <v>0</v>
      </c>
      <c r="G520" s="99" cm="1">
        <f t="array" ref="G520">SUMPRODUCT(--($E$4:$E$494=C520),--($D$4:$D$494="X"),$G$4:$G$494)</f>
        <v>0</v>
      </c>
      <c r="H520" s="99" cm="1">
        <f t="array" ref="H520">SUMPRODUCT(--($E$4:$E$494=C520),--($D$4:$D$494="X"),$H$4:$H$494)</f>
        <v>0</v>
      </c>
      <c r="I520" s="99" cm="1">
        <f t="array" ref="I520">SUMPRODUCT(--($E$4:$E$494=C520),--($D$4:$D$494="X"),$I$4:$I$494)</f>
        <v>0</v>
      </c>
      <c r="J520" s="99" cm="1">
        <f t="array" ref="J520">SUMPRODUCT(--($E$4:$E$494=C520),--($D$4:$D$494="X"),$J$4:$J$494)</f>
        <v>0</v>
      </c>
      <c r="K520" s="99" cm="1">
        <f t="array" ref="K520">SUMPRODUCT(--($E$4:$E$494=C520),--($D$4:$D$494="X"),$K$4:$K$494)</f>
        <v>0</v>
      </c>
      <c r="L520" s="99" cm="1">
        <f t="array" ref="L520">SUMPRODUCT(--($E$4:$E$494=C520),--($D$4:$D$494="X"),$L$4:$L$494)</f>
        <v>0</v>
      </c>
      <c r="M520" s="99" cm="1">
        <f t="array" ref="M520">SUMPRODUCT(--($E$4:$E$494=C520),--($D$4:$D$494="X"),$M$4:$M$494)</f>
        <v>0</v>
      </c>
      <c r="N520" s="99">
        <f t="shared" si="21"/>
        <v>0</v>
      </c>
    </row>
    <row r="521" spans="3:16">
      <c r="C521" s="95" t="str">
        <f t="shared" si="20"/>
        <v>D</v>
      </c>
      <c r="D521" s="96"/>
      <c r="E521" s="96"/>
      <c r="F521" s="99" cm="1">
        <f t="array" ref="F521">SUMPRODUCT(--($E$4:$E$494=C521),--($D$4:$D$494="X"),$F$4:$F$494)</f>
        <v>0</v>
      </c>
      <c r="G521" s="99" cm="1">
        <f t="array" ref="G521">SUMPRODUCT(--($E$4:$E$494=C521),--($D$4:$D$494="X"),$G$4:$G$494)</f>
        <v>0</v>
      </c>
      <c r="H521" s="99" cm="1">
        <f t="array" ref="H521">SUMPRODUCT(--($E$4:$E$494=C521),--($D$4:$D$494="X"),$H$4:$H$494)</f>
        <v>0</v>
      </c>
      <c r="I521" s="99" cm="1">
        <f t="array" ref="I521">SUMPRODUCT(--($E$4:$E$494=C521),--($D$4:$D$494="X"),$I$4:$I$494)</f>
        <v>0</v>
      </c>
      <c r="J521" s="99" cm="1">
        <f t="array" ref="J521">SUMPRODUCT(--($E$4:$E$494=C521),--($D$4:$D$494="X"),$J$4:$J$494)</f>
        <v>0</v>
      </c>
      <c r="K521" s="99" cm="1">
        <f t="array" ref="K521">SUMPRODUCT(--($E$4:$E$494=C521),--($D$4:$D$494="X"),$K$4:$K$494)</f>
        <v>0</v>
      </c>
      <c r="L521" s="99" cm="1">
        <f t="array" ref="L521">SUMPRODUCT(--($E$4:$E$494=C521),--($D$4:$D$494="X"),$L$4:$L$494)</f>
        <v>0</v>
      </c>
      <c r="M521" s="99" cm="1">
        <f t="array" ref="M521">SUMPRODUCT(--($E$4:$E$494=C521),--($D$4:$D$494="X"),$M$4:$M$494)</f>
        <v>0</v>
      </c>
      <c r="N521" s="99">
        <f t="shared" si="21"/>
        <v>0</v>
      </c>
    </row>
    <row r="522" spans="3:16">
      <c r="C522" s="95" t="str">
        <f t="shared" si="20"/>
        <v>E</v>
      </c>
      <c r="D522" s="96"/>
      <c r="E522" s="96"/>
      <c r="F522" s="99" cm="1">
        <f t="array" ref="F522">SUMPRODUCT(--($E$4:$E$494=C522),--($D$4:$D$494="X"),$F$4:$F$494)</f>
        <v>0</v>
      </c>
      <c r="G522" s="99" cm="1">
        <f t="array" ref="G522">SUMPRODUCT(--($E$4:$E$494=C522),--($D$4:$D$494="X"),$G$4:$G$494)</f>
        <v>0</v>
      </c>
      <c r="H522" s="99" cm="1">
        <f t="array" ref="H522">SUMPRODUCT(--($E$4:$E$494=C522),--($D$4:$D$494="X"),$H$4:$H$494)</f>
        <v>0</v>
      </c>
      <c r="I522" s="99" cm="1">
        <f t="array" ref="I522">SUMPRODUCT(--($E$4:$E$494=C522),--($D$4:$D$494="X"),$I$4:$I$494)</f>
        <v>0</v>
      </c>
      <c r="J522" s="99" cm="1">
        <f t="array" ref="J522">SUMPRODUCT(--($E$4:$E$494=C522),--($D$4:$D$494="X"),$J$4:$J$494)</f>
        <v>0</v>
      </c>
      <c r="K522" s="99" cm="1">
        <f t="array" ref="K522">SUMPRODUCT(--($E$4:$E$494=C522),--($D$4:$D$494="X"),$K$4:$K$494)</f>
        <v>0</v>
      </c>
      <c r="L522" s="99" cm="1">
        <f t="array" ref="L522">SUMPRODUCT(--($E$4:$E$494=C522),--($D$4:$D$494="X"),$L$4:$L$494)</f>
        <v>0</v>
      </c>
      <c r="M522" s="99" cm="1">
        <f t="array" ref="M522">SUMPRODUCT(--($E$4:$E$494=C522),--($D$4:$D$494="X"),$M$4:$M$494)</f>
        <v>0</v>
      </c>
      <c r="N522" s="99">
        <f t="shared" si="21"/>
        <v>0</v>
      </c>
    </row>
    <row r="523" spans="3:16">
      <c r="C523" s="95" t="str">
        <f t="shared" si="20"/>
        <v>F</v>
      </c>
      <c r="D523" s="96"/>
      <c r="E523" s="96"/>
      <c r="F523" s="99" cm="1">
        <f t="array" ref="F523">SUMPRODUCT(--($E$4:$E$494=C523),--($D$4:$D$494="X"),$F$4:$F$494)</f>
        <v>0</v>
      </c>
      <c r="G523" s="99" cm="1">
        <f t="array" ref="G523">SUMPRODUCT(--($E$4:$E$494=C523),--($D$4:$D$494="X"),$G$4:$G$494)</f>
        <v>0</v>
      </c>
      <c r="H523" s="99" cm="1">
        <f t="array" ref="H523">SUMPRODUCT(--($E$4:$E$494=C523),--($D$4:$D$494="X"),$H$4:$H$494)</f>
        <v>0</v>
      </c>
      <c r="I523" s="99" cm="1">
        <f t="array" ref="I523">SUMPRODUCT(--($E$4:$E$494=C523),--($D$4:$D$494="X"),$I$4:$I$494)</f>
        <v>0</v>
      </c>
      <c r="J523" s="99" cm="1">
        <f t="array" ref="J523">SUMPRODUCT(--($E$4:$E$494=C523),--($D$4:$D$494="X"),$J$4:$J$494)</f>
        <v>0</v>
      </c>
      <c r="K523" s="99" cm="1">
        <f t="array" ref="K523">SUMPRODUCT(--($E$4:$E$494=C523),--($D$4:$D$494="X"),$K$4:$K$494)</f>
        <v>0</v>
      </c>
      <c r="L523" s="99" cm="1">
        <f t="array" ref="L523">SUMPRODUCT(--($E$4:$E$494=C523),--($D$4:$D$494="X"),$L$4:$L$494)</f>
        <v>0</v>
      </c>
      <c r="M523" s="99" cm="1">
        <f t="array" ref="M523">SUMPRODUCT(--($E$4:$E$494=C523),--($D$4:$D$494="X"),$M$4:$M$494)</f>
        <v>0</v>
      </c>
      <c r="N523" s="99">
        <f t="shared" si="21"/>
        <v>0</v>
      </c>
    </row>
    <row r="524" spans="3:16">
      <c r="C524" s="95" t="str">
        <f t="shared" si="20"/>
        <v>G</v>
      </c>
      <c r="D524" s="96"/>
      <c r="E524" s="96"/>
      <c r="F524" s="99" cm="1">
        <f t="array" ref="F524">SUMPRODUCT(--($E$4:$E$494=C524),--($D$4:$D$494="X"),$F$4:$F$494)</f>
        <v>0</v>
      </c>
      <c r="G524" s="99" cm="1">
        <f t="array" ref="G524">SUMPRODUCT(--($E$4:$E$494=C524),--($D$4:$D$494="X"),$G$4:$G$494)</f>
        <v>0</v>
      </c>
      <c r="H524" s="99" cm="1">
        <f t="array" ref="H524">SUMPRODUCT(--($E$4:$E$494=C524),--($D$4:$D$494="X"),$H$4:$H$494)</f>
        <v>0</v>
      </c>
      <c r="I524" s="99" cm="1">
        <f t="array" ref="I524">SUMPRODUCT(--($E$4:$E$494=C524),--($D$4:$D$494="X"),$I$4:$I$494)</f>
        <v>0</v>
      </c>
      <c r="J524" s="99" cm="1">
        <f t="array" ref="J524">SUMPRODUCT(--($E$4:$E$494=C524),--($D$4:$D$494="X"),$J$4:$J$494)</f>
        <v>0</v>
      </c>
      <c r="K524" s="99" cm="1">
        <f t="array" ref="K524">SUMPRODUCT(--($E$4:$E$494=C524),--($D$4:$D$494="X"),$K$4:$K$494)</f>
        <v>0</v>
      </c>
      <c r="L524" s="99" cm="1">
        <f t="array" ref="L524">SUMPRODUCT(--($E$4:$E$494=C524),--($D$4:$D$494="X"),$L$4:$L$494)</f>
        <v>0</v>
      </c>
      <c r="M524" s="99" cm="1">
        <f t="array" ref="M524">SUMPRODUCT(--($E$4:$E$494=C524),--($D$4:$D$494="X"),$M$4:$M$494)</f>
        <v>0</v>
      </c>
      <c r="N524" s="99">
        <f t="shared" si="21"/>
        <v>0</v>
      </c>
    </row>
    <row r="525" spans="3:16">
      <c r="C525" s="95" t="str">
        <f t="shared" si="20"/>
        <v>H</v>
      </c>
      <c r="D525" s="96"/>
      <c r="E525" s="96"/>
      <c r="F525" s="99" cm="1">
        <f t="array" ref="F525">SUMPRODUCT(--($E$4:$E$494=C525),--($D$4:$D$494="X"),$F$4:$F$494)</f>
        <v>0</v>
      </c>
      <c r="G525" s="99" cm="1">
        <f t="array" ref="G525">SUMPRODUCT(--($E$4:$E$494=C525),--($D$4:$D$494="X"),$G$4:$G$494)</f>
        <v>0</v>
      </c>
      <c r="H525" s="99" cm="1">
        <f t="array" ref="H525">SUMPRODUCT(--($E$4:$E$494=C525),--($D$4:$D$494="X"),$H$4:$H$494)</f>
        <v>0</v>
      </c>
      <c r="I525" s="99" cm="1">
        <f t="array" ref="I525">SUMPRODUCT(--($E$4:$E$494=C525),--($D$4:$D$494="X"),$I$4:$I$494)</f>
        <v>0</v>
      </c>
      <c r="J525" s="99" cm="1">
        <f t="array" ref="J525">SUMPRODUCT(--($E$4:$E$494=C525),--($D$4:$D$494="X"),$J$4:$J$494)</f>
        <v>0</v>
      </c>
      <c r="K525" s="99" cm="1">
        <f t="array" ref="K525">SUMPRODUCT(--($E$4:$E$494=C525),--($D$4:$D$494="X"),$K$4:$K$494)</f>
        <v>0</v>
      </c>
      <c r="L525" s="99" cm="1">
        <f t="array" ref="L525">SUMPRODUCT(--($E$4:$E$494=C525),--($D$4:$D$494="X"),$L$4:$L$494)</f>
        <v>0</v>
      </c>
      <c r="M525" s="99" cm="1">
        <f t="array" ref="M525">SUMPRODUCT(--($E$4:$E$494=C525),--($D$4:$D$494="X"),$M$4:$M$494)</f>
        <v>0</v>
      </c>
      <c r="N525" s="99">
        <f t="shared" si="21"/>
        <v>0</v>
      </c>
    </row>
    <row r="526" spans="3:16">
      <c r="C526" s="95" t="str">
        <f t="shared" si="20"/>
        <v>I</v>
      </c>
      <c r="D526" s="96"/>
      <c r="E526" s="96"/>
      <c r="F526" s="99" cm="1">
        <f t="array" ref="F526">SUMPRODUCT(--($E$4:$E$494=C526),--($D$4:$D$494="X"),$F$4:$F$494)</f>
        <v>0</v>
      </c>
      <c r="G526" s="99" cm="1">
        <f t="array" ref="G526">SUMPRODUCT(--($E$4:$E$494=C526),--($D$4:$D$494="X"),$G$4:$G$494)</f>
        <v>0</v>
      </c>
      <c r="H526" s="99" cm="1">
        <f t="array" ref="H526">SUMPRODUCT(--($E$4:$E$494=C526),--($D$4:$D$494="X"),$H$4:$H$494)</f>
        <v>0</v>
      </c>
      <c r="I526" s="99" cm="1">
        <f t="array" ref="I526">SUMPRODUCT(--($E$4:$E$494=C526),--($D$4:$D$494="X"),$I$4:$I$494)</f>
        <v>0</v>
      </c>
      <c r="J526" s="99" cm="1">
        <f t="array" ref="J526">SUMPRODUCT(--($E$4:$E$494=C526),--($D$4:$D$494="X"),$J$4:$J$494)</f>
        <v>0</v>
      </c>
      <c r="K526" s="99" cm="1">
        <f t="array" ref="K526">SUMPRODUCT(--($E$4:$E$494=C526),--($D$4:$D$494="X"),$K$4:$K$494)</f>
        <v>0</v>
      </c>
      <c r="L526" s="99" cm="1">
        <f t="array" ref="L526">SUMPRODUCT(--($E$4:$E$494=C526),--($D$4:$D$494="X"),$L$4:$L$494)</f>
        <v>0</v>
      </c>
      <c r="M526" s="99" cm="1">
        <f t="array" ref="M526">SUMPRODUCT(--($E$4:$E$494=C526),--($D$4:$D$494="X"),$M$4:$M$494)</f>
        <v>0</v>
      </c>
      <c r="N526" s="99">
        <f t="shared" si="21"/>
        <v>0</v>
      </c>
    </row>
    <row r="527" spans="3:16">
      <c r="C527" s="95" t="str">
        <f t="shared" si="20"/>
        <v>J</v>
      </c>
      <c r="D527" s="96"/>
      <c r="E527" s="96"/>
      <c r="F527" s="99" cm="1">
        <f t="array" ref="F527">SUMPRODUCT(--($E$4:$E$494=C527),--($D$4:$D$494="X"),$F$4:$F$494)</f>
        <v>0</v>
      </c>
      <c r="G527" s="99" cm="1">
        <f t="array" ref="G527">SUMPRODUCT(--($E$4:$E$494=C527),--($D$4:$D$494="X"),$G$4:$G$494)</f>
        <v>0</v>
      </c>
      <c r="H527" s="99" cm="1">
        <f t="array" ref="H527">SUMPRODUCT(--($E$4:$E$494=C527),--($D$4:$D$494="X"),$H$4:$H$494)</f>
        <v>0</v>
      </c>
      <c r="I527" s="99" cm="1">
        <f t="array" ref="I527">SUMPRODUCT(--($E$4:$E$494=C527),--($D$4:$D$494="X"),$I$4:$I$494)</f>
        <v>0</v>
      </c>
      <c r="J527" s="99" cm="1">
        <f t="array" ref="J527">SUMPRODUCT(--($E$4:$E$494=C527),--($D$4:$D$494="X"),$J$4:$J$494)</f>
        <v>0</v>
      </c>
      <c r="K527" s="99" cm="1">
        <f t="array" ref="K527">SUMPRODUCT(--($E$4:$E$494=C527),--($D$4:$D$494="X"),$K$4:$K$494)</f>
        <v>0</v>
      </c>
      <c r="L527" s="99" cm="1">
        <f t="array" ref="L527">SUMPRODUCT(--($E$4:$E$494=C527),--($D$4:$D$494="X"),$L$4:$L$494)</f>
        <v>0</v>
      </c>
      <c r="M527" s="99" cm="1">
        <f t="array" ref="M527">SUMPRODUCT(--($E$4:$E$494=C527),--($D$4:$D$494="X"),$M$4:$M$494)</f>
        <v>0</v>
      </c>
      <c r="N527" s="99">
        <f t="shared" si="21"/>
        <v>0</v>
      </c>
    </row>
    <row r="528" spans="3:16">
      <c r="C528" s="95" t="str">
        <f t="shared" si="20"/>
        <v>K</v>
      </c>
      <c r="D528" s="96"/>
      <c r="E528" s="96"/>
      <c r="F528" s="99" cm="1">
        <f t="array" ref="F528">SUMPRODUCT(--($E$4:$E$494=C528),--($D$4:$D$494="X"),$F$4:$F$494)</f>
        <v>0</v>
      </c>
      <c r="G528" s="99" cm="1">
        <f t="array" ref="G528">SUMPRODUCT(--($E$4:$E$494=C528),--($D$4:$D$494="X"),$G$4:$G$494)</f>
        <v>0</v>
      </c>
      <c r="H528" s="99" cm="1">
        <f t="array" ref="H528">SUMPRODUCT(--($E$4:$E$494=C528),--($D$4:$D$494="X"),$H$4:$H$494)</f>
        <v>0</v>
      </c>
      <c r="I528" s="99" cm="1">
        <f t="array" ref="I528">SUMPRODUCT(--($E$4:$E$494=C528),--($D$4:$D$494="X"),$I$4:$I$494)</f>
        <v>0</v>
      </c>
      <c r="J528" s="99" cm="1">
        <f t="array" ref="J528">SUMPRODUCT(--($E$4:$E$494=C528),--($D$4:$D$494="X"),$J$4:$J$494)</f>
        <v>0</v>
      </c>
      <c r="K528" s="99" cm="1">
        <f t="array" ref="K528">SUMPRODUCT(--($E$4:$E$494=C528),--($D$4:$D$494="X"),$K$4:$K$494)</f>
        <v>0</v>
      </c>
      <c r="L528" s="99" cm="1">
        <f t="array" ref="L528">SUMPRODUCT(--($E$4:$E$494=C528),--($D$4:$D$494="X"),$L$4:$L$494)</f>
        <v>0</v>
      </c>
      <c r="M528" s="99" cm="1">
        <f t="array" ref="M528">SUMPRODUCT(--($E$4:$E$494=C528),--($D$4:$D$494="X"),$M$4:$M$494)</f>
        <v>0</v>
      </c>
      <c r="N528" s="99">
        <f t="shared" si="21"/>
        <v>0</v>
      </c>
    </row>
    <row r="529" spans="3:14">
      <c r="C529" s="95" t="str">
        <f t="shared" si="20"/>
        <v>Vrije categorie</v>
      </c>
      <c r="D529" s="96"/>
      <c r="E529" s="96"/>
      <c r="F529" s="99" cm="1">
        <f t="array" ref="F529">SUMPRODUCT(--($E$4:$E$494=C529),--($D$4:$D$494="X"),$F$4:$F$494)</f>
        <v>0</v>
      </c>
      <c r="G529" s="99" cm="1">
        <f t="array" ref="G529">SUMPRODUCT(--($E$4:$E$494=C529),--($D$4:$D$494="X"),$G$4:$G$494)</f>
        <v>0</v>
      </c>
      <c r="H529" s="99" cm="1">
        <f t="array" ref="H529">SUMPRODUCT(--($E$4:$E$494=C529),--($D$4:$D$494="X"),$H$4:$H$494)</f>
        <v>0</v>
      </c>
      <c r="I529" s="99" cm="1">
        <f t="array" ref="I529">SUMPRODUCT(--($E$4:$E$494=C529),--($D$4:$D$494="X"),$I$4:$I$494)</f>
        <v>0</v>
      </c>
      <c r="J529" s="99" cm="1">
        <f t="array" ref="J529">SUMPRODUCT(--($E$4:$E$494=C529),--($D$4:$D$494="X"),$J$4:$J$494)</f>
        <v>0</v>
      </c>
      <c r="K529" s="99" cm="1">
        <f t="array" ref="K529">SUMPRODUCT(--($E$4:$E$494=C529),--($D$4:$D$494="X"),$K$4:$K$494)</f>
        <v>0</v>
      </c>
      <c r="L529" s="99" cm="1">
        <f t="array" ref="L529">SUMPRODUCT(--($E$4:$E$494=C529),--($D$4:$D$494="X"),$L$4:$L$494)</f>
        <v>0</v>
      </c>
      <c r="M529" s="99" cm="1">
        <f t="array" ref="M529">SUMPRODUCT(--($E$4:$E$494=C529),--($D$4:$D$494="X"),$M$4:$M$494)</f>
        <v>0</v>
      </c>
      <c r="N529" s="99">
        <f t="shared" si="21"/>
        <v>0</v>
      </c>
    </row>
    <row r="530" spans="3:14">
      <c r="C530" s="95" t="str">
        <f t="shared" si="20"/>
        <v>Vrije categorie</v>
      </c>
      <c r="D530" s="96"/>
      <c r="E530" s="96"/>
      <c r="F530" s="99" cm="1">
        <f t="array" ref="F530">SUMPRODUCT(--($E$4:$E$494=C530),--($D$4:$D$494="X"),$F$4:$F$494)</f>
        <v>0</v>
      </c>
      <c r="G530" s="99" cm="1">
        <f t="array" ref="G530">SUMPRODUCT(--($E$4:$E$494=C530),--($D$4:$D$494="X"),$G$4:$G$494)</f>
        <v>0</v>
      </c>
      <c r="H530" s="99" cm="1">
        <f t="array" ref="H530">SUMPRODUCT(--($E$4:$E$494=C530),--($D$4:$D$494="X"),$H$4:$H$494)</f>
        <v>0</v>
      </c>
      <c r="I530" s="99" cm="1">
        <f t="array" ref="I530">SUMPRODUCT(--($E$4:$E$494=C530),--($D$4:$D$494="X"),$I$4:$I$494)</f>
        <v>0</v>
      </c>
      <c r="J530" s="99" cm="1">
        <f t="array" ref="J530">SUMPRODUCT(--($E$4:$E$494=C530),--($D$4:$D$494="X"),$J$4:$J$494)</f>
        <v>0</v>
      </c>
      <c r="K530" s="99" cm="1">
        <f t="array" ref="K530">SUMPRODUCT(--($E$4:$E$494=C530),--($D$4:$D$494="X"),$K$4:$K$494)</f>
        <v>0</v>
      </c>
      <c r="L530" s="99" cm="1">
        <f t="array" ref="L530">SUMPRODUCT(--($E$4:$E$494=C530),--($D$4:$D$494="X"),$L$4:$L$494)</f>
        <v>0</v>
      </c>
      <c r="M530" s="99" cm="1">
        <f t="array" ref="M530">SUMPRODUCT(--($E$4:$E$494=C530),--($D$4:$D$494="X"),$M$4:$M$494)</f>
        <v>0</v>
      </c>
      <c r="N530" s="99">
        <f t="shared" si="21"/>
        <v>0</v>
      </c>
    </row>
    <row r="531" spans="3:14" ht="15.75" thickBot="1">
      <c r="C531" s="97" t="s">
        <v>179</v>
      </c>
      <c r="D531" s="98"/>
      <c r="E531" s="98"/>
      <c r="F531" s="100">
        <f>SUM(F518:F530)</f>
        <v>0</v>
      </c>
      <c r="G531" s="100">
        <f t="shared" ref="G531:M531" si="22">SUM(G518:G530)</f>
        <v>0</v>
      </c>
      <c r="H531" s="100">
        <f t="shared" si="22"/>
        <v>0</v>
      </c>
      <c r="I531" s="100">
        <f t="shared" si="22"/>
        <v>0</v>
      </c>
      <c r="J531" s="100">
        <f t="shared" si="22"/>
        <v>0</v>
      </c>
      <c r="K531" s="100">
        <f t="shared" si="22"/>
        <v>0</v>
      </c>
      <c r="L531" s="100">
        <f t="shared" si="22"/>
        <v>0</v>
      </c>
      <c r="M531" s="100">
        <f t="shared" si="22"/>
        <v>0</v>
      </c>
      <c r="N531" s="100">
        <f>SUM(N518:N530)</f>
        <v>0</v>
      </c>
    </row>
    <row r="532" spans="3:14" ht="15.75" thickTop="1"/>
  </sheetData>
  <mergeCells count="4">
    <mergeCell ref="B1:C1"/>
    <mergeCell ref="D1:J1"/>
    <mergeCell ref="B2:C2"/>
    <mergeCell ref="D2:J2"/>
  </mergeCells>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3C9E6A-3E7A-40C4-8661-CC89AB1C2FFA}">
  <sheetPr>
    <tabColor rgb="FFC2E76B"/>
  </sheetPr>
  <dimension ref="A2:N63"/>
  <sheetViews>
    <sheetView showGridLines="0" workbookViewId="0">
      <selection activeCell="A35" sqref="A35:D35"/>
    </sheetView>
  </sheetViews>
  <sheetFormatPr defaultRowHeight="15"/>
  <cols>
    <col min="1" max="1" width="30" customWidth="1"/>
    <col min="4" max="4" width="13.28515625" customWidth="1"/>
    <col min="5" max="5" width="16.140625" customWidth="1"/>
    <col min="6" max="6" width="17.85546875" customWidth="1"/>
    <col min="7" max="7" width="13.85546875" customWidth="1"/>
    <col min="8" max="8" width="16.7109375" bestFit="1" customWidth="1"/>
    <col min="9" max="9" width="18.42578125" bestFit="1" customWidth="1"/>
    <col min="11" max="11" width="10" customWidth="1"/>
    <col min="12" max="12" width="10.85546875" bestFit="1" customWidth="1"/>
    <col min="13" max="13" width="16" customWidth="1"/>
    <col min="14" max="14" width="16.7109375" bestFit="1" customWidth="1"/>
  </cols>
  <sheetData>
    <row r="2" spans="1:14" ht="45">
      <c r="A2" s="74"/>
      <c r="B2" s="75"/>
      <c r="C2" s="75"/>
      <c r="D2" s="76" t="str">
        <f>CONCATENATE("Uitvoeringsbepaling"," ",H5,", onderdeel van ",Kwaliteitscontroles!A2," ",Kwaliteitscontroles!A3)</f>
        <v xml:space="preserve">Uitvoeringsbepaling 15, onderdeel van bestek </v>
      </c>
      <c r="E2" s="76"/>
      <c r="F2" s="76"/>
      <c r="G2" s="76"/>
      <c r="H2" s="77"/>
      <c r="I2" s="37"/>
      <c r="K2" t="s">
        <v>67</v>
      </c>
      <c r="L2" t="s">
        <v>170</v>
      </c>
      <c r="M2" s="65" t="s">
        <v>169</v>
      </c>
      <c r="N2" t="s">
        <v>183</v>
      </c>
    </row>
    <row r="3" spans="1:14">
      <c r="K3" s="58" t="s">
        <v>50</v>
      </c>
      <c r="L3" s="71"/>
      <c r="M3" s="132"/>
      <c r="N3" s="112" t="e">
        <f>'15a'!P499/M3</f>
        <v>#N/A</v>
      </c>
    </row>
    <row r="4" spans="1:14">
      <c r="A4" s="42" t="s">
        <v>78</v>
      </c>
      <c r="B4" s="229" t="str">
        <f>VLOOKUP(H5,Kwaliteitscontroles!A5:E54,3)</f>
        <v>Complex 15</v>
      </c>
      <c r="C4" s="229"/>
      <c r="D4" s="229"/>
      <c r="E4" s="229"/>
      <c r="F4" s="45"/>
      <c r="G4" s="45"/>
      <c r="H4" s="38"/>
      <c r="K4" s="60" t="s">
        <v>53</v>
      </c>
      <c r="L4" s="72"/>
      <c r="M4" s="133"/>
      <c r="N4" s="113" t="e">
        <f>'15a'!P500/M4</f>
        <v>#N/A</v>
      </c>
    </row>
    <row r="5" spans="1:14">
      <c r="A5" s="43" t="s">
        <v>79</v>
      </c>
      <c r="B5" s="230" t="str">
        <f>VLOOKUP(H5,Kwaliteitscontroles!A5:E54,4)</f>
        <v>Complex 15</v>
      </c>
      <c r="C5" s="230"/>
      <c r="D5" s="230"/>
      <c r="E5" s="230"/>
      <c r="F5" s="245" t="s">
        <v>81</v>
      </c>
      <c r="G5" s="245"/>
      <c r="H5" s="39">
        <f>Kwaliteitscontroles!A19</f>
        <v>15</v>
      </c>
      <c r="K5" s="60" t="s">
        <v>54</v>
      </c>
      <c r="L5" s="72"/>
      <c r="M5" s="133"/>
      <c r="N5" s="113" t="e">
        <f>'15a'!P501/M5</f>
        <v>#N/A</v>
      </c>
    </row>
    <row r="6" spans="1:14">
      <c r="A6" s="44" t="s">
        <v>80</v>
      </c>
      <c r="B6" s="231" t="str">
        <f>VLOOKUP(H5,Kwaliteitscontroles!A5:E54,5)</f>
        <v>Complex 15</v>
      </c>
      <c r="C6" s="231"/>
      <c r="D6" s="231"/>
      <c r="E6" s="231"/>
      <c r="F6" s="246" t="s">
        <v>82</v>
      </c>
      <c r="G6" s="246"/>
      <c r="H6" s="40" t="str">
        <f>CONCATENATE(H5,"a")</f>
        <v>15a</v>
      </c>
      <c r="K6" s="60" t="s">
        <v>55</v>
      </c>
      <c r="L6" s="72"/>
      <c r="M6" s="133"/>
      <c r="N6" s="113" t="e">
        <f>'15a'!P502/M6</f>
        <v>#N/A</v>
      </c>
    </row>
    <row r="7" spans="1:14">
      <c r="K7" s="60" t="s">
        <v>51</v>
      </c>
      <c r="L7" s="72"/>
      <c r="M7" s="133"/>
      <c r="N7" s="113" t="e">
        <f>'15a'!P503/M7</f>
        <v>#N/A</v>
      </c>
    </row>
    <row r="8" spans="1:14">
      <c r="A8" s="11" t="s">
        <v>83</v>
      </c>
      <c r="B8" s="12"/>
      <c r="C8" s="12"/>
      <c r="D8" s="12"/>
      <c r="E8" s="41">
        <f>MAX(L3:L16)</f>
        <v>0</v>
      </c>
      <c r="K8" s="60" t="s">
        <v>56</v>
      </c>
      <c r="L8" s="72"/>
      <c r="M8" s="133"/>
      <c r="N8" s="113" t="e">
        <f>'15a'!P504/M8</f>
        <v>#N/A</v>
      </c>
    </row>
    <row r="9" spans="1:14">
      <c r="A9" s="11" t="s">
        <v>26</v>
      </c>
      <c r="B9" s="12"/>
      <c r="C9" s="12"/>
      <c r="D9" s="12"/>
      <c r="E9" s="152">
        <v>0.08</v>
      </c>
      <c r="K9" s="60" t="s">
        <v>185</v>
      </c>
      <c r="L9" s="72"/>
      <c r="M9" s="133"/>
      <c r="N9" s="113" t="e">
        <f>'15a'!P505/M9</f>
        <v>#N/A</v>
      </c>
    </row>
    <row r="10" spans="1:14">
      <c r="H10" s="33" t="s">
        <v>92</v>
      </c>
      <c r="K10" s="60" t="s">
        <v>57</v>
      </c>
      <c r="L10" s="72"/>
      <c r="M10" s="133"/>
      <c r="N10" s="113" t="e">
        <f>'15a'!P506/M10</f>
        <v>#N/A</v>
      </c>
    </row>
    <row r="11" spans="1:14">
      <c r="A11" s="11" t="s">
        <v>84</v>
      </c>
      <c r="B11" s="12"/>
      <c r="C11" s="12"/>
      <c r="D11" s="12"/>
      <c r="E11" s="12"/>
      <c r="F11" s="46"/>
      <c r="G11" s="46"/>
      <c r="H11" s="48" t="e">
        <f>SUM(N3:N16)*Offertetarief</f>
        <v>#N/A</v>
      </c>
      <c r="K11" s="60" t="s">
        <v>58</v>
      </c>
      <c r="L11" s="72"/>
      <c r="M11" s="133"/>
      <c r="N11" s="113" t="e">
        <f>'15a'!P507/M11</f>
        <v>#N/A</v>
      </c>
    </row>
    <row r="12" spans="1:14">
      <c r="F12" s="33" t="s">
        <v>60</v>
      </c>
      <c r="G12" s="33" t="s">
        <v>86</v>
      </c>
      <c r="K12" s="60" t="s">
        <v>59</v>
      </c>
      <c r="L12" s="72"/>
      <c r="M12" s="133"/>
      <c r="N12" s="113" t="e">
        <f>'15a'!P508/M12</f>
        <v>#N/A</v>
      </c>
    </row>
    <row r="13" spans="1:14">
      <c r="A13" s="12" t="s">
        <v>152</v>
      </c>
      <c r="B13" s="12"/>
      <c r="C13" s="12"/>
      <c r="D13" s="12"/>
      <c r="E13" s="13"/>
      <c r="F13" s="69">
        <f>'15a'!N512</f>
        <v>0</v>
      </c>
      <c r="G13" s="115"/>
      <c r="H13" s="49">
        <f>(F13*G13)*4</f>
        <v>0</v>
      </c>
      <c r="K13" s="60" t="s">
        <v>52</v>
      </c>
      <c r="L13" s="72"/>
      <c r="M13" s="133"/>
      <c r="N13" s="113" t="e">
        <f>'15a'!P509/M13</f>
        <v>#N/A</v>
      </c>
    </row>
    <row r="14" spans="1:14" ht="15.75">
      <c r="F14" s="47" t="s">
        <v>85</v>
      </c>
      <c r="G14" s="102"/>
      <c r="H14" s="49" t="e">
        <f>SUM(H11:H13)</f>
        <v>#N/A</v>
      </c>
      <c r="K14" s="60"/>
      <c r="L14" s="72"/>
      <c r="M14" s="133"/>
      <c r="N14" s="113"/>
    </row>
    <row r="15" spans="1:14">
      <c r="K15" s="60"/>
      <c r="L15" s="72"/>
      <c r="M15" s="133"/>
      <c r="N15" s="113"/>
    </row>
    <row r="16" spans="1:14">
      <c r="A16" t="s">
        <v>165</v>
      </c>
      <c r="K16" s="62"/>
      <c r="L16" s="73"/>
      <c r="M16" s="134"/>
      <c r="N16" s="114"/>
    </row>
    <row r="17" spans="1:9">
      <c r="A17" s="241" t="s">
        <v>166</v>
      </c>
      <c r="B17" s="241"/>
      <c r="C17" s="241"/>
      <c r="D17" s="70" t="e">
        <f>'15a'!P512</f>
        <v>#N/A</v>
      </c>
      <c r="E17" s="241" t="s">
        <v>167</v>
      </c>
      <c r="F17" s="241"/>
      <c r="G17" s="70" t="e">
        <f>D17/E8</f>
        <v>#N/A</v>
      </c>
      <c r="H17" s="67" t="s">
        <v>168</v>
      </c>
      <c r="I17" s="69" t="e">
        <f>D17/SUM(N3:N16)</f>
        <v>#N/A</v>
      </c>
    </row>
    <row r="20" spans="1:9">
      <c r="A20" s="50" t="s">
        <v>153</v>
      </c>
      <c r="E20" s="33" t="s">
        <v>60</v>
      </c>
      <c r="F20" s="33" t="s">
        <v>86</v>
      </c>
      <c r="G20" s="33" t="s">
        <v>87</v>
      </c>
      <c r="H20" s="33" t="s">
        <v>88</v>
      </c>
      <c r="I20" s="33" t="s">
        <v>92</v>
      </c>
    </row>
    <row r="21" spans="1:9">
      <c r="A21" s="125"/>
      <c r="B21" s="119"/>
      <c r="C21" s="119"/>
      <c r="D21" s="119"/>
      <c r="E21" s="225"/>
      <c r="F21" s="225"/>
      <c r="G21" s="225"/>
      <c r="H21" s="225"/>
      <c r="I21" s="120"/>
    </row>
    <row r="22" spans="1:9">
      <c r="A22" s="262" t="s">
        <v>155</v>
      </c>
      <c r="B22" s="263"/>
      <c r="C22" s="263"/>
      <c r="D22" s="227"/>
      <c r="E22" s="121">
        <f>'15a'!G512</f>
        <v>0</v>
      </c>
      <c r="F22" s="122"/>
      <c r="G22" s="123">
        <f t="shared" ref="G22:G34" si="0">E22*F22</f>
        <v>0</v>
      </c>
      <c r="H22" s="124"/>
      <c r="I22" s="123">
        <f t="shared" ref="I22:I34" si="1">G22*H22</f>
        <v>0</v>
      </c>
    </row>
    <row r="23" spans="1:9">
      <c r="A23" s="224" t="s">
        <v>156</v>
      </c>
      <c r="B23" s="225"/>
      <c r="C23" s="225"/>
      <c r="D23" s="226"/>
      <c r="E23" s="51">
        <f>E22</f>
        <v>0</v>
      </c>
      <c r="F23" s="88"/>
      <c r="G23" s="83">
        <f t="shared" si="0"/>
        <v>0</v>
      </c>
      <c r="H23" s="61"/>
      <c r="I23" s="83">
        <f t="shared" si="1"/>
        <v>0</v>
      </c>
    </row>
    <row r="24" spans="1:9">
      <c r="A24" s="224" t="s">
        <v>157</v>
      </c>
      <c r="B24" s="225"/>
      <c r="C24" s="225"/>
      <c r="D24" s="226"/>
      <c r="E24" s="51">
        <f>E22</f>
        <v>0</v>
      </c>
      <c r="F24" s="88"/>
      <c r="G24" s="83">
        <f t="shared" si="0"/>
        <v>0</v>
      </c>
      <c r="H24" s="61"/>
      <c r="I24" s="83">
        <f t="shared" si="1"/>
        <v>0</v>
      </c>
    </row>
    <row r="25" spans="1:9">
      <c r="A25" s="224" t="s">
        <v>158</v>
      </c>
      <c r="B25" s="225"/>
      <c r="C25" s="225"/>
      <c r="D25" s="226"/>
      <c r="E25" s="51">
        <f>E22</f>
        <v>0</v>
      </c>
      <c r="F25" s="88"/>
      <c r="G25" s="83">
        <f t="shared" si="0"/>
        <v>0</v>
      </c>
      <c r="H25" s="61"/>
      <c r="I25" s="83">
        <f t="shared" si="1"/>
        <v>0</v>
      </c>
    </row>
    <row r="26" spans="1:9">
      <c r="A26" s="224" t="s">
        <v>61</v>
      </c>
      <c r="B26" s="225"/>
      <c r="C26" s="225"/>
      <c r="D26" s="226"/>
      <c r="E26" s="51">
        <f>'15a'!F512-E27</f>
        <v>0</v>
      </c>
      <c r="F26" s="88"/>
      <c r="G26" s="83">
        <f t="shared" si="0"/>
        <v>0</v>
      </c>
      <c r="H26" s="61"/>
      <c r="I26" s="83">
        <f t="shared" si="1"/>
        <v>0</v>
      </c>
    </row>
    <row r="27" spans="1:9">
      <c r="A27" s="224" t="s">
        <v>62</v>
      </c>
      <c r="B27" s="225"/>
      <c r="C27" s="225"/>
      <c r="D27" s="264"/>
      <c r="E27" s="126"/>
      <c r="F27" s="127"/>
      <c r="G27" s="128">
        <f t="shared" si="0"/>
        <v>0</v>
      </c>
      <c r="H27" s="129"/>
      <c r="I27" s="128">
        <f t="shared" si="1"/>
        <v>0</v>
      </c>
    </row>
    <row r="28" spans="1:9">
      <c r="A28" s="125"/>
      <c r="B28" s="119"/>
      <c r="C28" s="119"/>
      <c r="D28" s="119"/>
      <c r="E28" s="225"/>
      <c r="F28" s="225"/>
      <c r="G28" s="225"/>
      <c r="H28" s="225"/>
      <c r="I28" s="120"/>
    </row>
    <row r="29" spans="1:9">
      <c r="A29" s="224" t="s">
        <v>159</v>
      </c>
      <c r="B29" s="225"/>
      <c r="C29" s="225"/>
      <c r="D29" s="227"/>
      <c r="E29" s="121">
        <f>'15a'!S495</f>
        <v>0</v>
      </c>
      <c r="F29" s="122"/>
      <c r="G29" s="123">
        <f t="shared" si="0"/>
        <v>0</v>
      </c>
      <c r="H29" s="124"/>
      <c r="I29" s="123">
        <f t="shared" si="1"/>
        <v>0</v>
      </c>
    </row>
    <row r="30" spans="1:9">
      <c r="A30" s="224" t="s">
        <v>160</v>
      </c>
      <c r="B30" s="225"/>
      <c r="C30" s="225"/>
      <c r="D30" s="226"/>
      <c r="E30" s="51">
        <f>'15a'!R495</f>
        <v>0</v>
      </c>
      <c r="F30" s="88"/>
      <c r="G30" s="83">
        <f t="shared" si="0"/>
        <v>0</v>
      </c>
      <c r="H30" s="61"/>
      <c r="I30" s="83">
        <f t="shared" si="1"/>
        <v>0</v>
      </c>
    </row>
    <row r="31" spans="1:9">
      <c r="A31" s="224" t="s">
        <v>161</v>
      </c>
      <c r="B31" s="225"/>
      <c r="C31" s="225"/>
      <c r="D31" s="226"/>
      <c r="E31" s="51">
        <f>'15a'!T495</f>
        <v>0</v>
      </c>
      <c r="F31" s="88"/>
      <c r="G31" s="83">
        <f t="shared" si="0"/>
        <v>0</v>
      </c>
      <c r="H31" s="61"/>
      <c r="I31" s="83">
        <f t="shared" si="1"/>
        <v>0</v>
      </c>
    </row>
    <row r="32" spans="1:9">
      <c r="A32" s="224" t="s">
        <v>162</v>
      </c>
      <c r="B32" s="225"/>
      <c r="C32" s="225"/>
      <c r="D32" s="226"/>
      <c r="E32" s="51">
        <f>'15a'!U495</f>
        <v>0</v>
      </c>
      <c r="F32" s="88"/>
      <c r="G32" s="83">
        <f t="shared" si="0"/>
        <v>0</v>
      </c>
      <c r="H32" s="61"/>
      <c r="I32" s="83">
        <f t="shared" si="1"/>
        <v>0</v>
      </c>
    </row>
    <row r="33" spans="1:9">
      <c r="A33" s="224" t="s">
        <v>151</v>
      </c>
      <c r="B33" s="225"/>
      <c r="C33" s="225"/>
      <c r="D33" s="226"/>
      <c r="E33" s="51">
        <f>'15a'!V495</f>
        <v>0</v>
      </c>
      <c r="F33" s="88"/>
      <c r="G33" s="83">
        <f t="shared" si="0"/>
        <v>0</v>
      </c>
      <c r="H33" s="61"/>
      <c r="I33" s="83">
        <f t="shared" si="1"/>
        <v>0</v>
      </c>
    </row>
    <row r="34" spans="1:9">
      <c r="A34" s="224" t="s">
        <v>163</v>
      </c>
      <c r="B34" s="225"/>
      <c r="C34" s="225"/>
      <c r="D34" s="226"/>
      <c r="E34" s="51">
        <f>'15a'!W495</f>
        <v>0</v>
      </c>
      <c r="F34" s="88"/>
      <c r="G34" s="83">
        <f t="shared" si="0"/>
        <v>0</v>
      </c>
      <c r="H34" s="61"/>
      <c r="I34" s="83">
        <f t="shared" si="1"/>
        <v>0</v>
      </c>
    </row>
    <row r="35" spans="1:9">
      <c r="A35" s="224"/>
      <c r="B35" s="225"/>
      <c r="C35" s="225"/>
      <c r="D35" s="226"/>
      <c r="E35" s="51"/>
      <c r="F35" s="88"/>
      <c r="G35" s="83"/>
      <c r="H35" s="61"/>
      <c r="I35" s="83"/>
    </row>
    <row r="36" spans="1:9">
      <c r="A36" s="224"/>
      <c r="B36" s="225"/>
      <c r="C36" s="225"/>
      <c r="D36" s="226"/>
      <c r="E36" s="51"/>
      <c r="F36" s="88"/>
      <c r="G36" s="83"/>
      <c r="H36" s="61"/>
      <c r="I36" s="83"/>
    </row>
    <row r="37" spans="1:9">
      <c r="A37" s="238"/>
      <c r="B37" s="239"/>
      <c r="C37" s="239"/>
      <c r="D37" s="240"/>
      <c r="E37" s="52"/>
      <c r="F37" s="89"/>
      <c r="G37" s="84"/>
      <c r="H37" s="63"/>
      <c r="I37" s="84"/>
    </row>
    <row r="38" spans="1:9" ht="15.75">
      <c r="H38" s="53" t="s">
        <v>85</v>
      </c>
      <c r="I38" s="54">
        <f>SUM(I22:I37)</f>
        <v>0</v>
      </c>
    </row>
    <row r="40" spans="1:9">
      <c r="A40" s="50" t="s">
        <v>89</v>
      </c>
      <c r="D40" t="s">
        <v>49</v>
      </c>
      <c r="E40" t="s">
        <v>90</v>
      </c>
      <c r="F40" t="s">
        <v>91</v>
      </c>
      <c r="G40" t="s">
        <v>87</v>
      </c>
      <c r="H40" t="s">
        <v>88</v>
      </c>
      <c r="I40" t="s">
        <v>92</v>
      </c>
    </row>
    <row r="41" spans="1:9">
      <c r="A41" s="236" t="s">
        <v>154</v>
      </c>
      <c r="B41" s="237"/>
      <c r="C41" s="237"/>
      <c r="D41" s="34" t="s">
        <v>60</v>
      </c>
      <c r="E41" s="111">
        <f>'15a'!N505</f>
        <v>0</v>
      </c>
      <c r="F41" s="85"/>
      <c r="G41" s="82">
        <f>E41*F41</f>
        <v>0</v>
      </c>
      <c r="H41" s="59" t="s">
        <v>164</v>
      </c>
      <c r="I41" s="82"/>
    </row>
    <row r="42" spans="1:9">
      <c r="A42" s="234"/>
      <c r="B42" s="235"/>
      <c r="C42" s="235"/>
      <c r="D42" s="35"/>
      <c r="E42" s="35"/>
      <c r="F42" s="86"/>
      <c r="G42" s="83"/>
      <c r="H42" s="61"/>
      <c r="I42" s="83"/>
    </row>
    <row r="43" spans="1:9">
      <c r="A43" s="234"/>
      <c r="B43" s="235"/>
      <c r="C43" s="235"/>
      <c r="D43" s="35"/>
      <c r="E43" s="35"/>
      <c r="F43" s="86"/>
      <c r="G43" s="83"/>
      <c r="H43" s="61"/>
      <c r="I43" s="83"/>
    </row>
    <row r="44" spans="1:9">
      <c r="A44" s="234"/>
      <c r="B44" s="235"/>
      <c r="C44" s="235"/>
      <c r="D44" s="35"/>
      <c r="E44" s="35"/>
      <c r="F44" s="86"/>
      <c r="G44" s="83"/>
      <c r="H44" s="61"/>
      <c r="I44" s="83"/>
    </row>
    <row r="45" spans="1:9">
      <c r="A45" s="234"/>
      <c r="B45" s="235"/>
      <c r="C45" s="235"/>
      <c r="D45" s="35"/>
      <c r="E45" s="35"/>
      <c r="F45" s="86"/>
      <c r="G45" s="83"/>
      <c r="H45" s="61"/>
      <c r="I45" s="83"/>
    </row>
    <row r="46" spans="1:9">
      <c r="A46" s="234"/>
      <c r="B46" s="235"/>
      <c r="C46" s="235"/>
      <c r="D46" s="35"/>
      <c r="E46" s="35"/>
      <c r="F46" s="86"/>
      <c r="G46" s="83"/>
      <c r="H46" s="61"/>
      <c r="I46" s="83"/>
    </row>
    <row r="47" spans="1:9">
      <c r="A47" s="234"/>
      <c r="B47" s="235"/>
      <c r="C47" s="235"/>
      <c r="D47" s="35"/>
      <c r="E47" s="35"/>
      <c r="F47" s="86"/>
      <c r="G47" s="83"/>
      <c r="H47" s="61"/>
      <c r="I47" s="83"/>
    </row>
    <row r="48" spans="1:9">
      <c r="A48" s="234"/>
      <c r="B48" s="235"/>
      <c r="C48" s="235"/>
      <c r="D48" s="35"/>
      <c r="E48" s="35"/>
      <c r="F48" s="86"/>
      <c r="G48" s="83"/>
      <c r="H48" s="61"/>
      <c r="I48" s="83"/>
    </row>
    <row r="49" spans="1:9">
      <c r="A49" s="234"/>
      <c r="B49" s="235"/>
      <c r="C49" s="235"/>
      <c r="D49" s="35"/>
      <c r="E49" s="35"/>
      <c r="F49" s="86"/>
      <c r="G49" s="83"/>
      <c r="H49" s="61"/>
      <c r="I49" s="83"/>
    </row>
    <row r="50" spans="1:9">
      <c r="A50" s="234"/>
      <c r="B50" s="235"/>
      <c r="C50" s="235"/>
      <c r="D50" s="35"/>
      <c r="E50" s="35"/>
      <c r="F50" s="86"/>
      <c r="G50" s="83"/>
      <c r="H50" s="61"/>
      <c r="I50" s="83"/>
    </row>
    <row r="51" spans="1:9">
      <c r="A51" s="232"/>
      <c r="B51" s="233"/>
      <c r="C51" s="233"/>
      <c r="D51" s="36"/>
      <c r="E51" s="36"/>
      <c r="F51" s="87"/>
      <c r="G51" s="84"/>
      <c r="H51" s="63"/>
      <c r="I51" s="84"/>
    </row>
    <row r="52" spans="1:9" ht="15.75">
      <c r="H52" s="53" t="s">
        <v>85</v>
      </c>
      <c r="I52" s="54">
        <f>SUM(I41:I51)</f>
        <v>0</v>
      </c>
    </row>
    <row r="54" spans="1:9" ht="15.75">
      <c r="A54" s="11" t="s">
        <v>93</v>
      </c>
      <c r="B54" s="12"/>
      <c r="C54" s="12"/>
      <c r="D54" s="12"/>
      <c r="E54" s="12"/>
      <c r="F54" s="12"/>
      <c r="G54" s="12"/>
      <c r="H54" s="55" t="s">
        <v>85</v>
      </c>
      <c r="I54" s="56" t="e">
        <f>SUM(H14+I38+I52)</f>
        <v>#N/A</v>
      </c>
    </row>
    <row r="56" spans="1:9" ht="15.75">
      <c r="A56" s="11" t="s">
        <v>184</v>
      </c>
      <c r="B56" s="12"/>
      <c r="C56" s="12"/>
      <c r="D56" s="12"/>
      <c r="E56" s="12"/>
      <c r="F56" s="12"/>
      <c r="G56" s="12"/>
      <c r="H56" s="55" t="s">
        <v>85</v>
      </c>
      <c r="I56" s="56" t="e">
        <f>H11/12</f>
        <v>#N/A</v>
      </c>
    </row>
    <row r="58" spans="1:9">
      <c r="A58" s="50" t="s">
        <v>191</v>
      </c>
    </row>
    <row r="59" spans="1:9">
      <c r="A59" s="253"/>
      <c r="B59" s="254"/>
      <c r="C59" s="254"/>
      <c r="D59" s="254"/>
      <c r="E59" s="254"/>
      <c r="F59" s="254"/>
      <c r="G59" s="254"/>
      <c r="H59" s="254"/>
      <c r="I59" s="255"/>
    </row>
    <row r="60" spans="1:9">
      <c r="A60" s="256"/>
      <c r="B60" s="257"/>
      <c r="C60" s="257"/>
      <c r="D60" s="257"/>
      <c r="E60" s="257"/>
      <c r="F60" s="257"/>
      <c r="G60" s="257"/>
      <c r="H60" s="257"/>
      <c r="I60" s="258"/>
    </row>
    <row r="61" spans="1:9">
      <c r="A61" s="256"/>
      <c r="B61" s="257"/>
      <c r="C61" s="257"/>
      <c r="D61" s="257"/>
      <c r="E61" s="257"/>
      <c r="F61" s="257"/>
      <c r="G61" s="257"/>
      <c r="H61" s="257"/>
      <c r="I61" s="258"/>
    </row>
    <row r="62" spans="1:9">
      <c r="A62" s="256"/>
      <c r="B62" s="257"/>
      <c r="C62" s="257"/>
      <c r="D62" s="257"/>
      <c r="E62" s="257"/>
      <c r="F62" s="257"/>
      <c r="G62" s="257"/>
      <c r="H62" s="257"/>
      <c r="I62" s="258"/>
    </row>
    <row r="63" spans="1:9">
      <c r="A63" s="259"/>
      <c r="B63" s="260"/>
      <c r="C63" s="260"/>
      <c r="D63" s="260"/>
      <c r="E63" s="260"/>
      <c r="F63" s="260"/>
      <c r="G63" s="260"/>
      <c r="H63" s="260"/>
      <c r="I63" s="261"/>
    </row>
  </sheetData>
  <mergeCells count="36">
    <mergeCell ref="A48:C48"/>
    <mergeCell ref="A49:C49"/>
    <mergeCell ref="A50:C50"/>
    <mergeCell ref="A51:C51"/>
    <mergeCell ref="A59:I63"/>
    <mergeCell ref="A47:C47"/>
    <mergeCell ref="A33:D33"/>
    <mergeCell ref="A34:D34"/>
    <mergeCell ref="A35:D35"/>
    <mergeCell ref="A36:D36"/>
    <mergeCell ref="A37:D37"/>
    <mergeCell ref="A41:C41"/>
    <mergeCell ref="A42:C42"/>
    <mergeCell ref="A43:C43"/>
    <mergeCell ref="A44:C44"/>
    <mergeCell ref="A45:C45"/>
    <mergeCell ref="A46:C46"/>
    <mergeCell ref="A32:D32"/>
    <mergeCell ref="E21:H21"/>
    <mergeCell ref="A22:D22"/>
    <mergeCell ref="A23:D23"/>
    <mergeCell ref="A24:D24"/>
    <mergeCell ref="A25:D25"/>
    <mergeCell ref="A26:D26"/>
    <mergeCell ref="A27:D27"/>
    <mergeCell ref="E28:H28"/>
    <mergeCell ref="A29:D29"/>
    <mergeCell ref="A30:D30"/>
    <mergeCell ref="A31:D31"/>
    <mergeCell ref="A17:C17"/>
    <mergeCell ref="E17:F17"/>
    <mergeCell ref="B4:E4"/>
    <mergeCell ref="B5:E5"/>
    <mergeCell ref="F5:G5"/>
    <mergeCell ref="B6:E6"/>
    <mergeCell ref="F6:G6"/>
  </mergeCells>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94E836-0690-4D67-947B-F68C862D7639}">
  <sheetPr>
    <tabColor rgb="FF173583"/>
  </sheetPr>
  <dimension ref="A1:Z532"/>
  <sheetViews>
    <sheetView topLeftCell="B1" workbookViewId="0">
      <selection activeCell="A35" sqref="A35:D35"/>
    </sheetView>
  </sheetViews>
  <sheetFormatPr defaultRowHeight="15"/>
  <cols>
    <col min="1" max="1" width="5.42578125" bestFit="1" customWidth="1"/>
    <col min="2" max="2" width="2.85546875" bestFit="1" customWidth="1"/>
    <col min="3" max="3" width="29.7109375" bestFit="1" customWidth="1"/>
    <col min="4" max="4" width="3.28515625" bestFit="1" customWidth="1"/>
    <col min="5" max="5" width="4.42578125" bestFit="1" customWidth="1"/>
    <col min="6" max="13" width="11.85546875" customWidth="1"/>
    <col min="14" max="14" width="7.5703125" bestFit="1" customWidth="1"/>
    <col min="15" max="15" width="5.42578125" bestFit="1" customWidth="1"/>
    <col min="16" max="16" width="20" bestFit="1" customWidth="1"/>
    <col min="17" max="17" width="19.28515625" customWidth="1"/>
    <col min="18" max="18" width="10.140625" bestFit="1" customWidth="1"/>
    <col min="19" max="20" width="12.7109375" bestFit="1" customWidth="1"/>
    <col min="21" max="21" width="10.140625" bestFit="1" customWidth="1"/>
    <col min="22" max="23" width="14.42578125" bestFit="1" customWidth="1"/>
    <col min="24" max="26" width="9.140625" style="156"/>
  </cols>
  <sheetData>
    <row r="1" spans="1:24">
      <c r="A1">
        <f>'15'!H5</f>
        <v>15</v>
      </c>
      <c r="B1" s="247" t="s">
        <v>78</v>
      </c>
      <c r="C1" s="248"/>
      <c r="D1" s="249" t="str">
        <f>VLOOKUP(A1,Kwaliteitscontroles!A5:J54,3)</f>
        <v>Complex 15</v>
      </c>
      <c r="E1" s="250"/>
      <c r="F1" s="250"/>
      <c r="G1" s="250"/>
      <c r="H1" s="250"/>
      <c r="I1" s="250"/>
      <c r="J1" s="251"/>
      <c r="K1" s="68"/>
      <c r="X1" s="156" t="s">
        <v>238</v>
      </c>
    </row>
    <row r="2" spans="1:24">
      <c r="B2" s="247" t="s">
        <v>94</v>
      </c>
      <c r="C2" s="248"/>
      <c r="D2" s="249" t="str">
        <f>CONCATENATE(VLOOKUP(A1,Kwaliteitscontroles!A5:K54,4)," te ",VLOOKUP(A1,Kwaliteitscontroles!A5:K54,5))</f>
        <v>Complex 15 te Complex 15</v>
      </c>
      <c r="E2" s="250"/>
      <c r="F2" s="250"/>
      <c r="G2" s="250"/>
      <c r="H2" s="250"/>
      <c r="I2" s="250"/>
      <c r="J2" s="251"/>
      <c r="K2" s="68"/>
    </row>
    <row r="3" spans="1:24" ht="30">
      <c r="A3" s="33" t="s">
        <v>148</v>
      </c>
      <c r="B3" s="33" t="s">
        <v>95</v>
      </c>
      <c r="C3" s="33" t="s">
        <v>68</v>
      </c>
      <c r="D3" s="33" t="s">
        <v>96</v>
      </c>
      <c r="E3" s="33" t="s">
        <v>97</v>
      </c>
      <c r="F3" s="33" t="s">
        <v>66</v>
      </c>
      <c r="G3" s="33" t="s">
        <v>64</v>
      </c>
      <c r="H3" s="33" t="s">
        <v>65</v>
      </c>
      <c r="I3" s="33" t="s">
        <v>63</v>
      </c>
      <c r="J3" s="66" t="s">
        <v>189</v>
      </c>
      <c r="K3" s="33" t="s">
        <v>190</v>
      </c>
      <c r="L3" s="33" t="s">
        <v>149</v>
      </c>
      <c r="M3" s="33" t="s">
        <v>149</v>
      </c>
      <c r="N3" s="33" t="s">
        <v>60</v>
      </c>
      <c r="O3" s="33" t="s">
        <v>150</v>
      </c>
      <c r="P3" s="33" t="s">
        <v>98</v>
      </c>
      <c r="R3" s="66" t="s">
        <v>99</v>
      </c>
      <c r="S3" s="66" t="s">
        <v>100</v>
      </c>
      <c r="T3" s="33" t="s">
        <v>101</v>
      </c>
      <c r="U3" s="33" t="s">
        <v>102</v>
      </c>
      <c r="V3" s="33" t="s">
        <v>103</v>
      </c>
      <c r="W3" s="33" t="s">
        <v>104</v>
      </c>
    </row>
    <row r="4" spans="1:24">
      <c r="A4" s="30"/>
      <c r="B4" s="106"/>
      <c r="C4" s="33"/>
      <c r="D4" s="33"/>
      <c r="E4" s="106"/>
      <c r="F4" s="108"/>
      <c r="G4" s="108"/>
      <c r="H4" s="108"/>
      <c r="I4" s="108"/>
      <c r="J4" s="108"/>
      <c r="N4" s="108">
        <f t="shared" ref="N4:N67" si="0">SUM(F4:M4)</f>
        <v>0</v>
      </c>
      <c r="O4" s="108" t="e">
        <f>IF(D4="X",0,IF(E4="X",0,VLOOKUP(E4,'15'!$K$3:$L$16,2,FALSE)))</f>
        <v>#N/A</v>
      </c>
      <c r="P4" s="108" t="e">
        <f t="shared" ref="P4:P67" si="1">N4*O4</f>
        <v>#N/A</v>
      </c>
    </row>
    <row r="5" spans="1:24">
      <c r="A5" s="30"/>
      <c r="B5" s="106"/>
      <c r="C5" s="33"/>
      <c r="D5" s="33"/>
      <c r="E5" s="106"/>
      <c r="F5" s="108"/>
      <c r="G5" s="108"/>
      <c r="H5" s="108"/>
      <c r="I5" s="108"/>
      <c r="J5" s="108"/>
      <c r="N5" s="108">
        <f t="shared" si="0"/>
        <v>0</v>
      </c>
      <c r="O5" s="108" t="e">
        <f>IF(D5="X",0,IF(E5="X",0,VLOOKUP(E5,'15'!$K$3:$L$16,2,FALSE)))</f>
        <v>#N/A</v>
      </c>
      <c r="P5" s="108" t="e">
        <f t="shared" si="1"/>
        <v>#N/A</v>
      </c>
    </row>
    <row r="6" spans="1:24">
      <c r="A6" s="30"/>
      <c r="B6" s="106"/>
      <c r="C6" s="33"/>
      <c r="D6" s="33"/>
      <c r="E6" s="106"/>
      <c r="F6" s="108"/>
      <c r="G6" s="108"/>
      <c r="H6" s="108"/>
      <c r="I6" s="108"/>
      <c r="J6" s="108"/>
      <c r="N6" s="108">
        <f t="shared" si="0"/>
        <v>0</v>
      </c>
      <c r="O6" s="108" t="e">
        <f>IF(D6="X",0,IF(E6="X",0,VLOOKUP(E6,'15'!$K$3:$L$16,2,FALSE)))</f>
        <v>#N/A</v>
      </c>
      <c r="P6" s="108" t="e">
        <f t="shared" si="1"/>
        <v>#N/A</v>
      </c>
    </row>
    <row r="7" spans="1:24">
      <c r="A7" s="30"/>
      <c r="B7" s="106"/>
      <c r="C7" s="33"/>
      <c r="D7" s="33"/>
      <c r="E7" s="106"/>
      <c r="F7" s="108"/>
      <c r="G7" s="108"/>
      <c r="H7" s="108"/>
      <c r="I7" s="108"/>
      <c r="J7" s="108"/>
      <c r="N7" s="108">
        <f t="shared" si="0"/>
        <v>0</v>
      </c>
      <c r="O7" s="108" t="e">
        <f>IF(D7="X",0,IF(E7="X",0,VLOOKUP(E7,'15'!$K$3:$L$16,2,FALSE)))</f>
        <v>#N/A</v>
      </c>
      <c r="P7" s="108" t="e">
        <f t="shared" si="1"/>
        <v>#N/A</v>
      </c>
    </row>
    <row r="8" spans="1:24">
      <c r="A8" s="30"/>
      <c r="B8" s="106"/>
      <c r="C8" s="33"/>
      <c r="D8" s="33"/>
      <c r="E8" s="106"/>
      <c r="F8" s="108"/>
      <c r="G8" s="108"/>
      <c r="H8" s="108"/>
      <c r="I8" s="108"/>
      <c r="J8" s="108"/>
      <c r="N8" s="108">
        <f t="shared" si="0"/>
        <v>0</v>
      </c>
      <c r="O8" s="108" t="e">
        <f>IF(D8="X",0,IF(E8="X",0,VLOOKUP(E8,'15'!$K$3:$L$16,2,FALSE)))</f>
        <v>#N/A</v>
      </c>
      <c r="P8" s="108" t="e">
        <f t="shared" si="1"/>
        <v>#N/A</v>
      </c>
    </row>
    <row r="9" spans="1:24">
      <c r="A9" s="30"/>
      <c r="B9" s="106"/>
      <c r="C9" s="33"/>
      <c r="D9" s="33"/>
      <c r="E9" s="106"/>
      <c r="F9" s="108"/>
      <c r="G9" s="108"/>
      <c r="H9" s="108"/>
      <c r="I9" s="108"/>
      <c r="J9" s="108"/>
      <c r="N9" s="108">
        <f t="shared" si="0"/>
        <v>0</v>
      </c>
      <c r="O9" s="108" t="e">
        <f>IF(D9="X",0,IF(E9="X",0,VLOOKUP(E9,'15'!$K$3:$L$16,2,FALSE)))</f>
        <v>#N/A</v>
      </c>
      <c r="P9" s="108" t="e">
        <f t="shared" si="1"/>
        <v>#N/A</v>
      </c>
    </row>
    <row r="10" spans="1:24">
      <c r="A10" s="30"/>
      <c r="B10" s="106"/>
      <c r="C10" s="33"/>
      <c r="D10" s="33"/>
      <c r="E10" s="106"/>
      <c r="F10" s="108"/>
      <c r="G10" s="108"/>
      <c r="H10" s="108"/>
      <c r="I10" s="108"/>
      <c r="J10" s="108"/>
      <c r="N10" s="108">
        <f t="shared" si="0"/>
        <v>0</v>
      </c>
      <c r="O10" s="108" t="e">
        <f>IF(D10="X",0,IF(E10="X",0,VLOOKUP(E10,'15'!$K$3:$L$16,2,FALSE)))</f>
        <v>#N/A</v>
      </c>
      <c r="P10" s="108" t="e">
        <f t="shared" si="1"/>
        <v>#N/A</v>
      </c>
    </row>
    <row r="11" spans="1:24">
      <c r="A11" s="30"/>
      <c r="B11" s="106"/>
      <c r="C11" s="33"/>
      <c r="D11" s="33"/>
      <c r="E11" s="106"/>
      <c r="F11" s="108"/>
      <c r="G11" s="108"/>
      <c r="H11" s="108"/>
      <c r="I11" s="108"/>
      <c r="J11" s="108"/>
      <c r="N11" s="108">
        <f t="shared" si="0"/>
        <v>0</v>
      </c>
      <c r="O11" s="108" t="e">
        <f>IF(D11="X",0,IF(E11="X",0,VLOOKUP(E11,'15'!$K$3:$L$16,2,FALSE)))</f>
        <v>#N/A</v>
      </c>
      <c r="P11" s="108" t="e">
        <f t="shared" si="1"/>
        <v>#N/A</v>
      </c>
    </row>
    <row r="12" spans="1:24">
      <c r="A12" s="30"/>
      <c r="B12" s="106"/>
      <c r="C12" s="33"/>
      <c r="D12" s="33"/>
      <c r="E12" s="106"/>
      <c r="F12" s="108"/>
      <c r="G12" s="108"/>
      <c r="H12" s="108"/>
      <c r="I12" s="108"/>
      <c r="J12" s="108"/>
      <c r="N12" s="108">
        <f t="shared" si="0"/>
        <v>0</v>
      </c>
      <c r="O12" s="108" t="e">
        <f>IF(D12="X",0,IF(E12="X",0,VLOOKUP(E12,'15'!$K$3:$L$16,2,FALSE)))</f>
        <v>#N/A</v>
      </c>
      <c r="P12" s="108" t="e">
        <f t="shared" si="1"/>
        <v>#N/A</v>
      </c>
    </row>
    <row r="13" spans="1:24">
      <c r="A13" s="30"/>
      <c r="B13" s="106"/>
      <c r="C13" s="33"/>
      <c r="D13" s="33"/>
      <c r="E13" s="106"/>
      <c r="F13" s="108"/>
      <c r="G13" s="108"/>
      <c r="H13" s="108"/>
      <c r="I13" s="108"/>
      <c r="J13" s="108"/>
      <c r="N13" s="108">
        <f t="shared" si="0"/>
        <v>0</v>
      </c>
      <c r="O13" s="108" t="e">
        <f>IF(D13="X",0,IF(E13="X",0,VLOOKUP(E13,'15'!$K$3:$L$16,2,FALSE)))</f>
        <v>#N/A</v>
      </c>
      <c r="P13" s="108" t="e">
        <f t="shared" si="1"/>
        <v>#N/A</v>
      </c>
    </row>
    <row r="14" spans="1:24">
      <c r="A14" s="30"/>
      <c r="B14" s="106"/>
      <c r="C14" s="33"/>
      <c r="D14" s="33"/>
      <c r="E14" s="106"/>
      <c r="F14" s="108"/>
      <c r="G14" s="108"/>
      <c r="H14" s="108"/>
      <c r="I14" s="108"/>
      <c r="J14" s="108"/>
      <c r="N14" s="108">
        <f t="shared" si="0"/>
        <v>0</v>
      </c>
      <c r="O14" s="108" t="e">
        <f>IF(D14="X",0,IF(E14="X",0,VLOOKUP(E14,'15'!$K$3:$L$16,2,FALSE)))</f>
        <v>#N/A</v>
      </c>
      <c r="P14" s="108" t="e">
        <f t="shared" si="1"/>
        <v>#N/A</v>
      </c>
    </row>
    <row r="15" spans="1:24">
      <c r="A15" s="30"/>
      <c r="B15" s="106"/>
      <c r="C15" s="33"/>
      <c r="D15" s="33"/>
      <c r="E15" s="106"/>
      <c r="F15" s="108"/>
      <c r="G15" s="108"/>
      <c r="H15" s="108"/>
      <c r="I15" s="108"/>
      <c r="J15" s="108"/>
      <c r="N15" s="108">
        <f t="shared" si="0"/>
        <v>0</v>
      </c>
      <c r="O15" s="108" t="e">
        <f>IF(D15="X",0,IF(E15="X",0,VLOOKUP(E15,'15'!$K$3:$L$16,2,FALSE)))</f>
        <v>#N/A</v>
      </c>
      <c r="P15" s="108" t="e">
        <f t="shared" si="1"/>
        <v>#N/A</v>
      </c>
    </row>
    <row r="16" spans="1:24">
      <c r="A16" s="30"/>
      <c r="B16" s="106"/>
      <c r="C16" s="33"/>
      <c r="D16" s="33"/>
      <c r="E16" s="106"/>
      <c r="F16" s="108"/>
      <c r="G16" s="108"/>
      <c r="H16" s="108"/>
      <c r="I16" s="108"/>
      <c r="J16" s="108"/>
      <c r="N16" s="108">
        <f t="shared" si="0"/>
        <v>0</v>
      </c>
      <c r="O16" s="108" t="e">
        <f>IF(D16="X",0,IF(E16="X",0,VLOOKUP(E16,'15'!$K$3:$L$16,2,FALSE)))</f>
        <v>#N/A</v>
      </c>
      <c r="P16" s="108" t="e">
        <f t="shared" si="1"/>
        <v>#N/A</v>
      </c>
    </row>
    <row r="17" spans="1:16">
      <c r="A17" s="30"/>
      <c r="B17" s="106"/>
      <c r="C17" s="33"/>
      <c r="D17" s="33"/>
      <c r="E17" s="106"/>
      <c r="F17" s="108"/>
      <c r="G17" s="108"/>
      <c r="H17" s="108"/>
      <c r="I17" s="108"/>
      <c r="J17" s="108"/>
      <c r="N17" s="108">
        <f t="shared" si="0"/>
        <v>0</v>
      </c>
      <c r="O17" s="108" t="e">
        <f>IF(D17="X",0,IF(E17="X",0,VLOOKUP(E17,'15'!$K$3:$L$16,2,FALSE)))</f>
        <v>#N/A</v>
      </c>
      <c r="P17" s="108" t="e">
        <f t="shared" si="1"/>
        <v>#N/A</v>
      </c>
    </row>
    <row r="18" spans="1:16">
      <c r="A18" s="30"/>
      <c r="B18" s="106"/>
      <c r="C18" s="33"/>
      <c r="D18" s="33"/>
      <c r="E18" s="106"/>
      <c r="F18" s="108"/>
      <c r="G18" s="108"/>
      <c r="H18" s="108"/>
      <c r="I18" s="108"/>
      <c r="J18" s="108"/>
      <c r="N18" s="108">
        <f t="shared" si="0"/>
        <v>0</v>
      </c>
      <c r="O18" s="108" t="e">
        <f>IF(D18="X",0,IF(E18="X",0,VLOOKUP(E18,'15'!$K$3:$L$16,2,FALSE)))</f>
        <v>#N/A</v>
      </c>
      <c r="P18" s="108" t="e">
        <f t="shared" si="1"/>
        <v>#N/A</v>
      </c>
    </row>
    <row r="19" spans="1:16">
      <c r="A19" s="30"/>
      <c r="B19" s="106"/>
      <c r="C19" s="33"/>
      <c r="D19" s="33"/>
      <c r="E19" s="106"/>
      <c r="F19" s="108"/>
      <c r="G19" s="108"/>
      <c r="H19" s="108"/>
      <c r="I19" s="108"/>
      <c r="J19" s="108"/>
      <c r="N19" s="108">
        <f t="shared" si="0"/>
        <v>0</v>
      </c>
      <c r="O19" s="108" t="e">
        <f>IF(D19="X",0,IF(E19="X",0,VLOOKUP(E19,'15'!$K$3:$L$16,2,FALSE)))</f>
        <v>#N/A</v>
      </c>
      <c r="P19" s="108" t="e">
        <f t="shared" si="1"/>
        <v>#N/A</v>
      </c>
    </row>
    <row r="20" spans="1:16">
      <c r="A20" s="30"/>
      <c r="B20" s="106"/>
      <c r="C20" s="33"/>
      <c r="D20" s="33"/>
      <c r="E20" s="106"/>
      <c r="F20" s="108"/>
      <c r="G20" s="108"/>
      <c r="H20" s="108"/>
      <c r="I20" s="108"/>
      <c r="J20" s="108"/>
      <c r="N20" s="108">
        <f t="shared" si="0"/>
        <v>0</v>
      </c>
      <c r="O20" s="108" t="e">
        <f>IF(D20="X",0,IF(E20="X",0,VLOOKUP(E20,'15'!$K$3:$L$16,2,FALSE)))</f>
        <v>#N/A</v>
      </c>
      <c r="P20" s="108" t="e">
        <f t="shared" si="1"/>
        <v>#N/A</v>
      </c>
    </row>
    <row r="21" spans="1:16">
      <c r="A21" s="30"/>
      <c r="B21" s="106"/>
      <c r="C21" s="33"/>
      <c r="D21" s="33"/>
      <c r="E21" s="106"/>
      <c r="F21" s="108"/>
      <c r="G21" s="108"/>
      <c r="H21" s="108"/>
      <c r="I21" s="108"/>
      <c r="J21" s="108"/>
      <c r="N21" s="108">
        <f t="shared" si="0"/>
        <v>0</v>
      </c>
      <c r="O21" s="108" t="e">
        <f>IF(D21="X",0,IF(E21="X",0,VLOOKUP(E21,'15'!$K$3:$L$16,2,FALSE)))</f>
        <v>#N/A</v>
      </c>
      <c r="P21" s="108" t="e">
        <f t="shared" si="1"/>
        <v>#N/A</v>
      </c>
    </row>
    <row r="22" spans="1:16">
      <c r="A22" s="30"/>
      <c r="B22" s="106"/>
      <c r="C22" s="33"/>
      <c r="D22" s="33"/>
      <c r="E22" s="106"/>
      <c r="F22" s="108"/>
      <c r="G22" s="108"/>
      <c r="H22" s="108"/>
      <c r="I22" s="108"/>
      <c r="J22" s="108"/>
      <c r="N22" s="108">
        <f t="shared" si="0"/>
        <v>0</v>
      </c>
      <c r="O22" s="108" t="e">
        <f>IF(D22="X",0,IF(E22="X",0,VLOOKUP(E22,'15'!$K$3:$L$16,2,FALSE)))</f>
        <v>#N/A</v>
      </c>
      <c r="P22" s="108" t="e">
        <f t="shared" si="1"/>
        <v>#N/A</v>
      </c>
    </row>
    <row r="23" spans="1:16">
      <c r="A23" s="30"/>
      <c r="B23" s="106"/>
      <c r="C23" s="33"/>
      <c r="D23" s="33"/>
      <c r="E23" s="106"/>
      <c r="F23" s="108"/>
      <c r="G23" s="108"/>
      <c r="H23" s="108"/>
      <c r="I23" s="108"/>
      <c r="J23" s="108"/>
      <c r="N23" s="108">
        <f t="shared" si="0"/>
        <v>0</v>
      </c>
      <c r="O23" s="108" t="e">
        <f>IF(D23="X",0,IF(E23="X",0,VLOOKUP(E23,'15'!$K$3:$L$16,2,FALSE)))</f>
        <v>#N/A</v>
      </c>
      <c r="P23" s="108" t="e">
        <f t="shared" si="1"/>
        <v>#N/A</v>
      </c>
    </row>
    <row r="24" spans="1:16">
      <c r="A24" s="30"/>
      <c r="B24" s="106"/>
      <c r="C24" s="33"/>
      <c r="D24" s="33"/>
      <c r="E24" s="106"/>
      <c r="F24" s="108"/>
      <c r="G24" s="108"/>
      <c r="H24" s="108"/>
      <c r="I24" s="108"/>
      <c r="J24" s="108"/>
      <c r="N24" s="108">
        <f t="shared" si="0"/>
        <v>0</v>
      </c>
      <c r="O24" s="108" t="e">
        <f>IF(D24="X",0,IF(E24="X",0,VLOOKUP(E24,'15'!$K$3:$L$16,2,FALSE)))</f>
        <v>#N/A</v>
      </c>
      <c r="P24" s="108" t="e">
        <f t="shared" si="1"/>
        <v>#N/A</v>
      </c>
    </row>
    <row r="25" spans="1:16">
      <c r="A25" s="30"/>
      <c r="B25" s="106"/>
      <c r="C25" s="33"/>
      <c r="D25" s="33"/>
      <c r="E25" s="106"/>
      <c r="F25" s="108"/>
      <c r="G25" s="108"/>
      <c r="H25" s="108"/>
      <c r="I25" s="108"/>
      <c r="J25" s="108"/>
      <c r="N25" s="108">
        <f t="shared" si="0"/>
        <v>0</v>
      </c>
      <c r="O25" s="108" t="e">
        <f>IF(D25="X",0,IF(E25="X",0,VLOOKUP(E25,'15'!$K$3:$L$16,2,FALSE)))</f>
        <v>#N/A</v>
      </c>
      <c r="P25" s="108" t="e">
        <f t="shared" si="1"/>
        <v>#N/A</v>
      </c>
    </row>
    <row r="26" spans="1:16">
      <c r="A26" s="30"/>
      <c r="B26" s="106"/>
      <c r="C26" s="33"/>
      <c r="D26" s="33"/>
      <c r="E26" s="106"/>
      <c r="F26" s="108"/>
      <c r="G26" s="108"/>
      <c r="H26" s="108"/>
      <c r="I26" s="108"/>
      <c r="J26" s="108"/>
      <c r="N26" s="108">
        <f t="shared" si="0"/>
        <v>0</v>
      </c>
      <c r="O26" s="108" t="e">
        <f>IF(D26="X",0,IF(E26="X",0,VLOOKUP(E26,'15'!$K$3:$L$16,2,FALSE)))</f>
        <v>#N/A</v>
      </c>
      <c r="P26" s="108" t="e">
        <f t="shared" si="1"/>
        <v>#N/A</v>
      </c>
    </row>
    <row r="27" spans="1:16">
      <c r="A27" s="30"/>
      <c r="B27" s="106"/>
      <c r="C27" s="33"/>
      <c r="D27" s="33"/>
      <c r="E27" s="106"/>
      <c r="F27" s="108"/>
      <c r="G27" s="108"/>
      <c r="H27" s="108"/>
      <c r="I27" s="108"/>
      <c r="J27" s="108"/>
      <c r="N27" s="108">
        <f t="shared" si="0"/>
        <v>0</v>
      </c>
      <c r="O27" s="108" t="e">
        <f>IF(D27="X",0,IF(E27="X",0,VLOOKUP(E27,'15'!$K$3:$L$16,2,FALSE)))</f>
        <v>#N/A</v>
      </c>
      <c r="P27" s="108" t="e">
        <f t="shared" si="1"/>
        <v>#N/A</v>
      </c>
    </row>
    <row r="28" spans="1:16">
      <c r="A28" s="30"/>
      <c r="B28" s="106"/>
      <c r="C28" s="33"/>
      <c r="D28" s="33"/>
      <c r="E28" s="106"/>
      <c r="F28" s="108"/>
      <c r="G28" s="108"/>
      <c r="H28" s="108"/>
      <c r="I28" s="108"/>
      <c r="J28" s="108"/>
      <c r="N28" s="108">
        <f t="shared" si="0"/>
        <v>0</v>
      </c>
      <c r="O28" s="108" t="e">
        <f>IF(D28="X",0,IF(E28="X",0,VLOOKUP(E28,'15'!$K$3:$L$16,2,FALSE)))</f>
        <v>#N/A</v>
      </c>
      <c r="P28" s="108" t="e">
        <f t="shared" si="1"/>
        <v>#N/A</v>
      </c>
    </row>
    <row r="29" spans="1:16">
      <c r="A29" s="30"/>
      <c r="B29" s="106"/>
      <c r="C29" s="33"/>
      <c r="D29" s="33"/>
      <c r="E29" s="106"/>
      <c r="F29" s="108"/>
      <c r="G29" s="108"/>
      <c r="H29" s="108"/>
      <c r="I29" s="108"/>
      <c r="J29" s="108"/>
      <c r="N29" s="108">
        <f t="shared" si="0"/>
        <v>0</v>
      </c>
      <c r="O29" s="108" t="e">
        <f>IF(D29="X",0,IF(E29="X",0,VLOOKUP(E29,'15'!$K$3:$L$16,2,FALSE)))</f>
        <v>#N/A</v>
      </c>
      <c r="P29" s="108" t="e">
        <f t="shared" si="1"/>
        <v>#N/A</v>
      </c>
    </row>
    <row r="30" spans="1:16">
      <c r="A30" s="30"/>
      <c r="B30" s="106"/>
      <c r="C30" s="33"/>
      <c r="D30" s="33"/>
      <c r="E30" s="106"/>
      <c r="F30" s="108"/>
      <c r="G30" s="108"/>
      <c r="H30" s="108"/>
      <c r="I30" s="108"/>
      <c r="J30" s="108"/>
      <c r="N30" s="108">
        <f t="shared" si="0"/>
        <v>0</v>
      </c>
      <c r="O30" s="108" t="e">
        <f>IF(D30="X",0,IF(E30="X",0,VLOOKUP(E30,'15'!$K$3:$L$16,2,FALSE)))</f>
        <v>#N/A</v>
      </c>
      <c r="P30" s="108" t="e">
        <f t="shared" si="1"/>
        <v>#N/A</v>
      </c>
    </row>
    <row r="31" spans="1:16">
      <c r="A31" s="30"/>
      <c r="B31" s="106"/>
      <c r="C31" s="33"/>
      <c r="D31" s="33"/>
      <c r="E31" s="106"/>
      <c r="F31" s="108"/>
      <c r="G31" s="108"/>
      <c r="H31" s="108"/>
      <c r="I31" s="108"/>
      <c r="J31" s="108"/>
      <c r="N31" s="108">
        <f t="shared" si="0"/>
        <v>0</v>
      </c>
      <c r="O31" s="108" t="e">
        <f>IF(D31="X",0,IF(E31="X",0,VLOOKUP(E31,'15'!$K$3:$L$16,2,FALSE)))</f>
        <v>#N/A</v>
      </c>
      <c r="P31" s="108" t="e">
        <f t="shared" si="1"/>
        <v>#N/A</v>
      </c>
    </row>
    <row r="32" spans="1:16">
      <c r="A32" s="30"/>
      <c r="B32" s="106"/>
      <c r="C32" s="33"/>
      <c r="D32" s="33"/>
      <c r="E32" s="106"/>
      <c r="F32" s="108"/>
      <c r="G32" s="108"/>
      <c r="H32" s="108"/>
      <c r="I32" s="108"/>
      <c r="J32" s="108"/>
      <c r="N32" s="108">
        <f t="shared" si="0"/>
        <v>0</v>
      </c>
      <c r="O32" s="108" t="e">
        <f>IF(D32="X",0,IF(E32="X",0,VLOOKUP(E32,'15'!$K$3:$L$16,2,FALSE)))</f>
        <v>#N/A</v>
      </c>
      <c r="P32" s="108" t="e">
        <f t="shared" si="1"/>
        <v>#N/A</v>
      </c>
    </row>
    <row r="33" spans="1:16">
      <c r="A33" s="30"/>
      <c r="B33" s="106"/>
      <c r="C33" s="33"/>
      <c r="D33" s="33"/>
      <c r="E33" s="106"/>
      <c r="F33" s="108"/>
      <c r="G33" s="108"/>
      <c r="H33" s="108"/>
      <c r="I33" s="108"/>
      <c r="J33" s="108"/>
      <c r="N33" s="108">
        <f t="shared" si="0"/>
        <v>0</v>
      </c>
      <c r="O33" s="108" t="e">
        <f>IF(D33="X",0,IF(E33="X",0,VLOOKUP(E33,'15'!$K$3:$L$16,2,FALSE)))</f>
        <v>#N/A</v>
      </c>
      <c r="P33" s="108" t="e">
        <f t="shared" si="1"/>
        <v>#N/A</v>
      </c>
    </row>
    <row r="34" spans="1:16">
      <c r="A34" s="30"/>
      <c r="B34" s="106"/>
      <c r="C34" s="33"/>
      <c r="D34" s="33"/>
      <c r="E34" s="106"/>
      <c r="F34" s="108"/>
      <c r="G34" s="108"/>
      <c r="H34" s="108"/>
      <c r="I34" s="108"/>
      <c r="J34" s="108"/>
      <c r="N34" s="108">
        <f t="shared" si="0"/>
        <v>0</v>
      </c>
      <c r="O34" s="108" t="e">
        <f>IF(D34="X",0,IF(E34="X",0,VLOOKUP(E34,'15'!$K$3:$L$16,2,FALSE)))</f>
        <v>#N/A</v>
      </c>
      <c r="P34" s="108" t="e">
        <f t="shared" si="1"/>
        <v>#N/A</v>
      </c>
    </row>
    <row r="35" spans="1:16">
      <c r="A35" s="30"/>
      <c r="B35" s="106"/>
      <c r="C35" s="33"/>
      <c r="D35" s="33"/>
      <c r="E35" s="106"/>
      <c r="F35" s="108"/>
      <c r="G35" s="108"/>
      <c r="H35" s="108"/>
      <c r="I35" s="108"/>
      <c r="J35" s="108"/>
      <c r="N35" s="108">
        <f t="shared" si="0"/>
        <v>0</v>
      </c>
      <c r="O35" s="108" t="e">
        <f>IF(D35="X",0,IF(E35="X",0,VLOOKUP(E35,'15'!$K$3:$L$16,2,FALSE)))</f>
        <v>#N/A</v>
      </c>
      <c r="P35" s="108" t="e">
        <f t="shared" si="1"/>
        <v>#N/A</v>
      </c>
    </row>
    <row r="36" spans="1:16">
      <c r="A36" s="30"/>
      <c r="B36" s="106"/>
      <c r="C36" s="33"/>
      <c r="D36" s="33"/>
      <c r="E36" s="106"/>
      <c r="F36" s="108"/>
      <c r="G36" s="108"/>
      <c r="H36" s="108"/>
      <c r="I36" s="108"/>
      <c r="J36" s="108"/>
      <c r="N36" s="108">
        <f t="shared" si="0"/>
        <v>0</v>
      </c>
      <c r="O36" s="108" t="e">
        <f>IF(D36="X",0,IF(E36="X",0,VLOOKUP(E36,'15'!$K$3:$L$16,2,FALSE)))</f>
        <v>#N/A</v>
      </c>
      <c r="P36" s="108" t="e">
        <f t="shared" si="1"/>
        <v>#N/A</v>
      </c>
    </row>
    <row r="37" spans="1:16">
      <c r="A37" s="30"/>
      <c r="B37" s="106"/>
      <c r="C37" s="33"/>
      <c r="D37" s="33"/>
      <c r="E37" s="106"/>
      <c r="F37" s="108"/>
      <c r="G37" s="108"/>
      <c r="H37" s="108"/>
      <c r="I37" s="108"/>
      <c r="J37" s="108"/>
      <c r="N37" s="108">
        <f t="shared" si="0"/>
        <v>0</v>
      </c>
      <c r="O37" s="108" t="e">
        <f>IF(D37="X",0,IF(E37="X",0,VLOOKUP(E37,'15'!$K$3:$L$16,2,FALSE)))</f>
        <v>#N/A</v>
      </c>
      <c r="P37" s="108" t="e">
        <f t="shared" si="1"/>
        <v>#N/A</v>
      </c>
    </row>
    <row r="38" spans="1:16">
      <c r="A38" s="30"/>
      <c r="B38" s="106"/>
      <c r="C38" s="33"/>
      <c r="D38" s="33"/>
      <c r="E38" s="106"/>
      <c r="F38" s="108"/>
      <c r="G38" s="108"/>
      <c r="H38" s="108"/>
      <c r="I38" s="108"/>
      <c r="J38" s="108"/>
      <c r="N38" s="108">
        <f t="shared" si="0"/>
        <v>0</v>
      </c>
      <c r="O38" s="108" t="e">
        <f>IF(D38="X",0,IF(E38="X",0,VLOOKUP(E38,'15'!$K$3:$L$16,2,FALSE)))</f>
        <v>#N/A</v>
      </c>
      <c r="P38" s="108" t="e">
        <f t="shared" si="1"/>
        <v>#N/A</v>
      </c>
    </row>
    <row r="39" spans="1:16">
      <c r="A39" s="30"/>
      <c r="B39" s="106"/>
      <c r="C39" s="33"/>
      <c r="D39" s="33"/>
      <c r="E39" s="106"/>
      <c r="F39" s="108"/>
      <c r="G39" s="108"/>
      <c r="H39" s="108"/>
      <c r="I39" s="108"/>
      <c r="J39" s="108"/>
      <c r="N39" s="108">
        <f t="shared" si="0"/>
        <v>0</v>
      </c>
      <c r="O39" s="108" t="e">
        <f>IF(D39="X",0,IF(E39="X",0,VLOOKUP(E39,'15'!$K$3:$L$16,2,FALSE)))</f>
        <v>#N/A</v>
      </c>
      <c r="P39" s="108" t="e">
        <f t="shared" si="1"/>
        <v>#N/A</v>
      </c>
    </row>
    <row r="40" spans="1:16">
      <c r="A40" s="30"/>
      <c r="B40" s="106"/>
      <c r="C40" s="33"/>
      <c r="D40" s="33"/>
      <c r="E40" s="106"/>
      <c r="F40" s="108"/>
      <c r="G40" s="108"/>
      <c r="H40" s="108"/>
      <c r="I40" s="108"/>
      <c r="J40" s="108"/>
      <c r="N40" s="108">
        <f t="shared" si="0"/>
        <v>0</v>
      </c>
      <c r="O40" s="108" t="e">
        <f>IF(D40="X",0,IF(E40="X",0,VLOOKUP(E40,'15'!$K$3:$L$16,2,FALSE)))</f>
        <v>#N/A</v>
      </c>
      <c r="P40" s="108" t="e">
        <f t="shared" si="1"/>
        <v>#N/A</v>
      </c>
    </row>
    <row r="41" spans="1:16">
      <c r="A41" s="30"/>
      <c r="B41" s="106"/>
      <c r="C41" s="33"/>
      <c r="D41" s="33"/>
      <c r="E41" s="106"/>
      <c r="F41" s="108"/>
      <c r="G41" s="108"/>
      <c r="H41" s="108"/>
      <c r="I41" s="108"/>
      <c r="J41" s="108"/>
      <c r="N41" s="108">
        <f t="shared" si="0"/>
        <v>0</v>
      </c>
      <c r="O41" s="108" t="e">
        <f>IF(D41="X",0,IF(E41="X",0,VLOOKUP(E41,'15'!$K$3:$L$16,2,FALSE)))</f>
        <v>#N/A</v>
      </c>
      <c r="P41" s="108" t="e">
        <f t="shared" si="1"/>
        <v>#N/A</v>
      </c>
    </row>
    <row r="42" spans="1:16">
      <c r="A42" s="30"/>
      <c r="B42" s="106"/>
      <c r="C42" s="33"/>
      <c r="D42" s="33"/>
      <c r="E42" s="106"/>
      <c r="F42" s="108"/>
      <c r="G42" s="108"/>
      <c r="H42" s="108"/>
      <c r="I42" s="108"/>
      <c r="J42" s="108"/>
      <c r="N42" s="108">
        <f t="shared" si="0"/>
        <v>0</v>
      </c>
      <c r="O42" s="108" t="e">
        <f>IF(D42="X",0,IF(E42="X",0,VLOOKUP(E42,'15'!$K$3:$L$16,2,FALSE)))</f>
        <v>#N/A</v>
      </c>
      <c r="P42" s="108" t="e">
        <f t="shared" si="1"/>
        <v>#N/A</v>
      </c>
    </row>
    <row r="43" spans="1:16">
      <c r="A43" s="30"/>
      <c r="B43" s="106"/>
      <c r="C43" s="33"/>
      <c r="D43" s="33"/>
      <c r="E43" s="106"/>
      <c r="F43" s="108"/>
      <c r="G43" s="108"/>
      <c r="H43" s="108"/>
      <c r="I43" s="108"/>
      <c r="J43" s="108"/>
      <c r="N43" s="108">
        <f t="shared" si="0"/>
        <v>0</v>
      </c>
      <c r="O43" s="108" t="e">
        <f>IF(D43="X",0,IF(E43="X",0,VLOOKUP(E43,'15'!$K$3:$L$16,2,FALSE)))</f>
        <v>#N/A</v>
      </c>
      <c r="P43" s="108" t="e">
        <f t="shared" si="1"/>
        <v>#N/A</v>
      </c>
    </row>
    <row r="44" spans="1:16">
      <c r="A44" s="30"/>
      <c r="B44" s="106"/>
      <c r="C44" s="33"/>
      <c r="D44" s="33"/>
      <c r="E44" s="106"/>
      <c r="F44" s="108"/>
      <c r="G44" s="108"/>
      <c r="H44" s="108"/>
      <c r="I44" s="108"/>
      <c r="J44" s="108"/>
      <c r="N44" s="108">
        <f t="shared" si="0"/>
        <v>0</v>
      </c>
      <c r="O44" s="108" t="e">
        <f>IF(D44="X",0,IF(E44="X",0,VLOOKUP(E44,'15'!$K$3:$L$16,2,FALSE)))</f>
        <v>#N/A</v>
      </c>
      <c r="P44" s="108" t="e">
        <f t="shared" si="1"/>
        <v>#N/A</v>
      </c>
    </row>
    <row r="45" spans="1:16">
      <c r="A45" s="30"/>
      <c r="B45" s="106"/>
      <c r="C45" s="33"/>
      <c r="D45" s="33"/>
      <c r="E45" s="106"/>
      <c r="F45" s="108"/>
      <c r="G45" s="108"/>
      <c r="H45" s="108"/>
      <c r="I45" s="108"/>
      <c r="J45" s="108"/>
      <c r="N45" s="108">
        <f t="shared" si="0"/>
        <v>0</v>
      </c>
      <c r="O45" s="108" t="e">
        <f>IF(D45="X",0,IF(E45="X",0,VLOOKUP(E45,'15'!$K$3:$L$16,2,FALSE)))</f>
        <v>#N/A</v>
      </c>
      <c r="P45" s="108" t="e">
        <f t="shared" si="1"/>
        <v>#N/A</v>
      </c>
    </row>
    <row r="46" spans="1:16">
      <c r="A46" s="30"/>
      <c r="B46" s="106"/>
      <c r="C46" s="33"/>
      <c r="D46" s="33"/>
      <c r="E46" s="106"/>
      <c r="F46" s="108"/>
      <c r="G46" s="108"/>
      <c r="H46" s="108"/>
      <c r="I46" s="108"/>
      <c r="J46" s="108"/>
      <c r="N46" s="108">
        <f t="shared" si="0"/>
        <v>0</v>
      </c>
      <c r="O46" s="108" t="e">
        <f>IF(D46="X",0,IF(E46="X",0,VLOOKUP(E46,'15'!$K$3:$L$16,2,FALSE)))</f>
        <v>#N/A</v>
      </c>
      <c r="P46" s="108" t="e">
        <f t="shared" si="1"/>
        <v>#N/A</v>
      </c>
    </row>
    <row r="47" spans="1:16">
      <c r="A47" s="30"/>
      <c r="B47" s="106"/>
      <c r="C47" s="33"/>
      <c r="D47" s="33"/>
      <c r="E47" s="106"/>
      <c r="F47" s="108"/>
      <c r="G47" s="108"/>
      <c r="H47" s="108"/>
      <c r="I47" s="108"/>
      <c r="J47" s="108"/>
      <c r="N47" s="108">
        <f t="shared" si="0"/>
        <v>0</v>
      </c>
      <c r="O47" s="108" t="e">
        <f>IF(D47="X",0,IF(E47="X",0,VLOOKUP(E47,'15'!$K$3:$L$16,2,FALSE)))</f>
        <v>#N/A</v>
      </c>
      <c r="P47" s="108" t="e">
        <f t="shared" si="1"/>
        <v>#N/A</v>
      </c>
    </row>
    <row r="48" spans="1:16">
      <c r="A48" s="30"/>
      <c r="B48" s="106"/>
      <c r="C48" s="33"/>
      <c r="D48" s="33"/>
      <c r="E48" s="106"/>
      <c r="F48" s="108"/>
      <c r="G48" s="108"/>
      <c r="H48" s="108"/>
      <c r="I48" s="108"/>
      <c r="J48" s="108"/>
      <c r="N48" s="108">
        <f t="shared" si="0"/>
        <v>0</v>
      </c>
      <c r="O48" s="108" t="e">
        <f>IF(D48="X",0,IF(E48="X",0,VLOOKUP(E48,'15'!$K$3:$L$16,2,FALSE)))</f>
        <v>#N/A</v>
      </c>
      <c r="P48" s="108" t="e">
        <f t="shared" si="1"/>
        <v>#N/A</v>
      </c>
    </row>
    <row r="49" spans="1:16">
      <c r="A49" s="30"/>
      <c r="B49" s="106"/>
      <c r="C49" s="33"/>
      <c r="D49" s="33"/>
      <c r="E49" s="106"/>
      <c r="F49" s="108"/>
      <c r="G49" s="108"/>
      <c r="H49" s="108"/>
      <c r="I49" s="108"/>
      <c r="J49" s="108"/>
      <c r="N49" s="108">
        <f t="shared" si="0"/>
        <v>0</v>
      </c>
      <c r="O49" s="108" t="e">
        <f>IF(D49="X",0,IF(E49="X",0,VLOOKUP(E49,'15'!$K$3:$L$16,2,FALSE)))</f>
        <v>#N/A</v>
      </c>
      <c r="P49" s="108" t="e">
        <f t="shared" si="1"/>
        <v>#N/A</v>
      </c>
    </row>
    <row r="50" spans="1:16">
      <c r="A50" s="30"/>
      <c r="B50" s="106"/>
      <c r="C50" s="33"/>
      <c r="D50" s="33"/>
      <c r="E50" s="106"/>
      <c r="F50" s="108"/>
      <c r="G50" s="108"/>
      <c r="H50" s="108"/>
      <c r="I50" s="108"/>
      <c r="J50" s="108"/>
      <c r="N50" s="108">
        <f t="shared" si="0"/>
        <v>0</v>
      </c>
      <c r="O50" s="108" t="e">
        <f>IF(D50="X",0,IF(E50="X",0,VLOOKUP(E50,'15'!$K$3:$L$16,2,FALSE)))</f>
        <v>#N/A</v>
      </c>
      <c r="P50" s="108" t="e">
        <f t="shared" si="1"/>
        <v>#N/A</v>
      </c>
    </row>
    <row r="51" spans="1:16">
      <c r="A51" s="30"/>
      <c r="B51" s="106"/>
      <c r="C51" s="33"/>
      <c r="D51" s="33"/>
      <c r="E51" s="106"/>
      <c r="F51" s="108"/>
      <c r="G51" s="108"/>
      <c r="H51" s="108"/>
      <c r="I51" s="108"/>
      <c r="J51" s="108"/>
      <c r="N51" s="108">
        <f t="shared" si="0"/>
        <v>0</v>
      </c>
      <c r="O51" s="108" t="e">
        <f>IF(D51="X",0,IF(E51="X",0,VLOOKUP(E51,'15'!$K$3:$L$16,2,FALSE)))</f>
        <v>#N/A</v>
      </c>
      <c r="P51" s="108" t="e">
        <f t="shared" si="1"/>
        <v>#N/A</v>
      </c>
    </row>
    <row r="52" spans="1:16">
      <c r="A52" s="30"/>
      <c r="B52" s="106"/>
      <c r="C52" s="33"/>
      <c r="D52" s="33"/>
      <c r="E52" s="106"/>
      <c r="F52" s="108"/>
      <c r="G52" s="108"/>
      <c r="H52" s="108"/>
      <c r="I52" s="108"/>
      <c r="J52" s="108"/>
      <c r="N52" s="108">
        <f t="shared" si="0"/>
        <v>0</v>
      </c>
      <c r="O52" s="108" t="e">
        <f>IF(D52="X",0,IF(E52="X",0,VLOOKUP(E52,'15'!$K$3:$L$16,2,FALSE)))</f>
        <v>#N/A</v>
      </c>
      <c r="P52" s="108" t="e">
        <f t="shared" si="1"/>
        <v>#N/A</v>
      </c>
    </row>
    <row r="53" spans="1:16">
      <c r="A53" s="30"/>
      <c r="B53" s="106"/>
      <c r="C53" s="33"/>
      <c r="D53" s="33"/>
      <c r="E53" s="106"/>
      <c r="F53" s="108"/>
      <c r="G53" s="108"/>
      <c r="H53" s="108"/>
      <c r="I53" s="108"/>
      <c r="J53" s="108"/>
      <c r="N53" s="108">
        <f t="shared" si="0"/>
        <v>0</v>
      </c>
      <c r="O53" s="108" t="e">
        <f>IF(D53="X",0,IF(E53="X",0,VLOOKUP(E53,'15'!$K$3:$L$16,2,FALSE)))</f>
        <v>#N/A</v>
      </c>
      <c r="P53" s="108" t="e">
        <f t="shared" si="1"/>
        <v>#N/A</v>
      </c>
    </row>
    <row r="54" spans="1:16">
      <c r="A54" s="30"/>
      <c r="B54" s="106"/>
      <c r="C54" s="33"/>
      <c r="D54" s="33"/>
      <c r="E54" s="106"/>
      <c r="F54" s="108"/>
      <c r="G54" s="108"/>
      <c r="H54" s="108"/>
      <c r="I54" s="108"/>
      <c r="J54" s="108"/>
      <c r="N54" s="108">
        <f t="shared" si="0"/>
        <v>0</v>
      </c>
      <c r="O54" s="108" t="e">
        <f>IF(D54="X",0,IF(E54="X",0,VLOOKUP(E54,'15'!$K$3:$L$16,2,FALSE)))</f>
        <v>#N/A</v>
      </c>
      <c r="P54" s="108" t="e">
        <f t="shared" si="1"/>
        <v>#N/A</v>
      </c>
    </row>
    <row r="55" spans="1:16">
      <c r="A55" s="30"/>
      <c r="B55" s="106"/>
      <c r="C55" s="33"/>
      <c r="D55" s="33"/>
      <c r="E55" s="106"/>
      <c r="F55" s="108"/>
      <c r="G55" s="108"/>
      <c r="H55" s="108"/>
      <c r="I55" s="108"/>
      <c r="J55" s="108"/>
      <c r="N55" s="108">
        <f t="shared" si="0"/>
        <v>0</v>
      </c>
      <c r="O55" s="108" t="e">
        <f>IF(D55="X",0,IF(E55="X",0,VLOOKUP(E55,'15'!$K$3:$L$16,2,FALSE)))</f>
        <v>#N/A</v>
      </c>
      <c r="P55" s="108" t="e">
        <f t="shared" si="1"/>
        <v>#N/A</v>
      </c>
    </row>
    <row r="56" spans="1:16">
      <c r="A56" s="30"/>
      <c r="B56" s="106"/>
      <c r="C56" s="33"/>
      <c r="D56" s="33"/>
      <c r="E56" s="106"/>
      <c r="F56" s="108"/>
      <c r="G56" s="108"/>
      <c r="H56" s="108"/>
      <c r="I56" s="108"/>
      <c r="J56" s="108"/>
      <c r="N56" s="108">
        <f t="shared" si="0"/>
        <v>0</v>
      </c>
      <c r="O56" s="108" t="e">
        <f>IF(D56="X",0,IF(E56="X",0,VLOOKUP(E56,'15'!$K$3:$L$16,2,FALSE)))</f>
        <v>#N/A</v>
      </c>
      <c r="P56" s="108" t="e">
        <f t="shared" si="1"/>
        <v>#N/A</v>
      </c>
    </row>
    <row r="57" spans="1:16">
      <c r="A57" s="30"/>
      <c r="B57" s="106"/>
      <c r="C57" s="33"/>
      <c r="D57" s="33"/>
      <c r="E57" s="106"/>
      <c r="F57" s="108"/>
      <c r="G57" s="108"/>
      <c r="H57" s="108"/>
      <c r="I57" s="108"/>
      <c r="J57" s="108"/>
      <c r="N57" s="108">
        <f t="shared" si="0"/>
        <v>0</v>
      </c>
      <c r="O57" s="108" t="e">
        <f>IF(D57="X",0,IF(E57="X",0,VLOOKUP(E57,'15'!$K$3:$L$16,2,FALSE)))</f>
        <v>#N/A</v>
      </c>
      <c r="P57" s="108" t="e">
        <f t="shared" si="1"/>
        <v>#N/A</v>
      </c>
    </row>
    <row r="58" spans="1:16">
      <c r="A58" s="30"/>
      <c r="B58" s="106"/>
      <c r="C58" s="33"/>
      <c r="D58" s="33"/>
      <c r="E58" s="106"/>
      <c r="F58" s="108"/>
      <c r="G58" s="108"/>
      <c r="H58" s="108"/>
      <c r="I58" s="108"/>
      <c r="J58" s="108"/>
      <c r="N58" s="108">
        <f t="shared" si="0"/>
        <v>0</v>
      </c>
      <c r="O58" s="108" t="e">
        <f>IF(D58="X",0,IF(E58="X",0,VLOOKUP(E58,'15'!$K$3:$L$16,2,FALSE)))</f>
        <v>#N/A</v>
      </c>
      <c r="P58" s="108" t="e">
        <f t="shared" si="1"/>
        <v>#N/A</v>
      </c>
    </row>
    <row r="59" spans="1:16">
      <c r="A59" s="30"/>
      <c r="B59" s="106"/>
      <c r="C59" s="33"/>
      <c r="D59" s="33"/>
      <c r="E59" s="106"/>
      <c r="F59" s="108"/>
      <c r="G59" s="108"/>
      <c r="H59" s="108"/>
      <c r="I59" s="108"/>
      <c r="J59" s="108"/>
      <c r="N59" s="108">
        <f t="shared" si="0"/>
        <v>0</v>
      </c>
      <c r="O59" s="108" t="e">
        <f>IF(D59="X",0,IF(E59="X",0,VLOOKUP(E59,'15'!$K$3:$L$16,2,FALSE)))</f>
        <v>#N/A</v>
      </c>
      <c r="P59" s="108" t="e">
        <f t="shared" si="1"/>
        <v>#N/A</v>
      </c>
    </row>
    <row r="60" spans="1:16">
      <c r="A60" s="30"/>
      <c r="B60" s="106"/>
      <c r="C60" s="33"/>
      <c r="D60" s="33"/>
      <c r="E60" s="106"/>
      <c r="F60" s="108"/>
      <c r="G60" s="108"/>
      <c r="H60" s="108"/>
      <c r="I60" s="108"/>
      <c r="J60" s="108"/>
      <c r="N60" s="108">
        <f t="shared" si="0"/>
        <v>0</v>
      </c>
      <c r="O60" s="108" t="e">
        <f>IF(D60="X",0,IF(E60="X",0,VLOOKUP(E60,'15'!$K$3:$L$16,2,FALSE)))</f>
        <v>#N/A</v>
      </c>
      <c r="P60" s="108" t="e">
        <f t="shared" si="1"/>
        <v>#N/A</v>
      </c>
    </row>
    <row r="61" spans="1:16">
      <c r="A61" s="30"/>
      <c r="B61" s="106"/>
      <c r="C61" s="33"/>
      <c r="D61" s="33"/>
      <c r="E61" s="106"/>
      <c r="F61" s="108"/>
      <c r="G61" s="108"/>
      <c r="H61" s="108"/>
      <c r="I61" s="108"/>
      <c r="J61" s="108"/>
      <c r="N61" s="108">
        <f t="shared" si="0"/>
        <v>0</v>
      </c>
      <c r="O61" s="108" t="e">
        <f>IF(D61="X",0,IF(E61="X",0,VLOOKUP(E61,'15'!$K$3:$L$16,2,FALSE)))</f>
        <v>#N/A</v>
      </c>
      <c r="P61" s="108" t="e">
        <f t="shared" si="1"/>
        <v>#N/A</v>
      </c>
    </row>
    <row r="62" spans="1:16">
      <c r="A62" s="30"/>
      <c r="B62" s="106"/>
      <c r="C62" s="33"/>
      <c r="D62" s="33"/>
      <c r="E62" s="106"/>
      <c r="F62" s="108"/>
      <c r="G62" s="108"/>
      <c r="H62" s="108"/>
      <c r="I62" s="108"/>
      <c r="J62" s="108"/>
      <c r="N62" s="108">
        <f t="shared" si="0"/>
        <v>0</v>
      </c>
      <c r="O62" s="108" t="e">
        <f>IF(D62="X",0,IF(E62="X",0,VLOOKUP(E62,'15'!$K$3:$L$16,2,FALSE)))</f>
        <v>#N/A</v>
      </c>
      <c r="P62" s="108" t="e">
        <f t="shared" si="1"/>
        <v>#N/A</v>
      </c>
    </row>
    <row r="63" spans="1:16">
      <c r="A63" s="30"/>
      <c r="B63" s="106"/>
      <c r="C63" s="33"/>
      <c r="D63" s="33"/>
      <c r="E63" s="106"/>
      <c r="F63" s="108"/>
      <c r="G63" s="108"/>
      <c r="H63" s="108"/>
      <c r="I63" s="108"/>
      <c r="J63" s="108"/>
      <c r="N63" s="108">
        <f t="shared" si="0"/>
        <v>0</v>
      </c>
      <c r="O63" s="108" t="e">
        <f>IF(D63="X",0,IF(E63="X",0,VLOOKUP(E63,'15'!$K$3:$L$16,2,FALSE)))</f>
        <v>#N/A</v>
      </c>
      <c r="P63" s="108" t="e">
        <f t="shared" si="1"/>
        <v>#N/A</v>
      </c>
    </row>
    <row r="64" spans="1:16">
      <c r="A64" s="30"/>
      <c r="B64" s="106"/>
      <c r="C64" s="33"/>
      <c r="D64" s="33"/>
      <c r="E64" s="106"/>
      <c r="F64" s="108"/>
      <c r="G64" s="108"/>
      <c r="H64" s="108"/>
      <c r="I64" s="108"/>
      <c r="J64" s="108"/>
      <c r="N64" s="108">
        <f t="shared" si="0"/>
        <v>0</v>
      </c>
      <c r="O64" s="108" t="e">
        <f>IF(D64="X",0,IF(E64="X",0,VLOOKUP(E64,'15'!$K$3:$L$16,2,FALSE)))</f>
        <v>#N/A</v>
      </c>
      <c r="P64" s="108" t="e">
        <f t="shared" si="1"/>
        <v>#N/A</v>
      </c>
    </row>
    <row r="65" spans="1:16">
      <c r="A65" s="30"/>
      <c r="B65" s="106"/>
      <c r="C65" s="33"/>
      <c r="D65" s="33"/>
      <c r="E65" s="106"/>
      <c r="F65" s="108"/>
      <c r="G65" s="108"/>
      <c r="H65" s="108"/>
      <c r="I65" s="108"/>
      <c r="J65" s="108"/>
      <c r="N65" s="108">
        <f t="shared" si="0"/>
        <v>0</v>
      </c>
      <c r="O65" s="108" t="e">
        <f>IF(D65="X",0,IF(E65="X",0,VLOOKUP(E65,'15'!$K$3:$L$16,2,FALSE)))</f>
        <v>#N/A</v>
      </c>
      <c r="P65" s="108" t="e">
        <f t="shared" si="1"/>
        <v>#N/A</v>
      </c>
    </row>
    <row r="66" spans="1:16">
      <c r="A66" s="30"/>
      <c r="B66" s="106"/>
      <c r="C66" s="33"/>
      <c r="D66" s="33"/>
      <c r="E66" s="106"/>
      <c r="F66" s="108"/>
      <c r="G66" s="108"/>
      <c r="H66" s="108"/>
      <c r="I66" s="108"/>
      <c r="J66" s="108"/>
      <c r="N66" s="108">
        <f t="shared" si="0"/>
        <v>0</v>
      </c>
      <c r="O66" s="108" t="e">
        <f>IF(D66="X",0,IF(E66="X",0,VLOOKUP(E66,'15'!$K$3:$L$16,2,FALSE)))</f>
        <v>#N/A</v>
      </c>
      <c r="P66" s="108" t="e">
        <f t="shared" si="1"/>
        <v>#N/A</v>
      </c>
    </row>
    <row r="67" spans="1:16">
      <c r="A67" s="30"/>
      <c r="B67" s="106"/>
      <c r="C67" s="33"/>
      <c r="D67" s="33"/>
      <c r="E67" s="106"/>
      <c r="F67" s="108"/>
      <c r="G67" s="108"/>
      <c r="H67" s="108"/>
      <c r="I67" s="108"/>
      <c r="J67" s="108"/>
      <c r="N67" s="108">
        <f t="shared" si="0"/>
        <v>0</v>
      </c>
      <c r="O67" s="108" t="e">
        <f>IF(D67="X",0,IF(E67="X",0,VLOOKUP(E67,'15'!$K$3:$L$16,2,FALSE)))</f>
        <v>#N/A</v>
      </c>
      <c r="P67" s="108" t="e">
        <f t="shared" si="1"/>
        <v>#N/A</v>
      </c>
    </row>
    <row r="68" spans="1:16">
      <c r="A68" s="30"/>
      <c r="B68" s="106"/>
      <c r="C68" s="33"/>
      <c r="D68" s="33"/>
      <c r="E68" s="106"/>
      <c r="F68" s="108"/>
      <c r="G68" s="108"/>
      <c r="H68" s="108"/>
      <c r="I68" s="108"/>
      <c r="J68" s="108"/>
      <c r="N68" s="108">
        <f t="shared" ref="N68:N131" si="2">SUM(F68:M68)</f>
        <v>0</v>
      </c>
      <c r="O68" s="108" t="e">
        <f>IF(D68="X",0,IF(E68="X",0,VLOOKUP(E68,'15'!$K$3:$L$16,2,FALSE)))</f>
        <v>#N/A</v>
      </c>
      <c r="P68" s="108" t="e">
        <f t="shared" ref="P68:P131" si="3">N68*O68</f>
        <v>#N/A</v>
      </c>
    </row>
    <row r="69" spans="1:16">
      <c r="A69" s="30"/>
      <c r="B69" s="106"/>
      <c r="C69" s="33"/>
      <c r="D69" s="33"/>
      <c r="E69" s="106"/>
      <c r="F69" s="108"/>
      <c r="G69" s="108"/>
      <c r="H69" s="108"/>
      <c r="I69" s="108"/>
      <c r="J69" s="108"/>
      <c r="N69" s="108">
        <f t="shared" si="2"/>
        <v>0</v>
      </c>
      <c r="O69" s="108" t="e">
        <f>IF(D69="X",0,IF(E69="X",0,VLOOKUP(E69,'15'!$K$3:$L$16,2,FALSE)))</f>
        <v>#N/A</v>
      </c>
      <c r="P69" s="108" t="e">
        <f t="shared" si="3"/>
        <v>#N/A</v>
      </c>
    </row>
    <row r="70" spans="1:16">
      <c r="A70" s="30"/>
      <c r="B70" s="106"/>
      <c r="C70" s="33"/>
      <c r="D70" s="33"/>
      <c r="E70" s="106"/>
      <c r="F70" s="108"/>
      <c r="G70" s="108"/>
      <c r="H70" s="108"/>
      <c r="I70" s="108"/>
      <c r="J70" s="108"/>
      <c r="N70" s="108">
        <f t="shared" si="2"/>
        <v>0</v>
      </c>
      <c r="O70" s="108" t="e">
        <f>IF(D70="X",0,IF(E70="X",0,VLOOKUP(E70,'15'!$K$3:$L$16,2,FALSE)))</f>
        <v>#N/A</v>
      </c>
      <c r="P70" s="108" t="e">
        <f t="shared" si="3"/>
        <v>#N/A</v>
      </c>
    </row>
    <row r="71" spans="1:16">
      <c r="A71" s="30"/>
      <c r="B71" s="106"/>
      <c r="C71" s="33"/>
      <c r="D71" s="33"/>
      <c r="E71" s="106"/>
      <c r="F71" s="108"/>
      <c r="G71" s="108"/>
      <c r="H71" s="108"/>
      <c r="I71" s="108"/>
      <c r="J71" s="108"/>
      <c r="N71" s="108">
        <f t="shared" si="2"/>
        <v>0</v>
      </c>
      <c r="O71" s="108" t="e">
        <f>IF(D71="X",0,IF(E71="X",0,VLOOKUP(E71,'15'!$K$3:$L$16,2,FALSE)))</f>
        <v>#N/A</v>
      </c>
      <c r="P71" s="108" t="e">
        <f t="shared" si="3"/>
        <v>#N/A</v>
      </c>
    </row>
    <row r="72" spans="1:16">
      <c r="A72" s="30"/>
      <c r="B72" s="106"/>
      <c r="C72" s="33"/>
      <c r="D72" s="33"/>
      <c r="E72" s="106"/>
      <c r="F72" s="108"/>
      <c r="G72" s="108"/>
      <c r="H72" s="108"/>
      <c r="I72" s="108"/>
      <c r="J72" s="108"/>
      <c r="N72" s="108">
        <f t="shared" si="2"/>
        <v>0</v>
      </c>
      <c r="O72" s="108" t="e">
        <f>IF(D72="X",0,IF(E72="X",0,VLOOKUP(E72,'15'!$K$3:$L$16,2,FALSE)))</f>
        <v>#N/A</v>
      </c>
      <c r="P72" s="108" t="e">
        <f t="shared" si="3"/>
        <v>#N/A</v>
      </c>
    </row>
    <row r="73" spans="1:16">
      <c r="A73" s="30"/>
      <c r="B73" s="106"/>
      <c r="C73" s="33"/>
      <c r="D73" s="33"/>
      <c r="E73" s="106"/>
      <c r="F73" s="108"/>
      <c r="G73" s="108"/>
      <c r="H73" s="108"/>
      <c r="I73" s="108"/>
      <c r="J73" s="108"/>
      <c r="N73" s="108">
        <f t="shared" si="2"/>
        <v>0</v>
      </c>
      <c r="O73" s="108" t="e">
        <f>IF(D73="X",0,IF(E73="X",0,VLOOKUP(E73,'15'!$K$3:$L$16,2,FALSE)))</f>
        <v>#N/A</v>
      </c>
      <c r="P73" s="108" t="e">
        <f t="shared" si="3"/>
        <v>#N/A</v>
      </c>
    </row>
    <row r="74" spans="1:16">
      <c r="A74" s="30"/>
      <c r="B74" s="106"/>
      <c r="C74" s="116"/>
      <c r="D74" s="116"/>
      <c r="E74" s="117"/>
      <c r="F74" s="118"/>
      <c r="G74" s="118"/>
      <c r="H74" s="118"/>
      <c r="I74" s="118"/>
      <c r="J74" s="118"/>
      <c r="K74" s="118"/>
      <c r="L74" s="118"/>
      <c r="M74" s="118"/>
      <c r="N74" s="108">
        <f t="shared" si="2"/>
        <v>0</v>
      </c>
      <c r="O74" s="108" t="e">
        <f>IF(D74="X",0,IF(E74="X",0,VLOOKUP(E74,'15'!$K$3:$L$16,2,FALSE)))</f>
        <v>#N/A</v>
      </c>
      <c r="P74" s="108" t="e">
        <f t="shared" si="3"/>
        <v>#N/A</v>
      </c>
    </row>
    <row r="75" spans="1:16">
      <c r="A75" s="30"/>
      <c r="B75" s="106"/>
      <c r="C75" s="33"/>
      <c r="D75" s="33"/>
      <c r="E75" s="106"/>
      <c r="F75" s="108"/>
      <c r="G75" s="108"/>
      <c r="H75" s="108"/>
      <c r="I75" s="108"/>
      <c r="J75" s="108"/>
      <c r="N75" s="108">
        <f t="shared" si="2"/>
        <v>0</v>
      </c>
      <c r="O75" s="108" t="e">
        <f>IF(D75="X",0,IF(E75="X",0,VLOOKUP(E75,'15'!$K$3:$L$16,2,FALSE)))</f>
        <v>#N/A</v>
      </c>
      <c r="P75" s="108" t="e">
        <f t="shared" si="3"/>
        <v>#N/A</v>
      </c>
    </row>
    <row r="76" spans="1:16">
      <c r="A76" s="30"/>
      <c r="B76" s="106"/>
      <c r="C76" s="107"/>
      <c r="D76" s="33"/>
      <c r="E76" s="106"/>
      <c r="F76" s="108"/>
      <c r="G76" s="108"/>
      <c r="H76" s="108"/>
      <c r="I76" s="108"/>
      <c r="J76" s="108"/>
      <c r="N76" s="108">
        <f t="shared" si="2"/>
        <v>0</v>
      </c>
      <c r="O76" s="108" t="e">
        <f>IF(D76="X",0,IF(E76="X",0,VLOOKUP(E76,'15'!$K$3:$L$16,2,FALSE)))</f>
        <v>#N/A</v>
      </c>
      <c r="P76" s="108" t="e">
        <f t="shared" si="3"/>
        <v>#N/A</v>
      </c>
    </row>
    <row r="77" spans="1:16">
      <c r="A77" s="30"/>
      <c r="B77" s="106"/>
      <c r="C77" s="33"/>
      <c r="D77" s="33"/>
      <c r="E77" s="106"/>
      <c r="F77" s="108"/>
      <c r="G77" s="108"/>
      <c r="H77" s="108"/>
      <c r="I77" s="108"/>
      <c r="J77" s="108"/>
      <c r="N77" s="108">
        <f t="shared" si="2"/>
        <v>0</v>
      </c>
      <c r="O77" s="108" t="e">
        <f>IF(D77="X",0,IF(E77="X",0,VLOOKUP(E77,'15'!$K$3:$L$16,2,FALSE)))</f>
        <v>#N/A</v>
      </c>
      <c r="P77" s="108" t="e">
        <f t="shared" si="3"/>
        <v>#N/A</v>
      </c>
    </row>
    <row r="78" spans="1:16">
      <c r="A78" s="30"/>
      <c r="B78" s="106"/>
      <c r="C78" s="33"/>
      <c r="D78" s="33"/>
      <c r="E78" s="106"/>
      <c r="F78" s="108"/>
      <c r="G78" s="108"/>
      <c r="H78" s="108"/>
      <c r="I78" s="108"/>
      <c r="J78" s="108"/>
      <c r="N78" s="108">
        <f t="shared" si="2"/>
        <v>0</v>
      </c>
      <c r="O78" s="108" t="e">
        <f>IF(D78="X",0,IF(E78="X",0,VLOOKUP(E78,'15'!$K$3:$L$16,2,FALSE)))</f>
        <v>#N/A</v>
      </c>
      <c r="P78" s="108" t="e">
        <f t="shared" si="3"/>
        <v>#N/A</v>
      </c>
    </row>
    <row r="79" spans="1:16">
      <c r="A79" s="30"/>
      <c r="B79" s="106"/>
      <c r="C79" s="33"/>
      <c r="D79" s="33"/>
      <c r="E79" s="106"/>
      <c r="F79" s="108"/>
      <c r="G79" s="108"/>
      <c r="H79" s="108"/>
      <c r="I79" s="108"/>
      <c r="J79" s="108"/>
      <c r="N79" s="108">
        <f t="shared" si="2"/>
        <v>0</v>
      </c>
      <c r="O79" s="108" t="e">
        <f>IF(D79="X",0,IF(E79="X",0,VLOOKUP(E79,'15'!$K$3:$L$16,2,FALSE)))</f>
        <v>#N/A</v>
      </c>
      <c r="P79" s="108" t="e">
        <f t="shared" si="3"/>
        <v>#N/A</v>
      </c>
    </row>
    <row r="80" spans="1:16">
      <c r="A80" s="30"/>
      <c r="B80" s="106"/>
      <c r="C80" s="33"/>
      <c r="D80" s="33"/>
      <c r="E80" s="106"/>
      <c r="F80" s="108"/>
      <c r="G80" s="108"/>
      <c r="H80" s="108"/>
      <c r="I80" s="108"/>
      <c r="J80" s="108"/>
      <c r="N80" s="108">
        <f t="shared" si="2"/>
        <v>0</v>
      </c>
      <c r="O80" s="108" t="e">
        <f>IF(D80="X",0,IF(E80="X",0,VLOOKUP(E80,'15'!$K$3:$L$16,2,FALSE)))</f>
        <v>#N/A</v>
      </c>
      <c r="P80" s="108" t="e">
        <f t="shared" si="3"/>
        <v>#N/A</v>
      </c>
    </row>
    <row r="81" spans="1:16">
      <c r="A81" s="30"/>
      <c r="B81" s="106"/>
      <c r="C81" s="33"/>
      <c r="D81" s="33"/>
      <c r="E81" s="106"/>
      <c r="F81" s="108"/>
      <c r="G81" s="108"/>
      <c r="H81" s="108"/>
      <c r="I81" s="108"/>
      <c r="J81" s="108"/>
      <c r="N81" s="108">
        <f t="shared" si="2"/>
        <v>0</v>
      </c>
      <c r="O81" s="108" t="e">
        <f>IF(D81="X",0,IF(E81="X",0,VLOOKUP(E81,'15'!$K$3:$L$16,2,FALSE)))</f>
        <v>#N/A</v>
      </c>
      <c r="P81" s="108" t="e">
        <f t="shared" si="3"/>
        <v>#N/A</v>
      </c>
    </row>
    <row r="82" spans="1:16">
      <c r="A82" s="30"/>
      <c r="B82" s="106"/>
      <c r="C82" s="33"/>
      <c r="D82" s="33"/>
      <c r="E82" s="106"/>
      <c r="F82" s="108"/>
      <c r="G82" s="108"/>
      <c r="H82" s="108"/>
      <c r="I82" s="108"/>
      <c r="J82" s="108"/>
      <c r="N82" s="108">
        <f t="shared" si="2"/>
        <v>0</v>
      </c>
      <c r="O82" s="108" t="e">
        <f>IF(D82="X",0,IF(E82="X",0,VLOOKUP(E82,'15'!$K$3:$L$16,2,FALSE)))</f>
        <v>#N/A</v>
      </c>
      <c r="P82" s="108" t="e">
        <f t="shared" si="3"/>
        <v>#N/A</v>
      </c>
    </row>
    <row r="83" spans="1:16">
      <c r="A83" s="30"/>
      <c r="B83" s="106"/>
      <c r="C83" s="33"/>
      <c r="D83" s="33"/>
      <c r="E83" s="106"/>
      <c r="F83" s="108"/>
      <c r="G83" s="108"/>
      <c r="H83" s="108"/>
      <c r="I83" s="108"/>
      <c r="J83" s="108"/>
      <c r="N83" s="108">
        <f t="shared" si="2"/>
        <v>0</v>
      </c>
      <c r="O83" s="108" t="e">
        <f>IF(D83="X",0,IF(E83="X",0,VLOOKUP(E83,'15'!$K$3:$L$16,2,FALSE)))</f>
        <v>#N/A</v>
      </c>
      <c r="P83" s="108" t="e">
        <f t="shared" si="3"/>
        <v>#N/A</v>
      </c>
    </row>
    <row r="84" spans="1:16">
      <c r="A84" s="30"/>
      <c r="B84" s="106"/>
      <c r="C84" s="33"/>
      <c r="D84" s="33"/>
      <c r="E84" s="106"/>
      <c r="F84" s="108"/>
      <c r="G84" s="108"/>
      <c r="H84" s="108"/>
      <c r="I84" s="108"/>
      <c r="J84" s="108"/>
      <c r="N84" s="108">
        <f t="shared" si="2"/>
        <v>0</v>
      </c>
      <c r="O84" s="108" t="e">
        <f>IF(D84="X",0,IF(E84="X",0,VLOOKUP(E84,'15'!$K$3:$L$16,2,FALSE)))</f>
        <v>#N/A</v>
      </c>
      <c r="P84" s="108" t="e">
        <f t="shared" si="3"/>
        <v>#N/A</v>
      </c>
    </row>
    <row r="85" spans="1:16">
      <c r="A85" s="30"/>
      <c r="B85" s="106"/>
      <c r="C85" s="33"/>
      <c r="D85" s="33"/>
      <c r="E85" s="106"/>
      <c r="F85" s="108"/>
      <c r="G85" s="108"/>
      <c r="H85" s="108"/>
      <c r="I85" s="108"/>
      <c r="J85" s="108"/>
      <c r="N85" s="108">
        <f t="shared" si="2"/>
        <v>0</v>
      </c>
      <c r="O85" s="108" t="e">
        <f>IF(D85="X",0,IF(E85="X",0,VLOOKUP(E85,'15'!$K$3:$L$16,2,FALSE)))</f>
        <v>#N/A</v>
      </c>
      <c r="P85" s="108" t="e">
        <f t="shared" si="3"/>
        <v>#N/A</v>
      </c>
    </row>
    <row r="86" spans="1:16">
      <c r="A86" s="30"/>
      <c r="B86" s="106"/>
      <c r="C86" s="33"/>
      <c r="D86" s="33"/>
      <c r="E86" s="106"/>
      <c r="F86" s="108"/>
      <c r="G86" s="108"/>
      <c r="H86" s="108"/>
      <c r="I86" s="108"/>
      <c r="J86" s="108"/>
      <c r="N86" s="108">
        <f t="shared" si="2"/>
        <v>0</v>
      </c>
      <c r="O86" s="108" t="e">
        <f>IF(D86="X",0,IF(E86="X",0,VLOOKUP(E86,'15'!$K$3:$L$16,2,FALSE)))</f>
        <v>#N/A</v>
      </c>
      <c r="P86" s="108" t="e">
        <f t="shared" si="3"/>
        <v>#N/A</v>
      </c>
    </row>
    <row r="87" spans="1:16">
      <c r="A87" s="30"/>
      <c r="B87" s="106"/>
      <c r="C87" s="33"/>
      <c r="D87" s="33"/>
      <c r="E87" s="106"/>
      <c r="F87" s="108"/>
      <c r="G87" s="108"/>
      <c r="H87" s="108"/>
      <c r="I87" s="108"/>
      <c r="J87" s="108"/>
      <c r="N87" s="108">
        <f t="shared" si="2"/>
        <v>0</v>
      </c>
      <c r="O87" s="108" t="e">
        <f>IF(D87="X",0,IF(E87="X",0,VLOOKUP(E87,'15'!$K$3:$L$16,2,FALSE)))</f>
        <v>#N/A</v>
      </c>
      <c r="P87" s="108" t="e">
        <f t="shared" si="3"/>
        <v>#N/A</v>
      </c>
    </row>
    <row r="88" spans="1:16">
      <c r="A88" s="30"/>
      <c r="B88" s="106"/>
      <c r="C88" s="33"/>
      <c r="D88" s="33"/>
      <c r="E88" s="106"/>
      <c r="F88" s="108"/>
      <c r="G88" s="108"/>
      <c r="H88" s="108"/>
      <c r="I88" s="108"/>
      <c r="J88" s="108"/>
      <c r="N88" s="108">
        <f t="shared" si="2"/>
        <v>0</v>
      </c>
      <c r="O88" s="108" t="e">
        <f>IF(D88="X",0,IF(E88="X",0,VLOOKUP(E88,'15'!$K$3:$L$16,2,FALSE)))</f>
        <v>#N/A</v>
      </c>
      <c r="P88" s="108" t="e">
        <f t="shared" si="3"/>
        <v>#N/A</v>
      </c>
    </row>
    <row r="89" spans="1:16">
      <c r="A89" s="30"/>
      <c r="B89" s="106"/>
      <c r="C89" s="33"/>
      <c r="D89" s="33"/>
      <c r="E89" s="106"/>
      <c r="F89" s="108"/>
      <c r="G89" s="108"/>
      <c r="H89" s="108"/>
      <c r="I89" s="108"/>
      <c r="J89" s="108"/>
      <c r="N89" s="108">
        <f t="shared" si="2"/>
        <v>0</v>
      </c>
      <c r="O89" s="108" t="e">
        <f>IF(D89="X",0,IF(E89="X",0,VLOOKUP(E89,'15'!$K$3:$L$16,2,FALSE)))</f>
        <v>#N/A</v>
      </c>
      <c r="P89" s="108" t="e">
        <f t="shared" si="3"/>
        <v>#N/A</v>
      </c>
    </row>
    <row r="90" spans="1:16">
      <c r="A90" s="30"/>
      <c r="B90" s="106"/>
      <c r="C90" s="33"/>
      <c r="D90" s="33"/>
      <c r="E90" s="106"/>
      <c r="F90" s="108"/>
      <c r="G90" s="108"/>
      <c r="H90" s="108"/>
      <c r="I90" s="108"/>
      <c r="J90" s="108"/>
      <c r="N90" s="108">
        <f t="shared" si="2"/>
        <v>0</v>
      </c>
      <c r="O90" s="108" t="e">
        <f>IF(D90="X",0,IF(E90="X",0,VLOOKUP(E90,'15'!$K$3:$L$16,2,FALSE)))</f>
        <v>#N/A</v>
      </c>
      <c r="P90" s="108" t="e">
        <f t="shared" si="3"/>
        <v>#N/A</v>
      </c>
    </row>
    <row r="91" spans="1:16">
      <c r="A91" s="30"/>
      <c r="B91" s="106"/>
      <c r="C91" s="33"/>
      <c r="D91" s="33"/>
      <c r="E91" s="106"/>
      <c r="F91" s="108"/>
      <c r="G91" s="108"/>
      <c r="H91" s="108"/>
      <c r="I91" s="108"/>
      <c r="J91" s="108"/>
      <c r="N91" s="108">
        <f t="shared" si="2"/>
        <v>0</v>
      </c>
      <c r="O91" s="108" t="e">
        <f>IF(D91="X",0,IF(E91="X",0,VLOOKUP(E91,'15'!$K$3:$L$16,2,FALSE)))</f>
        <v>#N/A</v>
      </c>
      <c r="P91" s="108" t="e">
        <f t="shared" si="3"/>
        <v>#N/A</v>
      </c>
    </row>
    <row r="92" spans="1:16">
      <c r="A92" s="30"/>
      <c r="B92" s="106"/>
      <c r="C92" s="33"/>
      <c r="D92" s="33"/>
      <c r="E92" s="106"/>
      <c r="F92" s="108"/>
      <c r="G92" s="108"/>
      <c r="H92" s="108"/>
      <c r="I92" s="108"/>
      <c r="J92" s="108"/>
      <c r="N92" s="108">
        <f t="shared" si="2"/>
        <v>0</v>
      </c>
      <c r="O92" s="108" t="e">
        <f>IF(D92="X",0,IF(E92="X",0,VLOOKUP(E92,'15'!$K$3:$L$16,2,FALSE)))</f>
        <v>#N/A</v>
      </c>
      <c r="P92" s="108" t="e">
        <f t="shared" si="3"/>
        <v>#N/A</v>
      </c>
    </row>
    <row r="93" spans="1:16">
      <c r="A93" s="30"/>
      <c r="B93" s="106"/>
      <c r="C93" s="33"/>
      <c r="D93" s="33"/>
      <c r="E93" s="106"/>
      <c r="F93" s="108"/>
      <c r="G93" s="108"/>
      <c r="H93" s="108"/>
      <c r="I93" s="108"/>
      <c r="J93" s="108"/>
      <c r="N93" s="108">
        <f t="shared" si="2"/>
        <v>0</v>
      </c>
      <c r="O93" s="108" t="e">
        <f>IF(D93="X",0,IF(E93="X",0,VLOOKUP(E93,'15'!$K$3:$L$16,2,FALSE)))</f>
        <v>#N/A</v>
      </c>
      <c r="P93" s="108" t="e">
        <f t="shared" si="3"/>
        <v>#N/A</v>
      </c>
    </row>
    <row r="94" spans="1:16">
      <c r="A94" s="30"/>
      <c r="B94" s="106"/>
      <c r="C94" s="33"/>
      <c r="D94" s="33"/>
      <c r="E94" s="106"/>
      <c r="F94" s="108"/>
      <c r="G94" s="108"/>
      <c r="H94" s="108"/>
      <c r="I94" s="108"/>
      <c r="J94" s="108"/>
      <c r="N94" s="108">
        <f t="shared" si="2"/>
        <v>0</v>
      </c>
      <c r="O94" s="108" t="e">
        <f>IF(D94="X",0,IF(E94="X",0,VLOOKUP(E94,'15'!$K$3:$L$16,2,FALSE)))</f>
        <v>#N/A</v>
      </c>
      <c r="P94" s="108" t="e">
        <f t="shared" si="3"/>
        <v>#N/A</v>
      </c>
    </row>
    <row r="95" spans="1:16">
      <c r="A95" s="30"/>
      <c r="B95" s="106"/>
      <c r="C95" s="33"/>
      <c r="D95" s="33"/>
      <c r="E95" s="106"/>
      <c r="F95" s="108"/>
      <c r="G95" s="108"/>
      <c r="H95" s="108"/>
      <c r="I95" s="108"/>
      <c r="J95" s="108"/>
      <c r="N95" s="108">
        <f t="shared" si="2"/>
        <v>0</v>
      </c>
      <c r="O95" s="108" t="e">
        <f>IF(D95="X",0,IF(E95="X",0,VLOOKUP(E95,'15'!$K$3:$L$16,2,FALSE)))</f>
        <v>#N/A</v>
      </c>
      <c r="P95" s="108" t="e">
        <f t="shared" si="3"/>
        <v>#N/A</v>
      </c>
    </row>
    <row r="96" spans="1:16">
      <c r="A96" s="30"/>
      <c r="B96" s="106"/>
      <c r="C96" s="33"/>
      <c r="D96" s="33"/>
      <c r="E96" s="106"/>
      <c r="F96" s="108"/>
      <c r="G96" s="108"/>
      <c r="H96" s="108"/>
      <c r="I96" s="108"/>
      <c r="J96" s="108"/>
      <c r="N96" s="108">
        <f t="shared" si="2"/>
        <v>0</v>
      </c>
      <c r="O96" s="108" t="e">
        <f>IF(D96="X",0,IF(E96="X",0,VLOOKUP(E96,'15'!$K$3:$L$16,2,FALSE)))</f>
        <v>#N/A</v>
      </c>
      <c r="P96" s="108" t="e">
        <f t="shared" si="3"/>
        <v>#N/A</v>
      </c>
    </row>
    <row r="97" spans="1:16">
      <c r="A97" s="30"/>
      <c r="B97" s="106"/>
      <c r="C97" s="33"/>
      <c r="D97" s="33"/>
      <c r="E97" s="106"/>
      <c r="F97" s="108"/>
      <c r="G97" s="108"/>
      <c r="H97" s="108"/>
      <c r="I97" s="108"/>
      <c r="J97" s="108"/>
      <c r="N97" s="108">
        <f t="shared" si="2"/>
        <v>0</v>
      </c>
      <c r="O97" s="108" t="e">
        <f>IF(D97="X",0,IF(E97="X",0,VLOOKUP(E97,'15'!$K$3:$L$16,2,FALSE)))</f>
        <v>#N/A</v>
      </c>
      <c r="P97" s="108" t="e">
        <f t="shared" si="3"/>
        <v>#N/A</v>
      </c>
    </row>
    <row r="98" spans="1:16">
      <c r="A98" s="30"/>
      <c r="B98" s="106"/>
      <c r="C98" s="33"/>
      <c r="D98" s="33"/>
      <c r="E98" s="106"/>
      <c r="F98" s="108"/>
      <c r="G98" s="108"/>
      <c r="H98" s="108"/>
      <c r="I98" s="108"/>
      <c r="J98" s="108"/>
      <c r="N98" s="108">
        <f t="shared" si="2"/>
        <v>0</v>
      </c>
      <c r="O98" s="108" t="e">
        <f>IF(D98="X",0,IF(E98="X",0,VLOOKUP(E98,'15'!$K$3:$L$16,2,FALSE)))</f>
        <v>#N/A</v>
      </c>
      <c r="P98" s="108" t="e">
        <f t="shared" si="3"/>
        <v>#N/A</v>
      </c>
    </row>
    <row r="99" spans="1:16">
      <c r="A99" s="30"/>
      <c r="B99" s="106"/>
      <c r="C99" s="33"/>
      <c r="D99" s="33"/>
      <c r="E99" s="106"/>
      <c r="F99" s="108"/>
      <c r="G99" s="108"/>
      <c r="H99" s="108"/>
      <c r="I99" s="108"/>
      <c r="J99" s="108"/>
      <c r="N99" s="108">
        <f t="shared" si="2"/>
        <v>0</v>
      </c>
      <c r="O99" s="108" t="e">
        <f>IF(D99="X",0,IF(E99="X",0,VLOOKUP(E99,'15'!$K$3:$L$16,2,FALSE)))</f>
        <v>#N/A</v>
      </c>
      <c r="P99" s="108" t="e">
        <f t="shared" si="3"/>
        <v>#N/A</v>
      </c>
    </row>
    <row r="100" spans="1:16">
      <c r="A100" s="30"/>
      <c r="B100" s="106"/>
      <c r="C100" s="33"/>
      <c r="D100" s="33"/>
      <c r="E100" s="106"/>
      <c r="F100" s="108"/>
      <c r="G100" s="108"/>
      <c r="H100" s="108"/>
      <c r="I100" s="108"/>
      <c r="J100" s="108"/>
      <c r="N100" s="108">
        <f t="shared" si="2"/>
        <v>0</v>
      </c>
      <c r="O100" s="108" t="e">
        <f>IF(D100="X",0,IF(E100="X",0,VLOOKUP(E100,'15'!$K$3:$L$16,2,FALSE)))</f>
        <v>#N/A</v>
      </c>
      <c r="P100" s="108" t="e">
        <f t="shared" si="3"/>
        <v>#N/A</v>
      </c>
    </row>
    <row r="101" spans="1:16">
      <c r="A101" s="30"/>
      <c r="B101" s="106"/>
      <c r="C101" s="33"/>
      <c r="D101" s="33"/>
      <c r="E101" s="106"/>
      <c r="F101" s="108"/>
      <c r="G101" s="108"/>
      <c r="H101" s="108"/>
      <c r="I101" s="108"/>
      <c r="J101" s="108"/>
      <c r="N101" s="108">
        <f t="shared" si="2"/>
        <v>0</v>
      </c>
      <c r="O101" s="108" t="e">
        <f>IF(D101="X",0,IF(E101="X",0,VLOOKUP(E101,'15'!$K$3:$L$16,2,FALSE)))</f>
        <v>#N/A</v>
      </c>
      <c r="P101" s="108" t="e">
        <f t="shared" si="3"/>
        <v>#N/A</v>
      </c>
    </row>
    <row r="102" spans="1:16">
      <c r="A102" s="30"/>
      <c r="B102" s="106"/>
      <c r="C102" s="33"/>
      <c r="D102" s="33"/>
      <c r="E102" s="106"/>
      <c r="F102" s="108"/>
      <c r="G102" s="108"/>
      <c r="H102" s="108"/>
      <c r="I102" s="108"/>
      <c r="J102" s="108"/>
      <c r="N102" s="108">
        <f t="shared" si="2"/>
        <v>0</v>
      </c>
      <c r="O102" s="108" t="e">
        <f>IF(D102="X",0,IF(E102="X",0,VLOOKUP(E102,'15'!$K$3:$L$16,2,FALSE)))</f>
        <v>#N/A</v>
      </c>
      <c r="P102" s="108" t="e">
        <f t="shared" si="3"/>
        <v>#N/A</v>
      </c>
    </row>
    <row r="103" spans="1:16">
      <c r="A103" s="30"/>
      <c r="B103" s="106"/>
      <c r="C103" s="33"/>
      <c r="D103" s="33"/>
      <c r="E103" s="106"/>
      <c r="F103" s="108"/>
      <c r="G103" s="108"/>
      <c r="H103" s="108"/>
      <c r="I103" s="108"/>
      <c r="J103" s="108"/>
      <c r="N103" s="108">
        <f t="shared" si="2"/>
        <v>0</v>
      </c>
      <c r="O103" s="108" t="e">
        <f>IF(D103="X",0,IF(E103="X",0,VLOOKUP(E103,'15'!$K$3:$L$16,2,FALSE)))</f>
        <v>#N/A</v>
      </c>
      <c r="P103" s="108" t="e">
        <f t="shared" si="3"/>
        <v>#N/A</v>
      </c>
    </row>
    <row r="104" spans="1:16">
      <c r="A104" s="30"/>
      <c r="B104" s="106"/>
      <c r="C104" s="33"/>
      <c r="D104" s="33"/>
      <c r="E104" s="106"/>
      <c r="F104" s="108"/>
      <c r="G104" s="108"/>
      <c r="H104" s="108"/>
      <c r="I104" s="108"/>
      <c r="J104" s="108"/>
      <c r="N104" s="108">
        <f t="shared" si="2"/>
        <v>0</v>
      </c>
      <c r="O104" s="108" t="e">
        <f>IF(D104="X",0,IF(E104="X",0,VLOOKUP(E104,'15'!$K$3:$L$16,2,FALSE)))</f>
        <v>#N/A</v>
      </c>
      <c r="P104" s="108" t="e">
        <f t="shared" si="3"/>
        <v>#N/A</v>
      </c>
    </row>
    <row r="105" spans="1:16">
      <c r="A105" s="30"/>
      <c r="B105" s="106"/>
      <c r="C105" s="33"/>
      <c r="D105" s="33"/>
      <c r="E105" s="106"/>
      <c r="F105" s="108"/>
      <c r="G105" s="108"/>
      <c r="H105" s="108"/>
      <c r="I105" s="108"/>
      <c r="J105" s="108"/>
      <c r="N105" s="108">
        <f t="shared" si="2"/>
        <v>0</v>
      </c>
      <c r="O105" s="108" t="e">
        <f>IF(D105="X",0,IF(E105="X",0,VLOOKUP(E105,'15'!$K$3:$L$16,2,FALSE)))</f>
        <v>#N/A</v>
      </c>
      <c r="P105" s="108" t="e">
        <f t="shared" si="3"/>
        <v>#N/A</v>
      </c>
    </row>
    <row r="106" spans="1:16">
      <c r="A106" s="30"/>
      <c r="B106" s="106"/>
      <c r="C106" s="33"/>
      <c r="D106" s="33"/>
      <c r="E106" s="106"/>
      <c r="F106" s="108"/>
      <c r="G106" s="108"/>
      <c r="H106" s="108"/>
      <c r="I106" s="108"/>
      <c r="J106" s="108"/>
      <c r="N106" s="108">
        <f t="shared" si="2"/>
        <v>0</v>
      </c>
      <c r="O106" s="108" t="e">
        <f>IF(D106="X",0,IF(E106="X",0,VLOOKUP(E106,'15'!$K$3:$L$16,2,FALSE)))</f>
        <v>#N/A</v>
      </c>
      <c r="P106" s="108" t="e">
        <f t="shared" si="3"/>
        <v>#N/A</v>
      </c>
    </row>
    <row r="107" spans="1:16">
      <c r="A107" s="30"/>
      <c r="B107" s="106"/>
      <c r="C107" s="33"/>
      <c r="D107" s="33"/>
      <c r="E107" s="106"/>
      <c r="F107" s="108"/>
      <c r="G107" s="108"/>
      <c r="H107" s="108"/>
      <c r="I107" s="108"/>
      <c r="J107" s="108"/>
      <c r="N107" s="108">
        <f t="shared" si="2"/>
        <v>0</v>
      </c>
      <c r="O107" s="108" t="e">
        <f>IF(D107="X",0,IF(E107="X",0,VLOOKUP(E107,'15'!$K$3:$L$16,2,FALSE)))</f>
        <v>#N/A</v>
      </c>
      <c r="P107" s="108" t="e">
        <f t="shared" si="3"/>
        <v>#N/A</v>
      </c>
    </row>
    <row r="108" spans="1:16">
      <c r="A108" s="30"/>
      <c r="B108" s="106"/>
      <c r="C108" s="33"/>
      <c r="D108" s="33"/>
      <c r="E108" s="106"/>
      <c r="F108" s="108"/>
      <c r="G108" s="108"/>
      <c r="H108" s="108"/>
      <c r="I108" s="108"/>
      <c r="J108" s="108"/>
      <c r="N108" s="108">
        <f t="shared" si="2"/>
        <v>0</v>
      </c>
      <c r="O108" s="108" t="e">
        <f>IF(D108="X",0,IF(E108="X",0,VLOOKUP(E108,'15'!$K$3:$L$16,2,FALSE)))</f>
        <v>#N/A</v>
      </c>
      <c r="P108" s="108" t="e">
        <f t="shared" si="3"/>
        <v>#N/A</v>
      </c>
    </row>
    <row r="109" spans="1:16">
      <c r="A109" s="30"/>
      <c r="B109" s="106"/>
      <c r="C109" s="33"/>
      <c r="D109" s="33"/>
      <c r="E109" s="106"/>
      <c r="F109" s="108"/>
      <c r="G109" s="108"/>
      <c r="H109" s="108"/>
      <c r="I109" s="108"/>
      <c r="J109" s="108"/>
      <c r="N109" s="108">
        <f t="shared" si="2"/>
        <v>0</v>
      </c>
      <c r="O109" s="108" t="e">
        <f>IF(D109="X",0,IF(E109="X",0,VLOOKUP(E109,'15'!$K$3:$L$16,2,FALSE)))</f>
        <v>#N/A</v>
      </c>
      <c r="P109" s="108" t="e">
        <f t="shared" si="3"/>
        <v>#N/A</v>
      </c>
    </row>
    <row r="110" spans="1:16">
      <c r="A110" s="30"/>
      <c r="B110" s="106"/>
      <c r="C110" s="33"/>
      <c r="D110" s="33"/>
      <c r="E110" s="106"/>
      <c r="F110" s="108"/>
      <c r="G110" s="108"/>
      <c r="H110" s="108"/>
      <c r="I110" s="108"/>
      <c r="J110" s="108"/>
      <c r="N110" s="108">
        <f t="shared" si="2"/>
        <v>0</v>
      </c>
      <c r="O110" s="108" t="e">
        <f>IF(D110="X",0,IF(E110="X",0,VLOOKUP(E110,'15'!$K$3:$L$16,2,FALSE)))</f>
        <v>#N/A</v>
      </c>
      <c r="P110" s="108" t="e">
        <f t="shared" si="3"/>
        <v>#N/A</v>
      </c>
    </row>
    <row r="111" spans="1:16">
      <c r="A111" s="30"/>
      <c r="B111" s="106"/>
      <c r="C111" s="33"/>
      <c r="D111" s="33"/>
      <c r="E111" s="106"/>
      <c r="F111" s="108"/>
      <c r="G111" s="108"/>
      <c r="H111" s="108"/>
      <c r="I111" s="108"/>
      <c r="J111" s="108"/>
      <c r="N111" s="108">
        <f t="shared" si="2"/>
        <v>0</v>
      </c>
      <c r="O111" s="108" t="e">
        <f>IF(D111="X",0,IF(E111="X",0,VLOOKUP(E111,'15'!$K$3:$L$16,2,FALSE)))</f>
        <v>#N/A</v>
      </c>
      <c r="P111" s="108" t="e">
        <f t="shared" si="3"/>
        <v>#N/A</v>
      </c>
    </row>
    <row r="112" spans="1:16">
      <c r="A112" s="30"/>
      <c r="B112" s="106"/>
      <c r="C112" s="33"/>
      <c r="D112" s="33"/>
      <c r="E112" s="106"/>
      <c r="F112" s="108"/>
      <c r="G112" s="108"/>
      <c r="H112" s="108"/>
      <c r="I112" s="108"/>
      <c r="J112" s="108"/>
      <c r="N112" s="108">
        <f t="shared" si="2"/>
        <v>0</v>
      </c>
      <c r="O112" s="108" t="e">
        <f>IF(D112="X",0,IF(E112="X",0,VLOOKUP(E112,'15'!$K$3:$L$16,2,FALSE)))</f>
        <v>#N/A</v>
      </c>
      <c r="P112" s="108" t="e">
        <f t="shared" si="3"/>
        <v>#N/A</v>
      </c>
    </row>
    <row r="113" spans="1:16">
      <c r="A113" s="30"/>
      <c r="B113" s="106"/>
      <c r="C113" s="33"/>
      <c r="D113" s="33"/>
      <c r="E113" s="106"/>
      <c r="F113" s="108"/>
      <c r="G113" s="108"/>
      <c r="H113" s="108"/>
      <c r="I113" s="108"/>
      <c r="J113" s="108"/>
      <c r="N113" s="108">
        <f t="shared" si="2"/>
        <v>0</v>
      </c>
      <c r="O113" s="108" t="e">
        <f>IF(D113="X",0,IF(E113="X",0,VLOOKUP(E113,'15'!$K$3:$L$16,2,FALSE)))</f>
        <v>#N/A</v>
      </c>
      <c r="P113" s="108" t="e">
        <f t="shared" si="3"/>
        <v>#N/A</v>
      </c>
    </row>
    <row r="114" spans="1:16">
      <c r="A114" s="30"/>
      <c r="B114" s="106"/>
      <c r="C114" s="33"/>
      <c r="D114" s="33"/>
      <c r="E114" s="106"/>
      <c r="F114" s="108"/>
      <c r="G114" s="108"/>
      <c r="H114" s="108"/>
      <c r="I114" s="108"/>
      <c r="J114" s="108"/>
      <c r="N114" s="108">
        <f t="shared" si="2"/>
        <v>0</v>
      </c>
      <c r="O114" s="108" t="e">
        <f>IF(D114="X",0,IF(E114="X",0,VLOOKUP(E114,'15'!$K$3:$L$16,2,FALSE)))</f>
        <v>#N/A</v>
      </c>
      <c r="P114" s="108" t="e">
        <f t="shared" si="3"/>
        <v>#N/A</v>
      </c>
    </row>
    <row r="115" spans="1:16">
      <c r="A115" s="30"/>
      <c r="B115" s="106"/>
      <c r="C115" s="33"/>
      <c r="D115" s="33"/>
      <c r="E115" s="106"/>
      <c r="F115" s="108"/>
      <c r="G115" s="108"/>
      <c r="H115" s="108"/>
      <c r="I115" s="108"/>
      <c r="J115" s="108"/>
      <c r="N115" s="108">
        <f t="shared" si="2"/>
        <v>0</v>
      </c>
      <c r="O115" s="108" t="e">
        <f>IF(D115="X",0,IF(E115="X",0,VLOOKUP(E115,'15'!$K$3:$L$16,2,FALSE)))</f>
        <v>#N/A</v>
      </c>
      <c r="P115" s="108" t="e">
        <f t="shared" si="3"/>
        <v>#N/A</v>
      </c>
    </row>
    <row r="116" spans="1:16">
      <c r="A116" s="30"/>
      <c r="B116" s="106"/>
      <c r="C116" s="33"/>
      <c r="D116" s="33"/>
      <c r="E116" s="106"/>
      <c r="F116" s="108"/>
      <c r="G116" s="108"/>
      <c r="H116" s="108"/>
      <c r="I116" s="108"/>
      <c r="J116" s="108"/>
      <c r="N116" s="108">
        <f t="shared" si="2"/>
        <v>0</v>
      </c>
      <c r="O116" s="108" t="e">
        <f>IF(D116="X",0,IF(E116="X",0,VLOOKUP(E116,'15'!$K$3:$L$16,2,FALSE)))</f>
        <v>#N/A</v>
      </c>
      <c r="P116" s="108" t="e">
        <f t="shared" si="3"/>
        <v>#N/A</v>
      </c>
    </row>
    <row r="117" spans="1:16">
      <c r="A117" s="30"/>
      <c r="B117" s="106"/>
      <c r="C117" s="116"/>
      <c r="D117" s="116"/>
      <c r="E117" s="117"/>
      <c r="F117" s="118"/>
      <c r="G117" s="118"/>
      <c r="H117" s="118"/>
      <c r="I117" s="118"/>
      <c r="J117" s="118"/>
      <c r="K117" s="118"/>
      <c r="L117" s="118"/>
      <c r="M117" s="118"/>
      <c r="N117" s="108">
        <f t="shared" si="2"/>
        <v>0</v>
      </c>
      <c r="O117" s="108" t="e">
        <f>IF(D117="X",0,IF(E117="X",0,VLOOKUP(E117,'15'!$K$3:$L$16,2,FALSE)))</f>
        <v>#N/A</v>
      </c>
      <c r="P117" s="108" t="e">
        <f t="shared" si="3"/>
        <v>#N/A</v>
      </c>
    </row>
    <row r="118" spans="1:16">
      <c r="A118" s="110"/>
      <c r="B118" s="106"/>
      <c r="C118" s="33"/>
      <c r="D118" s="33"/>
      <c r="E118" s="106"/>
      <c r="F118" s="108"/>
      <c r="G118" s="108"/>
      <c r="H118" s="108"/>
      <c r="I118" s="108"/>
      <c r="J118" s="108"/>
      <c r="N118" s="108">
        <f t="shared" si="2"/>
        <v>0</v>
      </c>
      <c r="O118" s="108" t="e">
        <f>IF(D118="X",0,IF(E118="X",0,VLOOKUP(E118,'15'!$K$3:$L$16,2,FALSE)))</f>
        <v>#N/A</v>
      </c>
      <c r="P118" s="108" t="e">
        <f t="shared" si="3"/>
        <v>#N/A</v>
      </c>
    </row>
    <row r="119" spans="1:16">
      <c r="A119" s="110"/>
      <c r="B119" s="106"/>
      <c r="C119" s="107"/>
      <c r="D119" s="33"/>
      <c r="E119" s="106"/>
      <c r="F119" s="108"/>
      <c r="G119" s="108"/>
      <c r="H119" s="108"/>
      <c r="I119" s="108"/>
      <c r="J119" s="108"/>
      <c r="N119" s="108">
        <f t="shared" si="2"/>
        <v>0</v>
      </c>
      <c r="O119" s="108" t="e">
        <f>IF(D119="X",0,IF(E119="X",0,VLOOKUP(E119,'15'!$K$3:$L$16,2,FALSE)))</f>
        <v>#N/A</v>
      </c>
      <c r="P119" s="108" t="e">
        <f t="shared" si="3"/>
        <v>#N/A</v>
      </c>
    </row>
    <row r="120" spans="1:16">
      <c r="A120" s="110"/>
      <c r="B120" s="106"/>
      <c r="C120" s="33"/>
      <c r="D120" s="33"/>
      <c r="E120" s="106"/>
      <c r="F120" s="108"/>
      <c r="G120" s="108"/>
      <c r="H120" s="108"/>
      <c r="I120" s="108"/>
      <c r="J120" s="108"/>
      <c r="N120" s="108">
        <f t="shared" si="2"/>
        <v>0</v>
      </c>
      <c r="O120" s="108" t="e">
        <f>IF(D120="X",0,IF(E120="X",0,VLOOKUP(E120,'15'!$K$3:$L$16,2,FALSE)))</f>
        <v>#N/A</v>
      </c>
      <c r="P120" s="108" t="e">
        <f t="shared" si="3"/>
        <v>#N/A</v>
      </c>
    </row>
    <row r="121" spans="1:16">
      <c r="A121" s="110"/>
      <c r="B121" s="106"/>
      <c r="C121" s="33"/>
      <c r="D121" s="33"/>
      <c r="E121" s="106"/>
      <c r="F121" s="108"/>
      <c r="G121" s="108"/>
      <c r="H121" s="108"/>
      <c r="I121" s="108"/>
      <c r="J121" s="108"/>
      <c r="N121" s="108">
        <f t="shared" si="2"/>
        <v>0</v>
      </c>
      <c r="O121" s="108" t="e">
        <f>IF(D121="X",0,IF(E121="X",0,VLOOKUP(E121,'15'!$K$3:$L$16,2,FALSE)))</f>
        <v>#N/A</v>
      </c>
      <c r="P121" s="108" t="e">
        <f t="shared" si="3"/>
        <v>#N/A</v>
      </c>
    </row>
    <row r="122" spans="1:16">
      <c r="A122" s="110"/>
      <c r="B122" s="106"/>
      <c r="C122" s="33"/>
      <c r="D122" s="33"/>
      <c r="E122" s="106"/>
      <c r="F122" s="108"/>
      <c r="G122" s="108"/>
      <c r="H122" s="108"/>
      <c r="I122" s="108"/>
      <c r="J122" s="108"/>
      <c r="N122" s="108">
        <f t="shared" si="2"/>
        <v>0</v>
      </c>
      <c r="O122" s="108" t="e">
        <f>IF(D122="X",0,IF(E122="X",0,VLOOKUP(E122,'15'!$K$3:$L$16,2,FALSE)))</f>
        <v>#N/A</v>
      </c>
      <c r="P122" s="108" t="e">
        <f t="shared" si="3"/>
        <v>#N/A</v>
      </c>
    </row>
    <row r="123" spans="1:16">
      <c r="A123" s="110"/>
      <c r="B123" s="106"/>
      <c r="C123" s="33"/>
      <c r="D123" s="33"/>
      <c r="E123" s="106"/>
      <c r="F123" s="108"/>
      <c r="G123" s="108"/>
      <c r="H123" s="108"/>
      <c r="I123" s="108"/>
      <c r="J123" s="108"/>
      <c r="N123" s="108">
        <f t="shared" si="2"/>
        <v>0</v>
      </c>
      <c r="O123" s="108" t="e">
        <f>IF(D123="X",0,IF(E123="X",0,VLOOKUP(E123,'15'!$K$3:$L$16,2,FALSE)))</f>
        <v>#N/A</v>
      </c>
      <c r="P123" s="108" t="e">
        <f t="shared" si="3"/>
        <v>#N/A</v>
      </c>
    </row>
    <row r="124" spans="1:16">
      <c r="A124" s="110"/>
      <c r="B124" s="106"/>
      <c r="C124" s="33"/>
      <c r="D124" s="33"/>
      <c r="E124" s="106"/>
      <c r="F124" s="108"/>
      <c r="G124" s="108"/>
      <c r="H124" s="108"/>
      <c r="I124" s="108"/>
      <c r="J124" s="108"/>
      <c r="N124" s="108">
        <f t="shared" si="2"/>
        <v>0</v>
      </c>
      <c r="O124" s="108" t="e">
        <f>IF(D124="X",0,IF(E124="X",0,VLOOKUP(E124,'15'!$K$3:$L$16,2,FALSE)))</f>
        <v>#N/A</v>
      </c>
      <c r="P124" s="108" t="e">
        <f t="shared" si="3"/>
        <v>#N/A</v>
      </c>
    </row>
    <row r="125" spans="1:16">
      <c r="A125" s="110"/>
      <c r="B125" s="106"/>
      <c r="C125" s="33"/>
      <c r="D125" s="33"/>
      <c r="E125" s="106"/>
      <c r="F125" s="108"/>
      <c r="G125" s="108"/>
      <c r="H125" s="108"/>
      <c r="I125" s="108"/>
      <c r="J125" s="108"/>
      <c r="N125" s="108">
        <f t="shared" si="2"/>
        <v>0</v>
      </c>
      <c r="O125" s="108" t="e">
        <f>IF(D125="X",0,IF(E125="X",0,VLOOKUP(E125,'15'!$K$3:$L$16,2,FALSE)))</f>
        <v>#N/A</v>
      </c>
      <c r="P125" s="108" t="e">
        <f t="shared" si="3"/>
        <v>#N/A</v>
      </c>
    </row>
    <row r="126" spans="1:16">
      <c r="A126" s="110"/>
      <c r="B126" s="106"/>
      <c r="C126" s="116"/>
      <c r="D126" s="116"/>
      <c r="E126" s="116"/>
      <c r="F126" s="118"/>
      <c r="G126" s="118"/>
      <c r="H126" s="118"/>
      <c r="I126" s="118"/>
      <c r="J126" s="118"/>
      <c r="K126" s="118"/>
      <c r="L126" s="118"/>
      <c r="M126" s="118"/>
      <c r="N126" s="108">
        <f t="shared" si="2"/>
        <v>0</v>
      </c>
      <c r="O126" s="108" t="e">
        <f>IF(D126="X",0,IF(E126="X",0,VLOOKUP(E126,'15'!$K$3:$L$16,2,FALSE)))</f>
        <v>#N/A</v>
      </c>
      <c r="P126" s="108" t="e">
        <f t="shared" si="3"/>
        <v>#N/A</v>
      </c>
    </row>
    <row r="127" spans="1:16">
      <c r="N127" s="108">
        <f t="shared" si="2"/>
        <v>0</v>
      </c>
      <c r="O127" s="108" t="e">
        <f>IF(D127="X",0,IF(E127="X",0,VLOOKUP(E127,'15'!$K$3:$L$16,2,FALSE)))</f>
        <v>#N/A</v>
      </c>
      <c r="P127" s="108" t="e">
        <f t="shared" si="3"/>
        <v>#N/A</v>
      </c>
    </row>
    <row r="128" spans="1:16">
      <c r="N128" s="108">
        <f t="shared" si="2"/>
        <v>0</v>
      </c>
      <c r="O128" s="108" t="e">
        <f>IF(D128="X",0,IF(E128="X",0,VLOOKUP(E128,'15'!$K$3:$L$16,2,FALSE)))</f>
        <v>#N/A</v>
      </c>
      <c r="P128" s="108" t="e">
        <f t="shared" si="3"/>
        <v>#N/A</v>
      </c>
    </row>
    <row r="129" spans="14:16">
      <c r="N129" s="108">
        <f t="shared" si="2"/>
        <v>0</v>
      </c>
      <c r="O129" s="108" t="e">
        <f>IF(D129="X",0,IF(E129="X",0,VLOOKUP(E129,'15'!$K$3:$L$16,2,FALSE)))</f>
        <v>#N/A</v>
      </c>
      <c r="P129" s="108" t="e">
        <f t="shared" si="3"/>
        <v>#N/A</v>
      </c>
    </row>
    <row r="130" spans="14:16">
      <c r="N130" s="108">
        <f t="shared" si="2"/>
        <v>0</v>
      </c>
      <c r="O130" s="108" t="e">
        <f>IF(D130="X",0,IF(E130="X",0,VLOOKUP(E130,'15'!$K$3:$L$16,2,FALSE)))</f>
        <v>#N/A</v>
      </c>
      <c r="P130" s="108" t="e">
        <f t="shared" si="3"/>
        <v>#N/A</v>
      </c>
    </row>
    <row r="131" spans="14:16">
      <c r="N131" s="108">
        <f t="shared" si="2"/>
        <v>0</v>
      </c>
      <c r="O131" s="108" t="e">
        <f>IF(D131="X",0,IF(E131="X",0,VLOOKUP(E131,'15'!$K$3:$L$16,2,FALSE)))</f>
        <v>#N/A</v>
      </c>
      <c r="P131" s="108" t="e">
        <f t="shared" si="3"/>
        <v>#N/A</v>
      </c>
    </row>
    <row r="132" spans="14:16">
      <c r="N132" s="108">
        <f t="shared" ref="N132:N195" si="4">SUM(F132:M132)</f>
        <v>0</v>
      </c>
      <c r="O132" s="108" t="e">
        <f>IF(D132="X",0,IF(E132="X",0,VLOOKUP(E132,'15'!$K$3:$L$16,2,FALSE)))</f>
        <v>#N/A</v>
      </c>
      <c r="P132" s="108" t="e">
        <f t="shared" ref="P132:P195" si="5">N132*O132</f>
        <v>#N/A</v>
      </c>
    </row>
    <row r="133" spans="14:16">
      <c r="N133" s="108">
        <f t="shared" si="4"/>
        <v>0</v>
      </c>
      <c r="O133" s="108" t="e">
        <f>IF(D133="X",0,IF(E133="X",0,VLOOKUP(E133,'15'!$K$3:$L$16,2,FALSE)))</f>
        <v>#N/A</v>
      </c>
      <c r="P133" s="108" t="e">
        <f t="shared" si="5"/>
        <v>#N/A</v>
      </c>
    </row>
    <row r="134" spans="14:16">
      <c r="N134" s="108">
        <f t="shared" si="4"/>
        <v>0</v>
      </c>
      <c r="O134" s="108" t="e">
        <f>IF(D134="X",0,IF(E134="X",0,VLOOKUP(E134,'15'!$K$3:$L$16,2,FALSE)))</f>
        <v>#N/A</v>
      </c>
      <c r="P134" s="108" t="e">
        <f t="shared" si="5"/>
        <v>#N/A</v>
      </c>
    </row>
    <row r="135" spans="14:16">
      <c r="N135" s="108">
        <f t="shared" si="4"/>
        <v>0</v>
      </c>
      <c r="O135" s="108" t="e">
        <f>IF(D135="X",0,IF(E135="X",0,VLOOKUP(E135,'15'!$K$3:$L$16,2,FALSE)))</f>
        <v>#N/A</v>
      </c>
      <c r="P135" s="108" t="e">
        <f t="shared" si="5"/>
        <v>#N/A</v>
      </c>
    </row>
    <row r="136" spans="14:16">
      <c r="N136" s="108">
        <f t="shared" si="4"/>
        <v>0</v>
      </c>
      <c r="O136" s="108" t="e">
        <f>IF(D136="X",0,IF(E136="X",0,VLOOKUP(E136,'15'!$K$3:$L$16,2,FALSE)))</f>
        <v>#N/A</v>
      </c>
      <c r="P136" s="108" t="e">
        <f t="shared" si="5"/>
        <v>#N/A</v>
      </c>
    </row>
    <row r="137" spans="14:16">
      <c r="N137" s="108">
        <f t="shared" si="4"/>
        <v>0</v>
      </c>
      <c r="O137" s="108" t="e">
        <f>IF(D137="X",0,IF(E137="X",0,VLOOKUP(E137,'15'!$K$3:$L$16,2,FALSE)))</f>
        <v>#N/A</v>
      </c>
      <c r="P137" s="108" t="e">
        <f t="shared" si="5"/>
        <v>#N/A</v>
      </c>
    </row>
    <row r="138" spans="14:16">
      <c r="N138" s="108">
        <f t="shared" si="4"/>
        <v>0</v>
      </c>
      <c r="O138" s="108" t="e">
        <f>IF(D138="X",0,IF(E138="X",0,VLOOKUP(E138,'15'!$K$3:$L$16,2,FALSE)))</f>
        <v>#N/A</v>
      </c>
      <c r="P138" s="108" t="e">
        <f t="shared" si="5"/>
        <v>#N/A</v>
      </c>
    </row>
    <row r="139" spans="14:16">
      <c r="N139" s="108">
        <f t="shared" si="4"/>
        <v>0</v>
      </c>
      <c r="O139" s="108" t="e">
        <f>IF(D139="X",0,IF(E139="X",0,VLOOKUP(E139,'15'!$K$3:$L$16,2,FALSE)))</f>
        <v>#N/A</v>
      </c>
      <c r="P139" s="108" t="e">
        <f t="shared" si="5"/>
        <v>#N/A</v>
      </c>
    </row>
    <row r="140" spans="14:16">
      <c r="N140" s="108">
        <f t="shared" si="4"/>
        <v>0</v>
      </c>
      <c r="O140" s="108" t="e">
        <f>IF(D140="X",0,IF(E140="X",0,VLOOKUP(E140,'15'!$K$3:$L$16,2,FALSE)))</f>
        <v>#N/A</v>
      </c>
      <c r="P140" s="108" t="e">
        <f t="shared" si="5"/>
        <v>#N/A</v>
      </c>
    </row>
    <row r="141" spans="14:16">
      <c r="N141" s="108">
        <f t="shared" si="4"/>
        <v>0</v>
      </c>
      <c r="O141" s="108" t="e">
        <f>IF(D141="X",0,IF(E141="X",0,VLOOKUP(E141,'15'!$K$3:$L$16,2,FALSE)))</f>
        <v>#N/A</v>
      </c>
      <c r="P141" s="108" t="e">
        <f t="shared" si="5"/>
        <v>#N/A</v>
      </c>
    </row>
    <row r="142" spans="14:16">
      <c r="N142" s="108">
        <f t="shared" si="4"/>
        <v>0</v>
      </c>
      <c r="O142" s="108" t="e">
        <f>IF(D142="X",0,IF(E142="X",0,VLOOKUP(E142,'15'!$K$3:$L$16,2,FALSE)))</f>
        <v>#N/A</v>
      </c>
      <c r="P142" s="108" t="e">
        <f t="shared" si="5"/>
        <v>#N/A</v>
      </c>
    </row>
    <row r="143" spans="14:16">
      <c r="N143" s="108">
        <f t="shared" si="4"/>
        <v>0</v>
      </c>
      <c r="O143" s="108" t="e">
        <f>IF(D143="X",0,IF(E143="X",0,VLOOKUP(E143,'15'!$K$3:$L$16,2,FALSE)))</f>
        <v>#N/A</v>
      </c>
      <c r="P143" s="108" t="e">
        <f t="shared" si="5"/>
        <v>#N/A</v>
      </c>
    </row>
    <row r="144" spans="14:16">
      <c r="N144" s="108">
        <f t="shared" si="4"/>
        <v>0</v>
      </c>
      <c r="O144" s="108" t="e">
        <f>IF(D144="X",0,IF(E144="X",0,VLOOKUP(E144,'15'!$K$3:$L$16,2,FALSE)))</f>
        <v>#N/A</v>
      </c>
      <c r="P144" s="108" t="e">
        <f t="shared" si="5"/>
        <v>#N/A</v>
      </c>
    </row>
    <row r="145" spans="14:16">
      <c r="N145" s="108">
        <f t="shared" si="4"/>
        <v>0</v>
      </c>
      <c r="O145" s="108" t="e">
        <f>IF(D145="X",0,IF(E145="X",0,VLOOKUP(E145,'15'!$K$3:$L$16,2,FALSE)))</f>
        <v>#N/A</v>
      </c>
      <c r="P145" s="108" t="e">
        <f t="shared" si="5"/>
        <v>#N/A</v>
      </c>
    </row>
    <row r="146" spans="14:16">
      <c r="N146" s="108">
        <f t="shared" si="4"/>
        <v>0</v>
      </c>
      <c r="O146" s="108" t="e">
        <f>IF(D146="X",0,IF(E146="X",0,VLOOKUP(E146,'15'!$K$3:$L$16,2,FALSE)))</f>
        <v>#N/A</v>
      </c>
      <c r="P146" s="108" t="e">
        <f t="shared" si="5"/>
        <v>#N/A</v>
      </c>
    </row>
    <row r="147" spans="14:16">
      <c r="N147" s="108">
        <f t="shared" si="4"/>
        <v>0</v>
      </c>
      <c r="O147" s="108" t="e">
        <f>IF(D147="X",0,IF(E147="X",0,VLOOKUP(E147,'15'!$K$3:$L$16,2,FALSE)))</f>
        <v>#N/A</v>
      </c>
      <c r="P147" s="108" t="e">
        <f t="shared" si="5"/>
        <v>#N/A</v>
      </c>
    </row>
    <row r="148" spans="14:16">
      <c r="N148" s="108">
        <f t="shared" si="4"/>
        <v>0</v>
      </c>
      <c r="O148" s="108" t="e">
        <f>IF(D148="X",0,IF(E148="X",0,VLOOKUP(E148,'15'!$K$3:$L$16,2,FALSE)))</f>
        <v>#N/A</v>
      </c>
      <c r="P148" s="108" t="e">
        <f t="shared" si="5"/>
        <v>#N/A</v>
      </c>
    </row>
    <row r="149" spans="14:16">
      <c r="N149" s="108">
        <f t="shared" si="4"/>
        <v>0</v>
      </c>
      <c r="O149" s="108" t="e">
        <f>IF(D149="X",0,IF(E149="X",0,VLOOKUP(E149,'15'!$K$3:$L$16,2,FALSE)))</f>
        <v>#N/A</v>
      </c>
      <c r="P149" s="108" t="e">
        <f t="shared" si="5"/>
        <v>#N/A</v>
      </c>
    </row>
    <row r="150" spans="14:16">
      <c r="N150" s="108">
        <f t="shared" si="4"/>
        <v>0</v>
      </c>
      <c r="O150" s="108" t="e">
        <f>IF(D150="X",0,IF(E150="X",0,VLOOKUP(E150,'15'!$K$3:$L$16,2,FALSE)))</f>
        <v>#N/A</v>
      </c>
      <c r="P150" s="108" t="e">
        <f t="shared" si="5"/>
        <v>#N/A</v>
      </c>
    </row>
    <row r="151" spans="14:16">
      <c r="N151" s="108">
        <f t="shared" si="4"/>
        <v>0</v>
      </c>
      <c r="O151" s="108" t="e">
        <f>IF(D151="X",0,IF(E151="X",0,VLOOKUP(E151,'15'!$K$3:$L$16,2,FALSE)))</f>
        <v>#N/A</v>
      </c>
      <c r="P151" s="108" t="e">
        <f t="shared" si="5"/>
        <v>#N/A</v>
      </c>
    </row>
    <row r="152" spans="14:16">
      <c r="N152" s="108">
        <f t="shared" si="4"/>
        <v>0</v>
      </c>
      <c r="O152" s="108" t="e">
        <f>IF(D152="X",0,IF(E152="X",0,VLOOKUP(E152,'15'!$K$3:$L$16,2,FALSE)))</f>
        <v>#N/A</v>
      </c>
      <c r="P152" s="108" t="e">
        <f t="shared" si="5"/>
        <v>#N/A</v>
      </c>
    </row>
    <row r="153" spans="14:16">
      <c r="N153" s="108">
        <f t="shared" si="4"/>
        <v>0</v>
      </c>
      <c r="O153" s="108" t="e">
        <f>IF(D153="X",0,IF(E153="X",0,VLOOKUP(E153,'15'!$K$3:$L$16,2,FALSE)))</f>
        <v>#N/A</v>
      </c>
      <c r="P153" s="108" t="e">
        <f t="shared" si="5"/>
        <v>#N/A</v>
      </c>
    </row>
    <row r="154" spans="14:16">
      <c r="N154" s="108">
        <f t="shared" si="4"/>
        <v>0</v>
      </c>
      <c r="O154" s="108" t="e">
        <f>IF(D154="X",0,IF(E154="X",0,VLOOKUP(E154,'15'!$K$3:$L$16,2,FALSE)))</f>
        <v>#N/A</v>
      </c>
      <c r="P154" s="108" t="e">
        <f t="shared" si="5"/>
        <v>#N/A</v>
      </c>
    </row>
    <row r="155" spans="14:16">
      <c r="N155" s="108">
        <f t="shared" si="4"/>
        <v>0</v>
      </c>
      <c r="O155" s="108" t="e">
        <f>IF(D155="X",0,IF(E155="X",0,VLOOKUP(E155,'15'!$K$3:$L$16,2,FALSE)))</f>
        <v>#N/A</v>
      </c>
      <c r="P155" s="108" t="e">
        <f t="shared" si="5"/>
        <v>#N/A</v>
      </c>
    </row>
    <row r="156" spans="14:16">
      <c r="N156" s="108">
        <f t="shared" si="4"/>
        <v>0</v>
      </c>
      <c r="O156" s="108" t="e">
        <f>IF(D156="X",0,IF(E156="X",0,VLOOKUP(E156,'15'!$K$3:$L$16,2,FALSE)))</f>
        <v>#N/A</v>
      </c>
      <c r="P156" s="108" t="e">
        <f t="shared" si="5"/>
        <v>#N/A</v>
      </c>
    </row>
    <row r="157" spans="14:16">
      <c r="N157" s="108">
        <f t="shared" si="4"/>
        <v>0</v>
      </c>
      <c r="O157" s="108" t="e">
        <f>IF(D157="X",0,IF(E157="X",0,VLOOKUP(E157,'15'!$K$3:$L$16,2,FALSE)))</f>
        <v>#N/A</v>
      </c>
      <c r="P157" s="108" t="e">
        <f t="shared" si="5"/>
        <v>#N/A</v>
      </c>
    </row>
    <row r="158" spans="14:16">
      <c r="N158" s="108">
        <f t="shared" si="4"/>
        <v>0</v>
      </c>
      <c r="O158" s="108" t="e">
        <f>IF(D158="X",0,IF(E158="X",0,VLOOKUP(E158,'15'!$K$3:$L$16,2,FALSE)))</f>
        <v>#N/A</v>
      </c>
      <c r="P158" s="108" t="e">
        <f t="shared" si="5"/>
        <v>#N/A</v>
      </c>
    </row>
    <row r="159" spans="14:16">
      <c r="N159" s="108">
        <f t="shared" si="4"/>
        <v>0</v>
      </c>
      <c r="O159" s="108" t="e">
        <f>IF(D159="X",0,IF(E159="X",0,VLOOKUP(E159,'15'!$K$3:$L$16,2,FALSE)))</f>
        <v>#N/A</v>
      </c>
      <c r="P159" s="108" t="e">
        <f t="shared" si="5"/>
        <v>#N/A</v>
      </c>
    </row>
    <row r="160" spans="14:16">
      <c r="N160" s="108">
        <f t="shared" si="4"/>
        <v>0</v>
      </c>
      <c r="O160" s="108" t="e">
        <f>IF(D160="X",0,IF(E160="X",0,VLOOKUP(E160,'15'!$K$3:$L$16,2,FALSE)))</f>
        <v>#N/A</v>
      </c>
      <c r="P160" s="108" t="e">
        <f t="shared" si="5"/>
        <v>#N/A</v>
      </c>
    </row>
    <row r="161" spans="14:16">
      <c r="N161" s="108">
        <f t="shared" si="4"/>
        <v>0</v>
      </c>
      <c r="O161" s="108" t="e">
        <f>IF(D161="X",0,IF(E161="X",0,VLOOKUP(E161,'15'!$K$3:$L$16,2,FALSE)))</f>
        <v>#N/A</v>
      </c>
      <c r="P161" s="108" t="e">
        <f t="shared" si="5"/>
        <v>#N/A</v>
      </c>
    </row>
    <row r="162" spans="14:16">
      <c r="N162" s="108">
        <f t="shared" si="4"/>
        <v>0</v>
      </c>
      <c r="O162" s="108" t="e">
        <f>IF(D162="X",0,IF(E162="X",0,VLOOKUP(E162,'15'!$K$3:$L$16,2,FALSE)))</f>
        <v>#N/A</v>
      </c>
      <c r="P162" s="108" t="e">
        <f t="shared" si="5"/>
        <v>#N/A</v>
      </c>
    </row>
    <row r="163" spans="14:16">
      <c r="N163" s="108">
        <f t="shared" si="4"/>
        <v>0</v>
      </c>
      <c r="O163" s="108" t="e">
        <f>IF(D163="X",0,IF(E163="X",0,VLOOKUP(E163,'15'!$K$3:$L$16,2,FALSE)))</f>
        <v>#N/A</v>
      </c>
      <c r="P163" s="108" t="e">
        <f t="shared" si="5"/>
        <v>#N/A</v>
      </c>
    </row>
    <row r="164" spans="14:16">
      <c r="N164" s="108">
        <f t="shared" si="4"/>
        <v>0</v>
      </c>
      <c r="O164" s="108" t="e">
        <f>IF(D164="X",0,IF(E164="X",0,VLOOKUP(E164,'15'!$K$3:$L$16,2,FALSE)))</f>
        <v>#N/A</v>
      </c>
      <c r="P164" s="108" t="e">
        <f t="shared" si="5"/>
        <v>#N/A</v>
      </c>
    </row>
    <row r="165" spans="14:16">
      <c r="N165" s="108">
        <f t="shared" si="4"/>
        <v>0</v>
      </c>
      <c r="O165" s="108" t="e">
        <f>IF(D165="X",0,IF(E165="X",0,VLOOKUP(E165,'15'!$K$3:$L$16,2,FALSE)))</f>
        <v>#N/A</v>
      </c>
      <c r="P165" s="108" t="e">
        <f t="shared" si="5"/>
        <v>#N/A</v>
      </c>
    </row>
    <row r="166" spans="14:16">
      <c r="N166" s="108">
        <f t="shared" si="4"/>
        <v>0</v>
      </c>
      <c r="O166" s="108" t="e">
        <f>IF(D166="X",0,IF(E166="X",0,VLOOKUP(E166,'15'!$K$3:$L$16,2,FALSE)))</f>
        <v>#N/A</v>
      </c>
      <c r="P166" s="108" t="e">
        <f t="shared" si="5"/>
        <v>#N/A</v>
      </c>
    </row>
    <row r="167" spans="14:16">
      <c r="N167" s="108">
        <f t="shared" si="4"/>
        <v>0</v>
      </c>
      <c r="O167" s="108" t="e">
        <f>IF(D167="X",0,IF(E167="X",0,VLOOKUP(E167,'15'!$K$3:$L$16,2,FALSE)))</f>
        <v>#N/A</v>
      </c>
      <c r="P167" s="108" t="e">
        <f t="shared" si="5"/>
        <v>#N/A</v>
      </c>
    </row>
    <row r="168" spans="14:16">
      <c r="N168" s="108">
        <f t="shared" si="4"/>
        <v>0</v>
      </c>
      <c r="O168" s="108" t="e">
        <f>IF(D168="X",0,IF(E168="X",0,VLOOKUP(E168,'15'!$K$3:$L$16,2,FALSE)))</f>
        <v>#N/A</v>
      </c>
      <c r="P168" s="108" t="e">
        <f t="shared" si="5"/>
        <v>#N/A</v>
      </c>
    </row>
    <row r="169" spans="14:16">
      <c r="N169" s="108">
        <f t="shared" si="4"/>
        <v>0</v>
      </c>
      <c r="O169" s="108" t="e">
        <f>IF(D169="X",0,IF(E169="X",0,VLOOKUP(E169,'15'!$K$3:$L$16,2,FALSE)))</f>
        <v>#N/A</v>
      </c>
      <c r="P169" s="108" t="e">
        <f t="shared" si="5"/>
        <v>#N/A</v>
      </c>
    </row>
    <row r="170" spans="14:16">
      <c r="N170" s="108">
        <f t="shared" si="4"/>
        <v>0</v>
      </c>
      <c r="O170" s="108" t="e">
        <f>IF(D170="X",0,IF(E170="X",0,VLOOKUP(E170,'15'!$K$3:$L$16,2,FALSE)))</f>
        <v>#N/A</v>
      </c>
      <c r="P170" s="108" t="e">
        <f t="shared" si="5"/>
        <v>#N/A</v>
      </c>
    </row>
    <row r="171" spans="14:16">
      <c r="N171" s="108">
        <f t="shared" si="4"/>
        <v>0</v>
      </c>
      <c r="O171" s="108" t="e">
        <f>IF(D171="X",0,IF(E171="X",0,VLOOKUP(E171,'15'!$K$3:$L$16,2,FALSE)))</f>
        <v>#N/A</v>
      </c>
      <c r="P171" s="108" t="e">
        <f t="shared" si="5"/>
        <v>#N/A</v>
      </c>
    </row>
    <row r="172" spans="14:16">
      <c r="N172" s="108">
        <f t="shared" si="4"/>
        <v>0</v>
      </c>
      <c r="O172" s="108" t="e">
        <f>IF(D172="X",0,IF(E172="X",0,VLOOKUP(E172,'15'!$K$3:$L$16,2,FALSE)))</f>
        <v>#N/A</v>
      </c>
      <c r="P172" s="108" t="e">
        <f t="shared" si="5"/>
        <v>#N/A</v>
      </c>
    </row>
    <row r="173" spans="14:16">
      <c r="N173" s="108">
        <f t="shared" si="4"/>
        <v>0</v>
      </c>
      <c r="O173" s="108" t="e">
        <f>IF(D173="X",0,IF(E173="X",0,VLOOKUP(E173,'15'!$K$3:$L$16,2,FALSE)))</f>
        <v>#N/A</v>
      </c>
      <c r="P173" s="108" t="e">
        <f t="shared" si="5"/>
        <v>#N/A</v>
      </c>
    </row>
    <row r="174" spans="14:16">
      <c r="N174" s="108">
        <f t="shared" si="4"/>
        <v>0</v>
      </c>
      <c r="O174" s="108" t="e">
        <f>IF(D174="X",0,IF(E174="X",0,VLOOKUP(E174,'15'!$K$3:$L$16,2,FALSE)))</f>
        <v>#N/A</v>
      </c>
      <c r="P174" s="108" t="e">
        <f t="shared" si="5"/>
        <v>#N/A</v>
      </c>
    </row>
    <row r="175" spans="14:16">
      <c r="N175" s="108">
        <f t="shared" si="4"/>
        <v>0</v>
      </c>
      <c r="O175" s="108" t="e">
        <f>IF(D175="X",0,IF(E175="X",0,VLOOKUP(E175,'15'!$K$3:$L$16,2,FALSE)))</f>
        <v>#N/A</v>
      </c>
      <c r="P175" s="108" t="e">
        <f t="shared" si="5"/>
        <v>#N/A</v>
      </c>
    </row>
    <row r="176" spans="14:16">
      <c r="N176" s="108">
        <f t="shared" si="4"/>
        <v>0</v>
      </c>
      <c r="O176" s="108" t="e">
        <f>IF(D176="X",0,IF(E176="X",0,VLOOKUP(E176,'15'!$K$3:$L$16,2,FALSE)))</f>
        <v>#N/A</v>
      </c>
      <c r="P176" s="108" t="e">
        <f t="shared" si="5"/>
        <v>#N/A</v>
      </c>
    </row>
    <row r="177" spans="14:16">
      <c r="N177" s="108">
        <f t="shared" si="4"/>
        <v>0</v>
      </c>
      <c r="O177" s="108" t="e">
        <f>IF(D177="X",0,IF(E177="X",0,VLOOKUP(E177,'15'!$K$3:$L$16,2,FALSE)))</f>
        <v>#N/A</v>
      </c>
      <c r="P177" s="108" t="e">
        <f t="shared" si="5"/>
        <v>#N/A</v>
      </c>
    </row>
    <row r="178" spans="14:16">
      <c r="N178" s="108">
        <f t="shared" si="4"/>
        <v>0</v>
      </c>
      <c r="O178" s="108" t="e">
        <f>IF(D178="X",0,IF(E178="X",0,VLOOKUP(E178,'15'!$K$3:$L$16,2,FALSE)))</f>
        <v>#N/A</v>
      </c>
      <c r="P178" s="108" t="e">
        <f t="shared" si="5"/>
        <v>#N/A</v>
      </c>
    </row>
    <row r="179" spans="14:16">
      <c r="N179" s="108">
        <f t="shared" si="4"/>
        <v>0</v>
      </c>
      <c r="O179" s="108" t="e">
        <f>IF(D179="X",0,IF(E179="X",0,VLOOKUP(E179,'15'!$K$3:$L$16,2,FALSE)))</f>
        <v>#N/A</v>
      </c>
      <c r="P179" s="108" t="e">
        <f t="shared" si="5"/>
        <v>#N/A</v>
      </c>
    </row>
    <row r="180" spans="14:16">
      <c r="N180" s="108">
        <f t="shared" si="4"/>
        <v>0</v>
      </c>
      <c r="O180" s="108" t="e">
        <f>IF(D180="X",0,IF(E180="X",0,VLOOKUP(E180,'15'!$K$3:$L$16,2,FALSE)))</f>
        <v>#N/A</v>
      </c>
      <c r="P180" s="108" t="e">
        <f t="shared" si="5"/>
        <v>#N/A</v>
      </c>
    </row>
    <row r="181" spans="14:16">
      <c r="N181" s="108">
        <f t="shared" si="4"/>
        <v>0</v>
      </c>
      <c r="O181" s="108" t="e">
        <f>IF(D181="X",0,IF(E181="X",0,VLOOKUP(E181,'15'!$K$3:$L$16,2,FALSE)))</f>
        <v>#N/A</v>
      </c>
      <c r="P181" s="108" t="e">
        <f t="shared" si="5"/>
        <v>#N/A</v>
      </c>
    </row>
    <row r="182" spans="14:16">
      <c r="N182" s="108">
        <f t="shared" si="4"/>
        <v>0</v>
      </c>
      <c r="O182" s="108" t="e">
        <f>IF(D182="X",0,IF(E182="X",0,VLOOKUP(E182,'15'!$K$3:$L$16,2,FALSE)))</f>
        <v>#N/A</v>
      </c>
      <c r="P182" s="108" t="e">
        <f t="shared" si="5"/>
        <v>#N/A</v>
      </c>
    </row>
    <row r="183" spans="14:16">
      <c r="N183" s="108">
        <f t="shared" si="4"/>
        <v>0</v>
      </c>
      <c r="O183" s="108" t="e">
        <f>IF(D183="X",0,IF(E183="X",0,VLOOKUP(E183,'15'!$K$3:$L$16,2,FALSE)))</f>
        <v>#N/A</v>
      </c>
      <c r="P183" s="108" t="e">
        <f t="shared" si="5"/>
        <v>#N/A</v>
      </c>
    </row>
    <row r="184" spans="14:16">
      <c r="N184" s="108">
        <f t="shared" si="4"/>
        <v>0</v>
      </c>
      <c r="O184" s="108" t="e">
        <f>IF(D184="X",0,IF(E184="X",0,VLOOKUP(E184,'15'!$K$3:$L$16,2,FALSE)))</f>
        <v>#N/A</v>
      </c>
      <c r="P184" s="108" t="e">
        <f t="shared" si="5"/>
        <v>#N/A</v>
      </c>
    </row>
    <row r="185" spans="14:16">
      <c r="N185" s="108">
        <f t="shared" si="4"/>
        <v>0</v>
      </c>
      <c r="O185" s="108" t="e">
        <f>IF(D185="X",0,IF(E185="X",0,VLOOKUP(E185,'15'!$K$3:$L$16,2,FALSE)))</f>
        <v>#N/A</v>
      </c>
      <c r="P185" s="108" t="e">
        <f t="shared" si="5"/>
        <v>#N/A</v>
      </c>
    </row>
    <row r="186" spans="14:16">
      <c r="N186" s="108">
        <f t="shared" si="4"/>
        <v>0</v>
      </c>
      <c r="O186" s="108" t="e">
        <f>IF(D186="X",0,IF(E186="X",0,VLOOKUP(E186,'15'!$K$3:$L$16,2,FALSE)))</f>
        <v>#N/A</v>
      </c>
      <c r="P186" s="108" t="e">
        <f t="shared" si="5"/>
        <v>#N/A</v>
      </c>
    </row>
    <row r="187" spans="14:16">
      <c r="N187" s="108">
        <f t="shared" si="4"/>
        <v>0</v>
      </c>
      <c r="O187" s="108" t="e">
        <f>IF(D187="X",0,IF(E187="X",0,VLOOKUP(E187,'15'!$K$3:$L$16,2,FALSE)))</f>
        <v>#N/A</v>
      </c>
      <c r="P187" s="108" t="e">
        <f t="shared" si="5"/>
        <v>#N/A</v>
      </c>
    </row>
    <row r="188" spans="14:16">
      <c r="N188" s="108">
        <f t="shared" si="4"/>
        <v>0</v>
      </c>
      <c r="O188" s="108" t="e">
        <f>IF(D188="X",0,IF(E188="X",0,VLOOKUP(E188,'15'!$K$3:$L$16,2,FALSE)))</f>
        <v>#N/A</v>
      </c>
      <c r="P188" s="108" t="e">
        <f t="shared" si="5"/>
        <v>#N/A</v>
      </c>
    </row>
    <row r="189" spans="14:16">
      <c r="N189" s="108">
        <f t="shared" si="4"/>
        <v>0</v>
      </c>
      <c r="O189" s="108" t="e">
        <f>IF(D189="X",0,IF(E189="X",0,VLOOKUP(E189,'15'!$K$3:$L$16,2,FALSE)))</f>
        <v>#N/A</v>
      </c>
      <c r="P189" s="108" t="e">
        <f t="shared" si="5"/>
        <v>#N/A</v>
      </c>
    </row>
    <row r="190" spans="14:16">
      <c r="N190" s="108">
        <f t="shared" si="4"/>
        <v>0</v>
      </c>
      <c r="O190" s="108" t="e">
        <f>IF(D190="X",0,IF(E190="X",0,VLOOKUP(E190,'15'!$K$3:$L$16,2,FALSE)))</f>
        <v>#N/A</v>
      </c>
      <c r="P190" s="108" t="e">
        <f t="shared" si="5"/>
        <v>#N/A</v>
      </c>
    </row>
    <row r="191" spans="14:16">
      <c r="N191" s="108">
        <f t="shared" si="4"/>
        <v>0</v>
      </c>
      <c r="O191" s="108" t="e">
        <f>IF(D191="X",0,IF(E191="X",0,VLOOKUP(E191,'15'!$K$3:$L$16,2,FALSE)))</f>
        <v>#N/A</v>
      </c>
      <c r="P191" s="108" t="e">
        <f t="shared" si="5"/>
        <v>#N/A</v>
      </c>
    </row>
    <row r="192" spans="14:16">
      <c r="N192" s="108">
        <f t="shared" si="4"/>
        <v>0</v>
      </c>
      <c r="O192" s="108" t="e">
        <f>IF(D192="X",0,IF(E192="X",0,VLOOKUP(E192,'15'!$K$3:$L$16,2,FALSE)))</f>
        <v>#N/A</v>
      </c>
      <c r="P192" s="108" t="e">
        <f t="shared" si="5"/>
        <v>#N/A</v>
      </c>
    </row>
    <row r="193" spans="14:16">
      <c r="N193" s="108">
        <f t="shared" si="4"/>
        <v>0</v>
      </c>
      <c r="O193" s="108" t="e">
        <f>IF(D193="X",0,IF(E193="X",0,VLOOKUP(E193,'15'!$K$3:$L$16,2,FALSE)))</f>
        <v>#N/A</v>
      </c>
      <c r="P193" s="108" t="e">
        <f t="shared" si="5"/>
        <v>#N/A</v>
      </c>
    </row>
    <row r="194" spans="14:16">
      <c r="N194" s="108">
        <f t="shared" si="4"/>
        <v>0</v>
      </c>
      <c r="O194" s="108" t="e">
        <f>IF(D194="X",0,IF(E194="X",0,VLOOKUP(E194,'15'!$K$3:$L$16,2,FALSE)))</f>
        <v>#N/A</v>
      </c>
      <c r="P194" s="108" t="e">
        <f t="shared" si="5"/>
        <v>#N/A</v>
      </c>
    </row>
    <row r="195" spans="14:16">
      <c r="N195" s="108">
        <f t="shared" si="4"/>
        <v>0</v>
      </c>
      <c r="O195" s="108" t="e">
        <f>IF(D195="X",0,IF(E195="X",0,VLOOKUP(E195,'15'!$K$3:$L$16,2,FALSE)))</f>
        <v>#N/A</v>
      </c>
      <c r="P195" s="108" t="e">
        <f t="shared" si="5"/>
        <v>#N/A</v>
      </c>
    </row>
    <row r="196" spans="14:16">
      <c r="N196" s="108">
        <f t="shared" ref="N196:N259" si="6">SUM(F196:M196)</f>
        <v>0</v>
      </c>
      <c r="O196" s="108" t="e">
        <f>IF(D196="X",0,IF(E196="X",0,VLOOKUP(E196,'15'!$K$3:$L$16,2,FALSE)))</f>
        <v>#N/A</v>
      </c>
      <c r="P196" s="108" t="e">
        <f t="shared" ref="P196:P259" si="7">N196*O196</f>
        <v>#N/A</v>
      </c>
    </row>
    <row r="197" spans="14:16">
      <c r="N197" s="108">
        <f t="shared" si="6"/>
        <v>0</v>
      </c>
      <c r="O197" s="108" t="e">
        <f>IF(D197="X",0,IF(E197="X",0,VLOOKUP(E197,'15'!$K$3:$L$16,2,FALSE)))</f>
        <v>#N/A</v>
      </c>
      <c r="P197" s="108" t="e">
        <f t="shared" si="7"/>
        <v>#N/A</v>
      </c>
    </row>
    <row r="198" spans="14:16">
      <c r="N198" s="108">
        <f t="shared" si="6"/>
        <v>0</v>
      </c>
      <c r="O198" s="108" t="e">
        <f>IF(D198="X",0,IF(E198="X",0,VLOOKUP(E198,'15'!$K$3:$L$16,2,FALSE)))</f>
        <v>#N/A</v>
      </c>
      <c r="P198" s="108" t="e">
        <f t="shared" si="7"/>
        <v>#N/A</v>
      </c>
    </row>
    <row r="199" spans="14:16">
      <c r="N199" s="108">
        <f t="shared" si="6"/>
        <v>0</v>
      </c>
      <c r="O199" s="108" t="e">
        <f>IF(D199="X",0,IF(E199="X",0,VLOOKUP(E199,'15'!$K$3:$L$16,2,FALSE)))</f>
        <v>#N/A</v>
      </c>
      <c r="P199" s="108" t="e">
        <f t="shared" si="7"/>
        <v>#N/A</v>
      </c>
    </row>
    <row r="200" spans="14:16">
      <c r="N200" s="108">
        <f t="shared" si="6"/>
        <v>0</v>
      </c>
      <c r="O200" s="108" t="e">
        <f>IF(D200="X",0,IF(E200="X",0,VLOOKUP(E200,'15'!$K$3:$L$16,2,FALSE)))</f>
        <v>#N/A</v>
      </c>
      <c r="P200" s="108" t="e">
        <f t="shared" si="7"/>
        <v>#N/A</v>
      </c>
    </row>
    <row r="201" spans="14:16">
      <c r="N201" s="108">
        <f t="shared" si="6"/>
        <v>0</v>
      </c>
      <c r="O201" s="108" t="e">
        <f>IF(D201="X",0,IF(E201="X",0,VLOOKUP(E201,'15'!$K$3:$L$16,2,FALSE)))</f>
        <v>#N/A</v>
      </c>
      <c r="P201" s="108" t="e">
        <f t="shared" si="7"/>
        <v>#N/A</v>
      </c>
    </row>
    <row r="202" spans="14:16">
      <c r="N202" s="108">
        <f t="shared" si="6"/>
        <v>0</v>
      </c>
      <c r="O202" s="108" t="e">
        <f>IF(D202="X",0,IF(E202="X",0,VLOOKUP(E202,'15'!$K$3:$L$16,2,FALSE)))</f>
        <v>#N/A</v>
      </c>
      <c r="P202" s="108" t="e">
        <f t="shared" si="7"/>
        <v>#N/A</v>
      </c>
    </row>
    <row r="203" spans="14:16">
      <c r="N203" s="108">
        <f t="shared" si="6"/>
        <v>0</v>
      </c>
      <c r="O203" s="108" t="e">
        <f>IF(D203="X",0,IF(E203="X",0,VLOOKUP(E203,'15'!$K$3:$L$16,2,FALSE)))</f>
        <v>#N/A</v>
      </c>
      <c r="P203" s="108" t="e">
        <f t="shared" si="7"/>
        <v>#N/A</v>
      </c>
    </row>
    <row r="204" spans="14:16">
      <c r="N204" s="108">
        <f t="shared" si="6"/>
        <v>0</v>
      </c>
      <c r="O204" s="108" t="e">
        <f>IF(D204="X",0,IF(E204="X",0,VLOOKUP(E204,'15'!$K$3:$L$16,2,FALSE)))</f>
        <v>#N/A</v>
      </c>
      <c r="P204" s="108" t="e">
        <f t="shared" si="7"/>
        <v>#N/A</v>
      </c>
    </row>
    <row r="205" spans="14:16">
      <c r="N205" s="108">
        <f t="shared" si="6"/>
        <v>0</v>
      </c>
      <c r="O205" s="108" t="e">
        <f>IF(D205="X",0,IF(E205="X",0,VLOOKUP(E205,'15'!$K$3:$L$16,2,FALSE)))</f>
        <v>#N/A</v>
      </c>
      <c r="P205" s="108" t="e">
        <f t="shared" si="7"/>
        <v>#N/A</v>
      </c>
    </row>
    <row r="206" spans="14:16">
      <c r="N206" s="108">
        <f t="shared" si="6"/>
        <v>0</v>
      </c>
      <c r="O206" s="108" t="e">
        <f>IF(D206="X",0,IF(E206="X",0,VLOOKUP(E206,'15'!$K$3:$L$16,2,FALSE)))</f>
        <v>#N/A</v>
      </c>
      <c r="P206" s="108" t="e">
        <f t="shared" si="7"/>
        <v>#N/A</v>
      </c>
    </row>
    <row r="207" spans="14:16">
      <c r="N207" s="108">
        <f t="shared" si="6"/>
        <v>0</v>
      </c>
      <c r="O207" s="108" t="e">
        <f>IF(D207="X",0,IF(E207="X",0,VLOOKUP(E207,'15'!$K$3:$L$16,2,FALSE)))</f>
        <v>#N/A</v>
      </c>
      <c r="P207" s="108" t="e">
        <f t="shared" si="7"/>
        <v>#N/A</v>
      </c>
    </row>
    <row r="208" spans="14:16">
      <c r="N208" s="108">
        <f t="shared" si="6"/>
        <v>0</v>
      </c>
      <c r="O208" s="108" t="e">
        <f>IF(D208="X",0,IF(E208="X",0,VLOOKUP(E208,'15'!$K$3:$L$16,2,FALSE)))</f>
        <v>#N/A</v>
      </c>
      <c r="P208" s="108" t="e">
        <f t="shared" si="7"/>
        <v>#N/A</v>
      </c>
    </row>
    <row r="209" spans="14:16">
      <c r="N209" s="108">
        <f t="shared" si="6"/>
        <v>0</v>
      </c>
      <c r="O209" s="108" t="e">
        <f>IF(D209="X",0,IF(E209="X",0,VLOOKUP(E209,'15'!$K$3:$L$16,2,FALSE)))</f>
        <v>#N/A</v>
      </c>
      <c r="P209" s="108" t="e">
        <f t="shared" si="7"/>
        <v>#N/A</v>
      </c>
    </row>
    <row r="210" spans="14:16">
      <c r="N210" s="108">
        <f t="shared" si="6"/>
        <v>0</v>
      </c>
      <c r="O210" s="108" t="e">
        <f>IF(D210="X",0,IF(E210="X",0,VLOOKUP(E210,'15'!$K$3:$L$16,2,FALSE)))</f>
        <v>#N/A</v>
      </c>
      <c r="P210" s="108" t="e">
        <f t="shared" si="7"/>
        <v>#N/A</v>
      </c>
    </row>
    <row r="211" spans="14:16">
      <c r="N211" s="108">
        <f t="shared" si="6"/>
        <v>0</v>
      </c>
      <c r="O211" s="108" t="e">
        <f>IF(D211="X",0,IF(E211="X",0,VLOOKUP(E211,'15'!$K$3:$L$16,2,FALSE)))</f>
        <v>#N/A</v>
      </c>
      <c r="P211" s="108" t="e">
        <f t="shared" si="7"/>
        <v>#N/A</v>
      </c>
    </row>
    <row r="212" spans="14:16">
      <c r="N212" s="108">
        <f t="shared" si="6"/>
        <v>0</v>
      </c>
      <c r="O212" s="108" t="e">
        <f>IF(D212="X",0,IF(E212="X",0,VLOOKUP(E212,'15'!$K$3:$L$16,2,FALSE)))</f>
        <v>#N/A</v>
      </c>
      <c r="P212" s="108" t="e">
        <f t="shared" si="7"/>
        <v>#N/A</v>
      </c>
    </row>
    <row r="213" spans="14:16">
      <c r="N213" s="108">
        <f t="shared" si="6"/>
        <v>0</v>
      </c>
      <c r="O213" s="108" t="e">
        <f>IF(D213="X",0,IF(E213="X",0,VLOOKUP(E213,'15'!$K$3:$L$16,2,FALSE)))</f>
        <v>#N/A</v>
      </c>
      <c r="P213" s="108" t="e">
        <f t="shared" si="7"/>
        <v>#N/A</v>
      </c>
    </row>
    <row r="214" spans="14:16">
      <c r="N214" s="108">
        <f t="shared" si="6"/>
        <v>0</v>
      </c>
      <c r="O214" s="108" t="e">
        <f>IF(D214="X",0,IF(E214="X",0,VLOOKUP(E214,'15'!$K$3:$L$16,2,FALSE)))</f>
        <v>#N/A</v>
      </c>
      <c r="P214" s="108" t="e">
        <f t="shared" si="7"/>
        <v>#N/A</v>
      </c>
    </row>
    <row r="215" spans="14:16">
      <c r="N215" s="108">
        <f t="shared" si="6"/>
        <v>0</v>
      </c>
      <c r="O215" s="108" t="e">
        <f>IF(D215="X",0,IF(E215="X",0,VLOOKUP(E215,'15'!$K$3:$L$16,2,FALSE)))</f>
        <v>#N/A</v>
      </c>
      <c r="P215" s="108" t="e">
        <f t="shared" si="7"/>
        <v>#N/A</v>
      </c>
    </row>
    <row r="216" spans="14:16">
      <c r="N216" s="108">
        <f t="shared" si="6"/>
        <v>0</v>
      </c>
      <c r="O216" s="108" t="e">
        <f>IF(D216="X",0,IF(E216="X",0,VLOOKUP(E216,'15'!$K$3:$L$16,2,FALSE)))</f>
        <v>#N/A</v>
      </c>
      <c r="P216" s="108" t="e">
        <f t="shared" si="7"/>
        <v>#N/A</v>
      </c>
    </row>
    <row r="217" spans="14:16">
      <c r="N217" s="108">
        <f t="shared" si="6"/>
        <v>0</v>
      </c>
      <c r="O217" s="108" t="e">
        <f>IF(D217="X",0,IF(E217="X",0,VLOOKUP(E217,'15'!$K$3:$L$16,2,FALSE)))</f>
        <v>#N/A</v>
      </c>
      <c r="P217" s="108" t="e">
        <f t="shared" si="7"/>
        <v>#N/A</v>
      </c>
    </row>
    <row r="218" spans="14:16">
      <c r="N218" s="108">
        <f t="shared" si="6"/>
        <v>0</v>
      </c>
      <c r="O218" s="108" t="e">
        <f>IF(D218="X",0,IF(E218="X",0,VLOOKUP(E218,'15'!$K$3:$L$16,2,FALSE)))</f>
        <v>#N/A</v>
      </c>
      <c r="P218" s="108" t="e">
        <f t="shared" si="7"/>
        <v>#N/A</v>
      </c>
    </row>
    <row r="219" spans="14:16">
      <c r="N219" s="108">
        <f t="shared" si="6"/>
        <v>0</v>
      </c>
      <c r="O219" s="108" t="e">
        <f>IF(D219="X",0,IF(E219="X",0,VLOOKUP(E219,'15'!$K$3:$L$16,2,FALSE)))</f>
        <v>#N/A</v>
      </c>
      <c r="P219" s="108" t="e">
        <f t="shared" si="7"/>
        <v>#N/A</v>
      </c>
    </row>
    <row r="220" spans="14:16">
      <c r="N220" s="108">
        <f t="shared" si="6"/>
        <v>0</v>
      </c>
      <c r="O220" s="108" t="e">
        <f>IF(D220="X",0,IF(E220="X",0,VLOOKUP(E220,'15'!$K$3:$L$16,2,FALSE)))</f>
        <v>#N/A</v>
      </c>
      <c r="P220" s="108" t="e">
        <f t="shared" si="7"/>
        <v>#N/A</v>
      </c>
    </row>
    <row r="221" spans="14:16">
      <c r="N221" s="108">
        <f t="shared" si="6"/>
        <v>0</v>
      </c>
      <c r="O221" s="108" t="e">
        <f>IF(D221="X",0,IF(E221="X",0,VLOOKUP(E221,'15'!$K$3:$L$16,2,FALSE)))</f>
        <v>#N/A</v>
      </c>
      <c r="P221" s="108" t="e">
        <f t="shared" si="7"/>
        <v>#N/A</v>
      </c>
    </row>
    <row r="222" spans="14:16">
      <c r="N222" s="108">
        <f t="shared" si="6"/>
        <v>0</v>
      </c>
      <c r="O222" s="108" t="e">
        <f>IF(D222="X",0,IF(E222="X",0,VLOOKUP(E222,'15'!$K$3:$L$16,2,FALSE)))</f>
        <v>#N/A</v>
      </c>
      <c r="P222" s="108" t="e">
        <f t="shared" si="7"/>
        <v>#N/A</v>
      </c>
    </row>
    <row r="223" spans="14:16">
      <c r="N223" s="108">
        <f t="shared" si="6"/>
        <v>0</v>
      </c>
      <c r="O223" s="108" t="e">
        <f>IF(D223="X",0,IF(E223="X",0,VLOOKUP(E223,'15'!$K$3:$L$16,2,FALSE)))</f>
        <v>#N/A</v>
      </c>
      <c r="P223" s="108" t="e">
        <f t="shared" si="7"/>
        <v>#N/A</v>
      </c>
    </row>
    <row r="224" spans="14:16">
      <c r="N224" s="108">
        <f t="shared" si="6"/>
        <v>0</v>
      </c>
      <c r="O224" s="108" t="e">
        <f>IF(D224="X",0,IF(E224="X",0,VLOOKUP(E224,'15'!$K$3:$L$16,2,FALSE)))</f>
        <v>#N/A</v>
      </c>
      <c r="P224" s="108" t="e">
        <f t="shared" si="7"/>
        <v>#N/A</v>
      </c>
    </row>
    <row r="225" spans="14:16">
      <c r="N225" s="108">
        <f t="shared" si="6"/>
        <v>0</v>
      </c>
      <c r="O225" s="108" t="e">
        <f>IF(D225="X",0,IF(E225="X",0,VLOOKUP(E225,'15'!$K$3:$L$16,2,FALSE)))</f>
        <v>#N/A</v>
      </c>
      <c r="P225" s="108" t="e">
        <f t="shared" si="7"/>
        <v>#N/A</v>
      </c>
    </row>
    <row r="226" spans="14:16">
      <c r="N226" s="108">
        <f t="shared" si="6"/>
        <v>0</v>
      </c>
      <c r="O226" s="108" t="e">
        <f>IF(D226="X",0,IF(E226="X",0,VLOOKUP(E226,'15'!$K$3:$L$16,2,FALSE)))</f>
        <v>#N/A</v>
      </c>
      <c r="P226" s="108" t="e">
        <f t="shared" si="7"/>
        <v>#N/A</v>
      </c>
    </row>
    <row r="227" spans="14:16">
      <c r="N227" s="108">
        <f t="shared" si="6"/>
        <v>0</v>
      </c>
      <c r="O227" s="108" t="e">
        <f>IF(D227="X",0,IF(E227="X",0,VLOOKUP(E227,'15'!$K$3:$L$16,2,FALSE)))</f>
        <v>#N/A</v>
      </c>
      <c r="P227" s="108" t="e">
        <f t="shared" si="7"/>
        <v>#N/A</v>
      </c>
    </row>
    <row r="228" spans="14:16">
      <c r="N228" s="108">
        <f t="shared" si="6"/>
        <v>0</v>
      </c>
      <c r="O228" s="108" t="e">
        <f>IF(D228="X",0,IF(E228="X",0,VLOOKUP(E228,'15'!$K$3:$L$16,2,FALSE)))</f>
        <v>#N/A</v>
      </c>
      <c r="P228" s="108" t="e">
        <f t="shared" si="7"/>
        <v>#N/A</v>
      </c>
    </row>
    <row r="229" spans="14:16">
      <c r="N229" s="108">
        <f t="shared" si="6"/>
        <v>0</v>
      </c>
      <c r="O229" s="108" t="e">
        <f>IF(D229="X",0,IF(E229="X",0,VLOOKUP(E229,'15'!$K$3:$L$16,2,FALSE)))</f>
        <v>#N/A</v>
      </c>
      <c r="P229" s="108" t="e">
        <f t="shared" si="7"/>
        <v>#N/A</v>
      </c>
    </row>
    <row r="230" spans="14:16">
      <c r="N230" s="108">
        <f t="shared" si="6"/>
        <v>0</v>
      </c>
      <c r="O230" s="108" t="e">
        <f>IF(D230="X",0,IF(E230="X",0,VLOOKUP(E230,'15'!$K$3:$L$16,2,FALSE)))</f>
        <v>#N/A</v>
      </c>
      <c r="P230" s="108" t="e">
        <f t="shared" si="7"/>
        <v>#N/A</v>
      </c>
    </row>
    <row r="231" spans="14:16">
      <c r="N231" s="108">
        <f t="shared" si="6"/>
        <v>0</v>
      </c>
      <c r="O231" s="108" t="e">
        <f>IF(D231="X",0,IF(E231="X",0,VLOOKUP(E231,'15'!$K$3:$L$16,2,FALSE)))</f>
        <v>#N/A</v>
      </c>
      <c r="P231" s="108" t="e">
        <f t="shared" si="7"/>
        <v>#N/A</v>
      </c>
    </row>
    <row r="232" spans="14:16">
      <c r="N232" s="108">
        <f t="shared" si="6"/>
        <v>0</v>
      </c>
      <c r="O232" s="108" t="e">
        <f>IF(D232="X",0,IF(E232="X",0,VLOOKUP(E232,'15'!$K$3:$L$16,2,FALSE)))</f>
        <v>#N/A</v>
      </c>
      <c r="P232" s="108" t="e">
        <f t="shared" si="7"/>
        <v>#N/A</v>
      </c>
    </row>
    <row r="233" spans="14:16">
      <c r="N233" s="108">
        <f t="shared" si="6"/>
        <v>0</v>
      </c>
      <c r="O233" s="108" t="e">
        <f>IF(D233="X",0,IF(E233="X",0,VLOOKUP(E233,'15'!$K$3:$L$16,2,FALSE)))</f>
        <v>#N/A</v>
      </c>
      <c r="P233" s="108" t="e">
        <f t="shared" si="7"/>
        <v>#N/A</v>
      </c>
    </row>
    <row r="234" spans="14:16">
      <c r="N234" s="108">
        <f t="shared" si="6"/>
        <v>0</v>
      </c>
      <c r="O234" s="108" t="e">
        <f>IF(D234="X",0,IF(E234="X",0,VLOOKUP(E234,'15'!$K$3:$L$16,2,FALSE)))</f>
        <v>#N/A</v>
      </c>
      <c r="P234" s="108" t="e">
        <f t="shared" si="7"/>
        <v>#N/A</v>
      </c>
    </row>
    <row r="235" spans="14:16">
      <c r="N235" s="108">
        <f t="shared" si="6"/>
        <v>0</v>
      </c>
      <c r="O235" s="108" t="e">
        <f>IF(D235="X",0,IF(E235="X",0,VLOOKUP(E235,'15'!$K$3:$L$16,2,FALSE)))</f>
        <v>#N/A</v>
      </c>
      <c r="P235" s="108" t="e">
        <f t="shared" si="7"/>
        <v>#N/A</v>
      </c>
    </row>
    <row r="236" spans="14:16">
      <c r="N236" s="108">
        <f t="shared" si="6"/>
        <v>0</v>
      </c>
      <c r="O236" s="108" t="e">
        <f>IF(D236="X",0,IF(E236="X",0,VLOOKUP(E236,'15'!$K$3:$L$16,2,FALSE)))</f>
        <v>#N/A</v>
      </c>
      <c r="P236" s="108" t="e">
        <f t="shared" si="7"/>
        <v>#N/A</v>
      </c>
    </row>
    <row r="237" spans="14:16">
      <c r="N237" s="108">
        <f t="shared" si="6"/>
        <v>0</v>
      </c>
      <c r="O237" s="108" t="e">
        <f>IF(D237="X",0,IF(E237="X",0,VLOOKUP(E237,'15'!$K$3:$L$16,2,FALSE)))</f>
        <v>#N/A</v>
      </c>
      <c r="P237" s="108" t="e">
        <f t="shared" si="7"/>
        <v>#N/A</v>
      </c>
    </row>
    <row r="238" spans="14:16">
      <c r="N238" s="108">
        <f t="shared" si="6"/>
        <v>0</v>
      </c>
      <c r="O238" s="108" t="e">
        <f>IF(D238="X",0,IF(E238="X",0,VLOOKUP(E238,'15'!$K$3:$L$16,2,FALSE)))</f>
        <v>#N/A</v>
      </c>
      <c r="P238" s="108" t="e">
        <f t="shared" si="7"/>
        <v>#N/A</v>
      </c>
    </row>
    <row r="239" spans="14:16">
      <c r="N239" s="108">
        <f t="shared" si="6"/>
        <v>0</v>
      </c>
      <c r="O239" s="108" t="e">
        <f>IF(D239="X",0,IF(E239="X",0,VLOOKUP(E239,'15'!$K$3:$L$16,2,FALSE)))</f>
        <v>#N/A</v>
      </c>
      <c r="P239" s="108" t="e">
        <f t="shared" si="7"/>
        <v>#N/A</v>
      </c>
    </row>
    <row r="240" spans="14:16">
      <c r="N240" s="108">
        <f t="shared" si="6"/>
        <v>0</v>
      </c>
      <c r="O240" s="108" t="e">
        <f>IF(D240="X",0,IF(E240="X",0,VLOOKUP(E240,'15'!$K$3:$L$16,2,FALSE)))</f>
        <v>#N/A</v>
      </c>
      <c r="P240" s="108" t="e">
        <f t="shared" si="7"/>
        <v>#N/A</v>
      </c>
    </row>
    <row r="241" spans="14:16">
      <c r="N241" s="108">
        <f t="shared" si="6"/>
        <v>0</v>
      </c>
      <c r="O241" s="108" t="e">
        <f>IF(D241="X",0,IF(E241="X",0,VLOOKUP(E241,'15'!$K$3:$L$16,2,FALSE)))</f>
        <v>#N/A</v>
      </c>
      <c r="P241" s="108" t="e">
        <f t="shared" si="7"/>
        <v>#N/A</v>
      </c>
    </row>
    <row r="242" spans="14:16">
      <c r="N242" s="108">
        <f t="shared" si="6"/>
        <v>0</v>
      </c>
      <c r="O242" s="108" t="e">
        <f>IF(D242="X",0,IF(E242="X",0,VLOOKUP(E242,'15'!$K$3:$L$16,2,FALSE)))</f>
        <v>#N/A</v>
      </c>
      <c r="P242" s="108" t="e">
        <f t="shared" si="7"/>
        <v>#N/A</v>
      </c>
    </row>
    <row r="243" spans="14:16">
      <c r="N243" s="108">
        <f t="shared" si="6"/>
        <v>0</v>
      </c>
      <c r="O243" s="108" t="e">
        <f>IF(D243="X",0,IF(E243="X",0,VLOOKUP(E243,'15'!$K$3:$L$16,2,FALSE)))</f>
        <v>#N/A</v>
      </c>
      <c r="P243" s="108" t="e">
        <f t="shared" si="7"/>
        <v>#N/A</v>
      </c>
    </row>
    <row r="244" spans="14:16">
      <c r="N244" s="108">
        <f t="shared" si="6"/>
        <v>0</v>
      </c>
      <c r="O244" s="108" t="e">
        <f>IF(D244="X",0,IF(E244="X",0,VLOOKUP(E244,'15'!$K$3:$L$16,2,FALSE)))</f>
        <v>#N/A</v>
      </c>
      <c r="P244" s="108" t="e">
        <f t="shared" si="7"/>
        <v>#N/A</v>
      </c>
    </row>
    <row r="245" spans="14:16">
      <c r="N245" s="108">
        <f t="shared" si="6"/>
        <v>0</v>
      </c>
      <c r="O245" s="108" t="e">
        <f>IF(D245="X",0,IF(E245="X",0,VLOOKUP(E245,'15'!$K$3:$L$16,2,FALSE)))</f>
        <v>#N/A</v>
      </c>
      <c r="P245" s="108" t="e">
        <f t="shared" si="7"/>
        <v>#N/A</v>
      </c>
    </row>
    <row r="246" spans="14:16">
      <c r="N246" s="108">
        <f t="shared" si="6"/>
        <v>0</v>
      </c>
      <c r="O246" s="108" t="e">
        <f>IF(D246="X",0,IF(E246="X",0,VLOOKUP(E246,'15'!$K$3:$L$16,2,FALSE)))</f>
        <v>#N/A</v>
      </c>
      <c r="P246" s="108" t="e">
        <f t="shared" si="7"/>
        <v>#N/A</v>
      </c>
    </row>
    <row r="247" spans="14:16">
      <c r="N247" s="108">
        <f t="shared" si="6"/>
        <v>0</v>
      </c>
      <c r="O247" s="108" t="e">
        <f>IF(D247="X",0,IF(E247="X",0,VLOOKUP(E247,'15'!$K$3:$L$16,2,FALSE)))</f>
        <v>#N/A</v>
      </c>
      <c r="P247" s="108" t="e">
        <f t="shared" si="7"/>
        <v>#N/A</v>
      </c>
    </row>
    <row r="248" spans="14:16">
      <c r="N248" s="108">
        <f t="shared" si="6"/>
        <v>0</v>
      </c>
      <c r="O248" s="108" t="e">
        <f>IF(D248="X",0,IF(E248="X",0,VLOOKUP(E248,'15'!$K$3:$L$16,2,FALSE)))</f>
        <v>#N/A</v>
      </c>
      <c r="P248" s="108" t="e">
        <f t="shared" si="7"/>
        <v>#N/A</v>
      </c>
    </row>
    <row r="249" spans="14:16">
      <c r="N249" s="108">
        <f t="shared" si="6"/>
        <v>0</v>
      </c>
      <c r="O249" s="108" t="e">
        <f>IF(D249="X",0,IF(E249="X",0,VLOOKUP(E249,'15'!$K$3:$L$16,2,FALSE)))</f>
        <v>#N/A</v>
      </c>
      <c r="P249" s="108" t="e">
        <f t="shared" si="7"/>
        <v>#N/A</v>
      </c>
    </row>
    <row r="250" spans="14:16">
      <c r="N250" s="108">
        <f t="shared" si="6"/>
        <v>0</v>
      </c>
      <c r="O250" s="108" t="e">
        <f>IF(D250="X",0,IF(E250="X",0,VLOOKUP(E250,'15'!$K$3:$L$16,2,FALSE)))</f>
        <v>#N/A</v>
      </c>
      <c r="P250" s="108" t="e">
        <f t="shared" si="7"/>
        <v>#N/A</v>
      </c>
    </row>
    <row r="251" spans="14:16">
      <c r="N251" s="108">
        <f t="shared" si="6"/>
        <v>0</v>
      </c>
      <c r="O251" s="108" t="e">
        <f>IF(D251="X",0,IF(E251="X",0,VLOOKUP(E251,'15'!$K$3:$L$16,2,FALSE)))</f>
        <v>#N/A</v>
      </c>
      <c r="P251" s="108" t="e">
        <f t="shared" si="7"/>
        <v>#N/A</v>
      </c>
    </row>
    <row r="252" spans="14:16">
      <c r="N252" s="108">
        <f t="shared" si="6"/>
        <v>0</v>
      </c>
      <c r="O252" s="108" t="e">
        <f>IF(D252="X",0,IF(E252="X",0,VLOOKUP(E252,'15'!$K$3:$L$16,2,FALSE)))</f>
        <v>#N/A</v>
      </c>
      <c r="P252" s="108" t="e">
        <f t="shared" si="7"/>
        <v>#N/A</v>
      </c>
    </row>
    <row r="253" spans="14:16">
      <c r="N253" s="108">
        <f t="shared" si="6"/>
        <v>0</v>
      </c>
      <c r="O253" s="108" t="e">
        <f>IF(D253="X",0,IF(E253="X",0,VLOOKUP(E253,'15'!$K$3:$L$16,2,FALSE)))</f>
        <v>#N/A</v>
      </c>
      <c r="P253" s="108" t="e">
        <f t="shared" si="7"/>
        <v>#N/A</v>
      </c>
    </row>
    <row r="254" spans="14:16">
      <c r="N254" s="108">
        <f t="shared" si="6"/>
        <v>0</v>
      </c>
      <c r="O254" s="108" t="e">
        <f>IF(D254="X",0,IF(E254="X",0,VLOOKUP(E254,'15'!$K$3:$L$16,2,FALSE)))</f>
        <v>#N/A</v>
      </c>
      <c r="P254" s="108" t="e">
        <f t="shared" si="7"/>
        <v>#N/A</v>
      </c>
    </row>
    <row r="255" spans="14:16">
      <c r="N255" s="108">
        <f t="shared" si="6"/>
        <v>0</v>
      </c>
      <c r="O255" s="108" t="e">
        <f>IF(D255="X",0,IF(E255="X",0,VLOOKUP(E255,'15'!$K$3:$L$16,2,FALSE)))</f>
        <v>#N/A</v>
      </c>
      <c r="P255" s="108" t="e">
        <f t="shared" si="7"/>
        <v>#N/A</v>
      </c>
    </row>
    <row r="256" spans="14:16">
      <c r="N256" s="108">
        <f t="shared" si="6"/>
        <v>0</v>
      </c>
      <c r="O256" s="108" t="e">
        <f>IF(D256="X",0,IF(E256="X",0,VLOOKUP(E256,'15'!$K$3:$L$16,2,FALSE)))</f>
        <v>#N/A</v>
      </c>
      <c r="P256" s="108" t="e">
        <f t="shared" si="7"/>
        <v>#N/A</v>
      </c>
    </row>
    <row r="257" spans="14:16">
      <c r="N257" s="108">
        <f t="shared" si="6"/>
        <v>0</v>
      </c>
      <c r="O257" s="108" t="e">
        <f>IF(D257="X",0,IF(E257="X",0,VLOOKUP(E257,'15'!$K$3:$L$16,2,FALSE)))</f>
        <v>#N/A</v>
      </c>
      <c r="P257" s="108" t="e">
        <f t="shared" si="7"/>
        <v>#N/A</v>
      </c>
    </row>
    <row r="258" spans="14:16">
      <c r="N258" s="108">
        <f t="shared" si="6"/>
        <v>0</v>
      </c>
      <c r="O258" s="108" t="e">
        <f>IF(D258="X",0,IF(E258="X",0,VLOOKUP(E258,'15'!$K$3:$L$16,2,FALSE)))</f>
        <v>#N/A</v>
      </c>
      <c r="P258" s="108" t="e">
        <f t="shared" si="7"/>
        <v>#N/A</v>
      </c>
    </row>
    <row r="259" spans="14:16">
      <c r="N259" s="108">
        <f t="shared" si="6"/>
        <v>0</v>
      </c>
      <c r="O259" s="108" t="e">
        <f>IF(D259="X",0,IF(E259="X",0,VLOOKUP(E259,'15'!$K$3:$L$16,2,FALSE)))</f>
        <v>#N/A</v>
      </c>
      <c r="P259" s="108" t="e">
        <f t="shared" si="7"/>
        <v>#N/A</v>
      </c>
    </row>
    <row r="260" spans="14:16">
      <c r="N260" s="108">
        <f t="shared" ref="N260:N323" si="8">SUM(F260:M260)</f>
        <v>0</v>
      </c>
      <c r="O260" s="108" t="e">
        <f>IF(D260="X",0,IF(E260="X",0,VLOOKUP(E260,'15'!$K$3:$L$16,2,FALSE)))</f>
        <v>#N/A</v>
      </c>
      <c r="P260" s="108" t="e">
        <f t="shared" ref="P260:P323" si="9">N260*O260</f>
        <v>#N/A</v>
      </c>
    </row>
    <row r="261" spans="14:16">
      <c r="N261" s="108">
        <f t="shared" si="8"/>
        <v>0</v>
      </c>
      <c r="O261" s="108" t="e">
        <f>IF(D261="X",0,IF(E261="X",0,VLOOKUP(E261,'15'!$K$3:$L$16,2,FALSE)))</f>
        <v>#N/A</v>
      </c>
      <c r="P261" s="108" t="e">
        <f t="shared" si="9"/>
        <v>#N/A</v>
      </c>
    </row>
    <row r="262" spans="14:16">
      <c r="N262" s="108">
        <f t="shared" si="8"/>
        <v>0</v>
      </c>
      <c r="O262" s="108" t="e">
        <f>IF(D262="X",0,IF(E262="X",0,VLOOKUP(E262,'15'!$K$3:$L$16,2,FALSE)))</f>
        <v>#N/A</v>
      </c>
      <c r="P262" s="108" t="e">
        <f t="shared" si="9"/>
        <v>#N/A</v>
      </c>
    </row>
    <row r="263" spans="14:16">
      <c r="N263" s="108">
        <f t="shared" si="8"/>
        <v>0</v>
      </c>
      <c r="O263" s="108" t="e">
        <f>IF(D263="X",0,IF(E263="X",0,VLOOKUP(E263,'15'!$K$3:$L$16,2,FALSE)))</f>
        <v>#N/A</v>
      </c>
      <c r="P263" s="108" t="e">
        <f t="shared" si="9"/>
        <v>#N/A</v>
      </c>
    </row>
    <row r="264" spans="14:16">
      <c r="N264" s="108">
        <f t="shared" si="8"/>
        <v>0</v>
      </c>
      <c r="O264" s="108" t="e">
        <f>IF(D264="X",0,IF(E264="X",0,VLOOKUP(E264,'15'!$K$3:$L$16,2,FALSE)))</f>
        <v>#N/A</v>
      </c>
      <c r="P264" s="108" t="e">
        <f t="shared" si="9"/>
        <v>#N/A</v>
      </c>
    </row>
    <row r="265" spans="14:16">
      <c r="N265" s="108">
        <f t="shared" si="8"/>
        <v>0</v>
      </c>
      <c r="O265" s="108" t="e">
        <f>IF(D265="X",0,IF(E265="X",0,VLOOKUP(E265,'15'!$K$3:$L$16,2,FALSE)))</f>
        <v>#N/A</v>
      </c>
      <c r="P265" s="108" t="e">
        <f t="shared" si="9"/>
        <v>#N/A</v>
      </c>
    </row>
    <row r="266" spans="14:16">
      <c r="N266" s="108">
        <f t="shared" si="8"/>
        <v>0</v>
      </c>
      <c r="O266" s="108" t="e">
        <f>IF(D266="X",0,IF(E266="X",0,VLOOKUP(E266,'15'!$K$3:$L$16,2,FALSE)))</f>
        <v>#N/A</v>
      </c>
      <c r="P266" s="108" t="e">
        <f t="shared" si="9"/>
        <v>#N/A</v>
      </c>
    </row>
    <row r="267" spans="14:16">
      <c r="N267" s="108">
        <f t="shared" si="8"/>
        <v>0</v>
      </c>
      <c r="O267" s="108" t="e">
        <f>IF(D267="X",0,IF(E267="X",0,VLOOKUP(E267,'15'!$K$3:$L$16,2,FALSE)))</f>
        <v>#N/A</v>
      </c>
      <c r="P267" s="108" t="e">
        <f t="shared" si="9"/>
        <v>#N/A</v>
      </c>
    </row>
    <row r="268" spans="14:16">
      <c r="N268" s="108">
        <f t="shared" si="8"/>
        <v>0</v>
      </c>
      <c r="O268" s="108" t="e">
        <f>IF(D268="X",0,IF(E268="X",0,VLOOKUP(E268,'15'!$K$3:$L$16,2,FALSE)))</f>
        <v>#N/A</v>
      </c>
      <c r="P268" s="108" t="e">
        <f t="shared" si="9"/>
        <v>#N/A</v>
      </c>
    </row>
    <row r="269" spans="14:16">
      <c r="N269" s="108">
        <f t="shared" si="8"/>
        <v>0</v>
      </c>
      <c r="O269" s="108" t="e">
        <f>IF(D269="X",0,IF(E269="X",0,VLOOKUP(E269,'15'!$K$3:$L$16,2,FALSE)))</f>
        <v>#N/A</v>
      </c>
      <c r="P269" s="108" t="e">
        <f t="shared" si="9"/>
        <v>#N/A</v>
      </c>
    </row>
    <row r="270" spans="14:16">
      <c r="N270" s="108">
        <f t="shared" si="8"/>
        <v>0</v>
      </c>
      <c r="O270" s="108" t="e">
        <f>IF(D270="X",0,IF(E270="X",0,VLOOKUP(E270,'15'!$K$3:$L$16,2,FALSE)))</f>
        <v>#N/A</v>
      </c>
      <c r="P270" s="108" t="e">
        <f t="shared" si="9"/>
        <v>#N/A</v>
      </c>
    </row>
    <row r="271" spans="14:16">
      <c r="N271" s="108">
        <f t="shared" si="8"/>
        <v>0</v>
      </c>
      <c r="O271" s="108" t="e">
        <f>IF(D271="X",0,IF(E271="X",0,VLOOKUP(E271,'15'!$K$3:$L$16,2,FALSE)))</f>
        <v>#N/A</v>
      </c>
      <c r="P271" s="108" t="e">
        <f t="shared" si="9"/>
        <v>#N/A</v>
      </c>
    </row>
    <row r="272" spans="14:16">
      <c r="N272" s="108">
        <f t="shared" si="8"/>
        <v>0</v>
      </c>
      <c r="O272" s="108" t="e">
        <f>IF(D272="X",0,IF(E272="X",0,VLOOKUP(E272,'15'!$K$3:$L$16,2,FALSE)))</f>
        <v>#N/A</v>
      </c>
      <c r="P272" s="108" t="e">
        <f t="shared" si="9"/>
        <v>#N/A</v>
      </c>
    </row>
    <row r="273" spans="14:16">
      <c r="N273" s="108">
        <f t="shared" si="8"/>
        <v>0</v>
      </c>
      <c r="O273" s="108" t="e">
        <f>IF(D273="X",0,IF(E273="X",0,VLOOKUP(E273,'15'!$K$3:$L$16,2,FALSE)))</f>
        <v>#N/A</v>
      </c>
      <c r="P273" s="108" t="e">
        <f t="shared" si="9"/>
        <v>#N/A</v>
      </c>
    </row>
    <row r="274" spans="14:16">
      <c r="N274" s="108">
        <f t="shared" si="8"/>
        <v>0</v>
      </c>
      <c r="O274" s="108" t="e">
        <f>IF(D274="X",0,IF(E274="X",0,VLOOKUP(E274,'15'!$K$3:$L$16,2,FALSE)))</f>
        <v>#N/A</v>
      </c>
      <c r="P274" s="108" t="e">
        <f t="shared" si="9"/>
        <v>#N/A</v>
      </c>
    </row>
    <row r="275" spans="14:16">
      <c r="N275" s="108">
        <f t="shared" si="8"/>
        <v>0</v>
      </c>
      <c r="O275" s="108" t="e">
        <f>IF(D275="X",0,IF(E275="X",0,VLOOKUP(E275,'15'!$K$3:$L$16,2,FALSE)))</f>
        <v>#N/A</v>
      </c>
      <c r="P275" s="108" t="e">
        <f t="shared" si="9"/>
        <v>#N/A</v>
      </c>
    </row>
    <row r="276" spans="14:16">
      <c r="N276" s="108">
        <f t="shared" si="8"/>
        <v>0</v>
      </c>
      <c r="O276" s="108" t="e">
        <f>IF(D276="X",0,IF(E276="X",0,VLOOKUP(E276,'15'!$K$3:$L$16,2,FALSE)))</f>
        <v>#N/A</v>
      </c>
      <c r="P276" s="108" t="e">
        <f t="shared" si="9"/>
        <v>#N/A</v>
      </c>
    </row>
    <row r="277" spans="14:16">
      <c r="N277" s="108">
        <f t="shared" si="8"/>
        <v>0</v>
      </c>
      <c r="O277" s="108" t="e">
        <f>IF(D277="X",0,IF(E277="X",0,VLOOKUP(E277,'15'!$K$3:$L$16,2,FALSE)))</f>
        <v>#N/A</v>
      </c>
      <c r="P277" s="108" t="e">
        <f t="shared" si="9"/>
        <v>#N/A</v>
      </c>
    </row>
    <row r="278" spans="14:16">
      <c r="N278" s="108">
        <f t="shared" si="8"/>
        <v>0</v>
      </c>
      <c r="O278" s="108" t="e">
        <f>IF(D278="X",0,IF(E278="X",0,VLOOKUP(E278,'15'!$K$3:$L$16,2,FALSE)))</f>
        <v>#N/A</v>
      </c>
      <c r="P278" s="108" t="e">
        <f t="shared" si="9"/>
        <v>#N/A</v>
      </c>
    </row>
    <row r="279" spans="14:16">
      <c r="N279" s="108">
        <f t="shared" si="8"/>
        <v>0</v>
      </c>
      <c r="O279" s="108" t="e">
        <f>IF(D279="X",0,IF(E279="X",0,VLOOKUP(E279,'15'!$K$3:$L$16,2,FALSE)))</f>
        <v>#N/A</v>
      </c>
      <c r="P279" s="108" t="e">
        <f t="shared" si="9"/>
        <v>#N/A</v>
      </c>
    </row>
    <row r="280" spans="14:16">
      <c r="N280" s="108">
        <f t="shared" si="8"/>
        <v>0</v>
      </c>
      <c r="O280" s="108" t="e">
        <f>IF(D280="X",0,IF(E280="X",0,VLOOKUP(E280,'15'!$K$3:$L$16,2,FALSE)))</f>
        <v>#N/A</v>
      </c>
      <c r="P280" s="108" t="e">
        <f t="shared" si="9"/>
        <v>#N/A</v>
      </c>
    </row>
    <row r="281" spans="14:16">
      <c r="N281" s="108">
        <f t="shared" si="8"/>
        <v>0</v>
      </c>
      <c r="O281" s="108" t="e">
        <f>IF(D281="X",0,IF(E281="X",0,VLOOKUP(E281,'15'!$K$3:$L$16,2,FALSE)))</f>
        <v>#N/A</v>
      </c>
      <c r="P281" s="108" t="e">
        <f t="shared" si="9"/>
        <v>#N/A</v>
      </c>
    </row>
    <row r="282" spans="14:16">
      <c r="N282" s="108">
        <f t="shared" si="8"/>
        <v>0</v>
      </c>
      <c r="O282" s="108" t="e">
        <f>IF(D282="X",0,IF(E282="X",0,VLOOKUP(E282,'15'!$K$3:$L$16,2,FALSE)))</f>
        <v>#N/A</v>
      </c>
      <c r="P282" s="108" t="e">
        <f t="shared" si="9"/>
        <v>#N/A</v>
      </c>
    </row>
    <row r="283" spans="14:16">
      <c r="N283" s="108">
        <f t="shared" si="8"/>
        <v>0</v>
      </c>
      <c r="O283" s="108" t="e">
        <f>IF(D283="X",0,IF(E283="X",0,VLOOKUP(E283,'15'!$K$3:$L$16,2,FALSE)))</f>
        <v>#N/A</v>
      </c>
      <c r="P283" s="108" t="e">
        <f t="shared" si="9"/>
        <v>#N/A</v>
      </c>
    </row>
    <row r="284" spans="14:16">
      <c r="N284" s="108">
        <f t="shared" si="8"/>
        <v>0</v>
      </c>
      <c r="O284" s="108" t="e">
        <f>IF(D284="X",0,IF(E284="X",0,VLOOKUP(E284,'15'!$K$3:$L$16,2,FALSE)))</f>
        <v>#N/A</v>
      </c>
      <c r="P284" s="108" t="e">
        <f t="shared" si="9"/>
        <v>#N/A</v>
      </c>
    </row>
    <row r="285" spans="14:16">
      <c r="N285" s="108">
        <f t="shared" si="8"/>
        <v>0</v>
      </c>
      <c r="O285" s="108" t="e">
        <f>IF(D285="X",0,IF(E285="X",0,VLOOKUP(E285,'15'!$K$3:$L$16,2,FALSE)))</f>
        <v>#N/A</v>
      </c>
      <c r="P285" s="108" t="e">
        <f t="shared" si="9"/>
        <v>#N/A</v>
      </c>
    </row>
    <row r="286" spans="14:16">
      <c r="N286" s="108">
        <f t="shared" si="8"/>
        <v>0</v>
      </c>
      <c r="O286" s="108" t="e">
        <f>IF(D286="X",0,IF(E286="X",0,VLOOKUP(E286,'15'!$K$3:$L$16,2,FALSE)))</f>
        <v>#N/A</v>
      </c>
      <c r="P286" s="108" t="e">
        <f t="shared" si="9"/>
        <v>#N/A</v>
      </c>
    </row>
    <row r="287" spans="14:16">
      <c r="N287" s="108">
        <f t="shared" si="8"/>
        <v>0</v>
      </c>
      <c r="O287" s="108" t="e">
        <f>IF(D287="X",0,IF(E287="X",0,VLOOKUP(E287,'15'!$K$3:$L$16,2,FALSE)))</f>
        <v>#N/A</v>
      </c>
      <c r="P287" s="108" t="e">
        <f t="shared" si="9"/>
        <v>#N/A</v>
      </c>
    </row>
    <row r="288" spans="14:16">
      <c r="N288" s="108">
        <f t="shared" si="8"/>
        <v>0</v>
      </c>
      <c r="O288" s="108" t="e">
        <f>IF(D288="X",0,IF(E288="X",0,VLOOKUP(E288,'15'!$K$3:$L$16,2,FALSE)))</f>
        <v>#N/A</v>
      </c>
      <c r="P288" s="108" t="e">
        <f t="shared" si="9"/>
        <v>#N/A</v>
      </c>
    </row>
    <row r="289" spans="14:16">
      <c r="N289" s="108">
        <f t="shared" si="8"/>
        <v>0</v>
      </c>
      <c r="O289" s="108" t="e">
        <f>IF(D289="X",0,IF(E289="X",0,VLOOKUP(E289,'15'!$K$3:$L$16,2,FALSE)))</f>
        <v>#N/A</v>
      </c>
      <c r="P289" s="108" t="e">
        <f t="shared" si="9"/>
        <v>#N/A</v>
      </c>
    </row>
    <row r="290" spans="14:16">
      <c r="N290" s="108">
        <f t="shared" si="8"/>
        <v>0</v>
      </c>
      <c r="O290" s="108" t="e">
        <f>IF(D290="X",0,IF(E290="X",0,VLOOKUP(E290,'15'!$K$3:$L$16,2,FALSE)))</f>
        <v>#N/A</v>
      </c>
      <c r="P290" s="108" t="e">
        <f t="shared" si="9"/>
        <v>#N/A</v>
      </c>
    </row>
    <row r="291" spans="14:16">
      <c r="N291" s="108">
        <f t="shared" si="8"/>
        <v>0</v>
      </c>
      <c r="O291" s="108" t="e">
        <f>IF(D291="X",0,IF(E291="X",0,VLOOKUP(E291,'15'!$K$3:$L$16,2,FALSE)))</f>
        <v>#N/A</v>
      </c>
      <c r="P291" s="108" t="e">
        <f t="shared" si="9"/>
        <v>#N/A</v>
      </c>
    </row>
    <row r="292" spans="14:16">
      <c r="N292" s="108">
        <f t="shared" si="8"/>
        <v>0</v>
      </c>
      <c r="O292" s="108" t="e">
        <f>IF(D292="X",0,IF(E292="X",0,VLOOKUP(E292,'15'!$K$3:$L$16,2,FALSE)))</f>
        <v>#N/A</v>
      </c>
      <c r="P292" s="108" t="e">
        <f t="shared" si="9"/>
        <v>#N/A</v>
      </c>
    </row>
    <row r="293" spans="14:16">
      <c r="N293" s="108">
        <f t="shared" si="8"/>
        <v>0</v>
      </c>
      <c r="O293" s="108" t="e">
        <f>IF(D293="X",0,IF(E293="X",0,VLOOKUP(E293,'15'!$K$3:$L$16,2,FALSE)))</f>
        <v>#N/A</v>
      </c>
      <c r="P293" s="108" t="e">
        <f t="shared" si="9"/>
        <v>#N/A</v>
      </c>
    </row>
    <row r="294" spans="14:16">
      <c r="N294" s="108">
        <f t="shared" si="8"/>
        <v>0</v>
      </c>
      <c r="O294" s="108" t="e">
        <f>IF(D294="X",0,IF(E294="X",0,VLOOKUP(E294,'15'!$K$3:$L$16,2,FALSE)))</f>
        <v>#N/A</v>
      </c>
      <c r="P294" s="108" t="e">
        <f t="shared" si="9"/>
        <v>#N/A</v>
      </c>
    </row>
    <row r="295" spans="14:16">
      <c r="N295" s="108">
        <f t="shared" si="8"/>
        <v>0</v>
      </c>
      <c r="O295" s="108" t="e">
        <f>IF(D295="X",0,IF(E295="X",0,VLOOKUP(E295,'15'!$K$3:$L$16,2,FALSE)))</f>
        <v>#N/A</v>
      </c>
      <c r="P295" s="108" t="e">
        <f t="shared" si="9"/>
        <v>#N/A</v>
      </c>
    </row>
    <row r="296" spans="14:16">
      <c r="N296" s="108">
        <f t="shared" si="8"/>
        <v>0</v>
      </c>
      <c r="O296" s="108" t="e">
        <f>IF(D296="X",0,IF(E296="X",0,VLOOKUP(E296,'15'!$K$3:$L$16,2,FALSE)))</f>
        <v>#N/A</v>
      </c>
      <c r="P296" s="108" t="e">
        <f t="shared" si="9"/>
        <v>#N/A</v>
      </c>
    </row>
    <row r="297" spans="14:16">
      <c r="N297" s="108">
        <f t="shared" si="8"/>
        <v>0</v>
      </c>
      <c r="O297" s="108" t="e">
        <f>IF(D297="X",0,IF(E297="X",0,VLOOKUP(E297,'15'!$K$3:$L$16,2,FALSE)))</f>
        <v>#N/A</v>
      </c>
      <c r="P297" s="108" t="e">
        <f t="shared" si="9"/>
        <v>#N/A</v>
      </c>
    </row>
    <row r="298" spans="14:16">
      <c r="N298" s="108">
        <f t="shared" si="8"/>
        <v>0</v>
      </c>
      <c r="O298" s="108" t="e">
        <f>IF(D298="X",0,IF(E298="X",0,VLOOKUP(E298,'15'!$K$3:$L$16,2,FALSE)))</f>
        <v>#N/A</v>
      </c>
      <c r="P298" s="108" t="e">
        <f t="shared" si="9"/>
        <v>#N/A</v>
      </c>
    </row>
    <row r="299" spans="14:16">
      <c r="N299" s="108">
        <f t="shared" si="8"/>
        <v>0</v>
      </c>
      <c r="O299" s="108" t="e">
        <f>IF(D299="X",0,IF(E299="X",0,VLOOKUP(E299,'15'!$K$3:$L$16,2,FALSE)))</f>
        <v>#N/A</v>
      </c>
      <c r="P299" s="108" t="e">
        <f t="shared" si="9"/>
        <v>#N/A</v>
      </c>
    </row>
    <row r="300" spans="14:16">
      <c r="N300" s="108">
        <f t="shared" si="8"/>
        <v>0</v>
      </c>
      <c r="O300" s="108" t="e">
        <f>IF(D300="X",0,IF(E300="X",0,VLOOKUP(E300,'15'!$K$3:$L$16,2,FALSE)))</f>
        <v>#N/A</v>
      </c>
      <c r="P300" s="108" t="e">
        <f t="shared" si="9"/>
        <v>#N/A</v>
      </c>
    </row>
    <row r="301" spans="14:16">
      <c r="N301" s="108">
        <f t="shared" si="8"/>
        <v>0</v>
      </c>
      <c r="O301" s="108" t="e">
        <f>IF(D301="X",0,IF(E301="X",0,VLOOKUP(E301,'15'!$K$3:$L$16,2,FALSE)))</f>
        <v>#N/A</v>
      </c>
      <c r="P301" s="108" t="e">
        <f t="shared" si="9"/>
        <v>#N/A</v>
      </c>
    </row>
    <row r="302" spans="14:16">
      <c r="N302" s="108">
        <f t="shared" si="8"/>
        <v>0</v>
      </c>
      <c r="O302" s="108" t="e">
        <f>IF(D302="X",0,IF(E302="X",0,VLOOKUP(E302,'15'!$K$3:$L$16,2,FALSE)))</f>
        <v>#N/A</v>
      </c>
      <c r="P302" s="108" t="e">
        <f t="shared" si="9"/>
        <v>#N/A</v>
      </c>
    </row>
    <row r="303" spans="14:16">
      <c r="N303" s="108">
        <f t="shared" si="8"/>
        <v>0</v>
      </c>
      <c r="O303" s="108" t="e">
        <f>IF(D303="X",0,IF(E303="X",0,VLOOKUP(E303,'15'!$K$3:$L$16,2,FALSE)))</f>
        <v>#N/A</v>
      </c>
      <c r="P303" s="108" t="e">
        <f t="shared" si="9"/>
        <v>#N/A</v>
      </c>
    </row>
    <row r="304" spans="14:16">
      <c r="N304" s="108">
        <f t="shared" si="8"/>
        <v>0</v>
      </c>
      <c r="O304" s="108" t="e">
        <f>IF(D304="X",0,IF(E304="X",0,VLOOKUP(E304,'15'!$K$3:$L$16,2,FALSE)))</f>
        <v>#N/A</v>
      </c>
      <c r="P304" s="108" t="e">
        <f t="shared" si="9"/>
        <v>#N/A</v>
      </c>
    </row>
    <row r="305" spans="14:16">
      <c r="N305" s="108">
        <f t="shared" si="8"/>
        <v>0</v>
      </c>
      <c r="O305" s="108" t="e">
        <f>IF(D305="X",0,IF(E305="X",0,VLOOKUP(E305,'15'!$K$3:$L$16,2,FALSE)))</f>
        <v>#N/A</v>
      </c>
      <c r="P305" s="108" t="e">
        <f t="shared" si="9"/>
        <v>#N/A</v>
      </c>
    </row>
    <row r="306" spans="14:16">
      <c r="N306" s="108">
        <f t="shared" si="8"/>
        <v>0</v>
      </c>
      <c r="O306" s="108" t="e">
        <f>IF(D306="X",0,IF(E306="X",0,VLOOKUP(E306,'15'!$K$3:$L$16,2,FALSE)))</f>
        <v>#N/A</v>
      </c>
      <c r="P306" s="108" t="e">
        <f t="shared" si="9"/>
        <v>#N/A</v>
      </c>
    </row>
    <row r="307" spans="14:16">
      <c r="N307" s="108">
        <f t="shared" si="8"/>
        <v>0</v>
      </c>
      <c r="O307" s="108" t="e">
        <f>IF(D307="X",0,IF(E307="X",0,VLOOKUP(E307,'15'!$K$3:$L$16,2,FALSE)))</f>
        <v>#N/A</v>
      </c>
      <c r="P307" s="108" t="e">
        <f t="shared" si="9"/>
        <v>#N/A</v>
      </c>
    </row>
    <row r="308" spans="14:16">
      <c r="N308" s="108">
        <f t="shared" si="8"/>
        <v>0</v>
      </c>
      <c r="O308" s="108" t="e">
        <f>IF(D308="X",0,IF(E308="X",0,VLOOKUP(E308,'15'!$K$3:$L$16,2,FALSE)))</f>
        <v>#N/A</v>
      </c>
      <c r="P308" s="108" t="e">
        <f t="shared" si="9"/>
        <v>#N/A</v>
      </c>
    </row>
    <row r="309" spans="14:16">
      <c r="N309" s="108">
        <f t="shared" si="8"/>
        <v>0</v>
      </c>
      <c r="O309" s="108" t="e">
        <f>IF(D309="X",0,IF(E309="X",0,VLOOKUP(E309,'15'!$K$3:$L$16,2,FALSE)))</f>
        <v>#N/A</v>
      </c>
      <c r="P309" s="108" t="e">
        <f t="shared" si="9"/>
        <v>#N/A</v>
      </c>
    </row>
    <row r="310" spans="14:16">
      <c r="N310" s="108">
        <f t="shared" si="8"/>
        <v>0</v>
      </c>
      <c r="O310" s="108" t="e">
        <f>IF(D310="X",0,IF(E310="X",0,VLOOKUP(E310,'15'!$K$3:$L$16,2,FALSE)))</f>
        <v>#N/A</v>
      </c>
      <c r="P310" s="108" t="e">
        <f t="shared" si="9"/>
        <v>#N/A</v>
      </c>
    </row>
    <row r="311" spans="14:16">
      <c r="N311" s="108">
        <f t="shared" si="8"/>
        <v>0</v>
      </c>
      <c r="O311" s="108" t="e">
        <f>IF(D311="X",0,IF(E311="X",0,VLOOKUP(E311,'15'!$K$3:$L$16,2,FALSE)))</f>
        <v>#N/A</v>
      </c>
      <c r="P311" s="108" t="e">
        <f t="shared" si="9"/>
        <v>#N/A</v>
      </c>
    </row>
    <row r="312" spans="14:16">
      <c r="N312" s="108">
        <f t="shared" si="8"/>
        <v>0</v>
      </c>
      <c r="O312" s="108" t="e">
        <f>IF(D312="X",0,IF(E312="X",0,VLOOKUP(E312,'15'!$K$3:$L$16,2,FALSE)))</f>
        <v>#N/A</v>
      </c>
      <c r="P312" s="108" t="e">
        <f t="shared" si="9"/>
        <v>#N/A</v>
      </c>
    </row>
    <row r="313" spans="14:16">
      <c r="N313" s="108">
        <f t="shared" si="8"/>
        <v>0</v>
      </c>
      <c r="O313" s="108" t="e">
        <f>IF(D313="X",0,IF(E313="X",0,VLOOKUP(E313,'15'!$K$3:$L$16,2,FALSE)))</f>
        <v>#N/A</v>
      </c>
      <c r="P313" s="108" t="e">
        <f t="shared" si="9"/>
        <v>#N/A</v>
      </c>
    </row>
    <row r="314" spans="14:16">
      <c r="N314" s="108">
        <f t="shared" si="8"/>
        <v>0</v>
      </c>
      <c r="O314" s="108" t="e">
        <f>IF(D314="X",0,IF(E314="X",0,VLOOKUP(E314,'15'!$K$3:$L$16,2,FALSE)))</f>
        <v>#N/A</v>
      </c>
      <c r="P314" s="108" t="e">
        <f t="shared" si="9"/>
        <v>#N/A</v>
      </c>
    </row>
    <row r="315" spans="14:16">
      <c r="N315" s="108">
        <f t="shared" si="8"/>
        <v>0</v>
      </c>
      <c r="O315" s="108" t="e">
        <f>IF(D315="X",0,IF(E315="X",0,VLOOKUP(E315,'15'!$K$3:$L$16,2,FALSE)))</f>
        <v>#N/A</v>
      </c>
      <c r="P315" s="108" t="e">
        <f t="shared" si="9"/>
        <v>#N/A</v>
      </c>
    </row>
    <row r="316" spans="14:16">
      <c r="N316" s="108">
        <f t="shared" si="8"/>
        <v>0</v>
      </c>
      <c r="O316" s="108" t="e">
        <f>IF(D316="X",0,IF(E316="X",0,VLOOKUP(E316,'15'!$K$3:$L$16,2,FALSE)))</f>
        <v>#N/A</v>
      </c>
      <c r="P316" s="108" t="e">
        <f t="shared" si="9"/>
        <v>#N/A</v>
      </c>
    </row>
    <row r="317" spans="14:16">
      <c r="N317" s="108">
        <f t="shared" si="8"/>
        <v>0</v>
      </c>
      <c r="O317" s="108" t="e">
        <f>IF(D317="X",0,IF(E317="X",0,VLOOKUP(E317,'15'!$K$3:$L$16,2,FALSE)))</f>
        <v>#N/A</v>
      </c>
      <c r="P317" s="108" t="e">
        <f t="shared" si="9"/>
        <v>#N/A</v>
      </c>
    </row>
    <row r="318" spans="14:16">
      <c r="N318" s="108">
        <f t="shared" si="8"/>
        <v>0</v>
      </c>
      <c r="O318" s="108" t="e">
        <f>IF(D318="X",0,IF(E318="X",0,VLOOKUP(E318,'15'!$K$3:$L$16,2,FALSE)))</f>
        <v>#N/A</v>
      </c>
      <c r="P318" s="108" t="e">
        <f t="shared" si="9"/>
        <v>#N/A</v>
      </c>
    </row>
    <row r="319" spans="14:16">
      <c r="N319" s="108">
        <f t="shared" si="8"/>
        <v>0</v>
      </c>
      <c r="O319" s="108" t="e">
        <f>IF(D319="X",0,IF(E319="X",0,VLOOKUP(E319,'15'!$K$3:$L$16,2,FALSE)))</f>
        <v>#N/A</v>
      </c>
      <c r="P319" s="108" t="e">
        <f t="shared" si="9"/>
        <v>#N/A</v>
      </c>
    </row>
    <row r="320" spans="14:16">
      <c r="N320" s="108">
        <f t="shared" si="8"/>
        <v>0</v>
      </c>
      <c r="O320" s="108" t="e">
        <f>IF(D320="X",0,IF(E320="X",0,VLOOKUP(E320,'15'!$K$3:$L$16,2,FALSE)))</f>
        <v>#N/A</v>
      </c>
      <c r="P320" s="108" t="e">
        <f t="shared" si="9"/>
        <v>#N/A</v>
      </c>
    </row>
    <row r="321" spans="14:16">
      <c r="N321" s="108">
        <f t="shared" si="8"/>
        <v>0</v>
      </c>
      <c r="O321" s="108" t="e">
        <f>IF(D321="X",0,IF(E321="X",0,VLOOKUP(E321,'15'!$K$3:$L$16,2,FALSE)))</f>
        <v>#N/A</v>
      </c>
      <c r="P321" s="108" t="e">
        <f t="shared" si="9"/>
        <v>#N/A</v>
      </c>
    </row>
    <row r="322" spans="14:16">
      <c r="N322" s="108">
        <f t="shared" si="8"/>
        <v>0</v>
      </c>
      <c r="O322" s="108" t="e">
        <f>IF(D322="X",0,IF(E322="X",0,VLOOKUP(E322,'15'!$K$3:$L$16,2,FALSE)))</f>
        <v>#N/A</v>
      </c>
      <c r="P322" s="108" t="e">
        <f t="shared" si="9"/>
        <v>#N/A</v>
      </c>
    </row>
    <row r="323" spans="14:16">
      <c r="N323" s="108">
        <f t="shared" si="8"/>
        <v>0</v>
      </c>
      <c r="O323" s="108" t="e">
        <f>IF(D323="X",0,IF(E323="X",0,VLOOKUP(E323,'15'!$K$3:$L$16,2,FALSE)))</f>
        <v>#N/A</v>
      </c>
      <c r="P323" s="108" t="e">
        <f t="shared" si="9"/>
        <v>#N/A</v>
      </c>
    </row>
    <row r="324" spans="14:16">
      <c r="N324" s="108">
        <f t="shared" ref="N324:N387" si="10">SUM(F324:M324)</f>
        <v>0</v>
      </c>
      <c r="O324" s="108" t="e">
        <f>IF(D324="X",0,IF(E324="X",0,VLOOKUP(E324,'15'!$K$3:$L$16,2,FALSE)))</f>
        <v>#N/A</v>
      </c>
      <c r="P324" s="108" t="e">
        <f t="shared" ref="P324:P387" si="11">N324*O324</f>
        <v>#N/A</v>
      </c>
    </row>
    <row r="325" spans="14:16">
      <c r="N325" s="108">
        <f t="shared" si="10"/>
        <v>0</v>
      </c>
      <c r="O325" s="108" t="e">
        <f>IF(D325="X",0,IF(E325="X",0,VLOOKUP(E325,'15'!$K$3:$L$16,2,FALSE)))</f>
        <v>#N/A</v>
      </c>
      <c r="P325" s="108" t="e">
        <f t="shared" si="11"/>
        <v>#N/A</v>
      </c>
    </row>
    <row r="326" spans="14:16">
      <c r="N326" s="108">
        <f t="shared" si="10"/>
        <v>0</v>
      </c>
      <c r="O326" s="108" t="e">
        <f>IF(D326="X",0,IF(E326="X",0,VLOOKUP(E326,'15'!$K$3:$L$16,2,FALSE)))</f>
        <v>#N/A</v>
      </c>
      <c r="P326" s="108" t="e">
        <f t="shared" si="11"/>
        <v>#N/A</v>
      </c>
    </row>
    <row r="327" spans="14:16">
      <c r="N327" s="108">
        <f t="shared" si="10"/>
        <v>0</v>
      </c>
      <c r="O327" s="108" t="e">
        <f>IF(D327="X",0,IF(E327="X",0,VLOOKUP(E327,'15'!$K$3:$L$16,2,FALSE)))</f>
        <v>#N/A</v>
      </c>
      <c r="P327" s="108" t="e">
        <f t="shared" si="11"/>
        <v>#N/A</v>
      </c>
    </row>
    <row r="328" spans="14:16">
      <c r="N328" s="108">
        <f t="shared" si="10"/>
        <v>0</v>
      </c>
      <c r="O328" s="108" t="e">
        <f>IF(D328="X",0,IF(E328="X",0,VLOOKUP(E328,'15'!$K$3:$L$16,2,FALSE)))</f>
        <v>#N/A</v>
      </c>
      <c r="P328" s="108" t="e">
        <f t="shared" si="11"/>
        <v>#N/A</v>
      </c>
    </row>
    <row r="329" spans="14:16">
      <c r="N329" s="108">
        <f t="shared" si="10"/>
        <v>0</v>
      </c>
      <c r="O329" s="108" t="e">
        <f>IF(D329="X",0,IF(E329="X",0,VLOOKUP(E329,'15'!$K$3:$L$16,2,FALSE)))</f>
        <v>#N/A</v>
      </c>
      <c r="P329" s="108" t="e">
        <f t="shared" si="11"/>
        <v>#N/A</v>
      </c>
    </row>
    <row r="330" spans="14:16">
      <c r="N330" s="108">
        <f t="shared" si="10"/>
        <v>0</v>
      </c>
      <c r="O330" s="108" t="e">
        <f>IF(D330="X",0,IF(E330="X",0,VLOOKUP(E330,'15'!$K$3:$L$16,2,FALSE)))</f>
        <v>#N/A</v>
      </c>
      <c r="P330" s="108" t="e">
        <f t="shared" si="11"/>
        <v>#N/A</v>
      </c>
    </row>
    <row r="331" spans="14:16">
      <c r="N331" s="108">
        <f t="shared" si="10"/>
        <v>0</v>
      </c>
      <c r="O331" s="108" t="e">
        <f>IF(D331="X",0,IF(E331="X",0,VLOOKUP(E331,'15'!$K$3:$L$16,2,FALSE)))</f>
        <v>#N/A</v>
      </c>
      <c r="P331" s="108" t="e">
        <f t="shared" si="11"/>
        <v>#N/A</v>
      </c>
    </row>
    <row r="332" spans="14:16">
      <c r="N332" s="108">
        <f t="shared" si="10"/>
        <v>0</v>
      </c>
      <c r="O332" s="108" t="e">
        <f>IF(D332="X",0,IF(E332="X",0,VLOOKUP(E332,'15'!$K$3:$L$16,2,FALSE)))</f>
        <v>#N/A</v>
      </c>
      <c r="P332" s="108" t="e">
        <f t="shared" si="11"/>
        <v>#N/A</v>
      </c>
    </row>
    <row r="333" spans="14:16">
      <c r="N333" s="108">
        <f t="shared" si="10"/>
        <v>0</v>
      </c>
      <c r="O333" s="108" t="e">
        <f>IF(D333="X",0,IF(E333="X",0,VLOOKUP(E333,'15'!$K$3:$L$16,2,FALSE)))</f>
        <v>#N/A</v>
      </c>
      <c r="P333" s="108" t="e">
        <f t="shared" si="11"/>
        <v>#N/A</v>
      </c>
    </row>
    <row r="334" spans="14:16">
      <c r="N334" s="108">
        <f t="shared" si="10"/>
        <v>0</v>
      </c>
      <c r="O334" s="108" t="e">
        <f>IF(D334="X",0,IF(E334="X",0,VLOOKUP(E334,'15'!$K$3:$L$16,2,FALSE)))</f>
        <v>#N/A</v>
      </c>
      <c r="P334" s="108" t="e">
        <f t="shared" si="11"/>
        <v>#N/A</v>
      </c>
    </row>
    <row r="335" spans="14:16">
      <c r="N335" s="108">
        <f t="shared" si="10"/>
        <v>0</v>
      </c>
      <c r="O335" s="108" t="e">
        <f>IF(D335="X",0,IF(E335="X",0,VLOOKUP(E335,'15'!$K$3:$L$16,2,FALSE)))</f>
        <v>#N/A</v>
      </c>
      <c r="P335" s="108" t="e">
        <f t="shared" si="11"/>
        <v>#N/A</v>
      </c>
    </row>
    <row r="336" spans="14:16">
      <c r="N336" s="108">
        <f t="shared" si="10"/>
        <v>0</v>
      </c>
      <c r="O336" s="108" t="e">
        <f>IF(D336="X",0,IF(E336="X",0,VLOOKUP(E336,'15'!$K$3:$L$16,2,FALSE)))</f>
        <v>#N/A</v>
      </c>
      <c r="P336" s="108" t="e">
        <f t="shared" si="11"/>
        <v>#N/A</v>
      </c>
    </row>
    <row r="337" spans="14:16">
      <c r="N337" s="108">
        <f t="shared" si="10"/>
        <v>0</v>
      </c>
      <c r="O337" s="108" t="e">
        <f>IF(D337="X",0,IF(E337="X",0,VLOOKUP(E337,'15'!$K$3:$L$16,2,FALSE)))</f>
        <v>#N/A</v>
      </c>
      <c r="P337" s="108" t="e">
        <f t="shared" si="11"/>
        <v>#N/A</v>
      </c>
    </row>
    <row r="338" spans="14:16">
      <c r="N338" s="108">
        <f t="shared" si="10"/>
        <v>0</v>
      </c>
      <c r="O338" s="108" t="e">
        <f>IF(D338="X",0,IF(E338="X",0,VLOOKUP(E338,'15'!$K$3:$L$16,2,FALSE)))</f>
        <v>#N/A</v>
      </c>
      <c r="P338" s="108" t="e">
        <f t="shared" si="11"/>
        <v>#N/A</v>
      </c>
    </row>
    <row r="339" spans="14:16">
      <c r="N339" s="108">
        <f t="shared" si="10"/>
        <v>0</v>
      </c>
      <c r="O339" s="108" t="e">
        <f>IF(D339="X",0,IF(E339="X",0,VLOOKUP(E339,'15'!$K$3:$L$16,2,FALSE)))</f>
        <v>#N/A</v>
      </c>
      <c r="P339" s="108" t="e">
        <f t="shared" si="11"/>
        <v>#N/A</v>
      </c>
    </row>
    <row r="340" spans="14:16">
      <c r="N340" s="108">
        <f t="shared" si="10"/>
        <v>0</v>
      </c>
      <c r="O340" s="108" t="e">
        <f>IF(D340="X",0,IF(E340="X",0,VLOOKUP(E340,'15'!$K$3:$L$16,2,FALSE)))</f>
        <v>#N/A</v>
      </c>
      <c r="P340" s="108" t="e">
        <f t="shared" si="11"/>
        <v>#N/A</v>
      </c>
    </row>
    <row r="341" spans="14:16">
      <c r="N341" s="108">
        <f t="shared" si="10"/>
        <v>0</v>
      </c>
      <c r="O341" s="108" t="e">
        <f>IF(D341="X",0,IF(E341="X",0,VLOOKUP(E341,'15'!$K$3:$L$16,2,FALSE)))</f>
        <v>#N/A</v>
      </c>
      <c r="P341" s="108" t="e">
        <f t="shared" si="11"/>
        <v>#N/A</v>
      </c>
    </row>
    <row r="342" spans="14:16">
      <c r="N342" s="108">
        <f t="shared" si="10"/>
        <v>0</v>
      </c>
      <c r="O342" s="108" t="e">
        <f>IF(D342="X",0,IF(E342="X",0,VLOOKUP(E342,'15'!$K$3:$L$16,2,FALSE)))</f>
        <v>#N/A</v>
      </c>
      <c r="P342" s="108" t="e">
        <f t="shared" si="11"/>
        <v>#N/A</v>
      </c>
    </row>
    <row r="343" spans="14:16">
      <c r="N343" s="108">
        <f t="shared" si="10"/>
        <v>0</v>
      </c>
      <c r="O343" s="108" t="e">
        <f>IF(D343="X",0,IF(E343="X",0,VLOOKUP(E343,'15'!$K$3:$L$16,2,FALSE)))</f>
        <v>#N/A</v>
      </c>
      <c r="P343" s="108" t="e">
        <f t="shared" si="11"/>
        <v>#N/A</v>
      </c>
    </row>
    <row r="344" spans="14:16">
      <c r="N344" s="108">
        <f t="shared" si="10"/>
        <v>0</v>
      </c>
      <c r="O344" s="108" t="e">
        <f>IF(D344="X",0,IF(E344="X",0,VLOOKUP(E344,'15'!$K$3:$L$16,2,FALSE)))</f>
        <v>#N/A</v>
      </c>
      <c r="P344" s="108" t="e">
        <f t="shared" si="11"/>
        <v>#N/A</v>
      </c>
    </row>
    <row r="345" spans="14:16">
      <c r="N345" s="108">
        <f t="shared" si="10"/>
        <v>0</v>
      </c>
      <c r="O345" s="108" t="e">
        <f>IF(D345="X",0,IF(E345="X",0,VLOOKUP(E345,'15'!$K$3:$L$16,2,FALSE)))</f>
        <v>#N/A</v>
      </c>
      <c r="P345" s="108" t="e">
        <f t="shared" si="11"/>
        <v>#N/A</v>
      </c>
    </row>
    <row r="346" spans="14:16">
      <c r="N346" s="108">
        <f t="shared" si="10"/>
        <v>0</v>
      </c>
      <c r="O346" s="108" t="e">
        <f>IF(D346="X",0,IF(E346="X",0,VLOOKUP(E346,'15'!$K$3:$L$16,2,FALSE)))</f>
        <v>#N/A</v>
      </c>
      <c r="P346" s="108" t="e">
        <f t="shared" si="11"/>
        <v>#N/A</v>
      </c>
    </row>
    <row r="347" spans="14:16">
      <c r="N347" s="108">
        <f t="shared" si="10"/>
        <v>0</v>
      </c>
      <c r="O347" s="108" t="e">
        <f>IF(D347="X",0,IF(E347="X",0,VLOOKUP(E347,'15'!$K$3:$L$16,2,FALSE)))</f>
        <v>#N/A</v>
      </c>
      <c r="P347" s="108" t="e">
        <f t="shared" si="11"/>
        <v>#N/A</v>
      </c>
    </row>
    <row r="348" spans="14:16">
      <c r="N348" s="108">
        <f t="shared" si="10"/>
        <v>0</v>
      </c>
      <c r="O348" s="108" t="e">
        <f>IF(D348="X",0,IF(E348="X",0,VLOOKUP(E348,'15'!$K$3:$L$16,2,FALSE)))</f>
        <v>#N/A</v>
      </c>
      <c r="P348" s="108" t="e">
        <f t="shared" si="11"/>
        <v>#N/A</v>
      </c>
    </row>
    <row r="349" spans="14:16">
      <c r="N349" s="108">
        <f t="shared" si="10"/>
        <v>0</v>
      </c>
      <c r="O349" s="108" t="e">
        <f>IF(D349="X",0,IF(E349="X",0,VLOOKUP(E349,'15'!$K$3:$L$16,2,FALSE)))</f>
        <v>#N/A</v>
      </c>
      <c r="P349" s="108" t="e">
        <f t="shared" si="11"/>
        <v>#N/A</v>
      </c>
    </row>
    <row r="350" spans="14:16">
      <c r="N350" s="108">
        <f t="shared" si="10"/>
        <v>0</v>
      </c>
      <c r="O350" s="108" t="e">
        <f>IF(D350="X",0,IF(E350="X",0,VLOOKUP(E350,'15'!$K$3:$L$16,2,FALSE)))</f>
        <v>#N/A</v>
      </c>
      <c r="P350" s="108" t="e">
        <f t="shared" si="11"/>
        <v>#N/A</v>
      </c>
    </row>
    <row r="351" spans="14:16">
      <c r="N351" s="108">
        <f t="shared" si="10"/>
        <v>0</v>
      </c>
      <c r="O351" s="108" t="e">
        <f>IF(D351="X",0,IF(E351="X",0,VLOOKUP(E351,'15'!$K$3:$L$16,2,FALSE)))</f>
        <v>#N/A</v>
      </c>
      <c r="P351" s="108" t="e">
        <f t="shared" si="11"/>
        <v>#N/A</v>
      </c>
    </row>
    <row r="352" spans="14:16">
      <c r="N352" s="108">
        <f t="shared" si="10"/>
        <v>0</v>
      </c>
      <c r="O352" s="108" t="e">
        <f>IF(D352="X",0,IF(E352="X",0,VLOOKUP(E352,'15'!$K$3:$L$16,2,FALSE)))</f>
        <v>#N/A</v>
      </c>
      <c r="P352" s="108" t="e">
        <f t="shared" si="11"/>
        <v>#N/A</v>
      </c>
    </row>
    <row r="353" spans="14:16">
      <c r="N353" s="108">
        <f t="shared" si="10"/>
        <v>0</v>
      </c>
      <c r="O353" s="108" t="e">
        <f>IF(D353="X",0,IF(E353="X",0,VLOOKUP(E353,'15'!$K$3:$L$16,2,FALSE)))</f>
        <v>#N/A</v>
      </c>
      <c r="P353" s="108" t="e">
        <f t="shared" si="11"/>
        <v>#N/A</v>
      </c>
    </row>
    <row r="354" spans="14:16">
      <c r="N354" s="108">
        <f t="shared" si="10"/>
        <v>0</v>
      </c>
      <c r="O354" s="108" t="e">
        <f>IF(D354="X",0,IF(E354="X",0,VLOOKUP(E354,'15'!$K$3:$L$16,2,FALSE)))</f>
        <v>#N/A</v>
      </c>
      <c r="P354" s="108" t="e">
        <f t="shared" si="11"/>
        <v>#N/A</v>
      </c>
    </row>
    <row r="355" spans="14:16">
      <c r="N355" s="108">
        <f t="shared" si="10"/>
        <v>0</v>
      </c>
      <c r="O355" s="108" t="e">
        <f>IF(D355="X",0,IF(E355="X",0,VLOOKUP(E355,'15'!$K$3:$L$16,2,FALSE)))</f>
        <v>#N/A</v>
      </c>
      <c r="P355" s="108" t="e">
        <f t="shared" si="11"/>
        <v>#N/A</v>
      </c>
    </row>
    <row r="356" spans="14:16">
      <c r="N356" s="108">
        <f t="shared" si="10"/>
        <v>0</v>
      </c>
      <c r="O356" s="108" t="e">
        <f>IF(D356="X",0,IF(E356="X",0,VLOOKUP(E356,'15'!$K$3:$L$16,2,FALSE)))</f>
        <v>#N/A</v>
      </c>
      <c r="P356" s="108" t="e">
        <f t="shared" si="11"/>
        <v>#N/A</v>
      </c>
    </row>
    <row r="357" spans="14:16">
      <c r="N357" s="108">
        <f t="shared" si="10"/>
        <v>0</v>
      </c>
      <c r="O357" s="108" t="e">
        <f>IF(D357="X",0,IF(E357="X",0,VLOOKUP(E357,'15'!$K$3:$L$16,2,FALSE)))</f>
        <v>#N/A</v>
      </c>
      <c r="P357" s="108" t="e">
        <f t="shared" si="11"/>
        <v>#N/A</v>
      </c>
    </row>
    <row r="358" spans="14:16">
      <c r="N358" s="108">
        <f t="shared" si="10"/>
        <v>0</v>
      </c>
      <c r="O358" s="108" t="e">
        <f>IF(D358="X",0,IF(E358="X",0,VLOOKUP(E358,'15'!$K$3:$L$16,2,FALSE)))</f>
        <v>#N/A</v>
      </c>
      <c r="P358" s="108" t="e">
        <f t="shared" si="11"/>
        <v>#N/A</v>
      </c>
    </row>
    <row r="359" spans="14:16">
      <c r="N359" s="108">
        <f t="shared" si="10"/>
        <v>0</v>
      </c>
      <c r="O359" s="108" t="e">
        <f>IF(D359="X",0,IF(E359="X",0,VLOOKUP(E359,'15'!$K$3:$L$16,2,FALSE)))</f>
        <v>#N/A</v>
      </c>
      <c r="P359" s="108" t="e">
        <f t="shared" si="11"/>
        <v>#N/A</v>
      </c>
    </row>
    <row r="360" spans="14:16">
      <c r="N360" s="108">
        <f t="shared" si="10"/>
        <v>0</v>
      </c>
      <c r="O360" s="108" t="e">
        <f>IF(D360="X",0,IF(E360="X",0,VLOOKUP(E360,'15'!$K$3:$L$16,2,FALSE)))</f>
        <v>#N/A</v>
      </c>
      <c r="P360" s="108" t="e">
        <f t="shared" si="11"/>
        <v>#N/A</v>
      </c>
    </row>
    <row r="361" spans="14:16">
      <c r="N361" s="108">
        <f t="shared" si="10"/>
        <v>0</v>
      </c>
      <c r="O361" s="108" t="e">
        <f>IF(D361="X",0,IF(E361="X",0,VLOOKUP(E361,'15'!$K$3:$L$16,2,FALSE)))</f>
        <v>#N/A</v>
      </c>
      <c r="P361" s="108" t="e">
        <f t="shared" si="11"/>
        <v>#N/A</v>
      </c>
    </row>
    <row r="362" spans="14:16">
      <c r="N362" s="108">
        <f t="shared" si="10"/>
        <v>0</v>
      </c>
      <c r="O362" s="108" t="e">
        <f>IF(D362="X",0,IF(E362="X",0,VLOOKUP(E362,'15'!$K$3:$L$16,2,FALSE)))</f>
        <v>#N/A</v>
      </c>
      <c r="P362" s="108" t="e">
        <f t="shared" si="11"/>
        <v>#N/A</v>
      </c>
    </row>
    <row r="363" spans="14:16">
      <c r="N363" s="108">
        <f t="shared" si="10"/>
        <v>0</v>
      </c>
      <c r="O363" s="108" t="e">
        <f>IF(D363="X",0,IF(E363="X",0,VLOOKUP(E363,'15'!$K$3:$L$16,2,FALSE)))</f>
        <v>#N/A</v>
      </c>
      <c r="P363" s="108" t="e">
        <f t="shared" si="11"/>
        <v>#N/A</v>
      </c>
    </row>
    <row r="364" spans="14:16">
      <c r="N364" s="108">
        <f t="shared" si="10"/>
        <v>0</v>
      </c>
      <c r="O364" s="108" t="e">
        <f>IF(D364="X",0,IF(E364="X",0,VLOOKUP(E364,'15'!$K$3:$L$16,2,FALSE)))</f>
        <v>#N/A</v>
      </c>
      <c r="P364" s="108" t="e">
        <f t="shared" si="11"/>
        <v>#N/A</v>
      </c>
    </row>
    <row r="365" spans="14:16">
      <c r="N365" s="108">
        <f t="shared" si="10"/>
        <v>0</v>
      </c>
      <c r="O365" s="108" t="e">
        <f>IF(D365="X",0,IF(E365="X",0,VLOOKUP(E365,'15'!$K$3:$L$16,2,FALSE)))</f>
        <v>#N/A</v>
      </c>
      <c r="P365" s="108" t="e">
        <f t="shared" si="11"/>
        <v>#N/A</v>
      </c>
    </row>
    <row r="366" spans="14:16">
      <c r="N366" s="108">
        <f t="shared" si="10"/>
        <v>0</v>
      </c>
      <c r="O366" s="108" t="e">
        <f>IF(D366="X",0,IF(E366="X",0,VLOOKUP(E366,'15'!$K$3:$L$16,2,FALSE)))</f>
        <v>#N/A</v>
      </c>
      <c r="P366" s="108" t="e">
        <f t="shared" si="11"/>
        <v>#N/A</v>
      </c>
    </row>
    <row r="367" spans="14:16">
      <c r="N367" s="108">
        <f t="shared" si="10"/>
        <v>0</v>
      </c>
      <c r="O367" s="108" t="e">
        <f>IF(D367="X",0,IF(E367="X",0,VLOOKUP(E367,'15'!$K$3:$L$16,2,FALSE)))</f>
        <v>#N/A</v>
      </c>
      <c r="P367" s="108" t="e">
        <f t="shared" si="11"/>
        <v>#N/A</v>
      </c>
    </row>
    <row r="368" spans="14:16">
      <c r="N368" s="108">
        <f t="shared" si="10"/>
        <v>0</v>
      </c>
      <c r="O368" s="108" t="e">
        <f>IF(D368="X",0,IF(E368="X",0,VLOOKUP(E368,'15'!$K$3:$L$16,2,FALSE)))</f>
        <v>#N/A</v>
      </c>
      <c r="P368" s="108" t="e">
        <f t="shared" si="11"/>
        <v>#N/A</v>
      </c>
    </row>
    <row r="369" spans="14:16">
      <c r="N369" s="108">
        <f t="shared" si="10"/>
        <v>0</v>
      </c>
      <c r="O369" s="108" t="e">
        <f>IF(D369="X",0,IF(E369="X",0,VLOOKUP(E369,'15'!$K$3:$L$16,2,FALSE)))</f>
        <v>#N/A</v>
      </c>
      <c r="P369" s="108" t="e">
        <f t="shared" si="11"/>
        <v>#N/A</v>
      </c>
    </row>
    <row r="370" spans="14:16">
      <c r="N370" s="108">
        <f t="shared" si="10"/>
        <v>0</v>
      </c>
      <c r="O370" s="108" t="e">
        <f>IF(D370="X",0,IF(E370="X",0,VLOOKUP(E370,'15'!$K$3:$L$16,2,FALSE)))</f>
        <v>#N/A</v>
      </c>
      <c r="P370" s="108" t="e">
        <f t="shared" si="11"/>
        <v>#N/A</v>
      </c>
    </row>
    <row r="371" spans="14:16">
      <c r="N371" s="108">
        <f t="shared" si="10"/>
        <v>0</v>
      </c>
      <c r="O371" s="108" t="e">
        <f>IF(D371="X",0,IF(E371="X",0,VLOOKUP(E371,'15'!$K$3:$L$16,2,FALSE)))</f>
        <v>#N/A</v>
      </c>
      <c r="P371" s="108" t="e">
        <f t="shared" si="11"/>
        <v>#N/A</v>
      </c>
    </row>
    <row r="372" spans="14:16">
      <c r="N372" s="108">
        <f t="shared" si="10"/>
        <v>0</v>
      </c>
      <c r="O372" s="108" t="e">
        <f>IF(D372="X",0,IF(E372="X",0,VLOOKUP(E372,'15'!$K$3:$L$16,2,FALSE)))</f>
        <v>#N/A</v>
      </c>
      <c r="P372" s="108" t="e">
        <f t="shared" si="11"/>
        <v>#N/A</v>
      </c>
    </row>
    <row r="373" spans="14:16">
      <c r="N373" s="108">
        <f t="shared" si="10"/>
        <v>0</v>
      </c>
      <c r="O373" s="108" t="e">
        <f>IF(D373="X",0,IF(E373="X",0,VLOOKUP(E373,'15'!$K$3:$L$16,2,FALSE)))</f>
        <v>#N/A</v>
      </c>
      <c r="P373" s="108" t="e">
        <f t="shared" si="11"/>
        <v>#N/A</v>
      </c>
    </row>
    <row r="374" spans="14:16">
      <c r="N374" s="108">
        <f t="shared" si="10"/>
        <v>0</v>
      </c>
      <c r="O374" s="108" t="e">
        <f>IF(D374="X",0,IF(E374="X",0,VLOOKUP(E374,'15'!$K$3:$L$16,2,FALSE)))</f>
        <v>#N/A</v>
      </c>
      <c r="P374" s="108" t="e">
        <f t="shared" si="11"/>
        <v>#N/A</v>
      </c>
    </row>
    <row r="375" spans="14:16">
      <c r="N375" s="108">
        <f t="shared" si="10"/>
        <v>0</v>
      </c>
      <c r="O375" s="108" t="e">
        <f>IF(D375="X",0,IF(E375="X",0,VLOOKUP(E375,'15'!$K$3:$L$16,2,FALSE)))</f>
        <v>#N/A</v>
      </c>
      <c r="P375" s="108" t="e">
        <f t="shared" si="11"/>
        <v>#N/A</v>
      </c>
    </row>
    <row r="376" spans="14:16">
      <c r="N376" s="108">
        <f t="shared" si="10"/>
        <v>0</v>
      </c>
      <c r="O376" s="108" t="e">
        <f>IF(D376="X",0,IF(E376="X",0,VLOOKUP(E376,'15'!$K$3:$L$16,2,FALSE)))</f>
        <v>#N/A</v>
      </c>
      <c r="P376" s="108" t="e">
        <f t="shared" si="11"/>
        <v>#N/A</v>
      </c>
    </row>
    <row r="377" spans="14:16">
      <c r="N377" s="108">
        <f t="shared" si="10"/>
        <v>0</v>
      </c>
      <c r="O377" s="108" t="e">
        <f>IF(D377="X",0,IF(E377="X",0,VLOOKUP(E377,'15'!$K$3:$L$16,2,FALSE)))</f>
        <v>#N/A</v>
      </c>
      <c r="P377" s="108" t="e">
        <f t="shared" si="11"/>
        <v>#N/A</v>
      </c>
    </row>
    <row r="378" spans="14:16">
      <c r="N378" s="108">
        <f t="shared" si="10"/>
        <v>0</v>
      </c>
      <c r="O378" s="108" t="e">
        <f>IF(D378="X",0,IF(E378="X",0,VLOOKUP(E378,'15'!$K$3:$L$16,2,FALSE)))</f>
        <v>#N/A</v>
      </c>
      <c r="P378" s="108" t="e">
        <f t="shared" si="11"/>
        <v>#N/A</v>
      </c>
    </row>
    <row r="379" spans="14:16">
      <c r="N379" s="108">
        <f t="shared" si="10"/>
        <v>0</v>
      </c>
      <c r="O379" s="108" t="e">
        <f>IF(D379="X",0,IF(E379="X",0,VLOOKUP(E379,'15'!$K$3:$L$16,2,FALSE)))</f>
        <v>#N/A</v>
      </c>
      <c r="P379" s="108" t="e">
        <f t="shared" si="11"/>
        <v>#N/A</v>
      </c>
    </row>
    <row r="380" spans="14:16">
      <c r="N380" s="108">
        <f t="shared" si="10"/>
        <v>0</v>
      </c>
      <c r="O380" s="108" t="e">
        <f>IF(D380="X",0,IF(E380="X",0,VLOOKUP(E380,'15'!$K$3:$L$16,2,FALSE)))</f>
        <v>#N/A</v>
      </c>
      <c r="P380" s="108" t="e">
        <f t="shared" si="11"/>
        <v>#N/A</v>
      </c>
    </row>
    <row r="381" spans="14:16">
      <c r="N381" s="108">
        <f t="shared" si="10"/>
        <v>0</v>
      </c>
      <c r="O381" s="108" t="e">
        <f>IF(D381="X",0,IF(E381="X",0,VLOOKUP(E381,'15'!$K$3:$L$16,2,FALSE)))</f>
        <v>#N/A</v>
      </c>
      <c r="P381" s="108" t="e">
        <f t="shared" si="11"/>
        <v>#N/A</v>
      </c>
    </row>
    <row r="382" spans="14:16">
      <c r="N382" s="108">
        <f t="shared" si="10"/>
        <v>0</v>
      </c>
      <c r="O382" s="108" t="e">
        <f>IF(D382="X",0,IF(E382="X",0,VLOOKUP(E382,'15'!$K$3:$L$16,2,FALSE)))</f>
        <v>#N/A</v>
      </c>
      <c r="P382" s="108" t="e">
        <f t="shared" si="11"/>
        <v>#N/A</v>
      </c>
    </row>
    <row r="383" spans="14:16">
      <c r="N383" s="108">
        <f t="shared" si="10"/>
        <v>0</v>
      </c>
      <c r="O383" s="108" t="e">
        <f>IF(D383="X",0,IF(E383="X",0,VLOOKUP(E383,'15'!$K$3:$L$16,2,FALSE)))</f>
        <v>#N/A</v>
      </c>
      <c r="P383" s="108" t="e">
        <f t="shared" si="11"/>
        <v>#N/A</v>
      </c>
    </row>
    <row r="384" spans="14:16">
      <c r="N384" s="108">
        <f t="shared" si="10"/>
        <v>0</v>
      </c>
      <c r="O384" s="108" t="e">
        <f>IF(D384="X",0,IF(E384="X",0,VLOOKUP(E384,'15'!$K$3:$L$16,2,FALSE)))</f>
        <v>#N/A</v>
      </c>
      <c r="P384" s="108" t="e">
        <f t="shared" si="11"/>
        <v>#N/A</v>
      </c>
    </row>
    <row r="385" spans="14:16">
      <c r="N385" s="108">
        <f t="shared" si="10"/>
        <v>0</v>
      </c>
      <c r="O385" s="108" t="e">
        <f>IF(D385="X",0,IF(E385="X",0,VLOOKUP(E385,'15'!$K$3:$L$16,2,FALSE)))</f>
        <v>#N/A</v>
      </c>
      <c r="P385" s="108" t="e">
        <f t="shared" si="11"/>
        <v>#N/A</v>
      </c>
    </row>
    <row r="386" spans="14:16">
      <c r="N386" s="108">
        <f t="shared" si="10"/>
        <v>0</v>
      </c>
      <c r="O386" s="108" t="e">
        <f>IF(D386="X",0,IF(E386="X",0,VLOOKUP(E386,'15'!$K$3:$L$16,2,FALSE)))</f>
        <v>#N/A</v>
      </c>
      <c r="P386" s="108" t="e">
        <f t="shared" si="11"/>
        <v>#N/A</v>
      </c>
    </row>
    <row r="387" spans="14:16">
      <c r="N387" s="108">
        <f t="shared" si="10"/>
        <v>0</v>
      </c>
      <c r="O387" s="108" t="e">
        <f>IF(D387="X",0,IF(E387="X",0,VLOOKUP(E387,'15'!$K$3:$L$16,2,FALSE)))</f>
        <v>#N/A</v>
      </c>
      <c r="P387" s="108" t="e">
        <f t="shared" si="11"/>
        <v>#N/A</v>
      </c>
    </row>
    <row r="388" spans="14:16">
      <c r="N388" s="108">
        <f t="shared" ref="N388:N451" si="12">SUM(F388:M388)</f>
        <v>0</v>
      </c>
      <c r="O388" s="108" t="e">
        <f>IF(D388="X",0,IF(E388="X",0,VLOOKUP(E388,'15'!$K$3:$L$16,2,FALSE)))</f>
        <v>#N/A</v>
      </c>
      <c r="P388" s="108" t="e">
        <f t="shared" ref="P388:P451" si="13">N388*O388</f>
        <v>#N/A</v>
      </c>
    </row>
    <row r="389" spans="14:16">
      <c r="N389" s="108">
        <f t="shared" si="12"/>
        <v>0</v>
      </c>
      <c r="O389" s="108" t="e">
        <f>IF(D389="X",0,IF(E389="X",0,VLOOKUP(E389,'15'!$K$3:$L$16,2,FALSE)))</f>
        <v>#N/A</v>
      </c>
      <c r="P389" s="108" t="e">
        <f t="shared" si="13"/>
        <v>#N/A</v>
      </c>
    </row>
    <row r="390" spans="14:16">
      <c r="N390" s="108">
        <f t="shared" si="12"/>
        <v>0</v>
      </c>
      <c r="O390" s="108" t="e">
        <f>IF(D390="X",0,IF(E390="X",0,VLOOKUP(E390,'15'!$K$3:$L$16,2,FALSE)))</f>
        <v>#N/A</v>
      </c>
      <c r="P390" s="108" t="e">
        <f t="shared" si="13"/>
        <v>#N/A</v>
      </c>
    </row>
    <row r="391" spans="14:16">
      <c r="N391" s="108">
        <f t="shared" si="12"/>
        <v>0</v>
      </c>
      <c r="O391" s="108" t="e">
        <f>IF(D391="X",0,IF(E391="X",0,VLOOKUP(E391,'15'!$K$3:$L$16,2,FALSE)))</f>
        <v>#N/A</v>
      </c>
      <c r="P391" s="108" t="e">
        <f t="shared" si="13"/>
        <v>#N/A</v>
      </c>
    </row>
    <row r="392" spans="14:16">
      <c r="N392" s="108">
        <f t="shared" si="12"/>
        <v>0</v>
      </c>
      <c r="O392" s="108" t="e">
        <f>IF(D392="X",0,IF(E392="X",0,VLOOKUP(E392,'15'!$K$3:$L$16,2,FALSE)))</f>
        <v>#N/A</v>
      </c>
      <c r="P392" s="108" t="e">
        <f t="shared" si="13"/>
        <v>#N/A</v>
      </c>
    </row>
    <row r="393" spans="14:16">
      <c r="N393" s="108">
        <f t="shared" si="12"/>
        <v>0</v>
      </c>
      <c r="O393" s="108" t="e">
        <f>IF(D393="X",0,IF(E393="X",0,VLOOKUP(E393,'15'!$K$3:$L$16,2,FALSE)))</f>
        <v>#N/A</v>
      </c>
      <c r="P393" s="108" t="e">
        <f t="shared" si="13"/>
        <v>#N/A</v>
      </c>
    </row>
    <row r="394" spans="14:16">
      <c r="N394" s="108">
        <f t="shared" si="12"/>
        <v>0</v>
      </c>
      <c r="O394" s="108" t="e">
        <f>IF(D394="X",0,IF(E394="X",0,VLOOKUP(E394,'15'!$K$3:$L$16,2,FALSE)))</f>
        <v>#N/A</v>
      </c>
      <c r="P394" s="108" t="e">
        <f t="shared" si="13"/>
        <v>#N/A</v>
      </c>
    </row>
    <row r="395" spans="14:16">
      <c r="N395" s="108">
        <f t="shared" si="12"/>
        <v>0</v>
      </c>
      <c r="O395" s="108" t="e">
        <f>IF(D395="X",0,IF(E395="X",0,VLOOKUP(E395,'15'!$K$3:$L$16,2,FALSE)))</f>
        <v>#N/A</v>
      </c>
      <c r="P395" s="108" t="e">
        <f t="shared" si="13"/>
        <v>#N/A</v>
      </c>
    </row>
    <row r="396" spans="14:16">
      <c r="N396" s="108">
        <f t="shared" si="12"/>
        <v>0</v>
      </c>
      <c r="O396" s="108" t="e">
        <f>IF(D396="X",0,IF(E396="X",0,VLOOKUP(E396,'15'!$K$3:$L$16,2,FALSE)))</f>
        <v>#N/A</v>
      </c>
      <c r="P396" s="108" t="e">
        <f t="shared" si="13"/>
        <v>#N/A</v>
      </c>
    </row>
    <row r="397" spans="14:16">
      <c r="N397" s="108">
        <f t="shared" si="12"/>
        <v>0</v>
      </c>
      <c r="O397" s="108" t="e">
        <f>IF(D397="X",0,IF(E397="X",0,VLOOKUP(E397,'15'!$K$3:$L$16,2,FALSE)))</f>
        <v>#N/A</v>
      </c>
      <c r="P397" s="108" t="e">
        <f t="shared" si="13"/>
        <v>#N/A</v>
      </c>
    </row>
    <row r="398" spans="14:16">
      <c r="N398" s="108">
        <f t="shared" si="12"/>
        <v>0</v>
      </c>
      <c r="O398" s="108" t="e">
        <f>IF(D398="X",0,IF(E398="X",0,VLOOKUP(E398,'15'!$K$3:$L$16,2,FALSE)))</f>
        <v>#N/A</v>
      </c>
      <c r="P398" s="108" t="e">
        <f t="shared" si="13"/>
        <v>#N/A</v>
      </c>
    </row>
    <row r="399" spans="14:16">
      <c r="N399" s="108">
        <f t="shared" si="12"/>
        <v>0</v>
      </c>
      <c r="O399" s="108" t="e">
        <f>IF(D399="X",0,IF(E399="X",0,VLOOKUP(E399,'15'!$K$3:$L$16,2,FALSE)))</f>
        <v>#N/A</v>
      </c>
      <c r="P399" s="108" t="e">
        <f t="shared" si="13"/>
        <v>#N/A</v>
      </c>
    </row>
    <row r="400" spans="14:16">
      <c r="N400" s="108">
        <f t="shared" si="12"/>
        <v>0</v>
      </c>
      <c r="O400" s="108" t="e">
        <f>IF(D400="X",0,IF(E400="X",0,VLOOKUP(E400,'15'!$K$3:$L$16,2,FALSE)))</f>
        <v>#N/A</v>
      </c>
      <c r="P400" s="108" t="e">
        <f t="shared" si="13"/>
        <v>#N/A</v>
      </c>
    </row>
    <row r="401" spans="14:16">
      <c r="N401" s="108">
        <f t="shared" si="12"/>
        <v>0</v>
      </c>
      <c r="O401" s="108" t="e">
        <f>IF(D401="X",0,IF(E401="X",0,VLOOKUP(E401,'15'!$K$3:$L$16,2,FALSE)))</f>
        <v>#N/A</v>
      </c>
      <c r="P401" s="108" t="e">
        <f t="shared" si="13"/>
        <v>#N/A</v>
      </c>
    </row>
    <row r="402" spans="14:16">
      <c r="N402" s="108">
        <f t="shared" si="12"/>
        <v>0</v>
      </c>
      <c r="O402" s="108" t="e">
        <f>IF(D402="X",0,IF(E402="X",0,VLOOKUP(E402,'15'!$K$3:$L$16,2,FALSE)))</f>
        <v>#N/A</v>
      </c>
      <c r="P402" s="108" t="e">
        <f t="shared" si="13"/>
        <v>#N/A</v>
      </c>
    </row>
    <row r="403" spans="14:16">
      <c r="N403" s="108">
        <f t="shared" si="12"/>
        <v>0</v>
      </c>
      <c r="O403" s="108" t="e">
        <f>IF(D403="X",0,IF(E403="X",0,VLOOKUP(E403,'15'!$K$3:$L$16,2,FALSE)))</f>
        <v>#N/A</v>
      </c>
      <c r="P403" s="108" t="e">
        <f t="shared" si="13"/>
        <v>#N/A</v>
      </c>
    </row>
    <row r="404" spans="14:16">
      <c r="N404" s="108">
        <f t="shared" si="12"/>
        <v>0</v>
      </c>
      <c r="O404" s="108" t="e">
        <f>IF(D404="X",0,IF(E404="X",0,VLOOKUP(E404,'15'!$K$3:$L$16,2,FALSE)))</f>
        <v>#N/A</v>
      </c>
      <c r="P404" s="108" t="e">
        <f t="shared" si="13"/>
        <v>#N/A</v>
      </c>
    </row>
    <row r="405" spans="14:16">
      <c r="N405" s="108">
        <f t="shared" si="12"/>
        <v>0</v>
      </c>
      <c r="O405" s="108" t="e">
        <f>IF(D405="X",0,IF(E405="X",0,VLOOKUP(E405,'15'!$K$3:$L$16,2,FALSE)))</f>
        <v>#N/A</v>
      </c>
      <c r="P405" s="108" t="e">
        <f t="shared" si="13"/>
        <v>#N/A</v>
      </c>
    </row>
    <row r="406" spans="14:16">
      <c r="N406" s="108">
        <f t="shared" si="12"/>
        <v>0</v>
      </c>
      <c r="O406" s="108" t="e">
        <f>IF(D406="X",0,IF(E406="X",0,VLOOKUP(E406,'15'!$K$3:$L$16,2,FALSE)))</f>
        <v>#N/A</v>
      </c>
      <c r="P406" s="108" t="e">
        <f t="shared" si="13"/>
        <v>#N/A</v>
      </c>
    </row>
    <row r="407" spans="14:16">
      <c r="N407" s="108">
        <f t="shared" si="12"/>
        <v>0</v>
      </c>
      <c r="O407" s="108" t="e">
        <f>IF(D407="X",0,IF(E407="X",0,VLOOKUP(E407,'15'!$K$3:$L$16,2,FALSE)))</f>
        <v>#N/A</v>
      </c>
      <c r="P407" s="108" t="e">
        <f t="shared" si="13"/>
        <v>#N/A</v>
      </c>
    </row>
    <row r="408" spans="14:16">
      <c r="N408" s="108">
        <f t="shared" si="12"/>
        <v>0</v>
      </c>
      <c r="O408" s="108" t="e">
        <f>IF(D408="X",0,IF(E408="X",0,VLOOKUP(E408,'15'!$K$3:$L$16,2,FALSE)))</f>
        <v>#N/A</v>
      </c>
      <c r="P408" s="108" t="e">
        <f t="shared" si="13"/>
        <v>#N/A</v>
      </c>
    </row>
    <row r="409" spans="14:16">
      <c r="N409" s="108">
        <f t="shared" si="12"/>
        <v>0</v>
      </c>
      <c r="O409" s="108" t="e">
        <f>IF(D409="X",0,IF(E409="X",0,VLOOKUP(E409,'15'!$K$3:$L$16,2,FALSE)))</f>
        <v>#N/A</v>
      </c>
      <c r="P409" s="108" t="e">
        <f t="shared" si="13"/>
        <v>#N/A</v>
      </c>
    </row>
    <row r="410" spans="14:16">
      <c r="N410" s="108">
        <f t="shared" si="12"/>
        <v>0</v>
      </c>
      <c r="O410" s="108" t="e">
        <f>IF(D410="X",0,IF(E410="X",0,VLOOKUP(E410,'15'!$K$3:$L$16,2,FALSE)))</f>
        <v>#N/A</v>
      </c>
      <c r="P410" s="108" t="e">
        <f t="shared" si="13"/>
        <v>#N/A</v>
      </c>
    </row>
    <row r="411" spans="14:16">
      <c r="N411" s="108">
        <f t="shared" si="12"/>
        <v>0</v>
      </c>
      <c r="O411" s="108" t="e">
        <f>IF(D411="X",0,IF(E411="X",0,VLOOKUP(E411,'15'!$K$3:$L$16,2,FALSE)))</f>
        <v>#N/A</v>
      </c>
      <c r="P411" s="108" t="e">
        <f t="shared" si="13"/>
        <v>#N/A</v>
      </c>
    </row>
    <row r="412" spans="14:16">
      <c r="N412" s="108">
        <f t="shared" si="12"/>
        <v>0</v>
      </c>
      <c r="O412" s="108" t="e">
        <f>IF(D412="X",0,IF(E412="X",0,VLOOKUP(E412,'15'!$K$3:$L$16,2,FALSE)))</f>
        <v>#N/A</v>
      </c>
      <c r="P412" s="108" t="e">
        <f t="shared" si="13"/>
        <v>#N/A</v>
      </c>
    </row>
    <row r="413" spans="14:16">
      <c r="N413" s="108">
        <f t="shared" si="12"/>
        <v>0</v>
      </c>
      <c r="O413" s="108" t="e">
        <f>IF(D413="X",0,IF(E413="X",0,VLOOKUP(E413,'15'!$K$3:$L$16,2,FALSE)))</f>
        <v>#N/A</v>
      </c>
      <c r="P413" s="108" t="e">
        <f t="shared" si="13"/>
        <v>#N/A</v>
      </c>
    </row>
    <row r="414" spans="14:16">
      <c r="N414" s="108">
        <f t="shared" si="12"/>
        <v>0</v>
      </c>
      <c r="O414" s="108" t="e">
        <f>IF(D414="X",0,IF(E414="X",0,VLOOKUP(E414,'15'!$K$3:$L$16,2,FALSE)))</f>
        <v>#N/A</v>
      </c>
      <c r="P414" s="108" t="e">
        <f t="shared" si="13"/>
        <v>#N/A</v>
      </c>
    </row>
    <row r="415" spans="14:16">
      <c r="N415" s="108">
        <f t="shared" si="12"/>
        <v>0</v>
      </c>
      <c r="O415" s="108" t="e">
        <f>IF(D415="X",0,IF(E415="X",0,VLOOKUP(E415,'15'!$K$3:$L$16,2,FALSE)))</f>
        <v>#N/A</v>
      </c>
      <c r="P415" s="108" t="e">
        <f t="shared" si="13"/>
        <v>#N/A</v>
      </c>
    </row>
    <row r="416" spans="14:16">
      <c r="N416" s="108">
        <f t="shared" si="12"/>
        <v>0</v>
      </c>
      <c r="O416" s="108" t="e">
        <f>IF(D416="X",0,IF(E416="X",0,VLOOKUP(E416,'15'!$K$3:$L$16,2,FALSE)))</f>
        <v>#N/A</v>
      </c>
      <c r="P416" s="108" t="e">
        <f t="shared" si="13"/>
        <v>#N/A</v>
      </c>
    </row>
    <row r="417" spans="14:16">
      <c r="N417" s="108">
        <f t="shared" si="12"/>
        <v>0</v>
      </c>
      <c r="O417" s="108" t="e">
        <f>IF(D417="X",0,IF(E417="X",0,VLOOKUP(E417,'15'!$K$3:$L$16,2,FALSE)))</f>
        <v>#N/A</v>
      </c>
      <c r="P417" s="108" t="e">
        <f t="shared" si="13"/>
        <v>#N/A</v>
      </c>
    </row>
    <row r="418" spans="14:16">
      <c r="N418" s="108">
        <f t="shared" si="12"/>
        <v>0</v>
      </c>
      <c r="O418" s="108" t="e">
        <f>IF(D418="X",0,IF(E418="X",0,VLOOKUP(E418,'15'!$K$3:$L$16,2,FALSE)))</f>
        <v>#N/A</v>
      </c>
      <c r="P418" s="108" t="e">
        <f t="shared" si="13"/>
        <v>#N/A</v>
      </c>
    </row>
    <row r="419" spans="14:16">
      <c r="N419" s="108">
        <f t="shared" si="12"/>
        <v>0</v>
      </c>
      <c r="O419" s="108" t="e">
        <f>IF(D419="X",0,IF(E419="X",0,VLOOKUP(E419,'15'!$K$3:$L$16,2,FALSE)))</f>
        <v>#N/A</v>
      </c>
      <c r="P419" s="108" t="e">
        <f t="shared" si="13"/>
        <v>#N/A</v>
      </c>
    </row>
    <row r="420" spans="14:16">
      <c r="N420" s="108">
        <f t="shared" si="12"/>
        <v>0</v>
      </c>
      <c r="O420" s="108" t="e">
        <f>IF(D420="X",0,IF(E420="X",0,VLOOKUP(E420,'15'!$K$3:$L$16,2,FALSE)))</f>
        <v>#N/A</v>
      </c>
      <c r="P420" s="108" t="e">
        <f t="shared" si="13"/>
        <v>#N/A</v>
      </c>
    </row>
    <row r="421" spans="14:16">
      <c r="N421" s="108">
        <f t="shared" si="12"/>
        <v>0</v>
      </c>
      <c r="O421" s="108" t="e">
        <f>IF(D421="X",0,IF(E421="X",0,VLOOKUP(E421,'15'!$K$3:$L$16,2,FALSE)))</f>
        <v>#N/A</v>
      </c>
      <c r="P421" s="108" t="e">
        <f t="shared" si="13"/>
        <v>#N/A</v>
      </c>
    </row>
    <row r="422" spans="14:16">
      <c r="N422" s="108">
        <f t="shared" si="12"/>
        <v>0</v>
      </c>
      <c r="O422" s="108" t="e">
        <f>IF(D422="X",0,IF(E422="X",0,VLOOKUP(E422,'15'!$K$3:$L$16,2,FALSE)))</f>
        <v>#N/A</v>
      </c>
      <c r="P422" s="108" t="e">
        <f t="shared" si="13"/>
        <v>#N/A</v>
      </c>
    </row>
    <row r="423" spans="14:16">
      <c r="N423" s="108">
        <f t="shared" si="12"/>
        <v>0</v>
      </c>
      <c r="O423" s="108" t="e">
        <f>IF(D423="X",0,IF(E423="X",0,VLOOKUP(E423,'15'!$K$3:$L$16,2,FALSE)))</f>
        <v>#N/A</v>
      </c>
      <c r="P423" s="108" t="e">
        <f t="shared" si="13"/>
        <v>#N/A</v>
      </c>
    </row>
    <row r="424" spans="14:16">
      <c r="N424" s="108">
        <f t="shared" si="12"/>
        <v>0</v>
      </c>
      <c r="O424" s="108" t="e">
        <f>IF(D424="X",0,IF(E424="X",0,VLOOKUP(E424,'15'!$K$3:$L$16,2,FALSE)))</f>
        <v>#N/A</v>
      </c>
      <c r="P424" s="108" t="e">
        <f t="shared" si="13"/>
        <v>#N/A</v>
      </c>
    </row>
    <row r="425" spans="14:16">
      <c r="N425" s="108">
        <f t="shared" si="12"/>
        <v>0</v>
      </c>
      <c r="O425" s="108" t="e">
        <f>IF(D425="X",0,IF(E425="X",0,VLOOKUP(E425,'15'!$K$3:$L$16,2,FALSE)))</f>
        <v>#N/A</v>
      </c>
      <c r="P425" s="108" t="e">
        <f t="shared" si="13"/>
        <v>#N/A</v>
      </c>
    </row>
    <row r="426" spans="14:16">
      <c r="N426" s="108">
        <f t="shared" si="12"/>
        <v>0</v>
      </c>
      <c r="O426" s="108" t="e">
        <f>IF(D426="X",0,IF(E426="X",0,VLOOKUP(E426,'15'!$K$3:$L$16,2,FALSE)))</f>
        <v>#N/A</v>
      </c>
      <c r="P426" s="108" t="e">
        <f t="shared" si="13"/>
        <v>#N/A</v>
      </c>
    </row>
    <row r="427" spans="14:16">
      <c r="N427" s="108">
        <f t="shared" si="12"/>
        <v>0</v>
      </c>
      <c r="O427" s="108" t="e">
        <f>IF(D427="X",0,IF(E427="X",0,VLOOKUP(E427,'15'!$K$3:$L$16,2,FALSE)))</f>
        <v>#N/A</v>
      </c>
      <c r="P427" s="108" t="e">
        <f t="shared" si="13"/>
        <v>#N/A</v>
      </c>
    </row>
    <row r="428" spans="14:16">
      <c r="N428" s="108">
        <f t="shared" si="12"/>
        <v>0</v>
      </c>
      <c r="O428" s="108" t="e">
        <f>IF(D428="X",0,IF(E428="X",0,VLOOKUP(E428,'15'!$K$3:$L$16,2,FALSE)))</f>
        <v>#N/A</v>
      </c>
      <c r="P428" s="108" t="e">
        <f t="shared" si="13"/>
        <v>#N/A</v>
      </c>
    </row>
    <row r="429" spans="14:16">
      <c r="N429" s="108">
        <f t="shared" si="12"/>
        <v>0</v>
      </c>
      <c r="O429" s="108" t="e">
        <f>IF(D429="X",0,IF(E429="X",0,VLOOKUP(E429,'15'!$K$3:$L$16,2,FALSE)))</f>
        <v>#N/A</v>
      </c>
      <c r="P429" s="108" t="e">
        <f t="shared" si="13"/>
        <v>#N/A</v>
      </c>
    </row>
    <row r="430" spans="14:16">
      <c r="N430" s="108">
        <f t="shared" si="12"/>
        <v>0</v>
      </c>
      <c r="O430" s="108" t="e">
        <f>IF(D430="X",0,IF(E430="X",0,VLOOKUP(E430,'15'!$K$3:$L$16,2,FALSE)))</f>
        <v>#N/A</v>
      </c>
      <c r="P430" s="108" t="e">
        <f t="shared" si="13"/>
        <v>#N/A</v>
      </c>
    </row>
    <row r="431" spans="14:16">
      <c r="N431" s="108">
        <f t="shared" si="12"/>
        <v>0</v>
      </c>
      <c r="O431" s="108" t="e">
        <f>IF(D431="X",0,IF(E431="X",0,VLOOKUP(E431,'15'!$K$3:$L$16,2,FALSE)))</f>
        <v>#N/A</v>
      </c>
      <c r="P431" s="108" t="e">
        <f t="shared" si="13"/>
        <v>#N/A</v>
      </c>
    </row>
    <row r="432" spans="14:16">
      <c r="N432" s="108">
        <f t="shared" si="12"/>
        <v>0</v>
      </c>
      <c r="O432" s="108" t="e">
        <f>IF(D432="X",0,IF(E432="X",0,VLOOKUP(E432,'15'!$K$3:$L$16,2,FALSE)))</f>
        <v>#N/A</v>
      </c>
      <c r="P432" s="108" t="e">
        <f t="shared" si="13"/>
        <v>#N/A</v>
      </c>
    </row>
    <row r="433" spans="14:16">
      <c r="N433" s="108">
        <f t="shared" si="12"/>
        <v>0</v>
      </c>
      <c r="O433" s="108" t="e">
        <f>IF(D433="X",0,IF(E433="X",0,VLOOKUP(E433,'15'!$K$3:$L$16,2,FALSE)))</f>
        <v>#N/A</v>
      </c>
      <c r="P433" s="108" t="e">
        <f t="shared" si="13"/>
        <v>#N/A</v>
      </c>
    </row>
    <row r="434" spans="14:16">
      <c r="N434" s="108">
        <f t="shared" si="12"/>
        <v>0</v>
      </c>
      <c r="O434" s="108" t="e">
        <f>IF(D434="X",0,IF(E434="X",0,VLOOKUP(E434,'15'!$K$3:$L$16,2,FALSE)))</f>
        <v>#N/A</v>
      </c>
      <c r="P434" s="108" t="e">
        <f t="shared" si="13"/>
        <v>#N/A</v>
      </c>
    </row>
    <row r="435" spans="14:16">
      <c r="N435" s="108">
        <f t="shared" si="12"/>
        <v>0</v>
      </c>
      <c r="O435" s="108" t="e">
        <f>IF(D435="X",0,IF(E435="X",0,VLOOKUP(E435,'15'!$K$3:$L$16,2,FALSE)))</f>
        <v>#N/A</v>
      </c>
      <c r="P435" s="108" t="e">
        <f t="shared" si="13"/>
        <v>#N/A</v>
      </c>
    </row>
    <row r="436" spans="14:16">
      <c r="N436" s="108">
        <f t="shared" si="12"/>
        <v>0</v>
      </c>
      <c r="O436" s="108" t="e">
        <f>IF(D436="X",0,IF(E436="X",0,VLOOKUP(E436,'15'!$K$3:$L$16,2,FALSE)))</f>
        <v>#N/A</v>
      </c>
      <c r="P436" s="108" t="e">
        <f t="shared" si="13"/>
        <v>#N/A</v>
      </c>
    </row>
    <row r="437" spans="14:16">
      <c r="N437" s="108">
        <f t="shared" si="12"/>
        <v>0</v>
      </c>
      <c r="O437" s="108" t="e">
        <f>IF(D437="X",0,IF(E437="X",0,VLOOKUP(E437,'15'!$K$3:$L$16,2,FALSE)))</f>
        <v>#N/A</v>
      </c>
      <c r="P437" s="108" t="e">
        <f t="shared" si="13"/>
        <v>#N/A</v>
      </c>
    </row>
    <row r="438" spans="14:16">
      <c r="N438" s="108">
        <f t="shared" si="12"/>
        <v>0</v>
      </c>
      <c r="O438" s="108" t="e">
        <f>IF(D438="X",0,IF(E438="X",0,VLOOKUP(E438,'15'!$K$3:$L$16,2,FALSE)))</f>
        <v>#N/A</v>
      </c>
      <c r="P438" s="108" t="e">
        <f t="shared" si="13"/>
        <v>#N/A</v>
      </c>
    </row>
    <row r="439" spans="14:16">
      <c r="N439" s="108">
        <f t="shared" si="12"/>
        <v>0</v>
      </c>
      <c r="O439" s="108" t="e">
        <f>IF(D439="X",0,IF(E439="X",0,VLOOKUP(E439,'15'!$K$3:$L$16,2,FALSE)))</f>
        <v>#N/A</v>
      </c>
      <c r="P439" s="108" t="e">
        <f t="shared" si="13"/>
        <v>#N/A</v>
      </c>
    </row>
    <row r="440" spans="14:16">
      <c r="N440" s="108">
        <f t="shared" si="12"/>
        <v>0</v>
      </c>
      <c r="O440" s="108" t="e">
        <f>IF(D440="X",0,IF(E440="X",0,VLOOKUP(E440,'15'!$K$3:$L$16,2,FALSE)))</f>
        <v>#N/A</v>
      </c>
      <c r="P440" s="108" t="e">
        <f t="shared" si="13"/>
        <v>#N/A</v>
      </c>
    </row>
    <row r="441" spans="14:16">
      <c r="N441" s="108">
        <f t="shared" si="12"/>
        <v>0</v>
      </c>
      <c r="O441" s="108" t="e">
        <f>IF(D441="X",0,IF(E441="X",0,VLOOKUP(E441,'15'!$K$3:$L$16,2,FALSE)))</f>
        <v>#N/A</v>
      </c>
      <c r="P441" s="108" t="e">
        <f t="shared" si="13"/>
        <v>#N/A</v>
      </c>
    </row>
    <row r="442" spans="14:16">
      <c r="N442" s="108">
        <f t="shared" si="12"/>
        <v>0</v>
      </c>
      <c r="O442" s="108" t="e">
        <f>IF(D442="X",0,IF(E442="X",0,VLOOKUP(E442,'15'!$K$3:$L$16,2,FALSE)))</f>
        <v>#N/A</v>
      </c>
      <c r="P442" s="108" t="e">
        <f t="shared" si="13"/>
        <v>#N/A</v>
      </c>
    </row>
    <row r="443" spans="14:16">
      <c r="N443" s="108">
        <f t="shared" si="12"/>
        <v>0</v>
      </c>
      <c r="O443" s="108" t="e">
        <f>IF(D443="X",0,IF(E443="X",0,VLOOKUP(E443,'15'!$K$3:$L$16,2,FALSE)))</f>
        <v>#N/A</v>
      </c>
      <c r="P443" s="108" t="e">
        <f t="shared" si="13"/>
        <v>#N/A</v>
      </c>
    </row>
    <row r="444" spans="14:16">
      <c r="N444" s="108">
        <f t="shared" si="12"/>
        <v>0</v>
      </c>
      <c r="O444" s="108" t="e">
        <f>IF(D444="X",0,IF(E444="X",0,VLOOKUP(E444,'15'!$K$3:$L$16,2,FALSE)))</f>
        <v>#N/A</v>
      </c>
      <c r="P444" s="108" t="e">
        <f t="shared" si="13"/>
        <v>#N/A</v>
      </c>
    </row>
    <row r="445" spans="14:16">
      <c r="N445" s="108">
        <f t="shared" si="12"/>
        <v>0</v>
      </c>
      <c r="O445" s="108" t="e">
        <f>IF(D445="X",0,IF(E445="X",0,VLOOKUP(E445,'15'!$K$3:$L$16,2,FALSE)))</f>
        <v>#N/A</v>
      </c>
      <c r="P445" s="108" t="e">
        <f t="shared" si="13"/>
        <v>#N/A</v>
      </c>
    </row>
    <row r="446" spans="14:16">
      <c r="N446" s="108">
        <f t="shared" si="12"/>
        <v>0</v>
      </c>
      <c r="O446" s="108" t="e">
        <f>IF(D446="X",0,IF(E446="X",0,VLOOKUP(E446,'15'!$K$3:$L$16,2,FALSE)))</f>
        <v>#N/A</v>
      </c>
      <c r="P446" s="108" t="e">
        <f t="shared" si="13"/>
        <v>#N/A</v>
      </c>
    </row>
    <row r="447" spans="14:16">
      <c r="N447" s="108">
        <f t="shared" si="12"/>
        <v>0</v>
      </c>
      <c r="O447" s="108" t="e">
        <f>IF(D447="X",0,IF(E447="X",0,VLOOKUP(E447,'15'!$K$3:$L$16,2,FALSE)))</f>
        <v>#N/A</v>
      </c>
      <c r="P447" s="108" t="e">
        <f t="shared" si="13"/>
        <v>#N/A</v>
      </c>
    </row>
    <row r="448" spans="14:16">
      <c r="N448" s="108">
        <f t="shared" si="12"/>
        <v>0</v>
      </c>
      <c r="O448" s="108" t="e">
        <f>IF(D448="X",0,IF(E448="X",0,VLOOKUP(E448,'15'!$K$3:$L$16,2,FALSE)))</f>
        <v>#N/A</v>
      </c>
      <c r="P448" s="108" t="e">
        <f t="shared" si="13"/>
        <v>#N/A</v>
      </c>
    </row>
    <row r="449" spans="14:16">
      <c r="N449" s="108">
        <f t="shared" si="12"/>
        <v>0</v>
      </c>
      <c r="O449" s="108" t="e">
        <f>IF(D449="X",0,IF(E449="X",0,VLOOKUP(E449,'15'!$K$3:$L$16,2,FALSE)))</f>
        <v>#N/A</v>
      </c>
      <c r="P449" s="108" t="e">
        <f t="shared" si="13"/>
        <v>#N/A</v>
      </c>
    </row>
    <row r="450" spans="14:16">
      <c r="N450" s="108">
        <f t="shared" si="12"/>
        <v>0</v>
      </c>
      <c r="O450" s="108" t="e">
        <f>IF(D450="X",0,IF(E450="X",0,VLOOKUP(E450,'15'!$K$3:$L$16,2,FALSE)))</f>
        <v>#N/A</v>
      </c>
      <c r="P450" s="108" t="e">
        <f t="shared" si="13"/>
        <v>#N/A</v>
      </c>
    </row>
    <row r="451" spans="14:16">
      <c r="N451" s="108">
        <f t="shared" si="12"/>
        <v>0</v>
      </c>
      <c r="O451" s="108" t="e">
        <f>IF(D451="X",0,IF(E451="X",0,VLOOKUP(E451,'15'!$K$3:$L$16,2,FALSE)))</f>
        <v>#N/A</v>
      </c>
      <c r="P451" s="108" t="e">
        <f t="shared" si="13"/>
        <v>#N/A</v>
      </c>
    </row>
    <row r="452" spans="14:16">
      <c r="N452" s="108">
        <f t="shared" ref="N452:N494" si="14">SUM(F452:M452)</f>
        <v>0</v>
      </c>
      <c r="O452" s="108" t="e">
        <f>IF(D452="X",0,IF(E452="X",0,VLOOKUP(E452,'15'!$K$3:$L$16,2,FALSE)))</f>
        <v>#N/A</v>
      </c>
      <c r="P452" s="108" t="e">
        <f t="shared" ref="P452:P494" si="15">N452*O452</f>
        <v>#N/A</v>
      </c>
    </row>
    <row r="453" spans="14:16">
      <c r="N453" s="108">
        <f t="shared" si="14"/>
        <v>0</v>
      </c>
      <c r="O453" s="108" t="e">
        <f>IF(D453="X",0,IF(E453="X",0,VLOOKUP(E453,'15'!$K$3:$L$16,2,FALSE)))</f>
        <v>#N/A</v>
      </c>
      <c r="P453" s="108" t="e">
        <f t="shared" si="15"/>
        <v>#N/A</v>
      </c>
    </row>
    <row r="454" spans="14:16">
      <c r="N454" s="108">
        <f t="shared" si="14"/>
        <v>0</v>
      </c>
      <c r="O454" s="108" t="e">
        <f>IF(D454="X",0,IF(E454="X",0,VLOOKUP(E454,'15'!$K$3:$L$16,2,FALSE)))</f>
        <v>#N/A</v>
      </c>
      <c r="P454" s="108" t="e">
        <f t="shared" si="15"/>
        <v>#N/A</v>
      </c>
    </row>
    <row r="455" spans="14:16">
      <c r="N455" s="108">
        <f t="shared" si="14"/>
        <v>0</v>
      </c>
      <c r="O455" s="108" t="e">
        <f>IF(D455="X",0,IF(E455="X",0,VLOOKUP(E455,'15'!$K$3:$L$16,2,FALSE)))</f>
        <v>#N/A</v>
      </c>
      <c r="P455" s="108" t="e">
        <f t="shared" si="15"/>
        <v>#N/A</v>
      </c>
    </row>
    <row r="456" spans="14:16">
      <c r="N456" s="108">
        <f t="shared" si="14"/>
        <v>0</v>
      </c>
      <c r="O456" s="108" t="e">
        <f>IF(D456="X",0,IF(E456="X",0,VLOOKUP(E456,'15'!$K$3:$L$16,2,FALSE)))</f>
        <v>#N/A</v>
      </c>
      <c r="P456" s="108" t="e">
        <f t="shared" si="15"/>
        <v>#N/A</v>
      </c>
    </row>
    <row r="457" spans="14:16">
      <c r="N457" s="108">
        <f t="shared" si="14"/>
        <v>0</v>
      </c>
      <c r="O457" s="108" t="e">
        <f>IF(D457="X",0,IF(E457="X",0,VLOOKUP(E457,'15'!$K$3:$L$16,2,FALSE)))</f>
        <v>#N/A</v>
      </c>
      <c r="P457" s="108" t="e">
        <f t="shared" si="15"/>
        <v>#N/A</v>
      </c>
    </row>
    <row r="458" spans="14:16">
      <c r="N458" s="108">
        <f t="shared" si="14"/>
        <v>0</v>
      </c>
      <c r="O458" s="108" t="e">
        <f>IF(D458="X",0,IF(E458="X",0,VLOOKUP(E458,'15'!$K$3:$L$16,2,FALSE)))</f>
        <v>#N/A</v>
      </c>
      <c r="P458" s="108" t="e">
        <f t="shared" si="15"/>
        <v>#N/A</v>
      </c>
    </row>
    <row r="459" spans="14:16">
      <c r="N459" s="108">
        <f t="shared" si="14"/>
        <v>0</v>
      </c>
      <c r="O459" s="108" t="e">
        <f>IF(D459="X",0,IF(E459="X",0,VLOOKUP(E459,'15'!$K$3:$L$16,2,FALSE)))</f>
        <v>#N/A</v>
      </c>
      <c r="P459" s="108" t="e">
        <f t="shared" si="15"/>
        <v>#N/A</v>
      </c>
    </row>
    <row r="460" spans="14:16">
      <c r="N460" s="108">
        <f t="shared" si="14"/>
        <v>0</v>
      </c>
      <c r="O460" s="108" t="e">
        <f>IF(D460="X",0,IF(E460="X",0,VLOOKUP(E460,'15'!$K$3:$L$16,2,FALSE)))</f>
        <v>#N/A</v>
      </c>
      <c r="P460" s="108" t="e">
        <f t="shared" si="15"/>
        <v>#N/A</v>
      </c>
    </row>
    <row r="461" spans="14:16">
      <c r="N461" s="108">
        <f t="shared" si="14"/>
        <v>0</v>
      </c>
      <c r="O461" s="108" t="e">
        <f>IF(D461="X",0,IF(E461="X",0,VLOOKUP(E461,'15'!$K$3:$L$16,2,FALSE)))</f>
        <v>#N/A</v>
      </c>
      <c r="P461" s="108" t="e">
        <f t="shared" si="15"/>
        <v>#N/A</v>
      </c>
    </row>
    <row r="462" spans="14:16">
      <c r="N462" s="108">
        <f t="shared" si="14"/>
        <v>0</v>
      </c>
      <c r="O462" s="108" t="e">
        <f>IF(D462="X",0,IF(E462="X",0,VLOOKUP(E462,'15'!$K$3:$L$16,2,FALSE)))</f>
        <v>#N/A</v>
      </c>
      <c r="P462" s="108" t="e">
        <f t="shared" si="15"/>
        <v>#N/A</v>
      </c>
    </row>
    <row r="463" spans="14:16">
      <c r="N463" s="108">
        <f t="shared" si="14"/>
        <v>0</v>
      </c>
      <c r="O463" s="108" t="e">
        <f>IF(D463="X",0,IF(E463="X",0,VLOOKUP(E463,'15'!$K$3:$L$16,2,FALSE)))</f>
        <v>#N/A</v>
      </c>
      <c r="P463" s="108" t="e">
        <f t="shared" si="15"/>
        <v>#N/A</v>
      </c>
    </row>
    <row r="464" spans="14:16">
      <c r="N464" s="108">
        <f t="shared" si="14"/>
        <v>0</v>
      </c>
      <c r="O464" s="108" t="e">
        <f>IF(D464="X",0,IF(E464="X",0,VLOOKUP(E464,'15'!$K$3:$L$16,2,FALSE)))</f>
        <v>#N/A</v>
      </c>
      <c r="P464" s="108" t="e">
        <f t="shared" si="15"/>
        <v>#N/A</v>
      </c>
    </row>
    <row r="465" spans="14:16">
      <c r="N465" s="108">
        <f t="shared" si="14"/>
        <v>0</v>
      </c>
      <c r="O465" s="108" t="e">
        <f>IF(D465="X",0,IF(E465="X",0,VLOOKUP(E465,'15'!$K$3:$L$16,2,FALSE)))</f>
        <v>#N/A</v>
      </c>
      <c r="P465" s="108" t="e">
        <f t="shared" si="15"/>
        <v>#N/A</v>
      </c>
    </row>
    <row r="466" spans="14:16">
      <c r="N466" s="108">
        <f t="shared" si="14"/>
        <v>0</v>
      </c>
      <c r="O466" s="108" t="e">
        <f>IF(D466="X",0,IF(E466="X",0,VLOOKUP(E466,'15'!$K$3:$L$16,2,FALSE)))</f>
        <v>#N/A</v>
      </c>
      <c r="P466" s="108" t="e">
        <f t="shared" si="15"/>
        <v>#N/A</v>
      </c>
    </row>
    <row r="467" spans="14:16">
      <c r="N467" s="108">
        <f t="shared" si="14"/>
        <v>0</v>
      </c>
      <c r="O467" s="108" t="e">
        <f>IF(D467="X",0,IF(E467="X",0,VLOOKUP(E467,'15'!$K$3:$L$16,2,FALSE)))</f>
        <v>#N/A</v>
      </c>
      <c r="P467" s="108" t="e">
        <f t="shared" si="15"/>
        <v>#N/A</v>
      </c>
    </row>
    <row r="468" spans="14:16">
      <c r="N468" s="108">
        <f t="shared" si="14"/>
        <v>0</v>
      </c>
      <c r="O468" s="108" t="e">
        <f>IF(D468="X",0,IF(E468="X",0,VLOOKUP(E468,'15'!$K$3:$L$16,2,FALSE)))</f>
        <v>#N/A</v>
      </c>
      <c r="P468" s="108" t="e">
        <f t="shared" si="15"/>
        <v>#N/A</v>
      </c>
    </row>
    <row r="469" spans="14:16">
      <c r="N469" s="108">
        <f t="shared" si="14"/>
        <v>0</v>
      </c>
      <c r="O469" s="108" t="e">
        <f>IF(D469="X",0,IF(E469="X",0,VLOOKUP(E469,'15'!$K$3:$L$16,2,FALSE)))</f>
        <v>#N/A</v>
      </c>
      <c r="P469" s="108" t="e">
        <f t="shared" si="15"/>
        <v>#N/A</v>
      </c>
    </row>
    <row r="470" spans="14:16">
      <c r="N470" s="108">
        <f t="shared" si="14"/>
        <v>0</v>
      </c>
      <c r="O470" s="108" t="e">
        <f>IF(D470="X",0,IF(E470="X",0,VLOOKUP(E470,'15'!$K$3:$L$16,2,FALSE)))</f>
        <v>#N/A</v>
      </c>
      <c r="P470" s="108" t="e">
        <f t="shared" si="15"/>
        <v>#N/A</v>
      </c>
    </row>
    <row r="471" spans="14:16">
      <c r="N471" s="108">
        <f t="shared" si="14"/>
        <v>0</v>
      </c>
      <c r="O471" s="108" t="e">
        <f>IF(D471="X",0,IF(E471="X",0,VLOOKUP(E471,'15'!$K$3:$L$16,2,FALSE)))</f>
        <v>#N/A</v>
      </c>
      <c r="P471" s="108" t="e">
        <f t="shared" si="15"/>
        <v>#N/A</v>
      </c>
    </row>
    <row r="472" spans="14:16">
      <c r="N472" s="108">
        <f t="shared" si="14"/>
        <v>0</v>
      </c>
      <c r="O472" s="108" t="e">
        <f>IF(D472="X",0,IF(E472="X",0,VLOOKUP(E472,'15'!$K$3:$L$16,2,FALSE)))</f>
        <v>#N/A</v>
      </c>
      <c r="P472" s="108" t="e">
        <f t="shared" si="15"/>
        <v>#N/A</v>
      </c>
    </row>
    <row r="473" spans="14:16">
      <c r="N473" s="108">
        <f t="shared" si="14"/>
        <v>0</v>
      </c>
      <c r="O473" s="108" t="e">
        <f>IF(D473="X",0,IF(E473="X",0,VLOOKUP(E473,'15'!$K$3:$L$16,2,FALSE)))</f>
        <v>#N/A</v>
      </c>
      <c r="P473" s="108" t="e">
        <f t="shared" si="15"/>
        <v>#N/A</v>
      </c>
    </row>
    <row r="474" spans="14:16">
      <c r="N474" s="108">
        <f t="shared" si="14"/>
        <v>0</v>
      </c>
      <c r="O474" s="108" t="e">
        <f>IF(D474="X",0,IF(E474="X",0,VLOOKUP(E474,'15'!$K$3:$L$16,2,FALSE)))</f>
        <v>#N/A</v>
      </c>
      <c r="P474" s="108" t="e">
        <f t="shared" si="15"/>
        <v>#N/A</v>
      </c>
    </row>
    <row r="475" spans="14:16">
      <c r="N475" s="108">
        <f t="shared" si="14"/>
        <v>0</v>
      </c>
      <c r="O475" s="108" t="e">
        <f>IF(D475="X",0,IF(E475="X",0,VLOOKUP(E475,'15'!$K$3:$L$16,2,FALSE)))</f>
        <v>#N/A</v>
      </c>
      <c r="P475" s="108" t="e">
        <f t="shared" si="15"/>
        <v>#N/A</v>
      </c>
    </row>
    <row r="476" spans="14:16">
      <c r="N476" s="108">
        <f t="shared" si="14"/>
        <v>0</v>
      </c>
      <c r="O476" s="108" t="e">
        <f>IF(D476="X",0,IF(E476="X",0,VLOOKUP(E476,'15'!$K$3:$L$16,2,FALSE)))</f>
        <v>#N/A</v>
      </c>
      <c r="P476" s="108" t="e">
        <f t="shared" si="15"/>
        <v>#N/A</v>
      </c>
    </row>
    <row r="477" spans="14:16">
      <c r="N477" s="108">
        <f t="shared" si="14"/>
        <v>0</v>
      </c>
      <c r="O477" s="108" t="e">
        <f>IF(D477="X",0,IF(E477="X",0,VLOOKUP(E477,'15'!$K$3:$L$16,2,FALSE)))</f>
        <v>#N/A</v>
      </c>
      <c r="P477" s="108" t="e">
        <f t="shared" si="15"/>
        <v>#N/A</v>
      </c>
    </row>
    <row r="478" spans="14:16">
      <c r="N478" s="108">
        <f t="shared" si="14"/>
        <v>0</v>
      </c>
      <c r="O478" s="108" t="e">
        <f>IF(D478="X",0,IF(E478="X",0,VLOOKUP(E478,'15'!$K$3:$L$16,2,FALSE)))</f>
        <v>#N/A</v>
      </c>
      <c r="P478" s="108" t="e">
        <f t="shared" si="15"/>
        <v>#N/A</v>
      </c>
    </row>
    <row r="479" spans="14:16">
      <c r="N479" s="108">
        <f t="shared" si="14"/>
        <v>0</v>
      </c>
      <c r="O479" s="108" t="e">
        <f>IF(D479="X",0,IF(E479="X",0,VLOOKUP(E479,'15'!$K$3:$L$16,2,FALSE)))</f>
        <v>#N/A</v>
      </c>
      <c r="P479" s="108" t="e">
        <f t="shared" si="15"/>
        <v>#N/A</v>
      </c>
    </row>
    <row r="480" spans="14:16">
      <c r="N480" s="108">
        <f t="shared" si="14"/>
        <v>0</v>
      </c>
      <c r="O480" s="108" t="e">
        <f>IF(D480="X",0,IF(E480="X",0,VLOOKUP(E480,'15'!$K$3:$L$16,2,FALSE)))</f>
        <v>#N/A</v>
      </c>
      <c r="P480" s="108" t="e">
        <f t="shared" si="15"/>
        <v>#N/A</v>
      </c>
    </row>
    <row r="481" spans="3:23">
      <c r="N481" s="108">
        <f t="shared" si="14"/>
        <v>0</v>
      </c>
      <c r="O481" s="108" t="e">
        <f>IF(D481="X",0,IF(E481="X",0,VLOOKUP(E481,'15'!$K$3:$L$16,2,FALSE)))</f>
        <v>#N/A</v>
      </c>
      <c r="P481" s="108" t="e">
        <f t="shared" si="15"/>
        <v>#N/A</v>
      </c>
    </row>
    <row r="482" spans="3:23">
      <c r="N482" s="108">
        <f t="shared" si="14"/>
        <v>0</v>
      </c>
      <c r="O482" s="108" t="e">
        <f>IF(D482="X",0,IF(E482="X",0,VLOOKUP(E482,'15'!$K$3:$L$16,2,FALSE)))</f>
        <v>#N/A</v>
      </c>
      <c r="P482" s="108" t="e">
        <f t="shared" si="15"/>
        <v>#N/A</v>
      </c>
    </row>
    <row r="483" spans="3:23">
      <c r="N483" s="108">
        <f t="shared" si="14"/>
        <v>0</v>
      </c>
      <c r="O483" s="108" t="e">
        <f>IF(D483="X",0,IF(E483="X",0,VLOOKUP(E483,'15'!$K$3:$L$16,2,FALSE)))</f>
        <v>#N/A</v>
      </c>
      <c r="P483" s="108" t="e">
        <f t="shared" si="15"/>
        <v>#N/A</v>
      </c>
    </row>
    <row r="484" spans="3:23">
      <c r="N484" s="108">
        <f t="shared" si="14"/>
        <v>0</v>
      </c>
      <c r="O484" s="108" t="e">
        <f>IF(D484="X",0,IF(E484="X",0,VLOOKUP(E484,'15'!$K$3:$L$16,2,FALSE)))</f>
        <v>#N/A</v>
      </c>
      <c r="P484" s="108" t="e">
        <f t="shared" si="15"/>
        <v>#N/A</v>
      </c>
    </row>
    <row r="485" spans="3:23">
      <c r="N485" s="108">
        <f t="shared" si="14"/>
        <v>0</v>
      </c>
      <c r="O485" s="108" t="e">
        <f>IF(D485="X",0,IF(E485="X",0,VLOOKUP(E485,'15'!$K$3:$L$16,2,FALSE)))</f>
        <v>#N/A</v>
      </c>
      <c r="P485" s="108" t="e">
        <f t="shared" si="15"/>
        <v>#N/A</v>
      </c>
    </row>
    <row r="486" spans="3:23">
      <c r="N486" s="108">
        <f t="shared" si="14"/>
        <v>0</v>
      </c>
      <c r="O486" s="108" t="e">
        <f>IF(D486="X",0,IF(E486="X",0,VLOOKUP(E486,'15'!$K$3:$L$16,2,FALSE)))</f>
        <v>#N/A</v>
      </c>
      <c r="P486" s="108" t="e">
        <f t="shared" si="15"/>
        <v>#N/A</v>
      </c>
    </row>
    <row r="487" spans="3:23">
      <c r="N487" s="108">
        <f t="shared" si="14"/>
        <v>0</v>
      </c>
      <c r="O487" s="108" t="e">
        <f>IF(D487="X",0,IF(E487="X",0,VLOOKUP(E487,'15'!$K$3:$L$16,2,FALSE)))</f>
        <v>#N/A</v>
      </c>
      <c r="P487" s="108" t="e">
        <f t="shared" si="15"/>
        <v>#N/A</v>
      </c>
    </row>
    <row r="488" spans="3:23">
      <c r="N488" s="108">
        <f t="shared" si="14"/>
        <v>0</v>
      </c>
      <c r="O488" s="108" t="e">
        <f>IF(D488="X",0,IF(E488="X",0,VLOOKUP(E488,'15'!$K$3:$L$16,2,FALSE)))</f>
        <v>#N/A</v>
      </c>
      <c r="P488" s="108" t="e">
        <f t="shared" si="15"/>
        <v>#N/A</v>
      </c>
    </row>
    <row r="489" spans="3:23">
      <c r="N489" s="108">
        <f t="shared" si="14"/>
        <v>0</v>
      </c>
      <c r="O489" s="108" t="e">
        <f>IF(D489="X",0,IF(E489="X",0,VLOOKUP(E489,'15'!$K$3:$L$16,2,FALSE)))</f>
        <v>#N/A</v>
      </c>
      <c r="P489" s="108" t="e">
        <f t="shared" si="15"/>
        <v>#N/A</v>
      </c>
    </row>
    <row r="490" spans="3:23">
      <c r="N490" s="108">
        <f t="shared" si="14"/>
        <v>0</v>
      </c>
      <c r="O490" s="108" t="e">
        <f>IF(D490="X",0,IF(E490="X",0,VLOOKUP(E490,'15'!$K$3:$L$16,2,FALSE)))</f>
        <v>#N/A</v>
      </c>
      <c r="P490" s="108" t="e">
        <f t="shared" si="15"/>
        <v>#N/A</v>
      </c>
    </row>
    <row r="491" spans="3:23">
      <c r="N491" s="108">
        <f t="shared" si="14"/>
        <v>0</v>
      </c>
      <c r="O491" s="108" t="e">
        <f>IF(D491="X",0,IF(E491="X",0,VLOOKUP(E491,'15'!$K$3:$L$16,2,FALSE)))</f>
        <v>#N/A</v>
      </c>
      <c r="P491" s="108" t="e">
        <f t="shared" si="15"/>
        <v>#N/A</v>
      </c>
    </row>
    <row r="492" spans="3:23">
      <c r="N492" s="108">
        <f t="shared" si="14"/>
        <v>0</v>
      </c>
      <c r="O492" s="108" t="e">
        <f>IF(D492="X",0,IF(E492="X",0,VLOOKUP(E492,'15'!$K$3:$L$16,2,FALSE)))</f>
        <v>#N/A</v>
      </c>
      <c r="P492" s="108" t="e">
        <f t="shared" si="15"/>
        <v>#N/A</v>
      </c>
    </row>
    <row r="493" spans="3:23">
      <c r="N493" s="108">
        <f t="shared" si="14"/>
        <v>0</v>
      </c>
      <c r="O493" s="108" t="e">
        <f>IF(D493="X",0,IF(E493="X",0,VLOOKUP(E493,'15'!$K$3:$L$16,2,FALSE)))</f>
        <v>#N/A</v>
      </c>
      <c r="P493" s="108" t="e">
        <f t="shared" si="15"/>
        <v>#N/A</v>
      </c>
    </row>
    <row r="494" spans="3:23">
      <c r="N494" s="108">
        <f t="shared" si="14"/>
        <v>0</v>
      </c>
      <c r="O494" s="108" t="e">
        <f>IF(D494="X",0,IF(E494="X",0,VLOOKUP(E494,'15'!$K$3:$L$16,2,FALSE)))</f>
        <v>#N/A</v>
      </c>
      <c r="P494" s="108" t="e">
        <f t="shared" si="15"/>
        <v>#N/A</v>
      </c>
    </row>
    <row r="495" spans="3:23" ht="15.75" thickBot="1">
      <c r="C495" s="109" t="s">
        <v>173</v>
      </c>
      <c r="D495" s="79"/>
      <c r="E495" s="79"/>
      <c r="F495" s="91">
        <f t="shared" ref="F495:M495" si="16">SUM(F4:F494)</f>
        <v>0</v>
      </c>
      <c r="G495" s="91">
        <f t="shared" si="16"/>
        <v>0</v>
      </c>
      <c r="H495" s="91">
        <f t="shared" si="16"/>
        <v>0</v>
      </c>
      <c r="I495" s="91">
        <f t="shared" si="16"/>
        <v>0</v>
      </c>
      <c r="J495" s="91">
        <f t="shared" si="16"/>
        <v>0</v>
      </c>
      <c r="K495" s="91">
        <f t="shared" si="16"/>
        <v>0</v>
      </c>
      <c r="L495" s="91">
        <f t="shared" si="16"/>
        <v>0</v>
      </c>
      <c r="M495" s="91">
        <f t="shared" si="16"/>
        <v>0</v>
      </c>
      <c r="Q495" s="79" t="s">
        <v>174</v>
      </c>
      <c r="R495" s="91">
        <f t="shared" ref="R495:W495" si="17">SUM(R4:R494)</f>
        <v>0</v>
      </c>
      <c r="S495" s="91">
        <f t="shared" si="17"/>
        <v>0</v>
      </c>
      <c r="T495" s="91">
        <f t="shared" si="17"/>
        <v>0</v>
      </c>
      <c r="U495" s="91">
        <f t="shared" si="17"/>
        <v>0</v>
      </c>
      <c r="V495" s="91">
        <f t="shared" si="17"/>
        <v>0</v>
      </c>
      <c r="W495" s="91">
        <f t="shared" si="17"/>
        <v>0</v>
      </c>
    </row>
    <row r="496" spans="3:23" ht="15.75" thickTop="1"/>
    <row r="498" spans="3:16">
      <c r="C498" s="80" t="s">
        <v>172</v>
      </c>
      <c r="F498" s="33"/>
      <c r="G498" s="33"/>
      <c r="H498" s="33"/>
      <c r="I498" s="33"/>
      <c r="J498" s="33"/>
      <c r="K498" s="33"/>
      <c r="L498" s="33"/>
      <c r="M498" s="33"/>
      <c r="N498" s="81" t="s">
        <v>186</v>
      </c>
      <c r="O498" s="33"/>
      <c r="P498" s="81" t="s">
        <v>177</v>
      </c>
    </row>
    <row r="499" spans="3:16">
      <c r="C499" s="81" t="str">
        <f>IF('15'!K3="", "Vrije categorie",'15'!K3)</f>
        <v>A</v>
      </c>
      <c r="F499" s="92" cm="1">
        <f t="array" ref="F499">SUMPRODUCT(--($E$4:$E$494=C499),--($D$4:$D$494=""),$F$4:$F$494)</f>
        <v>0</v>
      </c>
      <c r="G499" s="92" cm="1">
        <f t="array" ref="G499">SUMPRODUCT(--($E$4:$E$494=C499),--($D$4:$D$494=""),$G$4:$G$494)</f>
        <v>0</v>
      </c>
      <c r="H499" s="92" cm="1">
        <f t="array" ref="H499">SUMPRODUCT(--($E$4:$E$494=C499),--($D$4:$D$494=""),$H$4:$H$494)</f>
        <v>0</v>
      </c>
      <c r="I499" s="92" cm="1">
        <f t="array" ref="I499">SUMPRODUCT(--($E$4:$E$494=C499),--($D$4:$D$494=""),$I$4:$I$494)</f>
        <v>0</v>
      </c>
      <c r="J499" s="92" cm="1">
        <f t="array" ref="J499">SUMPRODUCT(--($E$4:$E$494=C499),--($D$4:$D$494=""),$J$4:$J$494)</f>
        <v>0</v>
      </c>
      <c r="K499" s="92" cm="1">
        <f t="array" ref="K499">SUMPRODUCT(--($E$4:$E$494=C499),--($D$4:$D$494=""),$K$4:$K$494)</f>
        <v>0</v>
      </c>
      <c r="L499" s="92" cm="1">
        <f t="array" ref="L499">SUMPRODUCT(--($E$4:$E$494=C499),--($D$4:$D$494=""),$L$4:$L$494)</f>
        <v>0</v>
      </c>
      <c r="M499" s="92" cm="1">
        <f t="array" ref="M499">SUMPRODUCT(--($E$4:$E$494=C499),--($D$4:$D$494=""),$M$4:$M$494)</f>
        <v>0</v>
      </c>
      <c r="N499" s="92">
        <f>SUM(F499:M499)</f>
        <v>0</v>
      </c>
      <c r="O499" s="81"/>
      <c r="P499" s="92" t="e" cm="1">
        <f t="array" ref="P499">SUMPRODUCT(--($E$4:$E$494=C499),--($D$4:$D$494=""),$P$4:$P$494)</f>
        <v>#N/A</v>
      </c>
    </row>
    <row r="500" spans="3:16">
      <c r="C500" s="81" t="str">
        <f>IF('15'!K4="", "Vrije categorie",'15'!K4)</f>
        <v>B</v>
      </c>
      <c r="F500" s="92" cm="1">
        <f t="array" ref="F500">SUMPRODUCT(--($E$4:$E$494=C500),--($D$4:$D$494=""),$F$4:$F$494)</f>
        <v>0</v>
      </c>
      <c r="G500" s="92" cm="1">
        <f t="array" ref="G500">SUMPRODUCT(--($E$4:$E$494=C500),--($D$4:$D$494=""),$G$4:$G$494)</f>
        <v>0</v>
      </c>
      <c r="H500" s="92" cm="1">
        <f t="array" ref="H500">SUMPRODUCT(--($E$4:$E$494=C500),--($D$4:$D$494=""),$H$4:$H$494)</f>
        <v>0</v>
      </c>
      <c r="I500" s="92" cm="1">
        <f t="array" ref="I500">SUMPRODUCT(--($E$4:$E$494=C500),--($D$4:$D$494=""),$I$4:$I$494)</f>
        <v>0</v>
      </c>
      <c r="J500" s="92" cm="1">
        <f t="array" ref="J500">SUMPRODUCT(--($E$4:$E$494=C500),--($D$4:$D$494=""),$J$4:$J$494)</f>
        <v>0</v>
      </c>
      <c r="K500" s="92" cm="1">
        <f t="array" ref="K500">SUMPRODUCT(--($E$4:$E$494=C500),--($D$4:$D$494=""),$K$4:$K$494)</f>
        <v>0</v>
      </c>
      <c r="L500" s="92" cm="1">
        <f t="array" ref="L500">SUMPRODUCT(--($E$4:$E$494=C500),--($D$4:$D$494=""),$L$4:$L$494)</f>
        <v>0</v>
      </c>
      <c r="M500" s="92" cm="1">
        <f t="array" ref="M500">SUMPRODUCT(--($E$4:$E$494=C500),--($D$4:$D$494=""),$M$4:$M$494)</f>
        <v>0</v>
      </c>
      <c r="N500" s="92">
        <f t="shared" ref="N500:N512" si="18">SUM(F500:M500)</f>
        <v>0</v>
      </c>
      <c r="O500" s="81"/>
      <c r="P500" s="92" t="e" cm="1">
        <f t="array" ref="P500">SUMPRODUCT(--($E$4:$E$494=C500),--($D$4:$D$494=""),$P$4:$P$494)</f>
        <v>#N/A</v>
      </c>
    </row>
    <row r="501" spans="3:16">
      <c r="C501" s="81" t="str">
        <f>IF('15'!K5="", "Vrije categorie",'15'!K5)</f>
        <v>C</v>
      </c>
      <c r="F501" s="92" cm="1">
        <f t="array" ref="F501">SUMPRODUCT(--($E$4:$E$494=C501),--($D$4:$D$494=""),$F$4:$F$494)</f>
        <v>0</v>
      </c>
      <c r="G501" s="92" cm="1">
        <f t="array" ref="G501">SUMPRODUCT(--($E$4:$E$494=C501),--($D$4:$D$494=""),$G$4:$G$494)</f>
        <v>0</v>
      </c>
      <c r="H501" s="92" cm="1">
        <f t="array" ref="H501">SUMPRODUCT(--($E$4:$E$494=C501),--($D$4:$D$494=""),$H$4:$H$494)</f>
        <v>0</v>
      </c>
      <c r="I501" s="92" cm="1">
        <f t="array" ref="I501">SUMPRODUCT(--($E$4:$E$494=C501),--($D$4:$D$494=""),$I$4:$I$494)</f>
        <v>0</v>
      </c>
      <c r="J501" s="92" cm="1">
        <f t="array" ref="J501">SUMPRODUCT(--($E$4:$E$494=C501),--($D$4:$D$494=""),$J$4:$J$494)</f>
        <v>0</v>
      </c>
      <c r="K501" s="92" cm="1">
        <f t="array" ref="K501">SUMPRODUCT(--($E$4:$E$494=C501),--($D$4:$D$494=""),$K$4:$K$494)</f>
        <v>0</v>
      </c>
      <c r="L501" s="92" cm="1">
        <f t="array" ref="L501">SUMPRODUCT(--($E$4:$E$494=C501),--($D$4:$D$494=""),$L$4:$L$494)</f>
        <v>0</v>
      </c>
      <c r="M501" s="92" cm="1">
        <f t="array" ref="M501">SUMPRODUCT(--($E$4:$E$494=C501),--($D$4:$D$494=""),$M$4:$M$494)</f>
        <v>0</v>
      </c>
      <c r="N501" s="92">
        <f t="shared" si="18"/>
        <v>0</v>
      </c>
      <c r="O501" s="81"/>
      <c r="P501" s="92" t="e" cm="1">
        <f t="array" ref="P501">SUMPRODUCT(--($E$4:$E$494=C501),--($D$4:$D$494=""),$P$4:$P$494)</f>
        <v>#N/A</v>
      </c>
    </row>
    <row r="502" spans="3:16">
      <c r="C502" s="81" t="str">
        <f>IF('15'!K6="", "Vrije categorie",'15'!K6)</f>
        <v>D</v>
      </c>
      <c r="F502" s="92" cm="1">
        <f t="array" ref="F502">SUMPRODUCT(--($E$4:$E$494=C502),--($D$4:$D$494=""),$F$4:$F$494)</f>
        <v>0</v>
      </c>
      <c r="G502" s="92" cm="1">
        <f t="array" ref="G502">SUMPRODUCT(--($E$4:$E$494=C502),--($D$4:$D$494=""),$G$4:$G$494)</f>
        <v>0</v>
      </c>
      <c r="H502" s="92" cm="1">
        <f t="array" ref="H502">SUMPRODUCT(--($E$4:$E$494=C502),--($D$4:$D$494=""),$H$4:$H$494)</f>
        <v>0</v>
      </c>
      <c r="I502" s="92" cm="1">
        <f t="array" ref="I502">SUMPRODUCT(--($E$4:$E$494=C502),--($D$4:$D$494=""),$I$4:$I$494)</f>
        <v>0</v>
      </c>
      <c r="J502" s="92" cm="1">
        <f t="array" ref="J502">SUMPRODUCT(--($E$4:$E$494=C502),--($D$4:$D$494=""),$J$4:$J$494)</f>
        <v>0</v>
      </c>
      <c r="K502" s="92" cm="1">
        <f t="array" ref="K502">SUMPRODUCT(--($E$4:$E$494=C502),--($D$4:$D$494=""),$K$4:$K$494)</f>
        <v>0</v>
      </c>
      <c r="L502" s="92" cm="1">
        <f t="array" ref="L502">SUMPRODUCT(--($E$4:$E$494=C502),--($D$4:$D$494=""),$L$4:$L$494)</f>
        <v>0</v>
      </c>
      <c r="M502" s="92" cm="1">
        <f t="array" ref="M502">SUMPRODUCT(--($E$4:$E$494=C502),--($D$4:$D$494=""),$M$4:$M$494)</f>
        <v>0</v>
      </c>
      <c r="N502" s="92">
        <f t="shared" si="18"/>
        <v>0</v>
      </c>
      <c r="O502" s="81"/>
      <c r="P502" s="92" t="e" cm="1">
        <f t="array" ref="P502">SUMPRODUCT(--($E$4:$E$494=C502),--($D$4:$D$494=""),$P$4:$P$494)</f>
        <v>#N/A</v>
      </c>
    </row>
    <row r="503" spans="3:16">
      <c r="C503" s="81" t="str">
        <f>IF('15'!K7="", "Vrije categorie",'15'!K7)</f>
        <v>E</v>
      </c>
      <c r="F503" s="92" cm="1">
        <f t="array" ref="F503">SUMPRODUCT(--($E$4:$E$494=C503),--($D$4:$D$494=""),$F$4:$F$494)</f>
        <v>0</v>
      </c>
      <c r="G503" s="92" cm="1">
        <f t="array" ref="G503">SUMPRODUCT(--($E$4:$E$494=C503),--($D$4:$D$494=""),$G$4:$G$494)</f>
        <v>0</v>
      </c>
      <c r="H503" s="92" cm="1">
        <f t="array" ref="H503">SUMPRODUCT(--($E$4:$E$494=C503),--($D$4:$D$494=""),$H$4:$H$494)</f>
        <v>0</v>
      </c>
      <c r="I503" s="92" cm="1">
        <f t="array" ref="I503">SUMPRODUCT(--($E$4:$E$494=C503),--($D$4:$D$494=""),$I$4:$I$494)</f>
        <v>0</v>
      </c>
      <c r="J503" s="92" cm="1">
        <f t="array" ref="J503">SUMPRODUCT(--($E$4:$E$494=C503),--($D$4:$D$494=""),$J$4:$J$494)</f>
        <v>0</v>
      </c>
      <c r="K503" s="92" cm="1">
        <f t="array" ref="K503">SUMPRODUCT(--($E$4:$E$494=C503),--($D$4:$D$494=""),$K$4:$K$494)</f>
        <v>0</v>
      </c>
      <c r="L503" s="92" cm="1">
        <f t="array" ref="L503">SUMPRODUCT(--($E$4:$E$494=C503),--($D$4:$D$494=""),$L$4:$L$494)</f>
        <v>0</v>
      </c>
      <c r="M503" s="92" cm="1">
        <f t="array" ref="M503">SUMPRODUCT(--($E$4:$E$494=C503),--($D$4:$D$494=""),$M$4:$M$494)</f>
        <v>0</v>
      </c>
      <c r="N503" s="92">
        <f t="shared" si="18"/>
        <v>0</v>
      </c>
      <c r="O503" s="81"/>
      <c r="P503" s="92" t="e" cm="1">
        <f t="array" ref="P503">SUMPRODUCT(--($E$4:$E$494=C503),--($D$4:$D$494=""),$P$4:$P$494)</f>
        <v>#N/A</v>
      </c>
    </row>
    <row r="504" spans="3:16">
      <c r="C504" s="81" t="str">
        <f>IF('15'!K8="", "Vrije categorie",'15'!K8)</f>
        <v>F</v>
      </c>
      <c r="F504" s="92" cm="1">
        <f t="array" ref="F504">SUMPRODUCT(--($E$4:$E$494=C504),--($D$4:$D$494=""),$F$4:$F$494)</f>
        <v>0</v>
      </c>
      <c r="G504" s="92" cm="1">
        <f t="array" ref="G504">SUMPRODUCT(--($E$4:$E$494=C504),--($D$4:$D$494=""),$G$4:$G$494)</f>
        <v>0</v>
      </c>
      <c r="H504" s="92" cm="1">
        <f t="array" ref="H504">SUMPRODUCT(--($E$4:$E$494=C504),--($D$4:$D$494=""),$H$4:$H$494)</f>
        <v>0</v>
      </c>
      <c r="I504" s="92" cm="1">
        <f t="array" ref="I504">SUMPRODUCT(--($E$4:$E$494=C504),--($D$4:$D$494=""),$I$4:$I$494)</f>
        <v>0</v>
      </c>
      <c r="J504" s="92" cm="1">
        <f t="array" ref="J504">SUMPRODUCT(--($E$4:$E$494=C504),--($D$4:$D$494=""),$J$4:$J$494)</f>
        <v>0</v>
      </c>
      <c r="K504" s="92" cm="1">
        <f t="array" ref="K504">SUMPRODUCT(--($E$4:$E$494=C504),--($D$4:$D$494=""),$K$4:$K$494)</f>
        <v>0</v>
      </c>
      <c r="L504" s="92" cm="1">
        <f t="array" ref="L504">SUMPRODUCT(--($E$4:$E$494=C504),--($D$4:$D$494=""),$L$4:$L$494)</f>
        <v>0</v>
      </c>
      <c r="M504" s="92" cm="1">
        <f t="array" ref="M504">SUMPRODUCT(--($E$4:$E$494=C504),--($D$4:$D$494=""),$M$4:$M$494)</f>
        <v>0</v>
      </c>
      <c r="N504" s="92">
        <f t="shared" si="18"/>
        <v>0</v>
      </c>
      <c r="O504" s="81"/>
      <c r="P504" s="92" t="e" cm="1">
        <f t="array" ref="P504">SUMPRODUCT(--($E$4:$E$494=C504),--($D$4:$D$494=""),$P$4:$P$494)</f>
        <v>#N/A</v>
      </c>
    </row>
    <row r="505" spans="3:16">
      <c r="C505" s="81" t="str">
        <f>IF('15'!K9="", "Vrije categorie",'15'!K9)</f>
        <v>G</v>
      </c>
      <c r="F505" s="92" cm="1">
        <f t="array" ref="F505">SUMPRODUCT(--($E$4:$E$494=C505),--($D$4:$D$494=""),$F$4:$F$494)</f>
        <v>0</v>
      </c>
      <c r="G505" s="92" cm="1">
        <f t="array" ref="G505">SUMPRODUCT(--($E$4:$E$494=C505),--($D$4:$D$494=""),$G$4:$G$494)</f>
        <v>0</v>
      </c>
      <c r="H505" s="92" cm="1">
        <f t="array" ref="H505">SUMPRODUCT(--($E$4:$E$494=C505),--($D$4:$D$494=""),$H$4:$H$494)</f>
        <v>0</v>
      </c>
      <c r="I505" s="92" cm="1">
        <f t="array" ref="I505">SUMPRODUCT(--($E$4:$E$494=C505),--($D$4:$D$494=""),$I$4:$I$494)</f>
        <v>0</v>
      </c>
      <c r="J505" s="92" cm="1">
        <f t="array" ref="J505">SUMPRODUCT(--($E$4:$E$494=C505),--($D$4:$D$494=""),$J$4:$J$494)</f>
        <v>0</v>
      </c>
      <c r="K505" s="92" cm="1">
        <f t="array" ref="K505">SUMPRODUCT(--($E$4:$E$494=C505),--($D$4:$D$494=""),$K$4:$K$494)</f>
        <v>0</v>
      </c>
      <c r="L505" s="92" cm="1">
        <f t="array" ref="L505">SUMPRODUCT(--($E$4:$E$494=C505),--($D$4:$D$494=""),$L$4:$L$494)</f>
        <v>0</v>
      </c>
      <c r="M505" s="92" cm="1">
        <f t="array" ref="M505">SUMPRODUCT(--($E$4:$E$494=C505),--($D$4:$D$494=""),$M$4:$M$494)</f>
        <v>0</v>
      </c>
      <c r="N505" s="92">
        <f t="shared" si="18"/>
        <v>0</v>
      </c>
      <c r="O505" s="81"/>
      <c r="P505" s="92" t="e" cm="1">
        <f t="array" ref="P505">SUMPRODUCT(--($E$4:$E$494=C505),--($D$4:$D$494=""),$P$4:$P$494)</f>
        <v>#N/A</v>
      </c>
    </row>
    <row r="506" spans="3:16">
      <c r="C506" s="81" t="str">
        <f>IF('15'!K10="", "Vrije categorie",'15'!K10)</f>
        <v>H</v>
      </c>
      <c r="F506" s="92" cm="1">
        <f t="array" ref="F506">SUMPRODUCT(--($E$4:$E$494=C506),--($D$4:$D$494=""),$F$4:$F$494)</f>
        <v>0</v>
      </c>
      <c r="G506" s="92" cm="1">
        <f t="array" ref="G506">SUMPRODUCT(--($E$4:$E$494=C506),--($D$4:$D$494=""),$G$4:$G$494)</f>
        <v>0</v>
      </c>
      <c r="H506" s="92" cm="1">
        <f t="array" ref="H506">SUMPRODUCT(--($E$4:$E$494=C506),--($D$4:$D$494=""),$H$4:$H$494)</f>
        <v>0</v>
      </c>
      <c r="I506" s="92" cm="1">
        <f t="array" ref="I506">SUMPRODUCT(--($E$4:$E$494=C506),--($D$4:$D$494=""),$I$4:$I$494)</f>
        <v>0</v>
      </c>
      <c r="J506" s="92" cm="1">
        <f t="array" ref="J506">SUMPRODUCT(--($E$4:$E$494=C506),--($D$4:$D$494=""),$J$4:$J$494)</f>
        <v>0</v>
      </c>
      <c r="K506" s="92" cm="1">
        <f t="array" ref="K506">SUMPRODUCT(--($E$4:$E$494=C506),--($D$4:$D$494=""),$K$4:$K$494)</f>
        <v>0</v>
      </c>
      <c r="L506" s="92" cm="1">
        <f t="array" ref="L506">SUMPRODUCT(--($E$4:$E$494=C506),--($D$4:$D$494=""),$L$4:$L$494)</f>
        <v>0</v>
      </c>
      <c r="M506" s="92" cm="1">
        <f t="array" ref="M506">SUMPRODUCT(--($E$4:$E$494=C506),--($D$4:$D$494=""),$M$4:$M$494)</f>
        <v>0</v>
      </c>
      <c r="N506" s="92">
        <f t="shared" si="18"/>
        <v>0</v>
      </c>
      <c r="O506" s="81"/>
      <c r="P506" s="92" t="e" cm="1">
        <f t="array" ref="P506">SUMPRODUCT(--($E$4:$E$494=C506),--($D$4:$D$494=""),$P$4:$P$494)</f>
        <v>#N/A</v>
      </c>
    </row>
    <row r="507" spans="3:16">
      <c r="C507" s="81" t="str">
        <f>IF('15'!K11="", "Vrije categorie",'15'!K11)</f>
        <v>I</v>
      </c>
      <c r="F507" s="92" cm="1">
        <f t="array" ref="F507">SUMPRODUCT(--($E$4:$E$494=C507),--($D$4:$D$494=""),$F$4:$F$494)</f>
        <v>0</v>
      </c>
      <c r="G507" s="92" cm="1">
        <f t="array" ref="G507">SUMPRODUCT(--($E$4:$E$494=C507),--($D$4:$D$494=""),$G$4:$G$494)</f>
        <v>0</v>
      </c>
      <c r="H507" s="92" cm="1">
        <f t="array" ref="H507">SUMPRODUCT(--($E$4:$E$494=C507),--($D$4:$D$494=""),$H$4:$H$494)</f>
        <v>0</v>
      </c>
      <c r="I507" s="92" cm="1">
        <f t="array" ref="I507">SUMPRODUCT(--($E$4:$E$494=C507),--($D$4:$D$494=""),$I$4:$I$494)</f>
        <v>0</v>
      </c>
      <c r="J507" s="92" cm="1">
        <f t="array" ref="J507">SUMPRODUCT(--($E$4:$E$494=C507),--($D$4:$D$494=""),$J$4:$J$494)</f>
        <v>0</v>
      </c>
      <c r="K507" s="92" cm="1">
        <f t="array" ref="K507">SUMPRODUCT(--($E$4:$E$494=C507),--($D$4:$D$494=""),$K$4:$K$494)</f>
        <v>0</v>
      </c>
      <c r="L507" s="92" cm="1">
        <f t="array" ref="L507">SUMPRODUCT(--($E$4:$E$494=C507),--($D$4:$D$494=""),$L$4:$L$494)</f>
        <v>0</v>
      </c>
      <c r="M507" s="92" cm="1">
        <f t="array" ref="M507">SUMPRODUCT(--($E$4:$E$494=C507),--($D$4:$D$494=""),$M$4:$M$494)</f>
        <v>0</v>
      </c>
      <c r="N507" s="92">
        <f t="shared" si="18"/>
        <v>0</v>
      </c>
      <c r="O507" s="81"/>
      <c r="P507" s="92" t="e" cm="1">
        <f t="array" ref="P507">SUMPRODUCT(--($E$4:$E$494=C507),--($D$4:$D$494=""),$P$4:$P$494)</f>
        <v>#N/A</v>
      </c>
    </row>
    <row r="508" spans="3:16">
      <c r="C508" s="81" t="str">
        <f>IF('15'!K12="", "Vrije categorie",'15'!K12)</f>
        <v>J</v>
      </c>
      <c r="F508" s="92" cm="1">
        <f t="array" ref="F508">SUMPRODUCT(--($E$4:$E$494=C508),--($D$4:$D$494=""),$F$4:$F$494)</f>
        <v>0</v>
      </c>
      <c r="G508" s="92" cm="1">
        <f t="array" ref="G508">SUMPRODUCT(--($E$4:$E$494=C508),--($D$4:$D$494=""),$G$4:$G$494)</f>
        <v>0</v>
      </c>
      <c r="H508" s="92" cm="1">
        <f t="array" ref="H508">SUMPRODUCT(--($E$4:$E$494=C508),--($D$4:$D$494=""),$H$4:$H$494)</f>
        <v>0</v>
      </c>
      <c r="I508" s="92" cm="1">
        <f t="array" ref="I508">SUMPRODUCT(--($E$4:$E$494=C508),--($D$4:$D$494=""),$I$4:$I$494)</f>
        <v>0</v>
      </c>
      <c r="J508" s="92" cm="1">
        <f t="array" ref="J508">SUMPRODUCT(--($E$4:$E$494=C508),--($D$4:$D$494=""),$J$4:$J$494)</f>
        <v>0</v>
      </c>
      <c r="K508" s="92" cm="1">
        <f t="array" ref="K508">SUMPRODUCT(--($E$4:$E$494=C508),--($D$4:$D$494=""),$K$4:$K$494)</f>
        <v>0</v>
      </c>
      <c r="L508" s="92" cm="1">
        <f t="array" ref="L508">SUMPRODUCT(--($E$4:$E$494=C508),--($D$4:$D$494=""),$L$4:$L$494)</f>
        <v>0</v>
      </c>
      <c r="M508" s="92" cm="1">
        <f t="array" ref="M508">SUMPRODUCT(--($E$4:$E$494=C508),--($D$4:$D$494=""),$M$4:$M$494)</f>
        <v>0</v>
      </c>
      <c r="N508" s="92">
        <f t="shared" si="18"/>
        <v>0</v>
      </c>
      <c r="O508" s="81"/>
      <c r="P508" s="92" t="e" cm="1">
        <f t="array" ref="P508">SUMPRODUCT(--($E$4:$E$494=C508),--($D$4:$D$494=""),$P$4:$P$494)</f>
        <v>#N/A</v>
      </c>
    </row>
    <row r="509" spans="3:16">
      <c r="C509" s="81" t="str">
        <f>IF('15'!K13="", "Vrije categorie",'15'!K13)</f>
        <v>K</v>
      </c>
      <c r="F509" s="92" cm="1">
        <f t="array" ref="F509">SUMPRODUCT(--($E$4:$E$494=C509),--($D$4:$D$494=""),$F$4:$F$494)</f>
        <v>0</v>
      </c>
      <c r="G509" s="92" cm="1">
        <f t="array" ref="G509">SUMPRODUCT(--($E$4:$E$494=C509),--($D$4:$D$494=""),$G$4:$G$494)</f>
        <v>0</v>
      </c>
      <c r="H509" s="92" cm="1">
        <f t="array" ref="H509">SUMPRODUCT(--($E$4:$E$494=C509),--($D$4:$D$494=""),$H$4:$H$494)</f>
        <v>0</v>
      </c>
      <c r="I509" s="92" cm="1">
        <f t="array" ref="I509">SUMPRODUCT(--($E$4:$E$494=C509),--($D$4:$D$494=""),$I$4:$I$494)</f>
        <v>0</v>
      </c>
      <c r="J509" s="92" cm="1">
        <f t="array" ref="J509">SUMPRODUCT(--($E$4:$E$494=C509),--($D$4:$D$494=""),$J$4:$J$494)</f>
        <v>0</v>
      </c>
      <c r="K509" s="92" cm="1">
        <f t="array" ref="K509">SUMPRODUCT(--($E$4:$E$494=C509),--($D$4:$D$494=""),$K$4:$K$494)</f>
        <v>0</v>
      </c>
      <c r="L509" s="92" cm="1">
        <f t="array" ref="L509">SUMPRODUCT(--($E$4:$E$494=C509),--($D$4:$D$494=""),$L$4:$L$494)</f>
        <v>0</v>
      </c>
      <c r="M509" s="92" cm="1">
        <f t="array" ref="M509">SUMPRODUCT(--($E$4:$E$494=C509),--($D$4:$D$494=""),$M$4:$M$494)</f>
        <v>0</v>
      </c>
      <c r="N509" s="92">
        <f t="shared" si="18"/>
        <v>0</v>
      </c>
      <c r="O509" s="81"/>
      <c r="P509" s="92" t="e" cm="1">
        <f t="array" ref="P509">SUMPRODUCT(--($E$4:$E$494=C509),--($D$4:$D$494=""),$P$4:$P$494)</f>
        <v>#N/A</v>
      </c>
    </row>
    <row r="510" spans="3:16">
      <c r="C510" s="81" t="str">
        <f>IF('15'!K14="", "Vrije categorie",'15'!K14)</f>
        <v>Vrije categorie</v>
      </c>
      <c r="F510" s="92" cm="1">
        <f t="array" ref="F510">SUMPRODUCT(--($E$4:$E$494=C510),--($D$4:$D$494=""),$F$4:$F$494)</f>
        <v>0</v>
      </c>
      <c r="G510" s="92" cm="1">
        <f t="array" ref="G510">SUMPRODUCT(--($E$4:$E$494=C510),--($D$4:$D$494=""),$G$4:$G$494)</f>
        <v>0</v>
      </c>
      <c r="H510" s="92" cm="1">
        <f t="array" ref="H510">SUMPRODUCT(--($E$4:$E$494=C510),--($D$4:$D$494=""),$H$4:$H$494)</f>
        <v>0</v>
      </c>
      <c r="I510" s="92" cm="1">
        <f t="array" ref="I510">SUMPRODUCT(--($E$4:$E$494=C510),--($D$4:$D$494=""),$I$4:$I$494)</f>
        <v>0</v>
      </c>
      <c r="J510" s="92" cm="1">
        <f t="array" ref="J510">SUMPRODUCT(--($E$4:$E$494=C510),--($D$4:$D$494=""),$J$4:$J$494)</f>
        <v>0</v>
      </c>
      <c r="K510" s="92" cm="1">
        <f t="array" ref="K510">SUMPRODUCT(--($E$4:$E$494=C510),--($D$4:$D$494=""),$K$4:$K$494)</f>
        <v>0</v>
      </c>
      <c r="L510" s="92" cm="1">
        <f t="array" ref="L510">SUMPRODUCT(--($E$4:$E$494=C510),--($D$4:$D$494=""),$L$4:$L$494)</f>
        <v>0</v>
      </c>
      <c r="M510" s="92" cm="1">
        <f t="array" ref="M510">SUMPRODUCT(--($E$4:$E$494=C510),--($D$4:$D$494=""),$M$4:$M$494)</f>
        <v>0</v>
      </c>
      <c r="N510" s="92">
        <f t="shared" si="18"/>
        <v>0</v>
      </c>
      <c r="O510" s="81"/>
      <c r="P510" s="92" t="e" cm="1">
        <f t="array" ref="P510">SUMPRODUCT(--($E$4:$E$494=C510),--($D$4:$D$494=""),$P$4:$P$494)</f>
        <v>#N/A</v>
      </c>
    </row>
    <row r="511" spans="3:16">
      <c r="C511" s="81" t="str">
        <f>IF('15'!K15="", "Vrije categorie",'15'!K15)</f>
        <v>Vrije categorie</v>
      </c>
      <c r="F511" s="92" cm="1">
        <f t="array" ref="F511">SUMPRODUCT(--($E$4:$E$494=C511),--($D$4:$D$494=""),$F$4:$F$494)</f>
        <v>0</v>
      </c>
      <c r="G511" s="92" cm="1">
        <f t="array" ref="G511">SUMPRODUCT(--($E$4:$E$494=C511),--($D$4:$D$494=""),$G$4:$G$494)</f>
        <v>0</v>
      </c>
      <c r="H511" s="92" cm="1">
        <f t="array" ref="H511">SUMPRODUCT(--($E$4:$E$494=C511),--($D$4:$D$494=""),$H$4:$H$494)</f>
        <v>0</v>
      </c>
      <c r="I511" s="92" cm="1">
        <f t="array" ref="I511">SUMPRODUCT(--($E$4:$E$494=C511),--($D$4:$D$494=""),$I$4:$I$494)</f>
        <v>0</v>
      </c>
      <c r="J511" s="92" cm="1">
        <f t="array" ref="J511">SUMPRODUCT(--($E$4:$E$494=C511),--($D$4:$D$494=""),$J$4:$J$494)</f>
        <v>0</v>
      </c>
      <c r="K511" s="92" cm="1">
        <f t="array" ref="K511">SUMPRODUCT(--($E$4:$E$494=C511),--($D$4:$D$494=""),$K$4:$K$494)</f>
        <v>0</v>
      </c>
      <c r="L511" s="92" cm="1">
        <f t="array" ref="L511">SUMPRODUCT(--($E$4:$E$494=C511),--($D$4:$D$494=""),$L$4:$L$494)</f>
        <v>0</v>
      </c>
      <c r="M511" s="92" cm="1">
        <f t="array" ref="M511">SUMPRODUCT(--($E$4:$E$494=C511),--($D$4:$D$494=""),$M$4:$M$494)</f>
        <v>0</v>
      </c>
      <c r="N511" s="92">
        <f t="shared" si="18"/>
        <v>0</v>
      </c>
      <c r="O511" s="81"/>
      <c r="P511" s="92" t="e" cm="1">
        <f t="array" ref="P511">SUMPRODUCT(--($E$4:$E$494=C511),--($D$4:$D$494=""),$P$4:$P$494)</f>
        <v>#N/A</v>
      </c>
    </row>
    <row r="512" spans="3:16" ht="15.75" thickBot="1">
      <c r="C512" s="94" t="s">
        <v>176</v>
      </c>
      <c r="D512" s="90"/>
      <c r="E512" s="90"/>
      <c r="F512" s="93">
        <f>SUM(F499:F511)</f>
        <v>0</v>
      </c>
      <c r="G512" s="93">
        <f t="shared" ref="G512:M512" si="19">SUM(G499:G511)</f>
        <v>0</v>
      </c>
      <c r="H512" s="93">
        <f t="shared" si="19"/>
        <v>0</v>
      </c>
      <c r="I512" s="93">
        <f t="shared" si="19"/>
        <v>0</v>
      </c>
      <c r="J512" s="93">
        <f t="shared" si="19"/>
        <v>0</v>
      </c>
      <c r="K512" s="93">
        <f t="shared" si="19"/>
        <v>0</v>
      </c>
      <c r="L512" s="93">
        <f t="shared" si="19"/>
        <v>0</v>
      </c>
      <c r="M512" s="93">
        <f t="shared" si="19"/>
        <v>0</v>
      </c>
      <c r="N512" s="93">
        <f t="shared" si="18"/>
        <v>0</v>
      </c>
      <c r="O512" s="93"/>
      <c r="P512" s="93" t="e">
        <f>SUM(P499:P511)</f>
        <v>#N/A</v>
      </c>
    </row>
    <row r="513" spans="3:16" ht="15.75" thickTop="1">
      <c r="C513" s="80"/>
      <c r="F513" s="33"/>
      <c r="G513" s="33"/>
      <c r="H513" s="33"/>
      <c r="I513" s="33"/>
      <c r="J513" s="33"/>
      <c r="K513" s="33"/>
      <c r="L513" s="33"/>
      <c r="M513" s="33"/>
      <c r="N513" s="33"/>
      <c r="O513" s="33"/>
      <c r="P513" s="33"/>
    </row>
    <row r="514" spans="3:16" ht="15.75" thickBot="1">
      <c r="C514" s="94" t="s">
        <v>175</v>
      </c>
      <c r="D514" s="90"/>
      <c r="E514" s="90"/>
      <c r="F514" s="93" cm="1">
        <f t="array" ref="F514">SUMPRODUCT(--($E$4:$E$494="X"),F4:F494)</f>
        <v>0</v>
      </c>
      <c r="G514" s="93" cm="1">
        <f t="array" ref="G514">SUMPRODUCT(--($E$4:$E$494="X"),G4:G494)</f>
        <v>0</v>
      </c>
      <c r="H514" s="93" cm="1">
        <f t="array" ref="H514">SUMPRODUCT(--($E$4:$E$494="X"),H4:H494)</f>
        <v>0</v>
      </c>
      <c r="I514" s="93" cm="1">
        <f t="array" ref="I514">SUMPRODUCT(--($E$4:$E$494="X"),I4:I494)</f>
        <v>0</v>
      </c>
      <c r="J514" s="93" cm="1">
        <f t="array" ref="J514">SUMPRODUCT(--($E$4:$E$494="X"),J4:J494)</f>
        <v>0</v>
      </c>
      <c r="K514" s="93" cm="1">
        <f t="array" ref="K514">SUMPRODUCT(--($E$4:$E$494="X"),K4:K494)</f>
        <v>0</v>
      </c>
      <c r="L514" s="93" cm="1">
        <f t="array" ref="L514">SUMPRODUCT(--($E$4:$E$494="X"),L4:L494)</f>
        <v>0</v>
      </c>
      <c r="M514" s="93" cm="1">
        <f t="array" ref="M514">SUMPRODUCT(--($E$4:$E$494="X"),M4:M494)</f>
        <v>0</v>
      </c>
      <c r="N514" s="33"/>
      <c r="O514" s="33"/>
      <c r="P514" s="33"/>
    </row>
    <row r="515" spans="3:16" ht="15.75" thickTop="1"/>
    <row r="517" spans="3:16">
      <c r="C517" s="95" t="s">
        <v>178</v>
      </c>
      <c r="D517" s="96"/>
      <c r="E517" s="96"/>
      <c r="F517" s="96"/>
      <c r="G517" s="96"/>
      <c r="H517" s="96"/>
      <c r="I517" s="96"/>
      <c r="J517" s="96"/>
      <c r="K517" s="96"/>
      <c r="L517" s="96"/>
      <c r="M517" s="96"/>
      <c r="N517" s="95" t="s">
        <v>186</v>
      </c>
    </row>
    <row r="518" spans="3:16">
      <c r="C518" s="95" t="str">
        <f>C499</f>
        <v>A</v>
      </c>
      <c r="D518" s="96"/>
      <c r="E518" s="96"/>
      <c r="F518" s="99" cm="1">
        <f t="array" ref="F518">SUMPRODUCT(--($E$4:$E$494=C518),--($D$4:$D$494="X"),$F$4:$F$494)</f>
        <v>0</v>
      </c>
      <c r="G518" s="99" cm="1">
        <f t="array" ref="G518">SUMPRODUCT(--($E$4:$E$494=C518),--($D$4:$D$494="X"),$G$4:$G$494)</f>
        <v>0</v>
      </c>
      <c r="H518" s="99" cm="1">
        <f t="array" ref="H518">SUMPRODUCT(--($E$4:$E$494=C518),--($D$4:$D$494="X"),$H$4:$H$494)</f>
        <v>0</v>
      </c>
      <c r="I518" s="99" cm="1">
        <f t="array" ref="I518">SUMPRODUCT(--($E$4:$E$494=C518),--($D$4:$D$494="X"),$I$4:$I$494)</f>
        <v>0</v>
      </c>
      <c r="J518" s="99" cm="1">
        <f t="array" ref="J518">SUMPRODUCT(--($E$4:$E$494=C518),--($D$4:$D$494="X"),$J$4:$J$494)</f>
        <v>0</v>
      </c>
      <c r="K518" s="99" cm="1">
        <f t="array" ref="K518">SUMPRODUCT(--($E$4:$E$494=C518),--($D$4:$D$494="X"),$K$4:$K$494)</f>
        <v>0</v>
      </c>
      <c r="L518" s="99" cm="1">
        <f t="array" ref="L518">SUMPRODUCT(--($E$4:$E$494=C518),--($D$4:$D$494="X"),$L$4:$L$494)</f>
        <v>0</v>
      </c>
      <c r="M518" s="99" cm="1">
        <f t="array" ref="M518">SUMPRODUCT(--($E$4:$E$494=C518),--($D$4:$D$494="X"),$M$4:$M$494)</f>
        <v>0</v>
      </c>
      <c r="N518" s="99">
        <f>SUM(F518:M518)</f>
        <v>0</v>
      </c>
    </row>
    <row r="519" spans="3:16">
      <c r="C519" s="95" t="str">
        <f t="shared" ref="C519:C530" si="20">C500</f>
        <v>B</v>
      </c>
      <c r="D519" s="96"/>
      <c r="E519" s="96"/>
      <c r="F519" s="99" cm="1">
        <f t="array" ref="F519">SUMPRODUCT(--($E$4:$E$494=C519),--($D$4:$D$494="X"),$F$4:$F$494)</f>
        <v>0</v>
      </c>
      <c r="G519" s="99" cm="1">
        <f t="array" ref="G519">SUMPRODUCT(--($E$4:$E$494=C519),--($D$4:$D$494="X"),$G$4:$G$494)</f>
        <v>0</v>
      </c>
      <c r="H519" s="99" cm="1">
        <f t="array" ref="H519">SUMPRODUCT(--($E$4:$E$494=C519),--($D$4:$D$494="X"),$H$4:$H$494)</f>
        <v>0</v>
      </c>
      <c r="I519" s="99" cm="1">
        <f t="array" ref="I519">SUMPRODUCT(--($E$4:$E$494=C519),--($D$4:$D$494="X"),$I$4:$I$494)</f>
        <v>0</v>
      </c>
      <c r="J519" s="99" cm="1">
        <f t="array" ref="J519">SUMPRODUCT(--($E$4:$E$494=C519),--($D$4:$D$494="X"),$J$4:$J$494)</f>
        <v>0</v>
      </c>
      <c r="K519" s="99" cm="1">
        <f t="array" ref="K519">SUMPRODUCT(--($E$4:$E$494=C519),--($D$4:$D$494="X"),$K$4:$K$494)</f>
        <v>0</v>
      </c>
      <c r="L519" s="99" cm="1">
        <f t="array" ref="L519">SUMPRODUCT(--($E$4:$E$494=C519),--($D$4:$D$494="X"),$L$4:$L$494)</f>
        <v>0</v>
      </c>
      <c r="M519" s="99" cm="1">
        <f t="array" ref="M519">SUMPRODUCT(--($E$4:$E$494=C519),--($D$4:$D$494="X"),$M$4:$M$494)</f>
        <v>0</v>
      </c>
      <c r="N519" s="99">
        <f t="shared" ref="N519:N530" si="21">SUM(F519:M519)</f>
        <v>0</v>
      </c>
    </row>
    <row r="520" spans="3:16">
      <c r="C520" s="95" t="str">
        <f t="shared" si="20"/>
        <v>C</v>
      </c>
      <c r="D520" s="96"/>
      <c r="E520" s="96"/>
      <c r="F520" s="99" cm="1">
        <f t="array" ref="F520">SUMPRODUCT(--($E$4:$E$494=C520),--($D$4:$D$494="X"),$F$4:$F$494)</f>
        <v>0</v>
      </c>
      <c r="G520" s="99" cm="1">
        <f t="array" ref="G520">SUMPRODUCT(--($E$4:$E$494=C520),--($D$4:$D$494="X"),$G$4:$G$494)</f>
        <v>0</v>
      </c>
      <c r="H520" s="99" cm="1">
        <f t="array" ref="H520">SUMPRODUCT(--($E$4:$E$494=C520),--($D$4:$D$494="X"),$H$4:$H$494)</f>
        <v>0</v>
      </c>
      <c r="I520" s="99" cm="1">
        <f t="array" ref="I520">SUMPRODUCT(--($E$4:$E$494=C520),--($D$4:$D$494="X"),$I$4:$I$494)</f>
        <v>0</v>
      </c>
      <c r="J520" s="99" cm="1">
        <f t="array" ref="J520">SUMPRODUCT(--($E$4:$E$494=C520),--($D$4:$D$494="X"),$J$4:$J$494)</f>
        <v>0</v>
      </c>
      <c r="K520" s="99" cm="1">
        <f t="array" ref="K520">SUMPRODUCT(--($E$4:$E$494=C520),--($D$4:$D$494="X"),$K$4:$K$494)</f>
        <v>0</v>
      </c>
      <c r="L520" s="99" cm="1">
        <f t="array" ref="L520">SUMPRODUCT(--($E$4:$E$494=C520),--($D$4:$D$494="X"),$L$4:$L$494)</f>
        <v>0</v>
      </c>
      <c r="M520" s="99" cm="1">
        <f t="array" ref="M520">SUMPRODUCT(--($E$4:$E$494=C520),--($D$4:$D$494="X"),$M$4:$M$494)</f>
        <v>0</v>
      </c>
      <c r="N520" s="99">
        <f t="shared" si="21"/>
        <v>0</v>
      </c>
    </row>
    <row r="521" spans="3:16">
      <c r="C521" s="95" t="str">
        <f t="shared" si="20"/>
        <v>D</v>
      </c>
      <c r="D521" s="96"/>
      <c r="E521" s="96"/>
      <c r="F521" s="99" cm="1">
        <f t="array" ref="F521">SUMPRODUCT(--($E$4:$E$494=C521),--($D$4:$D$494="X"),$F$4:$F$494)</f>
        <v>0</v>
      </c>
      <c r="G521" s="99" cm="1">
        <f t="array" ref="G521">SUMPRODUCT(--($E$4:$E$494=C521),--($D$4:$D$494="X"),$G$4:$G$494)</f>
        <v>0</v>
      </c>
      <c r="H521" s="99" cm="1">
        <f t="array" ref="H521">SUMPRODUCT(--($E$4:$E$494=C521),--($D$4:$D$494="X"),$H$4:$H$494)</f>
        <v>0</v>
      </c>
      <c r="I521" s="99" cm="1">
        <f t="array" ref="I521">SUMPRODUCT(--($E$4:$E$494=C521),--($D$4:$D$494="X"),$I$4:$I$494)</f>
        <v>0</v>
      </c>
      <c r="J521" s="99" cm="1">
        <f t="array" ref="J521">SUMPRODUCT(--($E$4:$E$494=C521),--($D$4:$D$494="X"),$J$4:$J$494)</f>
        <v>0</v>
      </c>
      <c r="K521" s="99" cm="1">
        <f t="array" ref="K521">SUMPRODUCT(--($E$4:$E$494=C521),--($D$4:$D$494="X"),$K$4:$K$494)</f>
        <v>0</v>
      </c>
      <c r="L521" s="99" cm="1">
        <f t="array" ref="L521">SUMPRODUCT(--($E$4:$E$494=C521),--($D$4:$D$494="X"),$L$4:$L$494)</f>
        <v>0</v>
      </c>
      <c r="M521" s="99" cm="1">
        <f t="array" ref="M521">SUMPRODUCT(--($E$4:$E$494=C521),--($D$4:$D$494="X"),$M$4:$M$494)</f>
        <v>0</v>
      </c>
      <c r="N521" s="99">
        <f t="shared" si="21"/>
        <v>0</v>
      </c>
    </row>
    <row r="522" spans="3:16">
      <c r="C522" s="95" t="str">
        <f t="shared" si="20"/>
        <v>E</v>
      </c>
      <c r="D522" s="96"/>
      <c r="E522" s="96"/>
      <c r="F522" s="99" cm="1">
        <f t="array" ref="F522">SUMPRODUCT(--($E$4:$E$494=C522),--($D$4:$D$494="X"),$F$4:$F$494)</f>
        <v>0</v>
      </c>
      <c r="G522" s="99" cm="1">
        <f t="array" ref="G522">SUMPRODUCT(--($E$4:$E$494=C522),--($D$4:$D$494="X"),$G$4:$G$494)</f>
        <v>0</v>
      </c>
      <c r="H522" s="99" cm="1">
        <f t="array" ref="H522">SUMPRODUCT(--($E$4:$E$494=C522),--($D$4:$D$494="X"),$H$4:$H$494)</f>
        <v>0</v>
      </c>
      <c r="I522" s="99" cm="1">
        <f t="array" ref="I522">SUMPRODUCT(--($E$4:$E$494=C522),--($D$4:$D$494="X"),$I$4:$I$494)</f>
        <v>0</v>
      </c>
      <c r="J522" s="99" cm="1">
        <f t="array" ref="J522">SUMPRODUCT(--($E$4:$E$494=C522),--($D$4:$D$494="X"),$J$4:$J$494)</f>
        <v>0</v>
      </c>
      <c r="K522" s="99" cm="1">
        <f t="array" ref="K522">SUMPRODUCT(--($E$4:$E$494=C522),--($D$4:$D$494="X"),$K$4:$K$494)</f>
        <v>0</v>
      </c>
      <c r="L522" s="99" cm="1">
        <f t="array" ref="L522">SUMPRODUCT(--($E$4:$E$494=C522),--($D$4:$D$494="X"),$L$4:$L$494)</f>
        <v>0</v>
      </c>
      <c r="M522" s="99" cm="1">
        <f t="array" ref="M522">SUMPRODUCT(--($E$4:$E$494=C522),--($D$4:$D$494="X"),$M$4:$M$494)</f>
        <v>0</v>
      </c>
      <c r="N522" s="99">
        <f t="shared" si="21"/>
        <v>0</v>
      </c>
    </row>
    <row r="523" spans="3:16">
      <c r="C523" s="95" t="str">
        <f t="shared" si="20"/>
        <v>F</v>
      </c>
      <c r="D523" s="96"/>
      <c r="E523" s="96"/>
      <c r="F523" s="99" cm="1">
        <f t="array" ref="F523">SUMPRODUCT(--($E$4:$E$494=C523),--($D$4:$D$494="X"),$F$4:$F$494)</f>
        <v>0</v>
      </c>
      <c r="G523" s="99" cm="1">
        <f t="array" ref="G523">SUMPRODUCT(--($E$4:$E$494=C523),--($D$4:$D$494="X"),$G$4:$G$494)</f>
        <v>0</v>
      </c>
      <c r="H523" s="99" cm="1">
        <f t="array" ref="H523">SUMPRODUCT(--($E$4:$E$494=C523),--($D$4:$D$494="X"),$H$4:$H$494)</f>
        <v>0</v>
      </c>
      <c r="I523" s="99" cm="1">
        <f t="array" ref="I523">SUMPRODUCT(--($E$4:$E$494=C523),--($D$4:$D$494="X"),$I$4:$I$494)</f>
        <v>0</v>
      </c>
      <c r="J523" s="99" cm="1">
        <f t="array" ref="J523">SUMPRODUCT(--($E$4:$E$494=C523),--($D$4:$D$494="X"),$J$4:$J$494)</f>
        <v>0</v>
      </c>
      <c r="K523" s="99" cm="1">
        <f t="array" ref="K523">SUMPRODUCT(--($E$4:$E$494=C523),--($D$4:$D$494="X"),$K$4:$K$494)</f>
        <v>0</v>
      </c>
      <c r="L523" s="99" cm="1">
        <f t="array" ref="L523">SUMPRODUCT(--($E$4:$E$494=C523),--($D$4:$D$494="X"),$L$4:$L$494)</f>
        <v>0</v>
      </c>
      <c r="M523" s="99" cm="1">
        <f t="array" ref="M523">SUMPRODUCT(--($E$4:$E$494=C523),--($D$4:$D$494="X"),$M$4:$M$494)</f>
        <v>0</v>
      </c>
      <c r="N523" s="99">
        <f t="shared" si="21"/>
        <v>0</v>
      </c>
    </row>
    <row r="524" spans="3:16">
      <c r="C524" s="95" t="str">
        <f t="shared" si="20"/>
        <v>G</v>
      </c>
      <c r="D524" s="96"/>
      <c r="E524" s="96"/>
      <c r="F524" s="99" cm="1">
        <f t="array" ref="F524">SUMPRODUCT(--($E$4:$E$494=C524),--($D$4:$D$494="X"),$F$4:$F$494)</f>
        <v>0</v>
      </c>
      <c r="G524" s="99" cm="1">
        <f t="array" ref="G524">SUMPRODUCT(--($E$4:$E$494=C524),--($D$4:$D$494="X"),$G$4:$G$494)</f>
        <v>0</v>
      </c>
      <c r="H524" s="99" cm="1">
        <f t="array" ref="H524">SUMPRODUCT(--($E$4:$E$494=C524),--($D$4:$D$494="X"),$H$4:$H$494)</f>
        <v>0</v>
      </c>
      <c r="I524" s="99" cm="1">
        <f t="array" ref="I524">SUMPRODUCT(--($E$4:$E$494=C524),--($D$4:$D$494="X"),$I$4:$I$494)</f>
        <v>0</v>
      </c>
      <c r="J524" s="99" cm="1">
        <f t="array" ref="J524">SUMPRODUCT(--($E$4:$E$494=C524),--($D$4:$D$494="X"),$J$4:$J$494)</f>
        <v>0</v>
      </c>
      <c r="K524" s="99" cm="1">
        <f t="array" ref="K524">SUMPRODUCT(--($E$4:$E$494=C524),--($D$4:$D$494="X"),$K$4:$K$494)</f>
        <v>0</v>
      </c>
      <c r="L524" s="99" cm="1">
        <f t="array" ref="L524">SUMPRODUCT(--($E$4:$E$494=C524),--($D$4:$D$494="X"),$L$4:$L$494)</f>
        <v>0</v>
      </c>
      <c r="M524" s="99" cm="1">
        <f t="array" ref="M524">SUMPRODUCT(--($E$4:$E$494=C524),--($D$4:$D$494="X"),$M$4:$M$494)</f>
        <v>0</v>
      </c>
      <c r="N524" s="99">
        <f t="shared" si="21"/>
        <v>0</v>
      </c>
    </row>
    <row r="525" spans="3:16">
      <c r="C525" s="95" t="str">
        <f t="shared" si="20"/>
        <v>H</v>
      </c>
      <c r="D525" s="96"/>
      <c r="E525" s="96"/>
      <c r="F525" s="99" cm="1">
        <f t="array" ref="F525">SUMPRODUCT(--($E$4:$E$494=C525),--($D$4:$D$494="X"),$F$4:$F$494)</f>
        <v>0</v>
      </c>
      <c r="G525" s="99" cm="1">
        <f t="array" ref="G525">SUMPRODUCT(--($E$4:$E$494=C525),--($D$4:$D$494="X"),$G$4:$G$494)</f>
        <v>0</v>
      </c>
      <c r="H525" s="99" cm="1">
        <f t="array" ref="H525">SUMPRODUCT(--($E$4:$E$494=C525),--($D$4:$D$494="X"),$H$4:$H$494)</f>
        <v>0</v>
      </c>
      <c r="I525" s="99" cm="1">
        <f t="array" ref="I525">SUMPRODUCT(--($E$4:$E$494=C525),--($D$4:$D$494="X"),$I$4:$I$494)</f>
        <v>0</v>
      </c>
      <c r="J525" s="99" cm="1">
        <f t="array" ref="J525">SUMPRODUCT(--($E$4:$E$494=C525),--($D$4:$D$494="X"),$J$4:$J$494)</f>
        <v>0</v>
      </c>
      <c r="K525" s="99" cm="1">
        <f t="array" ref="K525">SUMPRODUCT(--($E$4:$E$494=C525),--($D$4:$D$494="X"),$K$4:$K$494)</f>
        <v>0</v>
      </c>
      <c r="L525" s="99" cm="1">
        <f t="array" ref="L525">SUMPRODUCT(--($E$4:$E$494=C525),--($D$4:$D$494="X"),$L$4:$L$494)</f>
        <v>0</v>
      </c>
      <c r="M525" s="99" cm="1">
        <f t="array" ref="M525">SUMPRODUCT(--($E$4:$E$494=C525),--($D$4:$D$494="X"),$M$4:$M$494)</f>
        <v>0</v>
      </c>
      <c r="N525" s="99">
        <f t="shared" si="21"/>
        <v>0</v>
      </c>
    </row>
    <row r="526" spans="3:16">
      <c r="C526" s="95" t="str">
        <f t="shared" si="20"/>
        <v>I</v>
      </c>
      <c r="D526" s="96"/>
      <c r="E526" s="96"/>
      <c r="F526" s="99" cm="1">
        <f t="array" ref="F526">SUMPRODUCT(--($E$4:$E$494=C526),--($D$4:$D$494="X"),$F$4:$F$494)</f>
        <v>0</v>
      </c>
      <c r="G526" s="99" cm="1">
        <f t="array" ref="G526">SUMPRODUCT(--($E$4:$E$494=C526),--($D$4:$D$494="X"),$G$4:$G$494)</f>
        <v>0</v>
      </c>
      <c r="H526" s="99" cm="1">
        <f t="array" ref="H526">SUMPRODUCT(--($E$4:$E$494=C526),--($D$4:$D$494="X"),$H$4:$H$494)</f>
        <v>0</v>
      </c>
      <c r="I526" s="99" cm="1">
        <f t="array" ref="I526">SUMPRODUCT(--($E$4:$E$494=C526),--($D$4:$D$494="X"),$I$4:$I$494)</f>
        <v>0</v>
      </c>
      <c r="J526" s="99" cm="1">
        <f t="array" ref="J526">SUMPRODUCT(--($E$4:$E$494=C526),--($D$4:$D$494="X"),$J$4:$J$494)</f>
        <v>0</v>
      </c>
      <c r="K526" s="99" cm="1">
        <f t="array" ref="K526">SUMPRODUCT(--($E$4:$E$494=C526),--($D$4:$D$494="X"),$K$4:$K$494)</f>
        <v>0</v>
      </c>
      <c r="L526" s="99" cm="1">
        <f t="array" ref="L526">SUMPRODUCT(--($E$4:$E$494=C526),--($D$4:$D$494="X"),$L$4:$L$494)</f>
        <v>0</v>
      </c>
      <c r="M526" s="99" cm="1">
        <f t="array" ref="M526">SUMPRODUCT(--($E$4:$E$494=C526),--($D$4:$D$494="X"),$M$4:$M$494)</f>
        <v>0</v>
      </c>
      <c r="N526" s="99">
        <f t="shared" si="21"/>
        <v>0</v>
      </c>
    </row>
    <row r="527" spans="3:16">
      <c r="C527" s="95" t="str">
        <f t="shared" si="20"/>
        <v>J</v>
      </c>
      <c r="D527" s="96"/>
      <c r="E527" s="96"/>
      <c r="F527" s="99" cm="1">
        <f t="array" ref="F527">SUMPRODUCT(--($E$4:$E$494=C527),--($D$4:$D$494="X"),$F$4:$F$494)</f>
        <v>0</v>
      </c>
      <c r="G527" s="99" cm="1">
        <f t="array" ref="G527">SUMPRODUCT(--($E$4:$E$494=C527),--($D$4:$D$494="X"),$G$4:$G$494)</f>
        <v>0</v>
      </c>
      <c r="H527" s="99" cm="1">
        <f t="array" ref="H527">SUMPRODUCT(--($E$4:$E$494=C527),--($D$4:$D$494="X"),$H$4:$H$494)</f>
        <v>0</v>
      </c>
      <c r="I527" s="99" cm="1">
        <f t="array" ref="I527">SUMPRODUCT(--($E$4:$E$494=C527),--($D$4:$D$494="X"),$I$4:$I$494)</f>
        <v>0</v>
      </c>
      <c r="J527" s="99" cm="1">
        <f t="array" ref="J527">SUMPRODUCT(--($E$4:$E$494=C527),--($D$4:$D$494="X"),$J$4:$J$494)</f>
        <v>0</v>
      </c>
      <c r="K527" s="99" cm="1">
        <f t="array" ref="K527">SUMPRODUCT(--($E$4:$E$494=C527),--($D$4:$D$494="X"),$K$4:$K$494)</f>
        <v>0</v>
      </c>
      <c r="L527" s="99" cm="1">
        <f t="array" ref="L527">SUMPRODUCT(--($E$4:$E$494=C527),--($D$4:$D$494="X"),$L$4:$L$494)</f>
        <v>0</v>
      </c>
      <c r="M527" s="99" cm="1">
        <f t="array" ref="M527">SUMPRODUCT(--($E$4:$E$494=C527),--($D$4:$D$494="X"),$M$4:$M$494)</f>
        <v>0</v>
      </c>
      <c r="N527" s="99">
        <f t="shared" si="21"/>
        <v>0</v>
      </c>
    </row>
    <row r="528" spans="3:16">
      <c r="C528" s="95" t="str">
        <f t="shared" si="20"/>
        <v>K</v>
      </c>
      <c r="D528" s="96"/>
      <c r="E528" s="96"/>
      <c r="F528" s="99" cm="1">
        <f t="array" ref="F528">SUMPRODUCT(--($E$4:$E$494=C528),--($D$4:$D$494="X"),$F$4:$F$494)</f>
        <v>0</v>
      </c>
      <c r="G528" s="99" cm="1">
        <f t="array" ref="G528">SUMPRODUCT(--($E$4:$E$494=C528),--($D$4:$D$494="X"),$G$4:$G$494)</f>
        <v>0</v>
      </c>
      <c r="H528" s="99" cm="1">
        <f t="array" ref="H528">SUMPRODUCT(--($E$4:$E$494=C528),--($D$4:$D$494="X"),$H$4:$H$494)</f>
        <v>0</v>
      </c>
      <c r="I528" s="99" cm="1">
        <f t="array" ref="I528">SUMPRODUCT(--($E$4:$E$494=C528),--($D$4:$D$494="X"),$I$4:$I$494)</f>
        <v>0</v>
      </c>
      <c r="J528" s="99" cm="1">
        <f t="array" ref="J528">SUMPRODUCT(--($E$4:$E$494=C528),--($D$4:$D$494="X"),$J$4:$J$494)</f>
        <v>0</v>
      </c>
      <c r="K528" s="99" cm="1">
        <f t="array" ref="K528">SUMPRODUCT(--($E$4:$E$494=C528),--($D$4:$D$494="X"),$K$4:$K$494)</f>
        <v>0</v>
      </c>
      <c r="L528" s="99" cm="1">
        <f t="array" ref="L528">SUMPRODUCT(--($E$4:$E$494=C528),--($D$4:$D$494="X"),$L$4:$L$494)</f>
        <v>0</v>
      </c>
      <c r="M528" s="99" cm="1">
        <f t="array" ref="M528">SUMPRODUCT(--($E$4:$E$494=C528),--($D$4:$D$494="X"),$M$4:$M$494)</f>
        <v>0</v>
      </c>
      <c r="N528" s="99">
        <f t="shared" si="21"/>
        <v>0</v>
      </c>
    </row>
    <row r="529" spans="3:14">
      <c r="C529" s="95" t="str">
        <f t="shared" si="20"/>
        <v>Vrije categorie</v>
      </c>
      <c r="D529" s="96"/>
      <c r="E529" s="96"/>
      <c r="F529" s="99" cm="1">
        <f t="array" ref="F529">SUMPRODUCT(--($E$4:$E$494=C529),--($D$4:$D$494="X"),$F$4:$F$494)</f>
        <v>0</v>
      </c>
      <c r="G529" s="99" cm="1">
        <f t="array" ref="G529">SUMPRODUCT(--($E$4:$E$494=C529),--($D$4:$D$494="X"),$G$4:$G$494)</f>
        <v>0</v>
      </c>
      <c r="H529" s="99" cm="1">
        <f t="array" ref="H529">SUMPRODUCT(--($E$4:$E$494=C529),--($D$4:$D$494="X"),$H$4:$H$494)</f>
        <v>0</v>
      </c>
      <c r="I529" s="99" cm="1">
        <f t="array" ref="I529">SUMPRODUCT(--($E$4:$E$494=C529),--($D$4:$D$494="X"),$I$4:$I$494)</f>
        <v>0</v>
      </c>
      <c r="J529" s="99" cm="1">
        <f t="array" ref="J529">SUMPRODUCT(--($E$4:$E$494=C529),--($D$4:$D$494="X"),$J$4:$J$494)</f>
        <v>0</v>
      </c>
      <c r="K529" s="99" cm="1">
        <f t="array" ref="K529">SUMPRODUCT(--($E$4:$E$494=C529),--($D$4:$D$494="X"),$K$4:$K$494)</f>
        <v>0</v>
      </c>
      <c r="L529" s="99" cm="1">
        <f t="array" ref="L529">SUMPRODUCT(--($E$4:$E$494=C529),--($D$4:$D$494="X"),$L$4:$L$494)</f>
        <v>0</v>
      </c>
      <c r="M529" s="99" cm="1">
        <f t="array" ref="M529">SUMPRODUCT(--($E$4:$E$494=C529),--($D$4:$D$494="X"),$M$4:$M$494)</f>
        <v>0</v>
      </c>
      <c r="N529" s="99">
        <f t="shared" si="21"/>
        <v>0</v>
      </c>
    </row>
    <row r="530" spans="3:14">
      <c r="C530" s="95" t="str">
        <f t="shared" si="20"/>
        <v>Vrije categorie</v>
      </c>
      <c r="D530" s="96"/>
      <c r="E530" s="96"/>
      <c r="F530" s="99" cm="1">
        <f t="array" ref="F530">SUMPRODUCT(--($E$4:$E$494=C530),--($D$4:$D$494="X"),$F$4:$F$494)</f>
        <v>0</v>
      </c>
      <c r="G530" s="99" cm="1">
        <f t="array" ref="G530">SUMPRODUCT(--($E$4:$E$494=C530),--($D$4:$D$494="X"),$G$4:$G$494)</f>
        <v>0</v>
      </c>
      <c r="H530" s="99" cm="1">
        <f t="array" ref="H530">SUMPRODUCT(--($E$4:$E$494=C530),--($D$4:$D$494="X"),$H$4:$H$494)</f>
        <v>0</v>
      </c>
      <c r="I530" s="99" cm="1">
        <f t="array" ref="I530">SUMPRODUCT(--($E$4:$E$494=C530),--($D$4:$D$494="X"),$I$4:$I$494)</f>
        <v>0</v>
      </c>
      <c r="J530" s="99" cm="1">
        <f t="array" ref="J530">SUMPRODUCT(--($E$4:$E$494=C530),--($D$4:$D$494="X"),$J$4:$J$494)</f>
        <v>0</v>
      </c>
      <c r="K530" s="99" cm="1">
        <f t="array" ref="K530">SUMPRODUCT(--($E$4:$E$494=C530),--($D$4:$D$494="X"),$K$4:$K$494)</f>
        <v>0</v>
      </c>
      <c r="L530" s="99" cm="1">
        <f t="array" ref="L530">SUMPRODUCT(--($E$4:$E$494=C530),--($D$4:$D$494="X"),$L$4:$L$494)</f>
        <v>0</v>
      </c>
      <c r="M530" s="99" cm="1">
        <f t="array" ref="M530">SUMPRODUCT(--($E$4:$E$494=C530),--($D$4:$D$494="X"),$M$4:$M$494)</f>
        <v>0</v>
      </c>
      <c r="N530" s="99">
        <f t="shared" si="21"/>
        <v>0</v>
      </c>
    </row>
    <row r="531" spans="3:14" ht="15.75" thickBot="1">
      <c r="C531" s="97" t="s">
        <v>179</v>
      </c>
      <c r="D531" s="98"/>
      <c r="E531" s="98"/>
      <c r="F531" s="100">
        <f>SUM(F518:F530)</f>
        <v>0</v>
      </c>
      <c r="G531" s="100">
        <f t="shared" ref="G531:M531" si="22">SUM(G518:G530)</f>
        <v>0</v>
      </c>
      <c r="H531" s="100">
        <f t="shared" si="22"/>
        <v>0</v>
      </c>
      <c r="I531" s="100">
        <f t="shared" si="22"/>
        <v>0</v>
      </c>
      <c r="J531" s="100">
        <f t="shared" si="22"/>
        <v>0</v>
      </c>
      <c r="K531" s="100">
        <f t="shared" si="22"/>
        <v>0</v>
      </c>
      <c r="L531" s="100">
        <f t="shared" si="22"/>
        <v>0</v>
      </c>
      <c r="M531" s="100">
        <f t="shared" si="22"/>
        <v>0</v>
      </c>
      <c r="N531" s="100">
        <f>SUM(N518:N530)</f>
        <v>0</v>
      </c>
    </row>
    <row r="532" spans="3:14" ht="15.75" thickTop="1"/>
  </sheetData>
  <mergeCells count="4">
    <mergeCell ref="B1:C1"/>
    <mergeCell ref="D1:J1"/>
    <mergeCell ref="B2:C2"/>
    <mergeCell ref="D2:J2"/>
  </mergeCells>
  <pageMargins left="0.7" right="0.7" top="0.75" bottom="0.75"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B41F35-9B4A-4273-B789-890F0061F540}">
  <sheetPr>
    <tabColor rgb="FFC2E76B"/>
  </sheetPr>
  <dimension ref="A2:N63"/>
  <sheetViews>
    <sheetView showGridLines="0" workbookViewId="0">
      <selection activeCell="A35" sqref="A35:D35"/>
    </sheetView>
  </sheetViews>
  <sheetFormatPr defaultRowHeight="15"/>
  <cols>
    <col min="1" max="1" width="30" customWidth="1"/>
    <col min="4" max="4" width="13.28515625" customWidth="1"/>
    <col min="5" max="5" width="16.140625" customWidth="1"/>
    <col min="6" max="6" width="17.85546875" customWidth="1"/>
    <col min="7" max="7" width="13.85546875" customWidth="1"/>
    <col min="8" max="8" width="16.7109375" bestFit="1" customWidth="1"/>
    <col min="9" max="9" width="18.42578125" bestFit="1" customWidth="1"/>
    <col min="11" max="11" width="10" customWidth="1"/>
    <col min="12" max="12" width="10.85546875" bestFit="1" customWidth="1"/>
    <col min="13" max="13" width="16" customWidth="1"/>
    <col min="14" max="14" width="16.7109375" bestFit="1" customWidth="1"/>
  </cols>
  <sheetData>
    <row r="2" spans="1:14" ht="45">
      <c r="A2" s="74"/>
      <c r="B2" s="75"/>
      <c r="C2" s="75"/>
      <c r="D2" s="76" t="str">
        <f>CONCATENATE("Uitvoeringsbepaling"," ",H5,", onderdeel van ",Kwaliteitscontroles!A2," ",Kwaliteitscontroles!A3)</f>
        <v xml:space="preserve">Uitvoeringsbepaling 16, onderdeel van bestek </v>
      </c>
      <c r="E2" s="76"/>
      <c r="F2" s="76"/>
      <c r="G2" s="76"/>
      <c r="H2" s="77"/>
      <c r="I2" s="37"/>
      <c r="K2" t="s">
        <v>67</v>
      </c>
      <c r="L2" t="s">
        <v>170</v>
      </c>
      <c r="M2" s="65" t="s">
        <v>169</v>
      </c>
      <c r="N2" t="s">
        <v>183</v>
      </c>
    </row>
    <row r="3" spans="1:14">
      <c r="K3" s="58" t="s">
        <v>50</v>
      </c>
      <c r="L3" s="71"/>
      <c r="M3" s="132"/>
      <c r="N3" s="112" t="e">
        <f>'16a'!P499/M3</f>
        <v>#N/A</v>
      </c>
    </row>
    <row r="4" spans="1:14">
      <c r="A4" s="42" t="s">
        <v>78</v>
      </c>
      <c r="B4" s="229" t="str">
        <f>VLOOKUP(H5,Kwaliteitscontroles!A5:E54,3)</f>
        <v>Complex 16</v>
      </c>
      <c r="C4" s="229"/>
      <c r="D4" s="229"/>
      <c r="E4" s="229"/>
      <c r="F4" s="45"/>
      <c r="G4" s="45"/>
      <c r="H4" s="38"/>
      <c r="K4" s="60" t="s">
        <v>53</v>
      </c>
      <c r="L4" s="72"/>
      <c r="M4" s="133"/>
      <c r="N4" s="113" t="e">
        <f>'16a'!P500/M4</f>
        <v>#N/A</v>
      </c>
    </row>
    <row r="5" spans="1:14">
      <c r="A5" s="43" t="s">
        <v>79</v>
      </c>
      <c r="B5" s="230" t="str">
        <f>VLOOKUP(H5,Kwaliteitscontroles!A5:E54,4)</f>
        <v>Complex 16</v>
      </c>
      <c r="C5" s="230"/>
      <c r="D5" s="230"/>
      <c r="E5" s="230"/>
      <c r="F5" s="245" t="s">
        <v>81</v>
      </c>
      <c r="G5" s="245"/>
      <c r="H5" s="39">
        <f>Kwaliteitscontroles!A20</f>
        <v>16</v>
      </c>
      <c r="K5" s="60" t="s">
        <v>54</v>
      </c>
      <c r="L5" s="72"/>
      <c r="M5" s="133"/>
      <c r="N5" s="113" t="e">
        <f>'16a'!P501/M5</f>
        <v>#N/A</v>
      </c>
    </row>
    <row r="6" spans="1:14">
      <c r="A6" s="44" t="s">
        <v>80</v>
      </c>
      <c r="B6" s="231" t="str">
        <f>VLOOKUP(H5,Kwaliteitscontroles!A5:E54,5)</f>
        <v>Complex 16</v>
      </c>
      <c r="C6" s="231"/>
      <c r="D6" s="231"/>
      <c r="E6" s="231"/>
      <c r="F6" s="246" t="s">
        <v>82</v>
      </c>
      <c r="G6" s="246"/>
      <c r="H6" s="40" t="str">
        <f>CONCATENATE(H5,"a")</f>
        <v>16a</v>
      </c>
      <c r="K6" s="60" t="s">
        <v>55</v>
      </c>
      <c r="L6" s="72"/>
      <c r="M6" s="133"/>
      <c r="N6" s="113" t="e">
        <f>'16a'!P502/M6</f>
        <v>#N/A</v>
      </c>
    </row>
    <row r="7" spans="1:14">
      <c r="K7" s="60" t="s">
        <v>51</v>
      </c>
      <c r="L7" s="72"/>
      <c r="M7" s="133"/>
      <c r="N7" s="113" t="e">
        <f>'16a'!P503/M7</f>
        <v>#N/A</v>
      </c>
    </row>
    <row r="8" spans="1:14">
      <c r="A8" s="11" t="s">
        <v>83</v>
      </c>
      <c r="B8" s="12"/>
      <c r="C8" s="12"/>
      <c r="D8" s="12"/>
      <c r="E8" s="41">
        <f>MAX(L3:L16)</f>
        <v>0</v>
      </c>
      <c r="K8" s="60" t="s">
        <v>56</v>
      </c>
      <c r="L8" s="72"/>
      <c r="M8" s="133"/>
      <c r="N8" s="113" t="e">
        <f>'16a'!P504/M8</f>
        <v>#N/A</v>
      </c>
    </row>
    <row r="9" spans="1:14">
      <c r="A9" s="11" t="s">
        <v>26</v>
      </c>
      <c r="B9" s="12"/>
      <c r="C9" s="12"/>
      <c r="D9" s="12"/>
      <c r="E9" s="152">
        <v>0.08</v>
      </c>
      <c r="K9" s="60" t="s">
        <v>185</v>
      </c>
      <c r="L9" s="72"/>
      <c r="M9" s="133"/>
      <c r="N9" s="113" t="e">
        <f>'16a'!P505/M9</f>
        <v>#N/A</v>
      </c>
    </row>
    <row r="10" spans="1:14">
      <c r="H10" s="33" t="s">
        <v>92</v>
      </c>
      <c r="K10" s="60" t="s">
        <v>57</v>
      </c>
      <c r="L10" s="72"/>
      <c r="M10" s="133"/>
      <c r="N10" s="113" t="e">
        <f>'16a'!P506/M10</f>
        <v>#N/A</v>
      </c>
    </row>
    <row r="11" spans="1:14">
      <c r="A11" s="11" t="s">
        <v>84</v>
      </c>
      <c r="B11" s="12"/>
      <c r="C11" s="12"/>
      <c r="D11" s="12"/>
      <c r="E11" s="12"/>
      <c r="F11" s="46"/>
      <c r="G11" s="46"/>
      <c r="H11" s="48" t="e">
        <f>SUM(N3:N16)*Offertetarief</f>
        <v>#N/A</v>
      </c>
      <c r="K11" s="60" t="s">
        <v>58</v>
      </c>
      <c r="L11" s="72"/>
      <c r="M11" s="133"/>
      <c r="N11" s="113" t="e">
        <f>'16a'!P507/M11</f>
        <v>#N/A</v>
      </c>
    </row>
    <row r="12" spans="1:14">
      <c r="F12" s="33" t="s">
        <v>60</v>
      </c>
      <c r="G12" s="33" t="s">
        <v>86</v>
      </c>
      <c r="K12" s="60" t="s">
        <v>59</v>
      </c>
      <c r="L12" s="72"/>
      <c r="M12" s="133"/>
      <c r="N12" s="113" t="e">
        <f>'16a'!P508/M12</f>
        <v>#N/A</v>
      </c>
    </row>
    <row r="13" spans="1:14">
      <c r="A13" s="12" t="s">
        <v>152</v>
      </c>
      <c r="B13" s="12"/>
      <c r="C13" s="12"/>
      <c r="D13" s="12"/>
      <c r="E13" s="13"/>
      <c r="F13" s="69">
        <f>'16a'!N512</f>
        <v>0</v>
      </c>
      <c r="G13" s="115"/>
      <c r="H13" s="49">
        <f>(F13*G13)*4</f>
        <v>0</v>
      </c>
      <c r="K13" s="60" t="s">
        <v>52</v>
      </c>
      <c r="L13" s="72"/>
      <c r="M13" s="133"/>
      <c r="N13" s="113" t="e">
        <f>'16a'!P509/M13</f>
        <v>#N/A</v>
      </c>
    </row>
    <row r="14" spans="1:14" ht="15.75">
      <c r="F14" s="47" t="s">
        <v>85</v>
      </c>
      <c r="G14" s="102"/>
      <c r="H14" s="49" t="e">
        <f>SUM(H11:H13)</f>
        <v>#N/A</v>
      </c>
      <c r="K14" s="60"/>
      <c r="L14" s="72"/>
      <c r="M14" s="133"/>
      <c r="N14" s="113"/>
    </row>
    <row r="15" spans="1:14">
      <c r="K15" s="60"/>
      <c r="L15" s="72"/>
      <c r="M15" s="133"/>
      <c r="N15" s="113"/>
    </row>
    <row r="16" spans="1:14">
      <c r="A16" t="s">
        <v>165</v>
      </c>
      <c r="K16" s="62"/>
      <c r="L16" s="73"/>
      <c r="M16" s="134"/>
      <c r="N16" s="114"/>
    </row>
    <row r="17" spans="1:9">
      <c r="A17" s="241" t="s">
        <v>166</v>
      </c>
      <c r="B17" s="241"/>
      <c r="C17" s="241"/>
      <c r="D17" s="70" t="e">
        <f>'16a'!P512</f>
        <v>#N/A</v>
      </c>
      <c r="E17" s="241" t="s">
        <v>167</v>
      </c>
      <c r="F17" s="241"/>
      <c r="G17" s="70" t="e">
        <f>D17/E8</f>
        <v>#N/A</v>
      </c>
      <c r="H17" s="67" t="s">
        <v>168</v>
      </c>
      <c r="I17" s="69" t="e">
        <f>D17/SUM(N3:N16)</f>
        <v>#N/A</v>
      </c>
    </row>
    <row r="20" spans="1:9">
      <c r="A20" s="50" t="s">
        <v>153</v>
      </c>
      <c r="E20" s="33" t="s">
        <v>60</v>
      </c>
      <c r="F20" s="33" t="s">
        <v>86</v>
      </c>
      <c r="G20" s="33" t="s">
        <v>87</v>
      </c>
      <c r="H20" s="33" t="s">
        <v>88</v>
      </c>
      <c r="I20" s="33" t="s">
        <v>92</v>
      </c>
    </row>
    <row r="21" spans="1:9">
      <c r="A21" s="125"/>
      <c r="B21" s="119"/>
      <c r="C21" s="119"/>
      <c r="D21" s="119"/>
      <c r="E21" s="225"/>
      <c r="F21" s="225"/>
      <c r="G21" s="225"/>
      <c r="H21" s="225"/>
      <c r="I21" s="120"/>
    </row>
    <row r="22" spans="1:9">
      <c r="A22" s="262" t="s">
        <v>155</v>
      </c>
      <c r="B22" s="263"/>
      <c r="C22" s="263"/>
      <c r="D22" s="227"/>
      <c r="E22" s="121">
        <f>'16a'!G512</f>
        <v>0</v>
      </c>
      <c r="F22" s="122"/>
      <c r="G22" s="123">
        <f t="shared" ref="G22:G34" si="0">E22*F22</f>
        <v>0</v>
      </c>
      <c r="H22" s="124"/>
      <c r="I22" s="123">
        <f t="shared" ref="I22:I34" si="1">G22*H22</f>
        <v>0</v>
      </c>
    </row>
    <row r="23" spans="1:9">
      <c r="A23" s="224" t="s">
        <v>156</v>
      </c>
      <c r="B23" s="225"/>
      <c r="C23" s="225"/>
      <c r="D23" s="226"/>
      <c r="E23" s="51">
        <f>E22</f>
        <v>0</v>
      </c>
      <c r="F23" s="88"/>
      <c r="G23" s="83">
        <f t="shared" si="0"/>
        <v>0</v>
      </c>
      <c r="H23" s="61"/>
      <c r="I23" s="83">
        <f t="shared" si="1"/>
        <v>0</v>
      </c>
    </row>
    <row r="24" spans="1:9">
      <c r="A24" s="224" t="s">
        <v>157</v>
      </c>
      <c r="B24" s="225"/>
      <c r="C24" s="225"/>
      <c r="D24" s="226"/>
      <c r="E24" s="51">
        <f>E22</f>
        <v>0</v>
      </c>
      <c r="F24" s="88"/>
      <c r="G24" s="83">
        <f t="shared" si="0"/>
        <v>0</v>
      </c>
      <c r="H24" s="61"/>
      <c r="I24" s="83">
        <f t="shared" si="1"/>
        <v>0</v>
      </c>
    </row>
    <row r="25" spans="1:9">
      <c r="A25" s="224" t="s">
        <v>158</v>
      </c>
      <c r="B25" s="225"/>
      <c r="C25" s="225"/>
      <c r="D25" s="226"/>
      <c r="E25" s="51">
        <f>E22</f>
        <v>0</v>
      </c>
      <c r="F25" s="88"/>
      <c r="G25" s="83">
        <f t="shared" si="0"/>
        <v>0</v>
      </c>
      <c r="H25" s="61"/>
      <c r="I25" s="83">
        <f t="shared" si="1"/>
        <v>0</v>
      </c>
    </row>
    <row r="26" spans="1:9">
      <c r="A26" s="224" t="s">
        <v>61</v>
      </c>
      <c r="B26" s="225"/>
      <c r="C26" s="225"/>
      <c r="D26" s="226"/>
      <c r="E26" s="51">
        <f>'16a'!F512-E27</f>
        <v>0</v>
      </c>
      <c r="F26" s="88"/>
      <c r="G26" s="83">
        <f t="shared" si="0"/>
        <v>0</v>
      </c>
      <c r="H26" s="61"/>
      <c r="I26" s="83">
        <f t="shared" si="1"/>
        <v>0</v>
      </c>
    </row>
    <row r="27" spans="1:9">
      <c r="A27" s="224" t="s">
        <v>62</v>
      </c>
      <c r="B27" s="225"/>
      <c r="C27" s="225"/>
      <c r="D27" s="264"/>
      <c r="E27" s="126"/>
      <c r="F27" s="127"/>
      <c r="G27" s="128">
        <f t="shared" si="0"/>
        <v>0</v>
      </c>
      <c r="H27" s="129"/>
      <c r="I27" s="128">
        <f t="shared" si="1"/>
        <v>0</v>
      </c>
    </row>
    <row r="28" spans="1:9">
      <c r="A28" s="125"/>
      <c r="B28" s="119"/>
      <c r="C28" s="119"/>
      <c r="D28" s="119"/>
      <c r="E28" s="225"/>
      <c r="F28" s="225"/>
      <c r="G28" s="225"/>
      <c r="H28" s="225"/>
      <c r="I28" s="120"/>
    </row>
    <row r="29" spans="1:9">
      <c r="A29" s="224" t="s">
        <v>159</v>
      </c>
      <c r="B29" s="225"/>
      <c r="C29" s="225"/>
      <c r="D29" s="227"/>
      <c r="E29" s="121">
        <f>'16a'!S495</f>
        <v>0</v>
      </c>
      <c r="F29" s="122"/>
      <c r="G29" s="123">
        <f t="shared" si="0"/>
        <v>0</v>
      </c>
      <c r="H29" s="124"/>
      <c r="I29" s="123">
        <f t="shared" si="1"/>
        <v>0</v>
      </c>
    </row>
    <row r="30" spans="1:9">
      <c r="A30" s="224" t="s">
        <v>160</v>
      </c>
      <c r="B30" s="225"/>
      <c r="C30" s="225"/>
      <c r="D30" s="226"/>
      <c r="E30" s="51">
        <f>'16a'!R495</f>
        <v>0</v>
      </c>
      <c r="F30" s="88"/>
      <c r="G30" s="83">
        <f t="shared" si="0"/>
        <v>0</v>
      </c>
      <c r="H30" s="61"/>
      <c r="I30" s="83">
        <f t="shared" si="1"/>
        <v>0</v>
      </c>
    </row>
    <row r="31" spans="1:9">
      <c r="A31" s="224" t="s">
        <v>161</v>
      </c>
      <c r="B31" s="225"/>
      <c r="C31" s="225"/>
      <c r="D31" s="226"/>
      <c r="E31" s="51">
        <f>'16a'!T495</f>
        <v>0</v>
      </c>
      <c r="F31" s="88"/>
      <c r="G31" s="83">
        <f t="shared" si="0"/>
        <v>0</v>
      </c>
      <c r="H31" s="61"/>
      <c r="I31" s="83">
        <f t="shared" si="1"/>
        <v>0</v>
      </c>
    </row>
    <row r="32" spans="1:9">
      <c r="A32" s="224" t="s">
        <v>162</v>
      </c>
      <c r="B32" s="225"/>
      <c r="C32" s="225"/>
      <c r="D32" s="226"/>
      <c r="E32" s="51">
        <f>'16a'!U495</f>
        <v>0</v>
      </c>
      <c r="F32" s="88"/>
      <c r="G32" s="83">
        <f t="shared" si="0"/>
        <v>0</v>
      </c>
      <c r="H32" s="61"/>
      <c r="I32" s="83">
        <f t="shared" si="1"/>
        <v>0</v>
      </c>
    </row>
    <row r="33" spans="1:9">
      <c r="A33" s="224" t="s">
        <v>151</v>
      </c>
      <c r="B33" s="225"/>
      <c r="C33" s="225"/>
      <c r="D33" s="226"/>
      <c r="E33" s="51">
        <f>'16a'!V495</f>
        <v>0</v>
      </c>
      <c r="F33" s="88"/>
      <c r="G33" s="83">
        <f t="shared" si="0"/>
        <v>0</v>
      </c>
      <c r="H33" s="61"/>
      <c r="I33" s="83">
        <f t="shared" si="1"/>
        <v>0</v>
      </c>
    </row>
    <row r="34" spans="1:9">
      <c r="A34" s="224" t="s">
        <v>163</v>
      </c>
      <c r="B34" s="225"/>
      <c r="C34" s="225"/>
      <c r="D34" s="226"/>
      <c r="E34" s="51">
        <f>'16a'!W495</f>
        <v>0</v>
      </c>
      <c r="F34" s="88"/>
      <c r="G34" s="83">
        <f t="shared" si="0"/>
        <v>0</v>
      </c>
      <c r="H34" s="61"/>
      <c r="I34" s="83">
        <f t="shared" si="1"/>
        <v>0</v>
      </c>
    </row>
    <row r="35" spans="1:9">
      <c r="A35" s="224"/>
      <c r="B35" s="225"/>
      <c r="C35" s="225"/>
      <c r="D35" s="226"/>
      <c r="E35" s="51"/>
      <c r="F35" s="88"/>
      <c r="G35" s="83"/>
      <c r="H35" s="61"/>
      <c r="I35" s="83"/>
    </row>
    <row r="36" spans="1:9">
      <c r="A36" s="224"/>
      <c r="B36" s="225"/>
      <c r="C36" s="225"/>
      <c r="D36" s="226"/>
      <c r="E36" s="51"/>
      <c r="F36" s="88"/>
      <c r="G36" s="83"/>
      <c r="H36" s="61"/>
      <c r="I36" s="83"/>
    </row>
    <row r="37" spans="1:9">
      <c r="A37" s="238"/>
      <c r="B37" s="239"/>
      <c r="C37" s="239"/>
      <c r="D37" s="240"/>
      <c r="E37" s="52"/>
      <c r="F37" s="89"/>
      <c r="G37" s="84"/>
      <c r="H37" s="63"/>
      <c r="I37" s="84"/>
    </row>
    <row r="38" spans="1:9" ht="15.75">
      <c r="H38" s="53" t="s">
        <v>85</v>
      </c>
      <c r="I38" s="54">
        <f>SUM(I22:I37)</f>
        <v>0</v>
      </c>
    </row>
    <row r="40" spans="1:9">
      <c r="A40" s="50" t="s">
        <v>89</v>
      </c>
      <c r="D40" t="s">
        <v>49</v>
      </c>
      <c r="E40" t="s">
        <v>90</v>
      </c>
      <c r="F40" t="s">
        <v>91</v>
      </c>
      <c r="G40" t="s">
        <v>87</v>
      </c>
      <c r="H40" t="s">
        <v>88</v>
      </c>
      <c r="I40" t="s">
        <v>92</v>
      </c>
    </row>
    <row r="41" spans="1:9">
      <c r="A41" s="236" t="s">
        <v>154</v>
      </c>
      <c r="B41" s="237"/>
      <c r="C41" s="237"/>
      <c r="D41" s="34" t="s">
        <v>60</v>
      </c>
      <c r="E41" s="111">
        <f>'16a'!N505</f>
        <v>0</v>
      </c>
      <c r="F41" s="85"/>
      <c r="G41" s="82">
        <f>E41*F41</f>
        <v>0</v>
      </c>
      <c r="H41" s="59" t="s">
        <v>164</v>
      </c>
      <c r="I41" s="82"/>
    </row>
    <row r="42" spans="1:9">
      <c r="A42" s="234"/>
      <c r="B42" s="235"/>
      <c r="C42" s="235"/>
      <c r="D42" s="35"/>
      <c r="E42" s="35"/>
      <c r="F42" s="86"/>
      <c r="G42" s="83"/>
      <c r="H42" s="61"/>
      <c r="I42" s="83"/>
    </row>
    <row r="43" spans="1:9">
      <c r="A43" s="234"/>
      <c r="B43" s="235"/>
      <c r="C43" s="235"/>
      <c r="D43" s="35"/>
      <c r="E43" s="35"/>
      <c r="F43" s="86"/>
      <c r="G43" s="83"/>
      <c r="H43" s="61"/>
      <c r="I43" s="83"/>
    </row>
    <row r="44" spans="1:9">
      <c r="A44" s="234"/>
      <c r="B44" s="235"/>
      <c r="C44" s="235"/>
      <c r="D44" s="35"/>
      <c r="E44" s="35"/>
      <c r="F44" s="86"/>
      <c r="G44" s="83"/>
      <c r="H44" s="61"/>
      <c r="I44" s="83"/>
    </row>
    <row r="45" spans="1:9">
      <c r="A45" s="234"/>
      <c r="B45" s="235"/>
      <c r="C45" s="235"/>
      <c r="D45" s="35"/>
      <c r="E45" s="35"/>
      <c r="F45" s="86"/>
      <c r="G45" s="83"/>
      <c r="H45" s="61"/>
      <c r="I45" s="83"/>
    </row>
    <row r="46" spans="1:9">
      <c r="A46" s="234"/>
      <c r="B46" s="235"/>
      <c r="C46" s="235"/>
      <c r="D46" s="35"/>
      <c r="E46" s="35"/>
      <c r="F46" s="86"/>
      <c r="G46" s="83"/>
      <c r="H46" s="61"/>
      <c r="I46" s="83"/>
    </row>
    <row r="47" spans="1:9">
      <c r="A47" s="234"/>
      <c r="B47" s="235"/>
      <c r="C47" s="235"/>
      <c r="D47" s="35"/>
      <c r="E47" s="35"/>
      <c r="F47" s="86"/>
      <c r="G47" s="83"/>
      <c r="H47" s="61"/>
      <c r="I47" s="83"/>
    </row>
    <row r="48" spans="1:9">
      <c r="A48" s="234"/>
      <c r="B48" s="235"/>
      <c r="C48" s="235"/>
      <c r="D48" s="35"/>
      <c r="E48" s="35"/>
      <c r="F48" s="86"/>
      <c r="G48" s="83"/>
      <c r="H48" s="61"/>
      <c r="I48" s="83"/>
    </row>
    <row r="49" spans="1:9">
      <c r="A49" s="234"/>
      <c r="B49" s="235"/>
      <c r="C49" s="235"/>
      <c r="D49" s="35"/>
      <c r="E49" s="35"/>
      <c r="F49" s="86"/>
      <c r="G49" s="83"/>
      <c r="H49" s="61"/>
      <c r="I49" s="83"/>
    </row>
    <row r="50" spans="1:9">
      <c r="A50" s="234"/>
      <c r="B50" s="235"/>
      <c r="C50" s="235"/>
      <c r="D50" s="35"/>
      <c r="E50" s="35"/>
      <c r="F50" s="86"/>
      <c r="G50" s="83"/>
      <c r="H50" s="61"/>
      <c r="I50" s="83"/>
    </row>
    <row r="51" spans="1:9">
      <c r="A51" s="232"/>
      <c r="B51" s="233"/>
      <c r="C51" s="233"/>
      <c r="D51" s="36"/>
      <c r="E51" s="36"/>
      <c r="F51" s="87"/>
      <c r="G51" s="84"/>
      <c r="H51" s="63"/>
      <c r="I51" s="84"/>
    </row>
    <row r="52" spans="1:9" ht="15.75">
      <c r="H52" s="53" t="s">
        <v>85</v>
      </c>
      <c r="I52" s="54">
        <f>SUM(I41:I51)</f>
        <v>0</v>
      </c>
    </row>
    <row r="54" spans="1:9" ht="15.75">
      <c r="A54" s="11" t="s">
        <v>93</v>
      </c>
      <c r="B54" s="12"/>
      <c r="C54" s="12"/>
      <c r="D54" s="12"/>
      <c r="E54" s="12"/>
      <c r="F54" s="12"/>
      <c r="G54" s="12"/>
      <c r="H54" s="55" t="s">
        <v>85</v>
      </c>
      <c r="I54" s="56" t="e">
        <f>SUM(H14+I38+I52)</f>
        <v>#N/A</v>
      </c>
    </row>
    <row r="56" spans="1:9" ht="15.75">
      <c r="A56" s="11" t="s">
        <v>184</v>
      </c>
      <c r="B56" s="12"/>
      <c r="C56" s="12"/>
      <c r="D56" s="12"/>
      <c r="E56" s="12"/>
      <c r="F56" s="12"/>
      <c r="G56" s="12"/>
      <c r="H56" s="55" t="s">
        <v>85</v>
      </c>
      <c r="I56" s="56" t="e">
        <f>H11/12</f>
        <v>#N/A</v>
      </c>
    </row>
    <row r="58" spans="1:9">
      <c r="A58" s="50" t="s">
        <v>191</v>
      </c>
    </row>
    <row r="59" spans="1:9">
      <c r="A59" s="253"/>
      <c r="B59" s="254"/>
      <c r="C59" s="254"/>
      <c r="D59" s="254"/>
      <c r="E59" s="254"/>
      <c r="F59" s="254"/>
      <c r="G59" s="254"/>
      <c r="H59" s="254"/>
      <c r="I59" s="255"/>
    </row>
    <row r="60" spans="1:9">
      <c r="A60" s="256"/>
      <c r="B60" s="257"/>
      <c r="C60" s="257"/>
      <c r="D60" s="257"/>
      <c r="E60" s="257"/>
      <c r="F60" s="257"/>
      <c r="G60" s="257"/>
      <c r="H60" s="257"/>
      <c r="I60" s="258"/>
    </row>
    <row r="61" spans="1:9">
      <c r="A61" s="256"/>
      <c r="B61" s="257"/>
      <c r="C61" s="257"/>
      <c r="D61" s="257"/>
      <c r="E61" s="257"/>
      <c r="F61" s="257"/>
      <c r="G61" s="257"/>
      <c r="H61" s="257"/>
      <c r="I61" s="258"/>
    </row>
    <row r="62" spans="1:9">
      <c r="A62" s="256"/>
      <c r="B62" s="257"/>
      <c r="C62" s="257"/>
      <c r="D62" s="257"/>
      <c r="E62" s="257"/>
      <c r="F62" s="257"/>
      <c r="G62" s="257"/>
      <c r="H62" s="257"/>
      <c r="I62" s="258"/>
    </row>
    <row r="63" spans="1:9">
      <c r="A63" s="259"/>
      <c r="B63" s="260"/>
      <c r="C63" s="260"/>
      <c r="D63" s="260"/>
      <c r="E63" s="260"/>
      <c r="F63" s="260"/>
      <c r="G63" s="260"/>
      <c r="H63" s="260"/>
      <c r="I63" s="261"/>
    </row>
  </sheetData>
  <mergeCells count="36">
    <mergeCell ref="A48:C48"/>
    <mergeCell ref="A49:C49"/>
    <mergeCell ref="A50:C50"/>
    <mergeCell ref="A51:C51"/>
    <mergeCell ref="A59:I63"/>
    <mergeCell ref="A47:C47"/>
    <mergeCell ref="A33:D33"/>
    <mergeCell ref="A34:D34"/>
    <mergeCell ref="A35:D35"/>
    <mergeCell ref="A36:D36"/>
    <mergeCell ref="A37:D37"/>
    <mergeCell ref="A41:C41"/>
    <mergeCell ref="A42:C42"/>
    <mergeCell ref="A43:C43"/>
    <mergeCell ref="A44:C44"/>
    <mergeCell ref="A45:C45"/>
    <mergeCell ref="A46:C46"/>
    <mergeCell ref="A32:D32"/>
    <mergeCell ref="E21:H21"/>
    <mergeCell ref="A22:D22"/>
    <mergeCell ref="A23:D23"/>
    <mergeCell ref="A24:D24"/>
    <mergeCell ref="A25:D25"/>
    <mergeCell ref="A26:D26"/>
    <mergeCell ref="A27:D27"/>
    <mergeCell ref="E28:H28"/>
    <mergeCell ref="A29:D29"/>
    <mergeCell ref="A30:D30"/>
    <mergeCell ref="A31:D31"/>
    <mergeCell ref="A17:C17"/>
    <mergeCell ref="E17:F17"/>
    <mergeCell ref="B4:E4"/>
    <mergeCell ref="B5:E5"/>
    <mergeCell ref="F5:G5"/>
    <mergeCell ref="B6:E6"/>
    <mergeCell ref="F6:G6"/>
  </mergeCells>
  <pageMargins left="0.7" right="0.7" top="0.75" bottom="0.75" header="0.3" footer="0.3"/>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95F2DA-DD57-4700-8BFE-D214859A0043}">
  <sheetPr>
    <tabColor rgb="FF173583"/>
  </sheetPr>
  <dimension ref="A1:Z532"/>
  <sheetViews>
    <sheetView topLeftCell="B1" workbookViewId="0">
      <selection activeCell="A35" sqref="A35:D35"/>
    </sheetView>
  </sheetViews>
  <sheetFormatPr defaultRowHeight="15"/>
  <cols>
    <col min="1" max="1" width="5.42578125" bestFit="1" customWidth="1"/>
    <col min="2" max="2" width="2.85546875" bestFit="1" customWidth="1"/>
    <col min="3" max="3" width="29.7109375" bestFit="1" customWidth="1"/>
    <col min="4" max="4" width="3.28515625" bestFit="1" customWidth="1"/>
    <col min="5" max="5" width="4.42578125" bestFit="1" customWidth="1"/>
    <col min="6" max="13" width="11.85546875" customWidth="1"/>
    <col min="14" max="14" width="7.5703125" bestFit="1" customWidth="1"/>
    <col min="15" max="15" width="5.42578125" bestFit="1" customWidth="1"/>
    <col min="16" max="16" width="20" bestFit="1" customWidth="1"/>
    <col min="17" max="17" width="19.28515625" customWidth="1"/>
    <col min="18" max="18" width="10.140625" bestFit="1" customWidth="1"/>
    <col min="19" max="20" width="12.7109375" bestFit="1" customWidth="1"/>
    <col min="21" max="21" width="10.140625" bestFit="1" customWidth="1"/>
    <col min="22" max="23" width="14.42578125" bestFit="1" customWidth="1"/>
    <col min="24" max="26" width="9.140625" style="156"/>
  </cols>
  <sheetData>
    <row r="1" spans="1:24">
      <c r="A1">
        <f>'16'!H5</f>
        <v>16</v>
      </c>
      <c r="B1" s="247" t="s">
        <v>78</v>
      </c>
      <c r="C1" s="248"/>
      <c r="D1" s="249" t="str">
        <f>VLOOKUP(A1,Kwaliteitscontroles!A5:J54,3)</f>
        <v>Complex 16</v>
      </c>
      <c r="E1" s="250"/>
      <c r="F1" s="250"/>
      <c r="G1" s="250"/>
      <c r="H1" s="250"/>
      <c r="I1" s="250"/>
      <c r="J1" s="251"/>
      <c r="K1" s="68"/>
      <c r="X1" s="156" t="s">
        <v>238</v>
      </c>
    </row>
    <row r="2" spans="1:24">
      <c r="B2" s="247" t="s">
        <v>94</v>
      </c>
      <c r="C2" s="248"/>
      <c r="D2" s="249" t="str">
        <f>CONCATENATE(VLOOKUP(A1,Kwaliteitscontroles!A5:K54,4)," te ",VLOOKUP(A1,Kwaliteitscontroles!A5:K54,5))</f>
        <v>Complex 16 te Complex 16</v>
      </c>
      <c r="E2" s="250"/>
      <c r="F2" s="250"/>
      <c r="G2" s="250"/>
      <c r="H2" s="250"/>
      <c r="I2" s="250"/>
      <c r="J2" s="251"/>
      <c r="K2" s="68"/>
    </row>
    <row r="3" spans="1:24" ht="30">
      <c r="A3" s="33" t="s">
        <v>148</v>
      </c>
      <c r="B3" s="33" t="s">
        <v>95</v>
      </c>
      <c r="C3" s="33" t="s">
        <v>68</v>
      </c>
      <c r="D3" s="33" t="s">
        <v>96</v>
      </c>
      <c r="E3" s="33" t="s">
        <v>97</v>
      </c>
      <c r="F3" s="33" t="s">
        <v>66</v>
      </c>
      <c r="G3" s="33" t="s">
        <v>64</v>
      </c>
      <c r="H3" s="33" t="s">
        <v>65</v>
      </c>
      <c r="I3" s="33" t="s">
        <v>63</v>
      </c>
      <c r="J3" s="66" t="s">
        <v>189</v>
      </c>
      <c r="K3" s="33" t="s">
        <v>190</v>
      </c>
      <c r="L3" s="33" t="s">
        <v>149</v>
      </c>
      <c r="M3" s="33" t="s">
        <v>149</v>
      </c>
      <c r="N3" s="33" t="s">
        <v>60</v>
      </c>
      <c r="O3" s="33" t="s">
        <v>150</v>
      </c>
      <c r="P3" s="33" t="s">
        <v>98</v>
      </c>
      <c r="R3" s="66" t="s">
        <v>99</v>
      </c>
      <c r="S3" s="66" t="s">
        <v>100</v>
      </c>
      <c r="T3" s="33" t="s">
        <v>101</v>
      </c>
      <c r="U3" s="33" t="s">
        <v>102</v>
      </c>
      <c r="V3" s="33" t="s">
        <v>103</v>
      </c>
      <c r="W3" s="33" t="s">
        <v>104</v>
      </c>
    </row>
    <row r="4" spans="1:24">
      <c r="A4" s="30"/>
      <c r="B4" s="106"/>
      <c r="C4" s="33"/>
      <c r="D4" s="33"/>
      <c r="E4" s="106"/>
      <c r="F4" s="108"/>
      <c r="G4" s="108"/>
      <c r="H4" s="108"/>
      <c r="I4" s="108"/>
      <c r="J4" s="108"/>
      <c r="N4" s="108">
        <f t="shared" ref="N4:N67" si="0">SUM(F4:M4)</f>
        <v>0</v>
      </c>
      <c r="O4" s="108" t="e">
        <f>IF(D4="X",0,IF(E4="X",0,VLOOKUP(E4,'16'!$K$3:$L$16,2,FALSE)))</f>
        <v>#N/A</v>
      </c>
      <c r="P4" s="108" t="e">
        <f t="shared" ref="P4:P67" si="1">N4*O4</f>
        <v>#N/A</v>
      </c>
    </row>
    <row r="5" spans="1:24">
      <c r="A5" s="30"/>
      <c r="B5" s="106"/>
      <c r="C5" s="33"/>
      <c r="D5" s="33"/>
      <c r="E5" s="106"/>
      <c r="F5" s="108"/>
      <c r="G5" s="108"/>
      <c r="H5" s="108"/>
      <c r="I5" s="108"/>
      <c r="J5" s="108"/>
      <c r="N5" s="108">
        <f t="shared" si="0"/>
        <v>0</v>
      </c>
      <c r="O5" s="108" t="e">
        <f>IF(D5="X",0,IF(E5="X",0,VLOOKUP(E5,'16'!$K$3:$L$16,2,FALSE)))</f>
        <v>#N/A</v>
      </c>
      <c r="P5" s="108" t="e">
        <f t="shared" si="1"/>
        <v>#N/A</v>
      </c>
    </row>
    <row r="6" spans="1:24">
      <c r="A6" s="30"/>
      <c r="B6" s="106"/>
      <c r="C6" s="33"/>
      <c r="D6" s="33"/>
      <c r="E6" s="106"/>
      <c r="F6" s="108"/>
      <c r="G6" s="108"/>
      <c r="H6" s="108"/>
      <c r="I6" s="108"/>
      <c r="J6" s="108"/>
      <c r="N6" s="108">
        <f t="shared" si="0"/>
        <v>0</v>
      </c>
      <c r="O6" s="108" t="e">
        <f>IF(D6="X",0,IF(E6="X",0,VLOOKUP(E6,'16'!$K$3:$L$16,2,FALSE)))</f>
        <v>#N/A</v>
      </c>
      <c r="P6" s="108" t="e">
        <f t="shared" si="1"/>
        <v>#N/A</v>
      </c>
    </row>
    <row r="7" spans="1:24">
      <c r="A7" s="30"/>
      <c r="B7" s="106"/>
      <c r="C7" s="33"/>
      <c r="D7" s="33"/>
      <c r="E7" s="106"/>
      <c r="F7" s="108"/>
      <c r="G7" s="108"/>
      <c r="H7" s="108"/>
      <c r="I7" s="108"/>
      <c r="J7" s="108"/>
      <c r="N7" s="108">
        <f t="shared" si="0"/>
        <v>0</v>
      </c>
      <c r="O7" s="108" t="e">
        <f>IF(D7="X",0,IF(E7="X",0,VLOOKUP(E7,'16'!$K$3:$L$16,2,FALSE)))</f>
        <v>#N/A</v>
      </c>
      <c r="P7" s="108" t="e">
        <f t="shared" si="1"/>
        <v>#N/A</v>
      </c>
    </row>
    <row r="8" spans="1:24">
      <c r="A8" s="30"/>
      <c r="B8" s="106"/>
      <c r="C8" s="33"/>
      <c r="D8" s="33"/>
      <c r="E8" s="106"/>
      <c r="F8" s="108"/>
      <c r="G8" s="108"/>
      <c r="H8" s="108"/>
      <c r="I8" s="108"/>
      <c r="J8" s="108"/>
      <c r="N8" s="108">
        <f t="shared" si="0"/>
        <v>0</v>
      </c>
      <c r="O8" s="108" t="e">
        <f>IF(D8="X",0,IF(E8="X",0,VLOOKUP(E8,'16'!$K$3:$L$16,2,FALSE)))</f>
        <v>#N/A</v>
      </c>
      <c r="P8" s="108" t="e">
        <f t="shared" si="1"/>
        <v>#N/A</v>
      </c>
    </row>
    <row r="9" spans="1:24">
      <c r="A9" s="30"/>
      <c r="B9" s="106"/>
      <c r="C9" s="33"/>
      <c r="D9" s="33"/>
      <c r="E9" s="106"/>
      <c r="F9" s="108"/>
      <c r="G9" s="108"/>
      <c r="H9" s="108"/>
      <c r="I9" s="108"/>
      <c r="J9" s="108"/>
      <c r="N9" s="108">
        <f t="shared" si="0"/>
        <v>0</v>
      </c>
      <c r="O9" s="108" t="e">
        <f>IF(D9="X",0,IF(E9="X",0,VLOOKUP(E9,'16'!$K$3:$L$16,2,FALSE)))</f>
        <v>#N/A</v>
      </c>
      <c r="P9" s="108" t="e">
        <f t="shared" si="1"/>
        <v>#N/A</v>
      </c>
    </row>
    <row r="10" spans="1:24">
      <c r="A10" s="30"/>
      <c r="B10" s="106"/>
      <c r="C10" s="33"/>
      <c r="D10" s="33"/>
      <c r="E10" s="106"/>
      <c r="F10" s="108"/>
      <c r="G10" s="108"/>
      <c r="H10" s="108"/>
      <c r="I10" s="108"/>
      <c r="J10" s="108"/>
      <c r="N10" s="108">
        <f t="shared" si="0"/>
        <v>0</v>
      </c>
      <c r="O10" s="108" t="e">
        <f>IF(D10="X",0,IF(E10="X",0,VLOOKUP(E10,'16'!$K$3:$L$16,2,FALSE)))</f>
        <v>#N/A</v>
      </c>
      <c r="P10" s="108" t="e">
        <f t="shared" si="1"/>
        <v>#N/A</v>
      </c>
    </row>
    <row r="11" spans="1:24">
      <c r="A11" s="30"/>
      <c r="B11" s="106"/>
      <c r="C11" s="33"/>
      <c r="D11" s="33"/>
      <c r="E11" s="106"/>
      <c r="F11" s="108"/>
      <c r="G11" s="108"/>
      <c r="H11" s="108"/>
      <c r="I11" s="108"/>
      <c r="J11" s="108"/>
      <c r="N11" s="108">
        <f t="shared" si="0"/>
        <v>0</v>
      </c>
      <c r="O11" s="108" t="e">
        <f>IF(D11="X",0,IF(E11="X",0,VLOOKUP(E11,'16'!$K$3:$L$16,2,FALSE)))</f>
        <v>#N/A</v>
      </c>
      <c r="P11" s="108" t="e">
        <f t="shared" si="1"/>
        <v>#N/A</v>
      </c>
    </row>
    <row r="12" spans="1:24">
      <c r="A12" s="30"/>
      <c r="B12" s="106"/>
      <c r="C12" s="33"/>
      <c r="D12" s="33"/>
      <c r="E12" s="106"/>
      <c r="F12" s="108"/>
      <c r="G12" s="108"/>
      <c r="H12" s="108"/>
      <c r="I12" s="108"/>
      <c r="J12" s="108"/>
      <c r="N12" s="108">
        <f t="shared" si="0"/>
        <v>0</v>
      </c>
      <c r="O12" s="108" t="e">
        <f>IF(D12="X",0,IF(E12="X",0,VLOOKUP(E12,'16'!$K$3:$L$16,2,FALSE)))</f>
        <v>#N/A</v>
      </c>
      <c r="P12" s="108" t="e">
        <f t="shared" si="1"/>
        <v>#N/A</v>
      </c>
    </row>
    <row r="13" spans="1:24">
      <c r="A13" s="30"/>
      <c r="B13" s="106"/>
      <c r="C13" s="33"/>
      <c r="D13" s="33"/>
      <c r="E13" s="106"/>
      <c r="F13" s="108"/>
      <c r="G13" s="108"/>
      <c r="H13" s="108"/>
      <c r="I13" s="108"/>
      <c r="J13" s="108"/>
      <c r="N13" s="108">
        <f t="shared" si="0"/>
        <v>0</v>
      </c>
      <c r="O13" s="108" t="e">
        <f>IF(D13="X",0,IF(E13="X",0,VLOOKUP(E13,'16'!$K$3:$L$16,2,FALSE)))</f>
        <v>#N/A</v>
      </c>
      <c r="P13" s="108" t="e">
        <f t="shared" si="1"/>
        <v>#N/A</v>
      </c>
    </row>
    <row r="14" spans="1:24">
      <c r="A14" s="30"/>
      <c r="B14" s="106"/>
      <c r="C14" s="33"/>
      <c r="D14" s="33"/>
      <c r="E14" s="106"/>
      <c r="F14" s="108"/>
      <c r="G14" s="108"/>
      <c r="H14" s="108"/>
      <c r="I14" s="108"/>
      <c r="J14" s="108"/>
      <c r="N14" s="108">
        <f t="shared" si="0"/>
        <v>0</v>
      </c>
      <c r="O14" s="108" t="e">
        <f>IF(D14="X",0,IF(E14="X",0,VLOOKUP(E14,'16'!$K$3:$L$16,2,FALSE)))</f>
        <v>#N/A</v>
      </c>
      <c r="P14" s="108" t="e">
        <f t="shared" si="1"/>
        <v>#N/A</v>
      </c>
    </row>
    <row r="15" spans="1:24">
      <c r="A15" s="30"/>
      <c r="B15" s="106"/>
      <c r="C15" s="33"/>
      <c r="D15" s="33"/>
      <c r="E15" s="106"/>
      <c r="F15" s="108"/>
      <c r="G15" s="108"/>
      <c r="H15" s="108"/>
      <c r="I15" s="108"/>
      <c r="J15" s="108"/>
      <c r="N15" s="108">
        <f t="shared" si="0"/>
        <v>0</v>
      </c>
      <c r="O15" s="108" t="e">
        <f>IF(D15="X",0,IF(E15="X",0,VLOOKUP(E15,'16'!$K$3:$L$16,2,FALSE)))</f>
        <v>#N/A</v>
      </c>
      <c r="P15" s="108" t="e">
        <f t="shared" si="1"/>
        <v>#N/A</v>
      </c>
    </row>
    <row r="16" spans="1:24">
      <c r="A16" s="30"/>
      <c r="B16" s="106"/>
      <c r="C16" s="33"/>
      <c r="D16" s="33"/>
      <c r="E16" s="106"/>
      <c r="F16" s="108"/>
      <c r="G16" s="108"/>
      <c r="H16" s="108"/>
      <c r="I16" s="108"/>
      <c r="J16" s="108"/>
      <c r="N16" s="108">
        <f t="shared" si="0"/>
        <v>0</v>
      </c>
      <c r="O16" s="108" t="e">
        <f>IF(D16="X",0,IF(E16="X",0,VLOOKUP(E16,'16'!$K$3:$L$16,2,FALSE)))</f>
        <v>#N/A</v>
      </c>
      <c r="P16" s="108" t="e">
        <f t="shared" si="1"/>
        <v>#N/A</v>
      </c>
    </row>
    <row r="17" spans="1:16">
      <c r="A17" s="30"/>
      <c r="B17" s="106"/>
      <c r="C17" s="33"/>
      <c r="D17" s="33"/>
      <c r="E17" s="106"/>
      <c r="F17" s="108"/>
      <c r="G17" s="108"/>
      <c r="H17" s="108"/>
      <c r="I17" s="108"/>
      <c r="J17" s="108"/>
      <c r="N17" s="108">
        <f t="shared" si="0"/>
        <v>0</v>
      </c>
      <c r="O17" s="108" t="e">
        <f>IF(D17="X",0,IF(E17="X",0,VLOOKUP(E17,'16'!$K$3:$L$16,2,FALSE)))</f>
        <v>#N/A</v>
      </c>
      <c r="P17" s="108" t="e">
        <f t="shared" si="1"/>
        <v>#N/A</v>
      </c>
    </row>
    <row r="18" spans="1:16">
      <c r="A18" s="30"/>
      <c r="B18" s="106"/>
      <c r="C18" s="33"/>
      <c r="D18" s="33"/>
      <c r="E18" s="106"/>
      <c r="F18" s="108"/>
      <c r="G18" s="108"/>
      <c r="H18" s="108"/>
      <c r="I18" s="108"/>
      <c r="J18" s="108"/>
      <c r="N18" s="108">
        <f t="shared" si="0"/>
        <v>0</v>
      </c>
      <c r="O18" s="108" t="e">
        <f>IF(D18="X",0,IF(E18="X",0,VLOOKUP(E18,'16'!$K$3:$L$16,2,FALSE)))</f>
        <v>#N/A</v>
      </c>
      <c r="P18" s="108" t="e">
        <f t="shared" si="1"/>
        <v>#N/A</v>
      </c>
    </row>
    <row r="19" spans="1:16">
      <c r="A19" s="30"/>
      <c r="B19" s="106"/>
      <c r="C19" s="33"/>
      <c r="D19" s="33"/>
      <c r="E19" s="106"/>
      <c r="F19" s="108"/>
      <c r="G19" s="108"/>
      <c r="H19" s="108"/>
      <c r="I19" s="108"/>
      <c r="J19" s="108"/>
      <c r="N19" s="108">
        <f t="shared" si="0"/>
        <v>0</v>
      </c>
      <c r="O19" s="108" t="e">
        <f>IF(D19="X",0,IF(E19="X",0,VLOOKUP(E19,'16'!$K$3:$L$16,2,FALSE)))</f>
        <v>#N/A</v>
      </c>
      <c r="P19" s="108" t="e">
        <f t="shared" si="1"/>
        <v>#N/A</v>
      </c>
    </row>
    <row r="20" spans="1:16">
      <c r="A20" s="30"/>
      <c r="B20" s="106"/>
      <c r="C20" s="33"/>
      <c r="D20" s="33"/>
      <c r="E20" s="106"/>
      <c r="F20" s="108"/>
      <c r="G20" s="108"/>
      <c r="H20" s="108"/>
      <c r="I20" s="108"/>
      <c r="J20" s="108"/>
      <c r="N20" s="108">
        <f t="shared" si="0"/>
        <v>0</v>
      </c>
      <c r="O20" s="108" t="e">
        <f>IF(D20="X",0,IF(E20="X",0,VLOOKUP(E20,'16'!$K$3:$L$16,2,FALSE)))</f>
        <v>#N/A</v>
      </c>
      <c r="P20" s="108" t="e">
        <f t="shared" si="1"/>
        <v>#N/A</v>
      </c>
    </row>
    <row r="21" spans="1:16">
      <c r="A21" s="30"/>
      <c r="B21" s="106"/>
      <c r="C21" s="33"/>
      <c r="D21" s="33"/>
      <c r="E21" s="106"/>
      <c r="F21" s="108"/>
      <c r="G21" s="108"/>
      <c r="H21" s="108"/>
      <c r="I21" s="108"/>
      <c r="J21" s="108"/>
      <c r="N21" s="108">
        <f t="shared" si="0"/>
        <v>0</v>
      </c>
      <c r="O21" s="108" t="e">
        <f>IF(D21="X",0,IF(E21="X",0,VLOOKUP(E21,'16'!$K$3:$L$16,2,FALSE)))</f>
        <v>#N/A</v>
      </c>
      <c r="P21" s="108" t="e">
        <f t="shared" si="1"/>
        <v>#N/A</v>
      </c>
    </row>
    <row r="22" spans="1:16">
      <c r="A22" s="30"/>
      <c r="B22" s="106"/>
      <c r="C22" s="33"/>
      <c r="D22" s="33"/>
      <c r="E22" s="106"/>
      <c r="F22" s="108"/>
      <c r="G22" s="108"/>
      <c r="H22" s="108"/>
      <c r="I22" s="108"/>
      <c r="J22" s="108"/>
      <c r="N22" s="108">
        <f t="shared" si="0"/>
        <v>0</v>
      </c>
      <c r="O22" s="108" t="e">
        <f>IF(D22="X",0,IF(E22="X",0,VLOOKUP(E22,'16'!$K$3:$L$16,2,FALSE)))</f>
        <v>#N/A</v>
      </c>
      <c r="P22" s="108" t="e">
        <f t="shared" si="1"/>
        <v>#N/A</v>
      </c>
    </row>
    <row r="23" spans="1:16">
      <c r="A23" s="30"/>
      <c r="B23" s="106"/>
      <c r="C23" s="33"/>
      <c r="D23" s="33"/>
      <c r="E23" s="106"/>
      <c r="F23" s="108"/>
      <c r="G23" s="108"/>
      <c r="H23" s="108"/>
      <c r="I23" s="108"/>
      <c r="J23" s="108"/>
      <c r="N23" s="108">
        <f t="shared" si="0"/>
        <v>0</v>
      </c>
      <c r="O23" s="108" t="e">
        <f>IF(D23="X",0,IF(E23="X",0,VLOOKUP(E23,'16'!$K$3:$L$16,2,FALSE)))</f>
        <v>#N/A</v>
      </c>
      <c r="P23" s="108" t="e">
        <f t="shared" si="1"/>
        <v>#N/A</v>
      </c>
    </row>
    <row r="24" spans="1:16">
      <c r="A24" s="30"/>
      <c r="B24" s="106"/>
      <c r="C24" s="33"/>
      <c r="D24" s="33"/>
      <c r="E24" s="106"/>
      <c r="F24" s="108"/>
      <c r="G24" s="108"/>
      <c r="H24" s="108"/>
      <c r="I24" s="108"/>
      <c r="J24" s="108"/>
      <c r="N24" s="108">
        <f t="shared" si="0"/>
        <v>0</v>
      </c>
      <c r="O24" s="108" t="e">
        <f>IF(D24="X",0,IF(E24="X",0,VLOOKUP(E24,'16'!$K$3:$L$16,2,FALSE)))</f>
        <v>#N/A</v>
      </c>
      <c r="P24" s="108" t="e">
        <f t="shared" si="1"/>
        <v>#N/A</v>
      </c>
    </row>
    <row r="25" spans="1:16">
      <c r="A25" s="30"/>
      <c r="B25" s="106"/>
      <c r="C25" s="33"/>
      <c r="D25" s="33"/>
      <c r="E25" s="106"/>
      <c r="F25" s="108"/>
      <c r="G25" s="108"/>
      <c r="H25" s="108"/>
      <c r="I25" s="108"/>
      <c r="J25" s="108"/>
      <c r="N25" s="108">
        <f t="shared" si="0"/>
        <v>0</v>
      </c>
      <c r="O25" s="108" t="e">
        <f>IF(D25="X",0,IF(E25="X",0,VLOOKUP(E25,'16'!$K$3:$L$16,2,FALSE)))</f>
        <v>#N/A</v>
      </c>
      <c r="P25" s="108" t="e">
        <f t="shared" si="1"/>
        <v>#N/A</v>
      </c>
    </row>
    <row r="26" spans="1:16">
      <c r="A26" s="30"/>
      <c r="B26" s="106"/>
      <c r="C26" s="33"/>
      <c r="D26" s="33"/>
      <c r="E26" s="106"/>
      <c r="F26" s="108"/>
      <c r="G26" s="108"/>
      <c r="H26" s="108"/>
      <c r="I26" s="108"/>
      <c r="J26" s="108"/>
      <c r="N26" s="108">
        <f t="shared" si="0"/>
        <v>0</v>
      </c>
      <c r="O26" s="108" t="e">
        <f>IF(D26="X",0,IF(E26="X",0,VLOOKUP(E26,'16'!$K$3:$L$16,2,FALSE)))</f>
        <v>#N/A</v>
      </c>
      <c r="P26" s="108" t="e">
        <f t="shared" si="1"/>
        <v>#N/A</v>
      </c>
    </row>
    <row r="27" spans="1:16">
      <c r="A27" s="30"/>
      <c r="B27" s="106"/>
      <c r="C27" s="33"/>
      <c r="D27" s="33"/>
      <c r="E27" s="106"/>
      <c r="F27" s="108"/>
      <c r="G27" s="108"/>
      <c r="H27" s="108"/>
      <c r="I27" s="108"/>
      <c r="J27" s="108"/>
      <c r="N27" s="108">
        <f t="shared" si="0"/>
        <v>0</v>
      </c>
      <c r="O27" s="108" t="e">
        <f>IF(D27="X",0,IF(E27="X",0,VLOOKUP(E27,'16'!$K$3:$L$16,2,FALSE)))</f>
        <v>#N/A</v>
      </c>
      <c r="P27" s="108" t="e">
        <f t="shared" si="1"/>
        <v>#N/A</v>
      </c>
    </row>
    <row r="28" spans="1:16">
      <c r="A28" s="30"/>
      <c r="B28" s="106"/>
      <c r="C28" s="33"/>
      <c r="D28" s="33"/>
      <c r="E28" s="106"/>
      <c r="F28" s="108"/>
      <c r="G28" s="108"/>
      <c r="H28" s="108"/>
      <c r="I28" s="108"/>
      <c r="J28" s="108"/>
      <c r="N28" s="108">
        <f t="shared" si="0"/>
        <v>0</v>
      </c>
      <c r="O28" s="108" t="e">
        <f>IF(D28="X",0,IF(E28="X",0,VLOOKUP(E28,'16'!$K$3:$L$16,2,FALSE)))</f>
        <v>#N/A</v>
      </c>
      <c r="P28" s="108" t="e">
        <f t="shared" si="1"/>
        <v>#N/A</v>
      </c>
    </row>
    <row r="29" spans="1:16">
      <c r="A29" s="30"/>
      <c r="B29" s="106"/>
      <c r="C29" s="33"/>
      <c r="D29" s="33"/>
      <c r="E29" s="106"/>
      <c r="F29" s="108"/>
      <c r="G29" s="108"/>
      <c r="H29" s="108"/>
      <c r="I29" s="108"/>
      <c r="J29" s="108"/>
      <c r="N29" s="108">
        <f t="shared" si="0"/>
        <v>0</v>
      </c>
      <c r="O29" s="108" t="e">
        <f>IF(D29="X",0,IF(E29="X",0,VLOOKUP(E29,'16'!$K$3:$L$16,2,FALSE)))</f>
        <v>#N/A</v>
      </c>
      <c r="P29" s="108" t="e">
        <f t="shared" si="1"/>
        <v>#N/A</v>
      </c>
    </row>
    <row r="30" spans="1:16">
      <c r="A30" s="30"/>
      <c r="B30" s="106"/>
      <c r="C30" s="33"/>
      <c r="D30" s="33"/>
      <c r="E30" s="106"/>
      <c r="F30" s="108"/>
      <c r="G30" s="108"/>
      <c r="H30" s="108"/>
      <c r="I30" s="108"/>
      <c r="J30" s="108"/>
      <c r="N30" s="108">
        <f t="shared" si="0"/>
        <v>0</v>
      </c>
      <c r="O30" s="108" t="e">
        <f>IF(D30="X",0,IF(E30="X",0,VLOOKUP(E30,'16'!$K$3:$L$16,2,FALSE)))</f>
        <v>#N/A</v>
      </c>
      <c r="P30" s="108" t="e">
        <f t="shared" si="1"/>
        <v>#N/A</v>
      </c>
    </row>
    <row r="31" spans="1:16">
      <c r="A31" s="30"/>
      <c r="B31" s="106"/>
      <c r="C31" s="33"/>
      <c r="D31" s="33"/>
      <c r="E31" s="106"/>
      <c r="F31" s="108"/>
      <c r="G31" s="108"/>
      <c r="H31" s="108"/>
      <c r="I31" s="108"/>
      <c r="J31" s="108"/>
      <c r="N31" s="108">
        <f t="shared" si="0"/>
        <v>0</v>
      </c>
      <c r="O31" s="108" t="e">
        <f>IF(D31="X",0,IF(E31="X",0,VLOOKUP(E31,'16'!$K$3:$L$16,2,FALSE)))</f>
        <v>#N/A</v>
      </c>
      <c r="P31" s="108" t="e">
        <f t="shared" si="1"/>
        <v>#N/A</v>
      </c>
    </row>
    <row r="32" spans="1:16">
      <c r="A32" s="30"/>
      <c r="B32" s="106"/>
      <c r="C32" s="33"/>
      <c r="D32" s="33"/>
      <c r="E32" s="106"/>
      <c r="F32" s="108"/>
      <c r="G32" s="108"/>
      <c r="H32" s="108"/>
      <c r="I32" s="108"/>
      <c r="J32" s="108"/>
      <c r="N32" s="108">
        <f t="shared" si="0"/>
        <v>0</v>
      </c>
      <c r="O32" s="108" t="e">
        <f>IF(D32="X",0,IF(E32="X",0,VLOOKUP(E32,'16'!$K$3:$L$16,2,FALSE)))</f>
        <v>#N/A</v>
      </c>
      <c r="P32" s="108" t="e">
        <f t="shared" si="1"/>
        <v>#N/A</v>
      </c>
    </row>
    <row r="33" spans="1:16">
      <c r="A33" s="30"/>
      <c r="B33" s="106"/>
      <c r="C33" s="33"/>
      <c r="D33" s="33"/>
      <c r="E33" s="106"/>
      <c r="F33" s="108"/>
      <c r="G33" s="108"/>
      <c r="H33" s="108"/>
      <c r="I33" s="108"/>
      <c r="J33" s="108"/>
      <c r="N33" s="108">
        <f t="shared" si="0"/>
        <v>0</v>
      </c>
      <c r="O33" s="108" t="e">
        <f>IF(D33="X",0,IF(E33="X",0,VLOOKUP(E33,'16'!$K$3:$L$16,2,FALSE)))</f>
        <v>#N/A</v>
      </c>
      <c r="P33" s="108" t="e">
        <f t="shared" si="1"/>
        <v>#N/A</v>
      </c>
    </row>
    <row r="34" spans="1:16">
      <c r="A34" s="30"/>
      <c r="B34" s="106"/>
      <c r="C34" s="33"/>
      <c r="D34" s="33"/>
      <c r="E34" s="106"/>
      <c r="F34" s="108"/>
      <c r="G34" s="108"/>
      <c r="H34" s="108"/>
      <c r="I34" s="108"/>
      <c r="J34" s="108"/>
      <c r="N34" s="108">
        <f t="shared" si="0"/>
        <v>0</v>
      </c>
      <c r="O34" s="108" t="e">
        <f>IF(D34="X",0,IF(E34="X",0,VLOOKUP(E34,'16'!$K$3:$L$16,2,FALSE)))</f>
        <v>#N/A</v>
      </c>
      <c r="P34" s="108" t="e">
        <f t="shared" si="1"/>
        <v>#N/A</v>
      </c>
    </row>
    <row r="35" spans="1:16">
      <c r="A35" s="30"/>
      <c r="B35" s="106"/>
      <c r="C35" s="33"/>
      <c r="D35" s="33"/>
      <c r="E35" s="106"/>
      <c r="F35" s="108"/>
      <c r="G35" s="108"/>
      <c r="H35" s="108"/>
      <c r="I35" s="108"/>
      <c r="J35" s="108"/>
      <c r="N35" s="108">
        <f t="shared" si="0"/>
        <v>0</v>
      </c>
      <c r="O35" s="108" t="e">
        <f>IF(D35="X",0,IF(E35="X",0,VLOOKUP(E35,'16'!$K$3:$L$16,2,FALSE)))</f>
        <v>#N/A</v>
      </c>
      <c r="P35" s="108" t="e">
        <f t="shared" si="1"/>
        <v>#N/A</v>
      </c>
    </row>
    <row r="36" spans="1:16">
      <c r="A36" s="30"/>
      <c r="B36" s="106"/>
      <c r="C36" s="33"/>
      <c r="D36" s="33"/>
      <c r="E36" s="106"/>
      <c r="F36" s="108"/>
      <c r="G36" s="108"/>
      <c r="H36" s="108"/>
      <c r="I36" s="108"/>
      <c r="J36" s="108"/>
      <c r="N36" s="108">
        <f t="shared" si="0"/>
        <v>0</v>
      </c>
      <c r="O36" s="108" t="e">
        <f>IF(D36="X",0,IF(E36="X",0,VLOOKUP(E36,'16'!$K$3:$L$16,2,FALSE)))</f>
        <v>#N/A</v>
      </c>
      <c r="P36" s="108" t="e">
        <f t="shared" si="1"/>
        <v>#N/A</v>
      </c>
    </row>
    <row r="37" spans="1:16">
      <c r="A37" s="30"/>
      <c r="B37" s="106"/>
      <c r="C37" s="33"/>
      <c r="D37" s="33"/>
      <c r="E37" s="106"/>
      <c r="F37" s="108"/>
      <c r="G37" s="108"/>
      <c r="H37" s="108"/>
      <c r="I37" s="108"/>
      <c r="J37" s="108"/>
      <c r="N37" s="108">
        <f t="shared" si="0"/>
        <v>0</v>
      </c>
      <c r="O37" s="108" t="e">
        <f>IF(D37="X",0,IF(E37="X",0,VLOOKUP(E37,'16'!$K$3:$L$16,2,FALSE)))</f>
        <v>#N/A</v>
      </c>
      <c r="P37" s="108" t="e">
        <f t="shared" si="1"/>
        <v>#N/A</v>
      </c>
    </row>
    <row r="38" spans="1:16">
      <c r="A38" s="30"/>
      <c r="B38" s="106"/>
      <c r="C38" s="33"/>
      <c r="D38" s="33"/>
      <c r="E38" s="106"/>
      <c r="F38" s="108"/>
      <c r="G38" s="108"/>
      <c r="H38" s="108"/>
      <c r="I38" s="108"/>
      <c r="J38" s="108"/>
      <c r="N38" s="108">
        <f t="shared" si="0"/>
        <v>0</v>
      </c>
      <c r="O38" s="108" t="e">
        <f>IF(D38="X",0,IF(E38="X",0,VLOOKUP(E38,'16'!$K$3:$L$16,2,FALSE)))</f>
        <v>#N/A</v>
      </c>
      <c r="P38" s="108" t="e">
        <f t="shared" si="1"/>
        <v>#N/A</v>
      </c>
    </row>
    <row r="39" spans="1:16">
      <c r="A39" s="30"/>
      <c r="B39" s="106"/>
      <c r="C39" s="33"/>
      <c r="D39" s="33"/>
      <c r="E39" s="106"/>
      <c r="F39" s="108"/>
      <c r="G39" s="108"/>
      <c r="H39" s="108"/>
      <c r="I39" s="108"/>
      <c r="J39" s="108"/>
      <c r="N39" s="108">
        <f t="shared" si="0"/>
        <v>0</v>
      </c>
      <c r="O39" s="108" t="e">
        <f>IF(D39="X",0,IF(E39="X",0,VLOOKUP(E39,'16'!$K$3:$L$16,2,FALSE)))</f>
        <v>#N/A</v>
      </c>
      <c r="P39" s="108" t="e">
        <f t="shared" si="1"/>
        <v>#N/A</v>
      </c>
    </row>
    <row r="40" spans="1:16">
      <c r="A40" s="30"/>
      <c r="B40" s="106"/>
      <c r="C40" s="33"/>
      <c r="D40" s="33"/>
      <c r="E40" s="106"/>
      <c r="F40" s="108"/>
      <c r="G40" s="108"/>
      <c r="H40" s="108"/>
      <c r="I40" s="108"/>
      <c r="J40" s="108"/>
      <c r="N40" s="108">
        <f t="shared" si="0"/>
        <v>0</v>
      </c>
      <c r="O40" s="108" t="e">
        <f>IF(D40="X",0,IF(E40="X",0,VLOOKUP(E40,'16'!$K$3:$L$16,2,FALSE)))</f>
        <v>#N/A</v>
      </c>
      <c r="P40" s="108" t="e">
        <f t="shared" si="1"/>
        <v>#N/A</v>
      </c>
    </row>
    <row r="41" spans="1:16">
      <c r="A41" s="30"/>
      <c r="B41" s="106"/>
      <c r="C41" s="33"/>
      <c r="D41" s="33"/>
      <c r="E41" s="106"/>
      <c r="F41" s="108"/>
      <c r="G41" s="108"/>
      <c r="H41" s="108"/>
      <c r="I41" s="108"/>
      <c r="J41" s="108"/>
      <c r="N41" s="108">
        <f t="shared" si="0"/>
        <v>0</v>
      </c>
      <c r="O41" s="108" t="e">
        <f>IF(D41="X",0,IF(E41="X",0,VLOOKUP(E41,'16'!$K$3:$L$16,2,FALSE)))</f>
        <v>#N/A</v>
      </c>
      <c r="P41" s="108" t="e">
        <f t="shared" si="1"/>
        <v>#N/A</v>
      </c>
    </row>
    <row r="42" spans="1:16">
      <c r="A42" s="30"/>
      <c r="B42" s="106"/>
      <c r="C42" s="33"/>
      <c r="D42" s="33"/>
      <c r="E42" s="106"/>
      <c r="F42" s="108"/>
      <c r="G42" s="108"/>
      <c r="H42" s="108"/>
      <c r="I42" s="108"/>
      <c r="J42" s="108"/>
      <c r="N42" s="108">
        <f t="shared" si="0"/>
        <v>0</v>
      </c>
      <c r="O42" s="108" t="e">
        <f>IF(D42="X",0,IF(E42="X",0,VLOOKUP(E42,'16'!$K$3:$L$16,2,FALSE)))</f>
        <v>#N/A</v>
      </c>
      <c r="P42" s="108" t="e">
        <f t="shared" si="1"/>
        <v>#N/A</v>
      </c>
    </row>
    <row r="43" spans="1:16">
      <c r="A43" s="30"/>
      <c r="B43" s="106"/>
      <c r="C43" s="33"/>
      <c r="D43" s="33"/>
      <c r="E43" s="106"/>
      <c r="F43" s="108"/>
      <c r="G43" s="108"/>
      <c r="H43" s="108"/>
      <c r="I43" s="108"/>
      <c r="J43" s="108"/>
      <c r="N43" s="108">
        <f t="shared" si="0"/>
        <v>0</v>
      </c>
      <c r="O43" s="108" t="e">
        <f>IF(D43="X",0,IF(E43="X",0,VLOOKUP(E43,'16'!$K$3:$L$16,2,FALSE)))</f>
        <v>#N/A</v>
      </c>
      <c r="P43" s="108" t="e">
        <f t="shared" si="1"/>
        <v>#N/A</v>
      </c>
    </row>
    <row r="44" spans="1:16">
      <c r="A44" s="30"/>
      <c r="B44" s="106"/>
      <c r="C44" s="33"/>
      <c r="D44" s="33"/>
      <c r="E44" s="106"/>
      <c r="F44" s="108"/>
      <c r="G44" s="108"/>
      <c r="H44" s="108"/>
      <c r="I44" s="108"/>
      <c r="J44" s="108"/>
      <c r="N44" s="108">
        <f t="shared" si="0"/>
        <v>0</v>
      </c>
      <c r="O44" s="108" t="e">
        <f>IF(D44="X",0,IF(E44="X",0,VLOOKUP(E44,'16'!$K$3:$L$16,2,FALSE)))</f>
        <v>#N/A</v>
      </c>
      <c r="P44" s="108" t="e">
        <f t="shared" si="1"/>
        <v>#N/A</v>
      </c>
    </row>
    <row r="45" spans="1:16">
      <c r="A45" s="30"/>
      <c r="B45" s="106"/>
      <c r="C45" s="33"/>
      <c r="D45" s="33"/>
      <c r="E45" s="106"/>
      <c r="F45" s="108"/>
      <c r="G45" s="108"/>
      <c r="H45" s="108"/>
      <c r="I45" s="108"/>
      <c r="J45" s="108"/>
      <c r="N45" s="108">
        <f t="shared" si="0"/>
        <v>0</v>
      </c>
      <c r="O45" s="108" t="e">
        <f>IF(D45="X",0,IF(E45="X",0,VLOOKUP(E45,'16'!$K$3:$L$16,2,FALSE)))</f>
        <v>#N/A</v>
      </c>
      <c r="P45" s="108" t="e">
        <f t="shared" si="1"/>
        <v>#N/A</v>
      </c>
    </row>
    <row r="46" spans="1:16">
      <c r="A46" s="30"/>
      <c r="B46" s="106"/>
      <c r="C46" s="33"/>
      <c r="D46" s="33"/>
      <c r="E46" s="106"/>
      <c r="F46" s="108"/>
      <c r="G46" s="108"/>
      <c r="H46" s="108"/>
      <c r="I46" s="108"/>
      <c r="J46" s="108"/>
      <c r="N46" s="108">
        <f t="shared" si="0"/>
        <v>0</v>
      </c>
      <c r="O46" s="108" t="e">
        <f>IF(D46="X",0,IF(E46="X",0,VLOOKUP(E46,'16'!$K$3:$L$16,2,FALSE)))</f>
        <v>#N/A</v>
      </c>
      <c r="P46" s="108" t="e">
        <f t="shared" si="1"/>
        <v>#N/A</v>
      </c>
    </row>
    <row r="47" spans="1:16">
      <c r="A47" s="30"/>
      <c r="B47" s="106"/>
      <c r="C47" s="33"/>
      <c r="D47" s="33"/>
      <c r="E47" s="106"/>
      <c r="F47" s="108"/>
      <c r="G47" s="108"/>
      <c r="H47" s="108"/>
      <c r="I47" s="108"/>
      <c r="J47" s="108"/>
      <c r="N47" s="108">
        <f t="shared" si="0"/>
        <v>0</v>
      </c>
      <c r="O47" s="108" t="e">
        <f>IF(D47="X",0,IF(E47="X",0,VLOOKUP(E47,'16'!$K$3:$L$16,2,FALSE)))</f>
        <v>#N/A</v>
      </c>
      <c r="P47" s="108" t="e">
        <f t="shared" si="1"/>
        <v>#N/A</v>
      </c>
    </row>
    <row r="48" spans="1:16">
      <c r="A48" s="30"/>
      <c r="B48" s="106"/>
      <c r="C48" s="33"/>
      <c r="D48" s="33"/>
      <c r="E48" s="106"/>
      <c r="F48" s="108"/>
      <c r="G48" s="108"/>
      <c r="H48" s="108"/>
      <c r="I48" s="108"/>
      <c r="J48" s="108"/>
      <c r="N48" s="108">
        <f t="shared" si="0"/>
        <v>0</v>
      </c>
      <c r="O48" s="108" t="e">
        <f>IF(D48="X",0,IF(E48="X",0,VLOOKUP(E48,'16'!$K$3:$L$16,2,FALSE)))</f>
        <v>#N/A</v>
      </c>
      <c r="P48" s="108" t="e">
        <f t="shared" si="1"/>
        <v>#N/A</v>
      </c>
    </row>
    <row r="49" spans="1:16">
      <c r="A49" s="30"/>
      <c r="B49" s="106"/>
      <c r="C49" s="33"/>
      <c r="D49" s="33"/>
      <c r="E49" s="106"/>
      <c r="F49" s="108"/>
      <c r="G49" s="108"/>
      <c r="H49" s="108"/>
      <c r="I49" s="108"/>
      <c r="J49" s="108"/>
      <c r="N49" s="108">
        <f t="shared" si="0"/>
        <v>0</v>
      </c>
      <c r="O49" s="108" t="e">
        <f>IF(D49="X",0,IF(E49="X",0,VLOOKUP(E49,'16'!$K$3:$L$16,2,FALSE)))</f>
        <v>#N/A</v>
      </c>
      <c r="P49" s="108" t="e">
        <f t="shared" si="1"/>
        <v>#N/A</v>
      </c>
    </row>
    <row r="50" spans="1:16">
      <c r="A50" s="30"/>
      <c r="B50" s="106"/>
      <c r="C50" s="33"/>
      <c r="D50" s="33"/>
      <c r="E50" s="106"/>
      <c r="F50" s="108"/>
      <c r="G50" s="108"/>
      <c r="H50" s="108"/>
      <c r="I50" s="108"/>
      <c r="J50" s="108"/>
      <c r="N50" s="108">
        <f t="shared" si="0"/>
        <v>0</v>
      </c>
      <c r="O50" s="108" t="e">
        <f>IF(D50="X",0,IF(E50="X",0,VLOOKUP(E50,'16'!$K$3:$L$16,2,FALSE)))</f>
        <v>#N/A</v>
      </c>
      <c r="P50" s="108" t="e">
        <f t="shared" si="1"/>
        <v>#N/A</v>
      </c>
    </row>
    <row r="51" spans="1:16">
      <c r="A51" s="30"/>
      <c r="B51" s="106"/>
      <c r="C51" s="33"/>
      <c r="D51" s="33"/>
      <c r="E51" s="106"/>
      <c r="F51" s="108"/>
      <c r="G51" s="108"/>
      <c r="H51" s="108"/>
      <c r="I51" s="108"/>
      <c r="J51" s="108"/>
      <c r="N51" s="108">
        <f t="shared" si="0"/>
        <v>0</v>
      </c>
      <c r="O51" s="108" t="e">
        <f>IF(D51="X",0,IF(E51="X",0,VLOOKUP(E51,'16'!$K$3:$L$16,2,FALSE)))</f>
        <v>#N/A</v>
      </c>
      <c r="P51" s="108" t="e">
        <f t="shared" si="1"/>
        <v>#N/A</v>
      </c>
    </row>
    <row r="52" spans="1:16">
      <c r="A52" s="30"/>
      <c r="B52" s="106"/>
      <c r="C52" s="33"/>
      <c r="D52" s="33"/>
      <c r="E52" s="106"/>
      <c r="F52" s="108"/>
      <c r="G52" s="108"/>
      <c r="H52" s="108"/>
      <c r="I52" s="108"/>
      <c r="J52" s="108"/>
      <c r="N52" s="108">
        <f t="shared" si="0"/>
        <v>0</v>
      </c>
      <c r="O52" s="108" t="e">
        <f>IF(D52="X",0,IF(E52="X",0,VLOOKUP(E52,'16'!$K$3:$L$16,2,FALSE)))</f>
        <v>#N/A</v>
      </c>
      <c r="P52" s="108" t="e">
        <f t="shared" si="1"/>
        <v>#N/A</v>
      </c>
    </row>
    <row r="53" spans="1:16">
      <c r="A53" s="30"/>
      <c r="B53" s="106"/>
      <c r="C53" s="33"/>
      <c r="D53" s="33"/>
      <c r="E53" s="106"/>
      <c r="F53" s="108"/>
      <c r="G53" s="108"/>
      <c r="H53" s="108"/>
      <c r="I53" s="108"/>
      <c r="J53" s="108"/>
      <c r="N53" s="108">
        <f t="shared" si="0"/>
        <v>0</v>
      </c>
      <c r="O53" s="108" t="e">
        <f>IF(D53="X",0,IF(E53="X",0,VLOOKUP(E53,'16'!$K$3:$L$16,2,FALSE)))</f>
        <v>#N/A</v>
      </c>
      <c r="P53" s="108" t="e">
        <f t="shared" si="1"/>
        <v>#N/A</v>
      </c>
    </row>
    <row r="54" spans="1:16">
      <c r="A54" s="30"/>
      <c r="B54" s="106"/>
      <c r="C54" s="33"/>
      <c r="D54" s="33"/>
      <c r="E54" s="106"/>
      <c r="F54" s="108"/>
      <c r="G54" s="108"/>
      <c r="H54" s="108"/>
      <c r="I54" s="108"/>
      <c r="J54" s="108"/>
      <c r="N54" s="108">
        <f t="shared" si="0"/>
        <v>0</v>
      </c>
      <c r="O54" s="108" t="e">
        <f>IF(D54="X",0,IF(E54="X",0,VLOOKUP(E54,'16'!$K$3:$L$16,2,FALSE)))</f>
        <v>#N/A</v>
      </c>
      <c r="P54" s="108" t="e">
        <f t="shared" si="1"/>
        <v>#N/A</v>
      </c>
    </row>
    <row r="55" spans="1:16">
      <c r="A55" s="30"/>
      <c r="B55" s="106"/>
      <c r="C55" s="33"/>
      <c r="D55" s="33"/>
      <c r="E55" s="106"/>
      <c r="F55" s="108"/>
      <c r="G55" s="108"/>
      <c r="H55" s="108"/>
      <c r="I55" s="108"/>
      <c r="J55" s="108"/>
      <c r="N55" s="108">
        <f t="shared" si="0"/>
        <v>0</v>
      </c>
      <c r="O55" s="108" t="e">
        <f>IF(D55="X",0,IF(E55="X",0,VLOOKUP(E55,'16'!$K$3:$L$16,2,FALSE)))</f>
        <v>#N/A</v>
      </c>
      <c r="P55" s="108" t="e">
        <f t="shared" si="1"/>
        <v>#N/A</v>
      </c>
    </row>
    <row r="56" spans="1:16">
      <c r="A56" s="30"/>
      <c r="B56" s="106"/>
      <c r="C56" s="33"/>
      <c r="D56" s="33"/>
      <c r="E56" s="106"/>
      <c r="F56" s="108"/>
      <c r="G56" s="108"/>
      <c r="H56" s="108"/>
      <c r="I56" s="108"/>
      <c r="J56" s="108"/>
      <c r="N56" s="108">
        <f t="shared" si="0"/>
        <v>0</v>
      </c>
      <c r="O56" s="108" t="e">
        <f>IF(D56="X",0,IF(E56="X",0,VLOOKUP(E56,'16'!$K$3:$L$16,2,FALSE)))</f>
        <v>#N/A</v>
      </c>
      <c r="P56" s="108" t="e">
        <f t="shared" si="1"/>
        <v>#N/A</v>
      </c>
    </row>
    <row r="57" spans="1:16">
      <c r="A57" s="30"/>
      <c r="B57" s="106"/>
      <c r="C57" s="33"/>
      <c r="D57" s="33"/>
      <c r="E57" s="106"/>
      <c r="F57" s="108"/>
      <c r="G57" s="108"/>
      <c r="H57" s="108"/>
      <c r="I57" s="108"/>
      <c r="J57" s="108"/>
      <c r="N57" s="108">
        <f t="shared" si="0"/>
        <v>0</v>
      </c>
      <c r="O57" s="108" t="e">
        <f>IF(D57="X",0,IF(E57="X",0,VLOOKUP(E57,'16'!$K$3:$L$16,2,FALSE)))</f>
        <v>#N/A</v>
      </c>
      <c r="P57" s="108" t="e">
        <f t="shared" si="1"/>
        <v>#N/A</v>
      </c>
    </row>
    <row r="58" spans="1:16">
      <c r="A58" s="30"/>
      <c r="B58" s="106"/>
      <c r="C58" s="33"/>
      <c r="D58" s="33"/>
      <c r="E58" s="106"/>
      <c r="F58" s="108"/>
      <c r="G58" s="108"/>
      <c r="H58" s="108"/>
      <c r="I58" s="108"/>
      <c r="J58" s="108"/>
      <c r="N58" s="108">
        <f t="shared" si="0"/>
        <v>0</v>
      </c>
      <c r="O58" s="108" t="e">
        <f>IF(D58="X",0,IF(E58="X",0,VLOOKUP(E58,'16'!$K$3:$L$16,2,FALSE)))</f>
        <v>#N/A</v>
      </c>
      <c r="P58" s="108" t="e">
        <f t="shared" si="1"/>
        <v>#N/A</v>
      </c>
    </row>
    <row r="59" spans="1:16">
      <c r="A59" s="30"/>
      <c r="B59" s="106"/>
      <c r="C59" s="33"/>
      <c r="D59" s="33"/>
      <c r="E59" s="106"/>
      <c r="F59" s="108"/>
      <c r="G59" s="108"/>
      <c r="H59" s="108"/>
      <c r="I59" s="108"/>
      <c r="J59" s="108"/>
      <c r="N59" s="108">
        <f t="shared" si="0"/>
        <v>0</v>
      </c>
      <c r="O59" s="108" t="e">
        <f>IF(D59="X",0,IF(E59="X",0,VLOOKUP(E59,'16'!$K$3:$L$16,2,FALSE)))</f>
        <v>#N/A</v>
      </c>
      <c r="P59" s="108" t="e">
        <f t="shared" si="1"/>
        <v>#N/A</v>
      </c>
    </row>
    <row r="60" spans="1:16">
      <c r="A60" s="30"/>
      <c r="B60" s="106"/>
      <c r="C60" s="33"/>
      <c r="D60" s="33"/>
      <c r="E60" s="106"/>
      <c r="F60" s="108"/>
      <c r="G60" s="108"/>
      <c r="H60" s="108"/>
      <c r="I60" s="108"/>
      <c r="J60" s="108"/>
      <c r="N60" s="108">
        <f t="shared" si="0"/>
        <v>0</v>
      </c>
      <c r="O60" s="108" t="e">
        <f>IF(D60="X",0,IF(E60="X",0,VLOOKUP(E60,'16'!$K$3:$L$16,2,FALSE)))</f>
        <v>#N/A</v>
      </c>
      <c r="P60" s="108" t="e">
        <f t="shared" si="1"/>
        <v>#N/A</v>
      </c>
    </row>
    <row r="61" spans="1:16">
      <c r="A61" s="30"/>
      <c r="B61" s="106"/>
      <c r="C61" s="33"/>
      <c r="D61" s="33"/>
      <c r="E61" s="106"/>
      <c r="F61" s="108"/>
      <c r="G61" s="108"/>
      <c r="H61" s="108"/>
      <c r="I61" s="108"/>
      <c r="J61" s="108"/>
      <c r="N61" s="108">
        <f t="shared" si="0"/>
        <v>0</v>
      </c>
      <c r="O61" s="108" t="e">
        <f>IF(D61="X",0,IF(E61="X",0,VLOOKUP(E61,'16'!$K$3:$L$16,2,FALSE)))</f>
        <v>#N/A</v>
      </c>
      <c r="P61" s="108" t="e">
        <f t="shared" si="1"/>
        <v>#N/A</v>
      </c>
    </row>
    <row r="62" spans="1:16">
      <c r="A62" s="30"/>
      <c r="B62" s="106"/>
      <c r="C62" s="33"/>
      <c r="D62" s="33"/>
      <c r="E62" s="106"/>
      <c r="F62" s="108"/>
      <c r="G62" s="108"/>
      <c r="H62" s="108"/>
      <c r="I62" s="108"/>
      <c r="J62" s="108"/>
      <c r="N62" s="108">
        <f t="shared" si="0"/>
        <v>0</v>
      </c>
      <c r="O62" s="108" t="e">
        <f>IF(D62="X",0,IF(E62="X",0,VLOOKUP(E62,'16'!$K$3:$L$16,2,FALSE)))</f>
        <v>#N/A</v>
      </c>
      <c r="P62" s="108" t="e">
        <f t="shared" si="1"/>
        <v>#N/A</v>
      </c>
    </row>
    <row r="63" spans="1:16">
      <c r="A63" s="30"/>
      <c r="B63" s="106"/>
      <c r="C63" s="33"/>
      <c r="D63" s="33"/>
      <c r="E63" s="106"/>
      <c r="F63" s="108"/>
      <c r="G63" s="108"/>
      <c r="H63" s="108"/>
      <c r="I63" s="108"/>
      <c r="J63" s="108"/>
      <c r="N63" s="108">
        <f t="shared" si="0"/>
        <v>0</v>
      </c>
      <c r="O63" s="108" t="e">
        <f>IF(D63="X",0,IF(E63="X",0,VLOOKUP(E63,'16'!$K$3:$L$16,2,FALSE)))</f>
        <v>#N/A</v>
      </c>
      <c r="P63" s="108" t="e">
        <f t="shared" si="1"/>
        <v>#N/A</v>
      </c>
    </row>
    <row r="64" spans="1:16">
      <c r="A64" s="30"/>
      <c r="B64" s="106"/>
      <c r="C64" s="33"/>
      <c r="D64" s="33"/>
      <c r="E64" s="106"/>
      <c r="F64" s="108"/>
      <c r="G64" s="108"/>
      <c r="H64" s="108"/>
      <c r="I64" s="108"/>
      <c r="J64" s="108"/>
      <c r="N64" s="108">
        <f t="shared" si="0"/>
        <v>0</v>
      </c>
      <c r="O64" s="108" t="e">
        <f>IF(D64="X",0,IF(E64="X",0,VLOOKUP(E64,'16'!$K$3:$L$16,2,FALSE)))</f>
        <v>#N/A</v>
      </c>
      <c r="P64" s="108" t="e">
        <f t="shared" si="1"/>
        <v>#N/A</v>
      </c>
    </row>
    <row r="65" spans="1:16">
      <c r="A65" s="30"/>
      <c r="B65" s="106"/>
      <c r="C65" s="33"/>
      <c r="D65" s="33"/>
      <c r="E65" s="106"/>
      <c r="F65" s="108"/>
      <c r="G65" s="108"/>
      <c r="H65" s="108"/>
      <c r="I65" s="108"/>
      <c r="J65" s="108"/>
      <c r="N65" s="108">
        <f t="shared" si="0"/>
        <v>0</v>
      </c>
      <c r="O65" s="108" t="e">
        <f>IF(D65="X",0,IF(E65="X",0,VLOOKUP(E65,'16'!$K$3:$L$16,2,FALSE)))</f>
        <v>#N/A</v>
      </c>
      <c r="P65" s="108" t="e">
        <f t="shared" si="1"/>
        <v>#N/A</v>
      </c>
    </row>
    <row r="66" spans="1:16">
      <c r="A66" s="30"/>
      <c r="B66" s="106"/>
      <c r="C66" s="33"/>
      <c r="D66" s="33"/>
      <c r="E66" s="106"/>
      <c r="F66" s="108"/>
      <c r="G66" s="108"/>
      <c r="H66" s="108"/>
      <c r="I66" s="108"/>
      <c r="J66" s="108"/>
      <c r="N66" s="108">
        <f t="shared" si="0"/>
        <v>0</v>
      </c>
      <c r="O66" s="108" t="e">
        <f>IF(D66="X",0,IF(E66="X",0,VLOOKUP(E66,'16'!$K$3:$L$16,2,FALSE)))</f>
        <v>#N/A</v>
      </c>
      <c r="P66" s="108" t="e">
        <f t="shared" si="1"/>
        <v>#N/A</v>
      </c>
    </row>
    <row r="67" spans="1:16">
      <c r="A67" s="30"/>
      <c r="B67" s="106"/>
      <c r="C67" s="33"/>
      <c r="D67" s="33"/>
      <c r="E67" s="106"/>
      <c r="F67" s="108"/>
      <c r="G67" s="108"/>
      <c r="H67" s="108"/>
      <c r="I67" s="108"/>
      <c r="J67" s="108"/>
      <c r="N67" s="108">
        <f t="shared" si="0"/>
        <v>0</v>
      </c>
      <c r="O67" s="108" t="e">
        <f>IF(D67="X",0,IF(E67="X",0,VLOOKUP(E67,'16'!$K$3:$L$16,2,FALSE)))</f>
        <v>#N/A</v>
      </c>
      <c r="P67" s="108" t="e">
        <f t="shared" si="1"/>
        <v>#N/A</v>
      </c>
    </row>
    <row r="68" spans="1:16">
      <c r="A68" s="30"/>
      <c r="B68" s="106"/>
      <c r="C68" s="33"/>
      <c r="D68" s="33"/>
      <c r="E68" s="106"/>
      <c r="F68" s="108"/>
      <c r="G68" s="108"/>
      <c r="H68" s="108"/>
      <c r="I68" s="108"/>
      <c r="J68" s="108"/>
      <c r="N68" s="108">
        <f t="shared" ref="N68:N131" si="2">SUM(F68:M68)</f>
        <v>0</v>
      </c>
      <c r="O68" s="108" t="e">
        <f>IF(D68="X",0,IF(E68="X",0,VLOOKUP(E68,'16'!$K$3:$L$16,2,FALSE)))</f>
        <v>#N/A</v>
      </c>
      <c r="P68" s="108" t="e">
        <f t="shared" ref="P68:P131" si="3">N68*O68</f>
        <v>#N/A</v>
      </c>
    </row>
    <row r="69" spans="1:16">
      <c r="A69" s="30"/>
      <c r="B69" s="106"/>
      <c r="C69" s="33"/>
      <c r="D69" s="33"/>
      <c r="E69" s="106"/>
      <c r="F69" s="108"/>
      <c r="G69" s="108"/>
      <c r="H69" s="108"/>
      <c r="I69" s="108"/>
      <c r="J69" s="108"/>
      <c r="N69" s="108">
        <f t="shared" si="2"/>
        <v>0</v>
      </c>
      <c r="O69" s="108" t="e">
        <f>IF(D69="X",0,IF(E69="X",0,VLOOKUP(E69,'16'!$K$3:$L$16,2,FALSE)))</f>
        <v>#N/A</v>
      </c>
      <c r="P69" s="108" t="e">
        <f t="shared" si="3"/>
        <v>#N/A</v>
      </c>
    </row>
    <row r="70" spans="1:16">
      <c r="A70" s="30"/>
      <c r="B70" s="106"/>
      <c r="C70" s="33"/>
      <c r="D70" s="33"/>
      <c r="E70" s="106"/>
      <c r="F70" s="108"/>
      <c r="G70" s="108"/>
      <c r="H70" s="108"/>
      <c r="I70" s="108"/>
      <c r="J70" s="108"/>
      <c r="N70" s="108">
        <f t="shared" si="2"/>
        <v>0</v>
      </c>
      <c r="O70" s="108" t="e">
        <f>IF(D70="X",0,IF(E70="X",0,VLOOKUP(E70,'16'!$K$3:$L$16,2,FALSE)))</f>
        <v>#N/A</v>
      </c>
      <c r="P70" s="108" t="e">
        <f t="shared" si="3"/>
        <v>#N/A</v>
      </c>
    </row>
    <row r="71" spans="1:16">
      <c r="A71" s="30"/>
      <c r="B71" s="106"/>
      <c r="C71" s="33"/>
      <c r="D71" s="33"/>
      <c r="E71" s="106"/>
      <c r="F71" s="108"/>
      <c r="G71" s="108"/>
      <c r="H71" s="108"/>
      <c r="I71" s="108"/>
      <c r="J71" s="108"/>
      <c r="N71" s="108">
        <f t="shared" si="2"/>
        <v>0</v>
      </c>
      <c r="O71" s="108" t="e">
        <f>IF(D71="X",0,IF(E71="X",0,VLOOKUP(E71,'16'!$K$3:$L$16,2,FALSE)))</f>
        <v>#N/A</v>
      </c>
      <c r="P71" s="108" t="e">
        <f t="shared" si="3"/>
        <v>#N/A</v>
      </c>
    </row>
    <row r="72" spans="1:16">
      <c r="A72" s="30"/>
      <c r="B72" s="106"/>
      <c r="C72" s="33"/>
      <c r="D72" s="33"/>
      <c r="E72" s="106"/>
      <c r="F72" s="108"/>
      <c r="G72" s="108"/>
      <c r="H72" s="108"/>
      <c r="I72" s="108"/>
      <c r="J72" s="108"/>
      <c r="N72" s="108">
        <f t="shared" si="2"/>
        <v>0</v>
      </c>
      <c r="O72" s="108" t="e">
        <f>IF(D72="X",0,IF(E72="X",0,VLOOKUP(E72,'16'!$K$3:$L$16,2,FALSE)))</f>
        <v>#N/A</v>
      </c>
      <c r="P72" s="108" t="e">
        <f t="shared" si="3"/>
        <v>#N/A</v>
      </c>
    </row>
    <row r="73" spans="1:16">
      <c r="A73" s="30"/>
      <c r="B73" s="106"/>
      <c r="C73" s="33"/>
      <c r="D73" s="33"/>
      <c r="E73" s="106"/>
      <c r="F73" s="108"/>
      <c r="G73" s="108"/>
      <c r="H73" s="108"/>
      <c r="I73" s="108"/>
      <c r="J73" s="108"/>
      <c r="N73" s="108">
        <f t="shared" si="2"/>
        <v>0</v>
      </c>
      <c r="O73" s="108" t="e">
        <f>IF(D73="X",0,IF(E73="X",0,VLOOKUP(E73,'16'!$K$3:$L$16,2,FALSE)))</f>
        <v>#N/A</v>
      </c>
      <c r="P73" s="108" t="e">
        <f t="shared" si="3"/>
        <v>#N/A</v>
      </c>
    </row>
    <row r="74" spans="1:16">
      <c r="A74" s="30"/>
      <c r="B74" s="106"/>
      <c r="C74" s="116"/>
      <c r="D74" s="116"/>
      <c r="E74" s="117"/>
      <c r="F74" s="118"/>
      <c r="G74" s="118"/>
      <c r="H74" s="118"/>
      <c r="I74" s="118"/>
      <c r="J74" s="118"/>
      <c r="K74" s="118"/>
      <c r="L74" s="118"/>
      <c r="M74" s="118"/>
      <c r="N74" s="108">
        <f t="shared" si="2"/>
        <v>0</v>
      </c>
      <c r="O74" s="108" t="e">
        <f>IF(D74="X",0,IF(E74="X",0,VLOOKUP(E74,'16'!$K$3:$L$16,2,FALSE)))</f>
        <v>#N/A</v>
      </c>
      <c r="P74" s="108" t="e">
        <f t="shared" si="3"/>
        <v>#N/A</v>
      </c>
    </row>
    <row r="75" spans="1:16">
      <c r="A75" s="30"/>
      <c r="B75" s="106"/>
      <c r="C75" s="33"/>
      <c r="D75" s="33"/>
      <c r="E75" s="106"/>
      <c r="F75" s="108"/>
      <c r="G75" s="108"/>
      <c r="H75" s="108"/>
      <c r="I75" s="108"/>
      <c r="J75" s="108"/>
      <c r="N75" s="108">
        <f t="shared" si="2"/>
        <v>0</v>
      </c>
      <c r="O75" s="108" t="e">
        <f>IF(D75="X",0,IF(E75="X",0,VLOOKUP(E75,'16'!$K$3:$L$16,2,FALSE)))</f>
        <v>#N/A</v>
      </c>
      <c r="P75" s="108" t="e">
        <f t="shared" si="3"/>
        <v>#N/A</v>
      </c>
    </row>
    <row r="76" spans="1:16">
      <c r="A76" s="30"/>
      <c r="B76" s="106"/>
      <c r="C76" s="107"/>
      <c r="D76" s="33"/>
      <c r="E76" s="106"/>
      <c r="F76" s="108"/>
      <c r="G76" s="108"/>
      <c r="H76" s="108"/>
      <c r="I76" s="108"/>
      <c r="J76" s="108"/>
      <c r="N76" s="108">
        <f t="shared" si="2"/>
        <v>0</v>
      </c>
      <c r="O76" s="108" t="e">
        <f>IF(D76="X",0,IF(E76="X",0,VLOOKUP(E76,'16'!$K$3:$L$16,2,FALSE)))</f>
        <v>#N/A</v>
      </c>
      <c r="P76" s="108" t="e">
        <f t="shared" si="3"/>
        <v>#N/A</v>
      </c>
    </row>
    <row r="77" spans="1:16">
      <c r="A77" s="30"/>
      <c r="B77" s="106"/>
      <c r="C77" s="33"/>
      <c r="D77" s="33"/>
      <c r="E77" s="106"/>
      <c r="F77" s="108"/>
      <c r="G77" s="108"/>
      <c r="H77" s="108"/>
      <c r="I77" s="108"/>
      <c r="J77" s="108"/>
      <c r="N77" s="108">
        <f t="shared" si="2"/>
        <v>0</v>
      </c>
      <c r="O77" s="108" t="e">
        <f>IF(D77="X",0,IF(E77="X",0,VLOOKUP(E77,'16'!$K$3:$L$16,2,FALSE)))</f>
        <v>#N/A</v>
      </c>
      <c r="P77" s="108" t="e">
        <f t="shared" si="3"/>
        <v>#N/A</v>
      </c>
    </row>
    <row r="78" spans="1:16">
      <c r="A78" s="30"/>
      <c r="B78" s="106"/>
      <c r="C78" s="33"/>
      <c r="D78" s="33"/>
      <c r="E78" s="106"/>
      <c r="F78" s="108"/>
      <c r="G78" s="108"/>
      <c r="H78" s="108"/>
      <c r="I78" s="108"/>
      <c r="J78" s="108"/>
      <c r="N78" s="108">
        <f t="shared" si="2"/>
        <v>0</v>
      </c>
      <c r="O78" s="108" t="e">
        <f>IF(D78="X",0,IF(E78="X",0,VLOOKUP(E78,'16'!$K$3:$L$16,2,FALSE)))</f>
        <v>#N/A</v>
      </c>
      <c r="P78" s="108" t="e">
        <f t="shared" si="3"/>
        <v>#N/A</v>
      </c>
    </row>
    <row r="79" spans="1:16">
      <c r="A79" s="30"/>
      <c r="B79" s="106"/>
      <c r="C79" s="33"/>
      <c r="D79" s="33"/>
      <c r="E79" s="106"/>
      <c r="F79" s="108"/>
      <c r="G79" s="108"/>
      <c r="H79" s="108"/>
      <c r="I79" s="108"/>
      <c r="J79" s="108"/>
      <c r="N79" s="108">
        <f t="shared" si="2"/>
        <v>0</v>
      </c>
      <c r="O79" s="108" t="e">
        <f>IF(D79="X",0,IF(E79="X",0,VLOOKUP(E79,'16'!$K$3:$L$16,2,FALSE)))</f>
        <v>#N/A</v>
      </c>
      <c r="P79" s="108" t="e">
        <f t="shared" si="3"/>
        <v>#N/A</v>
      </c>
    </row>
    <row r="80" spans="1:16">
      <c r="A80" s="30"/>
      <c r="B80" s="106"/>
      <c r="C80" s="33"/>
      <c r="D80" s="33"/>
      <c r="E80" s="106"/>
      <c r="F80" s="108"/>
      <c r="G80" s="108"/>
      <c r="H80" s="108"/>
      <c r="I80" s="108"/>
      <c r="J80" s="108"/>
      <c r="N80" s="108">
        <f t="shared" si="2"/>
        <v>0</v>
      </c>
      <c r="O80" s="108" t="e">
        <f>IF(D80="X",0,IF(E80="X",0,VLOOKUP(E80,'16'!$K$3:$L$16,2,FALSE)))</f>
        <v>#N/A</v>
      </c>
      <c r="P80" s="108" t="e">
        <f t="shared" si="3"/>
        <v>#N/A</v>
      </c>
    </row>
    <row r="81" spans="1:16">
      <c r="A81" s="30"/>
      <c r="B81" s="106"/>
      <c r="C81" s="33"/>
      <c r="D81" s="33"/>
      <c r="E81" s="106"/>
      <c r="F81" s="108"/>
      <c r="G81" s="108"/>
      <c r="H81" s="108"/>
      <c r="I81" s="108"/>
      <c r="J81" s="108"/>
      <c r="N81" s="108">
        <f t="shared" si="2"/>
        <v>0</v>
      </c>
      <c r="O81" s="108" t="e">
        <f>IF(D81="X",0,IF(E81="X",0,VLOOKUP(E81,'16'!$K$3:$L$16,2,FALSE)))</f>
        <v>#N/A</v>
      </c>
      <c r="P81" s="108" t="e">
        <f t="shared" si="3"/>
        <v>#N/A</v>
      </c>
    </row>
    <row r="82" spans="1:16">
      <c r="A82" s="30"/>
      <c r="B82" s="106"/>
      <c r="C82" s="33"/>
      <c r="D82" s="33"/>
      <c r="E82" s="106"/>
      <c r="F82" s="108"/>
      <c r="G82" s="108"/>
      <c r="H82" s="108"/>
      <c r="I82" s="108"/>
      <c r="J82" s="108"/>
      <c r="N82" s="108">
        <f t="shared" si="2"/>
        <v>0</v>
      </c>
      <c r="O82" s="108" t="e">
        <f>IF(D82="X",0,IF(E82="X",0,VLOOKUP(E82,'16'!$K$3:$L$16,2,FALSE)))</f>
        <v>#N/A</v>
      </c>
      <c r="P82" s="108" t="e">
        <f t="shared" si="3"/>
        <v>#N/A</v>
      </c>
    </row>
    <row r="83" spans="1:16">
      <c r="A83" s="30"/>
      <c r="B83" s="106"/>
      <c r="C83" s="33"/>
      <c r="D83" s="33"/>
      <c r="E83" s="106"/>
      <c r="F83" s="108"/>
      <c r="G83" s="108"/>
      <c r="H83" s="108"/>
      <c r="I83" s="108"/>
      <c r="J83" s="108"/>
      <c r="N83" s="108">
        <f t="shared" si="2"/>
        <v>0</v>
      </c>
      <c r="O83" s="108" t="e">
        <f>IF(D83="X",0,IF(E83="X",0,VLOOKUP(E83,'16'!$K$3:$L$16,2,FALSE)))</f>
        <v>#N/A</v>
      </c>
      <c r="P83" s="108" t="e">
        <f t="shared" si="3"/>
        <v>#N/A</v>
      </c>
    </row>
    <row r="84" spans="1:16">
      <c r="A84" s="30"/>
      <c r="B84" s="106"/>
      <c r="C84" s="33"/>
      <c r="D84" s="33"/>
      <c r="E84" s="106"/>
      <c r="F84" s="108"/>
      <c r="G84" s="108"/>
      <c r="H84" s="108"/>
      <c r="I84" s="108"/>
      <c r="J84" s="108"/>
      <c r="N84" s="108">
        <f t="shared" si="2"/>
        <v>0</v>
      </c>
      <c r="O84" s="108" t="e">
        <f>IF(D84="X",0,IF(E84="X",0,VLOOKUP(E84,'16'!$K$3:$L$16,2,FALSE)))</f>
        <v>#N/A</v>
      </c>
      <c r="P84" s="108" t="e">
        <f t="shared" si="3"/>
        <v>#N/A</v>
      </c>
    </row>
    <row r="85" spans="1:16">
      <c r="A85" s="30"/>
      <c r="B85" s="106"/>
      <c r="C85" s="33"/>
      <c r="D85" s="33"/>
      <c r="E85" s="106"/>
      <c r="F85" s="108"/>
      <c r="G85" s="108"/>
      <c r="H85" s="108"/>
      <c r="I85" s="108"/>
      <c r="J85" s="108"/>
      <c r="N85" s="108">
        <f t="shared" si="2"/>
        <v>0</v>
      </c>
      <c r="O85" s="108" t="e">
        <f>IF(D85="X",0,IF(E85="X",0,VLOOKUP(E85,'16'!$K$3:$L$16,2,FALSE)))</f>
        <v>#N/A</v>
      </c>
      <c r="P85" s="108" t="e">
        <f t="shared" si="3"/>
        <v>#N/A</v>
      </c>
    </row>
    <row r="86" spans="1:16">
      <c r="A86" s="30"/>
      <c r="B86" s="106"/>
      <c r="C86" s="33"/>
      <c r="D86" s="33"/>
      <c r="E86" s="106"/>
      <c r="F86" s="108"/>
      <c r="G86" s="108"/>
      <c r="H86" s="108"/>
      <c r="I86" s="108"/>
      <c r="J86" s="108"/>
      <c r="N86" s="108">
        <f t="shared" si="2"/>
        <v>0</v>
      </c>
      <c r="O86" s="108" t="e">
        <f>IF(D86="X",0,IF(E86="X",0,VLOOKUP(E86,'16'!$K$3:$L$16,2,FALSE)))</f>
        <v>#N/A</v>
      </c>
      <c r="P86" s="108" t="e">
        <f t="shared" si="3"/>
        <v>#N/A</v>
      </c>
    </row>
    <row r="87" spans="1:16">
      <c r="A87" s="30"/>
      <c r="B87" s="106"/>
      <c r="C87" s="33"/>
      <c r="D87" s="33"/>
      <c r="E87" s="106"/>
      <c r="F87" s="108"/>
      <c r="G87" s="108"/>
      <c r="H87" s="108"/>
      <c r="I87" s="108"/>
      <c r="J87" s="108"/>
      <c r="N87" s="108">
        <f t="shared" si="2"/>
        <v>0</v>
      </c>
      <c r="O87" s="108" t="e">
        <f>IF(D87="X",0,IF(E87="X",0,VLOOKUP(E87,'16'!$K$3:$L$16,2,FALSE)))</f>
        <v>#N/A</v>
      </c>
      <c r="P87" s="108" t="e">
        <f t="shared" si="3"/>
        <v>#N/A</v>
      </c>
    </row>
    <row r="88" spans="1:16">
      <c r="A88" s="30"/>
      <c r="B88" s="106"/>
      <c r="C88" s="33"/>
      <c r="D88" s="33"/>
      <c r="E88" s="106"/>
      <c r="F88" s="108"/>
      <c r="G88" s="108"/>
      <c r="H88" s="108"/>
      <c r="I88" s="108"/>
      <c r="J88" s="108"/>
      <c r="N88" s="108">
        <f t="shared" si="2"/>
        <v>0</v>
      </c>
      <c r="O88" s="108" t="e">
        <f>IF(D88="X",0,IF(E88="X",0,VLOOKUP(E88,'16'!$K$3:$L$16,2,FALSE)))</f>
        <v>#N/A</v>
      </c>
      <c r="P88" s="108" t="e">
        <f t="shared" si="3"/>
        <v>#N/A</v>
      </c>
    </row>
    <row r="89" spans="1:16">
      <c r="A89" s="30"/>
      <c r="B89" s="106"/>
      <c r="C89" s="33"/>
      <c r="D89" s="33"/>
      <c r="E89" s="106"/>
      <c r="F89" s="108"/>
      <c r="G89" s="108"/>
      <c r="H89" s="108"/>
      <c r="I89" s="108"/>
      <c r="J89" s="108"/>
      <c r="N89" s="108">
        <f t="shared" si="2"/>
        <v>0</v>
      </c>
      <c r="O89" s="108" t="e">
        <f>IF(D89="X",0,IF(E89="X",0,VLOOKUP(E89,'16'!$K$3:$L$16,2,FALSE)))</f>
        <v>#N/A</v>
      </c>
      <c r="P89" s="108" t="e">
        <f t="shared" si="3"/>
        <v>#N/A</v>
      </c>
    </row>
    <row r="90" spans="1:16">
      <c r="A90" s="30"/>
      <c r="B90" s="106"/>
      <c r="C90" s="33"/>
      <c r="D90" s="33"/>
      <c r="E90" s="106"/>
      <c r="F90" s="108"/>
      <c r="G90" s="108"/>
      <c r="H90" s="108"/>
      <c r="I90" s="108"/>
      <c r="J90" s="108"/>
      <c r="N90" s="108">
        <f t="shared" si="2"/>
        <v>0</v>
      </c>
      <c r="O90" s="108" t="e">
        <f>IF(D90="X",0,IF(E90="X",0,VLOOKUP(E90,'16'!$K$3:$L$16,2,FALSE)))</f>
        <v>#N/A</v>
      </c>
      <c r="P90" s="108" t="e">
        <f t="shared" si="3"/>
        <v>#N/A</v>
      </c>
    </row>
    <row r="91" spans="1:16">
      <c r="A91" s="30"/>
      <c r="B91" s="106"/>
      <c r="C91" s="33"/>
      <c r="D91" s="33"/>
      <c r="E91" s="106"/>
      <c r="F91" s="108"/>
      <c r="G91" s="108"/>
      <c r="H91" s="108"/>
      <c r="I91" s="108"/>
      <c r="J91" s="108"/>
      <c r="N91" s="108">
        <f t="shared" si="2"/>
        <v>0</v>
      </c>
      <c r="O91" s="108" t="e">
        <f>IF(D91="X",0,IF(E91="X",0,VLOOKUP(E91,'16'!$K$3:$L$16,2,FALSE)))</f>
        <v>#N/A</v>
      </c>
      <c r="P91" s="108" t="e">
        <f t="shared" si="3"/>
        <v>#N/A</v>
      </c>
    </row>
    <row r="92" spans="1:16">
      <c r="A92" s="30"/>
      <c r="B92" s="106"/>
      <c r="C92" s="33"/>
      <c r="D92" s="33"/>
      <c r="E92" s="106"/>
      <c r="F92" s="108"/>
      <c r="G92" s="108"/>
      <c r="H92" s="108"/>
      <c r="I92" s="108"/>
      <c r="J92" s="108"/>
      <c r="N92" s="108">
        <f t="shared" si="2"/>
        <v>0</v>
      </c>
      <c r="O92" s="108" t="e">
        <f>IF(D92="X",0,IF(E92="X",0,VLOOKUP(E92,'16'!$K$3:$L$16,2,FALSE)))</f>
        <v>#N/A</v>
      </c>
      <c r="P92" s="108" t="e">
        <f t="shared" si="3"/>
        <v>#N/A</v>
      </c>
    </row>
    <row r="93" spans="1:16">
      <c r="A93" s="30"/>
      <c r="B93" s="106"/>
      <c r="C93" s="33"/>
      <c r="D93" s="33"/>
      <c r="E93" s="106"/>
      <c r="F93" s="108"/>
      <c r="G93" s="108"/>
      <c r="H93" s="108"/>
      <c r="I93" s="108"/>
      <c r="J93" s="108"/>
      <c r="N93" s="108">
        <f t="shared" si="2"/>
        <v>0</v>
      </c>
      <c r="O93" s="108" t="e">
        <f>IF(D93="X",0,IF(E93="X",0,VLOOKUP(E93,'16'!$K$3:$L$16,2,FALSE)))</f>
        <v>#N/A</v>
      </c>
      <c r="P93" s="108" t="e">
        <f t="shared" si="3"/>
        <v>#N/A</v>
      </c>
    </row>
    <row r="94" spans="1:16">
      <c r="A94" s="30"/>
      <c r="B94" s="106"/>
      <c r="C94" s="33"/>
      <c r="D94" s="33"/>
      <c r="E94" s="106"/>
      <c r="F94" s="108"/>
      <c r="G94" s="108"/>
      <c r="H94" s="108"/>
      <c r="I94" s="108"/>
      <c r="J94" s="108"/>
      <c r="N94" s="108">
        <f t="shared" si="2"/>
        <v>0</v>
      </c>
      <c r="O94" s="108" t="e">
        <f>IF(D94="X",0,IF(E94="X",0,VLOOKUP(E94,'16'!$K$3:$L$16,2,FALSE)))</f>
        <v>#N/A</v>
      </c>
      <c r="P94" s="108" t="e">
        <f t="shared" si="3"/>
        <v>#N/A</v>
      </c>
    </row>
    <row r="95" spans="1:16">
      <c r="A95" s="30"/>
      <c r="B95" s="106"/>
      <c r="C95" s="33"/>
      <c r="D95" s="33"/>
      <c r="E95" s="106"/>
      <c r="F95" s="108"/>
      <c r="G95" s="108"/>
      <c r="H95" s="108"/>
      <c r="I95" s="108"/>
      <c r="J95" s="108"/>
      <c r="N95" s="108">
        <f t="shared" si="2"/>
        <v>0</v>
      </c>
      <c r="O95" s="108" t="e">
        <f>IF(D95="X",0,IF(E95="X",0,VLOOKUP(E95,'16'!$K$3:$L$16,2,FALSE)))</f>
        <v>#N/A</v>
      </c>
      <c r="P95" s="108" t="e">
        <f t="shared" si="3"/>
        <v>#N/A</v>
      </c>
    </row>
    <row r="96" spans="1:16">
      <c r="A96" s="30"/>
      <c r="B96" s="106"/>
      <c r="C96" s="33"/>
      <c r="D96" s="33"/>
      <c r="E96" s="106"/>
      <c r="F96" s="108"/>
      <c r="G96" s="108"/>
      <c r="H96" s="108"/>
      <c r="I96" s="108"/>
      <c r="J96" s="108"/>
      <c r="N96" s="108">
        <f t="shared" si="2"/>
        <v>0</v>
      </c>
      <c r="O96" s="108" t="e">
        <f>IF(D96="X",0,IF(E96="X",0,VLOOKUP(E96,'16'!$K$3:$L$16,2,FALSE)))</f>
        <v>#N/A</v>
      </c>
      <c r="P96" s="108" t="e">
        <f t="shared" si="3"/>
        <v>#N/A</v>
      </c>
    </row>
    <row r="97" spans="1:16">
      <c r="A97" s="30"/>
      <c r="B97" s="106"/>
      <c r="C97" s="33"/>
      <c r="D97" s="33"/>
      <c r="E97" s="106"/>
      <c r="F97" s="108"/>
      <c r="G97" s="108"/>
      <c r="H97" s="108"/>
      <c r="I97" s="108"/>
      <c r="J97" s="108"/>
      <c r="N97" s="108">
        <f t="shared" si="2"/>
        <v>0</v>
      </c>
      <c r="O97" s="108" t="e">
        <f>IF(D97="X",0,IF(E97="X",0,VLOOKUP(E97,'16'!$K$3:$L$16,2,FALSE)))</f>
        <v>#N/A</v>
      </c>
      <c r="P97" s="108" t="e">
        <f t="shared" si="3"/>
        <v>#N/A</v>
      </c>
    </row>
    <row r="98" spans="1:16">
      <c r="A98" s="30"/>
      <c r="B98" s="106"/>
      <c r="C98" s="33"/>
      <c r="D98" s="33"/>
      <c r="E98" s="106"/>
      <c r="F98" s="108"/>
      <c r="G98" s="108"/>
      <c r="H98" s="108"/>
      <c r="I98" s="108"/>
      <c r="J98" s="108"/>
      <c r="N98" s="108">
        <f t="shared" si="2"/>
        <v>0</v>
      </c>
      <c r="O98" s="108" t="e">
        <f>IF(D98="X",0,IF(E98="X",0,VLOOKUP(E98,'16'!$K$3:$L$16,2,FALSE)))</f>
        <v>#N/A</v>
      </c>
      <c r="P98" s="108" t="e">
        <f t="shared" si="3"/>
        <v>#N/A</v>
      </c>
    </row>
    <row r="99" spans="1:16">
      <c r="A99" s="30"/>
      <c r="B99" s="106"/>
      <c r="C99" s="33"/>
      <c r="D99" s="33"/>
      <c r="E99" s="106"/>
      <c r="F99" s="108"/>
      <c r="G99" s="108"/>
      <c r="H99" s="108"/>
      <c r="I99" s="108"/>
      <c r="J99" s="108"/>
      <c r="N99" s="108">
        <f t="shared" si="2"/>
        <v>0</v>
      </c>
      <c r="O99" s="108" t="e">
        <f>IF(D99="X",0,IF(E99="X",0,VLOOKUP(E99,'16'!$K$3:$L$16,2,FALSE)))</f>
        <v>#N/A</v>
      </c>
      <c r="P99" s="108" t="e">
        <f t="shared" si="3"/>
        <v>#N/A</v>
      </c>
    </row>
    <row r="100" spans="1:16">
      <c r="A100" s="30"/>
      <c r="B100" s="106"/>
      <c r="C100" s="33"/>
      <c r="D100" s="33"/>
      <c r="E100" s="106"/>
      <c r="F100" s="108"/>
      <c r="G100" s="108"/>
      <c r="H100" s="108"/>
      <c r="I100" s="108"/>
      <c r="J100" s="108"/>
      <c r="N100" s="108">
        <f t="shared" si="2"/>
        <v>0</v>
      </c>
      <c r="O100" s="108" t="e">
        <f>IF(D100="X",0,IF(E100="X",0,VLOOKUP(E100,'16'!$K$3:$L$16,2,FALSE)))</f>
        <v>#N/A</v>
      </c>
      <c r="P100" s="108" t="e">
        <f t="shared" si="3"/>
        <v>#N/A</v>
      </c>
    </row>
    <row r="101" spans="1:16">
      <c r="A101" s="30"/>
      <c r="B101" s="106"/>
      <c r="C101" s="33"/>
      <c r="D101" s="33"/>
      <c r="E101" s="106"/>
      <c r="F101" s="108"/>
      <c r="G101" s="108"/>
      <c r="H101" s="108"/>
      <c r="I101" s="108"/>
      <c r="J101" s="108"/>
      <c r="N101" s="108">
        <f t="shared" si="2"/>
        <v>0</v>
      </c>
      <c r="O101" s="108" t="e">
        <f>IF(D101="X",0,IF(E101="X",0,VLOOKUP(E101,'16'!$K$3:$L$16,2,FALSE)))</f>
        <v>#N/A</v>
      </c>
      <c r="P101" s="108" t="e">
        <f t="shared" si="3"/>
        <v>#N/A</v>
      </c>
    </row>
    <row r="102" spans="1:16">
      <c r="A102" s="30"/>
      <c r="B102" s="106"/>
      <c r="C102" s="33"/>
      <c r="D102" s="33"/>
      <c r="E102" s="106"/>
      <c r="F102" s="108"/>
      <c r="G102" s="108"/>
      <c r="H102" s="108"/>
      <c r="I102" s="108"/>
      <c r="J102" s="108"/>
      <c r="N102" s="108">
        <f t="shared" si="2"/>
        <v>0</v>
      </c>
      <c r="O102" s="108" t="e">
        <f>IF(D102="X",0,IF(E102="X",0,VLOOKUP(E102,'16'!$K$3:$L$16,2,FALSE)))</f>
        <v>#N/A</v>
      </c>
      <c r="P102" s="108" t="e">
        <f t="shared" si="3"/>
        <v>#N/A</v>
      </c>
    </row>
    <row r="103" spans="1:16">
      <c r="A103" s="30"/>
      <c r="B103" s="106"/>
      <c r="C103" s="33"/>
      <c r="D103" s="33"/>
      <c r="E103" s="106"/>
      <c r="F103" s="108"/>
      <c r="G103" s="108"/>
      <c r="H103" s="108"/>
      <c r="I103" s="108"/>
      <c r="J103" s="108"/>
      <c r="N103" s="108">
        <f t="shared" si="2"/>
        <v>0</v>
      </c>
      <c r="O103" s="108" t="e">
        <f>IF(D103="X",0,IF(E103="X",0,VLOOKUP(E103,'16'!$K$3:$L$16,2,FALSE)))</f>
        <v>#N/A</v>
      </c>
      <c r="P103" s="108" t="e">
        <f t="shared" si="3"/>
        <v>#N/A</v>
      </c>
    </row>
    <row r="104" spans="1:16">
      <c r="A104" s="30"/>
      <c r="B104" s="106"/>
      <c r="C104" s="33"/>
      <c r="D104" s="33"/>
      <c r="E104" s="106"/>
      <c r="F104" s="108"/>
      <c r="G104" s="108"/>
      <c r="H104" s="108"/>
      <c r="I104" s="108"/>
      <c r="J104" s="108"/>
      <c r="N104" s="108">
        <f t="shared" si="2"/>
        <v>0</v>
      </c>
      <c r="O104" s="108" t="e">
        <f>IF(D104="X",0,IF(E104="X",0,VLOOKUP(E104,'16'!$K$3:$L$16,2,FALSE)))</f>
        <v>#N/A</v>
      </c>
      <c r="P104" s="108" t="e">
        <f t="shared" si="3"/>
        <v>#N/A</v>
      </c>
    </row>
    <row r="105" spans="1:16">
      <c r="A105" s="30"/>
      <c r="B105" s="106"/>
      <c r="C105" s="33"/>
      <c r="D105" s="33"/>
      <c r="E105" s="106"/>
      <c r="F105" s="108"/>
      <c r="G105" s="108"/>
      <c r="H105" s="108"/>
      <c r="I105" s="108"/>
      <c r="J105" s="108"/>
      <c r="N105" s="108">
        <f t="shared" si="2"/>
        <v>0</v>
      </c>
      <c r="O105" s="108" t="e">
        <f>IF(D105="X",0,IF(E105="X",0,VLOOKUP(E105,'16'!$K$3:$L$16,2,FALSE)))</f>
        <v>#N/A</v>
      </c>
      <c r="P105" s="108" t="e">
        <f t="shared" si="3"/>
        <v>#N/A</v>
      </c>
    </row>
    <row r="106" spans="1:16">
      <c r="A106" s="30"/>
      <c r="B106" s="106"/>
      <c r="C106" s="33"/>
      <c r="D106" s="33"/>
      <c r="E106" s="106"/>
      <c r="F106" s="108"/>
      <c r="G106" s="108"/>
      <c r="H106" s="108"/>
      <c r="I106" s="108"/>
      <c r="J106" s="108"/>
      <c r="N106" s="108">
        <f t="shared" si="2"/>
        <v>0</v>
      </c>
      <c r="O106" s="108" t="e">
        <f>IF(D106="X",0,IF(E106="X",0,VLOOKUP(E106,'16'!$K$3:$L$16,2,FALSE)))</f>
        <v>#N/A</v>
      </c>
      <c r="P106" s="108" t="e">
        <f t="shared" si="3"/>
        <v>#N/A</v>
      </c>
    </row>
    <row r="107" spans="1:16">
      <c r="A107" s="30"/>
      <c r="B107" s="106"/>
      <c r="C107" s="33"/>
      <c r="D107" s="33"/>
      <c r="E107" s="106"/>
      <c r="F107" s="108"/>
      <c r="G107" s="108"/>
      <c r="H107" s="108"/>
      <c r="I107" s="108"/>
      <c r="J107" s="108"/>
      <c r="N107" s="108">
        <f t="shared" si="2"/>
        <v>0</v>
      </c>
      <c r="O107" s="108" t="e">
        <f>IF(D107="X",0,IF(E107="X",0,VLOOKUP(E107,'16'!$K$3:$L$16,2,FALSE)))</f>
        <v>#N/A</v>
      </c>
      <c r="P107" s="108" t="e">
        <f t="shared" si="3"/>
        <v>#N/A</v>
      </c>
    </row>
    <row r="108" spans="1:16">
      <c r="A108" s="30"/>
      <c r="B108" s="106"/>
      <c r="C108" s="33"/>
      <c r="D108" s="33"/>
      <c r="E108" s="106"/>
      <c r="F108" s="108"/>
      <c r="G108" s="108"/>
      <c r="H108" s="108"/>
      <c r="I108" s="108"/>
      <c r="J108" s="108"/>
      <c r="N108" s="108">
        <f t="shared" si="2"/>
        <v>0</v>
      </c>
      <c r="O108" s="108" t="e">
        <f>IF(D108="X",0,IF(E108="X",0,VLOOKUP(E108,'16'!$K$3:$L$16,2,FALSE)))</f>
        <v>#N/A</v>
      </c>
      <c r="P108" s="108" t="e">
        <f t="shared" si="3"/>
        <v>#N/A</v>
      </c>
    </row>
    <row r="109" spans="1:16">
      <c r="A109" s="30"/>
      <c r="B109" s="106"/>
      <c r="C109" s="33"/>
      <c r="D109" s="33"/>
      <c r="E109" s="106"/>
      <c r="F109" s="108"/>
      <c r="G109" s="108"/>
      <c r="H109" s="108"/>
      <c r="I109" s="108"/>
      <c r="J109" s="108"/>
      <c r="N109" s="108">
        <f t="shared" si="2"/>
        <v>0</v>
      </c>
      <c r="O109" s="108" t="e">
        <f>IF(D109="X",0,IF(E109="X",0,VLOOKUP(E109,'16'!$K$3:$L$16,2,FALSE)))</f>
        <v>#N/A</v>
      </c>
      <c r="P109" s="108" t="e">
        <f t="shared" si="3"/>
        <v>#N/A</v>
      </c>
    </row>
    <row r="110" spans="1:16">
      <c r="A110" s="30"/>
      <c r="B110" s="106"/>
      <c r="C110" s="33"/>
      <c r="D110" s="33"/>
      <c r="E110" s="106"/>
      <c r="F110" s="108"/>
      <c r="G110" s="108"/>
      <c r="H110" s="108"/>
      <c r="I110" s="108"/>
      <c r="J110" s="108"/>
      <c r="N110" s="108">
        <f t="shared" si="2"/>
        <v>0</v>
      </c>
      <c r="O110" s="108" t="e">
        <f>IF(D110="X",0,IF(E110="X",0,VLOOKUP(E110,'16'!$K$3:$L$16,2,FALSE)))</f>
        <v>#N/A</v>
      </c>
      <c r="P110" s="108" t="e">
        <f t="shared" si="3"/>
        <v>#N/A</v>
      </c>
    </row>
    <row r="111" spans="1:16">
      <c r="A111" s="30"/>
      <c r="B111" s="106"/>
      <c r="C111" s="33"/>
      <c r="D111" s="33"/>
      <c r="E111" s="106"/>
      <c r="F111" s="108"/>
      <c r="G111" s="108"/>
      <c r="H111" s="108"/>
      <c r="I111" s="108"/>
      <c r="J111" s="108"/>
      <c r="N111" s="108">
        <f t="shared" si="2"/>
        <v>0</v>
      </c>
      <c r="O111" s="108" t="e">
        <f>IF(D111="X",0,IF(E111="X",0,VLOOKUP(E111,'16'!$K$3:$L$16,2,FALSE)))</f>
        <v>#N/A</v>
      </c>
      <c r="P111" s="108" t="e">
        <f t="shared" si="3"/>
        <v>#N/A</v>
      </c>
    </row>
    <row r="112" spans="1:16">
      <c r="A112" s="30"/>
      <c r="B112" s="106"/>
      <c r="C112" s="33"/>
      <c r="D112" s="33"/>
      <c r="E112" s="106"/>
      <c r="F112" s="108"/>
      <c r="G112" s="108"/>
      <c r="H112" s="108"/>
      <c r="I112" s="108"/>
      <c r="J112" s="108"/>
      <c r="N112" s="108">
        <f t="shared" si="2"/>
        <v>0</v>
      </c>
      <c r="O112" s="108" t="e">
        <f>IF(D112="X",0,IF(E112="X",0,VLOOKUP(E112,'16'!$K$3:$L$16,2,FALSE)))</f>
        <v>#N/A</v>
      </c>
      <c r="P112" s="108" t="e">
        <f t="shared" si="3"/>
        <v>#N/A</v>
      </c>
    </row>
    <row r="113" spans="1:16">
      <c r="A113" s="30"/>
      <c r="B113" s="106"/>
      <c r="C113" s="33"/>
      <c r="D113" s="33"/>
      <c r="E113" s="106"/>
      <c r="F113" s="108"/>
      <c r="G113" s="108"/>
      <c r="H113" s="108"/>
      <c r="I113" s="108"/>
      <c r="J113" s="108"/>
      <c r="N113" s="108">
        <f t="shared" si="2"/>
        <v>0</v>
      </c>
      <c r="O113" s="108" t="e">
        <f>IF(D113="X",0,IF(E113="X",0,VLOOKUP(E113,'16'!$K$3:$L$16,2,FALSE)))</f>
        <v>#N/A</v>
      </c>
      <c r="P113" s="108" t="e">
        <f t="shared" si="3"/>
        <v>#N/A</v>
      </c>
    </row>
    <row r="114" spans="1:16">
      <c r="A114" s="30"/>
      <c r="B114" s="106"/>
      <c r="C114" s="33"/>
      <c r="D114" s="33"/>
      <c r="E114" s="106"/>
      <c r="F114" s="108"/>
      <c r="G114" s="108"/>
      <c r="H114" s="108"/>
      <c r="I114" s="108"/>
      <c r="J114" s="108"/>
      <c r="N114" s="108">
        <f t="shared" si="2"/>
        <v>0</v>
      </c>
      <c r="O114" s="108" t="e">
        <f>IF(D114="X",0,IF(E114="X",0,VLOOKUP(E114,'16'!$K$3:$L$16,2,FALSE)))</f>
        <v>#N/A</v>
      </c>
      <c r="P114" s="108" t="e">
        <f t="shared" si="3"/>
        <v>#N/A</v>
      </c>
    </row>
    <row r="115" spans="1:16">
      <c r="A115" s="30"/>
      <c r="B115" s="106"/>
      <c r="C115" s="33"/>
      <c r="D115" s="33"/>
      <c r="E115" s="106"/>
      <c r="F115" s="108"/>
      <c r="G115" s="108"/>
      <c r="H115" s="108"/>
      <c r="I115" s="108"/>
      <c r="J115" s="108"/>
      <c r="N115" s="108">
        <f t="shared" si="2"/>
        <v>0</v>
      </c>
      <c r="O115" s="108" t="e">
        <f>IF(D115="X",0,IF(E115="X",0,VLOOKUP(E115,'16'!$K$3:$L$16,2,FALSE)))</f>
        <v>#N/A</v>
      </c>
      <c r="P115" s="108" t="e">
        <f t="shared" si="3"/>
        <v>#N/A</v>
      </c>
    </row>
    <row r="116" spans="1:16">
      <c r="A116" s="30"/>
      <c r="B116" s="106"/>
      <c r="C116" s="33"/>
      <c r="D116" s="33"/>
      <c r="E116" s="106"/>
      <c r="F116" s="108"/>
      <c r="G116" s="108"/>
      <c r="H116" s="108"/>
      <c r="I116" s="108"/>
      <c r="J116" s="108"/>
      <c r="N116" s="108">
        <f t="shared" si="2"/>
        <v>0</v>
      </c>
      <c r="O116" s="108" t="e">
        <f>IF(D116="X",0,IF(E116="X",0,VLOOKUP(E116,'16'!$K$3:$L$16,2,FALSE)))</f>
        <v>#N/A</v>
      </c>
      <c r="P116" s="108" t="e">
        <f t="shared" si="3"/>
        <v>#N/A</v>
      </c>
    </row>
    <row r="117" spans="1:16">
      <c r="A117" s="30"/>
      <c r="B117" s="106"/>
      <c r="C117" s="116"/>
      <c r="D117" s="116"/>
      <c r="E117" s="117"/>
      <c r="F117" s="118"/>
      <c r="G117" s="118"/>
      <c r="H117" s="118"/>
      <c r="I117" s="118"/>
      <c r="J117" s="118"/>
      <c r="K117" s="118"/>
      <c r="L117" s="118"/>
      <c r="M117" s="118"/>
      <c r="N117" s="108">
        <f t="shared" si="2"/>
        <v>0</v>
      </c>
      <c r="O117" s="108" t="e">
        <f>IF(D117="X",0,IF(E117="X",0,VLOOKUP(E117,'16'!$K$3:$L$16,2,FALSE)))</f>
        <v>#N/A</v>
      </c>
      <c r="P117" s="108" t="e">
        <f t="shared" si="3"/>
        <v>#N/A</v>
      </c>
    </row>
    <row r="118" spans="1:16">
      <c r="A118" s="110"/>
      <c r="B118" s="106"/>
      <c r="C118" s="33"/>
      <c r="D118" s="33"/>
      <c r="E118" s="106"/>
      <c r="F118" s="108"/>
      <c r="G118" s="108"/>
      <c r="H118" s="108"/>
      <c r="I118" s="108"/>
      <c r="J118" s="108"/>
      <c r="N118" s="108">
        <f t="shared" si="2"/>
        <v>0</v>
      </c>
      <c r="O118" s="108" t="e">
        <f>IF(D118="X",0,IF(E118="X",0,VLOOKUP(E118,'16'!$K$3:$L$16,2,FALSE)))</f>
        <v>#N/A</v>
      </c>
      <c r="P118" s="108" t="e">
        <f t="shared" si="3"/>
        <v>#N/A</v>
      </c>
    </row>
    <row r="119" spans="1:16">
      <c r="A119" s="110"/>
      <c r="B119" s="106"/>
      <c r="C119" s="107"/>
      <c r="D119" s="33"/>
      <c r="E119" s="106"/>
      <c r="F119" s="108"/>
      <c r="G119" s="108"/>
      <c r="H119" s="108"/>
      <c r="I119" s="108"/>
      <c r="J119" s="108"/>
      <c r="N119" s="108">
        <f t="shared" si="2"/>
        <v>0</v>
      </c>
      <c r="O119" s="108" t="e">
        <f>IF(D119="X",0,IF(E119="X",0,VLOOKUP(E119,'16'!$K$3:$L$16,2,FALSE)))</f>
        <v>#N/A</v>
      </c>
      <c r="P119" s="108" t="e">
        <f t="shared" si="3"/>
        <v>#N/A</v>
      </c>
    </row>
    <row r="120" spans="1:16">
      <c r="A120" s="110"/>
      <c r="B120" s="106"/>
      <c r="C120" s="33"/>
      <c r="D120" s="33"/>
      <c r="E120" s="106"/>
      <c r="F120" s="108"/>
      <c r="G120" s="108"/>
      <c r="H120" s="108"/>
      <c r="I120" s="108"/>
      <c r="J120" s="108"/>
      <c r="N120" s="108">
        <f t="shared" si="2"/>
        <v>0</v>
      </c>
      <c r="O120" s="108" t="e">
        <f>IF(D120="X",0,IF(E120="X",0,VLOOKUP(E120,'16'!$K$3:$L$16,2,FALSE)))</f>
        <v>#N/A</v>
      </c>
      <c r="P120" s="108" t="e">
        <f t="shared" si="3"/>
        <v>#N/A</v>
      </c>
    </row>
    <row r="121" spans="1:16">
      <c r="A121" s="110"/>
      <c r="B121" s="106"/>
      <c r="C121" s="33"/>
      <c r="D121" s="33"/>
      <c r="E121" s="106"/>
      <c r="F121" s="108"/>
      <c r="G121" s="108"/>
      <c r="H121" s="108"/>
      <c r="I121" s="108"/>
      <c r="J121" s="108"/>
      <c r="N121" s="108">
        <f t="shared" si="2"/>
        <v>0</v>
      </c>
      <c r="O121" s="108" t="e">
        <f>IF(D121="X",0,IF(E121="X",0,VLOOKUP(E121,'16'!$K$3:$L$16,2,FALSE)))</f>
        <v>#N/A</v>
      </c>
      <c r="P121" s="108" t="e">
        <f t="shared" si="3"/>
        <v>#N/A</v>
      </c>
    </row>
    <row r="122" spans="1:16">
      <c r="A122" s="110"/>
      <c r="B122" s="106"/>
      <c r="C122" s="33"/>
      <c r="D122" s="33"/>
      <c r="E122" s="106"/>
      <c r="F122" s="108"/>
      <c r="G122" s="108"/>
      <c r="H122" s="108"/>
      <c r="I122" s="108"/>
      <c r="J122" s="108"/>
      <c r="N122" s="108">
        <f t="shared" si="2"/>
        <v>0</v>
      </c>
      <c r="O122" s="108" t="e">
        <f>IF(D122="X",0,IF(E122="X",0,VLOOKUP(E122,'16'!$K$3:$L$16,2,FALSE)))</f>
        <v>#N/A</v>
      </c>
      <c r="P122" s="108" t="e">
        <f t="shared" si="3"/>
        <v>#N/A</v>
      </c>
    </row>
    <row r="123" spans="1:16">
      <c r="A123" s="110"/>
      <c r="B123" s="106"/>
      <c r="C123" s="33"/>
      <c r="D123" s="33"/>
      <c r="E123" s="106"/>
      <c r="F123" s="108"/>
      <c r="G123" s="108"/>
      <c r="H123" s="108"/>
      <c r="I123" s="108"/>
      <c r="J123" s="108"/>
      <c r="N123" s="108">
        <f t="shared" si="2"/>
        <v>0</v>
      </c>
      <c r="O123" s="108" t="e">
        <f>IF(D123="X",0,IF(E123="X",0,VLOOKUP(E123,'16'!$K$3:$L$16,2,FALSE)))</f>
        <v>#N/A</v>
      </c>
      <c r="P123" s="108" t="e">
        <f t="shared" si="3"/>
        <v>#N/A</v>
      </c>
    </row>
    <row r="124" spans="1:16">
      <c r="A124" s="110"/>
      <c r="B124" s="106"/>
      <c r="C124" s="33"/>
      <c r="D124" s="33"/>
      <c r="E124" s="106"/>
      <c r="F124" s="108"/>
      <c r="G124" s="108"/>
      <c r="H124" s="108"/>
      <c r="I124" s="108"/>
      <c r="J124" s="108"/>
      <c r="N124" s="108">
        <f t="shared" si="2"/>
        <v>0</v>
      </c>
      <c r="O124" s="108" t="e">
        <f>IF(D124="X",0,IF(E124="X",0,VLOOKUP(E124,'16'!$K$3:$L$16,2,FALSE)))</f>
        <v>#N/A</v>
      </c>
      <c r="P124" s="108" t="e">
        <f t="shared" si="3"/>
        <v>#N/A</v>
      </c>
    </row>
    <row r="125" spans="1:16">
      <c r="A125" s="110"/>
      <c r="B125" s="106"/>
      <c r="C125" s="33"/>
      <c r="D125" s="33"/>
      <c r="E125" s="106"/>
      <c r="F125" s="108"/>
      <c r="G125" s="108"/>
      <c r="H125" s="108"/>
      <c r="I125" s="108"/>
      <c r="J125" s="108"/>
      <c r="N125" s="108">
        <f t="shared" si="2"/>
        <v>0</v>
      </c>
      <c r="O125" s="108" t="e">
        <f>IF(D125="X",0,IF(E125="X",0,VLOOKUP(E125,'16'!$K$3:$L$16,2,FALSE)))</f>
        <v>#N/A</v>
      </c>
      <c r="P125" s="108" t="e">
        <f t="shared" si="3"/>
        <v>#N/A</v>
      </c>
    </row>
    <row r="126" spans="1:16">
      <c r="A126" s="110"/>
      <c r="B126" s="106"/>
      <c r="C126" s="116"/>
      <c r="D126" s="116"/>
      <c r="E126" s="116"/>
      <c r="F126" s="118"/>
      <c r="G126" s="118"/>
      <c r="H126" s="118"/>
      <c r="I126" s="118"/>
      <c r="J126" s="118"/>
      <c r="K126" s="118"/>
      <c r="L126" s="118"/>
      <c r="M126" s="118"/>
      <c r="N126" s="108">
        <f t="shared" si="2"/>
        <v>0</v>
      </c>
      <c r="O126" s="108" t="e">
        <f>IF(D126="X",0,IF(E126="X",0,VLOOKUP(E126,'16'!$K$3:$L$16,2,FALSE)))</f>
        <v>#N/A</v>
      </c>
      <c r="P126" s="108" t="e">
        <f t="shared" si="3"/>
        <v>#N/A</v>
      </c>
    </row>
    <row r="127" spans="1:16">
      <c r="N127" s="108">
        <f t="shared" si="2"/>
        <v>0</v>
      </c>
      <c r="O127" s="108" t="e">
        <f>IF(D127="X",0,IF(E127="X",0,VLOOKUP(E127,'16'!$K$3:$L$16,2,FALSE)))</f>
        <v>#N/A</v>
      </c>
      <c r="P127" s="108" t="e">
        <f t="shared" si="3"/>
        <v>#N/A</v>
      </c>
    </row>
    <row r="128" spans="1:16">
      <c r="N128" s="108">
        <f t="shared" si="2"/>
        <v>0</v>
      </c>
      <c r="O128" s="108" t="e">
        <f>IF(D128="X",0,IF(E128="X",0,VLOOKUP(E128,'16'!$K$3:$L$16,2,FALSE)))</f>
        <v>#N/A</v>
      </c>
      <c r="P128" s="108" t="e">
        <f t="shared" si="3"/>
        <v>#N/A</v>
      </c>
    </row>
    <row r="129" spans="14:16">
      <c r="N129" s="108">
        <f t="shared" si="2"/>
        <v>0</v>
      </c>
      <c r="O129" s="108" t="e">
        <f>IF(D129="X",0,IF(E129="X",0,VLOOKUP(E129,'16'!$K$3:$L$16,2,FALSE)))</f>
        <v>#N/A</v>
      </c>
      <c r="P129" s="108" t="e">
        <f t="shared" si="3"/>
        <v>#N/A</v>
      </c>
    </row>
    <row r="130" spans="14:16">
      <c r="N130" s="108">
        <f t="shared" si="2"/>
        <v>0</v>
      </c>
      <c r="O130" s="108" t="e">
        <f>IF(D130="X",0,IF(E130="X",0,VLOOKUP(E130,'16'!$K$3:$L$16,2,FALSE)))</f>
        <v>#N/A</v>
      </c>
      <c r="P130" s="108" t="e">
        <f t="shared" si="3"/>
        <v>#N/A</v>
      </c>
    </row>
    <row r="131" spans="14:16">
      <c r="N131" s="108">
        <f t="shared" si="2"/>
        <v>0</v>
      </c>
      <c r="O131" s="108" t="e">
        <f>IF(D131="X",0,IF(E131="X",0,VLOOKUP(E131,'16'!$K$3:$L$16,2,FALSE)))</f>
        <v>#N/A</v>
      </c>
      <c r="P131" s="108" t="e">
        <f t="shared" si="3"/>
        <v>#N/A</v>
      </c>
    </row>
    <row r="132" spans="14:16">
      <c r="N132" s="108">
        <f t="shared" ref="N132:N195" si="4">SUM(F132:M132)</f>
        <v>0</v>
      </c>
      <c r="O132" s="108" t="e">
        <f>IF(D132="X",0,IF(E132="X",0,VLOOKUP(E132,'16'!$K$3:$L$16,2,FALSE)))</f>
        <v>#N/A</v>
      </c>
      <c r="P132" s="108" t="e">
        <f t="shared" ref="P132:P195" si="5">N132*O132</f>
        <v>#N/A</v>
      </c>
    </row>
    <row r="133" spans="14:16">
      <c r="N133" s="108">
        <f t="shared" si="4"/>
        <v>0</v>
      </c>
      <c r="O133" s="108" t="e">
        <f>IF(D133="X",0,IF(E133="X",0,VLOOKUP(E133,'16'!$K$3:$L$16,2,FALSE)))</f>
        <v>#N/A</v>
      </c>
      <c r="P133" s="108" t="e">
        <f t="shared" si="5"/>
        <v>#N/A</v>
      </c>
    </row>
    <row r="134" spans="14:16">
      <c r="N134" s="108">
        <f t="shared" si="4"/>
        <v>0</v>
      </c>
      <c r="O134" s="108" t="e">
        <f>IF(D134="X",0,IF(E134="X",0,VLOOKUP(E134,'16'!$K$3:$L$16,2,FALSE)))</f>
        <v>#N/A</v>
      </c>
      <c r="P134" s="108" t="e">
        <f t="shared" si="5"/>
        <v>#N/A</v>
      </c>
    </row>
    <row r="135" spans="14:16">
      <c r="N135" s="108">
        <f t="shared" si="4"/>
        <v>0</v>
      </c>
      <c r="O135" s="108" t="e">
        <f>IF(D135="X",0,IF(E135="X",0,VLOOKUP(E135,'16'!$K$3:$L$16,2,FALSE)))</f>
        <v>#N/A</v>
      </c>
      <c r="P135" s="108" t="e">
        <f t="shared" si="5"/>
        <v>#N/A</v>
      </c>
    </row>
    <row r="136" spans="14:16">
      <c r="N136" s="108">
        <f t="shared" si="4"/>
        <v>0</v>
      </c>
      <c r="O136" s="108" t="e">
        <f>IF(D136="X",0,IF(E136="X",0,VLOOKUP(E136,'16'!$K$3:$L$16,2,FALSE)))</f>
        <v>#N/A</v>
      </c>
      <c r="P136" s="108" t="e">
        <f t="shared" si="5"/>
        <v>#N/A</v>
      </c>
    </row>
    <row r="137" spans="14:16">
      <c r="N137" s="108">
        <f t="shared" si="4"/>
        <v>0</v>
      </c>
      <c r="O137" s="108" t="e">
        <f>IF(D137="X",0,IF(E137="X",0,VLOOKUP(E137,'16'!$K$3:$L$16,2,FALSE)))</f>
        <v>#N/A</v>
      </c>
      <c r="P137" s="108" t="e">
        <f t="shared" si="5"/>
        <v>#N/A</v>
      </c>
    </row>
    <row r="138" spans="14:16">
      <c r="N138" s="108">
        <f t="shared" si="4"/>
        <v>0</v>
      </c>
      <c r="O138" s="108" t="e">
        <f>IF(D138="X",0,IF(E138="X",0,VLOOKUP(E138,'16'!$K$3:$L$16,2,FALSE)))</f>
        <v>#N/A</v>
      </c>
      <c r="P138" s="108" t="e">
        <f t="shared" si="5"/>
        <v>#N/A</v>
      </c>
    </row>
    <row r="139" spans="14:16">
      <c r="N139" s="108">
        <f t="shared" si="4"/>
        <v>0</v>
      </c>
      <c r="O139" s="108" t="e">
        <f>IF(D139="X",0,IF(E139="X",0,VLOOKUP(E139,'16'!$K$3:$L$16,2,FALSE)))</f>
        <v>#N/A</v>
      </c>
      <c r="P139" s="108" t="e">
        <f t="shared" si="5"/>
        <v>#N/A</v>
      </c>
    </row>
    <row r="140" spans="14:16">
      <c r="N140" s="108">
        <f t="shared" si="4"/>
        <v>0</v>
      </c>
      <c r="O140" s="108" t="e">
        <f>IF(D140="X",0,IF(E140="X",0,VLOOKUP(E140,'16'!$K$3:$L$16,2,FALSE)))</f>
        <v>#N/A</v>
      </c>
      <c r="P140" s="108" t="e">
        <f t="shared" si="5"/>
        <v>#N/A</v>
      </c>
    </row>
    <row r="141" spans="14:16">
      <c r="N141" s="108">
        <f t="shared" si="4"/>
        <v>0</v>
      </c>
      <c r="O141" s="108" t="e">
        <f>IF(D141="X",0,IF(E141="X",0,VLOOKUP(E141,'16'!$K$3:$L$16,2,FALSE)))</f>
        <v>#N/A</v>
      </c>
      <c r="P141" s="108" t="e">
        <f t="shared" si="5"/>
        <v>#N/A</v>
      </c>
    </row>
    <row r="142" spans="14:16">
      <c r="N142" s="108">
        <f t="shared" si="4"/>
        <v>0</v>
      </c>
      <c r="O142" s="108" t="e">
        <f>IF(D142="X",0,IF(E142="X",0,VLOOKUP(E142,'16'!$K$3:$L$16,2,FALSE)))</f>
        <v>#N/A</v>
      </c>
      <c r="P142" s="108" t="e">
        <f t="shared" si="5"/>
        <v>#N/A</v>
      </c>
    </row>
    <row r="143" spans="14:16">
      <c r="N143" s="108">
        <f t="shared" si="4"/>
        <v>0</v>
      </c>
      <c r="O143" s="108" t="e">
        <f>IF(D143="X",0,IF(E143="X",0,VLOOKUP(E143,'16'!$K$3:$L$16,2,FALSE)))</f>
        <v>#N/A</v>
      </c>
      <c r="P143" s="108" t="e">
        <f t="shared" si="5"/>
        <v>#N/A</v>
      </c>
    </row>
    <row r="144" spans="14:16">
      <c r="N144" s="108">
        <f t="shared" si="4"/>
        <v>0</v>
      </c>
      <c r="O144" s="108" t="e">
        <f>IF(D144="X",0,IF(E144="X",0,VLOOKUP(E144,'16'!$K$3:$L$16,2,FALSE)))</f>
        <v>#N/A</v>
      </c>
      <c r="P144" s="108" t="e">
        <f t="shared" si="5"/>
        <v>#N/A</v>
      </c>
    </row>
    <row r="145" spans="14:16">
      <c r="N145" s="108">
        <f t="shared" si="4"/>
        <v>0</v>
      </c>
      <c r="O145" s="108" t="e">
        <f>IF(D145="X",0,IF(E145="X",0,VLOOKUP(E145,'16'!$K$3:$L$16,2,FALSE)))</f>
        <v>#N/A</v>
      </c>
      <c r="P145" s="108" t="e">
        <f t="shared" si="5"/>
        <v>#N/A</v>
      </c>
    </row>
    <row r="146" spans="14:16">
      <c r="N146" s="108">
        <f t="shared" si="4"/>
        <v>0</v>
      </c>
      <c r="O146" s="108" t="e">
        <f>IF(D146="X",0,IF(E146="X",0,VLOOKUP(E146,'16'!$K$3:$L$16,2,FALSE)))</f>
        <v>#N/A</v>
      </c>
      <c r="P146" s="108" t="e">
        <f t="shared" si="5"/>
        <v>#N/A</v>
      </c>
    </row>
    <row r="147" spans="14:16">
      <c r="N147" s="108">
        <f t="shared" si="4"/>
        <v>0</v>
      </c>
      <c r="O147" s="108" t="e">
        <f>IF(D147="X",0,IF(E147="X",0,VLOOKUP(E147,'16'!$K$3:$L$16,2,FALSE)))</f>
        <v>#N/A</v>
      </c>
      <c r="P147" s="108" t="e">
        <f t="shared" si="5"/>
        <v>#N/A</v>
      </c>
    </row>
    <row r="148" spans="14:16">
      <c r="N148" s="108">
        <f t="shared" si="4"/>
        <v>0</v>
      </c>
      <c r="O148" s="108" t="e">
        <f>IF(D148="X",0,IF(E148="X",0,VLOOKUP(E148,'16'!$K$3:$L$16,2,FALSE)))</f>
        <v>#N/A</v>
      </c>
      <c r="P148" s="108" t="e">
        <f t="shared" si="5"/>
        <v>#N/A</v>
      </c>
    </row>
    <row r="149" spans="14:16">
      <c r="N149" s="108">
        <f t="shared" si="4"/>
        <v>0</v>
      </c>
      <c r="O149" s="108" t="e">
        <f>IF(D149="X",0,IF(E149="X",0,VLOOKUP(E149,'16'!$K$3:$L$16,2,FALSE)))</f>
        <v>#N/A</v>
      </c>
      <c r="P149" s="108" t="e">
        <f t="shared" si="5"/>
        <v>#N/A</v>
      </c>
    </row>
    <row r="150" spans="14:16">
      <c r="N150" s="108">
        <f t="shared" si="4"/>
        <v>0</v>
      </c>
      <c r="O150" s="108" t="e">
        <f>IF(D150="X",0,IF(E150="X",0,VLOOKUP(E150,'16'!$K$3:$L$16,2,FALSE)))</f>
        <v>#N/A</v>
      </c>
      <c r="P150" s="108" t="e">
        <f t="shared" si="5"/>
        <v>#N/A</v>
      </c>
    </row>
    <row r="151" spans="14:16">
      <c r="N151" s="108">
        <f t="shared" si="4"/>
        <v>0</v>
      </c>
      <c r="O151" s="108" t="e">
        <f>IF(D151="X",0,IF(E151="X",0,VLOOKUP(E151,'16'!$K$3:$L$16,2,FALSE)))</f>
        <v>#N/A</v>
      </c>
      <c r="P151" s="108" t="e">
        <f t="shared" si="5"/>
        <v>#N/A</v>
      </c>
    </row>
    <row r="152" spans="14:16">
      <c r="N152" s="108">
        <f t="shared" si="4"/>
        <v>0</v>
      </c>
      <c r="O152" s="108" t="e">
        <f>IF(D152="X",0,IF(E152="X",0,VLOOKUP(E152,'16'!$K$3:$L$16,2,FALSE)))</f>
        <v>#N/A</v>
      </c>
      <c r="P152" s="108" t="e">
        <f t="shared" si="5"/>
        <v>#N/A</v>
      </c>
    </row>
    <row r="153" spans="14:16">
      <c r="N153" s="108">
        <f t="shared" si="4"/>
        <v>0</v>
      </c>
      <c r="O153" s="108" t="e">
        <f>IF(D153="X",0,IF(E153="X",0,VLOOKUP(E153,'16'!$K$3:$L$16,2,FALSE)))</f>
        <v>#N/A</v>
      </c>
      <c r="P153" s="108" t="e">
        <f t="shared" si="5"/>
        <v>#N/A</v>
      </c>
    </row>
    <row r="154" spans="14:16">
      <c r="N154" s="108">
        <f t="shared" si="4"/>
        <v>0</v>
      </c>
      <c r="O154" s="108" t="e">
        <f>IF(D154="X",0,IF(E154="X",0,VLOOKUP(E154,'16'!$K$3:$L$16,2,FALSE)))</f>
        <v>#N/A</v>
      </c>
      <c r="P154" s="108" t="e">
        <f t="shared" si="5"/>
        <v>#N/A</v>
      </c>
    </row>
    <row r="155" spans="14:16">
      <c r="N155" s="108">
        <f t="shared" si="4"/>
        <v>0</v>
      </c>
      <c r="O155" s="108" t="e">
        <f>IF(D155="X",0,IF(E155="X",0,VLOOKUP(E155,'16'!$K$3:$L$16,2,FALSE)))</f>
        <v>#N/A</v>
      </c>
      <c r="P155" s="108" t="e">
        <f t="shared" si="5"/>
        <v>#N/A</v>
      </c>
    </row>
    <row r="156" spans="14:16">
      <c r="N156" s="108">
        <f t="shared" si="4"/>
        <v>0</v>
      </c>
      <c r="O156" s="108" t="e">
        <f>IF(D156="X",0,IF(E156="X",0,VLOOKUP(E156,'16'!$K$3:$L$16,2,FALSE)))</f>
        <v>#N/A</v>
      </c>
      <c r="P156" s="108" t="e">
        <f t="shared" si="5"/>
        <v>#N/A</v>
      </c>
    </row>
    <row r="157" spans="14:16">
      <c r="N157" s="108">
        <f t="shared" si="4"/>
        <v>0</v>
      </c>
      <c r="O157" s="108" t="e">
        <f>IF(D157="X",0,IF(E157="X",0,VLOOKUP(E157,'16'!$K$3:$L$16,2,FALSE)))</f>
        <v>#N/A</v>
      </c>
      <c r="P157" s="108" t="e">
        <f t="shared" si="5"/>
        <v>#N/A</v>
      </c>
    </row>
    <row r="158" spans="14:16">
      <c r="N158" s="108">
        <f t="shared" si="4"/>
        <v>0</v>
      </c>
      <c r="O158" s="108" t="e">
        <f>IF(D158="X",0,IF(E158="X",0,VLOOKUP(E158,'16'!$K$3:$L$16,2,FALSE)))</f>
        <v>#N/A</v>
      </c>
      <c r="P158" s="108" t="e">
        <f t="shared" si="5"/>
        <v>#N/A</v>
      </c>
    </row>
    <row r="159" spans="14:16">
      <c r="N159" s="108">
        <f t="shared" si="4"/>
        <v>0</v>
      </c>
      <c r="O159" s="108" t="e">
        <f>IF(D159="X",0,IF(E159="X",0,VLOOKUP(E159,'16'!$K$3:$L$16,2,FALSE)))</f>
        <v>#N/A</v>
      </c>
      <c r="P159" s="108" t="e">
        <f t="shared" si="5"/>
        <v>#N/A</v>
      </c>
    </row>
    <row r="160" spans="14:16">
      <c r="N160" s="108">
        <f t="shared" si="4"/>
        <v>0</v>
      </c>
      <c r="O160" s="108" t="e">
        <f>IF(D160="X",0,IF(E160="X",0,VLOOKUP(E160,'16'!$K$3:$L$16,2,FALSE)))</f>
        <v>#N/A</v>
      </c>
      <c r="P160" s="108" t="e">
        <f t="shared" si="5"/>
        <v>#N/A</v>
      </c>
    </row>
    <row r="161" spans="14:16">
      <c r="N161" s="108">
        <f t="shared" si="4"/>
        <v>0</v>
      </c>
      <c r="O161" s="108" t="e">
        <f>IF(D161="X",0,IF(E161="X",0,VLOOKUP(E161,'16'!$K$3:$L$16,2,FALSE)))</f>
        <v>#N/A</v>
      </c>
      <c r="P161" s="108" t="e">
        <f t="shared" si="5"/>
        <v>#N/A</v>
      </c>
    </row>
    <row r="162" spans="14:16">
      <c r="N162" s="108">
        <f t="shared" si="4"/>
        <v>0</v>
      </c>
      <c r="O162" s="108" t="e">
        <f>IF(D162="X",0,IF(E162="X",0,VLOOKUP(E162,'16'!$K$3:$L$16,2,FALSE)))</f>
        <v>#N/A</v>
      </c>
      <c r="P162" s="108" t="e">
        <f t="shared" si="5"/>
        <v>#N/A</v>
      </c>
    </row>
    <row r="163" spans="14:16">
      <c r="N163" s="108">
        <f t="shared" si="4"/>
        <v>0</v>
      </c>
      <c r="O163" s="108" t="e">
        <f>IF(D163="X",0,IF(E163="X",0,VLOOKUP(E163,'16'!$K$3:$L$16,2,FALSE)))</f>
        <v>#N/A</v>
      </c>
      <c r="P163" s="108" t="e">
        <f t="shared" si="5"/>
        <v>#N/A</v>
      </c>
    </row>
    <row r="164" spans="14:16">
      <c r="N164" s="108">
        <f t="shared" si="4"/>
        <v>0</v>
      </c>
      <c r="O164" s="108" t="e">
        <f>IF(D164="X",0,IF(E164="X",0,VLOOKUP(E164,'16'!$K$3:$L$16,2,FALSE)))</f>
        <v>#N/A</v>
      </c>
      <c r="P164" s="108" t="e">
        <f t="shared" si="5"/>
        <v>#N/A</v>
      </c>
    </row>
    <row r="165" spans="14:16">
      <c r="N165" s="108">
        <f t="shared" si="4"/>
        <v>0</v>
      </c>
      <c r="O165" s="108" t="e">
        <f>IF(D165="X",0,IF(E165="X",0,VLOOKUP(E165,'16'!$K$3:$L$16,2,FALSE)))</f>
        <v>#N/A</v>
      </c>
      <c r="P165" s="108" t="e">
        <f t="shared" si="5"/>
        <v>#N/A</v>
      </c>
    </row>
    <row r="166" spans="14:16">
      <c r="N166" s="108">
        <f t="shared" si="4"/>
        <v>0</v>
      </c>
      <c r="O166" s="108" t="e">
        <f>IF(D166="X",0,IF(E166="X",0,VLOOKUP(E166,'16'!$K$3:$L$16,2,FALSE)))</f>
        <v>#N/A</v>
      </c>
      <c r="P166" s="108" t="e">
        <f t="shared" si="5"/>
        <v>#N/A</v>
      </c>
    </row>
    <row r="167" spans="14:16">
      <c r="N167" s="108">
        <f t="shared" si="4"/>
        <v>0</v>
      </c>
      <c r="O167" s="108" t="e">
        <f>IF(D167="X",0,IF(E167="X",0,VLOOKUP(E167,'16'!$K$3:$L$16,2,FALSE)))</f>
        <v>#N/A</v>
      </c>
      <c r="P167" s="108" t="e">
        <f t="shared" si="5"/>
        <v>#N/A</v>
      </c>
    </row>
    <row r="168" spans="14:16">
      <c r="N168" s="108">
        <f t="shared" si="4"/>
        <v>0</v>
      </c>
      <c r="O168" s="108" t="e">
        <f>IF(D168="X",0,IF(E168="X",0,VLOOKUP(E168,'16'!$K$3:$L$16,2,FALSE)))</f>
        <v>#N/A</v>
      </c>
      <c r="P168" s="108" t="e">
        <f t="shared" si="5"/>
        <v>#N/A</v>
      </c>
    </row>
    <row r="169" spans="14:16">
      <c r="N169" s="108">
        <f t="shared" si="4"/>
        <v>0</v>
      </c>
      <c r="O169" s="108" t="e">
        <f>IF(D169="X",0,IF(E169="X",0,VLOOKUP(E169,'16'!$K$3:$L$16,2,FALSE)))</f>
        <v>#N/A</v>
      </c>
      <c r="P169" s="108" t="e">
        <f t="shared" si="5"/>
        <v>#N/A</v>
      </c>
    </row>
    <row r="170" spans="14:16">
      <c r="N170" s="108">
        <f t="shared" si="4"/>
        <v>0</v>
      </c>
      <c r="O170" s="108" t="e">
        <f>IF(D170="X",0,IF(E170="X",0,VLOOKUP(E170,'16'!$K$3:$L$16,2,FALSE)))</f>
        <v>#N/A</v>
      </c>
      <c r="P170" s="108" t="e">
        <f t="shared" si="5"/>
        <v>#N/A</v>
      </c>
    </row>
    <row r="171" spans="14:16">
      <c r="N171" s="108">
        <f t="shared" si="4"/>
        <v>0</v>
      </c>
      <c r="O171" s="108" t="e">
        <f>IF(D171="X",0,IF(E171="X",0,VLOOKUP(E171,'16'!$K$3:$L$16,2,FALSE)))</f>
        <v>#N/A</v>
      </c>
      <c r="P171" s="108" t="e">
        <f t="shared" si="5"/>
        <v>#N/A</v>
      </c>
    </row>
    <row r="172" spans="14:16">
      <c r="N172" s="108">
        <f t="shared" si="4"/>
        <v>0</v>
      </c>
      <c r="O172" s="108" t="e">
        <f>IF(D172="X",0,IF(E172="X",0,VLOOKUP(E172,'16'!$K$3:$L$16,2,FALSE)))</f>
        <v>#N/A</v>
      </c>
      <c r="P172" s="108" t="e">
        <f t="shared" si="5"/>
        <v>#N/A</v>
      </c>
    </row>
    <row r="173" spans="14:16">
      <c r="N173" s="108">
        <f t="shared" si="4"/>
        <v>0</v>
      </c>
      <c r="O173" s="108" t="e">
        <f>IF(D173="X",0,IF(E173="X",0,VLOOKUP(E173,'16'!$K$3:$L$16,2,FALSE)))</f>
        <v>#N/A</v>
      </c>
      <c r="P173" s="108" t="e">
        <f t="shared" si="5"/>
        <v>#N/A</v>
      </c>
    </row>
    <row r="174" spans="14:16">
      <c r="N174" s="108">
        <f t="shared" si="4"/>
        <v>0</v>
      </c>
      <c r="O174" s="108" t="e">
        <f>IF(D174="X",0,IF(E174="X",0,VLOOKUP(E174,'16'!$K$3:$L$16,2,FALSE)))</f>
        <v>#N/A</v>
      </c>
      <c r="P174" s="108" t="e">
        <f t="shared" si="5"/>
        <v>#N/A</v>
      </c>
    </row>
    <row r="175" spans="14:16">
      <c r="N175" s="108">
        <f t="shared" si="4"/>
        <v>0</v>
      </c>
      <c r="O175" s="108" t="e">
        <f>IF(D175="X",0,IF(E175="X",0,VLOOKUP(E175,'16'!$K$3:$L$16,2,FALSE)))</f>
        <v>#N/A</v>
      </c>
      <c r="P175" s="108" t="e">
        <f t="shared" si="5"/>
        <v>#N/A</v>
      </c>
    </row>
    <row r="176" spans="14:16">
      <c r="N176" s="108">
        <f t="shared" si="4"/>
        <v>0</v>
      </c>
      <c r="O176" s="108" t="e">
        <f>IF(D176="X",0,IF(E176="X",0,VLOOKUP(E176,'16'!$K$3:$L$16,2,FALSE)))</f>
        <v>#N/A</v>
      </c>
      <c r="P176" s="108" t="e">
        <f t="shared" si="5"/>
        <v>#N/A</v>
      </c>
    </row>
    <row r="177" spans="14:16">
      <c r="N177" s="108">
        <f t="shared" si="4"/>
        <v>0</v>
      </c>
      <c r="O177" s="108" t="e">
        <f>IF(D177="X",0,IF(E177="X",0,VLOOKUP(E177,'16'!$K$3:$L$16,2,FALSE)))</f>
        <v>#N/A</v>
      </c>
      <c r="P177" s="108" t="e">
        <f t="shared" si="5"/>
        <v>#N/A</v>
      </c>
    </row>
    <row r="178" spans="14:16">
      <c r="N178" s="108">
        <f t="shared" si="4"/>
        <v>0</v>
      </c>
      <c r="O178" s="108" t="e">
        <f>IF(D178="X",0,IF(E178="X",0,VLOOKUP(E178,'16'!$K$3:$L$16,2,FALSE)))</f>
        <v>#N/A</v>
      </c>
      <c r="P178" s="108" t="e">
        <f t="shared" si="5"/>
        <v>#N/A</v>
      </c>
    </row>
    <row r="179" spans="14:16">
      <c r="N179" s="108">
        <f t="shared" si="4"/>
        <v>0</v>
      </c>
      <c r="O179" s="108" t="e">
        <f>IF(D179="X",0,IF(E179="X",0,VLOOKUP(E179,'16'!$K$3:$L$16,2,FALSE)))</f>
        <v>#N/A</v>
      </c>
      <c r="P179" s="108" t="e">
        <f t="shared" si="5"/>
        <v>#N/A</v>
      </c>
    </row>
    <row r="180" spans="14:16">
      <c r="N180" s="108">
        <f t="shared" si="4"/>
        <v>0</v>
      </c>
      <c r="O180" s="108" t="e">
        <f>IF(D180="X",0,IF(E180="X",0,VLOOKUP(E180,'16'!$K$3:$L$16,2,FALSE)))</f>
        <v>#N/A</v>
      </c>
      <c r="P180" s="108" t="e">
        <f t="shared" si="5"/>
        <v>#N/A</v>
      </c>
    </row>
    <row r="181" spans="14:16">
      <c r="N181" s="108">
        <f t="shared" si="4"/>
        <v>0</v>
      </c>
      <c r="O181" s="108" t="e">
        <f>IF(D181="X",0,IF(E181="X",0,VLOOKUP(E181,'16'!$K$3:$L$16,2,FALSE)))</f>
        <v>#N/A</v>
      </c>
      <c r="P181" s="108" t="e">
        <f t="shared" si="5"/>
        <v>#N/A</v>
      </c>
    </row>
    <row r="182" spans="14:16">
      <c r="N182" s="108">
        <f t="shared" si="4"/>
        <v>0</v>
      </c>
      <c r="O182" s="108" t="e">
        <f>IF(D182="X",0,IF(E182="X",0,VLOOKUP(E182,'16'!$K$3:$L$16,2,FALSE)))</f>
        <v>#N/A</v>
      </c>
      <c r="P182" s="108" t="e">
        <f t="shared" si="5"/>
        <v>#N/A</v>
      </c>
    </row>
    <row r="183" spans="14:16">
      <c r="N183" s="108">
        <f t="shared" si="4"/>
        <v>0</v>
      </c>
      <c r="O183" s="108" t="e">
        <f>IF(D183="X",0,IF(E183="X",0,VLOOKUP(E183,'16'!$K$3:$L$16,2,FALSE)))</f>
        <v>#N/A</v>
      </c>
      <c r="P183" s="108" t="e">
        <f t="shared" si="5"/>
        <v>#N/A</v>
      </c>
    </row>
    <row r="184" spans="14:16">
      <c r="N184" s="108">
        <f t="shared" si="4"/>
        <v>0</v>
      </c>
      <c r="O184" s="108" t="e">
        <f>IF(D184="X",0,IF(E184="X",0,VLOOKUP(E184,'16'!$K$3:$L$16,2,FALSE)))</f>
        <v>#N/A</v>
      </c>
      <c r="P184" s="108" t="e">
        <f t="shared" si="5"/>
        <v>#N/A</v>
      </c>
    </row>
    <row r="185" spans="14:16">
      <c r="N185" s="108">
        <f t="shared" si="4"/>
        <v>0</v>
      </c>
      <c r="O185" s="108" t="e">
        <f>IF(D185="X",0,IF(E185="X",0,VLOOKUP(E185,'16'!$K$3:$L$16,2,FALSE)))</f>
        <v>#N/A</v>
      </c>
      <c r="P185" s="108" t="e">
        <f t="shared" si="5"/>
        <v>#N/A</v>
      </c>
    </row>
    <row r="186" spans="14:16">
      <c r="N186" s="108">
        <f t="shared" si="4"/>
        <v>0</v>
      </c>
      <c r="O186" s="108" t="e">
        <f>IF(D186="X",0,IF(E186="X",0,VLOOKUP(E186,'16'!$K$3:$L$16,2,FALSE)))</f>
        <v>#N/A</v>
      </c>
      <c r="P186" s="108" t="e">
        <f t="shared" si="5"/>
        <v>#N/A</v>
      </c>
    </row>
    <row r="187" spans="14:16">
      <c r="N187" s="108">
        <f t="shared" si="4"/>
        <v>0</v>
      </c>
      <c r="O187" s="108" t="e">
        <f>IF(D187="X",0,IF(E187="X",0,VLOOKUP(E187,'16'!$K$3:$L$16,2,FALSE)))</f>
        <v>#N/A</v>
      </c>
      <c r="P187" s="108" t="e">
        <f t="shared" si="5"/>
        <v>#N/A</v>
      </c>
    </row>
    <row r="188" spans="14:16">
      <c r="N188" s="108">
        <f t="shared" si="4"/>
        <v>0</v>
      </c>
      <c r="O188" s="108" t="e">
        <f>IF(D188="X",0,IF(E188="X",0,VLOOKUP(E188,'16'!$K$3:$L$16,2,FALSE)))</f>
        <v>#N/A</v>
      </c>
      <c r="P188" s="108" t="e">
        <f t="shared" si="5"/>
        <v>#N/A</v>
      </c>
    </row>
    <row r="189" spans="14:16">
      <c r="N189" s="108">
        <f t="shared" si="4"/>
        <v>0</v>
      </c>
      <c r="O189" s="108" t="e">
        <f>IF(D189="X",0,IF(E189="X",0,VLOOKUP(E189,'16'!$K$3:$L$16,2,FALSE)))</f>
        <v>#N/A</v>
      </c>
      <c r="P189" s="108" t="e">
        <f t="shared" si="5"/>
        <v>#N/A</v>
      </c>
    </row>
    <row r="190" spans="14:16">
      <c r="N190" s="108">
        <f t="shared" si="4"/>
        <v>0</v>
      </c>
      <c r="O190" s="108" t="e">
        <f>IF(D190="X",0,IF(E190="X",0,VLOOKUP(E190,'16'!$K$3:$L$16,2,FALSE)))</f>
        <v>#N/A</v>
      </c>
      <c r="P190" s="108" t="e">
        <f t="shared" si="5"/>
        <v>#N/A</v>
      </c>
    </row>
    <row r="191" spans="14:16">
      <c r="N191" s="108">
        <f t="shared" si="4"/>
        <v>0</v>
      </c>
      <c r="O191" s="108" t="e">
        <f>IF(D191="X",0,IF(E191="X",0,VLOOKUP(E191,'16'!$K$3:$L$16,2,FALSE)))</f>
        <v>#N/A</v>
      </c>
      <c r="P191" s="108" t="e">
        <f t="shared" si="5"/>
        <v>#N/A</v>
      </c>
    </row>
    <row r="192" spans="14:16">
      <c r="N192" s="108">
        <f t="shared" si="4"/>
        <v>0</v>
      </c>
      <c r="O192" s="108" t="e">
        <f>IF(D192="X",0,IF(E192="X",0,VLOOKUP(E192,'16'!$K$3:$L$16,2,FALSE)))</f>
        <v>#N/A</v>
      </c>
      <c r="P192" s="108" t="e">
        <f t="shared" si="5"/>
        <v>#N/A</v>
      </c>
    </row>
    <row r="193" spans="14:16">
      <c r="N193" s="108">
        <f t="shared" si="4"/>
        <v>0</v>
      </c>
      <c r="O193" s="108" t="e">
        <f>IF(D193="X",0,IF(E193="X",0,VLOOKUP(E193,'16'!$K$3:$L$16,2,FALSE)))</f>
        <v>#N/A</v>
      </c>
      <c r="P193" s="108" t="e">
        <f t="shared" si="5"/>
        <v>#N/A</v>
      </c>
    </row>
    <row r="194" spans="14:16">
      <c r="N194" s="108">
        <f t="shared" si="4"/>
        <v>0</v>
      </c>
      <c r="O194" s="108" t="e">
        <f>IF(D194="X",0,IF(E194="X",0,VLOOKUP(E194,'16'!$K$3:$L$16,2,FALSE)))</f>
        <v>#N/A</v>
      </c>
      <c r="P194" s="108" t="e">
        <f t="shared" si="5"/>
        <v>#N/A</v>
      </c>
    </row>
    <row r="195" spans="14:16">
      <c r="N195" s="108">
        <f t="shared" si="4"/>
        <v>0</v>
      </c>
      <c r="O195" s="108" t="e">
        <f>IF(D195="X",0,IF(E195="X",0,VLOOKUP(E195,'16'!$K$3:$L$16,2,FALSE)))</f>
        <v>#N/A</v>
      </c>
      <c r="P195" s="108" t="e">
        <f t="shared" si="5"/>
        <v>#N/A</v>
      </c>
    </row>
    <row r="196" spans="14:16">
      <c r="N196" s="108">
        <f t="shared" ref="N196:N259" si="6">SUM(F196:M196)</f>
        <v>0</v>
      </c>
      <c r="O196" s="108" t="e">
        <f>IF(D196="X",0,IF(E196="X",0,VLOOKUP(E196,'16'!$K$3:$L$16,2,FALSE)))</f>
        <v>#N/A</v>
      </c>
      <c r="P196" s="108" t="e">
        <f t="shared" ref="P196:P259" si="7">N196*O196</f>
        <v>#N/A</v>
      </c>
    </row>
    <row r="197" spans="14:16">
      <c r="N197" s="108">
        <f t="shared" si="6"/>
        <v>0</v>
      </c>
      <c r="O197" s="108" t="e">
        <f>IF(D197="X",0,IF(E197="X",0,VLOOKUP(E197,'16'!$K$3:$L$16,2,FALSE)))</f>
        <v>#N/A</v>
      </c>
      <c r="P197" s="108" t="e">
        <f t="shared" si="7"/>
        <v>#N/A</v>
      </c>
    </row>
    <row r="198" spans="14:16">
      <c r="N198" s="108">
        <f t="shared" si="6"/>
        <v>0</v>
      </c>
      <c r="O198" s="108" t="e">
        <f>IF(D198="X",0,IF(E198="X",0,VLOOKUP(E198,'16'!$K$3:$L$16,2,FALSE)))</f>
        <v>#N/A</v>
      </c>
      <c r="P198" s="108" t="e">
        <f t="shared" si="7"/>
        <v>#N/A</v>
      </c>
    </row>
    <row r="199" spans="14:16">
      <c r="N199" s="108">
        <f t="shared" si="6"/>
        <v>0</v>
      </c>
      <c r="O199" s="108" t="e">
        <f>IF(D199="X",0,IF(E199="X",0,VLOOKUP(E199,'16'!$K$3:$L$16,2,FALSE)))</f>
        <v>#N/A</v>
      </c>
      <c r="P199" s="108" t="e">
        <f t="shared" si="7"/>
        <v>#N/A</v>
      </c>
    </row>
    <row r="200" spans="14:16">
      <c r="N200" s="108">
        <f t="shared" si="6"/>
        <v>0</v>
      </c>
      <c r="O200" s="108" t="e">
        <f>IF(D200="X",0,IF(E200="X",0,VLOOKUP(E200,'16'!$K$3:$L$16,2,FALSE)))</f>
        <v>#N/A</v>
      </c>
      <c r="P200" s="108" t="e">
        <f t="shared" si="7"/>
        <v>#N/A</v>
      </c>
    </row>
    <row r="201" spans="14:16">
      <c r="N201" s="108">
        <f t="shared" si="6"/>
        <v>0</v>
      </c>
      <c r="O201" s="108" t="e">
        <f>IF(D201="X",0,IF(E201="X",0,VLOOKUP(E201,'16'!$K$3:$L$16,2,FALSE)))</f>
        <v>#N/A</v>
      </c>
      <c r="P201" s="108" t="e">
        <f t="shared" si="7"/>
        <v>#N/A</v>
      </c>
    </row>
    <row r="202" spans="14:16">
      <c r="N202" s="108">
        <f t="shared" si="6"/>
        <v>0</v>
      </c>
      <c r="O202" s="108" t="e">
        <f>IF(D202="X",0,IF(E202="X",0,VLOOKUP(E202,'16'!$K$3:$L$16,2,FALSE)))</f>
        <v>#N/A</v>
      </c>
      <c r="P202" s="108" t="e">
        <f t="shared" si="7"/>
        <v>#N/A</v>
      </c>
    </row>
    <row r="203" spans="14:16">
      <c r="N203" s="108">
        <f t="shared" si="6"/>
        <v>0</v>
      </c>
      <c r="O203" s="108" t="e">
        <f>IF(D203="X",0,IF(E203="X",0,VLOOKUP(E203,'16'!$K$3:$L$16,2,FALSE)))</f>
        <v>#N/A</v>
      </c>
      <c r="P203" s="108" t="e">
        <f t="shared" si="7"/>
        <v>#N/A</v>
      </c>
    </row>
    <row r="204" spans="14:16">
      <c r="N204" s="108">
        <f t="shared" si="6"/>
        <v>0</v>
      </c>
      <c r="O204" s="108" t="e">
        <f>IF(D204="X",0,IF(E204="X",0,VLOOKUP(E204,'16'!$K$3:$L$16,2,FALSE)))</f>
        <v>#N/A</v>
      </c>
      <c r="P204" s="108" t="e">
        <f t="shared" si="7"/>
        <v>#N/A</v>
      </c>
    </row>
    <row r="205" spans="14:16">
      <c r="N205" s="108">
        <f t="shared" si="6"/>
        <v>0</v>
      </c>
      <c r="O205" s="108" t="e">
        <f>IF(D205="X",0,IF(E205="X",0,VLOOKUP(E205,'16'!$K$3:$L$16,2,FALSE)))</f>
        <v>#N/A</v>
      </c>
      <c r="P205" s="108" t="e">
        <f t="shared" si="7"/>
        <v>#N/A</v>
      </c>
    </row>
    <row r="206" spans="14:16">
      <c r="N206" s="108">
        <f t="shared" si="6"/>
        <v>0</v>
      </c>
      <c r="O206" s="108" t="e">
        <f>IF(D206="X",0,IF(E206="X",0,VLOOKUP(E206,'16'!$K$3:$L$16,2,FALSE)))</f>
        <v>#N/A</v>
      </c>
      <c r="P206" s="108" t="e">
        <f t="shared" si="7"/>
        <v>#N/A</v>
      </c>
    </row>
    <row r="207" spans="14:16">
      <c r="N207" s="108">
        <f t="shared" si="6"/>
        <v>0</v>
      </c>
      <c r="O207" s="108" t="e">
        <f>IF(D207="X",0,IF(E207="X",0,VLOOKUP(E207,'16'!$K$3:$L$16,2,FALSE)))</f>
        <v>#N/A</v>
      </c>
      <c r="P207" s="108" t="e">
        <f t="shared" si="7"/>
        <v>#N/A</v>
      </c>
    </row>
    <row r="208" spans="14:16">
      <c r="N208" s="108">
        <f t="shared" si="6"/>
        <v>0</v>
      </c>
      <c r="O208" s="108" t="e">
        <f>IF(D208="X",0,IF(E208="X",0,VLOOKUP(E208,'16'!$K$3:$L$16,2,FALSE)))</f>
        <v>#N/A</v>
      </c>
      <c r="P208" s="108" t="e">
        <f t="shared" si="7"/>
        <v>#N/A</v>
      </c>
    </row>
    <row r="209" spans="14:16">
      <c r="N209" s="108">
        <f t="shared" si="6"/>
        <v>0</v>
      </c>
      <c r="O209" s="108" t="e">
        <f>IF(D209="X",0,IF(E209="X",0,VLOOKUP(E209,'16'!$K$3:$L$16,2,FALSE)))</f>
        <v>#N/A</v>
      </c>
      <c r="P209" s="108" t="e">
        <f t="shared" si="7"/>
        <v>#N/A</v>
      </c>
    </row>
    <row r="210" spans="14:16">
      <c r="N210" s="108">
        <f t="shared" si="6"/>
        <v>0</v>
      </c>
      <c r="O210" s="108" t="e">
        <f>IF(D210="X",0,IF(E210="X",0,VLOOKUP(E210,'16'!$K$3:$L$16,2,FALSE)))</f>
        <v>#N/A</v>
      </c>
      <c r="P210" s="108" t="e">
        <f t="shared" si="7"/>
        <v>#N/A</v>
      </c>
    </row>
    <row r="211" spans="14:16">
      <c r="N211" s="108">
        <f t="shared" si="6"/>
        <v>0</v>
      </c>
      <c r="O211" s="108" t="e">
        <f>IF(D211="X",0,IF(E211="X",0,VLOOKUP(E211,'16'!$K$3:$L$16,2,FALSE)))</f>
        <v>#N/A</v>
      </c>
      <c r="P211" s="108" t="e">
        <f t="shared" si="7"/>
        <v>#N/A</v>
      </c>
    </row>
    <row r="212" spans="14:16">
      <c r="N212" s="108">
        <f t="shared" si="6"/>
        <v>0</v>
      </c>
      <c r="O212" s="108" t="e">
        <f>IF(D212="X",0,IF(E212="X",0,VLOOKUP(E212,'16'!$K$3:$L$16,2,FALSE)))</f>
        <v>#N/A</v>
      </c>
      <c r="P212" s="108" t="e">
        <f t="shared" si="7"/>
        <v>#N/A</v>
      </c>
    </row>
    <row r="213" spans="14:16">
      <c r="N213" s="108">
        <f t="shared" si="6"/>
        <v>0</v>
      </c>
      <c r="O213" s="108" t="e">
        <f>IF(D213="X",0,IF(E213="X",0,VLOOKUP(E213,'16'!$K$3:$L$16,2,FALSE)))</f>
        <v>#N/A</v>
      </c>
      <c r="P213" s="108" t="e">
        <f t="shared" si="7"/>
        <v>#N/A</v>
      </c>
    </row>
    <row r="214" spans="14:16">
      <c r="N214" s="108">
        <f t="shared" si="6"/>
        <v>0</v>
      </c>
      <c r="O214" s="108" t="e">
        <f>IF(D214="X",0,IF(E214="X",0,VLOOKUP(E214,'16'!$K$3:$L$16,2,FALSE)))</f>
        <v>#N/A</v>
      </c>
      <c r="P214" s="108" t="e">
        <f t="shared" si="7"/>
        <v>#N/A</v>
      </c>
    </row>
    <row r="215" spans="14:16">
      <c r="N215" s="108">
        <f t="shared" si="6"/>
        <v>0</v>
      </c>
      <c r="O215" s="108" t="e">
        <f>IF(D215="X",0,IF(E215="X",0,VLOOKUP(E215,'16'!$K$3:$L$16,2,FALSE)))</f>
        <v>#N/A</v>
      </c>
      <c r="P215" s="108" t="e">
        <f t="shared" si="7"/>
        <v>#N/A</v>
      </c>
    </row>
    <row r="216" spans="14:16">
      <c r="N216" s="108">
        <f t="shared" si="6"/>
        <v>0</v>
      </c>
      <c r="O216" s="108" t="e">
        <f>IF(D216="X",0,IF(E216="X",0,VLOOKUP(E216,'16'!$K$3:$L$16,2,FALSE)))</f>
        <v>#N/A</v>
      </c>
      <c r="P216" s="108" t="e">
        <f t="shared" si="7"/>
        <v>#N/A</v>
      </c>
    </row>
    <row r="217" spans="14:16">
      <c r="N217" s="108">
        <f t="shared" si="6"/>
        <v>0</v>
      </c>
      <c r="O217" s="108" t="e">
        <f>IF(D217="X",0,IF(E217="X",0,VLOOKUP(E217,'16'!$K$3:$L$16,2,FALSE)))</f>
        <v>#N/A</v>
      </c>
      <c r="P217" s="108" t="e">
        <f t="shared" si="7"/>
        <v>#N/A</v>
      </c>
    </row>
    <row r="218" spans="14:16">
      <c r="N218" s="108">
        <f t="shared" si="6"/>
        <v>0</v>
      </c>
      <c r="O218" s="108" t="e">
        <f>IF(D218="X",0,IF(E218="X",0,VLOOKUP(E218,'16'!$K$3:$L$16,2,FALSE)))</f>
        <v>#N/A</v>
      </c>
      <c r="P218" s="108" t="e">
        <f t="shared" si="7"/>
        <v>#N/A</v>
      </c>
    </row>
    <row r="219" spans="14:16">
      <c r="N219" s="108">
        <f t="shared" si="6"/>
        <v>0</v>
      </c>
      <c r="O219" s="108" t="e">
        <f>IF(D219="X",0,IF(E219="X",0,VLOOKUP(E219,'16'!$K$3:$L$16,2,FALSE)))</f>
        <v>#N/A</v>
      </c>
      <c r="P219" s="108" t="e">
        <f t="shared" si="7"/>
        <v>#N/A</v>
      </c>
    </row>
    <row r="220" spans="14:16">
      <c r="N220" s="108">
        <f t="shared" si="6"/>
        <v>0</v>
      </c>
      <c r="O220" s="108" t="e">
        <f>IF(D220="X",0,IF(E220="X",0,VLOOKUP(E220,'16'!$K$3:$L$16,2,FALSE)))</f>
        <v>#N/A</v>
      </c>
      <c r="P220" s="108" t="e">
        <f t="shared" si="7"/>
        <v>#N/A</v>
      </c>
    </row>
    <row r="221" spans="14:16">
      <c r="N221" s="108">
        <f t="shared" si="6"/>
        <v>0</v>
      </c>
      <c r="O221" s="108" t="e">
        <f>IF(D221="X",0,IF(E221="X",0,VLOOKUP(E221,'16'!$K$3:$L$16,2,FALSE)))</f>
        <v>#N/A</v>
      </c>
      <c r="P221" s="108" t="e">
        <f t="shared" si="7"/>
        <v>#N/A</v>
      </c>
    </row>
    <row r="222" spans="14:16">
      <c r="N222" s="108">
        <f t="shared" si="6"/>
        <v>0</v>
      </c>
      <c r="O222" s="108" t="e">
        <f>IF(D222="X",0,IF(E222="X",0,VLOOKUP(E222,'16'!$K$3:$L$16,2,FALSE)))</f>
        <v>#N/A</v>
      </c>
      <c r="P222" s="108" t="e">
        <f t="shared" si="7"/>
        <v>#N/A</v>
      </c>
    </row>
    <row r="223" spans="14:16">
      <c r="N223" s="108">
        <f t="shared" si="6"/>
        <v>0</v>
      </c>
      <c r="O223" s="108" t="e">
        <f>IF(D223="X",0,IF(E223="X",0,VLOOKUP(E223,'16'!$K$3:$L$16,2,FALSE)))</f>
        <v>#N/A</v>
      </c>
      <c r="P223" s="108" t="e">
        <f t="shared" si="7"/>
        <v>#N/A</v>
      </c>
    </row>
    <row r="224" spans="14:16">
      <c r="N224" s="108">
        <f t="shared" si="6"/>
        <v>0</v>
      </c>
      <c r="O224" s="108" t="e">
        <f>IF(D224="X",0,IF(E224="X",0,VLOOKUP(E224,'16'!$K$3:$L$16,2,FALSE)))</f>
        <v>#N/A</v>
      </c>
      <c r="P224" s="108" t="e">
        <f t="shared" si="7"/>
        <v>#N/A</v>
      </c>
    </row>
    <row r="225" spans="14:16">
      <c r="N225" s="108">
        <f t="shared" si="6"/>
        <v>0</v>
      </c>
      <c r="O225" s="108" t="e">
        <f>IF(D225="X",0,IF(E225="X",0,VLOOKUP(E225,'16'!$K$3:$L$16,2,FALSE)))</f>
        <v>#N/A</v>
      </c>
      <c r="P225" s="108" t="e">
        <f t="shared" si="7"/>
        <v>#N/A</v>
      </c>
    </row>
    <row r="226" spans="14:16">
      <c r="N226" s="108">
        <f t="shared" si="6"/>
        <v>0</v>
      </c>
      <c r="O226" s="108" t="e">
        <f>IF(D226="X",0,IF(E226="X",0,VLOOKUP(E226,'16'!$K$3:$L$16,2,FALSE)))</f>
        <v>#N/A</v>
      </c>
      <c r="P226" s="108" t="e">
        <f t="shared" si="7"/>
        <v>#N/A</v>
      </c>
    </row>
    <row r="227" spans="14:16">
      <c r="N227" s="108">
        <f t="shared" si="6"/>
        <v>0</v>
      </c>
      <c r="O227" s="108" t="e">
        <f>IF(D227="X",0,IF(E227="X",0,VLOOKUP(E227,'16'!$K$3:$L$16,2,FALSE)))</f>
        <v>#N/A</v>
      </c>
      <c r="P227" s="108" t="e">
        <f t="shared" si="7"/>
        <v>#N/A</v>
      </c>
    </row>
    <row r="228" spans="14:16">
      <c r="N228" s="108">
        <f t="shared" si="6"/>
        <v>0</v>
      </c>
      <c r="O228" s="108" t="e">
        <f>IF(D228="X",0,IF(E228="X",0,VLOOKUP(E228,'16'!$K$3:$L$16,2,FALSE)))</f>
        <v>#N/A</v>
      </c>
      <c r="P228" s="108" t="e">
        <f t="shared" si="7"/>
        <v>#N/A</v>
      </c>
    </row>
    <row r="229" spans="14:16">
      <c r="N229" s="108">
        <f t="shared" si="6"/>
        <v>0</v>
      </c>
      <c r="O229" s="108" t="e">
        <f>IF(D229="X",0,IF(E229="X",0,VLOOKUP(E229,'16'!$K$3:$L$16,2,FALSE)))</f>
        <v>#N/A</v>
      </c>
      <c r="P229" s="108" t="e">
        <f t="shared" si="7"/>
        <v>#N/A</v>
      </c>
    </row>
    <row r="230" spans="14:16">
      <c r="N230" s="108">
        <f t="shared" si="6"/>
        <v>0</v>
      </c>
      <c r="O230" s="108" t="e">
        <f>IF(D230="X",0,IF(E230="X",0,VLOOKUP(E230,'16'!$K$3:$L$16,2,FALSE)))</f>
        <v>#N/A</v>
      </c>
      <c r="P230" s="108" t="e">
        <f t="shared" si="7"/>
        <v>#N/A</v>
      </c>
    </row>
    <row r="231" spans="14:16">
      <c r="N231" s="108">
        <f t="shared" si="6"/>
        <v>0</v>
      </c>
      <c r="O231" s="108" t="e">
        <f>IF(D231="X",0,IF(E231="X",0,VLOOKUP(E231,'16'!$K$3:$L$16,2,FALSE)))</f>
        <v>#N/A</v>
      </c>
      <c r="P231" s="108" t="e">
        <f t="shared" si="7"/>
        <v>#N/A</v>
      </c>
    </row>
    <row r="232" spans="14:16">
      <c r="N232" s="108">
        <f t="shared" si="6"/>
        <v>0</v>
      </c>
      <c r="O232" s="108" t="e">
        <f>IF(D232="X",0,IF(E232="X",0,VLOOKUP(E232,'16'!$K$3:$L$16,2,FALSE)))</f>
        <v>#N/A</v>
      </c>
      <c r="P232" s="108" t="e">
        <f t="shared" si="7"/>
        <v>#N/A</v>
      </c>
    </row>
    <row r="233" spans="14:16">
      <c r="N233" s="108">
        <f t="shared" si="6"/>
        <v>0</v>
      </c>
      <c r="O233" s="108" t="e">
        <f>IF(D233="X",0,IF(E233="X",0,VLOOKUP(E233,'16'!$K$3:$L$16,2,FALSE)))</f>
        <v>#N/A</v>
      </c>
      <c r="P233" s="108" t="e">
        <f t="shared" si="7"/>
        <v>#N/A</v>
      </c>
    </row>
    <row r="234" spans="14:16">
      <c r="N234" s="108">
        <f t="shared" si="6"/>
        <v>0</v>
      </c>
      <c r="O234" s="108" t="e">
        <f>IF(D234="X",0,IF(E234="X",0,VLOOKUP(E234,'16'!$K$3:$L$16,2,FALSE)))</f>
        <v>#N/A</v>
      </c>
      <c r="P234" s="108" t="e">
        <f t="shared" si="7"/>
        <v>#N/A</v>
      </c>
    </row>
    <row r="235" spans="14:16">
      <c r="N235" s="108">
        <f t="shared" si="6"/>
        <v>0</v>
      </c>
      <c r="O235" s="108" t="e">
        <f>IF(D235="X",0,IF(E235="X",0,VLOOKUP(E235,'16'!$K$3:$L$16,2,FALSE)))</f>
        <v>#N/A</v>
      </c>
      <c r="P235" s="108" t="e">
        <f t="shared" si="7"/>
        <v>#N/A</v>
      </c>
    </row>
    <row r="236" spans="14:16">
      <c r="N236" s="108">
        <f t="shared" si="6"/>
        <v>0</v>
      </c>
      <c r="O236" s="108" t="e">
        <f>IF(D236="X",0,IF(E236="X",0,VLOOKUP(E236,'16'!$K$3:$L$16,2,FALSE)))</f>
        <v>#N/A</v>
      </c>
      <c r="P236" s="108" t="e">
        <f t="shared" si="7"/>
        <v>#N/A</v>
      </c>
    </row>
    <row r="237" spans="14:16">
      <c r="N237" s="108">
        <f t="shared" si="6"/>
        <v>0</v>
      </c>
      <c r="O237" s="108" t="e">
        <f>IF(D237="X",0,IF(E237="X",0,VLOOKUP(E237,'16'!$K$3:$L$16,2,FALSE)))</f>
        <v>#N/A</v>
      </c>
      <c r="P237" s="108" t="e">
        <f t="shared" si="7"/>
        <v>#N/A</v>
      </c>
    </row>
    <row r="238" spans="14:16">
      <c r="N238" s="108">
        <f t="shared" si="6"/>
        <v>0</v>
      </c>
      <c r="O238" s="108" t="e">
        <f>IF(D238="X",0,IF(E238="X",0,VLOOKUP(E238,'16'!$K$3:$L$16,2,FALSE)))</f>
        <v>#N/A</v>
      </c>
      <c r="P238" s="108" t="e">
        <f t="shared" si="7"/>
        <v>#N/A</v>
      </c>
    </row>
    <row r="239" spans="14:16">
      <c r="N239" s="108">
        <f t="shared" si="6"/>
        <v>0</v>
      </c>
      <c r="O239" s="108" t="e">
        <f>IF(D239="X",0,IF(E239="X",0,VLOOKUP(E239,'16'!$K$3:$L$16,2,FALSE)))</f>
        <v>#N/A</v>
      </c>
      <c r="P239" s="108" t="e">
        <f t="shared" si="7"/>
        <v>#N/A</v>
      </c>
    </row>
    <row r="240" spans="14:16">
      <c r="N240" s="108">
        <f t="shared" si="6"/>
        <v>0</v>
      </c>
      <c r="O240" s="108" t="e">
        <f>IF(D240="X",0,IF(E240="X",0,VLOOKUP(E240,'16'!$K$3:$L$16,2,FALSE)))</f>
        <v>#N/A</v>
      </c>
      <c r="P240" s="108" t="e">
        <f t="shared" si="7"/>
        <v>#N/A</v>
      </c>
    </row>
    <row r="241" spans="14:16">
      <c r="N241" s="108">
        <f t="shared" si="6"/>
        <v>0</v>
      </c>
      <c r="O241" s="108" t="e">
        <f>IF(D241="X",0,IF(E241="X",0,VLOOKUP(E241,'16'!$K$3:$L$16,2,FALSE)))</f>
        <v>#N/A</v>
      </c>
      <c r="P241" s="108" t="e">
        <f t="shared" si="7"/>
        <v>#N/A</v>
      </c>
    </row>
    <row r="242" spans="14:16">
      <c r="N242" s="108">
        <f t="shared" si="6"/>
        <v>0</v>
      </c>
      <c r="O242" s="108" t="e">
        <f>IF(D242="X",0,IF(E242="X",0,VLOOKUP(E242,'16'!$K$3:$L$16,2,FALSE)))</f>
        <v>#N/A</v>
      </c>
      <c r="P242" s="108" t="e">
        <f t="shared" si="7"/>
        <v>#N/A</v>
      </c>
    </row>
    <row r="243" spans="14:16">
      <c r="N243" s="108">
        <f t="shared" si="6"/>
        <v>0</v>
      </c>
      <c r="O243" s="108" t="e">
        <f>IF(D243="X",0,IF(E243="X",0,VLOOKUP(E243,'16'!$K$3:$L$16,2,FALSE)))</f>
        <v>#N/A</v>
      </c>
      <c r="P243" s="108" t="e">
        <f t="shared" si="7"/>
        <v>#N/A</v>
      </c>
    </row>
    <row r="244" spans="14:16">
      <c r="N244" s="108">
        <f t="shared" si="6"/>
        <v>0</v>
      </c>
      <c r="O244" s="108" t="e">
        <f>IF(D244="X",0,IF(E244="X",0,VLOOKUP(E244,'16'!$K$3:$L$16,2,FALSE)))</f>
        <v>#N/A</v>
      </c>
      <c r="P244" s="108" t="e">
        <f t="shared" si="7"/>
        <v>#N/A</v>
      </c>
    </row>
    <row r="245" spans="14:16">
      <c r="N245" s="108">
        <f t="shared" si="6"/>
        <v>0</v>
      </c>
      <c r="O245" s="108" t="e">
        <f>IF(D245="X",0,IF(E245="X",0,VLOOKUP(E245,'16'!$K$3:$L$16,2,FALSE)))</f>
        <v>#N/A</v>
      </c>
      <c r="P245" s="108" t="e">
        <f t="shared" si="7"/>
        <v>#N/A</v>
      </c>
    </row>
    <row r="246" spans="14:16">
      <c r="N246" s="108">
        <f t="shared" si="6"/>
        <v>0</v>
      </c>
      <c r="O246" s="108" t="e">
        <f>IF(D246="X",0,IF(E246="X",0,VLOOKUP(E246,'16'!$K$3:$L$16,2,FALSE)))</f>
        <v>#N/A</v>
      </c>
      <c r="P246" s="108" t="e">
        <f t="shared" si="7"/>
        <v>#N/A</v>
      </c>
    </row>
    <row r="247" spans="14:16">
      <c r="N247" s="108">
        <f t="shared" si="6"/>
        <v>0</v>
      </c>
      <c r="O247" s="108" t="e">
        <f>IF(D247="X",0,IF(E247="X",0,VLOOKUP(E247,'16'!$K$3:$L$16,2,FALSE)))</f>
        <v>#N/A</v>
      </c>
      <c r="P247" s="108" t="e">
        <f t="shared" si="7"/>
        <v>#N/A</v>
      </c>
    </row>
    <row r="248" spans="14:16">
      <c r="N248" s="108">
        <f t="shared" si="6"/>
        <v>0</v>
      </c>
      <c r="O248" s="108" t="e">
        <f>IF(D248="X",0,IF(E248="X",0,VLOOKUP(E248,'16'!$K$3:$L$16,2,FALSE)))</f>
        <v>#N/A</v>
      </c>
      <c r="P248" s="108" t="e">
        <f t="shared" si="7"/>
        <v>#N/A</v>
      </c>
    </row>
    <row r="249" spans="14:16">
      <c r="N249" s="108">
        <f t="shared" si="6"/>
        <v>0</v>
      </c>
      <c r="O249" s="108" t="e">
        <f>IF(D249="X",0,IF(E249="X",0,VLOOKUP(E249,'16'!$K$3:$L$16,2,FALSE)))</f>
        <v>#N/A</v>
      </c>
      <c r="P249" s="108" t="e">
        <f t="shared" si="7"/>
        <v>#N/A</v>
      </c>
    </row>
    <row r="250" spans="14:16">
      <c r="N250" s="108">
        <f t="shared" si="6"/>
        <v>0</v>
      </c>
      <c r="O250" s="108" t="e">
        <f>IF(D250="X",0,IF(E250="X",0,VLOOKUP(E250,'16'!$K$3:$L$16,2,FALSE)))</f>
        <v>#N/A</v>
      </c>
      <c r="P250" s="108" t="e">
        <f t="shared" si="7"/>
        <v>#N/A</v>
      </c>
    </row>
    <row r="251" spans="14:16">
      <c r="N251" s="108">
        <f t="shared" si="6"/>
        <v>0</v>
      </c>
      <c r="O251" s="108" t="e">
        <f>IF(D251="X",0,IF(E251="X",0,VLOOKUP(E251,'16'!$K$3:$L$16,2,FALSE)))</f>
        <v>#N/A</v>
      </c>
      <c r="P251" s="108" t="e">
        <f t="shared" si="7"/>
        <v>#N/A</v>
      </c>
    </row>
    <row r="252" spans="14:16">
      <c r="N252" s="108">
        <f t="shared" si="6"/>
        <v>0</v>
      </c>
      <c r="O252" s="108" t="e">
        <f>IF(D252="X",0,IF(E252="X",0,VLOOKUP(E252,'16'!$K$3:$L$16,2,FALSE)))</f>
        <v>#N/A</v>
      </c>
      <c r="P252" s="108" t="e">
        <f t="shared" si="7"/>
        <v>#N/A</v>
      </c>
    </row>
    <row r="253" spans="14:16">
      <c r="N253" s="108">
        <f t="shared" si="6"/>
        <v>0</v>
      </c>
      <c r="O253" s="108" t="e">
        <f>IF(D253="X",0,IF(E253="X",0,VLOOKUP(E253,'16'!$K$3:$L$16,2,FALSE)))</f>
        <v>#N/A</v>
      </c>
      <c r="P253" s="108" t="e">
        <f t="shared" si="7"/>
        <v>#N/A</v>
      </c>
    </row>
    <row r="254" spans="14:16">
      <c r="N254" s="108">
        <f t="shared" si="6"/>
        <v>0</v>
      </c>
      <c r="O254" s="108" t="e">
        <f>IF(D254="X",0,IF(E254="X",0,VLOOKUP(E254,'16'!$K$3:$L$16,2,FALSE)))</f>
        <v>#N/A</v>
      </c>
      <c r="P254" s="108" t="e">
        <f t="shared" si="7"/>
        <v>#N/A</v>
      </c>
    </row>
    <row r="255" spans="14:16">
      <c r="N255" s="108">
        <f t="shared" si="6"/>
        <v>0</v>
      </c>
      <c r="O255" s="108" t="e">
        <f>IF(D255="X",0,IF(E255="X",0,VLOOKUP(E255,'16'!$K$3:$L$16,2,FALSE)))</f>
        <v>#N/A</v>
      </c>
      <c r="P255" s="108" t="e">
        <f t="shared" si="7"/>
        <v>#N/A</v>
      </c>
    </row>
    <row r="256" spans="14:16">
      <c r="N256" s="108">
        <f t="shared" si="6"/>
        <v>0</v>
      </c>
      <c r="O256" s="108" t="e">
        <f>IF(D256="X",0,IF(E256="X",0,VLOOKUP(E256,'16'!$K$3:$L$16,2,FALSE)))</f>
        <v>#N/A</v>
      </c>
      <c r="P256" s="108" t="e">
        <f t="shared" si="7"/>
        <v>#N/A</v>
      </c>
    </row>
    <row r="257" spans="14:16">
      <c r="N257" s="108">
        <f t="shared" si="6"/>
        <v>0</v>
      </c>
      <c r="O257" s="108" t="e">
        <f>IF(D257="X",0,IF(E257="X",0,VLOOKUP(E257,'16'!$K$3:$L$16,2,FALSE)))</f>
        <v>#N/A</v>
      </c>
      <c r="P257" s="108" t="e">
        <f t="shared" si="7"/>
        <v>#N/A</v>
      </c>
    </row>
    <row r="258" spans="14:16">
      <c r="N258" s="108">
        <f t="shared" si="6"/>
        <v>0</v>
      </c>
      <c r="O258" s="108" t="e">
        <f>IF(D258="X",0,IF(E258="X",0,VLOOKUP(E258,'16'!$K$3:$L$16,2,FALSE)))</f>
        <v>#N/A</v>
      </c>
      <c r="P258" s="108" t="e">
        <f t="shared" si="7"/>
        <v>#N/A</v>
      </c>
    </row>
    <row r="259" spans="14:16">
      <c r="N259" s="108">
        <f t="shared" si="6"/>
        <v>0</v>
      </c>
      <c r="O259" s="108" t="e">
        <f>IF(D259="X",0,IF(E259="X",0,VLOOKUP(E259,'16'!$K$3:$L$16,2,FALSE)))</f>
        <v>#N/A</v>
      </c>
      <c r="P259" s="108" t="e">
        <f t="shared" si="7"/>
        <v>#N/A</v>
      </c>
    </row>
    <row r="260" spans="14:16">
      <c r="N260" s="108">
        <f t="shared" ref="N260:N323" si="8">SUM(F260:M260)</f>
        <v>0</v>
      </c>
      <c r="O260" s="108" t="e">
        <f>IF(D260="X",0,IF(E260="X",0,VLOOKUP(E260,'16'!$K$3:$L$16,2,FALSE)))</f>
        <v>#N/A</v>
      </c>
      <c r="P260" s="108" t="e">
        <f t="shared" ref="P260:P323" si="9">N260*O260</f>
        <v>#N/A</v>
      </c>
    </row>
    <row r="261" spans="14:16">
      <c r="N261" s="108">
        <f t="shared" si="8"/>
        <v>0</v>
      </c>
      <c r="O261" s="108" t="e">
        <f>IF(D261="X",0,IF(E261="X",0,VLOOKUP(E261,'16'!$K$3:$L$16,2,FALSE)))</f>
        <v>#N/A</v>
      </c>
      <c r="P261" s="108" t="e">
        <f t="shared" si="9"/>
        <v>#N/A</v>
      </c>
    </row>
    <row r="262" spans="14:16">
      <c r="N262" s="108">
        <f t="shared" si="8"/>
        <v>0</v>
      </c>
      <c r="O262" s="108" t="e">
        <f>IF(D262="X",0,IF(E262="X",0,VLOOKUP(E262,'16'!$K$3:$L$16,2,FALSE)))</f>
        <v>#N/A</v>
      </c>
      <c r="P262" s="108" t="e">
        <f t="shared" si="9"/>
        <v>#N/A</v>
      </c>
    </row>
    <row r="263" spans="14:16">
      <c r="N263" s="108">
        <f t="shared" si="8"/>
        <v>0</v>
      </c>
      <c r="O263" s="108" t="e">
        <f>IF(D263="X",0,IF(E263="X",0,VLOOKUP(E263,'16'!$K$3:$L$16,2,FALSE)))</f>
        <v>#N/A</v>
      </c>
      <c r="P263" s="108" t="e">
        <f t="shared" si="9"/>
        <v>#N/A</v>
      </c>
    </row>
    <row r="264" spans="14:16">
      <c r="N264" s="108">
        <f t="shared" si="8"/>
        <v>0</v>
      </c>
      <c r="O264" s="108" t="e">
        <f>IF(D264="X",0,IF(E264="X",0,VLOOKUP(E264,'16'!$K$3:$L$16,2,FALSE)))</f>
        <v>#N/A</v>
      </c>
      <c r="P264" s="108" t="e">
        <f t="shared" si="9"/>
        <v>#N/A</v>
      </c>
    </row>
    <row r="265" spans="14:16">
      <c r="N265" s="108">
        <f t="shared" si="8"/>
        <v>0</v>
      </c>
      <c r="O265" s="108" t="e">
        <f>IF(D265="X",0,IF(E265="X",0,VLOOKUP(E265,'16'!$K$3:$L$16,2,FALSE)))</f>
        <v>#N/A</v>
      </c>
      <c r="P265" s="108" t="e">
        <f t="shared" si="9"/>
        <v>#N/A</v>
      </c>
    </row>
    <row r="266" spans="14:16">
      <c r="N266" s="108">
        <f t="shared" si="8"/>
        <v>0</v>
      </c>
      <c r="O266" s="108" t="e">
        <f>IF(D266="X",0,IF(E266="X",0,VLOOKUP(E266,'16'!$K$3:$L$16,2,FALSE)))</f>
        <v>#N/A</v>
      </c>
      <c r="P266" s="108" t="e">
        <f t="shared" si="9"/>
        <v>#N/A</v>
      </c>
    </row>
    <row r="267" spans="14:16">
      <c r="N267" s="108">
        <f t="shared" si="8"/>
        <v>0</v>
      </c>
      <c r="O267" s="108" t="e">
        <f>IF(D267="X",0,IF(E267="X",0,VLOOKUP(E267,'16'!$K$3:$L$16,2,FALSE)))</f>
        <v>#N/A</v>
      </c>
      <c r="P267" s="108" t="e">
        <f t="shared" si="9"/>
        <v>#N/A</v>
      </c>
    </row>
    <row r="268" spans="14:16">
      <c r="N268" s="108">
        <f t="shared" si="8"/>
        <v>0</v>
      </c>
      <c r="O268" s="108" t="e">
        <f>IF(D268="X",0,IF(E268="X",0,VLOOKUP(E268,'16'!$K$3:$L$16,2,FALSE)))</f>
        <v>#N/A</v>
      </c>
      <c r="P268" s="108" t="e">
        <f t="shared" si="9"/>
        <v>#N/A</v>
      </c>
    </row>
    <row r="269" spans="14:16">
      <c r="N269" s="108">
        <f t="shared" si="8"/>
        <v>0</v>
      </c>
      <c r="O269" s="108" t="e">
        <f>IF(D269="X",0,IF(E269="X",0,VLOOKUP(E269,'16'!$K$3:$L$16,2,FALSE)))</f>
        <v>#N/A</v>
      </c>
      <c r="P269" s="108" t="e">
        <f t="shared" si="9"/>
        <v>#N/A</v>
      </c>
    </row>
    <row r="270" spans="14:16">
      <c r="N270" s="108">
        <f t="shared" si="8"/>
        <v>0</v>
      </c>
      <c r="O270" s="108" t="e">
        <f>IF(D270="X",0,IF(E270="X",0,VLOOKUP(E270,'16'!$K$3:$L$16,2,FALSE)))</f>
        <v>#N/A</v>
      </c>
      <c r="P270" s="108" t="e">
        <f t="shared" si="9"/>
        <v>#N/A</v>
      </c>
    </row>
    <row r="271" spans="14:16">
      <c r="N271" s="108">
        <f t="shared" si="8"/>
        <v>0</v>
      </c>
      <c r="O271" s="108" t="e">
        <f>IF(D271="X",0,IF(E271="X",0,VLOOKUP(E271,'16'!$K$3:$L$16,2,FALSE)))</f>
        <v>#N/A</v>
      </c>
      <c r="P271" s="108" t="e">
        <f t="shared" si="9"/>
        <v>#N/A</v>
      </c>
    </row>
    <row r="272" spans="14:16">
      <c r="N272" s="108">
        <f t="shared" si="8"/>
        <v>0</v>
      </c>
      <c r="O272" s="108" t="e">
        <f>IF(D272="X",0,IF(E272="X",0,VLOOKUP(E272,'16'!$K$3:$L$16,2,FALSE)))</f>
        <v>#N/A</v>
      </c>
      <c r="P272" s="108" t="e">
        <f t="shared" si="9"/>
        <v>#N/A</v>
      </c>
    </row>
    <row r="273" spans="14:16">
      <c r="N273" s="108">
        <f t="shared" si="8"/>
        <v>0</v>
      </c>
      <c r="O273" s="108" t="e">
        <f>IF(D273="X",0,IF(E273="X",0,VLOOKUP(E273,'16'!$K$3:$L$16,2,FALSE)))</f>
        <v>#N/A</v>
      </c>
      <c r="P273" s="108" t="e">
        <f t="shared" si="9"/>
        <v>#N/A</v>
      </c>
    </row>
    <row r="274" spans="14:16">
      <c r="N274" s="108">
        <f t="shared" si="8"/>
        <v>0</v>
      </c>
      <c r="O274" s="108" t="e">
        <f>IF(D274="X",0,IF(E274="X",0,VLOOKUP(E274,'16'!$K$3:$L$16,2,FALSE)))</f>
        <v>#N/A</v>
      </c>
      <c r="P274" s="108" t="e">
        <f t="shared" si="9"/>
        <v>#N/A</v>
      </c>
    </row>
    <row r="275" spans="14:16">
      <c r="N275" s="108">
        <f t="shared" si="8"/>
        <v>0</v>
      </c>
      <c r="O275" s="108" t="e">
        <f>IF(D275="X",0,IF(E275="X",0,VLOOKUP(E275,'16'!$K$3:$L$16,2,FALSE)))</f>
        <v>#N/A</v>
      </c>
      <c r="P275" s="108" t="e">
        <f t="shared" si="9"/>
        <v>#N/A</v>
      </c>
    </row>
    <row r="276" spans="14:16">
      <c r="N276" s="108">
        <f t="shared" si="8"/>
        <v>0</v>
      </c>
      <c r="O276" s="108" t="e">
        <f>IF(D276="X",0,IF(E276="X",0,VLOOKUP(E276,'16'!$K$3:$L$16,2,FALSE)))</f>
        <v>#N/A</v>
      </c>
      <c r="P276" s="108" t="e">
        <f t="shared" si="9"/>
        <v>#N/A</v>
      </c>
    </row>
    <row r="277" spans="14:16">
      <c r="N277" s="108">
        <f t="shared" si="8"/>
        <v>0</v>
      </c>
      <c r="O277" s="108" t="e">
        <f>IF(D277="X",0,IF(E277="X",0,VLOOKUP(E277,'16'!$K$3:$L$16,2,FALSE)))</f>
        <v>#N/A</v>
      </c>
      <c r="P277" s="108" t="e">
        <f t="shared" si="9"/>
        <v>#N/A</v>
      </c>
    </row>
    <row r="278" spans="14:16">
      <c r="N278" s="108">
        <f t="shared" si="8"/>
        <v>0</v>
      </c>
      <c r="O278" s="108" t="e">
        <f>IF(D278="X",0,IF(E278="X",0,VLOOKUP(E278,'16'!$K$3:$L$16,2,FALSE)))</f>
        <v>#N/A</v>
      </c>
      <c r="P278" s="108" t="e">
        <f t="shared" si="9"/>
        <v>#N/A</v>
      </c>
    </row>
    <row r="279" spans="14:16">
      <c r="N279" s="108">
        <f t="shared" si="8"/>
        <v>0</v>
      </c>
      <c r="O279" s="108" t="e">
        <f>IF(D279="X",0,IF(E279="X",0,VLOOKUP(E279,'16'!$K$3:$L$16,2,FALSE)))</f>
        <v>#N/A</v>
      </c>
      <c r="P279" s="108" t="e">
        <f t="shared" si="9"/>
        <v>#N/A</v>
      </c>
    </row>
    <row r="280" spans="14:16">
      <c r="N280" s="108">
        <f t="shared" si="8"/>
        <v>0</v>
      </c>
      <c r="O280" s="108" t="e">
        <f>IF(D280="X",0,IF(E280="X",0,VLOOKUP(E280,'16'!$K$3:$L$16,2,FALSE)))</f>
        <v>#N/A</v>
      </c>
      <c r="P280" s="108" t="e">
        <f t="shared" si="9"/>
        <v>#N/A</v>
      </c>
    </row>
    <row r="281" spans="14:16">
      <c r="N281" s="108">
        <f t="shared" si="8"/>
        <v>0</v>
      </c>
      <c r="O281" s="108" t="e">
        <f>IF(D281="X",0,IF(E281="X",0,VLOOKUP(E281,'16'!$K$3:$L$16,2,FALSE)))</f>
        <v>#N/A</v>
      </c>
      <c r="P281" s="108" t="e">
        <f t="shared" si="9"/>
        <v>#N/A</v>
      </c>
    </row>
    <row r="282" spans="14:16">
      <c r="N282" s="108">
        <f t="shared" si="8"/>
        <v>0</v>
      </c>
      <c r="O282" s="108" t="e">
        <f>IF(D282="X",0,IF(E282="X",0,VLOOKUP(E282,'16'!$K$3:$L$16,2,FALSE)))</f>
        <v>#N/A</v>
      </c>
      <c r="P282" s="108" t="e">
        <f t="shared" si="9"/>
        <v>#N/A</v>
      </c>
    </row>
    <row r="283" spans="14:16">
      <c r="N283" s="108">
        <f t="shared" si="8"/>
        <v>0</v>
      </c>
      <c r="O283" s="108" t="e">
        <f>IF(D283="X",0,IF(E283="X",0,VLOOKUP(E283,'16'!$K$3:$L$16,2,FALSE)))</f>
        <v>#N/A</v>
      </c>
      <c r="P283" s="108" t="e">
        <f t="shared" si="9"/>
        <v>#N/A</v>
      </c>
    </row>
    <row r="284" spans="14:16">
      <c r="N284" s="108">
        <f t="shared" si="8"/>
        <v>0</v>
      </c>
      <c r="O284" s="108" t="e">
        <f>IF(D284="X",0,IF(E284="X",0,VLOOKUP(E284,'16'!$K$3:$L$16,2,FALSE)))</f>
        <v>#N/A</v>
      </c>
      <c r="P284" s="108" t="e">
        <f t="shared" si="9"/>
        <v>#N/A</v>
      </c>
    </row>
    <row r="285" spans="14:16">
      <c r="N285" s="108">
        <f t="shared" si="8"/>
        <v>0</v>
      </c>
      <c r="O285" s="108" t="e">
        <f>IF(D285="X",0,IF(E285="X",0,VLOOKUP(E285,'16'!$K$3:$L$16,2,FALSE)))</f>
        <v>#N/A</v>
      </c>
      <c r="P285" s="108" t="e">
        <f t="shared" si="9"/>
        <v>#N/A</v>
      </c>
    </row>
    <row r="286" spans="14:16">
      <c r="N286" s="108">
        <f t="shared" si="8"/>
        <v>0</v>
      </c>
      <c r="O286" s="108" t="e">
        <f>IF(D286="X",0,IF(E286="X",0,VLOOKUP(E286,'16'!$K$3:$L$16,2,FALSE)))</f>
        <v>#N/A</v>
      </c>
      <c r="P286" s="108" t="e">
        <f t="shared" si="9"/>
        <v>#N/A</v>
      </c>
    </row>
    <row r="287" spans="14:16">
      <c r="N287" s="108">
        <f t="shared" si="8"/>
        <v>0</v>
      </c>
      <c r="O287" s="108" t="e">
        <f>IF(D287="X",0,IF(E287="X",0,VLOOKUP(E287,'16'!$K$3:$L$16,2,FALSE)))</f>
        <v>#N/A</v>
      </c>
      <c r="P287" s="108" t="e">
        <f t="shared" si="9"/>
        <v>#N/A</v>
      </c>
    </row>
    <row r="288" spans="14:16">
      <c r="N288" s="108">
        <f t="shared" si="8"/>
        <v>0</v>
      </c>
      <c r="O288" s="108" t="e">
        <f>IF(D288="X",0,IF(E288="X",0,VLOOKUP(E288,'16'!$K$3:$L$16,2,FALSE)))</f>
        <v>#N/A</v>
      </c>
      <c r="P288" s="108" t="e">
        <f t="shared" si="9"/>
        <v>#N/A</v>
      </c>
    </row>
    <row r="289" spans="14:16">
      <c r="N289" s="108">
        <f t="shared" si="8"/>
        <v>0</v>
      </c>
      <c r="O289" s="108" t="e">
        <f>IF(D289="X",0,IF(E289="X",0,VLOOKUP(E289,'16'!$K$3:$L$16,2,FALSE)))</f>
        <v>#N/A</v>
      </c>
      <c r="P289" s="108" t="e">
        <f t="shared" si="9"/>
        <v>#N/A</v>
      </c>
    </row>
    <row r="290" spans="14:16">
      <c r="N290" s="108">
        <f t="shared" si="8"/>
        <v>0</v>
      </c>
      <c r="O290" s="108" t="e">
        <f>IF(D290="X",0,IF(E290="X",0,VLOOKUP(E290,'16'!$K$3:$L$16,2,FALSE)))</f>
        <v>#N/A</v>
      </c>
      <c r="P290" s="108" t="e">
        <f t="shared" si="9"/>
        <v>#N/A</v>
      </c>
    </row>
    <row r="291" spans="14:16">
      <c r="N291" s="108">
        <f t="shared" si="8"/>
        <v>0</v>
      </c>
      <c r="O291" s="108" t="e">
        <f>IF(D291="X",0,IF(E291="X",0,VLOOKUP(E291,'16'!$K$3:$L$16,2,FALSE)))</f>
        <v>#N/A</v>
      </c>
      <c r="P291" s="108" t="e">
        <f t="shared" si="9"/>
        <v>#N/A</v>
      </c>
    </row>
    <row r="292" spans="14:16">
      <c r="N292" s="108">
        <f t="shared" si="8"/>
        <v>0</v>
      </c>
      <c r="O292" s="108" t="e">
        <f>IF(D292="X",0,IF(E292="X",0,VLOOKUP(E292,'16'!$K$3:$L$16,2,FALSE)))</f>
        <v>#N/A</v>
      </c>
      <c r="P292" s="108" t="e">
        <f t="shared" si="9"/>
        <v>#N/A</v>
      </c>
    </row>
    <row r="293" spans="14:16">
      <c r="N293" s="108">
        <f t="shared" si="8"/>
        <v>0</v>
      </c>
      <c r="O293" s="108" t="e">
        <f>IF(D293="X",0,IF(E293="X",0,VLOOKUP(E293,'16'!$K$3:$L$16,2,FALSE)))</f>
        <v>#N/A</v>
      </c>
      <c r="P293" s="108" t="e">
        <f t="shared" si="9"/>
        <v>#N/A</v>
      </c>
    </row>
    <row r="294" spans="14:16">
      <c r="N294" s="108">
        <f t="shared" si="8"/>
        <v>0</v>
      </c>
      <c r="O294" s="108" t="e">
        <f>IF(D294="X",0,IF(E294="X",0,VLOOKUP(E294,'16'!$K$3:$L$16,2,FALSE)))</f>
        <v>#N/A</v>
      </c>
      <c r="P294" s="108" t="e">
        <f t="shared" si="9"/>
        <v>#N/A</v>
      </c>
    </row>
    <row r="295" spans="14:16">
      <c r="N295" s="108">
        <f t="shared" si="8"/>
        <v>0</v>
      </c>
      <c r="O295" s="108" t="e">
        <f>IF(D295="X",0,IF(E295="X",0,VLOOKUP(E295,'16'!$K$3:$L$16,2,FALSE)))</f>
        <v>#N/A</v>
      </c>
      <c r="P295" s="108" t="e">
        <f t="shared" si="9"/>
        <v>#N/A</v>
      </c>
    </row>
    <row r="296" spans="14:16">
      <c r="N296" s="108">
        <f t="shared" si="8"/>
        <v>0</v>
      </c>
      <c r="O296" s="108" t="e">
        <f>IF(D296="X",0,IF(E296="X",0,VLOOKUP(E296,'16'!$K$3:$L$16,2,FALSE)))</f>
        <v>#N/A</v>
      </c>
      <c r="P296" s="108" t="e">
        <f t="shared" si="9"/>
        <v>#N/A</v>
      </c>
    </row>
    <row r="297" spans="14:16">
      <c r="N297" s="108">
        <f t="shared" si="8"/>
        <v>0</v>
      </c>
      <c r="O297" s="108" t="e">
        <f>IF(D297="X",0,IF(E297="X",0,VLOOKUP(E297,'16'!$K$3:$L$16,2,FALSE)))</f>
        <v>#N/A</v>
      </c>
      <c r="P297" s="108" t="e">
        <f t="shared" si="9"/>
        <v>#N/A</v>
      </c>
    </row>
    <row r="298" spans="14:16">
      <c r="N298" s="108">
        <f t="shared" si="8"/>
        <v>0</v>
      </c>
      <c r="O298" s="108" t="e">
        <f>IF(D298="X",0,IF(E298="X",0,VLOOKUP(E298,'16'!$K$3:$L$16,2,FALSE)))</f>
        <v>#N/A</v>
      </c>
      <c r="P298" s="108" t="e">
        <f t="shared" si="9"/>
        <v>#N/A</v>
      </c>
    </row>
    <row r="299" spans="14:16">
      <c r="N299" s="108">
        <f t="shared" si="8"/>
        <v>0</v>
      </c>
      <c r="O299" s="108" t="e">
        <f>IF(D299="X",0,IF(E299="X",0,VLOOKUP(E299,'16'!$K$3:$L$16,2,FALSE)))</f>
        <v>#N/A</v>
      </c>
      <c r="P299" s="108" t="e">
        <f t="shared" si="9"/>
        <v>#N/A</v>
      </c>
    </row>
    <row r="300" spans="14:16">
      <c r="N300" s="108">
        <f t="shared" si="8"/>
        <v>0</v>
      </c>
      <c r="O300" s="108" t="e">
        <f>IF(D300="X",0,IF(E300="X",0,VLOOKUP(E300,'16'!$K$3:$L$16,2,FALSE)))</f>
        <v>#N/A</v>
      </c>
      <c r="P300" s="108" t="e">
        <f t="shared" si="9"/>
        <v>#N/A</v>
      </c>
    </row>
    <row r="301" spans="14:16">
      <c r="N301" s="108">
        <f t="shared" si="8"/>
        <v>0</v>
      </c>
      <c r="O301" s="108" t="e">
        <f>IF(D301="X",0,IF(E301="X",0,VLOOKUP(E301,'16'!$K$3:$L$16,2,FALSE)))</f>
        <v>#N/A</v>
      </c>
      <c r="P301" s="108" t="e">
        <f t="shared" si="9"/>
        <v>#N/A</v>
      </c>
    </row>
    <row r="302" spans="14:16">
      <c r="N302" s="108">
        <f t="shared" si="8"/>
        <v>0</v>
      </c>
      <c r="O302" s="108" t="e">
        <f>IF(D302="X",0,IF(E302="X",0,VLOOKUP(E302,'16'!$K$3:$L$16,2,FALSE)))</f>
        <v>#N/A</v>
      </c>
      <c r="P302" s="108" t="e">
        <f t="shared" si="9"/>
        <v>#N/A</v>
      </c>
    </row>
    <row r="303" spans="14:16">
      <c r="N303" s="108">
        <f t="shared" si="8"/>
        <v>0</v>
      </c>
      <c r="O303" s="108" t="e">
        <f>IF(D303="X",0,IF(E303="X",0,VLOOKUP(E303,'16'!$K$3:$L$16,2,FALSE)))</f>
        <v>#N/A</v>
      </c>
      <c r="P303" s="108" t="e">
        <f t="shared" si="9"/>
        <v>#N/A</v>
      </c>
    </row>
    <row r="304" spans="14:16">
      <c r="N304" s="108">
        <f t="shared" si="8"/>
        <v>0</v>
      </c>
      <c r="O304" s="108" t="e">
        <f>IF(D304="X",0,IF(E304="X",0,VLOOKUP(E304,'16'!$K$3:$L$16,2,FALSE)))</f>
        <v>#N/A</v>
      </c>
      <c r="P304" s="108" t="e">
        <f t="shared" si="9"/>
        <v>#N/A</v>
      </c>
    </row>
    <row r="305" spans="14:16">
      <c r="N305" s="108">
        <f t="shared" si="8"/>
        <v>0</v>
      </c>
      <c r="O305" s="108" t="e">
        <f>IF(D305="X",0,IF(E305="X",0,VLOOKUP(E305,'16'!$K$3:$L$16,2,FALSE)))</f>
        <v>#N/A</v>
      </c>
      <c r="P305" s="108" t="e">
        <f t="shared" si="9"/>
        <v>#N/A</v>
      </c>
    </row>
    <row r="306" spans="14:16">
      <c r="N306" s="108">
        <f t="shared" si="8"/>
        <v>0</v>
      </c>
      <c r="O306" s="108" t="e">
        <f>IF(D306="X",0,IF(E306="X",0,VLOOKUP(E306,'16'!$K$3:$L$16,2,FALSE)))</f>
        <v>#N/A</v>
      </c>
      <c r="P306" s="108" t="e">
        <f t="shared" si="9"/>
        <v>#N/A</v>
      </c>
    </row>
    <row r="307" spans="14:16">
      <c r="N307" s="108">
        <f t="shared" si="8"/>
        <v>0</v>
      </c>
      <c r="O307" s="108" t="e">
        <f>IF(D307="X",0,IF(E307="X",0,VLOOKUP(E307,'16'!$K$3:$L$16,2,FALSE)))</f>
        <v>#N/A</v>
      </c>
      <c r="P307" s="108" t="e">
        <f t="shared" si="9"/>
        <v>#N/A</v>
      </c>
    </row>
    <row r="308" spans="14:16">
      <c r="N308" s="108">
        <f t="shared" si="8"/>
        <v>0</v>
      </c>
      <c r="O308" s="108" t="e">
        <f>IF(D308="X",0,IF(E308="X",0,VLOOKUP(E308,'16'!$K$3:$L$16,2,FALSE)))</f>
        <v>#N/A</v>
      </c>
      <c r="P308" s="108" t="e">
        <f t="shared" si="9"/>
        <v>#N/A</v>
      </c>
    </row>
    <row r="309" spans="14:16">
      <c r="N309" s="108">
        <f t="shared" si="8"/>
        <v>0</v>
      </c>
      <c r="O309" s="108" t="e">
        <f>IF(D309="X",0,IF(E309="X",0,VLOOKUP(E309,'16'!$K$3:$L$16,2,FALSE)))</f>
        <v>#N/A</v>
      </c>
      <c r="P309" s="108" t="e">
        <f t="shared" si="9"/>
        <v>#N/A</v>
      </c>
    </row>
    <row r="310" spans="14:16">
      <c r="N310" s="108">
        <f t="shared" si="8"/>
        <v>0</v>
      </c>
      <c r="O310" s="108" t="e">
        <f>IF(D310="X",0,IF(E310="X",0,VLOOKUP(E310,'16'!$K$3:$L$16,2,FALSE)))</f>
        <v>#N/A</v>
      </c>
      <c r="P310" s="108" t="e">
        <f t="shared" si="9"/>
        <v>#N/A</v>
      </c>
    </row>
    <row r="311" spans="14:16">
      <c r="N311" s="108">
        <f t="shared" si="8"/>
        <v>0</v>
      </c>
      <c r="O311" s="108" t="e">
        <f>IF(D311="X",0,IF(E311="X",0,VLOOKUP(E311,'16'!$K$3:$L$16,2,FALSE)))</f>
        <v>#N/A</v>
      </c>
      <c r="P311" s="108" t="e">
        <f t="shared" si="9"/>
        <v>#N/A</v>
      </c>
    </row>
    <row r="312" spans="14:16">
      <c r="N312" s="108">
        <f t="shared" si="8"/>
        <v>0</v>
      </c>
      <c r="O312" s="108" t="e">
        <f>IF(D312="X",0,IF(E312="X",0,VLOOKUP(E312,'16'!$K$3:$L$16,2,FALSE)))</f>
        <v>#N/A</v>
      </c>
      <c r="P312" s="108" t="e">
        <f t="shared" si="9"/>
        <v>#N/A</v>
      </c>
    </row>
    <row r="313" spans="14:16">
      <c r="N313" s="108">
        <f t="shared" si="8"/>
        <v>0</v>
      </c>
      <c r="O313" s="108" t="e">
        <f>IF(D313="X",0,IF(E313="X",0,VLOOKUP(E313,'16'!$K$3:$L$16,2,FALSE)))</f>
        <v>#N/A</v>
      </c>
      <c r="P313" s="108" t="e">
        <f t="shared" si="9"/>
        <v>#N/A</v>
      </c>
    </row>
    <row r="314" spans="14:16">
      <c r="N314" s="108">
        <f t="shared" si="8"/>
        <v>0</v>
      </c>
      <c r="O314" s="108" t="e">
        <f>IF(D314="X",0,IF(E314="X",0,VLOOKUP(E314,'16'!$K$3:$L$16,2,FALSE)))</f>
        <v>#N/A</v>
      </c>
      <c r="P314" s="108" t="e">
        <f t="shared" si="9"/>
        <v>#N/A</v>
      </c>
    </row>
    <row r="315" spans="14:16">
      <c r="N315" s="108">
        <f t="shared" si="8"/>
        <v>0</v>
      </c>
      <c r="O315" s="108" t="e">
        <f>IF(D315="X",0,IF(E315="X",0,VLOOKUP(E315,'16'!$K$3:$L$16,2,FALSE)))</f>
        <v>#N/A</v>
      </c>
      <c r="P315" s="108" t="e">
        <f t="shared" si="9"/>
        <v>#N/A</v>
      </c>
    </row>
    <row r="316" spans="14:16">
      <c r="N316" s="108">
        <f t="shared" si="8"/>
        <v>0</v>
      </c>
      <c r="O316" s="108" t="e">
        <f>IF(D316="X",0,IF(E316="X",0,VLOOKUP(E316,'16'!$K$3:$L$16,2,FALSE)))</f>
        <v>#N/A</v>
      </c>
      <c r="P316" s="108" t="e">
        <f t="shared" si="9"/>
        <v>#N/A</v>
      </c>
    </row>
    <row r="317" spans="14:16">
      <c r="N317" s="108">
        <f t="shared" si="8"/>
        <v>0</v>
      </c>
      <c r="O317" s="108" t="e">
        <f>IF(D317="X",0,IF(E317="X",0,VLOOKUP(E317,'16'!$K$3:$L$16,2,FALSE)))</f>
        <v>#N/A</v>
      </c>
      <c r="P317" s="108" t="e">
        <f t="shared" si="9"/>
        <v>#N/A</v>
      </c>
    </row>
    <row r="318" spans="14:16">
      <c r="N318" s="108">
        <f t="shared" si="8"/>
        <v>0</v>
      </c>
      <c r="O318" s="108" t="e">
        <f>IF(D318="X",0,IF(E318="X",0,VLOOKUP(E318,'16'!$K$3:$L$16,2,FALSE)))</f>
        <v>#N/A</v>
      </c>
      <c r="P318" s="108" t="e">
        <f t="shared" si="9"/>
        <v>#N/A</v>
      </c>
    </row>
    <row r="319" spans="14:16">
      <c r="N319" s="108">
        <f t="shared" si="8"/>
        <v>0</v>
      </c>
      <c r="O319" s="108" t="e">
        <f>IF(D319="X",0,IF(E319="X",0,VLOOKUP(E319,'16'!$K$3:$L$16,2,FALSE)))</f>
        <v>#N/A</v>
      </c>
      <c r="P319" s="108" t="e">
        <f t="shared" si="9"/>
        <v>#N/A</v>
      </c>
    </row>
    <row r="320" spans="14:16">
      <c r="N320" s="108">
        <f t="shared" si="8"/>
        <v>0</v>
      </c>
      <c r="O320" s="108" t="e">
        <f>IF(D320="X",0,IF(E320="X",0,VLOOKUP(E320,'16'!$K$3:$L$16,2,FALSE)))</f>
        <v>#N/A</v>
      </c>
      <c r="P320" s="108" t="e">
        <f t="shared" si="9"/>
        <v>#N/A</v>
      </c>
    </row>
    <row r="321" spans="14:16">
      <c r="N321" s="108">
        <f t="shared" si="8"/>
        <v>0</v>
      </c>
      <c r="O321" s="108" t="e">
        <f>IF(D321="X",0,IF(E321="X",0,VLOOKUP(E321,'16'!$K$3:$L$16,2,FALSE)))</f>
        <v>#N/A</v>
      </c>
      <c r="P321" s="108" t="e">
        <f t="shared" si="9"/>
        <v>#N/A</v>
      </c>
    </row>
    <row r="322" spans="14:16">
      <c r="N322" s="108">
        <f t="shared" si="8"/>
        <v>0</v>
      </c>
      <c r="O322" s="108" t="e">
        <f>IF(D322="X",0,IF(E322="X",0,VLOOKUP(E322,'16'!$K$3:$L$16,2,FALSE)))</f>
        <v>#N/A</v>
      </c>
      <c r="P322" s="108" t="e">
        <f t="shared" si="9"/>
        <v>#N/A</v>
      </c>
    </row>
    <row r="323" spans="14:16">
      <c r="N323" s="108">
        <f t="shared" si="8"/>
        <v>0</v>
      </c>
      <c r="O323" s="108" t="e">
        <f>IF(D323="X",0,IF(E323="X",0,VLOOKUP(E323,'16'!$K$3:$L$16,2,FALSE)))</f>
        <v>#N/A</v>
      </c>
      <c r="P323" s="108" t="e">
        <f t="shared" si="9"/>
        <v>#N/A</v>
      </c>
    </row>
    <row r="324" spans="14:16">
      <c r="N324" s="108">
        <f t="shared" ref="N324:N387" si="10">SUM(F324:M324)</f>
        <v>0</v>
      </c>
      <c r="O324" s="108" t="e">
        <f>IF(D324="X",0,IF(E324="X",0,VLOOKUP(E324,'16'!$K$3:$L$16,2,FALSE)))</f>
        <v>#N/A</v>
      </c>
      <c r="P324" s="108" t="e">
        <f t="shared" ref="P324:P387" si="11">N324*O324</f>
        <v>#N/A</v>
      </c>
    </row>
    <row r="325" spans="14:16">
      <c r="N325" s="108">
        <f t="shared" si="10"/>
        <v>0</v>
      </c>
      <c r="O325" s="108" t="e">
        <f>IF(D325="X",0,IF(E325="X",0,VLOOKUP(E325,'16'!$K$3:$L$16,2,FALSE)))</f>
        <v>#N/A</v>
      </c>
      <c r="P325" s="108" t="e">
        <f t="shared" si="11"/>
        <v>#N/A</v>
      </c>
    </row>
    <row r="326" spans="14:16">
      <c r="N326" s="108">
        <f t="shared" si="10"/>
        <v>0</v>
      </c>
      <c r="O326" s="108" t="e">
        <f>IF(D326="X",0,IF(E326="X",0,VLOOKUP(E326,'16'!$K$3:$L$16,2,FALSE)))</f>
        <v>#N/A</v>
      </c>
      <c r="P326" s="108" t="e">
        <f t="shared" si="11"/>
        <v>#N/A</v>
      </c>
    </row>
    <row r="327" spans="14:16">
      <c r="N327" s="108">
        <f t="shared" si="10"/>
        <v>0</v>
      </c>
      <c r="O327" s="108" t="e">
        <f>IF(D327="X",0,IF(E327="X",0,VLOOKUP(E327,'16'!$K$3:$L$16,2,FALSE)))</f>
        <v>#N/A</v>
      </c>
      <c r="P327" s="108" t="e">
        <f t="shared" si="11"/>
        <v>#N/A</v>
      </c>
    </row>
    <row r="328" spans="14:16">
      <c r="N328" s="108">
        <f t="shared" si="10"/>
        <v>0</v>
      </c>
      <c r="O328" s="108" t="e">
        <f>IF(D328="X",0,IF(E328="X",0,VLOOKUP(E328,'16'!$K$3:$L$16,2,FALSE)))</f>
        <v>#N/A</v>
      </c>
      <c r="P328" s="108" t="e">
        <f t="shared" si="11"/>
        <v>#N/A</v>
      </c>
    </row>
    <row r="329" spans="14:16">
      <c r="N329" s="108">
        <f t="shared" si="10"/>
        <v>0</v>
      </c>
      <c r="O329" s="108" t="e">
        <f>IF(D329="X",0,IF(E329="X",0,VLOOKUP(E329,'16'!$K$3:$L$16,2,FALSE)))</f>
        <v>#N/A</v>
      </c>
      <c r="P329" s="108" t="e">
        <f t="shared" si="11"/>
        <v>#N/A</v>
      </c>
    </row>
    <row r="330" spans="14:16">
      <c r="N330" s="108">
        <f t="shared" si="10"/>
        <v>0</v>
      </c>
      <c r="O330" s="108" t="e">
        <f>IF(D330="X",0,IF(E330="X",0,VLOOKUP(E330,'16'!$K$3:$L$16,2,FALSE)))</f>
        <v>#N/A</v>
      </c>
      <c r="P330" s="108" t="e">
        <f t="shared" si="11"/>
        <v>#N/A</v>
      </c>
    </row>
    <row r="331" spans="14:16">
      <c r="N331" s="108">
        <f t="shared" si="10"/>
        <v>0</v>
      </c>
      <c r="O331" s="108" t="e">
        <f>IF(D331="X",0,IF(E331="X",0,VLOOKUP(E331,'16'!$K$3:$L$16,2,FALSE)))</f>
        <v>#N/A</v>
      </c>
      <c r="P331" s="108" t="e">
        <f t="shared" si="11"/>
        <v>#N/A</v>
      </c>
    </row>
    <row r="332" spans="14:16">
      <c r="N332" s="108">
        <f t="shared" si="10"/>
        <v>0</v>
      </c>
      <c r="O332" s="108" t="e">
        <f>IF(D332="X",0,IF(E332="X",0,VLOOKUP(E332,'16'!$K$3:$L$16,2,FALSE)))</f>
        <v>#N/A</v>
      </c>
      <c r="P332" s="108" t="e">
        <f t="shared" si="11"/>
        <v>#N/A</v>
      </c>
    </row>
    <row r="333" spans="14:16">
      <c r="N333" s="108">
        <f t="shared" si="10"/>
        <v>0</v>
      </c>
      <c r="O333" s="108" t="e">
        <f>IF(D333="X",0,IF(E333="X",0,VLOOKUP(E333,'16'!$K$3:$L$16,2,FALSE)))</f>
        <v>#N/A</v>
      </c>
      <c r="P333" s="108" t="e">
        <f t="shared" si="11"/>
        <v>#N/A</v>
      </c>
    </row>
    <row r="334" spans="14:16">
      <c r="N334" s="108">
        <f t="shared" si="10"/>
        <v>0</v>
      </c>
      <c r="O334" s="108" t="e">
        <f>IF(D334="X",0,IF(E334="X",0,VLOOKUP(E334,'16'!$K$3:$L$16,2,FALSE)))</f>
        <v>#N/A</v>
      </c>
      <c r="P334" s="108" t="e">
        <f t="shared" si="11"/>
        <v>#N/A</v>
      </c>
    </row>
    <row r="335" spans="14:16">
      <c r="N335" s="108">
        <f t="shared" si="10"/>
        <v>0</v>
      </c>
      <c r="O335" s="108" t="e">
        <f>IF(D335="X",0,IF(E335="X",0,VLOOKUP(E335,'16'!$K$3:$L$16,2,FALSE)))</f>
        <v>#N/A</v>
      </c>
      <c r="P335" s="108" t="e">
        <f t="shared" si="11"/>
        <v>#N/A</v>
      </c>
    </row>
    <row r="336" spans="14:16">
      <c r="N336" s="108">
        <f t="shared" si="10"/>
        <v>0</v>
      </c>
      <c r="O336" s="108" t="e">
        <f>IF(D336="X",0,IF(E336="X",0,VLOOKUP(E336,'16'!$K$3:$L$16,2,FALSE)))</f>
        <v>#N/A</v>
      </c>
      <c r="P336" s="108" t="e">
        <f t="shared" si="11"/>
        <v>#N/A</v>
      </c>
    </row>
    <row r="337" spans="14:16">
      <c r="N337" s="108">
        <f t="shared" si="10"/>
        <v>0</v>
      </c>
      <c r="O337" s="108" t="e">
        <f>IF(D337="X",0,IF(E337="X",0,VLOOKUP(E337,'16'!$K$3:$L$16,2,FALSE)))</f>
        <v>#N/A</v>
      </c>
      <c r="P337" s="108" t="e">
        <f t="shared" si="11"/>
        <v>#N/A</v>
      </c>
    </row>
    <row r="338" spans="14:16">
      <c r="N338" s="108">
        <f t="shared" si="10"/>
        <v>0</v>
      </c>
      <c r="O338" s="108" t="e">
        <f>IF(D338="X",0,IF(E338="X",0,VLOOKUP(E338,'16'!$K$3:$L$16,2,FALSE)))</f>
        <v>#N/A</v>
      </c>
      <c r="P338" s="108" t="e">
        <f t="shared" si="11"/>
        <v>#N/A</v>
      </c>
    </row>
    <row r="339" spans="14:16">
      <c r="N339" s="108">
        <f t="shared" si="10"/>
        <v>0</v>
      </c>
      <c r="O339" s="108" t="e">
        <f>IF(D339="X",0,IF(E339="X",0,VLOOKUP(E339,'16'!$K$3:$L$16,2,FALSE)))</f>
        <v>#N/A</v>
      </c>
      <c r="P339" s="108" t="e">
        <f t="shared" si="11"/>
        <v>#N/A</v>
      </c>
    </row>
    <row r="340" spans="14:16">
      <c r="N340" s="108">
        <f t="shared" si="10"/>
        <v>0</v>
      </c>
      <c r="O340" s="108" t="e">
        <f>IF(D340="X",0,IF(E340="X",0,VLOOKUP(E340,'16'!$K$3:$L$16,2,FALSE)))</f>
        <v>#N/A</v>
      </c>
      <c r="P340" s="108" t="e">
        <f t="shared" si="11"/>
        <v>#N/A</v>
      </c>
    </row>
    <row r="341" spans="14:16">
      <c r="N341" s="108">
        <f t="shared" si="10"/>
        <v>0</v>
      </c>
      <c r="O341" s="108" t="e">
        <f>IF(D341="X",0,IF(E341="X",0,VLOOKUP(E341,'16'!$K$3:$L$16,2,FALSE)))</f>
        <v>#N/A</v>
      </c>
      <c r="P341" s="108" t="e">
        <f t="shared" si="11"/>
        <v>#N/A</v>
      </c>
    </row>
    <row r="342" spans="14:16">
      <c r="N342" s="108">
        <f t="shared" si="10"/>
        <v>0</v>
      </c>
      <c r="O342" s="108" t="e">
        <f>IF(D342="X",0,IF(E342="X",0,VLOOKUP(E342,'16'!$K$3:$L$16,2,FALSE)))</f>
        <v>#N/A</v>
      </c>
      <c r="P342" s="108" t="e">
        <f t="shared" si="11"/>
        <v>#N/A</v>
      </c>
    </row>
    <row r="343" spans="14:16">
      <c r="N343" s="108">
        <f t="shared" si="10"/>
        <v>0</v>
      </c>
      <c r="O343" s="108" t="e">
        <f>IF(D343="X",0,IF(E343="X",0,VLOOKUP(E343,'16'!$K$3:$L$16,2,FALSE)))</f>
        <v>#N/A</v>
      </c>
      <c r="P343" s="108" t="e">
        <f t="shared" si="11"/>
        <v>#N/A</v>
      </c>
    </row>
    <row r="344" spans="14:16">
      <c r="N344" s="108">
        <f t="shared" si="10"/>
        <v>0</v>
      </c>
      <c r="O344" s="108" t="e">
        <f>IF(D344="X",0,IF(E344="X",0,VLOOKUP(E344,'16'!$K$3:$L$16,2,FALSE)))</f>
        <v>#N/A</v>
      </c>
      <c r="P344" s="108" t="e">
        <f t="shared" si="11"/>
        <v>#N/A</v>
      </c>
    </row>
    <row r="345" spans="14:16">
      <c r="N345" s="108">
        <f t="shared" si="10"/>
        <v>0</v>
      </c>
      <c r="O345" s="108" t="e">
        <f>IF(D345="X",0,IF(E345="X",0,VLOOKUP(E345,'16'!$K$3:$L$16,2,FALSE)))</f>
        <v>#N/A</v>
      </c>
      <c r="P345" s="108" t="e">
        <f t="shared" si="11"/>
        <v>#N/A</v>
      </c>
    </row>
    <row r="346" spans="14:16">
      <c r="N346" s="108">
        <f t="shared" si="10"/>
        <v>0</v>
      </c>
      <c r="O346" s="108" t="e">
        <f>IF(D346="X",0,IF(E346="X",0,VLOOKUP(E346,'16'!$K$3:$L$16,2,FALSE)))</f>
        <v>#N/A</v>
      </c>
      <c r="P346" s="108" t="e">
        <f t="shared" si="11"/>
        <v>#N/A</v>
      </c>
    </row>
    <row r="347" spans="14:16">
      <c r="N347" s="108">
        <f t="shared" si="10"/>
        <v>0</v>
      </c>
      <c r="O347" s="108" t="e">
        <f>IF(D347="X",0,IF(E347="X",0,VLOOKUP(E347,'16'!$K$3:$L$16,2,FALSE)))</f>
        <v>#N/A</v>
      </c>
      <c r="P347" s="108" t="e">
        <f t="shared" si="11"/>
        <v>#N/A</v>
      </c>
    </row>
    <row r="348" spans="14:16">
      <c r="N348" s="108">
        <f t="shared" si="10"/>
        <v>0</v>
      </c>
      <c r="O348" s="108" t="e">
        <f>IF(D348="X",0,IF(E348="X",0,VLOOKUP(E348,'16'!$K$3:$L$16,2,FALSE)))</f>
        <v>#N/A</v>
      </c>
      <c r="P348" s="108" t="e">
        <f t="shared" si="11"/>
        <v>#N/A</v>
      </c>
    </row>
    <row r="349" spans="14:16">
      <c r="N349" s="108">
        <f t="shared" si="10"/>
        <v>0</v>
      </c>
      <c r="O349" s="108" t="e">
        <f>IF(D349="X",0,IF(E349="X",0,VLOOKUP(E349,'16'!$K$3:$L$16,2,FALSE)))</f>
        <v>#N/A</v>
      </c>
      <c r="P349" s="108" t="e">
        <f t="shared" si="11"/>
        <v>#N/A</v>
      </c>
    </row>
    <row r="350" spans="14:16">
      <c r="N350" s="108">
        <f t="shared" si="10"/>
        <v>0</v>
      </c>
      <c r="O350" s="108" t="e">
        <f>IF(D350="X",0,IF(E350="X",0,VLOOKUP(E350,'16'!$K$3:$L$16,2,FALSE)))</f>
        <v>#N/A</v>
      </c>
      <c r="P350" s="108" t="e">
        <f t="shared" si="11"/>
        <v>#N/A</v>
      </c>
    </row>
    <row r="351" spans="14:16">
      <c r="N351" s="108">
        <f t="shared" si="10"/>
        <v>0</v>
      </c>
      <c r="O351" s="108" t="e">
        <f>IF(D351="X",0,IF(E351="X",0,VLOOKUP(E351,'16'!$K$3:$L$16,2,FALSE)))</f>
        <v>#N/A</v>
      </c>
      <c r="P351" s="108" t="e">
        <f t="shared" si="11"/>
        <v>#N/A</v>
      </c>
    </row>
    <row r="352" spans="14:16">
      <c r="N352" s="108">
        <f t="shared" si="10"/>
        <v>0</v>
      </c>
      <c r="O352" s="108" t="e">
        <f>IF(D352="X",0,IF(E352="X",0,VLOOKUP(E352,'16'!$K$3:$L$16,2,FALSE)))</f>
        <v>#N/A</v>
      </c>
      <c r="P352" s="108" t="e">
        <f t="shared" si="11"/>
        <v>#N/A</v>
      </c>
    </row>
    <row r="353" spans="14:16">
      <c r="N353" s="108">
        <f t="shared" si="10"/>
        <v>0</v>
      </c>
      <c r="O353" s="108" t="e">
        <f>IF(D353="X",0,IF(E353="X",0,VLOOKUP(E353,'16'!$K$3:$L$16,2,FALSE)))</f>
        <v>#N/A</v>
      </c>
      <c r="P353" s="108" t="e">
        <f t="shared" si="11"/>
        <v>#N/A</v>
      </c>
    </row>
    <row r="354" spans="14:16">
      <c r="N354" s="108">
        <f t="shared" si="10"/>
        <v>0</v>
      </c>
      <c r="O354" s="108" t="e">
        <f>IF(D354="X",0,IF(E354="X",0,VLOOKUP(E354,'16'!$K$3:$L$16,2,FALSE)))</f>
        <v>#N/A</v>
      </c>
      <c r="P354" s="108" t="e">
        <f t="shared" si="11"/>
        <v>#N/A</v>
      </c>
    </row>
    <row r="355" spans="14:16">
      <c r="N355" s="108">
        <f t="shared" si="10"/>
        <v>0</v>
      </c>
      <c r="O355" s="108" t="e">
        <f>IF(D355="X",0,IF(E355="X",0,VLOOKUP(E355,'16'!$K$3:$L$16,2,FALSE)))</f>
        <v>#N/A</v>
      </c>
      <c r="P355" s="108" t="e">
        <f t="shared" si="11"/>
        <v>#N/A</v>
      </c>
    </row>
    <row r="356" spans="14:16">
      <c r="N356" s="108">
        <f t="shared" si="10"/>
        <v>0</v>
      </c>
      <c r="O356" s="108" t="e">
        <f>IF(D356="X",0,IF(E356="X",0,VLOOKUP(E356,'16'!$K$3:$L$16,2,FALSE)))</f>
        <v>#N/A</v>
      </c>
      <c r="P356" s="108" t="e">
        <f t="shared" si="11"/>
        <v>#N/A</v>
      </c>
    </row>
    <row r="357" spans="14:16">
      <c r="N357" s="108">
        <f t="shared" si="10"/>
        <v>0</v>
      </c>
      <c r="O357" s="108" t="e">
        <f>IF(D357="X",0,IF(E357="X",0,VLOOKUP(E357,'16'!$K$3:$L$16,2,FALSE)))</f>
        <v>#N/A</v>
      </c>
      <c r="P357" s="108" t="e">
        <f t="shared" si="11"/>
        <v>#N/A</v>
      </c>
    </row>
    <row r="358" spans="14:16">
      <c r="N358" s="108">
        <f t="shared" si="10"/>
        <v>0</v>
      </c>
      <c r="O358" s="108" t="e">
        <f>IF(D358="X",0,IF(E358="X",0,VLOOKUP(E358,'16'!$K$3:$L$16,2,FALSE)))</f>
        <v>#N/A</v>
      </c>
      <c r="P358" s="108" t="e">
        <f t="shared" si="11"/>
        <v>#N/A</v>
      </c>
    </row>
    <row r="359" spans="14:16">
      <c r="N359" s="108">
        <f t="shared" si="10"/>
        <v>0</v>
      </c>
      <c r="O359" s="108" t="e">
        <f>IF(D359="X",0,IF(E359="X",0,VLOOKUP(E359,'16'!$K$3:$L$16,2,FALSE)))</f>
        <v>#N/A</v>
      </c>
      <c r="P359" s="108" t="e">
        <f t="shared" si="11"/>
        <v>#N/A</v>
      </c>
    </row>
    <row r="360" spans="14:16">
      <c r="N360" s="108">
        <f t="shared" si="10"/>
        <v>0</v>
      </c>
      <c r="O360" s="108" t="e">
        <f>IF(D360="X",0,IF(E360="X",0,VLOOKUP(E360,'16'!$K$3:$L$16,2,FALSE)))</f>
        <v>#N/A</v>
      </c>
      <c r="P360" s="108" t="e">
        <f t="shared" si="11"/>
        <v>#N/A</v>
      </c>
    </row>
    <row r="361" spans="14:16">
      <c r="N361" s="108">
        <f t="shared" si="10"/>
        <v>0</v>
      </c>
      <c r="O361" s="108" t="e">
        <f>IF(D361="X",0,IF(E361="X",0,VLOOKUP(E361,'16'!$K$3:$L$16,2,FALSE)))</f>
        <v>#N/A</v>
      </c>
      <c r="P361" s="108" t="e">
        <f t="shared" si="11"/>
        <v>#N/A</v>
      </c>
    </row>
    <row r="362" spans="14:16">
      <c r="N362" s="108">
        <f t="shared" si="10"/>
        <v>0</v>
      </c>
      <c r="O362" s="108" t="e">
        <f>IF(D362="X",0,IF(E362="X",0,VLOOKUP(E362,'16'!$K$3:$L$16,2,FALSE)))</f>
        <v>#N/A</v>
      </c>
      <c r="P362" s="108" t="e">
        <f t="shared" si="11"/>
        <v>#N/A</v>
      </c>
    </row>
    <row r="363" spans="14:16">
      <c r="N363" s="108">
        <f t="shared" si="10"/>
        <v>0</v>
      </c>
      <c r="O363" s="108" t="e">
        <f>IF(D363="X",0,IF(E363="X",0,VLOOKUP(E363,'16'!$K$3:$L$16,2,FALSE)))</f>
        <v>#N/A</v>
      </c>
      <c r="P363" s="108" t="e">
        <f t="shared" si="11"/>
        <v>#N/A</v>
      </c>
    </row>
    <row r="364" spans="14:16">
      <c r="N364" s="108">
        <f t="shared" si="10"/>
        <v>0</v>
      </c>
      <c r="O364" s="108" t="e">
        <f>IF(D364="X",0,IF(E364="X",0,VLOOKUP(E364,'16'!$K$3:$L$16,2,FALSE)))</f>
        <v>#N/A</v>
      </c>
      <c r="P364" s="108" t="e">
        <f t="shared" si="11"/>
        <v>#N/A</v>
      </c>
    </row>
    <row r="365" spans="14:16">
      <c r="N365" s="108">
        <f t="shared" si="10"/>
        <v>0</v>
      </c>
      <c r="O365" s="108" t="e">
        <f>IF(D365="X",0,IF(E365="X",0,VLOOKUP(E365,'16'!$K$3:$L$16,2,FALSE)))</f>
        <v>#N/A</v>
      </c>
      <c r="P365" s="108" t="e">
        <f t="shared" si="11"/>
        <v>#N/A</v>
      </c>
    </row>
    <row r="366" spans="14:16">
      <c r="N366" s="108">
        <f t="shared" si="10"/>
        <v>0</v>
      </c>
      <c r="O366" s="108" t="e">
        <f>IF(D366="X",0,IF(E366="X",0,VLOOKUP(E366,'16'!$K$3:$L$16,2,FALSE)))</f>
        <v>#N/A</v>
      </c>
      <c r="P366" s="108" t="e">
        <f t="shared" si="11"/>
        <v>#N/A</v>
      </c>
    </row>
    <row r="367" spans="14:16">
      <c r="N367" s="108">
        <f t="shared" si="10"/>
        <v>0</v>
      </c>
      <c r="O367" s="108" t="e">
        <f>IF(D367="X",0,IF(E367="X",0,VLOOKUP(E367,'16'!$K$3:$L$16,2,FALSE)))</f>
        <v>#N/A</v>
      </c>
      <c r="P367" s="108" t="e">
        <f t="shared" si="11"/>
        <v>#N/A</v>
      </c>
    </row>
    <row r="368" spans="14:16">
      <c r="N368" s="108">
        <f t="shared" si="10"/>
        <v>0</v>
      </c>
      <c r="O368" s="108" t="e">
        <f>IF(D368="X",0,IF(E368="X",0,VLOOKUP(E368,'16'!$K$3:$L$16,2,FALSE)))</f>
        <v>#N/A</v>
      </c>
      <c r="P368" s="108" t="e">
        <f t="shared" si="11"/>
        <v>#N/A</v>
      </c>
    </row>
    <row r="369" spans="14:16">
      <c r="N369" s="108">
        <f t="shared" si="10"/>
        <v>0</v>
      </c>
      <c r="O369" s="108" t="e">
        <f>IF(D369="X",0,IF(E369="X",0,VLOOKUP(E369,'16'!$K$3:$L$16,2,FALSE)))</f>
        <v>#N/A</v>
      </c>
      <c r="P369" s="108" t="e">
        <f t="shared" si="11"/>
        <v>#N/A</v>
      </c>
    </row>
    <row r="370" spans="14:16">
      <c r="N370" s="108">
        <f t="shared" si="10"/>
        <v>0</v>
      </c>
      <c r="O370" s="108" t="e">
        <f>IF(D370="X",0,IF(E370="X",0,VLOOKUP(E370,'16'!$K$3:$L$16,2,FALSE)))</f>
        <v>#N/A</v>
      </c>
      <c r="P370" s="108" t="e">
        <f t="shared" si="11"/>
        <v>#N/A</v>
      </c>
    </row>
    <row r="371" spans="14:16">
      <c r="N371" s="108">
        <f t="shared" si="10"/>
        <v>0</v>
      </c>
      <c r="O371" s="108" t="e">
        <f>IF(D371="X",0,IF(E371="X",0,VLOOKUP(E371,'16'!$K$3:$L$16,2,FALSE)))</f>
        <v>#N/A</v>
      </c>
      <c r="P371" s="108" t="e">
        <f t="shared" si="11"/>
        <v>#N/A</v>
      </c>
    </row>
    <row r="372" spans="14:16">
      <c r="N372" s="108">
        <f t="shared" si="10"/>
        <v>0</v>
      </c>
      <c r="O372" s="108" t="e">
        <f>IF(D372="X",0,IF(E372="X",0,VLOOKUP(E372,'16'!$K$3:$L$16,2,FALSE)))</f>
        <v>#N/A</v>
      </c>
      <c r="P372" s="108" t="e">
        <f t="shared" si="11"/>
        <v>#N/A</v>
      </c>
    </row>
    <row r="373" spans="14:16">
      <c r="N373" s="108">
        <f t="shared" si="10"/>
        <v>0</v>
      </c>
      <c r="O373" s="108" t="e">
        <f>IF(D373="X",0,IF(E373="X",0,VLOOKUP(E373,'16'!$K$3:$L$16,2,FALSE)))</f>
        <v>#N/A</v>
      </c>
      <c r="P373" s="108" t="e">
        <f t="shared" si="11"/>
        <v>#N/A</v>
      </c>
    </row>
    <row r="374" spans="14:16">
      <c r="N374" s="108">
        <f t="shared" si="10"/>
        <v>0</v>
      </c>
      <c r="O374" s="108" t="e">
        <f>IF(D374="X",0,IF(E374="X",0,VLOOKUP(E374,'16'!$K$3:$L$16,2,FALSE)))</f>
        <v>#N/A</v>
      </c>
      <c r="P374" s="108" t="e">
        <f t="shared" si="11"/>
        <v>#N/A</v>
      </c>
    </row>
    <row r="375" spans="14:16">
      <c r="N375" s="108">
        <f t="shared" si="10"/>
        <v>0</v>
      </c>
      <c r="O375" s="108" t="e">
        <f>IF(D375="X",0,IF(E375="X",0,VLOOKUP(E375,'16'!$K$3:$L$16,2,FALSE)))</f>
        <v>#N/A</v>
      </c>
      <c r="P375" s="108" t="e">
        <f t="shared" si="11"/>
        <v>#N/A</v>
      </c>
    </row>
    <row r="376" spans="14:16">
      <c r="N376" s="108">
        <f t="shared" si="10"/>
        <v>0</v>
      </c>
      <c r="O376" s="108" t="e">
        <f>IF(D376="X",0,IF(E376="X",0,VLOOKUP(E376,'16'!$K$3:$L$16,2,FALSE)))</f>
        <v>#N/A</v>
      </c>
      <c r="P376" s="108" t="e">
        <f t="shared" si="11"/>
        <v>#N/A</v>
      </c>
    </row>
    <row r="377" spans="14:16">
      <c r="N377" s="108">
        <f t="shared" si="10"/>
        <v>0</v>
      </c>
      <c r="O377" s="108" t="e">
        <f>IF(D377="X",0,IF(E377="X",0,VLOOKUP(E377,'16'!$K$3:$L$16,2,FALSE)))</f>
        <v>#N/A</v>
      </c>
      <c r="P377" s="108" t="e">
        <f t="shared" si="11"/>
        <v>#N/A</v>
      </c>
    </row>
    <row r="378" spans="14:16">
      <c r="N378" s="108">
        <f t="shared" si="10"/>
        <v>0</v>
      </c>
      <c r="O378" s="108" t="e">
        <f>IF(D378="X",0,IF(E378="X",0,VLOOKUP(E378,'16'!$K$3:$L$16,2,FALSE)))</f>
        <v>#N/A</v>
      </c>
      <c r="P378" s="108" t="e">
        <f t="shared" si="11"/>
        <v>#N/A</v>
      </c>
    </row>
    <row r="379" spans="14:16">
      <c r="N379" s="108">
        <f t="shared" si="10"/>
        <v>0</v>
      </c>
      <c r="O379" s="108" t="e">
        <f>IF(D379="X",0,IF(E379="X",0,VLOOKUP(E379,'16'!$K$3:$L$16,2,FALSE)))</f>
        <v>#N/A</v>
      </c>
      <c r="P379" s="108" t="e">
        <f t="shared" si="11"/>
        <v>#N/A</v>
      </c>
    </row>
    <row r="380" spans="14:16">
      <c r="N380" s="108">
        <f t="shared" si="10"/>
        <v>0</v>
      </c>
      <c r="O380" s="108" t="e">
        <f>IF(D380="X",0,IF(E380="X",0,VLOOKUP(E380,'16'!$K$3:$L$16,2,FALSE)))</f>
        <v>#N/A</v>
      </c>
      <c r="P380" s="108" t="e">
        <f t="shared" si="11"/>
        <v>#N/A</v>
      </c>
    </row>
    <row r="381" spans="14:16">
      <c r="N381" s="108">
        <f t="shared" si="10"/>
        <v>0</v>
      </c>
      <c r="O381" s="108" t="e">
        <f>IF(D381="X",0,IF(E381="X",0,VLOOKUP(E381,'16'!$K$3:$L$16,2,FALSE)))</f>
        <v>#N/A</v>
      </c>
      <c r="P381" s="108" t="e">
        <f t="shared" si="11"/>
        <v>#N/A</v>
      </c>
    </row>
    <row r="382" spans="14:16">
      <c r="N382" s="108">
        <f t="shared" si="10"/>
        <v>0</v>
      </c>
      <c r="O382" s="108" t="e">
        <f>IF(D382="X",0,IF(E382="X",0,VLOOKUP(E382,'16'!$K$3:$L$16,2,FALSE)))</f>
        <v>#N/A</v>
      </c>
      <c r="P382" s="108" t="e">
        <f t="shared" si="11"/>
        <v>#N/A</v>
      </c>
    </row>
    <row r="383" spans="14:16">
      <c r="N383" s="108">
        <f t="shared" si="10"/>
        <v>0</v>
      </c>
      <c r="O383" s="108" t="e">
        <f>IF(D383="X",0,IF(E383="X",0,VLOOKUP(E383,'16'!$K$3:$L$16,2,FALSE)))</f>
        <v>#N/A</v>
      </c>
      <c r="P383" s="108" t="e">
        <f t="shared" si="11"/>
        <v>#N/A</v>
      </c>
    </row>
    <row r="384" spans="14:16">
      <c r="N384" s="108">
        <f t="shared" si="10"/>
        <v>0</v>
      </c>
      <c r="O384" s="108" t="e">
        <f>IF(D384="X",0,IF(E384="X",0,VLOOKUP(E384,'16'!$K$3:$L$16,2,FALSE)))</f>
        <v>#N/A</v>
      </c>
      <c r="P384" s="108" t="e">
        <f t="shared" si="11"/>
        <v>#N/A</v>
      </c>
    </row>
    <row r="385" spans="14:16">
      <c r="N385" s="108">
        <f t="shared" si="10"/>
        <v>0</v>
      </c>
      <c r="O385" s="108" t="e">
        <f>IF(D385="X",0,IF(E385="X",0,VLOOKUP(E385,'16'!$K$3:$L$16,2,FALSE)))</f>
        <v>#N/A</v>
      </c>
      <c r="P385" s="108" t="e">
        <f t="shared" si="11"/>
        <v>#N/A</v>
      </c>
    </row>
    <row r="386" spans="14:16">
      <c r="N386" s="108">
        <f t="shared" si="10"/>
        <v>0</v>
      </c>
      <c r="O386" s="108" t="e">
        <f>IF(D386="X",0,IF(E386="X",0,VLOOKUP(E386,'16'!$K$3:$L$16,2,FALSE)))</f>
        <v>#N/A</v>
      </c>
      <c r="P386" s="108" t="e">
        <f t="shared" si="11"/>
        <v>#N/A</v>
      </c>
    </row>
    <row r="387" spans="14:16">
      <c r="N387" s="108">
        <f t="shared" si="10"/>
        <v>0</v>
      </c>
      <c r="O387" s="108" t="e">
        <f>IF(D387="X",0,IF(E387="X",0,VLOOKUP(E387,'16'!$K$3:$L$16,2,FALSE)))</f>
        <v>#N/A</v>
      </c>
      <c r="P387" s="108" t="e">
        <f t="shared" si="11"/>
        <v>#N/A</v>
      </c>
    </row>
    <row r="388" spans="14:16">
      <c r="N388" s="108">
        <f t="shared" ref="N388:N451" si="12">SUM(F388:M388)</f>
        <v>0</v>
      </c>
      <c r="O388" s="108" t="e">
        <f>IF(D388="X",0,IF(E388="X",0,VLOOKUP(E388,'16'!$K$3:$L$16,2,FALSE)))</f>
        <v>#N/A</v>
      </c>
      <c r="P388" s="108" t="e">
        <f t="shared" ref="P388:P451" si="13">N388*O388</f>
        <v>#N/A</v>
      </c>
    </row>
    <row r="389" spans="14:16">
      <c r="N389" s="108">
        <f t="shared" si="12"/>
        <v>0</v>
      </c>
      <c r="O389" s="108" t="e">
        <f>IF(D389="X",0,IF(E389="X",0,VLOOKUP(E389,'16'!$K$3:$L$16,2,FALSE)))</f>
        <v>#N/A</v>
      </c>
      <c r="P389" s="108" t="e">
        <f t="shared" si="13"/>
        <v>#N/A</v>
      </c>
    </row>
    <row r="390" spans="14:16">
      <c r="N390" s="108">
        <f t="shared" si="12"/>
        <v>0</v>
      </c>
      <c r="O390" s="108" t="e">
        <f>IF(D390="X",0,IF(E390="X",0,VLOOKUP(E390,'16'!$K$3:$L$16,2,FALSE)))</f>
        <v>#N/A</v>
      </c>
      <c r="P390" s="108" t="e">
        <f t="shared" si="13"/>
        <v>#N/A</v>
      </c>
    </row>
    <row r="391" spans="14:16">
      <c r="N391" s="108">
        <f t="shared" si="12"/>
        <v>0</v>
      </c>
      <c r="O391" s="108" t="e">
        <f>IF(D391="X",0,IF(E391="X",0,VLOOKUP(E391,'16'!$K$3:$L$16,2,FALSE)))</f>
        <v>#N/A</v>
      </c>
      <c r="P391" s="108" t="e">
        <f t="shared" si="13"/>
        <v>#N/A</v>
      </c>
    </row>
    <row r="392" spans="14:16">
      <c r="N392" s="108">
        <f t="shared" si="12"/>
        <v>0</v>
      </c>
      <c r="O392" s="108" t="e">
        <f>IF(D392="X",0,IF(E392="X",0,VLOOKUP(E392,'16'!$K$3:$L$16,2,FALSE)))</f>
        <v>#N/A</v>
      </c>
      <c r="P392" s="108" t="e">
        <f t="shared" si="13"/>
        <v>#N/A</v>
      </c>
    </row>
    <row r="393" spans="14:16">
      <c r="N393" s="108">
        <f t="shared" si="12"/>
        <v>0</v>
      </c>
      <c r="O393" s="108" t="e">
        <f>IF(D393="X",0,IF(E393="X",0,VLOOKUP(E393,'16'!$K$3:$L$16,2,FALSE)))</f>
        <v>#N/A</v>
      </c>
      <c r="P393" s="108" t="e">
        <f t="shared" si="13"/>
        <v>#N/A</v>
      </c>
    </row>
    <row r="394" spans="14:16">
      <c r="N394" s="108">
        <f t="shared" si="12"/>
        <v>0</v>
      </c>
      <c r="O394" s="108" t="e">
        <f>IF(D394="X",0,IF(E394="X",0,VLOOKUP(E394,'16'!$K$3:$L$16,2,FALSE)))</f>
        <v>#N/A</v>
      </c>
      <c r="P394" s="108" t="e">
        <f t="shared" si="13"/>
        <v>#N/A</v>
      </c>
    </row>
    <row r="395" spans="14:16">
      <c r="N395" s="108">
        <f t="shared" si="12"/>
        <v>0</v>
      </c>
      <c r="O395" s="108" t="e">
        <f>IF(D395="X",0,IF(E395="X",0,VLOOKUP(E395,'16'!$K$3:$L$16,2,FALSE)))</f>
        <v>#N/A</v>
      </c>
      <c r="P395" s="108" t="e">
        <f t="shared" si="13"/>
        <v>#N/A</v>
      </c>
    </row>
    <row r="396" spans="14:16">
      <c r="N396" s="108">
        <f t="shared" si="12"/>
        <v>0</v>
      </c>
      <c r="O396" s="108" t="e">
        <f>IF(D396="X",0,IF(E396="X",0,VLOOKUP(E396,'16'!$K$3:$L$16,2,FALSE)))</f>
        <v>#N/A</v>
      </c>
      <c r="P396" s="108" t="e">
        <f t="shared" si="13"/>
        <v>#N/A</v>
      </c>
    </row>
    <row r="397" spans="14:16">
      <c r="N397" s="108">
        <f t="shared" si="12"/>
        <v>0</v>
      </c>
      <c r="O397" s="108" t="e">
        <f>IF(D397="X",0,IF(E397="X",0,VLOOKUP(E397,'16'!$K$3:$L$16,2,FALSE)))</f>
        <v>#N/A</v>
      </c>
      <c r="P397" s="108" t="e">
        <f t="shared" si="13"/>
        <v>#N/A</v>
      </c>
    </row>
    <row r="398" spans="14:16">
      <c r="N398" s="108">
        <f t="shared" si="12"/>
        <v>0</v>
      </c>
      <c r="O398" s="108" t="e">
        <f>IF(D398="X",0,IF(E398="X",0,VLOOKUP(E398,'16'!$K$3:$L$16,2,FALSE)))</f>
        <v>#N/A</v>
      </c>
      <c r="P398" s="108" t="e">
        <f t="shared" si="13"/>
        <v>#N/A</v>
      </c>
    </row>
    <row r="399" spans="14:16">
      <c r="N399" s="108">
        <f t="shared" si="12"/>
        <v>0</v>
      </c>
      <c r="O399" s="108" t="e">
        <f>IF(D399="X",0,IF(E399="X",0,VLOOKUP(E399,'16'!$K$3:$L$16,2,FALSE)))</f>
        <v>#N/A</v>
      </c>
      <c r="P399" s="108" t="e">
        <f t="shared" si="13"/>
        <v>#N/A</v>
      </c>
    </row>
    <row r="400" spans="14:16">
      <c r="N400" s="108">
        <f t="shared" si="12"/>
        <v>0</v>
      </c>
      <c r="O400" s="108" t="e">
        <f>IF(D400="X",0,IF(E400="X",0,VLOOKUP(E400,'16'!$K$3:$L$16,2,FALSE)))</f>
        <v>#N/A</v>
      </c>
      <c r="P400" s="108" t="e">
        <f t="shared" si="13"/>
        <v>#N/A</v>
      </c>
    </row>
    <row r="401" spans="14:16">
      <c r="N401" s="108">
        <f t="shared" si="12"/>
        <v>0</v>
      </c>
      <c r="O401" s="108" t="e">
        <f>IF(D401="X",0,IF(E401="X",0,VLOOKUP(E401,'16'!$K$3:$L$16,2,FALSE)))</f>
        <v>#N/A</v>
      </c>
      <c r="P401" s="108" t="e">
        <f t="shared" si="13"/>
        <v>#N/A</v>
      </c>
    </row>
    <row r="402" spans="14:16">
      <c r="N402" s="108">
        <f t="shared" si="12"/>
        <v>0</v>
      </c>
      <c r="O402" s="108" t="e">
        <f>IF(D402="X",0,IF(E402="X",0,VLOOKUP(E402,'16'!$K$3:$L$16,2,FALSE)))</f>
        <v>#N/A</v>
      </c>
      <c r="P402" s="108" t="e">
        <f t="shared" si="13"/>
        <v>#N/A</v>
      </c>
    </row>
    <row r="403" spans="14:16">
      <c r="N403" s="108">
        <f t="shared" si="12"/>
        <v>0</v>
      </c>
      <c r="O403" s="108" t="e">
        <f>IF(D403="X",0,IF(E403="X",0,VLOOKUP(E403,'16'!$K$3:$L$16,2,FALSE)))</f>
        <v>#N/A</v>
      </c>
      <c r="P403" s="108" t="e">
        <f t="shared" si="13"/>
        <v>#N/A</v>
      </c>
    </row>
    <row r="404" spans="14:16">
      <c r="N404" s="108">
        <f t="shared" si="12"/>
        <v>0</v>
      </c>
      <c r="O404" s="108" t="e">
        <f>IF(D404="X",0,IF(E404="X",0,VLOOKUP(E404,'16'!$K$3:$L$16,2,FALSE)))</f>
        <v>#N/A</v>
      </c>
      <c r="P404" s="108" t="e">
        <f t="shared" si="13"/>
        <v>#N/A</v>
      </c>
    </row>
    <row r="405" spans="14:16">
      <c r="N405" s="108">
        <f t="shared" si="12"/>
        <v>0</v>
      </c>
      <c r="O405" s="108" t="e">
        <f>IF(D405="X",0,IF(E405="X",0,VLOOKUP(E405,'16'!$K$3:$L$16,2,FALSE)))</f>
        <v>#N/A</v>
      </c>
      <c r="P405" s="108" t="e">
        <f t="shared" si="13"/>
        <v>#N/A</v>
      </c>
    </row>
    <row r="406" spans="14:16">
      <c r="N406" s="108">
        <f t="shared" si="12"/>
        <v>0</v>
      </c>
      <c r="O406" s="108" t="e">
        <f>IF(D406="X",0,IF(E406="X",0,VLOOKUP(E406,'16'!$K$3:$L$16,2,FALSE)))</f>
        <v>#N/A</v>
      </c>
      <c r="P406" s="108" t="e">
        <f t="shared" si="13"/>
        <v>#N/A</v>
      </c>
    </row>
    <row r="407" spans="14:16">
      <c r="N407" s="108">
        <f t="shared" si="12"/>
        <v>0</v>
      </c>
      <c r="O407" s="108" t="e">
        <f>IF(D407="X",0,IF(E407="X",0,VLOOKUP(E407,'16'!$K$3:$L$16,2,FALSE)))</f>
        <v>#N/A</v>
      </c>
      <c r="P407" s="108" t="e">
        <f t="shared" si="13"/>
        <v>#N/A</v>
      </c>
    </row>
    <row r="408" spans="14:16">
      <c r="N408" s="108">
        <f t="shared" si="12"/>
        <v>0</v>
      </c>
      <c r="O408" s="108" t="e">
        <f>IF(D408="X",0,IF(E408="X",0,VLOOKUP(E408,'16'!$K$3:$L$16,2,FALSE)))</f>
        <v>#N/A</v>
      </c>
      <c r="P408" s="108" t="e">
        <f t="shared" si="13"/>
        <v>#N/A</v>
      </c>
    </row>
    <row r="409" spans="14:16">
      <c r="N409" s="108">
        <f t="shared" si="12"/>
        <v>0</v>
      </c>
      <c r="O409" s="108" t="e">
        <f>IF(D409="X",0,IF(E409="X",0,VLOOKUP(E409,'16'!$K$3:$L$16,2,FALSE)))</f>
        <v>#N/A</v>
      </c>
      <c r="P409" s="108" t="e">
        <f t="shared" si="13"/>
        <v>#N/A</v>
      </c>
    </row>
    <row r="410" spans="14:16">
      <c r="N410" s="108">
        <f t="shared" si="12"/>
        <v>0</v>
      </c>
      <c r="O410" s="108" t="e">
        <f>IF(D410="X",0,IF(E410="X",0,VLOOKUP(E410,'16'!$K$3:$L$16,2,FALSE)))</f>
        <v>#N/A</v>
      </c>
      <c r="P410" s="108" t="e">
        <f t="shared" si="13"/>
        <v>#N/A</v>
      </c>
    </row>
    <row r="411" spans="14:16">
      <c r="N411" s="108">
        <f t="shared" si="12"/>
        <v>0</v>
      </c>
      <c r="O411" s="108" t="e">
        <f>IF(D411="X",0,IF(E411="X",0,VLOOKUP(E411,'16'!$K$3:$L$16,2,FALSE)))</f>
        <v>#N/A</v>
      </c>
      <c r="P411" s="108" t="e">
        <f t="shared" si="13"/>
        <v>#N/A</v>
      </c>
    </row>
    <row r="412" spans="14:16">
      <c r="N412" s="108">
        <f t="shared" si="12"/>
        <v>0</v>
      </c>
      <c r="O412" s="108" t="e">
        <f>IF(D412="X",0,IF(E412="X",0,VLOOKUP(E412,'16'!$K$3:$L$16,2,FALSE)))</f>
        <v>#N/A</v>
      </c>
      <c r="P412" s="108" t="e">
        <f t="shared" si="13"/>
        <v>#N/A</v>
      </c>
    </row>
    <row r="413" spans="14:16">
      <c r="N413" s="108">
        <f t="shared" si="12"/>
        <v>0</v>
      </c>
      <c r="O413" s="108" t="e">
        <f>IF(D413="X",0,IF(E413="X",0,VLOOKUP(E413,'16'!$K$3:$L$16,2,FALSE)))</f>
        <v>#N/A</v>
      </c>
      <c r="P413" s="108" t="e">
        <f t="shared" si="13"/>
        <v>#N/A</v>
      </c>
    </row>
    <row r="414" spans="14:16">
      <c r="N414" s="108">
        <f t="shared" si="12"/>
        <v>0</v>
      </c>
      <c r="O414" s="108" t="e">
        <f>IF(D414="X",0,IF(E414="X",0,VLOOKUP(E414,'16'!$K$3:$L$16,2,FALSE)))</f>
        <v>#N/A</v>
      </c>
      <c r="P414" s="108" t="e">
        <f t="shared" si="13"/>
        <v>#N/A</v>
      </c>
    </row>
    <row r="415" spans="14:16">
      <c r="N415" s="108">
        <f t="shared" si="12"/>
        <v>0</v>
      </c>
      <c r="O415" s="108" t="e">
        <f>IF(D415="X",0,IF(E415="X",0,VLOOKUP(E415,'16'!$K$3:$L$16,2,FALSE)))</f>
        <v>#N/A</v>
      </c>
      <c r="P415" s="108" t="e">
        <f t="shared" si="13"/>
        <v>#N/A</v>
      </c>
    </row>
    <row r="416" spans="14:16">
      <c r="N416" s="108">
        <f t="shared" si="12"/>
        <v>0</v>
      </c>
      <c r="O416" s="108" t="e">
        <f>IF(D416="X",0,IF(E416="X",0,VLOOKUP(E416,'16'!$K$3:$L$16,2,FALSE)))</f>
        <v>#N/A</v>
      </c>
      <c r="P416" s="108" t="e">
        <f t="shared" si="13"/>
        <v>#N/A</v>
      </c>
    </row>
    <row r="417" spans="14:16">
      <c r="N417" s="108">
        <f t="shared" si="12"/>
        <v>0</v>
      </c>
      <c r="O417" s="108" t="e">
        <f>IF(D417="X",0,IF(E417="X",0,VLOOKUP(E417,'16'!$K$3:$L$16,2,FALSE)))</f>
        <v>#N/A</v>
      </c>
      <c r="P417" s="108" t="e">
        <f t="shared" si="13"/>
        <v>#N/A</v>
      </c>
    </row>
    <row r="418" spans="14:16">
      <c r="N418" s="108">
        <f t="shared" si="12"/>
        <v>0</v>
      </c>
      <c r="O418" s="108" t="e">
        <f>IF(D418="X",0,IF(E418="X",0,VLOOKUP(E418,'16'!$K$3:$L$16,2,FALSE)))</f>
        <v>#N/A</v>
      </c>
      <c r="P418" s="108" t="e">
        <f t="shared" si="13"/>
        <v>#N/A</v>
      </c>
    </row>
    <row r="419" spans="14:16">
      <c r="N419" s="108">
        <f t="shared" si="12"/>
        <v>0</v>
      </c>
      <c r="O419" s="108" t="e">
        <f>IF(D419="X",0,IF(E419="X",0,VLOOKUP(E419,'16'!$K$3:$L$16,2,FALSE)))</f>
        <v>#N/A</v>
      </c>
      <c r="P419" s="108" t="e">
        <f t="shared" si="13"/>
        <v>#N/A</v>
      </c>
    </row>
    <row r="420" spans="14:16">
      <c r="N420" s="108">
        <f t="shared" si="12"/>
        <v>0</v>
      </c>
      <c r="O420" s="108" t="e">
        <f>IF(D420="X",0,IF(E420="X",0,VLOOKUP(E420,'16'!$K$3:$L$16,2,FALSE)))</f>
        <v>#N/A</v>
      </c>
      <c r="P420" s="108" t="e">
        <f t="shared" si="13"/>
        <v>#N/A</v>
      </c>
    </row>
    <row r="421" spans="14:16">
      <c r="N421" s="108">
        <f t="shared" si="12"/>
        <v>0</v>
      </c>
      <c r="O421" s="108" t="e">
        <f>IF(D421="X",0,IF(E421="X",0,VLOOKUP(E421,'16'!$K$3:$L$16,2,FALSE)))</f>
        <v>#N/A</v>
      </c>
      <c r="P421" s="108" t="e">
        <f t="shared" si="13"/>
        <v>#N/A</v>
      </c>
    </row>
    <row r="422" spans="14:16">
      <c r="N422" s="108">
        <f t="shared" si="12"/>
        <v>0</v>
      </c>
      <c r="O422" s="108" t="e">
        <f>IF(D422="X",0,IF(E422="X",0,VLOOKUP(E422,'16'!$K$3:$L$16,2,FALSE)))</f>
        <v>#N/A</v>
      </c>
      <c r="P422" s="108" t="e">
        <f t="shared" si="13"/>
        <v>#N/A</v>
      </c>
    </row>
    <row r="423" spans="14:16">
      <c r="N423" s="108">
        <f t="shared" si="12"/>
        <v>0</v>
      </c>
      <c r="O423" s="108" t="e">
        <f>IF(D423="X",0,IF(E423="X",0,VLOOKUP(E423,'16'!$K$3:$L$16,2,FALSE)))</f>
        <v>#N/A</v>
      </c>
      <c r="P423" s="108" t="e">
        <f t="shared" si="13"/>
        <v>#N/A</v>
      </c>
    </row>
    <row r="424" spans="14:16">
      <c r="N424" s="108">
        <f t="shared" si="12"/>
        <v>0</v>
      </c>
      <c r="O424" s="108" t="e">
        <f>IF(D424="X",0,IF(E424="X",0,VLOOKUP(E424,'16'!$K$3:$L$16,2,FALSE)))</f>
        <v>#N/A</v>
      </c>
      <c r="P424" s="108" t="e">
        <f t="shared" si="13"/>
        <v>#N/A</v>
      </c>
    </row>
    <row r="425" spans="14:16">
      <c r="N425" s="108">
        <f t="shared" si="12"/>
        <v>0</v>
      </c>
      <c r="O425" s="108" t="e">
        <f>IF(D425="X",0,IF(E425="X",0,VLOOKUP(E425,'16'!$K$3:$L$16,2,FALSE)))</f>
        <v>#N/A</v>
      </c>
      <c r="P425" s="108" t="e">
        <f t="shared" si="13"/>
        <v>#N/A</v>
      </c>
    </row>
    <row r="426" spans="14:16">
      <c r="N426" s="108">
        <f t="shared" si="12"/>
        <v>0</v>
      </c>
      <c r="O426" s="108" t="e">
        <f>IF(D426="X",0,IF(E426="X",0,VLOOKUP(E426,'16'!$K$3:$L$16,2,FALSE)))</f>
        <v>#N/A</v>
      </c>
      <c r="P426" s="108" t="e">
        <f t="shared" si="13"/>
        <v>#N/A</v>
      </c>
    </row>
    <row r="427" spans="14:16">
      <c r="N427" s="108">
        <f t="shared" si="12"/>
        <v>0</v>
      </c>
      <c r="O427" s="108" t="e">
        <f>IF(D427="X",0,IF(E427="X",0,VLOOKUP(E427,'16'!$K$3:$L$16,2,FALSE)))</f>
        <v>#N/A</v>
      </c>
      <c r="P427" s="108" t="e">
        <f t="shared" si="13"/>
        <v>#N/A</v>
      </c>
    </row>
    <row r="428" spans="14:16">
      <c r="N428" s="108">
        <f t="shared" si="12"/>
        <v>0</v>
      </c>
      <c r="O428" s="108" t="e">
        <f>IF(D428="X",0,IF(E428="X",0,VLOOKUP(E428,'16'!$K$3:$L$16,2,FALSE)))</f>
        <v>#N/A</v>
      </c>
      <c r="P428" s="108" t="e">
        <f t="shared" si="13"/>
        <v>#N/A</v>
      </c>
    </row>
    <row r="429" spans="14:16">
      <c r="N429" s="108">
        <f t="shared" si="12"/>
        <v>0</v>
      </c>
      <c r="O429" s="108" t="e">
        <f>IF(D429="X",0,IF(E429="X",0,VLOOKUP(E429,'16'!$K$3:$L$16,2,FALSE)))</f>
        <v>#N/A</v>
      </c>
      <c r="P429" s="108" t="e">
        <f t="shared" si="13"/>
        <v>#N/A</v>
      </c>
    </row>
    <row r="430" spans="14:16">
      <c r="N430" s="108">
        <f t="shared" si="12"/>
        <v>0</v>
      </c>
      <c r="O430" s="108" t="e">
        <f>IF(D430="X",0,IF(E430="X",0,VLOOKUP(E430,'16'!$K$3:$L$16,2,FALSE)))</f>
        <v>#N/A</v>
      </c>
      <c r="P430" s="108" t="e">
        <f t="shared" si="13"/>
        <v>#N/A</v>
      </c>
    </row>
    <row r="431" spans="14:16">
      <c r="N431" s="108">
        <f t="shared" si="12"/>
        <v>0</v>
      </c>
      <c r="O431" s="108" t="e">
        <f>IF(D431="X",0,IF(E431="X",0,VLOOKUP(E431,'16'!$K$3:$L$16,2,FALSE)))</f>
        <v>#N/A</v>
      </c>
      <c r="P431" s="108" t="e">
        <f t="shared" si="13"/>
        <v>#N/A</v>
      </c>
    </row>
    <row r="432" spans="14:16">
      <c r="N432" s="108">
        <f t="shared" si="12"/>
        <v>0</v>
      </c>
      <c r="O432" s="108" t="e">
        <f>IF(D432="X",0,IF(E432="X",0,VLOOKUP(E432,'16'!$K$3:$L$16,2,FALSE)))</f>
        <v>#N/A</v>
      </c>
      <c r="P432" s="108" t="e">
        <f t="shared" si="13"/>
        <v>#N/A</v>
      </c>
    </row>
    <row r="433" spans="14:16">
      <c r="N433" s="108">
        <f t="shared" si="12"/>
        <v>0</v>
      </c>
      <c r="O433" s="108" t="e">
        <f>IF(D433="X",0,IF(E433="X",0,VLOOKUP(E433,'16'!$K$3:$L$16,2,FALSE)))</f>
        <v>#N/A</v>
      </c>
      <c r="P433" s="108" t="e">
        <f t="shared" si="13"/>
        <v>#N/A</v>
      </c>
    </row>
    <row r="434" spans="14:16">
      <c r="N434" s="108">
        <f t="shared" si="12"/>
        <v>0</v>
      </c>
      <c r="O434" s="108" t="e">
        <f>IF(D434="X",0,IF(E434="X",0,VLOOKUP(E434,'16'!$K$3:$L$16,2,FALSE)))</f>
        <v>#N/A</v>
      </c>
      <c r="P434" s="108" t="e">
        <f t="shared" si="13"/>
        <v>#N/A</v>
      </c>
    </row>
    <row r="435" spans="14:16">
      <c r="N435" s="108">
        <f t="shared" si="12"/>
        <v>0</v>
      </c>
      <c r="O435" s="108" t="e">
        <f>IF(D435="X",0,IF(E435="X",0,VLOOKUP(E435,'16'!$K$3:$L$16,2,FALSE)))</f>
        <v>#N/A</v>
      </c>
      <c r="P435" s="108" t="e">
        <f t="shared" si="13"/>
        <v>#N/A</v>
      </c>
    </row>
    <row r="436" spans="14:16">
      <c r="N436" s="108">
        <f t="shared" si="12"/>
        <v>0</v>
      </c>
      <c r="O436" s="108" t="e">
        <f>IF(D436="X",0,IF(E436="X",0,VLOOKUP(E436,'16'!$K$3:$L$16,2,FALSE)))</f>
        <v>#N/A</v>
      </c>
      <c r="P436" s="108" t="e">
        <f t="shared" si="13"/>
        <v>#N/A</v>
      </c>
    </row>
    <row r="437" spans="14:16">
      <c r="N437" s="108">
        <f t="shared" si="12"/>
        <v>0</v>
      </c>
      <c r="O437" s="108" t="e">
        <f>IF(D437="X",0,IF(E437="X",0,VLOOKUP(E437,'16'!$K$3:$L$16,2,FALSE)))</f>
        <v>#N/A</v>
      </c>
      <c r="P437" s="108" t="e">
        <f t="shared" si="13"/>
        <v>#N/A</v>
      </c>
    </row>
    <row r="438" spans="14:16">
      <c r="N438" s="108">
        <f t="shared" si="12"/>
        <v>0</v>
      </c>
      <c r="O438" s="108" t="e">
        <f>IF(D438="X",0,IF(E438="X",0,VLOOKUP(E438,'16'!$K$3:$L$16,2,FALSE)))</f>
        <v>#N/A</v>
      </c>
      <c r="P438" s="108" t="e">
        <f t="shared" si="13"/>
        <v>#N/A</v>
      </c>
    </row>
    <row r="439" spans="14:16">
      <c r="N439" s="108">
        <f t="shared" si="12"/>
        <v>0</v>
      </c>
      <c r="O439" s="108" t="e">
        <f>IF(D439="X",0,IF(E439="X",0,VLOOKUP(E439,'16'!$K$3:$L$16,2,FALSE)))</f>
        <v>#N/A</v>
      </c>
      <c r="P439" s="108" t="e">
        <f t="shared" si="13"/>
        <v>#N/A</v>
      </c>
    </row>
    <row r="440" spans="14:16">
      <c r="N440" s="108">
        <f t="shared" si="12"/>
        <v>0</v>
      </c>
      <c r="O440" s="108" t="e">
        <f>IF(D440="X",0,IF(E440="X",0,VLOOKUP(E440,'16'!$K$3:$L$16,2,FALSE)))</f>
        <v>#N/A</v>
      </c>
      <c r="P440" s="108" t="e">
        <f t="shared" si="13"/>
        <v>#N/A</v>
      </c>
    </row>
    <row r="441" spans="14:16">
      <c r="N441" s="108">
        <f t="shared" si="12"/>
        <v>0</v>
      </c>
      <c r="O441" s="108" t="e">
        <f>IF(D441="X",0,IF(E441="X",0,VLOOKUP(E441,'16'!$K$3:$L$16,2,FALSE)))</f>
        <v>#N/A</v>
      </c>
      <c r="P441" s="108" t="e">
        <f t="shared" si="13"/>
        <v>#N/A</v>
      </c>
    </row>
    <row r="442" spans="14:16">
      <c r="N442" s="108">
        <f t="shared" si="12"/>
        <v>0</v>
      </c>
      <c r="O442" s="108" t="e">
        <f>IF(D442="X",0,IF(E442="X",0,VLOOKUP(E442,'16'!$K$3:$L$16,2,FALSE)))</f>
        <v>#N/A</v>
      </c>
      <c r="P442" s="108" t="e">
        <f t="shared" si="13"/>
        <v>#N/A</v>
      </c>
    </row>
    <row r="443" spans="14:16">
      <c r="N443" s="108">
        <f t="shared" si="12"/>
        <v>0</v>
      </c>
      <c r="O443" s="108" t="e">
        <f>IF(D443="X",0,IF(E443="X",0,VLOOKUP(E443,'16'!$K$3:$L$16,2,FALSE)))</f>
        <v>#N/A</v>
      </c>
      <c r="P443" s="108" t="e">
        <f t="shared" si="13"/>
        <v>#N/A</v>
      </c>
    </row>
    <row r="444" spans="14:16">
      <c r="N444" s="108">
        <f t="shared" si="12"/>
        <v>0</v>
      </c>
      <c r="O444" s="108" t="e">
        <f>IF(D444="X",0,IF(E444="X",0,VLOOKUP(E444,'16'!$K$3:$L$16,2,FALSE)))</f>
        <v>#N/A</v>
      </c>
      <c r="P444" s="108" t="e">
        <f t="shared" si="13"/>
        <v>#N/A</v>
      </c>
    </row>
    <row r="445" spans="14:16">
      <c r="N445" s="108">
        <f t="shared" si="12"/>
        <v>0</v>
      </c>
      <c r="O445" s="108" t="e">
        <f>IF(D445="X",0,IF(E445="X",0,VLOOKUP(E445,'16'!$K$3:$L$16,2,FALSE)))</f>
        <v>#N/A</v>
      </c>
      <c r="P445" s="108" t="e">
        <f t="shared" si="13"/>
        <v>#N/A</v>
      </c>
    </row>
    <row r="446" spans="14:16">
      <c r="N446" s="108">
        <f t="shared" si="12"/>
        <v>0</v>
      </c>
      <c r="O446" s="108" t="e">
        <f>IF(D446="X",0,IF(E446="X",0,VLOOKUP(E446,'16'!$K$3:$L$16,2,FALSE)))</f>
        <v>#N/A</v>
      </c>
      <c r="P446" s="108" t="e">
        <f t="shared" si="13"/>
        <v>#N/A</v>
      </c>
    </row>
    <row r="447" spans="14:16">
      <c r="N447" s="108">
        <f t="shared" si="12"/>
        <v>0</v>
      </c>
      <c r="O447" s="108" t="e">
        <f>IF(D447="X",0,IF(E447="X",0,VLOOKUP(E447,'16'!$K$3:$L$16,2,FALSE)))</f>
        <v>#N/A</v>
      </c>
      <c r="P447" s="108" t="e">
        <f t="shared" si="13"/>
        <v>#N/A</v>
      </c>
    </row>
    <row r="448" spans="14:16">
      <c r="N448" s="108">
        <f t="shared" si="12"/>
        <v>0</v>
      </c>
      <c r="O448" s="108" t="e">
        <f>IF(D448="X",0,IF(E448="X",0,VLOOKUP(E448,'16'!$K$3:$L$16,2,FALSE)))</f>
        <v>#N/A</v>
      </c>
      <c r="P448" s="108" t="e">
        <f t="shared" si="13"/>
        <v>#N/A</v>
      </c>
    </row>
    <row r="449" spans="14:16">
      <c r="N449" s="108">
        <f t="shared" si="12"/>
        <v>0</v>
      </c>
      <c r="O449" s="108" t="e">
        <f>IF(D449="X",0,IF(E449="X",0,VLOOKUP(E449,'16'!$K$3:$L$16,2,FALSE)))</f>
        <v>#N/A</v>
      </c>
      <c r="P449" s="108" t="e">
        <f t="shared" si="13"/>
        <v>#N/A</v>
      </c>
    </row>
    <row r="450" spans="14:16">
      <c r="N450" s="108">
        <f t="shared" si="12"/>
        <v>0</v>
      </c>
      <c r="O450" s="108" t="e">
        <f>IF(D450="X",0,IF(E450="X",0,VLOOKUP(E450,'16'!$K$3:$L$16,2,FALSE)))</f>
        <v>#N/A</v>
      </c>
      <c r="P450" s="108" t="e">
        <f t="shared" si="13"/>
        <v>#N/A</v>
      </c>
    </row>
    <row r="451" spans="14:16">
      <c r="N451" s="108">
        <f t="shared" si="12"/>
        <v>0</v>
      </c>
      <c r="O451" s="108" t="e">
        <f>IF(D451="X",0,IF(E451="X",0,VLOOKUP(E451,'16'!$K$3:$L$16,2,FALSE)))</f>
        <v>#N/A</v>
      </c>
      <c r="P451" s="108" t="e">
        <f t="shared" si="13"/>
        <v>#N/A</v>
      </c>
    </row>
    <row r="452" spans="14:16">
      <c r="N452" s="108">
        <f t="shared" ref="N452:N494" si="14">SUM(F452:M452)</f>
        <v>0</v>
      </c>
      <c r="O452" s="108" t="e">
        <f>IF(D452="X",0,IF(E452="X",0,VLOOKUP(E452,'16'!$K$3:$L$16,2,FALSE)))</f>
        <v>#N/A</v>
      </c>
      <c r="P452" s="108" t="e">
        <f t="shared" ref="P452:P494" si="15">N452*O452</f>
        <v>#N/A</v>
      </c>
    </row>
    <row r="453" spans="14:16">
      <c r="N453" s="108">
        <f t="shared" si="14"/>
        <v>0</v>
      </c>
      <c r="O453" s="108" t="e">
        <f>IF(D453="X",0,IF(E453="X",0,VLOOKUP(E453,'16'!$K$3:$L$16,2,FALSE)))</f>
        <v>#N/A</v>
      </c>
      <c r="P453" s="108" t="e">
        <f t="shared" si="15"/>
        <v>#N/A</v>
      </c>
    </row>
    <row r="454" spans="14:16">
      <c r="N454" s="108">
        <f t="shared" si="14"/>
        <v>0</v>
      </c>
      <c r="O454" s="108" t="e">
        <f>IF(D454="X",0,IF(E454="X",0,VLOOKUP(E454,'16'!$K$3:$L$16,2,FALSE)))</f>
        <v>#N/A</v>
      </c>
      <c r="P454" s="108" t="e">
        <f t="shared" si="15"/>
        <v>#N/A</v>
      </c>
    </row>
    <row r="455" spans="14:16">
      <c r="N455" s="108">
        <f t="shared" si="14"/>
        <v>0</v>
      </c>
      <c r="O455" s="108" t="e">
        <f>IF(D455="X",0,IF(E455="X",0,VLOOKUP(E455,'16'!$K$3:$L$16,2,FALSE)))</f>
        <v>#N/A</v>
      </c>
      <c r="P455" s="108" t="e">
        <f t="shared" si="15"/>
        <v>#N/A</v>
      </c>
    </row>
    <row r="456" spans="14:16">
      <c r="N456" s="108">
        <f t="shared" si="14"/>
        <v>0</v>
      </c>
      <c r="O456" s="108" t="e">
        <f>IF(D456="X",0,IF(E456="X",0,VLOOKUP(E456,'16'!$K$3:$L$16,2,FALSE)))</f>
        <v>#N/A</v>
      </c>
      <c r="P456" s="108" t="e">
        <f t="shared" si="15"/>
        <v>#N/A</v>
      </c>
    </row>
    <row r="457" spans="14:16">
      <c r="N457" s="108">
        <f t="shared" si="14"/>
        <v>0</v>
      </c>
      <c r="O457" s="108" t="e">
        <f>IF(D457="X",0,IF(E457="X",0,VLOOKUP(E457,'16'!$K$3:$L$16,2,FALSE)))</f>
        <v>#N/A</v>
      </c>
      <c r="P457" s="108" t="e">
        <f t="shared" si="15"/>
        <v>#N/A</v>
      </c>
    </row>
    <row r="458" spans="14:16">
      <c r="N458" s="108">
        <f t="shared" si="14"/>
        <v>0</v>
      </c>
      <c r="O458" s="108" t="e">
        <f>IF(D458="X",0,IF(E458="X",0,VLOOKUP(E458,'16'!$K$3:$L$16,2,FALSE)))</f>
        <v>#N/A</v>
      </c>
      <c r="P458" s="108" t="e">
        <f t="shared" si="15"/>
        <v>#N/A</v>
      </c>
    </row>
    <row r="459" spans="14:16">
      <c r="N459" s="108">
        <f t="shared" si="14"/>
        <v>0</v>
      </c>
      <c r="O459" s="108" t="e">
        <f>IF(D459="X",0,IF(E459="X",0,VLOOKUP(E459,'16'!$K$3:$L$16,2,FALSE)))</f>
        <v>#N/A</v>
      </c>
      <c r="P459" s="108" t="e">
        <f t="shared" si="15"/>
        <v>#N/A</v>
      </c>
    </row>
    <row r="460" spans="14:16">
      <c r="N460" s="108">
        <f t="shared" si="14"/>
        <v>0</v>
      </c>
      <c r="O460" s="108" t="e">
        <f>IF(D460="X",0,IF(E460="X",0,VLOOKUP(E460,'16'!$K$3:$L$16,2,FALSE)))</f>
        <v>#N/A</v>
      </c>
      <c r="P460" s="108" t="e">
        <f t="shared" si="15"/>
        <v>#N/A</v>
      </c>
    </row>
    <row r="461" spans="14:16">
      <c r="N461" s="108">
        <f t="shared" si="14"/>
        <v>0</v>
      </c>
      <c r="O461" s="108" t="e">
        <f>IF(D461="X",0,IF(E461="X",0,VLOOKUP(E461,'16'!$K$3:$L$16,2,FALSE)))</f>
        <v>#N/A</v>
      </c>
      <c r="P461" s="108" t="e">
        <f t="shared" si="15"/>
        <v>#N/A</v>
      </c>
    </row>
    <row r="462" spans="14:16">
      <c r="N462" s="108">
        <f t="shared" si="14"/>
        <v>0</v>
      </c>
      <c r="O462" s="108" t="e">
        <f>IF(D462="X",0,IF(E462="X",0,VLOOKUP(E462,'16'!$K$3:$L$16,2,FALSE)))</f>
        <v>#N/A</v>
      </c>
      <c r="P462" s="108" t="e">
        <f t="shared" si="15"/>
        <v>#N/A</v>
      </c>
    </row>
    <row r="463" spans="14:16">
      <c r="N463" s="108">
        <f t="shared" si="14"/>
        <v>0</v>
      </c>
      <c r="O463" s="108" t="e">
        <f>IF(D463="X",0,IF(E463="X",0,VLOOKUP(E463,'16'!$K$3:$L$16,2,FALSE)))</f>
        <v>#N/A</v>
      </c>
      <c r="P463" s="108" t="e">
        <f t="shared" si="15"/>
        <v>#N/A</v>
      </c>
    </row>
    <row r="464" spans="14:16">
      <c r="N464" s="108">
        <f t="shared" si="14"/>
        <v>0</v>
      </c>
      <c r="O464" s="108" t="e">
        <f>IF(D464="X",0,IF(E464="X",0,VLOOKUP(E464,'16'!$K$3:$L$16,2,FALSE)))</f>
        <v>#N/A</v>
      </c>
      <c r="P464" s="108" t="e">
        <f t="shared" si="15"/>
        <v>#N/A</v>
      </c>
    </row>
    <row r="465" spans="14:16">
      <c r="N465" s="108">
        <f t="shared" si="14"/>
        <v>0</v>
      </c>
      <c r="O465" s="108" t="e">
        <f>IF(D465="X",0,IF(E465="X",0,VLOOKUP(E465,'16'!$K$3:$L$16,2,FALSE)))</f>
        <v>#N/A</v>
      </c>
      <c r="P465" s="108" t="e">
        <f t="shared" si="15"/>
        <v>#N/A</v>
      </c>
    </row>
    <row r="466" spans="14:16">
      <c r="N466" s="108">
        <f t="shared" si="14"/>
        <v>0</v>
      </c>
      <c r="O466" s="108" t="e">
        <f>IF(D466="X",0,IF(E466="X",0,VLOOKUP(E466,'16'!$K$3:$L$16,2,FALSE)))</f>
        <v>#N/A</v>
      </c>
      <c r="P466" s="108" t="e">
        <f t="shared" si="15"/>
        <v>#N/A</v>
      </c>
    </row>
    <row r="467" spans="14:16">
      <c r="N467" s="108">
        <f t="shared" si="14"/>
        <v>0</v>
      </c>
      <c r="O467" s="108" t="e">
        <f>IF(D467="X",0,IF(E467="X",0,VLOOKUP(E467,'16'!$K$3:$L$16,2,FALSE)))</f>
        <v>#N/A</v>
      </c>
      <c r="P467" s="108" t="e">
        <f t="shared" si="15"/>
        <v>#N/A</v>
      </c>
    </row>
    <row r="468" spans="14:16">
      <c r="N468" s="108">
        <f t="shared" si="14"/>
        <v>0</v>
      </c>
      <c r="O468" s="108" t="e">
        <f>IF(D468="X",0,IF(E468="X",0,VLOOKUP(E468,'16'!$K$3:$L$16,2,FALSE)))</f>
        <v>#N/A</v>
      </c>
      <c r="P468" s="108" t="e">
        <f t="shared" si="15"/>
        <v>#N/A</v>
      </c>
    </row>
    <row r="469" spans="14:16">
      <c r="N469" s="108">
        <f t="shared" si="14"/>
        <v>0</v>
      </c>
      <c r="O469" s="108" t="e">
        <f>IF(D469="X",0,IF(E469="X",0,VLOOKUP(E469,'16'!$K$3:$L$16,2,FALSE)))</f>
        <v>#N/A</v>
      </c>
      <c r="P469" s="108" t="e">
        <f t="shared" si="15"/>
        <v>#N/A</v>
      </c>
    </row>
    <row r="470" spans="14:16">
      <c r="N470" s="108">
        <f t="shared" si="14"/>
        <v>0</v>
      </c>
      <c r="O470" s="108" t="e">
        <f>IF(D470="X",0,IF(E470="X",0,VLOOKUP(E470,'16'!$K$3:$L$16,2,FALSE)))</f>
        <v>#N/A</v>
      </c>
      <c r="P470" s="108" t="e">
        <f t="shared" si="15"/>
        <v>#N/A</v>
      </c>
    </row>
    <row r="471" spans="14:16">
      <c r="N471" s="108">
        <f t="shared" si="14"/>
        <v>0</v>
      </c>
      <c r="O471" s="108" t="e">
        <f>IF(D471="X",0,IF(E471="X",0,VLOOKUP(E471,'16'!$K$3:$L$16,2,FALSE)))</f>
        <v>#N/A</v>
      </c>
      <c r="P471" s="108" t="e">
        <f t="shared" si="15"/>
        <v>#N/A</v>
      </c>
    </row>
    <row r="472" spans="14:16">
      <c r="N472" s="108">
        <f t="shared" si="14"/>
        <v>0</v>
      </c>
      <c r="O472" s="108" t="e">
        <f>IF(D472="X",0,IF(E472="X",0,VLOOKUP(E472,'16'!$K$3:$L$16,2,FALSE)))</f>
        <v>#N/A</v>
      </c>
      <c r="P472" s="108" t="e">
        <f t="shared" si="15"/>
        <v>#N/A</v>
      </c>
    </row>
    <row r="473" spans="14:16">
      <c r="N473" s="108">
        <f t="shared" si="14"/>
        <v>0</v>
      </c>
      <c r="O473" s="108" t="e">
        <f>IF(D473="X",0,IF(E473="X",0,VLOOKUP(E473,'16'!$K$3:$L$16,2,FALSE)))</f>
        <v>#N/A</v>
      </c>
      <c r="P473" s="108" t="e">
        <f t="shared" si="15"/>
        <v>#N/A</v>
      </c>
    </row>
    <row r="474" spans="14:16">
      <c r="N474" s="108">
        <f t="shared" si="14"/>
        <v>0</v>
      </c>
      <c r="O474" s="108" t="e">
        <f>IF(D474="X",0,IF(E474="X",0,VLOOKUP(E474,'16'!$K$3:$L$16,2,FALSE)))</f>
        <v>#N/A</v>
      </c>
      <c r="P474" s="108" t="e">
        <f t="shared" si="15"/>
        <v>#N/A</v>
      </c>
    </row>
    <row r="475" spans="14:16">
      <c r="N475" s="108">
        <f t="shared" si="14"/>
        <v>0</v>
      </c>
      <c r="O475" s="108" t="e">
        <f>IF(D475="X",0,IF(E475="X",0,VLOOKUP(E475,'16'!$K$3:$L$16,2,FALSE)))</f>
        <v>#N/A</v>
      </c>
      <c r="P475" s="108" t="e">
        <f t="shared" si="15"/>
        <v>#N/A</v>
      </c>
    </row>
    <row r="476" spans="14:16">
      <c r="N476" s="108">
        <f t="shared" si="14"/>
        <v>0</v>
      </c>
      <c r="O476" s="108" t="e">
        <f>IF(D476="X",0,IF(E476="X",0,VLOOKUP(E476,'16'!$K$3:$L$16,2,FALSE)))</f>
        <v>#N/A</v>
      </c>
      <c r="P476" s="108" t="e">
        <f t="shared" si="15"/>
        <v>#N/A</v>
      </c>
    </row>
    <row r="477" spans="14:16">
      <c r="N477" s="108">
        <f t="shared" si="14"/>
        <v>0</v>
      </c>
      <c r="O477" s="108" t="e">
        <f>IF(D477="X",0,IF(E477="X",0,VLOOKUP(E477,'16'!$K$3:$L$16,2,FALSE)))</f>
        <v>#N/A</v>
      </c>
      <c r="P477" s="108" t="e">
        <f t="shared" si="15"/>
        <v>#N/A</v>
      </c>
    </row>
    <row r="478" spans="14:16">
      <c r="N478" s="108">
        <f t="shared" si="14"/>
        <v>0</v>
      </c>
      <c r="O478" s="108" t="e">
        <f>IF(D478="X",0,IF(E478="X",0,VLOOKUP(E478,'16'!$K$3:$L$16,2,FALSE)))</f>
        <v>#N/A</v>
      </c>
      <c r="P478" s="108" t="e">
        <f t="shared" si="15"/>
        <v>#N/A</v>
      </c>
    </row>
    <row r="479" spans="14:16">
      <c r="N479" s="108">
        <f t="shared" si="14"/>
        <v>0</v>
      </c>
      <c r="O479" s="108" t="e">
        <f>IF(D479="X",0,IF(E479="X",0,VLOOKUP(E479,'16'!$K$3:$L$16,2,FALSE)))</f>
        <v>#N/A</v>
      </c>
      <c r="P479" s="108" t="e">
        <f t="shared" si="15"/>
        <v>#N/A</v>
      </c>
    </row>
    <row r="480" spans="14:16">
      <c r="N480" s="108">
        <f t="shared" si="14"/>
        <v>0</v>
      </c>
      <c r="O480" s="108" t="e">
        <f>IF(D480="X",0,IF(E480="X",0,VLOOKUP(E480,'16'!$K$3:$L$16,2,FALSE)))</f>
        <v>#N/A</v>
      </c>
      <c r="P480" s="108" t="e">
        <f t="shared" si="15"/>
        <v>#N/A</v>
      </c>
    </row>
    <row r="481" spans="3:23">
      <c r="N481" s="108">
        <f t="shared" si="14"/>
        <v>0</v>
      </c>
      <c r="O481" s="108" t="e">
        <f>IF(D481="X",0,IF(E481="X",0,VLOOKUP(E481,'16'!$K$3:$L$16,2,FALSE)))</f>
        <v>#N/A</v>
      </c>
      <c r="P481" s="108" t="e">
        <f t="shared" si="15"/>
        <v>#N/A</v>
      </c>
    </row>
    <row r="482" spans="3:23">
      <c r="N482" s="108">
        <f t="shared" si="14"/>
        <v>0</v>
      </c>
      <c r="O482" s="108" t="e">
        <f>IF(D482="X",0,IF(E482="X",0,VLOOKUP(E482,'16'!$K$3:$L$16,2,FALSE)))</f>
        <v>#N/A</v>
      </c>
      <c r="P482" s="108" t="e">
        <f t="shared" si="15"/>
        <v>#N/A</v>
      </c>
    </row>
    <row r="483" spans="3:23">
      <c r="N483" s="108">
        <f t="shared" si="14"/>
        <v>0</v>
      </c>
      <c r="O483" s="108" t="e">
        <f>IF(D483="X",0,IF(E483="X",0,VLOOKUP(E483,'16'!$K$3:$L$16,2,FALSE)))</f>
        <v>#N/A</v>
      </c>
      <c r="P483" s="108" t="e">
        <f t="shared" si="15"/>
        <v>#N/A</v>
      </c>
    </row>
    <row r="484" spans="3:23">
      <c r="N484" s="108">
        <f t="shared" si="14"/>
        <v>0</v>
      </c>
      <c r="O484" s="108" t="e">
        <f>IF(D484="X",0,IF(E484="X",0,VLOOKUP(E484,'16'!$K$3:$L$16,2,FALSE)))</f>
        <v>#N/A</v>
      </c>
      <c r="P484" s="108" t="e">
        <f t="shared" si="15"/>
        <v>#N/A</v>
      </c>
    </row>
    <row r="485" spans="3:23">
      <c r="N485" s="108">
        <f t="shared" si="14"/>
        <v>0</v>
      </c>
      <c r="O485" s="108" t="e">
        <f>IF(D485="X",0,IF(E485="X",0,VLOOKUP(E485,'16'!$K$3:$L$16,2,FALSE)))</f>
        <v>#N/A</v>
      </c>
      <c r="P485" s="108" t="e">
        <f t="shared" si="15"/>
        <v>#N/A</v>
      </c>
    </row>
    <row r="486" spans="3:23">
      <c r="N486" s="108">
        <f t="shared" si="14"/>
        <v>0</v>
      </c>
      <c r="O486" s="108" t="e">
        <f>IF(D486="X",0,IF(E486="X",0,VLOOKUP(E486,'16'!$K$3:$L$16,2,FALSE)))</f>
        <v>#N/A</v>
      </c>
      <c r="P486" s="108" t="e">
        <f t="shared" si="15"/>
        <v>#N/A</v>
      </c>
    </row>
    <row r="487" spans="3:23">
      <c r="N487" s="108">
        <f t="shared" si="14"/>
        <v>0</v>
      </c>
      <c r="O487" s="108" t="e">
        <f>IF(D487="X",0,IF(E487="X",0,VLOOKUP(E487,'16'!$K$3:$L$16,2,FALSE)))</f>
        <v>#N/A</v>
      </c>
      <c r="P487" s="108" t="e">
        <f t="shared" si="15"/>
        <v>#N/A</v>
      </c>
    </row>
    <row r="488" spans="3:23">
      <c r="N488" s="108">
        <f t="shared" si="14"/>
        <v>0</v>
      </c>
      <c r="O488" s="108" t="e">
        <f>IF(D488="X",0,IF(E488="X",0,VLOOKUP(E488,'16'!$K$3:$L$16,2,FALSE)))</f>
        <v>#N/A</v>
      </c>
      <c r="P488" s="108" t="e">
        <f t="shared" si="15"/>
        <v>#N/A</v>
      </c>
    </row>
    <row r="489" spans="3:23">
      <c r="N489" s="108">
        <f t="shared" si="14"/>
        <v>0</v>
      </c>
      <c r="O489" s="108" t="e">
        <f>IF(D489="X",0,IF(E489="X",0,VLOOKUP(E489,'16'!$K$3:$L$16,2,FALSE)))</f>
        <v>#N/A</v>
      </c>
      <c r="P489" s="108" t="e">
        <f t="shared" si="15"/>
        <v>#N/A</v>
      </c>
    </row>
    <row r="490" spans="3:23">
      <c r="N490" s="108">
        <f t="shared" si="14"/>
        <v>0</v>
      </c>
      <c r="O490" s="108" t="e">
        <f>IF(D490="X",0,IF(E490="X",0,VLOOKUP(E490,'16'!$K$3:$L$16,2,FALSE)))</f>
        <v>#N/A</v>
      </c>
      <c r="P490" s="108" t="e">
        <f t="shared" si="15"/>
        <v>#N/A</v>
      </c>
    </row>
    <row r="491" spans="3:23">
      <c r="N491" s="108">
        <f t="shared" si="14"/>
        <v>0</v>
      </c>
      <c r="O491" s="108" t="e">
        <f>IF(D491="X",0,IF(E491="X",0,VLOOKUP(E491,'16'!$K$3:$L$16,2,FALSE)))</f>
        <v>#N/A</v>
      </c>
      <c r="P491" s="108" t="e">
        <f t="shared" si="15"/>
        <v>#N/A</v>
      </c>
    </row>
    <row r="492" spans="3:23">
      <c r="N492" s="108">
        <f t="shared" si="14"/>
        <v>0</v>
      </c>
      <c r="O492" s="108" t="e">
        <f>IF(D492="X",0,IF(E492="X",0,VLOOKUP(E492,'16'!$K$3:$L$16,2,FALSE)))</f>
        <v>#N/A</v>
      </c>
      <c r="P492" s="108" t="e">
        <f t="shared" si="15"/>
        <v>#N/A</v>
      </c>
    </row>
    <row r="493" spans="3:23">
      <c r="N493" s="108">
        <f t="shared" si="14"/>
        <v>0</v>
      </c>
      <c r="O493" s="108" t="e">
        <f>IF(D493="X",0,IF(E493="X",0,VLOOKUP(E493,'16'!$K$3:$L$16,2,FALSE)))</f>
        <v>#N/A</v>
      </c>
      <c r="P493" s="108" t="e">
        <f t="shared" si="15"/>
        <v>#N/A</v>
      </c>
    </row>
    <row r="494" spans="3:23">
      <c r="N494" s="108">
        <f t="shared" si="14"/>
        <v>0</v>
      </c>
      <c r="O494" s="108" t="e">
        <f>IF(D494="X",0,IF(E494="X",0,VLOOKUP(E494,'16'!$K$3:$L$16,2,FALSE)))</f>
        <v>#N/A</v>
      </c>
      <c r="P494" s="108" t="e">
        <f t="shared" si="15"/>
        <v>#N/A</v>
      </c>
    </row>
    <row r="495" spans="3:23" ht="15.75" thickBot="1">
      <c r="C495" s="109" t="s">
        <v>173</v>
      </c>
      <c r="D495" s="79"/>
      <c r="E495" s="79"/>
      <c r="F495" s="91">
        <f t="shared" ref="F495:M495" si="16">SUM(F4:F494)</f>
        <v>0</v>
      </c>
      <c r="G495" s="91">
        <f t="shared" si="16"/>
        <v>0</v>
      </c>
      <c r="H495" s="91">
        <f t="shared" si="16"/>
        <v>0</v>
      </c>
      <c r="I495" s="91">
        <f t="shared" si="16"/>
        <v>0</v>
      </c>
      <c r="J495" s="91">
        <f t="shared" si="16"/>
        <v>0</v>
      </c>
      <c r="K495" s="91">
        <f t="shared" si="16"/>
        <v>0</v>
      </c>
      <c r="L495" s="91">
        <f t="shared" si="16"/>
        <v>0</v>
      </c>
      <c r="M495" s="91">
        <f t="shared" si="16"/>
        <v>0</v>
      </c>
      <c r="Q495" s="79" t="s">
        <v>174</v>
      </c>
      <c r="R495" s="91">
        <f t="shared" ref="R495:W495" si="17">SUM(R4:R494)</f>
        <v>0</v>
      </c>
      <c r="S495" s="91">
        <f t="shared" si="17"/>
        <v>0</v>
      </c>
      <c r="T495" s="91">
        <f t="shared" si="17"/>
        <v>0</v>
      </c>
      <c r="U495" s="91">
        <f t="shared" si="17"/>
        <v>0</v>
      </c>
      <c r="V495" s="91">
        <f t="shared" si="17"/>
        <v>0</v>
      </c>
      <c r="W495" s="91">
        <f t="shared" si="17"/>
        <v>0</v>
      </c>
    </row>
    <row r="496" spans="3:23" ht="15.75" thickTop="1"/>
    <row r="498" spans="3:16">
      <c r="C498" s="80" t="s">
        <v>172</v>
      </c>
      <c r="F498" s="33"/>
      <c r="G498" s="33"/>
      <c r="H498" s="33"/>
      <c r="I498" s="33"/>
      <c r="J498" s="33"/>
      <c r="K498" s="33"/>
      <c r="L498" s="33"/>
      <c r="M498" s="33"/>
      <c r="N498" s="81" t="s">
        <v>186</v>
      </c>
      <c r="O498" s="33"/>
      <c r="P498" s="81" t="s">
        <v>177</v>
      </c>
    </row>
    <row r="499" spans="3:16">
      <c r="C499" s="81" t="str">
        <f>IF('16'!K3="", "Vrije categorie",'16'!K3)</f>
        <v>A</v>
      </c>
      <c r="F499" s="92" cm="1">
        <f t="array" ref="F499">SUMPRODUCT(--($E$4:$E$494=C499),--($D$4:$D$494=""),$F$4:$F$494)</f>
        <v>0</v>
      </c>
      <c r="G499" s="92" cm="1">
        <f t="array" ref="G499">SUMPRODUCT(--($E$4:$E$494=C499),--($D$4:$D$494=""),$G$4:$G$494)</f>
        <v>0</v>
      </c>
      <c r="H499" s="92" cm="1">
        <f t="array" ref="H499">SUMPRODUCT(--($E$4:$E$494=C499),--($D$4:$D$494=""),$H$4:$H$494)</f>
        <v>0</v>
      </c>
      <c r="I499" s="92" cm="1">
        <f t="array" ref="I499">SUMPRODUCT(--($E$4:$E$494=C499),--($D$4:$D$494=""),$I$4:$I$494)</f>
        <v>0</v>
      </c>
      <c r="J499" s="92" cm="1">
        <f t="array" ref="J499">SUMPRODUCT(--($E$4:$E$494=C499),--($D$4:$D$494=""),$J$4:$J$494)</f>
        <v>0</v>
      </c>
      <c r="K499" s="92" cm="1">
        <f t="array" ref="K499">SUMPRODUCT(--($E$4:$E$494=C499),--($D$4:$D$494=""),$K$4:$K$494)</f>
        <v>0</v>
      </c>
      <c r="L499" s="92" cm="1">
        <f t="array" ref="L499">SUMPRODUCT(--($E$4:$E$494=C499),--($D$4:$D$494=""),$L$4:$L$494)</f>
        <v>0</v>
      </c>
      <c r="M499" s="92" cm="1">
        <f t="array" ref="M499">SUMPRODUCT(--($E$4:$E$494=C499),--($D$4:$D$494=""),$M$4:$M$494)</f>
        <v>0</v>
      </c>
      <c r="N499" s="92">
        <f>SUM(F499:M499)</f>
        <v>0</v>
      </c>
      <c r="O499" s="81"/>
      <c r="P499" s="92" t="e" cm="1">
        <f t="array" ref="P499">SUMPRODUCT(--($E$4:$E$494=C499),--($D$4:$D$494=""),$P$4:$P$494)</f>
        <v>#N/A</v>
      </c>
    </row>
    <row r="500" spans="3:16">
      <c r="C500" s="81" t="str">
        <f>IF('16'!K4="", "Vrije categorie",'16'!K4)</f>
        <v>B</v>
      </c>
      <c r="F500" s="92" cm="1">
        <f t="array" ref="F500">SUMPRODUCT(--($E$4:$E$494=C500),--($D$4:$D$494=""),$F$4:$F$494)</f>
        <v>0</v>
      </c>
      <c r="G500" s="92" cm="1">
        <f t="array" ref="G500">SUMPRODUCT(--($E$4:$E$494=C500),--($D$4:$D$494=""),$G$4:$G$494)</f>
        <v>0</v>
      </c>
      <c r="H500" s="92" cm="1">
        <f t="array" ref="H500">SUMPRODUCT(--($E$4:$E$494=C500),--($D$4:$D$494=""),$H$4:$H$494)</f>
        <v>0</v>
      </c>
      <c r="I500" s="92" cm="1">
        <f t="array" ref="I500">SUMPRODUCT(--($E$4:$E$494=C500),--($D$4:$D$494=""),$I$4:$I$494)</f>
        <v>0</v>
      </c>
      <c r="J500" s="92" cm="1">
        <f t="array" ref="J500">SUMPRODUCT(--($E$4:$E$494=C500),--($D$4:$D$494=""),$J$4:$J$494)</f>
        <v>0</v>
      </c>
      <c r="K500" s="92" cm="1">
        <f t="array" ref="K500">SUMPRODUCT(--($E$4:$E$494=C500),--($D$4:$D$494=""),$K$4:$K$494)</f>
        <v>0</v>
      </c>
      <c r="L500" s="92" cm="1">
        <f t="array" ref="L500">SUMPRODUCT(--($E$4:$E$494=C500),--($D$4:$D$494=""),$L$4:$L$494)</f>
        <v>0</v>
      </c>
      <c r="M500" s="92" cm="1">
        <f t="array" ref="M500">SUMPRODUCT(--($E$4:$E$494=C500),--($D$4:$D$494=""),$M$4:$M$494)</f>
        <v>0</v>
      </c>
      <c r="N500" s="92">
        <f t="shared" ref="N500:N512" si="18">SUM(F500:M500)</f>
        <v>0</v>
      </c>
      <c r="O500" s="81"/>
      <c r="P500" s="92" t="e" cm="1">
        <f t="array" ref="P500">SUMPRODUCT(--($E$4:$E$494=C500),--($D$4:$D$494=""),$P$4:$P$494)</f>
        <v>#N/A</v>
      </c>
    </row>
    <row r="501" spans="3:16">
      <c r="C501" s="81" t="str">
        <f>IF('16'!K5="", "Vrije categorie",'16'!K5)</f>
        <v>C</v>
      </c>
      <c r="F501" s="92" cm="1">
        <f t="array" ref="F501">SUMPRODUCT(--($E$4:$E$494=C501),--($D$4:$D$494=""),$F$4:$F$494)</f>
        <v>0</v>
      </c>
      <c r="G501" s="92" cm="1">
        <f t="array" ref="G501">SUMPRODUCT(--($E$4:$E$494=C501),--($D$4:$D$494=""),$G$4:$G$494)</f>
        <v>0</v>
      </c>
      <c r="H501" s="92" cm="1">
        <f t="array" ref="H501">SUMPRODUCT(--($E$4:$E$494=C501),--($D$4:$D$494=""),$H$4:$H$494)</f>
        <v>0</v>
      </c>
      <c r="I501" s="92" cm="1">
        <f t="array" ref="I501">SUMPRODUCT(--($E$4:$E$494=C501),--($D$4:$D$494=""),$I$4:$I$494)</f>
        <v>0</v>
      </c>
      <c r="J501" s="92" cm="1">
        <f t="array" ref="J501">SUMPRODUCT(--($E$4:$E$494=C501),--($D$4:$D$494=""),$J$4:$J$494)</f>
        <v>0</v>
      </c>
      <c r="K501" s="92" cm="1">
        <f t="array" ref="K501">SUMPRODUCT(--($E$4:$E$494=C501),--($D$4:$D$494=""),$K$4:$K$494)</f>
        <v>0</v>
      </c>
      <c r="L501" s="92" cm="1">
        <f t="array" ref="L501">SUMPRODUCT(--($E$4:$E$494=C501),--($D$4:$D$494=""),$L$4:$L$494)</f>
        <v>0</v>
      </c>
      <c r="M501" s="92" cm="1">
        <f t="array" ref="M501">SUMPRODUCT(--($E$4:$E$494=C501),--($D$4:$D$494=""),$M$4:$M$494)</f>
        <v>0</v>
      </c>
      <c r="N501" s="92">
        <f t="shared" si="18"/>
        <v>0</v>
      </c>
      <c r="O501" s="81"/>
      <c r="P501" s="92" t="e" cm="1">
        <f t="array" ref="P501">SUMPRODUCT(--($E$4:$E$494=C501),--($D$4:$D$494=""),$P$4:$P$494)</f>
        <v>#N/A</v>
      </c>
    </row>
    <row r="502" spans="3:16">
      <c r="C502" s="81" t="str">
        <f>IF('16'!K6="", "Vrije categorie",'16'!K6)</f>
        <v>D</v>
      </c>
      <c r="F502" s="92" cm="1">
        <f t="array" ref="F502">SUMPRODUCT(--($E$4:$E$494=C502),--($D$4:$D$494=""),$F$4:$F$494)</f>
        <v>0</v>
      </c>
      <c r="G502" s="92" cm="1">
        <f t="array" ref="G502">SUMPRODUCT(--($E$4:$E$494=C502),--($D$4:$D$494=""),$G$4:$G$494)</f>
        <v>0</v>
      </c>
      <c r="H502" s="92" cm="1">
        <f t="array" ref="H502">SUMPRODUCT(--($E$4:$E$494=C502),--($D$4:$D$494=""),$H$4:$H$494)</f>
        <v>0</v>
      </c>
      <c r="I502" s="92" cm="1">
        <f t="array" ref="I502">SUMPRODUCT(--($E$4:$E$494=C502),--($D$4:$D$494=""),$I$4:$I$494)</f>
        <v>0</v>
      </c>
      <c r="J502" s="92" cm="1">
        <f t="array" ref="J502">SUMPRODUCT(--($E$4:$E$494=C502),--($D$4:$D$494=""),$J$4:$J$494)</f>
        <v>0</v>
      </c>
      <c r="K502" s="92" cm="1">
        <f t="array" ref="K502">SUMPRODUCT(--($E$4:$E$494=C502),--($D$4:$D$494=""),$K$4:$K$494)</f>
        <v>0</v>
      </c>
      <c r="L502" s="92" cm="1">
        <f t="array" ref="L502">SUMPRODUCT(--($E$4:$E$494=C502),--($D$4:$D$494=""),$L$4:$L$494)</f>
        <v>0</v>
      </c>
      <c r="M502" s="92" cm="1">
        <f t="array" ref="M502">SUMPRODUCT(--($E$4:$E$494=C502),--($D$4:$D$494=""),$M$4:$M$494)</f>
        <v>0</v>
      </c>
      <c r="N502" s="92">
        <f t="shared" si="18"/>
        <v>0</v>
      </c>
      <c r="O502" s="81"/>
      <c r="P502" s="92" t="e" cm="1">
        <f t="array" ref="P502">SUMPRODUCT(--($E$4:$E$494=C502),--($D$4:$D$494=""),$P$4:$P$494)</f>
        <v>#N/A</v>
      </c>
    </row>
    <row r="503" spans="3:16">
      <c r="C503" s="81" t="str">
        <f>IF('16'!K7="", "Vrije categorie",'16'!K7)</f>
        <v>E</v>
      </c>
      <c r="F503" s="92" cm="1">
        <f t="array" ref="F503">SUMPRODUCT(--($E$4:$E$494=C503),--($D$4:$D$494=""),$F$4:$F$494)</f>
        <v>0</v>
      </c>
      <c r="G503" s="92" cm="1">
        <f t="array" ref="G503">SUMPRODUCT(--($E$4:$E$494=C503),--($D$4:$D$494=""),$G$4:$G$494)</f>
        <v>0</v>
      </c>
      <c r="H503" s="92" cm="1">
        <f t="array" ref="H503">SUMPRODUCT(--($E$4:$E$494=C503),--($D$4:$D$494=""),$H$4:$H$494)</f>
        <v>0</v>
      </c>
      <c r="I503" s="92" cm="1">
        <f t="array" ref="I503">SUMPRODUCT(--($E$4:$E$494=C503),--($D$4:$D$494=""),$I$4:$I$494)</f>
        <v>0</v>
      </c>
      <c r="J503" s="92" cm="1">
        <f t="array" ref="J503">SUMPRODUCT(--($E$4:$E$494=C503),--($D$4:$D$494=""),$J$4:$J$494)</f>
        <v>0</v>
      </c>
      <c r="K503" s="92" cm="1">
        <f t="array" ref="K503">SUMPRODUCT(--($E$4:$E$494=C503),--($D$4:$D$494=""),$K$4:$K$494)</f>
        <v>0</v>
      </c>
      <c r="L503" s="92" cm="1">
        <f t="array" ref="L503">SUMPRODUCT(--($E$4:$E$494=C503),--($D$4:$D$494=""),$L$4:$L$494)</f>
        <v>0</v>
      </c>
      <c r="M503" s="92" cm="1">
        <f t="array" ref="M503">SUMPRODUCT(--($E$4:$E$494=C503),--($D$4:$D$494=""),$M$4:$M$494)</f>
        <v>0</v>
      </c>
      <c r="N503" s="92">
        <f t="shared" si="18"/>
        <v>0</v>
      </c>
      <c r="O503" s="81"/>
      <c r="P503" s="92" t="e" cm="1">
        <f t="array" ref="P503">SUMPRODUCT(--($E$4:$E$494=C503),--($D$4:$D$494=""),$P$4:$P$494)</f>
        <v>#N/A</v>
      </c>
    </row>
    <row r="504" spans="3:16">
      <c r="C504" s="81" t="str">
        <f>IF('16'!K8="", "Vrije categorie",'16'!K8)</f>
        <v>F</v>
      </c>
      <c r="F504" s="92" cm="1">
        <f t="array" ref="F504">SUMPRODUCT(--($E$4:$E$494=C504),--($D$4:$D$494=""),$F$4:$F$494)</f>
        <v>0</v>
      </c>
      <c r="G504" s="92" cm="1">
        <f t="array" ref="G504">SUMPRODUCT(--($E$4:$E$494=C504),--($D$4:$D$494=""),$G$4:$G$494)</f>
        <v>0</v>
      </c>
      <c r="H504" s="92" cm="1">
        <f t="array" ref="H504">SUMPRODUCT(--($E$4:$E$494=C504),--($D$4:$D$494=""),$H$4:$H$494)</f>
        <v>0</v>
      </c>
      <c r="I504" s="92" cm="1">
        <f t="array" ref="I504">SUMPRODUCT(--($E$4:$E$494=C504),--($D$4:$D$494=""),$I$4:$I$494)</f>
        <v>0</v>
      </c>
      <c r="J504" s="92" cm="1">
        <f t="array" ref="J504">SUMPRODUCT(--($E$4:$E$494=C504),--($D$4:$D$494=""),$J$4:$J$494)</f>
        <v>0</v>
      </c>
      <c r="K504" s="92" cm="1">
        <f t="array" ref="K504">SUMPRODUCT(--($E$4:$E$494=C504),--($D$4:$D$494=""),$K$4:$K$494)</f>
        <v>0</v>
      </c>
      <c r="L504" s="92" cm="1">
        <f t="array" ref="L504">SUMPRODUCT(--($E$4:$E$494=C504),--($D$4:$D$494=""),$L$4:$L$494)</f>
        <v>0</v>
      </c>
      <c r="M504" s="92" cm="1">
        <f t="array" ref="M504">SUMPRODUCT(--($E$4:$E$494=C504),--($D$4:$D$494=""),$M$4:$M$494)</f>
        <v>0</v>
      </c>
      <c r="N504" s="92">
        <f t="shared" si="18"/>
        <v>0</v>
      </c>
      <c r="O504" s="81"/>
      <c r="P504" s="92" t="e" cm="1">
        <f t="array" ref="P504">SUMPRODUCT(--($E$4:$E$494=C504),--($D$4:$D$494=""),$P$4:$P$494)</f>
        <v>#N/A</v>
      </c>
    </row>
    <row r="505" spans="3:16">
      <c r="C505" s="81" t="str">
        <f>IF('16'!K9="", "Vrije categorie",'16'!K9)</f>
        <v>G</v>
      </c>
      <c r="F505" s="92" cm="1">
        <f t="array" ref="F505">SUMPRODUCT(--($E$4:$E$494=C505),--($D$4:$D$494=""),$F$4:$F$494)</f>
        <v>0</v>
      </c>
      <c r="G505" s="92" cm="1">
        <f t="array" ref="G505">SUMPRODUCT(--($E$4:$E$494=C505),--($D$4:$D$494=""),$G$4:$G$494)</f>
        <v>0</v>
      </c>
      <c r="H505" s="92" cm="1">
        <f t="array" ref="H505">SUMPRODUCT(--($E$4:$E$494=C505),--($D$4:$D$494=""),$H$4:$H$494)</f>
        <v>0</v>
      </c>
      <c r="I505" s="92" cm="1">
        <f t="array" ref="I505">SUMPRODUCT(--($E$4:$E$494=C505),--($D$4:$D$494=""),$I$4:$I$494)</f>
        <v>0</v>
      </c>
      <c r="J505" s="92" cm="1">
        <f t="array" ref="J505">SUMPRODUCT(--($E$4:$E$494=C505),--($D$4:$D$494=""),$J$4:$J$494)</f>
        <v>0</v>
      </c>
      <c r="K505" s="92" cm="1">
        <f t="array" ref="K505">SUMPRODUCT(--($E$4:$E$494=C505),--($D$4:$D$494=""),$K$4:$K$494)</f>
        <v>0</v>
      </c>
      <c r="L505" s="92" cm="1">
        <f t="array" ref="L505">SUMPRODUCT(--($E$4:$E$494=C505),--($D$4:$D$494=""),$L$4:$L$494)</f>
        <v>0</v>
      </c>
      <c r="M505" s="92" cm="1">
        <f t="array" ref="M505">SUMPRODUCT(--($E$4:$E$494=C505),--($D$4:$D$494=""),$M$4:$M$494)</f>
        <v>0</v>
      </c>
      <c r="N505" s="92">
        <f t="shared" si="18"/>
        <v>0</v>
      </c>
      <c r="O505" s="81"/>
      <c r="P505" s="92" t="e" cm="1">
        <f t="array" ref="P505">SUMPRODUCT(--($E$4:$E$494=C505),--($D$4:$D$494=""),$P$4:$P$494)</f>
        <v>#N/A</v>
      </c>
    </row>
    <row r="506" spans="3:16">
      <c r="C506" s="81" t="str">
        <f>IF('16'!K10="", "Vrije categorie",'16'!K10)</f>
        <v>H</v>
      </c>
      <c r="F506" s="92" cm="1">
        <f t="array" ref="F506">SUMPRODUCT(--($E$4:$E$494=C506),--($D$4:$D$494=""),$F$4:$F$494)</f>
        <v>0</v>
      </c>
      <c r="G506" s="92" cm="1">
        <f t="array" ref="G506">SUMPRODUCT(--($E$4:$E$494=C506),--($D$4:$D$494=""),$G$4:$G$494)</f>
        <v>0</v>
      </c>
      <c r="H506" s="92" cm="1">
        <f t="array" ref="H506">SUMPRODUCT(--($E$4:$E$494=C506),--($D$4:$D$494=""),$H$4:$H$494)</f>
        <v>0</v>
      </c>
      <c r="I506" s="92" cm="1">
        <f t="array" ref="I506">SUMPRODUCT(--($E$4:$E$494=C506),--($D$4:$D$494=""),$I$4:$I$494)</f>
        <v>0</v>
      </c>
      <c r="J506" s="92" cm="1">
        <f t="array" ref="J506">SUMPRODUCT(--($E$4:$E$494=C506),--($D$4:$D$494=""),$J$4:$J$494)</f>
        <v>0</v>
      </c>
      <c r="K506" s="92" cm="1">
        <f t="array" ref="K506">SUMPRODUCT(--($E$4:$E$494=C506),--($D$4:$D$494=""),$K$4:$K$494)</f>
        <v>0</v>
      </c>
      <c r="L506" s="92" cm="1">
        <f t="array" ref="L506">SUMPRODUCT(--($E$4:$E$494=C506),--($D$4:$D$494=""),$L$4:$L$494)</f>
        <v>0</v>
      </c>
      <c r="M506" s="92" cm="1">
        <f t="array" ref="M506">SUMPRODUCT(--($E$4:$E$494=C506),--($D$4:$D$494=""),$M$4:$M$494)</f>
        <v>0</v>
      </c>
      <c r="N506" s="92">
        <f t="shared" si="18"/>
        <v>0</v>
      </c>
      <c r="O506" s="81"/>
      <c r="P506" s="92" t="e" cm="1">
        <f t="array" ref="P506">SUMPRODUCT(--($E$4:$E$494=C506),--($D$4:$D$494=""),$P$4:$P$494)</f>
        <v>#N/A</v>
      </c>
    </row>
    <row r="507" spans="3:16">
      <c r="C507" s="81" t="str">
        <f>IF('16'!K11="", "Vrije categorie",'16'!K11)</f>
        <v>I</v>
      </c>
      <c r="F507" s="92" cm="1">
        <f t="array" ref="F507">SUMPRODUCT(--($E$4:$E$494=C507),--($D$4:$D$494=""),$F$4:$F$494)</f>
        <v>0</v>
      </c>
      <c r="G507" s="92" cm="1">
        <f t="array" ref="G507">SUMPRODUCT(--($E$4:$E$494=C507),--($D$4:$D$494=""),$G$4:$G$494)</f>
        <v>0</v>
      </c>
      <c r="H507" s="92" cm="1">
        <f t="array" ref="H507">SUMPRODUCT(--($E$4:$E$494=C507),--($D$4:$D$494=""),$H$4:$H$494)</f>
        <v>0</v>
      </c>
      <c r="I507" s="92" cm="1">
        <f t="array" ref="I507">SUMPRODUCT(--($E$4:$E$494=C507),--($D$4:$D$494=""),$I$4:$I$494)</f>
        <v>0</v>
      </c>
      <c r="J507" s="92" cm="1">
        <f t="array" ref="J507">SUMPRODUCT(--($E$4:$E$494=C507),--($D$4:$D$494=""),$J$4:$J$494)</f>
        <v>0</v>
      </c>
      <c r="K507" s="92" cm="1">
        <f t="array" ref="K507">SUMPRODUCT(--($E$4:$E$494=C507),--($D$4:$D$494=""),$K$4:$K$494)</f>
        <v>0</v>
      </c>
      <c r="L507" s="92" cm="1">
        <f t="array" ref="L507">SUMPRODUCT(--($E$4:$E$494=C507),--($D$4:$D$494=""),$L$4:$L$494)</f>
        <v>0</v>
      </c>
      <c r="M507" s="92" cm="1">
        <f t="array" ref="M507">SUMPRODUCT(--($E$4:$E$494=C507),--($D$4:$D$494=""),$M$4:$M$494)</f>
        <v>0</v>
      </c>
      <c r="N507" s="92">
        <f t="shared" si="18"/>
        <v>0</v>
      </c>
      <c r="O507" s="81"/>
      <c r="P507" s="92" t="e" cm="1">
        <f t="array" ref="P507">SUMPRODUCT(--($E$4:$E$494=C507),--($D$4:$D$494=""),$P$4:$P$494)</f>
        <v>#N/A</v>
      </c>
    </row>
    <row r="508" spans="3:16">
      <c r="C508" s="81" t="str">
        <f>IF('16'!K12="", "Vrije categorie",'16'!K12)</f>
        <v>J</v>
      </c>
      <c r="F508" s="92" cm="1">
        <f t="array" ref="F508">SUMPRODUCT(--($E$4:$E$494=C508),--($D$4:$D$494=""),$F$4:$F$494)</f>
        <v>0</v>
      </c>
      <c r="G508" s="92" cm="1">
        <f t="array" ref="G508">SUMPRODUCT(--($E$4:$E$494=C508),--($D$4:$D$494=""),$G$4:$G$494)</f>
        <v>0</v>
      </c>
      <c r="H508" s="92" cm="1">
        <f t="array" ref="H508">SUMPRODUCT(--($E$4:$E$494=C508),--($D$4:$D$494=""),$H$4:$H$494)</f>
        <v>0</v>
      </c>
      <c r="I508" s="92" cm="1">
        <f t="array" ref="I508">SUMPRODUCT(--($E$4:$E$494=C508),--($D$4:$D$494=""),$I$4:$I$494)</f>
        <v>0</v>
      </c>
      <c r="J508" s="92" cm="1">
        <f t="array" ref="J508">SUMPRODUCT(--($E$4:$E$494=C508),--($D$4:$D$494=""),$J$4:$J$494)</f>
        <v>0</v>
      </c>
      <c r="K508" s="92" cm="1">
        <f t="array" ref="K508">SUMPRODUCT(--($E$4:$E$494=C508),--($D$4:$D$494=""),$K$4:$K$494)</f>
        <v>0</v>
      </c>
      <c r="L508" s="92" cm="1">
        <f t="array" ref="L508">SUMPRODUCT(--($E$4:$E$494=C508),--($D$4:$D$494=""),$L$4:$L$494)</f>
        <v>0</v>
      </c>
      <c r="M508" s="92" cm="1">
        <f t="array" ref="M508">SUMPRODUCT(--($E$4:$E$494=C508),--($D$4:$D$494=""),$M$4:$M$494)</f>
        <v>0</v>
      </c>
      <c r="N508" s="92">
        <f t="shared" si="18"/>
        <v>0</v>
      </c>
      <c r="O508" s="81"/>
      <c r="P508" s="92" t="e" cm="1">
        <f t="array" ref="P508">SUMPRODUCT(--($E$4:$E$494=C508),--($D$4:$D$494=""),$P$4:$P$494)</f>
        <v>#N/A</v>
      </c>
    </row>
    <row r="509" spans="3:16">
      <c r="C509" s="81" t="str">
        <f>IF('16'!K13="", "Vrije categorie",'16'!K13)</f>
        <v>K</v>
      </c>
      <c r="F509" s="92" cm="1">
        <f t="array" ref="F509">SUMPRODUCT(--($E$4:$E$494=C509),--($D$4:$D$494=""),$F$4:$F$494)</f>
        <v>0</v>
      </c>
      <c r="G509" s="92" cm="1">
        <f t="array" ref="G509">SUMPRODUCT(--($E$4:$E$494=C509),--($D$4:$D$494=""),$G$4:$G$494)</f>
        <v>0</v>
      </c>
      <c r="H509" s="92" cm="1">
        <f t="array" ref="H509">SUMPRODUCT(--($E$4:$E$494=C509),--($D$4:$D$494=""),$H$4:$H$494)</f>
        <v>0</v>
      </c>
      <c r="I509" s="92" cm="1">
        <f t="array" ref="I509">SUMPRODUCT(--($E$4:$E$494=C509),--($D$4:$D$494=""),$I$4:$I$494)</f>
        <v>0</v>
      </c>
      <c r="J509" s="92" cm="1">
        <f t="array" ref="J509">SUMPRODUCT(--($E$4:$E$494=C509),--($D$4:$D$494=""),$J$4:$J$494)</f>
        <v>0</v>
      </c>
      <c r="K509" s="92" cm="1">
        <f t="array" ref="K509">SUMPRODUCT(--($E$4:$E$494=C509),--($D$4:$D$494=""),$K$4:$K$494)</f>
        <v>0</v>
      </c>
      <c r="L509" s="92" cm="1">
        <f t="array" ref="L509">SUMPRODUCT(--($E$4:$E$494=C509),--($D$4:$D$494=""),$L$4:$L$494)</f>
        <v>0</v>
      </c>
      <c r="M509" s="92" cm="1">
        <f t="array" ref="M509">SUMPRODUCT(--($E$4:$E$494=C509),--($D$4:$D$494=""),$M$4:$M$494)</f>
        <v>0</v>
      </c>
      <c r="N509" s="92">
        <f t="shared" si="18"/>
        <v>0</v>
      </c>
      <c r="O509" s="81"/>
      <c r="P509" s="92" t="e" cm="1">
        <f t="array" ref="P509">SUMPRODUCT(--($E$4:$E$494=C509),--($D$4:$D$494=""),$P$4:$P$494)</f>
        <v>#N/A</v>
      </c>
    </row>
    <row r="510" spans="3:16">
      <c r="C510" s="81" t="str">
        <f>IF('16'!K14="", "Vrije categorie",'16'!K14)</f>
        <v>Vrije categorie</v>
      </c>
      <c r="F510" s="92" cm="1">
        <f t="array" ref="F510">SUMPRODUCT(--($E$4:$E$494=C510),--($D$4:$D$494=""),$F$4:$F$494)</f>
        <v>0</v>
      </c>
      <c r="G510" s="92" cm="1">
        <f t="array" ref="G510">SUMPRODUCT(--($E$4:$E$494=C510),--($D$4:$D$494=""),$G$4:$G$494)</f>
        <v>0</v>
      </c>
      <c r="H510" s="92" cm="1">
        <f t="array" ref="H510">SUMPRODUCT(--($E$4:$E$494=C510),--($D$4:$D$494=""),$H$4:$H$494)</f>
        <v>0</v>
      </c>
      <c r="I510" s="92" cm="1">
        <f t="array" ref="I510">SUMPRODUCT(--($E$4:$E$494=C510),--($D$4:$D$494=""),$I$4:$I$494)</f>
        <v>0</v>
      </c>
      <c r="J510" s="92" cm="1">
        <f t="array" ref="J510">SUMPRODUCT(--($E$4:$E$494=C510),--($D$4:$D$494=""),$J$4:$J$494)</f>
        <v>0</v>
      </c>
      <c r="K510" s="92" cm="1">
        <f t="array" ref="K510">SUMPRODUCT(--($E$4:$E$494=C510),--($D$4:$D$494=""),$K$4:$K$494)</f>
        <v>0</v>
      </c>
      <c r="L510" s="92" cm="1">
        <f t="array" ref="L510">SUMPRODUCT(--($E$4:$E$494=C510),--($D$4:$D$494=""),$L$4:$L$494)</f>
        <v>0</v>
      </c>
      <c r="M510" s="92" cm="1">
        <f t="array" ref="M510">SUMPRODUCT(--($E$4:$E$494=C510),--($D$4:$D$494=""),$M$4:$M$494)</f>
        <v>0</v>
      </c>
      <c r="N510" s="92">
        <f t="shared" si="18"/>
        <v>0</v>
      </c>
      <c r="O510" s="81"/>
      <c r="P510" s="92" t="e" cm="1">
        <f t="array" ref="P510">SUMPRODUCT(--($E$4:$E$494=C510),--($D$4:$D$494=""),$P$4:$P$494)</f>
        <v>#N/A</v>
      </c>
    </row>
    <row r="511" spans="3:16">
      <c r="C511" s="81" t="str">
        <f>IF('16'!K15="", "Vrije categorie",'16'!K15)</f>
        <v>Vrije categorie</v>
      </c>
      <c r="F511" s="92" cm="1">
        <f t="array" ref="F511">SUMPRODUCT(--($E$4:$E$494=C511),--($D$4:$D$494=""),$F$4:$F$494)</f>
        <v>0</v>
      </c>
      <c r="G511" s="92" cm="1">
        <f t="array" ref="G511">SUMPRODUCT(--($E$4:$E$494=C511),--($D$4:$D$494=""),$G$4:$G$494)</f>
        <v>0</v>
      </c>
      <c r="H511" s="92" cm="1">
        <f t="array" ref="H511">SUMPRODUCT(--($E$4:$E$494=C511),--($D$4:$D$494=""),$H$4:$H$494)</f>
        <v>0</v>
      </c>
      <c r="I511" s="92" cm="1">
        <f t="array" ref="I511">SUMPRODUCT(--($E$4:$E$494=C511),--($D$4:$D$494=""),$I$4:$I$494)</f>
        <v>0</v>
      </c>
      <c r="J511" s="92" cm="1">
        <f t="array" ref="J511">SUMPRODUCT(--($E$4:$E$494=C511),--($D$4:$D$494=""),$J$4:$J$494)</f>
        <v>0</v>
      </c>
      <c r="K511" s="92" cm="1">
        <f t="array" ref="K511">SUMPRODUCT(--($E$4:$E$494=C511),--($D$4:$D$494=""),$K$4:$K$494)</f>
        <v>0</v>
      </c>
      <c r="L511" s="92" cm="1">
        <f t="array" ref="L511">SUMPRODUCT(--($E$4:$E$494=C511),--($D$4:$D$494=""),$L$4:$L$494)</f>
        <v>0</v>
      </c>
      <c r="M511" s="92" cm="1">
        <f t="array" ref="M511">SUMPRODUCT(--($E$4:$E$494=C511),--($D$4:$D$494=""),$M$4:$M$494)</f>
        <v>0</v>
      </c>
      <c r="N511" s="92">
        <f t="shared" si="18"/>
        <v>0</v>
      </c>
      <c r="O511" s="81"/>
      <c r="P511" s="92" t="e" cm="1">
        <f t="array" ref="P511">SUMPRODUCT(--($E$4:$E$494=C511),--($D$4:$D$494=""),$P$4:$P$494)</f>
        <v>#N/A</v>
      </c>
    </row>
    <row r="512" spans="3:16" ht="15.75" thickBot="1">
      <c r="C512" s="94" t="s">
        <v>176</v>
      </c>
      <c r="D512" s="90"/>
      <c r="E512" s="90"/>
      <c r="F512" s="93">
        <f>SUM(F499:F511)</f>
        <v>0</v>
      </c>
      <c r="G512" s="93">
        <f t="shared" ref="G512:M512" si="19">SUM(G499:G511)</f>
        <v>0</v>
      </c>
      <c r="H512" s="93">
        <f t="shared" si="19"/>
        <v>0</v>
      </c>
      <c r="I512" s="93">
        <f t="shared" si="19"/>
        <v>0</v>
      </c>
      <c r="J512" s="93">
        <f t="shared" si="19"/>
        <v>0</v>
      </c>
      <c r="K512" s="93">
        <f t="shared" si="19"/>
        <v>0</v>
      </c>
      <c r="L512" s="93">
        <f t="shared" si="19"/>
        <v>0</v>
      </c>
      <c r="M512" s="93">
        <f t="shared" si="19"/>
        <v>0</v>
      </c>
      <c r="N512" s="93">
        <f t="shared" si="18"/>
        <v>0</v>
      </c>
      <c r="O512" s="93"/>
      <c r="P512" s="93" t="e">
        <f>SUM(P499:P511)</f>
        <v>#N/A</v>
      </c>
    </row>
    <row r="513" spans="3:16" ht="15.75" thickTop="1">
      <c r="C513" s="80"/>
      <c r="F513" s="33"/>
      <c r="G513" s="33"/>
      <c r="H513" s="33"/>
      <c r="I513" s="33"/>
      <c r="J513" s="33"/>
      <c r="K513" s="33"/>
      <c r="L513" s="33"/>
      <c r="M513" s="33"/>
      <c r="N513" s="33"/>
      <c r="O513" s="33"/>
      <c r="P513" s="33"/>
    </row>
    <row r="514" spans="3:16" ht="15.75" thickBot="1">
      <c r="C514" s="94" t="s">
        <v>175</v>
      </c>
      <c r="D514" s="90"/>
      <c r="E514" s="90"/>
      <c r="F514" s="93" cm="1">
        <f t="array" ref="F514">SUMPRODUCT(--($E$4:$E$494="X"),F4:F494)</f>
        <v>0</v>
      </c>
      <c r="G514" s="93" cm="1">
        <f t="array" ref="G514">SUMPRODUCT(--($E$4:$E$494="X"),G4:G494)</f>
        <v>0</v>
      </c>
      <c r="H514" s="93" cm="1">
        <f t="array" ref="H514">SUMPRODUCT(--($E$4:$E$494="X"),H4:H494)</f>
        <v>0</v>
      </c>
      <c r="I514" s="93" cm="1">
        <f t="array" ref="I514">SUMPRODUCT(--($E$4:$E$494="X"),I4:I494)</f>
        <v>0</v>
      </c>
      <c r="J514" s="93" cm="1">
        <f t="array" ref="J514">SUMPRODUCT(--($E$4:$E$494="X"),J4:J494)</f>
        <v>0</v>
      </c>
      <c r="K514" s="93" cm="1">
        <f t="array" ref="K514">SUMPRODUCT(--($E$4:$E$494="X"),K4:K494)</f>
        <v>0</v>
      </c>
      <c r="L514" s="93" cm="1">
        <f t="array" ref="L514">SUMPRODUCT(--($E$4:$E$494="X"),L4:L494)</f>
        <v>0</v>
      </c>
      <c r="M514" s="93" cm="1">
        <f t="array" ref="M514">SUMPRODUCT(--($E$4:$E$494="X"),M4:M494)</f>
        <v>0</v>
      </c>
      <c r="N514" s="33"/>
      <c r="O514" s="33"/>
      <c r="P514" s="33"/>
    </row>
    <row r="515" spans="3:16" ht="15.75" thickTop="1"/>
    <row r="517" spans="3:16">
      <c r="C517" s="95" t="s">
        <v>178</v>
      </c>
      <c r="D517" s="96"/>
      <c r="E517" s="96"/>
      <c r="F517" s="96"/>
      <c r="G517" s="96"/>
      <c r="H517" s="96"/>
      <c r="I517" s="96"/>
      <c r="J517" s="96"/>
      <c r="K517" s="96"/>
      <c r="L517" s="96"/>
      <c r="M517" s="96"/>
      <c r="N517" s="95" t="s">
        <v>186</v>
      </c>
    </row>
    <row r="518" spans="3:16">
      <c r="C518" s="95" t="str">
        <f>C499</f>
        <v>A</v>
      </c>
      <c r="D518" s="96"/>
      <c r="E518" s="96"/>
      <c r="F518" s="99" cm="1">
        <f t="array" ref="F518">SUMPRODUCT(--($E$4:$E$494=C518),--($D$4:$D$494="X"),$F$4:$F$494)</f>
        <v>0</v>
      </c>
      <c r="G518" s="99" cm="1">
        <f t="array" ref="G518">SUMPRODUCT(--($E$4:$E$494=C518),--($D$4:$D$494="X"),$G$4:$G$494)</f>
        <v>0</v>
      </c>
      <c r="H518" s="99" cm="1">
        <f t="array" ref="H518">SUMPRODUCT(--($E$4:$E$494=C518),--($D$4:$D$494="X"),$H$4:$H$494)</f>
        <v>0</v>
      </c>
      <c r="I518" s="99" cm="1">
        <f t="array" ref="I518">SUMPRODUCT(--($E$4:$E$494=C518),--($D$4:$D$494="X"),$I$4:$I$494)</f>
        <v>0</v>
      </c>
      <c r="J518" s="99" cm="1">
        <f t="array" ref="J518">SUMPRODUCT(--($E$4:$E$494=C518),--($D$4:$D$494="X"),$J$4:$J$494)</f>
        <v>0</v>
      </c>
      <c r="K518" s="99" cm="1">
        <f t="array" ref="K518">SUMPRODUCT(--($E$4:$E$494=C518),--($D$4:$D$494="X"),$K$4:$K$494)</f>
        <v>0</v>
      </c>
      <c r="L518" s="99" cm="1">
        <f t="array" ref="L518">SUMPRODUCT(--($E$4:$E$494=C518),--($D$4:$D$494="X"),$L$4:$L$494)</f>
        <v>0</v>
      </c>
      <c r="M518" s="99" cm="1">
        <f t="array" ref="M518">SUMPRODUCT(--($E$4:$E$494=C518),--($D$4:$D$494="X"),$M$4:$M$494)</f>
        <v>0</v>
      </c>
      <c r="N518" s="99">
        <f>SUM(F518:M518)</f>
        <v>0</v>
      </c>
    </row>
    <row r="519" spans="3:16">
      <c r="C519" s="95" t="str">
        <f t="shared" ref="C519:C530" si="20">C500</f>
        <v>B</v>
      </c>
      <c r="D519" s="96"/>
      <c r="E519" s="96"/>
      <c r="F519" s="99" cm="1">
        <f t="array" ref="F519">SUMPRODUCT(--($E$4:$E$494=C519),--($D$4:$D$494="X"),$F$4:$F$494)</f>
        <v>0</v>
      </c>
      <c r="G519" s="99" cm="1">
        <f t="array" ref="G519">SUMPRODUCT(--($E$4:$E$494=C519),--($D$4:$D$494="X"),$G$4:$G$494)</f>
        <v>0</v>
      </c>
      <c r="H519" s="99" cm="1">
        <f t="array" ref="H519">SUMPRODUCT(--($E$4:$E$494=C519),--($D$4:$D$494="X"),$H$4:$H$494)</f>
        <v>0</v>
      </c>
      <c r="I519" s="99" cm="1">
        <f t="array" ref="I519">SUMPRODUCT(--($E$4:$E$494=C519),--($D$4:$D$494="X"),$I$4:$I$494)</f>
        <v>0</v>
      </c>
      <c r="J519" s="99" cm="1">
        <f t="array" ref="J519">SUMPRODUCT(--($E$4:$E$494=C519),--($D$4:$D$494="X"),$J$4:$J$494)</f>
        <v>0</v>
      </c>
      <c r="K519" s="99" cm="1">
        <f t="array" ref="K519">SUMPRODUCT(--($E$4:$E$494=C519),--($D$4:$D$494="X"),$K$4:$K$494)</f>
        <v>0</v>
      </c>
      <c r="L519" s="99" cm="1">
        <f t="array" ref="L519">SUMPRODUCT(--($E$4:$E$494=C519),--($D$4:$D$494="X"),$L$4:$L$494)</f>
        <v>0</v>
      </c>
      <c r="M519" s="99" cm="1">
        <f t="array" ref="M519">SUMPRODUCT(--($E$4:$E$494=C519),--($D$4:$D$494="X"),$M$4:$M$494)</f>
        <v>0</v>
      </c>
      <c r="N519" s="99">
        <f t="shared" ref="N519:N530" si="21">SUM(F519:M519)</f>
        <v>0</v>
      </c>
    </row>
    <row r="520" spans="3:16">
      <c r="C520" s="95" t="str">
        <f t="shared" si="20"/>
        <v>C</v>
      </c>
      <c r="D520" s="96"/>
      <c r="E520" s="96"/>
      <c r="F520" s="99" cm="1">
        <f t="array" ref="F520">SUMPRODUCT(--($E$4:$E$494=C520),--($D$4:$D$494="X"),$F$4:$F$494)</f>
        <v>0</v>
      </c>
      <c r="G520" s="99" cm="1">
        <f t="array" ref="G520">SUMPRODUCT(--($E$4:$E$494=C520),--($D$4:$D$494="X"),$G$4:$G$494)</f>
        <v>0</v>
      </c>
      <c r="H520" s="99" cm="1">
        <f t="array" ref="H520">SUMPRODUCT(--($E$4:$E$494=C520),--($D$4:$D$494="X"),$H$4:$H$494)</f>
        <v>0</v>
      </c>
      <c r="I520" s="99" cm="1">
        <f t="array" ref="I520">SUMPRODUCT(--($E$4:$E$494=C520),--($D$4:$D$494="X"),$I$4:$I$494)</f>
        <v>0</v>
      </c>
      <c r="J520" s="99" cm="1">
        <f t="array" ref="J520">SUMPRODUCT(--($E$4:$E$494=C520),--($D$4:$D$494="X"),$J$4:$J$494)</f>
        <v>0</v>
      </c>
      <c r="K520" s="99" cm="1">
        <f t="array" ref="K520">SUMPRODUCT(--($E$4:$E$494=C520),--($D$4:$D$494="X"),$K$4:$K$494)</f>
        <v>0</v>
      </c>
      <c r="L520" s="99" cm="1">
        <f t="array" ref="L520">SUMPRODUCT(--($E$4:$E$494=C520),--($D$4:$D$494="X"),$L$4:$L$494)</f>
        <v>0</v>
      </c>
      <c r="M520" s="99" cm="1">
        <f t="array" ref="M520">SUMPRODUCT(--($E$4:$E$494=C520),--($D$4:$D$494="X"),$M$4:$M$494)</f>
        <v>0</v>
      </c>
      <c r="N520" s="99">
        <f t="shared" si="21"/>
        <v>0</v>
      </c>
    </row>
    <row r="521" spans="3:16">
      <c r="C521" s="95" t="str">
        <f t="shared" si="20"/>
        <v>D</v>
      </c>
      <c r="D521" s="96"/>
      <c r="E521" s="96"/>
      <c r="F521" s="99" cm="1">
        <f t="array" ref="F521">SUMPRODUCT(--($E$4:$E$494=C521),--($D$4:$D$494="X"),$F$4:$F$494)</f>
        <v>0</v>
      </c>
      <c r="G521" s="99" cm="1">
        <f t="array" ref="G521">SUMPRODUCT(--($E$4:$E$494=C521),--($D$4:$D$494="X"),$G$4:$G$494)</f>
        <v>0</v>
      </c>
      <c r="H521" s="99" cm="1">
        <f t="array" ref="H521">SUMPRODUCT(--($E$4:$E$494=C521),--($D$4:$D$494="X"),$H$4:$H$494)</f>
        <v>0</v>
      </c>
      <c r="I521" s="99" cm="1">
        <f t="array" ref="I521">SUMPRODUCT(--($E$4:$E$494=C521),--($D$4:$D$494="X"),$I$4:$I$494)</f>
        <v>0</v>
      </c>
      <c r="J521" s="99" cm="1">
        <f t="array" ref="J521">SUMPRODUCT(--($E$4:$E$494=C521),--($D$4:$D$494="X"),$J$4:$J$494)</f>
        <v>0</v>
      </c>
      <c r="K521" s="99" cm="1">
        <f t="array" ref="K521">SUMPRODUCT(--($E$4:$E$494=C521),--($D$4:$D$494="X"),$K$4:$K$494)</f>
        <v>0</v>
      </c>
      <c r="L521" s="99" cm="1">
        <f t="array" ref="L521">SUMPRODUCT(--($E$4:$E$494=C521),--($D$4:$D$494="X"),$L$4:$L$494)</f>
        <v>0</v>
      </c>
      <c r="M521" s="99" cm="1">
        <f t="array" ref="M521">SUMPRODUCT(--($E$4:$E$494=C521),--($D$4:$D$494="X"),$M$4:$M$494)</f>
        <v>0</v>
      </c>
      <c r="N521" s="99">
        <f t="shared" si="21"/>
        <v>0</v>
      </c>
    </row>
    <row r="522" spans="3:16">
      <c r="C522" s="95" t="str">
        <f t="shared" si="20"/>
        <v>E</v>
      </c>
      <c r="D522" s="96"/>
      <c r="E522" s="96"/>
      <c r="F522" s="99" cm="1">
        <f t="array" ref="F522">SUMPRODUCT(--($E$4:$E$494=C522),--($D$4:$D$494="X"),$F$4:$F$494)</f>
        <v>0</v>
      </c>
      <c r="G522" s="99" cm="1">
        <f t="array" ref="G522">SUMPRODUCT(--($E$4:$E$494=C522),--($D$4:$D$494="X"),$G$4:$G$494)</f>
        <v>0</v>
      </c>
      <c r="H522" s="99" cm="1">
        <f t="array" ref="H522">SUMPRODUCT(--($E$4:$E$494=C522),--($D$4:$D$494="X"),$H$4:$H$494)</f>
        <v>0</v>
      </c>
      <c r="I522" s="99" cm="1">
        <f t="array" ref="I522">SUMPRODUCT(--($E$4:$E$494=C522),--($D$4:$D$494="X"),$I$4:$I$494)</f>
        <v>0</v>
      </c>
      <c r="J522" s="99" cm="1">
        <f t="array" ref="J522">SUMPRODUCT(--($E$4:$E$494=C522),--($D$4:$D$494="X"),$J$4:$J$494)</f>
        <v>0</v>
      </c>
      <c r="K522" s="99" cm="1">
        <f t="array" ref="K522">SUMPRODUCT(--($E$4:$E$494=C522),--($D$4:$D$494="X"),$K$4:$K$494)</f>
        <v>0</v>
      </c>
      <c r="L522" s="99" cm="1">
        <f t="array" ref="L522">SUMPRODUCT(--($E$4:$E$494=C522),--($D$4:$D$494="X"),$L$4:$L$494)</f>
        <v>0</v>
      </c>
      <c r="M522" s="99" cm="1">
        <f t="array" ref="M522">SUMPRODUCT(--($E$4:$E$494=C522),--($D$4:$D$494="X"),$M$4:$M$494)</f>
        <v>0</v>
      </c>
      <c r="N522" s="99">
        <f t="shared" si="21"/>
        <v>0</v>
      </c>
    </row>
    <row r="523" spans="3:16">
      <c r="C523" s="95" t="str">
        <f t="shared" si="20"/>
        <v>F</v>
      </c>
      <c r="D523" s="96"/>
      <c r="E523" s="96"/>
      <c r="F523" s="99" cm="1">
        <f t="array" ref="F523">SUMPRODUCT(--($E$4:$E$494=C523),--($D$4:$D$494="X"),$F$4:$F$494)</f>
        <v>0</v>
      </c>
      <c r="G523" s="99" cm="1">
        <f t="array" ref="G523">SUMPRODUCT(--($E$4:$E$494=C523),--($D$4:$D$494="X"),$G$4:$G$494)</f>
        <v>0</v>
      </c>
      <c r="H523" s="99" cm="1">
        <f t="array" ref="H523">SUMPRODUCT(--($E$4:$E$494=C523),--($D$4:$D$494="X"),$H$4:$H$494)</f>
        <v>0</v>
      </c>
      <c r="I523" s="99" cm="1">
        <f t="array" ref="I523">SUMPRODUCT(--($E$4:$E$494=C523),--($D$4:$D$494="X"),$I$4:$I$494)</f>
        <v>0</v>
      </c>
      <c r="J523" s="99" cm="1">
        <f t="array" ref="J523">SUMPRODUCT(--($E$4:$E$494=C523),--($D$4:$D$494="X"),$J$4:$J$494)</f>
        <v>0</v>
      </c>
      <c r="K523" s="99" cm="1">
        <f t="array" ref="K523">SUMPRODUCT(--($E$4:$E$494=C523),--($D$4:$D$494="X"),$K$4:$K$494)</f>
        <v>0</v>
      </c>
      <c r="L523" s="99" cm="1">
        <f t="array" ref="L523">SUMPRODUCT(--($E$4:$E$494=C523),--($D$4:$D$494="X"),$L$4:$L$494)</f>
        <v>0</v>
      </c>
      <c r="M523" s="99" cm="1">
        <f t="array" ref="M523">SUMPRODUCT(--($E$4:$E$494=C523),--($D$4:$D$494="X"),$M$4:$M$494)</f>
        <v>0</v>
      </c>
      <c r="N523" s="99">
        <f t="shared" si="21"/>
        <v>0</v>
      </c>
    </row>
    <row r="524" spans="3:16">
      <c r="C524" s="95" t="str">
        <f t="shared" si="20"/>
        <v>G</v>
      </c>
      <c r="D524" s="96"/>
      <c r="E524" s="96"/>
      <c r="F524" s="99" cm="1">
        <f t="array" ref="F524">SUMPRODUCT(--($E$4:$E$494=C524),--($D$4:$D$494="X"),$F$4:$F$494)</f>
        <v>0</v>
      </c>
      <c r="G524" s="99" cm="1">
        <f t="array" ref="G524">SUMPRODUCT(--($E$4:$E$494=C524),--($D$4:$D$494="X"),$G$4:$G$494)</f>
        <v>0</v>
      </c>
      <c r="H524" s="99" cm="1">
        <f t="array" ref="H524">SUMPRODUCT(--($E$4:$E$494=C524),--($D$4:$D$494="X"),$H$4:$H$494)</f>
        <v>0</v>
      </c>
      <c r="I524" s="99" cm="1">
        <f t="array" ref="I524">SUMPRODUCT(--($E$4:$E$494=C524),--($D$4:$D$494="X"),$I$4:$I$494)</f>
        <v>0</v>
      </c>
      <c r="J524" s="99" cm="1">
        <f t="array" ref="J524">SUMPRODUCT(--($E$4:$E$494=C524),--($D$4:$D$494="X"),$J$4:$J$494)</f>
        <v>0</v>
      </c>
      <c r="K524" s="99" cm="1">
        <f t="array" ref="K524">SUMPRODUCT(--($E$4:$E$494=C524),--($D$4:$D$494="X"),$K$4:$K$494)</f>
        <v>0</v>
      </c>
      <c r="L524" s="99" cm="1">
        <f t="array" ref="L524">SUMPRODUCT(--($E$4:$E$494=C524),--($D$4:$D$494="X"),$L$4:$L$494)</f>
        <v>0</v>
      </c>
      <c r="M524" s="99" cm="1">
        <f t="array" ref="M524">SUMPRODUCT(--($E$4:$E$494=C524),--($D$4:$D$494="X"),$M$4:$M$494)</f>
        <v>0</v>
      </c>
      <c r="N524" s="99">
        <f t="shared" si="21"/>
        <v>0</v>
      </c>
    </row>
    <row r="525" spans="3:16">
      <c r="C525" s="95" t="str">
        <f t="shared" si="20"/>
        <v>H</v>
      </c>
      <c r="D525" s="96"/>
      <c r="E525" s="96"/>
      <c r="F525" s="99" cm="1">
        <f t="array" ref="F525">SUMPRODUCT(--($E$4:$E$494=C525),--($D$4:$D$494="X"),$F$4:$F$494)</f>
        <v>0</v>
      </c>
      <c r="G525" s="99" cm="1">
        <f t="array" ref="G525">SUMPRODUCT(--($E$4:$E$494=C525),--($D$4:$D$494="X"),$G$4:$G$494)</f>
        <v>0</v>
      </c>
      <c r="H525" s="99" cm="1">
        <f t="array" ref="H525">SUMPRODUCT(--($E$4:$E$494=C525),--($D$4:$D$494="X"),$H$4:$H$494)</f>
        <v>0</v>
      </c>
      <c r="I525" s="99" cm="1">
        <f t="array" ref="I525">SUMPRODUCT(--($E$4:$E$494=C525),--($D$4:$D$494="X"),$I$4:$I$494)</f>
        <v>0</v>
      </c>
      <c r="J525" s="99" cm="1">
        <f t="array" ref="J525">SUMPRODUCT(--($E$4:$E$494=C525),--($D$4:$D$494="X"),$J$4:$J$494)</f>
        <v>0</v>
      </c>
      <c r="K525" s="99" cm="1">
        <f t="array" ref="K525">SUMPRODUCT(--($E$4:$E$494=C525),--($D$4:$D$494="X"),$K$4:$K$494)</f>
        <v>0</v>
      </c>
      <c r="L525" s="99" cm="1">
        <f t="array" ref="L525">SUMPRODUCT(--($E$4:$E$494=C525),--($D$4:$D$494="X"),$L$4:$L$494)</f>
        <v>0</v>
      </c>
      <c r="M525" s="99" cm="1">
        <f t="array" ref="M525">SUMPRODUCT(--($E$4:$E$494=C525),--($D$4:$D$494="X"),$M$4:$M$494)</f>
        <v>0</v>
      </c>
      <c r="N525" s="99">
        <f t="shared" si="21"/>
        <v>0</v>
      </c>
    </row>
    <row r="526" spans="3:16">
      <c r="C526" s="95" t="str">
        <f t="shared" si="20"/>
        <v>I</v>
      </c>
      <c r="D526" s="96"/>
      <c r="E526" s="96"/>
      <c r="F526" s="99" cm="1">
        <f t="array" ref="F526">SUMPRODUCT(--($E$4:$E$494=C526),--($D$4:$D$494="X"),$F$4:$F$494)</f>
        <v>0</v>
      </c>
      <c r="G526" s="99" cm="1">
        <f t="array" ref="G526">SUMPRODUCT(--($E$4:$E$494=C526),--($D$4:$D$494="X"),$G$4:$G$494)</f>
        <v>0</v>
      </c>
      <c r="H526" s="99" cm="1">
        <f t="array" ref="H526">SUMPRODUCT(--($E$4:$E$494=C526),--($D$4:$D$494="X"),$H$4:$H$494)</f>
        <v>0</v>
      </c>
      <c r="I526" s="99" cm="1">
        <f t="array" ref="I526">SUMPRODUCT(--($E$4:$E$494=C526),--($D$4:$D$494="X"),$I$4:$I$494)</f>
        <v>0</v>
      </c>
      <c r="J526" s="99" cm="1">
        <f t="array" ref="J526">SUMPRODUCT(--($E$4:$E$494=C526),--($D$4:$D$494="X"),$J$4:$J$494)</f>
        <v>0</v>
      </c>
      <c r="K526" s="99" cm="1">
        <f t="array" ref="K526">SUMPRODUCT(--($E$4:$E$494=C526),--($D$4:$D$494="X"),$K$4:$K$494)</f>
        <v>0</v>
      </c>
      <c r="L526" s="99" cm="1">
        <f t="array" ref="L526">SUMPRODUCT(--($E$4:$E$494=C526),--($D$4:$D$494="X"),$L$4:$L$494)</f>
        <v>0</v>
      </c>
      <c r="M526" s="99" cm="1">
        <f t="array" ref="M526">SUMPRODUCT(--($E$4:$E$494=C526),--($D$4:$D$494="X"),$M$4:$M$494)</f>
        <v>0</v>
      </c>
      <c r="N526" s="99">
        <f t="shared" si="21"/>
        <v>0</v>
      </c>
    </row>
    <row r="527" spans="3:16">
      <c r="C527" s="95" t="str">
        <f t="shared" si="20"/>
        <v>J</v>
      </c>
      <c r="D527" s="96"/>
      <c r="E527" s="96"/>
      <c r="F527" s="99" cm="1">
        <f t="array" ref="F527">SUMPRODUCT(--($E$4:$E$494=C527),--($D$4:$D$494="X"),$F$4:$F$494)</f>
        <v>0</v>
      </c>
      <c r="G527" s="99" cm="1">
        <f t="array" ref="G527">SUMPRODUCT(--($E$4:$E$494=C527),--($D$4:$D$494="X"),$G$4:$G$494)</f>
        <v>0</v>
      </c>
      <c r="H527" s="99" cm="1">
        <f t="array" ref="H527">SUMPRODUCT(--($E$4:$E$494=C527),--($D$4:$D$494="X"),$H$4:$H$494)</f>
        <v>0</v>
      </c>
      <c r="I527" s="99" cm="1">
        <f t="array" ref="I527">SUMPRODUCT(--($E$4:$E$494=C527),--($D$4:$D$494="X"),$I$4:$I$494)</f>
        <v>0</v>
      </c>
      <c r="J527" s="99" cm="1">
        <f t="array" ref="J527">SUMPRODUCT(--($E$4:$E$494=C527),--($D$4:$D$494="X"),$J$4:$J$494)</f>
        <v>0</v>
      </c>
      <c r="K527" s="99" cm="1">
        <f t="array" ref="K527">SUMPRODUCT(--($E$4:$E$494=C527),--($D$4:$D$494="X"),$K$4:$K$494)</f>
        <v>0</v>
      </c>
      <c r="L527" s="99" cm="1">
        <f t="array" ref="L527">SUMPRODUCT(--($E$4:$E$494=C527),--($D$4:$D$494="X"),$L$4:$L$494)</f>
        <v>0</v>
      </c>
      <c r="M527" s="99" cm="1">
        <f t="array" ref="M527">SUMPRODUCT(--($E$4:$E$494=C527),--($D$4:$D$494="X"),$M$4:$M$494)</f>
        <v>0</v>
      </c>
      <c r="N527" s="99">
        <f t="shared" si="21"/>
        <v>0</v>
      </c>
    </row>
    <row r="528" spans="3:16">
      <c r="C528" s="95" t="str">
        <f t="shared" si="20"/>
        <v>K</v>
      </c>
      <c r="D528" s="96"/>
      <c r="E528" s="96"/>
      <c r="F528" s="99" cm="1">
        <f t="array" ref="F528">SUMPRODUCT(--($E$4:$E$494=C528),--($D$4:$D$494="X"),$F$4:$F$494)</f>
        <v>0</v>
      </c>
      <c r="G528" s="99" cm="1">
        <f t="array" ref="G528">SUMPRODUCT(--($E$4:$E$494=C528),--($D$4:$D$494="X"),$G$4:$G$494)</f>
        <v>0</v>
      </c>
      <c r="H528" s="99" cm="1">
        <f t="array" ref="H528">SUMPRODUCT(--($E$4:$E$494=C528),--($D$4:$D$494="X"),$H$4:$H$494)</f>
        <v>0</v>
      </c>
      <c r="I528" s="99" cm="1">
        <f t="array" ref="I528">SUMPRODUCT(--($E$4:$E$494=C528),--($D$4:$D$494="X"),$I$4:$I$494)</f>
        <v>0</v>
      </c>
      <c r="J528" s="99" cm="1">
        <f t="array" ref="J528">SUMPRODUCT(--($E$4:$E$494=C528),--($D$4:$D$494="X"),$J$4:$J$494)</f>
        <v>0</v>
      </c>
      <c r="K528" s="99" cm="1">
        <f t="array" ref="K528">SUMPRODUCT(--($E$4:$E$494=C528),--($D$4:$D$494="X"),$K$4:$K$494)</f>
        <v>0</v>
      </c>
      <c r="L528" s="99" cm="1">
        <f t="array" ref="L528">SUMPRODUCT(--($E$4:$E$494=C528),--($D$4:$D$494="X"),$L$4:$L$494)</f>
        <v>0</v>
      </c>
      <c r="M528" s="99" cm="1">
        <f t="array" ref="M528">SUMPRODUCT(--($E$4:$E$494=C528),--($D$4:$D$494="X"),$M$4:$M$494)</f>
        <v>0</v>
      </c>
      <c r="N528" s="99">
        <f t="shared" si="21"/>
        <v>0</v>
      </c>
    </row>
    <row r="529" spans="3:14">
      <c r="C529" s="95" t="str">
        <f t="shared" si="20"/>
        <v>Vrije categorie</v>
      </c>
      <c r="D529" s="96"/>
      <c r="E529" s="96"/>
      <c r="F529" s="99" cm="1">
        <f t="array" ref="F529">SUMPRODUCT(--($E$4:$E$494=C529),--($D$4:$D$494="X"),$F$4:$F$494)</f>
        <v>0</v>
      </c>
      <c r="G529" s="99" cm="1">
        <f t="array" ref="G529">SUMPRODUCT(--($E$4:$E$494=C529),--($D$4:$D$494="X"),$G$4:$G$494)</f>
        <v>0</v>
      </c>
      <c r="H529" s="99" cm="1">
        <f t="array" ref="H529">SUMPRODUCT(--($E$4:$E$494=C529),--($D$4:$D$494="X"),$H$4:$H$494)</f>
        <v>0</v>
      </c>
      <c r="I529" s="99" cm="1">
        <f t="array" ref="I529">SUMPRODUCT(--($E$4:$E$494=C529),--($D$4:$D$494="X"),$I$4:$I$494)</f>
        <v>0</v>
      </c>
      <c r="J529" s="99" cm="1">
        <f t="array" ref="J529">SUMPRODUCT(--($E$4:$E$494=C529),--($D$4:$D$494="X"),$J$4:$J$494)</f>
        <v>0</v>
      </c>
      <c r="K529" s="99" cm="1">
        <f t="array" ref="K529">SUMPRODUCT(--($E$4:$E$494=C529),--($D$4:$D$494="X"),$K$4:$K$494)</f>
        <v>0</v>
      </c>
      <c r="L529" s="99" cm="1">
        <f t="array" ref="L529">SUMPRODUCT(--($E$4:$E$494=C529),--($D$4:$D$494="X"),$L$4:$L$494)</f>
        <v>0</v>
      </c>
      <c r="M529" s="99" cm="1">
        <f t="array" ref="M529">SUMPRODUCT(--($E$4:$E$494=C529),--($D$4:$D$494="X"),$M$4:$M$494)</f>
        <v>0</v>
      </c>
      <c r="N529" s="99">
        <f t="shared" si="21"/>
        <v>0</v>
      </c>
    </row>
    <row r="530" spans="3:14">
      <c r="C530" s="95" t="str">
        <f t="shared" si="20"/>
        <v>Vrije categorie</v>
      </c>
      <c r="D530" s="96"/>
      <c r="E530" s="96"/>
      <c r="F530" s="99" cm="1">
        <f t="array" ref="F530">SUMPRODUCT(--($E$4:$E$494=C530),--($D$4:$D$494="X"),$F$4:$F$494)</f>
        <v>0</v>
      </c>
      <c r="G530" s="99" cm="1">
        <f t="array" ref="G530">SUMPRODUCT(--($E$4:$E$494=C530),--($D$4:$D$494="X"),$G$4:$G$494)</f>
        <v>0</v>
      </c>
      <c r="H530" s="99" cm="1">
        <f t="array" ref="H530">SUMPRODUCT(--($E$4:$E$494=C530),--($D$4:$D$494="X"),$H$4:$H$494)</f>
        <v>0</v>
      </c>
      <c r="I530" s="99" cm="1">
        <f t="array" ref="I530">SUMPRODUCT(--($E$4:$E$494=C530),--($D$4:$D$494="X"),$I$4:$I$494)</f>
        <v>0</v>
      </c>
      <c r="J530" s="99" cm="1">
        <f t="array" ref="J530">SUMPRODUCT(--($E$4:$E$494=C530),--($D$4:$D$494="X"),$J$4:$J$494)</f>
        <v>0</v>
      </c>
      <c r="K530" s="99" cm="1">
        <f t="array" ref="K530">SUMPRODUCT(--($E$4:$E$494=C530),--($D$4:$D$494="X"),$K$4:$K$494)</f>
        <v>0</v>
      </c>
      <c r="L530" s="99" cm="1">
        <f t="array" ref="L530">SUMPRODUCT(--($E$4:$E$494=C530),--($D$4:$D$494="X"),$L$4:$L$494)</f>
        <v>0</v>
      </c>
      <c r="M530" s="99" cm="1">
        <f t="array" ref="M530">SUMPRODUCT(--($E$4:$E$494=C530),--($D$4:$D$494="X"),$M$4:$M$494)</f>
        <v>0</v>
      </c>
      <c r="N530" s="99">
        <f t="shared" si="21"/>
        <v>0</v>
      </c>
    </row>
    <row r="531" spans="3:14" ht="15.75" thickBot="1">
      <c r="C531" s="97" t="s">
        <v>179</v>
      </c>
      <c r="D531" s="98"/>
      <c r="E531" s="98"/>
      <c r="F531" s="100">
        <f>SUM(F518:F530)</f>
        <v>0</v>
      </c>
      <c r="G531" s="100">
        <f t="shared" ref="G531:M531" si="22">SUM(G518:G530)</f>
        <v>0</v>
      </c>
      <c r="H531" s="100">
        <f t="shared" si="22"/>
        <v>0</v>
      </c>
      <c r="I531" s="100">
        <f t="shared" si="22"/>
        <v>0</v>
      </c>
      <c r="J531" s="100">
        <f t="shared" si="22"/>
        <v>0</v>
      </c>
      <c r="K531" s="100">
        <f t="shared" si="22"/>
        <v>0</v>
      </c>
      <c r="L531" s="100">
        <f t="shared" si="22"/>
        <v>0</v>
      </c>
      <c r="M531" s="100">
        <f t="shared" si="22"/>
        <v>0</v>
      </c>
      <c r="N531" s="100">
        <f>SUM(N518:N530)</f>
        <v>0</v>
      </c>
    </row>
    <row r="532" spans="3:14" ht="15.75" thickTop="1"/>
  </sheetData>
  <mergeCells count="4">
    <mergeCell ref="B1:C1"/>
    <mergeCell ref="D1:J1"/>
    <mergeCell ref="B2:C2"/>
    <mergeCell ref="D2:J2"/>
  </mergeCells>
  <pageMargins left="0.7" right="0.7" top="0.75" bottom="0.75" header="0.3" footer="0.3"/>
  <pageSetup paperSize="9"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CB64E6-42F0-431C-89D5-4D7F9C44F573}">
  <sheetPr>
    <tabColor rgb="FFC2E76B"/>
  </sheetPr>
  <dimension ref="A2:N63"/>
  <sheetViews>
    <sheetView showGridLines="0" workbookViewId="0">
      <selection activeCell="A35" sqref="A35:D35"/>
    </sheetView>
  </sheetViews>
  <sheetFormatPr defaultRowHeight="15"/>
  <cols>
    <col min="1" max="1" width="30" customWidth="1"/>
    <col min="4" max="4" width="13.28515625" customWidth="1"/>
    <col min="5" max="5" width="16.140625" customWidth="1"/>
    <col min="6" max="6" width="17.85546875" customWidth="1"/>
    <col min="7" max="7" width="13.85546875" customWidth="1"/>
    <col min="8" max="8" width="16.7109375" bestFit="1" customWidth="1"/>
    <col min="9" max="9" width="18.42578125" bestFit="1" customWidth="1"/>
    <col min="11" max="11" width="10" customWidth="1"/>
    <col min="12" max="12" width="10.85546875" bestFit="1" customWidth="1"/>
    <col min="13" max="13" width="16" customWidth="1"/>
    <col min="14" max="14" width="16.7109375" bestFit="1" customWidth="1"/>
  </cols>
  <sheetData>
    <row r="2" spans="1:14" ht="45">
      <c r="A2" s="74"/>
      <c r="B2" s="75"/>
      <c r="C2" s="75"/>
      <c r="D2" s="76" t="str">
        <f>CONCATENATE("Uitvoeringsbepaling"," ",H5,", onderdeel van ",Kwaliteitscontroles!A2," ",Kwaliteitscontroles!A3)</f>
        <v xml:space="preserve">Uitvoeringsbepaling 17, onderdeel van bestek </v>
      </c>
      <c r="E2" s="76"/>
      <c r="F2" s="76"/>
      <c r="G2" s="76"/>
      <c r="H2" s="77"/>
      <c r="I2" s="37"/>
      <c r="K2" t="s">
        <v>67</v>
      </c>
      <c r="L2" t="s">
        <v>170</v>
      </c>
      <c r="M2" s="65" t="s">
        <v>169</v>
      </c>
      <c r="N2" t="s">
        <v>183</v>
      </c>
    </row>
    <row r="3" spans="1:14">
      <c r="K3" s="58" t="s">
        <v>50</v>
      </c>
      <c r="L3" s="71"/>
      <c r="M3" s="132"/>
      <c r="N3" s="112" t="e">
        <f>'17a'!P499/M3</f>
        <v>#N/A</v>
      </c>
    </row>
    <row r="4" spans="1:14">
      <c r="A4" s="42" t="s">
        <v>78</v>
      </c>
      <c r="B4" s="229" t="str">
        <f>VLOOKUP(H5,Kwaliteitscontroles!A5:E54,3)</f>
        <v>Complex 17</v>
      </c>
      <c r="C4" s="229"/>
      <c r="D4" s="229"/>
      <c r="E4" s="229"/>
      <c r="F4" s="45"/>
      <c r="G4" s="45"/>
      <c r="H4" s="38"/>
      <c r="K4" s="60" t="s">
        <v>53</v>
      </c>
      <c r="L4" s="72"/>
      <c r="M4" s="133"/>
      <c r="N4" s="113" t="e">
        <f>'17a'!P500/M4</f>
        <v>#N/A</v>
      </c>
    </row>
    <row r="5" spans="1:14">
      <c r="A5" s="43" t="s">
        <v>79</v>
      </c>
      <c r="B5" s="230" t="str">
        <f>VLOOKUP(H5,Kwaliteitscontroles!A5:E54,4)</f>
        <v>Complex 17</v>
      </c>
      <c r="C5" s="230"/>
      <c r="D5" s="230"/>
      <c r="E5" s="230"/>
      <c r="F5" s="245" t="s">
        <v>81</v>
      </c>
      <c r="G5" s="245"/>
      <c r="H5" s="39">
        <f>Kwaliteitscontroles!A21</f>
        <v>17</v>
      </c>
      <c r="K5" s="60" t="s">
        <v>54</v>
      </c>
      <c r="L5" s="72"/>
      <c r="M5" s="133"/>
      <c r="N5" s="113" t="e">
        <f>'17a'!P501/M5</f>
        <v>#N/A</v>
      </c>
    </row>
    <row r="6" spans="1:14">
      <c r="A6" s="44" t="s">
        <v>80</v>
      </c>
      <c r="B6" s="231" t="str">
        <f>VLOOKUP(H5,Kwaliteitscontroles!A5:E54,5)</f>
        <v>Complex 17</v>
      </c>
      <c r="C6" s="231"/>
      <c r="D6" s="231"/>
      <c r="E6" s="231"/>
      <c r="F6" s="246" t="s">
        <v>82</v>
      </c>
      <c r="G6" s="246"/>
      <c r="H6" s="40" t="str">
        <f>CONCATENATE(H5,"a")</f>
        <v>17a</v>
      </c>
      <c r="K6" s="60" t="s">
        <v>55</v>
      </c>
      <c r="L6" s="72"/>
      <c r="M6" s="133"/>
      <c r="N6" s="113" t="e">
        <f>'17a'!P502/M6</f>
        <v>#N/A</v>
      </c>
    </row>
    <row r="7" spans="1:14">
      <c r="K7" s="60" t="s">
        <v>51</v>
      </c>
      <c r="L7" s="72"/>
      <c r="M7" s="133"/>
      <c r="N7" s="113" t="e">
        <f>'17a'!P503/M7</f>
        <v>#N/A</v>
      </c>
    </row>
    <row r="8" spans="1:14">
      <c r="A8" s="11" t="s">
        <v>83</v>
      </c>
      <c r="B8" s="12"/>
      <c r="C8" s="12"/>
      <c r="D8" s="12"/>
      <c r="E8" s="41">
        <f>MAX(L3:L16)</f>
        <v>0</v>
      </c>
      <c r="K8" s="60" t="s">
        <v>56</v>
      </c>
      <c r="L8" s="72"/>
      <c r="M8" s="133"/>
      <c r="N8" s="113" t="e">
        <f>'17a'!P504/M8</f>
        <v>#N/A</v>
      </c>
    </row>
    <row r="9" spans="1:14">
      <c r="A9" s="11" t="s">
        <v>26</v>
      </c>
      <c r="B9" s="12"/>
      <c r="C9" s="12"/>
      <c r="D9" s="12"/>
      <c r="E9" s="152">
        <v>0.08</v>
      </c>
      <c r="K9" s="60" t="s">
        <v>185</v>
      </c>
      <c r="L9" s="72"/>
      <c r="M9" s="133"/>
      <c r="N9" s="113" t="e">
        <f>'17a'!P505/M9</f>
        <v>#N/A</v>
      </c>
    </row>
    <row r="10" spans="1:14">
      <c r="H10" s="33" t="s">
        <v>92</v>
      </c>
      <c r="K10" s="60" t="s">
        <v>57</v>
      </c>
      <c r="L10" s="72"/>
      <c r="M10" s="133"/>
      <c r="N10" s="113" t="e">
        <f>'17a'!P506/M10</f>
        <v>#N/A</v>
      </c>
    </row>
    <row r="11" spans="1:14">
      <c r="A11" s="11" t="s">
        <v>84</v>
      </c>
      <c r="B11" s="12"/>
      <c r="C11" s="12"/>
      <c r="D11" s="12"/>
      <c r="E11" s="12"/>
      <c r="F11" s="46"/>
      <c r="G11" s="46"/>
      <c r="H11" s="48" t="e">
        <f>SUM(N3:N16)*Offertetarief</f>
        <v>#N/A</v>
      </c>
      <c r="K11" s="60" t="s">
        <v>58</v>
      </c>
      <c r="L11" s="72"/>
      <c r="M11" s="133"/>
      <c r="N11" s="113" t="e">
        <f>'17a'!P507/M11</f>
        <v>#N/A</v>
      </c>
    </row>
    <row r="12" spans="1:14">
      <c r="F12" s="33" t="s">
        <v>60</v>
      </c>
      <c r="G12" s="33" t="s">
        <v>86</v>
      </c>
      <c r="K12" s="60" t="s">
        <v>59</v>
      </c>
      <c r="L12" s="72"/>
      <c r="M12" s="133"/>
      <c r="N12" s="113" t="e">
        <f>'17a'!P508/M12</f>
        <v>#N/A</v>
      </c>
    </row>
    <row r="13" spans="1:14">
      <c r="A13" s="12" t="s">
        <v>152</v>
      </c>
      <c r="B13" s="12"/>
      <c r="C13" s="12"/>
      <c r="D13" s="12"/>
      <c r="E13" s="13"/>
      <c r="F13" s="69">
        <f>'17a'!N512</f>
        <v>0</v>
      </c>
      <c r="G13" s="115"/>
      <c r="H13" s="49">
        <f>(F13*G13)*4</f>
        <v>0</v>
      </c>
      <c r="K13" s="60" t="s">
        <v>52</v>
      </c>
      <c r="L13" s="72"/>
      <c r="M13" s="133"/>
      <c r="N13" s="113" t="e">
        <f>'17a'!P509/M13</f>
        <v>#N/A</v>
      </c>
    </row>
    <row r="14" spans="1:14" ht="15.75">
      <c r="F14" s="47" t="s">
        <v>85</v>
      </c>
      <c r="G14" s="102"/>
      <c r="H14" s="49" t="e">
        <f>SUM(H11:H13)</f>
        <v>#N/A</v>
      </c>
      <c r="K14" s="60"/>
      <c r="L14" s="72"/>
      <c r="M14" s="133"/>
      <c r="N14" s="113"/>
    </row>
    <row r="15" spans="1:14">
      <c r="K15" s="60"/>
      <c r="L15" s="72"/>
      <c r="M15" s="133"/>
      <c r="N15" s="113"/>
    </row>
    <row r="16" spans="1:14">
      <c r="A16" t="s">
        <v>165</v>
      </c>
      <c r="K16" s="62"/>
      <c r="L16" s="73"/>
      <c r="M16" s="134"/>
      <c r="N16" s="114"/>
    </row>
    <row r="17" spans="1:9">
      <c r="A17" s="241" t="s">
        <v>166</v>
      </c>
      <c r="B17" s="241"/>
      <c r="C17" s="241"/>
      <c r="D17" s="70" t="e">
        <f>'17a'!P512</f>
        <v>#N/A</v>
      </c>
      <c r="E17" s="241" t="s">
        <v>167</v>
      </c>
      <c r="F17" s="241"/>
      <c r="G17" s="70" t="e">
        <f>D17/E8</f>
        <v>#N/A</v>
      </c>
      <c r="H17" s="67" t="s">
        <v>168</v>
      </c>
      <c r="I17" s="69" t="e">
        <f>D17/SUM(N3:N16)</f>
        <v>#N/A</v>
      </c>
    </row>
    <row r="20" spans="1:9">
      <c r="A20" s="50" t="s">
        <v>153</v>
      </c>
      <c r="E20" s="33" t="s">
        <v>60</v>
      </c>
      <c r="F20" s="33" t="s">
        <v>86</v>
      </c>
      <c r="G20" s="33" t="s">
        <v>87</v>
      </c>
      <c r="H20" s="33" t="s">
        <v>88</v>
      </c>
      <c r="I20" s="33" t="s">
        <v>92</v>
      </c>
    </row>
    <row r="21" spans="1:9">
      <c r="A21" s="125"/>
      <c r="B21" s="119"/>
      <c r="C21" s="119"/>
      <c r="D21" s="119"/>
      <c r="E21" s="225"/>
      <c r="F21" s="225"/>
      <c r="G21" s="225"/>
      <c r="H21" s="225"/>
      <c r="I21" s="120"/>
    </row>
    <row r="22" spans="1:9">
      <c r="A22" s="262" t="s">
        <v>155</v>
      </c>
      <c r="B22" s="263"/>
      <c r="C22" s="263"/>
      <c r="D22" s="227"/>
      <c r="E22" s="121">
        <f>'17a'!G512</f>
        <v>0</v>
      </c>
      <c r="F22" s="122"/>
      <c r="G22" s="123">
        <f t="shared" ref="G22:G34" si="0">E22*F22</f>
        <v>0</v>
      </c>
      <c r="H22" s="124"/>
      <c r="I22" s="123">
        <f t="shared" ref="I22:I34" si="1">G22*H22</f>
        <v>0</v>
      </c>
    </row>
    <row r="23" spans="1:9">
      <c r="A23" s="224" t="s">
        <v>156</v>
      </c>
      <c r="B23" s="225"/>
      <c r="C23" s="225"/>
      <c r="D23" s="226"/>
      <c r="E23" s="51">
        <f>E22</f>
        <v>0</v>
      </c>
      <c r="F23" s="88"/>
      <c r="G23" s="83">
        <f t="shared" si="0"/>
        <v>0</v>
      </c>
      <c r="H23" s="61"/>
      <c r="I23" s="83">
        <f t="shared" si="1"/>
        <v>0</v>
      </c>
    </row>
    <row r="24" spans="1:9">
      <c r="A24" s="224" t="s">
        <v>157</v>
      </c>
      <c r="B24" s="225"/>
      <c r="C24" s="225"/>
      <c r="D24" s="226"/>
      <c r="E24" s="51">
        <f>E22</f>
        <v>0</v>
      </c>
      <c r="F24" s="88"/>
      <c r="G24" s="83">
        <f t="shared" si="0"/>
        <v>0</v>
      </c>
      <c r="H24" s="61"/>
      <c r="I24" s="83">
        <f t="shared" si="1"/>
        <v>0</v>
      </c>
    </row>
    <row r="25" spans="1:9">
      <c r="A25" s="224" t="s">
        <v>158</v>
      </c>
      <c r="B25" s="225"/>
      <c r="C25" s="225"/>
      <c r="D25" s="226"/>
      <c r="E25" s="51">
        <f>E22</f>
        <v>0</v>
      </c>
      <c r="F25" s="88"/>
      <c r="G25" s="83">
        <f t="shared" si="0"/>
        <v>0</v>
      </c>
      <c r="H25" s="61"/>
      <c r="I25" s="83">
        <f t="shared" si="1"/>
        <v>0</v>
      </c>
    </row>
    <row r="26" spans="1:9">
      <c r="A26" s="224" t="s">
        <v>61</v>
      </c>
      <c r="B26" s="225"/>
      <c r="C26" s="225"/>
      <c r="D26" s="226"/>
      <c r="E26" s="51">
        <f>'17a'!F512-E27</f>
        <v>0</v>
      </c>
      <c r="F26" s="88"/>
      <c r="G26" s="83">
        <f t="shared" si="0"/>
        <v>0</v>
      </c>
      <c r="H26" s="61"/>
      <c r="I26" s="83">
        <f t="shared" si="1"/>
        <v>0</v>
      </c>
    </row>
    <row r="27" spans="1:9">
      <c r="A27" s="224" t="s">
        <v>62</v>
      </c>
      <c r="B27" s="225"/>
      <c r="C27" s="225"/>
      <c r="D27" s="264"/>
      <c r="E27" s="126"/>
      <c r="F27" s="127"/>
      <c r="G27" s="128">
        <f t="shared" si="0"/>
        <v>0</v>
      </c>
      <c r="H27" s="129"/>
      <c r="I27" s="128">
        <f t="shared" si="1"/>
        <v>0</v>
      </c>
    </row>
    <row r="28" spans="1:9">
      <c r="A28" s="125"/>
      <c r="B28" s="119"/>
      <c r="C28" s="119"/>
      <c r="D28" s="119"/>
      <c r="E28" s="225"/>
      <c r="F28" s="225"/>
      <c r="G28" s="225"/>
      <c r="H28" s="225"/>
      <c r="I28" s="120"/>
    </row>
    <row r="29" spans="1:9">
      <c r="A29" s="224" t="s">
        <v>159</v>
      </c>
      <c r="B29" s="225"/>
      <c r="C29" s="225"/>
      <c r="D29" s="227"/>
      <c r="E29" s="121">
        <f>'17a'!S495</f>
        <v>0</v>
      </c>
      <c r="F29" s="122"/>
      <c r="G29" s="123">
        <f t="shared" si="0"/>
        <v>0</v>
      </c>
      <c r="H29" s="124"/>
      <c r="I29" s="123">
        <f t="shared" si="1"/>
        <v>0</v>
      </c>
    </row>
    <row r="30" spans="1:9">
      <c r="A30" s="224" t="s">
        <v>160</v>
      </c>
      <c r="B30" s="225"/>
      <c r="C30" s="225"/>
      <c r="D30" s="226"/>
      <c r="E30" s="51">
        <f>'17a'!R495</f>
        <v>0</v>
      </c>
      <c r="F30" s="88"/>
      <c r="G30" s="83">
        <f t="shared" si="0"/>
        <v>0</v>
      </c>
      <c r="H30" s="61"/>
      <c r="I30" s="83">
        <f t="shared" si="1"/>
        <v>0</v>
      </c>
    </row>
    <row r="31" spans="1:9">
      <c r="A31" s="224" t="s">
        <v>161</v>
      </c>
      <c r="B31" s="225"/>
      <c r="C31" s="225"/>
      <c r="D31" s="226"/>
      <c r="E31" s="51">
        <f>'17a'!T495</f>
        <v>0</v>
      </c>
      <c r="F31" s="88"/>
      <c r="G31" s="83">
        <f t="shared" si="0"/>
        <v>0</v>
      </c>
      <c r="H31" s="61"/>
      <c r="I31" s="83">
        <f t="shared" si="1"/>
        <v>0</v>
      </c>
    </row>
    <row r="32" spans="1:9">
      <c r="A32" s="224" t="s">
        <v>162</v>
      </c>
      <c r="B32" s="225"/>
      <c r="C32" s="225"/>
      <c r="D32" s="226"/>
      <c r="E32" s="51">
        <f>'17a'!U495</f>
        <v>0</v>
      </c>
      <c r="F32" s="88"/>
      <c r="G32" s="83">
        <f t="shared" si="0"/>
        <v>0</v>
      </c>
      <c r="H32" s="61"/>
      <c r="I32" s="83">
        <f t="shared" si="1"/>
        <v>0</v>
      </c>
    </row>
    <row r="33" spans="1:9">
      <c r="A33" s="224" t="s">
        <v>151</v>
      </c>
      <c r="B33" s="225"/>
      <c r="C33" s="225"/>
      <c r="D33" s="226"/>
      <c r="E33" s="51">
        <f>'17a'!V495</f>
        <v>0</v>
      </c>
      <c r="F33" s="88"/>
      <c r="G33" s="83">
        <f t="shared" si="0"/>
        <v>0</v>
      </c>
      <c r="H33" s="61"/>
      <c r="I33" s="83">
        <f t="shared" si="1"/>
        <v>0</v>
      </c>
    </row>
    <row r="34" spans="1:9">
      <c r="A34" s="224" t="s">
        <v>163</v>
      </c>
      <c r="B34" s="225"/>
      <c r="C34" s="225"/>
      <c r="D34" s="226"/>
      <c r="E34" s="51">
        <f>'17a'!W495</f>
        <v>0</v>
      </c>
      <c r="F34" s="88"/>
      <c r="G34" s="83">
        <f t="shared" si="0"/>
        <v>0</v>
      </c>
      <c r="H34" s="61"/>
      <c r="I34" s="83">
        <f t="shared" si="1"/>
        <v>0</v>
      </c>
    </row>
    <row r="35" spans="1:9">
      <c r="A35" s="224"/>
      <c r="B35" s="225"/>
      <c r="C35" s="225"/>
      <c r="D35" s="226"/>
      <c r="E35" s="51"/>
      <c r="F35" s="88"/>
      <c r="G35" s="83"/>
      <c r="H35" s="61"/>
      <c r="I35" s="83"/>
    </row>
    <row r="36" spans="1:9">
      <c r="A36" s="224"/>
      <c r="B36" s="225"/>
      <c r="C36" s="225"/>
      <c r="D36" s="226"/>
      <c r="E36" s="51"/>
      <c r="F36" s="88"/>
      <c r="G36" s="83"/>
      <c r="H36" s="61"/>
      <c r="I36" s="83"/>
    </row>
    <row r="37" spans="1:9">
      <c r="A37" s="238"/>
      <c r="B37" s="239"/>
      <c r="C37" s="239"/>
      <c r="D37" s="240"/>
      <c r="E37" s="52"/>
      <c r="F37" s="89"/>
      <c r="G37" s="84"/>
      <c r="H37" s="63"/>
      <c r="I37" s="84"/>
    </row>
    <row r="38" spans="1:9" ht="15.75">
      <c r="H38" s="53" t="s">
        <v>85</v>
      </c>
      <c r="I38" s="54">
        <f>SUM(I22:I37)</f>
        <v>0</v>
      </c>
    </row>
    <row r="40" spans="1:9">
      <c r="A40" s="50" t="s">
        <v>89</v>
      </c>
      <c r="D40" t="s">
        <v>49</v>
      </c>
      <c r="E40" t="s">
        <v>90</v>
      </c>
      <c r="F40" t="s">
        <v>91</v>
      </c>
      <c r="G40" t="s">
        <v>87</v>
      </c>
      <c r="H40" t="s">
        <v>88</v>
      </c>
      <c r="I40" t="s">
        <v>92</v>
      </c>
    </row>
    <row r="41" spans="1:9">
      <c r="A41" s="236" t="s">
        <v>154</v>
      </c>
      <c r="B41" s="237"/>
      <c r="C41" s="237"/>
      <c r="D41" s="34" t="s">
        <v>60</v>
      </c>
      <c r="E41" s="111">
        <f>'17a'!N505</f>
        <v>0</v>
      </c>
      <c r="F41" s="85"/>
      <c r="G41" s="82">
        <f>E41*F41</f>
        <v>0</v>
      </c>
      <c r="H41" s="59" t="s">
        <v>164</v>
      </c>
      <c r="I41" s="82"/>
    </row>
    <row r="42" spans="1:9">
      <c r="A42" s="234"/>
      <c r="B42" s="235"/>
      <c r="C42" s="235"/>
      <c r="D42" s="35"/>
      <c r="E42" s="35"/>
      <c r="F42" s="86"/>
      <c r="G42" s="83"/>
      <c r="H42" s="61"/>
      <c r="I42" s="83"/>
    </row>
    <row r="43" spans="1:9">
      <c r="A43" s="234"/>
      <c r="B43" s="235"/>
      <c r="C43" s="235"/>
      <c r="D43" s="35"/>
      <c r="E43" s="35"/>
      <c r="F43" s="86"/>
      <c r="G43" s="83"/>
      <c r="H43" s="61"/>
      <c r="I43" s="83"/>
    </row>
    <row r="44" spans="1:9">
      <c r="A44" s="234"/>
      <c r="B44" s="235"/>
      <c r="C44" s="235"/>
      <c r="D44" s="35"/>
      <c r="E44" s="35"/>
      <c r="F44" s="86"/>
      <c r="G44" s="83"/>
      <c r="H44" s="61"/>
      <c r="I44" s="83"/>
    </row>
    <row r="45" spans="1:9">
      <c r="A45" s="234"/>
      <c r="B45" s="235"/>
      <c r="C45" s="235"/>
      <c r="D45" s="35"/>
      <c r="E45" s="35"/>
      <c r="F45" s="86"/>
      <c r="G45" s="83"/>
      <c r="H45" s="61"/>
      <c r="I45" s="83"/>
    </row>
    <row r="46" spans="1:9">
      <c r="A46" s="234"/>
      <c r="B46" s="235"/>
      <c r="C46" s="235"/>
      <c r="D46" s="35"/>
      <c r="E46" s="35"/>
      <c r="F46" s="86"/>
      <c r="G46" s="83"/>
      <c r="H46" s="61"/>
      <c r="I46" s="83"/>
    </row>
    <row r="47" spans="1:9">
      <c r="A47" s="234"/>
      <c r="B47" s="235"/>
      <c r="C47" s="235"/>
      <c r="D47" s="35"/>
      <c r="E47" s="35"/>
      <c r="F47" s="86"/>
      <c r="G47" s="83"/>
      <c r="H47" s="61"/>
      <c r="I47" s="83"/>
    </row>
    <row r="48" spans="1:9">
      <c r="A48" s="234"/>
      <c r="B48" s="235"/>
      <c r="C48" s="235"/>
      <c r="D48" s="35"/>
      <c r="E48" s="35"/>
      <c r="F48" s="86"/>
      <c r="G48" s="83"/>
      <c r="H48" s="61"/>
      <c r="I48" s="83"/>
    </row>
    <row r="49" spans="1:9">
      <c r="A49" s="234"/>
      <c r="B49" s="235"/>
      <c r="C49" s="235"/>
      <c r="D49" s="35"/>
      <c r="E49" s="35"/>
      <c r="F49" s="86"/>
      <c r="G49" s="83"/>
      <c r="H49" s="61"/>
      <c r="I49" s="83"/>
    </row>
    <row r="50" spans="1:9">
      <c r="A50" s="234"/>
      <c r="B50" s="235"/>
      <c r="C50" s="235"/>
      <c r="D50" s="35"/>
      <c r="E50" s="35"/>
      <c r="F50" s="86"/>
      <c r="G50" s="83"/>
      <c r="H50" s="61"/>
      <c r="I50" s="83"/>
    </row>
    <row r="51" spans="1:9">
      <c r="A51" s="232"/>
      <c r="B51" s="233"/>
      <c r="C51" s="233"/>
      <c r="D51" s="36"/>
      <c r="E51" s="36"/>
      <c r="F51" s="87"/>
      <c r="G51" s="84"/>
      <c r="H51" s="63"/>
      <c r="I51" s="84"/>
    </row>
    <row r="52" spans="1:9" ht="15.75">
      <c r="H52" s="53" t="s">
        <v>85</v>
      </c>
      <c r="I52" s="54">
        <f>SUM(I41:I51)</f>
        <v>0</v>
      </c>
    </row>
    <row r="54" spans="1:9" ht="15.75">
      <c r="A54" s="11" t="s">
        <v>93</v>
      </c>
      <c r="B54" s="12"/>
      <c r="C54" s="12"/>
      <c r="D54" s="12"/>
      <c r="E54" s="12"/>
      <c r="F54" s="12"/>
      <c r="G54" s="12"/>
      <c r="H54" s="55" t="s">
        <v>85</v>
      </c>
      <c r="I54" s="56" t="e">
        <f>SUM(H14+I38+I52)</f>
        <v>#N/A</v>
      </c>
    </row>
    <row r="56" spans="1:9" ht="15.75">
      <c r="A56" s="11" t="s">
        <v>184</v>
      </c>
      <c r="B56" s="12"/>
      <c r="C56" s="12"/>
      <c r="D56" s="12"/>
      <c r="E56" s="12"/>
      <c r="F56" s="12"/>
      <c r="G56" s="12"/>
      <c r="H56" s="55" t="s">
        <v>85</v>
      </c>
      <c r="I56" s="56" t="e">
        <f>H11/12</f>
        <v>#N/A</v>
      </c>
    </row>
    <row r="58" spans="1:9">
      <c r="A58" s="50" t="s">
        <v>191</v>
      </c>
    </row>
    <row r="59" spans="1:9">
      <c r="A59" s="253"/>
      <c r="B59" s="254"/>
      <c r="C59" s="254"/>
      <c r="D59" s="254"/>
      <c r="E59" s="254"/>
      <c r="F59" s="254"/>
      <c r="G59" s="254"/>
      <c r="H59" s="254"/>
      <c r="I59" s="255"/>
    </row>
    <row r="60" spans="1:9">
      <c r="A60" s="256"/>
      <c r="B60" s="257"/>
      <c r="C60" s="257"/>
      <c r="D60" s="257"/>
      <c r="E60" s="257"/>
      <c r="F60" s="257"/>
      <c r="G60" s="257"/>
      <c r="H60" s="257"/>
      <c r="I60" s="258"/>
    </row>
    <row r="61" spans="1:9">
      <c r="A61" s="256"/>
      <c r="B61" s="257"/>
      <c r="C61" s="257"/>
      <c r="D61" s="257"/>
      <c r="E61" s="257"/>
      <c r="F61" s="257"/>
      <c r="G61" s="257"/>
      <c r="H61" s="257"/>
      <c r="I61" s="258"/>
    </row>
    <row r="62" spans="1:9">
      <c r="A62" s="256"/>
      <c r="B62" s="257"/>
      <c r="C62" s="257"/>
      <c r="D62" s="257"/>
      <c r="E62" s="257"/>
      <c r="F62" s="257"/>
      <c r="G62" s="257"/>
      <c r="H62" s="257"/>
      <c r="I62" s="258"/>
    </row>
    <row r="63" spans="1:9">
      <c r="A63" s="259"/>
      <c r="B63" s="260"/>
      <c r="C63" s="260"/>
      <c r="D63" s="260"/>
      <c r="E63" s="260"/>
      <c r="F63" s="260"/>
      <c r="G63" s="260"/>
      <c r="H63" s="260"/>
      <c r="I63" s="261"/>
    </row>
  </sheetData>
  <mergeCells count="36">
    <mergeCell ref="A48:C48"/>
    <mergeCell ref="A49:C49"/>
    <mergeCell ref="A50:C50"/>
    <mergeCell ref="A51:C51"/>
    <mergeCell ref="A59:I63"/>
    <mergeCell ref="A47:C47"/>
    <mergeCell ref="A33:D33"/>
    <mergeCell ref="A34:D34"/>
    <mergeCell ref="A35:D35"/>
    <mergeCell ref="A36:D36"/>
    <mergeCell ref="A37:D37"/>
    <mergeCell ref="A41:C41"/>
    <mergeCell ref="A42:C42"/>
    <mergeCell ref="A43:C43"/>
    <mergeCell ref="A44:C44"/>
    <mergeCell ref="A45:C45"/>
    <mergeCell ref="A46:C46"/>
    <mergeCell ref="A32:D32"/>
    <mergeCell ref="E21:H21"/>
    <mergeCell ref="A22:D22"/>
    <mergeCell ref="A23:D23"/>
    <mergeCell ref="A24:D24"/>
    <mergeCell ref="A25:D25"/>
    <mergeCell ref="A26:D26"/>
    <mergeCell ref="A27:D27"/>
    <mergeCell ref="E28:H28"/>
    <mergeCell ref="A29:D29"/>
    <mergeCell ref="A30:D30"/>
    <mergeCell ref="A31:D31"/>
    <mergeCell ref="A17:C17"/>
    <mergeCell ref="E17:F17"/>
    <mergeCell ref="B4:E4"/>
    <mergeCell ref="B5:E5"/>
    <mergeCell ref="F5:G5"/>
    <mergeCell ref="B6:E6"/>
    <mergeCell ref="F6:G6"/>
  </mergeCells>
  <pageMargins left="0.7" right="0.7" top="0.75" bottom="0.75" header="0.3" footer="0.3"/>
  <pageSetup paperSize="9"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FAB55F-6F13-47E1-9B48-2B936F1289B0}">
  <sheetPr>
    <tabColor rgb="FF173583"/>
  </sheetPr>
  <dimension ref="A1:Z532"/>
  <sheetViews>
    <sheetView topLeftCell="B1" workbookViewId="0">
      <selection activeCell="A35" sqref="A35:D35"/>
    </sheetView>
  </sheetViews>
  <sheetFormatPr defaultRowHeight="15"/>
  <cols>
    <col min="1" max="1" width="5.42578125" bestFit="1" customWidth="1"/>
    <col min="2" max="2" width="2.85546875" bestFit="1" customWidth="1"/>
    <col min="3" max="3" width="29.7109375" bestFit="1" customWidth="1"/>
    <col min="4" max="4" width="3.28515625" bestFit="1" customWidth="1"/>
    <col min="5" max="5" width="4.42578125" bestFit="1" customWidth="1"/>
    <col min="6" max="13" width="11.85546875" customWidth="1"/>
    <col min="14" max="14" width="7.5703125" bestFit="1" customWidth="1"/>
    <col min="15" max="15" width="5.42578125" bestFit="1" customWidth="1"/>
    <col min="16" max="16" width="20" bestFit="1" customWidth="1"/>
    <col min="17" max="17" width="19.28515625" customWidth="1"/>
    <col min="18" max="18" width="10.140625" bestFit="1" customWidth="1"/>
    <col min="19" max="20" width="12.7109375" bestFit="1" customWidth="1"/>
    <col min="21" max="21" width="10.140625" bestFit="1" customWidth="1"/>
    <col min="22" max="23" width="14.42578125" bestFit="1" customWidth="1"/>
    <col min="24" max="26" width="9.140625" style="156"/>
  </cols>
  <sheetData>
    <row r="1" spans="1:24">
      <c r="A1">
        <f>'17'!H5</f>
        <v>17</v>
      </c>
      <c r="B1" s="247" t="s">
        <v>78</v>
      </c>
      <c r="C1" s="248"/>
      <c r="D1" s="249" t="str">
        <f>VLOOKUP(A1,Kwaliteitscontroles!A5:J54,3)</f>
        <v>Complex 17</v>
      </c>
      <c r="E1" s="250"/>
      <c r="F1" s="250"/>
      <c r="G1" s="250"/>
      <c r="H1" s="250"/>
      <c r="I1" s="250"/>
      <c r="J1" s="251"/>
      <c r="K1" s="68"/>
      <c r="X1" s="156" t="s">
        <v>238</v>
      </c>
    </row>
    <row r="2" spans="1:24">
      <c r="B2" s="247" t="s">
        <v>94</v>
      </c>
      <c r="C2" s="248"/>
      <c r="D2" s="249" t="str">
        <f>CONCATENATE(VLOOKUP(A1,Kwaliteitscontroles!A5:K54,4)," te ",VLOOKUP(A1,Kwaliteitscontroles!A5:K54,5))</f>
        <v>Complex 17 te Complex 17</v>
      </c>
      <c r="E2" s="250"/>
      <c r="F2" s="250"/>
      <c r="G2" s="250"/>
      <c r="H2" s="250"/>
      <c r="I2" s="250"/>
      <c r="J2" s="251"/>
      <c r="K2" s="68"/>
    </row>
    <row r="3" spans="1:24" ht="30">
      <c r="A3" s="33" t="s">
        <v>148</v>
      </c>
      <c r="B3" s="33" t="s">
        <v>95</v>
      </c>
      <c r="C3" s="33" t="s">
        <v>68</v>
      </c>
      <c r="D3" s="33" t="s">
        <v>96</v>
      </c>
      <c r="E3" s="33" t="s">
        <v>97</v>
      </c>
      <c r="F3" s="33" t="s">
        <v>66</v>
      </c>
      <c r="G3" s="33" t="s">
        <v>64</v>
      </c>
      <c r="H3" s="33" t="s">
        <v>65</v>
      </c>
      <c r="I3" s="33" t="s">
        <v>63</v>
      </c>
      <c r="J3" s="66" t="s">
        <v>189</v>
      </c>
      <c r="K3" s="33" t="s">
        <v>190</v>
      </c>
      <c r="L3" s="33" t="s">
        <v>149</v>
      </c>
      <c r="M3" s="33" t="s">
        <v>149</v>
      </c>
      <c r="N3" s="33" t="s">
        <v>60</v>
      </c>
      <c r="O3" s="33" t="s">
        <v>150</v>
      </c>
      <c r="P3" s="33" t="s">
        <v>98</v>
      </c>
      <c r="R3" s="66" t="s">
        <v>99</v>
      </c>
      <c r="S3" s="66" t="s">
        <v>100</v>
      </c>
      <c r="T3" s="33" t="s">
        <v>101</v>
      </c>
      <c r="U3" s="33" t="s">
        <v>102</v>
      </c>
      <c r="V3" s="33" t="s">
        <v>103</v>
      </c>
      <c r="W3" s="33" t="s">
        <v>104</v>
      </c>
    </row>
    <row r="4" spans="1:24">
      <c r="A4" s="30"/>
      <c r="B4" s="106"/>
      <c r="C4" s="33"/>
      <c r="D4" s="33"/>
      <c r="E4" s="106"/>
      <c r="F4" s="108"/>
      <c r="G4" s="108"/>
      <c r="H4" s="108"/>
      <c r="I4" s="108"/>
      <c r="J4" s="108"/>
      <c r="N4" s="108">
        <f t="shared" ref="N4:N67" si="0">SUM(F4:M4)</f>
        <v>0</v>
      </c>
      <c r="O4" s="108" t="e">
        <f>IF(D4="X",0,IF(E4="X",0,VLOOKUP(E4,'17'!$K$3:$L$16,2,FALSE)))</f>
        <v>#N/A</v>
      </c>
      <c r="P4" s="108" t="e">
        <f t="shared" ref="P4:P67" si="1">N4*O4</f>
        <v>#N/A</v>
      </c>
    </row>
    <row r="5" spans="1:24">
      <c r="A5" s="30"/>
      <c r="B5" s="106"/>
      <c r="C5" s="33"/>
      <c r="D5" s="33"/>
      <c r="E5" s="106"/>
      <c r="F5" s="108"/>
      <c r="G5" s="108"/>
      <c r="H5" s="108"/>
      <c r="I5" s="108"/>
      <c r="J5" s="108"/>
      <c r="N5" s="108">
        <f t="shared" si="0"/>
        <v>0</v>
      </c>
      <c r="O5" s="108" t="e">
        <f>IF(D5="X",0,IF(E5="X",0,VLOOKUP(E5,'17'!$K$3:$L$16,2,FALSE)))</f>
        <v>#N/A</v>
      </c>
      <c r="P5" s="108" t="e">
        <f t="shared" si="1"/>
        <v>#N/A</v>
      </c>
    </row>
    <row r="6" spans="1:24">
      <c r="A6" s="30"/>
      <c r="B6" s="106"/>
      <c r="C6" s="33"/>
      <c r="D6" s="33"/>
      <c r="E6" s="106"/>
      <c r="F6" s="108"/>
      <c r="G6" s="108"/>
      <c r="H6" s="108"/>
      <c r="I6" s="108"/>
      <c r="J6" s="108"/>
      <c r="N6" s="108">
        <f t="shared" si="0"/>
        <v>0</v>
      </c>
      <c r="O6" s="108" t="e">
        <f>IF(D6="X",0,IF(E6="X",0,VLOOKUP(E6,'17'!$K$3:$L$16,2,FALSE)))</f>
        <v>#N/A</v>
      </c>
      <c r="P6" s="108" t="e">
        <f t="shared" si="1"/>
        <v>#N/A</v>
      </c>
    </row>
    <row r="7" spans="1:24">
      <c r="A7" s="30"/>
      <c r="B7" s="106"/>
      <c r="C7" s="33"/>
      <c r="D7" s="33"/>
      <c r="E7" s="106"/>
      <c r="F7" s="108"/>
      <c r="G7" s="108"/>
      <c r="H7" s="108"/>
      <c r="I7" s="108"/>
      <c r="J7" s="108"/>
      <c r="N7" s="108">
        <f t="shared" si="0"/>
        <v>0</v>
      </c>
      <c r="O7" s="108" t="e">
        <f>IF(D7="X",0,IF(E7="X",0,VLOOKUP(E7,'17'!$K$3:$L$16,2,FALSE)))</f>
        <v>#N/A</v>
      </c>
      <c r="P7" s="108" t="e">
        <f t="shared" si="1"/>
        <v>#N/A</v>
      </c>
    </row>
    <row r="8" spans="1:24">
      <c r="A8" s="30"/>
      <c r="B8" s="106"/>
      <c r="C8" s="33"/>
      <c r="D8" s="33"/>
      <c r="E8" s="106"/>
      <c r="F8" s="108"/>
      <c r="G8" s="108"/>
      <c r="H8" s="108"/>
      <c r="I8" s="108"/>
      <c r="J8" s="108"/>
      <c r="N8" s="108">
        <f t="shared" si="0"/>
        <v>0</v>
      </c>
      <c r="O8" s="108" t="e">
        <f>IF(D8="X",0,IF(E8="X",0,VLOOKUP(E8,'17'!$K$3:$L$16,2,FALSE)))</f>
        <v>#N/A</v>
      </c>
      <c r="P8" s="108" t="e">
        <f t="shared" si="1"/>
        <v>#N/A</v>
      </c>
    </row>
    <row r="9" spans="1:24">
      <c r="A9" s="30"/>
      <c r="B9" s="106"/>
      <c r="C9" s="33"/>
      <c r="D9" s="33"/>
      <c r="E9" s="106"/>
      <c r="F9" s="108"/>
      <c r="G9" s="108"/>
      <c r="H9" s="108"/>
      <c r="I9" s="108"/>
      <c r="J9" s="108"/>
      <c r="N9" s="108">
        <f t="shared" si="0"/>
        <v>0</v>
      </c>
      <c r="O9" s="108" t="e">
        <f>IF(D9="X",0,IF(E9="X",0,VLOOKUP(E9,'17'!$K$3:$L$16,2,FALSE)))</f>
        <v>#N/A</v>
      </c>
      <c r="P9" s="108" t="e">
        <f t="shared" si="1"/>
        <v>#N/A</v>
      </c>
    </row>
    <row r="10" spans="1:24">
      <c r="A10" s="30"/>
      <c r="B10" s="106"/>
      <c r="C10" s="33"/>
      <c r="D10" s="33"/>
      <c r="E10" s="106"/>
      <c r="F10" s="108"/>
      <c r="G10" s="108"/>
      <c r="H10" s="108"/>
      <c r="I10" s="108"/>
      <c r="J10" s="108"/>
      <c r="N10" s="108">
        <f t="shared" si="0"/>
        <v>0</v>
      </c>
      <c r="O10" s="108" t="e">
        <f>IF(D10="X",0,IF(E10="X",0,VLOOKUP(E10,'17'!$K$3:$L$16,2,FALSE)))</f>
        <v>#N/A</v>
      </c>
      <c r="P10" s="108" t="e">
        <f t="shared" si="1"/>
        <v>#N/A</v>
      </c>
    </row>
    <row r="11" spans="1:24">
      <c r="A11" s="30"/>
      <c r="B11" s="106"/>
      <c r="C11" s="33"/>
      <c r="D11" s="33"/>
      <c r="E11" s="106"/>
      <c r="F11" s="108"/>
      <c r="G11" s="108"/>
      <c r="H11" s="108"/>
      <c r="I11" s="108"/>
      <c r="J11" s="108"/>
      <c r="N11" s="108">
        <f t="shared" si="0"/>
        <v>0</v>
      </c>
      <c r="O11" s="108" t="e">
        <f>IF(D11="X",0,IF(E11="X",0,VLOOKUP(E11,'17'!$K$3:$L$16,2,FALSE)))</f>
        <v>#N/A</v>
      </c>
      <c r="P11" s="108" t="e">
        <f t="shared" si="1"/>
        <v>#N/A</v>
      </c>
    </row>
    <row r="12" spans="1:24">
      <c r="A12" s="30"/>
      <c r="B12" s="106"/>
      <c r="C12" s="33"/>
      <c r="D12" s="33"/>
      <c r="E12" s="106"/>
      <c r="F12" s="108"/>
      <c r="G12" s="108"/>
      <c r="H12" s="108"/>
      <c r="I12" s="108"/>
      <c r="J12" s="108"/>
      <c r="N12" s="108">
        <f t="shared" si="0"/>
        <v>0</v>
      </c>
      <c r="O12" s="108" t="e">
        <f>IF(D12="X",0,IF(E12="X",0,VLOOKUP(E12,'17'!$K$3:$L$16,2,FALSE)))</f>
        <v>#N/A</v>
      </c>
      <c r="P12" s="108" t="e">
        <f t="shared" si="1"/>
        <v>#N/A</v>
      </c>
    </row>
    <row r="13" spans="1:24">
      <c r="A13" s="30"/>
      <c r="B13" s="106"/>
      <c r="C13" s="33"/>
      <c r="D13" s="33"/>
      <c r="E13" s="106"/>
      <c r="F13" s="108"/>
      <c r="G13" s="108"/>
      <c r="H13" s="108"/>
      <c r="I13" s="108"/>
      <c r="J13" s="108"/>
      <c r="N13" s="108">
        <f t="shared" si="0"/>
        <v>0</v>
      </c>
      <c r="O13" s="108" t="e">
        <f>IF(D13="X",0,IF(E13="X",0,VLOOKUP(E13,'17'!$K$3:$L$16,2,FALSE)))</f>
        <v>#N/A</v>
      </c>
      <c r="P13" s="108" t="e">
        <f t="shared" si="1"/>
        <v>#N/A</v>
      </c>
    </row>
    <row r="14" spans="1:24">
      <c r="A14" s="30"/>
      <c r="B14" s="106"/>
      <c r="C14" s="33"/>
      <c r="D14" s="33"/>
      <c r="E14" s="106"/>
      <c r="F14" s="108"/>
      <c r="G14" s="108"/>
      <c r="H14" s="108"/>
      <c r="I14" s="108"/>
      <c r="J14" s="108"/>
      <c r="N14" s="108">
        <f t="shared" si="0"/>
        <v>0</v>
      </c>
      <c r="O14" s="108" t="e">
        <f>IF(D14="X",0,IF(E14="X",0,VLOOKUP(E14,'17'!$K$3:$L$16,2,FALSE)))</f>
        <v>#N/A</v>
      </c>
      <c r="P14" s="108" t="e">
        <f t="shared" si="1"/>
        <v>#N/A</v>
      </c>
    </row>
    <row r="15" spans="1:24">
      <c r="A15" s="30"/>
      <c r="B15" s="106"/>
      <c r="C15" s="33"/>
      <c r="D15" s="33"/>
      <c r="E15" s="106"/>
      <c r="F15" s="108"/>
      <c r="G15" s="108"/>
      <c r="H15" s="108"/>
      <c r="I15" s="108"/>
      <c r="J15" s="108"/>
      <c r="N15" s="108">
        <f t="shared" si="0"/>
        <v>0</v>
      </c>
      <c r="O15" s="108" t="e">
        <f>IF(D15="X",0,IF(E15="X",0,VLOOKUP(E15,'17'!$K$3:$L$16,2,FALSE)))</f>
        <v>#N/A</v>
      </c>
      <c r="P15" s="108" t="e">
        <f t="shared" si="1"/>
        <v>#N/A</v>
      </c>
    </row>
    <row r="16" spans="1:24">
      <c r="A16" s="30"/>
      <c r="B16" s="106"/>
      <c r="C16" s="33"/>
      <c r="D16" s="33"/>
      <c r="E16" s="106"/>
      <c r="F16" s="108"/>
      <c r="G16" s="108"/>
      <c r="H16" s="108"/>
      <c r="I16" s="108"/>
      <c r="J16" s="108"/>
      <c r="N16" s="108">
        <f t="shared" si="0"/>
        <v>0</v>
      </c>
      <c r="O16" s="108" t="e">
        <f>IF(D16="X",0,IF(E16="X",0,VLOOKUP(E16,'17'!$K$3:$L$16,2,FALSE)))</f>
        <v>#N/A</v>
      </c>
      <c r="P16" s="108" t="e">
        <f t="shared" si="1"/>
        <v>#N/A</v>
      </c>
    </row>
    <row r="17" spans="1:16">
      <c r="A17" s="30"/>
      <c r="B17" s="106"/>
      <c r="C17" s="33"/>
      <c r="D17" s="33"/>
      <c r="E17" s="106"/>
      <c r="F17" s="108"/>
      <c r="G17" s="108"/>
      <c r="H17" s="108"/>
      <c r="I17" s="108"/>
      <c r="J17" s="108"/>
      <c r="N17" s="108">
        <f t="shared" si="0"/>
        <v>0</v>
      </c>
      <c r="O17" s="108" t="e">
        <f>IF(D17="X",0,IF(E17="X",0,VLOOKUP(E17,'17'!$K$3:$L$16,2,FALSE)))</f>
        <v>#N/A</v>
      </c>
      <c r="P17" s="108" t="e">
        <f t="shared" si="1"/>
        <v>#N/A</v>
      </c>
    </row>
    <row r="18" spans="1:16">
      <c r="A18" s="30"/>
      <c r="B18" s="106"/>
      <c r="C18" s="33"/>
      <c r="D18" s="33"/>
      <c r="E18" s="106"/>
      <c r="F18" s="108"/>
      <c r="G18" s="108"/>
      <c r="H18" s="108"/>
      <c r="I18" s="108"/>
      <c r="J18" s="108"/>
      <c r="N18" s="108">
        <f t="shared" si="0"/>
        <v>0</v>
      </c>
      <c r="O18" s="108" t="e">
        <f>IF(D18="X",0,IF(E18="X",0,VLOOKUP(E18,'17'!$K$3:$L$16,2,FALSE)))</f>
        <v>#N/A</v>
      </c>
      <c r="P18" s="108" t="e">
        <f t="shared" si="1"/>
        <v>#N/A</v>
      </c>
    </row>
    <row r="19" spans="1:16">
      <c r="A19" s="30"/>
      <c r="B19" s="106"/>
      <c r="C19" s="33"/>
      <c r="D19" s="33"/>
      <c r="E19" s="106"/>
      <c r="F19" s="108"/>
      <c r="G19" s="108"/>
      <c r="H19" s="108"/>
      <c r="I19" s="108"/>
      <c r="J19" s="108"/>
      <c r="N19" s="108">
        <f t="shared" si="0"/>
        <v>0</v>
      </c>
      <c r="O19" s="108" t="e">
        <f>IF(D19="X",0,IF(E19="X",0,VLOOKUP(E19,'17'!$K$3:$L$16,2,FALSE)))</f>
        <v>#N/A</v>
      </c>
      <c r="P19" s="108" t="e">
        <f t="shared" si="1"/>
        <v>#N/A</v>
      </c>
    </row>
    <row r="20" spans="1:16">
      <c r="A20" s="30"/>
      <c r="B20" s="106"/>
      <c r="C20" s="33"/>
      <c r="D20" s="33"/>
      <c r="E20" s="106"/>
      <c r="F20" s="108"/>
      <c r="G20" s="108"/>
      <c r="H20" s="108"/>
      <c r="I20" s="108"/>
      <c r="J20" s="108"/>
      <c r="N20" s="108">
        <f t="shared" si="0"/>
        <v>0</v>
      </c>
      <c r="O20" s="108" t="e">
        <f>IF(D20="X",0,IF(E20="X",0,VLOOKUP(E20,'17'!$K$3:$L$16,2,FALSE)))</f>
        <v>#N/A</v>
      </c>
      <c r="P20" s="108" t="e">
        <f t="shared" si="1"/>
        <v>#N/A</v>
      </c>
    </row>
    <row r="21" spans="1:16">
      <c r="A21" s="30"/>
      <c r="B21" s="106"/>
      <c r="C21" s="33"/>
      <c r="D21" s="33"/>
      <c r="E21" s="106"/>
      <c r="F21" s="108"/>
      <c r="G21" s="108"/>
      <c r="H21" s="108"/>
      <c r="I21" s="108"/>
      <c r="J21" s="108"/>
      <c r="N21" s="108">
        <f t="shared" si="0"/>
        <v>0</v>
      </c>
      <c r="O21" s="108" t="e">
        <f>IF(D21="X",0,IF(E21="X",0,VLOOKUP(E21,'17'!$K$3:$L$16,2,FALSE)))</f>
        <v>#N/A</v>
      </c>
      <c r="P21" s="108" t="e">
        <f t="shared" si="1"/>
        <v>#N/A</v>
      </c>
    </row>
    <row r="22" spans="1:16">
      <c r="A22" s="30"/>
      <c r="B22" s="106"/>
      <c r="C22" s="33"/>
      <c r="D22" s="33"/>
      <c r="E22" s="106"/>
      <c r="F22" s="108"/>
      <c r="G22" s="108"/>
      <c r="H22" s="108"/>
      <c r="I22" s="108"/>
      <c r="J22" s="108"/>
      <c r="N22" s="108">
        <f t="shared" si="0"/>
        <v>0</v>
      </c>
      <c r="O22" s="108" t="e">
        <f>IF(D22="X",0,IF(E22="X",0,VLOOKUP(E22,'17'!$K$3:$L$16,2,FALSE)))</f>
        <v>#N/A</v>
      </c>
      <c r="P22" s="108" t="e">
        <f t="shared" si="1"/>
        <v>#N/A</v>
      </c>
    </row>
    <row r="23" spans="1:16">
      <c r="A23" s="30"/>
      <c r="B23" s="106"/>
      <c r="C23" s="33"/>
      <c r="D23" s="33"/>
      <c r="E23" s="106"/>
      <c r="F23" s="108"/>
      <c r="G23" s="108"/>
      <c r="H23" s="108"/>
      <c r="I23" s="108"/>
      <c r="J23" s="108"/>
      <c r="N23" s="108">
        <f t="shared" si="0"/>
        <v>0</v>
      </c>
      <c r="O23" s="108" t="e">
        <f>IF(D23="X",0,IF(E23="X",0,VLOOKUP(E23,'17'!$K$3:$L$16,2,FALSE)))</f>
        <v>#N/A</v>
      </c>
      <c r="P23" s="108" t="e">
        <f t="shared" si="1"/>
        <v>#N/A</v>
      </c>
    </row>
    <row r="24" spans="1:16">
      <c r="A24" s="30"/>
      <c r="B24" s="106"/>
      <c r="C24" s="33"/>
      <c r="D24" s="33"/>
      <c r="E24" s="106"/>
      <c r="F24" s="108"/>
      <c r="G24" s="108"/>
      <c r="H24" s="108"/>
      <c r="I24" s="108"/>
      <c r="J24" s="108"/>
      <c r="N24" s="108">
        <f t="shared" si="0"/>
        <v>0</v>
      </c>
      <c r="O24" s="108" t="e">
        <f>IF(D24="X",0,IF(E24="X",0,VLOOKUP(E24,'17'!$K$3:$L$16,2,FALSE)))</f>
        <v>#N/A</v>
      </c>
      <c r="P24" s="108" t="e">
        <f t="shared" si="1"/>
        <v>#N/A</v>
      </c>
    </row>
    <row r="25" spans="1:16">
      <c r="A25" s="30"/>
      <c r="B25" s="106"/>
      <c r="C25" s="33"/>
      <c r="D25" s="33"/>
      <c r="E25" s="106"/>
      <c r="F25" s="108"/>
      <c r="G25" s="108"/>
      <c r="H25" s="108"/>
      <c r="I25" s="108"/>
      <c r="J25" s="108"/>
      <c r="N25" s="108">
        <f t="shared" si="0"/>
        <v>0</v>
      </c>
      <c r="O25" s="108" t="e">
        <f>IF(D25="X",0,IF(E25="X",0,VLOOKUP(E25,'17'!$K$3:$L$16,2,FALSE)))</f>
        <v>#N/A</v>
      </c>
      <c r="P25" s="108" t="e">
        <f t="shared" si="1"/>
        <v>#N/A</v>
      </c>
    </row>
    <row r="26" spans="1:16">
      <c r="A26" s="30"/>
      <c r="B26" s="106"/>
      <c r="C26" s="33"/>
      <c r="D26" s="33"/>
      <c r="E26" s="106"/>
      <c r="F26" s="108"/>
      <c r="G26" s="108"/>
      <c r="H26" s="108"/>
      <c r="I26" s="108"/>
      <c r="J26" s="108"/>
      <c r="N26" s="108">
        <f t="shared" si="0"/>
        <v>0</v>
      </c>
      <c r="O26" s="108" t="e">
        <f>IF(D26="X",0,IF(E26="X",0,VLOOKUP(E26,'17'!$K$3:$L$16,2,FALSE)))</f>
        <v>#N/A</v>
      </c>
      <c r="P26" s="108" t="e">
        <f t="shared" si="1"/>
        <v>#N/A</v>
      </c>
    </row>
    <row r="27" spans="1:16">
      <c r="A27" s="30"/>
      <c r="B27" s="106"/>
      <c r="C27" s="33"/>
      <c r="D27" s="33"/>
      <c r="E27" s="106"/>
      <c r="F27" s="108"/>
      <c r="G27" s="108"/>
      <c r="H27" s="108"/>
      <c r="I27" s="108"/>
      <c r="J27" s="108"/>
      <c r="N27" s="108">
        <f t="shared" si="0"/>
        <v>0</v>
      </c>
      <c r="O27" s="108" t="e">
        <f>IF(D27="X",0,IF(E27="X",0,VLOOKUP(E27,'17'!$K$3:$L$16,2,FALSE)))</f>
        <v>#N/A</v>
      </c>
      <c r="P27" s="108" t="e">
        <f t="shared" si="1"/>
        <v>#N/A</v>
      </c>
    </row>
    <row r="28" spans="1:16">
      <c r="A28" s="30"/>
      <c r="B28" s="106"/>
      <c r="C28" s="33"/>
      <c r="D28" s="33"/>
      <c r="E28" s="106"/>
      <c r="F28" s="108"/>
      <c r="G28" s="108"/>
      <c r="H28" s="108"/>
      <c r="I28" s="108"/>
      <c r="J28" s="108"/>
      <c r="N28" s="108">
        <f t="shared" si="0"/>
        <v>0</v>
      </c>
      <c r="O28" s="108" t="e">
        <f>IF(D28="X",0,IF(E28="X",0,VLOOKUP(E28,'17'!$K$3:$L$16,2,FALSE)))</f>
        <v>#N/A</v>
      </c>
      <c r="P28" s="108" t="e">
        <f t="shared" si="1"/>
        <v>#N/A</v>
      </c>
    </row>
    <row r="29" spans="1:16">
      <c r="A29" s="30"/>
      <c r="B29" s="106"/>
      <c r="C29" s="33"/>
      <c r="D29" s="33"/>
      <c r="E29" s="106"/>
      <c r="F29" s="108"/>
      <c r="G29" s="108"/>
      <c r="H29" s="108"/>
      <c r="I29" s="108"/>
      <c r="J29" s="108"/>
      <c r="N29" s="108">
        <f t="shared" si="0"/>
        <v>0</v>
      </c>
      <c r="O29" s="108" t="e">
        <f>IF(D29="X",0,IF(E29="X",0,VLOOKUP(E29,'17'!$K$3:$L$16,2,FALSE)))</f>
        <v>#N/A</v>
      </c>
      <c r="P29" s="108" t="e">
        <f t="shared" si="1"/>
        <v>#N/A</v>
      </c>
    </row>
    <row r="30" spans="1:16">
      <c r="A30" s="30"/>
      <c r="B30" s="106"/>
      <c r="C30" s="33"/>
      <c r="D30" s="33"/>
      <c r="E30" s="106"/>
      <c r="F30" s="108"/>
      <c r="G30" s="108"/>
      <c r="H30" s="108"/>
      <c r="I30" s="108"/>
      <c r="J30" s="108"/>
      <c r="N30" s="108">
        <f t="shared" si="0"/>
        <v>0</v>
      </c>
      <c r="O30" s="108" t="e">
        <f>IF(D30="X",0,IF(E30="X",0,VLOOKUP(E30,'17'!$K$3:$L$16,2,FALSE)))</f>
        <v>#N/A</v>
      </c>
      <c r="P30" s="108" t="e">
        <f t="shared" si="1"/>
        <v>#N/A</v>
      </c>
    </row>
    <row r="31" spans="1:16">
      <c r="A31" s="30"/>
      <c r="B31" s="106"/>
      <c r="C31" s="33"/>
      <c r="D31" s="33"/>
      <c r="E31" s="106"/>
      <c r="F31" s="108"/>
      <c r="G31" s="108"/>
      <c r="H31" s="108"/>
      <c r="I31" s="108"/>
      <c r="J31" s="108"/>
      <c r="N31" s="108">
        <f t="shared" si="0"/>
        <v>0</v>
      </c>
      <c r="O31" s="108" t="e">
        <f>IF(D31="X",0,IF(E31="X",0,VLOOKUP(E31,'17'!$K$3:$L$16,2,FALSE)))</f>
        <v>#N/A</v>
      </c>
      <c r="P31" s="108" t="e">
        <f t="shared" si="1"/>
        <v>#N/A</v>
      </c>
    </row>
    <row r="32" spans="1:16">
      <c r="A32" s="30"/>
      <c r="B32" s="106"/>
      <c r="C32" s="33"/>
      <c r="D32" s="33"/>
      <c r="E32" s="106"/>
      <c r="F32" s="108"/>
      <c r="G32" s="108"/>
      <c r="H32" s="108"/>
      <c r="I32" s="108"/>
      <c r="J32" s="108"/>
      <c r="N32" s="108">
        <f t="shared" si="0"/>
        <v>0</v>
      </c>
      <c r="O32" s="108" t="e">
        <f>IF(D32="X",0,IF(E32="X",0,VLOOKUP(E32,'17'!$K$3:$L$16,2,FALSE)))</f>
        <v>#N/A</v>
      </c>
      <c r="P32" s="108" t="e">
        <f t="shared" si="1"/>
        <v>#N/A</v>
      </c>
    </row>
    <row r="33" spans="1:16">
      <c r="A33" s="30"/>
      <c r="B33" s="106"/>
      <c r="C33" s="33"/>
      <c r="D33" s="33"/>
      <c r="E33" s="106"/>
      <c r="F33" s="108"/>
      <c r="G33" s="108"/>
      <c r="H33" s="108"/>
      <c r="I33" s="108"/>
      <c r="J33" s="108"/>
      <c r="N33" s="108">
        <f t="shared" si="0"/>
        <v>0</v>
      </c>
      <c r="O33" s="108" t="e">
        <f>IF(D33="X",0,IF(E33="X",0,VLOOKUP(E33,'17'!$K$3:$L$16,2,FALSE)))</f>
        <v>#N/A</v>
      </c>
      <c r="P33" s="108" t="e">
        <f t="shared" si="1"/>
        <v>#N/A</v>
      </c>
    </row>
    <row r="34" spans="1:16">
      <c r="A34" s="30"/>
      <c r="B34" s="106"/>
      <c r="C34" s="33"/>
      <c r="D34" s="33"/>
      <c r="E34" s="106"/>
      <c r="F34" s="108"/>
      <c r="G34" s="108"/>
      <c r="H34" s="108"/>
      <c r="I34" s="108"/>
      <c r="J34" s="108"/>
      <c r="N34" s="108">
        <f t="shared" si="0"/>
        <v>0</v>
      </c>
      <c r="O34" s="108" t="e">
        <f>IF(D34="X",0,IF(E34="X",0,VLOOKUP(E34,'17'!$K$3:$L$16,2,FALSE)))</f>
        <v>#N/A</v>
      </c>
      <c r="P34" s="108" t="e">
        <f t="shared" si="1"/>
        <v>#N/A</v>
      </c>
    </row>
    <row r="35" spans="1:16">
      <c r="A35" s="30"/>
      <c r="B35" s="106"/>
      <c r="C35" s="33"/>
      <c r="D35" s="33"/>
      <c r="E35" s="106"/>
      <c r="F35" s="108"/>
      <c r="G35" s="108"/>
      <c r="H35" s="108"/>
      <c r="I35" s="108"/>
      <c r="J35" s="108"/>
      <c r="N35" s="108">
        <f t="shared" si="0"/>
        <v>0</v>
      </c>
      <c r="O35" s="108" t="e">
        <f>IF(D35="X",0,IF(E35="X",0,VLOOKUP(E35,'17'!$K$3:$L$16,2,FALSE)))</f>
        <v>#N/A</v>
      </c>
      <c r="P35" s="108" t="e">
        <f t="shared" si="1"/>
        <v>#N/A</v>
      </c>
    </row>
    <row r="36" spans="1:16">
      <c r="A36" s="30"/>
      <c r="B36" s="106"/>
      <c r="C36" s="33"/>
      <c r="D36" s="33"/>
      <c r="E36" s="106"/>
      <c r="F36" s="108"/>
      <c r="G36" s="108"/>
      <c r="H36" s="108"/>
      <c r="I36" s="108"/>
      <c r="J36" s="108"/>
      <c r="N36" s="108">
        <f t="shared" si="0"/>
        <v>0</v>
      </c>
      <c r="O36" s="108" t="e">
        <f>IF(D36="X",0,IF(E36="X",0,VLOOKUP(E36,'17'!$K$3:$L$16,2,FALSE)))</f>
        <v>#N/A</v>
      </c>
      <c r="P36" s="108" t="e">
        <f t="shared" si="1"/>
        <v>#N/A</v>
      </c>
    </row>
    <row r="37" spans="1:16">
      <c r="A37" s="30"/>
      <c r="B37" s="106"/>
      <c r="C37" s="33"/>
      <c r="D37" s="33"/>
      <c r="E37" s="106"/>
      <c r="F37" s="108"/>
      <c r="G37" s="108"/>
      <c r="H37" s="108"/>
      <c r="I37" s="108"/>
      <c r="J37" s="108"/>
      <c r="N37" s="108">
        <f t="shared" si="0"/>
        <v>0</v>
      </c>
      <c r="O37" s="108" t="e">
        <f>IF(D37="X",0,IF(E37="X",0,VLOOKUP(E37,'17'!$K$3:$L$16,2,FALSE)))</f>
        <v>#N/A</v>
      </c>
      <c r="P37" s="108" t="e">
        <f t="shared" si="1"/>
        <v>#N/A</v>
      </c>
    </row>
    <row r="38" spans="1:16">
      <c r="A38" s="30"/>
      <c r="B38" s="106"/>
      <c r="C38" s="33"/>
      <c r="D38" s="33"/>
      <c r="E38" s="106"/>
      <c r="F38" s="108"/>
      <c r="G38" s="108"/>
      <c r="H38" s="108"/>
      <c r="I38" s="108"/>
      <c r="J38" s="108"/>
      <c r="N38" s="108">
        <f t="shared" si="0"/>
        <v>0</v>
      </c>
      <c r="O38" s="108" t="e">
        <f>IF(D38="X",0,IF(E38="X",0,VLOOKUP(E38,'17'!$K$3:$L$16,2,FALSE)))</f>
        <v>#N/A</v>
      </c>
      <c r="P38" s="108" t="e">
        <f t="shared" si="1"/>
        <v>#N/A</v>
      </c>
    </row>
    <row r="39" spans="1:16">
      <c r="A39" s="30"/>
      <c r="B39" s="106"/>
      <c r="C39" s="33"/>
      <c r="D39" s="33"/>
      <c r="E39" s="106"/>
      <c r="F39" s="108"/>
      <c r="G39" s="108"/>
      <c r="H39" s="108"/>
      <c r="I39" s="108"/>
      <c r="J39" s="108"/>
      <c r="N39" s="108">
        <f t="shared" si="0"/>
        <v>0</v>
      </c>
      <c r="O39" s="108" t="e">
        <f>IF(D39="X",0,IF(E39="X",0,VLOOKUP(E39,'17'!$K$3:$L$16,2,FALSE)))</f>
        <v>#N/A</v>
      </c>
      <c r="P39" s="108" t="e">
        <f t="shared" si="1"/>
        <v>#N/A</v>
      </c>
    </row>
    <row r="40" spans="1:16">
      <c r="A40" s="30"/>
      <c r="B40" s="106"/>
      <c r="C40" s="33"/>
      <c r="D40" s="33"/>
      <c r="E40" s="106"/>
      <c r="F40" s="108"/>
      <c r="G40" s="108"/>
      <c r="H40" s="108"/>
      <c r="I40" s="108"/>
      <c r="J40" s="108"/>
      <c r="N40" s="108">
        <f t="shared" si="0"/>
        <v>0</v>
      </c>
      <c r="O40" s="108" t="e">
        <f>IF(D40="X",0,IF(E40="X",0,VLOOKUP(E40,'17'!$K$3:$L$16,2,FALSE)))</f>
        <v>#N/A</v>
      </c>
      <c r="P40" s="108" t="e">
        <f t="shared" si="1"/>
        <v>#N/A</v>
      </c>
    </row>
    <row r="41" spans="1:16">
      <c r="A41" s="30"/>
      <c r="B41" s="106"/>
      <c r="C41" s="33"/>
      <c r="D41" s="33"/>
      <c r="E41" s="106"/>
      <c r="F41" s="108"/>
      <c r="G41" s="108"/>
      <c r="H41" s="108"/>
      <c r="I41" s="108"/>
      <c r="J41" s="108"/>
      <c r="N41" s="108">
        <f t="shared" si="0"/>
        <v>0</v>
      </c>
      <c r="O41" s="108" t="e">
        <f>IF(D41="X",0,IF(E41="X",0,VLOOKUP(E41,'17'!$K$3:$L$16,2,FALSE)))</f>
        <v>#N/A</v>
      </c>
      <c r="P41" s="108" t="e">
        <f t="shared" si="1"/>
        <v>#N/A</v>
      </c>
    </row>
    <row r="42" spans="1:16">
      <c r="A42" s="30"/>
      <c r="B42" s="106"/>
      <c r="C42" s="33"/>
      <c r="D42" s="33"/>
      <c r="E42" s="106"/>
      <c r="F42" s="108"/>
      <c r="G42" s="108"/>
      <c r="H42" s="108"/>
      <c r="I42" s="108"/>
      <c r="J42" s="108"/>
      <c r="N42" s="108">
        <f t="shared" si="0"/>
        <v>0</v>
      </c>
      <c r="O42" s="108" t="e">
        <f>IF(D42="X",0,IF(E42="X",0,VLOOKUP(E42,'17'!$K$3:$L$16,2,FALSE)))</f>
        <v>#N/A</v>
      </c>
      <c r="P42" s="108" t="e">
        <f t="shared" si="1"/>
        <v>#N/A</v>
      </c>
    </row>
    <row r="43" spans="1:16">
      <c r="A43" s="30"/>
      <c r="B43" s="106"/>
      <c r="C43" s="33"/>
      <c r="D43" s="33"/>
      <c r="E43" s="106"/>
      <c r="F43" s="108"/>
      <c r="G43" s="108"/>
      <c r="H43" s="108"/>
      <c r="I43" s="108"/>
      <c r="J43" s="108"/>
      <c r="N43" s="108">
        <f t="shared" si="0"/>
        <v>0</v>
      </c>
      <c r="O43" s="108" t="e">
        <f>IF(D43="X",0,IF(E43="X",0,VLOOKUP(E43,'17'!$K$3:$L$16,2,FALSE)))</f>
        <v>#N/A</v>
      </c>
      <c r="P43" s="108" t="e">
        <f t="shared" si="1"/>
        <v>#N/A</v>
      </c>
    </row>
    <row r="44" spans="1:16">
      <c r="A44" s="30"/>
      <c r="B44" s="106"/>
      <c r="C44" s="33"/>
      <c r="D44" s="33"/>
      <c r="E44" s="106"/>
      <c r="F44" s="108"/>
      <c r="G44" s="108"/>
      <c r="H44" s="108"/>
      <c r="I44" s="108"/>
      <c r="J44" s="108"/>
      <c r="N44" s="108">
        <f t="shared" si="0"/>
        <v>0</v>
      </c>
      <c r="O44" s="108" t="e">
        <f>IF(D44="X",0,IF(E44="X",0,VLOOKUP(E44,'17'!$K$3:$L$16,2,FALSE)))</f>
        <v>#N/A</v>
      </c>
      <c r="P44" s="108" t="e">
        <f t="shared" si="1"/>
        <v>#N/A</v>
      </c>
    </row>
    <row r="45" spans="1:16">
      <c r="A45" s="30"/>
      <c r="B45" s="106"/>
      <c r="C45" s="33"/>
      <c r="D45" s="33"/>
      <c r="E45" s="106"/>
      <c r="F45" s="108"/>
      <c r="G45" s="108"/>
      <c r="H45" s="108"/>
      <c r="I45" s="108"/>
      <c r="J45" s="108"/>
      <c r="N45" s="108">
        <f t="shared" si="0"/>
        <v>0</v>
      </c>
      <c r="O45" s="108" t="e">
        <f>IF(D45="X",0,IF(E45="X",0,VLOOKUP(E45,'17'!$K$3:$L$16,2,FALSE)))</f>
        <v>#N/A</v>
      </c>
      <c r="P45" s="108" t="e">
        <f t="shared" si="1"/>
        <v>#N/A</v>
      </c>
    </row>
    <row r="46" spans="1:16">
      <c r="A46" s="30"/>
      <c r="B46" s="106"/>
      <c r="C46" s="33"/>
      <c r="D46" s="33"/>
      <c r="E46" s="106"/>
      <c r="F46" s="108"/>
      <c r="G46" s="108"/>
      <c r="H46" s="108"/>
      <c r="I46" s="108"/>
      <c r="J46" s="108"/>
      <c r="N46" s="108">
        <f t="shared" si="0"/>
        <v>0</v>
      </c>
      <c r="O46" s="108" t="e">
        <f>IF(D46="X",0,IF(E46="X",0,VLOOKUP(E46,'17'!$K$3:$L$16,2,FALSE)))</f>
        <v>#N/A</v>
      </c>
      <c r="P46" s="108" t="e">
        <f t="shared" si="1"/>
        <v>#N/A</v>
      </c>
    </row>
    <row r="47" spans="1:16">
      <c r="A47" s="30"/>
      <c r="B47" s="106"/>
      <c r="C47" s="33"/>
      <c r="D47" s="33"/>
      <c r="E47" s="106"/>
      <c r="F47" s="108"/>
      <c r="G47" s="108"/>
      <c r="H47" s="108"/>
      <c r="I47" s="108"/>
      <c r="J47" s="108"/>
      <c r="N47" s="108">
        <f t="shared" si="0"/>
        <v>0</v>
      </c>
      <c r="O47" s="108" t="e">
        <f>IF(D47="X",0,IF(E47="X",0,VLOOKUP(E47,'17'!$K$3:$L$16,2,FALSE)))</f>
        <v>#N/A</v>
      </c>
      <c r="P47" s="108" t="e">
        <f t="shared" si="1"/>
        <v>#N/A</v>
      </c>
    </row>
    <row r="48" spans="1:16">
      <c r="A48" s="30"/>
      <c r="B48" s="106"/>
      <c r="C48" s="33"/>
      <c r="D48" s="33"/>
      <c r="E48" s="106"/>
      <c r="F48" s="108"/>
      <c r="G48" s="108"/>
      <c r="H48" s="108"/>
      <c r="I48" s="108"/>
      <c r="J48" s="108"/>
      <c r="N48" s="108">
        <f t="shared" si="0"/>
        <v>0</v>
      </c>
      <c r="O48" s="108" t="e">
        <f>IF(D48="X",0,IF(E48="X",0,VLOOKUP(E48,'17'!$K$3:$L$16,2,FALSE)))</f>
        <v>#N/A</v>
      </c>
      <c r="P48" s="108" t="e">
        <f t="shared" si="1"/>
        <v>#N/A</v>
      </c>
    </row>
    <row r="49" spans="1:16">
      <c r="A49" s="30"/>
      <c r="B49" s="106"/>
      <c r="C49" s="33"/>
      <c r="D49" s="33"/>
      <c r="E49" s="106"/>
      <c r="F49" s="108"/>
      <c r="G49" s="108"/>
      <c r="H49" s="108"/>
      <c r="I49" s="108"/>
      <c r="J49" s="108"/>
      <c r="N49" s="108">
        <f t="shared" si="0"/>
        <v>0</v>
      </c>
      <c r="O49" s="108" t="e">
        <f>IF(D49="X",0,IF(E49="X",0,VLOOKUP(E49,'17'!$K$3:$L$16,2,FALSE)))</f>
        <v>#N/A</v>
      </c>
      <c r="P49" s="108" t="e">
        <f t="shared" si="1"/>
        <v>#N/A</v>
      </c>
    </row>
    <row r="50" spans="1:16">
      <c r="A50" s="30"/>
      <c r="B50" s="106"/>
      <c r="C50" s="33"/>
      <c r="D50" s="33"/>
      <c r="E50" s="106"/>
      <c r="F50" s="108"/>
      <c r="G50" s="108"/>
      <c r="H50" s="108"/>
      <c r="I50" s="108"/>
      <c r="J50" s="108"/>
      <c r="N50" s="108">
        <f t="shared" si="0"/>
        <v>0</v>
      </c>
      <c r="O50" s="108" t="e">
        <f>IF(D50="X",0,IF(E50="X",0,VLOOKUP(E50,'17'!$K$3:$L$16,2,FALSE)))</f>
        <v>#N/A</v>
      </c>
      <c r="P50" s="108" t="e">
        <f t="shared" si="1"/>
        <v>#N/A</v>
      </c>
    </row>
    <row r="51" spans="1:16">
      <c r="A51" s="30"/>
      <c r="B51" s="106"/>
      <c r="C51" s="33"/>
      <c r="D51" s="33"/>
      <c r="E51" s="106"/>
      <c r="F51" s="108"/>
      <c r="G51" s="108"/>
      <c r="H51" s="108"/>
      <c r="I51" s="108"/>
      <c r="J51" s="108"/>
      <c r="N51" s="108">
        <f t="shared" si="0"/>
        <v>0</v>
      </c>
      <c r="O51" s="108" t="e">
        <f>IF(D51="X",0,IF(E51="X",0,VLOOKUP(E51,'17'!$K$3:$L$16,2,FALSE)))</f>
        <v>#N/A</v>
      </c>
      <c r="P51" s="108" t="e">
        <f t="shared" si="1"/>
        <v>#N/A</v>
      </c>
    </row>
    <row r="52" spans="1:16">
      <c r="A52" s="30"/>
      <c r="B52" s="106"/>
      <c r="C52" s="33"/>
      <c r="D52" s="33"/>
      <c r="E52" s="106"/>
      <c r="F52" s="108"/>
      <c r="G52" s="108"/>
      <c r="H52" s="108"/>
      <c r="I52" s="108"/>
      <c r="J52" s="108"/>
      <c r="N52" s="108">
        <f t="shared" si="0"/>
        <v>0</v>
      </c>
      <c r="O52" s="108" t="e">
        <f>IF(D52="X",0,IF(E52="X",0,VLOOKUP(E52,'17'!$K$3:$L$16,2,FALSE)))</f>
        <v>#N/A</v>
      </c>
      <c r="P52" s="108" t="e">
        <f t="shared" si="1"/>
        <v>#N/A</v>
      </c>
    </row>
    <row r="53" spans="1:16">
      <c r="A53" s="30"/>
      <c r="B53" s="106"/>
      <c r="C53" s="33"/>
      <c r="D53" s="33"/>
      <c r="E53" s="106"/>
      <c r="F53" s="108"/>
      <c r="G53" s="108"/>
      <c r="H53" s="108"/>
      <c r="I53" s="108"/>
      <c r="J53" s="108"/>
      <c r="N53" s="108">
        <f t="shared" si="0"/>
        <v>0</v>
      </c>
      <c r="O53" s="108" t="e">
        <f>IF(D53="X",0,IF(E53="X",0,VLOOKUP(E53,'17'!$K$3:$L$16,2,FALSE)))</f>
        <v>#N/A</v>
      </c>
      <c r="P53" s="108" t="e">
        <f t="shared" si="1"/>
        <v>#N/A</v>
      </c>
    </row>
    <row r="54" spans="1:16">
      <c r="A54" s="30"/>
      <c r="B54" s="106"/>
      <c r="C54" s="33"/>
      <c r="D54" s="33"/>
      <c r="E54" s="106"/>
      <c r="F54" s="108"/>
      <c r="G54" s="108"/>
      <c r="H54" s="108"/>
      <c r="I54" s="108"/>
      <c r="J54" s="108"/>
      <c r="N54" s="108">
        <f t="shared" si="0"/>
        <v>0</v>
      </c>
      <c r="O54" s="108" t="e">
        <f>IF(D54="X",0,IF(E54="X",0,VLOOKUP(E54,'17'!$K$3:$L$16,2,FALSE)))</f>
        <v>#N/A</v>
      </c>
      <c r="P54" s="108" t="e">
        <f t="shared" si="1"/>
        <v>#N/A</v>
      </c>
    </row>
    <row r="55" spans="1:16">
      <c r="A55" s="30"/>
      <c r="B55" s="106"/>
      <c r="C55" s="33"/>
      <c r="D55" s="33"/>
      <c r="E55" s="106"/>
      <c r="F55" s="108"/>
      <c r="G55" s="108"/>
      <c r="H55" s="108"/>
      <c r="I55" s="108"/>
      <c r="J55" s="108"/>
      <c r="N55" s="108">
        <f t="shared" si="0"/>
        <v>0</v>
      </c>
      <c r="O55" s="108" t="e">
        <f>IF(D55="X",0,IF(E55="X",0,VLOOKUP(E55,'17'!$K$3:$L$16,2,FALSE)))</f>
        <v>#N/A</v>
      </c>
      <c r="P55" s="108" t="e">
        <f t="shared" si="1"/>
        <v>#N/A</v>
      </c>
    </row>
    <row r="56" spans="1:16">
      <c r="A56" s="30"/>
      <c r="B56" s="106"/>
      <c r="C56" s="33"/>
      <c r="D56" s="33"/>
      <c r="E56" s="106"/>
      <c r="F56" s="108"/>
      <c r="G56" s="108"/>
      <c r="H56" s="108"/>
      <c r="I56" s="108"/>
      <c r="J56" s="108"/>
      <c r="N56" s="108">
        <f t="shared" si="0"/>
        <v>0</v>
      </c>
      <c r="O56" s="108" t="e">
        <f>IF(D56="X",0,IF(E56="X",0,VLOOKUP(E56,'17'!$K$3:$L$16,2,FALSE)))</f>
        <v>#N/A</v>
      </c>
      <c r="P56" s="108" t="e">
        <f t="shared" si="1"/>
        <v>#N/A</v>
      </c>
    </row>
    <row r="57" spans="1:16">
      <c r="A57" s="30"/>
      <c r="B57" s="106"/>
      <c r="C57" s="33"/>
      <c r="D57" s="33"/>
      <c r="E57" s="106"/>
      <c r="F57" s="108"/>
      <c r="G57" s="108"/>
      <c r="H57" s="108"/>
      <c r="I57" s="108"/>
      <c r="J57" s="108"/>
      <c r="N57" s="108">
        <f t="shared" si="0"/>
        <v>0</v>
      </c>
      <c r="O57" s="108" t="e">
        <f>IF(D57="X",0,IF(E57="X",0,VLOOKUP(E57,'17'!$K$3:$L$16,2,FALSE)))</f>
        <v>#N/A</v>
      </c>
      <c r="P57" s="108" t="e">
        <f t="shared" si="1"/>
        <v>#N/A</v>
      </c>
    </row>
    <row r="58" spans="1:16">
      <c r="A58" s="30"/>
      <c r="B58" s="106"/>
      <c r="C58" s="33"/>
      <c r="D58" s="33"/>
      <c r="E58" s="106"/>
      <c r="F58" s="108"/>
      <c r="G58" s="108"/>
      <c r="H58" s="108"/>
      <c r="I58" s="108"/>
      <c r="J58" s="108"/>
      <c r="N58" s="108">
        <f t="shared" si="0"/>
        <v>0</v>
      </c>
      <c r="O58" s="108" t="e">
        <f>IF(D58="X",0,IF(E58="X",0,VLOOKUP(E58,'17'!$K$3:$L$16,2,FALSE)))</f>
        <v>#N/A</v>
      </c>
      <c r="P58" s="108" t="e">
        <f t="shared" si="1"/>
        <v>#N/A</v>
      </c>
    </row>
    <row r="59" spans="1:16">
      <c r="A59" s="30"/>
      <c r="B59" s="106"/>
      <c r="C59" s="33"/>
      <c r="D59" s="33"/>
      <c r="E59" s="106"/>
      <c r="F59" s="108"/>
      <c r="G59" s="108"/>
      <c r="H59" s="108"/>
      <c r="I59" s="108"/>
      <c r="J59" s="108"/>
      <c r="N59" s="108">
        <f t="shared" si="0"/>
        <v>0</v>
      </c>
      <c r="O59" s="108" t="e">
        <f>IF(D59="X",0,IF(E59="X",0,VLOOKUP(E59,'17'!$K$3:$L$16,2,FALSE)))</f>
        <v>#N/A</v>
      </c>
      <c r="P59" s="108" t="e">
        <f t="shared" si="1"/>
        <v>#N/A</v>
      </c>
    </row>
    <row r="60" spans="1:16">
      <c r="A60" s="30"/>
      <c r="B60" s="106"/>
      <c r="C60" s="33"/>
      <c r="D60" s="33"/>
      <c r="E60" s="106"/>
      <c r="F60" s="108"/>
      <c r="G60" s="108"/>
      <c r="H60" s="108"/>
      <c r="I60" s="108"/>
      <c r="J60" s="108"/>
      <c r="N60" s="108">
        <f t="shared" si="0"/>
        <v>0</v>
      </c>
      <c r="O60" s="108" t="e">
        <f>IF(D60="X",0,IF(E60="X",0,VLOOKUP(E60,'17'!$K$3:$L$16,2,FALSE)))</f>
        <v>#N/A</v>
      </c>
      <c r="P60" s="108" t="e">
        <f t="shared" si="1"/>
        <v>#N/A</v>
      </c>
    </row>
    <row r="61" spans="1:16">
      <c r="A61" s="30"/>
      <c r="B61" s="106"/>
      <c r="C61" s="33"/>
      <c r="D61" s="33"/>
      <c r="E61" s="106"/>
      <c r="F61" s="108"/>
      <c r="G61" s="108"/>
      <c r="H61" s="108"/>
      <c r="I61" s="108"/>
      <c r="J61" s="108"/>
      <c r="N61" s="108">
        <f t="shared" si="0"/>
        <v>0</v>
      </c>
      <c r="O61" s="108" t="e">
        <f>IF(D61="X",0,IF(E61="X",0,VLOOKUP(E61,'17'!$K$3:$L$16,2,FALSE)))</f>
        <v>#N/A</v>
      </c>
      <c r="P61" s="108" t="e">
        <f t="shared" si="1"/>
        <v>#N/A</v>
      </c>
    </row>
    <row r="62" spans="1:16">
      <c r="A62" s="30"/>
      <c r="B62" s="106"/>
      <c r="C62" s="33"/>
      <c r="D62" s="33"/>
      <c r="E62" s="106"/>
      <c r="F62" s="108"/>
      <c r="G62" s="108"/>
      <c r="H62" s="108"/>
      <c r="I62" s="108"/>
      <c r="J62" s="108"/>
      <c r="N62" s="108">
        <f t="shared" si="0"/>
        <v>0</v>
      </c>
      <c r="O62" s="108" t="e">
        <f>IF(D62="X",0,IF(E62="X",0,VLOOKUP(E62,'17'!$K$3:$L$16,2,FALSE)))</f>
        <v>#N/A</v>
      </c>
      <c r="P62" s="108" t="e">
        <f t="shared" si="1"/>
        <v>#N/A</v>
      </c>
    </row>
    <row r="63" spans="1:16">
      <c r="A63" s="30"/>
      <c r="B63" s="106"/>
      <c r="C63" s="33"/>
      <c r="D63" s="33"/>
      <c r="E63" s="106"/>
      <c r="F63" s="108"/>
      <c r="G63" s="108"/>
      <c r="H63" s="108"/>
      <c r="I63" s="108"/>
      <c r="J63" s="108"/>
      <c r="N63" s="108">
        <f t="shared" si="0"/>
        <v>0</v>
      </c>
      <c r="O63" s="108" t="e">
        <f>IF(D63="X",0,IF(E63="X",0,VLOOKUP(E63,'17'!$K$3:$L$16,2,FALSE)))</f>
        <v>#N/A</v>
      </c>
      <c r="P63" s="108" t="e">
        <f t="shared" si="1"/>
        <v>#N/A</v>
      </c>
    </row>
    <row r="64" spans="1:16">
      <c r="A64" s="30"/>
      <c r="B64" s="106"/>
      <c r="C64" s="33"/>
      <c r="D64" s="33"/>
      <c r="E64" s="106"/>
      <c r="F64" s="108"/>
      <c r="G64" s="108"/>
      <c r="H64" s="108"/>
      <c r="I64" s="108"/>
      <c r="J64" s="108"/>
      <c r="N64" s="108">
        <f t="shared" si="0"/>
        <v>0</v>
      </c>
      <c r="O64" s="108" t="e">
        <f>IF(D64="X",0,IF(E64="X",0,VLOOKUP(E64,'17'!$K$3:$L$16,2,FALSE)))</f>
        <v>#N/A</v>
      </c>
      <c r="P64" s="108" t="e">
        <f t="shared" si="1"/>
        <v>#N/A</v>
      </c>
    </row>
    <row r="65" spans="1:16">
      <c r="A65" s="30"/>
      <c r="B65" s="106"/>
      <c r="C65" s="33"/>
      <c r="D65" s="33"/>
      <c r="E65" s="106"/>
      <c r="F65" s="108"/>
      <c r="G65" s="108"/>
      <c r="H65" s="108"/>
      <c r="I65" s="108"/>
      <c r="J65" s="108"/>
      <c r="N65" s="108">
        <f t="shared" si="0"/>
        <v>0</v>
      </c>
      <c r="O65" s="108" t="e">
        <f>IF(D65="X",0,IF(E65="X",0,VLOOKUP(E65,'17'!$K$3:$L$16,2,FALSE)))</f>
        <v>#N/A</v>
      </c>
      <c r="P65" s="108" t="e">
        <f t="shared" si="1"/>
        <v>#N/A</v>
      </c>
    </row>
    <row r="66" spans="1:16">
      <c r="A66" s="30"/>
      <c r="B66" s="106"/>
      <c r="C66" s="33"/>
      <c r="D66" s="33"/>
      <c r="E66" s="106"/>
      <c r="F66" s="108"/>
      <c r="G66" s="108"/>
      <c r="H66" s="108"/>
      <c r="I66" s="108"/>
      <c r="J66" s="108"/>
      <c r="N66" s="108">
        <f t="shared" si="0"/>
        <v>0</v>
      </c>
      <c r="O66" s="108" t="e">
        <f>IF(D66="X",0,IF(E66="X",0,VLOOKUP(E66,'17'!$K$3:$L$16,2,FALSE)))</f>
        <v>#N/A</v>
      </c>
      <c r="P66" s="108" t="e">
        <f t="shared" si="1"/>
        <v>#N/A</v>
      </c>
    </row>
    <row r="67" spans="1:16">
      <c r="A67" s="30"/>
      <c r="B67" s="106"/>
      <c r="C67" s="33"/>
      <c r="D67" s="33"/>
      <c r="E67" s="106"/>
      <c r="F67" s="108"/>
      <c r="G67" s="108"/>
      <c r="H67" s="108"/>
      <c r="I67" s="108"/>
      <c r="J67" s="108"/>
      <c r="N67" s="108">
        <f t="shared" si="0"/>
        <v>0</v>
      </c>
      <c r="O67" s="108" t="e">
        <f>IF(D67="X",0,IF(E67="X",0,VLOOKUP(E67,'17'!$K$3:$L$16,2,FALSE)))</f>
        <v>#N/A</v>
      </c>
      <c r="P67" s="108" t="e">
        <f t="shared" si="1"/>
        <v>#N/A</v>
      </c>
    </row>
    <row r="68" spans="1:16">
      <c r="A68" s="30"/>
      <c r="B68" s="106"/>
      <c r="C68" s="33"/>
      <c r="D68" s="33"/>
      <c r="E68" s="106"/>
      <c r="F68" s="108"/>
      <c r="G68" s="108"/>
      <c r="H68" s="108"/>
      <c r="I68" s="108"/>
      <c r="J68" s="108"/>
      <c r="N68" s="108">
        <f t="shared" ref="N68:N131" si="2">SUM(F68:M68)</f>
        <v>0</v>
      </c>
      <c r="O68" s="108" t="e">
        <f>IF(D68="X",0,IF(E68="X",0,VLOOKUP(E68,'17'!$K$3:$L$16,2,FALSE)))</f>
        <v>#N/A</v>
      </c>
      <c r="P68" s="108" t="e">
        <f t="shared" ref="P68:P131" si="3">N68*O68</f>
        <v>#N/A</v>
      </c>
    </row>
    <row r="69" spans="1:16">
      <c r="A69" s="30"/>
      <c r="B69" s="106"/>
      <c r="C69" s="33"/>
      <c r="D69" s="33"/>
      <c r="E69" s="106"/>
      <c r="F69" s="108"/>
      <c r="G69" s="108"/>
      <c r="H69" s="108"/>
      <c r="I69" s="108"/>
      <c r="J69" s="108"/>
      <c r="N69" s="108">
        <f t="shared" si="2"/>
        <v>0</v>
      </c>
      <c r="O69" s="108" t="e">
        <f>IF(D69="X",0,IF(E69="X",0,VLOOKUP(E69,'17'!$K$3:$L$16,2,FALSE)))</f>
        <v>#N/A</v>
      </c>
      <c r="P69" s="108" t="e">
        <f t="shared" si="3"/>
        <v>#N/A</v>
      </c>
    </row>
    <row r="70" spans="1:16">
      <c r="A70" s="30"/>
      <c r="B70" s="106"/>
      <c r="C70" s="33"/>
      <c r="D70" s="33"/>
      <c r="E70" s="106"/>
      <c r="F70" s="108"/>
      <c r="G70" s="108"/>
      <c r="H70" s="108"/>
      <c r="I70" s="108"/>
      <c r="J70" s="108"/>
      <c r="N70" s="108">
        <f t="shared" si="2"/>
        <v>0</v>
      </c>
      <c r="O70" s="108" t="e">
        <f>IF(D70="X",0,IF(E70="X",0,VLOOKUP(E70,'17'!$K$3:$L$16,2,FALSE)))</f>
        <v>#N/A</v>
      </c>
      <c r="P70" s="108" t="e">
        <f t="shared" si="3"/>
        <v>#N/A</v>
      </c>
    </row>
    <row r="71" spans="1:16">
      <c r="A71" s="30"/>
      <c r="B71" s="106"/>
      <c r="C71" s="33"/>
      <c r="D71" s="33"/>
      <c r="E71" s="106"/>
      <c r="F71" s="108"/>
      <c r="G71" s="108"/>
      <c r="H71" s="108"/>
      <c r="I71" s="108"/>
      <c r="J71" s="108"/>
      <c r="N71" s="108">
        <f t="shared" si="2"/>
        <v>0</v>
      </c>
      <c r="O71" s="108" t="e">
        <f>IF(D71="X",0,IF(E71="X",0,VLOOKUP(E71,'17'!$K$3:$L$16,2,FALSE)))</f>
        <v>#N/A</v>
      </c>
      <c r="P71" s="108" t="e">
        <f t="shared" si="3"/>
        <v>#N/A</v>
      </c>
    </row>
    <row r="72" spans="1:16">
      <c r="A72" s="30"/>
      <c r="B72" s="106"/>
      <c r="C72" s="33"/>
      <c r="D72" s="33"/>
      <c r="E72" s="106"/>
      <c r="F72" s="108"/>
      <c r="G72" s="108"/>
      <c r="H72" s="108"/>
      <c r="I72" s="108"/>
      <c r="J72" s="108"/>
      <c r="N72" s="108">
        <f t="shared" si="2"/>
        <v>0</v>
      </c>
      <c r="O72" s="108" t="e">
        <f>IF(D72="X",0,IF(E72="X",0,VLOOKUP(E72,'17'!$K$3:$L$16,2,FALSE)))</f>
        <v>#N/A</v>
      </c>
      <c r="P72" s="108" t="e">
        <f t="shared" si="3"/>
        <v>#N/A</v>
      </c>
    </row>
    <row r="73" spans="1:16">
      <c r="A73" s="30"/>
      <c r="B73" s="106"/>
      <c r="C73" s="33"/>
      <c r="D73" s="33"/>
      <c r="E73" s="106"/>
      <c r="F73" s="108"/>
      <c r="G73" s="108"/>
      <c r="H73" s="108"/>
      <c r="I73" s="108"/>
      <c r="J73" s="108"/>
      <c r="N73" s="108">
        <f t="shared" si="2"/>
        <v>0</v>
      </c>
      <c r="O73" s="108" t="e">
        <f>IF(D73="X",0,IF(E73="X",0,VLOOKUP(E73,'17'!$K$3:$L$16,2,FALSE)))</f>
        <v>#N/A</v>
      </c>
      <c r="P73" s="108" t="e">
        <f t="shared" si="3"/>
        <v>#N/A</v>
      </c>
    </row>
    <row r="74" spans="1:16">
      <c r="A74" s="30"/>
      <c r="B74" s="106"/>
      <c r="C74" s="116"/>
      <c r="D74" s="116"/>
      <c r="E74" s="117"/>
      <c r="F74" s="118"/>
      <c r="G74" s="118"/>
      <c r="H74" s="118"/>
      <c r="I74" s="118"/>
      <c r="J74" s="118"/>
      <c r="K74" s="118"/>
      <c r="L74" s="118"/>
      <c r="M74" s="118"/>
      <c r="N74" s="108">
        <f t="shared" si="2"/>
        <v>0</v>
      </c>
      <c r="O74" s="108" t="e">
        <f>IF(D74="X",0,IF(E74="X",0,VLOOKUP(E74,'17'!$K$3:$L$16,2,FALSE)))</f>
        <v>#N/A</v>
      </c>
      <c r="P74" s="108" t="e">
        <f t="shared" si="3"/>
        <v>#N/A</v>
      </c>
    </row>
    <row r="75" spans="1:16">
      <c r="A75" s="30"/>
      <c r="B75" s="106"/>
      <c r="C75" s="33"/>
      <c r="D75" s="33"/>
      <c r="E75" s="106"/>
      <c r="F75" s="108"/>
      <c r="G75" s="108"/>
      <c r="H75" s="108"/>
      <c r="I75" s="108"/>
      <c r="J75" s="108"/>
      <c r="N75" s="108">
        <f t="shared" si="2"/>
        <v>0</v>
      </c>
      <c r="O75" s="108" t="e">
        <f>IF(D75="X",0,IF(E75="X",0,VLOOKUP(E75,'17'!$K$3:$L$16,2,FALSE)))</f>
        <v>#N/A</v>
      </c>
      <c r="P75" s="108" t="e">
        <f t="shared" si="3"/>
        <v>#N/A</v>
      </c>
    </row>
    <row r="76" spans="1:16">
      <c r="A76" s="30"/>
      <c r="B76" s="106"/>
      <c r="C76" s="107"/>
      <c r="D76" s="33"/>
      <c r="E76" s="106"/>
      <c r="F76" s="108"/>
      <c r="G76" s="108"/>
      <c r="H76" s="108"/>
      <c r="I76" s="108"/>
      <c r="J76" s="108"/>
      <c r="N76" s="108">
        <f t="shared" si="2"/>
        <v>0</v>
      </c>
      <c r="O76" s="108" t="e">
        <f>IF(D76="X",0,IF(E76="X",0,VLOOKUP(E76,'17'!$K$3:$L$16,2,FALSE)))</f>
        <v>#N/A</v>
      </c>
      <c r="P76" s="108" t="e">
        <f t="shared" si="3"/>
        <v>#N/A</v>
      </c>
    </row>
    <row r="77" spans="1:16">
      <c r="A77" s="30"/>
      <c r="B77" s="106"/>
      <c r="C77" s="33"/>
      <c r="D77" s="33"/>
      <c r="E77" s="106"/>
      <c r="F77" s="108"/>
      <c r="G77" s="108"/>
      <c r="H77" s="108"/>
      <c r="I77" s="108"/>
      <c r="J77" s="108"/>
      <c r="N77" s="108">
        <f t="shared" si="2"/>
        <v>0</v>
      </c>
      <c r="O77" s="108" t="e">
        <f>IF(D77="X",0,IF(E77="X",0,VLOOKUP(E77,'17'!$K$3:$L$16,2,FALSE)))</f>
        <v>#N/A</v>
      </c>
      <c r="P77" s="108" t="e">
        <f t="shared" si="3"/>
        <v>#N/A</v>
      </c>
    </row>
    <row r="78" spans="1:16">
      <c r="A78" s="30"/>
      <c r="B78" s="106"/>
      <c r="C78" s="33"/>
      <c r="D78" s="33"/>
      <c r="E78" s="106"/>
      <c r="F78" s="108"/>
      <c r="G78" s="108"/>
      <c r="H78" s="108"/>
      <c r="I78" s="108"/>
      <c r="J78" s="108"/>
      <c r="N78" s="108">
        <f t="shared" si="2"/>
        <v>0</v>
      </c>
      <c r="O78" s="108" t="e">
        <f>IF(D78="X",0,IF(E78="X",0,VLOOKUP(E78,'17'!$K$3:$L$16,2,FALSE)))</f>
        <v>#N/A</v>
      </c>
      <c r="P78" s="108" t="e">
        <f t="shared" si="3"/>
        <v>#N/A</v>
      </c>
    </row>
    <row r="79" spans="1:16">
      <c r="A79" s="30"/>
      <c r="B79" s="106"/>
      <c r="C79" s="33"/>
      <c r="D79" s="33"/>
      <c r="E79" s="106"/>
      <c r="F79" s="108"/>
      <c r="G79" s="108"/>
      <c r="H79" s="108"/>
      <c r="I79" s="108"/>
      <c r="J79" s="108"/>
      <c r="N79" s="108">
        <f t="shared" si="2"/>
        <v>0</v>
      </c>
      <c r="O79" s="108" t="e">
        <f>IF(D79="X",0,IF(E79="X",0,VLOOKUP(E79,'17'!$K$3:$L$16,2,FALSE)))</f>
        <v>#N/A</v>
      </c>
      <c r="P79" s="108" t="e">
        <f t="shared" si="3"/>
        <v>#N/A</v>
      </c>
    </row>
    <row r="80" spans="1:16">
      <c r="A80" s="30"/>
      <c r="B80" s="106"/>
      <c r="C80" s="33"/>
      <c r="D80" s="33"/>
      <c r="E80" s="106"/>
      <c r="F80" s="108"/>
      <c r="G80" s="108"/>
      <c r="H80" s="108"/>
      <c r="I80" s="108"/>
      <c r="J80" s="108"/>
      <c r="N80" s="108">
        <f t="shared" si="2"/>
        <v>0</v>
      </c>
      <c r="O80" s="108" t="e">
        <f>IF(D80="X",0,IF(E80="X",0,VLOOKUP(E80,'17'!$K$3:$L$16,2,FALSE)))</f>
        <v>#N/A</v>
      </c>
      <c r="P80" s="108" t="e">
        <f t="shared" si="3"/>
        <v>#N/A</v>
      </c>
    </row>
    <row r="81" spans="1:16">
      <c r="A81" s="30"/>
      <c r="B81" s="106"/>
      <c r="C81" s="33"/>
      <c r="D81" s="33"/>
      <c r="E81" s="106"/>
      <c r="F81" s="108"/>
      <c r="G81" s="108"/>
      <c r="H81" s="108"/>
      <c r="I81" s="108"/>
      <c r="J81" s="108"/>
      <c r="N81" s="108">
        <f t="shared" si="2"/>
        <v>0</v>
      </c>
      <c r="O81" s="108" t="e">
        <f>IF(D81="X",0,IF(E81="X",0,VLOOKUP(E81,'17'!$K$3:$L$16,2,FALSE)))</f>
        <v>#N/A</v>
      </c>
      <c r="P81" s="108" t="e">
        <f t="shared" si="3"/>
        <v>#N/A</v>
      </c>
    </row>
    <row r="82" spans="1:16">
      <c r="A82" s="30"/>
      <c r="B82" s="106"/>
      <c r="C82" s="33"/>
      <c r="D82" s="33"/>
      <c r="E82" s="106"/>
      <c r="F82" s="108"/>
      <c r="G82" s="108"/>
      <c r="H82" s="108"/>
      <c r="I82" s="108"/>
      <c r="J82" s="108"/>
      <c r="N82" s="108">
        <f t="shared" si="2"/>
        <v>0</v>
      </c>
      <c r="O82" s="108" t="e">
        <f>IF(D82="X",0,IF(E82="X",0,VLOOKUP(E82,'17'!$K$3:$L$16,2,FALSE)))</f>
        <v>#N/A</v>
      </c>
      <c r="P82" s="108" t="e">
        <f t="shared" si="3"/>
        <v>#N/A</v>
      </c>
    </row>
    <row r="83" spans="1:16">
      <c r="A83" s="30"/>
      <c r="B83" s="106"/>
      <c r="C83" s="33"/>
      <c r="D83" s="33"/>
      <c r="E83" s="106"/>
      <c r="F83" s="108"/>
      <c r="G83" s="108"/>
      <c r="H83" s="108"/>
      <c r="I83" s="108"/>
      <c r="J83" s="108"/>
      <c r="N83" s="108">
        <f t="shared" si="2"/>
        <v>0</v>
      </c>
      <c r="O83" s="108" t="e">
        <f>IF(D83="X",0,IF(E83="X",0,VLOOKUP(E83,'17'!$K$3:$L$16,2,FALSE)))</f>
        <v>#N/A</v>
      </c>
      <c r="P83" s="108" t="e">
        <f t="shared" si="3"/>
        <v>#N/A</v>
      </c>
    </row>
    <row r="84" spans="1:16">
      <c r="A84" s="30"/>
      <c r="B84" s="106"/>
      <c r="C84" s="33"/>
      <c r="D84" s="33"/>
      <c r="E84" s="106"/>
      <c r="F84" s="108"/>
      <c r="G84" s="108"/>
      <c r="H84" s="108"/>
      <c r="I84" s="108"/>
      <c r="J84" s="108"/>
      <c r="N84" s="108">
        <f t="shared" si="2"/>
        <v>0</v>
      </c>
      <c r="O84" s="108" t="e">
        <f>IF(D84="X",0,IF(E84="X",0,VLOOKUP(E84,'17'!$K$3:$L$16,2,FALSE)))</f>
        <v>#N/A</v>
      </c>
      <c r="P84" s="108" t="e">
        <f t="shared" si="3"/>
        <v>#N/A</v>
      </c>
    </row>
    <row r="85" spans="1:16">
      <c r="A85" s="30"/>
      <c r="B85" s="106"/>
      <c r="C85" s="33"/>
      <c r="D85" s="33"/>
      <c r="E85" s="106"/>
      <c r="F85" s="108"/>
      <c r="G85" s="108"/>
      <c r="H85" s="108"/>
      <c r="I85" s="108"/>
      <c r="J85" s="108"/>
      <c r="N85" s="108">
        <f t="shared" si="2"/>
        <v>0</v>
      </c>
      <c r="O85" s="108" t="e">
        <f>IF(D85="X",0,IF(E85="X",0,VLOOKUP(E85,'17'!$K$3:$L$16,2,FALSE)))</f>
        <v>#N/A</v>
      </c>
      <c r="P85" s="108" t="e">
        <f t="shared" si="3"/>
        <v>#N/A</v>
      </c>
    </row>
    <row r="86" spans="1:16">
      <c r="A86" s="30"/>
      <c r="B86" s="106"/>
      <c r="C86" s="33"/>
      <c r="D86" s="33"/>
      <c r="E86" s="106"/>
      <c r="F86" s="108"/>
      <c r="G86" s="108"/>
      <c r="H86" s="108"/>
      <c r="I86" s="108"/>
      <c r="J86" s="108"/>
      <c r="N86" s="108">
        <f t="shared" si="2"/>
        <v>0</v>
      </c>
      <c r="O86" s="108" t="e">
        <f>IF(D86="X",0,IF(E86="X",0,VLOOKUP(E86,'17'!$K$3:$L$16,2,FALSE)))</f>
        <v>#N/A</v>
      </c>
      <c r="P86" s="108" t="e">
        <f t="shared" si="3"/>
        <v>#N/A</v>
      </c>
    </row>
    <row r="87" spans="1:16">
      <c r="A87" s="30"/>
      <c r="B87" s="106"/>
      <c r="C87" s="33"/>
      <c r="D87" s="33"/>
      <c r="E87" s="106"/>
      <c r="F87" s="108"/>
      <c r="G87" s="108"/>
      <c r="H87" s="108"/>
      <c r="I87" s="108"/>
      <c r="J87" s="108"/>
      <c r="N87" s="108">
        <f t="shared" si="2"/>
        <v>0</v>
      </c>
      <c r="O87" s="108" t="e">
        <f>IF(D87="X",0,IF(E87="X",0,VLOOKUP(E87,'17'!$K$3:$L$16,2,FALSE)))</f>
        <v>#N/A</v>
      </c>
      <c r="P87" s="108" t="e">
        <f t="shared" si="3"/>
        <v>#N/A</v>
      </c>
    </row>
    <row r="88" spans="1:16">
      <c r="A88" s="30"/>
      <c r="B88" s="106"/>
      <c r="C88" s="33"/>
      <c r="D88" s="33"/>
      <c r="E88" s="106"/>
      <c r="F88" s="108"/>
      <c r="G88" s="108"/>
      <c r="H88" s="108"/>
      <c r="I88" s="108"/>
      <c r="J88" s="108"/>
      <c r="N88" s="108">
        <f t="shared" si="2"/>
        <v>0</v>
      </c>
      <c r="O88" s="108" t="e">
        <f>IF(D88="X",0,IF(E88="X",0,VLOOKUP(E88,'17'!$K$3:$L$16,2,FALSE)))</f>
        <v>#N/A</v>
      </c>
      <c r="P88" s="108" t="e">
        <f t="shared" si="3"/>
        <v>#N/A</v>
      </c>
    </row>
    <row r="89" spans="1:16">
      <c r="A89" s="30"/>
      <c r="B89" s="106"/>
      <c r="C89" s="33"/>
      <c r="D89" s="33"/>
      <c r="E89" s="106"/>
      <c r="F89" s="108"/>
      <c r="G89" s="108"/>
      <c r="H89" s="108"/>
      <c r="I89" s="108"/>
      <c r="J89" s="108"/>
      <c r="N89" s="108">
        <f t="shared" si="2"/>
        <v>0</v>
      </c>
      <c r="O89" s="108" t="e">
        <f>IF(D89="X",0,IF(E89="X",0,VLOOKUP(E89,'17'!$K$3:$L$16,2,FALSE)))</f>
        <v>#N/A</v>
      </c>
      <c r="P89" s="108" t="e">
        <f t="shared" si="3"/>
        <v>#N/A</v>
      </c>
    </row>
    <row r="90" spans="1:16">
      <c r="A90" s="30"/>
      <c r="B90" s="106"/>
      <c r="C90" s="33"/>
      <c r="D90" s="33"/>
      <c r="E90" s="106"/>
      <c r="F90" s="108"/>
      <c r="G90" s="108"/>
      <c r="H90" s="108"/>
      <c r="I90" s="108"/>
      <c r="J90" s="108"/>
      <c r="N90" s="108">
        <f t="shared" si="2"/>
        <v>0</v>
      </c>
      <c r="O90" s="108" t="e">
        <f>IF(D90="X",0,IF(E90="X",0,VLOOKUP(E90,'17'!$K$3:$L$16,2,FALSE)))</f>
        <v>#N/A</v>
      </c>
      <c r="P90" s="108" t="e">
        <f t="shared" si="3"/>
        <v>#N/A</v>
      </c>
    </row>
    <row r="91" spans="1:16">
      <c r="A91" s="30"/>
      <c r="B91" s="106"/>
      <c r="C91" s="33"/>
      <c r="D91" s="33"/>
      <c r="E91" s="106"/>
      <c r="F91" s="108"/>
      <c r="G91" s="108"/>
      <c r="H91" s="108"/>
      <c r="I91" s="108"/>
      <c r="J91" s="108"/>
      <c r="N91" s="108">
        <f t="shared" si="2"/>
        <v>0</v>
      </c>
      <c r="O91" s="108" t="e">
        <f>IF(D91="X",0,IF(E91="X",0,VLOOKUP(E91,'17'!$K$3:$L$16,2,FALSE)))</f>
        <v>#N/A</v>
      </c>
      <c r="P91" s="108" t="e">
        <f t="shared" si="3"/>
        <v>#N/A</v>
      </c>
    </row>
    <row r="92" spans="1:16">
      <c r="A92" s="30"/>
      <c r="B92" s="106"/>
      <c r="C92" s="33"/>
      <c r="D92" s="33"/>
      <c r="E92" s="106"/>
      <c r="F92" s="108"/>
      <c r="G92" s="108"/>
      <c r="H92" s="108"/>
      <c r="I92" s="108"/>
      <c r="J92" s="108"/>
      <c r="N92" s="108">
        <f t="shared" si="2"/>
        <v>0</v>
      </c>
      <c r="O92" s="108" t="e">
        <f>IF(D92="X",0,IF(E92="X",0,VLOOKUP(E92,'17'!$K$3:$L$16,2,FALSE)))</f>
        <v>#N/A</v>
      </c>
      <c r="P92" s="108" t="e">
        <f t="shared" si="3"/>
        <v>#N/A</v>
      </c>
    </row>
    <row r="93" spans="1:16">
      <c r="A93" s="30"/>
      <c r="B93" s="106"/>
      <c r="C93" s="33"/>
      <c r="D93" s="33"/>
      <c r="E93" s="106"/>
      <c r="F93" s="108"/>
      <c r="G93" s="108"/>
      <c r="H93" s="108"/>
      <c r="I93" s="108"/>
      <c r="J93" s="108"/>
      <c r="N93" s="108">
        <f t="shared" si="2"/>
        <v>0</v>
      </c>
      <c r="O93" s="108" t="e">
        <f>IF(D93="X",0,IF(E93="X",0,VLOOKUP(E93,'17'!$K$3:$L$16,2,FALSE)))</f>
        <v>#N/A</v>
      </c>
      <c r="P93" s="108" t="e">
        <f t="shared" si="3"/>
        <v>#N/A</v>
      </c>
    </row>
    <row r="94" spans="1:16">
      <c r="A94" s="30"/>
      <c r="B94" s="106"/>
      <c r="C94" s="33"/>
      <c r="D94" s="33"/>
      <c r="E94" s="106"/>
      <c r="F94" s="108"/>
      <c r="G94" s="108"/>
      <c r="H94" s="108"/>
      <c r="I94" s="108"/>
      <c r="J94" s="108"/>
      <c r="N94" s="108">
        <f t="shared" si="2"/>
        <v>0</v>
      </c>
      <c r="O94" s="108" t="e">
        <f>IF(D94="X",0,IF(E94="X",0,VLOOKUP(E94,'17'!$K$3:$L$16,2,FALSE)))</f>
        <v>#N/A</v>
      </c>
      <c r="P94" s="108" t="e">
        <f t="shared" si="3"/>
        <v>#N/A</v>
      </c>
    </row>
    <row r="95" spans="1:16">
      <c r="A95" s="30"/>
      <c r="B95" s="106"/>
      <c r="C95" s="33"/>
      <c r="D95" s="33"/>
      <c r="E95" s="106"/>
      <c r="F95" s="108"/>
      <c r="G95" s="108"/>
      <c r="H95" s="108"/>
      <c r="I95" s="108"/>
      <c r="J95" s="108"/>
      <c r="N95" s="108">
        <f t="shared" si="2"/>
        <v>0</v>
      </c>
      <c r="O95" s="108" t="e">
        <f>IF(D95="X",0,IF(E95="X",0,VLOOKUP(E95,'17'!$K$3:$L$16,2,FALSE)))</f>
        <v>#N/A</v>
      </c>
      <c r="P95" s="108" t="e">
        <f t="shared" si="3"/>
        <v>#N/A</v>
      </c>
    </row>
    <row r="96" spans="1:16">
      <c r="A96" s="30"/>
      <c r="B96" s="106"/>
      <c r="C96" s="33"/>
      <c r="D96" s="33"/>
      <c r="E96" s="106"/>
      <c r="F96" s="108"/>
      <c r="G96" s="108"/>
      <c r="H96" s="108"/>
      <c r="I96" s="108"/>
      <c r="J96" s="108"/>
      <c r="N96" s="108">
        <f t="shared" si="2"/>
        <v>0</v>
      </c>
      <c r="O96" s="108" t="e">
        <f>IF(D96="X",0,IF(E96="X",0,VLOOKUP(E96,'17'!$K$3:$L$16,2,FALSE)))</f>
        <v>#N/A</v>
      </c>
      <c r="P96" s="108" t="e">
        <f t="shared" si="3"/>
        <v>#N/A</v>
      </c>
    </row>
    <row r="97" spans="1:16">
      <c r="A97" s="30"/>
      <c r="B97" s="106"/>
      <c r="C97" s="33"/>
      <c r="D97" s="33"/>
      <c r="E97" s="106"/>
      <c r="F97" s="108"/>
      <c r="G97" s="108"/>
      <c r="H97" s="108"/>
      <c r="I97" s="108"/>
      <c r="J97" s="108"/>
      <c r="N97" s="108">
        <f t="shared" si="2"/>
        <v>0</v>
      </c>
      <c r="O97" s="108" t="e">
        <f>IF(D97="X",0,IF(E97="X",0,VLOOKUP(E97,'17'!$K$3:$L$16,2,FALSE)))</f>
        <v>#N/A</v>
      </c>
      <c r="P97" s="108" t="e">
        <f t="shared" si="3"/>
        <v>#N/A</v>
      </c>
    </row>
    <row r="98" spans="1:16">
      <c r="A98" s="30"/>
      <c r="B98" s="106"/>
      <c r="C98" s="33"/>
      <c r="D98" s="33"/>
      <c r="E98" s="106"/>
      <c r="F98" s="108"/>
      <c r="G98" s="108"/>
      <c r="H98" s="108"/>
      <c r="I98" s="108"/>
      <c r="J98" s="108"/>
      <c r="N98" s="108">
        <f t="shared" si="2"/>
        <v>0</v>
      </c>
      <c r="O98" s="108" t="e">
        <f>IF(D98="X",0,IF(E98="X",0,VLOOKUP(E98,'17'!$K$3:$L$16,2,FALSE)))</f>
        <v>#N/A</v>
      </c>
      <c r="P98" s="108" t="e">
        <f t="shared" si="3"/>
        <v>#N/A</v>
      </c>
    </row>
    <row r="99" spans="1:16">
      <c r="A99" s="30"/>
      <c r="B99" s="106"/>
      <c r="C99" s="33"/>
      <c r="D99" s="33"/>
      <c r="E99" s="106"/>
      <c r="F99" s="108"/>
      <c r="G99" s="108"/>
      <c r="H99" s="108"/>
      <c r="I99" s="108"/>
      <c r="J99" s="108"/>
      <c r="N99" s="108">
        <f t="shared" si="2"/>
        <v>0</v>
      </c>
      <c r="O99" s="108" t="e">
        <f>IF(D99="X",0,IF(E99="X",0,VLOOKUP(E99,'17'!$K$3:$L$16,2,FALSE)))</f>
        <v>#N/A</v>
      </c>
      <c r="P99" s="108" t="e">
        <f t="shared" si="3"/>
        <v>#N/A</v>
      </c>
    </row>
    <row r="100" spans="1:16">
      <c r="A100" s="30"/>
      <c r="B100" s="106"/>
      <c r="C100" s="33"/>
      <c r="D100" s="33"/>
      <c r="E100" s="106"/>
      <c r="F100" s="108"/>
      <c r="G100" s="108"/>
      <c r="H100" s="108"/>
      <c r="I100" s="108"/>
      <c r="J100" s="108"/>
      <c r="N100" s="108">
        <f t="shared" si="2"/>
        <v>0</v>
      </c>
      <c r="O100" s="108" t="e">
        <f>IF(D100="X",0,IF(E100="X",0,VLOOKUP(E100,'17'!$K$3:$L$16,2,FALSE)))</f>
        <v>#N/A</v>
      </c>
      <c r="P100" s="108" t="e">
        <f t="shared" si="3"/>
        <v>#N/A</v>
      </c>
    </row>
    <row r="101" spans="1:16">
      <c r="A101" s="30"/>
      <c r="B101" s="106"/>
      <c r="C101" s="33"/>
      <c r="D101" s="33"/>
      <c r="E101" s="106"/>
      <c r="F101" s="108"/>
      <c r="G101" s="108"/>
      <c r="H101" s="108"/>
      <c r="I101" s="108"/>
      <c r="J101" s="108"/>
      <c r="N101" s="108">
        <f t="shared" si="2"/>
        <v>0</v>
      </c>
      <c r="O101" s="108" t="e">
        <f>IF(D101="X",0,IF(E101="X",0,VLOOKUP(E101,'17'!$K$3:$L$16,2,FALSE)))</f>
        <v>#N/A</v>
      </c>
      <c r="P101" s="108" t="e">
        <f t="shared" si="3"/>
        <v>#N/A</v>
      </c>
    </row>
    <row r="102" spans="1:16">
      <c r="A102" s="30"/>
      <c r="B102" s="106"/>
      <c r="C102" s="33"/>
      <c r="D102" s="33"/>
      <c r="E102" s="106"/>
      <c r="F102" s="108"/>
      <c r="G102" s="108"/>
      <c r="H102" s="108"/>
      <c r="I102" s="108"/>
      <c r="J102" s="108"/>
      <c r="N102" s="108">
        <f t="shared" si="2"/>
        <v>0</v>
      </c>
      <c r="O102" s="108" t="e">
        <f>IF(D102="X",0,IF(E102="X",0,VLOOKUP(E102,'17'!$K$3:$L$16,2,FALSE)))</f>
        <v>#N/A</v>
      </c>
      <c r="P102" s="108" t="e">
        <f t="shared" si="3"/>
        <v>#N/A</v>
      </c>
    </row>
    <row r="103" spans="1:16">
      <c r="A103" s="30"/>
      <c r="B103" s="106"/>
      <c r="C103" s="33"/>
      <c r="D103" s="33"/>
      <c r="E103" s="106"/>
      <c r="F103" s="108"/>
      <c r="G103" s="108"/>
      <c r="H103" s="108"/>
      <c r="I103" s="108"/>
      <c r="J103" s="108"/>
      <c r="N103" s="108">
        <f t="shared" si="2"/>
        <v>0</v>
      </c>
      <c r="O103" s="108" t="e">
        <f>IF(D103="X",0,IF(E103="X",0,VLOOKUP(E103,'17'!$K$3:$L$16,2,FALSE)))</f>
        <v>#N/A</v>
      </c>
      <c r="P103" s="108" t="e">
        <f t="shared" si="3"/>
        <v>#N/A</v>
      </c>
    </row>
    <row r="104" spans="1:16">
      <c r="A104" s="30"/>
      <c r="B104" s="106"/>
      <c r="C104" s="33"/>
      <c r="D104" s="33"/>
      <c r="E104" s="106"/>
      <c r="F104" s="108"/>
      <c r="G104" s="108"/>
      <c r="H104" s="108"/>
      <c r="I104" s="108"/>
      <c r="J104" s="108"/>
      <c r="N104" s="108">
        <f t="shared" si="2"/>
        <v>0</v>
      </c>
      <c r="O104" s="108" t="e">
        <f>IF(D104="X",0,IF(E104="X",0,VLOOKUP(E104,'17'!$K$3:$L$16,2,FALSE)))</f>
        <v>#N/A</v>
      </c>
      <c r="P104" s="108" t="e">
        <f t="shared" si="3"/>
        <v>#N/A</v>
      </c>
    </row>
    <row r="105" spans="1:16">
      <c r="A105" s="30"/>
      <c r="B105" s="106"/>
      <c r="C105" s="33"/>
      <c r="D105" s="33"/>
      <c r="E105" s="106"/>
      <c r="F105" s="108"/>
      <c r="G105" s="108"/>
      <c r="H105" s="108"/>
      <c r="I105" s="108"/>
      <c r="J105" s="108"/>
      <c r="N105" s="108">
        <f t="shared" si="2"/>
        <v>0</v>
      </c>
      <c r="O105" s="108" t="e">
        <f>IF(D105="X",0,IF(E105="X",0,VLOOKUP(E105,'17'!$K$3:$L$16,2,FALSE)))</f>
        <v>#N/A</v>
      </c>
      <c r="P105" s="108" t="e">
        <f t="shared" si="3"/>
        <v>#N/A</v>
      </c>
    </row>
    <row r="106" spans="1:16">
      <c r="A106" s="30"/>
      <c r="B106" s="106"/>
      <c r="C106" s="33"/>
      <c r="D106" s="33"/>
      <c r="E106" s="106"/>
      <c r="F106" s="108"/>
      <c r="G106" s="108"/>
      <c r="H106" s="108"/>
      <c r="I106" s="108"/>
      <c r="J106" s="108"/>
      <c r="N106" s="108">
        <f t="shared" si="2"/>
        <v>0</v>
      </c>
      <c r="O106" s="108" t="e">
        <f>IF(D106="X",0,IF(E106="X",0,VLOOKUP(E106,'17'!$K$3:$L$16,2,FALSE)))</f>
        <v>#N/A</v>
      </c>
      <c r="P106" s="108" t="e">
        <f t="shared" si="3"/>
        <v>#N/A</v>
      </c>
    </row>
    <row r="107" spans="1:16">
      <c r="A107" s="30"/>
      <c r="B107" s="106"/>
      <c r="C107" s="33"/>
      <c r="D107" s="33"/>
      <c r="E107" s="106"/>
      <c r="F107" s="108"/>
      <c r="G107" s="108"/>
      <c r="H107" s="108"/>
      <c r="I107" s="108"/>
      <c r="J107" s="108"/>
      <c r="N107" s="108">
        <f t="shared" si="2"/>
        <v>0</v>
      </c>
      <c r="O107" s="108" t="e">
        <f>IF(D107="X",0,IF(E107="X",0,VLOOKUP(E107,'17'!$K$3:$L$16,2,FALSE)))</f>
        <v>#N/A</v>
      </c>
      <c r="P107" s="108" t="e">
        <f t="shared" si="3"/>
        <v>#N/A</v>
      </c>
    </row>
    <row r="108" spans="1:16">
      <c r="A108" s="30"/>
      <c r="B108" s="106"/>
      <c r="C108" s="33"/>
      <c r="D108" s="33"/>
      <c r="E108" s="106"/>
      <c r="F108" s="108"/>
      <c r="G108" s="108"/>
      <c r="H108" s="108"/>
      <c r="I108" s="108"/>
      <c r="J108" s="108"/>
      <c r="N108" s="108">
        <f t="shared" si="2"/>
        <v>0</v>
      </c>
      <c r="O108" s="108" t="e">
        <f>IF(D108="X",0,IF(E108="X",0,VLOOKUP(E108,'17'!$K$3:$L$16,2,FALSE)))</f>
        <v>#N/A</v>
      </c>
      <c r="P108" s="108" t="e">
        <f t="shared" si="3"/>
        <v>#N/A</v>
      </c>
    </row>
    <row r="109" spans="1:16">
      <c r="A109" s="30"/>
      <c r="B109" s="106"/>
      <c r="C109" s="33"/>
      <c r="D109" s="33"/>
      <c r="E109" s="106"/>
      <c r="F109" s="108"/>
      <c r="G109" s="108"/>
      <c r="H109" s="108"/>
      <c r="I109" s="108"/>
      <c r="J109" s="108"/>
      <c r="N109" s="108">
        <f t="shared" si="2"/>
        <v>0</v>
      </c>
      <c r="O109" s="108" t="e">
        <f>IF(D109="X",0,IF(E109="X",0,VLOOKUP(E109,'17'!$K$3:$L$16,2,FALSE)))</f>
        <v>#N/A</v>
      </c>
      <c r="P109" s="108" t="e">
        <f t="shared" si="3"/>
        <v>#N/A</v>
      </c>
    </row>
    <row r="110" spans="1:16">
      <c r="A110" s="30"/>
      <c r="B110" s="106"/>
      <c r="C110" s="33"/>
      <c r="D110" s="33"/>
      <c r="E110" s="106"/>
      <c r="F110" s="108"/>
      <c r="G110" s="108"/>
      <c r="H110" s="108"/>
      <c r="I110" s="108"/>
      <c r="J110" s="108"/>
      <c r="N110" s="108">
        <f t="shared" si="2"/>
        <v>0</v>
      </c>
      <c r="O110" s="108" t="e">
        <f>IF(D110="X",0,IF(E110="X",0,VLOOKUP(E110,'17'!$K$3:$L$16,2,FALSE)))</f>
        <v>#N/A</v>
      </c>
      <c r="P110" s="108" t="e">
        <f t="shared" si="3"/>
        <v>#N/A</v>
      </c>
    </row>
    <row r="111" spans="1:16">
      <c r="A111" s="30"/>
      <c r="B111" s="106"/>
      <c r="C111" s="33"/>
      <c r="D111" s="33"/>
      <c r="E111" s="106"/>
      <c r="F111" s="108"/>
      <c r="G111" s="108"/>
      <c r="H111" s="108"/>
      <c r="I111" s="108"/>
      <c r="J111" s="108"/>
      <c r="N111" s="108">
        <f t="shared" si="2"/>
        <v>0</v>
      </c>
      <c r="O111" s="108" t="e">
        <f>IF(D111="X",0,IF(E111="X",0,VLOOKUP(E111,'17'!$K$3:$L$16,2,FALSE)))</f>
        <v>#N/A</v>
      </c>
      <c r="P111" s="108" t="e">
        <f t="shared" si="3"/>
        <v>#N/A</v>
      </c>
    </row>
    <row r="112" spans="1:16">
      <c r="A112" s="30"/>
      <c r="B112" s="106"/>
      <c r="C112" s="33"/>
      <c r="D112" s="33"/>
      <c r="E112" s="106"/>
      <c r="F112" s="108"/>
      <c r="G112" s="108"/>
      <c r="H112" s="108"/>
      <c r="I112" s="108"/>
      <c r="J112" s="108"/>
      <c r="N112" s="108">
        <f t="shared" si="2"/>
        <v>0</v>
      </c>
      <c r="O112" s="108" t="e">
        <f>IF(D112="X",0,IF(E112="X",0,VLOOKUP(E112,'17'!$K$3:$L$16,2,FALSE)))</f>
        <v>#N/A</v>
      </c>
      <c r="P112" s="108" t="e">
        <f t="shared" si="3"/>
        <v>#N/A</v>
      </c>
    </row>
    <row r="113" spans="1:16">
      <c r="A113" s="30"/>
      <c r="B113" s="106"/>
      <c r="C113" s="33"/>
      <c r="D113" s="33"/>
      <c r="E113" s="106"/>
      <c r="F113" s="108"/>
      <c r="G113" s="108"/>
      <c r="H113" s="108"/>
      <c r="I113" s="108"/>
      <c r="J113" s="108"/>
      <c r="N113" s="108">
        <f t="shared" si="2"/>
        <v>0</v>
      </c>
      <c r="O113" s="108" t="e">
        <f>IF(D113="X",0,IF(E113="X",0,VLOOKUP(E113,'17'!$K$3:$L$16,2,FALSE)))</f>
        <v>#N/A</v>
      </c>
      <c r="P113" s="108" t="e">
        <f t="shared" si="3"/>
        <v>#N/A</v>
      </c>
    </row>
    <row r="114" spans="1:16">
      <c r="A114" s="30"/>
      <c r="B114" s="106"/>
      <c r="C114" s="33"/>
      <c r="D114" s="33"/>
      <c r="E114" s="106"/>
      <c r="F114" s="108"/>
      <c r="G114" s="108"/>
      <c r="H114" s="108"/>
      <c r="I114" s="108"/>
      <c r="J114" s="108"/>
      <c r="N114" s="108">
        <f t="shared" si="2"/>
        <v>0</v>
      </c>
      <c r="O114" s="108" t="e">
        <f>IF(D114="X",0,IF(E114="X",0,VLOOKUP(E114,'17'!$K$3:$L$16,2,FALSE)))</f>
        <v>#N/A</v>
      </c>
      <c r="P114" s="108" t="e">
        <f t="shared" si="3"/>
        <v>#N/A</v>
      </c>
    </row>
    <row r="115" spans="1:16">
      <c r="A115" s="30"/>
      <c r="B115" s="106"/>
      <c r="C115" s="33"/>
      <c r="D115" s="33"/>
      <c r="E115" s="106"/>
      <c r="F115" s="108"/>
      <c r="G115" s="108"/>
      <c r="H115" s="108"/>
      <c r="I115" s="108"/>
      <c r="J115" s="108"/>
      <c r="N115" s="108">
        <f t="shared" si="2"/>
        <v>0</v>
      </c>
      <c r="O115" s="108" t="e">
        <f>IF(D115="X",0,IF(E115="X",0,VLOOKUP(E115,'17'!$K$3:$L$16,2,FALSE)))</f>
        <v>#N/A</v>
      </c>
      <c r="P115" s="108" t="e">
        <f t="shared" si="3"/>
        <v>#N/A</v>
      </c>
    </row>
    <row r="116" spans="1:16">
      <c r="A116" s="30"/>
      <c r="B116" s="106"/>
      <c r="C116" s="33"/>
      <c r="D116" s="33"/>
      <c r="E116" s="106"/>
      <c r="F116" s="108"/>
      <c r="G116" s="108"/>
      <c r="H116" s="108"/>
      <c r="I116" s="108"/>
      <c r="J116" s="108"/>
      <c r="N116" s="108">
        <f t="shared" si="2"/>
        <v>0</v>
      </c>
      <c r="O116" s="108" t="e">
        <f>IF(D116="X",0,IF(E116="X",0,VLOOKUP(E116,'17'!$K$3:$L$16,2,FALSE)))</f>
        <v>#N/A</v>
      </c>
      <c r="P116" s="108" t="e">
        <f t="shared" si="3"/>
        <v>#N/A</v>
      </c>
    </row>
    <row r="117" spans="1:16">
      <c r="A117" s="30"/>
      <c r="B117" s="106"/>
      <c r="C117" s="116"/>
      <c r="D117" s="116"/>
      <c r="E117" s="117"/>
      <c r="F117" s="118"/>
      <c r="G117" s="118"/>
      <c r="H117" s="118"/>
      <c r="I117" s="118"/>
      <c r="J117" s="118"/>
      <c r="K117" s="118"/>
      <c r="L117" s="118"/>
      <c r="M117" s="118"/>
      <c r="N117" s="108">
        <f t="shared" si="2"/>
        <v>0</v>
      </c>
      <c r="O117" s="108" t="e">
        <f>IF(D117="X",0,IF(E117="X",0,VLOOKUP(E117,'17'!$K$3:$L$16,2,FALSE)))</f>
        <v>#N/A</v>
      </c>
      <c r="P117" s="108" t="e">
        <f t="shared" si="3"/>
        <v>#N/A</v>
      </c>
    </row>
    <row r="118" spans="1:16">
      <c r="A118" s="110"/>
      <c r="B118" s="106"/>
      <c r="C118" s="33"/>
      <c r="D118" s="33"/>
      <c r="E118" s="106"/>
      <c r="F118" s="108"/>
      <c r="G118" s="108"/>
      <c r="H118" s="108"/>
      <c r="I118" s="108"/>
      <c r="J118" s="108"/>
      <c r="N118" s="108">
        <f t="shared" si="2"/>
        <v>0</v>
      </c>
      <c r="O118" s="108" t="e">
        <f>IF(D118="X",0,IF(E118="X",0,VLOOKUP(E118,'17'!$K$3:$L$16,2,FALSE)))</f>
        <v>#N/A</v>
      </c>
      <c r="P118" s="108" t="e">
        <f t="shared" si="3"/>
        <v>#N/A</v>
      </c>
    </row>
    <row r="119" spans="1:16">
      <c r="A119" s="110"/>
      <c r="B119" s="106"/>
      <c r="C119" s="107"/>
      <c r="D119" s="33"/>
      <c r="E119" s="106"/>
      <c r="F119" s="108"/>
      <c r="G119" s="108"/>
      <c r="H119" s="108"/>
      <c r="I119" s="108"/>
      <c r="J119" s="108"/>
      <c r="N119" s="108">
        <f t="shared" si="2"/>
        <v>0</v>
      </c>
      <c r="O119" s="108" t="e">
        <f>IF(D119="X",0,IF(E119="X",0,VLOOKUP(E119,'17'!$K$3:$L$16,2,FALSE)))</f>
        <v>#N/A</v>
      </c>
      <c r="P119" s="108" t="e">
        <f t="shared" si="3"/>
        <v>#N/A</v>
      </c>
    </row>
    <row r="120" spans="1:16">
      <c r="A120" s="110"/>
      <c r="B120" s="106"/>
      <c r="C120" s="33"/>
      <c r="D120" s="33"/>
      <c r="E120" s="106"/>
      <c r="F120" s="108"/>
      <c r="G120" s="108"/>
      <c r="H120" s="108"/>
      <c r="I120" s="108"/>
      <c r="J120" s="108"/>
      <c r="N120" s="108">
        <f t="shared" si="2"/>
        <v>0</v>
      </c>
      <c r="O120" s="108" t="e">
        <f>IF(D120="X",0,IF(E120="X",0,VLOOKUP(E120,'17'!$K$3:$L$16,2,FALSE)))</f>
        <v>#N/A</v>
      </c>
      <c r="P120" s="108" t="e">
        <f t="shared" si="3"/>
        <v>#N/A</v>
      </c>
    </row>
    <row r="121" spans="1:16">
      <c r="A121" s="110"/>
      <c r="B121" s="106"/>
      <c r="C121" s="33"/>
      <c r="D121" s="33"/>
      <c r="E121" s="106"/>
      <c r="F121" s="108"/>
      <c r="G121" s="108"/>
      <c r="H121" s="108"/>
      <c r="I121" s="108"/>
      <c r="J121" s="108"/>
      <c r="N121" s="108">
        <f t="shared" si="2"/>
        <v>0</v>
      </c>
      <c r="O121" s="108" t="e">
        <f>IF(D121="X",0,IF(E121="X",0,VLOOKUP(E121,'17'!$K$3:$L$16,2,FALSE)))</f>
        <v>#N/A</v>
      </c>
      <c r="P121" s="108" t="e">
        <f t="shared" si="3"/>
        <v>#N/A</v>
      </c>
    </row>
    <row r="122" spans="1:16">
      <c r="A122" s="110"/>
      <c r="B122" s="106"/>
      <c r="C122" s="33"/>
      <c r="D122" s="33"/>
      <c r="E122" s="106"/>
      <c r="F122" s="108"/>
      <c r="G122" s="108"/>
      <c r="H122" s="108"/>
      <c r="I122" s="108"/>
      <c r="J122" s="108"/>
      <c r="N122" s="108">
        <f t="shared" si="2"/>
        <v>0</v>
      </c>
      <c r="O122" s="108" t="e">
        <f>IF(D122="X",0,IF(E122="X",0,VLOOKUP(E122,'17'!$K$3:$L$16,2,FALSE)))</f>
        <v>#N/A</v>
      </c>
      <c r="P122" s="108" t="e">
        <f t="shared" si="3"/>
        <v>#N/A</v>
      </c>
    </row>
    <row r="123" spans="1:16">
      <c r="A123" s="110"/>
      <c r="B123" s="106"/>
      <c r="C123" s="33"/>
      <c r="D123" s="33"/>
      <c r="E123" s="106"/>
      <c r="F123" s="108"/>
      <c r="G123" s="108"/>
      <c r="H123" s="108"/>
      <c r="I123" s="108"/>
      <c r="J123" s="108"/>
      <c r="N123" s="108">
        <f t="shared" si="2"/>
        <v>0</v>
      </c>
      <c r="O123" s="108" t="e">
        <f>IF(D123="X",0,IF(E123="X",0,VLOOKUP(E123,'17'!$K$3:$L$16,2,FALSE)))</f>
        <v>#N/A</v>
      </c>
      <c r="P123" s="108" t="e">
        <f t="shared" si="3"/>
        <v>#N/A</v>
      </c>
    </row>
    <row r="124" spans="1:16">
      <c r="A124" s="110"/>
      <c r="B124" s="106"/>
      <c r="C124" s="33"/>
      <c r="D124" s="33"/>
      <c r="E124" s="106"/>
      <c r="F124" s="108"/>
      <c r="G124" s="108"/>
      <c r="H124" s="108"/>
      <c r="I124" s="108"/>
      <c r="J124" s="108"/>
      <c r="N124" s="108">
        <f t="shared" si="2"/>
        <v>0</v>
      </c>
      <c r="O124" s="108" t="e">
        <f>IF(D124="X",0,IF(E124="X",0,VLOOKUP(E124,'17'!$K$3:$L$16,2,FALSE)))</f>
        <v>#N/A</v>
      </c>
      <c r="P124" s="108" t="e">
        <f t="shared" si="3"/>
        <v>#N/A</v>
      </c>
    </row>
    <row r="125" spans="1:16">
      <c r="A125" s="110"/>
      <c r="B125" s="106"/>
      <c r="C125" s="33"/>
      <c r="D125" s="33"/>
      <c r="E125" s="106"/>
      <c r="F125" s="108"/>
      <c r="G125" s="108"/>
      <c r="H125" s="108"/>
      <c r="I125" s="108"/>
      <c r="J125" s="108"/>
      <c r="N125" s="108">
        <f t="shared" si="2"/>
        <v>0</v>
      </c>
      <c r="O125" s="108" t="e">
        <f>IF(D125="X",0,IF(E125="X",0,VLOOKUP(E125,'17'!$K$3:$L$16,2,FALSE)))</f>
        <v>#N/A</v>
      </c>
      <c r="P125" s="108" t="e">
        <f t="shared" si="3"/>
        <v>#N/A</v>
      </c>
    </row>
    <row r="126" spans="1:16">
      <c r="A126" s="110"/>
      <c r="B126" s="106"/>
      <c r="C126" s="116"/>
      <c r="D126" s="116"/>
      <c r="E126" s="116"/>
      <c r="F126" s="118"/>
      <c r="G126" s="118"/>
      <c r="H126" s="118"/>
      <c r="I126" s="118"/>
      <c r="J126" s="118"/>
      <c r="K126" s="118"/>
      <c r="L126" s="118"/>
      <c r="M126" s="118"/>
      <c r="N126" s="108">
        <f t="shared" si="2"/>
        <v>0</v>
      </c>
      <c r="O126" s="108" t="e">
        <f>IF(D126="X",0,IF(E126="X",0,VLOOKUP(E126,'17'!$K$3:$L$16,2,FALSE)))</f>
        <v>#N/A</v>
      </c>
      <c r="P126" s="108" t="e">
        <f t="shared" si="3"/>
        <v>#N/A</v>
      </c>
    </row>
    <row r="127" spans="1:16">
      <c r="N127" s="108">
        <f t="shared" si="2"/>
        <v>0</v>
      </c>
      <c r="O127" s="108" t="e">
        <f>IF(D127="X",0,IF(E127="X",0,VLOOKUP(E127,'17'!$K$3:$L$16,2,FALSE)))</f>
        <v>#N/A</v>
      </c>
      <c r="P127" s="108" t="e">
        <f t="shared" si="3"/>
        <v>#N/A</v>
      </c>
    </row>
    <row r="128" spans="1:16">
      <c r="N128" s="108">
        <f t="shared" si="2"/>
        <v>0</v>
      </c>
      <c r="O128" s="108" t="e">
        <f>IF(D128="X",0,IF(E128="X",0,VLOOKUP(E128,'17'!$K$3:$L$16,2,FALSE)))</f>
        <v>#N/A</v>
      </c>
      <c r="P128" s="108" t="e">
        <f t="shared" si="3"/>
        <v>#N/A</v>
      </c>
    </row>
    <row r="129" spans="14:16">
      <c r="N129" s="108">
        <f t="shared" si="2"/>
        <v>0</v>
      </c>
      <c r="O129" s="108" t="e">
        <f>IF(D129="X",0,IF(E129="X",0,VLOOKUP(E129,'17'!$K$3:$L$16,2,FALSE)))</f>
        <v>#N/A</v>
      </c>
      <c r="P129" s="108" t="e">
        <f t="shared" si="3"/>
        <v>#N/A</v>
      </c>
    </row>
    <row r="130" spans="14:16">
      <c r="N130" s="108">
        <f t="shared" si="2"/>
        <v>0</v>
      </c>
      <c r="O130" s="108" t="e">
        <f>IF(D130="X",0,IF(E130="X",0,VLOOKUP(E130,'17'!$K$3:$L$16,2,FALSE)))</f>
        <v>#N/A</v>
      </c>
      <c r="P130" s="108" t="e">
        <f t="shared" si="3"/>
        <v>#N/A</v>
      </c>
    </row>
    <row r="131" spans="14:16">
      <c r="N131" s="108">
        <f t="shared" si="2"/>
        <v>0</v>
      </c>
      <c r="O131" s="108" t="e">
        <f>IF(D131="X",0,IF(E131="X",0,VLOOKUP(E131,'17'!$K$3:$L$16,2,FALSE)))</f>
        <v>#N/A</v>
      </c>
      <c r="P131" s="108" t="e">
        <f t="shared" si="3"/>
        <v>#N/A</v>
      </c>
    </row>
    <row r="132" spans="14:16">
      <c r="N132" s="108">
        <f t="shared" ref="N132:N195" si="4">SUM(F132:M132)</f>
        <v>0</v>
      </c>
      <c r="O132" s="108" t="e">
        <f>IF(D132="X",0,IF(E132="X",0,VLOOKUP(E132,'17'!$K$3:$L$16,2,FALSE)))</f>
        <v>#N/A</v>
      </c>
      <c r="P132" s="108" t="e">
        <f t="shared" ref="P132:P195" si="5">N132*O132</f>
        <v>#N/A</v>
      </c>
    </row>
    <row r="133" spans="14:16">
      <c r="N133" s="108">
        <f t="shared" si="4"/>
        <v>0</v>
      </c>
      <c r="O133" s="108" t="e">
        <f>IF(D133="X",0,IF(E133="X",0,VLOOKUP(E133,'17'!$K$3:$L$16,2,FALSE)))</f>
        <v>#N/A</v>
      </c>
      <c r="P133" s="108" t="e">
        <f t="shared" si="5"/>
        <v>#N/A</v>
      </c>
    </row>
    <row r="134" spans="14:16">
      <c r="N134" s="108">
        <f t="shared" si="4"/>
        <v>0</v>
      </c>
      <c r="O134" s="108" t="e">
        <f>IF(D134="X",0,IF(E134="X",0,VLOOKUP(E134,'17'!$K$3:$L$16,2,FALSE)))</f>
        <v>#N/A</v>
      </c>
      <c r="P134" s="108" t="e">
        <f t="shared" si="5"/>
        <v>#N/A</v>
      </c>
    </row>
    <row r="135" spans="14:16">
      <c r="N135" s="108">
        <f t="shared" si="4"/>
        <v>0</v>
      </c>
      <c r="O135" s="108" t="e">
        <f>IF(D135="X",0,IF(E135="X",0,VLOOKUP(E135,'17'!$K$3:$L$16,2,FALSE)))</f>
        <v>#N/A</v>
      </c>
      <c r="P135" s="108" t="e">
        <f t="shared" si="5"/>
        <v>#N/A</v>
      </c>
    </row>
    <row r="136" spans="14:16">
      <c r="N136" s="108">
        <f t="shared" si="4"/>
        <v>0</v>
      </c>
      <c r="O136" s="108" t="e">
        <f>IF(D136="X",0,IF(E136="X",0,VLOOKUP(E136,'17'!$K$3:$L$16,2,FALSE)))</f>
        <v>#N/A</v>
      </c>
      <c r="P136" s="108" t="e">
        <f t="shared" si="5"/>
        <v>#N/A</v>
      </c>
    </row>
    <row r="137" spans="14:16">
      <c r="N137" s="108">
        <f t="shared" si="4"/>
        <v>0</v>
      </c>
      <c r="O137" s="108" t="e">
        <f>IF(D137="X",0,IF(E137="X",0,VLOOKUP(E137,'17'!$K$3:$L$16,2,FALSE)))</f>
        <v>#N/A</v>
      </c>
      <c r="P137" s="108" t="e">
        <f t="shared" si="5"/>
        <v>#N/A</v>
      </c>
    </row>
    <row r="138" spans="14:16">
      <c r="N138" s="108">
        <f t="shared" si="4"/>
        <v>0</v>
      </c>
      <c r="O138" s="108" t="e">
        <f>IF(D138="X",0,IF(E138="X",0,VLOOKUP(E138,'17'!$K$3:$L$16,2,FALSE)))</f>
        <v>#N/A</v>
      </c>
      <c r="P138" s="108" t="e">
        <f t="shared" si="5"/>
        <v>#N/A</v>
      </c>
    </row>
    <row r="139" spans="14:16">
      <c r="N139" s="108">
        <f t="shared" si="4"/>
        <v>0</v>
      </c>
      <c r="O139" s="108" t="e">
        <f>IF(D139="X",0,IF(E139="X",0,VLOOKUP(E139,'17'!$K$3:$L$16,2,FALSE)))</f>
        <v>#N/A</v>
      </c>
      <c r="P139" s="108" t="e">
        <f t="shared" si="5"/>
        <v>#N/A</v>
      </c>
    </row>
    <row r="140" spans="14:16">
      <c r="N140" s="108">
        <f t="shared" si="4"/>
        <v>0</v>
      </c>
      <c r="O140" s="108" t="e">
        <f>IF(D140="X",0,IF(E140="X",0,VLOOKUP(E140,'17'!$K$3:$L$16,2,FALSE)))</f>
        <v>#N/A</v>
      </c>
      <c r="P140" s="108" t="e">
        <f t="shared" si="5"/>
        <v>#N/A</v>
      </c>
    </row>
    <row r="141" spans="14:16">
      <c r="N141" s="108">
        <f t="shared" si="4"/>
        <v>0</v>
      </c>
      <c r="O141" s="108" t="e">
        <f>IF(D141="X",0,IF(E141="X",0,VLOOKUP(E141,'17'!$K$3:$L$16,2,FALSE)))</f>
        <v>#N/A</v>
      </c>
      <c r="P141" s="108" t="e">
        <f t="shared" si="5"/>
        <v>#N/A</v>
      </c>
    </row>
    <row r="142" spans="14:16">
      <c r="N142" s="108">
        <f t="shared" si="4"/>
        <v>0</v>
      </c>
      <c r="O142" s="108" t="e">
        <f>IF(D142="X",0,IF(E142="X",0,VLOOKUP(E142,'17'!$K$3:$L$16,2,FALSE)))</f>
        <v>#N/A</v>
      </c>
      <c r="P142" s="108" t="e">
        <f t="shared" si="5"/>
        <v>#N/A</v>
      </c>
    </row>
    <row r="143" spans="14:16">
      <c r="N143" s="108">
        <f t="shared" si="4"/>
        <v>0</v>
      </c>
      <c r="O143" s="108" t="e">
        <f>IF(D143="X",0,IF(E143="X",0,VLOOKUP(E143,'17'!$K$3:$L$16,2,FALSE)))</f>
        <v>#N/A</v>
      </c>
      <c r="P143" s="108" t="e">
        <f t="shared" si="5"/>
        <v>#N/A</v>
      </c>
    </row>
    <row r="144" spans="14:16">
      <c r="N144" s="108">
        <f t="shared" si="4"/>
        <v>0</v>
      </c>
      <c r="O144" s="108" t="e">
        <f>IF(D144="X",0,IF(E144="X",0,VLOOKUP(E144,'17'!$K$3:$L$16,2,FALSE)))</f>
        <v>#N/A</v>
      </c>
      <c r="P144" s="108" t="e">
        <f t="shared" si="5"/>
        <v>#N/A</v>
      </c>
    </row>
    <row r="145" spans="14:16">
      <c r="N145" s="108">
        <f t="shared" si="4"/>
        <v>0</v>
      </c>
      <c r="O145" s="108" t="e">
        <f>IF(D145="X",0,IF(E145="X",0,VLOOKUP(E145,'17'!$K$3:$L$16,2,FALSE)))</f>
        <v>#N/A</v>
      </c>
      <c r="P145" s="108" t="e">
        <f t="shared" si="5"/>
        <v>#N/A</v>
      </c>
    </row>
    <row r="146" spans="14:16">
      <c r="N146" s="108">
        <f t="shared" si="4"/>
        <v>0</v>
      </c>
      <c r="O146" s="108" t="e">
        <f>IF(D146="X",0,IF(E146="X",0,VLOOKUP(E146,'17'!$K$3:$L$16,2,FALSE)))</f>
        <v>#N/A</v>
      </c>
      <c r="P146" s="108" t="e">
        <f t="shared" si="5"/>
        <v>#N/A</v>
      </c>
    </row>
    <row r="147" spans="14:16">
      <c r="N147" s="108">
        <f t="shared" si="4"/>
        <v>0</v>
      </c>
      <c r="O147" s="108" t="e">
        <f>IF(D147="X",0,IF(E147="X",0,VLOOKUP(E147,'17'!$K$3:$L$16,2,FALSE)))</f>
        <v>#N/A</v>
      </c>
      <c r="P147" s="108" t="e">
        <f t="shared" si="5"/>
        <v>#N/A</v>
      </c>
    </row>
    <row r="148" spans="14:16">
      <c r="N148" s="108">
        <f t="shared" si="4"/>
        <v>0</v>
      </c>
      <c r="O148" s="108" t="e">
        <f>IF(D148="X",0,IF(E148="X",0,VLOOKUP(E148,'17'!$K$3:$L$16,2,FALSE)))</f>
        <v>#N/A</v>
      </c>
      <c r="P148" s="108" t="e">
        <f t="shared" si="5"/>
        <v>#N/A</v>
      </c>
    </row>
    <row r="149" spans="14:16">
      <c r="N149" s="108">
        <f t="shared" si="4"/>
        <v>0</v>
      </c>
      <c r="O149" s="108" t="e">
        <f>IF(D149="X",0,IF(E149="X",0,VLOOKUP(E149,'17'!$K$3:$L$16,2,FALSE)))</f>
        <v>#N/A</v>
      </c>
      <c r="P149" s="108" t="e">
        <f t="shared" si="5"/>
        <v>#N/A</v>
      </c>
    </row>
    <row r="150" spans="14:16">
      <c r="N150" s="108">
        <f t="shared" si="4"/>
        <v>0</v>
      </c>
      <c r="O150" s="108" t="e">
        <f>IF(D150="X",0,IF(E150="X",0,VLOOKUP(E150,'17'!$K$3:$L$16,2,FALSE)))</f>
        <v>#N/A</v>
      </c>
      <c r="P150" s="108" t="e">
        <f t="shared" si="5"/>
        <v>#N/A</v>
      </c>
    </row>
    <row r="151" spans="14:16">
      <c r="N151" s="108">
        <f t="shared" si="4"/>
        <v>0</v>
      </c>
      <c r="O151" s="108" t="e">
        <f>IF(D151="X",0,IF(E151="X",0,VLOOKUP(E151,'17'!$K$3:$L$16,2,FALSE)))</f>
        <v>#N/A</v>
      </c>
      <c r="P151" s="108" t="e">
        <f t="shared" si="5"/>
        <v>#N/A</v>
      </c>
    </row>
    <row r="152" spans="14:16">
      <c r="N152" s="108">
        <f t="shared" si="4"/>
        <v>0</v>
      </c>
      <c r="O152" s="108" t="e">
        <f>IF(D152="X",0,IF(E152="X",0,VLOOKUP(E152,'17'!$K$3:$L$16,2,FALSE)))</f>
        <v>#N/A</v>
      </c>
      <c r="P152" s="108" t="e">
        <f t="shared" si="5"/>
        <v>#N/A</v>
      </c>
    </row>
    <row r="153" spans="14:16">
      <c r="N153" s="108">
        <f t="shared" si="4"/>
        <v>0</v>
      </c>
      <c r="O153" s="108" t="e">
        <f>IF(D153="X",0,IF(E153="X",0,VLOOKUP(E153,'17'!$K$3:$L$16,2,FALSE)))</f>
        <v>#N/A</v>
      </c>
      <c r="P153" s="108" t="e">
        <f t="shared" si="5"/>
        <v>#N/A</v>
      </c>
    </row>
    <row r="154" spans="14:16">
      <c r="N154" s="108">
        <f t="shared" si="4"/>
        <v>0</v>
      </c>
      <c r="O154" s="108" t="e">
        <f>IF(D154="X",0,IF(E154="X",0,VLOOKUP(E154,'17'!$K$3:$L$16,2,FALSE)))</f>
        <v>#N/A</v>
      </c>
      <c r="P154" s="108" t="e">
        <f t="shared" si="5"/>
        <v>#N/A</v>
      </c>
    </row>
    <row r="155" spans="14:16">
      <c r="N155" s="108">
        <f t="shared" si="4"/>
        <v>0</v>
      </c>
      <c r="O155" s="108" t="e">
        <f>IF(D155="X",0,IF(E155="X",0,VLOOKUP(E155,'17'!$K$3:$L$16,2,FALSE)))</f>
        <v>#N/A</v>
      </c>
      <c r="P155" s="108" t="e">
        <f t="shared" si="5"/>
        <v>#N/A</v>
      </c>
    </row>
    <row r="156" spans="14:16">
      <c r="N156" s="108">
        <f t="shared" si="4"/>
        <v>0</v>
      </c>
      <c r="O156" s="108" t="e">
        <f>IF(D156="X",0,IF(E156="X",0,VLOOKUP(E156,'17'!$K$3:$L$16,2,FALSE)))</f>
        <v>#N/A</v>
      </c>
      <c r="P156" s="108" t="e">
        <f t="shared" si="5"/>
        <v>#N/A</v>
      </c>
    </row>
    <row r="157" spans="14:16">
      <c r="N157" s="108">
        <f t="shared" si="4"/>
        <v>0</v>
      </c>
      <c r="O157" s="108" t="e">
        <f>IF(D157="X",0,IF(E157="X",0,VLOOKUP(E157,'17'!$K$3:$L$16,2,FALSE)))</f>
        <v>#N/A</v>
      </c>
      <c r="P157" s="108" t="e">
        <f t="shared" si="5"/>
        <v>#N/A</v>
      </c>
    </row>
    <row r="158" spans="14:16">
      <c r="N158" s="108">
        <f t="shared" si="4"/>
        <v>0</v>
      </c>
      <c r="O158" s="108" t="e">
        <f>IF(D158="X",0,IF(E158="X",0,VLOOKUP(E158,'17'!$K$3:$L$16,2,FALSE)))</f>
        <v>#N/A</v>
      </c>
      <c r="P158" s="108" t="e">
        <f t="shared" si="5"/>
        <v>#N/A</v>
      </c>
    </row>
    <row r="159" spans="14:16">
      <c r="N159" s="108">
        <f t="shared" si="4"/>
        <v>0</v>
      </c>
      <c r="O159" s="108" t="e">
        <f>IF(D159="X",0,IF(E159="X",0,VLOOKUP(E159,'17'!$K$3:$L$16,2,FALSE)))</f>
        <v>#N/A</v>
      </c>
      <c r="P159" s="108" t="e">
        <f t="shared" si="5"/>
        <v>#N/A</v>
      </c>
    </row>
    <row r="160" spans="14:16">
      <c r="N160" s="108">
        <f t="shared" si="4"/>
        <v>0</v>
      </c>
      <c r="O160" s="108" t="e">
        <f>IF(D160="X",0,IF(E160="X",0,VLOOKUP(E160,'17'!$K$3:$L$16,2,FALSE)))</f>
        <v>#N/A</v>
      </c>
      <c r="P160" s="108" t="e">
        <f t="shared" si="5"/>
        <v>#N/A</v>
      </c>
    </row>
    <row r="161" spans="14:16">
      <c r="N161" s="108">
        <f t="shared" si="4"/>
        <v>0</v>
      </c>
      <c r="O161" s="108" t="e">
        <f>IF(D161="X",0,IF(E161="X",0,VLOOKUP(E161,'17'!$K$3:$L$16,2,FALSE)))</f>
        <v>#N/A</v>
      </c>
      <c r="P161" s="108" t="e">
        <f t="shared" si="5"/>
        <v>#N/A</v>
      </c>
    </row>
    <row r="162" spans="14:16">
      <c r="N162" s="108">
        <f t="shared" si="4"/>
        <v>0</v>
      </c>
      <c r="O162" s="108" t="e">
        <f>IF(D162="X",0,IF(E162="X",0,VLOOKUP(E162,'17'!$K$3:$L$16,2,FALSE)))</f>
        <v>#N/A</v>
      </c>
      <c r="P162" s="108" t="e">
        <f t="shared" si="5"/>
        <v>#N/A</v>
      </c>
    </row>
    <row r="163" spans="14:16">
      <c r="N163" s="108">
        <f t="shared" si="4"/>
        <v>0</v>
      </c>
      <c r="O163" s="108" t="e">
        <f>IF(D163="X",0,IF(E163="X",0,VLOOKUP(E163,'17'!$K$3:$L$16,2,FALSE)))</f>
        <v>#N/A</v>
      </c>
      <c r="P163" s="108" t="e">
        <f t="shared" si="5"/>
        <v>#N/A</v>
      </c>
    </row>
    <row r="164" spans="14:16">
      <c r="N164" s="108">
        <f t="shared" si="4"/>
        <v>0</v>
      </c>
      <c r="O164" s="108" t="e">
        <f>IF(D164="X",0,IF(E164="X",0,VLOOKUP(E164,'17'!$K$3:$L$16,2,FALSE)))</f>
        <v>#N/A</v>
      </c>
      <c r="P164" s="108" t="e">
        <f t="shared" si="5"/>
        <v>#N/A</v>
      </c>
    </row>
    <row r="165" spans="14:16">
      <c r="N165" s="108">
        <f t="shared" si="4"/>
        <v>0</v>
      </c>
      <c r="O165" s="108" t="e">
        <f>IF(D165="X",0,IF(E165="X",0,VLOOKUP(E165,'17'!$K$3:$L$16,2,FALSE)))</f>
        <v>#N/A</v>
      </c>
      <c r="P165" s="108" t="e">
        <f t="shared" si="5"/>
        <v>#N/A</v>
      </c>
    </row>
    <row r="166" spans="14:16">
      <c r="N166" s="108">
        <f t="shared" si="4"/>
        <v>0</v>
      </c>
      <c r="O166" s="108" t="e">
        <f>IF(D166="X",0,IF(E166="X",0,VLOOKUP(E166,'17'!$K$3:$L$16,2,FALSE)))</f>
        <v>#N/A</v>
      </c>
      <c r="P166" s="108" t="e">
        <f t="shared" si="5"/>
        <v>#N/A</v>
      </c>
    </row>
    <row r="167" spans="14:16">
      <c r="N167" s="108">
        <f t="shared" si="4"/>
        <v>0</v>
      </c>
      <c r="O167" s="108" t="e">
        <f>IF(D167="X",0,IF(E167="X",0,VLOOKUP(E167,'17'!$K$3:$L$16,2,FALSE)))</f>
        <v>#N/A</v>
      </c>
      <c r="P167" s="108" t="e">
        <f t="shared" si="5"/>
        <v>#N/A</v>
      </c>
    </row>
    <row r="168" spans="14:16">
      <c r="N168" s="108">
        <f t="shared" si="4"/>
        <v>0</v>
      </c>
      <c r="O168" s="108" t="e">
        <f>IF(D168="X",0,IF(E168="X",0,VLOOKUP(E168,'17'!$K$3:$L$16,2,FALSE)))</f>
        <v>#N/A</v>
      </c>
      <c r="P168" s="108" t="e">
        <f t="shared" si="5"/>
        <v>#N/A</v>
      </c>
    </row>
    <row r="169" spans="14:16">
      <c r="N169" s="108">
        <f t="shared" si="4"/>
        <v>0</v>
      </c>
      <c r="O169" s="108" t="e">
        <f>IF(D169="X",0,IF(E169="X",0,VLOOKUP(E169,'17'!$K$3:$L$16,2,FALSE)))</f>
        <v>#N/A</v>
      </c>
      <c r="P169" s="108" t="e">
        <f t="shared" si="5"/>
        <v>#N/A</v>
      </c>
    </row>
    <row r="170" spans="14:16">
      <c r="N170" s="108">
        <f t="shared" si="4"/>
        <v>0</v>
      </c>
      <c r="O170" s="108" t="e">
        <f>IF(D170="X",0,IF(E170="X",0,VLOOKUP(E170,'17'!$K$3:$L$16,2,FALSE)))</f>
        <v>#N/A</v>
      </c>
      <c r="P170" s="108" t="e">
        <f t="shared" si="5"/>
        <v>#N/A</v>
      </c>
    </row>
    <row r="171" spans="14:16">
      <c r="N171" s="108">
        <f t="shared" si="4"/>
        <v>0</v>
      </c>
      <c r="O171" s="108" t="e">
        <f>IF(D171="X",0,IF(E171="X",0,VLOOKUP(E171,'17'!$K$3:$L$16,2,FALSE)))</f>
        <v>#N/A</v>
      </c>
      <c r="P171" s="108" t="e">
        <f t="shared" si="5"/>
        <v>#N/A</v>
      </c>
    </row>
    <row r="172" spans="14:16">
      <c r="N172" s="108">
        <f t="shared" si="4"/>
        <v>0</v>
      </c>
      <c r="O172" s="108" t="e">
        <f>IF(D172="X",0,IF(E172="X",0,VLOOKUP(E172,'17'!$K$3:$L$16,2,FALSE)))</f>
        <v>#N/A</v>
      </c>
      <c r="P172" s="108" t="e">
        <f t="shared" si="5"/>
        <v>#N/A</v>
      </c>
    </row>
    <row r="173" spans="14:16">
      <c r="N173" s="108">
        <f t="shared" si="4"/>
        <v>0</v>
      </c>
      <c r="O173" s="108" t="e">
        <f>IF(D173="X",0,IF(E173="X",0,VLOOKUP(E173,'17'!$K$3:$L$16,2,FALSE)))</f>
        <v>#N/A</v>
      </c>
      <c r="P173" s="108" t="e">
        <f t="shared" si="5"/>
        <v>#N/A</v>
      </c>
    </row>
    <row r="174" spans="14:16">
      <c r="N174" s="108">
        <f t="shared" si="4"/>
        <v>0</v>
      </c>
      <c r="O174" s="108" t="e">
        <f>IF(D174="X",0,IF(E174="X",0,VLOOKUP(E174,'17'!$K$3:$L$16,2,FALSE)))</f>
        <v>#N/A</v>
      </c>
      <c r="P174" s="108" t="e">
        <f t="shared" si="5"/>
        <v>#N/A</v>
      </c>
    </row>
    <row r="175" spans="14:16">
      <c r="N175" s="108">
        <f t="shared" si="4"/>
        <v>0</v>
      </c>
      <c r="O175" s="108" t="e">
        <f>IF(D175="X",0,IF(E175="X",0,VLOOKUP(E175,'17'!$K$3:$L$16,2,FALSE)))</f>
        <v>#N/A</v>
      </c>
      <c r="P175" s="108" t="e">
        <f t="shared" si="5"/>
        <v>#N/A</v>
      </c>
    </row>
    <row r="176" spans="14:16">
      <c r="N176" s="108">
        <f t="shared" si="4"/>
        <v>0</v>
      </c>
      <c r="O176" s="108" t="e">
        <f>IF(D176="X",0,IF(E176="X",0,VLOOKUP(E176,'17'!$K$3:$L$16,2,FALSE)))</f>
        <v>#N/A</v>
      </c>
      <c r="P176" s="108" t="e">
        <f t="shared" si="5"/>
        <v>#N/A</v>
      </c>
    </row>
    <row r="177" spans="14:16">
      <c r="N177" s="108">
        <f t="shared" si="4"/>
        <v>0</v>
      </c>
      <c r="O177" s="108" t="e">
        <f>IF(D177="X",0,IF(E177="X",0,VLOOKUP(E177,'17'!$K$3:$L$16,2,FALSE)))</f>
        <v>#N/A</v>
      </c>
      <c r="P177" s="108" t="e">
        <f t="shared" si="5"/>
        <v>#N/A</v>
      </c>
    </row>
    <row r="178" spans="14:16">
      <c r="N178" s="108">
        <f t="shared" si="4"/>
        <v>0</v>
      </c>
      <c r="O178" s="108" t="e">
        <f>IF(D178="X",0,IF(E178="X",0,VLOOKUP(E178,'17'!$K$3:$L$16,2,FALSE)))</f>
        <v>#N/A</v>
      </c>
      <c r="P178" s="108" t="e">
        <f t="shared" si="5"/>
        <v>#N/A</v>
      </c>
    </row>
    <row r="179" spans="14:16">
      <c r="N179" s="108">
        <f t="shared" si="4"/>
        <v>0</v>
      </c>
      <c r="O179" s="108" t="e">
        <f>IF(D179="X",0,IF(E179="X",0,VLOOKUP(E179,'17'!$K$3:$L$16,2,FALSE)))</f>
        <v>#N/A</v>
      </c>
      <c r="P179" s="108" t="e">
        <f t="shared" si="5"/>
        <v>#N/A</v>
      </c>
    </row>
    <row r="180" spans="14:16">
      <c r="N180" s="108">
        <f t="shared" si="4"/>
        <v>0</v>
      </c>
      <c r="O180" s="108" t="e">
        <f>IF(D180="X",0,IF(E180="X",0,VLOOKUP(E180,'17'!$K$3:$L$16,2,FALSE)))</f>
        <v>#N/A</v>
      </c>
      <c r="P180" s="108" t="e">
        <f t="shared" si="5"/>
        <v>#N/A</v>
      </c>
    </row>
    <row r="181" spans="14:16">
      <c r="N181" s="108">
        <f t="shared" si="4"/>
        <v>0</v>
      </c>
      <c r="O181" s="108" t="e">
        <f>IF(D181="X",0,IF(E181="X",0,VLOOKUP(E181,'17'!$K$3:$L$16,2,FALSE)))</f>
        <v>#N/A</v>
      </c>
      <c r="P181" s="108" t="e">
        <f t="shared" si="5"/>
        <v>#N/A</v>
      </c>
    </row>
    <row r="182" spans="14:16">
      <c r="N182" s="108">
        <f t="shared" si="4"/>
        <v>0</v>
      </c>
      <c r="O182" s="108" t="e">
        <f>IF(D182="X",0,IF(E182="X",0,VLOOKUP(E182,'17'!$K$3:$L$16,2,FALSE)))</f>
        <v>#N/A</v>
      </c>
      <c r="P182" s="108" t="e">
        <f t="shared" si="5"/>
        <v>#N/A</v>
      </c>
    </row>
    <row r="183" spans="14:16">
      <c r="N183" s="108">
        <f t="shared" si="4"/>
        <v>0</v>
      </c>
      <c r="O183" s="108" t="e">
        <f>IF(D183="X",0,IF(E183="X",0,VLOOKUP(E183,'17'!$K$3:$L$16,2,FALSE)))</f>
        <v>#N/A</v>
      </c>
      <c r="P183" s="108" t="e">
        <f t="shared" si="5"/>
        <v>#N/A</v>
      </c>
    </row>
    <row r="184" spans="14:16">
      <c r="N184" s="108">
        <f t="shared" si="4"/>
        <v>0</v>
      </c>
      <c r="O184" s="108" t="e">
        <f>IF(D184="X",0,IF(E184="X",0,VLOOKUP(E184,'17'!$K$3:$L$16,2,FALSE)))</f>
        <v>#N/A</v>
      </c>
      <c r="P184" s="108" t="e">
        <f t="shared" si="5"/>
        <v>#N/A</v>
      </c>
    </row>
    <row r="185" spans="14:16">
      <c r="N185" s="108">
        <f t="shared" si="4"/>
        <v>0</v>
      </c>
      <c r="O185" s="108" t="e">
        <f>IF(D185="X",0,IF(E185="X",0,VLOOKUP(E185,'17'!$K$3:$L$16,2,FALSE)))</f>
        <v>#N/A</v>
      </c>
      <c r="P185" s="108" t="e">
        <f t="shared" si="5"/>
        <v>#N/A</v>
      </c>
    </row>
    <row r="186" spans="14:16">
      <c r="N186" s="108">
        <f t="shared" si="4"/>
        <v>0</v>
      </c>
      <c r="O186" s="108" t="e">
        <f>IF(D186="X",0,IF(E186="X",0,VLOOKUP(E186,'17'!$K$3:$L$16,2,FALSE)))</f>
        <v>#N/A</v>
      </c>
      <c r="P186" s="108" t="e">
        <f t="shared" si="5"/>
        <v>#N/A</v>
      </c>
    </row>
    <row r="187" spans="14:16">
      <c r="N187" s="108">
        <f t="shared" si="4"/>
        <v>0</v>
      </c>
      <c r="O187" s="108" t="e">
        <f>IF(D187="X",0,IF(E187="X",0,VLOOKUP(E187,'17'!$K$3:$L$16,2,FALSE)))</f>
        <v>#N/A</v>
      </c>
      <c r="P187" s="108" t="e">
        <f t="shared" si="5"/>
        <v>#N/A</v>
      </c>
    </row>
    <row r="188" spans="14:16">
      <c r="N188" s="108">
        <f t="shared" si="4"/>
        <v>0</v>
      </c>
      <c r="O188" s="108" t="e">
        <f>IF(D188="X",0,IF(E188="X",0,VLOOKUP(E188,'17'!$K$3:$L$16,2,FALSE)))</f>
        <v>#N/A</v>
      </c>
      <c r="P188" s="108" t="e">
        <f t="shared" si="5"/>
        <v>#N/A</v>
      </c>
    </row>
    <row r="189" spans="14:16">
      <c r="N189" s="108">
        <f t="shared" si="4"/>
        <v>0</v>
      </c>
      <c r="O189" s="108" t="e">
        <f>IF(D189="X",0,IF(E189="X",0,VLOOKUP(E189,'17'!$K$3:$L$16,2,FALSE)))</f>
        <v>#N/A</v>
      </c>
      <c r="P189" s="108" t="e">
        <f t="shared" si="5"/>
        <v>#N/A</v>
      </c>
    </row>
    <row r="190" spans="14:16">
      <c r="N190" s="108">
        <f t="shared" si="4"/>
        <v>0</v>
      </c>
      <c r="O190" s="108" t="e">
        <f>IF(D190="X",0,IF(E190="X",0,VLOOKUP(E190,'17'!$K$3:$L$16,2,FALSE)))</f>
        <v>#N/A</v>
      </c>
      <c r="P190" s="108" t="e">
        <f t="shared" si="5"/>
        <v>#N/A</v>
      </c>
    </row>
    <row r="191" spans="14:16">
      <c r="N191" s="108">
        <f t="shared" si="4"/>
        <v>0</v>
      </c>
      <c r="O191" s="108" t="e">
        <f>IF(D191="X",0,IF(E191="X",0,VLOOKUP(E191,'17'!$K$3:$L$16,2,FALSE)))</f>
        <v>#N/A</v>
      </c>
      <c r="P191" s="108" t="e">
        <f t="shared" si="5"/>
        <v>#N/A</v>
      </c>
    </row>
    <row r="192" spans="14:16">
      <c r="N192" s="108">
        <f t="shared" si="4"/>
        <v>0</v>
      </c>
      <c r="O192" s="108" t="e">
        <f>IF(D192="X",0,IF(E192="X",0,VLOOKUP(E192,'17'!$K$3:$L$16,2,FALSE)))</f>
        <v>#N/A</v>
      </c>
      <c r="P192" s="108" t="e">
        <f t="shared" si="5"/>
        <v>#N/A</v>
      </c>
    </row>
    <row r="193" spans="14:16">
      <c r="N193" s="108">
        <f t="shared" si="4"/>
        <v>0</v>
      </c>
      <c r="O193" s="108" t="e">
        <f>IF(D193="X",0,IF(E193="X",0,VLOOKUP(E193,'17'!$K$3:$L$16,2,FALSE)))</f>
        <v>#N/A</v>
      </c>
      <c r="P193" s="108" t="e">
        <f t="shared" si="5"/>
        <v>#N/A</v>
      </c>
    </row>
    <row r="194" spans="14:16">
      <c r="N194" s="108">
        <f t="shared" si="4"/>
        <v>0</v>
      </c>
      <c r="O194" s="108" t="e">
        <f>IF(D194="X",0,IF(E194="X",0,VLOOKUP(E194,'17'!$K$3:$L$16,2,FALSE)))</f>
        <v>#N/A</v>
      </c>
      <c r="P194" s="108" t="e">
        <f t="shared" si="5"/>
        <v>#N/A</v>
      </c>
    </row>
    <row r="195" spans="14:16">
      <c r="N195" s="108">
        <f t="shared" si="4"/>
        <v>0</v>
      </c>
      <c r="O195" s="108" t="e">
        <f>IF(D195="X",0,IF(E195="X",0,VLOOKUP(E195,'17'!$K$3:$L$16,2,FALSE)))</f>
        <v>#N/A</v>
      </c>
      <c r="P195" s="108" t="e">
        <f t="shared" si="5"/>
        <v>#N/A</v>
      </c>
    </row>
    <row r="196" spans="14:16">
      <c r="N196" s="108">
        <f t="shared" ref="N196:N259" si="6">SUM(F196:M196)</f>
        <v>0</v>
      </c>
      <c r="O196" s="108" t="e">
        <f>IF(D196="X",0,IF(E196="X",0,VLOOKUP(E196,'17'!$K$3:$L$16,2,FALSE)))</f>
        <v>#N/A</v>
      </c>
      <c r="P196" s="108" t="e">
        <f t="shared" ref="P196:P259" si="7">N196*O196</f>
        <v>#N/A</v>
      </c>
    </row>
    <row r="197" spans="14:16">
      <c r="N197" s="108">
        <f t="shared" si="6"/>
        <v>0</v>
      </c>
      <c r="O197" s="108" t="e">
        <f>IF(D197="X",0,IF(E197="X",0,VLOOKUP(E197,'17'!$K$3:$L$16,2,FALSE)))</f>
        <v>#N/A</v>
      </c>
      <c r="P197" s="108" t="e">
        <f t="shared" si="7"/>
        <v>#N/A</v>
      </c>
    </row>
    <row r="198" spans="14:16">
      <c r="N198" s="108">
        <f t="shared" si="6"/>
        <v>0</v>
      </c>
      <c r="O198" s="108" t="e">
        <f>IF(D198="X",0,IF(E198="X",0,VLOOKUP(E198,'17'!$K$3:$L$16,2,FALSE)))</f>
        <v>#N/A</v>
      </c>
      <c r="P198" s="108" t="e">
        <f t="shared" si="7"/>
        <v>#N/A</v>
      </c>
    </row>
    <row r="199" spans="14:16">
      <c r="N199" s="108">
        <f t="shared" si="6"/>
        <v>0</v>
      </c>
      <c r="O199" s="108" t="e">
        <f>IF(D199="X",0,IF(E199="X",0,VLOOKUP(E199,'17'!$K$3:$L$16,2,FALSE)))</f>
        <v>#N/A</v>
      </c>
      <c r="P199" s="108" t="e">
        <f t="shared" si="7"/>
        <v>#N/A</v>
      </c>
    </row>
    <row r="200" spans="14:16">
      <c r="N200" s="108">
        <f t="shared" si="6"/>
        <v>0</v>
      </c>
      <c r="O200" s="108" t="e">
        <f>IF(D200="X",0,IF(E200="X",0,VLOOKUP(E200,'17'!$K$3:$L$16,2,FALSE)))</f>
        <v>#N/A</v>
      </c>
      <c r="P200" s="108" t="e">
        <f t="shared" si="7"/>
        <v>#N/A</v>
      </c>
    </row>
    <row r="201" spans="14:16">
      <c r="N201" s="108">
        <f t="shared" si="6"/>
        <v>0</v>
      </c>
      <c r="O201" s="108" t="e">
        <f>IF(D201="X",0,IF(E201="X",0,VLOOKUP(E201,'17'!$K$3:$L$16,2,FALSE)))</f>
        <v>#N/A</v>
      </c>
      <c r="P201" s="108" t="e">
        <f t="shared" si="7"/>
        <v>#N/A</v>
      </c>
    </row>
    <row r="202" spans="14:16">
      <c r="N202" s="108">
        <f t="shared" si="6"/>
        <v>0</v>
      </c>
      <c r="O202" s="108" t="e">
        <f>IF(D202="X",0,IF(E202="X",0,VLOOKUP(E202,'17'!$K$3:$L$16,2,FALSE)))</f>
        <v>#N/A</v>
      </c>
      <c r="P202" s="108" t="e">
        <f t="shared" si="7"/>
        <v>#N/A</v>
      </c>
    </row>
    <row r="203" spans="14:16">
      <c r="N203" s="108">
        <f t="shared" si="6"/>
        <v>0</v>
      </c>
      <c r="O203" s="108" t="e">
        <f>IF(D203="X",0,IF(E203="X",0,VLOOKUP(E203,'17'!$K$3:$L$16,2,FALSE)))</f>
        <v>#N/A</v>
      </c>
      <c r="P203" s="108" t="e">
        <f t="shared" si="7"/>
        <v>#N/A</v>
      </c>
    </row>
    <row r="204" spans="14:16">
      <c r="N204" s="108">
        <f t="shared" si="6"/>
        <v>0</v>
      </c>
      <c r="O204" s="108" t="e">
        <f>IF(D204="X",0,IF(E204="X",0,VLOOKUP(E204,'17'!$K$3:$L$16,2,FALSE)))</f>
        <v>#N/A</v>
      </c>
      <c r="P204" s="108" t="e">
        <f t="shared" si="7"/>
        <v>#N/A</v>
      </c>
    </row>
    <row r="205" spans="14:16">
      <c r="N205" s="108">
        <f t="shared" si="6"/>
        <v>0</v>
      </c>
      <c r="O205" s="108" t="e">
        <f>IF(D205="X",0,IF(E205="X",0,VLOOKUP(E205,'17'!$K$3:$L$16,2,FALSE)))</f>
        <v>#N/A</v>
      </c>
      <c r="P205" s="108" t="e">
        <f t="shared" si="7"/>
        <v>#N/A</v>
      </c>
    </row>
    <row r="206" spans="14:16">
      <c r="N206" s="108">
        <f t="shared" si="6"/>
        <v>0</v>
      </c>
      <c r="O206" s="108" t="e">
        <f>IF(D206="X",0,IF(E206="X",0,VLOOKUP(E206,'17'!$K$3:$L$16,2,FALSE)))</f>
        <v>#N/A</v>
      </c>
      <c r="P206" s="108" t="e">
        <f t="shared" si="7"/>
        <v>#N/A</v>
      </c>
    </row>
    <row r="207" spans="14:16">
      <c r="N207" s="108">
        <f t="shared" si="6"/>
        <v>0</v>
      </c>
      <c r="O207" s="108" t="e">
        <f>IF(D207="X",0,IF(E207="X",0,VLOOKUP(E207,'17'!$K$3:$L$16,2,FALSE)))</f>
        <v>#N/A</v>
      </c>
      <c r="P207" s="108" t="e">
        <f t="shared" si="7"/>
        <v>#N/A</v>
      </c>
    </row>
    <row r="208" spans="14:16">
      <c r="N208" s="108">
        <f t="shared" si="6"/>
        <v>0</v>
      </c>
      <c r="O208" s="108" t="e">
        <f>IF(D208="X",0,IF(E208="X",0,VLOOKUP(E208,'17'!$K$3:$L$16,2,FALSE)))</f>
        <v>#N/A</v>
      </c>
      <c r="P208" s="108" t="e">
        <f t="shared" si="7"/>
        <v>#N/A</v>
      </c>
    </row>
    <row r="209" spans="14:16">
      <c r="N209" s="108">
        <f t="shared" si="6"/>
        <v>0</v>
      </c>
      <c r="O209" s="108" t="e">
        <f>IF(D209="X",0,IF(E209="X",0,VLOOKUP(E209,'17'!$K$3:$L$16,2,FALSE)))</f>
        <v>#N/A</v>
      </c>
      <c r="P209" s="108" t="e">
        <f t="shared" si="7"/>
        <v>#N/A</v>
      </c>
    </row>
    <row r="210" spans="14:16">
      <c r="N210" s="108">
        <f t="shared" si="6"/>
        <v>0</v>
      </c>
      <c r="O210" s="108" t="e">
        <f>IF(D210="X",0,IF(E210="X",0,VLOOKUP(E210,'17'!$K$3:$L$16,2,FALSE)))</f>
        <v>#N/A</v>
      </c>
      <c r="P210" s="108" t="e">
        <f t="shared" si="7"/>
        <v>#N/A</v>
      </c>
    </row>
    <row r="211" spans="14:16">
      <c r="N211" s="108">
        <f t="shared" si="6"/>
        <v>0</v>
      </c>
      <c r="O211" s="108" t="e">
        <f>IF(D211="X",0,IF(E211="X",0,VLOOKUP(E211,'17'!$K$3:$L$16,2,FALSE)))</f>
        <v>#N/A</v>
      </c>
      <c r="P211" s="108" t="e">
        <f t="shared" si="7"/>
        <v>#N/A</v>
      </c>
    </row>
    <row r="212" spans="14:16">
      <c r="N212" s="108">
        <f t="shared" si="6"/>
        <v>0</v>
      </c>
      <c r="O212" s="108" t="e">
        <f>IF(D212="X",0,IF(E212="X",0,VLOOKUP(E212,'17'!$K$3:$L$16,2,FALSE)))</f>
        <v>#N/A</v>
      </c>
      <c r="P212" s="108" t="e">
        <f t="shared" si="7"/>
        <v>#N/A</v>
      </c>
    </row>
    <row r="213" spans="14:16">
      <c r="N213" s="108">
        <f t="shared" si="6"/>
        <v>0</v>
      </c>
      <c r="O213" s="108" t="e">
        <f>IF(D213="X",0,IF(E213="X",0,VLOOKUP(E213,'17'!$K$3:$L$16,2,FALSE)))</f>
        <v>#N/A</v>
      </c>
      <c r="P213" s="108" t="e">
        <f t="shared" si="7"/>
        <v>#N/A</v>
      </c>
    </row>
    <row r="214" spans="14:16">
      <c r="N214" s="108">
        <f t="shared" si="6"/>
        <v>0</v>
      </c>
      <c r="O214" s="108" t="e">
        <f>IF(D214="X",0,IF(E214="X",0,VLOOKUP(E214,'17'!$K$3:$L$16,2,FALSE)))</f>
        <v>#N/A</v>
      </c>
      <c r="P214" s="108" t="e">
        <f t="shared" si="7"/>
        <v>#N/A</v>
      </c>
    </row>
    <row r="215" spans="14:16">
      <c r="N215" s="108">
        <f t="shared" si="6"/>
        <v>0</v>
      </c>
      <c r="O215" s="108" t="e">
        <f>IF(D215="X",0,IF(E215="X",0,VLOOKUP(E215,'17'!$K$3:$L$16,2,FALSE)))</f>
        <v>#N/A</v>
      </c>
      <c r="P215" s="108" t="e">
        <f t="shared" si="7"/>
        <v>#N/A</v>
      </c>
    </row>
    <row r="216" spans="14:16">
      <c r="N216" s="108">
        <f t="shared" si="6"/>
        <v>0</v>
      </c>
      <c r="O216" s="108" t="e">
        <f>IF(D216="X",0,IF(E216="X",0,VLOOKUP(E216,'17'!$K$3:$L$16,2,FALSE)))</f>
        <v>#N/A</v>
      </c>
      <c r="P216" s="108" t="e">
        <f t="shared" si="7"/>
        <v>#N/A</v>
      </c>
    </row>
    <row r="217" spans="14:16">
      <c r="N217" s="108">
        <f t="shared" si="6"/>
        <v>0</v>
      </c>
      <c r="O217" s="108" t="e">
        <f>IF(D217="X",0,IF(E217="X",0,VLOOKUP(E217,'17'!$K$3:$L$16,2,FALSE)))</f>
        <v>#N/A</v>
      </c>
      <c r="P217" s="108" t="e">
        <f t="shared" si="7"/>
        <v>#N/A</v>
      </c>
    </row>
    <row r="218" spans="14:16">
      <c r="N218" s="108">
        <f t="shared" si="6"/>
        <v>0</v>
      </c>
      <c r="O218" s="108" t="e">
        <f>IF(D218="X",0,IF(E218="X",0,VLOOKUP(E218,'17'!$K$3:$L$16,2,FALSE)))</f>
        <v>#N/A</v>
      </c>
      <c r="P218" s="108" t="e">
        <f t="shared" si="7"/>
        <v>#N/A</v>
      </c>
    </row>
    <row r="219" spans="14:16">
      <c r="N219" s="108">
        <f t="shared" si="6"/>
        <v>0</v>
      </c>
      <c r="O219" s="108" t="e">
        <f>IF(D219="X",0,IF(E219="X",0,VLOOKUP(E219,'17'!$K$3:$L$16,2,FALSE)))</f>
        <v>#N/A</v>
      </c>
      <c r="P219" s="108" t="e">
        <f t="shared" si="7"/>
        <v>#N/A</v>
      </c>
    </row>
    <row r="220" spans="14:16">
      <c r="N220" s="108">
        <f t="shared" si="6"/>
        <v>0</v>
      </c>
      <c r="O220" s="108" t="e">
        <f>IF(D220="X",0,IF(E220="X",0,VLOOKUP(E220,'17'!$K$3:$L$16,2,FALSE)))</f>
        <v>#N/A</v>
      </c>
      <c r="P220" s="108" t="e">
        <f t="shared" si="7"/>
        <v>#N/A</v>
      </c>
    </row>
    <row r="221" spans="14:16">
      <c r="N221" s="108">
        <f t="shared" si="6"/>
        <v>0</v>
      </c>
      <c r="O221" s="108" t="e">
        <f>IF(D221="X",0,IF(E221="X",0,VLOOKUP(E221,'17'!$K$3:$L$16,2,FALSE)))</f>
        <v>#N/A</v>
      </c>
      <c r="P221" s="108" t="e">
        <f t="shared" si="7"/>
        <v>#N/A</v>
      </c>
    </row>
    <row r="222" spans="14:16">
      <c r="N222" s="108">
        <f t="shared" si="6"/>
        <v>0</v>
      </c>
      <c r="O222" s="108" t="e">
        <f>IF(D222="X",0,IF(E222="X",0,VLOOKUP(E222,'17'!$K$3:$L$16,2,FALSE)))</f>
        <v>#N/A</v>
      </c>
      <c r="P222" s="108" t="e">
        <f t="shared" si="7"/>
        <v>#N/A</v>
      </c>
    </row>
    <row r="223" spans="14:16">
      <c r="N223" s="108">
        <f t="shared" si="6"/>
        <v>0</v>
      </c>
      <c r="O223" s="108" t="e">
        <f>IF(D223="X",0,IF(E223="X",0,VLOOKUP(E223,'17'!$K$3:$L$16,2,FALSE)))</f>
        <v>#N/A</v>
      </c>
      <c r="P223" s="108" t="e">
        <f t="shared" si="7"/>
        <v>#N/A</v>
      </c>
    </row>
    <row r="224" spans="14:16">
      <c r="N224" s="108">
        <f t="shared" si="6"/>
        <v>0</v>
      </c>
      <c r="O224" s="108" t="e">
        <f>IF(D224="X",0,IF(E224="X",0,VLOOKUP(E224,'17'!$K$3:$L$16,2,FALSE)))</f>
        <v>#N/A</v>
      </c>
      <c r="P224" s="108" t="e">
        <f t="shared" si="7"/>
        <v>#N/A</v>
      </c>
    </row>
    <row r="225" spans="14:16">
      <c r="N225" s="108">
        <f t="shared" si="6"/>
        <v>0</v>
      </c>
      <c r="O225" s="108" t="e">
        <f>IF(D225="X",0,IF(E225="X",0,VLOOKUP(E225,'17'!$K$3:$L$16,2,FALSE)))</f>
        <v>#N/A</v>
      </c>
      <c r="P225" s="108" t="e">
        <f t="shared" si="7"/>
        <v>#N/A</v>
      </c>
    </row>
    <row r="226" spans="14:16">
      <c r="N226" s="108">
        <f t="shared" si="6"/>
        <v>0</v>
      </c>
      <c r="O226" s="108" t="e">
        <f>IF(D226="X",0,IF(E226="X",0,VLOOKUP(E226,'17'!$K$3:$L$16,2,FALSE)))</f>
        <v>#N/A</v>
      </c>
      <c r="P226" s="108" t="e">
        <f t="shared" si="7"/>
        <v>#N/A</v>
      </c>
    </row>
    <row r="227" spans="14:16">
      <c r="N227" s="108">
        <f t="shared" si="6"/>
        <v>0</v>
      </c>
      <c r="O227" s="108" t="e">
        <f>IF(D227="X",0,IF(E227="X",0,VLOOKUP(E227,'17'!$K$3:$L$16,2,FALSE)))</f>
        <v>#N/A</v>
      </c>
      <c r="P227" s="108" t="e">
        <f t="shared" si="7"/>
        <v>#N/A</v>
      </c>
    </row>
    <row r="228" spans="14:16">
      <c r="N228" s="108">
        <f t="shared" si="6"/>
        <v>0</v>
      </c>
      <c r="O228" s="108" t="e">
        <f>IF(D228="X",0,IF(E228="X",0,VLOOKUP(E228,'17'!$K$3:$L$16,2,FALSE)))</f>
        <v>#N/A</v>
      </c>
      <c r="P228" s="108" t="e">
        <f t="shared" si="7"/>
        <v>#N/A</v>
      </c>
    </row>
    <row r="229" spans="14:16">
      <c r="N229" s="108">
        <f t="shared" si="6"/>
        <v>0</v>
      </c>
      <c r="O229" s="108" t="e">
        <f>IF(D229="X",0,IF(E229="X",0,VLOOKUP(E229,'17'!$K$3:$L$16,2,FALSE)))</f>
        <v>#N/A</v>
      </c>
      <c r="P229" s="108" t="e">
        <f t="shared" si="7"/>
        <v>#N/A</v>
      </c>
    </row>
    <row r="230" spans="14:16">
      <c r="N230" s="108">
        <f t="shared" si="6"/>
        <v>0</v>
      </c>
      <c r="O230" s="108" t="e">
        <f>IF(D230="X",0,IF(E230="X",0,VLOOKUP(E230,'17'!$K$3:$L$16,2,FALSE)))</f>
        <v>#N/A</v>
      </c>
      <c r="P230" s="108" t="e">
        <f t="shared" si="7"/>
        <v>#N/A</v>
      </c>
    </row>
    <row r="231" spans="14:16">
      <c r="N231" s="108">
        <f t="shared" si="6"/>
        <v>0</v>
      </c>
      <c r="O231" s="108" t="e">
        <f>IF(D231="X",0,IF(E231="X",0,VLOOKUP(E231,'17'!$K$3:$L$16,2,FALSE)))</f>
        <v>#N/A</v>
      </c>
      <c r="P231" s="108" t="e">
        <f t="shared" si="7"/>
        <v>#N/A</v>
      </c>
    </row>
    <row r="232" spans="14:16">
      <c r="N232" s="108">
        <f t="shared" si="6"/>
        <v>0</v>
      </c>
      <c r="O232" s="108" t="e">
        <f>IF(D232="X",0,IF(E232="X",0,VLOOKUP(E232,'17'!$K$3:$L$16,2,FALSE)))</f>
        <v>#N/A</v>
      </c>
      <c r="P232" s="108" t="e">
        <f t="shared" si="7"/>
        <v>#N/A</v>
      </c>
    </row>
    <row r="233" spans="14:16">
      <c r="N233" s="108">
        <f t="shared" si="6"/>
        <v>0</v>
      </c>
      <c r="O233" s="108" t="e">
        <f>IF(D233="X",0,IF(E233="X",0,VLOOKUP(E233,'17'!$K$3:$L$16,2,FALSE)))</f>
        <v>#N/A</v>
      </c>
      <c r="P233" s="108" t="e">
        <f t="shared" si="7"/>
        <v>#N/A</v>
      </c>
    </row>
    <row r="234" spans="14:16">
      <c r="N234" s="108">
        <f t="shared" si="6"/>
        <v>0</v>
      </c>
      <c r="O234" s="108" t="e">
        <f>IF(D234="X",0,IF(E234="X",0,VLOOKUP(E234,'17'!$K$3:$L$16,2,FALSE)))</f>
        <v>#N/A</v>
      </c>
      <c r="P234" s="108" t="e">
        <f t="shared" si="7"/>
        <v>#N/A</v>
      </c>
    </row>
    <row r="235" spans="14:16">
      <c r="N235" s="108">
        <f t="shared" si="6"/>
        <v>0</v>
      </c>
      <c r="O235" s="108" t="e">
        <f>IF(D235="X",0,IF(E235="X",0,VLOOKUP(E235,'17'!$K$3:$L$16,2,FALSE)))</f>
        <v>#N/A</v>
      </c>
      <c r="P235" s="108" t="e">
        <f t="shared" si="7"/>
        <v>#N/A</v>
      </c>
    </row>
    <row r="236" spans="14:16">
      <c r="N236" s="108">
        <f t="shared" si="6"/>
        <v>0</v>
      </c>
      <c r="O236" s="108" t="e">
        <f>IF(D236="X",0,IF(E236="X",0,VLOOKUP(E236,'17'!$K$3:$L$16,2,FALSE)))</f>
        <v>#N/A</v>
      </c>
      <c r="P236" s="108" t="e">
        <f t="shared" si="7"/>
        <v>#N/A</v>
      </c>
    </row>
    <row r="237" spans="14:16">
      <c r="N237" s="108">
        <f t="shared" si="6"/>
        <v>0</v>
      </c>
      <c r="O237" s="108" t="e">
        <f>IF(D237="X",0,IF(E237="X",0,VLOOKUP(E237,'17'!$K$3:$L$16,2,FALSE)))</f>
        <v>#N/A</v>
      </c>
      <c r="P237" s="108" t="e">
        <f t="shared" si="7"/>
        <v>#N/A</v>
      </c>
    </row>
    <row r="238" spans="14:16">
      <c r="N238" s="108">
        <f t="shared" si="6"/>
        <v>0</v>
      </c>
      <c r="O238" s="108" t="e">
        <f>IF(D238="X",0,IF(E238="X",0,VLOOKUP(E238,'17'!$K$3:$L$16,2,FALSE)))</f>
        <v>#N/A</v>
      </c>
      <c r="P238" s="108" t="e">
        <f t="shared" si="7"/>
        <v>#N/A</v>
      </c>
    </row>
    <row r="239" spans="14:16">
      <c r="N239" s="108">
        <f t="shared" si="6"/>
        <v>0</v>
      </c>
      <c r="O239" s="108" t="e">
        <f>IF(D239="X",0,IF(E239="X",0,VLOOKUP(E239,'17'!$K$3:$L$16,2,FALSE)))</f>
        <v>#N/A</v>
      </c>
      <c r="P239" s="108" t="e">
        <f t="shared" si="7"/>
        <v>#N/A</v>
      </c>
    </row>
    <row r="240" spans="14:16">
      <c r="N240" s="108">
        <f t="shared" si="6"/>
        <v>0</v>
      </c>
      <c r="O240" s="108" t="e">
        <f>IF(D240="X",0,IF(E240="X",0,VLOOKUP(E240,'17'!$K$3:$L$16,2,FALSE)))</f>
        <v>#N/A</v>
      </c>
      <c r="P240" s="108" t="e">
        <f t="shared" si="7"/>
        <v>#N/A</v>
      </c>
    </row>
    <row r="241" spans="14:16">
      <c r="N241" s="108">
        <f t="shared" si="6"/>
        <v>0</v>
      </c>
      <c r="O241" s="108" t="e">
        <f>IF(D241="X",0,IF(E241="X",0,VLOOKUP(E241,'17'!$K$3:$L$16,2,FALSE)))</f>
        <v>#N/A</v>
      </c>
      <c r="P241" s="108" t="e">
        <f t="shared" si="7"/>
        <v>#N/A</v>
      </c>
    </row>
    <row r="242" spans="14:16">
      <c r="N242" s="108">
        <f t="shared" si="6"/>
        <v>0</v>
      </c>
      <c r="O242" s="108" t="e">
        <f>IF(D242="X",0,IF(E242="X",0,VLOOKUP(E242,'17'!$K$3:$L$16,2,FALSE)))</f>
        <v>#N/A</v>
      </c>
      <c r="P242" s="108" t="e">
        <f t="shared" si="7"/>
        <v>#N/A</v>
      </c>
    </row>
    <row r="243" spans="14:16">
      <c r="N243" s="108">
        <f t="shared" si="6"/>
        <v>0</v>
      </c>
      <c r="O243" s="108" t="e">
        <f>IF(D243="X",0,IF(E243="X",0,VLOOKUP(E243,'17'!$K$3:$L$16,2,FALSE)))</f>
        <v>#N/A</v>
      </c>
      <c r="P243" s="108" t="e">
        <f t="shared" si="7"/>
        <v>#N/A</v>
      </c>
    </row>
    <row r="244" spans="14:16">
      <c r="N244" s="108">
        <f t="shared" si="6"/>
        <v>0</v>
      </c>
      <c r="O244" s="108" t="e">
        <f>IF(D244="X",0,IF(E244="X",0,VLOOKUP(E244,'17'!$K$3:$L$16,2,FALSE)))</f>
        <v>#N/A</v>
      </c>
      <c r="P244" s="108" t="e">
        <f t="shared" si="7"/>
        <v>#N/A</v>
      </c>
    </row>
    <row r="245" spans="14:16">
      <c r="N245" s="108">
        <f t="shared" si="6"/>
        <v>0</v>
      </c>
      <c r="O245" s="108" t="e">
        <f>IF(D245="X",0,IF(E245="X",0,VLOOKUP(E245,'17'!$K$3:$L$16,2,FALSE)))</f>
        <v>#N/A</v>
      </c>
      <c r="P245" s="108" t="e">
        <f t="shared" si="7"/>
        <v>#N/A</v>
      </c>
    </row>
    <row r="246" spans="14:16">
      <c r="N246" s="108">
        <f t="shared" si="6"/>
        <v>0</v>
      </c>
      <c r="O246" s="108" t="e">
        <f>IF(D246="X",0,IF(E246="X",0,VLOOKUP(E246,'17'!$K$3:$L$16,2,FALSE)))</f>
        <v>#N/A</v>
      </c>
      <c r="P246" s="108" t="e">
        <f t="shared" si="7"/>
        <v>#N/A</v>
      </c>
    </row>
    <row r="247" spans="14:16">
      <c r="N247" s="108">
        <f t="shared" si="6"/>
        <v>0</v>
      </c>
      <c r="O247" s="108" t="e">
        <f>IF(D247="X",0,IF(E247="X",0,VLOOKUP(E247,'17'!$K$3:$L$16,2,FALSE)))</f>
        <v>#N/A</v>
      </c>
      <c r="P247" s="108" t="e">
        <f t="shared" si="7"/>
        <v>#N/A</v>
      </c>
    </row>
    <row r="248" spans="14:16">
      <c r="N248" s="108">
        <f t="shared" si="6"/>
        <v>0</v>
      </c>
      <c r="O248" s="108" t="e">
        <f>IF(D248="X",0,IF(E248="X",0,VLOOKUP(E248,'17'!$K$3:$L$16,2,FALSE)))</f>
        <v>#N/A</v>
      </c>
      <c r="P248" s="108" t="e">
        <f t="shared" si="7"/>
        <v>#N/A</v>
      </c>
    </row>
    <row r="249" spans="14:16">
      <c r="N249" s="108">
        <f t="shared" si="6"/>
        <v>0</v>
      </c>
      <c r="O249" s="108" t="e">
        <f>IF(D249="X",0,IF(E249="X",0,VLOOKUP(E249,'17'!$K$3:$L$16,2,FALSE)))</f>
        <v>#N/A</v>
      </c>
      <c r="P249" s="108" t="e">
        <f t="shared" si="7"/>
        <v>#N/A</v>
      </c>
    </row>
    <row r="250" spans="14:16">
      <c r="N250" s="108">
        <f t="shared" si="6"/>
        <v>0</v>
      </c>
      <c r="O250" s="108" t="e">
        <f>IF(D250="X",0,IF(E250="X",0,VLOOKUP(E250,'17'!$K$3:$L$16,2,FALSE)))</f>
        <v>#N/A</v>
      </c>
      <c r="P250" s="108" t="e">
        <f t="shared" si="7"/>
        <v>#N/A</v>
      </c>
    </row>
    <row r="251" spans="14:16">
      <c r="N251" s="108">
        <f t="shared" si="6"/>
        <v>0</v>
      </c>
      <c r="O251" s="108" t="e">
        <f>IF(D251="X",0,IF(E251="X",0,VLOOKUP(E251,'17'!$K$3:$L$16,2,FALSE)))</f>
        <v>#N/A</v>
      </c>
      <c r="P251" s="108" t="e">
        <f t="shared" si="7"/>
        <v>#N/A</v>
      </c>
    </row>
    <row r="252" spans="14:16">
      <c r="N252" s="108">
        <f t="shared" si="6"/>
        <v>0</v>
      </c>
      <c r="O252" s="108" t="e">
        <f>IF(D252="X",0,IF(E252="X",0,VLOOKUP(E252,'17'!$K$3:$L$16,2,FALSE)))</f>
        <v>#N/A</v>
      </c>
      <c r="P252" s="108" t="e">
        <f t="shared" si="7"/>
        <v>#N/A</v>
      </c>
    </row>
    <row r="253" spans="14:16">
      <c r="N253" s="108">
        <f t="shared" si="6"/>
        <v>0</v>
      </c>
      <c r="O253" s="108" t="e">
        <f>IF(D253="X",0,IF(E253="X",0,VLOOKUP(E253,'17'!$K$3:$L$16,2,FALSE)))</f>
        <v>#N/A</v>
      </c>
      <c r="P253" s="108" t="e">
        <f t="shared" si="7"/>
        <v>#N/A</v>
      </c>
    </row>
    <row r="254" spans="14:16">
      <c r="N254" s="108">
        <f t="shared" si="6"/>
        <v>0</v>
      </c>
      <c r="O254" s="108" t="e">
        <f>IF(D254="X",0,IF(E254="X",0,VLOOKUP(E254,'17'!$K$3:$L$16,2,FALSE)))</f>
        <v>#N/A</v>
      </c>
      <c r="P254" s="108" t="e">
        <f t="shared" si="7"/>
        <v>#N/A</v>
      </c>
    </row>
    <row r="255" spans="14:16">
      <c r="N255" s="108">
        <f t="shared" si="6"/>
        <v>0</v>
      </c>
      <c r="O255" s="108" t="e">
        <f>IF(D255="X",0,IF(E255="X",0,VLOOKUP(E255,'17'!$K$3:$L$16,2,FALSE)))</f>
        <v>#N/A</v>
      </c>
      <c r="P255" s="108" t="e">
        <f t="shared" si="7"/>
        <v>#N/A</v>
      </c>
    </row>
    <row r="256" spans="14:16">
      <c r="N256" s="108">
        <f t="shared" si="6"/>
        <v>0</v>
      </c>
      <c r="O256" s="108" t="e">
        <f>IF(D256="X",0,IF(E256="X",0,VLOOKUP(E256,'17'!$K$3:$L$16,2,FALSE)))</f>
        <v>#N/A</v>
      </c>
      <c r="P256" s="108" t="e">
        <f t="shared" si="7"/>
        <v>#N/A</v>
      </c>
    </row>
    <row r="257" spans="14:16">
      <c r="N257" s="108">
        <f t="shared" si="6"/>
        <v>0</v>
      </c>
      <c r="O257" s="108" t="e">
        <f>IF(D257="X",0,IF(E257="X",0,VLOOKUP(E257,'17'!$K$3:$L$16,2,FALSE)))</f>
        <v>#N/A</v>
      </c>
      <c r="P257" s="108" t="e">
        <f t="shared" si="7"/>
        <v>#N/A</v>
      </c>
    </row>
    <row r="258" spans="14:16">
      <c r="N258" s="108">
        <f t="shared" si="6"/>
        <v>0</v>
      </c>
      <c r="O258" s="108" t="e">
        <f>IF(D258="X",0,IF(E258="X",0,VLOOKUP(E258,'17'!$K$3:$L$16,2,FALSE)))</f>
        <v>#N/A</v>
      </c>
      <c r="P258" s="108" t="e">
        <f t="shared" si="7"/>
        <v>#N/A</v>
      </c>
    </row>
    <row r="259" spans="14:16">
      <c r="N259" s="108">
        <f t="shared" si="6"/>
        <v>0</v>
      </c>
      <c r="O259" s="108" t="e">
        <f>IF(D259="X",0,IF(E259="X",0,VLOOKUP(E259,'17'!$K$3:$L$16,2,FALSE)))</f>
        <v>#N/A</v>
      </c>
      <c r="P259" s="108" t="e">
        <f t="shared" si="7"/>
        <v>#N/A</v>
      </c>
    </row>
    <row r="260" spans="14:16">
      <c r="N260" s="108">
        <f t="shared" ref="N260:N323" si="8">SUM(F260:M260)</f>
        <v>0</v>
      </c>
      <c r="O260" s="108" t="e">
        <f>IF(D260="X",0,IF(E260="X",0,VLOOKUP(E260,'17'!$K$3:$L$16,2,FALSE)))</f>
        <v>#N/A</v>
      </c>
      <c r="P260" s="108" t="e">
        <f t="shared" ref="P260:P323" si="9">N260*O260</f>
        <v>#N/A</v>
      </c>
    </row>
    <row r="261" spans="14:16">
      <c r="N261" s="108">
        <f t="shared" si="8"/>
        <v>0</v>
      </c>
      <c r="O261" s="108" t="e">
        <f>IF(D261="X",0,IF(E261="X",0,VLOOKUP(E261,'17'!$K$3:$L$16,2,FALSE)))</f>
        <v>#N/A</v>
      </c>
      <c r="P261" s="108" t="e">
        <f t="shared" si="9"/>
        <v>#N/A</v>
      </c>
    </row>
    <row r="262" spans="14:16">
      <c r="N262" s="108">
        <f t="shared" si="8"/>
        <v>0</v>
      </c>
      <c r="O262" s="108" t="e">
        <f>IF(D262="X",0,IF(E262="X",0,VLOOKUP(E262,'17'!$K$3:$L$16,2,FALSE)))</f>
        <v>#N/A</v>
      </c>
      <c r="P262" s="108" t="e">
        <f t="shared" si="9"/>
        <v>#N/A</v>
      </c>
    </row>
    <row r="263" spans="14:16">
      <c r="N263" s="108">
        <f t="shared" si="8"/>
        <v>0</v>
      </c>
      <c r="O263" s="108" t="e">
        <f>IF(D263="X",0,IF(E263="X",0,VLOOKUP(E263,'17'!$K$3:$L$16,2,FALSE)))</f>
        <v>#N/A</v>
      </c>
      <c r="P263" s="108" t="e">
        <f t="shared" si="9"/>
        <v>#N/A</v>
      </c>
    </row>
    <row r="264" spans="14:16">
      <c r="N264" s="108">
        <f t="shared" si="8"/>
        <v>0</v>
      </c>
      <c r="O264" s="108" t="e">
        <f>IF(D264="X",0,IF(E264="X",0,VLOOKUP(E264,'17'!$K$3:$L$16,2,FALSE)))</f>
        <v>#N/A</v>
      </c>
      <c r="P264" s="108" t="e">
        <f t="shared" si="9"/>
        <v>#N/A</v>
      </c>
    </row>
    <row r="265" spans="14:16">
      <c r="N265" s="108">
        <f t="shared" si="8"/>
        <v>0</v>
      </c>
      <c r="O265" s="108" t="e">
        <f>IF(D265="X",0,IF(E265="X",0,VLOOKUP(E265,'17'!$K$3:$L$16,2,FALSE)))</f>
        <v>#N/A</v>
      </c>
      <c r="P265" s="108" t="e">
        <f t="shared" si="9"/>
        <v>#N/A</v>
      </c>
    </row>
    <row r="266" spans="14:16">
      <c r="N266" s="108">
        <f t="shared" si="8"/>
        <v>0</v>
      </c>
      <c r="O266" s="108" t="e">
        <f>IF(D266="X",0,IF(E266="X",0,VLOOKUP(E266,'17'!$K$3:$L$16,2,FALSE)))</f>
        <v>#N/A</v>
      </c>
      <c r="P266" s="108" t="e">
        <f t="shared" si="9"/>
        <v>#N/A</v>
      </c>
    </row>
    <row r="267" spans="14:16">
      <c r="N267" s="108">
        <f t="shared" si="8"/>
        <v>0</v>
      </c>
      <c r="O267" s="108" t="e">
        <f>IF(D267="X",0,IF(E267="X",0,VLOOKUP(E267,'17'!$K$3:$L$16,2,FALSE)))</f>
        <v>#N/A</v>
      </c>
      <c r="P267" s="108" t="e">
        <f t="shared" si="9"/>
        <v>#N/A</v>
      </c>
    </row>
    <row r="268" spans="14:16">
      <c r="N268" s="108">
        <f t="shared" si="8"/>
        <v>0</v>
      </c>
      <c r="O268" s="108" t="e">
        <f>IF(D268="X",0,IF(E268="X",0,VLOOKUP(E268,'17'!$K$3:$L$16,2,FALSE)))</f>
        <v>#N/A</v>
      </c>
      <c r="P268" s="108" t="e">
        <f t="shared" si="9"/>
        <v>#N/A</v>
      </c>
    </row>
    <row r="269" spans="14:16">
      <c r="N269" s="108">
        <f t="shared" si="8"/>
        <v>0</v>
      </c>
      <c r="O269" s="108" t="e">
        <f>IF(D269="X",0,IF(E269="X",0,VLOOKUP(E269,'17'!$K$3:$L$16,2,FALSE)))</f>
        <v>#N/A</v>
      </c>
      <c r="P269" s="108" t="e">
        <f t="shared" si="9"/>
        <v>#N/A</v>
      </c>
    </row>
    <row r="270" spans="14:16">
      <c r="N270" s="108">
        <f t="shared" si="8"/>
        <v>0</v>
      </c>
      <c r="O270" s="108" t="e">
        <f>IF(D270="X",0,IF(E270="X",0,VLOOKUP(E270,'17'!$K$3:$L$16,2,FALSE)))</f>
        <v>#N/A</v>
      </c>
      <c r="P270" s="108" t="e">
        <f t="shared" si="9"/>
        <v>#N/A</v>
      </c>
    </row>
    <row r="271" spans="14:16">
      <c r="N271" s="108">
        <f t="shared" si="8"/>
        <v>0</v>
      </c>
      <c r="O271" s="108" t="e">
        <f>IF(D271="X",0,IF(E271="X",0,VLOOKUP(E271,'17'!$K$3:$L$16,2,FALSE)))</f>
        <v>#N/A</v>
      </c>
      <c r="P271" s="108" t="e">
        <f t="shared" si="9"/>
        <v>#N/A</v>
      </c>
    </row>
    <row r="272" spans="14:16">
      <c r="N272" s="108">
        <f t="shared" si="8"/>
        <v>0</v>
      </c>
      <c r="O272" s="108" t="e">
        <f>IF(D272="X",0,IF(E272="X",0,VLOOKUP(E272,'17'!$K$3:$L$16,2,FALSE)))</f>
        <v>#N/A</v>
      </c>
      <c r="P272" s="108" t="e">
        <f t="shared" si="9"/>
        <v>#N/A</v>
      </c>
    </row>
    <row r="273" spans="14:16">
      <c r="N273" s="108">
        <f t="shared" si="8"/>
        <v>0</v>
      </c>
      <c r="O273" s="108" t="e">
        <f>IF(D273="X",0,IF(E273="X",0,VLOOKUP(E273,'17'!$K$3:$L$16,2,FALSE)))</f>
        <v>#N/A</v>
      </c>
      <c r="P273" s="108" t="e">
        <f t="shared" si="9"/>
        <v>#N/A</v>
      </c>
    </row>
    <row r="274" spans="14:16">
      <c r="N274" s="108">
        <f t="shared" si="8"/>
        <v>0</v>
      </c>
      <c r="O274" s="108" t="e">
        <f>IF(D274="X",0,IF(E274="X",0,VLOOKUP(E274,'17'!$K$3:$L$16,2,FALSE)))</f>
        <v>#N/A</v>
      </c>
      <c r="P274" s="108" t="e">
        <f t="shared" si="9"/>
        <v>#N/A</v>
      </c>
    </row>
    <row r="275" spans="14:16">
      <c r="N275" s="108">
        <f t="shared" si="8"/>
        <v>0</v>
      </c>
      <c r="O275" s="108" t="e">
        <f>IF(D275="X",0,IF(E275="X",0,VLOOKUP(E275,'17'!$K$3:$L$16,2,FALSE)))</f>
        <v>#N/A</v>
      </c>
      <c r="P275" s="108" t="e">
        <f t="shared" si="9"/>
        <v>#N/A</v>
      </c>
    </row>
    <row r="276" spans="14:16">
      <c r="N276" s="108">
        <f t="shared" si="8"/>
        <v>0</v>
      </c>
      <c r="O276" s="108" t="e">
        <f>IF(D276="X",0,IF(E276="X",0,VLOOKUP(E276,'17'!$K$3:$L$16,2,FALSE)))</f>
        <v>#N/A</v>
      </c>
      <c r="P276" s="108" t="e">
        <f t="shared" si="9"/>
        <v>#N/A</v>
      </c>
    </row>
    <row r="277" spans="14:16">
      <c r="N277" s="108">
        <f t="shared" si="8"/>
        <v>0</v>
      </c>
      <c r="O277" s="108" t="e">
        <f>IF(D277="X",0,IF(E277="X",0,VLOOKUP(E277,'17'!$K$3:$L$16,2,FALSE)))</f>
        <v>#N/A</v>
      </c>
      <c r="P277" s="108" t="e">
        <f t="shared" si="9"/>
        <v>#N/A</v>
      </c>
    </row>
    <row r="278" spans="14:16">
      <c r="N278" s="108">
        <f t="shared" si="8"/>
        <v>0</v>
      </c>
      <c r="O278" s="108" t="e">
        <f>IF(D278="X",0,IF(E278="X",0,VLOOKUP(E278,'17'!$K$3:$L$16,2,FALSE)))</f>
        <v>#N/A</v>
      </c>
      <c r="P278" s="108" t="e">
        <f t="shared" si="9"/>
        <v>#N/A</v>
      </c>
    </row>
    <row r="279" spans="14:16">
      <c r="N279" s="108">
        <f t="shared" si="8"/>
        <v>0</v>
      </c>
      <c r="O279" s="108" t="e">
        <f>IF(D279="X",0,IF(E279="X",0,VLOOKUP(E279,'17'!$K$3:$L$16,2,FALSE)))</f>
        <v>#N/A</v>
      </c>
      <c r="P279" s="108" t="e">
        <f t="shared" si="9"/>
        <v>#N/A</v>
      </c>
    </row>
    <row r="280" spans="14:16">
      <c r="N280" s="108">
        <f t="shared" si="8"/>
        <v>0</v>
      </c>
      <c r="O280" s="108" t="e">
        <f>IF(D280="X",0,IF(E280="X",0,VLOOKUP(E280,'17'!$K$3:$L$16,2,FALSE)))</f>
        <v>#N/A</v>
      </c>
      <c r="P280" s="108" t="e">
        <f t="shared" si="9"/>
        <v>#N/A</v>
      </c>
    </row>
    <row r="281" spans="14:16">
      <c r="N281" s="108">
        <f t="shared" si="8"/>
        <v>0</v>
      </c>
      <c r="O281" s="108" t="e">
        <f>IF(D281="X",0,IF(E281="X",0,VLOOKUP(E281,'17'!$K$3:$L$16,2,FALSE)))</f>
        <v>#N/A</v>
      </c>
      <c r="P281" s="108" t="e">
        <f t="shared" si="9"/>
        <v>#N/A</v>
      </c>
    </row>
    <row r="282" spans="14:16">
      <c r="N282" s="108">
        <f t="shared" si="8"/>
        <v>0</v>
      </c>
      <c r="O282" s="108" t="e">
        <f>IF(D282="X",0,IF(E282="X",0,VLOOKUP(E282,'17'!$K$3:$L$16,2,FALSE)))</f>
        <v>#N/A</v>
      </c>
      <c r="P282" s="108" t="e">
        <f t="shared" si="9"/>
        <v>#N/A</v>
      </c>
    </row>
    <row r="283" spans="14:16">
      <c r="N283" s="108">
        <f t="shared" si="8"/>
        <v>0</v>
      </c>
      <c r="O283" s="108" t="e">
        <f>IF(D283="X",0,IF(E283="X",0,VLOOKUP(E283,'17'!$K$3:$L$16,2,FALSE)))</f>
        <v>#N/A</v>
      </c>
      <c r="P283" s="108" t="e">
        <f t="shared" si="9"/>
        <v>#N/A</v>
      </c>
    </row>
    <row r="284" spans="14:16">
      <c r="N284" s="108">
        <f t="shared" si="8"/>
        <v>0</v>
      </c>
      <c r="O284" s="108" t="e">
        <f>IF(D284="X",0,IF(E284="X",0,VLOOKUP(E284,'17'!$K$3:$L$16,2,FALSE)))</f>
        <v>#N/A</v>
      </c>
      <c r="P284" s="108" t="e">
        <f t="shared" si="9"/>
        <v>#N/A</v>
      </c>
    </row>
    <row r="285" spans="14:16">
      <c r="N285" s="108">
        <f t="shared" si="8"/>
        <v>0</v>
      </c>
      <c r="O285" s="108" t="e">
        <f>IF(D285="X",0,IF(E285="X",0,VLOOKUP(E285,'17'!$K$3:$L$16,2,FALSE)))</f>
        <v>#N/A</v>
      </c>
      <c r="P285" s="108" t="e">
        <f t="shared" si="9"/>
        <v>#N/A</v>
      </c>
    </row>
    <row r="286" spans="14:16">
      <c r="N286" s="108">
        <f t="shared" si="8"/>
        <v>0</v>
      </c>
      <c r="O286" s="108" t="e">
        <f>IF(D286="X",0,IF(E286="X",0,VLOOKUP(E286,'17'!$K$3:$L$16,2,FALSE)))</f>
        <v>#N/A</v>
      </c>
      <c r="P286" s="108" t="e">
        <f t="shared" si="9"/>
        <v>#N/A</v>
      </c>
    </row>
    <row r="287" spans="14:16">
      <c r="N287" s="108">
        <f t="shared" si="8"/>
        <v>0</v>
      </c>
      <c r="O287" s="108" t="e">
        <f>IF(D287="X",0,IF(E287="X",0,VLOOKUP(E287,'17'!$K$3:$L$16,2,FALSE)))</f>
        <v>#N/A</v>
      </c>
      <c r="P287" s="108" t="e">
        <f t="shared" si="9"/>
        <v>#N/A</v>
      </c>
    </row>
    <row r="288" spans="14:16">
      <c r="N288" s="108">
        <f t="shared" si="8"/>
        <v>0</v>
      </c>
      <c r="O288" s="108" t="e">
        <f>IF(D288="X",0,IF(E288="X",0,VLOOKUP(E288,'17'!$K$3:$L$16,2,FALSE)))</f>
        <v>#N/A</v>
      </c>
      <c r="P288" s="108" t="e">
        <f t="shared" si="9"/>
        <v>#N/A</v>
      </c>
    </row>
    <row r="289" spans="14:16">
      <c r="N289" s="108">
        <f t="shared" si="8"/>
        <v>0</v>
      </c>
      <c r="O289" s="108" t="e">
        <f>IF(D289="X",0,IF(E289="X",0,VLOOKUP(E289,'17'!$K$3:$L$16,2,FALSE)))</f>
        <v>#N/A</v>
      </c>
      <c r="P289" s="108" t="e">
        <f t="shared" si="9"/>
        <v>#N/A</v>
      </c>
    </row>
    <row r="290" spans="14:16">
      <c r="N290" s="108">
        <f t="shared" si="8"/>
        <v>0</v>
      </c>
      <c r="O290" s="108" t="e">
        <f>IF(D290="X",0,IF(E290="X",0,VLOOKUP(E290,'17'!$K$3:$L$16,2,FALSE)))</f>
        <v>#N/A</v>
      </c>
      <c r="P290" s="108" t="e">
        <f t="shared" si="9"/>
        <v>#N/A</v>
      </c>
    </row>
    <row r="291" spans="14:16">
      <c r="N291" s="108">
        <f t="shared" si="8"/>
        <v>0</v>
      </c>
      <c r="O291" s="108" t="e">
        <f>IF(D291="X",0,IF(E291="X",0,VLOOKUP(E291,'17'!$K$3:$L$16,2,FALSE)))</f>
        <v>#N/A</v>
      </c>
      <c r="P291" s="108" t="e">
        <f t="shared" si="9"/>
        <v>#N/A</v>
      </c>
    </row>
    <row r="292" spans="14:16">
      <c r="N292" s="108">
        <f t="shared" si="8"/>
        <v>0</v>
      </c>
      <c r="O292" s="108" t="e">
        <f>IF(D292="X",0,IF(E292="X",0,VLOOKUP(E292,'17'!$K$3:$L$16,2,FALSE)))</f>
        <v>#N/A</v>
      </c>
      <c r="P292" s="108" t="e">
        <f t="shared" si="9"/>
        <v>#N/A</v>
      </c>
    </row>
    <row r="293" spans="14:16">
      <c r="N293" s="108">
        <f t="shared" si="8"/>
        <v>0</v>
      </c>
      <c r="O293" s="108" t="e">
        <f>IF(D293="X",0,IF(E293="X",0,VLOOKUP(E293,'17'!$K$3:$L$16,2,FALSE)))</f>
        <v>#N/A</v>
      </c>
      <c r="P293" s="108" t="e">
        <f t="shared" si="9"/>
        <v>#N/A</v>
      </c>
    </row>
    <row r="294" spans="14:16">
      <c r="N294" s="108">
        <f t="shared" si="8"/>
        <v>0</v>
      </c>
      <c r="O294" s="108" t="e">
        <f>IF(D294="X",0,IF(E294="X",0,VLOOKUP(E294,'17'!$K$3:$L$16,2,FALSE)))</f>
        <v>#N/A</v>
      </c>
      <c r="P294" s="108" t="e">
        <f t="shared" si="9"/>
        <v>#N/A</v>
      </c>
    </row>
    <row r="295" spans="14:16">
      <c r="N295" s="108">
        <f t="shared" si="8"/>
        <v>0</v>
      </c>
      <c r="O295" s="108" t="e">
        <f>IF(D295="X",0,IF(E295="X",0,VLOOKUP(E295,'17'!$K$3:$L$16,2,FALSE)))</f>
        <v>#N/A</v>
      </c>
      <c r="P295" s="108" t="e">
        <f t="shared" si="9"/>
        <v>#N/A</v>
      </c>
    </row>
    <row r="296" spans="14:16">
      <c r="N296" s="108">
        <f t="shared" si="8"/>
        <v>0</v>
      </c>
      <c r="O296" s="108" t="e">
        <f>IF(D296="X",0,IF(E296="X",0,VLOOKUP(E296,'17'!$K$3:$L$16,2,FALSE)))</f>
        <v>#N/A</v>
      </c>
      <c r="P296" s="108" t="e">
        <f t="shared" si="9"/>
        <v>#N/A</v>
      </c>
    </row>
    <row r="297" spans="14:16">
      <c r="N297" s="108">
        <f t="shared" si="8"/>
        <v>0</v>
      </c>
      <c r="O297" s="108" t="e">
        <f>IF(D297="X",0,IF(E297="X",0,VLOOKUP(E297,'17'!$K$3:$L$16,2,FALSE)))</f>
        <v>#N/A</v>
      </c>
      <c r="P297" s="108" t="e">
        <f t="shared" si="9"/>
        <v>#N/A</v>
      </c>
    </row>
    <row r="298" spans="14:16">
      <c r="N298" s="108">
        <f t="shared" si="8"/>
        <v>0</v>
      </c>
      <c r="O298" s="108" t="e">
        <f>IF(D298="X",0,IF(E298="X",0,VLOOKUP(E298,'17'!$K$3:$L$16,2,FALSE)))</f>
        <v>#N/A</v>
      </c>
      <c r="P298" s="108" t="e">
        <f t="shared" si="9"/>
        <v>#N/A</v>
      </c>
    </row>
    <row r="299" spans="14:16">
      <c r="N299" s="108">
        <f t="shared" si="8"/>
        <v>0</v>
      </c>
      <c r="O299" s="108" t="e">
        <f>IF(D299="X",0,IF(E299="X",0,VLOOKUP(E299,'17'!$K$3:$L$16,2,FALSE)))</f>
        <v>#N/A</v>
      </c>
      <c r="P299" s="108" t="e">
        <f t="shared" si="9"/>
        <v>#N/A</v>
      </c>
    </row>
    <row r="300" spans="14:16">
      <c r="N300" s="108">
        <f t="shared" si="8"/>
        <v>0</v>
      </c>
      <c r="O300" s="108" t="e">
        <f>IF(D300="X",0,IF(E300="X",0,VLOOKUP(E300,'17'!$K$3:$L$16,2,FALSE)))</f>
        <v>#N/A</v>
      </c>
      <c r="P300" s="108" t="e">
        <f t="shared" si="9"/>
        <v>#N/A</v>
      </c>
    </row>
    <row r="301" spans="14:16">
      <c r="N301" s="108">
        <f t="shared" si="8"/>
        <v>0</v>
      </c>
      <c r="O301" s="108" t="e">
        <f>IF(D301="X",0,IF(E301="X",0,VLOOKUP(E301,'17'!$K$3:$L$16,2,FALSE)))</f>
        <v>#N/A</v>
      </c>
      <c r="P301" s="108" t="e">
        <f t="shared" si="9"/>
        <v>#N/A</v>
      </c>
    </row>
    <row r="302" spans="14:16">
      <c r="N302" s="108">
        <f t="shared" si="8"/>
        <v>0</v>
      </c>
      <c r="O302" s="108" t="e">
        <f>IF(D302="X",0,IF(E302="X",0,VLOOKUP(E302,'17'!$K$3:$L$16,2,FALSE)))</f>
        <v>#N/A</v>
      </c>
      <c r="P302" s="108" t="e">
        <f t="shared" si="9"/>
        <v>#N/A</v>
      </c>
    </row>
    <row r="303" spans="14:16">
      <c r="N303" s="108">
        <f t="shared" si="8"/>
        <v>0</v>
      </c>
      <c r="O303" s="108" t="e">
        <f>IF(D303="X",0,IF(E303="X",0,VLOOKUP(E303,'17'!$K$3:$L$16,2,FALSE)))</f>
        <v>#N/A</v>
      </c>
      <c r="P303" s="108" t="e">
        <f t="shared" si="9"/>
        <v>#N/A</v>
      </c>
    </row>
    <row r="304" spans="14:16">
      <c r="N304" s="108">
        <f t="shared" si="8"/>
        <v>0</v>
      </c>
      <c r="O304" s="108" t="e">
        <f>IF(D304="X",0,IF(E304="X",0,VLOOKUP(E304,'17'!$K$3:$L$16,2,FALSE)))</f>
        <v>#N/A</v>
      </c>
      <c r="P304" s="108" t="e">
        <f t="shared" si="9"/>
        <v>#N/A</v>
      </c>
    </row>
    <row r="305" spans="14:16">
      <c r="N305" s="108">
        <f t="shared" si="8"/>
        <v>0</v>
      </c>
      <c r="O305" s="108" t="e">
        <f>IF(D305="X",0,IF(E305="X",0,VLOOKUP(E305,'17'!$K$3:$L$16,2,FALSE)))</f>
        <v>#N/A</v>
      </c>
      <c r="P305" s="108" t="e">
        <f t="shared" si="9"/>
        <v>#N/A</v>
      </c>
    </row>
    <row r="306" spans="14:16">
      <c r="N306" s="108">
        <f t="shared" si="8"/>
        <v>0</v>
      </c>
      <c r="O306" s="108" t="e">
        <f>IF(D306="X",0,IF(E306="X",0,VLOOKUP(E306,'17'!$K$3:$L$16,2,FALSE)))</f>
        <v>#N/A</v>
      </c>
      <c r="P306" s="108" t="e">
        <f t="shared" si="9"/>
        <v>#N/A</v>
      </c>
    </row>
    <row r="307" spans="14:16">
      <c r="N307" s="108">
        <f t="shared" si="8"/>
        <v>0</v>
      </c>
      <c r="O307" s="108" t="e">
        <f>IF(D307="X",0,IF(E307="X",0,VLOOKUP(E307,'17'!$K$3:$L$16,2,FALSE)))</f>
        <v>#N/A</v>
      </c>
      <c r="P307" s="108" t="e">
        <f t="shared" si="9"/>
        <v>#N/A</v>
      </c>
    </row>
    <row r="308" spans="14:16">
      <c r="N308" s="108">
        <f t="shared" si="8"/>
        <v>0</v>
      </c>
      <c r="O308" s="108" t="e">
        <f>IF(D308="X",0,IF(E308="X",0,VLOOKUP(E308,'17'!$K$3:$L$16,2,FALSE)))</f>
        <v>#N/A</v>
      </c>
      <c r="P308" s="108" t="e">
        <f t="shared" si="9"/>
        <v>#N/A</v>
      </c>
    </row>
    <row r="309" spans="14:16">
      <c r="N309" s="108">
        <f t="shared" si="8"/>
        <v>0</v>
      </c>
      <c r="O309" s="108" t="e">
        <f>IF(D309="X",0,IF(E309="X",0,VLOOKUP(E309,'17'!$K$3:$L$16,2,FALSE)))</f>
        <v>#N/A</v>
      </c>
      <c r="P309" s="108" t="e">
        <f t="shared" si="9"/>
        <v>#N/A</v>
      </c>
    </row>
    <row r="310" spans="14:16">
      <c r="N310" s="108">
        <f t="shared" si="8"/>
        <v>0</v>
      </c>
      <c r="O310" s="108" t="e">
        <f>IF(D310="X",0,IF(E310="X",0,VLOOKUP(E310,'17'!$K$3:$L$16,2,FALSE)))</f>
        <v>#N/A</v>
      </c>
      <c r="P310" s="108" t="e">
        <f t="shared" si="9"/>
        <v>#N/A</v>
      </c>
    </row>
    <row r="311" spans="14:16">
      <c r="N311" s="108">
        <f t="shared" si="8"/>
        <v>0</v>
      </c>
      <c r="O311" s="108" t="e">
        <f>IF(D311="X",0,IF(E311="X",0,VLOOKUP(E311,'17'!$K$3:$L$16,2,FALSE)))</f>
        <v>#N/A</v>
      </c>
      <c r="P311" s="108" t="e">
        <f t="shared" si="9"/>
        <v>#N/A</v>
      </c>
    </row>
    <row r="312" spans="14:16">
      <c r="N312" s="108">
        <f t="shared" si="8"/>
        <v>0</v>
      </c>
      <c r="O312" s="108" t="e">
        <f>IF(D312="X",0,IF(E312="X",0,VLOOKUP(E312,'17'!$K$3:$L$16,2,FALSE)))</f>
        <v>#N/A</v>
      </c>
      <c r="P312" s="108" t="e">
        <f t="shared" si="9"/>
        <v>#N/A</v>
      </c>
    </row>
    <row r="313" spans="14:16">
      <c r="N313" s="108">
        <f t="shared" si="8"/>
        <v>0</v>
      </c>
      <c r="O313" s="108" t="e">
        <f>IF(D313="X",0,IF(E313="X",0,VLOOKUP(E313,'17'!$K$3:$L$16,2,FALSE)))</f>
        <v>#N/A</v>
      </c>
      <c r="P313" s="108" t="e">
        <f t="shared" si="9"/>
        <v>#N/A</v>
      </c>
    </row>
    <row r="314" spans="14:16">
      <c r="N314" s="108">
        <f t="shared" si="8"/>
        <v>0</v>
      </c>
      <c r="O314" s="108" t="e">
        <f>IF(D314="X",0,IF(E314="X",0,VLOOKUP(E314,'17'!$K$3:$L$16,2,FALSE)))</f>
        <v>#N/A</v>
      </c>
      <c r="P314" s="108" t="e">
        <f t="shared" si="9"/>
        <v>#N/A</v>
      </c>
    </row>
    <row r="315" spans="14:16">
      <c r="N315" s="108">
        <f t="shared" si="8"/>
        <v>0</v>
      </c>
      <c r="O315" s="108" t="e">
        <f>IF(D315="X",0,IF(E315="X",0,VLOOKUP(E315,'17'!$K$3:$L$16,2,FALSE)))</f>
        <v>#N/A</v>
      </c>
      <c r="P315" s="108" t="e">
        <f t="shared" si="9"/>
        <v>#N/A</v>
      </c>
    </row>
    <row r="316" spans="14:16">
      <c r="N316" s="108">
        <f t="shared" si="8"/>
        <v>0</v>
      </c>
      <c r="O316" s="108" t="e">
        <f>IF(D316="X",0,IF(E316="X",0,VLOOKUP(E316,'17'!$K$3:$L$16,2,FALSE)))</f>
        <v>#N/A</v>
      </c>
      <c r="P316" s="108" t="e">
        <f t="shared" si="9"/>
        <v>#N/A</v>
      </c>
    </row>
    <row r="317" spans="14:16">
      <c r="N317" s="108">
        <f t="shared" si="8"/>
        <v>0</v>
      </c>
      <c r="O317" s="108" t="e">
        <f>IF(D317="X",0,IF(E317="X",0,VLOOKUP(E317,'17'!$K$3:$L$16,2,FALSE)))</f>
        <v>#N/A</v>
      </c>
      <c r="P317" s="108" t="e">
        <f t="shared" si="9"/>
        <v>#N/A</v>
      </c>
    </row>
    <row r="318" spans="14:16">
      <c r="N318" s="108">
        <f t="shared" si="8"/>
        <v>0</v>
      </c>
      <c r="O318" s="108" t="e">
        <f>IF(D318="X",0,IF(E318="X",0,VLOOKUP(E318,'17'!$K$3:$L$16,2,FALSE)))</f>
        <v>#N/A</v>
      </c>
      <c r="P318" s="108" t="e">
        <f t="shared" si="9"/>
        <v>#N/A</v>
      </c>
    </row>
    <row r="319" spans="14:16">
      <c r="N319" s="108">
        <f t="shared" si="8"/>
        <v>0</v>
      </c>
      <c r="O319" s="108" t="e">
        <f>IF(D319="X",0,IF(E319="X",0,VLOOKUP(E319,'17'!$K$3:$L$16,2,FALSE)))</f>
        <v>#N/A</v>
      </c>
      <c r="P319" s="108" t="e">
        <f t="shared" si="9"/>
        <v>#N/A</v>
      </c>
    </row>
    <row r="320" spans="14:16">
      <c r="N320" s="108">
        <f t="shared" si="8"/>
        <v>0</v>
      </c>
      <c r="O320" s="108" t="e">
        <f>IF(D320="X",0,IF(E320="X",0,VLOOKUP(E320,'17'!$K$3:$L$16,2,FALSE)))</f>
        <v>#N/A</v>
      </c>
      <c r="P320" s="108" t="e">
        <f t="shared" si="9"/>
        <v>#N/A</v>
      </c>
    </row>
    <row r="321" spans="14:16">
      <c r="N321" s="108">
        <f t="shared" si="8"/>
        <v>0</v>
      </c>
      <c r="O321" s="108" t="e">
        <f>IF(D321="X",0,IF(E321="X",0,VLOOKUP(E321,'17'!$K$3:$L$16,2,FALSE)))</f>
        <v>#N/A</v>
      </c>
      <c r="P321" s="108" t="e">
        <f t="shared" si="9"/>
        <v>#N/A</v>
      </c>
    </row>
    <row r="322" spans="14:16">
      <c r="N322" s="108">
        <f t="shared" si="8"/>
        <v>0</v>
      </c>
      <c r="O322" s="108" t="e">
        <f>IF(D322="X",0,IF(E322="X",0,VLOOKUP(E322,'17'!$K$3:$L$16,2,FALSE)))</f>
        <v>#N/A</v>
      </c>
      <c r="P322" s="108" t="e">
        <f t="shared" si="9"/>
        <v>#N/A</v>
      </c>
    </row>
    <row r="323" spans="14:16">
      <c r="N323" s="108">
        <f t="shared" si="8"/>
        <v>0</v>
      </c>
      <c r="O323" s="108" t="e">
        <f>IF(D323="X",0,IF(E323="X",0,VLOOKUP(E323,'17'!$K$3:$L$16,2,FALSE)))</f>
        <v>#N/A</v>
      </c>
      <c r="P323" s="108" t="e">
        <f t="shared" si="9"/>
        <v>#N/A</v>
      </c>
    </row>
    <row r="324" spans="14:16">
      <c r="N324" s="108">
        <f t="shared" ref="N324:N387" si="10">SUM(F324:M324)</f>
        <v>0</v>
      </c>
      <c r="O324" s="108" t="e">
        <f>IF(D324="X",0,IF(E324="X",0,VLOOKUP(E324,'17'!$K$3:$L$16,2,FALSE)))</f>
        <v>#N/A</v>
      </c>
      <c r="P324" s="108" t="e">
        <f t="shared" ref="P324:P387" si="11">N324*O324</f>
        <v>#N/A</v>
      </c>
    </row>
    <row r="325" spans="14:16">
      <c r="N325" s="108">
        <f t="shared" si="10"/>
        <v>0</v>
      </c>
      <c r="O325" s="108" t="e">
        <f>IF(D325="X",0,IF(E325="X",0,VLOOKUP(E325,'17'!$K$3:$L$16,2,FALSE)))</f>
        <v>#N/A</v>
      </c>
      <c r="P325" s="108" t="e">
        <f t="shared" si="11"/>
        <v>#N/A</v>
      </c>
    </row>
    <row r="326" spans="14:16">
      <c r="N326" s="108">
        <f t="shared" si="10"/>
        <v>0</v>
      </c>
      <c r="O326" s="108" t="e">
        <f>IF(D326="X",0,IF(E326="X",0,VLOOKUP(E326,'17'!$K$3:$L$16,2,FALSE)))</f>
        <v>#N/A</v>
      </c>
      <c r="P326" s="108" t="e">
        <f t="shared" si="11"/>
        <v>#N/A</v>
      </c>
    </row>
    <row r="327" spans="14:16">
      <c r="N327" s="108">
        <f t="shared" si="10"/>
        <v>0</v>
      </c>
      <c r="O327" s="108" t="e">
        <f>IF(D327="X",0,IF(E327="X",0,VLOOKUP(E327,'17'!$K$3:$L$16,2,FALSE)))</f>
        <v>#N/A</v>
      </c>
      <c r="P327" s="108" t="e">
        <f t="shared" si="11"/>
        <v>#N/A</v>
      </c>
    </row>
    <row r="328" spans="14:16">
      <c r="N328" s="108">
        <f t="shared" si="10"/>
        <v>0</v>
      </c>
      <c r="O328" s="108" t="e">
        <f>IF(D328="X",0,IF(E328="X",0,VLOOKUP(E328,'17'!$K$3:$L$16,2,FALSE)))</f>
        <v>#N/A</v>
      </c>
      <c r="P328" s="108" t="e">
        <f t="shared" si="11"/>
        <v>#N/A</v>
      </c>
    </row>
    <row r="329" spans="14:16">
      <c r="N329" s="108">
        <f t="shared" si="10"/>
        <v>0</v>
      </c>
      <c r="O329" s="108" t="e">
        <f>IF(D329="X",0,IF(E329="X",0,VLOOKUP(E329,'17'!$K$3:$L$16,2,FALSE)))</f>
        <v>#N/A</v>
      </c>
      <c r="P329" s="108" t="e">
        <f t="shared" si="11"/>
        <v>#N/A</v>
      </c>
    </row>
    <row r="330" spans="14:16">
      <c r="N330" s="108">
        <f t="shared" si="10"/>
        <v>0</v>
      </c>
      <c r="O330" s="108" t="e">
        <f>IF(D330="X",0,IF(E330="X",0,VLOOKUP(E330,'17'!$K$3:$L$16,2,FALSE)))</f>
        <v>#N/A</v>
      </c>
      <c r="P330" s="108" t="e">
        <f t="shared" si="11"/>
        <v>#N/A</v>
      </c>
    </row>
    <row r="331" spans="14:16">
      <c r="N331" s="108">
        <f t="shared" si="10"/>
        <v>0</v>
      </c>
      <c r="O331" s="108" t="e">
        <f>IF(D331="X",0,IF(E331="X",0,VLOOKUP(E331,'17'!$K$3:$L$16,2,FALSE)))</f>
        <v>#N/A</v>
      </c>
      <c r="P331" s="108" t="e">
        <f t="shared" si="11"/>
        <v>#N/A</v>
      </c>
    </row>
    <row r="332" spans="14:16">
      <c r="N332" s="108">
        <f t="shared" si="10"/>
        <v>0</v>
      </c>
      <c r="O332" s="108" t="e">
        <f>IF(D332="X",0,IF(E332="X",0,VLOOKUP(E332,'17'!$K$3:$L$16,2,FALSE)))</f>
        <v>#N/A</v>
      </c>
      <c r="P332" s="108" t="e">
        <f t="shared" si="11"/>
        <v>#N/A</v>
      </c>
    </row>
    <row r="333" spans="14:16">
      <c r="N333" s="108">
        <f t="shared" si="10"/>
        <v>0</v>
      </c>
      <c r="O333" s="108" t="e">
        <f>IF(D333="X",0,IF(E333="X",0,VLOOKUP(E333,'17'!$K$3:$L$16,2,FALSE)))</f>
        <v>#N/A</v>
      </c>
      <c r="P333" s="108" t="e">
        <f t="shared" si="11"/>
        <v>#N/A</v>
      </c>
    </row>
    <row r="334" spans="14:16">
      <c r="N334" s="108">
        <f t="shared" si="10"/>
        <v>0</v>
      </c>
      <c r="O334" s="108" t="e">
        <f>IF(D334="X",0,IF(E334="X",0,VLOOKUP(E334,'17'!$K$3:$L$16,2,FALSE)))</f>
        <v>#N/A</v>
      </c>
      <c r="P334" s="108" t="e">
        <f t="shared" si="11"/>
        <v>#N/A</v>
      </c>
    </row>
    <row r="335" spans="14:16">
      <c r="N335" s="108">
        <f t="shared" si="10"/>
        <v>0</v>
      </c>
      <c r="O335" s="108" t="e">
        <f>IF(D335="X",0,IF(E335="X",0,VLOOKUP(E335,'17'!$K$3:$L$16,2,FALSE)))</f>
        <v>#N/A</v>
      </c>
      <c r="P335" s="108" t="e">
        <f t="shared" si="11"/>
        <v>#N/A</v>
      </c>
    </row>
    <row r="336" spans="14:16">
      <c r="N336" s="108">
        <f t="shared" si="10"/>
        <v>0</v>
      </c>
      <c r="O336" s="108" t="e">
        <f>IF(D336="X",0,IF(E336="X",0,VLOOKUP(E336,'17'!$K$3:$L$16,2,FALSE)))</f>
        <v>#N/A</v>
      </c>
      <c r="P336" s="108" t="e">
        <f t="shared" si="11"/>
        <v>#N/A</v>
      </c>
    </row>
    <row r="337" spans="14:16">
      <c r="N337" s="108">
        <f t="shared" si="10"/>
        <v>0</v>
      </c>
      <c r="O337" s="108" t="e">
        <f>IF(D337="X",0,IF(E337="X",0,VLOOKUP(E337,'17'!$K$3:$L$16,2,FALSE)))</f>
        <v>#N/A</v>
      </c>
      <c r="P337" s="108" t="e">
        <f t="shared" si="11"/>
        <v>#N/A</v>
      </c>
    </row>
    <row r="338" spans="14:16">
      <c r="N338" s="108">
        <f t="shared" si="10"/>
        <v>0</v>
      </c>
      <c r="O338" s="108" t="e">
        <f>IF(D338="X",0,IF(E338="X",0,VLOOKUP(E338,'17'!$K$3:$L$16,2,FALSE)))</f>
        <v>#N/A</v>
      </c>
      <c r="P338" s="108" t="e">
        <f t="shared" si="11"/>
        <v>#N/A</v>
      </c>
    </row>
    <row r="339" spans="14:16">
      <c r="N339" s="108">
        <f t="shared" si="10"/>
        <v>0</v>
      </c>
      <c r="O339" s="108" t="e">
        <f>IF(D339="X",0,IF(E339="X",0,VLOOKUP(E339,'17'!$K$3:$L$16,2,FALSE)))</f>
        <v>#N/A</v>
      </c>
      <c r="P339" s="108" t="e">
        <f t="shared" si="11"/>
        <v>#N/A</v>
      </c>
    </row>
    <row r="340" spans="14:16">
      <c r="N340" s="108">
        <f t="shared" si="10"/>
        <v>0</v>
      </c>
      <c r="O340" s="108" t="e">
        <f>IF(D340="X",0,IF(E340="X",0,VLOOKUP(E340,'17'!$K$3:$L$16,2,FALSE)))</f>
        <v>#N/A</v>
      </c>
      <c r="P340" s="108" t="e">
        <f t="shared" si="11"/>
        <v>#N/A</v>
      </c>
    </row>
    <row r="341" spans="14:16">
      <c r="N341" s="108">
        <f t="shared" si="10"/>
        <v>0</v>
      </c>
      <c r="O341" s="108" t="e">
        <f>IF(D341="X",0,IF(E341="X",0,VLOOKUP(E341,'17'!$K$3:$L$16,2,FALSE)))</f>
        <v>#N/A</v>
      </c>
      <c r="P341" s="108" t="e">
        <f t="shared" si="11"/>
        <v>#N/A</v>
      </c>
    </row>
    <row r="342" spans="14:16">
      <c r="N342" s="108">
        <f t="shared" si="10"/>
        <v>0</v>
      </c>
      <c r="O342" s="108" t="e">
        <f>IF(D342="X",0,IF(E342="X",0,VLOOKUP(E342,'17'!$K$3:$L$16,2,FALSE)))</f>
        <v>#N/A</v>
      </c>
      <c r="P342" s="108" t="e">
        <f t="shared" si="11"/>
        <v>#N/A</v>
      </c>
    </row>
    <row r="343" spans="14:16">
      <c r="N343" s="108">
        <f t="shared" si="10"/>
        <v>0</v>
      </c>
      <c r="O343" s="108" t="e">
        <f>IF(D343="X",0,IF(E343="X",0,VLOOKUP(E343,'17'!$K$3:$L$16,2,FALSE)))</f>
        <v>#N/A</v>
      </c>
      <c r="P343" s="108" t="e">
        <f t="shared" si="11"/>
        <v>#N/A</v>
      </c>
    </row>
    <row r="344" spans="14:16">
      <c r="N344" s="108">
        <f t="shared" si="10"/>
        <v>0</v>
      </c>
      <c r="O344" s="108" t="e">
        <f>IF(D344="X",0,IF(E344="X",0,VLOOKUP(E344,'17'!$K$3:$L$16,2,FALSE)))</f>
        <v>#N/A</v>
      </c>
      <c r="P344" s="108" t="e">
        <f t="shared" si="11"/>
        <v>#N/A</v>
      </c>
    </row>
    <row r="345" spans="14:16">
      <c r="N345" s="108">
        <f t="shared" si="10"/>
        <v>0</v>
      </c>
      <c r="O345" s="108" t="e">
        <f>IF(D345="X",0,IF(E345="X",0,VLOOKUP(E345,'17'!$K$3:$L$16,2,FALSE)))</f>
        <v>#N/A</v>
      </c>
      <c r="P345" s="108" t="e">
        <f t="shared" si="11"/>
        <v>#N/A</v>
      </c>
    </row>
    <row r="346" spans="14:16">
      <c r="N346" s="108">
        <f t="shared" si="10"/>
        <v>0</v>
      </c>
      <c r="O346" s="108" t="e">
        <f>IF(D346="X",0,IF(E346="X",0,VLOOKUP(E346,'17'!$K$3:$L$16,2,FALSE)))</f>
        <v>#N/A</v>
      </c>
      <c r="P346" s="108" t="e">
        <f t="shared" si="11"/>
        <v>#N/A</v>
      </c>
    </row>
    <row r="347" spans="14:16">
      <c r="N347" s="108">
        <f t="shared" si="10"/>
        <v>0</v>
      </c>
      <c r="O347" s="108" t="e">
        <f>IF(D347="X",0,IF(E347="X",0,VLOOKUP(E347,'17'!$K$3:$L$16,2,FALSE)))</f>
        <v>#N/A</v>
      </c>
      <c r="P347" s="108" t="e">
        <f t="shared" si="11"/>
        <v>#N/A</v>
      </c>
    </row>
    <row r="348" spans="14:16">
      <c r="N348" s="108">
        <f t="shared" si="10"/>
        <v>0</v>
      </c>
      <c r="O348" s="108" t="e">
        <f>IF(D348="X",0,IF(E348="X",0,VLOOKUP(E348,'17'!$K$3:$L$16,2,FALSE)))</f>
        <v>#N/A</v>
      </c>
      <c r="P348" s="108" t="e">
        <f t="shared" si="11"/>
        <v>#N/A</v>
      </c>
    </row>
    <row r="349" spans="14:16">
      <c r="N349" s="108">
        <f t="shared" si="10"/>
        <v>0</v>
      </c>
      <c r="O349" s="108" t="e">
        <f>IF(D349="X",0,IF(E349="X",0,VLOOKUP(E349,'17'!$K$3:$L$16,2,FALSE)))</f>
        <v>#N/A</v>
      </c>
      <c r="P349" s="108" t="e">
        <f t="shared" si="11"/>
        <v>#N/A</v>
      </c>
    </row>
    <row r="350" spans="14:16">
      <c r="N350" s="108">
        <f t="shared" si="10"/>
        <v>0</v>
      </c>
      <c r="O350" s="108" t="e">
        <f>IF(D350="X",0,IF(E350="X",0,VLOOKUP(E350,'17'!$K$3:$L$16,2,FALSE)))</f>
        <v>#N/A</v>
      </c>
      <c r="P350" s="108" t="e">
        <f t="shared" si="11"/>
        <v>#N/A</v>
      </c>
    </row>
    <row r="351" spans="14:16">
      <c r="N351" s="108">
        <f t="shared" si="10"/>
        <v>0</v>
      </c>
      <c r="O351" s="108" t="e">
        <f>IF(D351="X",0,IF(E351="X",0,VLOOKUP(E351,'17'!$K$3:$L$16,2,FALSE)))</f>
        <v>#N/A</v>
      </c>
      <c r="P351" s="108" t="e">
        <f t="shared" si="11"/>
        <v>#N/A</v>
      </c>
    </row>
    <row r="352" spans="14:16">
      <c r="N352" s="108">
        <f t="shared" si="10"/>
        <v>0</v>
      </c>
      <c r="O352" s="108" t="e">
        <f>IF(D352="X",0,IF(E352="X",0,VLOOKUP(E352,'17'!$K$3:$L$16,2,FALSE)))</f>
        <v>#N/A</v>
      </c>
      <c r="P352" s="108" t="e">
        <f t="shared" si="11"/>
        <v>#N/A</v>
      </c>
    </row>
    <row r="353" spans="14:16">
      <c r="N353" s="108">
        <f t="shared" si="10"/>
        <v>0</v>
      </c>
      <c r="O353" s="108" t="e">
        <f>IF(D353="X",0,IF(E353="X",0,VLOOKUP(E353,'17'!$K$3:$L$16,2,FALSE)))</f>
        <v>#N/A</v>
      </c>
      <c r="P353" s="108" t="e">
        <f t="shared" si="11"/>
        <v>#N/A</v>
      </c>
    </row>
    <row r="354" spans="14:16">
      <c r="N354" s="108">
        <f t="shared" si="10"/>
        <v>0</v>
      </c>
      <c r="O354" s="108" t="e">
        <f>IF(D354="X",0,IF(E354="X",0,VLOOKUP(E354,'17'!$K$3:$L$16,2,FALSE)))</f>
        <v>#N/A</v>
      </c>
      <c r="P354" s="108" t="e">
        <f t="shared" si="11"/>
        <v>#N/A</v>
      </c>
    </row>
    <row r="355" spans="14:16">
      <c r="N355" s="108">
        <f t="shared" si="10"/>
        <v>0</v>
      </c>
      <c r="O355" s="108" t="e">
        <f>IF(D355="X",0,IF(E355="X",0,VLOOKUP(E355,'17'!$K$3:$L$16,2,FALSE)))</f>
        <v>#N/A</v>
      </c>
      <c r="P355" s="108" t="e">
        <f t="shared" si="11"/>
        <v>#N/A</v>
      </c>
    </row>
    <row r="356" spans="14:16">
      <c r="N356" s="108">
        <f t="shared" si="10"/>
        <v>0</v>
      </c>
      <c r="O356" s="108" t="e">
        <f>IF(D356="X",0,IF(E356="X",0,VLOOKUP(E356,'17'!$K$3:$L$16,2,FALSE)))</f>
        <v>#N/A</v>
      </c>
      <c r="P356" s="108" t="e">
        <f t="shared" si="11"/>
        <v>#N/A</v>
      </c>
    </row>
    <row r="357" spans="14:16">
      <c r="N357" s="108">
        <f t="shared" si="10"/>
        <v>0</v>
      </c>
      <c r="O357" s="108" t="e">
        <f>IF(D357="X",0,IF(E357="X",0,VLOOKUP(E357,'17'!$K$3:$L$16,2,FALSE)))</f>
        <v>#N/A</v>
      </c>
      <c r="P357" s="108" t="e">
        <f t="shared" si="11"/>
        <v>#N/A</v>
      </c>
    </row>
    <row r="358" spans="14:16">
      <c r="N358" s="108">
        <f t="shared" si="10"/>
        <v>0</v>
      </c>
      <c r="O358" s="108" t="e">
        <f>IF(D358="X",0,IF(E358="X",0,VLOOKUP(E358,'17'!$K$3:$L$16,2,FALSE)))</f>
        <v>#N/A</v>
      </c>
      <c r="P358" s="108" t="e">
        <f t="shared" si="11"/>
        <v>#N/A</v>
      </c>
    </row>
    <row r="359" spans="14:16">
      <c r="N359" s="108">
        <f t="shared" si="10"/>
        <v>0</v>
      </c>
      <c r="O359" s="108" t="e">
        <f>IF(D359="X",0,IF(E359="X",0,VLOOKUP(E359,'17'!$K$3:$L$16,2,FALSE)))</f>
        <v>#N/A</v>
      </c>
      <c r="P359" s="108" t="e">
        <f t="shared" si="11"/>
        <v>#N/A</v>
      </c>
    </row>
    <row r="360" spans="14:16">
      <c r="N360" s="108">
        <f t="shared" si="10"/>
        <v>0</v>
      </c>
      <c r="O360" s="108" t="e">
        <f>IF(D360="X",0,IF(E360="X",0,VLOOKUP(E360,'17'!$K$3:$L$16,2,FALSE)))</f>
        <v>#N/A</v>
      </c>
      <c r="P360" s="108" t="e">
        <f t="shared" si="11"/>
        <v>#N/A</v>
      </c>
    </row>
    <row r="361" spans="14:16">
      <c r="N361" s="108">
        <f t="shared" si="10"/>
        <v>0</v>
      </c>
      <c r="O361" s="108" t="e">
        <f>IF(D361="X",0,IF(E361="X",0,VLOOKUP(E361,'17'!$K$3:$L$16,2,FALSE)))</f>
        <v>#N/A</v>
      </c>
      <c r="P361" s="108" t="e">
        <f t="shared" si="11"/>
        <v>#N/A</v>
      </c>
    </row>
    <row r="362" spans="14:16">
      <c r="N362" s="108">
        <f t="shared" si="10"/>
        <v>0</v>
      </c>
      <c r="O362" s="108" t="e">
        <f>IF(D362="X",0,IF(E362="X",0,VLOOKUP(E362,'17'!$K$3:$L$16,2,FALSE)))</f>
        <v>#N/A</v>
      </c>
      <c r="P362" s="108" t="e">
        <f t="shared" si="11"/>
        <v>#N/A</v>
      </c>
    </row>
    <row r="363" spans="14:16">
      <c r="N363" s="108">
        <f t="shared" si="10"/>
        <v>0</v>
      </c>
      <c r="O363" s="108" t="e">
        <f>IF(D363="X",0,IF(E363="X",0,VLOOKUP(E363,'17'!$K$3:$L$16,2,FALSE)))</f>
        <v>#N/A</v>
      </c>
      <c r="P363" s="108" t="e">
        <f t="shared" si="11"/>
        <v>#N/A</v>
      </c>
    </row>
    <row r="364" spans="14:16">
      <c r="N364" s="108">
        <f t="shared" si="10"/>
        <v>0</v>
      </c>
      <c r="O364" s="108" t="e">
        <f>IF(D364="X",0,IF(E364="X",0,VLOOKUP(E364,'17'!$K$3:$L$16,2,FALSE)))</f>
        <v>#N/A</v>
      </c>
      <c r="P364" s="108" t="e">
        <f t="shared" si="11"/>
        <v>#N/A</v>
      </c>
    </row>
    <row r="365" spans="14:16">
      <c r="N365" s="108">
        <f t="shared" si="10"/>
        <v>0</v>
      </c>
      <c r="O365" s="108" t="e">
        <f>IF(D365="X",0,IF(E365="X",0,VLOOKUP(E365,'17'!$K$3:$L$16,2,FALSE)))</f>
        <v>#N/A</v>
      </c>
      <c r="P365" s="108" t="e">
        <f t="shared" si="11"/>
        <v>#N/A</v>
      </c>
    </row>
    <row r="366" spans="14:16">
      <c r="N366" s="108">
        <f t="shared" si="10"/>
        <v>0</v>
      </c>
      <c r="O366" s="108" t="e">
        <f>IF(D366="X",0,IF(E366="X",0,VLOOKUP(E366,'17'!$K$3:$L$16,2,FALSE)))</f>
        <v>#N/A</v>
      </c>
      <c r="P366" s="108" t="e">
        <f t="shared" si="11"/>
        <v>#N/A</v>
      </c>
    </row>
    <row r="367" spans="14:16">
      <c r="N367" s="108">
        <f t="shared" si="10"/>
        <v>0</v>
      </c>
      <c r="O367" s="108" t="e">
        <f>IF(D367="X",0,IF(E367="X",0,VLOOKUP(E367,'17'!$K$3:$L$16,2,FALSE)))</f>
        <v>#N/A</v>
      </c>
      <c r="P367" s="108" t="e">
        <f t="shared" si="11"/>
        <v>#N/A</v>
      </c>
    </row>
    <row r="368" spans="14:16">
      <c r="N368" s="108">
        <f t="shared" si="10"/>
        <v>0</v>
      </c>
      <c r="O368" s="108" t="e">
        <f>IF(D368="X",0,IF(E368="X",0,VLOOKUP(E368,'17'!$K$3:$L$16,2,FALSE)))</f>
        <v>#N/A</v>
      </c>
      <c r="P368" s="108" t="e">
        <f t="shared" si="11"/>
        <v>#N/A</v>
      </c>
    </row>
    <row r="369" spans="14:16">
      <c r="N369" s="108">
        <f t="shared" si="10"/>
        <v>0</v>
      </c>
      <c r="O369" s="108" t="e">
        <f>IF(D369="X",0,IF(E369="X",0,VLOOKUP(E369,'17'!$K$3:$L$16,2,FALSE)))</f>
        <v>#N/A</v>
      </c>
      <c r="P369" s="108" t="e">
        <f t="shared" si="11"/>
        <v>#N/A</v>
      </c>
    </row>
    <row r="370" spans="14:16">
      <c r="N370" s="108">
        <f t="shared" si="10"/>
        <v>0</v>
      </c>
      <c r="O370" s="108" t="e">
        <f>IF(D370="X",0,IF(E370="X",0,VLOOKUP(E370,'17'!$K$3:$L$16,2,FALSE)))</f>
        <v>#N/A</v>
      </c>
      <c r="P370" s="108" t="e">
        <f t="shared" si="11"/>
        <v>#N/A</v>
      </c>
    </row>
    <row r="371" spans="14:16">
      <c r="N371" s="108">
        <f t="shared" si="10"/>
        <v>0</v>
      </c>
      <c r="O371" s="108" t="e">
        <f>IF(D371="X",0,IF(E371="X",0,VLOOKUP(E371,'17'!$K$3:$L$16,2,FALSE)))</f>
        <v>#N/A</v>
      </c>
      <c r="P371" s="108" t="e">
        <f t="shared" si="11"/>
        <v>#N/A</v>
      </c>
    </row>
    <row r="372" spans="14:16">
      <c r="N372" s="108">
        <f t="shared" si="10"/>
        <v>0</v>
      </c>
      <c r="O372" s="108" t="e">
        <f>IF(D372="X",0,IF(E372="X",0,VLOOKUP(E372,'17'!$K$3:$L$16,2,FALSE)))</f>
        <v>#N/A</v>
      </c>
      <c r="P372" s="108" t="e">
        <f t="shared" si="11"/>
        <v>#N/A</v>
      </c>
    </row>
    <row r="373" spans="14:16">
      <c r="N373" s="108">
        <f t="shared" si="10"/>
        <v>0</v>
      </c>
      <c r="O373" s="108" t="e">
        <f>IF(D373="X",0,IF(E373="X",0,VLOOKUP(E373,'17'!$K$3:$L$16,2,FALSE)))</f>
        <v>#N/A</v>
      </c>
      <c r="P373" s="108" t="e">
        <f t="shared" si="11"/>
        <v>#N/A</v>
      </c>
    </row>
    <row r="374" spans="14:16">
      <c r="N374" s="108">
        <f t="shared" si="10"/>
        <v>0</v>
      </c>
      <c r="O374" s="108" t="e">
        <f>IF(D374="X",0,IF(E374="X",0,VLOOKUP(E374,'17'!$K$3:$L$16,2,FALSE)))</f>
        <v>#N/A</v>
      </c>
      <c r="P374" s="108" t="e">
        <f t="shared" si="11"/>
        <v>#N/A</v>
      </c>
    </row>
    <row r="375" spans="14:16">
      <c r="N375" s="108">
        <f t="shared" si="10"/>
        <v>0</v>
      </c>
      <c r="O375" s="108" t="e">
        <f>IF(D375="X",0,IF(E375="X",0,VLOOKUP(E375,'17'!$K$3:$L$16,2,FALSE)))</f>
        <v>#N/A</v>
      </c>
      <c r="P375" s="108" t="e">
        <f t="shared" si="11"/>
        <v>#N/A</v>
      </c>
    </row>
    <row r="376" spans="14:16">
      <c r="N376" s="108">
        <f t="shared" si="10"/>
        <v>0</v>
      </c>
      <c r="O376" s="108" t="e">
        <f>IF(D376="X",0,IF(E376="X",0,VLOOKUP(E376,'17'!$K$3:$L$16,2,FALSE)))</f>
        <v>#N/A</v>
      </c>
      <c r="P376" s="108" t="e">
        <f t="shared" si="11"/>
        <v>#N/A</v>
      </c>
    </row>
    <row r="377" spans="14:16">
      <c r="N377" s="108">
        <f t="shared" si="10"/>
        <v>0</v>
      </c>
      <c r="O377" s="108" t="e">
        <f>IF(D377="X",0,IF(E377="X",0,VLOOKUP(E377,'17'!$K$3:$L$16,2,FALSE)))</f>
        <v>#N/A</v>
      </c>
      <c r="P377" s="108" t="e">
        <f t="shared" si="11"/>
        <v>#N/A</v>
      </c>
    </row>
    <row r="378" spans="14:16">
      <c r="N378" s="108">
        <f t="shared" si="10"/>
        <v>0</v>
      </c>
      <c r="O378" s="108" t="e">
        <f>IF(D378="X",0,IF(E378="X",0,VLOOKUP(E378,'17'!$K$3:$L$16,2,FALSE)))</f>
        <v>#N/A</v>
      </c>
      <c r="P378" s="108" t="e">
        <f t="shared" si="11"/>
        <v>#N/A</v>
      </c>
    </row>
    <row r="379" spans="14:16">
      <c r="N379" s="108">
        <f t="shared" si="10"/>
        <v>0</v>
      </c>
      <c r="O379" s="108" t="e">
        <f>IF(D379="X",0,IF(E379="X",0,VLOOKUP(E379,'17'!$K$3:$L$16,2,FALSE)))</f>
        <v>#N/A</v>
      </c>
      <c r="P379" s="108" t="e">
        <f t="shared" si="11"/>
        <v>#N/A</v>
      </c>
    </row>
    <row r="380" spans="14:16">
      <c r="N380" s="108">
        <f t="shared" si="10"/>
        <v>0</v>
      </c>
      <c r="O380" s="108" t="e">
        <f>IF(D380="X",0,IF(E380="X",0,VLOOKUP(E380,'17'!$K$3:$L$16,2,FALSE)))</f>
        <v>#N/A</v>
      </c>
      <c r="P380" s="108" t="e">
        <f t="shared" si="11"/>
        <v>#N/A</v>
      </c>
    </row>
    <row r="381" spans="14:16">
      <c r="N381" s="108">
        <f t="shared" si="10"/>
        <v>0</v>
      </c>
      <c r="O381" s="108" t="e">
        <f>IF(D381="X",0,IF(E381="X",0,VLOOKUP(E381,'17'!$K$3:$L$16,2,FALSE)))</f>
        <v>#N/A</v>
      </c>
      <c r="P381" s="108" t="e">
        <f t="shared" si="11"/>
        <v>#N/A</v>
      </c>
    </row>
    <row r="382" spans="14:16">
      <c r="N382" s="108">
        <f t="shared" si="10"/>
        <v>0</v>
      </c>
      <c r="O382" s="108" t="e">
        <f>IF(D382="X",0,IF(E382="X",0,VLOOKUP(E382,'17'!$K$3:$L$16,2,FALSE)))</f>
        <v>#N/A</v>
      </c>
      <c r="P382" s="108" t="e">
        <f t="shared" si="11"/>
        <v>#N/A</v>
      </c>
    </row>
    <row r="383" spans="14:16">
      <c r="N383" s="108">
        <f t="shared" si="10"/>
        <v>0</v>
      </c>
      <c r="O383" s="108" t="e">
        <f>IF(D383="X",0,IF(E383="X",0,VLOOKUP(E383,'17'!$K$3:$L$16,2,FALSE)))</f>
        <v>#N/A</v>
      </c>
      <c r="P383" s="108" t="e">
        <f t="shared" si="11"/>
        <v>#N/A</v>
      </c>
    </row>
    <row r="384" spans="14:16">
      <c r="N384" s="108">
        <f t="shared" si="10"/>
        <v>0</v>
      </c>
      <c r="O384" s="108" t="e">
        <f>IF(D384="X",0,IF(E384="X",0,VLOOKUP(E384,'17'!$K$3:$L$16,2,FALSE)))</f>
        <v>#N/A</v>
      </c>
      <c r="P384" s="108" t="e">
        <f t="shared" si="11"/>
        <v>#N/A</v>
      </c>
    </row>
    <row r="385" spans="14:16">
      <c r="N385" s="108">
        <f t="shared" si="10"/>
        <v>0</v>
      </c>
      <c r="O385" s="108" t="e">
        <f>IF(D385="X",0,IF(E385="X",0,VLOOKUP(E385,'17'!$K$3:$L$16,2,FALSE)))</f>
        <v>#N/A</v>
      </c>
      <c r="P385" s="108" t="e">
        <f t="shared" si="11"/>
        <v>#N/A</v>
      </c>
    </row>
    <row r="386" spans="14:16">
      <c r="N386" s="108">
        <f t="shared" si="10"/>
        <v>0</v>
      </c>
      <c r="O386" s="108" t="e">
        <f>IF(D386="X",0,IF(E386="X",0,VLOOKUP(E386,'17'!$K$3:$L$16,2,FALSE)))</f>
        <v>#N/A</v>
      </c>
      <c r="P386" s="108" t="e">
        <f t="shared" si="11"/>
        <v>#N/A</v>
      </c>
    </row>
    <row r="387" spans="14:16">
      <c r="N387" s="108">
        <f t="shared" si="10"/>
        <v>0</v>
      </c>
      <c r="O387" s="108" t="e">
        <f>IF(D387="X",0,IF(E387="X",0,VLOOKUP(E387,'17'!$K$3:$L$16,2,FALSE)))</f>
        <v>#N/A</v>
      </c>
      <c r="P387" s="108" t="e">
        <f t="shared" si="11"/>
        <v>#N/A</v>
      </c>
    </row>
    <row r="388" spans="14:16">
      <c r="N388" s="108">
        <f t="shared" ref="N388:N451" si="12">SUM(F388:M388)</f>
        <v>0</v>
      </c>
      <c r="O388" s="108" t="e">
        <f>IF(D388="X",0,IF(E388="X",0,VLOOKUP(E388,'17'!$K$3:$L$16,2,FALSE)))</f>
        <v>#N/A</v>
      </c>
      <c r="P388" s="108" t="e">
        <f t="shared" ref="P388:P451" si="13">N388*O388</f>
        <v>#N/A</v>
      </c>
    </row>
    <row r="389" spans="14:16">
      <c r="N389" s="108">
        <f t="shared" si="12"/>
        <v>0</v>
      </c>
      <c r="O389" s="108" t="e">
        <f>IF(D389="X",0,IF(E389="X",0,VLOOKUP(E389,'17'!$K$3:$L$16,2,FALSE)))</f>
        <v>#N/A</v>
      </c>
      <c r="P389" s="108" t="e">
        <f t="shared" si="13"/>
        <v>#N/A</v>
      </c>
    </row>
    <row r="390" spans="14:16">
      <c r="N390" s="108">
        <f t="shared" si="12"/>
        <v>0</v>
      </c>
      <c r="O390" s="108" t="e">
        <f>IF(D390="X",0,IF(E390="X",0,VLOOKUP(E390,'17'!$K$3:$L$16,2,FALSE)))</f>
        <v>#N/A</v>
      </c>
      <c r="P390" s="108" t="e">
        <f t="shared" si="13"/>
        <v>#N/A</v>
      </c>
    </row>
    <row r="391" spans="14:16">
      <c r="N391" s="108">
        <f t="shared" si="12"/>
        <v>0</v>
      </c>
      <c r="O391" s="108" t="e">
        <f>IF(D391="X",0,IF(E391="X",0,VLOOKUP(E391,'17'!$K$3:$L$16,2,FALSE)))</f>
        <v>#N/A</v>
      </c>
      <c r="P391" s="108" t="e">
        <f t="shared" si="13"/>
        <v>#N/A</v>
      </c>
    </row>
    <row r="392" spans="14:16">
      <c r="N392" s="108">
        <f t="shared" si="12"/>
        <v>0</v>
      </c>
      <c r="O392" s="108" t="e">
        <f>IF(D392="X",0,IF(E392="X",0,VLOOKUP(E392,'17'!$K$3:$L$16,2,FALSE)))</f>
        <v>#N/A</v>
      </c>
      <c r="P392" s="108" t="e">
        <f t="shared" si="13"/>
        <v>#N/A</v>
      </c>
    </row>
    <row r="393" spans="14:16">
      <c r="N393" s="108">
        <f t="shared" si="12"/>
        <v>0</v>
      </c>
      <c r="O393" s="108" t="e">
        <f>IF(D393="X",0,IF(E393="X",0,VLOOKUP(E393,'17'!$K$3:$L$16,2,FALSE)))</f>
        <v>#N/A</v>
      </c>
      <c r="P393" s="108" t="e">
        <f t="shared" si="13"/>
        <v>#N/A</v>
      </c>
    </row>
    <row r="394" spans="14:16">
      <c r="N394" s="108">
        <f t="shared" si="12"/>
        <v>0</v>
      </c>
      <c r="O394" s="108" t="e">
        <f>IF(D394="X",0,IF(E394="X",0,VLOOKUP(E394,'17'!$K$3:$L$16,2,FALSE)))</f>
        <v>#N/A</v>
      </c>
      <c r="P394" s="108" t="e">
        <f t="shared" si="13"/>
        <v>#N/A</v>
      </c>
    </row>
    <row r="395" spans="14:16">
      <c r="N395" s="108">
        <f t="shared" si="12"/>
        <v>0</v>
      </c>
      <c r="O395" s="108" t="e">
        <f>IF(D395="X",0,IF(E395="X",0,VLOOKUP(E395,'17'!$K$3:$L$16,2,FALSE)))</f>
        <v>#N/A</v>
      </c>
      <c r="P395" s="108" t="e">
        <f t="shared" si="13"/>
        <v>#N/A</v>
      </c>
    </row>
    <row r="396" spans="14:16">
      <c r="N396" s="108">
        <f t="shared" si="12"/>
        <v>0</v>
      </c>
      <c r="O396" s="108" t="e">
        <f>IF(D396="X",0,IF(E396="X",0,VLOOKUP(E396,'17'!$K$3:$L$16,2,FALSE)))</f>
        <v>#N/A</v>
      </c>
      <c r="P396" s="108" t="e">
        <f t="shared" si="13"/>
        <v>#N/A</v>
      </c>
    </row>
    <row r="397" spans="14:16">
      <c r="N397" s="108">
        <f t="shared" si="12"/>
        <v>0</v>
      </c>
      <c r="O397" s="108" t="e">
        <f>IF(D397="X",0,IF(E397="X",0,VLOOKUP(E397,'17'!$K$3:$L$16,2,FALSE)))</f>
        <v>#N/A</v>
      </c>
      <c r="P397" s="108" t="e">
        <f t="shared" si="13"/>
        <v>#N/A</v>
      </c>
    </row>
    <row r="398" spans="14:16">
      <c r="N398" s="108">
        <f t="shared" si="12"/>
        <v>0</v>
      </c>
      <c r="O398" s="108" t="e">
        <f>IF(D398="X",0,IF(E398="X",0,VLOOKUP(E398,'17'!$K$3:$L$16,2,FALSE)))</f>
        <v>#N/A</v>
      </c>
      <c r="P398" s="108" t="e">
        <f t="shared" si="13"/>
        <v>#N/A</v>
      </c>
    </row>
    <row r="399" spans="14:16">
      <c r="N399" s="108">
        <f t="shared" si="12"/>
        <v>0</v>
      </c>
      <c r="O399" s="108" t="e">
        <f>IF(D399="X",0,IF(E399="X",0,VLOOKUP(E399,'17'!$K$3:$L$16,2,FALSE)))</f>
        <v>#N/A</v>
      </c>
      <c r="P399" s="108" t="e">
        <f t="shared" si="13"/>
        <v>#N/A</v>
      </c>
    </row>
    <row r="400" spans="14:16">
      <c r="N400" s="108">
        <f t="shared" si="12"/>
        <v>0</v>
      </c>
      <c r="O400" s="108" t="e">
        <f>IF(D400="X",0,IF(E400="X",0,VLOOKUP(E400,'17'!$K$3:$L$16,2,FALSE)))</f>
        <v>#N/A</v>
      </c>
      <c r="P400" s="108" t="e">
        <f t="shared" si="13"/>
        <v>#N/A</v>
      </c>
    </row>
    <row r="401" spans="14:16">
      <c r="N401" s="108">
        <f t="shared" si="12"/>
        <v>0</v>
      </c>
      <c r="O401" s="108" t="e">
        <f>IF(D401="X",0,IF(E401="X",0,VLOOKUP(E401,'17'!$K$3:$L$16,2,FALSE)))</f>
        <v>#N/A</v>
      </c>
      <c r="P401" s="108" t="e">
        <f t="shared" si="13"/>
        <v>#N/A</v>
      </c>
    </row>
    <row r="402" spans="14:16">
      <c r="N402" s="108">
        <f t="shared" si="12"/>
        <v>0</v>
      </c>
      <c r="O402" s="108" t="e">
        <f>IF(D402="X",0,IF(E402="X",0,VLOOKUP(E402,'17'!$K$3:$L$16,2,FALSE)))</f>
        <v>#N/A</v>
      </c>
      <c r="P402" s="108" t="e">
        <f t="shared" si="13"/>
        <v>#N/A</v>
      </c>
    </row>
    <row r="403" spans="14:16">
      <c r="N403" s="108">
        <f t="shared" si="12"/>
        <v>0</v>
      </c>
      <c r="O403" s="108" t="e">
        <f>IF(D403="X",0,IF(E403="X",0,VLOOKUP(E403,'17'!$K$3:$L$16,2,FALSE)))</f>
        <v>#N/A</v>
      </c>
      <c r="P403" s="108" t="e">
        <f t="shared" si="13"/>
        <v>#N/A</v>
      </c>
    </row>
    <row r="404" spans="14:16">
      <c r="N404" s="108">
        <f t="shared" si="12"/>
        <v>0</v>
      </c>
      <c r="O404" s="108" t="e">
        <f>IF(D404="X",0,IF(E404="X",0,VLOOKUP(E404,'17'!$K$3:$L$16,2,FALSE)))</f>
        <v>#N/A</v>
      </c>
      <c r="P404" s="108" t="e">
        <f t="shared" si="13"/>
        <v>#N/A</v>
      </c>
    </row>
    <row r="405" spans="14:16">
      <c r="N405" s="108">
        <f t="shared" si="12"/>
        <v>0</v>
      </c>
      <c r="O405" s="108" t="e">
        <f>IF(D405="X",0,IF(E405="X",0,VLOOKUP(E405,'17'!$K$3:$L$16,2,FALSE)))</f>
        <v>#N/A</v>
      </c>
      <c r="P405" s="108" t="e">
        <f t="shared" si="13"/>
        <v>#N/A</v>
      </c>
    </row>
    <row r="406" spans="14:16">
      <c r="N406" s="108">
        <f t="shared" si="12"/>
        <v>0</v>
      </c>
      <c r="O406" s="108" t="e">
        <f>IF(D406="X",0,IF(E406="X",0,VLOOKUP(E406,'17'!$K$3:$L$16,2,FALSE)))</f>
        <v>#N/A</v>
      </c>
      <c r="P406" s="108" t="e">
        <f t="shared" si="13"/>
        <v>#N/A</v>
      </c>
    </row>
    <row r="407" spans="14:16">
      <c r="N407" s="108">
        <f t="shared" si="12"/>
        <v>0</v>
      </c>
      <c r="O407" s="108" t="e">
        <f>IF(D407="X",0,IF(E407="X",0,VLOOKUP(E407,'17'!$K$3:$L$16,2,FALSE)))</f>
        <v>#N/A</v>
      </c>
      <c r="P407" s="108" t="e">
        <f t="shared" si="13"/>
        <v>#N/A</v>
      </c>
    </row>
    <row r="408" spans="14:16">
      <c r="N408" s="108">
        <f t="shared" si="12"/>
        <v>0</v>
      </c>
      <c r="O408" s="108" t="e">
        <f>IF(D408="X",0,IF(E408="X",0,VLOOKUP(E408,'17'!$K$3:$L$16,2,FALSE)))</f>
        <v>#N/A</v>
      </c>
      <c r="P408" s="108" t="e">
        <f t="shared" si="13"/>
        <v>#N/A</v>
      </c>
    </row>
    <row r="409" spans="14:16">
      <c r="N409" s="108">
        <f t="shared" si="12"/>
        <v>0</v>
      </c>
      <c r="O409" s="108" t="e">
        <f>IF(D409="X",0,IF(E409="X",0,VLOOKUP(E409,'17'!$K$3:$L$16,2,FALSE)))</f>
        <v>#N/A</v>
      </c>
      <c r="P409" s="108" t="e">
        <f t="shared" si="13"/>
        <v>#N/A</v>
      </c>
    </row>
    <row r="410" spans="14:16">
      <c r="N410" s="108">
        <f t="shared" si="12"/>
        <v>0</v>
      </c>
      <c r="O410" s="108" t="e">
        <f>IF(D410="X",0,IF(E410="X",0,VLOOKUP(E410,'17'!$K$3:$L$16,2,FALSE)))</f>
        <v>#N/A</v>
      </c>
      <c r="P410" s="108" t="e">
        <f t="shared" si="13"/>
        <v>#N/A</v>
      </c>
    </row>
    <row r="411" spans="14:16">
      <c r="N411" s="108">
        <f t="shared" si="12"/>
        <v>0</v>
      </c>
      <c r="O411" s="108" t="e">
        <f>IF(D411="X",0,IF(E411="X",0,VLOOKUP(E411,'17'!$K$3:$L$16,2,FALSE)))</f>
        <v>#N/A</v>
      </c>
      <c r="P411" s="108" t="e">
        <f t="shared" si="13"/>
        <v>#N/A</v>
      </c>
    </row>
    <row r="412" spans="14:16">
      <c r="N412" s="108">
        <f t="shared" si="12"/>
        <v>0</v>
      </c>
      <c r="O412" s="108" t="e">
        <f>IF(D412="X",0,IF(E412="X",0,VLOOKUP(E412,'17'!$K$3:$L$16,2,FALSE)))</f>
        <v>#N/A</v>
      </c>
      <c r="P412" s="108" t="e">
        <f t="shared" si="13"/>
        <v>#N/A</v>
      </c>
    </row>
    <row r="413" spans="14:16">
      <c r="N413" s="108">
        <f t="shared" si="12"/>
        <v>0</v>
      </c>
      <c r="O413" s="108" t="e">
        <f>IF(D413="X",0,IF(E413="X",0,VLOOKUP(E413,'17'!$K$3:$L$16,2,FALSE)))</f>
        <v>#N/A</v>
      </c>
      <c r="P413" s="108" t="e">
        <f t="shared" si="13"/>
        <v>#N/A</v>
      </c>
    </row>
    <row r="414" spans="14:16">
      <c r="N414" s="108">
        <f t="shared" si="12"/>
        <v>0</v>
      </c>
      <c r="O414" s="108" t="e">
        <f>IF(D414="X",0,IF(E414="X",0,VLOOKUP(E414,'17'!$K$3:$L$16,2,FALSE)))</f>
        <v>#N/A</v>
      </c>
      <c r="P414" s="108" t="e">
        <f t="shared" si="13"/>
        <v>#N/A</v>
      </c>
    </row>
    <row r="415" spans="14:16">
      <c r="N415" s="108">
        <f t="shared" si="12"/>
        <v>0</v>
      </c>
      <c r="O415" s="108" t="e">
        <f>IF(D415="X",0,IF(E415="X",0,VLOOKUP(E415,'17'!$K$3:$L$16,2,FALSE)))</f>
        <v>#N/A</v>
      </c>
      <c r="P415" s="108" t="e">
        <f t="shared" si="13"/>
        <v>#N/A</v>
      </c>
    </row>
    <row r="416" spans="14:16">
      <c r="N416" s="108">
        <f t="shared" si="12"/>
        <v>0</v>
      </c>
      <c r="O416" s="108" t="e">
        <f>IF(D416="X",0,IF(E416="X",0,VLOOKUP(E416,'17'!$K$3:$L$16,2,FALSE)))</f>
        <v>#N/A</v>
      </c>
      <c r="P416" s="108" t="e">
        <f t="shared" si="13"/>
        <v>#N/A</v>
      </c>
    </row>
    <row r="417" spans="14:16">
      <c r="N417" s="108">
        <f t="shared" si="12"/>
        <v>0</v>
      </c>
      <c r="O417" s="108" t="e">
        <f>IF(D417="X",0,IF(E417="X",0,VLOOKUP(E417,'17'!$K$3:$L$16,2,FALSE)))</f>
        <v>#N/A</v>
      </c>
      <c r="P417" s="108" t="e">
        <f t="shared" si="13"/>
        <v>#N/A</v>
      </c>
    </row>
    <row r="418" spans="14:16">
      <c r="N418" s="108">
        <f t="shared" si="12"/>
        <v>0</v>
      </c>
      <c r="O418" s="108" t="e">
        <f>IF(D418="X",0,IF(E418="X",0,VLOOKUP(E418,'17'!$K$3:$L$16,2,FALSE)))</f>
        <v>#N/A</v>
      </c>
      <c r="P418" s="108" t="e">
        <f t="shared" si="13"/>
        <v>#N/A</v>
      </c>
    </row>
    <row r="419" spans="14:16">
      <c r="N419" s="108">
        <f t="shared" si="12"/>
        <v>0</v>
      </c>
      <c r="O419" s="108" t="e">
        <f>IF(D419="X",0,IF(E419="X",0,VLOOKUP(E419,'17'!$K$3:$L$16,2,FALSE)))</f>
        <v>#N/A</v>
      </c>
      <c r="P419" s="108" t="e">
        <f t="shared" si="13"/>
        <v>#N/A</v>
      </c>
    </row>
    <row r="420" spans="14:16">
      <c r="N420" s="108">
        <f t="shared" si="12"/>
        <v>0</v>
      </c>
      <c r="O420" s="108" t="e">
        <f>IF(D420="X",0,IF(E420="X",0,VLOOKUP(E420,'17'!$K$3:$L$16,2,FALSE)))</f>
        <v>#N/A</v>
      </c>
      <c r="P420" s="108" t="e">
        <f t="shared" si="13"/>
        <v>#N/A</v>
      </c>
    </row>
    <row r="421" spans="14:16">
      <c r="N421" s="108">
        <f t="shared" si="12"/>
        <v>0</v>
      </c>
      <c r="O421" s="108" t="e">
        <f>IF(D421="X",0,IF(E421="X",0,VLOOKUP(E421,'17'!$K$3:$L$16,2,FALSE)))</f>
        <v>#N/A</v>
      </c>
      <c r="P421" s="108" t="e">
        <f t="shared" si="13"/>
        <v>#N/A</v>
      </c>
    </row>
    <row r="422" spans="14:16">
      <c r="N422" s="108">
        <f t="shared" si="12"/>
        <v>0</v>
      </c>
      <c r="O422" s="108" t="e">
        <f>IF(D422="X",0,IF(E422="X",0,VLOOKUP(E422,'17'!$K$3:$L$16,2,FALSE)))</f>
        <v>#N/A</v>
      </c>
      <c r="P422" s="108" t="e">
        <f t="shared" si="13"/>
        <v>#N/A</v>
      </c>
    </row>
    <row r="423" spans="14:16">
      <c r="N423" s="108">
        <f t="shared" si="12"/>
        <v>0</v>
      </c>
      <c r="O423" s="108" t="e">
        <f>IF(D423="X",0,IF(E423="X",0,VLOOKUP(E423,'17'!$K$3:$L$16,2,FALSE)))</f>
        <v>#N/A</v>
      </c>
      <c r="P423" s="108" t="e">
        <f t="shared" si="13"/>
        <v>#N/A</v>
      </c>
    </row>
    <row r="424" spans="14:16">
      <c r="N424" s="108">
        <f t="shared" si="12"/>
        <v>0</v>
      </c>
      <c r="O424" s="108" t="e">
        <f>IF(D424="X",0,IF(E424="X",0,VLOOKUP(E424,'17'!$K$3:$L$16,2,FALSE)))</f>
        <v>#N/A</v>
      </c>
      <c r="P424" s="108" t="e">
        <f t="shared" si="13"/>
        <v>#N/A</v>
      </c>
    </row>
    <row r="425" spans="14:16">
      <c r="N425" s="108">
        <f t="shared" si="12"/>
        <v>0</v>
      </c>
      <c r="O425" s="108" t="e">
        <f>IF(D425="X",0,IF(E425="X",0,VLOOKUP(E425,'17'!$K$3:$L$16,2,FALSE)))</f>
        <v>#N/A</v>
      </c>
      <c r="P425" s="108" t="e">
        <f t="shared" si="13"/>
        <v>#N/A</v>
      </c>
    </row>
    <row r="426" spans="14:16">
      <c r="N426" s="108">
        <f t="shared" si="12"/>
        <v>0</v>
      </c>
      <c r="O426" s="108" t="e">
        <f>IF(D426="X",0,IF(E426="X",0,VLOOKUP(E426,'17'!$K$3:$L$16,2,FALSE)))</f>
        <v>#N/A</v>
      </c>
      <c r="P426" s="108" t="e">
        <f t="shared" si="13"/>
        <v>#N/A</v>
      </c>
    </row>
    <row r="427" spans="14:16">
      <c r="N427" s="108">
        <f t="shared" si="12"/>
        <v>0</v>
      </c>
      <c r="O427" s="108" t="e">
        <f>IF(D427="X",0,IF(E427="X",0,VLOOKUP(E427,'17'!$K$3:$L$16,2,FALSE)))</f>
        <v>#N/A</v>
      </c>
      <c r="P427" s="108" t="e">
        <f t="shared" si="13"/>
        <v>#N/A</v>
      </c>
    </row>
    <row r="428" spans="14:16">
      <c r="N428" s="108">
        <f t="shared" si="12"/>
        <v>0</v>
      </c>
      <c r="O428" s="108" t="e">
        <f>IF(D428="X",0,IF(E428="X",0,VLOOKUP(E428,'17'!$K$3:$L$16,2,FALSE)))</f>
        <v>#N/A</v>
      </c>
      <c r="P428" s="108" t="e">
        <f t="shared" si="13"/>
        <v>#N/A</v>
      </c>
    </row>
    <row r="429" spans="14:16">
      <c r="N429" s="108">
        <f t="shared" si="12"/>
        <v>0</v>
      </c>
      <c r="O429" s="108" t="e">
        <f>IF(D429="X",0,IF(E429="X",0,VLOOKUP(E429,'17'!$K$3:$L$16,2,FALSE)))</f>
        <v>#N/A</v>
      </c>
      <c r="P429" s="108" t="e">
        <f t="shared" si="13"/>
        <v>#N/A</v>
      </c>
    </row>
    <row r="430" spans="14:16">
      <c r="N430" s="108">
        <f t="shared" si="12"/>
        <v>0</v>
      </c>
      <c r="O430" s="108" t="e">
        <f>IF(D430="X",0,IF(E430="X",0,VLOOKUP(E430,'17'!$K$3:$L$16,2,FALSE)))</f>
        <v>#N/A</v>
      </c>
      <c r="P430" s="108" t="e">
        <f t="shared" si="13"/>
        <v>#N/A</v>
      </c>
    </row>
    <row r="431" spans="14:16">
      <c r="N431" s="108">
        <f t="shared" si="12"/>
        <v>0</v>
      </c>
      <c r="O431" s="108" t="e">
        <f>IF(D431="X",0,IF(E431="X",0,VLOOKUP(E431,'17'!$K$3:$L$16,2,FALSE)))</f>
        <v>#N/A</v>
      </c>
      <c r="P431" s="108" t="e">
        <f t="shared" si="13"/>
        <v>#N/A</v>
      </c>
    </row>
    <row r="432" spans="14:16">
      <c r="N432" s="108">
        <f t="shared" si="12"/>
        <v>0</v>
      </c>
      <c r="O432" s="108" t="e">
        <f>IF(D432="X",0,IF(E432="X",0,VLOOKUP(E432,'17'!$K$3:$L$16,2,FALSE)))</f>
        <v>#N/A</v>
      </c>
      <c r="P432" s="108" t="e">
        <f t="shared" si="13"/>
        <v>#N/A</v>
      </c>
    </row>
    <row r="433" spans="14:16">
      <c r="N433" s="108">
        <f t="shared" si="12"/>
        <v>0</v>
      </c>
      <c r="O433" s="108" t="e">
        <f>IF(D433="X",0,IF(E433="X",0,VLOOKUP(E433,'17'!$K$3:$L$16,2,FALSE)))</f>
        <v>#N/A</v>
      </c>
      <c r="P433" s="108" t="e">
        <f t="shared" si="13"/>
        <v>#N/A</v>
      </c>
    </row>
    <row r="434" spans="14:16">
      <c r="N434" s="108">
        <f t="shared" si="12"/>
        <v>0</v>
      </c>
      <c r="O434" s="108" t="e">
        <f>IF(D434="X",0,IF(E434="X",0,VLOOKUP(E434,'17'!$K$3:$L$16,2,FALSE)))</f>
        <v>#N/A</v>
      </c>
      <c r="P434" s="108" t="e">
        <f t="shared" si="13"/>
        <v>#N/A</v>
      </c>
    </row>
    <row r="435" spans="14:16">
      <c r="N435" s="108">
        <f t="shared" si="12"/>
        <v>0</v>
      </c>
      <c r="O435" s="108" t="e">
        <f>IF(D435="X",0,IF(E435="X",0,VLOOKUP(E435,'17'!$K$3:$L$16,2,FALSE)))</f>
        <v>#N/A</v>
      </c>
      <c r="P435" s="108" t="e">
        <f t="shared" si="13"/>
        <v>#N/A</v>
      </c>
    </row>
    <row r="436" spans="14:16">
      <c r="N436" s="108">
        <f t="shared" si="12"/>
        <v>0</v>
      </c>
      <c r="O436" s="108" t="e">
        <f>IF(D436="X",0,IF(E436="X",0,VLOOKUP(E436,'17'!$K$3:$L$16,2,FALSE)))</f>
        <v>#N/A</v>
      </c>
      <c r="P436" s="108" t="e">
        <f t="shared" si="13"/>
        <v>#N/A</v>
      </c>
    </row>
    <row r="437" spans="14:16">
      <c r="N437" s="108">
        <f t="shared" si="12"/>
        <v>0</v>
      </c>
      <c r="O437" s="108" t="e">
        <f>IF(D437="X",0,IF(E437="X",0,VLOOKUP(E437,'17'!$K$3:$L$16,2,FALSE)))</f>
        <v>#N/A</v>
      </c>
      <c r="P437" s="108" t="e">
        <f t="shared" si="13"/>
        <v>#N/A</v>
      </c>
    </row>
    <row r="438" spans="14:16">
      <c r="N438" s="108">
        <f t="shared" si="12"/>
        <v>0</v>
      </c>
      <c r="O438" s="108" t="e">
        <f>IF(D438="X",0,IF(E438="X",0,VLOOKUP(E438,'17'!$K$3:$L$16,2,FALSE)))</f>
        <v>#N/A</v>
      </c>
      <c r="P438" s="108" t="e">
        <f t="shared" si="13"/>
        <v>#N/A</v>
      </c>
    </row>
    <row r="439" spans="14:16">
      <c r="N439" s="108">
        <f t="shared" si="12"/>
        <v>0</v>
      </c>
      <c r="O439" s="108" t="e">
        <f>IF(D439="X",0,IF(E439="X",0,VLOOKUP(E439,'17'!$K$3:$L$16,2,FALSE)))</f>
        <v>#N/A</v>
      </c>
      <c r="P439" s="108" t="e">
        <f t="shared" si="13"/>
        <v>#N/A</v>
      </c>
    </row>
    <row r="440" spans="14:16">
      <c r="N440" s="108">
        <f t="shared" si="12"/>
        <v>0</v>
      </c>
      <c r="O440" s="108" t="e">
        <f>IF(D440="X",0,IF(E440="X",0,VLOOKUP(E440,'17'!$K$3:$L$16,2,FALSE)))</f>
        <v>#N/A</v>
      </c>
      <c r="P440" s="108" t="e">
        <f t="shared" si="13"/>
        <v>#N/A</v>
      </c>
    </row>
    <row r="441" spans="14:16">
      <c r="N441" s="108">
        <f t="shared" si="12"/>
        <v>0</v>
      </c>
      <c r="O441" s="108" t="e">
        <f>IF(D441="X",0,IF(E441="X",0,VLOOKUP(E441,'17'!$K$3:$L$16,2,FALSE)))</f>
        <v>#N/A</v>
      </c>
      <c r="P441" s="108" t="e">
        <f t="shared" si="13"/>
        <v>#N/A</v>
      </c>
    </row>
    <row r="442" spans="14:16">
      <c r="N442" s="108">
        <f t="shared" si="12"/>
        <v>0</v>
      </c>
      <c r="O442" s="108" t="e">
        <f>IF(D442="X",0,IF(E442="X",0,VLOOKUP(E442,'17'!$K$3:$L$16,2,FALSE)))</f>
        <v>#N/A</v>
      </c>
      <c r="P442" s="108" t="e">
        <f t="shared" si="13"/>
        <v>#N/A</v>
      </c>
    </row>
    <row r="443" spans="14:16">
      <c r="N443" s="108">
        <f t="shared" si="12"/>
        <v>0</v>
      </c>
      <c r="O443" s="108" t="e">
        <f>IF(D443="X",0,IF(E443="X",0,VLOOKUP(E443,'17'!$K$3:$L$16,2,FALSE)))</f>
        <v>#N/A</v>
      </c>
      <c r="P443" s="108" t="e">
        <f t="shared" si="13"/>
        <v>#N/A</v>
      </c>
    </row>
    <row r="444" spans="14:16">
      <c r="N444" s="108">
        <f t="shared" si="12"/>
        <v>0</v>
      </c>
      <c r="O444" s="108" t="e">
        <f>IF(D444="X",0,IF(E444="X",0,VLOOKUP(E444,'17'!$K$3:$L$16,2,FALSE)))</f>
        <v>#N/A</v>
      </c>
      <c r="P444" s="108" t="e">
        <f t="shared" si="13"/>
        <v>#N/A</v>
      </c>
    </row>
    <row r="445" spans="14:16">
      <c r="N445" s="108">
        <f t="shared" si="12"/>
        <v>0</v>
      </c>
      <c r="O445" s="108" t="e">
        <f>IF(D445="X",0,IF(E445="X",0,VLOOKUP(E445,'17'!$K$3:$L$16,2,FALSE)))</f>
        <v>#N/A</v>
      </c>
      <c r="P445" s="108" t="e">
        <f t="shared" si="13"/>
        <v>#N/A</v>
      </c>
    </row>
    <row r="446" spans="14:16">
      <c r="N446" s="108">
        <f t="shared" si="12"/>
        <v>0</v>
      </c>
      <c r="O446" s="108" t="e">
        <f>IF(D446="X",0,IF(E446="X",0,VLOOKUP(E446,'17'!$K$3:$L$16,2,FALSE)))</f>
        <v>#N/A</v>
      </c>
      <c r="P446" s="108" t="e">
        <f t="shared" si="13"/>
        <v>#N/A</v>
      </c>
    </row>
    <row r="447" spans="14:16">
      <c r="N447" s="108">
        <f t="shared" si="12"/>
        <v>0</v>
      </c>
      <c r="O447" s="108" t="e">
        <f>IF(D447="X",0,IF(E447="X",0,VLOOKUP(E447,'17'!$K$3:$L$16,2,FALSE)))</f>
        <v>#N/A</v>
      </c>
      <c r="P447" s="108" t="e">
        <f t="shared" si="13"/>
        <v>#N/A</v>
      </c>
    </row>
    <row r="448" spans="14:16">
      <c r="N448" s="108">
        <f t="shared" si="12"/>
        <v>0</v>
      </c>
      <c r="O448" s="108" t="e">
        <f>IF(D448="X",0,IF(E448="X",0,VLOOKUP(E448,'17'!$K$3:$L$16,2,FALSE)))</f>
        <v>#N/A</v>
      </c>
      <c r="P448" s="108" t="e">
        <f t="shared" si="13"/>
        <v>#N/A</v>
      </c>
    </row>
    <row r="449" spans="14:16">
      <c r="N449" s="108">
        <f t="shared" si="12"/>
        <v>0</v>
      </c>
      <c r="O449" s="108" t="e">
        <f>IF(D449="X",0,IF(E449="X",0,VLOOKUP(E449,'17'!$K$3:$L$16,2,FALSE)))</f>
        <v>#N/A</v>
      </c>
      <c r="P449" s="108" t="e">
        <f t="shared" si="13"/>
        <v>#N/A</v>
      </c>
    </row>
    <row r="450" spans="14:16">
      <c r="N450" s="108">
        <f t="shared" si="12"/>
        <v>0</v>
      </c>
      <c r="O450" s="108" t="e">
        <f>IF(D450="X",0,IF(E450="X",0,VLOOKUP(E450,'17'!$K$3:$L$16,2,FALSE)))</f>
        <v>#N/A</v>
      </c>
      <c r="P450" s="108" t="e">
        <f t="shared" si="13"/>
        <v>#N/A</v>
      </c>
    </row>
    <row r="451" spans="14:16">
      <c r="N451" s="108">
        <f t="shared" si="12"/>
        <v>0</v>
      </c>
      <c r="O451" s="108" t="e">
        <f>IF(D451="X",0,IF(E451="X",0,VLOOKUP(E451,'17'!$K$3:$L$16,2,FALSE)))</f>
        <v>#N/A</v>
      </c>
      <c r="P451" s="108" t="e">
        <f t="shared" si="13"/>
        <v>#N/A</v>
      </c>
    </row>
    <row r="452" spans="14:16">
      <c r="N452" s="108">
        <f t="shared" ref="N452:N494" si="14">SUM(F452:M452)</f>
        <v>0</v>
      </c>
      <c r="O452" s="108" t="e">
        <f>IF(D452="X",0,IF(E452="X",0,VLOOKUP(E452,'17'!$K$3:$L$16,2,FALSE)))</f>
        <v>#N/A</v>
      </c>
      <c r="P452" s="108" t="e">
        <f t="shared" ref="P452:P494" si="15">N452*O452</f>
        <v>#N/A</v>
      </c>
    </row>
    <row r="453" spans="14:16">
      <c r="N453" s="108">
        <f t="shared" si="14"/>
        <v>0</v>
      </c>
      <c r="O453" s="108" t="e">
        <f>IF(D453="X",0,IF(E453="X",0,VLOOKUP(E453,'17'!$K$3:$L$16,2,FALSE)))</f>
        <v>#N/A</v>
      </c>
      <c r="P453" s="108" t="e">
        <f t="shared" si="15"/>
        <v>#N/A</v>
      </c>
    </row>
    <row r="454" spans="14:16">
      <c r="N454" s="108">
        <f t="shared" si="14"/>
        <v>0</v>
      </c>
      <c r="O454" s="108" t="e">
        <f>IF(D454="X",0,IF(E454="X",0,VLOOKUP(E454,'17'!$K$3:$L$16,2,FALSE)))</f>
        <v>#N/A</v>
      </c>
      <c r="P454" s="108" t="e">
        <f t="shared" si="15"/>
        <v>#N/A</v>
      </c>
    </row>
    <row r="455" spans="14:16">
      <c r="N455" s="108">
        <f t="shared" si="14"/>
        <v>0</v>
      </c>
      <c r="O455" s="108" t="e">
        <f>IF(D455="X",0,IF(E455="X",0,VLOOKUP(E455,'17'!$K$3:$L$16,2,FALSE)))</f>
        <v>#N/A</v>
      </c>
      <c r="P455" s="108" t="e">
        <f t="shared" si="15"/>
        <v>#N/A</v>
      </c>
    </row>
    <row r="456" spans="14:16">
      <c r="N456" s="108">
        <f t="shared" si="14"/>
        <v>0</v>
      </c>
      <c r="O456" s="108" t="e">
        <f>IF(D456="X",0,IF(E456="X",0,VLOOKUP(E456,'17'!$K$3:$L$16,2,FALSE)))</f>
        <v>#N/A</v>
      </c>
      <c r="P456" s="108" t="e">
        <f t="shared" si="15"/>
        <v>#N/A</v>
      </c>
    </row>
    <row r="457" spans="14:16">
      <c r="N457" s="108">
        <f t="shared" si="14"/>
        <v>0</v>
      </c>
      <c r="O457" s="108" t="e">
        <f>IF(D457="X",0,IF(E457="X",0,VLOOKUP(E457,'17'!$K$3:$L$16,2,FALSE)))</f>
        <v>#N/A</v>
      </c>
      <c r="P457" s="108" t="e">
        <f t="shared" si="15"/>
        <v>#N/A</v>
      </c>
    </row>
    <row r="458" spans="14:16">
      <c r="N458" s="108">
        <f t="shared" si="14"/>
        <v>0</v>
      </c>
      <c r="O458" s="108" t="e">
        <f>IF(D458="X",0,IF(E458="X",0,VLOOKUP(E458,'17'!$K$3:$L$16,2,FALSE)))</f>
        <v>#N/A</v>
      </c>
      <c r="P458" s="108" t="e">
        <f t="shared" si="15"/>
        <v>#N/A</v>
      </c>
    </row>
    <row r="459" spans="14:16">
      <c r="N459" s="108">
        <f t="shared" si="14"/>
        <v>0</v>
      </c>
      <c r="O459" s="108" t="e">
        <f>IF(D459="X",0,IF(E459="X",0,VLOOKUP(E459,'17'!$K$3:$L$16,2,FALSE)))</f>
        <v>#N/A</v>
      </c>
      <c r="P459" s="108" t="e">
        <f t="shared" si="15"/>
        <v>#N/A</v>
      </c>
    </row>
    <row r="460" spans="14:16">
      <c r="N460" s="108">
        <f t="shared" si="14"/>
        <v>0</v>
      </c>
      <c r="O460" s="108" t="e">
        <f>IF(D460="X",0,IF(E460="X",0,VLOOKUP(E460,'17'!$K$3:$L$16,2,FALSE)))</f>
        <v>#N/A</v>
      </c>
      <c r="P460" s="108" t="e">
        <f t="shared" si="15"/>
        <v>#N/A</v>
      </c>
    </row>
    <row r="461" spans="14:16">
      <c r="N461" s="108">
        <f t="shared" si="14"/>
        <v>0</v>
      </c>
      <c r="O461" s="108" t="e">
        <f>IF(D461="X",0,IF(E461="X",0,VLOOKUP(E461,'17'!$K$3:$L$16,2,FALSE)))</f>
        <v>#N/A</v>
      </c>
      <c r="P461" s="108" t="e">
        <f t="shared" si="15"/>
        <v>#N/A</v>
      </c>
    </row>
    <row r="462" spans="14:16">
      <c r="N462" s="108">
        <f t="shared" si="14"/>
        <v>0</v>
      </c>
      <c r="O462" s="108" t="e">
        <f>IF(D462="X",0,IF(E462="X",0,VLOOKUP(E462,'17'!$K$3:$L$16,2,FALSE)))</f>
        <v>#N/A</v>
      </c>
      <c r="P462" s="108" t="e">
        <f t="shared" si="15"/>
        <v>#N/A</v>
      </c>
    </row>
    <row r="463" spans="14:16">
      <c r="N463" s="108">
        <f t="shared" si="14"/>
        <v>0</v>
      </c>
      <c r="O463" s="108" t="e">
        <f>IF(D463="X",0,IF(E463="X",0,VLOOKUP(E463,'17'!$K$3:$L$16,2,FALSE)))</f>
        <v>#N/A</v>
      </c>
      <c r="P463" s="108" t="e">
        <f t="shared" si="15"/>
        <v>#N/A</v>
      </c>
    </row>
    <row r="464" spans="14:16">
      <c r="N464" s="108">
        <f t="shared" si="14"/>
        <v>0</v>
      </c>
      <c r="O464" s="108" t="e">
        <f>IF(D464="X",0,IF(E464="X",0,VLOOKUP(E464,'17'!$K$3:$L$16,2,FALSE)))</f>
        <v>#N/A</v>
      </c>
      <c r="P464" s="108" t="e">
        <f t="shared" si="15"/>
        <v>#N/A</v>
      </c>
    </row>
    <row r="465" spans="14:16">
      <c r="N465" s="108">
        <f t="shared" si="14"/>
        <v>0</v>
      </c>
      <c r="O465" s="108" t="e">
        <f>IF(D465="X",0,IF(E465="X",0,VLOOKUP(E465,'17'!$K$3:$L$16,2,FALSE)))</f>
        <v>#N/A</v>
      </c>
      <c r="P465" s="108" t="e">
        <f t="shared" si="15"/>
        <v>#N/A</v>
      </c>
    </row>
    <row r="466" spans="14:16">
      <c r="N466" s="108">
        <f t="shared" si="14"/>
        <v>0</v>
      </c>
      <c r="O466" s="108" t="e">
        <f>IF(D466="X",0,IF(E466="X",0,VLOOKUP(E466,'17'!$K$3:$L$16,2,FALSE)))</f>
        <v>#N/A</v>
      </c>
      <c r="P466" s="108" t="e">
        <f t="shared" si="15"/>
        <v>#N/A</v>
      </c>
    </row>
    <row r="467" spans="14:16">
      <c r="N467" s="108">
        <f t="shared" si="14"/>
        <v>0</v>
      </c>
      <c r="O467" s="108" t="e">
        <f>IF(D467="X",0,IF(E467="X",0,VLOOKUP(E467,'17'!$K$3:$L$16,2,FALSE)))</f>
        <v>#N/A</v>
      </c>
      <c r="P467" s="108" t="e">
        <f t="shared" si="15"/>
        <v>#N/A</v>
      </c>
    </row>
    <row r="468" spans="14:16">
      <c r="N468" s="108">
        <f t="shared" si="14"/>
        <v>0</v>
      </c>
      <c r="O468" s="108" t="e">
        <f>IF(D468="X",0,IF(E468="X",0,VLOOKUP(E468,'17'!$K$3:$L$16,2,FALSE)))</f>
        <v>#N/A</v>
      </c>
      <c r="P468" s="108" t="e">
        <f t="shared" si="15"/>
        <v>#N/A</v>
      </c>
    </row>
    <row r="469" spans="14:16">
      <c r="N469" s="108">
        <f t="shared" si="14"/>
        <v>0</v>
      </c>
      <c r="O469" s="108" t="e">
        <f>IF(D469="X",0,IF(E469="X",0,VLOOKUP(E469,'17'!$K$3:$L$16,2,FALSE)))</f>
        <v>#N/A</v>
      </c>
      <c r="P469" s="108" t="e">
        <f t="shared" si="15"/>
        <v>#N/A</v>
      </c>
    </row>
    <row r="470" spans="14:16">
      <c r="N470" s="108">
        <f t="shared" si="14"/>
        <v>0</v>
      </c>
      <c r="O470" s="108" t="e">
        <f>IF(D470="X",0,IF(E470="X",0,VLOOKUP(E470,'17'!$K$3:$L$16,2,FALSE)))</f>
        <v>#N/A</v>
      </c>
      <c r="P470" s="108" t="e">
        <f t="shared" si="15"/>
        <v>#N/A</v>
      </c>
    </row>
    <row r="471" spans="14:16">
      <c r="N471" s="108">
        <f t="shared" si="14"/>
        <v>0</v>
      </c>
      <c r="O471" s="108" t="e">
        <f>IF(D471="X",0,IF(E471="X",0,VLOOKUP(E471,'17'!$K$3:$L$16,2,FALSE)))</f>
        <v>#N/A</v>
      </c>
      <c r="P471" s="108" t="e">
        <f t="shared" si="15"/>
        <v>#N/A</v>
      </c>
    </row>
    <row r="472" spans="14:16">
      <c r="N472" s="108">
        <f t="shared" si="14"/>
        <v>0</v>
      </c>
      <c r="O472" s="108" t="e">
        <f>IF(D472="X",0,IF(E472="X",0,VLOOKUP(E472,'17'!$K$3:$L$16,2,FALSE)))</f>
        <v>#N/A</v>
      </c>
      <c r="P472" s="108" t="e">
        <f t="shared" si="15"/>
        <v>#N/A</v>
      </c>
    </row>
    <row r="473" spans="14:16">
      <c r="N473" s="108">
        <f t="shared" si="14"/>
        <v>0</v>
      </c>
      <c r="O473" s="108" t="e">
        <f>IF(D473="X",0,IF(E473="X",0,VLOOKUP(E473,'17'!$K$3:$L$16,2,FALSE)))</f>
        <v>#N/A</v>
      </c>
      <c r="P473" s="108" t="e">
        <f t="shared" si="15"/>
        <v>#N/A</v>
      </c>
    </row>
    <row r="474" spans="14:16">
      <c r="N474" s="108">
        <f t="shared" si="14"/>
        <v>0</v>
      </c>
      <c r="O474" s="108" t="e">
        <f>IF(D474="X",0,IF(E474="X",0,VLOOKUP(E474,'17'!$K$3:$L$16,2,FALSE)))</f>
        <v>#N/A</v>
      </c>
      <c r="P474" s="108" t="e">
        <f t="shared" si="15"/>
        <v>#N/A</v>
      </c>
    </row>
    <row r="475" spans="14:16">
      <c r="N475" s="108">
        <f t="shared" si="14"/>
        <v>0</v>
      </c>
      <c r="O475" s="108" t="e">
        <f>IF(D475="X",0,IF(E475="X",0,VLOOKUP(E475,'17'!$K$3:$L$16,2,FALSE)))</f>
        <v>#N/A</v>
      </c>
      <c r="P475" s="108" t="e">
        <f t="shared" si="15"/>
        <v>#N/A</v>
      </c>
    </row>
    <row r="476" spans="14:16">
      <c r="N476" s="108">
        <f t="shared" si="14"/>
        <v>0</v>
      </c>
      <c r="O476" s="108" t="e">
        <f>IF(D476="X",0,IF(E476="X",0,VLOOKUP(E476,'17'!$K$3:$L$16,2,FALSE)))</f>
        <v>#N/A</v>
      </c>
      <c r="P476" s="108" t="e">
        <f t="shared" si="15"/>
        <v>#N/A</v>
      </c>
    </row>
    <row r="477" spans="14:16">
      <c r="N477" s="108">
        <f t="shared" si="14"/>
        <v>0</v>
      </c>
      <c r="O477" s="108" t="e">
        <f>IF(D477="X",0,IF(E477="X",0,VLOOKUP(E477,'17'!$K$3:$L$16,2,FALSE)))</f>
        <v>#N/A</v>
      </c>
      <c r="P477" s="108" t="e">
        <f t="shared" si="15"/>
        <v>#N/A</v>
      </c>
    </row>
    <row r="478" spans="14:16">
      <c r="N478" s="108">
        <f t="shared" si="14"/>
        <v>0</v>
      </c>
      <c r="O478" s="108" t="e">
        <f>IF(D478="X",0,IF(E478="X",0,VLOOKUP(E478,'17'!$K$3:$L$16,2,FALSE)))</f>
        <v>#N/A</v>
      </c>
      <c r="P478" s="108" t="e">
        <f t="shared" si="15"/>
        <v>#N/A</v>
      </c>
    </row>
    <row r="479" spans="14:16">
      <c r="N479" s="108">
        <f t="shared" si="14"/>
        <v>0</v>
      </c>
      <c r="O479" s="108" t="e">
        <f>IF(D479="X",0,IF(E479="X",0,VLOOKUP(E479,'17'!$K$3:$L$16,2,FALSE)))</f>
        <v>#N/A</v>
      </c>
      <c r="P479" s="108" t="e">
        <f t="shared" si="15"/>
        <v>#N/A</v>
      </c>
    </row>
    <row r="480" spans="14:16">
      <c r="N480" s="108">
        <f t="shared" si="14"/>
        <v>0</v>
      </c>
      <c r="O480" s="108" t="e">
        <f>IF(D480="X",0,IF(E480="X",0,VLOOKUP(E480,'17'!$K$3:$L$16,2,FALSE)))</f>
        <v>#N/A</v>
      </c>
      <c r="P480" s="108" t="e">
        <f t="shared" si="15"/>
        <v>#N/A</v>
      </c>
    </row>
    <row r="481" spans="3:23">
      <c r="N481" s="108">
        <f t="shared" si="14"/>
        <v>0</v>
      </c>
      <c r="O481" s="108" t="e">
        <f>IF(D481="X",0,IF(E481="X",0,VLOOKUP(E481,'17'!$K$3:$L$16,2,FALSE)))</f>
        <v>#N/A</v>
      </c>
      <c r="P481" s="108" t="e">
        <f t="shared" si="15"/>
        <v>#N/A</v>
      </c>
    </row>
    <row r="482" spans="3:23">
      <c r="N482" s="108">
        <f t="shared" si="14"/>
        <v>0</v>
      </c>
      <c r="O482" s="108" t="e">
        <f>IF(D482="X",0,IF(E482="X",0,VLOOKUP(E482,'17'!$K$3:$L$16,2,FALSE)))</f>
        <v>#N/A</v>
      </c>
      <c r="P482" s="108" t="e">
        <f t="shared" si="15"/>
        <v>#N/A</v>
      </c>
    </row>
    <row r="483" spans="3:23">
      <c r="N483" s="108">
        <f t="shared" si="14"/>
        <v>0</v>
      </c>
      <c r="O483" s="108" t="e">
        <f>IF(D483="X",0,IF(E483="X",0,VLOOKUP(E483,'17'!$K$3:$L$16,2,FALSE)))</f>
        <v>#N/A</v>
      </c>
      <c r="P483" s="108" t="e">
        <f t="shared" si="15"/>
        <v>#N/A</v>
      </c>
    </row>
    <row r="484" spans="3:23">
      <c r="N484" s="108">
        <f t="shared" si="14"/>
        <v>0</v>
      </c>
      <c r="O484" s="108" t="e">
        <f>IF(D484="X",0,IF(E484="X",0,VLOOKUP(E484,'17'!$K$3:$L$16,2,FALSE)))</f>
        <v>#N/A</v>
      </c>
      <c r="P484" s="108" t="e">
        <f t="shared" si="15"/>
        <v>#N/A</v>
      </c>
    </row>
    <row r="485" spans="3:23">
      <c r="N485" s="108">
        <f t="shared" si="14"/>
        <v>0</v>
      </c>
      <c r="O485" s="108" t="e">
        <f>IF(D485="X",0,IF(E485="X",0,VLOOKUP(E485,'17'!$K$3:$L$16,2,FALSE)))</f>
        <v>#N/A</v>
      </c>
      <c r="P485" s="108" t="e">
        <f t="shared" si="15"/>
        <v>#N/A</v>
      </c>
    </row>
    <row r="486" spans="3:23">
      <c r="N486" s="108">
        <f t="shared" si="14"/>
        <v>0</v>
      </c>
      <c r="O486" s="108" t="e">
        <f>IF(D486="X",0,IF(E486="X",0,VLOOKUP(E486,'17'!$K$3:$L$16,2,FALSE)))</f>
        <v>#N/A</v>
      </c>
      <c r="P486" s="108" t="e">
        <f t="shared" si="15"/>
        <v>#N/A</v>
      </c>
    </row>
    <row r="487" spans="3:23">
      <c r="N487" s="108">
        <f t="shared" si="14"/>
        <v>0</v>
      </c>
      <c r="O487" s="108" t="e">
        <f>IF(D487="X",0,IF(E487="X",0,VLOOKUP(E487,'17'!$K$3:$L$16,2,FALSE)))</f>
        <v>#N/A</v>
      </c>
      <c r="P487" s="108" t="e">
        <f t="shared" si="15"/>
        <v>#N/A</v>
      </c>
    </row>
    <row r="488" spans="3:23">
      <c r="N488" s="108">
        <f t="shared" si="14"/>
        <v>0</v>
      </c>
      <c r="O488" s="108" t="e">
        <f>IF(D488="X",0,IF(E488="X",0,VLOOKUP(E488,'17'!$K$3:$L$16,2,FALSE)))</f>
        <v>#N/A</v>
      </c>
      <c r="P488" s="108" t="e">
        <f t="shared" si="15"/>
        <v>#N/A</v>
      </c>
    </row>
    <row r="489" spans="3:23">
      <c r="N489" s="108">
        <f t="shared" si="14"/>
        <v>0</v>
      </c>
      <c r="O489" s="108" t="e">
        <f>IF(D489="X",0,IF(E489="X",0,VLOOKUP(E489,'17'!$K$3:$L$16,2,FALSE)))</f>
        <v>#N/A</v>
      </c>
      <c r="P489" s="108" t="e">
        <f t="shared" si="15"/>
        <v>#N/A</v>
      </c>
    </row>
    <row r="490" spans="3:23">
      <c r="N490" s="108">
        <f t="shared" si="14"/>
        <v>0</v>
      </c>
      <c r="O490" s="108" t="e">
        <f>IF(D490="X",0,IF(E490="X",0,VLOOKUP(E490,'17'!$K$3:$L$16,2,FALSE)))</f>
        <v>#N/A</v>
      </c>
      <c r="P490" s="108" t="e">
        <f t="shared" si="15"/>
        <v>#N/A</v>
      </c>
    </row>
    <row r="491" spans="3:23">
      <c r="N491" s="108">
        <f t="shared" si="14"/>
        <v>0</v>
      </c>
      <c r="O491" s="108" t="e">
        <f>IF(D491="X",0,IF(E491="X",0,VLOOKUP(E491,'17'!$K$3:$L$16,2,FALSE)))</f>
        <v>#N/A</v>
      </c>
      <c r="P491" s="108" t="e">
        <f t="shared" si="15"/>
        <v>#N/A</v>
      </c>
    </row>
    <row r="492" spans="3:23">
      <c r="N492" s="108">
        <f t="shared" si="14"/>
        <v>0</v>
      </c>
      <c r="O492" s="108" t="e">
        <f>IF(D492="X",0,IF(E492="X",0,VLOOKUP(E492,'17'!$K$3:$L$16,2,FALSE)))</f>
        <v>#N/A</v>
      </c>
      <c r="P492" s="108" t="e">
        <f t="shared" si="15"/>
        <v>#N/A</v>
      </c>
    </row>
    <row r="493" spans="3:23">
      <c r="N493" s="108">
        <f t="shared" si="14"/>
        <v>0</v>
      </c>
      <c r="O493" s="108" t="e">
        <f>IF(D493="X",0,IF(E493="X",0,VLOOKUP(E493,'17'!$K$3:$L$16,2,FALSE)))</f>
        <v>#N/A</v>
      </c>
      <c r="P493" s="108" t="e">
        <f t="shared" si="15"/>
        <v>#N/A</v>
      </c>
    </row>
    <row r="494" spans="3:23">
      <c r="N494" s="108">
        <f t="shared" si="14"/>
        <v>0</v>
      </c>
      <c r="O494" s="108" t="e">
        <f>IF(D494="X",0,IF(E494="X",0,VLOOKUP(E494,'17'!$K$3:$L$16,2,FALSE)))</f>
        <v>#N/A</v>
      </c>
      <c r="P494" s="108" t="e">
        <f t="shared" si="15"/>
        <v>#N/A</v>
      </c>
    </row>
    <row r="495" spans="3:23" ht="15.75" thickBot="1">
      <c r="C495" s="109" t="s">
        <v>173</v>
      </c>
      <c r="D495" s="79"/>
      <c r="E495" s="79"/>
      <c r="F495" s="91">
        <f t="shared" ref="F495:M495" si="16">SUM(F4:F494)</f>
        <v>0</v>
      </c>
      <c r="G495" s="91">
        <f t="shared" si="16"/>
        <v>0</v>
      </c>
      <c r="H495" s="91">
        <f t="shared" si="16"/>
        <v>0</v>
      </c>
      <c r="I495" s="91">
        <f t="shared" si="16"/>
        <v>0</v>
      </c>
      <c r="J495" s="91">
        <f t="shared" si="16"/>
        <v>0</v>
      </c>
      <c r="K495" s="91">
        <f t="shared" si="16"/>
        <v>0</v>
      </c>
      <c r="L495" s="91">
        <f t="shared" si="16"/>
        <v>0</v>
      </c>
      <c r="M495" s="91">
        <f t="shared" si="16"/>
        <v>0</v>
      </c>
      <c r="Q495" s="79" t="s">
        <v>174</v>
      </c>
      <c r="R495" s="91">
        <f t="shared" ref="R495:W495" si="17">SUM(R4:R494)</f>
        <v>0</v>
      </c>
      <c r="S495" s="91">
        <f t="shared" si="17"/>
        <v>0</v>
      </c>
      <c r="T495" s="91">
        <f t="shared" si="17"/>
        <v>0</v>
      </c>
      <c r="U495" s="91">
        <f t="shared" si="17"/>
        <v>0</v>
      </c>
      <c r="V495" s="91">
        <f t="shared" si="17"/>
        <v>0</v>
      </c>
      <c r="W495" s="91">
        <f t="shared" si="17"/>
        <v>0</v>
      </c>
    </row>
    <row r="496" spans="3:23" ht="15.75" thickTop="1"/>
    <row r="498" spans="3:16">
      <c r="C498" s="80" t="s">
        <v>172</v>
      </c>
      <c r="F498" s="33"/>
      <c r="G498" s="33"/>
      <c r="H498" s="33"/>
      <c r="I498" s="33"/>
      <c r="J498" s="33"/>
      <c r="K498" s="33"/>
      <c r="L498" s="33"/>
      <c r="M498" s="33"/>
      <c r="N498" s="81" t="s">
        <v>186</v>
      </c>
      <c r="O498" s="33"/>
      <c r="P498" s="81" t="s">
        <v>177</v>
      </c>
    </row>
    <row r="499" spans="3:16">
      <c r="C499" s="81" t="str">
        <f>IF('17'!K3="", "Vrije categorie",'17'!K3)</f>
        <v>A</v>
      </c>
      <c r="F499" s="92" cm="1">
        <f t="array" ref="F499">SUMPRODUCT(--($E$4:$E$494=C499),--($D$4:$D$494=""),$F$4:$F$494)</f>
        <v>0</v>
      </c>
      <c r="G499" s="92" cm="1">
        <f t="array" ref="G499">SUMPRODUCT(--($E$4:$E$494=C499),--($D$4:$D$494=""),$G$4:$G$494)</f>
        <v>0</v>
      </c>
      <c r="H499" s="92" cm="1">
        <f t="array" ref="H499">SUMPRODUCT(--($E$4:$E$494=C499),--($D$4:$D$494=""),$H$4:$H$494)</f>
        <v>0</v>
      </c>
      <c r="I499" s="92" cm="1">
        <f t="array" ref="I499">SUMPRODUCT(--($E$4:$E$494=C499),--($D$4:$D$494=""),$I$4:$I$494)</f>
        <v>0</v>
      </c>
      <c r="J499" s="92" cm="1">
        <f t="array" ref="J499">SUMPRODUCT(--($E$4:$E$494=C499),--($D$4:$D$494=""),$J$4:$J$494)</f>
        <v>0</v>
      </c>
      <c r="K499" s="92" cm="1">
        <f t="array" ref="K499">SUMPRODUCT(--($E$4:$E$494=C499),--($D$4:$D$494=""),$K$4:$K$494)</f>
        <v>0</v>
      </c>
      <c r="L499" s="92" cm="1">
        <f t="array" ref="L499">SUMPRODUCT(--($E$4:$E$494=C499),--($D$4:$D$494=""),$L$4:$L$494)</f>
        <v>0</v>
      </c>
      <c r="M499" s="92" cm="1">
        <f t="array" ref="M499">SUMPRODUCT(--($E$4:$E$494=C499),--($D$4:$D$494=""),$M$4:$M$494)</f>
        <v>0</v>
      </c>
      <c r="N499" s="92">
        <f>SUM(F499:M499)</f>
        <v>0</v>
      </c>
      <c r="O499" s="81"/>
      <c r="P499" s="92" t="e" cm="1">
        <f t="array" ref="P499">SUMPRODUCT(--($E$4:$E$494=C499),--($D$4:$D$494=""),$P$4:$P$494)</f>
        <v>#N/A</v>
      </c>
    </row>
    <row r="500" spans="3:16">
      <c r="C500" s="81" t="str">
        <f>IF('17'!K4="", "Vrije categorie",'17'!K4)</f>
        <v>B</v>
      </c>
      <c r="F500" s="92" cm="1">
        <f t="array" ref="F500">SUMPRODUCT(--($E$4:$E$494=C500),--($D$4:$D$494=""),$F$4:$F$494)</f>
        <v>0</v>
      </c>
      <c r="G500" s="92" cm="1">
        <f t="array" ref="G500">SUMPRODUCT(--($E$4:$E$494=C500),--($D$4:$D$494=""),$G$4:$G$494)</f>
        <v>0</v>
      </c>
      <c r="H500" s="92" cm="1">
        <f t="array" ref="H500">SUMPRODUCT(--($E$4:$E$494=C500),--($D$4:$D$494=""),$H$4:$H$494)</f>
        <v>0</v>
      </c>
      <c r="I500" s="92" cm="1">
        <f t="array" ref="I500">SUMPRODUCT(--($E$4:$E$494=C500),--($D$4:$D$494=""),$I$4:$I$494)</f>
        <v>0</v>
      </c>
      <c r="J500" s="92" cm="1">
        <f t="array" ref="J500">SUMPRODUCT(--($E$4:$E$494=C500),--($D$4:$D$494=""),$J$4:$J$494)</f>
        <v>0</v>
      </c>
      <c r="K500" s="92" cm="1">
        <f t="array" ref="K500">SUMPRODUCT(--($E$4:$E$494=C500),--($D$4:$D$494=""),$K$4:$K$494)</f>
        <v>0</v>
      </c>
      <c r="L500" s="92" cm="1">
        <f t="array" ref="L500">SUMPRODUCT(--($E$4:$E$494=C500),--($D$4:$D$494=""),$L$4:$L$494)</f>
        <v>0</v>
      </c>
      <c r="M500" s="92" cm="1">
        <f t="array" ref="M500">SUMPRODUCT(--($E$4:$E$494=C500),--($D$4:$D$494=""),$M$4:$M$494)</f>
        <v>0</v>
      </c>
      <c r="N500" s="92">
        <f t="shared" ref="N500:N512" si="18">SUM(F500:M500)</f>
        <v>0</v>
      </c>
      <c r="O500" s="81"/>
      <c r="P500" s="92" t="e" cm="1">
        <f t="array" ref="P500">SUMPRODUCT(--($E$4:$E$494=C500),--($D$4:$D$494=""),$P$4:$P$494)</f>
        <v>#N/A</v>
      </c>
    </row>
    <row r="501" spans="3:16">
      <c r="C501" s="81" t="str">
        <f>IF('17'!K5="", "Vrije categorie",'17'!K5)</f>
        <v>C</v>
      </c>
      <c r="F501" s="92" cm="1">
        <f t="array" ref="F501">SUMPRODUCT(--($E$4:$E$494=C501),--($D$4:$D$494=""),$F$4:$F$494)</f>
        <v>0</v>
      </c>
      <c r="G501" s="92" cm="1">
        <f t="array" ref="G501">SUMPRODUCT(--($E$4:$E$494=C501),--($D$4:$D$494=""),$G$4:$G$494)</f>
        <v>0</v>
      </c>
      <c r="H501" s="92" cm="1">
        <f t="array" ref="H501">SUMPRODUCT(--($E$4:$E$494=C501),--($D$4:$D$494=""),$H$4:$H$494)</f>
        <v>0</v>
      </c>
      <c r="I501" s="92" cm="1">
        <f t="array" ref="I501">SUMPRODUCT(--($E$4:$E$494=C501),--($D$4:$D$494=""),$I$4:$I$494)</f>
        <v>0</v>
      </c>
      <c r="J501" s="92" cm="1">
        <f t="array" ref="J501">SUMPRODUCT(--($E$4:$E$494=C501),--($D$4:$D$494=""),$J$4:$J$494)</f>
        <v>0</v>
      </c>
      <c r="K501" s="92" cm="1">
        <f t="array" ref="K501">SUMPRODUCT(--($E$4:$E$494=C501),--($D$4:$D$494=""),$K$4:$K$494)</f>
        <v>0</v>
      </c>
      <c r="L501" s="92" cm="1">
        <f t="array" ref="L501">SUMPRODUCT(--($E$4:$E$494=C501),--($D$4:$D$494=""),$L$4:$L$494)</f>
        <v>0</v>
      </c>
      <c r="M501" s="92" cm="1">
        <f t="array" ref="M501">SUMPRODUCT(--($E$4:$E$494=C501),--($D$4:$D$494=""),$M$4:$M$494)</f>
        <v>0</v>
      </c>
      <c r="N501" s="92">
        <f t="shared" si="18"/>
        <v>0</v>
      </c>
      <c r="O501" s="81"/>
      <c r="P501" s="92" t="e" cm="1">
        <f t="array" ref="P501">SUMPRODUCT(--($E$4:$E$494=C501),--($D$4:$D$494=""),$P$4:$P$494)</f>
        <v>#N/A</v>
      </c>
    </row>
    <row r="502" spans="3:16">
      <c r="C502" s="81" t="str">
        <f>IF('17'!K6="", "Vrije categorie",'17'!K6)</f>
        <v>D</v>
      </c>
      <c r="F502" s="92" cm="1">
        <f t="array" ref="F502">SUMPRODUCT(--($E$4:$E$494=C502),--($D$4:$D$494=""),$F$4:$F$494)</f>
        <v>0</v>
      </c>
      <c r="G502" s="92" cm="1">
        <f t="array" ref="G502">SUMPRODUCT(--($E$4:$E$494=C502),--($D$4:$D$494=""),$G$4:$G$494)</f>
        <v>0</v>
      </c>
      <c r="H502" s="92" cm="1">
        <f t="array" ref="H502">SUMPRODUCT(--($E$4:$E$494=C502),--($D$4:$D$494=""),$H$4:$H$494)</f>
        <v>0</v>
      </c>
      <c r="I502" s="92" cm="1">
        <f t="array" ref="I502">SUMPRODUCT(--($E$4:$E$494=C502),--($D$4:$D$494=""),$I$4:$I$494)</f>
        <v>0</v>
      </c>
      <c r="J502" s="92" cm="1">
        <f t="array" ref="J502">SUMPRODUCT(--($E$4:$E$494=C502),--($D$4:$D$494=""),$J$4:$J$494)</f>
        <v>0</v>
      </c>
      <c r="K502" s="92" cm="1">
        <f t="array" ref="K502">SUMPRODUCT(--($E$4:$E$494=C502),--($D$4:$D$494=""),$K$4:$K$494)</f>
        <v>0</v>
      </c>
      <c r="L502" s="92" cm="1">
        <f t="array" ref="L502">SUMPRODUCT(--($E$4:$E$494=C502),--($D$4:$D$494=""),$L$4:$L$494)</f>
        <v>0</v>
      </c>
      <c r="M502" s="92" cm="1">
        <f t="array" ref="M502">SUMPRODUCT(--($E$4:$E$494=C502),--($D$4:$D$494=""),$M$4:$M$494)</f>
        <v>0</v>
      </c>
      <c r="N502" s="92">
        <f t="shared" si="18"/>
        <v>0</v>
      </c>
      <c r="O502" s="81"/>
      <c r="P502" s="92" t="e" cm="1">
        <f t="array" ref="P502">SUMPRODUCT(--($E$4:$E$494=C502),--($D$4:$D$494=""),$P$4:$P$494)</f>
        <v>#N/A</v>
      </c>
    </row>
    <row r="503" spans="3:16">
      <c r="C503" s="81" t="str">
        <f>IF('17'!K7="", "Vrije categorie",'17'!K7)</f>
        <v>E</v>
      </c>
      <c r="F503" s="92" cm="1">
        <f t="array" ref="F503">SUMPRODUCT(--($E$4:$E$494=C503),--($D$4:$D$494=""),$F$4:$F$494)</f>
        <v>0</v>
      </c>
      <c r="G503" s="92" cm="1">
        <f t="array" ref="G503">SUMPRODUCT(--($E$4:$E$494=C503),--($D$4:$D$494=""),$G$4:$G$494)</f>
        <v>0</v>
      </c>
      <c r="H503" s="92" cm="1">
        <f t="array" ref="H503">SUMPRODUCT(--($E$4:$E$494=C503),--($D$4:$D$494=""),$H$4:$H$494)</f>
        <v>0</v>
      </c>
      <c r="I503" s="92" cm="1">
        <f t="array" ref="I503">SUMPRODUCT(--($E$4:$E$494=C503),--($D$4:$D$494=""),$I$4:$I$494)</f>
        <v>0</v>
      </c>
      <c r="J503" s="92" cm="1">
        <f t="array" ref="J503">SUMPRODUCT(--($E$4:$E$494=C503),--($D$4:$D$494=""),$J$4:$J$494)</f>
        <v>0</v>
      </c>
      <c r="K503" s="92" cm="1">
        <f t="array" ref="K503">SUMPRODUCT(--($E$4:$E$494=C503),--($D$4:$D$494=""),$K$4:$K$494)</f>
        <v>0</v>
      </c>
      <c r="L503" s="92" cm="1">
        <f t="array" ref="L503">SUMPRODUCT(--($E$4:$E$494=C503),--($D$4:$D$494=""),$L$4:$L$494)</f>
        <v>0</v>
      </c>
      <c r="M503" s="92" cm="1">
        <f t="array" ref="M503">SUMPRODUCT(--($E$4:$E$494=C503),--($D$4:$D$494=""),$M$4:$M$494)</f>
        <v>0</v>
      </c>
      <c r="N503" s="92">
        <f t="shared" si="18"/>
        <v>0</v>
      </c>
      <c r="O503" s="81"/>
      <c r="P503" s="92" t="e" cm="1">
        <f t="array" ref="P503">SUMPRODUCT(--($E$4:$E$494=C503),--($D$4:$D$494=""),$P$4:$P$494)</f>
        <v>#N/A</v>
      </c>
    </row>
    <row r="504" spans="3:16">
      <c r="C504" s="81" t="str">
        <f>IF('17'!K8="", "Vrije categorie",'17'!K8)</f>
        <v>F</v>
      </c>
      <c r="F504" s="92" cm="1">
        <f t="array" ref="F504">SUMPRODUCT(--($E$4:$E$494=C504),--($D$4:$D$494=""),$F$4:$F$494)</f>
        <v>0</v>
      </c>
      <c r="G504" s="92" cm="1">
        <f t="array" ref="G504">SUMPRODUCT(--($E$4:$E$494=C504),--($D$4:$D$494=""),$G$4:$G$494)</f>
        <v>0</v>
      </c>
      <c r="H504" s="92" cm="1">
        <f t="array" ref="H504">SUMPRODUCT(--($E$4:$E$494=C504),--($D$4:$D$494=""),$H$4:$H$494)</f>
        <v>0</v>
      </c>
      <c r="I504" s="92" cm="1">
        <f t="array" ref="I504">SUMPRODUCT(--($E$4:$E$494=C504),--($D$4:$D$494=""),$I$4:$I$494)</f>
        <v>0</v>
      </c>
      <c r="J504" s="92" cm="1">
        <f t="array" ref="J504">SUMPRODUCT(--($E$4:$E$494=C504),--($D$4:$D$494=""),$J$4:$J$494)</f>
        <v>0</v>
      </c>
      <c r="K504" s="92" cm="1">
        <f t="array" ref="K504">SUMPRODUCT(--($E$4:$E$494=C504),--($D$4:$D$494=""),$K$4:$K$494)</f>
        <v>0</v>
      </c>
      <c r="L504" s="92" cm="1">
        <f t="array" ref="L504">SUMPRODUCT(--($E$4:$E$494=C504),--($D$4:$D$494=""),$L$4:$L$494)</f>
        <v>0</v>
      </c>
      <c r="M504" s="92" cm="1">
        <f t="array" ref="M504">SUMPRODUCT(--($E$4:$E$494=C504),--($D$4:$D$494=""),$M$4:$M$494)</f>
        <v>0</v>
      </c>
      <c r="N504" s="92">
        <f t="shared" si="18"/>
        <v>0</v>
      </c>
      <c r="O504" s="81"/>
      <c r="P504" s="92" t="e" cm="1">
        <f t="array" ref="P504">SUMPRODUCT(--($E$4:$E$494=C504),--($D$4:$D$494=""),$P$4:$P$494)</f>
        <v>#N/A</v>
      </c>
    </row>
    <row r="505" spans="3:16">
      <c r="C505" s="81" t="str">
        <f>IF('17'!K9="", "Vrije categorie",'17'!K9)</f>
        <v>G</v>
      </c>
      <c r="F505" s="92" cm="1">
        <f t="array" ref="F505">SUMPRODUCT(--($E$4:$E$494=C505),--($D$4:$D$494=""),$F$4:$F$494)</f>
        <v>0</v>
      </c>
      <c r="G505" s="92" cm="1">
        <f t="array" ref="G505">SUMPRODUCT(--($E$4:$E$494=C505),--($D$4:$D$494=""),$G$4:$G$494)</f>
        <v>0</v>
      </c>
      <c r="H505" s="92" cm="1">
        <f t="array" ref="H505">SUMPRODUCT(--($E$4:$E$494=C505),--($D$4:$D$494=""),$H$4:$H$494)</f>
        <v>0</v>
      </c>
      <c r="I505" s="92" cm="1">
        <f t="array" ref="I505">SUMPRODUCT(--($E$4:$E$494=C505),--($D$4:$D$494=""),$I$4:$I$494)</f>
        <v>0</v>
      </c>
      <c r="J505" s="92" cm="1">
        <f t="array" ref="J505">SUMPRODUCT(--($E$4:$E$494=C505),--($D$4:$D$494=""),$J$4:$J$494)</f>
        <v>0</v>
      </c>
      <c r="K505" s="92" cm="1">
        <f t="array" ref="K505">SUMPRODUCT(--($E$4:$E$494=C505),--($D$4:$D$494=""),$K$4:$K$494)</f>
        <v>0</v>
      </c>
      <c r="L505" s="92" cm="1">
        <f t="array" ref="L505">SUMPRODUCT(--($E$4:$E$494=C505),--($D$4:$D$494=""),$L$4:$L$494)</f>
        <v>0</v>
      </c>
      <c r="M505" s="92" cm="1">
        <f t="array" ref="M505">SUMPRODUCT(--($E$4:$E$494=C505),--($D$4:$D$494=""),$M$4:$M$494)</f>
        <v>0</v>
      </c>
      <c r="N505" s="92">
        <f t="shared" si="18"/>
        <v>0</v>
      </c>
      <c r="O505" s="81"/>
      <c r="P505" s="92" t="e" cm="1">
        <f t="array" ref="P505">SUMPRODUCT(--($E$4:$E$494=C505),--($D$4:$D$494=""),$P$4:$P$494)</f>
        <v>#N/A</v>
      </c>
    </row>
    <row r="506" spans="3:16">
      <c r="C506" s="81" t="str">
        <f>IF('17'!K10="", "Vrije categorie",'17'!K10)</f>
        <v>H</v>
      </c>
      <c r="F506" s="92" cm="1">
        <f t="array" ref="F506">SUMPRODUCT(--($E$4:$E$494=C506),--($D$4:$D$494=""),$F$4:$F$494)</f>
        <v>0</v>
      </c>
      <c r="G506" s="92" cm="1">
        <f t="array" ref="G506">SUMPRODUCT(--($E$4:$E$494=C506),--($D$4:$D$494=""),$G$4:$G$494)</f>
        <v>0</v>
      </c>
      <c r="H506" s="92" cm="1">
        <f t="array" ref="H506">SUMPRODUCT(--($E$4:$E$494=C506),--($D$4:$D$494=""),$H$4:$H$494)</f>
        <v>0</v>
      </c>
      <c r="I506" s="92" cm="1">
        <f t="array" ref="I506">SUMPRODUCT(--($E$4:$E$494=C506),--($D$4:$D$494=""),$I$4:$I$494)</f>
        <v>0</v>
      </c>
      <c r="J506" s="92" cm="1">
        <f t="array" ref="J506">SUMPRODUCT(--($E$4:$E$494=C506),--($D$4:$D$494=""),$J$4:$J$494)</f>
        <v>0</v>
      </c>
      <c r="K506" s="92" cm="1">
        <f t="array" ref="K506">SUMPRODUCT(--($E$4:$E$494=C506),--($D$4:$D$494=""),$K$4:$K$494)</f>
        <v>0</v>
      </c>
      <c r="L506" s="92" cm="1">
        <f t="array" ref="L506">SUMPRODUCT(--($E$4:$E$494=C506),--($D$4:$D$494=""),$L$4:$L$494)</f>
        <v>0</v>
      </c>
      <c r="M506" s="92" cm="1">
        <f t="array" ref="M506">SUMPRODUCT(--($E$4:$E$494=C506),--($D$4:$D$494=""),$M$4:$M$494)</f>
        <v>0</v>
      </c>
      <c r="N506" s="92">
        <f t="shared" si="18"/>
        <v>0</v>
      </c>
      <c r="O506" s="81"/>
      <c r="P506" s="92" t="e" cm="1">
        <f t="array" ref="P506">SUMPRODUCT(--($E$4:$E$494=C506),--($D$4:$D$494=""),$P$4:$P$494)</f>
        <v>#N/A</v>
      </c>
    </row>
    <row r="507" spans="3:16">
      <c r="C507" s="81" t="str">
        <f>IF('17'!K11="", "Vrije categorie",'17'!K11)</f>
        <v>I</v>
      </c>
      <c r="F507" s="92" cm="1">
        <f t="array" ref="F507">SUMPRODUCT(--($E$4:$E$494=C507),--($D$4:$D$494=""),$F$4:$F$494)</f>
        <v>0</v>
      </c>
      <c r="G507" s="92" cm="1">
        <f t="array" ref="G507">SUMPRODUCT(--($E$4:$E$494=C507),--($D$4:$D$494=""),$G$4:$G$494)</f>
        <v>0</v>
      </c>
      <c r="H507" s="92" cm="1">
        <f t="array" ref="H507">SUMPRODUCT(--($E$4:$E$494=C507),--($D$4:$D$494=""),$H$4:$H$494)</f>
        <v>0</v>
      </c>
      <c r="I507" s="92" cm="1">
        <f t="array" ref="I507">SUMPRODUCT(--($E$4:$E$494=C507),--($D$4:$D$494=""),$I$4:$I$494)</f>
        <v>0</v>
      </c>
      <c r="J507" s="92" cm="1">
        <f t="array" ref="J507">SUMPRODUCT(--($E$4:$E$494=C507),--($D$4:$D$494=""),$J$4:$J$494)</f>
        <v>0</v>
      </c>
      <c r="K507" s="92" cm="1">
        <f t="array" ref="K507">SUMPRODUCT(--($E$4:$E$494=C507),--($D$4:$D$494=""),$K$4:$K$494)</f>
        <v>0</v>
      </c>
      <c r="L507" s="92" cm="1">
        <f t="array" ref="L507">SUMPRODUCT(--($E$4:$E$494=C507),--($D$4:$D$494=""),$L$4:$L$494)</f>
        <v>0</v>
      </c>
      <c r="M507" s="92" cm="1">
        <f t="array" ref="M507">SUMPRODUCT(--($E$4:$E$494=C507),--($D$4:$D$494=""),$M$4:$M$494)</f>
        <v>0</v>
      </c>
      <c r="N507" s="92">
        <f t="shared" si="18"/>
        <v>0</v>
      </c>
      <c r="O507" s="81"/>
      <c r="P507" s="92" t="e" cm="1">
        <f t="array" ref="P507">SUMPRODUCT(--($E$4:$E$494=C507),--($D$4:$D$494=""),$P$4:$P$494)</f>
        <v>#N/A</v>
      </c>
    </row>
    <row r="508" spans="3:16">
      <c r="C508" s="81" t="str">
        <f>IF('17'!K12="", "Vrije categorie",'17'!K12)</f>
        <v>J</v>
      </c>
      <c r="F508" s="92" cm="1">
        <f t="array" ref="F508">SUMPRODUCT(--($E$4:$E$494=C508),--($D$4:$D$494=""),$F$4:$F$494)</f>
        <v>0</v>
      </c>
      <c r="G508" s="92" cm="1">
        <f t="array" ref="G508">SUMPRODUCT(--($E$4:$E$494=C508),--($D$4:$D$494=""),$G$4:$G$494)</f>
        <v>0</v>
      </c>
      <c r="H508" s="92" cm="1">
        <f t="array" ref="H508">SUMPRODUCT(--($E$4:$E$494=C508),--($D$4:$D$494=""),$H$4:$H$494)</f>
        <v>0</v>
      </c>
      <c r="I508" s="92" cm="1">
        <f t="array" ref="I508">SUMPRODUCT(--($E$4:$E$494=C508),--($D$4:$D$494=""),$I$4:$I$494)</f>
        <v>0</v>
      </c>
      <c r="J508" s="92" cm="1">
        <f t="array" ref="J508">SUMPRODUCT(--($E$4:$E$494=C508),--($D$4:$D$494=""),$J$4:$J$494)</f>
        <v>0</v>
      </c>
      <c r="K508" s="92" cm="1">
        <f t="array" ref="K508">SUMPRODUCT(--($E$4:$E$494=C508),--($D$4:$D$494=""),$K$4:$K$494)</f>
        <v>0</v>
      </c>
      <c r="L508" s="92" cm="1">
        <f t="array" ref="L508">SUMPRODUCT(--($E$4:$E$494=C508),--($D$4:$D$494=""),$L$4:$L$494)</f>
        <v>0</v>
      </c>
      <c r="M508" s="92" cm="1">
        <f t="array" ref="M508">SUMPRODUCT(--($E$4:$E$494=C508),--($D$4:$D$494=""),$M$4:$M$494)</f>
        <v>0</v>
      </c>
      <c r="N508" s="92">
        <f t="shared" si="18"/>
        <v>0</v>
      </c>
      <c r="O508" s="81"/>
      <c r="P508" s="92" t="e" cm="1">
        <f t="array" ref="P508">SUMPRODUCT(--($E$4:$E$494=C508),--($D$4:$D$494=""),$P$4:$P$494)</f>
        <v>#N/A</v>
      </c>
    </row>
    <row r="509" spans="3:16">
      <c r="C509" s="81" t="str">
        <f>IF('17'!K13="", "Vrije categorie",'17'!K13)</f>
        <v>K</v>
      </c>
      <c r="F509" s="92" cm="1">
        <f t="array" ref="F509">SUMPRODUCT(--($E$4:$E$494=C509),--($D$4:$D$494=""),$F$4:$F$494)</f>
        <v>0</v>
      </c>
      <c r="G509" s="92" cm="1">
        <f t="array" ref="G509">SUMPRODUCT(--($E$4:$E$494=C509),--($D$4:$D$494=""),$G$4:$G$494)</f>
        <v>0</v>
      </c>
      <c r="H509" s="92" cm="1">
        <f t="array" ref="H509">SUMPRODUCT(--($E$4:$E$494=C509),--($D$4:$D$494=""),$H$4:$H$494)</f>
        <v>0</v>
      </c>
      <c r="I509" s="92" cm="1">
        <f t="array" ref="I509">SUMPRODUCT(--($E$4:$E$494=C509),--($D$4:$D$494=""),$I$4:$I$494)</f>
        <v>0</v>
      </c>
      <c r="J509" s="92" cm="1">
        <f t="array" ref="J509">SUMPRODUCT(--($E$4:$E$494=C509),--($D$4:$D$494=""),$J$4:$J$494)</f>
        <v>0</v>
      </c>
      <c r="K509" s="92" cm="1">
        <f t="array" ref="K509">SUMPRODUCT(--($E$4:$E$494=C509),--($D$4:$D$494=""),$K$4:$K$494)</f>
        <v>0</v>
      </c>
      <c r="L509" s="92" cm="1">
        <f t="array" ref="L509">SUMPRODUCT(--($E$4:$E$494=C509),--($D$4:$D$494=""),$L$4:$L$494)</f>
        <v>0</v>
      </c>
      <c r="M509" s="92" cm="1">
        <f t="array" ref="M509">SUMPRODUCT(--($E$4:$E$494=C509),--($D$4:$D$494=""),$M$4:$M$494)</f>
        <v>0</v>
      </c>
      <c r="N509" s="92">
        <f t="shared" si="18"/>
        <v>0</v>
      </c>
      <c r="O509" s="81"/>
      <c r="P509" s="92" t="e" cm="1">
        <f t="array" ref="P509">SUMPRODUCT(--($E$4:$E$494=C509),--($D$4:$D$494=""),$P$4:$P$494)</f>
        <v>#N/A</v>
      </c>
    </row>
    <row r="510" spans="3:16">
      <c r="C510" s="81" t="str">
        <f>IF('17'!K14="", "Vrije categorie",'17'!K14)</f>
        <v>Vrije categorie</v>
      </c>
      <c r="F510" s="92" cm="1">
        <f t="array" ref="F510">SUMPRODUCT(--($E$4:$E$494=C510),--($D$4:$D$494=""),$F$4:$F$494)</f>
        <v>0</v>
      </c>
      <c r="G510" s="92" cm="1">
        <f t="array" ref="G510">SUMPRODUCT(--($E$4:$E$494=C510),--($D$4:$D$494=""),$G$4:$G$494)</f>
        <v>0</v>
      </c>
      <c r="H510" s="92" cm="1">
        <f t="array" ref="H510">SUMPRODUCT(--($E$4:$E$494=C510),--($D$4:$D$494=""),$H$4:$H$494)</f>
        <v>0</v>
      </c>
      <c r="I510" s="92" cm="1">
        <f t="array" ref="I510">SUMPRODUCT(--($E$4:$E$494=C510),--($D$4:$D$494=""),$I$4:$I$494)</f>
        <v>0</v>
      </c>
      <c r="J510" s="92" cm="1">
        <f t="array" ref="J510">SUMPRODUCT(--($E$4:$E$494=C510),--($D$4:$D$494=""),$J$4:$J$494)</f>
        <v>0</v>
      </c>
      <c r="K510" s="92" cm="1">
        <f t="array" ref="K510">SUMPRODUCT(--($E$4:$E$494=C510),--($D$4:$D$494=""),$K$4:$K$494)</f>
        <v>0</v>
      </c>
      <c r="L510" s="92" cm="1">
        <f t="array" ref="L510">SUMPRODUCT(--($E$4:$E$494=C510),--($D$4:$D$494=""),$L$4:$L$494)</f>
        <v>0</v>
      </c>
      <c r="M510" s="92" cm="1">
        <f t="array" ref="M510">SUMPRODUCT(--($E$4:$E$494=C510),--($D$4:$D$494=""),$M$4:$M$494)</f>
        <v>0</v>
      </c>
      <c r="N510" s="92">
        <f t="shared" si="18"/>
        <v>0</v>
      </c>
      <c r="O510" s="81"/>
      <c r="P510" s="92" t="e" cm="1">
        <f t="array" ref="P510">SUMPRODUCT(--($E$4:$E$494=C510),--($D$4:$D$494=""),$P$4:$P$494)</f>
        <v>#N/A</v>
      </c>
    </row>
    <row r="511" spans="3:16">
      <c r="C511" s="81" t="str">
        <f>IF('17'!K15="", "Vrije categorie",'17'!K15)</f>
        <v>Vrije categorie</v>
      </c>
      <c r="F511" s="92" cm="1">
        <f t="array" ref="F511">SUMPRODUCT(--($E$4:$E$494=C511),--($D$4:$D$494=""),$F$4:$F$494)</f>
        <v>0</v>
      </c>
      <c r="G511" s="92" cm="1">
        <f t="array" ref="G511">SUMPRODUCT(--($E$4:$E$494=C511),--($D$4:$D$494=""),$G$4:$G$494)</f>
        <v>0</v>
      </c>
      <c r="H511" s="92" cm="1">
        <f t="array" ref="H511">SUMPRODUCT(--($E$4:$E$494=C511),--($D$4:$D$494=""),$H$4:$H$494)</f>
        <v>0</v>
      </c>
      <c r="I511" s="92" cm="1">
        <f t="array" ref="I511">SUMPRODUCT(--($E$4:$E$494=C511),--($D$4:$D$494=""),$I$4:$I$494)</f>
        <v>0</v>
      </c>
      <c r="J511" s="92" cm="1">
        <f t="array" ref="J511">SUMPRODUCT(--($E$4:$E$494=C511),--($D$4:$D$494=""),$J$4:$J$494)</f>
        <v>0</v>
      </c>
      <c r="K511" s="92" cm="1">
        <f t="array" ref="K511">SUMPRODUCT(--($E$4:$E$494=C511),--($D$4:$D$494=""),$K$4:$K$494)</f>
        <v>0</v>
      </c>
      <c r="L511" s="92" cm="1">
        <f t="array" ref="L511">SUMPRODUCT(--($E$4:$E$494=C511),--($D$4:$D$494=""),$L$4:$L$494)</f>
        <v>0</v>
      </c>
      <c r="M511" s="92" cm="1">
        <f t="array" ref="M511">SUMPRODUCT(--($E$4:$E$494=C511),--($D$4:$D$494=""),$M$4:$M$494)</f>
        <v>0</v>
      </c>
      <c r="N511" s="92">
        <f t="shared" si="18"/>
        <v>0</v>
      </c>
      <c r="O511" s="81"/>
      <c r="P511" s="92" t="e" cm="1">
        <f t="array" ref="P511">SUMPRODUCT(--($E$4:$E$494=C511),--($D$4:$D$494=""),$P$4:$P$494)</f>
        <v>#N/A</v>
      </c>
    </row>
    <row r="512" spans="3:16" ht="15.75" thickBot="1">
      <c r="C512" s="94" t="s">
        <v>176</v>
      </c>
      <c r="D512" s="90"/>
      <c r="E512" s="90"/>
      <c r="F512" s="93">
        <f>SUM(F499:F511)</f>
        <v>0</v>
      </c>
      <c r="G512" s="93">
        <f t="shared" ref="G512:M512" si="19">SUM(G499:G511)</f>
        <v>0</v>
      </c>
      <c r="H512" s="93">
        <f t="shared" si="19"/>
        <v>0</v>
      </c>
      <c r="I512" s="93">
        <f t="shared" si="19"/>
        <v>0</v>
      </c>
      <c r="J512" s="93">
        <f t="shared" si="19"/>
        <v>0</v>
      </c>
      <c r="K512" s="93">
        <f t="shared" si="19"/>
        <v>0</v>
      </c>
      <c r="L512" s="93">
        <f t="shared" si="19"/>
        <v>0</v>
      </c>
      <c r="M512" s="93">
        <f t="shared" si="19"/>
        <v>0</v>
      </c>
      <c r="N512" s="93">
        <f t="shared" si="18"/>
        <v>0</v>
      </c>
      <c r="O512" s="93"/>
      <c r="P512" s="93" t="e">
        <f>SUM(P499:P511)</f>
        <v>#N/A</v>
      </c>
    </row>
    <row r="513" spans="3:16" ht="15.75" thickTop="1">
      <c r="C513" s="80"/>
      <c r="F513" s="33"/>
      <c r="G513" s="33"/>
      <c r="H513" s="33"/>
      <c r="I513" s="33"/>
      <c r="J513" s="33"/>
      <c r="K513" s="33"/>
      <c r="L513" s="33"/>
      <c r="M513" s="33"/>
      <c r="N513" s="33"/>
      <c r="O513" s="33"/>
      <c r="P513" s="33"/>
    </row>
    <row r="514" spans="3:16" ht="15.75" thickBot="1">
      <c r="C514" s="94" t="s">
        <v>175</v>
      </c>
      <c r="D514" s="90"/>
      <c r="E514" s="90"/>
      <c r="F514" s="93" cm="1">
        <f t="array" ref="F514">SUMPRODUCT(--($E$4:$E$494="X"),F4:F494)</f>
        <v>0</v>
      </c>
      <c r="G514" s="93" cm="1">
        <f t="array" ref="G514">SUMPRODUCT(--($E$4:$E$494="X"),G4:G494)</f>
        <v>0</v>
      </c>
      <c r="H514" s="93" cm="1">
        <f t="array" ref="H514">SUMPRODUCT(--($E$4:$E$494="X"),H4:H494)</f>
        <v>0</v>
      </c>
      <c r="I514" s="93" cm="1">
        <f t="array" ref="I514">SUMPRODUCT(--($E$4:$E$494="X"),I4:I494)</f>
        <v>0</v>
      </c>
      <c r="J514" s="93" cm="1">
        <f t="array" ref="J514">SUMPRODUCT(--($E$4:$E$494="X"),J4:J494)</f>
        <v>0</v>
      </c>
      <c r="K514" s="93" cm="1">
        <f t="array" ref="K514">SUMPRODUCT(--($E$4:$E$494="X"),K4:K494)</f>
        <v>0</v>
      </c>
      <c r="L514" s="93" cm="1">
        <f t="array" ref="L514">SUMPRODUCT(--($E$4:$E$494="X"),L4:L494)</f>
        <v>0</v>
      </c>
      <c r="M514" s="93" cm="1">
        <f t="array" ref="M514">SUMPRODUCT(--($E$4:$E$494="X"),M4:M494)</f>
        <v>0</v>
      </c>
      <c r="N514" s="33"/>
      <c r="O514" s="33"/>
      <c r="P514" s="33"/>
    </row>
    <row r="515" spans="3:16" ht="15.75" thickTop="1"/>
    <row r="517" spans="3:16">
      <c r="C517" s="95" t="s">
        <v>178</v>
      </c>
      <c r="D517" s="96"/>
      <c r="E517" s="96"/>
      <c r="F517" s="96"/>
      <c r="G517" s="96"/>
      <c r="H517" s="96"/>
      <c r="I517" s="96"/>
      <c r="J517" s="96"/>
      <c r="K517" s="96"/>
      <c r="L517" s="96"/>
      <c r="M517" s="96"/>
      <c r="N517" s="95" t="s">
        <v>186</v>
      </c>
    </row>
    <row r="518" spans="3:16">
      <c r="C518" s="95" t="str">
        <f>C499</f>
        <v>A</v>
      </c>
      <c r="D518" s="96"/>
      <c r="E518" s="96"/>
      <c r="F518" s="99" cm="1">
        <f t="array" ref="F518">SUMPRODUCT(--($E$4:$E$494=C518),--($D$4:$D$494="X"),$F$4:$F$494)</f>
        <v>0</v>
      </c>
      <c r="G518" s="99" cm="1">
        <f t="array" ref="G518">SUMPRODUCT(--($E$4:$E$494=C518),--($D$4:$D$494="X"),$G$4:$G$494)</f>
        <v>0</v>
      </c>
      <c r="H518" s="99" cm="1">
        <f t="array" ref="H518">SUMPRODUCT(--($E$4:$E$494=C518),--($D$4:$D$494="X"),$H$4:$H$494)</f>
        <v>0</v>
      </c>
      <c r="I518" s="99" cm="1">
        <f t="array" ref="I518">SUMPRODUCT(--($E$4:$E$494=C518),--($D$4:$D$494="X"),$I$4:$I$494)</f>
        <v>0</v>
      </c>
      <c r="J518" s="99" cm="1">
        <f t="array" ref="J518">SUMPRODUCT(--($E$4:$E$494=C518),--($D$4:$D$494="X"),$J$4:$J$494)</f>
        <v>0</v>
      </c>
      <c r="K518" s="99" cm="1">
        <f t="array" ref="K518">SUMPRODUCT(--($E$4:$E$494=C518),--($D$4:$D$494="X"),$K$4:$K$494)</f>
        <v>0</v>
      </c>
      <c r="L518" s="99" cm="1">
        <f t="array" ref="L518">SUMPRODUCT(--($E$4:$E$494=C518),--($D$4:$D$494="X"),$L$4:$L$494)</f>
        <v>0</v>
      </c>
      <c r="M518" s="99" cm="1">
        <f t="array" ref="M518">SUMPRODUCT(--($E$4:$E$494=C518),--($D$4:$D$494="X"),$M$4:$M$494)</f>
        <v>0</v>
      </c>
      <c r="N518" s="99">
        <f>SUM(F518:M518)</f>
        <v>0</v>
      </c>
    </row>
    <row r="519" spans="3:16">
      <c r="C519" s="95" t="str">
        <f t="shared" ref="C519:C530" si="20">C500</f>
        <v>B</v>
      </c>
      <c r="D519" s="96"/>
      <c r="E519" s="96"/>
      <c r="F519" s="99" cm="1">
        <f t="array" ref="F519">SUMPRODUCT(--($E$4:$E$494=C519),--($D$4:$D$494="X"),$F$4:$F$494)</f>
        <v>0</v>
      </c>
      <c r="G519" s="99" cm="1">
        <f t="array" ref="G519">SUMPRODUCT(--($E$4:$E$494=C519),--($D$4:$D$494="X"),$G$4:$G$494)</f>
        <v>0</v>
      </c>
      <c r="H519" s="99" cm="1">
        <f t="array" ref="H519">SUMPRODUCT(--($E$4:$E$494=C519),--($D$4:$D$494="X"),$H$4:$H$494)</f>
        <v>0</v>
      </c>
      <c r="I519" s="99" cm="1">
        <f t="array" ref="I519">SUMPRODUCT(--($E$4:$E$494=C519),--($D$4:$D$494="X"),$I$4:$I$494)</f>
        <v>0</v>
      </c>
      <c r="J519" s="99" cm="1">
        <f t="array" ref="J519">SUMPRODUCT(--($E$4:$E$494=C519),--($D$4:$D$494="X"),$J$4:$J$494)</f>
        <v>0</v>
      </c>
      <c r="K519" s="99" cm="1">
        <f t="array" ref="K519">SUMPRODUCT(--($E$4:$E$494=C519),--($D$4:$D$494="X"),$K$4:$K$494)</f>
        <v>0</v>
      </c>
      <c r="L519" s="99" cm="1">
        <f t="array" ref="L519">SUMPRODUCT(--($E$4:$E$494=C519),--($D$4:$D$494="X"),$L$4:$L$494)</f>
        <v>0</v>
      </c>
      <c r="M519" s="99" cm="1">
        <f t="array" ref="M519">SUMPRODUCT(--($E$4:$E$494=C519),--($D$4:$D$494="X"),$M$4:$M$494)</f>
        <v>0</v>
      </c>
      <c r="N519" s="99">
        <f t="shared" ref="N519:N530" si="21">SUM(F519:M519)</f>
        <v>0</v>
      </c>
    </row>
    <row r="520" spans="3:16">
      <c r="C520" s="95" t="str">
        <f t="shared" si="20"/>
        <v>C</v>
      </c>
      <c r="D520" s="96"/>
      <c r="E520" s="96"/>
      <c r="F520" s="99" cm="1">
        <f t="array" ref="F520">SUMPRODUCT(--($E$4:$E$494=C520),--($D$4:$D$494="X"),$F$4:$F$494)</f>
        <v>0</v>
      </c>
      <c r="G520" s="99" cm="1">
        <f t="array" ref="G520">SUMPRODUCT(--($E$4:$E$494=C520),--($D$4:$D$494="X"),$G$4:$G$494)</f>
        <v>0</v>
      </c>
      <c r="H520" s="99" cm="1">
        <f t="array" ref="H520">SUMPRODUCT(--($E$4:$E$494=C520),--($D$4:$D$494="X"),$H$4:$H$494)</f>
        <v>0</v>
      </c>
      <c r="I520" s="99" cm="1">
        <f t="array" ref="I520">SUMPRODUCT(--($E$4:$E$494=C520),--($D$4:$D$494="X"),$I$4:$I$494)</f>
        <v>0</v>
      </c>
      <c r="J520" s="99" cm="1">
        <f t="array" ref="J520">SUMPRODUCT(--($E$4:$E$494=C520),--($D$4:$D$494="X"),$J$4:$J$494)</f>
        <v>0</v>
      </c>
      <c r="K520" s="99" cm="1">
        <f t="array" ref="K520">SUMPRODUCT(--($E$4:$E$494=C520),--($D$4:$D$494="X"),$K$4:$K$494)</f>
        <v>0</v>
      </c>
      <c r="L520" s="99" cm="1">
        <f t="array" ref="L520">SUMPRODUCT(--($E$4:$E$494=C520),--($D$4:$D$494="X"),$L$4:$L$494)</f>
        <v>0</v>
      </c>
      <c r="M520" s="99" cm="1">
        <f t="array" ref="M520">SUMPRODUCT(--($E$4:$E$494=C520),--($D$4:$D$494="X"),$M$4:$M$494)</f>
        <v>0</v>
      </c>
      <c r="N520" s="99">
        <f t="shared" si="21"/>
        <v>0</v>
      </c>
    </row>
    <row r="521" spans="3:16">
      <c r="C521" s="95" t="str">
        <f t="shared" si="20"/>
        <v>D</v>
      </c>
      <c r="D521" s="96"/>
      <c r="E521" s="96"/>
      <c r="F521" s="99" cm="1">
        <f t="array" ref="F521">SUMPRODUCT(--($E$4:$E$494=C521),--($D$4:$D$494="X"),$F$4:$F$494)</f>
        <v>0</v>
      </c>
      <c r="G521" s="99" cm="1">
        <f t="array" ref="G521">SUMPRODUCT(--($E$4:$E$494=C521),--($D$4:$D$494="X"),$G$4:$G$494)</f>
        <v>0</v>
      </c>
      <c r="H521" s="99" cm="1">
        <f t="array" ref="H521">SUMPRODUCT(--($E$4:$E$494=C521),--($D$4:$D$494="X"),$H$4:$H$494)</f>
        <v>0</v>
      </c>
      <c r="I521" s="99" cm="1">
        <f t="array" ref="I521">SUMPRODUCT(--($E$4:$E$494=C521),--($D$4:$D$494="X"),$I$4:$I$494)</f>
        <v>0</v>
      </c>
      <c r="J521" s="99" cm="1">
        <f t="array" ref="J521">SUMPRODUCT(--($E$4:$E$494=C521),--($D$4:$D$494="X"),$J$4:$J$494)</f>
        <v>0</v>
      </c>
      <c r="K521" s="99" cm="1">
        <f t="array" ref="K521">SUMPRODUCT(--($E$4:$E$494=C521),--($D$4:$D$494="X"),$K$4:$K$494)</f>
        <v>0</v>
      </c>
      <c r="L521" s="99" cm="1">
        <f t="array" ref="L521">SUMPRODUCT(--($E$4:$E$494=C521),--($D$4:$D$494="X"),$L$4:$L$494)</f>
        <v>0</v>
      </c>
      <c r="M521" s="99" cm="1">
        <f t="array" ref="M521">SUMPRODUCT(--($E$4:$E$494=C521),--($D$4:$D$494="X"),$M$4:$M$494)</f>
        <v>0</v>
      </c>
      <c r="N521" s="99">
        <f t="shared" si="21"/>
        <v>0</v>
      </c>
    </row>
    <row r="522" spans="3:16">
      <c r="C522" s="95" t="str">
        <f t="shared" si="20"/>
        <v>E</v>
      </c>
      <c r="D522" s="96"/>
      <c r="E522" s="96"/>
      <c r="F522" s="99" cm="1">
        <f t="array" ref="F522">SUMPRODUCT(--($E$4:$E$494=C522),--($D$4:$D$494="X"),$F$4:$F$494)</f>
        <v>0</v>
      </c>
      <c r="G522" s="99" cm="1">
        <f t="array" ref="G522">SUMPRODUCT(--($E$4:$E$494=C522),--($D$4:$D$494="X"),$G$4:$G$494)</f>
        <v>0</v>
      </c>
      <c r="H522" s="99" cm="1">
        <f t="array" ref="H522">SUMPRODUCT(--($E$4:$E$494=C522),--($D$4:$D$494="X"),$H$4:$H$494)</f>
        <v>0</v>
      </c>
      <c r="I522" s="99" cm="1">
        <f t="array" ref="I522">SUMPRODUCT(--($E$4:$E$494=C522),--($D$4:$D$494="X"),$I$4:$I$494)</f>
        <v>0</v>
      </c>
      <c r="J522" s="99" cm="1">
        <f t="array" ref="J522">SUMPRODUCT(--($E$4:$E$494=C522),--($D$4:$D$494="X"),$J$4:$J$494)</f>
        <v>0</v>
      </c>
      <c r="K522" s="99" cm="1">
        <f t="array" ref="K522">SUMPRODUCT(--($E$4:$E$494=C522),--($D$4:$D$494="X"),$K$4:$K$494)</f>
        <v>0</v>
      </c>
      <c r="L522" s="99" cm="1">
        <f t="array" ref="L522">SUMPRODUCT(--($E$4:$E$494=C522),--($D$4:$D$494="X"),$L$4:$L$494)</f>
        <v>0</v>
      </c>
      <c r="M522" s="99" cm="1">
        <f t="array" ref="M522">SUMPRODUCT(--($E$4:$E$494=C522),--($D$4:$D$494="X"),$M$4:$M$494)</f>
        <v>0</v>
      </c>
      <c r="N522" s="99">
        <f t="shared" si="21"/>
        <v>0</v>
      </c>
    </row>
    <row r="523" spans="3:16">
      <c r="C523" s="95" t="str">
        <f t="shared" si="20"/>
        <v>F</v>
      </c>
      <c r="D523" s="96"/>
      <c r="E523" s="96"/>
      <c r="F523" s="99" cm="1">
        <f t="array" ref="F523">SUMPRODUCT(--($E$4:$E$494=C523),--($D$4:$D$494="X"),$F$4:$F$494)</f>
        <v>0</v>
      </c>
      <c r="G523" s="99" cm="1">
        <f t="array" ref="G523">SUMPRODUCT(--($E$4:$E$494=C523),--($D$4:$D$494="X"),$G$4:$G$494)</f>
        <v>0</v>
      </c>
      <c r="H523" s="99" cm="1">
        <f t="array" ref="H523">SUMPRODUCT(--($E$4:$E$494=C523),--($D$4:$D$494="X"),$H$4:$H$494)</f>
        <v>0</v>
      </c>
      <c r="I523" s="99" cm="1">
        <f t="array" ref="I523">SUMPRODUCT(--($E$4:$E$494=C523),--($D$4:$D$494="X"),$I$4:$I$494)</f>
        <v>0</v>
      </c>
      <c r="J523" s="99" cm="1">
        <f t="array" ref="J523">SUMPRODUCT(--($E$4:$E$494=C523),--($D$4:$D$494="X"),$J$4:$J$494)</f>
        <v>0</v>
      </c>
      <c r="K523" s="99" cm="1">
        <f t="array" ref="K523">SUMPRODUCT(--($E$4:$E$494=C523),--($D$4:$D$494="X"),$K$4:$K$494)</f>
        <v>0</v>
      </c>
      <c r="L523" s="99" cm="1">
        <f t="array" ref="L523">SUMPRODUCT(--($E$4:$E$494=C523),--($D$4:$D$494="X"),$L$4:$L$494)</f>
        <v>0</v>
      </c>
      <c r="M523" s="99" cm="1">
        <f t="array" ref="M523">SUMPRODUCT(--($E$4:$E$494=C523),--($D$4:$D$494="X"),$M$4:$M$494)</f>
        <v>0</v>
      </c>
      <c r="N523" s="99">
        <f t="shared" si="21"/>
        <v>0</v>
      </c>
    </row>
    <row r="524" spans="3:16">
      <c r="C524" s="95" t="str">
        <f t="shared" si="20"/>
        <v>G</v>
      </c>
      <c r="D524" s="96"/>
      <c r="E524" s="96"/>
      <c r="F524" s="99" cm="1">
        <f t="array" ref="F524">SUMPRODUCT(--($E$4:$E$494=C524),--($D$4:$D$494="X"),$F$4:$F$494)</f>
        <v>0</v>
      </c>
      <c r="G524" s="99" cm="1">
        <f t="array" ref="G524">SUMPRODUCT(--($E$4:$E$494=C524),--($D$4:$D$494="X"),$G$4:$G$494)</f>
        <v>0</v>
      </c>
      <c r="H524" s="99" cm="1">
        <f t="array" ref="H524">SUMPRODUCT(--($E$4:$E$494=C524),--($D$4:$D$494="X"),$H$4:$H$494)</f>
        <v>0</v>
      </c>
      <c r="I524" s="99" cm="1">
        <f t="array" ref="I524">SUMPRODUCT(--($E$4:$E$494=C524),--($D$4:$D$494="X"),$I$4:$I$494)</f>
        <v>0</v>
      </c>
      <c r="J524" s="99" cm="1">
        <f t="array" ref="J524">SUMPRODUCT(--($E$4:$E$494=C524),--($D$4:$D$494="X"),$J$4:$J$494)</f>
        <v>0</v>
      </c>
      <c r="K524" s="99" cm="1">
        <f t="array" ref="K524">SUMPRODUCT(--($E$4:$E$494=C524),--($D$4:$D$494="X"),$K$4:$K$494)</f>
        <v>0</v>
      </c>
      <c r="L524" s="99" cm="1">
        <f t="array" ref="L524">SUMPRODUCT(--($E$4:$E$494=C524),--($D$4:$D$494="X"),$L$4:$L$494)</f>
        <v>0</v>
      </c>
      <c r="M524" s="99" cm="1">
        <f t="array" ref="M524">SUMPRODUCT(--($E$4:$E$494=C524),--($D$4:$D$494="X"),$M$4:$M$494)</f>
        <v>0</v>
      </c>
      <c r="N524" s="99">
        <f t="shared" si="21"/>
        <v>0</v>
      </c>
    </row>
    <row r="525" spans="3:16">
      <c r="C525" s="95" t="str">
        <f t="shared" si="20"/>
        <v>H</v>
      </c>
      <c r="D525" s="96"/>
      <c r="E525" s="96"/>
      <c r="F525" s="99" cm="1">
        <f t="array" ref="F525">SUMPRODUCT(--($E$4:$E$494=C525),--($D$4:$D$494="X"),$F$4:$F$494)</f>
        <v>0</v>
      </c>
      <c r="G525" s="99" cm="1">
        <f t="array" ref="G525">SUMPRODUCT(--($E$4:$E$494=C525),--($D$4:$D$494="X"),$G$4:$G$494)</f>
        <v>0</v>
      </c>
      <c r="H525" s="99" cm="1">
        <f t="array" ref="H525">SUMPRODUCT(--($E$4:$E$494=C525),--($D$4:$D$494="X"),$H$4:$H$494)</f>
        <v>0</v>
      </c>
      <c r="I525" s="99" cm="1">
        <f t="array" ref="I525">SUMPRODUCT(--($E$4:$E$494=C525),--($D$4:$D$494="X"),$I$4:$I$494)</f>
        <v>0</v>
      </c>
      <c r="J525" s="99" cm="1">
        <f t="array" ref="J525">SUMPRODUCT(--($E$4:$E$494=C525),--($D$4:$D$494="X"),$J$4:$J$494)</f>
        <v>0</v>
      </c>
      <c r="K525" s="99" cm="1">
        <f t="array" ref="K525">SUMPRODUCT(--($E$4:$E$494=C525),--($D$4:$D$494="X"),$K$4:$K$494)</f>
        <v>0</v>
      </c>
      <c r="L525" s="99" cm="1">
        <f t="array" ref="L525">SUMPRODUCT(--($E$4:$E$494=C525),--($D$4:$D$494="X"),$L$4:$L$494)</f>
        <v>0</v>
      </c>
      <c r="M525" s="99" cm="1">
        <f t="array" ref="M525">SUMPRODUCT(--($E$4:$E$494=C525),--($D$4:$D$494="X"),$M$4:$M$494)</f>
        <v>0</v>
      </c>
      <c r="N525" s="99">
        <f t="shared" si="21"/>
        <v>0</v>
      </c>
    </row>
    <row r="526" spans="3:16">
      <c r="C526" s="95" t="str">
        <f t="shared" si="20"/>
        <v>I</v>
      </c>
      <c r="D526" s="96"/>
      <c r="E526" s="96"/>
      <c r="F526" s="99" cm="1">
        <f t="array" ref="F526">SUMPRODUCT(--($E$4:$E$494=C526),--($D$4:$D$494="X"),$F$4:$F$494)</f>
        <v>0</v>
      </c>
      <c r="G526" s="99" cm="1">
        <f t="array" ref="G526">SUMPRODUCT(--($E$4:$E$494=C526),--($D$4:$D$494="X"),$G$4:$G$494)</f>
        <v>0</v>
      </c>
      <c r="H526" s="99" cm="1">
        <f t="array" ref="H526">SUMPRODUCT(--($E$4:$E$494=C526),--($D$4:$D$494="X"),$H$4:$H$494)</f>
        <v>0</v>
      </c>
      <c r="I526" s="99" cm="1">
        <f t="array" ref="I526">SUMPRODUCT(--($E$4:$E$494=C526),--($D$4:$D$494="X"),$I$4:$I$494)</f>
        <v>0</v>
      </c>
      <c r="J526" s="99" cm="1">
        <f t="array" ref="J526">SUMPRODUCT(--($E$4:$E$494=C526),--($D$4:$D$494="X"),$J$4:$J$494)</f>
        <v>0</v>
      </c>
      <c r="K526" s="99" cm="1">
        <f t="array" ref="K526">SUMPRODUCT(--($E$4:$E$494=C526),--($D$4:$D$494="X"),$K$4:$K$494)</f>
        <v>0</v>
      </c>
      <c r="L526" s="99" cm="1">
        <f t="array" ref="L526">SUMPRODUCT(--($E$4:$E$494=C526),--($D$4:$D$494="X"),$L$4:$L$494)</f>
        <v>0</v>
      </c>
      <c r="M526" s="99" cm="1">
        <f t="array" ref="M526">SUMPRODUCT(--($E$4:$E$494=C526),--($D$4:$D$494="X"),$M$4:$M$494)</f>
        <v>0</v>
      </c>
      <c r="N526" s="99">
        <f t="shared" si="21"/>
        <v>0</v>
      </c>
    </row>
    <row r="527" spans="3:16">
      <c r="C527" s="95" t="str">
        <f t="shared" si="20"/>
        <v>J</v>
      </c>
      <c r="D527" s="96"/>
      <c r="E527" s="96"/>
      <c r="F527" s="99" cm="1">
        <f t="array" ref="F527">SUMPRODUCT(--($E$4:$E$494=C527),--($D$4:$D$494="X"),$F$4:$F$494)</f>
        <v>0</v>
      </c>
      <c r="G527" s="99" cm="1">
        <f t="array" ref="G527">SUMPRODUCT(--($E$4:$E$494=C527),--($D$4:$D$494="X"),$G$4:$G$494)</f>
        <v>0</v>
      </c>
      <c r="H527" s="99" cm="1">
        <f t="array" ref="H527">SUMPRODUCT(--($E$4:$E$494=C527),--($D$4:$D$494="X"),$H$4:$H$494)</f>
        <v>0</v>
      </c>
      <c r="I527" s="99" cm="1">
        <f t="array" ref="I527">SUMPRODUCT(--($E$4:$E$494=C527),--($D$4:$D$494="X"),$I$4:$I$494)</f>
        <v>0</v>
      </c>
      <c r="J527" s="99" cm="1">
        <f t="array" ref="J527">SUMPRODUCT(--($E$4:$E$494=C527),--($D$4:$D$494="X"),$J$4:$J$494)</f>
        <v>0</v>
      </c>
      <c r="K527" s="99" cm="1">
        <f t="array" ref="K527">SUMPRODUCT(--($E$4:$E$494=C527),--($D$4:$D$494="X"),$K$4:$K$494)</f>
        <v>0</v>
      </c>
      <c r="L527" s="99" cm="1">
        <f t="array" ref="L527">SUMPRODUCT(--($E$4:$E$494=C527),--($D$4:$D$494="X"),$L$4:$L$494)</f>
        <v>0</v>
      </c>
      <c r="M527" s="99" cm="1">
        <f t="array" ref="M527">SUMPRODUCT(--($E$4:$E$494=C527),--($D$4:$D$494="X"),$M$4:$M$494)</f>
        <v>0</v>
      </c>
      <c r="N527" s="99">
        <f t="shared" si="21"/>
        <v>0</v>
      </c>
    </row>
    <row r="528" spans="3:16">
      <c r="C528" s="95" t="str">
        <f t="shared" si="20"/>
        <v>K</v>
      </c>
      <c r="D528" s="96"/>
      <c r="E528" s="96"/>
      <c r="F528" s="99" cm="1">
        <f t="array" ref="F528">SUMPRODUCT(--($E$4:$E$494=C528),--($D$4:$D$494="X"),$F$4:$F$494)</f>
        <v>0</v>
      </c>
      <c r="G528" s="99" cm="1">
        <f t="array" ref="G528">SUMPRODUCT(--($E$4:$E$494=C528),--($D$4:$D$494="X"),$G$4:$G$494)</f>
        <v>0</v>
      </c>
      <c r="H528" s="99" cm="1">
        <f t="array" ref="H528">SUMPRODUCT(--($E$4:$E$494=C528),--($D$4:$D$494="X"),$H$4:$H$494)</f>
        <v>0</v>
      </c>
      <c r="I528" s="99" cm="1">
        <f t="array" ref="I528">SUMPRODUCT(--($E$4:$E$494=C528),--($D$4:$D$494="X"),$I$4:$I$494)</f>
        <v>0</v>
      </c>
      <c r="J528" s="99" cm="1">
        <f t="array" ref="J528">SUMPRODUCT(--($E$4:$E$494=C528),--($D$4:$D$494="X"),$J$4:$J$494)</f>
        <v>0</v>
      </c>
      <c r="K528" s="99" cm="1">
        <f t="array" ref="K528">SUMPRODUCT(--($E$4:$E$494=C528),--($D$4:$D$494="X"),$K$4:$K$494)</f>
        <v>0</v>
      </c>
      <c r="L528" s="99" cm="1">
        <f t="array" ref="L528">SUMPRODUCT(--($E$4:$E$494=C528),--($D$4:$D$494="X"),$L$4:$L$494)</f>
        <v>0</v>
      </c>
      <c r="M528" s="99" cm="1">
        <f t="array" ref="M528">SUMPRODUCT(--($E$4:$E$494=C528),--($D$4:$D$494="X"),$M$4:$M$494)</f>
        <v>0</v>
      </c>
      <c r="N528" s="99">
        <f t="shared" si="21"/>
        <v>0</v>
      </c>
    </row>
    <row r="529" spans="3:14">
      <c r="C529" s="95" t="str">
        <f t="shared" si="20"/>
        <v>Vrije categorie</v>
      </c>
      <c r="D529" s="96"/>
      <c r="E529" s="96"/>
      <c r="F529" s="99" cm="1">
        <f t="array" ref="F529">SUMPRODUCT(--($E$4:$E$494=C529),--($D$4:$D$494="X"),$F$4:$F$494)</f>
        <v>0</v>
      </c>
      <c r="G529" s="99" cm="1">
        <f t="array" ref="G529">SUMPRODUCT(--($E$4:$E$494=C529),--($D$4:$D$494="X"),$G$4:$G$494)</f>
        <v>0</v>
      </c>
      <c r="H529" s="99" cm="1">
        <f t="array" ref="H529">SUMPRODUCT(--($E$4:$E$494=C529),--($D$4:$D$494="X"),$H$4:$H$494)</f>
        <v>0</v>
      </c>
      <c r="I529" s="99" cm="1">
        <f t="array" ref="I529">SUMPRODUCT(--($E$4:$E$494=C529),--($D$4:$D$494="X"),$I$4:$I$494)</f>
        <v>0</v>
      </c>
      <c r="J529" s="99" cm="1">
        <f t="array" ref="J529">SUMPRODUCT(--($E$4:$E$494=C529),--($D$4:$D$494="X"),$J$4:$J$494)</f>
        <v>0</v>
      </c>
      <c r="K529" s="99" cm="1">
        <f t="array" ref="K529">SUMPRODUCT(--($E$4:$E$494=C529),--($D$4:$D$494="X"),$K$4:$K$494)</f>
        <v>0</v>
      </c>
      <c r="L529" s="99" cm="1">
        <f t="array" ref="L529">SUMPRODUCT(--($E$4:$E$494=C529),--($D$4:$D$494="X"),$L$4:$L$494)</f>
        <v>0</v>
      </c>
      <c r="M529" s="99" cm="1">
        <f t="array" ref="M529">SUMPRODUCT(--($E$4:$E$494=C529),--($D$4:$D$494="X"),$M$4:$M$494)</f>
        <v>0</v>
      </c>
      <c r="N529" s="99">
        <f t="shared" si="21"/>
        <v>0</v>
      </c>
    </row>
    <row r="530" spans="3:14">
      <c r="C530" s="95" t="str">
        <f t="shared" si="20"/>
        <v>Vrije categorie</v>
      </c>
      <c r="D530" s="96"/>
      <c r="E530" s="96"/>
      <c r="F530" s="99" cm="1">
        <f t="array" ref="F530">SUMPRODUCT(--($E$4:$E$494=C530),--($D$4:$D$494="X"),$F$4:$F$494)</f>
        <v>0</v>
      </c>
      <c r="G530" s="99" cm="1">
        <f t="array" ref="G530">SUMPRODUCT(--($E$4:$E$494=C530),--($D$4:$D$494="X"),$G$4:$G$494)</f>
        <v>0</v>
      </c>
      <c r="H530" s="99" cm="1">
        <f t="array" ref="H530">SUMPRODUCT(--($E$4:$E$494=C530),--($D$4:$D$494="X"),$H$4:$H$494)</f>
        <v>0</v>
      </c>
      <c r="I530" s="99" cm="1">
        <f t="array" ref="I530">SUMPRODUCT(--($E$4:$E$494=C530),--($D$4:$D$494="X"),$I$4:$I$494)</f>
        <v>0</v>
      </c>
      <c r="J530" s="99" cm="1">
        <f t="array" ref="J530">SUMPRODUCT(--($E$4:$E$494=C530),--($D$4:$D$494="X"),$J$4:$J$494)</f>
        <v>0</v>
      </c>
      <c r="K530" s="99" cm="1">
        <f t="array" ref="K530">SUMPRODUCT(--($E$4:$E$494=C530),--($D$4:$D$494="X"),$K$4:$K$494)</f>
        <v>0</v>
      </c>
      <c r="L530" s="99" cm="1">
        <f t="array" ref="L530">SUMPRODUCT(--($E$4:$E$494=C530),--($D$4:$D$494="X"),$L$4:$L$494)</f>
        <v>0</v>
      </c>
      <c r="M530" s="99" cm="1">
        <f t="array" ref="M530">SUMPRODUCT(--($E$4:$E$494=C530),--($D$4:$D$494="X"),$M$4:$M$494)</f>
        <v>0</v>
      </c>
      <c r="N530" s="99">
        <f t="shared" si="21"/>
        <v>0</v>
      </c>
    </row>
    <row r="531" spans="3:14" ht="15.75" thickBot="1">
      <c r="C531" s="97" t="s">
        <v>179</v>
      </c>
      <c r="D531" s="98"/>
      <c r="E531" s="98"/>
      <c r="F531" s="100">
        <f>SUM(F518:F530)</f>
        <v>0</v>
      </c>
      <c r="G531" s="100">
        <f t="shared" ref="G531:M531" si="22">SUM(G518:G530)</f>
        <v>0</v>
      </c>
      <c r="H531" s="100">
        <f t="shared" si="22"/>
        <v>0</v>
      </c>
      <c r="I531" s="100">
        <f t="shared" si="22"/>
        <v>0</v>
      </c>
      <c r="J531" s="100">
        <f t="shared" si="22"/>
        <v>0</v>
      </c>
      <c r="K531" s="100">
        <f t="shared" si="22"/>
        <v>0</v>
      </c>
      <c r="L531" s="100">
        <f t="shared" si="22"/>
        <v>0</v>
      </c>
      <c r="M531" s="100">
        <f t="shared" si="22"/>
        <v>0</v>
      </c>
      <c r="N531" s="100">
        <f>SUM(N518:N530)</f>
        <v>0</v>
      </c>
    </row>
    <row r="532" spans="3:14" ht="15.75" thickTop="1"/>
  </sheetData>
  <mergeCells count="4">
    <mergeCell ref="B1:C1"/>
    <mergeCell ref="D1:J1"/>
    <mergeCell ref="B2:C2"/>
    <mergeCell ref="D2:J2"/>
  </mergeCells>
  <pageMargins left="0.7" right="0.7" top="0.75" bottom="0.75" header="0.3" footer="0.3"/>
  <pageSetup paperSize="9"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6B5A0C-AF12-4EC9-8AF7-F6FE322AB5F3}">
  <sheetPr>
    <tabColor rgb="FFC2E76B"/>
  </sheetPr>
  <dimension ref="A2:N63"/>
  <sheetViews>
    <sheetView showGridLines="0" workbookViewId="0">
      <selection activeCell="A35" sqref="A35:D35"/>
    </sheetView>
  </sheetViews>
  <sheetFormatPr defaultRowHeight="15"/>
  <cols>
    <col min="1" max="1" width="30" customWidth="1"/>
    <col min="4" max="4" width="13.28515625" customWidth="1"/>
    <col min="5" max="5" width="16.140625" customWidth="1"/>
    <col min="6" max="6" width="17.85546875" customWidth="1"/>
    <col min="7" max="7" width="13.85546875" customWidth="1"/>
    <col min="8" max="8" width="16.7109375" bestFit="1" customWidth="1"/>
    <col min="9" max="9" width="18.42578125" bestFit="1" customWidth="1"/>
    <col min="11" max="11" width="10" customWidth="1"/>
    <col min="12" max="12" width="10.85546875" bestFit="1" customWidth="1"/>
    <col min="13" max="13" width="16" customWidth="1"/>
    <col min="14" max="14" width="16.7109375" bestFit="1" customWidth="1"/>
  </cols>
  <sheetData>
    <row r="2" spans="1:14" ht="45">
      <c r="A2" s="74"/>
      <c r="B2" s="75"/>
      <c r="C2" s="75"/>
      <c r="D2" s="76" t="str">
        <f>CONCATENATE("Uitvoeringsbepaling"," ",H5,", onderdeel van ",Kwaliteitscontroles!A2," ",Kwaliteitscontroles!A3)</f>
        <v xml:space="preserve">Uitvoeringsbepaling 18, onderdeel van bestek </v>
      </c>
      <c r="E2" s="76"/>
      <c r="F2" s="76"/>
      <c r="G2" s="76"/>
      <c r="H2" s="77"/>
      <c r="I2" s="37"/>
      <c r="K2" t="s">
        <v>67</v>
      </c>
      <c r="L2" t="s">
        <v>170</v>
      </c>
      <c r="M2" s="65" t="s">
        <v>169</v>
      </c>
      <c r="N2" t="s">
        <v>183</v>
      </c>
    </row>
    <row r="3" spans="1:14">
      <c r="K3" s="58" t="s">
        <v>50</v>
      </c>
      <c r="L3" s="71"/>
      <c r="M3" s="132"/>
      <c r="N3" s="112" t="e">
        <f>'18a'!P499/M3</f>
        <v>#N/A</v>
      </c>
    </row>
    <row r="4" spans="1:14">
      <c r="A4" s="42" t="s">
        <v>78</v>
      </c>
      <c r="B4" s="229" t="str">
        <f>VLOOKUP(H5,Kwaliteitscontroles!A5:E54,3)</f>
        <v>Complex 18</v>
      </c>
      <c r="C4" s="229"/>
      <c r="D4" s="229"/>
      <c r="E4" s="229"/>
      <c r="F4" s="45"/>
      <c r="G4" s="45"/>
      <c r="H4" s="38"/>
      <c r="K4" s="60" t="s">
        <v>53</v>
      </c>
      <c r="L4" s="72"/>
      <c r="M4" s="133"/>
      <c r="N4" s="113" t="e">
        <f>'18a'!P500/M4</f>
        <v>#N/A</v>
      </c>
    </row>
    <row r="5" spans="1:14">
      <c r="A5" s="43" t="s">
        <v>79</v>
      </c>
      <c r="B5" s="230" t="str">
        <f>VLOOKUP(H5,Kwaliteitscontroles!A5:E54,4)</f>
        <v>Complex 18</v>
      </c>
      <c r="C5" s="230"/>
      <c r="D5" s="230"/>
      <c r="E5" s="230"/>
      <c r="F5" s="245" t="s">
        <v>81</v>
      </c>
      <c r="G5" s="245"/>
      <c r="H5" s="39">
        <f>Kwaliteitscontroles!A22</f>
        <v>18</v>
      </c>
      <c r="K5" s="60" t="s">
        <v>54</v>
      </c>
      <c r="L5" s="72"/>
      <c r="M5" s="133"/>
      <c r="N5" s="113" t="e">
        <f>'18a'!P501/M5</f>
        <v>#N/A</v>
      </c>
    </row>
    <row r="6" spans="1:14">
      <c r="A6" s="44" t="s">
        <v>80</v>
      </c>
      <c r="B6" s="231" t="str">
        <f>VLOOKUP(H5,Kwaliteitscontroles!A5:E54,5)</f>
        <v>Complex 18</v>
      </c>
      <c r="C6" s="231"/>
      <c r="D6" s="231"/>
      <c r="E6" s="231"/>
      <c r="F6" s="246" t="s">
        <v>82</v>
      </c>
      <c r="G6" s="246"/>
      <c r="H6" s="40" t="str">
        <f>CONCATENATE(H5,"a")</f>
        <v>18a</v>
      </c>
      <c r="K6" s="60" t="s">
        <v>55</v>
      </c>
      <c r="L6" s="72"/>
      <c r="M6" s="133"/>
      <c r="N6" s="113" t="e">
        <f>'18a'!P502/M6</f>
        <v>#N/A</v>
      </c>
    </row>
    <row r="7" spans="1:14">
      <c r="K7" s="60" t="s">
        <v>51</v>
      </c>
      <c r="L7" s="72"/>
      <c r="M7" s="133"/>
      <c r="N7" s="113" t="e">
        <f>'18a'!P503/M7</f>
        <v>#N/A</v>
      </c>
    </row>
    <row r="8" spans="1:14">
      <c r="A8" s="11" t="s">
        <v>83</v>
      </c>
      <c r="B8" s="12"/>
      <c r="C8" s="12"/>
      <c r="D8" s="12"/>
      <c r="E8" s="41">
        <f>MAX(L3:L16)</f>
        <v>0</v>
      </c>
      <c r="K8" s="60" t="s">
        <v>56</v>
      </c>
      <c r="L8" s="72"/>
      <c r="M8" s="133"/>
      <c r="N8" s="113" t="e">
        <f>'18a'!P504/M8</f>
        <v>#N/A</v>
      </c>
    </row>
    <row r="9" spans="1:14">
      <c r="A9" s="11" t="s">
        <v>26</v>
      </c>
      <c r="B9" s="12"/>
      <c r="C9" s="12"/>
      <c r="D9" s="12"/>
      <c r="E9" s="152">
        <v>0.08</v>
      </c>
      <c r="K9" s="60" t="s">
        <v>185</v>
      </c>
      <c r="L9" s="72"/>
      <c r="M9" s="133"/>
      <c r="N9" s="113" t="e">
        <f>'18a'!P505/M9</f>
        <v>#N/A</v>
      </c>
    </row>
    <row r="10" spans="1:14">
      <c r="H10" s="33" t="s">
        <v>92</v>
      </c>
      <c r="K10" s="60" t="s">
        <v>57</v>
      </c>
      <c r="L10" s="72"/>
      <c r="M10" s="133"/>
      <c r="N10" s="113" t="e">
        <f>'18a'!P506/M10</f>
        <v>#N/A</v>
      </c>
    </row>
    <row r="11" spans="1:14">
      <c r="A11" s="11" t="s">
        <v>84</v>
      </c>
      <c r="B11" s="12"/>
      <c r="C11" s="12"/>
      <c r="D11" s="12"/>
      <c r="E11" s="12"/>
      <c r="F11" s="46"/>
      <c r="G11" s="46"/>
      <c r="H11" s="48" t="e">
        <f>SUM(N3:N16)*Offertetarief</f>
        <v>#N/A</v>
      </c>
      <c r="K11" s="60" t="s">
        <v>58</v>
      </c>
      <c r="L11" s="72"/>
      <c r="M11" s="133"/>
      <c r="N11" s="113" t="e">
        <f>'18a'!P507/M11</f>
        <v>#N/A</v>
      </c>
    </row>
    <row r="12" spans="1:14">
      <c r="F12" s="33" t="s">
        <v>60</v>
      </c>
      <c r="G12" s="33" t="s">
        <v>86</v>
      </c>
      <c r="K12" s="60" t="s">
        <v>59</v>
      </c>
      <c r="L12" s="72"/>
      <c r="M12" s="133"/>
      <c r="N12" s="113" t="e">
        <f>'18a'!P508/M12</f>
        <v>#N/A</v>
      </c>
    </row>
    <row r="13" spans="1:14">
      <c r="A13" s="12" t="s">
        <v>152</v>
      </c>
      <c r="B13" s="12"/>
      <c r="C13" s="12"/>
      <c r="D13" s="12"/>
      <c r="E13" s="13"/>
      <c r="F13" s="69">
        <f>'18a'!N512</f>
        <v>0</v>
      </c>
      <c r="G13" s="115"/>
      <c r="H13" s="49">
        <f>(F13*G13)*4</f>
        <v>0</v>
      </c>
      <c r="K13" s="60" t="s">
        <v>52</v>
      </c>
      <c r="L13" s="72"/>
      <c r="M13" s="133"/>
      <c r="N13" s="113" t="e">
        <f>'18a'!P509/M13</f>
        <v>#N/A</v>
      </c>
    </row>
    <row r="14" spans="1:14" ht="15.75">
      <c r="F14" s="47" t="s">
        <v>85</v>
      </c>
      <c r="G14" s="102"/>
      <c r="H14" s="49" t="e">
        <f>SUM(H11:H13)</f>
        <v>#N/A</v>
      </c>
      <c r="K14" s="60"/>
      <c r="L14" s="72"/>
      <c r="M14" s="133"/>
      <c r="N14" s="113"/>
    </row>
    <row r="15" spans="1:14">
      <c r="K15" s="60"/>
      <c r="L15" s="72"/>
      <c r="M15" s="133"/>
      <c r="N15" s="113"/>
    </row>
    <row r="16" spans="1:14">
      <c r="A16" t="s">
        <v>165</v>
      </c>
      <c r="K16" s="62"/>
      <c r="L16" s="73"/>
      <c r="M16" s="134"/>
      <c r="N16" s="114"/>
    </row>
    <row r="17" spans="1:9">
      <c r="A17" s="241" t="s">
        <v>166</v>
      </c>
      <c r="B17" s="241"/>
      <c r="C17" s="241"/>
      <c r="D17" s="70" t="e">
        <f>'18a'!P512</f>
        <v>#N/A</v>
      </c>
      <c r="E17" s="241" t="s">
        <v>167</v>
      </c>
      <c r="F17" s="241"/>
      <c r="G17" s="70" t="e">
        <f>D17/E8</f>
        <v>#N/A</v>
      </c>
      <c r="H17" s="67" t="s">
        <v>168</v>
      </c>
      <c r="I17" s="69" t="e">
        <f>D17/SUM(N3:N16)</f>
        <v>#N/A</v>
      </c>
    </row>
    <row r="20" spans="1:9">
      <c r="A20" s="50" t="s">
        <v>153</v>
      </c>
      <c r="E20" s="33" t="s">
        <v>60</v>
      </c>
      <c r="F20" s="33" t="s">
        <v>86</v>
      </c>
      <c r="G20" s="33" t="s">
        <v>87</v>
      </c>
      <c r="H20" s="33" t="s">
        <v>88</v>
      </c>
      <c r="I20" s="33" t="s">
        <v>92</v>
      </c>
    </row>
    <row r="21" spans="1:9">
      <c r="A21" s="125"/>
      <c r="B21" s="119"/>
      <c r="C21" s="119"/>
      <c r="D21" s="119"/>
      <c r="E21" s="225"/>
      <c r="F21" s="225"/>
      <c r="G21" s="225"/>
      <c r="H21" s="225"/>
      <c r="I21" s="120"/>
    </row>
    <row r="22" spans="1:9">
      <c r="A22" s="262" t="s">
        <v>155</v>
      </c>
      <c r="B22" s="263"/>
      <c r="C22" s="263"/>
      <c r="D22" s="227"/>
      <c r="E22" s="121">
        <f>'18a'!G512</f>
        <v>0</v>
      </c>
      <c r="F22" s="122"/>
      <c r="G22" s="123">
        <f t="shared" ref="G22:G34" si="0">E22*F22</f>
        <v>0</v>
      </c>
      <c r="H22" s="124"/>
      <c r="I22" s="123">
        <f t="shared" ref="I22:I34" si="1">G22*H22</f>
        <v>0</v>
      </c>
    </row>
    <row r="23" spans="1:9">
      <c r="A23" s="224" t="s">
        <v>156</v>
      </c>
      <c r="B23" s="225"/>
      <c r="C23" s="225"/>
      <c r="D23" s="226"/>
      <c r="E23" s="51">
        <f>E22</f>
        <v>0</v>
      </c>
      <c r="F23" s="88"/>
      <c r="G23" s="83">
        <f t="shared" si="0"/>
        <v>0</v>
      </c>
      <c r="H23" s="61"/>
      <c r="I23" s="83">
        <f t="shared" si="1"/>
        <v>0</v>
      </c>
    </row>
    <row r="24" spans="1:9">
      <c r="A24" s="224" t="s">
        <v>157</v>
      </c>
      <c r="B24" s="225"/>
      <c r="C24" s="225"/>
      <c r="D24" s="226"/>
      <c r="E24" s="51">
        <f>E22</f>
        <v>0</v>
      </c>
      <c r="F24" s="88"/>
      <c r="G24" s="83">
        <f t="shared" si="0"/>
        <v>0</v>
      </c>
      <c r="H24" s="61"/>
      <c r="I24" s="83">
        <f t="shared" si="1"/>
        <v>0</v>
      </c>
    </row>
    <row r="25" spans="1:9">
      <c r="A25" s="224" t="s">
        <v>158</v>
      </c>
      <c r="B25" s="225"/>
      <c r="C25" s="225"/>
      <c r="D25" s="226"/>
      <c r="E25" s="51">
        <f>E22</f>
        <v>0</v>
      </c>
      <c r="F25" s="88"/>
      <c r="G25" s="83">
        <f t="shared" si="0"/>
        <v>0</v>
      </c>
      <c r="H25" s="61"/>
      <c r="I25" s="83">
        <f t="shared" si="1"/>
        <v>0</v>
      </c>
    </row>
    <row r="26" spans="1:9">
      <c r="A26" s="224" t="s">
        <v>61</v>
      </c>
      <c r="B26" s="225"/>
      <c r="C26" s="225"/>
      <c r="D26" s="226"/>
      <c r="E26" s="51">
        <f>'18a'!F512-E27</f>
        <v>0</v>
      </c>
      <c r="F26" s="88"/>
      <c r="G26" s="83">
        <f t="shared" si="0"/>
        <v>0</v>
      </c>
      <c r="H26" s="61"/>
      <c r="I26" s="83">
        <f t="shared" si="1"/>
        <v>0</v>
      </c>
    </row>
    <row r="27" spans="1:9">
      <c r="A27" s="224" t="s">
        <v>62</v>
      </c>
      <c r="B27" s="225"/>
      <c r="C27" s="225"/>
      <c r="D27" s="264"/>
      <c r="E27" s="126"/>
      <c r="F27" s="127"/>
      <c r="G27" s="128">
        <f t="shared" si="0"/>
        <v>0</v>
      </c>
      <c r="H27" s="129"/>
      <c r="I27" s="128">
        <f t="shared" si="1"/>
        <v>0</v>
      </c>
    </row>
    <row r="28" spans="1:9">
      <c r="A28" s="125"/>
      <c r="B28" s="119"/>
      <c r="C28" s="119"/>
      <c r="D28" s="119"/>
      <c r="E28" s="225"/>
      <c r="F28" s="225"/>
      <c r="G28" s="225"/>
      <c r="H28" s="225"/>
      <c r="I28" s="120"/>
    </row>
    <row r="29" spans="1:9">
      <c r="A29" s="224" t="s">
        <v>159</v>
      </c>
      <c r="B29" s="225"/>
      <c r="C29" s="225"/>
      <c r="D29" s="227"/>
      <c r="E29" s="121">
        <f>'18a'!S495</f>
        <v>0</v>
      </c>
      <c r="F29" s="122"/>
      <c r="G29" s="123">
        <f t="shared" si="0"/>
        <v>0</v>
      </c>
      <c r="H29" s="124"/>
      <c r="I29" s="123">
        <f t="shared" si="1"/>
        <v>0</v>
      </c>
    </row>
    <row r="30" spans="1:9">
      <c r="A30" s="224" t="s">
        <v>160</v>
      </c>
      <c r="B30" s="225"/>
      <c r="C30" s="225"/>
      <c r="D30" s="226"/>
      <c r="E30" s="51">
        <f>'18a'!R495</f>
        <v>0</v>
      </c>
      <c r="F30" s="88"/>
      <c r="G30" s="83">
        <f t="shared" si="0"/>
        <v>0</v>
      </c>
      <c r="H30" s="61"/>
      <c r="I30" s="83">
        <f t="shared" si="1"/>
        <v>0</v>
      </c>
    </row>
    <row r="31" spans="1:9">
      <c r="A31" s="224" t="s">
        <v>161</v>
      </c>
      <c r="B31" s="225"/>
      <c r="C31" s="225"/>
      <c r="D31" s="226"/>
      <c r="E31" s="51">
        <f>'18a'!T495</f>
        <v>0</v>
      </c>
      <c r="F31" s="88"/>
      <c r="G31" s="83">
        <f t="shared" si="0"/>
        <v>0</v>
      </c>
      <c r="H31" s="61"/>
      <c r="I31" s="83">
        <f t="shared" si="1"/>
        <v>0</v>
      </c>
    </row>
    <row r="32" spans="1:9">
      <c r="A32" s="224" t="s">
        <v>162</v>
      </c>
      <c r="B32" s="225"/>
      <c r="C32" s="225"/>
      <c r="D32" s="226"/>
      <c r="E32" s="51">
        <f>'18a'!U495</f>
        <v>0</v>
      </c>
      <c r="F32" s="88"/>
      <c r="G32" s="83">
        <f t="shared" si="0"/>
        <v>0</v>
      </c>
      <c r="H32" s="61"/>
      <c r="I32" s="83">
        <f t="shared" si="1"/>
        <v>0</v>
      </c>
    </row>
    <row r="33" spans="1:9">
      <c r="A33" s="224" t="s">
        <v>151</v>
      </c>
      <c r="B33" s="225"/>
      <c r="C33" s="225"/>
      <c r="D33" s="226"/>
      <c r="E33" s="51">
        <f>'18a'!V495</f>
        <v>0</v>
      </c>
      <c r="F33" s="88"/>
      <c r="G33" s="83">
        <f t="shared" si="0"/>
        <v>0</v>
      </c>
      <c r="H33" s="61"/>
      <c r="I33" s="83">
        <f t="shared" si="1"/>
        <v>0</v>
      </c>
    </row>
    <row r="34" spans="1:9">
      <c r="A34" s="224" t="s">
        <v>163</v>
      </c>
      <c r="B34" s="225"/>
      <c r="C34" s="225"/>
      <c r="D34" s="226"/>
      <c r="E34" s="51">
        <f>'18a'!W495</f>
        <v>0</v>
      </c>
      <c r="F34" s="88"/>
      <c r="G34" s="83">
        <f t="shared" si="0"/>
        <v>0</v>
      </c>
      <c r="H34" s="61"/>
      <c r="I34" s="83">
        <f t="shared" si="1"/>
        <v>0</v>
      </c>
    </row>
    <row r="35" spans="1:9">
      <c r="A35" s="224"/>
      <c r="B35" s="225"/>
      <c r="C35" s="225"/>
      <c r="D35" s="226"/>
      <c r="E35" s="51"/>
      <c r="F35" s="88"/>
      <c r="G35" s="83"/>
      <c r="H35" s="61"/>
      <c r="I35" s="83"/>
    </row>
    <row r="36" spans="1:9">
      <c r="A36" s="224"/>
      <c r="B36" s="225"/>
      <c r="C36" s="225"/>
      <c r="D36" s="226"/>
      <c r="E36" s="51"/>
      <c r="F36" s="88"/>
      <c r="G36" s="83"/>
      <c r="H36" s="61"/>
      <c r="I36" s="83"/>
    </row>
    <row r="37" spans="1:9">
      <c r="A37" s="238"/>
      <c r="B37" s="239"/>
      <c r="C37" s="239"/>
      <c r="D37" s="240"/>
      <c r="E37" s="52"/>
      <c r="F37" s="89"/>
      <c r="G37" s="84"/>
      <c r="H37" s="63"/>
      <c r="I37" s="84"/>
    </row>
    <row r="38" spans="1:9" ht="15.75">
      <c r="H38" s="53" t="s">
        <v>85</v>
      </c>
      <c r="I38" s="54">
        <f>SUM(I22:I37)</f>
        <v>0</v>
      </c>
    </row>
    <row r="40" spans="1:9">
      <c r="A40" s="50" t="s">
        <v>89</v>
      </c>
      <c r="D40" t="s">
        <v>49</v>
      </c>
      <c r="E40" t="s">
        <v>90</v>
      </c>
      <c r="F40" t="s">
        <v>91</v>
      </c>
      <c r="G40" t="s">
        <v>87</v>
      </c>
      <c r="H40" t="s">
        <v>88</v>
      </c>
      <c r="I40" t="s">
        <v>92</v>
      </c>
    </row>
    <row r="41" spans="1:9">
      <c r="A41" s="236" t="s">
        <v>154</v>
      </c>
      <c r="B41" s="237"/>
      <c r="C41" s="237"/>
      <c r="D41" s="34" t="s">
        <v>60</v>
      </c>
      <c r="E41" s="111">
        <f>'18a'!N505</f>
        <v>0</v>
      </c>
      <c r="F41" s="85"/>
      <c r="G41" s="82">
        <f>E41*F41</f>
        <v>0</v>
      </c>
      <c r="H41" s="59" t="s">
        <v>164</v>
      </c>
      <c r="I41" s="82"/>
    </row>
    <row r="42" spans="1:9">
      <c r="A42" s="234"/>
      <c r="B42" s="235"/>
      <c r="C42" s="235"/>
      <c r="D42" s="35"/>
      <c r="E42" s="35"/>
      <c r="F42" s="86"/>
      <c r="G42" s="83"/>
      <c r="H42" s="61"/>
      <c r="I42" s="83"/>
    </row>
    <row r="43" spans="1:9">
      <c r="A43" s="234"/>
      <c r="B43" s="235"/>
      <c r="C43" s="235"/>
      <c r="D43" s="35"/>
      <c r="E43" s="35"/>
      <c r="F43" s="86"/>
      <c r="G43" s="83"/>
      <c r="H43" s="61"/>
      <c r="I43" s="83"/>
    </row>
    <row r="44" spans="1:9">
      <c r="A44" s="234"/>
      <c r="B44" s="235"/>
      <c r="C44" s="235"/>
      <c r="D44" s="35"/>
      <c r="E44" s="35"/>
      <c r="F44" s="86"/>
      <c r="G44" s="83"/>
      <c r="H44" s="61"/>
      <c r="I44" s="83"/>
    </row>
    <row r="45" spans="1:9">
      <c r="A45" s="234"/>
      <c r="B45" s="235"/>
      <c r="C45" s="235"/>
      <c r="D45" s="35"/>
      <c r="E45" s="35"/>
      <c r="F45" s="86"/>
      <c r="G45" s="83"/>
      <c r="H45" s="61"/>
      <c r="I45" s="83"/>
    </row>
    <row r="46" spans="1:9">
      <c r="A46" s="234"/>
      <c r="B46" s="235"/>
      <c r="C46" s="235"/>
      <c r="D46" s="35"/>
      <c r="E46" s="35"/>
      <c r="F46" s="86"/>
      <c r="G46" s="83"/>
      <c r="H46" s="61"/>
      <c r="I46" s="83"/>
    </row>
    <row r="47" spans="1:9">
      <c r="A47" s="234"/>
      <c r="B47" s="235"/>
      <c r="C47" s="235"/>
      <c r="D47" s="35"/>
      <c r="E47" s="35"/>
      <c r="F47" s="86"/>
      <c r="G47" s="83"/>
      <c r="H47" s="61"/>
      <c r="I47" s="83"/>
    </row>
    <row r="48" spans="1:9">
      <c r="A48" s="234"/>
      <c r="B48" s="235"/>
      <c r="C48" s="235"/>
      <c r="D48" s="35"/>
      <c r="E48" s="35"/>
      <c r="F48" s="86"/>
      <c r="G48" s="83"/>
      <c r="H48" s="61"/>
      <c r="I48" s="83"/>
    </row>
    <row r="49" spans="1:9">
      <c r="A49" s="234"/>
      <c r="B49" s="235"/>
      <c r="C49" s="235"/>
      <c r="D49" s="35"/>
      <c r="E49" s="35"/>
      <c r="F49" s="86"/>
      <c r="G49" s="83"/>
      <c r="H49" s="61"/>
      <c r="I49" s="83"/>
    </row>
    <row r="50" spans="1:9">
      <c r="A50" s="234"/>
      <c r="B50" s="235"/>
      <c r="C50" s="235"/>
      <c r="D50" s="35"/>
      <c r="E50" s="35"/>
      <c r="F50" s="86"/>
      <c r="G50" s="83"/>
      <c r="H50" s="61"/>
      <c r="I50" s="83"/>
    </row>
    <row r="51" spans="1:9">
      <c r="A51" s="232"/>
      <c r="B51" s="233"/>
      <c r="C51" s="233"/>
      <c r="D51" s="36"/>
      <c r="E51" s="36"/>
      <c r="F51" s="87"/>
      <c r="G51" s="84"/>
      <c r="H51" s="63"/>
      <c r="I51" s="84"/>
    </row>
    <row r="52" spans="1:9" ht="15.75">
      <c r="H52" s="53" t="s">
        <v>85</v>
      </c>
      <c r="I52" s="54">
        <f>SUM(I41:I51)</f>
        <v>0</v>
      </c>
    </row>
    <row r="54" spans="1:9" ht="15.75">
      <c r="A54" s="11" t="s">
        <v>93</v>
      </c>
      <c r="B54" s="12"/>
      <c r="C54" s="12"/>
      <c r="D54" s="12"/>
      <c r="E54" s="12"/>
      <c r="F54" s="12"/>
      <c r="G54" s="12"/>
      <c r="H54" s="55" t="s">
        <v>85</v>
      </c>
      <c r="I54" s="56" t="e">
        <f>SUM(H14+I38+I52)</f>
        <v>#N/A</v>
      </c>
    </row>
    <row r="56" spans="1:9" ht="15.75">
      <c r="A56" s="11" t="s">
        <v>184</v>
      </c>
      <c r="B56" s="12"/>
      <c r="C56" s="12"/>
      <c r="D56" s="12"/>
      <c r="E56" s="12"/>
      <c r="F56" s="12"/>
      <c r="G56" s="12"/>
      <c r="H56" s="55" t="s">
        <v>85</v>
      </c>
      <c r="I56" s="56" t="e">
        <f>H11/12</f>
        <v>#N/A</v>
      </c>
    </row>
    <row r="58" spans="1:9">
      <c r="A58" s="50" t="s">
        <v>191</v>
      </c>
    </row>
    <row r="59" spans="1:9">
      <c r="A59" s="253"/>
      <c r="B59" s="254"/>
      <c r="C59" s="254"/>
      <c r="D59" s="254"/>
      <c r="E59" s="254"/>
      <c r="F59" s="254"/>
      <c r="G59" s="254"/>
      <c r="H59" s="254"/>
      <c r="I59" s="255"/>
    </row>
    <row r="60" spans="1:9">
      <c r="A60" s="256"/>
      <c r="B60" s="257"/>
      <c r="C60" s="257"/>
      <c r="D60" s="257"/>
      <c r="E60" s="257"/>
      <c r="F60" s="257"/>
      <c r="G60" s="257"/>
      <c r="H60" s="257"/>
      <c r="I60" s="258"/>
    </row>
    <row r="61" spans="1:9">
      <c r="A61" s="256"/>
      <c r="B61" s="257"/>
      <c r="C61" s="257"/>
      <c r="D61" s="257"/>
      <c r="E61" s="257"/>
      <c r="F61" s="257"/>
      <c r="G61" s="257"/>
      <c r="H61" s="257"/>
      <c r="I61" s="258"/>
    </row>
    <row r="62" spans="1:9">
      <c r="A62" s="256"/>
      <c r="B62" s="257"/>
      <c r="C62" s="257"/>
      <c r="D62" s="257"/>
      <c r="E62" s="257"/>
      <c r="F62" s="257"/>
      <c r="G62" s="257"/>
      <c r="H62" s="257"/>
      <c r="I62" s="258"/>
    </row>
    <row r="63" spans="1:9">
      <c r="A63" s="259"/>
      <c r="B63" s="260"/>
      <c r="C63" s="260"/>
      <c r="D63" s="260"/>
      <c r="E63" s="260"/>
      <c r="F63" s="260"/>
      <c r="G63" s="260"/>
      <c r="H63" s="260"/>
      <c r="I63" s="261"/>
    </row>
  </sheetData>
  <mergeCells count="36">
    <mergeCell ref="A48:C48"/>
    <mergeCell ref="A49:C49"/>
    <mergeCell ref="A50:C50"/>
    <mergeCell ref="A51:C51"/>
    <mergeCell ref="A59:I63"/>
    <mergeCell ref="A47:C47"/>
    <mergeCell ref="A33:D33"/>
    <mergeCell ref="A34:D34"/>
    <mergeCell ref="A35:D35"/>
    <mergeCell ref="A36:D36"/>
    <mergeCell ref="A37:D37"/>
    <mergeCell ref="A41:C41"/>
    <mergeCell ref="A42:C42"/>
    <mergeCell ref="A43:C43"/>
    <mergeCell ref="A44:C44"/>
    <mergeCell ref="A45:C45"/>
    <mergeCell ref="A46:C46"/>
    <mergeCell ref="A32:D32"/>
    <mergeCell ref="E21:H21"/>
    <mergeCell ref="A22:D22"/>
    <mergeCell ref="A23:D23"/>
    <mergeCell ref="A24:D24"/>
    <mergeCell ref="A25:D25"/>
    <mergeCell ref="A26:D26"/>
    <mergeCell ref="A27:D27"/>
    <mergeCell ref="E28:H28"/>
    <mergeCell ref="A29:D29"/>
    <mergeCell ref="A30:D30"/>
    <mergeCell ref="A31:D31"/>
    <mergeCell ref="A17:C17"/>
    <mergeCell ref="E17:F17"/>
    <mergeCell ref="B4:E4"/>
    <mergeCell ref="B5:E5"/>
    <mergeCell ref="F5:G5"/>
    <mergeCell ref="B6:E6"/>
    <mergeCell ref="F6:G6"/>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54701D-F717-41F3-9ADD-98CA1999DB33}">
  <sheetPr codeName="Blad4">
    <tabColor rgb="FF173583"/>
  </sheetPr>
  <dimension ref="A1:BK732"/>
  <sheetViews>
    <sheetView workbookViewId="0">
      <selection activeCell="E80" sqref="A1:XFD1048576"/>
    </sheetView>
  </sheetViews>
  <sheetFormatPr defaultRowHeight="15"/>
  <cols>
    <col min="1" max="1" width="9.140625" style="2"/>
    <col min="2" max="2" width="32.28515625" customWidth="1"/>
    <col min="3" max="7" width="19.140625" customWidth="1"/>
    <col min="8" max="63" width="9.140625" style="2"/>
  </cols>
  <sheetData>
    <row r="1" spans="1:7" ht="26.25">
      <c r="B1" s="211" t="s">
        <v>181</v>
      </c>
      <c r="C1" s="211"/>
      <c r="D1" s="211"/>
      <c r="E1" s="211"/>
      <c r="F1" s="211"/>
      <c r="G1" s="211"/>
    </row>
    <row r="2" spans="1:7">
      <c r="B2" s="2"/>
      <c r="C2" s="2"/>
      <c r="D2" s="2"/>
      <c r="E2" s="2"/>
      <c r="F2" s="2"/>
      <c r="G2" s="2"/>
    </row>
    <row r="3" spans="1:7" ht="60">
      <c r="B3" s="153" t="s">
        <v>180</v>
      </c>
      <c r="C3" s="153" t="s">
        <v>232</v>
      </c>
      <c r="D3" s="153" t="s">
        <v>233</v>
      </c>
      <c r="E3" s="153" t="s">
        <v>234</v>
      </c>
      <c r="F3" s="153" t="s">
        <v>89</v>
      </c>
      <c r="G3" s="153" t="s">
        <v>93</v>
      </c>
    </row>
    <row r="4" spans="1:7">
      <c r="A4" s="2">
        <v>1</v>
      </c>
      <c r="B4" s="37" t="str">
        <f>Kwaliteitscontroles!C5</f>
        <v>Zwembad de Wetterstins</v>
      </c>
      <c r="C4" s="103" t="e">
        <f>'1'!$H$14</f>
        <v>#DIV/0!</v>
      </c>
      <c r="D4" s="103" t="e">
        <f>C4/12</f>
        <v>#DIV/0!</v>
      </c>
      <c r="E4" s="103">
        <f>'1'!$I$38</f>
        <v>0</v>
      </c>
      <c r="F4" s="103">
        <f>'1'!$I$52</f>
        <v>0</v>
      </c>
      <c r="G4" s="103" t="e">
        <f>SUM(C4+E4+F4)</f>
        <v>#DIV/0!</v>
      </c>
    </row>
    <row r="5" spans="1:7">
      <c r="A5" s="2">
        <v>2</v>
      </c>
      <c r="B5" s="37" t="str">
        <f>Kwaliteitscontroles!C6</f>
        <v>Havengebouw</v>
      </c>
      <c r="C5" s="103" t="e">
        <f>'2'!$H$14</f>
        <v>#DIV/0!</v>
      </c>
      <c r="D5" s="103" t="e">
        <f>C5/12</f>
        <v>#DIV/0!</v>
      </c>
      <c r="E5" s="103">
        <f>'2'!$I$38</f>
        <v>0</v>
      </c>
      <c r="F5" s="103">
        <f>'2'!$I$52</f>
        <v>0</v>
      </c>
      <c r="G5" s="103" t="e">
        <f t="shared" ref="G5:G6" si="0">SUM(C5+E5+F5)</f>
        <v>#DIV/0!</v>
      </c>
    </row>
    <row r="6" spans="1:7" hidden="1">
      <c r="A6" s="2">
        <v>3</v>
      </c>
      <c r="B6" s="37">
        <f>Kwaliteitscontroles!C7</f>
        <v>0</v>
      </c>
      <c r="C6" s="103"/>
      <c r="D6" s="103"/>
      <c r="E6" s="103">
        <f>'3'!$I$38</f>
        <v>0</v>
      </c>
      <c r="F6" s="103">
        <f>'3'!$I$52</f>
        <v>0</v>
      </c>
      <c r="G6" s="103">
        <f t="shared" si="0"/>
        <v>0</v>
      </c>
    </row>
    <row r="7" spans="1:7" hidden="1">
      <c r="A7" s="2">
        <v>4</v>
      </c>
      <c r="B7" s="37"/>
      <c r="C7" s="103"/>
      <c r="D7" s="103"/>
      <c r="E7" s="103"/>
      <c r="F7" s="103"/>
      <c r="G7" s="103"/>
    </row>
    <row r="8" spans="1:7" hidden="1">
      <c r="A8" s="2">
        <v>5</v>
      </c>
      <c r="B8" s="37"/>
      <c r="C8" s="103"/>
      <c r="D8" s="103"/>
      <c r="E8" s="103"/>
      <c r="F8" s="103"/>
      <c r="G8" s="103"/>
    </row>
    <row r="9" spans="1:7" hidden="1">
      <c r="A9" s="2">
        <v>6</v>
      </c>
      <c r="B9" s="37"/>
      <c r="C9" s="103"/>
      <c r="D9" s="103"/>
      <c r="E9" s="103"/>
      <c r="F9" s="103"/>
      <c r="G9" s="103"/>
    </row>
    <row r="10" spans="1:7" hidden="1">
      <c r="A10" s="2">
        <v>7</v>
      </c>
      <c r="B10" s="37"/>
      <c r="C10" s="103"/>
      <c r="D10" s="103"/>
      <c r="E10" s="103"/>
      <c r="F10" s="103"/>
      <c r="G10" s="103"/>
    </row>
    <row r="11" spans="1:7" hidden="1">
      <c r="A11" s="2">
        <v>8</v>
      </c>
      <c r="B11" s="37"/>
      <c r="C11" s="103"/>
      <c r="D11" s="103"/>
      <c r="E11" s="103"/>
      <c r="F11" s="103"/>
      <c r="G11" s="103"/>
    </row>
    <row r="12" spans="1:7" hidden="1">
      <c r="A12" s="2">
        <v>9</v>
      </c>
      <c r="B12" s="37"/>
      <c r="C12" s="103"/>
      <c r="D12" s="103"/>
      <c r="E12" s="103"/>
      <c r="F12" s="103"/>
      <c r="G12" s="103"/>
    </row>
    <row r="13" spans="1:7" hidden="1">
      <c r="A13" s="2">
        <v>10</v>
      </c>
      <c r="B13" s="37"/>
      <c r="C13" s="103"/>
      <c r="D13" s="103"/>
      <c r="E13" s="103"/>
      <c r="F13" s="103"/>
      <c r="G13" s="103"/>
    </row>
    <row r="14" spans="1:7" hidden="1">
      <c r="A14" s="2">
        <v>11</v>
      </c>
      <c r="B14" s="37"/>
      <c r="C14" s="103"/>
      <c r="D14" s="103"/>
      <c r="E14" s="103"/>
      <c r="F14" s="103"/>
      <c r="G14" s="103"/>
    </row>
    <row r="15" spans="1:7" hidden="1">
      <c r="A15" s="2">
        <v>12</v>
      </c>
      <c r="B15" s="37"/>
      <c r="C15" s="103"/>
      <c r="D15" s="103"/>
      <c r="E15" s="103"/>
      <c r="F15" s="103"/>
      <c r="G15" s="103"/>
    </row>
    <row r="16" spans="1:7" hidden="1">
      <c r="A16" s="2">
        <v>13</v>
      </c>
      <c r="B16" s="37"/>
      <c r="C16" s="103"/>
      <c r="D16" s="103"/>
      <c r="E16" s="103"/>
      <c r="F16" s="103"/>
      <c r="G16" s="103"/>
    </row>
    <row r="17" spans="1:7" hidden="1">
      <c r="A17" s="2">
        <v>14</v>
      </c>
      <c r="B17" s="37"/>
      <c r="C17" s="103"/>
      <c r="D17" s="103"/>
      <c r="E17" s="103"/>
      <c r="F17" s="103"/>
      <c r="G17" s="103"/>
    </row>
    <row r="18" spans="1:7" hidden="1">
      <c r="A18" s="2">
        <v>15</v>
      </c>
      <c r="B18" s="37"/>
      <c r="C18" s="103"/>
      <c r="D18" s="103"/>
      <c r="E18" s="103"/>
      <c r="F18" s="103"/>
      <c r="G18" s="103"/>
    </row>
    <row r="19" spans="1:7" hidden="1">
      <c r="A19" s="2">
        <v>16</v>
      </c>
      <c r="B19" s="37"/>
      <c r="C19" s="103"/>
      <c r="D19" s="103"/>
      <c r="E19" s="103"/>
      <c r="F19" s="103"/>
      <c r="G19" s="103"/>
    </row>
    <row r="20" spans="1:7" hidden="1">
      <c r="A20" s="2">
        <v>17</v>
      </c>
      <c r="B20" s="37"/>
      <c r="C20" s="103"/>
      <c r="D20" s="103"/>
      <c r="E20" s="103"/>
      <c r="F20" s="103"/>
      <c r="G20" s="103"/>
    </row>
    <row r="21" spans="1:7" hidden="1">
      <c r="A21" s="2">
        <v>18</v>
      </c>
      <c r="B21" s="37"/>
      <c r="C21" s="103"/>
      <c r="D21" s="103"/>
      <c r="E21" s="103"/>
      <c r="F21" s="103"/>
      <c r="G21" s="103"/>
    </row>
    <row r="22" spans="1:7" hidden="1">
      <c r="A22" s="2">
        <v>19</v>
      </c>
      <c r="B22" s="37"/>
      <c r="C22" s="103"/>
      <c r="D22" s="103"/>
      <c r="E22" s="103"/>
      <c r="F22" s="103"/>
      <c r="G22" s="103"/>
    </row>
    <row r="23" spans="1:7" hidden="1">
      <c r="A23" s="2">
        <v>20</v>
      </c>
      <c r="B23" s="37"/>
      <c r="C23" s="103"/>
      <c r="D23" s="103"/>
      <c r="E23" s="103"/>
      <c r="F23" s="103"/>
      <c r="G23" s="103"/>
    </row>
    <row r="24" spans="1:7" hidden="1">
      <c r="A24" s="2">
        <v>21</v>
      </c>
      <c r="B24" s="37"/>
      <c r="C24" s="103"/>
      <c r="D24" s="103"/>
      <c r="E24" s="103"/>
      <c r="F24" s="103"/>
      <c r="G24" s="103"/>
    </row>
    <row r="25" spans="1:7" hidden="1">
      <c r="A25" s="2">
        <v>22</v>
      </c>
      <c r="B25" s="37"/>
      <c r="C25" s="103"/>
      <c r="D25" s="103"/>
      <c r="E25" s="103"/>
      <c r="F25" s="103"/>
      <c r="G25" s="103"/>
    </row>
    <row r="26" spans="1:7" hidden="1">
      <c r="A26" s="2">
        <v>23</v>
      </c>
      <c r="B26" s="37"/>
      <c r="C26" s="103"/>
      <c r="D26" s="103"/>
      <c r="E26" s="103"/>
      <c r="F26" s="103"/>
      <c r="G26" s="103"/>
    </row>
    <row r="27" spans="1:7" hidden="1">
      <c r="A27" s="2">
        <v>24</v>
      </c>
      <c r="B27" s="37"/>
      <c r="C27" s="103"/>
      <c r="D27" s="103"/>
      <c r="E27" s="103"/>
      <c r="F27" s="103"/>
      <c r="G27" s="103"/>
    </row>
    <row r="28" spans="1:7" hidden="1">
      <c r="A28" s="2">
        <v>25</v>
      </c>
      <c r="B28" s="37"/>
      <c r="C28" s="103"/>
      <c r="D28" s="103"/>
      <c r="E28" s="103"/>
      <c r="F28" s="103"/>
      <c r="G28" s="103"/>
    </row>
    <row r="29" spans="1:7" hidden="1">
      <c r="A29" s="2">
        <v>26</v>
      </c>
      <c r="B29" s="37"/>
      <c r="C29" s="103"/>
      <c r="D29" s="103"/>
      <c r="E29" s="103"/>
      <c r="F29" s="103"/>
      <c r="G29" s="103"/>
    </row>
    <row r="30" spans="1:7" hidden="1">
      <c r="A30" s="2">
        <v>27</v>
      </c>
      <c r="B30" s="37"/>
      <c r="C30" s="103"/>
      <c r="D30" s="103"/>
      <c r="E30" s="103"/>
      <c r="F30" s="103"/>
      <c r="G30" s="103"/>
    </row>
    <row r="31" spans="1:7" hidden="1">
      <c r="A31" s="2">
        <v>28</v>
      </c>
      <c r="B31" s="37"/>
      <c r="C31" s="103"/>
      <c r="D31" s="103"/>
      <c r="E31" s="103"/>
      <c r="F31" s="103"/>
      <c r="G31" s="103"/>
    </row>
    <row r="32" spans="1:7" hidden="1">
      <c r="A32" s="2">
        <v>29</v>
      </c>
      <c r="B32" s="37"/>
      <c r="C32" s="103"/>
      <c r="D32" s="103"/>
      <c r="E32" s="103"/>
      <c r="F32" s="103"/>
      <c r="G32" s="103"/>
    </row>
    <row r="33" spans="1:7" hidden="1">
      <c r="A33" s="2">
        <v>30</v>
      </c>
      <c r="B33" s="37"/>
      <c r="C33" s="103"/>
      <c r="D33" s="103"/>
      <c r="E33" s="103"/>
      <c r="F33" s="103"/>
      <c r="G33" s="103"/>
    </row>
    <row r="34" spans="1:7" hidden="1">
      <c r="A34" s="2">
        <v>31</v>
      </c>
      <c r="B34" s="37"/>
      <c r="C34" s="103"/>
      <c r="D34" s="103"/>
      <c r="E34" s="103"/>
      <c r="F34" s="103"/>
      <c r="G34" s="103"/>
    </row>
    <row r="35" spans="1:7" hidden="1">
      <c r="A35" s="2">
        <v>32</v>
      </c>
      <c r="B35" s="37"/>
      <c r="C35" s="103"/>
      <c r="D35" s="103"/>
      <c r="E35" s="103"/>
      <c r="F35" s="103"/>
      <c r="G35" s="103"/>
    </row>
    <row r="36" spans="1:7" hidden="1">
      <c r="A36" s="2">
        <v>33</v>
      </c>
      <c r="B36" s="37"/>
      <c r="C36" s="103"/>
      <c r="D36" s="103"/>
      <c r="E36" s="103"/>
      <c r="F36" s="103"/>
      <c r="G36" s="103"/>
    </row>
    <row r="37" spans="1:7" hidden="1">
      <c r="A37" s="2">
        <v>34</v>
      </c>
      <c r="B37" s="37"/>
      <c r="C37" s="103"/>
      <c r="D37" s="103"/>
      <c r="E37" s="103"/>
      <c r="F37" s="103"/>
      <c r="G37" s="103"/>
    </row>
    <row r="38" spans="1:7" hidden="1">
      <c r="A38" s="2">
        <v>35</v>
      </c>
      <c r="B38" s="37"/>
      <c r="C38" s="103"/>
      <c r="D38" s="103"/>
      <c r="E38" s="103"/>
      <c r="F38" s="103"/>
      <c r="G38" s="103"/>
    </row>
    <row r="39" spans="1:7" hidden="1">
      <c r="A39" s="2">
        <v>36</v>
      </c>
      <c r="B39" s="37"/>
      <c r="C39" s="103"/>
      <c r="D39" s="103"/>
      <c r="E39" s="103"/>
      <c r="F39" s="103"/>
      <c r="G39" s="103"/>
    </row>
    <row r="40" spans="1:7" hidden="1">
      <c r="A40" s="2">
        <v>37</v>
      </c>
      <c r="B40" s="37"/>
      <c r="C40" s="103"/>
      <c r="D40" s="103"/>
      <c r="E40" s="103"/>
      <c r="F40" s="103"/>
      <c r="G40" s="103"/>
    </row>
    <row r="41" spans="1:7" hidden="1">
      <c r="A41" s="2">
        <v>38</v>
      </c>
      <c r="B41" s="37"/>
      <c r="C41" s="103"/>
      <c r="D41" s="103"/>
      <c r="E41" s="103"/>
      <c r="F41" s="103"/>
      <c r="G41" s="103"/>
    </row>
    <row r="42" spans="1:7" hidden="1">
      <c r="A42" s="2">
        <v>39</v>
      </c>
      <c r="B42" s="37"/>
      <c r="C42" s="103"/>
      <c r="D42" s="103"/>
      <c r="E42" s="103"/>
      <c r="F42" s="103"/>
      <c r="G42" s="103"/>
    </row>
    <row r="43" spans="1:7" hidden="1">
      <c r="A43" s="2">
        <v>40</v>
      </c>
      <c r="B43" s="37"/>
      <c r="C43" s="103"/>
      <c r="D43" s="103"/>
      <c r="E43" s="103"/>
      <c r="F43" s="103"/>
      <c r="G43" s="103"/>
    </row>
    <row r="44" spans="1:7" hidden="1">
      <c r="A44" s="2">
        <v>41</v>
      </c>
      <c r="B44" s="37"/>
      <c r="C44" s="103"/>
      <c r="D44" s="103"/>
      <c r="E44" s="103"/>
      <c r="F44" s="103"/>
      <c r="G44" s="103"/>
    </row>
    <row r="45" spans="1:7" hidden="1">
      <c r="A45" s="2">
        <v>42</v>
      </c>
      <c r="B45" s="37"/>
      <c r="C45" s="103"/>
      <c r="D45" s="103"/>
      <c r="E45" s="103"/>
      <c r="F45" s="103"/>
      <c r="G45" s="103"/>
    </row>
    <row r="46" spans="1:7" hidden="1">
      <c r="A46" s="2">
        <v>43</v>
      </c>
      <c r="B46" s="37"/>
      <c r="C46" s="103"/>
      <c r="D46" s="103"/>
      <c r="E46" s="103"/>
      <c r="F46" s="103"/>
      <c r="G46" s="103"/>
    </row>
    <row r="47" spans="1:7" hidden="1">
      <c r="A47" s="2">
        <v>44</v>
      </c>
      <c r="B47" s="37"/>
      <c r="C47" s="103"/>
      <c r="D47" s="103"/>
      <c r="E47" s="103"/>
      <c r="F47" s="103"/>
      <c r="G47" s="103"/>
    </row>
    <row r="48" spans="1:7" hidden="1">
      <c r="A48" s="2">
        <v>45</v>
      </c>
      <c r="B48" s="37"/>
      <c r="C48" s="103"/>
      <c r="D48" s="103"/>
      <c r="E48" s="103"/>
      <c r="F48" s="103"/>
      <c r="G48" s="103"/>
    </row>
    <row r="49" spans="1:7" hidden="1">
      <c r="A49" s="2">
        <v>46</v>
      </c>
      <c r="B49" s="37"/>
      <c r="C49" s="103"/>
      <c r="D49" s="103"/>
      <c r="E49" s="103"/>
      <c r="F49" s="103"/>
      <c r="G49" s="103"/>
    </row>
    <row r="50" spans="1:7" hidden="1">
      <c r="A50" s="2">
        <v>47</v>
      </c>
      <c r="B50" s="37"/>
      <c r="C50" s="103"/>
      <c r="D50" s="103"/>
      <c r="E50" s="103"/>
      <c r="F50" s="103"/>
      <c r="G50" s="103"/>
    </row>
    <row r="51" spans="1:7" hidden="1">
      <c r="A51" s="2">
        <v>48</v>
      </c>
      <c r="B51" s="37"/>
      <c r="C51" s="103"/>
      <c r="D51" s="103"/>
      <c r="E51" s="103"/>
      <c r="F51" s="103"/>
      <c r="G51" s="103"/>
    </row>
    <row r="52" spans="1:7" hidden="1">
      <c r="A52" s="2">
        <v>49</v>
      </c>
      <c r="B52" s="37"/>
      <c r="C52" s="103"/>
      <c r="D52" s="103"/>
      <c r="E52" s="103"/>
      <c r="F52" s="103"/>
      <c r="G52" s="103"/>
    </row>
    <row r="53" spans="1:7" hidden="1">
      <c r="A53" s="2">
        <v>50</v>
      </c>
      <c r="B53" s="37"/>
      <c r="C53" s="103"/>
      <c r="D53" s="103"/>
      <c r="E53" s="103"/>
      <c r="F53" s="103"/>
      <c r="G53" s="103"/>
    </row>
    <row r="54" spans="1:7" hidden="1">
      <c r="A54" s="2">
        <v>51</v>
      </c>
      <c r="B54" s="37"/>
      <c r="C54" s="103"/>
      <c r="D54" s="103"/>
      <c r="E54" s="103"/>
      <c r="F54" s="103"/>
      <c r="G54" s="103"/>
    </row>
    <row r="55" spans="1:7" s="2" customFormat="1">
      <c r="B55" s="57" t="s">
        <v>235</v>
      </c>
      <c r="C55" s="155" t="e">
        <f>SUM(C4:C54)</f>
        <v>#DIV/0!</v>
      </c>
      <c r="D55" s="155" t="e">
        <f t="shared" ref="D55:G55" si="1">SUM(D4:D54)</f>
        <v>#DIV/0!</v>
      </c>
      <c r="E55" s="155">
        <f t="shared" si="1"/>
        <v>0</v>
      </c>
      <c r="F55" s="155">
        <f t="shared" si="1"/>
        <v>0</v>
      </c>
      <c r="G55" s="155" t="e">
        <f t="shared" si="1"/>
        <v>#DIV/0!</v>
      </c>
    </row>
    <row r="56" spans="1:7" s="2" customFormat="1"/>
    <row r="57" spans="1:7" s="2" customFormat="1"/>
    <row r="58" spans="1:7" s="2" customFormat="1"/>
    <row r="59" spans="1:7" s="2" customFormat="1"/>
    <row r="60" spans="1:7" s="2" customFormat="1"/>
    <row r="61" spans="1:7" s="2" customFormat="1"/>
    <row r="62" spans="1:7" s="2" customFormat="1"/>
    <row r="63" spans="1:7" s="2" customFormat="1"/>
    <row r="64" spans="1:7" s="2" customFormat="1"/>
    <row r="65" s="2" customFormat="1"/>
    <row r="66" s="2" customFormat="1"/>
    <row r="67" s="2" customFormat="1"/>
    <row r="68" s="2" customFormat="1"/>
    <row r="69" s="2" customFormat="1"/>
    <row r="70" s="2" customFormat="1"/>
    <row r="71" s="2" customFormat="1"/>
    <row r="72" s="2" customFormat="1"/>
    <row r="73" s="2" customFormat="1"/>
    <row r="74" s="2" customFormat="1"/>
    <row r="75" s="2" customFormat="1"/>
    <row r="76" s="2" customFormat="1"/>
    <row r="77" s="2" customFormat="1"/>
    <row r="78" s="2" customFormat="1"/>
    <row r="79" s="2" customFormat="1"/>
    <row r="80" s="2" customFormat="1"/>
    <row r="81" s="2" customFormat="1"/>
    <row r="82" s="2" customFormat="1"/>
    <row r="83" s="2" customFormat="1"/>
    <row r="84" s="2" customFormat="1"/>
    <row r="85" s="2" customFormat="1"/>
    <row r="86" s="2" customFormat="1"/>
    <row r="87" s="2" customFormat="1"/>
    <row r="88" s="2" customFormat="1"/>
    <row r="89" s="2" customFormat="1"/>
    <row r="90" s="2" customFormat="1"/>
    <row r="91" s="2" customFormat="1"/>
    <row r="92" s="2" customFormat="1"/>
    <row r="93" s="2" customFormat="1"/>
    <row r="94" s="2" customFormat="1"/>
    <row r="95" s="2" customFormat="1"/>
    <row r="96" s="2" customFormat="1"/>
    <row r="97" s="2" customFormat="1"/>
    <row r="98" s="2" customFormat="1"/>
    <row r="99" s="2" customFormat="1"/>
    <row r="100" s="2" customFormat="1"/>
    <row r="101" s="2" customFormat="1"/>
    <row r="102" s="2" customFormat="1"/>
    <row r="103" s="2" customFormat="1"/>
    <row r="104" s="2" customFormat="1"/>
    <row r="105" s="2" customFormat="1"/>
    <row r="106" s="2" customFormat="1"/>
    <row r="107" s="2" customFormat="1"/>
    <row r="108" s="2" customFormat="1"/>
    <row r="109" s="2" customFormat="1"/>
    <row r="110" s="2" customFormat="1"/>
    <row r="111" s="2" customFormat="1"/>
    <row r="112" s="2" customFormat="1"/>
    <row r="113" s="2" customFormat="1"/>
    <row r="114" s="2" customFormat="1"/>
    <row r="115" s="2" customFormat="1"/>
    <row r="116" s="2" customFormat="1"/>
    <row r="117" s="2" customFormat="1"/>
    <row r="118" s="2" customFormat="1"/>
    <row r="119" s="2" customFormat="1"/>
    <row r="120" s="2" customFormat="1"/>
    <row r="121" s="2" customFormat="1"/>
    <row r="122" s="2" customFormat="1"/>
    <row r="123" s="2" customFormat="1"/>
    <row r="124" s="2" customFormat="1"/>
    <row r="125" s="2" customFormat="1"/>
    <row r="126" s="2" customFormat="1"/>
    <row r="127" s="2" customFormat="1"/>
    <row r="128" s="2" customFormat="1"/>
    <row r="129" s="2" customFormat="1"/>
    <row r="130" s="2" customFormat="1"/>
    <row r="131" s="2" customFormat="1"/>
    <row r="132" s="2" customFormat="1"/>
    <row r="133" s="2" customFormat="1"/>
    <row r="134" s="2" customFormat="1"/>
    <row r="135" s="2" customFormat="1"/>
    <row r="136" s="2" customFormat="1"/>
    <row r="137" s="2" customFormat="1"/>
    <row r="138" s="2" customFormat="1"/>
    <row r="139" s="2" customFormat="1"/>
    <row r="140" s="2" customFormat="1"/>
    <row r="141" s="2" customFormat="1"/>
    <row r="142" s="2" customFormat="1"/>
    <row r="143" s="2" customFormat="1"/>
    <row r="144" s="2" customFormat="1"/>
    <row r="145" s="2" customFormat="1"/>
    <row r="146" s="2" customFormat="1"/>
    <row r="147" s="2" customFormat="1"/>
    <row r="148" s="2" customFormat="1"/>
    <row r="149" s="2" customFormat="1"/>
    <row r="150" s="2" customFormat="1"/>
    <row r="151" s="2" customFormat="1"/>
    <row r="152" s="2" customFormat="1"/>
    <row r="153" s="2" customFormat="1"/>
    <row r="154" s="2" customFormat="1"/>
    <row r="155" s="2" customFormat="1"/>
    <row r="156" s="2" customFormat="1"/>
    <row r="157" s="2" customFormat="1"/>
    <row r="158" s="2" customFormat="1"/>
    <row r="159" s="2" customFormat="1"/>
    <row r="160" s="2" customFormat="1"/>
    <row r="161" s="2" customFormat="1"/>
    <row r="162" s="2" customFormat="1"/>
    <row r="163" s="2" customFormat="1"/>
    <row r="164" s="2" customFormat="1"/>
    <row r="165" s="2" customFormat="1"/>
    <row r="166" s="2" customFormat="1"/>
    <row r="167" s="2" customFormat="1"/>
    <row r="168" s="2" customFormat="1"/>
    <row r="169" s="2" customFormat="1"/>
    <row r="170" s="2" customFormat="1"/>
    <row r="171" s="2" customFormat="1"/>
    <row r="172" s="2" customFormat="1"/>
    <row r="173" s="2" customFormat="1"/>
    <row r="174" s="2" customFormat="1"/>
    <row r="175" s="2" customFormat="1"/>
    <row r="176" s="2" customFormat="1"/>
    <row r="177" s="2" customFormat="1"/>
    <row r="178" s="2" customFormat="1"/>
    <row r="179" s="2" customFormat="1"/>
    <row r="180" s="2" customFormat="1"/>
    <row r="181" s="2" customFormat="1"/>
    <row r="182" s="2" customFormat="1"/>
    <row r="183" s="2" customFormat="1"/>
    <row r="184" s="2" customFormat="1"/>
    <row r="185" s="2" customFormat="1"/>
    <row r="186" s="2" customFormat="1"/>
    <row r="187" s="2" customFormat="1"/>
    <row r="188" s="2" customFormat="1"/>
    <row r="189" s="2" customFormat="1"/>
    <row r="190" s="2" customFormat="1"/>
    <row r="191" s="2" customFormat="1"/>
    <row r="192" s="2" customFormat="1"/>
    <row r="193" s="2" customFormat="1"/>
    <row r="194" s="2" customFormat="1"/>
    <row r="195" s="2" customFormat="1"/>
    <row r="196" s="2" customFormat="1"/>
    <row r="197" s="2" customFormat="1"/>
    <row r="198" s="2" customFormat="1"/>
    <row r="199" s="2" customFormat="1"/>
    <row r="200" s="2" customFormat="1"/>
    <row r="201" s="2" customFormat="1"/>
    <row r="202" s="2" customFormat="1"/>
    <row r="203" s="2" customFormat="1"/>
    <row r="204" s="2" customFormat="1"/>
    <row r="205" s="2" customFormat="1"/>
    <row r="206" s="2" customFormat="1"/>
    <row r="207" s="2" customFormat="1"/>
    <row r="208" s="2" customFormat="1"/>
    <row r="209" s="2" customFormat="1"/>
    <row r="210" s="2" customFormat="1"/>
    <row r="211" s="2" customFormat="1"/>
    <row r="212" s="2" customFormat="1"/>
    <row r="213" s="2" customFormat="1"/>
    <row r="214" s="2" customFormat="1"/>
    <row r="215" s="2" customFormat="1"/>
    <row r="216" s="2" customFormat="1"/>
    <row r="217" s="2" customFormat="1"/>
    <row r="218" s="2" customFormat="1"/>
    <row r="219" s="2" customFormat="1"/>
    <row r="220" s="2" customFormat="1"/>
    <row r="221" s="2" customFormat="1"/>
    <row r="222" s="2" customFormat="1"/>
    <row r="223" s="2" customFormat="1"/>
    <row r="224" s="2" customFormat="1"/>
    <row r="225" s="2" customFormat="1"/>
    <row r="226" s="2" customFormat="1"/>
    <row r="227" s="2" customFormat="1"/>
    <row r="228" s="2" customFormat="1"/>
    <row r="229" s="2" customFormat="1"/>
    <row r="230" s="2" customFormat="1"/>
    <row r="231" s="2" customFormat="1"/>
    <row r="232" s="2" customFormat="1"/>
    <row r="233" s="2" customFormat="1"/>
    <row r="234" s="2" customFormat="1"/>
    <row r="235" s="2" customFormat="1"/>
    <row r="236" s="2" customFormat="1"/>
    <row r="237" s="2" customFormat="1"/>
    <row r="238" s="2" customFormat="1"/>
    <row r="239" s="2" customFormat="1"/>
    <row r="240" s="2" customFormat="1"/>
    <row r="241" s="2" customFormat="1"/>
    <row r="242" s="2" customFormat="1"/>
    <row r="243" s="2" customFormat="1"/>
    <row r="244" s="2" customFormat="1"/>
    <row r="245" s="2" customFormat="1"/>
    <row r="246" s="2" customFormat="1"/>
    <row r="247" s="2" customFormat="1"/>
    <row r="248" s="2" customFormat="1"/>
    <row r="249" s="2" customFormat="1"/>
    <row r="250" s="2" customFormat="1"/>
    <row r="251" s="2" customFormat="1"/>
    <row r="252" s="2" customFormat="1"/>
    <row r="253" s="2" customFormat="1"/>
    <row r="254" s="2" customFormat="1"/>
    <row r="255" s="2" customFormat="1"/>
    <row r="256" s="2" customFormat="1"/>
    <row r="257" s="2" customFormat="1"/>
    <row r="258" s="2" customFormat="1"/>
    <row r="259" s="2" customFormat="1"/>
    <row r="260" s="2" customFormat="1"/>
    <row r="261" s="2" customFormat="1"/>
    <row r="262" s="2" customFormat="1"/>
    <row r="263" s="2" customFormat="1"/>
    <row r="264" s="2" customFormat="1"/>
    <row r="265" s="2" customFormat="1"/>
    <row r="266" s="2" customFormat="1"/>
    <row r="267" s="2" customFormat="1"/>
    <row r="268" s="2" customFormat="1"/>
    <row r="269" s="2" customFormat="1"/>
    <row r="270" s="2" customFormat="1"/>
    <row r="271" s="2" customFormat="1"/>
    <row r="272" s="2" customFormat="1"/>
    <row r="273" s="2" customFormat="1"/>
    <row r="274" s="2" customFormat="1"/>
    <row r="275" s="2" customFormat="1"/>
    <row r="276" s="2" customFormat="1"/>
    <row r="277" s="2" customFormat="1"/>
    <row r="278" s="2" customFormat="1"/>
    <row r="279" s="2" customFormat="1"/>
    <row r="280" s="2" customFormat="1"/>
    <row r="281" s="2" customFormat="1"/>
    <row r="282" s="2" customFormat="1"/>
    <row r="283" s="2" customFormat="1"/>
    <row r="284" s="2" customFormat="1"/>
    <row r="285" s="2" customFormat="1"/>
    <row r="286" s="2" customFormat="1"/>
    <row r="287" s="2" customFormat="1"/>
    <row r="288" s="2" customFormat="1"/>
    <row r="289" s="2" customFormat="1"/>
    <row r="290" s="2" customFormat="1"/>
    <row r="291" s="2" customFormat="1"/>
    <row r="292" s="2" customFormat="1"/>
    <row r="293" s="2" customFormat="1"/>
    <row r="294" s="2" customFormat="1"/>
    <row r="295" s="2" customFormat="1"/>
    <row r="296" s="2" customFormat="1"/>
    <row r="297" s="2" customFormat="1"/>
    <row r="298" s="2" customFormat="1"/>
    <row r="299" s="2" customFormat="1"/>
    <row r="300" s="2" customFormat="1"/>
    <row r="301" s="2" customFormat="1"/>
    <row r="302" s="2" customFormat="1"/>
    <row r="303" s="2" customFormat="1"/>
    <row r="304" s="2" customFormat="1"/>
    <row r="305" s="2" customFormat="1"/>
    <row r="306" s="2" customFormat="1"/>
    <row r="307" s="2" customFormat="1"/>
    <row r="308" s="2" customFormat="1"/>
    <row r="309" s="2" customFormat="1"/>
    <row r="310" s="2" customFormat="1"/>
    <row r="311" s="2" customFormat="1"/>
    <row r="312" s="2" customFormat="1"/>
    <row r="313" s="2" customFormat="1"/>
    <row r="314" s="2" customFormat="1"/>
    <row r="315" s="2" customFormat="1"/>
    <row r="316" s="2" customFormat="1"/>
    <row r="317" s="2" customFormat="1"/>
    <row r="318" s="2" customFormat="1"/>
    <row r="319" s="2" customFormat="1"/>
    <row r="320" s="2" customFormat="1"/>
    <row r="321" s="2" customFormat="1"/>
    <row r="322" s="2" customFormat="1"/>
    <row r="323" s="2" customFormat="1"/>
    <row r="324" s="2" customFormat="1"/>
    <row r="325" s="2" customFormat="1"/>
    <row r="326" s="2" customFormat="1"/>
    <row r="327" s="2" customFormat="1"/>
    <row r="328" s="2" customFormat="1"/>
    <row r="329" s="2" customFormat="1"/>
    <row r="330" s="2" customFormat="1"/>
    <row r="331" s="2" customFormat="1"/>
    <row r="332" s="2" customFormat="1"/>
    <row r="333" s="2" customFormat="1"/>
    <row r="334" s="2" customFormat="1"/>
    <row r="335" s="2" customFormat="1"/>
    <row r="336" s="2" customFormat="1"/>
    <row r="337" s="2" customFormat="1"/>
    <row r="338" s="2" customFormat="1"/>
    <row r="339" s="2" customFormat="1"/>
    <row r="340" s="2" customFormat="1"/>
    <row r="341" s="2" customFormat="1"/>
    <row r="342" s="2" customFormat="1"/>
    <row r="343" s="2" customFormat="1"/>
    <row r="344" s="2" customFormat="1"/>
    <row r="345" s="2" customFormat="1"/>
    <row r="346" s="2" customFormat="1"/>
    <row r="347" s="2" customFormat="1"/>
    <row r="348" s="2" customFormat="1"/>
    <row r="349" s="2" customFormat="1"/>
    <row r="350" s="2" customFormat="1"/>
    <row r="351" s="2" customFormat="1"/>
    <row r="352" s="2" customFormat="1"/>
    <row r="353" s="2" customFormat="1"/>
    <row r="354" s="2" customFormat="1"/>
    <row r="355" s="2" customFormat="1"/>
    <row r="356" s="2" customFormat="1"/>
    <row r="357" s="2" customFormat="1"/>
    <row r="358" s="2" customFormat="1"/>
    <row r="359" s="2" customFormat="1"/>
    <row r="360" s="2" customFormat="1"/>
    <row r="361" s="2" customFormat="1"/>
    <row r="362" s="2" customFormat="1"/>
    <row r="363" s="2" customFormat="1"/>
    <row r="364" s="2" customFormat="1"/>
    <row r="365" s="2" customFormat="1"/>
    <row r="366" s="2" customFormat="1"/>
    <row r="367" s="2" customFormat="1"/>
    <row r="368" s="2" customFormat="1"/>
    <row r="369" s="2" customFormat="1"/>
    <row r="370" s="2" customFormat="1"/>
    <row r="371" s="2" customFormat="1"/>
    <row r="372" s="2" customFormat="1"/>
    <row r="373" s="2" customFormat="1"/>
    <row r="374" s="2" customFormat="1"/>
    <row r="375" s="2" customFormat="1"/>
    <row r="376" s="2" customFormat="1"/>
    <row r="377" s="2" customFormat="1"/>
    <row r="378" s="2" customFormat="1"/>
    <row r="379" s="2" customFormat="1"/>
    <row r="380" s="2" customFormat="1"/>
    <row r="381" s="2" customFormat="1"/>
    <row r="382" s="2" customFormat="1"/>
    <row r="383" s="2" customFormat="1"/>
    <row r="384" s="2" customFormat="1"/>
    <row r="385" s="2" customFormat="1"/>
    <row r="386" s="2" customFormat="1"/>
    <row r="387" s="2" customFormat="1"/>
    <row r="388" s="2" customFormat="1"/>
    <row r="389" s="2" customFormat="1"/>
    <row r="390" s="2" customFormat="1"/>
    <row r="391" s="2" customFormat="1"/>
    <row r="392" s="2" customFormat="1"/>
    <row r="393" s="2" customFormat="1"/>
    <row r="394" s="2" customFormat="1"/>
    <row r="395" s="2" customFormat="1"/>
    <row r="396" s="2" customFormat="1"/>
    <row r="397" s="2" customFormat="1"/>
    <row r="398" s="2" customFormat="1"/>
    <row r="399" s="2" customFormat="1"/>
    <row r="400" s="2" customFormat="1"/>
    <row r="401" s="2" customFormat="1"/>
    <row r="402" s="2" customFormat="1"/>
    <row r="403" s="2" customFormat="1"/>
    <row r="404" s="2" customFormat="1"/>
    <row r="405" s="2" customFormat="1"/>
    <row r="406" s="2" customFormat="1"/>
    <row r="407" s="2" customFormat="1"/>
    <row r="408" s="2" customFormat="1"/>
    <row r="409" s="2" customFormat="1"/>
    <row r="410" s="2" customFormat="1"/>
    <row r="411" s="2" customFormat="1"/>
    <row r="412" s="2" customFormat="1"/>
    <row r="413" s="2" customFormat="1"/>
    <row r="414" s="2" customFormat="1"/>
    <row r="415" s="2" customFormat="1"/>
    <row r="416" s="2" customFormat="1"/>
    <row r="417" s="2" customFormat="1"/>
    <row r="418" s="2" customFormat="1"/>
    <row r="419" s="2" customFormat="1"/>
    <row r="420" s="2" customFormat="1"/>
    <row r="421" s="2" customFormat="1"/>
    <row r="422" s="2" customFormat="1"/>
    <row r="423" s="2" customFormat="1"/>
    <row r="424" s="2" customFormat="1"/>
    <row r="425" s="2" customFormat="1"/>
    <row r="426" s="2" customFormat="1"/>
    <row r="427" s="2" customFormat="1"/>
    <row r="428" s="2" customFormat="1"/>
    <row r="429" s="2" customFormat="1"/>
    <row r="430" s="2" customFormat="1"/>
    <row r="431" s="2" customFormat="1"/>
    <row r="432" s="2" customFormat="1"/>
    <row r="433" s="2" customFormat="1"/>
    <row r="434" s="2" customFormat="1"/>
    <row r="435" s="2" customFormat="1"/>
    <row r="436" s="2" customFormat="1"/>
    <row r="437" s="2" customFormat="1"/>
    <row r="438" s="2" customFormat="1"/>
    <row r="439" s="2" customFormat="1"/>
    <row r="440" s="2" customFormat="1"/>
    <row r="441" s="2" customFormat="1"/>
    <row r="442" s="2" customFormat="1"/>
    <row r="443" s="2" customFormat="1"/>
    <row r="444" s="2" customFormat="1"/>
    <row r="445" s="2" customFormat="1"/>
    <row r="446" s="2" customFormat="1"/>
    <row r="447" s="2" customFormat="1"/>
    <row r="448" s="2" customFormat="1"/>
    <row r="449" s="2" customFormat="1"/>
    <row r="450" s="2" customFormat="1"/>
    <row r="451" s="2" customFormat="1"/>
    <row r="452" s="2" customFormat="1"/>
    <row r="453" s="2" customFormat="1"/>
    <row r="454" s="2" customFormat="1"/>
    <row r="455" s="2" customFormat="1"/>
    <row r="456" s="2" customFormat="1"/>
    <row r="457" s="2" customFormat="1"/>
    <row r="458" s="2" customFormat="1"/>
    <row r="459" s="2" customFormat="1"/>
    <row r="460" s="2" customFormat="1"/>
    <row r="461" s="2" customFormat="1"/>
    <row r="462" s="2" customFormat="1"/>
    <row r="463" s="2" customFormat="1"/>
    <row r="464" s="2" customFormat="1"/>
    <row r="465" s="2" customFormat="1"/>
    <row r="466" s="2" customFormat="1"/>
    <row r="467" s="2" customFormat="1"/>
    <row r="468" s="2" customFormat="1"/>
    <row r="469" s="2" customFormat="1"/>
    <row r="470" s="2" customFormat="1"/>
    <row r="471" s="2" customFormat="1"/>
    <row r="472" s="2" customFormat="1"/>
    <row r="473" s="2" customFormat="1"/>
    <row r="474" s="2" customFormat="1"/>
    <row r="475" s="2" customFormat="1"/>
    <row r="476" s="2" customFormat="1"/>
    <row r="477" s="2" customFormat="1"/>
    <row r="478" s="2" customFormat="1"/>
    <row r="479" s="2" customFormat="1"/>
    <row r="480" s="2" customFormat="1"/>
    <row r="481" s="2" customFormat="1"/>
    <row r="482" s="2" customFormat="1"/>
    <row r="483" s="2" customFormat="1"/>
    <row r="484" s="2" customFormat="1"/>
    <row r="485" s="2" customFormat="1"/>
    <row r="486" s="2" customFormat="1"/>
    <row r="487" s="2" customFormat="1"/>
    <row r="488" s="2" customFormat="1"/>
    <row r="489" s="2" customFormat="1"/>
    <row r="490" s="2" customFormat="1"/>
    <row r="491" s="2" customFormat="1"/>
    <row r="492" s="2" customFormat="1"/>
    <row r="493" s="2" customFormat="1"/>
    <row r="494" s="2" customFormat="1"/>
    <row r="495" s="2" customFormat="1"/>
    <row r="496" s="2" customFormat="1"/>
    <row r="497" s="2" customFormat="1"/>
    <row r="498" s="2" customFormat="1"/>
    <row r="499" s="2" customFormat="1"/>
    <row r="500" s="2" customFormat="1"/>
    <row r="501" s="2" customFormat="1"/>
    <row r="502" s="2" customFormat="1"/>
    <row r="503" s="2" customFormat="1"/>
    <row r="504" s="2" customFormat="1"/>
    <row r="505" s="2" customFormat="1"/>
    <row r="506" s="2" customFormat="1"/>
    <row r="507" s="2" customFormat="1"/>
    <row r="508" s="2" customFormat="1"/>
    <row r="509" s="2" customFormat="1"/>
    <row r="510" s="2" customFormat="1"/>
    <row r="511" s="2" customFormat="1"/>
    <row r="512" s="2" customFormat="1"/>
    <row r="513" s="2" customFormat="1"/>
    <row r="514" s="2" customFormat="1"/>
    <row r="515" s="2" customFormat="1"/>
    <row r="516" s="2" customFormat="1"/>
    <row r="517" s="2" customFormat="1"/>
    <row r="518" s="2" customFormat="1"/>
    <row r="519" s="2" customFormat="1"/>
    <row r="520" s="2" customFormat="1"/>
    <row r="521" s="2" customFormat="1"/>
    <row r="522" s="2" customFormat="1"/>
    <row r="523" s="2" customFormat="1"/>
    <row r="524" s="2" customFormat="1"/>
    <row r="525" s="2" customFormat="1"/>
    <row r="526" s="2" customFormat="1"/>
    <row r="527" s="2" customFormat="1"/>
    <row r="528" s="2" customFormat="1"/>
    <row r="529" s="2" customFormat="1"/>
    <row r="530" s="2" customFormat="1"/>
    <row r="531" s="2" customFormat="1"/>
    <row r="532" s="2" customFormat="1"/>
    <row r="533" s="2" customFormat="1"/>
    <row r="534" s="2" customFormat="1"/>
    <row r="535" s="2" customFormat="1"/>
    <row r="536" s="2" customFormat="1"/>
    <row r="537" s="2" customFormat="1"/>
    <row r="538" s="2" customFormat="1"/>
    <row r="539" s="2" customFormat="1"/>
    <row r="540" s="2" customFormat="1"/>
    <row r="541" s="2" customFormat="1"/>
    <row r="542" s="2" customFormat="1"/>
    <row r="543" s="2" customFormat="1"/>
    <row r="544" s="2" customFormat="1"/>
    <row r="545" s="2" customFormat="1"/>
    <row r="546" s="2" customFormat="1"/>
    <row r="547" s="2" customFormat="1"/>
    <row r="548" s="2" customFormat="1"/>
    <row r="549" s="2" customFormat="1"/>
    <row r="550" s="2" customFormat="1"/>
    <row r="551" s="2" customFormat="1"/>
    <row r="552" s="2" customFormat="1"/>
    <row r="553" s="2" customFormat="1"/>
    <row r="554" s="2" customFormat="1"/>
    <row r="555" s="2" customFormat="1"/>
    <row r="556" s="2" customFormat="1"/>
    <row r="557" s="2" customFormat="1"/>
    <row r="558" s="2" customFormat="1"/>
    <row r="559" s="2" customFormat="1"/>
    <row r="560" s="2" customFormat="1"/>
    <row r="561" s="2" customFormat="1"/>
    <row r="562" s="2" customFormat="1"/>
    <row r="563" s="2" customFormat="1"/>
    <row r="564" s="2" customFormat="1"/>
    <row r="565" s="2" customFormat="1"/>
    <row r="566" s="2" customFormat="1"/>
    <row r="567" s="2" customFormat="1"/>
    <row r="568" s="2" customFormat="1"/>
    <row r="569" s="2" customFormat="1"/>
    <row r="570" s="2" customFormat="1"/>
    <row r="571" s="2" customFormat="1"/>
    <row r="572" s="2" customFormat="1"/>
    <row r="573" s="2" customFormat="1"/>
    <row r="574" s="2" customFormat="1"/>
    <row r="575" s="2" customFormat="1"/>
    <row r="576" s="2" customFormat="1"/>
    <row r="577" s="2" customFormat="1"/>
    <row r="578" s="2" customFormat="1"/>
    <row r="579" s="2" customFormat="1"/>
    <row r="580" s="2" customFormat="1"/>
    <row r="581" s="2" customFormat="1"/>
    <row r="582" s="2" customFormat="1"/>
    <row r="583" s="2" customFormat="1"/>
    <row r="584" s="2" customFormat="1"/>
    <row r="585" s="2" customFormat="1"/>
    <row r="586" s="2" customFormat="1"/>
    <row r="587" s="2" customFormat="1"/>
    <row r="588" s="2" customFormat="1"/>
    <row r="589" s="2" customFormat="1"/>
    <row r="590" s="2" customFormat="1"/>
    <row r="591" s="2" customFormat="1"/>
    <row r="592" s="2" customFormat="1"/>
    <row r="593" s="2" customFormat="1"/>
    <row r="594" s="2" customFormat="1"/>
    <row r="595" s="2" customFormat="1"/>
    <row r="596" s="2" customFormat="1"/>
    <row r="597" s="2" customFormat="1"/>
    <row r="598" s="2" customFormat="1"/>
    <row r="599" s="2" customFormat="1"/>
    <row r="600" s="2" customFormat="1"/>
    <row r="601" s="2" customFormat="1"/>
    <row r="602" s="2" customFormat="1"/>
    <row r="603" s="2" customFormat="1"/>
    <row r="604" s="2" customFormat="1"/>
    <row r="605" s="2" customFormat="1"/>
    <row r="606" s="2" customFormat="1"/>
    <row r="607" s="2" customFormat="1"/>
    <row r="608" s="2" customFormat="1"/>
    <row r="609" s="2" customFormat="1"/>
    <row r="610" s="2" customFormat="1"/>
    <row r="611" s="2" customFormat="1"/>
    <row r="612" s="2" customFormat="1"/>
    <row r="613" s="2" customFormat="1"/>
    <row r="614" s="2" customFormat="1"/>
    <row r="615" s="2" customFormat="1"/>
    <row r="616" s="2" customFormat="1"/>
    <row r="617" s="2" customFormat="1"/>
    <row r="618" s="2" customFormat="1"/>
    <row r="619" s="2" customFormat="1"/>
    <row r="620" s="2" customFormat="1"/>
    <row r="621" s="2" customFormat="1"/>
    <row r="622" s="2" customFormat="1"/>
    <row r="623" s="2" customFormat="1"/>
    <row r="624" s="2" customFormat="1"/>
    <row r="625" s="2" customFormat="1"/>
    <row r="626" s="2" customFormat="1"/>
    <row r="627" s="2" customFormat="1"/>
    <row r="628" s="2" customFormat="1"/>
    <row r="629" s="2" customFormat="1"/>
    <row r="630" s="2" customFormat="1"/>
    <row r="631" s="2" customFormat="1"/>
    <row r="632" s="2" customFormat="1"/>
    <row r="633" s="2" customFormat="1"/>
    <row r="634" s="2" customFormat="1"/>
    <row r="635" s="2" customFormat="1"/>
    <row r="636" s="2" customFormat="1"/>
    <row r="637" s="2" customFormat="1"/>
    <row r="638" s="2" customFormat="1"/>
    <row r="639" s="2" customFormat="1"/>
    <row r="640" s="2" customFormat="1"/>
    <row r="641" s="2" customFormat="1"/>
    <row r="642" s="2" customFormat="1"/>
    <row r="643" s="2" customFormat="1"/>
    <row r="644" s="2" customFormat="1"/>
    <row r="645" s="2" customFormat="1"/>
    <row r="646" s="2" customFormat="1"/>
    <row r="647" s="2" customFormat="1"/>
    <row r="648" s="2" customFormat="1"/>
    <row r="649" s="2" customFormat="1"/>
    <row r="650" s="2" customFormat="1"/>
    <row r="651" s="2" customFormat="1"/>
    <row r="652" s="2" customFormat="1"/>
    <row r="653" s="2" customFormat="1"/>
    <row r="654" s="2" customFormat="1"/>
    <row r="655" s="2" customFormat="1"/>
    <row r="656" s="2" customFormat="1"/>
    <row r="657" s="2" customFormat="1"/>
    <row r="658" s="2" customFormat="1"/>
    <row r="659" s="2" customFormat="1"/>
    <row r="660" s="2" customFormat="1"/>
    <row r="661" s="2" customFormat="1"/>
    <row r="662" s="2" customFormat="1"/>
    <row r="663" s="2" customFormat="1"/>
    <row r="664" s="2" customFormat="1"/>
    <row r="665" s="2" customFormat="1"/>
    <row r="666" s="2" customFormat="1"/>
    <row r="667" s="2" customFormat="1"/>
    <row r="668" s="2" customFormat="1"/>
    <row r="669" s="2" customFormat="1"/>
    <row r="670" s="2" customFormat="1"/>
    <row r="671" s="2" customFormat="1"/>
    <row r="672" s="2" customFormat="1"/>
    <row r="673" s="2" customFormat="1"/>
    <row r="674" s="2" customFormat="1"/>
    <row r="675" s="2" customFormat="1"/>
    <row r="676" s="2" customFormat="1"/>
    <row r="677" s="2" customFormat="1"/>
    <row r="678" s="2" customFormat="1"/>
    <row r="679" s="2" customFormat="1"/>
    <row r="680" s="2" customFormat="1"/>
    <row r="681" s="2" customFormat="1"/>
    <row r="682" s="2" customFormat="1"/>
    <row r="683" s="2" customFormat="1"/>
    <row r="684" s="2" customFormat="1"/>
    <row r="685" s="2" customFormat="1"/>
    <row r="686" s="2" customFormat="1"/>
    <row r="687" s="2" customFormat="1"/>
    <row r="688" s="2" customFormat="1"/>
    <row r="689" s="2" customFormat="1"/>
    <row r="690" s="2" customFormat="1"/>
    <row r="691" s="2" customFormat="1"/>
    <row r="692" s="2" customFormat="1"/>
    <row r="693" s="2" customFormat="1"/>
    <row r="694" s="2" customFormat="1"/>
    <row r="695" s="2" customFormat="1"/>
    <row r="696" s="2" customFormat="1"/>
    <row r="697" s="2" customFormat="1"/>
    <row r="698" s="2" customFormat="1"/>
    <row r="699" s="2" customFormat="1"/>
    <row r="700" s="2" customFormat="1"/>
    <row r="701" s="2" customFormat="1"/>
    <row r="702" s="2" customFormat="1"/>
    <row r="703" s="2" customFormat="1"/>
    <row r="704" s="2" customFormat="1"/>
    <row r="705" s="2" customFormat="1"/>
    <row r="706" s="2" customFormat="1"/>
    <row r="707" s="2" customFormat="1"/>
    <row r="708" s="2" customFormat="1"/>
    <row r="709" s="2" customFormat="1"/>
    <row r="710" s="2" customFormat="1"/>
    <row r="711" s="2" customFormat="1"/>
    <row r="712" s="2" customFormat="1"/>
    <row r="713" s="2" customFormat="1"/>
    <row r="714" s="2" customFormat="1"/>
    <row r="715" s="2" customFormat="1"/>
    <row r="716" s="2" customFormat="1"/>
    <row r="717" s="2" customFormat="1"/>
    <row r="718" s="2" customFormat="1"/>
    <row r="719" s="2" customFormat="1"/>
    <row r="720" s="2" customFormat="1"/>
    <row r="721" s="2" customFormat="1"/>
    <row r="722" s="2" customFormat="1"/>
    <row r="723" s="2" customFormat="1"/>
    <row r="724" s="2" customFormat="1"/>
    <row r="725" s="2" customFormat="1"/>
    <row r="726" s="2" customFormat="1"/>
    <row r="727" s="2" customFormat="1"/>
    <row r="728" s="2" customFormat="1"/>
    <row r="729" s="2" customFormat="1"/>
    <row r="730" s="2" customFormat="1"/>
    <row r="731" s="2" customFormat="1"/>
    <row r="732" s="2" customFormat="1"/>
  </sheetData>
  <sheetProtection algorithmName="SHA-512" hashValue="K91Th6yE2scjP9T+M7WKTx1M+i/5mPQoXwEP/2dfI97xNjviHNYOK/21oRcmX3fHQT9W2+FgXTnkW3YvVOxLJg==" saltValue="eYL5R4vS8PT+E46HG4q/9A==" spinCount="100000" sheet="1" formatCells="0" formatColumns="0" formatRows="0" insertColumns="0" insertRows="0" insertHyperlinks="0" deleteColumns="0" deleteRows="0" sort="0" autoFilter="0" pivotTables="0"/>
  <mergeCells count="1">
    <mergeCell ref="B1:G1"/>
  </mergeCells>
  <pageMargins left="0.7" right="0.7" top="0.75" bottom="0.75" header="0.3" footer="0.3"/>
  <pageSetup paperSize="9"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2144C8-A900-4D03-BED1-0BF79389140F}">
  <sheetPr>
    <tabColor rgb="FF173583"/>
  </sheetPr>
  <dimension ref="A1:Z532"/>
  <sheetViews>
    <sheetView topLeftCell="B1" workbookViewId="0">
      <selection activeCell="A35" sqref="A35:D35"/>
    </sheetView>
  </sheetViews>
  <sheetFormatPr defaultRowHeight="15"/>
  <cols>
    <col min="1" max="1" width="5.42578125" bestFit="1" customWidth="1"/>
    <col min="2" max="2" width="2.85546875" bestFit="1" customWidth="1"/>
    <col min="3" max="3" width="29.7109375" bestFit="1" customWidth="1"/>
    <col min="4" max="4" width="3.28515625" bestFit="1" customWidth="1"/>
    <col min="5" max="5" width="4.42578125" bestFit="1" customWidth="1"/>
    <col min="6" max="13" width="11.85546875" customWidth="1"/>
    <col min="14" max="14" width="7.5703125" bestFit="1" customWidth="1"/>
    <col min="15" max="15" width="5.42578125" bestFit="1" customWidth="1"/>
    <col min="16" max="16" width="20" bestFit="1" customWidth="1"/>
    <col min="17" max="17" width="19.28515625" customWidth="1"/>
    <col min="18" max="18" width="10.140625" bestFit="1" customWidth="1"/>
    <col min="19" max="20" width="12.7109375" bestFit="1" customWidth="1"/>
    <col min="21" max="21" width="10.140625" bestFit="1" customWidth="1"/>
    <col min="22" max="23" width="14.42578125" bestFit="1" customWidth="1"/>
    <col min="24" max="26" width="9.140625" style="156"/>
  </cols>
  <sheetData>
    <row r="1" spans="1:24">
      <c r="A1">
        <f>'18'!H5</f>
        <v>18</v>
      </c>
      <c r="B1" s="247" t="s">
        <v>78</v>
      </c>
      <c r="C1" s="248"/>
      <c r="D1" s="249" t="str">
        <f>VLOOKUP(A1,Kwaliteitscontroles!A5:J54,3)</f>
        <v>Complex 18</v>
      </c>
      <c r="E1" s="250"/>
      <c r="F1" s="250"/>
      <c r="G1" s="250"/>
      <c r="H1" s="250"/>
      <c r="I1" s="250"/>
      <c r="J1" s="251"/>
      <c r="K1" s="68"/>
      <c r="X1" s="156" t="s">
        <v>238</v>
      </c>
    </row>
    <row r="2" spans="1:24">
      <c r="B2" s="247" t="s">
        <v>94</v>
      </c>
      <c r="C2" s="248"/>
      <c r="D2" s="249" t="str">
        <f>CONCATENATE(VLOOKUP(A1,Kwaliteitscontroles!A5:K54,4)," te ",VLOOKUP(A1,Kwaliteitscontroles!A5:K54,5))</f>
        <v>Complex 18 te Complex 18</v>
      </c>
      <c r="E2" s="250"/>
      <c r="F2" s="250"/>
      <c r="G2" s="250"/>
      <c r="H2" s="250"/>
      <c r="I2" s="250"/>
      <c r="J2" s="251"/>
      <c r="K2" s="68"/>
    </row>
    <row r="3" spans="1:24" ht="30">
      <c r="A3" s="33" t="s">
        <v>148</v>
      </c>
      <c r="B3" s="33" t="s">
        <v>95</v>
      </c>
      <c r="C3" s="33" t="s">
        <v>68</v>
      </c>
      <c r="D3" s="33" t="s">
        <v>96</v>
      </c>
      <c r="E3" s="33" t="s">
        <v>97</v>
      </c>
      <c r="F3" s="33" t="s">
        <v>66</v>
      </c>
      <c r="G3" s="33" t="s">
        <v>64</v>
      </c>
      <c r="H3" s="33" t="s">
        <v>65</v>
      </c>
      <c r="I3" s="33" t="s">
        <v>63</v>
      </c>
      <c r="J3" s="66" t="s">
        <v>189</v>
      </c>
      <c r="K3" s="33" t="s">
        <v>190</v>
      </c>
      <c r="L3" s="33" t="s">
        <v>149</v>
      </c>
      <c r="M3" s="33" t="s">
        <v>149</v>
      </c>
      <c r="N3" s="33" t="s">
        <v>60</v>
      </c>
      <c r="O3" s="33" t="s">
        <v>150</v>
      </c>
      <c r="P3" s="33" t="s">
        <v>98</v>
      </c>
      <c r="R3" s="66" t="s">
        <v>99</v>
      </c>
      <c r="S3" s="66" t="s">
        <v>100</v>
      </c>
      <c r="T3" s="33" t="s">
        <v>101</v>
      </c>
      <c r="U3" s="33" t="s">
        <v>102</v>
      </c>
      <c r="V3" s="33" t="s">
        <v>103</v>
      </c>
      <c r="W3" s="33" t="s">
        <v>104</v>
      </c>
    </row>
    <row r="4" spans="1:24">
      <c r="A4" s="30"/>
      <c r="B4" s="106"/>
      <c r="C4" s="33"/>
      <c r="D4" s="33"/>
      <c r="E4" s="106"/>
      <c r="F4" s="108"/>
      <c r="G4" s="108"/>
      <c r="H4" s="108"/>
      <c r="I4" s="108"/>
      <c r="J4" s="108"/>
      <c r="N4" s="108">
        <f t="shared" ref="N4:N67" si="0">SUM(F4:M4)</f>
        <v>0</v>
      </c>
      <c r="O4" s="108" t="e">
        <f>IF(D4="X",0,IF(E4="X",0,VLOOKUP(E4,'18'!$K$3:$L$16,2,FALSE)))</f>
        <v>#N/A</v>
      </c>
      <c r="P4" s="108" t="e">
        <f t="shared" ref="P4:P67" si="1">N4*O4</f>
        <v>#N/A</v>
      </c>
    </row>
    <row r="5" spans="1:24">
      <c r="A5" s="30"/>
      <c r="B5" s="106"/>
      <c r="C5" s="33"/>
      <c r="D5" s="33"/>
      <c r="E5" s="106"/>
      <c r="F5" s="108"/>
      <c r="G5" s="108"/>
      <c r="H5" s="108"/>
      <c r="I5" s="108"/>
      <c r="J5" s="108"/>
      <c r="N5" s="108">
        <f t="shared" si="0"/>
        <v>0</v>
      </c>
      <c r="O5" s="108" t="e">
        <f>IF(D5="X",0,IF(E5="X",0,VLOOKUP(E5,'18'!$K$3:$L$16,2,FALSE)))</f>
        <v>#N/A</v>
      </c>
      <c r="P5" s="108" t="e">
        <f t="shared" si="1"/>
        <v>#N/A</v>
      </c>
    </row>
    <row r="6" spans="1:24">
      <c r="A6" s="30"/>
      <c r="B6" s="106"/>
      <c r="C6" s="33"/>
      <c r="D6" s="33"/>
      <c r="E6" s="106"/>
      <c r="F6" s="108"/>
      <c r="G6" s="108"/>
      <c r="H6" s="108"/>
      <c r="I6" s="108"/>
      <c r="J6" s="108"/>
      <c r="N6" s="108">
        <f t="shared" si="0"/>
        <v>0</v>
      </c>
      <c r="O6" s="108" t="e">
        <f>IF(D6="X",0,IF(E6="X",0,VLOOKUP(E6,'18'!$K$3:$L$16,2,FALSE)))</f>
        <v>#N/A</v>
      </c>
      <c r="P6" s="108" t="e">
        <f t="shared" si="1"/>
        <v>#N/A</v>
      </c>
    </row>
    <row r="7" spans="1:24">
      <c r="A7" s="30"/>
      <c r="B7" s="106"/>
      <c r="C7" s="33"/>
      <c r="D7" s="33"/>
      <c r="E7" s="106"/>
      <c r="F7" s="108"/>
      <c r="G7" s="108"/>
      <c r="H7" s="108"/>
      <c r="I7" s="108"/>
      <c r="J7" s="108"/>
      <c r="N7" s="108">
        <f t="shared" si="0"/>
        <v>0</v>
      </c>
      <c r="O7" s="108" t="e">
        <f>IF(D7="X",0,IF(E7="X",0,VLOOKUP(E7,'18'!$K$3:$L$16,2,FALSE)))</f>
        <v>#N/A</v>
      </c>
      <c r="P7" s="108" t="e">
        <f t="shared" si="1"/>
        <v>#N/A</v>
      </c>
    </row>
    <row r="8" spans="1:24">
      <c r="A8" s="30"/>
      <c r="B8" s="106"/>
      <c r="C8" s="33"/>
      <c r="D8" s="33"/>
      <c r="E8" s="106"/>
      <c r="F8" s="108"/>
      <c r="G8" s="108"/>
      <c r="H8" s="108"/>
      <c r="I8" s="108"/>
      <c r="J8" s="108"/>
      <c r="N8" s="108">
        <f t="shared" si="0"/>
        <v>0</v>
      </c>
      <c r="O8" s="108" t="e">
        <f>IF(D8="X",0,IF(E8="X",0,VLOOKUP(E8,'18'!$K$3:$L$16,2,FALSE)))</f>
        <v>#N/A</v>
      </c>
      <c r="P8" s="108" t="e">
        <f t="shared" si="1"/>
        <v>#N/A</v>
      </c>
    </row>
    <row r="9" spans="1:24">
      <c r="A9" s="30"/>
      <c r="B9" s="106"/>
      <c r="C9" s="33"/>
      <c r="D9" s="33"/>
      <c r="E9" s="106"/>
      <c r="F9" s="108"/>
      <c r="G9" s="108"/>
      <c r="H9" s="108"/>
      <c r="I9" s="108"/>
      <c r="J9" s="108"/>
      <c r="N9" s="108">
        <f t="shared" si="0"/>
        <v>0</v>
      </c>
      <c r="O9" s="108" t="e">
        <f>IF(D9="X",0,IF(E9="X",0,VLOOKUP(E9,'18'!$K$3:$L$16,2,FALSE)))</f>
        <v>#N/A</v>
      </c>
      <c r="P9" s="108" t="e">
        <f t="shared" si="1"/>
        <v>#N/A</v>
      </c>
    </row>
    <row r="10" spans="1:24">
      <c r="A10" s="30"/>
      <c r="B10" s="106"/>
      <c r="C10" s="33"/>
      <c r="D10" s="33"/>
      <c r="E10" s="106"/>
      <c r="F10" s="108"/>
      <c r="G10" s="108"/>
      <c r="H10" s="108"/>
      <c r="I10" s="108"/>
      <c r="J10" s="108"/>
      <c r="N10" s="108">
        <f t="shared" si="0"/>
        <v>0</v>
      </c>
      <c r="O10" s="108" t="e">
        <f>IF(D10="X",0,IF(E10="X",0,VLOOKUP(E10,'18'!$K$3:$L$16,2,FALSE)))</f>
        <v>#N/A</v>
      </c>
      <c r="P10" s="108" t="e">
        <f t="shared" si="1"/>
        <v>#N/A</v>
      </c>
    </row>
    <row r="11" spans="1:24">
      <c r="A11" s="30"/>
      <c r="B11" s="106"/>
      <c r="C11" s="33"/>
      <c r="D11" s="33"/>
      <c r="E11" s="106"/>
      <c r="F11" s="108"/>
      <c r="G11" s="108"/>
      <c r="H11" s="108"/>
      <c r="I11" s="108"/>
      <c r="J11" s="108"/>
      <c r="N11" s="108">
        <f t="shared" si="0"/>
        <v>0</v>
      </c>
      <c r="O11" s="108" t="e">
        <f>IF(D11="X",0,IF(E11="X",0,VLOOKUP(E11,'18'!$K$3:$L$16,2,FALSE)))</f>
        <v>#N/A</v>
      </c>
      <c r="P11" s="108" t="e">
        <f t="shared" si="1"/>
        <v>#N/A</v>
      </c>
    </row>
    <row r="12" spans="1:24">
      <c r="A12" s="30"/>
      <c r="B12" s="106"/>
      <c r="C12" s="33"/>
      <c r="D12" s="33"/>
      <c r="E12" s="106"/>
      <c r="F12" s="108"/>
      <c r="G12" s="108"/>
      <c r="H12" s="108"/>
      <c r="I12" s="108"/>
      <c r="J12" s="108"/>
      <c r="N12" s="108">
        <f t="shared" si="0"/>
        <v>0</v>
      </c>
      <c r="O12" s="108" t="e">
        <f>IF(D12="X",0,IF(E12="X",0,VLOOKUP(E12,'18'!$K$3:$L$16,2,FALSE)))</f>
        <v>#N/A</v>
      </c>
      <c r="P12" s="108" t="e">
        <f t="shared" si="1"/>
        <v>#N/A</v>
      </c>
    </row>
    <row r="13" spans="1:24">
      <c r="A13" s="30"/>
      <c r="B13" s="106"/>
      <c r="C13" s="33"/>
      <c r="D13" s="33"/>
      <c r="E13" s="106"/>
      <c r="F13" s="108"/>
      <c r="G13" s="108"/>
      <c r="H13" s="108"/>
      <c r="I13" s="108"/>
      <c r="J13" s="108"/>
      <c r="N13" s="108">
        <f t="shared" si="0"/>
        <v>0</v>
      </c>
      <c r="O13" s="108" t="e">
        <f>IF(D13="X",0,IF(E13="X",0,VLOOKUP(E13,'18'!$K$3:$L$16,2,FALSE)))</f>
        <v>#N/A</v>
      </c>
      <c r="P13" s="108" t="e">
        <f t="shared" si="1"/>
        <v>#N/A</v>
      </c>
    </row>
    <row r="14" spans="1:24">
      <c r="A14" s="30"/>
      <c r="B14" s="106"/>
      <c r="C14" s="33"/>
      <c r="D14" s="33"/>
      <c r="E14" s="106"/>
      <c r="F14" s="108"/>
      <c r="G14" s="108"/>
      <c r="H14" s="108"/>
      <c r="I14" s="108"/>
      <c r="J14" s="108"/>
      <c r="N14" s="108">
        <f t="shared" si="0"/>
        <v>0</v>
      </c>
      <c r="O14" s="108" t="e">
        <f>IF(D14="X",0,IF(E14="X",0,VLOOKUP(E14,'18'!$K$3:$L$16,2,FALSE)))</f>
        <v>#N/A</v>
      </c>
      <c r="P14" s="108" t="e">
        <f t="shared" si="1"/>
        <v>#N/A</v>
      </c>
    </row>
    <row r="15" spans="1:24">
      <c r="A15" s="30"/>
      <c r="B15" s="106"/>
      <c r="C15" s="33"/>
      <c r="D15" s="33"/>
      <c r="E15" s="106"/>
      <c r="F15" s="108"/>
      <c r="G15" s="108"/>
      <c r="H15" s="108"/>
      <c r="I15" s="108"/>
      <c r="J15" s="108"/>
      <c r="N15" s="108">
        <f t="shared" si="0"/>
        <v>0</v>
      </c>
      <c r="O15" s="108" t="e">
        <f>IF(D15="X",0,IF(E15="X",0,VLOOKUP(E15,'18'!$K$3:$L$16,2,FALSE)))</f>
        <v>#N/A</v>
      </c>
      <c r="P15" s="108" t="e">
        <f t="shared" si="1"/>
        <v>#N/A</v>
      </c>
    </row>
    <row r="16" spans="1:24">
      <c r="A16" s="30"/>
      <c r="B16" s="106"/>
      <c r="C16" s="33"/>
      <c r="D16" s="33"/>
      <c r="E16" s="106"/>
      <c r="F16" s="108"/>
      <c r="G16" s="108"/>
      <c r="H16" s="108"/>
      <c r="I16" s="108"/>
      <c r="J16" s="108"/>
      <c r="N16" s="108">
        <f t="shared" si="0"/>
        <v>0</v>
      </c>
      <c r="O16" s="108" t="e">
        <f>IF(D16="X",0,IF(E16="X",0,VLOOKUP(E16,'18'!$K$3:$L$16,2,FALSE)))</f>
        <v>#N/A</v>
      </c>
      <c r="P16" s="108" t="e">
        <f t="shared" si="1"/>
        <v>#N/A</v>
      </c>
    </row>
    <row r="17" spans="1:16">
      <c r="A17" s="30"/>
      <c r="B17" s="106"/>
      <c r="C17" s="33"/>
      <c r="D17" s="33"/>
      <c r="E17" s="106"/>
      <c r="F17" s="108"/>
      <c r="G17" s="108"/>
      <c r="H17" s="108"/>
      <c r="I17" s="108"/>
      <c r="J17" s="108"/>
      <c r="N17" s="108">
        <f t="shared" si="0"/>
        <v>0</v>
      </c>
      <c r="O17" s="108" t="e">
        <f>IF(D17="X",0,IF(E17="X",0,VLOOKUP(E17,'18'!$K$3:$L$16,2,FALSE)))</f>
        <v>#N/A</v>
      </c>
      <c r="P17" s="108" t="e">
        <f t="shared" si="1"/>
        <v>#N/A</v>
      </c>
    </row>
    <row r="18" spans="1:16">
      <c r="A18" s="30"/>
      <c r="B18" s="106"/>
      <c r="C18" s="33"/>
      <c r="D18" s="33"/>
      <c r="E18" s="106"/>
      <c r="F18" s="108"/>
      <c r="G18" s="108"/>
      <c r="H18" s="108"/>
      <c r="I18" s="108"/>
      <c r="J18" s="108"/>
      <c r="N18" s="108">
        <f t="shared" si="0"/>
        <v>0</v>
      </c>
      <c r="O18" s="108" t="e">
        <f>IF(D18="X",0,IF(E18="X",0,VLOOKUP(E18,'18'!$K$3:$L$16,2,FALSE)))</f>
        <v>#N/A</v>
      </c>
      <c r="P18" s="108" t="e">
        <f t="shared" si="1"/>
        <v>#N/A</v>
      </c>
    </row>
    <row r="19" spans="1:16">
      <c r="A19" s="30"/>
      <c r="B19" s="106"/>
      <c r="C19" s="33"/>
      <c r="D19" s="33"/>
      <c r="E19" s="106"/>
      <c r="F19" s="108"/>
      <c r="G19" s="108"/>
      <c r="H19" s="108"/>
      <c r="I19" s="108"/>
      <c r="J19" s="108"/>
      <c r="N19" s="108">
        <f t="shared" si="0"/>
        <v>0</v>
      </c>
      <c r="O19" s="108" t="e">
        <f>IF(D19="X",0,IF(E19="X",0,VLOOKUP(E19,'18'!$K$3:$L$16,2,FALSE)))</f>
        <v>#N/A</v>
      </c>
      <c r="P19" s="108" t="e">
        <f t="shared" si="1"/>
        <v>#N/A</v>
      </c>
    </row>
    <row r="20" spans="1:16">
      <c r="A20" s="30"/>
      <c r="B20" s="106"/>
      <c r="C20" s="33"/>
      <c r="D20" s="33"/>
      <c r="E20" s="106"/>
      <c r="F20" s="108"/>
      <c r="G20" s="108"/>
      <c r="H20" s="108"/>
      <c r="I20" s="108"/>
      <c r="J20" s="108"/>
      <c r="N20" s="108">
        <f t="shared" si="0"/>
        <v>0</v>
      </c>
      <c r="O20" s="108" t="e">
        <f>IF(D20="X",0,IF(E20="X",0,VLOOKUP(E20,'18'!$K$3:$L$16,2,FALSE)))</f>
        <v>#N/A</v>
      </c>
      <c r="P20" s="108" t="e">
        <f t="shared" si="1"/>
        <v>#N/A</v>
      </c>
    </row>
    <row r="21" spans="1:16">
      <c r="A21" s="30"/>
      <c r="B21" s="106"/>
      <c r="C21" s="33"/>
      <c r="D21" s="33"/>
      <c r="E21" s="106"/>
      <c r="F21" s="108"/>
      <c r="G21" s="108"/>
      <c r="H21" s="108"/>
      <c r="I21" s="108"/>
      <c r="J21" s="108"/>
      <c r="N21" s="108">
        <f t="shared" si="0"/>
        <v>0</v>
      </c>
      <c r="O21" s="108" t="e">
        <f>IF(D21="X",0,IF(E21="X",0,VLOOKUP(E21,'18'!$K$3:$L$16,2,FALSE)))</f>
        <v>#N/A</v>
      </c>
      <c r="P21" s="108" t="e">
        <f t="shared" si="1"/>
        <v>#N/A</v>
      </c>
    </row>
    <row r="22" spans="1:16">
      <c r="A22" s="30"/>
      <c r="B22" s="106"/>
      <c r="C22" s="33"/>
      <c r="D22" s="33"/>
      <c r="E22" s="106"/>
      <c r="F22" s="108"/>
      <c r="G22" s="108"/>
      <c r="H22" s="108"/>
      <c r="I22" s="108"/>
      <c r="J22" s="108"/>
      <c r="N22" s="108">
        <f t="shared" si="0"/>
        <v>0</v>
      </c>
      <c r="O22" s="108" t="e">
        <f>IF(D22="X",0,IF(E22="X",0,VLOOKUP(E22,'18'!$K$3:$L$16,2,FALSE)))</f>
        <v>#N/A</v>
      </c>
      <c r="P22" s="108" t="e">
        <f t="shared" si="1"/>
        <v>#N/A</v>
      </c>
    </row>
    <row r="23" spans="1:16">
      <c r="A23" s="30"/>
      <c r="B23" s="106"/>
      <c r="C23" s="33"/>
      <c r="D23" s="33"/>
      <c r="E23" s="106"/>
      <c r="F23" s="108"/>
      <c r="G23" s="108"/>
      <c r="H23" s="108"/>
      <c r="I23" s="108"/>
      <c r="J23" s="108"/>
      <c r="N23" s="108">
        <f t="shared" si="0"/>
        <v>0</v>
      </c>
      <c r="O23" s="108" t="e">
        <f>IF(D23="X",0,IF(E23="X",0,VLOOKUP(E23,'18'!$K$3:$L$16,2,FALSE)))</f>
        <v>#N/A</v>
      </c>
      <c r="P23" s="108" t="e">
        <f t="shared" si="1"/>
        <v>#N/A</v>
      </c>
    </row>
    <row r="24" spans="1:16">
      <c r="A24" s="30"/>
      <c r="B24" s="106"/>
      <c r="C24" s="33"/>
      <c r="D24" s="33"/>
      <c r="E24" s="106"/>
      <c r="F24" s="108"/>
      <c r="G24" s="108"/>
      <c r="H24" s="108"/>
      <c r="I24" s="108"/>
      <c r="J24" s="108"/>
      <c r="N24" s="108">
        <f t="shared" si="0"/>
        <v>0</v>
      </c>
      <c r="O24" s="108" t="e">
        <f>IF(D24="X",0,IF(E24="X",0,VLOOKUP(E24,'18'!$K$3:$L$16,2,FALSE)))</f>
        <v>#N/A</v>
      </c>
      <c r="P24" s="108" t="e">
        <f t="shared" si="1"/>
        <v>#N/A</v>
      </c>
    </row>
    <row r="25" spans="1:16">
      <c r="A25" s="30"/>
      <c r="B25" s="106"/>
      <c r="C25" s="33"/>
      <c r="D25" s="33"/>
      <c r="E25" s="106"/>
      <c r="F25" s="108"/>
      <c r="G25" s="108"/>
      <c r="H25" s="108"/>
      <c r="I25" s="108"/>
      <c r="J25" s="108"/>
      <c r="N25" s="108">
        <f t="shared" si="0"/>
        <v>0</v>
      </c>
      <c r="O25" s="108" t="e">
        <f>IF(D25="X",0,IF(E25="X",0,VLOOKUP(E25,'18'!$K$3:$L$16,2,FALSE)))</f>
        <v>#N/A</v>
      </c>
      <c r="P25" s="108" t="e">
        <f t="shared" si="1"/>
        <v>#N/A</v>
      </c>
    </row>
    <row r="26" spans="1:16">
      <c r="A26" s="30"/>
      <c r="B26" s="106"/>
      <c r="C26" s="33"/>
      <c r="D26" s="33"/>
      <c r="E26" s="106"/>
      <c r="F26" s="108"/>
      <c r="G26" s="108"/>
      <c r="H26" s="108"/>
      <c r="I26" s="108"/>
      <c r="J26" s="108"/>
      <c r="N26" s="108">
        <f t="shared" si="0"/>
        <v>0</v>
      </c>
      <c r="O26" s="108" t="e">
        <f>IF(D26="X",0,IF(E26="X",0,VLOOKUP(E26,'18'!$K$3:$L$16,2,FALSE)))</f>
        <v>#N/A</v>
      </c>
      <c r="P26" s="108" t="e">
        <f t="shared" si="1"/>
        <v>#N/A</v>
      </c>
    </row>
    <row r="27" spans="1:16">
      <c r="A27" s="30"/>
      <c r="B27" s="106"/>
      <c r="C27" s="33"/>
      <c r="D27" s="33"/>
      <c r="E27" s="106"/>
      <c r="F27" s="108"/>
      <c r="G27" s="108"/>
      <c r="H27" s="108"/>
      <c r="I27" s="108"/>
      <c r="J27" s="108"/>
      <c r="N27" s="108">
        <f t="shared" si="0"/>
        <v>0</v>
      </c>
      <c r="O27" s="108" t="e">
        <f>IF(D27="X",0,IF(E27="X",0,VLOOKUP(E27,'18'!$K$3:$L$16,2,FALSE)))</f>
        <v>#N/A</v>
      </c>
      <c r="P27" s="108" t="e">
        <f t="shared" si="1"/>
        <v>#N/A</v>
      </c>
    </row>
    <row r="28" spans="1:16">
      <c r="A28" s="30"/>
      <c r="B28" s="106"/>
      <c r="C28" s="33"/>
      <c r="D28" s="33"/>
      <c r="E28" s="106"/>
      <c r="F28" s="108"/>
      <c r="G28" s="108"/>
      <c r="H28" s="108"/>
      <c r="I28" s="108"/>
      <c r="J28" s="108"/>
      <c r="N28" s="108">
        <f t="shared" si="0"/>
        <v>0</v>
      </c>
      <c r="O28" s="108" t="e">
        <f>IF(D28="X",0,IF(E28="X",0,VLOOKUP(E28,'18'!$K$3:$L$16,2,FALSE)))</f>
        <v>#N/A</v>
      </c>
      <c r="P28" s="108" t="e">
        <f t="shared" si="1"/>
        <v>#N/A</v>
      </c>
    </row>
    <row r="29" spans="1:16">
      <c r="A29" s="30"/>
      <c r="B29" s="106"/>
      <c r="C29" s="33"/>
      <c r="D29" s="33"/>
      <c r="E29" s="106"/>
      <c r="F29" s="108"/>
      <c r="G29" s="108"/>
      <c r="H29" s="108"/>
      <c r="I29" s="108"/>
      <c r="J29" s="108"/>
      <c r="N29" s="108">
        <f t="shared" si="0"/>
        <v>0</v>
      </c>
      <c r="O29" s="108" t="e">
        <f>IF(D29="X",0,IF(E29="X",0,VLOOKUP(E29,'18'!$K$3:$L$16,2,FALSE)))</f>
        <v>#N/A</v>
      </c>
      <c r="P29" s="108" t="e">
        <f t="shared" si="1"/>
        <v>#N/A</v>
      </c>
    </row>
    <row r="30" spans="1:16">
      <c r="A30" s="30"/>
      <c r="B30" s="106"/>
      <c r="C30" s="33"/>
      <c r="D30" s="33"/>
      <c r="E30" s="106"/>
      <c r="F30" s="108"/>
      <c r="G30" s="108"/>
      <c r="H30" s="108"/>
      <c r="I30" s="108"/>
      <c r="J30" s="108"/>
      <c r="N30" s="108">
        <f t="shared" si="0"/>
        <v>0</v>
      </c>
      <c r="O30" s="108" t="e">
        <f>IF(D30="X",0,IF(E30="X",0,VLOOKUP(E30,'18'!$K$3:$L$16,2,FALSE)))</f>
        <v>#N/A</v>
      </c>
      <c r="P30" s="108" t="e">
        <f t="shared" si="1"/>
        <v>#N/A</v>
      </c>
    </row>
    <row r="31" spans="1:16">
      <c r="A31" s="30"/>
      <c r="B31" s="106"/>
      <c r="C31" s="33"/>
      <c r="D31" s="33"/>
      <c r="E31" s="106"/>
      <c r="F31" s="108"/>
      <c r="G31" s="108"/>
      <c r="H31" s="108"/>
      <c r="I31" s="108"/>
      <c r="J31" s="108"/>
      <c r="N31" s="108">
        <f t="shared" si="0"/>
        <v>0</v>
      </c>
      <c r="O31" s="108" t="e">
        <f>IF(D31="X",0,IF(E31="X",0,VLOOKUP(E31,'18'!$K$3:$L$16,2,FALSE)))</f>
        <v>#N/A</v>
      </c>
      <c r="P31" s="108" t="e">
        <f t="shared" si="1"/>
        <v>#N/A</v>
      </c>
    </row>
    <row r="32" spans="1:16">
      <c r="A32" s="30"/>
      <c r="B32" s="106"/>
      <c r="C32" s="33"/>
      <c r="D32" s="33"/>
      <c r="E32" s="106"/>
      <c r="F32" s="108"/>
      <c r="G32" s="108"/>
      <c r="H32" s="108"/>
      <c r="I32" s="108"/>
      <c r="J32" s="108"/>
      <c r="N32" s="108">
        <f t="shared" si="0"/>
        <v>0</v>
      </c>
      <c r="O32" s="108" t="e">
        <f>IF(D32="X",0,IF(E32="X",0,VLOOKUP(E32,'18'!$K$3:$L$16,2,FALSE)))</f>
        <v>#N/A</v>
      </c>
      <c r="P32" s="108" t="e">
        <f t="shared" si="1"/>
        <v>#N/A</v>
      </c>
    </row>
    <row r="33" spans="1:16">
      <c r="A33" s="30"/>
      <c r="B33" s="106"/>
      <c r="C33" s="33"/>
      <c r="D33" s="33"/>
      <c r="E33" s="106"/>
      <c r="F33" s="108"/>
      <c r="G33" s="108"/>
      <c r="H33" s="108"/>
      <c r="I33" s="108"/>
      <c r="J33" s="108"/>
      <c r="N33" s="108">
        <f t="shared" si="0"/>
        <v>0</v>
      </c>
      <c r="O33" s="108" t="e">
        <f>IF(D33="X",0,IF(E33="X",0,VLOOKUP(E33,'18'!$K$3:$L$16,2,FALSE)))</f>
        <v>#N/A</v>
      </c>
      <c r="P33" s="108" t="e">
        <f t="shared" si="1"/>
        <v>#N/A</v>
      </c>
    </row>
    <row r="34" spans="1:16">
      <c r="A34" s="30"/>
      <c r="B34" s="106"/>
      <c r="C34" s="33"/>
      <c r="D34" s="33"/>
      <c r="E34" s="106"/>
      <c r="F34" s="108"/>
      <c r="G34" s="108"/>
      <c r="H34" s="108"/>
      <c r="I34" s="108"/>
      <c r="J34" s="108"/>
      <c r="N34" s="108">
        <f t="shared" si="0"/>
        <v>0</v>
      </c>
      <c r="O34" s="108" t="e">
        <f>IF(D34="X",0,IF(E34="X",0,VLOOKUP(E34,'18'!$K$3:$L$16,2,FALSE)))</f>
        <v>#N/A</v>
      </c>
      <c r="P34" s="108" t="e">
        <f t="shared" si="1"/>
        <v>#N/A</v>
      </c>
    </row>
    <row r="35" spans="1:16">
      <c r="A35" s="30"/>
      <c r="B35" s="106"/>
      <c r="C35" s="33"/>
      <c r="D35" s="33"/>
      <c r="E35" s="106"/>
      <c r="F35" s="108"/>
      <c r="G35" s="108"/>
      <c r="H35" s="108"/>
      <c r="I35" s="108"/>
      <c r="J35" s="108"/>
      <c r="N35" s="108">
        <f t="shared" si="0"/>
        <v>0</v>
      </c>
      <c r="O35" s="108" t="e">
        <f>IF(D35="X",0,IF(E35="X",0,VLOOKUP(E35,'18'!$K$3:$L$16,2,FALSE)))</f>
        <v>#N/A</v>
      </c>
      <c r="P35" s="108" t="e">
        <f t="shared" si="1"/>
        <v>#N/A</v>
      </c>
    </row>
    <row r="36" spans="1:16">
      <c r="A36" s="30"/>
      <c r="B36" s="106"/>
      <c r="C36" s="33"/>
      <c r="D36" s="33"/>
      <c r="E36" s="106"/>
      <c r="F36" s="108"/>
      <c r="G36" s="108"/>
      <c r="H36" s="108"/>
      <c r="I36" s="108"/>
      <c r="J36" s="108"/>
      <c r="N36" s="108">
        <f t="shared" si="0"/>
        <v>0</v>
      </c>
      <c r="O36" s="108" t="e">
        <f>IF(D36="X",0,IF(E36="X",0,VLOOKUP(E36,'18'!$K$3:$L$16,2,FALSE)))</f>
        <v>#N/A</v>
      </c>
      <c r="P36" s="108" t="e">
        <f t="shared" si="1"/>
        <v>#N/A</v>
      </c>
    </row>
    <row r="37" spans="1:16">
      <c r="A37" s="30"/>
      <c r="B37" s="106"/>
      <c r="C37" s="33"/>
      <c r="D37" s="33"/>
      <c r="E37" s="106"/>
      <c r="F37" s="108"/>
      <c r="G37" s="108"/>
      <c r="H37" s="108"/>
      <c r="I37" s="108"/>
      <c r="J37" s="108"/>
      <c r="N37" s="108">
        <f t="shared" si="0"/>
        <v>0</v>
      </c>
      <c r="O37" s="108" t="e">
        <f>IF(D37="X",0,IF(E37="X",0,VLOOKUP(E37,'18'!$K$3:$L$16,2,FALSE)))</f>
        <v>#N/A</v>
      </c>
      <c r="P37" s="108" t="e">
        <f t="shared" si="1"/>
        <v>#N/A</v>
      </c>
    </row>
    <row r="38" spans="1:16">
      <c r="A38" s="30"/>
      <c r="B38" s="106"/>
      <c r="C38" s="33"/>
      <c r="D38" s="33"/>
      <c r="E38" s="106"/>
      <c r="F38" s="108"/>
      <c r="G38" s="108"/>
      <c r="H38" s="108"/>
      <c r="I38" s="108"/>
      <c r="J38" s="108"/>
      <c r="N38" s="108">
        <f t="shared" si="0"/>
        <v>0</v>
      </c>
      <c r="O38" s="108" t="e">
        <f>IF(D38="X",0,IF(E38="X",0,VLOOKUP(E38,'18'!$K$3:$L$16,2,FALSE)))</f>
        <v>#N/A</v>
      </c>
      <c r="P38" s="108" t="e">
        <f t="shared" si="1"/>
        <v>#N/A</v>
      </c>
    </row>
    <row r="39" spans="1:16">
      <c r="A39" s="30"/>
      <c r="B39" s="106"/>
      <c r="C39" s="33"/>
      <c r="D39" s="33"/>
      <c r="E39" s="106"/>
      <c r="F39" s="108"/>
      <c r="G39" s="108"/>
      <c r="H39" s="108"/>
      <c r="I39" s="108"/>
      <c r="J39" s="108"/>
      <c r="N39" s="108">
        <f t="shared" si="0"/>
        <v>0</v>
      </c>
      <c r="O39" s="108" t="e">
        <f>IF(D39="X",0,IF(E39="X",0,VLOOKUP(E39,'18'!$K$3:$L$16,2,FALSE)))</f>
        <v>#N/A</v>
      </c>
      <c r="P39" s="108" t="e">
        <f t="shared" si="1"/>
        <v>#N/A</v>
      </c>
    </row>
    <row r="40" spans="1:16">
      <c r="A40" s="30"/>
      <c r="B40" s="106"/>
      <c r="C40" s="33"/>
      <c r="D40" s="33"/>
      <c r="E40" s="106"/>
      <c r="F40" s="108"/>
      <c r="G40" s="108"/>
      <c r="H40" s="108"/>
      <c r="I40" s="108"/>
      <c r="J40" s="108"/>
      <c r="N40" s="108">
        <f t="shared" si="0"/>
        <v>0</v>
      </c>
      <c r="O40" s="108" t="e">
        <f>IF(D40="X",0,IF(E40="X",0,VLOOKUP(E40,'18'!$K$3:$L$16,2,FALSE)))</f>
        <v>#N/A</v>
      </c>
      <c r="P40" s="108" t="e">
        <f t="shared" si="1"/>
        <v>#N/A</v>
      </c>
    </row>
    <row r="41" spans="1:16">
      <c r="A41" s="30"/>
      <c r="B41" s="106"/>
      <c r="C41" s="33"/>
      <c r="D41" s="33"/>
      <c r="E41" s="106"/>
      <c r="F41" s="108"/>
      <c r="G41" s="108"/>
      <c r="H41" s="108"/>
      <c r="I41" s="108"/>
      <c r="J41" s="108"/>
      <c r="N41" s="108">
        <f t="shared" si="0"/>
        <v>0</v>
      </c>
      <c r="O41" s="108" t="e">
        <f>IF(D41="X",0,IF(E41="X",0,VLOOKUP(E41,'18'!$K$3:$L$16,2,FALSE)))</f>
        <v>#N/A</v>
      </c>
      <c r="P41" s="108" t="e">
        <f t="shared" si="1"/>
        <v>#N/A</v>
      </c>
    </row>
    <row r="42" spans="1:16">
      <c r="A42" s="30"/>
      <c r="B42" s="106"/>
      <c r="C42" s="33"/>
      <c r="D42" s="33"/>
      <c r="E42" s="106"/>
      <c r="F42" s="108"/>
      <c r="G42" s="108"/>
      <c r="H42" s="108"/>
      <c r="I42" s="108"/>
      <c r="J42" s="108"/>
      <c r="N42" s="108">
        <f t="shared" si="0"/>
        <v>0</v>
      </c>
      <c r="O42" s="108" t="e">
        <f>IF(D42="X",0,IF(E42="X",0,VLOOKUP(E42,'18'!$K$3:$L$16,2,FALSE)))</f>
        <v>#N/A</v>
      </c>
      <c r="P42" s="108" t="e">
        <f t="shared" si="1"/>
        <v>#N/A</v>
      </c>
    </row>
    <row r="43" spans="1:16">
      <c r="A43" s="30"/>
      <c r="B43" s="106"/>
      <c r="C43" s="33"/>
      <c r="D43" s="33"/>
      <c r="E43" s="106"/>
      <c r="F43" s="108"/>
      <c r="G43" s="108"/>
      <c r="H43" s="108"/>
      <c r="I43" s="108"/>
      <c r="J43" s="108"/>
      <c r="N43" s="108">
        <f t="shared" si="0"/>
        <v>0</v>
      </c>
      <c r="O43" s="108" t="e">
        <f>IF(D43="X",0,IF(E43="X",0,VLOOKUP(E43,'18'!$K$3:$L$16,2,FALSE)))</f>
        <v>#N/A</v>
      </c>
      <c r="P43" s="108" t="e">
        <f t="shared" si="1"/>
        <v>#N/A</v>
      </c>
    </row>
    <row r="44" spans="1:16">
      <c r="A44" s="30"/>
      <c r="B44" s="106"/>
      <c r="C44" s="33"/>
      <c r="D44" s="33"/>
      <c r="E44" s="106"/>
      <c r="F44" s="108"/>
      <c r="G44" s="108"/>
      <c r="H44" s="108"/>
      <c r="I44" s="108"/>
      <c r="J44" s="108"/>
      <c r="N44" s="108">
        <f t="shared" si="0"/>
        <v>0</v>
      </c>
      <c r="O44" s="108" t="e">
        <f>IF(D44="X",0,IF(E44="X",0,VLOOKUP(E44,'18'!$K$3:$L$16,2,FALSE)))</f>
        <v>#N/A</v>
      </c>
      <c r="P44" s="108" t="e">
        <f t="shared" si="1"/>
        <v>#N/A</v>
      </c>
    </row>
    <row r="45" spans="1:16">
      <c r="A45" s="30"/>
      <c r="B45" s="106"/>
      <c r="C45" s="33"/>
      <c r="D45" s="33"/>
      <c r="E45" s="106"/>
      <c r="F45" s="108"/>
      <c r="G45" s="108"/>
      <c r="H45" s="108"/>
      <c r="I45" s="108"/>
      <c r="J45" s="108"/>
      <c r="N45" s="108">
        <f t="shared" si="0"/>
        <v>0</v>
      </c>
      <c r="O45" s="108" t="e">
        <f>IF(D45="X",0,IF(E45="X",0,VLOOKUP(E45,'18'!$K$3:$L$16,2,FALSE)))</f>
        <v>#N/A</v>
      </c>
      <c r="P45" s="108" t="e">
        <f t="shared" si="1"/>
        <v>#N/A</v>
      </c>
    </row>
    <row r="46" spans="1:16">
      <c r="A46" s="30"/>
      <c r="B46" s="106"/>
      <c r="C46" s="33"/>
      <c r="D46" s="33"/>
      <c r="E46" s="106"/>
      <c r="F46" s="108"/>
      <c r="G46" s="108"/>
      <c r="H46" s="108"/>
      <c r="I46" s="108"/>
      <c r="J46" s="108"/>
      <c r="N46" s="108">
        <f t="shared" si="0"/>
        <v>0</v>
      </c>
      <c r="O46" s="108" t="e">
        <f>IF(D46="X",0,IF(E46="X",0,VLOOKUP(E46,'18'!$K$3:$L$16,2,FALSE)))</f>
        <v>#N/A</v>
      </c>
      <c r="P46" s="108" t="e">
        <f t="shared" si="1"/>
        <v>#N/A</v>
      </c>
    </row>
    <row r="47" spans="1:16">
      <c r="A47" s="30"/>
      <c r="B47" s="106"/>
      <c r="C47" s="33"/>
      <c r="D47" s="33"/>
      <c r="E47" s="106"/>
      <c r="F47" s="108"/>
      <c r="G47" s="108"/>
      <c r="H47" s="108"/>
      <c r="I47" s="108"/>
      <c r="J47" s="108"/>
      <c r="N47" s="108">
        <f t="shared" si="0"/>
        <v>0</v>
      </c>
      <c r="O47" s="108" t="e">
        <f>IF(D47="X",0,IF(E47="X",0,VLOOKUP(E47,'18'!$K$3:$L$16,2,FALSE)))</f>
        <v>#N/A</v>
      </c>
      <c r="P47" s="108" t="e">
        <f t="shared" si="1"/>
        <v>#N/A</v>
      </c>
    </row>
    <row r="48" spans="1:16">
      <c r="A48" s="30"/>
      <c r="B48" s="106"/>
      <c r="C48" s="33"/>
      <c r="D48" s="33"/>
      <c r="E48" s="106"/>
      <c r="F48" s="108"/>
      <c r="G48" s="108"/>
      <c r="H48" s="108"/>
      <c r="I48" s="108"/>
      <c r="J48" s="108"/>
      <c r="N48" s="108">
        <f t="shared" si="0"/>
        <v>0</v>
      </c>
      <c r="O48" s="108" t="e">
        <f>IF(D48="X",0,IF(E48="X",0,VLOOKUP(E48,'18'!$K$3:$L$16,2,FALSE)))</f>
        <v>#N/A</v>
      </c>
      <c r="P48" s="108" t="e">
        <f t="shared" si="1"/>
        <v>#N/A</v>
      </c>
    </row>
    <row r="49" spans="1:16">
      <c r="A49" s="30"/>
      <c r="B49" s="106"/>
      <c r="C49" s="33"/>
      <c r="D49" s="33"/>
      <c r="E49" s="106"/>
      <c r="F49" s="108"/>
      <c r="G49" s="108"/>
      <c r="H49" s="108"/>
      <c r="I49" s="108"/>
      <c r="J49" s="108"/>
      <c r="N49" s="108">
        <f t="shared" si="0"/>
        <v>0</v>
      </c>
      <c r="O49" s="108" t="e">
        <f>IF(D49="X",0,IF(E49="X",0,VLOOKUP(E49,'18'!$K$3:$L$16,2,FALSE)))</f>
        <v>#N/A</v>
      </c>
      <c r="P49" s="108" t="e">
        <f t="shared" si="1"/>
        <v>#N/A</v>
      </c>
    </row>
    <row r="50" spans="1:16">
      <c r="A50" s="30"/>
      <c r="B50" s="106"/>
      <c r="C50" s="33"/>
      <c r="D50" s="33"/>
      <c r="E50" s="106"/>
      <c r="F50" s="108"/>
      <c r="G50" s="108"/>
      <c r="H50" s="108"/>
      <c r="I50" s="108"/>
      <c r="J50" s="108"/>
      <c r="N50" s="108">
        <f t="shared" si="0"/>
        <v>0</v>
      </c>
      <c r="O50" s="108" t="e">
        <f>IF(D50="X",0,IF(E50="X",0,VLOOKUP(E50,'18'!$K$3:$L$16,2,FALSE)))</f>
        <v>#N/A</v>
      </c>
      <c r="P50" s="108" t="e">
        <f t="shared" si="1"/>
        <v>#N/A</v>
      </c>
    </row>
    <row r="51" spans="1:16">
      <c r="A51" s="30"/>
      <c r="B51" s="106"/>
      <c r="C51" s="33"/>
      <c r="D51" s="33"/>
      <c r="E51" s="106"/>
      <c r="F51" s="108"/>
      <c r="G51" s="108"/>
      <c r="H51" s="108"/>
      <c r="I51" s="108"/>
      <c r="J51" s="108"/>
      <c r="N51" s="108">
        <f t="shared" si="0"/>
        <v>0</v>
      </c>
      <c r="O51" s="108" t="e">
        <f>IF(D51="X",0,IF(E51="X",0,VLOOKUP(E51,'18'!$K$3:$L$16,2,FALSE)))</f>
        <v>#N/A</v>
      </c>
      <c r="P51" s="108" t="e">
        <f t="shared" si="1"/>
        <v>#N/A</v>
      </c>
    </row>
    <row r="52" spans="1:16">
      <c r="A52" s="30"/>
      <c r="B52" s="106"/>
      <c r="C52" s="33"/>
      <c r="D52" s="33"/>
      <c r="E52" s="106"/>
      <c r="F52" s="108"/>
      <c r="G52" s="108"/>
      <c r="H52" s="108"/>
      <c r="I52" s="108"/>
      <c r="J52" s="108"/>
      <c r="N52" s="108">
        <f t="shared" si="0"/>
        <v>0</v>
      </c>
      <c r="O52" s="108" t="e">
        <f>IF(D52="X",0,IF(E52="X",0,VLOOKUP(E52,'18'!$K$3:$L$16,2,FALSE)))</f>
        <v>#N/A</v>
      </c>
      <c r="P52" s="108" t="e">
        <f t="shared" si="1"/>
        <v>#N/A</v>
      </c>
    </row>
    <row r="53" spans="1:16">
      <c r="A53" s="30"/>
      <c r="B53" s="106"/>
      <c r="C53" s="33"/>
      <c r="D53" s="33"/>
      <c r="E53" s="106"/>
      <c r="F53" s="108"/>
      <c r="G53" s="108"/>
      <c r="H53" s="108"/>
      <c r="I53" s="108"/>
      <c r="J53" s="108"/>
      <c r="N53" s="108">
        <f t="shared" si="0"/>
        <v>0</v>
      </c>
      <c r="O53" s="108" t="e">
        <f>IF(D53="X",0,IF(E53="X",0,VLOOKUP(E53,'18'!$K$3:$L$16,2,FALSE)))</f>
        <v>#N/A</v>
      </c>
      <c r="P53" s="108" t="e">
        <f t="shared" si="1"/>
        <v>#N/A</v>
      </c>
    </row>
    <row r="54" spans="1:16">
      <c r="A54" s="30"/>
      <c r="B54" s="106"/>
      <c r="C54" s="33"/>
      <c r="D54" s="33"/>
      <c r="E54" s="106"/>
      <c r="F54" s="108"/>
      <c r="G54" s="108"/>
      <c r="H54" s="108"/>
      <c r="I54" s="108"/>
      <c r="J54" s="108"/>
      <c r="N54" s="108">
        <f t="shared" si="0"/>
        <v>0</v>
      </c>
      <c r="O54" s="108" t="e">
        <f>IF(D54="X",0,IF(E54="X",0,VLOOKUP(E54,'18'!$K$3:$L$16,2,FALSE)))</f>
        <v>#N/A</v>
      </c>
      <c r="P54" s="108" t="e">
        <f t="shared" si="1"/>
        <v>#N/A</v>
      </c>
    </row>
    <row r="55" spans="1:16">
      <c r="A55" s="30"/>
      <c r="B55" s="106"/>
      <c r="C55" s="33"/>
      <c r="D55" s="33"/>
      <c r="E55" s="106"/>
      <c r="F55" s="108"/>
      <c r="G55" s="108"/>
      <c r="H55" s="108"/>
      <c r="I55" s="108"/>
      <c r="J55" s="108"/>
      <c r="N55" s="108">
        <f t="shared" si="0"/>
        <v>0</v>
      </c>
      <c r="O55" s="108" t="e">
        <f>IF(D55="X",0,IF(E55="X",0,VLOOKUP(E55,'18'!$K$3:$L$16,2,FALSE)))</f>
        <v>#N/A</v>
      </c>
      <c r="P55" s="108" t="e">
        <f t="shared" si="1"/>
        <v>#N/A</v>
      </c>
    </row>
    <row r="56" spans="1:16">
      <c r="A56" s="30"/>
      <c r="B56" s="106"/>
      <c r="C56" s="33"/>
      <c r="D56" s="33"/>
      <c r="E56" s="106"/>
      <c r="F56" s="108"/>
      <c r="G56" s="108"/>
      <c r="H56" s="108"/>
      <c r="I56" s="108"/>
      <c r="J56" s="108"/>
      <c r="N56" s="108">
        <f t="shared" si="0"/>
        <v>0</v>
      </c>
      <c r="O56" s="108" t="e">
        <f>IF(D56="X",0,IF(E56="X",0,VLOOKUP(E56,'18'!$K$3:$L$16,2,FALSE)))</f>
        <v>#N/A</v>
      </c>
      <c r="P56" s="108" t="e">
        <f t="shared" si="1"/>
        <v>#N/A</v>
      </c>
    </row>
    <row r="57" spans="1:16">
      <c r="A57" s="30"/>
      <c r="B57" s="106"/>
      <c r="C57" s="33"/>
      <c r="D57" s="33"/>
      <c r="E57" s="106"/>
      <c r="F57" s="108"/>
      <c r="G57" s="108"/>
      <c r="H57" s="108"/>
      <c r="I57" s="108"/>
      <c r="J57" s="108"/>
      <c r="N57" s="108">
        <f t="shared" si="0"/>
        <v>0</v>
      </c>
      <c r="O57" s="108" t="e">
        <f>IF(D57="X",0,IF(E57="X",0,VLOOKUP(E57,'18'!$K$3:$L$16,2,FALSE)))</f>
        <v>#N/A</v>
      </c>
      <c r="P57" s="108" t="e">
        <f t="shared" si="1"/>
        <v>#N/A</v>
      </c>
    </row>
    <row r="58" spans="1:16">
      <c r="A58" s="30"/>
      <c r="B58" s="106"/>
      <c r="C58" s="33"/>
      <c r="D58" s="33"/>
      <c r="E58" s="106"/>
      <c r="F58" s="108"/>
      <c r="G58" s="108"/>
      <c r="H58" s="108"/>
      <c r="I58" s="108"/>
      <c r="J58" s="108"/>
      <c r="N58" s="108">
        <f t="shared" si="0"/>
        <v>0</v>
      </c>
      <c r="O58" s="108" t="e">
        <f>IF(D58="X",0,IF(E58="X",0,VLOOKUP(E58,'18'!$K$3:$L$16,2,FALSE)))</f>
        <v>#N/A</v>
      </c>
      <c r="P58" s="108" t="e">
        <f t="shared" si="1"/>
        <v>#N/A</v>
      </c>
    </row>
    <row r="59" spans="1:16">
      <c r="A59" s="30"/>
      <c r="B59" s="106"/>
      <c r="C59" s="33"/>
      <c r="D59" s="33"/>
      <c r="E59" s="106"/>
      <c r="F59" s="108"/>
      <c r="G59" s="108"/>
      <c r="H59" s="108"/>
      <c r="I59" s="108"/>
      <c r="J59" s="108"/>
      <c r="N59" s="108">
        <f t="shared" si="0"/>
        <v>0</v>
      </c>
      <c r="O59" s="108" t="e">
        <f>IF(D59="X",0,IF(E59="X",0,VLOOKUP(E59,'18'!$K$3:$L$16,2,FALSE)))</f>
        <v>#N/A</v>
      </c>
      <c r="P59" s="108" t="e">
        <f t="shared" si="1"/>
        <v>#N/A</v>
      </c>
    </row>
    <row r="60" spans="1:16">
      <c r="A60" s="30"/>
      <c r="B60" s="106"/>
      <c r="C60" s="33"/>
      <c r="D60" s="33"/>
      <c r="E60" s="106"/>
      <c r="F60" s="108"/>
      <c r="G60" s="108"/>
      <c r="H60" s="108"/>
      <c r="I60" s="108"/>
      <c r="J60" s="108"/>
      <c r="N60" s="108">
        <f t="shared" si="0"/>
        <v>0</v>
      </c>
      <c r="O60" s="108" t="e">
        <f>IF(D60="X",0,IF(E60="X",0,VLOOKUP(E60,'18'!$K$3:$L$16,2,FALSE)))</f>
        <v>#N/A</v>
      </c>
      <c r="P60" s="108" t="e">
        <f t="shared" si="1"/>
        <v>#N/A</v>
      </c>
    </row>
    <row r="61" spans="1:16">
      <c r="A61" s="30"/>
      <c r="B61" s="106"/>
      <c r="C61" s="33"/>
      <c r="D61" s="33"/>
      <c r="E61" s="106"/>
      <c r="F61" s="108"/>
      <c r="G61" s="108"/>
      <c r="H61" s="108"/>
      <c r="I61" s="108"/>
      <c r="J61" s="108"/>
      <c r="N61" s="108">
        <f t="shared" si="0"/>
        <v>0</v>
      </c>
      <c r="O61" s="108" t="e">
        <f>IF(D61="X",0,IF(E61="X",0,VLOOKUP(E61,'18'!$K$3:$L$16,2,FALSE)))</f>
        <v>#N/A</v>
      </c>
      <c r="P61" s="108" t="e">
        <f t="shared" si="1"/>
        <v>#N/A</v>
      </c>
    </row>
    <row r="62" spans="1:16">
      <c r="A62" s="30"/>
      <c r="B62" s="106"/>
      <c r="C62" s="33"/>
      <c r="D62" s="33"/>
      <c r="E62" s="106"/>
      <c r="F62" s="108"/>
      <c r="G62" s="108"/>
      <c r="H62" s="108"/>
      <c r="I62" s="108"/>
      <c r="J62" s="108"/>
      <c r="N62" s="108">
        <f t="shared" si="0"/>
        <v>0</v>
      </c>
      <c r="O62" s="108" t="e">
        <f>IF(D62="X",0,IF(E62="X",0,VLOOKUP(E62,'18'!$K$3:$L$16,2,FALSE)))</f>
        <v>#N/A</v>
      </c>
      <c r="P62" s="108" t="e">
        <f t="shared" si="1"/>
        <v>#N/A</v>
      </c>
    </row>
    <row r="63" spans="1:16">
      <c r="A63" s="30"/>
      <c r="B63" s="106"/>
      <c r="C63" s="33"/>
      <c r="D63" s="33"/>
      <c r="E63" s="106"/>
      <c r="F63" s="108"/>
      <c r="G63" s="108"/>
      <c r="H63" s="108"/>
      <c r="I63" s="108"/>
      <c r="J63" s="108"/>
      <c r="N63" s="108">
        <f t="shared" si="0"/>
        <v>0</v>
      </c>
      <c r="O63" s="108" t="e">
        <f>IF(D63="X",0,IF(E63="X",0,VLOOKUP(E63,'18'!$K$3:$L$16,2,FALSE)))</f>
        <v>#N/A</v>
      </c>
      <c r="P63" s="108" t="e">
        <f t="shared" si="1"/>
        <v>#N/A</v>
      </c>
    </row>
    <row r="64" spans="1:16">
      <c r="A64" s="30"/>
      <c r="B64" s="106"/>
      <c r="C64" s="33"/>
      <c r="D64" s="33"/>
      <c r="E64" s="106"/>
      <c r="F64" s="108"/>
      <c r="G64" s="108"/>
      <c r="H64" s="108"/>
      <c r="I64" s="108"/>
      <c r="J64" s="108"/>
      <c r="N64" s="108">
        <f t="shared" si="0"/>
        <v>0</v>
      </c>
      <c r="O64" s="108" t="e">
        <f>IF(D64="X",0,IF(E64="X",0,VLOOKUP(E64,'18'!$K$3:$L$16,2,FALSE)))</f>
        <v>#N/A</v>
      </c>
      <c r="P64" s="108" t="e">
        <f t="shared" si="1"/>
        <v>#N/A</v>
      </c>
    </row>
    <row r="65" spans="1:16">
      <c r="A65" s="30"/>
      <c r="B65" s="106"/>
      <c r="C65" s="33"/>
      <c r="D65" s="33"/>
      <c r="E65" s="106"/>
      <c r="F65" s="108"/>
      <c r="G65" s="108"/>
      <c r="H65" s="108"/>
      <c r="I65" s="108"/>
      <c r="J65" s="108"/>
      <c r="N65" s="108">
        <f t="shared" si="0"/>
        <v>0</v>
      </c>
      <c r="O65" s="108" t="e">
        <f>IF(D65="X",0,IF(E65="X",0,VLOOKUP(E65,'18'!$K$3:$L$16,2,FALSE)))</f>
        <v>#N/A</v>
      </c>
      <c r="P65" s="108" t="e">
        <f t="shared" si="1"/>
        <v>#N/A</v>
      </c>
    </row>
    <row r="66" spans="1:16">
      <c r="A66" s="30"/>
      <c r="B66" s="106"/>
      <c r="C66" s="33"/>
      <c r="D66" s="33"/>
      <c r="E66" s="106"/>
      <c r="F66" s="108"/>
      <c r="G66" s="108"/>
      <c r="H66" s="108"/>
      <c r="I66" s="108"/>
      <c r="J66" s="108"/>
      <c r="N66" s="108">
        <f t="shared" si="0"/>
        <v>0</v>
      </c>
      <c r="O66" s="108" t="e">
        <f>IF(D66="X",0,IF(E66="X",0,VLOOKUP(E66,'18'!$K$3:$L$16,2,FALSE)))</f>
        <v>#N/A</v>
      </c>
      <c r="P66" s="108" t="e">
        <f t="shared" si="1"/>
        <v>#N/A</v>
      </c>
    </row>
    <row r="67" spans="1:16">
      <c r="A67" s="30"/>
      <c r="B67" s="106"/>
      <c r="C67" s="33"/>
      <c r="D67" s="33"/>
      <c r="E67" s="106"/>
      <c r="F67" s="108"/>
      <c r="G67" s="108"/>
      <c r="H67" s="108"/>
      <c r="I67" s="108"/>
      <c r="J67" s="108"/>
      <c r="N67" s="108">
        <f t="shared" si="0"/>
        <v>0</v>
      </c>
      <c r="O67" s="108" t="e">
        <f>IF(D67="X",0,IF(E67="X",0,VLOOKUP(E67,'18'!$K$3:$L$16,2,FALSE)))</f>
        <v>#N/A</v>
      </c>
      <c r="P67" s="108" t="e">
        <f t="shared" si="1"/>
        <v>#N/A</v>
      </c>
    </row>
    <row r="68" spans="1:16">
      <c r="A68" s="30"/>
      <c r="B68" s="106"/>
      <c r="C68" s="33"/>
      <c r="D68" s="33"/>
      <c r="E68" s="106"/>
      <c r="F68" s="108"/>
      <c r="G68" s="108"/>
      <c r="H68" s="108"/>
      <c r="I68" s="108"/>
      <c r="J68" s="108"/>
      <c r="N68" s="108">
        <f t="shared" ref="N68:N131" si="2">SUM(F68:M68)</f>
        <v>0</v>
      </c>
      <c r="O68" s="108" t="e">
        <f>IF(D68="X",0,IF(E68="X",0,VLOOKUP(E68,'18'!$K$3:$L$16,2,FALSE)))</f>
        <v>#N/A</v>
      </c>
      <c r="P68" s="108" t="e">
        <f t="shared" ref="P68:P131" si="3">N68*O68</f>
        <v>#N/A</v>
      </c>
    </row>
    <row r="69" spans="1:16">
      <c r="A69" s="30"/>
      <c r="B69" s="106"/>
      <c r="C69" s="33"/>
      <c r="D69" s="33"/>
      <c r="E69" s="106"/>
      <c r="F69" s="108"/>
      <c r="G69" s="108"/>
      <c r="H69" s="108"/>
      <c r="I69" s="108"/>
      <c r="J69" s="108"/>
      <c r="N69" s="108">
        <f t="shared" si="2"/>
        <v>0</v>
      </c>
      <c r="O69" s="108" t="e">
        <f>IF(D69="X",0,IF(E69="X",0,VLOOKUP(E69,'18'!$K$3:$L$16,2,FALSE)))</f>
        <v>#N/A</v>
      </c>
      <c r="P69" s="108" t="e">
        <f t="shared" si="3"/>
        <v>#N/A</v>
      </c>
    </row>
    <row r="70" spans="1:16">
      <c r="A70" s="30"/>
      <c r="B70" s="106"/>
      <c r="C70" s="33"/>
      <c r="D70" s="33"/>
      <c r="E70" s="106"/>
      <c r="F70" s="108"/>
      <c r="G70" s="108"/>
      <c r="H70" s="108"/>
      <c r="I70" s="108"/>
      <c r="J70" s="108"/>
      <c r="N70" s="108">
        <f t="shared" si="2"/>
        <v>0</v>
      </c>
      <c r="O70" s="108" t="e">
        <f>IF(D70="X",0,IF(E70="X",0,VLOOKUP(E70,'18'!$K$3:$L$16,2,FALSE)))</f>
        <v>#N/A</v>
      </c>
      <c r="P70" s="108" t="e">
        <f t="shared" si="3"/>
        <v>#N/A</v>
      </c>
    </row>
    <row r="71" spans="1:16">
      <c r="A71" s="30"/>
      <c r="B71" s="106"/>
      <c r="C71" s="33"/>
      <c r="D71" s="33"/>
      <c r="E71" s="106"/>
      <c r="F71" s="108"/>
      <c r="G71" s="108"/>
      <c r="H71" s="108"/>
      <c r="I71" s="108"/>
      <c r="J71" s="108"/>
      <c r="N71" s="108">
        <f t="shared" si="2"/>
        <v>0</v>
      </c>
      <c r="O71" s="108" t="e">
        <f>IF(D71="X",0,IF(E71="X",0,VLOOKUP(E71,'18'!$K$3:$L$16,2,FALSE)))</f>
        <v>#N/A</v>
      </c>
      <c r="P71" s="108" t="e">
        <f t="shared" si="3"/>
        <v>#N/A</v>
      </c>
    </row>
    <row r="72" spans="1:16">
      <c r="A72" s="30"/>
      <c r="B72" s="106"/>
      <c r="C72" s="33"/>
      <c r="D72" s="33"/>
      <c r="E72" s="106"/>
      <c r="F72" s="108"/>
      <c r="G72" s="108"/>
      <c r="H72" s="108"/>
      <c r="I72" s="108"/>
      <c r="J72" s="108"/>
      <c r="N72" s="108">
        <f t="shared" si="2"/>
        <v>0</v>
      </c>
      <c r="O72" s="108" t="e">
        <f>IF(D72="X",0,IF(E72="X",0,VLOOKUP(E72,'18'!$K$3:$L$16,2,FALSE)))</f>
        <v>#N/A</v>
      </c>
      <c r="P72" s="108" t="e">
        <f t="shared" si="3"/>
        <v>#N/A</v>
      </c>
    </row>
    <row r="73" spans="1:16">
      <c r="A73" s="30"/>
      <c r="B73" s="106"/>
      <c r="C73" s="33"/>
      <c r="D73" s="33"/>
      <c r="E73" s="106"/>
      <c r="F73" s="108"/>
      <c r="G73" s="108"/>
      <c r="H73" s="108"/>
      <c r="I73" s="108"/>
      <c r="J73" s="108"/>
      <c r="N73" s="108">
        <f t="shared" si="2"/>
        <v>0</v>
      </c>
      <c r="O73" s="108" t="e">
        <f>IF(D73="X",0,IF(E73="X",0,VLOOKUP(E73,'18'!$K$3:$L$16,2,FALSE)))</f>
        <v>#N/A</v>
      </c>
      <c r="P73" s="108" t="e">
        <f t="shared" si="3"/>
        <v>#N/A</v>
      </c>
    </row>
    <row r="74" spans="1:16">
      <c r="A74" s="30"/>
      <c r="B74" s="106"/>
      <c r="C74" s="116"/>
      <c r="D74" s="116"/>
      <c r="E74" s="117"/>
      <c r="F74" s="118"/>
      <c r="G74" s="118"/>
      <c r="H74" s="118"/>
      <c r="I74" s="118"/>
      <c r="J74" s="118"/>
      <c r="K74" s="118"/>
      <c r="L74" s="118"/>
      <c r="M74" s="118"/>
      <c r="N74" s="108">
        <f t="shared" si="2"/>
        <v>0</v>
      </c>
      <c r="O74" s="108" t="e">
        <f>IF(D74="X",0,IF(E74="X",0,VLOOKUP(E74,'18'!$K$3:$L$16,2,FALSE)))</f>
        <v>#N/A</v>
      </c>
      <c r="P74" s="108" t="e">
        <f t="shared" si="3"/>
        <v>#N/A</v>
      </c>
    </row>
    <row r="75" spans="1:16">
      <c r="A75" s="30"/>
      <c r="B75" s="106"/>
      <c r="C75" s="33"/>
      <c r="D75" s="33"/>
      <c r="E75" s="106"/>
      <c r="F75" s="108"/>
      <c r="G75" s="108"/>
      <c r="H75" s="108"/>
      <c r="I75" s="108"/>
      <c r="J75" s="108"/>
      <c r="N75" s="108">
        <f t="shared" si="2"/>
        <v>0</v>
      </c>
      <c r="O75" s="108" t="e">
        <f>IF(D75="X",0,IF(E75="X",0,VLOOKUP(E75,'18'!$K$3:$L$16,2,FALSE)))</f>
        <v>#N/A</v>
      </c>
      <c r="P75" s="108" t="e">
        <f t="shared" si="3"/>
        <v>#N/A</v>
      </c>
    </row>
    <row r="76" spans="1:16">
      <c r="A76" s="30"/>
      <c r="B76" s="106"/>
      <c r="C76" s="107"/>
      <c r="D76" s="33"/>
      <c r="E76" s="106"/>
      <c r="F76" s="108"/>
      <c r="G76" s="108"/>
      <c r="H76" s="108"/>
      <c r="I76" s="108"/>
      <c r="J76" s="108"/>
      <c r="N76" s="108">
        <f t="shared" si="2"/>
        <v>0</v>
      </c>
      <c r="O76" s="108" t="e">
        <f>IF(D76="X",0,IF(E76="X",0,VLOOKUP(E76,'18'!$K$3:$L$16,2,FALSE)))</f>
        <v>#N/A</v>
      </c>
      <c r="P76" s="108" t="e">
        <f t="shared" si="3"/>
        <v>#N/A</v>
      </c>
    </row>
    <row r="77" spans="1:16">
      <c r="A77" s="30"/>
      <c r="B77" s="106"/>
      <c r="C77" s="33"/>
      <c r="D77" s="33"/>
      <c r="E77" s="106"/>
      <c r="F77" s="108"/>
      <c r="G77" s="108"/>
      <c r="H77" s="108"/>
      <c r="I77" s="108"/>
      <c r="J77" s="108"/>
      <c r="N77" s="108">
        <f t="shared" si="2"/>
        <v>0</v>
      </c>
      <c r="O77" s="108" t="e">
        <f>IF(D77="X",0,IF(E77="X",0,VLOOKUP(E77,'18'!$K$3:$L$16,2,FALSE)))</f>
        <v>#N/A</v>
      </c>
      <c r="P77" s="108" t="e">
        <f t="shared" si="3"/>
        <v>#N/A</v>
      </c>
    </row>
    <row r="78" spans="1:16">
      <c r="A78" s="30"/>
      <c r="B78" s="106"/>
      <c r="C78" s="33"/>
      <c r="D78" s="33"/>
      <c r="E78" s="106"/>
      <c r="F78" s="108"/>
      <c r="G78" s="108"/>
      <c r="H78" s="108"/>
      <c r="I78" s="108"/>
      <c r="J78" s="108"/>
      <c r="N78" s="108">
        <f t="shared" si="2"/>
        <v>0</v>
      </c>
      <c r="O78" s="108" t="e">
        <f>IF(D78="X",0,IF(E78="X",0,VLOOKUP(E78,'18'!$K$3:$L$16,2,FALSE)))</f>
        <v>#N/A</v>
      </c>
      <c r="P78" s="108" t="e">
        <f t="shared" si="3"/>
        <v>#N/A</v>
      </c>
    </row>
    <row r="79" spans="1:16">
      <c r="A79" s="30"/>
      <c r="B79" s="106"/>
      <c r="C79" s="33"/>
      <c r="D79" s="33"/>
      <c r="E79" s="106"/>
      <c r="F79" s="108"/>
      <c r="G79" s="108"/>
      <c r="H79" s="108"/>
      <c r="I79" s="108"/>
      <c r="J79" s="108"/>
      <c r="N79" s="108">
        <f t="shared" si="2"/>
        <v>0</v>
      </c>
      <c r="O79" s="108" t="e">
        <f>IF(D79="X",0,IF(E79="X",0,VLOOKUP(E79,'18'!$K$3:$L$16,2,FALSE)))</f>
        <v>#N/A</v>
      </c>
      <c r="P79" s="108" t="e">
        <f t="shared" si="3"/>
        <v>#N/A</v>
      </c>
    </row>
    <row r="80" spans="1:16">
      <c r="A80" s="30"/>
      <c r="B80" s="106"/>
      <c r="C80" s="33"/>
      <c r="D80" s="33"/>
      <c r="E80" s="106"/>
      <c r="F80" s="108"/>
      <c r="G80" s="108"/>
      <c r="H80" s="108"/>
      <c r="I80" s="108"/>
      <c r="J80" s="108"/>
      <c r="N80" s="108">
        <f t="shared" si="2"/>
        <v>0</v>
      </c>
      <c r="O80" s="108" t="e">
        <f>IF(D80="X",0,IF(E80="X",0,VLOOKUP(E80,'18'!$K$3:$L$16,2,FALSE)))</f>
        <v>#N/A</v>
      </c>
      <c r="P80" s="108" t="e">
        <f t="shared" si="3"/>
        <v>#N/A</v>
      </c>
    </row>
    <row r="81" spans="1:16">
      <c r="A81" s="30"/>
      <c r="B81" s="106"/>
      <c r="C81" s="33"/>
      <c r="D81" s="33"/>
      <c r="E81" s="106"/>
      <c r="F81" s="108"/>
      <c r="G81" s="108"/>
      <c r="H81" s="108"/>
      <c r="I81" s="108"/>
      <c r="J81" s="108"/>
      <c r="N81" s="108">
        <f t="shared" si="2"/>
        <v>0</v>
      </c>
      <c r="O81" s="108" t="e">
        <f>IF(D81="X",0,IF(E81="X",0,VLOOKUP(E81,'18'!$K$3:$L$16,2,FALSE)))</f>
        <v>#N/A</v>
      </c>
      <c r="P81" s="108" t="e">
        <f t="shared" si="3"/>
        <v>#N/A</v>
      </c>
    </row>
    <row r="82" spans="1:16">
      <c r="A82" s="30"/>
      <c r="B82" s="106"/>
      <c r="C82" s="33"/>
      <c r="D82" s="33"/>
      <c r="E82" s="106"/>
      <c r="F82" s="108"/>
      <c r="G82" s="108"/>
      <c r="H82" s="108"/>
      <c r="I82" s="108"/>
      <c r="J82" s="108"/>
      <c r="N82" s="108">
        <f t="shared" si="2"/>
        <v>0</v>
      </c>
      <c r="O82" s="108" t="e">
        <f>IF(D82="X",0,IF(E82="X",0,VLOOKUP(E82,'18'!$K$3:$L$16,2,FALSE)))</f>
        <v>#N/A</v>
      </c>
      <c r="P82" s="108" t="e">
        <f t="shared" si="3"/>
        <v>#N/A</v>
      </c>
    </row>
    <row r="83" spans="1:16">
      <c r="A83" s="30"/>
      <c r="B83" s="106"/>
      <c r="C83" s="33"/>
      <c r="D83" s="33"/>
      <c r="E83" s="106"/>
      <c r="F83" s="108"/>
      <c r="G83" s="108"/>
      <c r="H83" s="108"/>
      <c r="I83" s="108"/>
      <c r="J83" s="108"/>
      <c r="N83" s="108">
        <f t="shared" si="2"/>
        <v>0</v>
      </c>
      <c r="O83" s="108" t="e">
        <f>IF(D83="X",0,IF(E83="X",0,VLOOKUP(E83,'18'!$K$3:$L$16,2,FALSE)))</f>
        <v>#N/A</v>
      </c>
      <c r="P83" s="108" t="e">
        <f t="shared" si="3"/>
        <v>#N/A</v>
      </c>
    </row>
    <row r="84" spans="1:16">
      <c r="A84" s="30"/>
      <c r="B84" s="106"/>
      <c r="C84" s="33"/>
      <c r="D84" s="33"/>
      <c r="E84" s="106"/>
      <c r="F84" s="108"/>
      <c r="G84" s="108"/>
      <c r="H84" s="108"/>
      <c r="I84" s="108"/>
      <c r="J84" s="108"/>
      <c r="N84" s="108">
        <f t="shared" si="2"/>
        <v>0</v>
      </c>
      <c r="O84" s="108" t="e">
        <f>IF(D84="X",0,IF(E84="X",0,VLOOKUP(E84,'18'!$K$3:$L$16,2,FALSE)))</f>
        <v>#N/A</v>
      </c>
      <c r="P84" s="108" t="e">
        <f t="shared" si="3"/>
        <v>#N/A</v>
      </c>
    </row>
    <row r="85" spans="1:16">
      <c r="A85" s="30"/>
      <c r="B85" s="106"/>
      <c r="C85" s="33"/>
      <c r="D85" s="33"/>
      <c r="E85" s="106"/>
      <c r="F85" s="108"/>
      <c r="G85" s="108"/>
      <c r="H85" s="108"/>
      <c r="I85" s="108"/>
      <c r="J85" s="108"/>
      <c r="N85" s="108">
        <f t="shared" si="2"/>
        <v>0</v>
      </c>
      <c r="O85" s="108" t="e">
        <f>IF(D85="X",0,IF(E85="X",0,VLOOKUP(E85,'18'!$K$3:$L$16,2,FALSE)))</f>
        <v>#N/A</v>
      </c>
      <c r="P85" s="108" t="e">
        <f t="shared" si="3"/>
        <v>#N/A</v>
      </c>
    </row>
    <row r="86" spans="1:16">
      <c r="A86" s="30"/>
      <c r="B86" s="106"/>
      <c r="C86" s="33"/>
      <c r="D86" s="33"/>
      <c r="E86" s="106"/>
      <c r="F86" s="108"/>
      <c r="G86" s="108"/>
      <c r="H86" s="108"/>
      <c r="I86" s="108"/>
      <c r="J86" s="108"/>
      <c r="N86" s="108">
        <f t="shared" si="2"/>
        <v>0</v>
      </c>
      <c r="O86" s="108" t="e">
        <f>IF(D86="X",0,IF(E86="X",0,VLOOKUP(E86,'18'!$K$3:$L$16,2,FALSE)))</f>
        <v>#N/A</v>
      </c>
      <c r="P86" s="108" t="e">
        <f t="shared" si="3"/>
        <v>#N/A</v>
      </c>
    </row>
    <row r="87" spans="1:16">
      <c r="A87" s="30"/>
      <c r="B87" s="106"/>
      <c r="C87" s="33"/>
      <c r="D87" s="33"/>
      <c r="E87" s="106"/>
      <c r="F87" s="108"/>
      <c r="G87" s="108"/>
      <c r="H87" s="108"/>
      <c r="I87" s="108"/>
      <c r="J87" s="108"/>
      <c r="N87" s="108">
        <f t="shared" si="2"/>
        <v>0</v>
      </c>
      <c r="O87" s="108" t="e">
        <f>IF(D87="X",0,IF(E87="X",0,VLOOKUP(E87,'18'!$K$3:$L$16,2,FALSE)))</f>
        <v>#N/A</v>
      </c>
      <c r="P87" s="108" t="e">
        <f t="shared" si="3"/>
        <v>#N/A</v>
      </c>
    </row>
    <row r="88" spans="1:16">
      <c r="A88" s="30"/>
      <c r="B88" s="106"/>
      <c r="C88" s="33"/>
      <c r="D88" s="33"/>
      <c r="E88" s="106"/>
      <c r="F88" s="108"/>
      <c r="G88" s="108"/>
      <c r="H88" s="108"/>
      <c r="I88" s="108"/>
      <c r="J88" s="108"/>
      <c r="N88" s="108">
        <f t="shared" si="2"/>
        <v>0</v>
      </c>
      <c r="O88" s="108" t="e">
        <f>IF(D88="X",0,IF(E88="X",0,VLOOKUP(E88,'18'!$K$3:$L$16,2,FALSE)))</f>
        <v>#N/A</v>
      </c>
      <c r="P88" s="108" t="e">
        <f t="shared" si="3"/>
        <v>#N/A</v>
      </c>
    </row>
    <row r="89" spans="1:16">
      <c r="A89" s="30"/>
      <c r="B89" s="106"/>
      <c r="C89" s="33"/>
      <c r="D89" s="33"/>
      <c r="E89" s="106"/>
      <c r="F89" s="108"/>
      <c r="G89" s="108"/>
      <c r="H89" s="108"/>
      <c r="I89" s="108"/>
      <c r="J89" s="108"/>
      <c r="N89" s="108">
        <f t="shared" si="2"/>
        <v>0</v>
      </c>
      <c r="O89" s="108" t="e">
        <f>IF(D89="X",0,IF(E89="X",0,VLOOKUP(E89,'18'!$K$3:$L$16,2,FALSE)))</f>
        <v>#N/A</v>
      </c>
      <c r="P89" s="108" t="e">
        <f t="shared" si="3"/>
        <v>#N/A</v>
      </c>
    </row>
    <row r="90" spans="1:16">
      <c r="A90" s="30"/>
      <c r="B90" s="106"/>
      <c r="C90" s="33"/>
      <c r="D90" s="33"/>
      <c r="E90" s="106"/>
      <c r="F90" s="108"/>
      <c r="G90" s="108"/>
      <c r="H90" s="108"/>
      <c r="I90" s="108"/>
      <c r="J90" s="108"/>
      <c r="N90" s="108">
        <f t="shared" si="2"/>
        <v>0</v>
      </c>
      <c r="O90" s="108" t="e">
        <f>IF(D90="X",0,IF(E90="X",0,VLOOKUP(E90,'18'!$K$3:$L$16,2,FALSE)))</f>
        <v>#N/A</v>
      </c>
      <c r="P90" s="108" t="e">
        <f t="shared" si="3"/>
        <v>#N/A</v>
      </c>
    </row>
    <row r="91" spans="1:16">
      <c r="A91" s="30"/>
      <c r="B91" s="106"/>
      <c r="C91" s="33"/>
      <c r="D91" s="33"/>
      <c r="E91" s="106"/>
      <c r="F91" s="108"/>
      <c r="G91" s="108"/>
      <c r="H91" s="108"/>
      <c r="I91" s="108"/>
      <c r="J91" s="108"/>
      <c r="N91" s="108">
        <f t="shared" si="2"/>
        <v>0</v>
      </c>
      <c r="O91" s="108" t="e">
        <f>IF(D91="X",0,IF(E91="X",0,VLOOKUP(E91,'18'!$K$3:$L$16,2,FALSE)))</f>
        <v>#N/A</v>
      </c>
      <c r="P91" s="108" t="e">
        <f t="shared" si="3"/>
        <v>#N/A</v>
      </c>
    </row>
    <row r="92" spans="1:16">
      <c r="A92" s="30"/>
      <c r="B92" s="106"/>
      <c r="C92" s="33"/>
      <c r="D92" s="33"/>
      <c r="E92" s="106"/>
      <c r="F92" s="108"/>
      <c r="G92" s="108"/>
      <c r="H92" s="108"/>
      <c r="I92" s="108"/>
      <c r="J92" s="108"/>
      <c r="N92" s="108">
        <f t="shared" si="2"/>
        <v>0</v>
      </c>
      <c r="O92" s="108" t="e">
        <f>IF(D92="X",0,IF(E92="X",0,VLOOKUP(E92,'18'!$K$3:$L$16,2,FALSE)))</f>
        <v>#N/A</v>
      </c>
      <c r="P92" s="108" t="e">
        <f t="shared" si="3"/>
        <v>#N/A</v>
      </c>
    </row>
    <row r="93" spans="1:16">
      <c r="A93" s="30"/>
      <c r="B93" s="106"/>
      <c r="C93" s="33"/>
      <c r="D93" s="33"/>
      <c r="E93" s="106"/>
      <c r="F93" s="108"/>
      <c r="G93" s="108"/>
      <c r="H93" s="108"/>
      <c r="I93" s="108"/>
      <c r="J93" s="108"/>
      <c r="N93" s="108">
        <f t="shared" si="2"/>
        <v>0</v>
      </c>
      <c r="O93" s="108" t="e">
        <f>IF(D93="X",0,IF(E93="X",0,VLOOKUP(E93,'18'!$K$3:$L$16,2,FALSE)))</f>
        <v>#N/A</v>
      </c>
      <c r="P93" s="108" t="e">
        <f t="shared" si="3"/>
        <v>#N/A</v>
      </c>
    </row>
    <row r="94" spans="1:16">
      <c r="A94" s="30"/>
      <c r="B94" s="106"/>
      <c r="C94" s="33"/>
      <c r="D94" s="33"/>
      <c r="E94" s="106"/>
      <c r="F94" s="108"/>
      <c r="G94" s="108"/>
      <c r="H94" s="108"/>
      <c r="I94" s="108"/>
      <c r="J94" s="108"/>
      <c r="N94" s="108">
        <f t="shared" si="2"/>
        <v>0</v>
      </c>
      <c r="O94" s="108" t="e">
        <f>IF(D94="X",0,IF(E94="X",0,VLOOKUP(E94,'18'!$K$3:$L$16,2,FALSE)))</f>
        <v>#N/A</v>
      </c>
      <c r="P94" s="108" t="e">
        <f t="shared" si="3"/>
        <v>#N/A</v>
      </c>
    </row>
    <row r="95" spans="1:16">
      <c r="A95" s="30"/>
      <c r="B95" s="106"/>
      <c r="C95" s="33"/>
      <c r="D95" s="33"/>
      <c r="E95" s="106"/>
      <c r="F95" s="108"/>
      <c r="G95" s="108"/>
      <c r="H95" s="108"/>
      <c r="I95" s="108"/>
      <c r="J95" s="108"/>
      <c r="N95" s="108">
        <f t="shared" si="2"/>
        <v>0</v>
      </c>
      <c r="O95" s="108" t="e">
        <f>IF(D95="X",0,IF(E95="X",0,VLOOKUP(E95,'18'!$K$3:$L$16,2,FALSE)))</f>
        <v>#N/A</v>
      </c>
      <c r="P95" s="108" t="e">
        <f t="shared" si="3"/>
        <v>#N/A</v>
      </c>
    </row>
    <row r="96" spans="1:16">
      <c r="A96" s="30"/>
      <c r="B96" s="106"/>
      <c r="C96" s="33"/>
      <c r="D96" s="33"/>
      <c r="E96" s="106"/>
      <c r="F96" s="108"/>
      <c r="G96" s="108"/>
      <c r="H96" s="108"/>
      <c r="I96" s="108"/>
      <c r="J96" s="108"/>
      <c r="N96" s="108">
        <f t="shared" si="2"/>
        <v>0</v>
      </c>
      <c r="O96" s="108" t="e">
        <f>IF(D96="X",0,IF(E96="X",0,VLOOKUP(E96,'18'!$K$3:$L$16,2,FALSE)))</f>
        <v>#N/A</v>
      </c>
      <c r="P96" s="108" t="e">
        <f t="shared" si="3"/>
        <v>#N/A</v>
      </c>
    </row>
    <row r="97" spans="1:16">
      <c r="A97" s="30"/>
      <c r="B97" s="106"/>
      <c r="C97" s="33"/>
      <c r="D97" s="33"/>
      <c r="E97" s="106"/>
      <c r="F97" s="108"/>
      <c r="G97" s="108"/>
      <c r="H97" s="108"/>
      <c r="I97" s="108"/>
      <c r="J97" s="108"/>
      <c r="N97" s="108">
        <f t="shared" si="2"/>
        <v>0</v>
      </c>
      <c r="O97" s="108" t="e">
        <f>IF(D97="X",0,IF(E97="X",0,VLOOKUP(E97,'18'!$K$3:$L$16,2,FALSE)))</f>
        <v>#N/A</v>
      </c>
      <c r="P97" s="108" t="e">
        <f t="shared" si="3"/>
        <v>#N/A</v>
      </c>
    </row>
    <row r="98" spans="1:16">
      <c r="A98" s="30"/>
      <c r="B98" s="106"/>
      <c r="C98" s="33"/>
      <c r="D98" s="33"/>
      <c r="E98" s="106"/>
      <c r="F98" s="108"/>
      <c r="G98" s="108"/>
      <c r="H98" s="108"/>
      <c r="I98" s="108"/>
      <c r="J98" s="108"/>
      <c r="N98" s="108">
        <f t="shared" si="2"/>
        <v>0</v>
      </c>
      <c r="O98" s="108" t="e">
        <f>IF(D98="X",0,IF(E98="X",0,VLOOKUP(E98,'18'!$K$3:$L$16,2,FALSE)))</f>
        <v>#N/A</v>
      </c>
      <c r="P98" s="108" t="e">
        <f t="shared" si="3"/>
        <v>#N/A</v>
      </c>
    </row>
    <row r="99" spans="1:16">
      <c r="A99" s="30"/>
      <c r="B99" s="106"/>
      <c r="C99" s="33"/>
      <c r="D99" s="33"/>
      <c r="E99" s="106"/>
      <c r="F99" s="108"/>
      <c r="G99" s="108"/>
      <c r="H99" s="108"/>
      <c r="I99" s="108"/>
      <c r="J99" s="108"/>
      <c r="N99" s="108">
        <f t="shared" si="2"/>
        <v>0</v>
      </c>
      <c r="O99" s="108" t="e">
        <f>IF(D99="X",0,IF(E99="X",0,VLOOKUP(E99,'18'!$K$3:$L$16,2,FALSE)))</f>
        <v>#N/A</v>
      </c>
      <c r="P99" s="108" t="e">
        <f t="shared" si="3"/>
        <v>#N/A</v>
      </c>
    </row>
    <row r="100" spans="1:16">
      <c r="A100" s="30"/>
      <c r="B100" s="106"/>
      <c r="C100" s="33"/>
      <c r="D100" s="33"/>
      <c r="E100" s="106"/>
      <c r="F100" s="108"/>
      <c r="G100" s="108"/>
      <c r="H100" s="108"/>
      <c r="I100" s="108"/>
      <c r="J100" s="108"/>
      <c r="N100" s="108">
        <f t="shared" si="2"/>
        <v>0</v>
      </c>
      <c r="O100" s="108" t="e">
        <f>IF(D100="X",0,IF(E100="X",0,VLOOKUP(E100,'18'!$K$3:$L$16,2,FALSE)))</f>
        <v>#N/A</v>
      </c>
      <c r="P100" s="108" t="e">
        <f t="shared" si="3"/>
        <v>#N/A</v>
      </c>
    </row>
    <row r="101" spans="1:16">
      <c r="A101" s="30"/>
      <c r="B101" s="106"/>
      <c r="C101" s="33"/>
      <c r="D101" s="33"/>
      <c r="E101" s="106"/>
      <c r="F101" s="108"/>
      <c r="G101" s="108"/>
      <c r="H101" s="108"/>
      <c r="I101" s="108"/>
      <c r="J101" s="108"/>
      <c r="N101" s="108">
        <f t="shared" si="2"/>
        <v>0</v>
      </c>
      <c r="O101" s="108" t="e">
        <f>IF(D101="X",0,IF(E101="X",0,VLOOKUP(E101,'18'!$K$3:$L$16,2,FALSE)))</f>
        <v>#N/A</v>
      </c>
      <c r="P101" s="108" t="e">
        <f t="shared" si="3"/>
        <v>#N/A</v>
      </c>
    </row>
    <row r="102" spans="1:16">
      <c r="A102" s="30"/>
      <c r="B102" s="106"/>
      <c r="C102" s="33"/>
      <c r="D102" s="33"/>
      <c r="E102" s="106"/>
      <c r="F102" s="108"/>
      <c r="G102" s="108"/>
      <c r="H102" s="108"/>
      <c r="I102" s="108"/>
      <c r="J102" s="108"/>
      <c r="N102" s="108">
        <f t="shared" si="2"/>
        <v>0</v>
      </c>
      <c r="O102" s="108" t="e">
        <f>IF(D102="X",0,IF(E102="X",0,VLOOKUP(E102,'18'!$K$3:$L$16,2,FALSE)))</f>
        <v>#N/A</v>
      </c>
      <c r="P102" s="108" t="e">
        <f t="shared" si="3"/>
        <v>#N/A</v>
      </c>
    </row>
    <row r="103" spans="1:16">
      <c r="A103" s="30"/>
      <c r="B103" s="106"/>
      <c r="C103" s="33"/>
      <c r="D103" s="33"/>
      <c r="E103" s="106"/>
      <c r="F103" s="108"/>
      <c r="G103" s="108"/>
      <c r="H103" s="108"/>
      <c r="I103" s="108"/>
      <c r="J103" s="108"/>
      <c r="N103" s="108">
        <f t="shared" si="2"/>
        <v>0</v>
      </c>
      <c r="O103" s="108" t="e">
        <f>IF(D103="X",0,IF(E103="X",0,VLOOKUP(E103,'18'!$K$3:$L$16,2,FALSE)))</f>
        <v>#N/A</v>
      </c>
      <c r="P103" s="108" t="e">
        <f t="shared" si="3"/>
        <v>#N/A</v>
      </c>
    </row>
    <row r="104" spans="1:16">
      <c r="A104" s="30"/>
      <c r="B104" s="106"/>
      <c r="C104" s="33"/>
      <c r="D104" s="33"/>
      <c r="E104" s="106"/>
      <c r="F104" s="108"/>
      <c r="G104" s="108"/>
      <c r="H104" s="108"/>
      <c r="I104" s="108"/>
      <c r="J104" s="108"/>
      <c r="N104" s="108">
        <f t="shared" si="2"/>
        <v>0</v>
      </c>
      <c r="O104" s="108" t="e">
        <f>IF(D104="X",0,IF(E104="X",0,VLOOKUP(E104,'18'!$K$3:$L$16,2,FALSE)))</f>
        <v>#N/A</v>
      </c>
      <c r="P104" s="108" t="e">
        <f t="shared" si="3"/>
        <v>#N/A</v>
      </c>
    </row>
    <row r="105" spans="1:16">
      <c r="A105" s="30"/>
      <c r="B105" s="106"/>
      <c r="C105" s="33"/>
      <c r="D105" s="33"/>
      <c r="E105" s="106"/>
      <c r="F105" s="108"/>
      <c r="G105" s="108"/>
      <c r="H105" s="108"/>
      <c r="I105" s="108"/>
      <c r="J105" s="108"/>
      <c r="N105" s="108">
        <f t="shared" si="2"/>
        <v>0</v>
      </c>
      <c r="O105" s="108" t="e">
        <f>IF(D105="X",0,IF(E105="X",0,VLOOKUP(E105,'18'!$K$3:$L$16,2,FALSE)))</f>
        <v>#N/A</v>
      </c>
      <c r="P105" s="108" t="e">
        <f t="shared" si="3"/>
        <v>#N/A</v>
      </c>
    </row>
    <row r="106" spans="1:16">
      <c r="A106" s="30"/>
      <c r="B106" s="106"/>
      <c r="C106" s="33"/>
      <c r="D106" s="33"/>
      <c r="E106" s="106"/>
      <c r="F106" s="108"/>
      <c r="G106" s="108"/>
      <c r="H106" s="108"/>
      <c r="I106" s="108"/>
      <c r="J106" s="108"/>
      <c r="N106" s="108">
        <f t="shared" si="2"/>
        <v>0</v>
      </c>
      <c r="O106" s="108" t="e">
        <f>IF(D106="X",0,IF(E106="X",0,VLOOKUP(E106,'18'!$K$3:$L$16,2,FALSE)))</f>
        <v>#N/A</v>
      </c>
      <c r="P106" s="108" t="e">
        <f t="shared" si="3"/>
        <v>#N/A</v>
      </c>
    </row>
    <row r="107" spans="1:16">
      <c r="A107" s="30"/>
      <c r="B107" s="106"/>
      <c r="C107" s="33"/>
      <c r="D107" s="33"/>
      <c r="E107" s="106"/>
      <c r="F107" s="108"/>
      <c r="G107" s="108"/>
      <c r="H107" s="108"/>
      <c r="I107" s="108"/>
      <c r="J107" s="108"/>
      <c r="N107" s="108">
        <f t="shared" si="2"/>
        <v>0</v>
      </c>
      <c r="O107" s="108" t="e">
        <f>IF(D107="X",0,IF(E107="X",0,VLOOKUP(E107,'18'!$K$3:$L$16,2,FALSE)))</f>
        <v>#N/A</v>
      </c>
      <c r="P107" s="108" t="e">
        <f t="shared" si="3"/>
        <v>#N/A</v>
      </c>
    </row>
    <row r="108" spans="1:16">
      <c r="A108" s="30"/>
      <c r="B108" s="106"/>
      <c r="C108" s="33"/>
      <c r="D108" s="33"/>
      <c r="E108" s="106"/>
      <c r="F108" s="108"/>
      <c r="G108" s="108"/>
      <c r="H108" s="108"/>
      <c r="I108" s="108"/>
      <c r="J108" s="108"/>
      <c r="N108" s="108">
        <f t="shared" si="2"/>
        <v>0</v>
      </c>
      <c r="O108" s="108" t="e">
        <f>IF(D108="X",0,IF(E108="X",0,VLOOKUP(E108,'18'!$K$3:$L$16,2,FALSE)))</f>
        <v>#N/A</v>
      </c>
      <c r="P108" s="108" t="e">
        <f t="shared" si="3"/>
        <v>#N/A</v>
      </c>
    </row>
    <row r="109" spans="1:16">
      <c r="A109" s="30"/>
      <c r="B109" s="106"/>
      <c r="C109" s="33"/>
      <c r="D109" s="33"/>
      <c r="E109" s="106"/>
      <c r="F109" s="108"/>
      <c r="G109" s="108"/>
      <c r="H109" s="108"/>
      <c r="I109" s="108"/>
      <c r="J109" s="108"/>
      <c r="N109" s="108">
        <f t="shared" si="2"/>
        <v>0</v>
      </c>
      <c r="O109" s="108" t="e">
        <f>IF(D109="X",0,IF(E109="X",0,VLOOKUP(E109,'18'!$K$3:$L$16,2,FALSE)))</f>
        <v>#N/A</v>
      </c>
      <c r="P109" s="108" t="e">
        <f t="shared" si="3"/>
        <v>#N/A</v>
      </c>
    </row>
    <row r="110" spans="1:16">
      <c r="A110" s="30"/>
      <c r="B110" s="106"/>
      <c r="C110" s="33"/>
      <c r="D110" s="33"/>
      <c r="E110" s="106"/>
      <c r="F110" s="108"/>
      <c r="G110" s="108"/>
      <c r="H110" s="108"/>
      <c r="I110" s="108"/>
      <c r="J110" s="108"/>
      <c r="N110" s="108">
        <f t="shared" si="2"/>
        <v>0</v>
      </c>
      <c r="O110" s="108" t="e">
        <f>IF(D110="X",0,IF(E110="X",0,VLOOKUP(E110,'18'!$K$3:$L$16,2,FALSE)))</f>
        <v>#N/A</v>
      </c>
      <c r="P110" s="108" t="e">
        <f t="shared" si="3"/>
        <v>#N/A</v>
      </c>
    </row>
    <row r="111" spans="1:16">
      <c r="A111" s="30"/>
      <c r="B111" s="106"/>
      <c r="C111" s="33"/>
      <c r="D111" s="33"/>
      <c r="E111" s="106"/>
      <c r="F111" s="108"/>
      <c r="G111" s="108"/>
      <c r="H111" s="108"/>
      <c r="I111" s="108"/>
      <c r="J111" s="108"/>
      <c r="N111" s="108">
        <f t="shared" si="2"/>
        <v>0</v>
      </c>
      <c r="O111" s="108" t="e">
        <f>IF(D111="X",0,IF(E111="X",0,VLOOKUP(E111,'18'!$K$3:$L$16,2,FALSE)))</f>
        <v>#N/A</v>
      </c>
      <c r="P111" s="108" t="e">
        <f t="shared" si="3"/>
        <v>#N/A</v>
      </c>
    </row>
    <row r="112" spans="1:16">
      <c r="A112" s="30"/>
      <c r="B112" s="106"/>
      <c r="C112" s="33"/>
      <c r="D112" s="33"/>
      <c r="E112" s="106"/>
      <c r="F112" s="108"/>
      <c r="G112" s="108"/>
      <c r="H112" s="108"/>
      <c r="I112" s="108"/>
      <c r="J112" s="108"/>
      <c r="N112" s="108">
        <f t="shared" si="2"/>
        <v>0</v>
      </c>
      <c r="O112" s="108" t="e">
        <f>IF(D112="X",0,IF(E112="X",0,VLOOKUP(E112,'18'!$K$3:$L$16,2,FALSE)))</f>
        <v>#N/A</v>
      </c>
      <c r="P112" s="108" t="e">
        <f t="shared" si="3"/>
        <v>#N/A</v>
      </c>
    </row>
    <row r="113" spans="1:16">
      <c r="A113" s="30"/>
      <c r="B113" s="106"/>
      <c r="C113" s="33"/>
      <c r="D113" s="33"/>
      <c r="E113" s="106"/>
      <c r="F113" s="108"/>
      <c r="G113" s="108"/>
      <c r="H113" s="108"/>
      <c r="I113" s="108"/>
      <c r="J113" s="108"/>
      <c r="N113" s="108">
        <f t="shared" si="2"/>
        <v>0</v>
      </c>
      <c r="O113" s="108" t="e">
        <f>IF(D113="X",0,IF(E113="X",0,VLOOKUP(E113,'18'!$K$3:$L$16,2,FALSE)))</f>
        <v>#N/A</v>
      </c>
      <c r="P113" s="108" t="e">
        <f t="shared" si="3"/>
        <v>#N/A</v>
      </c>
    </row>
    <row r="114" spans="1:16">
      <c r="A114" s="30"/>
      <c r="B114" s="106"/>
      <c r="C114" s="33"/>
      <c r="D114" s="33"/>
      <c r="E114" s="106"/>
      <c r="F114" s="108"/>
      <c r="G114" s="108"/>
      <c r="H114" s="108"/>
      <c r="I114" s="108"/>
      <c r="J114" s="108"/>
      <c r="N114" s="108">
        <f t="shared" si="2"/>
        <v>0</v>
      </c>
      <c r="O114" s="108" t="e">
        <f>IF(D114="X",0,IF(E114="X",0,VLOOKUP(E114,'18'!$K$3:$L$16,2,FALSE)))</f>
        <v>#N/A</v>
      </c>
      <c r="P114" s="108" t="e">
        <f t="shared" si="3"/>
        <v>#N/A</v>
      </c>
    </row>
    <row r="115" spans="1:16">
      <c r="A115" s="30"/>
      <c r="B115" s="106"/>
      <c r="C115" s="33"/>
      <c r="D115" s="33"/>
      <c r="E115" s="106"/>
      <c r="F115" s="108"/>
      <c r="G115" s="108"/>
      <c r="H115" s="108"/>
      <c r="I115" s="108"/>
      <c r="J115" s="108"/>
      <c r="N115" s="108">
        <f t="shared" si="2"/>
        <v>0</v>
      </c>
      <c r="O115" s="108" t="e">
        <f>IF(D115="X",0,IF(E115="X",0,VLOOKUP(E115,'18'!$K$3:$L$16,2,FALSE)))</f>
        <v>#N/A</v>
      </c>
      <c r="P115" s="108" t="e">
        <f t="shared" si="3"/>
        <v>#N/A</v>
      </c>
    </row>
    <row r="116" spans="1:16">
      <c r="A116" s="30"/>
      <c r="B116" s="106"/>
      <c r="C116" s="33"/>
      <c r="D116" s="33"/>
      <c r="E116" s="106"/>
      <c r="F116" s="108"/>
      <c r="G116" s="108"/>
      <c r="H116" s="108"/>
      <c r="I116" s="108"/>
      <c r="J116" s="108"/>
      <c r="N116" s="108">
        <f t="shared" si="2"/>
        <v>0</v>
      </c>
      <c r="O116" s="108" t="e">
        <f>IF(D116="X",0,IF(E116="X",0,VLOOKUP(E116,'18'!$K$3:$L$16,2,FALSE)))</f>
        <v>#N/A</v>
      </c>
      <c r="P116" s="108" t="e">
        <f t="shared" si="3"/>
        <v>#N/A</v>
      </c>
    </row>
    <row r="117" spans="1:16">
      <c r="A117" s="30"/>
      <c r="B117" s="106"/>
      <c r="C117" s="116"/>
      <c r="D117" s="116"/>
      <c r="E117" s="117"/>
      <c r="F117" s="118"/>
      <c r="G117" s="118"/>
      <c r="H117" s="118"/>
      <c r="I117" s="118"/>
      <c r="J117" s="118"/>
      <c r="K117" s="118"/>
      <c r="L117" s="118"/>
      <c r="M117" s="118"/>
      <c r="N117" s="108">
        <f t="shared" si="2"/>
        <v>0</v>
      </c>
      <c r="O117" s="108" t="e">
        <f>IF(D117="X",0,IF(E117="X",0,VLOOKUP(E117,'18'!$K$3:$L$16,2,FALSE)))</f>
        <v>#N/A</v>
      </c>
      <c r="P117" s="108" t="e">
        <f t="shared" si="3"/>
        <v>#N/A</v>
      </c>
    </row>
    <row r="118" spans="1:16">
      <c r="A118" s="110"/>
      <c r="B118" s="106"/>
      <c r="C118" s="33"/>
      <c r="D118" s="33"/>
      <c r="E118" s="106"/>
      <c r="F118" s="108"/>
      <c r="G118" s="108"/>
      <c r="H118" s="108"/>
      <c r="I118" s="108"/>
      <c r="J118" s="108"/>
      <c r="N118" s="108">
        <f t="shared" si="2"/>
        <v>0</v>
      </c>
      <c r="O118" s="108" t="e">
        <f>IF(D118="X",0,IF(E118="X",0,VLOOKUP(E118,'18'!$K$3:$L$16,2,FALSE)))</f>
        <v>#N/A</v>
      </c>
      <c r="P118" s="108" t="e">
        <f t="shared" si="3"/>
        <v>#N/A</v>
      </c>
    </row>
    <row r="119" spans="1:16">
      <c r="A119" s="110"/>
      <c r="B119" s="106"/>
      <c r="C119" s="107"/>
      <c r="D119" s="33"/>
      <c r="E119" s="106"/>
      <c r="F119" s="108"/>
      <c r="G119" s="108"/>
      <c r="H119" s="108"/>
      <c r="I119" s="108"/>
      <c r="J119" s="108"/>
      <c r="N119" s="108">
        <f t="shared" si="2"/>
        <v>0</v>
      </c>
      <c r="O119" s="108" t="e">
        <f>IF(D119="X",0,IF(E119="X",0,VLOOKUP(E119,'18'!$K$3:$L$16,2,FALSE)))</f>
        <v>#N/A</v>
      </c>
      <c r="P119" s="108" t="e">
        <f t="shared" si="3"/>
        <v>#N/A</v>
      </c>
    </row>
    <row r="120" spans="1:16">
      <c r="A120" s="110"/>
      <c r="B120" s="106"/>
      <c r="C120" s="33"/>
      <c r="D120" s="33"/>
      <c r="E120" s="106"/>
      <c r="F120" s="108"/>
      <c r="G120" s="108"/>
      <c r="H120" s="108"/>
      <c r="I120" s="108"/>
      <c r="J120" s="108"/>
      <c r="N120" s="108">
        <f t="shared" si="2"/>
        <v>0</v>
      </c>
      <c r="O120" s="108" t="e">
        <f>IF(D120="X",0,IF(E120="X",0,VLOOKUP(E120,'18'!$K$3:$L$16,2,FALSE)))</f>
        <v>#N/A</v>
      </c>
      <c r="P120" s="108" t="e">
        <f t="shared" si="3"/>
        <v>#N/A</v>
      </c>
    </row>
    <row r="121" spans="1:16">
      <c r="A121" s="110"/>
      <c r="B121" s="106"/>
      <c r="C121" s="33"/>
      <c r="D121" s="33"/>
      <c r="E121" s="106"/>
      <c r="F121" s="108"/>
      <c r="G121" s="108"/>
      <c r="H121" s="108"/>
      <c r="I121" s="108"/>
      <c r="J121" s="108"/>
      <c r="N121" s="108">
        <f t="shared" si="2"/>
        <v>0</v>
      </c>
      <c r="O121" s="108" t="e">
        <f>IF(D121="X",0,IF(E121="X",0,VLOOKUP(E121,'18'!$K$3:$L$16,2,FALSE)))</f>
        <v>#N/A</v>
      </c>
      <c r="P121" s="108" t="e">
        <f t="shared" si="3"/>
        <v>#N/A</v>
      </c>
    </row>
    <row r="122" spans="1:16">
      <c r="A122" s="110"/>
      <c r="B122" s="106"/>
      <c r="C122" s="33"/>
      <c r="D122" s="33"/>
      <c r="E122" s="106"/>
      <c r="F122" s="108"/>
      <c r="G122" s="108"/>
      <c r="H122" s="108"/>
      <c r="I122" s="108"/>
      <c r="J122" s="108"/>
      <c r="N122" s="108">
        <f t="shared" si="2"/>
        <v>0</v>
      </c>
      <c r="O122" s="108" t="e">
        <f>IF(D122="X",0,IF(E122="X",0,VLOOKUP(E122,'18'!$K$3:$L$16,2,FALSE)))</f>
        <v>#N/A</v>
      </c>
      <c r="P122" s="108" t="e">
        <f t="shared" si="3"/>
        <v>#N/A</v>
      </c>
    </row>
    <row r="123" spans="1:16">
      <c r="A123" s="110"/>
      <c r="B123" s="106"/>
      <c r="C123" s="33"/>
      <c r="D123" s="33"/>
      <c r="E123" s="106"/>
      <c r="F123" s="108"/>
      <c r="G123" s="108"/>
      <c r="H123" s="108"/>
      <c r="I123" s="108"/>
      <c r="J123" s="108"/>
      <c r="N123" s="108">
        <f t="shared" si="2"/>
        <v>0</v>
      </c>
      <c r="O123" s="108" t="e">
        <f>IF(D123="X",0,IF(E123="X",0,VLOOKUP(E123,'18'!$K$3:$L$16,2,FALSE)))</f>
        <v>#N/A</v>
      </c>
      <c r="P123" s="108" t="e">
        <f t="shared" si="3"/>
        <v>#N/A</v>
      </c>
    </row>
    <row r="124" spans="1:16">
      <c r="A124" s="110"/>
      <c r="B124" s="106"/>
      <c r="C124" s="33"/>
      <c r="D124" s="33"/>
      <c r="E124" s="106"/>
      <c r="F124" s="108"/>
      <c r="G124" s="108"/>
      <c r="H124" s="108"/>
      <c r="I124" s="108"/>
      <c r="J124" s="108"/>
      <c r="N124" s="108">
        <f t="shared" si="2"/>
        <v>0</v>
      </c>
      <c r="O124" s="108" t="e">
        <f>IF(D124="X",0,IF(E124="X",0,VLOOKUP(E124,'18'!$K$3:$L$16,2,FALSE)))</f>
        <v>#N/A</v>
      </c>
      <c r="P124" s="108" t="e">
        <f t="shared" si="3"/>
        <v>#N/A</v>
      </c>
    </row>
    <row r="125" spans="1:16">
      <c r="A125" s="110"/>
      <c r="B125" s="106"/>
      <c r="C125" s="33"/>
      <c r="D125" s="33"/>
      <c r="E125" s="106"/>
      <c r="F125" s="108"/>
      <c r="G125" s="108"/>
      <c r="H125" s="108"/>
      <c r="I125" s="108"/>
      <c r="J125" s="108"/>
      <c r="N125" s="108">
        <f t="shared" si="2"/>
        <v>0</v>
      </c>
      <c r="O125" s="108" t="e">
        <f>IF(D125="X",0,IF(E125="X",0,VLOOKUP(E125,'18'!$K$3:$L$16,2,FALSE)))</f>
        <v>#N/A</v>
      </c>
      <c r="P125" s="108" t="e">
        <f t="shared" si="3"/>
        <v>#N/A</v>
      </c>
    </row>
    <row r="126" spans="1:16">
      <c r="A126" s="110"/>
      <c r="B126" s="106"/>
      <c r="C126" s="116"/>
      <c r="D126" s="116"/>
      <c r="E126" s="116"/>
      <c r="F126" s="118"/>
      <c r="G126" s="118"/>
      <c r="H126" s="118"/>
      <c r="I126" s="118"/>
      <c r="J126" s="118"/>
      <c r="K126" s="118"/>
      <c r="L126" s="118"/>
      <c r="M126" s="118"/>
      <c r="N126" s="108">
        <f t="shared" si="2"/>
        <v>0</v>
      </c>
      <c r="O126" s="108" t="e">
        <f>IF(D126="X",0,IF(E126="X",0,VLOOKUP(E126,'18'!$K$3:$L$16,2,FALSE)))</f>
        <v>#N/A</v>
      </c>
      <c r="P126" s="108" t="e">
        <f t="shared" si="3"/>
        <v>#N/A</v>
      </c>
    </row>
    <row r="127" spans="1:16">
      <c r="N127" s="108">
        <f t="shared" si="2"/>
        <v>0</v>
      </c>
      <c r="O127" s="108" t="e">
        <f>IF(D127="X",0,IF(E127="X",0,VLOOKUP(E127,'18'!$K$3:$L$16,2,FALSE)))</f>
        <v>#N/A</v>
      </c>
      <c r="P127" s="108" t="e">
        <f t="shared" si="3"/>
        <v>#N/A</v>
      </c>
    </row>
    <row r="128" spans="1:16">
      <c r="N128" s="108">
        <f t="shared" si="2"/>
        <v>0</v>
      </c>
      <c r="O128" s="108" t="e">
        <f>IF(D128="X",0,IF(E128="X",0,VLOOKUP(E128,'18'!$K$3:$L$16,2,FALSE)))</f>
        <v>#N/A</v>
      </c>
      <c r="P128" s="108" t="e">
        <f t="shared" si="3"/>
        <v>#N/A</v>
      </c>
    </row>
    <row r="129" spans="14:16">
      <c r="N129" s="108">
        <f t="shared" si="2"/>
        <v>0</v>
      </c>
      <c r="O129" s="108" t="e">
        <f>IF(D129="X",0,IF(E129="X",0,VLOOKUP(E129,'18'!$K$3:$L$16,2,FALSE)))</f>
        <v>#N/A</v>
      </c>
      <c r="P129" s="108" t="e">
        <f t="shared" si="3"/>
        <v>#N/A</v>
      </c>
    </row>
    <row r="130" spans="14:16">
      <c r="N130" s="108">
        <f t="shared" si="2"/>
        <v>0</v>
      </c>
      <c r="O130" s="108" t="e">
        <f>IF(D130="X",0,IF(E130="X",0,VLOOKUP(E130,'18'!$K$3:$L$16,2,FALSE)))</f>
        <v>#N/A</v>
      </c>
      <c r="P130" s="108" t="e">
        <f t="shared" si="3"/>
        <v>#N/A</v>
      </c>
    </row>
    <row r="131" spans="14:16">
      <c r="N131" s="108">
        <f t="shared" si="2"/>
        <v>0</v>
      </c>
      <c r="O131" s="108" t="e">
        <f>IF(D131="X",0,IF(E131="X",0,VLOOKUP(E131,'18'!$K$3:$L$16,2,FALSE)))</f>
        <v>#N/A</v>
      </c>
      <c r="P131" s="108" t="e">
        <f t="shared" si="3"/>
        <v>#N/A</v>
      </c>
    </row>
    <row r="132" spans="14:16">
      <c r="N132" s="108">
        <f t="shared" ref="N132:N195" si="4">SUM(F132:M132)</f>
        <v>0</v>
      </c>
      <c r="O132" s="108" t="e">
        <f>IF(D132="X",0,IF(E132="X",0,VLOOKUP(E132,'18'!$K$3:$L$16,2,FALSE)))</f>
        <v>#N/A</v>
      </c>
      <c r="P132" s="108" t="e">
        <f t="shared" ref="P132:P195" si="5">N132*O132</f>
        <v>#N/A</v>
      </c>
    </row>
    <row r="133" spans="14:16">
      <c r="N133" s="108">
        <f t="shared" si="4"/>
        <v>0</v>
      </c>
      <c r="O133" s="108" t="e">
        <f>IF(D133="X",0,IF(E133="X",0,VLOOKUP(E133,'18'!$K$3:$L$16,2,FALSE)))</f>
        <v>#N/A</v>
      </c>
      <c r="P133" s="108" t="e">
        <f t="shared" si="5"/>
        <v>#N/A</v>
      </c>
    </row>
    <row r="134" spans="14:16">
      <c r="N134" s="108">
        <f t="shared" si="4"/>
        <v>0</v>
      </c>
      <c r="O134" s="108" t="e">
        <f>IF(D134="X",0,IF(E134="X",0,VLOOKUP(E134,'18'!$K$3:$L$16,2,FALSE)))</f>
        <v>#N/A</v>
      </c>
      <c r="P134" s="108" t="e">
        <f t="shared" si="5"/>
        <v>#N/A</v>
      </c>
    </row>
    <row r="135" spans="14:16">
      <c r="N135" s="108">
        <f t="shared" si="4"/>
        <v>0</v>
      </c>
      <c r="O135" s="108" t="e">
        <f>IF(D135="X",0,IF(E135="X",0,VLOOKUP(E135,'18'!$K$3:$L$16,2,FALSE)))</f>
        <v>#N/A</v>
      </c>
      <c r="P135" s="108" t="e">
        <f t="shared" si="5"/>
        <v>#N/A</v>
      </c>
    </row>
    <row r="136" spans="14:16">
      <c r="N136" s="108">
        <f t="shared" si="4"/>
        <v>0</v>
      </c>
      <c r="O136" s="108" t="e">
        <f>IF(D136="X",0,IF(E136="X",0,VLOOKUP(E136,'18'!$K$3:$L$16,2,FALSE)))</f>
        <v>#N/A</v>
      </c>
      <c r="P136" s="108" t="e">
        <f t="shared" si="5"/>
        <v>#N/A</v>
      </c>
    </row>
    <row r="137" spans="14:16">
      <c r="N137" s="108">
        <f t="shared" si="4"/>
        <v>0</v>
      </c>
      <c r="O137" s="108" t="e">
        <f>IF(D137="X",0,IF(E137="X",0,VLOOKUP(E137,'18'!$K$3:$L$16,2,FALSE)))</f>
        <v>#N/A</v>
      </c>
      <c r="P137" s="108" t="e">
        <f t="shared" si="5"/>
        <v>#N/A</v>
      </c>
    </row>
    <row r="138" spans="14:16">
      <c r="N138" s="108">
        <f t="shared" si="4"/>
        <v>0</v>
      </c>
      <c r="O138" s="108" t="e">
        <f>IF(D138="X",0,IF(E138="X",0,VLOOKUP(E138,'18'!$K$3:$L$16,2,FALSE)))</f>
        <v>#N/A</v>
      </c>
      <c r="P138" s="108" t="e">
        <f t="shared" si="5"/>
        <v>#N/A</v>
      </c>
    </row>
    <row r="139" spans="14:16">
      <c r="N139" s="108">
        <f t="shared" si="4"/>
        <v>0</v>
      </c>
      <c r="O139" s="108" t="e">
        <f>IF(D139="X",0,IF(E139="X",0,VLOOKUP(E139,'18'!$K$3:$L$16,2,FALSE)))</f>
        <v>#N/A</v>
      </c>
      <c r="P139" s="108" t="e">
        <f t="shared" si="5"/>
        <v>#N/A</v>
      </c>
    </row>
    <row r="140" spans="14:16">
      <c r="N140" s="108">
        <f t="shared" si="4"/>
        <v>0</v>
      </c>
      <c r="O140" s="108" t="e">
        <f>IF(D140="X",0,IF(E140="X",0,VLOOKUP(E140,'18'!$K$3:$L$16,2,FALSE)))</f>
        <v>#N/A</v>
      </c>
      <c r="P140" s="108" t="e">
        <f t="shared" si="5"/>
        <v>#N/A</v>
      </c>
    </row>
    <row r="141" spans="14:16">
      <c r="N141" s="108">
        <f t="shared" si="4"/>
        <v>0</v>
      </c>
      <c r="O141" s="108" t="e">
        <f>IF(D141="X",0,IF(E141="X",0,VLOOKUP(E141,'18'!$K$3:$L$16,2,FALSE)))</f>
        <v>#N/A</v>
      </c>
      <c r="P141" s="108" t="e">
        <f t="shared" si="5"/>
        <v>#N/A</v>
      </c>
    </row>
    <row r="142" spans="14:16">
      <c r="N142" s="108">
        <f t="shared" si="4"/>
        <v>0</v>
      </c>
      <c r="O142" s="108" t="e">
        <f>IF(D142="X",0,IF(E142="X",0,VLOOKUP(E142,'18'!$K$3:$L$16,2,FALSE)))</f>
        <v>#N/A</v>
      </c>
      <c r="P142" s="108" t="e">
        <f t="shared" si="5"/>
        <v>#N/A</v>
      </c>
    </row>
    <row r="143" spans="14:16">
      <c r="N143" s="108">
        <f t="shared" si="4"/>
        <v>0</v>
      </c>
      <c r="O143" s="108" t="e">
        <f>IF(D143="X",0,IF(E143="X",0,VLOOKUP(E143,'18'!$K$3:$L$16,2,FALSE)))</f>
        <v>#N/A</v>
      </c>
      <c r="P143" s="108" t="e">
        <f t="shared" si="5"/>
        <v>#N/A</v>
      </c>
    </row>
    <row r="144" spans="14:16">
      <c r="N144" s="108">
        <f t="shared" si="4"/>
        <v>0</v>
      </c>
      <c r="O144" s="108" t="e">
        <f>IF(D144="X",0,IF(E144="X",0,VLOOKUP(E144,'18'!$K$3:$L$16,2,FALSE)))</f>
        <v>#N/A</v>
      </c>
      <c r="P144" s="108" t="e">
        <f t="shared" si="5"/>
        <v>#N/A</v>
      </c>
    </row>
    <row r="145" spans="14:16">
      <c r="N145" s="108">
        <f t="shared" si="4"/>
        <v>0</v>
      </c>
      <c r="O145" s="108" t="e">
        <f>IF(D145="X",0,IF(E145="X",0,VLOOKUP(E145,'18'!$K$3:$L$16,2,FALSE)))</f>
        <v>#N/A</v>
      </c>
      <c r="P145" s="108" t="e">
        <f t="shared" si="5"/>
        <v>#N/A</v>
      </c>
    </row>
    <row r="146" spans="14:16">
      <c r="N146" s="108">
        <f t="shared" si="4"/>
        <v>0</v>
      </c>
      <c r="O146" s="108" t="e">
        <f>IF(D146="X",0,IF(E146="X",0,VLOOKUP(E146,'18'!$K$3:$L$16,2,FALSE)))</f>
        <v>#N/A</v>
      </c>
      <c r="P146" s="108" t="e">
        <f t="shared" si="5"/>
        <v>#N/A</v>
      </c>
    </row>
    <row r="147" spans="14:16">
      <c r="N147" s="108">
        <f t="shared" si="4"/>
        <v>0</v>
      </c>
      <c r="O147" s="108" t="e">
        <f>IF(D147="X",0,IF(E147="X",0,VLOOKUP(E147,'18'!$K$3:$L$16,2,FALSE)))</f>
        <v>#N/A</v>
      </c>
      <c r="P147" s="108" t="e">
        <f t="shared" si="5"/>
        <v>#N/A</v>
      </c>
    </row>
    <row r="148" spans="14:16">
      <c r="N148" s="108">
        <f t="shared" si="4"/>
        <v>0</v>
      </c>
      <c r="O148" s="108" t="e">
        <f>IF(D148="X",0,IF(E148="X",0,VLOOKUP(E148,'18'!$K$3:$L$16,2,FALSE)))</f>
        <v>#N/A</v>
      </c>
      <c r="P148" s="108" t="e">
        <f t="shared" si="5"/>
        <v>#N/A</v>
      </c>
    </row>
    <row r="149" spans="14:16">
      <c r="N149" s="108">
        <f t="shared" si="4"/>
        <v>0</v>
      </c>
      <c r="O149" s="108" t="e">
        <f>IF(D149="X",0,IF(E149="X",0,VLOOKUP(E149,'18'!$K$3:$L$16,2,FALSE)))</f>
        <v>#N/A</v>
      </c>
      <c r="P149" s="108" t="e">
        <f t="shared" si="5"/>
        <v>#N/A</v>
      </c>
    </row>
    <row r="150" spans="14:16">
      <c r="N150" s="108">
        <f t="shared" si="4"/>
        <v>0</v>
      </c>
      <c r="O150" s="108" t="e">
        <f>IF(D150="X",0,IF(E150="X",0,VLOOKUP(E150,'18'!$K$3:$L$16,2,FALSE)))</f>
        <v>#N/A</v>
      </c>
      <c r="P150" s="108" t="e">
        <f t="shared" si="5"/>
        <v>#N/A</v>
      </c>
    </row>
    <row r="151" spans="14:16">
      <c r="N151" s="108">
        <f t="shared" si="4"/>
        <v>0</v>
      </c>
      <c r="O151" s="108" t="e">
        <f>IF(D151="X",0,IF(E151="X",0,VLOOKUP(E151,'18'!$K$3:$L$16,2,FALSE)))</f>
        <v>#N/A</v>
      </c>
      <c r="P151" s="108" t="e">
        <f t="shared" si="5"/>
        <v>#N/A</v>
      </c>
    </row>
    <row r="152" spans="14:16">
      <c r="N152" s="108">
        <f t="shared" si="4"/>
        <v>0</v>
      </c>
      <c r="O152" s="108" t="e">
        <f>IF(D152="X",0,IF(E152="X",0,VLOOKUP(E152,'18'!$K$3:$L$16,2,FALSE)))</f>
        <v>#N/A</v>
      </c>
      <c r="P152" s="108" t="e">
        <f t="shared" si="5"/>
        <v>#N/A</v>
      </c>
    </row>
    <row r="153" spans="14:16">
      <c r="N153" s="108">
        <f t="shared" si="4"/>
        <v>0</v>
      </c>
      <c r="O153" s="108" t="e">
        <f>IF(D153="X",0,IF(E153="X",0,VLOOKUP(E153,'18'!$K$3:$L$16,2,FALSE)))</f>
        <v>#N/A</v>
      </c>
      <c r="P153" s="108" t="e">
        <f t="shared" si="5"/>
        <v>#N/A</v>
      </c>
    </row>
    <row r="154" spans="14:16">
      <c r="N154" s="108">
        <f t="shared" si="4"/>
        <v>0</v>
      </c>
      <c r="O154" s="108" t="e">
        <f>IF(D154="X",0,IF(E154="X",0,VLOOKUP(E154,'18'!$K$3:$L$16,2,FALSE)))</f>
        <v>#N/A</v>
      </c>
      <c r="P154" s="108" t="e">
        <f t="shared" si="5"/>
        <v>#N/A</v>
      </c>
    </row>
    <row r="155" spans="14:16">
      <c r="N155" s="108">
        <f t="shared" si="4"/>
        <v>0</v>
      </c>
      <c r="O155" s="108" t="e">
        <f>IF(D155="X",0,IF(E155="X",0,VLOOKUP(E155,'18'!$K$3:$L$16,2,FALSE)))</f>
        <v>#N/A</v>
      </c>
      <c r="P155" s="108" t="e">
        <f t="shared" si="5"/>
        <v>#N/A</v>
      </c>
    </row>
    <row r="156" spans="14:16">
      <c r="N156" s="108">
        <f t="shared" si="4"/>
        <v>0</v>
      </c>
      <c r="O156" s="108" t="e">
        <f>IF(D156="X",0,IF(E156="X",0,VLOOKUP(E156,'18'!$K$3:$L$16,2,FALSE)))</f>
        <v>#N/A</v>
      </c>
      <c r="P156" s="108" t="e">
        <f t="shared" si="5"/>
        <v>#N/A</v>
      </c>
    </row>
    <row r="157" spans="14:16">
      <c r="N157" s="108">
        <f t="shared" si="4"/>
        <v>0</v>
      </c>
      <c r="O157" s="108" t="e">
        <f>IF(D157="X",0,IF(E157="X",0,VLOOKUP(E157,'18'!$K$3:$L$16,2,FALSE)))</f>
        <v>#N/A</v>
      </c>
      <c r="P157" s="108" t="e">
        <f t="shared" si="5"/>
        <v>#N/A</v>
      </c>
    </row>
    <row r="158" spans="14:16">
      <c r="N158" s="108">
        <f t="shared" si="4"/>
        <v>0</v>
      </c>
      <c r="O158" s="108" t="e">
        <f>IF(D158="X",0,IF(E158="X",0,VLOOKUP(E158,'18'!$K$3:$L$16,2,FALSE)))</f>
        <v>#N/A</v>
      </c>
      <c r="P158" s="108" t="e">
        <f t="shared" si="5"/>
        <v>#N/A</v>
      </c>
    </row>
    <row r="159" spans="14:16">
      <c r="N159" s="108">
        <f t="shared" si="4"/>
        <v>0</v>
      </c>
      <c r="O159" s="108" t="e">
        <f>IF(D159="X",0,IF(E159="X",0,VLOOKUP(E159,'18'!$K$3:$L$16,2,FALSE)))</f>
        <v>#N/A</v>
      </c>
      <c r="P159" s="108" t="e">
        <f t="shared" si="5"/>
        <v>#N/A</v>
      </c>
    </row>
    <row r="160" spans="14:16">
      <c r="N160" s="108">
        <f t="shared" si="4"/>
        <v>0</v>
      </c>
      <c r="O160" s="108" t="e">
        <f>IF(D160="X",0,IF(E160="X",0,VLOOKUP(E160,'18'!$K$3:$L$16,2,FALSE)))</f>
        <v>#N/A</v>
      </c>
      <c r="P160" s="108" t="e">
        <f t="shared" si="5"/>
        <v>#N/A</v>
      </c>
    </row>
    <row r="161" spans="14:16">
      <c r="N161" s="108">
        <f t="shared" si="4"/>
        <v>0</v>
      </c>
      <c r="O161" s="108" t="e">
        <f>IF(D161="X",0,IF(E161="X",0,VLOOKUP(E161,'18'!$K$3:$L$16,2,FALSE)))</f>
        <v>#N/A</v>
      </c>
      <c r="P161" s="108" t="e">
        <f t="shared" si="5"/>
        <v>#N/A</v>
      </c>
    </row>
    <row r="162" spans="14:16">
      <c r="N162" s="108">
        <f t="shared" si="4"/>
        <v>0</v>
      </c>
      <c r="O162" s="108" t="e">
        <f>IF(D162="X",0,IF(E162="X",0,VLOOKUP(E162,'18'!$K$3:$L$16,2,FALSE)))</f>
        <v>#N/A</v>
      </c>
      <c r="P162" s="108" t="e">
        <f t="shared" si="5"/>
        <v>#N/A</v>
      </c>
    </row>
    <row r="163" spans="14:16">
      <c r="N163" s="108">
        <f t="shared" si="4"/>
        <v>0</v>
      </c>
      <c r="O163" s="108" t="e">
        <f>IF(D163="X",0,IF(E163="X",0,VLOOKUP(E163,'18'!$K$3:$L$16,2,FALSE)))</f>
        <v>#N/A</v>
      </c>
      <c r="P163" s="108" t="e">
        <f t="shared" si="5"/>
        <v>#N/A</v>
      </c>
    </row>
    <row r="164" spans="14:16">
      <c r="N164" s="108">
        <f t="shared" si="4"/>
        <v>0</v>
      </c>
      <c r="O164" s="108" t="e">
        <f>IF(D164="X",0,IF(E164="X",0,VLOOKUP(E164,'18'!$K$3:$L$16,2,FALSE)))</f>
        <v>#N/A</v>
      </c>
      <c r="P164" s="108" t="e">
        <f t="shared" si="5"/>
        <v>#N/A</v>
      </c>
    </row>
    <row r="165" spans="14:16">
      <c r="N165" s="108">
        <f t="shared" si="4"/>
        <v>0</v>
      </c>
      <c r="O165" s="108" t="e">
        <f>IF(D165="X",0,IF(E165="X",0,VLOOKUP(E165,'18'!$K$3:$L$16,2,FALSE)))</f>
        <v>#N/A</v>
      </c>
      <c r="P165" s="108" t="e">
        <f t="shared" si="5"/>
        <v>#N/A</v>
      </c>
    </row>
    <row r="166" spans="14:16">
      <c r="N166" s="108">
        <f t="shared" si="4"/>
        <v>0</v>
      </c>
      <c r="O166" s="108" t="e">
        <f>IF(D166="X",0,IF(E166="X",0,VLOOKUP(E166,'18'!$K$3:$L$16,2,FALSE)))</f>
        <v>#N/A</v>
      </c>
      <c r="P166" s="108" t="e">
        <f t="shared" si="5"/>
        <v>#N/A</v>
      </c>
    </row>
    <row r="167" spans="14:16">
      <c r="N167" s="108">
        <f t="shared" si="4"/>
        <v>0</v>
      </c>
      <c r="O167" s="108" t="e">
        <f>IF(D167="X",0,IF(E167="X",0,VLOOKUP(E167,'18'!$K$3:$L$16,2,FALSE)))</f>
        <v>#N/A</v>
      </c>
      <c r="P167" s="108" t="e">
        <f t="shared" si="5"/>
        <v>#N/A</v>
      </c>
    </row>
    <row r="168" spans="14:16">
      <c r="N168" s="108">
        <f t="shared" si="4"/>
        <v>0</v>
      </c>
      <c r="O168" s="108" t="e">
        <f>IF(D168="X",0,IF(E168="X",0,VLOOKUP(E168,'18'!$K$3:$L$16,2,FALSE)))</f>
        <v>#N/A</v>
      </c>
      <c r="P168" s="108" t="e">
        <f t="shared" si="5"/>
        <v>#N/A</v>
      </c>
    </row>
    <row r="169" spans="14:16">
      <c r="N169" s="108">
        <f t="shared" si="4"/>
        <v>0</v>
      </c>
      <c r="O169" s="108" t="e">
        <f>IF(D169="X",0,IF(E169="X",0,VLOOKUP(E169,'18'!$K$3:$L$16,2,FALSE)))</f>
        <v>#N/A</v>
      </c>
      <c r="P169" s="108" t="e">
        <f t="shared" si="5"/>
        <v>#N/A</v>
      </c>
    </row>
    <row r="170" spans="14:16">
      <c r="N170" s="108">
        <f t="shared" si="4"/>
        <v>0</v>
      </c>
      <c r="O170" s="108" t="e">
        <f>IF(D170="X",0,IF(E170="X",0,VLOOKUP(E170,'18'!$K$3:$L$16,2,FALSE)))</f>
        <v>#N/A</v>
      </c>
      <c r="P170" s="108" t="e">
        <f t="shared" si="5"/>
        <v>#N/A</v>
      </c>
    </row>
    <row r="171" spans="14:16">
      <c r="N171" s="108">
        <f t="shared" si="4"/>
        <v>0</v>
      </c>
      <c r="O171" s="108" t="e">
        <f>IF(D171="X",0,IF(E171="X",0,VLOOKUP(E171,'18'!$K$3:$L$16,2,FALSE)))</f>
        <v>#N/A</v>
      </c>
      <c r="P171" s="108" t="e">
        <f t="shared" si="5"/>
        <v>#N/A</v>
      </c>
    </row>
    <row r="172" spans="14:16">
      <c r="N172" s="108">
        <f t="shared" si="4"/>
        <v>0</v>
      </c>
      <c r="O172" s="108" t="e">
        <f>IF(D172="X",0,IF(E172="X",0,VLOOKUP(E172,'18'!$K$3:$L$16,2,FALSE)))</f>
        <v>#N/A</v>
      </c>
      <c r="P172" s="108" t="e">
        <f t="shared" si="5"/>
        <v>#N/A</v>
      </c>
    </row>
    <row r="173" spans="14:16">
      <c r="N173" s="108">
        <f t="shared" si="4"/>
        <v>0</v>
      </c>
      <c r="O173" s="108" t="e">
        <f>IF(D173="X",0,IF(E173="X",0,VLOOKUP(E173,'18'!$K$3:$L$16,2,FALSE)))</f>
        <v>#N/A</v>
      </c>
      <c r="P173" s="108" t="e">
        <f t="shared" si="5"/>
        <v>#N/A</v>
      </c>
    </row>
    <row r="174" spans="14:16">
      <c r="N174" s="108">
        <f t="shared" si="4"/>
        <v>0</v>
      </c>
      <c r="O174" s="108" t="e">
        <f>IF(D174="X",0,IF(E174="X",0,VLOOKUP(E174,'18'!$K$3:$L$16,2,FALSE)))</f>
        <v>#N/A</v>
      </c>
      <c r="P174" s="108" t="e">
        <f t="shared" si="5"/>
        <v>#N/A</v>
      </c>
    </row>
    <row r="175" spans="14:16">
      <c r="N175" s="108">
        <f t="shared" si="4"/>
        <v>0</v>
      </c>
      <c r="O175" s="108" t="e">
        <f>IF(D175="X",0,IF(E175="X",0,VLOOKUP(E175,'18'!$K$3:$L$16,2,FALSE)))</f>
        <v>#N/A</v>
      </c>
      <c r="P175" s="108" t="e">
        <f t="shared" si="5"/>
        <v>#N/A</v>
      </c>
    </row>
    <row r="176" spans="14:16">
      <c r="N176" s="108">
        <f t="shared" si="4"/>
        <v>0</v>
      </c>
      <c r="O176" s="108" t="e">
        <f>IF(D176="X",0,IF(E176="X",0,VLOOKUP(E176,'18'!$K$3:$L$16,2,FALSE)))</f>
        <v>#N/A</v>
      </c>
      <c r="P176" s="108" t="e">
        <f t="shared" si="5"/>
        <v>#N/A</v>
      </c>
    </row>
    <row r="177" spans="14:16">
      <c r="N177" s="108">
        <f t="shared" si="4"/>
        <v>0</v>
      </c>
      <c r="O177" s="108" t="e">
        <f>IF(D177="X",0,IF(E177="X",0,VLOOKUP(E177,'18'!$K$3:$L$16,2,FALSE)))</f>
        <v>#N/A</v>
      </c>
      <c r="P177" s="108" t="e">
        <f t="shared" si="5"/>
        <v>#N/A</v>
      </c>
    </row>
    <row r="178" spans="14:16">
      <c r="N178" s="108">
        <f t="shared" si="4"/>
        <v>0</v>
      </c>
      <c r="O178" s="108" t="e">
        <f>IF(D178="X",0,IF(E178="X",0,VLOOKUP(E178,'18'!$K$3:$L$16,2,FALSE)))</f>
        <v>#N/A</v>
      </c>
      <c r="P178" s="108" t="e">
        <f t="shared" si="5"/>
        <v>#N/A</v>
      </c>
    </row>
    <row r="179" spans="14:16">
      <c r="N179" s="108">
        <f t="shared" si="4"/>
        <v>0</v>
      </c>
      <c r="O179" s="108" t="e">
        <f>IF(D179="X",0,IF(E179="X",0,VLOOKUP(E179,'18'!$K$3:$L$16,2,FALSE)))</f>
        <v>#N/A</v>
      </c>
      <c r="P179" s="108" t="e">
        <f t="shared" si="5"/>
        <v>#N/A</v>
      </c>
    </row>
    <row r="180" spans="14:16">
      <c r="N180" s="108">
        <f t="shared" si="4"/>
        <v>0</v>
      </c>
      <c r="O180" s="108" t="e">
        <f>IF(D180="X",0,IF(E180="X",0,VLOOKUP(E180,'18'!$K$3:$L$16,2,FALSE)))</f>
        <v>#N/A</v>
      </c>
      <c r="P180" s="108" t="e">
        <f t="shared" si="5"/>
        <v>#N/A</v>
      </c>
    </row>
    <row r="181" spans="14:16">
      <c r="N181" s="108">
        <f t="shared" si="4"/>
        <v>0</v>
      </c>
      <c r="O181" s="108" t="e">
        <f>IF(D181="X",0,IF(E181="X",0,VLOOKUP(E181,'18'!$K$3:$L$16,2,FALSE)))</f>
        <v>#N/A</v>
      </c>
      <c r="P181" s="108" t="e">
        <f t="shared" si="5"/>
        <v>#N/A</v>
      </c>
    </row>
    <row r="182" spans="14:16">
      <c r="N182" s="108">
        <f t="shared" si="4"/>
        <v>0</v>
      </c>
      <c r="O182" s="108" t="e">
        <f>IF(D182="X",0,IF(E182="X",0,VLOOKUP(E182,'18'!$K$3:$L$16,2,FALSE)))</f>
        <v>#N/A</v>
      </c>
      <c r="P182" s="108" t="e">
        <f t="shared" si="5"/>
        <v>#N/A</v>
      </c>
    </row>
    <row r="183" spans="14:16">
      <c r="N183" s="108">
        <f t="shared" si="4"/>
        <v>0</v>
      </c>
      <c r="O183" s="108" t="e">
        <f>IF(D183="X",0,IF(E183="X",0,VLOOKUP(E183,'18'!$K$3:$L$16,2,FALSE)))</f>
        <v>#N/A</v>
      </c>
      <c r="P183" s="108" t="e">
        <f t="shared" si="5"/>
        <v>#N/A</v>
      </c>
    </row>
    <row r="184" spans="14:16">
      <c r="N184" s="108">
        <f t="shared" si="4"/>
        <v>0</v>
      </c>
      <c r="O184" s="108" t="e">
        <f>IF(D184="X",0,IF(E184="X",0,VLOOKUP(E184,'18'!$K$3:$L$16,2,FALSE)))</f>
        <v>#N/A</v>
      </c>
      <c r="P184" s="108" t="e">
        <f t="shared" si="5"/>
        <v>#N/A</v>
      </c>
    </row>
    <row r="185" spans="14:16">
      <c r="N185" s="108">
        <f t="shared" si="4"/>
        <v>0</v>
      </c>
      <c r="O185" s="108" t="e">
        <f>IF(D185="X",0,IF(E185="X",0,VLOOKUP(E185,'18'!$K$3:$L$16,2,FALSE)))</f>
        <v>#N/A</v>
      </c>
      <c r="P185" s="108" t="e">
        <f t="shared" si="5"/>
        <v>#N/A</v>
      </c>
    </row>
    <row r="186" spans="14:16">
      <c r="N186" s="108">
        <f t="shared" si="4"/>
        <v>0</v>
      </c>
      <c r="O186" s="108" t="e">
        <f>IF(D186="X",0,IF(E186="X",0,VLOOKUP(E186,'18'!$K$3:$L$16,2,FALSE)))</f>
        <v>#N/A</v>
      </c>
      <c r="P186" s="108" t="e">
        <f t="shared" si="5"/>
        <v>#N/A</v>
      </c>
    </row>
    <row r="187" spans="14:16">
      <c r="N187" s="108">
        <f t="shared" si="4"/>
        <v>0</v>
      </c>
      <c r="O187" s="108" t="e">
        <f>IF(D187="X",0,IF(E187="X",0,VLOOKUP(E187,'18'!$K$3:$L$16,2,FALSE)))</f>
        <v>#N/A</v>
      </c>
      <c r="P187" s="108" t="e">
        <f t="shared" si="5"/>
        <v>#N/A</v>
      </c>
    </row>
    <row r="188" spans="14:16">
      <c r="N188" s="108">
        <f t="shared" si="4"/>
        <v>0</v>
      </c>
      <c r="O188" s="108" t="e">
        <f>IF(D188="X",0,IF(E188="X",0,VLOOKUP(E188,'18'!$K$3:$L$16,2,FALSE)))</f>
        <v>#N/A</v>
      </c>
      <c r="P188" s="108" t="e">
        <f t="shared" si="5"/>
        <v>#N/A</v>
      </c>
    </row>
    <row r="189" spans="14:16">
      <c r="N189" s="108">
        <f t="shared" si="4"/>
        <v>0</v>
      </c>
      <c r="O189" s="108" t="e">
        <f>IF(D189="X",0,IF(E189="X",0,VLOOKUP(E189,'18'!$K$3:$L$16,2,FALSE)))</f>
        <v>#N/A</v>
      </c>
      <c r="P189" s="108" t="e">
        <f t="shared" si="5"/>
        <v>#N/A</v>
      </c>
    </row>
    <row r="190" spans="14:16">
      <c r="N190" s="108">
        <f t="shared" si="4"/>
        <v>0</v>
      </c>
      <c r="O190" s="108" t="e">
        <f>IF(D190="X",0,IF(E190="X",0,VLOOKUP(E190,'18'!$K$3:$L$16,2,FALSE)))</f>
        <v>#N/A</v>
      </c>
      <c r="P190" s="108" t="e">
        <f t="shared" si="5"/>
        <v>#N/A</v>
      </c>
    </row>
    <row r="191" spans="14:16">
      <c r="N191" s="108">
        <f t="shared" si="4"/>
        <v>0</v>
      </c>
      <c r="O191" s="108" t="e">
        <f>IF(D191="X",0,IF(E191="X",0,VLOOKUP(E191,'18'!$K$3:$L$16,2,FALSE)))</f>
        <v>#N/A</v>
      </c>
      <c r="P191" s="108" t="e">
        <f t="shared" si="5"/>
        <v>#N/A</v>
      </c>
    </row>
    <row r="192" spans="14:16">
      <c r="N192" s="108">
        <f t="shared" si="4"/>
        <v>0</v>
      </c>
      <c r="O192" s="108" t="e">
        <f>IF(D192="X",0,IF(E192="X",0,VLOOKUP(E192,'18'!$K$3:$L$16,2,FALSE)))</f>
        <v>#N/A</v>
      </c>
      <c r="P192" s="108" t="e">
        <f t="shared" si="5"/>
        <v>#N/A</v>
      </c>
    </row>
    <row r="193" spans="14:16">
      <c r="N193" s="108">
        <f t="shared" si="4"/>
        <v>0</v>
      </c>
      <c r="O193" s="108" t="e">
        <f>IF(D193="X",0,IF(E193="X",0,VLOOKUP(E193,'18'!$K$3:$L$16,2,FALSE)))</f>
        <v>#N/A</v>
      </c>
      <c r="P193" s="108" t="e">
        <f t="shared" si="5"/>
        <v>#N/A</v>
      </c>
    </row>
    <row r="194" spans="14:16">
      <c r="N194" s="108">
        <f t="shared" si="4"/>
        <v>0</v>
      </c>
      <c r="O194" s="108" t="e">
        <f>IF(D194="X",0,IF(E194="X",0,VLOOKUP(E194,'18'!$K$3:$L$16,2,FALSE)))</f>
        <v>#N/A</v>
      </c>
      <c r="P194" s="108" t="e">
        <f t="shared" si="5"/>
        <v>#N/A</v>
      </c>
    </row>
    <row r="195" spans="14:16">
      <c r="N195" s="108">
        <f t="shared" si="4"/>
        <v>0</v>
      </c>
      <c r="O195" s="108" t="e">
        <f>IF(D195="X",0,IF(E195="X",0,VLOOKUP(E195,'18'!$K$3:$L$16,2,FALSE)))</f>
        <v>#N/A</v>
      </c>
      <c r="P195" s="108" t="e">
        <f t="shared" si="5"/>
        <v>#N/A</v>
      </c>
    </row>
    <row r="196" spans="14:16">
      <c r="N196" s="108">
        <f t="shared" ref="N196:N259" si="6">SUM(F196:M196)</f>
        <v>0</v>
      </c>
      <c r="O196" s="108" t="e">
        <f>IF(D196="X",0,IF(E196="X",0,VLOOKUP(E196,'18'!$K$3:$L$16,2,FALSE)))</f>
        <v>#N/A</v>
      </c>
      <c r="P196" s="108" t="e">
        <f t="shared" ref="P196:P259" si="7">N196*O196</f>
        <v>#N/A</v>
      </c>
    </row>
    <row r="197" spans="14:16">
      <c r="N197" s="108">
        <f t="shared" si="6"/>
        <v>0</v>
      </c>
      <c r="O197" s="108" t="e">
        <f>IF(D197="X",0,IF(E197="X",0,VLOOKUP(E197,'18'!$K$3:$L$16,2,FALSE)))</f>
        <v>#N/A</v>
      </c>
      <c r="P197" s="108" t="e">
        <f t="shared" si="7"/>
        <v>#N/A</v>
      </c>
    </row>
    <row r="198" spans="14:16">
      <c r="N198" s="108">
        <f t="shared" si="6"/>
        <v>0</v>
      </c>
      <c r="O198" s="108" t="e">
        <f>IF(D198="X",0,IF(E198="X",0,VLOOKUP(E198,'18'!$K$3:$L$16,2,FALSE)))</f>
        <v>#N/A</v>
      </c>
      <c r="P198" s="108" t="e">
        <f t="shared" si="7"/>
        <v>#N/A</v>
      </c>
    </row>
    <row r="199" spans="14:16">
      <c r="N199" s="108">
        <f t="shared" si="6"/>
        <v>0</v>
      </c>
      <c r="O199" s="108" t="e">
        <f>IF(D199="X",0,IF(E199="X",0,VLOOKUP(E199,'18'!$K$3:$L$16,2,FALSE)))</f>
        <v>#N/A</v>
      </c>
      <c r="P199" s="108" t="e">
        <f t="shared" si="7"/>
        <v>#N/A</v>
      </c>
    </row>
    <row r="200" spans="14:16">
      <c r="N200" s="108">
        <f t="shared" si="6"/>
        <v>0</v>
      </c>
      <c r="O200" s="108" t="e">
        <f>IF(D200="X",0,IF(E200="X",0,VLOOKUP(E200,'18'!$K$3:$L$16,2,FALSE)))</f>
        <v>#N/A</v>
      </c>
      <c r="P200" s="108" t="e">
        <f t="shared" si="7"/>
        <v>#N/A</v>
      </c>
    </row>
    <row r="201" spans="14:16">
      <c r="N201" s="108">
        <f t="shared" si="6"/>
        <v>0</v>
      </c>
      <c r="O201" s="108" t="e">
        <f>IF(D201="X",0,IF(E201="X",0,VLOOKUP(E201,'18'!$K$3:$L$16,2,FALSE)))</f>
        <v>#N/A</v>
      </c>
      <c r="P201" s="108" t="e">
        <f t="shared" si="7"/>
        <v>#N/A</v>
      </c>
    </row>
    <row r="202" spans="14:16">
      <c r="N202" s="108">
        <f t="shared" si="6"/>
        <v>0</v>
      </c>
      <c r="O202" s="108" t="e">
        <f>IF(D202="X",0,IF(E202="X",0,VLOOKUP(E202,'18'!$K$3:$L$16,2,FALSE)))</f>
        <v>#N/A</v>
      </c>
      <c r="P202" s="108" t="e">
        <f t="shared" si="7"/>
        <v>#N/A</v>
      </c>
    </row>
    <row r="203" spans="14:16">
      <c r="N203" s="108">
        <f t="shared" si="6"/>
        <v>0</v>
      </c>
      <c r="O203" s="108" t="e">
        <f>IF(D203="X",0,IF(E203="X",0,VLOOKUP(E203,'18'!$K$3:$L$16,2,FALSE)))</f>
        <v>#N/A</v>
      </c>
      <c r="P203" s="108" t="e">
        <f t="shared" si="7"/>
        <v>#N/A</v>
      </c>
    </row>
    <row r="204" spans="14:16">
      <c r="N204" s="108">
        <f t="shared" si="6"/>
        <v>0</v>
      </c>
      <c r="O204" s="108" t="e">
        <f>IF(D204="X",0,IF(E204="X",0,VLOOKUP(E204,'18'!$K$3:$L$16,2,FALSE)))</f>
        <v>#N/A</v>
      </c>
      <c r="P204" s="108" t="e">
        <f t="shared" si="7"/>
        <v>#N/A</v>
      </c>
    </row>
    <row r="205" spans="14:16">
      <c r="N205" s="108">
        <f t="shared" si="6"/>
        <v>0</v>
      </c>
      <c r="O205" s="108" t="e">
        <f>IF(D205="X",0,IF(E205="X",0,VLOOKUP(E205,'18'!$K$3:$L$16,2,FALSE)))</f>
        <v>#N/A</v>
      </c>
      <c r="P205" s="108" t="e">
        <f t="shared" si="7"/>
        <v>#N/A</v>
      </c>
    </row>
    <row r="206" spans="14:16">
      <c r="N206" s="108">
        <f t="shared" si="6"/>
        <v>0</v>
      </c>
      <c r="O206" s="108" t="e">
        <f>IF(D206="X",0,IF(E206="X",0,VLOOKUP(E206,'18'!$K$3:$L$16,2,FALSE)))</f>
        <v>#N/A</v>
      </c>
      <c r="P206" s="108" t="e">
        <f t="shared" si="7"/>
        <v>#N/A</v>
      </c>
    </row>
    <row r="207" spans="14:16">
      <c r="N207" s="108">
        <f t="shared" si="6"/>
        <v>0</v>
      </c>
      <c r="O207" s="108" t="e">
        <f>IF(D207="X",0,IF(E207="X",0,VLOOKUP(E207,'18'!$K$3:$L$16,2,FALSE)))</f>
        <v>#N/A</v>
      </c>
      <c r="P207" s="108" t="e">
        <f t="shared" si="7"/>
        <v>#N/A</v>
      </c>
    </row>
    <row r="208" spans="14:16">
      <c r="N208" s="108">
        <f t="shared" si="6"/>
        <v>0</v>
      </c>
      <c r="O208" s="108" t="e">
        <f>IF(D208="X",0,IF(E208="X",0,VLOOKUP(E208,'18'!$K$3:$L$16,2,FALSE)))</f>
        <v>#N/A</v>
      </c>
      <c r="P208" s="108" t="e">
        <f t="shared" si="7"/>
        <v>#N/A</v>
      </c>
    </row>
    <row r="209" spans="14:16">
      <c r="N209" s="108">
        <f t="shared" si="6"/>
        <v>0</v>
      </c>
      <c r="O209" s="108" t="e">
        <f>IF(D209="X",0,IF(E209="X",0,VLOOKUP(E209,'18'!$K$3:$L$16,2,FALSE)))</f>
        <v>#N/A</v>
      </c>
      <c r="P209" s="108" t="e">
        <f t="shared" si="7"/>
        <v>#N/A</v>
      </c>
    </row>
    <row r="210" spans="14:16">
      <c r="N210" s="108">
        <f t="shared" si="6"/>
        <v>0</v>
      </c>
      <c r="O210" s="108" t="e">
        <f>IF(D210="X",0,IF(E210="X",0,VLOOKUP(E210,'18'!$K$3:$L$16,2,FALSE)))</f>
        <v>#N/A</v>
      </c>
      <c r="P210" s="108" t="e">
        <f t="shared" si="7"/>
        <v>#N/A</v>
      </c>
    </row>
    <row r="211" spans="14:16">
      <c r="N211" s="108">
        <f t="shared" si="6"/>
        <v>0</v>
      </c>
      <c r="O211" s="108" t="e">
        <f>IF(D211="X",0,IF(E211="X",0,VLOOKUP(E211,'18'!$K$3:$L$16,2,FALSE)))</f>
        <v>#N/A</v>
      </c>
      <c r="P211" s="108" t="e">
        <f t="shared" si="7"/>
        <v>#N/A</v>
      </c>
    </row>
    <row r="212" spans="14:16">
      <c r="N212" s="108">
        <f t="shared" si="6"/>
        <v>0</v>
      </c>
      <c r="O212" s="108" t="e">
        <f>IF(D212="X",0,IF(E212="X",0,VLOOKUP(E212,'18'!$K$3:$L$16,2,FALSE)))</f>
        <v>#N/A</v>
      </c>
      <c r="P212" s="108" t="e">
        <f t="shared" si="7"/>
        <v>#N/A</v>
      </c>
    </row>
    <row r="213" spans="14:16">
      <c r="N213" s="108">
        <f t="shared" si="6"/>
        <v>0</v>
      </c>
      <c r="O213" s="108" t="e">
        <f>IF(D213="X",0,IF(E213="X",0,VLOOKUP(E213,'18'!$K$3:$L$16,2,FALSE)))</f>
        <v>#N/A</v>
      </c>
      <c r="P213" s="108" t="e">
        <f t="shared" si="7"/>
        <v>#N/A</v>
      </c>
    </row>
    <row r="214" spans="14:16">
      <c r="N214" s="108">
        <f t="shared" si="6"/>
        <v>0</v>
      </c>
      <c r="O214" s="108" t="e">
        <f>IF(D214="X",0,IF(E214="X",0,VLOOKUP(E214,'18'!$K$3:$L$16,2,FALSE)))</f>
        <v>#N/A</v>
      </c>
      <c r="P214" s="108" t="e">
        <f t="shared" si="7"/>
        <v>#N/A</v>
      </c>
    </row>
    <row r="215" spans="14:16">
      <c r="N215" s="108">
        <f t="shared" si="6"/>
        <v>0</v>
      </c>
      <c r="O215" s="108" t="e">
        <f>IF(D215="X",0,IF(E215="X",0,VLOOKUP(E215,'18'!$K$3:$L$16,2,FALSE)))</f>
        <v>#N/A</v>
      </c>
      <c r="P215" s="108" t="e">
        <f t="shared" si="7"/>
        <v>#N/A</v>
      </c>
    </row>
    <row r="216" spans="14:16">
      <c r="N216" s="108">
        <f t="shared" si="6"/>
        <v>0</v>
      </c>
      <c r="O216" s="108" t="e">
        <f>IF(D216="X",0,IF(E216="X",0,VLOOKUP(E216,'18'!$K$3:$L$16,2,FALSE)))</f>
        <v>#N/A</v>
      </c>
      <c r="P216" s="108" t="e">
        <f t="shared" si="7"/>
        <v>#N/A</v>
      </c>
    </row>
    <row r="217" spans="14:16">
      <c r="N217" s="108">
        <f t="shared" si="6"/>
        <v>0</v>
      </c>
      <c r="O217" s="108" t="e">
        <f>IF(D217="X",0,IF(E217="X",0,VLOOKUP(E217,'18'!$K$3:$L$16,2,FALSE)))</f>
        <v>#N/A</v>
      </c>
      <c r="P217" s="108" t="e">
        <f t="shared" si="7"/>
        <v>#N/A</v>
      </c>
    </row>
    <row r="218" spans="14:16">
      <c r="N218" s="108">
        <f t="shared" si="6"/>
        <v>0</v>
      </c>
      <c r="O218" s="108" t="e">
        <f>IF(D218="X",0,IF(E218="X",0,VLOOKUP(E218,'18'!$K$3:$L$16,2,FALSE)))</f>
        <v>#N/A</v>
      </c>
      <c r="P218" s="108" t="e">
        <f t="shared" si="7"/>
        <v>#N/A</v>
      </c>
    </row>
    <row r="219" spans="14:16">
      <c r="N219" s="108">
        <f t="shared" si="6"/>
        <v>0</v>
      </c>
      <c r="O219" s="108" t="e">
        <f>IF(D219="X",0,IF(E219="X",0,VLOOKUP(E219,'18'!$K$3:$L$16,2,FALSE)))</f>
        <v>#N/A</v>
      </c>
      <c r="P219" s="108" t="e">
        <f t="shared" si="7"/>
        <v>#N/A</v>
      </c>
    </row>
    <row r="220" spans="14:16">
      <c r="N220" s="108">
        <f t="shared" si="6"/>
        <v>0</v>
      </c>
      <c r="O220" s="108" t="e">
        <f>IF(D220="X",0,IF(E220="X",0,VLOOKUP(E220,'18'!$K$3:$L$16,2,FALSE)))</f>
        <v>#N/A</v>
      </c>
      <c r="P220" s="108" t="e">
        <f t="shared" si="7"/>
        <v>#N/A</v>
      </c>
    </row>
    <row r="221" spans="14:16">
      <c r="N221" s="108">
        <f t="shared" si="6"/>
        <v>0</v>
      </c>
      <c r="O221" s="108" t="e">
        <f>IF(D221="X",0,IF(E221="X",0,VLOOKUP(E221,'18'!$K$3:$L$16,2,FALSE)))</f>
        <v>#N/A</v>
      </c>
      <c r="P221" s="108" t="e">
        <f t="shared" si="7"/>
        <v>#N/A</v>
      </c>
    </row>
    <row r="222" spans="14:16">
      <c r="N222" s="108">
        <f t="shared" si="6"/>
        <v>0</v>
      </c>
      <c r="O222" s="108" t="e">
        <f>IF(D222="X",0,IF(E222="X",0,VLOOKUP(E222,'18'!$K$3:$L$16,2,FALSE)))</f>
        <v>#N/A</v>
      </c>
      <c r="P222" s="108" t="e">
        <f t="shared" si="7"/>
        <v>#N/A</v>
      </c>
    </row>
    <row r="223" spans="14:16">
      <c r="N223" s="108">
        <f t="shared" si="6"/>
        <v>0</v>
      </c>
      <c r="O223" s="108" t="e">
        <f>IF(D223="X",0,IF(E223="X",0,VLOOKUP(E223,'18'!$K$3:$L$16,2,FALSE)))</f>
        <v>#N/A</v>
      </c>
      <c r="P223" s="108" t="e">
        <f t="shared" si="7"/>
        <v>#N/A</v>
      </c>
    </row>
    <row r="224" spans="14:16">
      <c r="N224" s="108">
        <f t="shared" si="6"/>
        <v>0</v>
      </c>
      <c r="O224" s="108" t="e">
        <f>IF(D224="X",0,IF(E224="X",0,VLOOKUP(E224,'18'!$K$3:$L$16,2,FALSE)))</f>
        <v>#N/A</v>
      </c>
      <c r="P224" s="108" t="e">
        <f t="shared" si="7"/>
        <v>#N/A</v>
      </c>
    </row>
    <row r="225" spans="14:16">
      <c r="N225" s="108">
        <f t="shared" si="6"/>
        <v>0</v>
      </c>
      <c r="O225" s="108" t="e">
        <f>IF(D225="X",0,IF(E225="X",0,VLOOKUP(E225,'18'!$K$3:$L$16,2,FALSE)))</f>
        <v>#N/A</v>
      </c>
      <c r="P225" s="108" t="e">
        <f t="shared" si="7"/>
        <v>#N/A</v>
      </c>
    </row>
    <row r="226" spans="14:16">
      <c r="N226" s="108">
        <f t="shared" si="6"/>
        <v>0</v>
      </c>
      <c r="O226" s="108" t="e">
        <f>IF(D226="X",0,IF(E226="X",0,VLOOKUP(E226,'18'!$K$3:$L$16,2,FALSE)))</f>
        <v>#N/A</v>
      </c>
      <c r="P226" s="108" t="e">
        <f t="shared" si="7"/>
        <v>#N/A</v>
      </c>
    </row>
    <row r="227" spans="14:16">
      <c r="N227" s="108">
        <f t="shared" si="6"/>
        <v>0</v>
      </c>
      <c r="O227" s="108" t="e">
        <f>IF(D227="X",0,IF(E227="X",0,VLOOKUP(E227,'18'!$K$3:$L$16,2,FALSE)))</f>
        <v>#N/A</v>
      </c>
      <c r="P227" s="108" t="e">
        <f t="shared" si="7"/>
        <v>#N/A</v>
      </c>
    </row>
    <row r="228" spans="14:16">
      <c r="N228" s="108">
        <f t="shared" si="6"/>
        <v>0</v>
      </c>
      <c r="O228" s="108" t="e">
        <f>IF(D228="X",0,IF(E228="X",0,VLOOKUP(E228,'18'!$K$3:$L$16,2,FALSE)))</f>
        <v>#N/A</v>
      </c>
      <c r="P228" s="108" t="e">
        <f t="shared" si="7"/>
        <v>#N/A</v>
      </c>
    </row>
    <row r="229" spans="14:16">
      <c r="N229" s="108">
        <f t="shared" si="6"/>
        <v>0</v>
      </c>
      <c r="O229" s="108" t="e">
        <f>IF(D229="X",0,IF(E229="X",0,VLOOKUP(E229,'18'!$K$3:$L$16,2,FALSE)))</f>
        <v>#N/A</v>
      </c>
      <c r="P229" s="108" t="e">
        <f t="shared" si="7"/>
        <v>#N/A</v>
      </c>
    </row>
    <row r="230" spans="14:16">
      <c r="N230" s="108">
        <f t="shared" si="6"/>
        <v>0</v>
      </c>
      <c r="O230" s="108" t="e">
        <f>IF(D230="X",0,IF(E230="X",0,VLOOKUP(E230,'18'!$K$3:$L$16,2,FALSE)))</f>
        <v>#N/A</v>
      </c>
      <c r="P230" s="108" t="e">
        <f t="shared" si="7"/>
        <v>#N/A</v>
      </c>
    </row>
    <row r="231" spans="14:16">
      <c r="N231" s="108">
        <f t="shared" si="6"/>
        <v>0</v>
      </c>
      <c r="O231" s="108" t="e">
        <f>IF(D231="X",0,IF(E231="X",0,VLOOKUP(E231,'18'!$K$3:$L$16,2,FALSE)))</f>
        <v>#N/A</v>
      </c>
      <c r="P231" s="108" t="e">
        <f t="shared" si="7"/>
        <v>#N/A</v>
      </c>
    </row>
    <row r="232" spans="14:16">
      <c r="N232" s="108">
        <f t="shared" si="6"/>
        <v>0</v>
      </c>
      <c r="O232" s="108" t="e">
        <f>IF(D232="X",0,IF(E232="X",0,VLOOKUP(E232,'18'!$K$3:$L$16,2,FALSE)))</f>
        <v>#N/A</v>
      </c>
      <c r="P232" s="108" t="e">
        <f t="shared" si="7"/>
        <v>#N/A</v>
      </c>
    </row>
    <row r="233" spans="14:16">
      <c r="N233" s="108">
        <f t="shared" si="6"/>
        <v>0</v>
      </c>
      <c r="O233" s="108" t="e">
        <f>IF(D233="X",0,IF(E233="X",0,VLOOKUP(E233,'18'!$K$3:$L$16,2,FALSE)))</f>
        <v>#N/A</v>
      </c>
      <c r="P233" s="108" t="e">
        <f t="shared" si="7"/>
        <v>#N/A</v>
      </c>
    </row>
    <row r="234" spans="14:16">
      <c r="N234" s="108">
        <f t="shared" si="6"/>
        <v>0</v>
      </c>
      <c r="O234" s="108" t="e">
        <f>IF(D234="X",0,IF(E234="X",0,VLOOKUP(E234,'18'!$K$3:$L$16,2,FALSE)))</f>
        <v>#N/A</v>
      </c>
      <c r="P234" s="108" t="e">
        <f t="shared" si="7"/>
        <v>#N/A</v>
      </c>
    </row>
    <row r="235" spans="14:16">
      <c r="N235" s="108">
        <f t="shared" si="6"/>
        <v>0</v>
      </c>
      <c r="O235" s="108" t="e">
        <f>IF(D235="X",0,IF(E235="X",0,VLOOKUP(E235,'18'!$K$3:$L$16,2,FALSE)))</f>
        <v>#N/A</v>
      </c>
      <c r="P235" s="108" t="e">
        <f t="shared" si="7"/>
        <v>#N/A</v>
      </c>
    </row>
    <row r="236" spans="14:16">
      <c r="N236" s="108">
        <f t="shared" si="6"/>
        <v>0</v>
      </c>
      <c r="O236" s="108" t="e">
        <f>IF(D236="X",0,IF(E236="X",0,VLOOKUP(E236,'18'!$K$3:$L$16,2,FALSE)))</f>
        <v>#N/A</v>
      </c>
      <c r="P236" s="108" t="e">
        <f t="shared" si="7"/>
        <v>#N/A</v>
      </c>
    </row>
    <row r="237" spans="14:16">
      <c r="N237" s="108">
        <f t="shared" si="6"/>
        <v>0</v>
      </c>
      <c r="O237" s="108" t="e">
        <f>IF(D237="X",0,IF(E237="X",0,VLOOKUP(E237,'18'!$K$3:$L$16,2,FALSE)))</f>
        <v>#N/A</v>
      </c>
      <c r="P237" s="108" t="e">
        <f t="shared" si="7"/>
        <v>#N/A</v>
      </c>
    </row>
    <row r="238" spans="14:16">
      <c r="N238" s="108">
        <f t="shared" si="6"/>
        <v>0</v>
      </c>
      <c r="O238" s="108" t="e">
        <f>IF(D238="X",0,IF(E238="X",0,VLOOKUP(E238,'18'!$K$3:$L$16,2,FALSE)))</f>
        <v>#N/A</v>
      </c>
      <c r="P238" s="108" t="e">
        <f t="shared" si="7"/>
        <v>#N/A</v>
      </c>
    </row>
    <row r="239" spans="14:16">
      <c r="N239" s="108">
        <f t="shared" si="6"/>
        <v>0</v>
      </c>
      <c r="O239" s="108" t="e">
        <f>IF(D239="X",0,IF(E239="X",0,VLOOKUP(E239,'18'!$K$3:$L$16,2,FALSE)))</f>
        <v>#N/A</v>
      </c>
      <c r="P239" s="108" t="e">
        <f t="shared" si="7"/>
        <v>#N/A</v>
      </c>
    </row>
    <row r="240" spans="14:16">
      <c r="N240" s="108">
        <f t="shared" si="6"/>
        <v>0</v>
      </c>
      <c r="O240" s="108" t="e">
        <f>IF(D240="X",0,IF(E240="X",0,VLOOKUP(E240,'18'!$K$3:$L$16,2,FALSE)))</f>
        <v>#N/A</v>
      </c>
      <c r="P240" s="108" t="e">
        <f t="shared" si="7"/>
        <v>#N/A</v>
      </c>
    </row>
    <row r="241" spans="14:16">
      <c r="N241" s="108">
        <f t="shared" si="6"/>
        <v>0</v>
      </c>
      <c r="O241" s="108" t="e">
        <f>IF(D241="X",0,IF(E241="X",0,VLOOKUP(E241,'18'!$K$3:$L$16,2,FALSE)))</f>
        <v>#N/A</v>
      </c>
      <c r="P241" s="108" t="e">
        <f t="shared" si="7"/>
        <v>#N/A</v>
      </c>
    </row>
    <row r="242" spans="14:16">
      <c r="N242" s="108">
        <f t="shared" si="6"/>
        <v>0</v>
      </c>
      <c r="O242" s="108" t="e">
        <f>IF(D242="X",0,IF(E242="X",0,VLOOKUP(E242,'18'!$K$3:$L$16,2,FALSE)))</f>
        <v>#N/A</v>
      </c>
      <c r="P242" s="108" t="e">
        <f t="shared" si="7"/>
        <v>#N/A</v>
      </c>
    </row>
    <row r="243" spans="14:16">
      <c r="N243" s="108">
        <f t="shared" si="6"/>
        <v>0</v>
      </c>
      <c r="O243" s="108" t="e">
        <f>IF(D243="X",0,IF(E243="X",0,VLOOKUP(E243,'18'!$K$3:$L$16,2,FALSE)))</f>
        <v>#N/A</v>
      </c>
      <c r="P243" s="108" t="e">
        <f t="shared" si="7"/>
        <v>#N/A</v>
      </c>
    </row>
    <row r="244" spans="14:16">
      <c r="N244" s="108">
        <f t="shared" si="6"/>
        <v>0</v>
      </c>
      <c r="O244" s="108" t="e">
        <f>IF(D244="X",0,IF(E244="X",0,VLOOKUP(E244,'18'!$K$3:$L$16,2,FALSE)))</f>
        <v>#N/A</v>
      </c>
      <c r="P244" s="108" t="e">
        <f t="shared" si="7"/>
        <v>#N/A</v>
      </c>
    </row>
    <row r="245" spans="14:16">
      <c r="N245" s="108">
        <f t="shared" si="6"/>
        <v>0</v>
      </c>
      <c r="O245" s="108" t="e">
        <f>IF(D245="X",0,IF(E245="X",0,VLOOKUP(E245,'18'!$K$3:$L$16,2,FALSE)))</f>
        <v>#N/A</v>
      </c>
      <c r="P245" s="108" t="e">
        <f t="shared" si="7"/>
        <v>#N/A</v>
      </c>
    </row>
    <row r="246" spans="14:16">
      <c r="N246" s="108">
        <f t="shared" si="6"/>
        <v>0</v>
      </c>
      <c r="O246" s="108" t="e">
        <f>IF(D246="X",0,IF(E246="X",0,VLOOKUP(E246,'18'!$K$3:$L$16,2,FALSE)))</f>
        <v>#N/A</v>
      </c>
      <c r="P246" s="108" t="e">
        <f t="shared" si="7"/>
        <v>#N/A</v>
      </c>
    </row>
    <row r="247" spans="14:16">
      <c r="N247" s="108">
        <f t="shared" si="6"/>
        <v>0</v>
      </c>
      <c r="O247" s="108" t="e">
        <f>IF(D247="X",0,IF(E247="X",0,VLOOKUP(E247,'18'!$K$3:$L$16,2,FALSE)))</f>
        <v>#N/A</v>
      </c>
      <c r="P247" s="108" t="e">
        <f t="shared" si="7"/>
        <v>#N/A</v>
      </c>
    </row>
    <row r="248" spans="14:16">
      <c r="N248" s="108">
        <f t="shared" si="6"/>
        <v>0</v>
      </c>
      <c r="O248" s="108" t="e">
        <f>IF(D248="X",0,IF(E248="X",0,VLOOKUP(E248,'18'!$K$3:$L$16,2,FALSE)))</f>
        <v>#N/A</v>
      </c>
      <c r="P248" s="108" t="e">
        <f t="shared" si="7"/>
        <v>#N/A</v>
      </c>
    </row>
    <row r="249" spans="14:16">
      <c r="N249" s="108">
        <f t="shared" si="6"/>
        <v>0</v>
      </c>
      <c r="O249" s="108" t="e">
        <f>IF(D249="X",0,IF(E249="X",0,VLOOKUP(E249,'18'!$K$3:$L$16,2,FALSE)))</f>
        <v>#N/A</v>
      </c>
      <c r="P249" s="108" t="e">
        <f t="shared" si="7"/>
        <v>#N/A</v>
      </c>
    </row>
    <row r="250" spans="14:16">
      <c r="N250" s="108">
        <f t="shared" si="6"/>
        <v>0</v>
      </c>
      <c r="O250" s="108" t="e">
        <f>IF(D250="X",0,IF(E250="X",0,VLOOKUP(E250,'18'!$K$3:$L$16,2,FALSE)))</f>
        <v>#N/A</v>
      </c>
      <c r="P250" s="108" t="e">
        <f t="shared" si="7"/>
        <v>#N/A</v>
      </c>
    </row>
    <row r="251" spans="14:16">
      <c r="N251" s="108">
        <f t="shared" si="6"/>
        <v>0</v>
      </c>
      <c r="O251" s="108" t="e">
        <f>IF(D251="X",0,IF(E251="X",0,VLOOKUP(E251,'18'!$K$3:$L$16,2,FALSE)))</f>
        <v>#N/A</v>
      </c>
      <c r="P251" s="108" t="e">
        <f t="shared" si="7"/>
        <v>#N/A</v>
      </c>
    </row>
    <row r="252" spans="14:16">
      <c r="N252" s="108">
        <f t="shared" si="6"/>
        <v>0</v>
      </c>
      <c r="O252" s="108" t="e">
        <f>IF(D252="X",0,IF(E252="X",0,VLOOKUP(E252,'18'!$K$3:$L$16,2,FALSE)))</f>
        <v>#N/A</v>
      </c>
      <c r="P252" s="108" t="e">
        <f t="shared" si="7"/>
        <v>#N/A</v>
      </c>
    </row>
    <row r="253" spans="14:16">
      <c r="N253" s="108">
        <f t="shared" si="6"/>
        <v>0</v>
      </c>
      <c r="O253" s="108" t="e">
        <f>IF(D253="X",0,IF(E253="X",0,VLOOKUP(E253,'18'!$K$3:$L$16,2,FALSE)))</f>
        <v>#N/A</v>
      </c>
      <c r="P253" s="108" t="e">
        <f t="shared" si="7"/>
        <v>#N/A</v>
      </c>
    </row>
    <row r="254" spans="14:16">
      <c r="N254" s="108">
        <f t="shared" si="6"/>
        <v>0</v>
      </c>
      <c r="O254" s="108" t="e">
        <f>IF(D254="X",0,IF(E254="X",0,VLOOKUP(E254,'18'!$K$3:$L$16,2,FALSE)))</f>
        <v>#N/A</v>
      </c>
      <c r="P254" s="108" t="e">
        <f t="shared" si="7"/>
        <v>#N/A</v>
      </c>
    </row>
    <row r="255" spans="14:16">
      <c r="N255" s="108">
        <f t="shared" si="6"/>
        <v>0</v>
      </c>
      <c r="O255" s="108" t="e">
        <f>IF(D255="X",0,IF(E255="X",0,VLOOKUP(E255,'18'!$K$3:$L$16,2,FALSE)))</f>
        <v>#N/A</v>
      </c>
      <c r="P255" s="108" t="e">
        <f t="shared" si="7"/>
        <v>#N/A</v>
      </c>
    </row>
    <row r="256" spans="14:16">
      <c r="N256" s="108">
        <f t="shared" si="6"/>
        <v>0</v>
      </c>
      <c r="O256" s="108" t="e">
        <f>IF(D256="X",0,IF(E256="X",0,VLOOKUP(E256,'18'!$K$3:$L$16,2,FALSE)))</f>
        <v>#N/A</v>
      </c>
      <c r="P256" s="108" t="e">
        <f t="shared" si="7"/>
        <v>#N/A</v>
      </c>
    </row>
    <row r="257" spans="14:16">
      <c r="N257" s="108">
        <f t="shared" si="6"/>
        <v>0</v>
      </c>
      <c r="O257" s="108" t="e">
        <f>IF(D257="X",0,IF(E257="X",0,VLOOKUP(E257,'18'!$K$3:$L$16,2,FALSE)))</f>
        <v>#N/A</v>
      </c>
      <c r="P257" s="108" t="e">
        <f t="shared" si="7"/>
        <v>#N/A</v>
      </c>
    </row>
    <row r="258" spans="14:16">
      <c r="N258" s="108">
        <f t="shared" si="6"/>
        <v>0</v>
      </c>
      <c r="O258" s="108" t="e">
        <f>IF(D258="X",0,IF(E258="X",0,VLOOKUP(E258,'18'!$K$3:$L$16,2,FALSE)))</f>
        <v>#N/A</v>
      </c>
      <c r="P258" s="108" t="e">
        <f t="shared" si="7"/>
        <v>#N/A</v>
      </c>
    </row>
    <row r="259" spans="14:16">
      <c r="N259" s="108">
        <f t="shared" si="6"/>
        <v>0</v>
      </c>
      <c r="O259" s="108" t="e">
        <f>IF(D259="X",0,IF(E259="X",0,VLOOKUP(E259,'18'!$K$3:$L$16,2,FALSE)))</f>
        <v>#N/A</v>
      </c>
      <c r="P259" s="108" t="e">
        <f t="shared" si="7"/>
        <v>#N/A</v>
      </c>
    </row>
    <row r="260" spans="14:16">
      <c r="N260" s="108">
        <f t="shared" ref="N260:N323" si="8">SUM(F260:M260)</f>
        <v>0</v>
      </c>
      <c r="O260" s="108" t="e">
        <f>IF(D260="X",0,IF(E260="X",0,VLOOKUP(E260,'18'!$K$3:$L$16,2,FALSE)))</f>
        <v>#N/A</v>
      </c>
      <c r="P260" s="108" t="e">
        <f t="shared" ref="P260:P323" si="9">N260*O260</f>
        <v>#N/A</v>
      </c>
    </row>
    <row r="261" spans="14:16">
      <c r="N261" s="108">
        <f t="shared" si="8"/>
        <v>0</v>
      </c>
      <c r="O261" s="108" t="e">
        <f>IF(D261="X",0,IF(E261="X",0,VLOOKUP(E261,'18'!$K$3:$L$16,2,FALSE)))</f>
        <v>#N/A</v>
      </c>
      <c r="P261" s="108" t="e">
        <f t="shared" si="9"/>
        <v>#N/A</v>
      </c>
    </row>
    <row r="262" spans="14:16">
      <c r="N262" s="108">
        <f t="shared" si="8"/>
        <v>0</v>
      </c>
      <c r="O262" s="108" t="e">
        <f>IF(D262="X",0,IF(E262="X",0,VLOOKUP(E262,'18'!$K$3:$L$16,2,FALSE)))</f>
        <v>#N/A</v>
      </c>
      <c r="P262" s="108" t="e">
        <f t="shared" si="9"/>
        <v>#N/A</v>
      </c>
    </row>
    <row r="263" spans="14:16">
      <c r="N263" s="108">
        <f t="shared" si="8"/>
        <v>0</v>
      </c>
      <c r="O263" s="108" t="e">
        <f>IF(D263="X",0,IF(E263="X",0,VLOOKUP(E263,'18'!$K$3:$L$16,2,FALSE)))</f>
        <v>#N/A</v>
      </c>
      <c r="P263" s="108" t="e">
        <f t="shared" si="9"/>
        <v>#N/A</v>
      </c>
    </row>
    <row r="264" spans="14:16">
      <c r="N264" s="108">
        <f t="shared" si="8"/>
        <v>0</v>
      </c>
      <c r="O264" s="108" t="e">
        <f>IF(D264="X",0,IF(E264="X",0,VLOOKUP(E264,'18'!$K$3:$L$16,2,FALSE)))</f>
        <v>#N/A</v>
      </c>
      <c r="P264" s="108" t="e">
        <f t="shared" si="9"/>
        <v>#N/A</v>
      </c>
    </row>
    <row r="265" spans="14:16">
      <c r="N265" s="108">
        <f t="shared" si="8"/>
        <v>0</v>
      </c>
      <c r="O265" s="108" t="e">
        <f>IF(D265="X",0,IF(E265="X",0,VLOOKUP(E265,'18'!$K$3:$L$16,2,FALSE)))</f>
        <v>#N/A</v>
      </c>
      <c r="P265" s="108" t="e">
        <f t="shared" si="9"/>
        <v>#N/A</v>
      </c>
    </row>
    <row r="266" spans="14:16">
      <c r="N266" s="108">
        <f t="shared" si="8"/>
        <v>0</v>
      </c>
      <c r="O266" s="108" t="e">
        <f>IF(D266="X",0,IF(E266="X",0,VLOOKUP(E266,'18'!$K$3:$L$16,2,FALSE)))</f>
        <v>#N/A</v>
      </c>
      <c r="P266" s="108" t="e">
        <f t="shared" si="9"/>
        <v>#N/A</v>
      </c>
    </row>
    <row r="267" spans="14:16">
      <c r="N267" s="108">
        <f t="shared" si="8"/>
        <v>0</v>
      </c>
      <c r="O267" s="108" t="e">
        <f>IF(D267="X",0,IF(E267="X",0,VLOOKUP(E267,'18'!$K$3:$L$16,2,FALSE)))</f>
        <v>#N/A</v>
      </c>
      <c r="P267" s="108" t="e">
        <f t="shared" si="9"/>
        <v>#N/A</v>
      </c>
    </row>
    <row r="268" spans="14:16">
      <c r="N268" s="108">
        <f t="shared" si="8"/>
        <v>0</v>
      </c>
      <c r="O268" s="108" t="e">
        <f>IF(D268="X",0,IF(E268="X",0,VLOOKUP(E268,'18'!$K$3:$L$16,2,FALSE)))</f>
        <v>#N/A</v>
      </c>
      <c r="P268" s="108" t="e">
        <f t="shared" si="9"/>
        <v>#N/A</v>
      </c>
    </row>
    <row r="269" spans="14:16">
      <c r="N269" s="108">
        <f t="shared" si="8"/>
        <v>0</v>
      </c>
      <c r="O269" s="108" t="e">
        <f>IF(D269="X",0,IF(E269="X",0,VLOOKUP(E269,'18'!$K$3:$L$16,2,FALSE)))</f>
        <v>#N/A</v>
      </c>
      <c r="P269" s="108" t="e">
        <f t="shared" si="9"/>
        <v>#N/A</v>
      </c>
    </row>
    <row r="270" spans="14:16">
      <c r="N270" s="108">
        <f t="shared" si="8"/>
        <v>0</v>
      </c>
      <c r="O270" s="108" t="e">
        <f>IF(D270="X",0,IF(E270="X",0,VLOOKUP(E270,'18'!$K$3:$L$16,2,FALSE)))</f>
        <v>#N/A</v>
      </c>
      <c r="P270" s="108" t="e">
        <f t="shared" si="9"/>
        <v>#N/A</v>
      </c>
    </row>
    <row r="271" spans="14:16">
      <c r="N271" s="108">
        <f t="shared" si="8"/>
        <v>0</v>
      </c>
      <c r="O271" s="108" t="e">
        <f>IF(D271="X",0,IF(E271="X",0,VLOOKUP(E271,'18'!$K$3:$L$16,2,FALSE)))</f>
        <v>#N/A</v>
      </c>
      <c r="P271" s="108" t="e">
        <f t="shared" si="9"/>
        <v>#N/A</v>
      </c>
    </row>
    <row r="272" spans="14:16">
      <c r="N272" s="108">
        <f t="shared" si="8"/>
        <v>0</v>
      </c>
      <c r="O272" s="108" t="e">
        <f>IF(D272="X",0,IF(E272="X",0,VLOOKUP(E272,'18'!$K$3:$L$16,2,FALSE)))</f>
        <v>#N/A</v>
      </c>
      <c r="P272" s="108" t="e">
        <f t="shared" si="9"/>
        <v>#N/A</v>
      </c>
    </row>
    <row r="273" spans="14:16">
      <c r="N273" s="108">
        <f t="shared" si="8"/>
        <v>0</v>
      </c>
      <c r="O273" s="108" t="e">
        <f>IF(D273="X",0,IF(E273="X",0,VLOOKUP(E273,'18'!$K$3:$L$16,2,FALSE)))</f>
        <v>#N/A</v>
      </c>
      <c r="P273" s="108" t="e">
        <f t="shared" si="9"/>
        <v>#N/A</v>
      </c>
    </row>
    <row r="274" spans="14:16">
      <c r="N274" s="108">
        <f t="shared" si="8"/>
        <v>0</v>
      </c>
      <c r="O274" s="108" t="e">
        <f>IF(D274="X",0,IF(E274="X",0,VLOOKUP(E274,'18'!$K$3:$L$16,2,FALSE)))</f>
        <v>#N/A</v>
      </c>
      <c r="P274" s="108" t="e">
        <f t="shared" si="9"/>
        <v>#N/A</v>
      </c>
    </row>
    <row r="275" spans="14:16">
      <c r="N275" s="108">
        <f t="shared" si="8"/>
        <v>0</v>
      </c>
      <c r="O275" s="108" t="e">
        <f>IF(D275="X",0,IF(E275="X",0,VLOOKUP(E275,'18'!$K$3:$L$16,2,FALSE)))</f>
        <v>#N/A</v>
      </c>
      <c r="P275" s="108" t="e">
        <f t="shared" si="9"/>
        <v>#N/A</v>
      </c>
    </row>
    <row r="276" spans="14:16">
      <c r="N276" s="108">
        <f t="shared" si="8"/>
        <v>0</v>
      </c>
      <c r="O276" s="108" t="e">
        <f>IF(D276="X",0,IF(E276="X",0,VLOOKUP(E276,'18'!$K$3:$L$16,2,FALSE)))</f>
        <v>#N/A</v>
      </c>
      <c r="P276" s="108" t="e">
        <f t="shared" si="9"/>
        <v>#N/A</v>
      </c>
    </row>
    <row r="277" spans="14:16">
      <c r="N277" s="108">
        <f t="shared" si="8"/>
        <v>0</v>
      </c>
      <c r="O277" s="108" t="e">
        <f>IF(D277="X",0,IF(E277="X",0,VLOOKUP(E277,'18'!$K$3:$L$16,2,FALSE)))</f>
        <v>#N/A</v>
      </c>
      <c r="P277" s="108" t="e">
        <f t="shared" si="9"/>
        <v>#N/A</v>
      </c>
    </row>
    <row r="278" spans="14:16">
      <c r="N278" s="108">
        <f t="shared" si="8"/>
        <v>0</v>
      </c>
      <c r="O278" s="108" t="e">
        <f>IF(D278="X",0,IF(E278="X",0,VLOOKUP(E278,'18'!$K$3:$L$16,2,FALSE)))</f>
        <v>#N/A</v>
      </c>
      <c r="P278" s="108" t="e">
        <f t="shared" si="9"/>
        <v>#N/A</v>
      </c>
    </row>
    <row r="279" spans="14:16">
      <c r="N279" s="108">
        <f t="shared" si="8"/>
        <v>0</v>
      </c>
      <c r="O279" s="108" t="e">
        <f>IF(D279="X",0,IF(E279="X",0,VLOOKUP(E279,'18'!$K$3:$L$16,2,FALSE)))</f>
        <v>#N/A</v>
      </c>
      <c r="P279" s="108" t="e">
        <f t="shared" si="9"/>
        <v>#N/A</v>
      </c>
    </row>
    <row r="280" spans="14:16">
      <c r="N280" s="108">
        <f t="shared" si="8"/>
        <v>0</v>
      </c>
      <c r="O280" s="108" t="e">
        <f>IF(D280="X",0,IF(E280="X",0,VLOOKUP(E280,'18'!$K$3:$L$16,2,FALSE)))</f>
        <v>#N/A</v>
      </c>
      <c r="P280" s="108" t="e">
        <f t="shared" si="9"/>
        <v>#N/A</v>
      </c>
    </row>
    <row r="281" spans="14:16">
      <c r="N281" s="108">
        <f t="shared" si="8"/>
        <v>0</v>
      </c>
      <c r="O281" s="108" t="e">
        <f>IF(D281="X",0,IF(E281="X",0,VLOOKUP(E281,'18'!$K$3:$L$16,2,FALSE)))</f>
        <v>#N/A</v>
      </c>
      <c r="P281" s="108" t="e">
        <f t="shared" si="9"/>
        <v>#N/A</v>
      </c>
    </row>
    <row r="282" spans="14:16">
      <c r="N282" s="108">
        <f t="shared" si="8"/>
        <v>0</v>
      </c>
      <c r="O282" s="108" t="e">
        <f>IF(D282="X",0,IF(E282="X",0,VLOOKUP(E282,'18'!$K$3:$L$16,2,FALSE)))</f>
        <v>#N/A</v>
      </c>
      <c r="P282" s="108" t="e">
        <f t="shared" si="9"/>
        <v>#N/A</v>
      </c>
    </row>
    <row r="283" spans="14:16">
      <c r="N283" s="108">
        <f t="shared" si="8"/>
        <v>0</v>
      </c>
      <c r="O283" s="108" t="e">
        <f>IF(D283="X",0,IF(E283="X",0,VLOOKUP(E283,'18'!$K$3:$L$16,2,FALSE)))</f>
        <v>#N/A</v>
      </c>
      <c r="P283" s="108" t="e">
        <f t="shared" si="9"/>
        <v>#N/A</v>
      </c>
    </row>
    <row r="284" spans="14:16">
      <c r="N284" s="108">
        <f t="shared" si="8"/>
        <v>0</v>
      </c>
      <c r="O284" s="108" t="e">
        <f>IF(D284="X",0,IF(E284="X",0,VLOOKUP(E284,'18'!$K$3:$L$16,2,FALSE)))</f>
        <v>#N/A</v>
      </c>
      <c r="P284" s="108" t="e">
        <f t="shared" si="9"/>
        <v>#N/A</v>
      </c>
    </row>
    <row r="285" spans="14:16">
      <c r="N285" s="108">
        <f t="shared" si="8"/>
        <v>0</v>
      </c>
      <c r="O285" s="108" t="e">
        <f>IF(D285="X",0,IF(E285="X",0,VLOOKUP(E285,'18'!$K$3:$L$16,2,FALSE)))</f>
        <v>#N/A</v>
      </c>
      <c r="P285" s="108" t="e">
        <f t="shared" si="9"/>
        <v>#N/A</v>
      </c>
    </row>
    <row r="286" spans="14:16">
      <c r="N286" s="108">
        <f t="shared" si="8"/>
        <v>0</v>
      </c>
      <c r="O286" s="108" t="e">
        <f>IF(D286="X",0,IF(E286="X",0,VLOOKUP(E286,'18'!$K$3:$L$16,2,FALSE)))</f>
        <v>#N/A</v>
      </c>
      <c r="P286" s="108" t="e">
        <f t="shared" si="9"/>
        <v>#N/A</v>
      </c>
    </row>
    <row r="287" spans="14:16">
      <c r="N287" s="108">
        <f t="shared" si="8"/>
        <v>0</v>
      </c>
      <c r="O287" s="108" t="e">
        <f>IF(D287="X",0,IF(E287="X",0,VLOOKUP(E287,'18'!$K$3:$L$16,2,FALSE)))</f>
        <v>#N/A</v>
      </c>
      <c r="P287" s="108" t="e">
        <f t="shared" si="9"/>
        <v>#N/A</v>
      </c>
    </row>
    <row r="288" spans="14:16">
      <c r="N288" s="108">
        <f t="shared" si="8"/>
        <v>0</v>
      </c>
      <c r="O288" s="108" t="e">
        <f>IF(D288="X",0,IF(E288="X",0,VLOOKUP(E288,'18'!$K$3:$L$16,2,FALSE)))</f>
        <v>#N/A</v>
      </c>
      <c r="P288" s="108" t="e">
        <f t="shared" si="9"/>
        <v>#N/A</v>
      </c>
    </row>
    <row r="289" spans="14:16">
      <c r="N289" s="108">
        <f t="shared" si="8"/>
        <v>0</v>
      </c>
      <c r="O289" s="108" t="e">
        <f>IF(D289="X",0,IF(E289="X",0,VLOOKUP(E289,'18'!$K$3:$L$16,2,FALSE)))</f>
        <v>#N/A</v>
      </c>
      <c r="P289" s="108" t="e">
        <f t="shared" si="9"/>
        <v>#N/A</v>
      </c>
    </row>
    <row r="290" spans="14:16">
      <c r="N290" s="108">
        <f t="shared" si="8"/>
        <v>0</v>
      </c>
      <c r="O290" s="108" t="e">
        <f>IF(D290="X",0,IF(E290="X",0,VLOOKUP(E290,'18'!$K$3:$L$16,2,FALSE)))</f>
        <v>#N/A</v>
      </c>
      <c r="P290" s="108" t="e">
        <f t="shared" si="9"/>
        <v>#N/A</v>
      </c>
    </row>
    <row r="291" spans="14:16">
      <c r="N291" s="108">
        <f t="shared" si="8"/>
        <v>0</v>
      </c>
      <c r="O291" s="108" t="e">
        <f>IF(D291="X",0,IF(E291="X",0,VLOOKUP(E291,'18'!$K$3:$L$16,2,FALSE)))</f>
        <v>#N/A</v>
      </c>
      <c r="P291" s="108" t="e">
        <f t="shared" si="9"/>
        <v>#N/A</v>
      </c>
    </row>
    <row r="292" spans="14:16">
      <c r="N292" s="108">
        <f t="shared" si="8"/>
        <v>0</v>
      </c>
      <c r="O292" s="108" t="e">
        <f>IF(D292="X",0,IF(E292="X",0,VLOOKUP(E292,'18'!$K$3:$L$16,2,FALSE)))</f>
        <v>#N/A</v>
      </c>
      <c r="P292" s="108" t="e">
        <f t="shared" si="9"/>
        <v>#N/A</v>
      </c>
    </row>
    <row r="293" spans="14:16">
      <c r="N293" s="108">
        <f t="shared" si="8"/>
        <v>0</v>
      </c>
      <c r="O293" s="108" t="e">
        <f>IF(D293="X",0,IF(E293="X",0,VLOOKUP(E293,'18'!$K$3:$L$16,2,FALSE)))</f>
        <v>#N/A</v>
      </c>
      <c r="P293" s="108" t="e">
        <f t="shared" si="9"/>
        <v>#N/A</v>
      </c>
    </row>
    <row r="294" spans="14:16">
      <c r="N294" s="108">
        <f t="shared" si="8"/>
        <v>0</v>
      </c>
      <c r="O294" s="108" t="e">
        <f>IF(D294="X",0,IF(E294="X",0,VLOOKUP(E294,'18'!$K$3:$L$16,2,FALSE)))</f>
        <v>#N/A</v>
      </c>
      <c r="P294" s="108" t="e">
        <f t="shared" si="9"/>
        <v>#N/A</v>
      </c>
    </row>
    <row r="295" spans="14:16">
      <c r="N295" s="108">
        <f t="shared" si="8"/>
        <v>0</v>
      </c>
      <c r="O295" s="108" t="e">
        <f>IF(D295="X",0,IF(E295="X",0,VLOOKUP(E295,'18'!$K$3:$L$16,2,FALSE)))</f>
        <v>#N/A</v>
      </c>
      <c r="P295" s="108" t="e">
        <f t="shared" si="9"/>
        <v>#N/A</v>
      </c>
    </row>
    <row r="296" spans="14:16">
      <c r="N296" s="108">
        <f t="shared" si="8"/>
        <v>0</v>
      </c>
      <c r="O296" s="108" t="e">
        <f>IF(D296="X",0,IF(E296="X",0,VLOOKUP(E296,'18'!$K$3:$L$16,2,FALSE)))</f>
        <v>#N/A</v>
      </c>
      <c r="P296" s="108" t="e">
        <f t="shared" si="9"/>
        <v>#N/A</v>
      </c>
    </row>
    <row r="297" spans="14:16">
      <c r="N297" s="108">
        <f t="shared" si="8"/>
        <v>0</v>
      </c>
      <c r="O297" s="108" t="e">
        <f>IF(D297="X",0,IF(E297="X",0,VLOOKUP(E297,'18'!$K$3:$L$16,2,FALSE)))</f>
        <v>#N/A</v>
      </c>
      <c r="P297" s="108" t="e">
        <f t="shared" si="9"/>
        <v>#N/A</v>
      </c>
    </row>
    <row r="298" spans="14:16">
      <c r="N298" s="108">
        <f t="shared" si="8"/>
        <v>0</v>
      </c>
      <c r="O298" s="108" t="e">
        <f>IF(D298="X",0,IF(E298="X",0,VLOOKUP(E298,'18'!$K$3:$L$16,2,FALSE)))</f>
        <v>#N/A</v>
      </c>
      <c r="P298" s="108" t="e">
        <f t="shared" si="9"/>
        <v>#N/A</v>
      </c>
    </row>
    <row r="299" spans="14:16">
      <c r="N299" s="108">
        <f t="shared" si="8"/>
        <v>0</v>
      </c>
      <c r="O299" s="108" t="e">
        <f>IF(D299="X",0,IF(E299="X",0,VLOOKUP(E299,'18'!$K$3:$L$16,2,FALSE)))</f>
        <v>#N/A</v>
      </c>
      <c r="P299" s="108" t="e">
        <f t="shared" si="9"/>
        <v>#N/A</v>
      </c>
    </row>
    <row r="300" spans="14:16">
      <c r="N300" s="108">
        <f t="shared" si="8"/>
        <v>0</v>
      </c>
      <c r="O300" s="108" t="e">
        <f>IF(D300="X",0,IF(E300="X",0,VLOOKUP(E300,'18'!$K$3:$L$16,2,FALSE)))</f>
        <v>#N/A</v>
      </c>
      <c r="P300" s="108" t="e">
        <f t="shared" si="9"/>
        <v>#N/A</v>
      </c>
    </row>
    <row r="301" spans="14:16">
      <c r="N301" s="108">
        <f t="shared" si="8"/>
        <v>0</v>
      </c>
      <c r="O301" s="108" t="e">
        <f>IF(D301="X",0,IF(E301="X",0,VLOOKUP(E301,'18'!$K$3:$L$16,2,FALSE)))</f>
        <v>#N/A</v>
      </c>
      <c r="P301" s="108" t="e">
        <f t="shared" si="9"/>
        <v>#N/A</v>
      </c>
    </row>
    <row r="302" spans="14:16">
      <c r="N302" s="108">
        <f t="shared" si="8"/>
        <v>0</v>
      </c>
      <c r="O302" s="108" t="e">
        <f>IF(D302="X",0,IF(E302="X",0,VLOOKUP(E302,'18'!$K$3:$L$16,2,FALSE)))</f>
        <v>#N/A</v>
      </c>
      <c r="P302" s="108" t="e">
        <f t="shared" si="9"/>
        <v>#N/A</v>
      </c>
    </row>
    <row r="303" spans="14:16">
      <c r="N303" s="108">
        <f t="shared" si="8"/>
        <v>0</v>
      </c>
      <c r="O303" s="108" t="e">
        <f>IF(D303="X",0,IF(E303="X",0,VLOOKUP(E303,'18'!$K$3:$L$16,2,FALSE)))</f>
        <v>#N/A</v>
      </c>
      <c r="P303" s="108" t="e">
        <f t="shared" si="9"/>
        <v>#N/A</v>
      </c>
    </row>
    <row r="304" spans="14:16">
      <c r="N304" s="108">
        <f t="shared" si="8"/>
        <v>0</v>
      </c>
      <c r="O304" s="108" t="e">
        <f>IF(D304="X",0,IF(E304="X",0,VLOOKUP(E304,'18'!$K$3:$L$16,2,FALSE)))</f>
        <v>#N/A</v>
      </c>
      <c r="P304" s="108" t="e">
        <f t="shared" si="9"/>
        <v>#N/A</v>
      </c>
    </row>
    <row r="305" spans="14:16">
      <c r="N305" s="108">
        <f t="shared" si="8"/>
        <v>0</v>
      </c>
      <c r="O305" s="108" t="e">
        <f>IF(D305="X",0,IF(E305="X",0,VLOOKUP(E305,'18'!$K$3:$L$16,2,FALSE)))</f>
        <v>#N/A</v>
      </c>
      <c r="P305" s="108" t="e">
        <f t="shared" si="9"/>
        <v>#N/A</v>
      </c>
    </row>
    <row r="306" spans="14:16">
      <c r="N306" s="108">
        <f t="shared" si="8"/>
        <v>0</v>
      </c>
      <c r="O306" s="108" t="e">
        <f>IF(D306="X",0,IF(E306="X",0,VLOOKUP(E306,'18'!$K$3:$L$16,2,FALSE)))</f>
        <v>#N/A</v>
      </c>
      <c r="P306" s="108" t="e">
        <f t="shared" si="9"/>
        <v>#N/A</v>
      </c>
    </row>
    <row r="307" spans="14:16">
      <c r="N307" s="108">
        <f t="shared" si="8"/>
        <v>0</v>
      </c>
      <c r="O307" s="108" t="e">
        <f>IF(D307="X",0,IF(E307="X",0,VLOOKUP(E307,'18'!$K$3:$L$16,2,FALSE)))</f>
        <v>#N/A</v>
      </c>
      <c r="P307" s="108" t="e">
        <f t="shared" si="9"/>
        <v>#N/A</v>
      </c>
    </row>
    <row r="308" spans="14:16">
      <c r="N308" s="108">
        <f t="shared" si="8"/>
        <v>0</v>
      </c>
      <c r="O308" s="108" t="e">
        <f>IF(D308="X",0,IF(E308="X",0,VLOOKUP(E308,'18'!$K$3:$L$16,2,FALSE)))</f>
        <v>#N/A</v>
      </c>
      <c r="P308" s="108" t="e">
        <f t="shared" si="9"/>
        <v>#N/A</v>
      </c>
    </row>
    <row r="309" spans="14:16">
      <c r="N309" s="108">
        <f t="shared" si="8"/>
        <v>0</v>
      </c>
      <c r="O309" s="108" t="e">
        <f>IF(D309="X",0,IF(E309="X",0,VLOOKUP(E309,'18'!$K$3:$L$16,2,FALSE)))</f>
        <v>#N/A</v>
      </c>
      <c r="P309" s="108" t="e">
        <f t="shared" si="9"/>
        <v>#N/A</v>
      </c>
    </row>
    <row r="310" spans="14:16">
      <c r="N310" s="108">
        <f t="shared" si="8"/>
        <v>0</v>
      </c>
      <c r="O310" s="108" t="e">
        <f>IF(D310="X",0,IF(E310="X",0,VLOOKUP(E310,'18'!$K$3:$L$16,2,FALSE)))</f>
        <v>#N/A</v>
      </c>
      <c r="P310" s="108" t="e">
        <f t="shared" si="9"/>
        <v>#N/A</v>
      </c>
    </row>
    <row r="311" spans="14:16">
      <c r="N311" s="108">
        <f t="shared" si="8"/>
        <v>0</v>
      </c>
      <c r="O311" s="108" t="e">
        <f>IF(D311="X",0,IF(E311="X",0,VLOOKUP(E311,'18'!$K$3:$L$16,2,FALSE)))</f>
        <v>#N/A</v>
      </c>
      <c r="P311" s="108" t="e">
        <f t="shared" si="9"/>
        <v>#N/A</v>
      </c>
    </row>
    <row r="312" spans="14:16">
      <c r="N312" s="108">
        <f t="shared" si="8"/>
        <v>0</v>
      </c>
      <c r="O312" s="108" t="e">
        <f>IF(D312="X",0,IF(E312="X",0,VLOOKUP(E312,'18'!$K$3:$L$16,2,FALSE)))</f>
        <v>#N/A</v>
      </c>
      <c r="P312" s="108" t="e">
        <f t="shared" si="9"/>
        <v>#N/A</v>
      </c>
    </row>
    <row r="313" spans="14:16">
      <c r="N313" s="108">
        <f t="shared" si="8"/>
        <v>0</v>
      </c>
      <c r="O313" s="108" t="e">
        <f>IF(D313="X",0,IF(E313="X",0,VLOOKUP(E313,'18'!$K$3:$L$16,2,FALSE)))</f>
        <v>#N/A</v>
      </c>
      <c r="P313" s="108" t="e">
        <f t="shared" si="9"/>
        <v>#N/A</v>
      </c>
    </row>
    <row r="314" spans="14:16">
      <c r="N314" s="108">
        <f t="shared" si="8"/>
        <v>0</v>
      </c>
      <c r="O314" s="108" t="e">
        <f>IF(D314="X",0,IF(E314="X",0,VLOOKUP(E314,'18'!$K$3:$L$16,2,FALSE)))</f>
        <v>#N/A</v>
      </c>
      <c r="P314" s="108" t="e">
        <f t="shared" si="9"/>
        <v>#N/A</v>
      </c>
    </row>
    <row r="315" spans="14:16">
      <c r="N315" s="108">
        <f t="shared" si="8"/>
        <v>0</v>
      </c>
      <c r="O315" s="108" t="e">
        <f>IF(D315="X",0,IF(E315="X",0,VLOOKUP(E315,'18'!$K$3:$L$16,2,FALSE)))</f>
        <v>#N/A</v>
      </c>
      <c r="P315" s="108" t="e">
        <f t="shared" si="9"/>
        <v>#N/A</v>
      </c>
    </row>
    <row r="316" spans="14:16">
      <c r="N316" s="108">
        <f t="shared" si="8"/>
        <v>0</v>
      </c>
      <c r="O316" s="108" t="e">
        <f>IF(D316="X",0,IF(E316="X",0,VLOOKUP(E316,'18'!$K$3:$L$16,2,FALSE)))</f>
        <v>#N/A</v>
      </c>
      <c r="P316" s="108" t="e">
        <f t="shared" si="9"/>
        <v>#N/A</v>
      </c>
    </row>
    <row r="317" spans="14:16">
      <c r="N317" s="108">
        <f t="shared" si="8"/>
        <v>0</v>
      </c>
      <c r="O317" s="108" t="e">
        <f>IF(D317="X",0,IF(E317="X",0,VLOOKUP(E317,'18'!$K$3:$L$16,2,FALSE)))</f>
        <v>#N/A</v>
      </c>
      <c r="P317" s="108" t="e">
        <f t="shared" si="9"/>
        <v>#N/A</v>
      </c>
    </row>
    <row r="318" spans="14:16">
      <c r="N318" s="108">
        <f t="shared" si="8"/>
        <v>0</v>
      </c>
      <c r="O318" s="108" t="e">
        <f>IF(D318="X",0,IF(E318="X",0,VLOOKUP(E318,'18'!$K$3:$L$16,2,FALSE)))</f>
        <v>#N/A</v>
      </c>
      <c r="P318" s="108" t="e">
        <f t="shared" si="9"/>
        <v>#N/A</v>
      </c>
    </row>
    <row r="319" spans="14:16">
      <c r="N319" s="108">
        <f t="shared" si="8"/>
        <v>0</v>
      </c>
      <c r="O319" s="108" t="e">
        <f>IF(D319="X",0,IF(E319="X",0,VLOOKUP(E319,'18'!$K$3:$L$16,2,FALSE)))</f>
        <v>#N/A</v>
      </c>
      <c r="P319" s="108" t="e">
        <f t="shared" si="9"/>
        <v>#N/A</v>
      </c>
    </row>
    <row r="320" spans="14:16">
      <c r="N320" s="108">
        <f t="shared" si="8"/>
        <v>0</v>
      </c>
      <c r="O320" s="108" t="e">
        <f>IF(D320="X",0,IF(E320="X",0,VLOOKUP(E320,'18'!$K$3:$L$16,2,FALSE)))</f>
        <v>#N/A</v>
      </c>
      <c r="P320" s="108" t="e">
        <f t="shared" si="9"/>
        <v>#N/A</v>
      </c>
    </row>
    <row r="321" spans="14:16">
      <c r="N321" s="108">
        <f t="shared" si="8"/>
        <v>0</v>
      </c>
      <c r="O321" s="108" t="e">
        <f>IF(D321="X",0,IF(E321="X",0,VLOOKUP(E321,'18'!$K$3:$L$16,2,FALSE)))</f>
        <v>#N/A</v>
      </c>
      <c r="P321" s="108" t="e">
        <f t="shared" si="9"/>
        <v>#N/A</v>
      </c>
    </row>
    <row r="322" spans="14:16">
      <c r="N322" s="108">
        <f t="shared" si="8"/>
        <v>0</v>
      </c>
      <c r="O322" s="108" t="e">
        <f>IF(D322="X",0,IF(E322="X",0,VLOOKUP(E322,'18'!$K$3:$L$16,2,FALSE)))</f>
        <v>#N/A</v>
      </c>
      <c r="P322" s="108" t="e">
        <f t="shared" si="9"/>
        <v>#N/A</v>
      </c>
    </row>
    <row r="323" spans="14:16">
      <c r="N323" s="108">
        <f t="shared" si="8"/>
        <v>0</v>
      </c>
      <c r="O323" s="108" t="e">
        <f>IF(D323="X",0,IF(E323="X",0,VLOOKUP(E323,'18'!$K$3:$L$16,2,FALSE)))</f>
        <v>#N/A</v>
      </c>
      <c r="P323" s="108" t="e">
        <f t="shared" si="9"/>
        <v>#N/A</v>
      </c>
    </row>
    <row r="324" spans="14:16">
      <c r="N324" s="108">
        <f t="shared" ref="N324:N387" si="10">SUM(F324:M324)</f>
        <v>0</v>
      </c>
      <c r="O324" s="108" t="e">
        <f>IF(D324="X",0,IF(E324="X",0,VLOOKUP(E324,'18'!$K$3:$L$16,2,FALSE)))</f>
        <v>#N/A</v>
      </c>
      <c r="P324" s="108" t="e">
        <f t="shared" ref="P324:P387" si="11">N324*O324</f>
        <v>#N/A</v>
      </c>
    </row>
    <row r="325" spans="14:16">
      <c r="N325" s="108">
        <f t="shared" si="10"/>
        <v>0</v>
      </c>
      <c r="O325" s="108" t="e">
        <f>IF(D325="X",0,IF(E325="X",0,VLOOKUP(E325,'18'!$K$3:$L$16,2,FALSE)))</f>
        <v>#N/A</v>
      </c>
      <c r="P325" s="108" t="e">
        <f t="shared" si="11"/>
        <v>#N/A</v>
      </c>
    </row>
    <row r="326" spans="14:16">
      <c r="N326" s="108">
        <f t="shared" si="10"/>
        <v>0</v>
      </c>
      <c r="O326" s="108" t="e">
        <f>IF(D326="X",0,IF(E326="X",0,VLOOKUP(E326,'18'!$K$3:$L$16,2,FALSE)))</f>
        <v>#N/A</v>
      </c>
      <c r="P326" s="108" t="e">
        <f t="shared" si="11"/>
        <v>#N/A</v>
      </c>
    </row>
    <row r="327" spans="14:16">
      <c r="N327" s="108">
        <f t="shared" si="10"/>
        <v>0</v>
      </c>
      <c r="O327" s="108" t="e">
        <f>IF(D327="X",0,IF(E327="X",0,VLOOKUP(E327,'18'!$K$3:$L$16,2,FALSE)))</f>
        <v>#N/A</v>
      </c>
      <c r="P327" s="108" t="e">
        <f t="shared" si="11"/>
        <v>#N/A</v>
      </c>
    </row>
    <row r="328" spans="14:16">
      <c r="N328" s="108">
        <f t="shared" si="10"/>
        <v>0</v>
      </c>
      <c r="O328" s="108" t="e">
        <f>IF(D328="X",0,IF(E328="X",0,VLOOKUP(E328,'18'!$K$3:$L$16,2,FALSE)))</f>
        <v>#N/A</v>
      </c>
      <c r="P328" s="108" t="e">
        <f t="shared" si="11"/>
        <v>#N/A</v>
      </c>
    </row>
    <row r="329" spans="14:16">
      <c r="N329" s="108">
        <f t="shared" si="10"/>
        <v>0</v>
      </c>
      <c r="O329" s="108" t="e">
        <f>IF(D329="X",0,IF(E329="X",0,VLOOKUP(E329,'18'!$K$3:$L$16,2,FALSE)))</f>
        <v>#N/A</v>
      </c>
      <c r="P329" s="108" t="e">
        <f t="shared" si="11"/>
        <v>#N/A</v>
      </c>
    </row>
    <row r="330" spans="14:16">
      <c r="N330" s="108">
        <f t="shared" si="10"/>
        <v>0</v>
      </c>
      <c r="O330" s="108" t="e">
        <f>IF(D330="X",0,IF(E330="X",0,VLOOKUP(E330,'18'!$K$3:$L$16,2,FALSE)))</f>
        <v>#N/A</v>
      </c>
      <c r="P330" s="108" t="e">
        <f t="shared" si="11"/>
        <v>#N/A</v>
      </c>
    </row>
    <row r="331" spans="14:16">
      <c r="N331" s="108">
        <f t="shared" si="10"/>
        <v>0</v>
      </c>
      <c r="O331" s="108" t="e">
        <f>IF(D331="X",0,IF(E331="X",0,VLOOKUP(E331,'18'!$K$3:$L$16,2,FALSE)))</f>
        <v>#N/A</v>
      </c>
      <c r="P331" s="108" t="e">
        <f t="shared" si="11"/>
        <v>#N/A</v>
      </c>
    </row>
    <row r="332" spans="14:16">
      <c r="N332" s="108">
        <f t="shared" si="10"/>
        <v>0</v>
      </c>
      <c r="O332" s="108" t="e">
        <f>IF(D332="X",0,IF(E332="X",0,VLOOKUP(E332,'18'!$K$3:$L$16,2,FALSE)))</f>
        <v>#N/A</v>
      </c>
      <c r="P332" s="108" t="e">
        <f t="shared" si="11"/>
        <v>#N/A</v>
      </c>
    </row>
    <row r="333" spans="14:16">
      <c r="N333" s="108">
        <f t="shared" si="10"/>
        <v>0</v>
      </c>
      <c r="O333" s="108" t="e">
        <f>IF(D333="X",0,IF(E333="X",0,VLOOKUP(E333,'18'!$K$3:$L$16,2,FALSE)))</f>
        <v>#N/A</v>
      </c>
      <c r="P333" s="108" t="e">
        <f t="shared" si="11"/>
        <v>#N/A</v>
      </c>
    </row>
    <row r="334" spans="14:16">
      <c r="N334" s="108">
        <f t="shared" si="10"/>
        <v>0</v>
      </c>
      <c r="O334" s="108" t="e">
        <f>IF(D334="X",0,IF(E334="X",0,VLOOKUP(E334,'18'!$K$3:$L$16,2,FALSE)))</f>
        <v>#N/A</v>
      </c>
      <c r="P334" s="108" t="e">
        <f t="shared" si="11"/>
        <v>#N/A</v>
      </c>
    </row>
    <row r="335" spans="14:16">
      <c r="N335" s="108">
        <f t="shared" si="10"/>
        <v>0</v>
      </c>
      <c r="O335" s="108" t="e">
        <f>IF(D335="X",0,IF(E335="X",0,VLOOKUP(E335,'18'!$K$3:$L$16,2,FALSE)))</f>
        <v>#N/A</v>
      </c>
      <c r="P335" s="108" t="e">
        <f t="shared" si="11"/>
        <v>#N/A</v>
      </c>
    </row>
    <row r="336" spans="14:16">
      <c r="N336" s="108">
        <f t="shared" si="10"/>
        <v>0</v>
      </c>
      <c r="O336" s="108" t="e">
        <f>IF(D336="X",0,IF(E336="X",0,VLOOKUP(E336,'18'!$K$3:$L$16,2,FALSE)))</f>
        <v>#N/A</v>
      </c>
      <c r="P336" s="108" t="e">
        <f t="shared" si="11"/>
        <v>#N/A</v>
      </c>
    </row>
    <row r="337" spans="14:16">
      <c r="N337" s="108">
        <f t="shared" si="10"/>
        <v>0</v>
      </c>
      <c r="O337" s="108" t="e">
        <f>IF(D337="X",0,IF(E337="X",0,VLOOKUP(E337,'18'!$K$3:$L$16,2,FALSE)))</f>
        <v>#N/A</v>
      </c>
      <c r="P337" s="108" t="e">
        <f t="shared" si="11"/>
        <v>#N/A</v>
      </c>
    </row>
    <row r="338" spans="14:16">
      <c r="N338" s="108">
        <f t="shared" si="10"/>
        <v>0</v>
      </c>
      <c r="O338" s="108" t="e">
        <f>IF(D338="X",0,IF(E338="X",0,VLOOKUP(E338,'18'!$K$3:$L$16,2,FALSE)))</f>
        <v>#N/A</v>
      </c>
      <c r="P338" s="108" t="e">
        <f t="shared" si="11"/>
        <v>#N/A</v>
      </c>
    </row>
    <row r="339" spans="14:16">
      <c r="N339" s="108">
        <f t="shared" si="10"/>
        <v>0</v>
      </c>
      <c r="O339" s="108" t="e">
        <f>IF(D339="X",0,IF(E339="X",0,VLOOKUP(E339,'18'!$K$3:$L$16,2,FALSE)))</f>
        <v>#N/A</v>
      </c>
      <c r="P339" s="108" t="e">
        <f t="shared" si="11"/>
        <v>#N/A</v>
      </c>
    </row>
    <row r="340" spans="14:16">
      <c r="N340" s="108">
        <f t="shared" si="10"/>
        <v>0</v>
      </c>
      <c r="O340" s="108" t="e">
        <f>IF(D340="X",0,IF(E340="X",0,VLOOKUP(E340,'18'!$K$3:$L$16,2,FALSE)))</f>
        <v>#N/A</v>
      </c>
      <c r="P340" s="108" t="e">
        <f t="shared" si="11"/>
        <v>#N/A</v>
      </c>
    </row>
    <row r="341" spans="14:16">
      <c r="N341" s="108">
        <f t="shared" si="10"/>
        <v>0</v>
      </c>
      <c r="O341" s="108" t="e">
        <f>IF(D341="X",0,IF(E341="X",0,VLOOKUP(E341,'18'!$K$3:$L$16,2,FALSE)))</f>
        <v>#N/A</v>
      </c>
      <c r="P341" s="108" t="e">
        <f t="shared" si="11"/>
        <v>#N/A</v>
      </c>
    </row>
    <row r="342" spans="14:16">
      <c r="N342" s="108">
        <f t="shared" si="10"/>
        <v>0</v>
      </c>
      <c r="O342" s="108" t="e">
        <f>IF(D342="X",0,IF(E342="X",0,VLOOKUP(E342,'18'!$K$3:$L$16,2,FALSE)))</f>
        <v>#N/A</v>
      </c>
      <c r="P342" s="108" t="e">
        <f t="shared" si="11"/>
        <v>#N/A</v>
      </c>
    </row>
    <row r="343" spans="14:16">
      <c r="N343" s="108">
        <f t="shared" si="10"/>
        <v>0</v>
      </c>
      <c r="O343" s="108" t="e">
        <f>IF(D343="X",0,IF(E343="X",0,VLOOKUP(E343,'18'!$K$3:$L$16,2,FALSE)))</f>
        <v>#N/A</v>
      </c>
      <c r="P343" s="108" t="e">
        <f t="shared" si="11"/>
        <v>#N/A</v>
      </c>
    </row>
    <row r="344" spans="14:16">
      <c r="N344" s="108">
        <f t="shared" si="10"/>
        <v>0</v>
      </c>
      <c r="O344" s="108" t="e">
        <f>IF(D344="X",0,IF(E344="X",0,VLOOKUP(E344,'18'!$K$3:$L$16,2,FALSE)))</f>
        <v>#N/A</v>
      </c>
      <c r="P344" s="108" t="e">
        <f t="shared" si="11"/>
        <v>#N/A</v>
      </c>
    </row>
    <row r="345" spans="14:16">
      <c r="N345" s="108">
        <f t="shared" si="10"/>
        <v>0</v>
      </c>
      <c r="O345" s="108" t="e">
        <f>IF(D345="X",0,IF(E345="X",0,VLOOKUP(E345,'18'!$K$3:$L$16,2,FALSE)))</f>
        <v>#N/A</v>
      </c>
      <c r="P345" s="108" t="e">
        <f t="shared" si="11"/>
        <v>#N/A</v>
      </c>
    </row>
    <row r="346" spans="14:16">
      <c r="N346" s="108">
        <f t="shared" si="10"/>
        <v>0</v>
      </c>
      <c r="O346" s="108" t="e">
        <f>IF(D346="X",0,IF(E346="X",0,VLOOKUP(E346,'18'!$K$3:$L$16,2,FALSE)))</f>
        <v>#N/A</v>
      </c>
      <c r="P346" s="108" t="e">
        <f t="shared" si="11"/>
        <v>#N/A</v>
      </c>
    </row>
    <row r="347" spans="14:16">
      <c r="N347" s="108">
        <f t="shared" si="10"/>
        <v>0</v>
      </c>
      <c r="O347" s="108" t="e">
        <f>IF(D347="X",0,IF(E347="X",0,VLOOKUP(E347,'18'!$K$3:$L$16,2,FALSE)))</f>
        <v>#N/A</v>
      </c>
      <c r="P347" s="108" t="e">
        <f t="shared" si="11"/>
        <v>#N/A</v>
      </c>
    </row>
    <row r="348" spans="14:16">
      <c r="N348" s="108">
        <f t="shared" si="10"/>
        <v>0</v>
      </c>
      <c r="O348" s="108" t="e">
        <f>IF(D348="X",0,IF(E348="X",0,VLOOKUP(E348,'18'!$K$3:$L$16,2,FALSE)))</f>
        <v>#N/A</v>
      </c>
      <c r="P348" s="108" t="e">
        <f t="shared" si="11"/>
        <v>#N/A</v>
      </c>
    </row>
    <row r="349" spans="14:16">
      <c r="N349" s="108">
        <f t="shared" si="10"/>
        <v>0</v>
      </c>
      <c r="O349" s="108" t="e">
        <f>IF(D349="X",0,IF(E349="X",0,VLOOKUP(E349,'18'!$K$3:$L$16,2,FALSE)))</f>
        <v>#N/A</v>
      </c>
      <c r="P349" s="108" t="e">
        <f t="shared" si="11"/>
        <v>#N/A</v>
      </c>
    </row>
    <row r="350" spans="14:16">
      <c r="N350" s="108">
        <f t="shared" si="10"/>
        <v>0</v>
      </c>
      <c r="O350" s="108" t="e">
        <f>IF(D350="X",0,IF(E350="X",0,VLOOKUP(E350,'18'!$K$3:$L$16,2,FALSE)))</f>
        <v>#N/A</v>
      </c>
      <c r="P350" s="108" t="e">
        <f t="shared" si="11"/>
        <v>#N/A</v>
      </c>
    </row>
    <row r="351" spans="14:16">
      <c r="N351" s="108">
        <f t="shared" si="10"/>
        <v>0</v>
      </c>
      <c r="O351" s="108" t="e">
        <f>IF(D351="X",0,IF(E351="X",0,VLOOKUP(E351,'18'!$K$3:$L$16,2,FALSE)))</f>
        <v>#N/A</v>
      </c>
      <c r="P351" s="108" t="e">
        <f t="shared" si="11"/>
        <v>#N/A</v>
      </c>
    </row>
    <row r="352" spans="14:16">
      <c r="N352" s="108">
        <f t="shared" si="10"/>
        <v>0</v>
      </c>
      <c r="O352" s="108" t="e">
        <f>IF(D352="X",0,IF(E352="X",0,VLOOKUP(E352,'18'!$K$3:$L$16,2,FALSE)))</f>
        <v>#N/A</v>
      </c>
      <c r="P352" s="108" t="e">
        <f t="shared" si="11"/>
        <v>#N/A</v>
      </c>
    </row>
    <row r="353" spans="14:16">
      <c r="N353" s="108">
        <f t="shared" si="10"/>
        <v>0</v>
      </c>
      <c r="O353" s="108" t="e">
        <f>IF(D353="X",0,IF(E353="X",0,VLOOKUP(E353,'18'!$K$3:$L$16,2,FALSE)))</f>
        <v>#N/A</v>
      </c>
      <c r="P353" s="108" t="e">
        <f t="shared" si="11"/>
        <v>#N/A</v>
      </c>
    </row>
    <row r="354" spans="14:16">
      <c r="N354" s="108">
        <f t="shared" si="10"/>
        <v>0</v>
      </c>
      <c r="O354" s="108" t="e">
        <f>IF(D354="X",0,IF(E354="X",0,VLOOKUP(E354,'18'!$K$3:$L$16,2,FALSE)))</f>
        <v>#N/A</v>
      </c>
      <c r="P354" s="108" t="e">
        <f t="shared" si="11"/>
        <v>#N/A</v>
      </c>
    </row>
    <row r="355" spans="14:16">
      <c r="N355" s="108">
        <f t="shared" si="10"/>
        <v>0</v>
      </c>
      <c r="O355" s="108" t="e">
        <f>IF(D355="X",0,IF(E355="X",0,VLOOKUP(E355,'18'!$K$3:$L$16,2,FALSE)))</f>
        <v>#N/A</v>
      </c>
      <c r="P355" s="108" t="e">
        <f t="shared" si="11"/>
        <v>#N/A</v>
      </c>
    </row>
    <row r="356" spans="14:16">
      <c r="N356" s="108">
        <f t="shared" si="10"/>
        <v>0</v>
      </c>
      <c r="O356" s="108" t="e">
        <f>IF(D356="X",0,IF(E356="X",0,VLOOKUP(E356,'18'!$K$3:$L$16,2,FALSE)))</f>
        <v>#N/A</v>
      </c>
      <c r="P356" s="108" t="e">
        <f t="shared" si="11"/>
        <v>#N/A</v>
      </c>
    </row>
    <row r="357" spans="14:16">
      <c r="N357" s="108">
        <f t="shared" si="10"/>
        <v>0</v>
      </c>
      <c r="O357" s="108" t="e">
        <f>IF(D357="X",0,IF(E357="X",0,VLOOKUP(E357,'18'!$K$3:$L$16,2,FALSE)))</f>
        <v>#N/A</v>
      </c>
      <c r="P357" s="108" t="e">
        <f t="shared" si="11"/>
        <v>#N/A</v>
      </c>
    </row>
    <row r="358" spans="14:16">
      <c r="N358" s="108">
        <f t="shared" si="10"/>
        <v>0</v>
      </c>
      <c r="O358" s="108" t="e">
        <f>IF(D358="X",0,IF(E358="X",0,VLOOKUP(E358,'18'!$K$3:$L$16,2,FALSE)))</f>
        <v>#N/A</v>
      </c>
      <c r="P358" s="108" t="e">
        <f t="shared" si="11"/>
        <v>#N/A</v>
      </c>
    </row>
    <row r="359" spans="14:16">
      <c r="N359" s="108">
        <f t="shared" si="10"/>
        <v>0</v>
      </c>
      <c r="O359" s="108" t="e">
        <f>IF(D359="X",0,IF(E359="X",0,VLOOKUP(E359,'18'!$K$3:$L$16,2,FALSE)))</f>
        <v>#N/A</v>
      </c>
      <c r="P359" s="108" t="e">
        <f t="shared" si="11"/>
        <v>#N/A</v>
      </c>
    </row>
    <row r="360" spans="14:16">
      <c r="N360" s="108">
        <f t="shared" si="10"/>
        <v>0</v>
      </c>
      <c r="O360" s="108" t="e">
        <f>IF(D360="X",0,IF(E360="X",0,VLOOKUP(E360,'18'!$K$3:$L$16,2,FALSE)))</f>
        <v>#N/A</v>
      </c>
      <c r="P360" s="108" t="e">
        <f t="shared" si="11"/>
        <v>#N/A</v>
      </c>
    </row>
    <row r="361" spans="14:16">
      <c r="N361" s="108">
        <f t="shared" si="10"/>
        <v>0</v>
      </c>
      <c r="O361" s="108" t="e">
        <f>IF(D361="X",0,IF(E361="X",0,VLOOKUP(E361,'18'!$K$3:$L$16,2,FALSE)))</f>
        <v>#N/A</v>
      </c>
      <c r="P361" s="108" t="e">
        <f t="shared" si="11"/>
        <v>#N/A</v>
      </c>
    </row>
    <row r="362" spans="14:16">
      <c r="N362" s="108">
        <f t="shared" si="10"/>
        <v>0</v>
      </c>
      <c r="O362" s="108" t="e">
        <f>IF(D362="X",0,IF(E362="X",0,VLOOKUP(E362,'18'!$K$3:$L$16,2,FALSE)))</f>
        <v>#N/A</v>
      </c>
      <c r="P362" s="108" t="e">
        <f t="shared" si="11"/>
        <v>#N/A</v>
      </c>
    </row>
    <row r="363" spans="14:16">
      <c r="N363" s="108">
        <f t="shared" si="10"/>
        <v>0</v>
      </c>
      <c r="O363" s="108" t="e">
        <f>IF(D363="X",0,IF(E363="X",0,VLOOKUP(E363,'18'!$K$3:$L$16,2,FALSE)))</f>
        <v>#N/A</v>
      </c>
      <c r="P363" s="108" t="e">
        <f t="shared" si="11"/>
        <v>#N/A</v>
      </c>
    </row>
    <row r="364" spans="14:16">
      <c r="N364" s="108">
        <f t="shared" si="10"/>
        <v>0</v>
      </c>
      <c r="O364" s="108" t="e">
        <f>IF(D364="X",0,IF(E364="X",0,VLOOKUP(E364,'18'!$K$3:$L$16,2,FALSE)))</f>
        <v>#N/A</v>
      </c>
      <c r="P364" s="108" t="e">
        <f t="shared" si="11"/>
        <v>#N/A</v>
      </c>
    </row>
    <row r="365" spans="14:16">
      <c r="N365" s="108">
        <f t="shared" si="10"/>
        <v>0</v>
      </c>
      <c r="O365" s="108" t="e">
        <f>IF(D365="X",0,IF(E365="X",0,VLOOKUP(E365,'18'!$K$3:$L$16,2,FALSE)))</f>
        <v>#N/A</v>
      </c>
      <c r="P365" s="108" t="e">
        <f t="shared" si="11"/>
        <v>#N/A</v>
      </c>
    </row>
    <row r="366" spans="14:16">
      <c r="N366" s="108">
        <f t="shared" si="10"/>
        <v>0</v>
      </c>
      <c r="O366" s="108" t="e">
        <f>IF(D366="X",0,IF(E366="X",0,VLOOKUP(E366,'18'!$K$3:$L$16,2,FALSE)))</f>
        <v>#N/A</v>
      </c>
      <c r="P366" s="108" t="e">
        <f t="shared" si="11"/>
        <v>#N/A</v>
      </c>
    </row>
    <row r="367" spans="14:16">
      <c r="N367" s="108">
        <f t="shared" si="10"/>
        <v>0</v>
      </c>
      <c r="O367" s="108" t="e">
        <f>IF(D367="X",0,IF(E367="X",0,VLOOKUP(E367,'18'!$K$3:$L$16,2,FALSE)))</f>
        <v>#N/A</v>
      </c>
      <c r="P367" s="108" t="e">
        <f t="shared" si="11"/>
        <v>#N/A</v>
      </c>
    </row>
    <row r="368" spans="14:16">
      <c r="N368" s="108">
        <f t="shared" si="10"/>
        <v>0</v>
      </c>
      <c r="O368" s="108" t="e">
        <f>IF(D368="X",0,IF(E368="X",0,VLOOKUP(E368,'18'!$K$3:$L$16,2,FALSE)))</f>
        <v>#N/A</v>
      </c>
      <c r="P368" s="108" t="e">
        <f t="shared" si="11"/>
        <v>#N/A</v>
      </c>
    </row>
    <row r="369" spans="14:16">
      <c r="N369" s="108">
        <f t="shared" si="10"/>
        <v>0</v>
      </c>
      <c r="O369" s="108" t="e">
        <f>IF(D369="X",0,IF(E369="X",0,VLOOKUP(E369,'18'!$K$3:$L$16,2,FALSE)))</f>
        <v>#N/A</v>
      </c>
      <c r="P369" s="108" t="e">
        <f t="shared" si="11"/>
        <v>#N/A</v>
      </c>
    </row>
    <row r="370" spans="14:16">
      <c r="N370" s="108">
        <f t="shared" si="10"/>
        <v>0</v>
      </c>
      <c r="O370" s="108" t="e">
        <f>IF(D370="X",0,IF(E370="X",0,VLOOKUP(E370,'18'!$K$3:$L$16,2,FALSE)))</f>
        <v>#N/A</v>
      </c>
      <c r="P370" s="108" t="e">
        <f t="shared" si="11"/>
        <v>#N/A</v>
      </c>
    </row>
    <row r="371" spans="14:16">
      <c r="N371" s="108">
        <f t="shared" si="10"/>
        <v>0</v>
      </c>
      <c r="O371" s="108" t="e">
        <f>IF(D371="X",0,IF(E371="X",0,VLOOKUP(E371,'18'!$K$3:$L$16,2,FALSE)))</f>
        <v>#N/A</v>
      </c>
      <c r="P371" s="108" t="e">
        <f t="shared" si="11"/>
        <v>#N/A</v>
      </c>
    </row>
    <row r="372" spans="14:16">
      <c r="N372" s="108">
        <f t="shared" si="10"/>
        <v>0</v>
      </c>
      <c r="O372" s="108" t="e">
        <f>IF(D372="X",0,IF(E372="X",0,VLOOKUP(E372,'18'!$K$3:$L$16,2,FALSE)))</f>
        <v>#N/A</v>
      </c>
      <c r="P372" s="108" t="e">
        <f t="shared" si="11"/>
        <v>#N/A</v>
      </c>
    </row>
    <row r="373" spans="14:16">
      <c r="N373" s="108">
        <f t="shared" si="10"/>
        <v>0</v>
      </c>
      <c r="O373" s="108" t="e">
        <f>IF(D373="X",0,IF(E373="X",0,VLOOKUP(E373,'18'!$K$3:$L$16,2,FALSE)))</f>
        <v>#N/A</v>
      </c>
      <c r="P373" s="108" t="e">
        <f t="shared" si="11"/>
        <v>#N/A</v>
      </c>
    </row>
    <row r="374" spans="14:16">
      <c r="N374" s="108">
        <f t="shared" si="10"/>
        <v>0</v>
      </c>
      <c r="O374" s="108" t="e">
        <f>IF(D374="X",0,IF(E374="X",0,VLOOKUP(E374,'18'!$K$3:$L$16,2,FALSE)))</f>
        <v>#N/A</v>
      </c>
      <c r="P374" s="108" t="e">
        <f t="shared" si="11"/>
        <v>#N/A</v>
      </c>
    </row>
    <row r="375" spans="14:16">
      <c r="N375" s="108">
        <f t="shared" si="10"/>
        <v>0</v>
      </c>
      <c r="O375" s="108" t="e">
        <f>IF(D375="X",0,IF(E375="X",0,VLOOKUP(E375,'18'!$K$3:$L$16,2,FALSE)))</f>
        <v>#N/A</v>
      </c>
      <c r="P375" s="108" t="e">
        <f t="shared" si="11"/>
        <v>#N/A</v>
      </c>
    </row>
    <row r="376" spans="14:16">
      <c r="N376" s="108">
        <f t="shared" si="10"/>
        <v>0</v>
      </c>
      <c r="O376" s="108" t="e">
        <f>IF(D376="X",0,IF(E376="X",0,VLOOKUP(E376,'18'!$K$3:$L$16,2,FALSE)))</f>
        <v>#N/A</v>
      </c>
      <c r="P376" s="108" t="e">
        <f t="shared" si="11"/>
        <v>#N/A</v>
      </c>
    </row>
    <row r="377" spans="14:16">
      <c r="N377" s="108">
        <f t="shared" si="10"/>
        <v>0</v>
      </c>
      <c r="O377" s="108" t="e">
        <f>IF(D377="X",0,IF(E377="X",0,VLOOKUP(E377,'18'!$K$3:$L$16,2,FALSE)))</f>
        <v>#N/A</v>
      </c>
      <c r="P377" s="108" t="e">
        <f t="shared" si="11"/>
        <v>#N/A</v>
      </c>
    </row>
    <row r="378" spans="14:16">
      <c r="N378" s="108">
        <f t="shared" si="10"/>
        <v>0</v>
      </c>
      <c r="O378" s="108" t="e">
        <f>IF(D378="X",0,IF(E378="X",0,VLOOKUP(E378,'18'!$K$3:$L$16,2,FALSE)))</f>
        <v>#N/A</v>
      </c>
      <c r="P378" s="108" t="e">
        <f t="shared" si="11"/>
        <v>#N/A</v>
      </c>
    </row>
    <row r="379" spans="14:16">
      <c r="N379" s="108">
        <f t="shared" si="10"/>
        <v>0</v>
      </c>
      <c r="O379" s="108" t="e">
        <f>IF(D379="X",0,IF(E379="X",0,VLOOKUP(E379,'18'!$K$3:$L$16,2,FALSE)))</f>
        <v>#N/A</v>
      </c>
      <c r="P379" s="108" t="e">
        <f t="shared" si="11"/>
        <v>#N/A</v>
      </c>
    </row>
    <row r="380" spans="14:16">
      <c r="N380" s="108">
        <f t="shared" si="10"/>
        <v>0</v>
      </c>
      <c r="O380" s="108" t="e">
        <f>IF(D380="X",0,IF(E380="X",0,VLOOKUP(E380,'18'!$K$3:$L$16,2,FALSE)))</f>
        <v>#N/A</v>
      </c>
      <c r="P380" s="108" t="e">
        <f t="shared" si="11"/>
        <v>#N/A</v>
      </c>
    </row>
    <row r="381" spans="14:16">
      <c r="N381" s="108">
        <f t="shared" si="10"/>
        <v>0</v>
      </c>
      <c r="O381" s="108" t="e">
        <f>IF(D381="X",0,IF(E381="X",0,VLOOKUP(E381,'18'!$K$3:$L$16,2,FALSE)))</f>
        <v>#N/A</v>
      </c>
      <c r="P381" s="108" t="e">
        <f t="shared" si="11"/>
        <v>#N/A</v>
      </c>
    </row>
    <row r="382" spans="14:16">
      <c r="N382" s="108">
        <f t="shared" si="10"/>
        <v>0</v>
      </c>
      <c r="O382" s="108" t="e">
        <f>IF(D382="X",0,IF(E382="X",0,VLOOKUP(E382,'18'!$K$3:$L$16,2,FALSE)))</f>
        <v>#N/A</v>
      </c>
      <c r="P382" s="108" t="e">
        <f t="shared" si="11"/>
        <v>#N/A</v>
      </c>
    </row>
    <row r="383" spans="14:16">
      <c r="N383" s="108">
        <f t="shared" si="10"/>
        <v>0</v>
      </c>
      <c r="O383" s="108" t="e">
        <f>IF(D383="X",0,IF(E383="X",0,VLOOKUP(E383,'18'!$K$3:$L$16,2,FALSE)))</f>
        <v>#N/A</v>
      </c>
      <c r="P383" s="108" t="e">
        <f t="shared" si="11"/>
        <v>#N/A</v>
      </c>
    </row>
    <row r="384" spans="14:16">
      <c r="N384" s="108">
        <f t="shared" si="10"/>
        <v>0</v>
      </c>
      <c r="O384" s="108" t="e">
        <f>IF(D384="X",0,IF(E384="X",0,VLOOKUP(E384,'18'!$K$3:$L$16,2,FALSE)))</f>
        <v>#N/A</v>
      </c>
      <c r="P384" s="108" t="e">
        <f t="shared" si="11"/>
        <v>#N/A</v>
      </c>
    </row>
    <row r="385" spans="14:16">
      <c r="N385" s="108">
        <f t="shared" si="10"/>
        <v>0</v>
      </c>
      <c r="O385" s="108" t="e">
        <f>IF(D385="X",0,IF(E385="X",0,VLOOKUP(E385,'18'!$K$3:$L$16,2,FALSE)))</f>
        <v>#N/A</v>
      </c>
      <c r="P385" s="108" t="e">
        <f t="shared" si="11"/>
        <v>#N/A</v>
      </c>
    </row>
    <row r="386" spans="14:16">
      <c r="N386" s="108">
        <f t="shared" si="10"/>
        <v>0</v>
      </c>
      <c r="O386" s="108" t="e">
        <f>IF(D386="X",0,IF(E386="X",0,VLOOKUP(E386,'18'!$K$3:$L$16,2,FALSE)))</f>
        <v>#N/A</v>
      </c>
      <c r="P386" s="108" t="e">
        <f t="shared" si="11"/>
        <v>#N/A</v>
      </c>
    </row>
    <row r="387" spans="14:16">
      <c r="N387" s="108">
        <f t="shared" si="10"/>
        <v>0</v>
      </c>
      <c r="O387" s="108" t="e">
        <f>IF(D387="X",0,IF(E387="X",0,VLOOKUP(E387,'18'!$K$3:$L$16,2,FALSE)))</f>
        <v>#N/A</v>
      </c>
      <c r="P387" s="108" t="e">
        <f t="shared" si="11"/>
        <v>#N/A</v>
      </c>
    </row>
    <row r="388" spans="14:16">
      <c r="N388" s="108">
        <f t="shared" ref="N388:N451" si="12">SUM(F388:M388)</f>
        <v>0</v>
      </c>
      <c r="O388" s="108" t="e">
        <f>IF(D388="X",0,IF(E388="X",0,VLOOKUP(E388,'18'!$K$3:$L$16,2,FALSE)))</f>
        <v>#N/A</v>
      </c>
      <c r="P388" s="108" t="e">
        <f t="shared" ref="P388:P451" si="13">N388*O388</f>
        <v>#N/A</v>
      </c>
    </row>
    <row r="389" spans="14:16">
      <c r="N389" s="108">
        <f t="shared" si="12"/>
        <v>0</v>
      </c>
      <c r="O389" s="108" t="e">
        <f>IF(D389="X",0,IF(E389="X",0,VLOOKUP(E389,'18'!$K$3:$L$16,2,FALSE)))</f>
        <v>#N/A</v>
      </c>
      <c r="P389" s="108" t="e">
        <f t="shared" si="13"/>
        <v>#N/A</v>
      </c>
    </row>
    <row r="390" spans="14:16">
      <c r="N390" s="108">
        <f t="shared" si="12"/>
        <v>0</v>
      </c>
      <c r="O390" s="108" t="e">
        <f>IF(D390="X",0,IF(E390="X",0,VLOOKUP(E390,'18'!$K$3:$L$16,2,FALSE)))</f>
        <v>#N/A</v>
      </c>
      <c r="P390" s="108" t="e">
        <f t="shared" si="13"/>
        <v>#N/A</v>
      </c>
    </row>
    <row r="391" spans="14:16">
      <c r="N391" s="108">
        <f t="shared" si="12"/>
        <v>0</v>
      </c>
      <c r="O391" s="108" t="e">
        <f>IF(D391="X",0,IF(E391="X",0,VLOOKUP(E391,'18'!$K$3:$L$16,2,FALSE)))</f>
        <v>#N/A</v>
      </c>
      <c r="P391" s="108" t="e">
        <f t="shared" si="13"/>
        <v>#N/A</v>
      </c>
    </row>
    <row r="392" spans="14:16">
      <c r="N392" s="108">
        <f t="shared" si="12"/>
        <v>0</v>
      </c>
      <c r="O392" s="108" t="e">
        <f>IF(D392="X",0,IF(E392="X",0,VLOOKUP(E392,'18'!$K$3:$L$16,2,FALSE)))</f>
        <v>#N/A</v>
      </c>
      <c r="P392" s="108" t="e">
        <f t="shared" si="13"/>
        <v>#N/A</v>
      </c>
    </row>
    <row r="393" spans="14:16">
      <c r="N393" s="108">
        <f t="shared" si="12"/>
        <v>0</v>
      </c>
      <c r="O393" s="108" t="e">
        <f>IF(D393="X",0,IF(E393="X",0,VLOOKUP(E393,'18'!$K$3:$L$16,2,FALSE)))</f>
        <v>#N/A</v>
      </c>
      <c r="P393" s="108" t="e">
        <f t="shared" si="13"/>
        <v>#N/A</v>
      </c>
    </row>
    <row r="394" spans="14:16">
      <c r="N394" s="108">
        <f t="shared" si="12"/>
        <v>0</v>
      </c>
      <c r="O394" s="108" t="e">
        <f>IF(D394="X",0,IF(E394="X",0,VLOOKUP(E394,'18'!$K$3:$L$16,2,FALSE)))</f>
        <v>#N/A</v>
      </c>
      <c r="P394" s="108" t="e">
        <f t="shared" si="13"/>
        <v>#N/A</v>
      </c>
    </row>
    <row r="395" spans="14:16">
      <c r="N395" s="108">
        <f t="shared" si="12"/>
        <v>0</v>
      </c>
      <c r="O395" s="108" t="e">
        <f>IF(D395="X",0,IF(E395="X",0,VLOOKUP(E395,'18'!$K$3:$L$16,2,FALSE)))</f>
        <v>#N/A</v>
      </c>
      <c r="P395" s="108" t="e">
        <f t="shared" si="13"/>
        <v>#N/A</v>
      </c>
    </row>
    <row r="396" spans="14:16">
      <c r="N396" s="108">
        <f t="shared" si="12"/>
        <v>0</v>
      </c>
      <c r="O396" s="108" t="e">
        <f>IF(D396="X",0,IF(E396="X",0,VLOOKUP(E396,'18'!$K$3:$L$16,2,FALSE)))</f>
        <v>#N/A</v>
      </c>
      <c r="P396" s="108" t="e">
        <f t="shared" si="13"/>
        <v>#N/A</v>
      </c>
    </row>
    <row r="397" spans="14:16">
      <c r="N397" s="108">
        <f t="shared" si="12"/>
        <v>0</v>
      </c>
      <c r="O397" s="108" t="e">
        <f>IF(D397="X",0,IF(E397="X",0,VLOOKUP(E397,'18'!$K$3:$L$16,2,FALSE)))</f>
        <v>#N/A</v>
      </c>
      <c r="P397" s="108" t="e">
        <f t="shared" si="13"/>
        <v>#N/A</v>
      </c>
    </row>
    <row r="398" spans="14:16">
      <c r="N398" s="108">
        <f t="shared" si="12"/>
        <v>0</v>
      </c>
      <c r="O398" s="108" t="e">
        <f>IF(D398="X",0,IF(E398="X",0,VLOOKUP(E398,'18'!$K$3:$L$16,2,FALSE)))</f>
        <v>#N/A</v>
      </c>
      <c r="P398" s="108" t="e">
        <f t="shared" si="13"/>
        <v>#N/A</v>
      </c>
    </row>
    <row r="399" spans="14:16">
      <c r="N399" s="108">
        <f t="shared" si="12"/>
        <v>0</v>
      </c>
      <c r="O399" s="108" t="e">
        <f>IF(D399="X",0,IF(E399="X",0,VLOOKUP(E399,'18'!$K$3:$L$16,2,FALSE)))</f>
        <v>#N/A</v>
      </c>
      <c r="P399" s="108" t="e">
        <f t="shared" si="13"/>
        <v>#N/A</v>
      </c>
    </row>
    <row r="400" spans="14:16">
      <c r="N400" s="108">
        <f t="shared" si="12"/>
        <v>0</v>
      </c>
      <c r="O400" s="108" t="e">
        <f>IF(D400="X",0,IF(E400="X",0,VLOOKUP(E400,'18'!$K$3:$L$16,2,FALSE)))</f>
        <v>#N/A</v>
      </c>
      <c r="P400" s="108" t="e">
        <f t="shared" si="13"/>
        <v>#N/A</v>
      </c>
    </row>
    <row r="401" spans="14:16">
      <c r="N401" s="108">
        <f t="shared" si="12"/>
        <v>0</v>
      </c>
      <c r="O401" s="108" t="e">
        <f>IF(D401="X",0,IF(E401="X",0,VLOOKUP(E401,'18'!$K$3:$L$16,2,FALSE)))</f>
        <v>#N/A</v>
      </c>
      <c r="P401" s="108" t="e">
        <f t="shared" si="13"/>
        <v>#N/A</v>
      </c>
    </row>
    <row r="402" spans="14:16">
      <c r="N402" s="108">
        <f t="shared" si="12"/>
        <v>0</v>
      </c>
      <c r="O402" s="108" t="e">
        <f>IF(D402="X",0,IF(E402="X",0,VLOOKUP(E402,'18'!$K$3:$L$16,2,FALSE)))</f>
        <v>#N/A</v>
      </c>
      <c r="P402" s="108" t="e">
        <f t="shared" si="13"/>
        <v>#N/A</v>
      </c>
    </row>
    <row r="403" spans="14:16">
      <c r="N403" s="108">
        <f t="shared" si="12"/>
        <v>0</v>
      </c>
      <c r="O403" s="108" t="e">
        <f>IF(D403="X",0,IF(E403="X",0,VLOOKUP(E403,'18'!$K$3:$L$16,2,FALSE)))</f>
        <v>#N/A</v>
      </c>
      <c r="P403" s="108" t="e">
        <f t="shared" si="13"/>
        <v>#N/A</v>
      </c>
    </row>
    <row r="404" spans="14:16">
      <c r="N404" s="108">
        <f t="shared" si="12"/>
        <v>0</v>
      </c>
      <c r="O404" s="108" t="e">
        <f>IF(D404="X",0,IF(E404="X",0,VLOOKUP(E404,'18'!$K$3:$L$16,2,FALSE)))</f>
        <v>#N/A</v>
      </c>
      <c r="P404" s="108" t="e">
        <f t="shared" si="13"/>
        <v>#N/A</v>
      </c>
    </row>
    <row r="405" spans="14:16">
      <c r="N405" s="108">
        <f t="shared" si="12"/>
        <v>0</v>
      </c>
      <c r="O405" s="108" t="e">
        <f>IF(D405="X",0,IF(E405="X",0,VLOOKUP(E405,'18'!$K$3:$L$16,2,FALSE)))</f>
        <v>#N/A</v>
      </c>
      <c r="P405" s="108" t="e">
        <f t="shared" si="13"/>
        <v>#N/A</v>
      </c>
    </row>
    <row r="406" spans="14:16">
      <c r="N406" s="108">
        <f t="shared" si="12"/>
        <v>0</v>
      </c>
      <c r="O406" s="108" t="e">
        <f>IF(D406="X",0,IF(E406="X",0,VLOOKUP(E406,'18'!$K$3:$L$16,2,FALSE)))</f>
        <v>#N/A</v>
      </c>
      <c r="P406" s="108" t="e">
        <f t="shared" si="13"/>
        <v>#N/A</v>
      </c>
    </row>
    <row r="407" spans="14:16">
      <c r="N407" s="108">
        <f t="shared" si="12"/>
        <v>0</v>
      </c>
      <c r="O407" s="108" t="e">
        <f>IF(D407="X",0,IF(E407="X",0,VLOOKUP(E407,'18'!$K$3:$L$16,2,FALSE)))</f>
        <v>#N/A</v>
      </c>
      <c r="P407" s="108" t="e">
        <f t="shared" si="13"/>
        <v>#N/A</v>
      </c>
    </row>
    <row r="408" spans="14:16">
      <c r="N408" s="108">
        <f t="shared" si="12"/>
        <v>0</v>
      </c>
      <c r="O408" s="108" t="e">
        <f>IF(D408="X",0,IF(E408="X",0,VLOOKUP(E408,'18'!$K$3:$L$16,2,FALSE)))</f>
        <v>#N/A</v>
      </c>
      <c r="P408" s="108" t="e">
        <f t="shared" si="13"/>
        <v>#N/A</v>
      </c>
    </row>
    <row r="409" spans="14:16">
      <c r="N409" s="108">
        <f t="shared" si="12"/>
        <v>0</v>
      </c>
      <c r="O409" s="108" t="e">
        <f>IF(D409="X",0,IF(E409="X",0,VLOOKUP(E409,'18'!$K$3:$L$16,2,FALSE)))</f>
        <v>#N/A</v>
      </c>
      <c r="P409" s="108" t="e">
        <f t="shared" si="13"/>
        <v>#N/A</v>
      </c>
    </row>
    <row r="410" spans="14:16">
      <c r="N410" s="108">
        <f t="shared" si="12"/>
        <v>0</v>
      </c>
      <c r="O410" s="108" t="e">
        <f>IF(D410="X",0,IF(E410="X",0,VLOOKUP(E410,'18'!$K$3:$L$16,2,FALSE)))</f>
        <v>#N/A</v>
      </c>
      <c r="P410" s="108" t="e">
        <f t="shared" si="13"/>
        <v>#N/A</v>
      </c>
    </row>
    <row r="411" spans="14:16">
      <c r="N411" s="108">
        <f t="shared" si="12"/>
        <v>0</v>
      </c>
      <c r="O411" s="108" t="e">
        <f>IF(D411="X",0,IF(E411="X",0,VLOOKUP(E411,'18'!$K$3:$L$16,2,FALSE)))</f>
        <v>#N/A</v>
      </c>
      <c r="P411" s="108" t="e">
        <f t="shared" si="13"/>
        <v>#N/A</v>
      </c>
    </row>
    <row r="412" spans="14:16">
      <c r="N412" s="108">
        <f t="shared" si="12"/>
        <v>0</v>
      </c>
      <c r="O412" s="108" t="e">
        <f>IF(D412="X",0,IF(E412="X",0,VLOOKUP(E412,'18'!$K$3:$L$16,2,FALSE)))</f>
        <v>#N/A</v>
      </c>
      <c r="P412" s="108" t="e">
        <f t="shared" si="13"/>
        <v>#N/A</v>
      </c>
    </row>
    <row r="413" spans="14:16">
      <c r="N413" s="108">
        <f t="shared" si="12"/>
        <v>0</v>
      </c>
      <c r="O413" s="108" t="e">
        <f>IF(D413="X",0,IF(E413="X",0,VLOOKUP(E413,'18'!$K$3:$L$16,2,FALSE)))</f>
        <v>#N/A</v>
      </c>
      <c r="P413" s="108" t="e">
        <f t="shared" si="13"/>
        <v>#N/A</v>
      </c>
    </row>
    <row r="414" spans="14:16">
      <c r="N414" s="108">
        <f t="shared" si="12"/>
        <v>0</v>
      </c>
      <c r="O414" s="108" t="e">
        <f>IF(D414="X",0,IF(E414="X",0,VLOOKUP(E414,'18'!$K$3:$L$16,2,FALSE)))</f>
        <v>#N/A</v>
      </c>
      <c r="P414" s="108" t="e">
        <f t="shared" si="13"/>
        <v>#N/A</v>
      </c>
    </row>
    <row r="415" spans="14:16">
      <c r="N415" s="108">
        <f t="shared" si="12"/>
        <v>0</v>
      </c>
      <c r="O415" s="108" t="e">
        <f>IF(D415="X",0,IF(E415="X",0,VLOOKUP(E415,'18'!$K$3:$L$16,2,FALSE)))</f>
        <v>#N/A</v>
      </c>
      <c r="P415" s="108" t="e">
        <f t="shared" si="13"/>
        <v>#N/A</v>
      </c>
    </row>
    <row r="416" spans="14:16">
      <c r="N416" s="108">
        <f t="shared" si="12"/>
        <v>0</v>
      </c>
      <c r="O416" s="108" t="e">
        <f>IF(D416="X",0,IF(E416="X",0,VLOOKUP(E416,'18'!$K$3:$L$16,2,FALSE)))</f>
        <v>#N/A</v>
      </c>
      <c r="P416" s="108" t="e">
        <f t="shared" si="13"/>
        <v>#N/A</v>
      </c>
    </row>
    <row r="417" spans="14:16">
      <c r="N417" s="108">
        <f t="shared" si="12"/>
        <v>0</v>
      </c>
      <c r="O417" s="108" t="e">
        <f>IF(D417="X",0,IF(E417="X",0,VLOOKUP(E417,'18'!$K$3:$L$16,2,FALSE)))</f>
        <v>#N/A</v>
      </c>
      <c r="P417" s="108" t="e">
        <f t="shared" si="13"/>
        <v>#N/A</v>
      </c>
    </row>
    <row r="418" spans="14:16">
      <c r="N418" s="108">
        <f t="shared" si="12"/>
        <v>0</v>
      </c>
      <c r="O418" s="108" t="e">
        <f>IF(D418="X",0,IF(E418="X",0,VLOOKUP(E418,'18'!$K$3:$L$16,2,FALSE)))</f>
        <v>#N/A</v>
      </c>
      <c r="P418" s="108" t="e">
        <f t="shared" si="13"/>
        <v>#N/A</v>
      </c>
    </row>
    <row r="419" spans="14:16">
      <c r="N419" s="108">
        <f t="shared" si="12"/>
        <v>0</v>
      </c>
      <c r="O419" s="108" t="e">
        <f>IF(D419="X",0,IF(E419="X",0,VLOOKUP(E419,'18'!$K$3:$L$16,2,FALSE)))</f>
        <v>#N/A</v>
      </c>
      <c r="P419" s="108" t="e">
        <f t="shared" si="13"/>
        <v>#N/A</v>
      </c>
    </row>
    <row r="420" spans="14:16">
      <c r="N420" s="108">
        <f t="shared" si="12"/>
        <v>0</v>
      </c>
      <c r="O420" s="108" t="e">
        <f>IF(D420="X",0,IF(E420="X",0,VLOOKUP(E420,'18'!$K$3:$L$16,2,FALSE)))</f>
        <v>#N/A</v>
      </c>
      <c r="P420" s="108" t="e">
        <f t="shared" si="13"/>
        <v>#N/A</v>
      </c>
    </row>
    <row r="421" spans="14:16">
      <c r="N421" s="108">
        <f t="shared" si="12"/>
        <v>0</v>
      </c>
      <c r="O421" s="108" t="e">
        <f>IF(D421="X",0,IF(E421="X",0,VLOOKUP(E421,'18'!$K$3:$L$16,2,FALSE)))</f>
        <v>#N/A</v>
      </c>
      <c r="P421" s="108" t="e">
        <f t="shared" si="13"/>
        <v>#N/A</v>
      </c>
    </row>
    <row r="422" spans="14:16">
      <c r="N422" s="108">
        <f t="shared" si="12"/>
        <v>0</v>
      </c>
      <c r="O422" s="108" t="e">
        <f>IF(D422="X",0,IF(E422="X",0,VLOOKUP(E422,'18'!$K$3:$L$16,2,FALSE)))</f>
        <v>#N/A</v>
      </c>
      <c r="P422" s="108" t="e">
        <f t="shared" si="13"/>
        <v>#N/A</v>
      </c>
    </row>
    <row r="423" spans="14:16">
      <c r="N423" s="108">
        <f t="shared" si="12"/>
        <v>0</v>
      </c>
      <c r="O423" s="108" t="e">
        <f>IF(D423="X",0,IF(E423="X",0,VLOOKUP(E423,'18'!$K$3:$L$16,2,FALSE)))</f>
        <v>#N/A</v>
      </c>
      <c r="P423" s="108" t="e">
        <f t="shared" si="13"/>
        <v>#N/A</v>
      </c>
    </row>
    <row r="424" spans="14:16">
      <c r="N424" s="108">
        <f t="shared" si="12"/>
        <v>0</v>
      </c>
      <c r="O424" s="108" t="e">
        <f>IF(D424="X",0,IF(E424="X",0,VLOOKUP(E424,'18'!$K$3:$L$16,2,FALSE)))</f>
        <v>#N/A</v>
      </c>
      <c r="P424" s="108" t="e">
        <f t="shared" si="13"/>
        <v>#N/A</v>
      </c>
    </row>
    <row r="425" spans="14:16">
      <c r="N425" s="108">
        <f t="shared" si="12"/>
        <v>0</v>
      </c>
      <c r="O425" s="108" t="e">
        <f>IF(D425="X",0,IF(E425="X",0,VLOOKUP(E425,'18'!$K$3:$L$16,2,FALSE)))</f>
        <v>#N/A</v>
      </c>
      <c r="P425" s="108" t="e">
        <f t="shared" si="13"/>
        <v>#N/A</v>
      </c>
    </row>
    <row r="426" spans="14:16">
      <c r="N426" s="108">
        <f t="shared" si="12"/>
        <v>0</v>
      </c>
      <c r="O426" s="108" t="e">
        <f>IF(D426="X",0,IF(E426="X",0,VLOOKUP(E426,'18'!$K$3:$L$16,2,FALSE)))</f>
        <v>#N/A</v>
      </c>
      <c r="P426" s="108" t="e">
        <f t="shared" si="13"/>
        <v>#N/A</v>
      </c>
    </row>
    <row r="427" spans="14:16">
      <c r="N427" s="108">
        <f t="shared" si="12"/>
        <v>0</v>
      </c>
      <c r="O427" s="108" t="e">
        <f>IF(D427="X",0,IF(E427="X",0,VLOOKUP(E427,'18'!$K$3:$L$16,2,FALSE)))</f>
        <v>#N/A</v>
      </c>
      <c r="P427" s="108" t="e">
        <f t="shared" si="13"/>
        <v>#N/A</v>
      </c>
    </row>
    <row r="428" spans="14:16">
      <c r="N428" s="108">
        <f t="shared" si="12"/>
        <v>0</v>
      </c>
      <c r="O428" s="108" t="e">
        <f>IF(D428="X",0,IF(E428="X",0,VLOOKUP(E428,'18'!$K$3:$L$16,2,FALSE)))</f>
        <v>#N/A</v>
      </c>
      <c r="P428" s="108" t="e">
        <f t="shared" si="13"/>
        <v>#N/A</v>
      </c>
    </row>
    <row r="429" spans="14:16">
      <c r="N429" s="108">
        <f t="shared" si="12"/>
        <v>0</v>
      </c>
      <c r="O429" s="108" t="e">
        <f>IF(D429="X",0,IF(E429="X",0,VLOOKUP(E429,'18'!$K$3:$L$16,2,FALSE)))</f>
        <v>#N/A</v>
      </c>
      <c r="P429" s="108" t="e">
        <f t="shared" si="13"/>
        <v>#N/A</v>
      </c>
    </row>
    <row r="430" spans="14:16">
      <c r="N430" s="108">
        <f t="shared" si="12"/>
        <v>0</v>
      </c>
      <c r="O430" s="108" t="e">
        <f>IF(D430="X",0,IF(E430="X",0,VLOOKUP(E430,'18'!$K$3:$L$16,2,FALSE)))</f>
        <v>#N/A</v>
      </c>
      <c r="P430" s="108" t="e">
        <f t="shared" si="13"/>
        <v>#N/A</v>
      </c>
    </row>
    <row r="431" spans="14:16">
      <c r="N431" s="108">
        <f t="shared" si="12"/>
        <v>0</v>
      </c>
      <c r="O431" s="108" t="e">
        <f>IF(D431="X",0,IF(E431="X",0,VLOOKUP(E431,'18'!$K$3:$L$16,2,FALSE)))</f>
        <v>#N/A</v>
      </c>
      <c r="P431" s="108" t="e">
        <f t="shared" si="13"/>
        <v>#N/A</v>
      </c>
    </row>
    <row r="432" spans="14:16">
      <c r="N432" s="108">
        <f t="shared" si="12"/>
        <v>0</v>
      </c>
      <c r="O432" s="108" t="e">
        <f>IF(D432="X",0,IF(E432="X",0,VLOOKUP(E432,'18'!$K$3:$L$16,2,FALSE)))</f>
        <v>#N/A</v>
      </c>
      <c r="P432" s="108" t="e">
        <f t="shared" si="13"/>
        <v>#N/A</v>
      </c>
    </row>
    <row r="433" spans="14:16">
      <c r="N433" s="108">
        <f t="shared" si="12"/>
        <v>0</v>
      </c>
      <c r="O433" s="108" t="e">
        <f>IF(D433="X",0,IF(E433="X",0,VLOOKUP(E433,'18'!$K$3:$L$16,2,FALSE)))</f>
        <v>#N/A</v>
      </c>
      <c r="P433" s="108" t="e">
        <f t="shared" si="13"/>
        <v>#N/A</v>
      </c>
    </row>
    <row r="434" spans="14:16">
      <c r="N434" s="108">
        <f t="shared" si="12"/>
        <v>0</v>
      </c>
      <c r="O434" s="108" t="e">
        <f>IF(D434="X",0,IF(E434="X",0,VLOOKUP(E434,'18'!$K$3:$L$16,2,FALSE)))</f>
        <v>#N/A</v>
      </c>
      <c r="P434" s="108" t="e">
        <f t="shared" si="13"/>
        <v>#N/A</v>
      </c>
    </row>
    <row r="435" spans="14:16">
      <c r="N435" s="108">
        <f t="shared" si="12"/>
        <v>0</v>
      </c>
      <c r="O435" s="108" t="e">
        <f>IF(D435="X",0,IF(E435="X",0,VLOOKUP(E435,'18'!$K$3:$L$16,2,FALSE)))</f>
        <v>#N/A</v>
      </c>
      <c r="P435" s="108" t="e">
        <f t="shared" si="13"/>
        <v>#N/A</v>
      </c>
    </row>
    <row r="436" spans="14:16">
      <c r="N436" s="108">
        <f t="shared" si="12"/>
        <v>0</v>
      </c>
      <c r="O436" s="108" t="e">
        <f>IF(D436="X",0,IF(E436="X",0,VLOOKUP(E436,'18'!$K$3:$L$16,2,FALSE)))</f>
        <v>#N/A</v>
      </c>
      <c r="P436" s="108" t="e">
        <f t="shared" si="13"/>
        <v>#N/A</v>
      </c>
    </row>
    <row r="437" spans="14:16">
      <c r="N437" s="108">
        <f t="shared" si="12"/>
        <v>0</v>
      </c>
      <c r="O437" s="108" t="e">
        <f>IF(D437="X",0,IF(E437="X",0,VLOOKUP(E437,'18'!$K$3:$L$16,2,FALSE)))</f>
        <v>#N/A</v>
      </c>
      <c r="P437" s="108" t="e">
        <f t="shared" si="13"/>
        <v>#N/A</v>
      </c>
    </row>
    <row r="438" spans="14:16">
      <c r="N438" s="108">
        <f t="shared" si="12"/>
        <v>0</v>
      </c>
      <c r="O438" s="108" t="e">
        <f>IF(D438="X",0,IF(E438="X",0,VLOOKUP(E438,'18'!$K$3:$L$16,2,FALSE)))</f>
        <v>#N/A</v>
      </c>
      <c r="P438" s="108" t="e">
        <f t="shared" si="13"/>
        <v>#N/A</v>
      </c>
    </row>
    <row r="439" spans="14:16">
      <c r="N439" s="108">
        <f t="shared" si="12"/>
        <v>0</v>
      </c>
      <c r="O439" s="108" t="e">
        <f>IF(D439="X",0,IF(E439="X",0,VLOOKUP(E439,'18'!$K$3:$L$16,2,FALSE)))</f>
        <v>#N/A</v>
      </c>
      <c r="P439" s="108" t="e">
        <f t="shared" si="13"/>
        <v>#N/A</v>
      </c>
    </row>
    <row r="440" spans="14:16">
      <c r="N440" s="108">
        <f t="shared" si="12"/>
        <v>0</v>
      </c>
      <c r="O440" s="108" t="e">
        <f>IF(D440="X",0,IF(E440="X",0,VLOOKUP(E440,'18'!$K$3:$L$16,2,FALSE)))</f>
        <v>#N/A</v>
      </c>
      <c r="P440" s="108" t="e">
        <f t="shared" si="13"/>
        <v>#N/A</v>
      </c>
    </row>
    <row r="441" spans="14:16">
      <c r="N441" s="108">
        <f t="shared" si="12"/>
        <v>0</v>
      </c>
      <c r="O441" s="108" t="e">
        <f>IF(D441="X",0,IF(E441="X",0,VLOOKUP(E441,'18'!$K$3:$L$16,2,FALSE)))</f>
        <v>#N/A</v>
      </c>
      <c r="P441" s="108" t="e">
        <f t="shared" si="13"/>
        <v>#N/A</v>
      </c>
    </row>
    <row r="442" spans="14:16">
      <c r="N442" s="108">
        <f t="shared" si="12"/>
        <v>0</v>
      </c>
      <c r="O442" s="108" t="e">
        <f>IF(D442="X",0,IF(E442="X",0,VLOOKUP(E442,'18'!$K$3:$L$16,2,FALSE)))</f>
        <v>#N/A</v>
      </c>
      <c r="P442" s="108" t="e">
        <f t="shared" si="13"/>
        <v>#N/A</v>
      </c>
    </row>
    <row r="443" spans="14:16">
      <c r="N443" s="108">
        <f t="shared" si="12"/>
        <v>0</v>
      </c>
      <c r="O443" s="108" t="e">
        <f>IF(D443="X",0,IF(E443="X",0,VLOOKUP(E443,'18'!$K$3:$L$16,2,FALSE)))</f>
        <v>#N/A</v>
      </c>
      <c r="P443" s="108" t="e">
        <f t="shared" si="13"/>
        <v>#N/A</v>
      </c>
    </row>
    <row r="444" spans="14:16">
      <c r="N444" s="108">
        <f t="shared" si="12"/>
        <v>0</v>
      </c>
      <c r="O444" s="108" t="e">
        <f>IF(D444="X",0,IF(E444="X",0,VLOOKUP(E444,'18'!$K$3:$L$16,2,FALSE)))</f>
        <v>#N/A</v>
      </c>
      <c r="P444" s="108" t="e">
        <f t="shared" si="13"/>
        <v>#N/A</v>
      </c>
    </row>
    <row r="445" spans="14:16">
      <c r="N445" s="108">
        <f t="shared" si="12"/>
        <v>0</v>
      </c>
      <c r="O445" s="108" t="e">
        <f>IF(D445="X",0,IF(E445="X",0,VLOOKUP(E445,'18'!$K$3:$L$16,2,FALSE)))</f>
        <v>#N/A</v>
      </c>
      <c r="P445" s="108" t="e">
        <f t="shared" si="13"/>
        <v>#N/A</v>
      </c>
    </row>
    <row r="446" spans="14:16">
      <c r="N446" s="108">
        <f t="shared" si="12"/>
        <v>0</v>
      </c>
      <c r="O446" s="108" t="e">
        <f>IF(D446="X",0,IF(E446="X",0,VLOOKUP(E446,'18'!$K$3:$L$16,2,FALSE)))</f>
        <v>#N/A</v>
      </c>
      <c r="P446" s="108" t="e">
        <f t="shared" si="13"/>
        <v>#N/A</v>
      </c>
    </row>
    <row r="447" spans="14:16">
      <c r="N447" s="108">
        <f t="shared" si="12"/>
        <v>0</v>
      </c>
      <c r="O447" s="108" t="e">
        <f>IF(D447="X",0,IF(E447="X",0,VLOOKUP(E447,'18'!$K$3:$L$16,2,FALSE)))</f>
        <v>#N/A</v>
      </c>
      <c r="P447" s="108" t="e">
        <f t="shared" si="13"/>
        <v>#N/A</v>
      </c>
    </row>
    <row r="448" spans="14:16">
      <c r="N448" s="108">
        <f t="shared" si="12"/>
        <v>0</v>
      </c>
      <c r="O448" s="108" t="e">
        <f>IF(D448="X",0,IF(E448="X",0,VLOOKUP(E448,'18'!$K$3:$L$16,2,FALSE)))</f>
        <v>#N/A</v>
      </c>
      <c r="P448" s="108" t="e">
        <f t="shared" si="13"/>
        <v>#N/A</v>
      </c>
    </row>
    <row r="449" spans="14:16">
      <c r="N449" s="108">
        <f t="shared" si="12"/>
        <v>0</v>
      </c>
      <c r="O449" s="108" t="e">
        <f>IF(D449="X",0,IF(E449="X",0,VLOOKUP(E449,'18'!$K$3:$L$16,2,FALSE)))</f>
        <v>#N/A</v>
      </c>
      <c r="P449" s="108" t="e">
        <f t="shared" si="13"/>
        <v>#N/A</v>
      </c>
    </row>
    <row r="450" spans="14:16">
      <c r="N450" s="108">
        <f t="shared" si="12"/>
        <v>0</v>
      </c>
      <c r="O450" s="108" t="e">
        <f>IF(D450="X",0,IF(E450="X",0,VLOOKUP(E450,'18'!$K$3:$L$16,2,FALSE)))</f>
        <v>#N/A</v>
      </c>
      <c r="P450" s="108" t="e">
        <f t="shared" si="13"/>
        <v>#N/A</v>
      </c>
    </row>
    <row r="451" spans="14:16">
      <c r="N451" s="108">
        <f t="shared" si="12"/>
        <v>0</v>
      </c>
      <c r="O451" s="108" t="e">
        <f>IF(D451="X",0,IF(E451="X",0,VLOOKUP(E451,'18'!$K$3:$L$16,2,FALSE)))</f>
        <v>#N/A</v>
      </c>
      <c r="P451" s="108" t="e">
        <f t="shared" si="13"/>
        <v>#N/A</v>
      </c>
    </row>
    <row r="452" spans="14:16">
      <c r="N452" s="108">
        <f t="shared" ref="N452:N494" si="14">SUM(F452:M452)</f>
        <v>0</v>
      </c>
      <c r="O452" s="108" t="e">
        <f>IF(D452="X",0,IF(E452="X",0,VLOOKUP(E452,'18'!$K$3:$L$16,2,FALSE)))</f>
        <v>#N/A</v>
      </c>
      <c r="P452" s="108" t="e">
        <f t="shared" ref="P452:P494" si="15">N452*O452</f>
        <v>#N/A</v>
      </c>
    </row>
    <row r="453" spans="14:16">
      <c r="N453" s="108">
        <f t="shared" si="14"/>
        <v>0</v>
      </c>
      <c r="O453" s="108" t="e">
        <f>IF(D453="X",0,IF(E453="X",0,VLOOKUP(E453,'18'!$K$3:$L$16,2,FALSE)))</f>
        <v>#N/A</v>
      </c>
      <c r="P453" s="108" t="e">
        <f t="shared" si="15"/>
        <v>#N/A</v>
      </c>
    </row>
    <row r="454" spans="14:16">
      <c r="N454" s="108">
        <f t="shared" si="14"/>
        <v>0</v>
      </c>
      <c r="O454" s="108" t="e">
        <f>IF(D454="X",0,IF(E454="X",0,VLOOKUP(E454,'18'!$K$3:$L$16,2,FALSE)))</f>
        <v>#N/A</v>
      </c>
      <c r="P454" s="108" t="e">
        <f t="shared" si="15"/>
        <v>#N/A</v>
      </c>
    </row>
    <row r="455" spans="14:16">
      <c r="N455" s="108">
        <f t="shared" si="14"/>
        <v>0</v>
      </c>
      <c r="O455" s="108" t="e">
        <f>IF(D455="X",0,IF(E455="X",0,VLOOKUP(E455,'18'!$K$3:$L$16,2,FALSE)))</f>
        <v>#N/A</v>
      </c>
      <c r="P455" s="108" t="e">
        <f t="shared" si="15"/>
        <v>#N/A</v>
      </c>
    </row>
    <row r="456" spans="14:16">
      <c r="N456" s="108">
        <f t="shared" si="14"/>
        <v>0</v>
      </c>
      <c r="O456" s="108" t="e">
        <f>IF(D456="X",0,IF(E456="X",0,VLOOKUP(E456,'18'!$K$3:$L$16,2,FALSE)))</f>
        <v>#N/A</v>
      </c>
      <c r="P456" s="108" t="e">
        <f t="shared" si="15"/>
        <v>#N/A</v>
      </c>
    </row>
    <row r="457" spans="14:16">
      <c r="N457" s="108">
        <f t="shared" si="14"/>
        <v>0</v>
      </c>
      <c r="O457" s="108" t="e">
        <f>IF(D457="X",0,IF(E457="X",0,VLOOKUP(E457,'18'!$K$3:$L$16,2,FALSE)))</f>
        <v>#N/A</v>
      </c>
      <c r="P457" s="108" t="e">
        <f t="shared" si="15"/>
        <v>#N/A</v>
      </c>
    </row>
    <row r="458" spans="14:16">
      <c r="N458" s="108">
        <f t="shared" si="14"/>
        <v>0</v>
      </c>
      <c r="O458" s="108" t="e">
        <f>IF(D458="X",0,IF(E458="X",0,VLOOKUP(E458,'18'!$K$3:$L$16,2,FALSE)))</f>
        <v>#N/A</v>
      </c>
      <c r="P458" s="108" t="e">
        <f t="shared" si="15"/>
        <v>#N/A</v>
      </c>
    </row>
    <row r="459" spans="14:16">
      <c r="N459" s="108">
        <f t="shared" si="14"/>
        <v>0</v>
      </c>
      <c r="O459" s="108" t="e">
        <f>IF(D459="X",0,IF(E459="X",0,VLOOKUP(E459,'18'!$K$3:$L$16,2,FALSE)))</f>
        <v>#N/A</v>
      </c>
      <c r="P459" s="108" t="e">
        <f t="shared" si="15"/>
        <v>#N/A</v>
      </c>
    </row>
    <row r="460" spans="14:16">
      <c r="N460" s="108">
        <f t="shared" si="14"/>
        <v>0</v>
      </c>
      <c r="O460" s="108" t="e">
        <f>IF(D460="X",0,IF(E460="X",0,VLOOKUP(E460,'18'!$K$3:$L$16,2,FALSE)))</f>
        <v>#N/A</v>
      </c>
      <c r="P460" s="108" t="e">
        <f t="shared" si="15"/>
        <v>#N/A</v>
      </c>
    </row>
    <row r="461" spans="14:16">
      <c r="N461" s="108">
        <f t="shared" si="14"/>
        <v>0</v>
      </c>
      <c r="O461" s="108" t="e">
        <f>IF(D461="X",0,IF(E461="X",0,VLOOKUP(E461,'18'!$K$3:$L$16,2,FALSE)))</f>
        <v>#N/A</v>
      </c>
      <c r="P461" s="108" t="e">
        <f t="shared" si="15"/>
        <v>#N/A</v>
      </c>
    </row>
    <row r="462" spans="14:16">
      <c r="N462" s="108">
        <f t="shared" si="14"/>
        <v>0</v>
      </c>
      <c r="O462" s="108" t="e">
        <f>IF(D462="X",0,IF(E462="X",0,VLOOKUP(E462,'18'!$K$3:$L$16,2,FALSE)))</f>
        <v>#N/A</v>
      </c>
      <c r="P462" s="108" t="e">
        <f t="shared" si="15"/>
        <v>#N/A</v>
      </c>
    </row>
    <row r="463" spans="14:16">
      <c r="N463" s="108">
        <f t="shared" si="14"/>
        <v>0</v>
      </c>
      <c r="O463" s="108" t="e">
        <f>IF(D463="X",0,IF(E463="X",0,VLOOKUP(E463,'18'!$K$3:$L$16,2,FALSE)))</f>
        <v>#N/A</v>
      </c>
      <c r="P463" s="108" t="e">
        <f t="shared" si="15"/>
        <v>#N/A</v>
      </c>
    </row>
    <row r="464" spans="14:16">
      <c r="N464" s="108">
        <f t="shared" si="14"/>
        <v>0</v>
      </c>
      <c r="O464" s="108" t="e">
        <f>IF(D464="X",0,IF(E464="X",0,VLOOKUP(E464,'18'!$K$3:$L$16,2,FALSE)))</f>
        <v>#N/A</v>
      </c>
      <c r="P464" s="108" t="e">
        <f t="shared" si="15"/>
        <v>#N/A</v>
      </c>
    </row>
    <row r="465" spans="14:16">
      <c r="N465" s="108">
        <f t="shared" si="14"/>
        <v>0</v>
      </c>
      <c r="O465" s="108" t="e">
        <f>IF(D465="X",0,IF(E465="X",0,VLOOKUP(E465,'18'!$K$3:$L$16,2,FALSE)))</f>
        <v>#N/A</v>
      </c>
      <c r="P465" s="108" t="e">
        <f t="shared" si="15"/>
        <v>#N/A</v>
      </c>
    </row>
    <row r="466" spans="14:16">
      <c r="N466" s="108">
        <f t="shared" si="14"/>
        <v>0</v>
      </c>
      <c r="O466" s="108" t="e">
        <f>IF(D466="X",0,IF(E466="X",0,VLOOKUP(E466,'18'!$K$3:$L$16,2,FALSE)))</f>
        <v>#N/A</v>
      </c>
      <c r="P466" s="108" t="e">
        <f t="shared" si="15"/>
        <v>#N/A</v>
      </c>
    </row>
    <row r="467" spans="14:16">
      <c r="N467" s="108">
        <f t="shared" si="14"/>
        <v>0</v>
      </c>
      <c r="O467" s="108" t="e">
        <f>IF(D467="X",0,IF(E467="X",0,VLOOKUP(E467,'18'!$K$3:$L$16,2,FALSE)))</f>
        <v>#N/A</v>
      </c>
      <c r="P467" s="108" t="e">
        <f t="shared" si="15"/>
        <v>#N/A</v>
      </c>
    </row>
    <row r="468" spans="14:16">
      <c r="N468" s="108">
        <f t="shared" si="14"/>
        <v>0</v>
      </c>
      <c r="O468" s="108" t="e">
        <f>IF(D468="X",0,IF(E468="X",0,VLOOKUP(E468,'18'!$K$3:$L$16,2,FALSE)))</f>
        <v>#N/A</v>
      </c>
      <c r="P468" s="108" t="e">
        <f t="shared" si="15"/>
        <v>#N/A</v>
      </c>
    </row>
    <row r="469" spans="14:16">
      <c r="N469" s="108">
        <f t="shared" si="14"/>
        <v>0</v>
      </c>
      <c r="O469" s="108" t="e">
        <f>IF(D469="X",0,IF(E469="X",0,VLOOKUP(E469,'18'!$K$3:$L$16,2,FALSE)))</f>
        <v>#N/A</v>
      </c>
      <c r="P469" s="108" t="e">
        <f t="shared" si="15"/>
        <v>#N/A</v>
      </c>
    </row>
    <row r="470" spans="14:16">
      <c r="N470" s="108">
        <f t="shared" si="14"/>
        <v>0</v>
      </c>
      <c r="O470" s="108" t="e">
        <f>IF(D470="X",0,IF(E470="X",0,VLOOKUP(E470,'18'!$K$3:$L$16,2,FALSE)))</f>
        <v>#N/A</v>
      </c>
      <c r="P470" s="108" t="e">
        <f t="shared" si="15"/>
        <v>#N/A</v>
      </c>
    </row>
    <row r="471" spans="14:16">
      <c r="N471" s="108">
        <f t="shared" si="14"/>
        <v>0</v>
      </c>
      <c r="O471" s="108" t="e">
        <f>IF(D471="X",0,IF(E471="X",0,VLOOKUP(E471,'18'!$K$3:$L$16,2,FALSE)))</f>
        <v>#N/A</v>
      </c>
      <c r="P471" s="108" t="e">
        <f t="shared" si="15"/>
        <v>#N/A</v>
      </c>
    </row>
    <row r="472" spans="14:16">
      <c r="N472" s="108">
        <f t="shared" si="14"/>
        <v>0</v>
      </c>
      <c r="O472" s="108" t="e">
        <f>IF(D472="X",0,IF(E472="X",0,VLOOKUP(E472,'18'!$K$3:$L$16,2,FALSE)))</f>
        <v>#N/A</v>
      </c>
      <c r="P472" s="108" t="e">
        <f t="shared" si="15"/>
        <v>#N/A</v>
      </c>
    </row>
    <row r="473" spans="14:16">
      <c r="N473" s="108">
        <f t="shared" si="14"/>
        <v>0</v>
      </c>
      <c r="O473" s="108" t="e">
        <f>IF(D473="X",0,IF(E473="X",0,VLOOKUP(E473,'18'!$K$3:$L$16,2,FALSE)))</f>
        <v>#N/A</v>
      </c>
      <c r="P473" s="108" t="e">
        <f t="shared" si="15"/>
        <v>#N/A</v>
      </c>
    </row>
    <row r="474" spans="14:16">
      <c r="N474" s="108">
        <f t="shared" si="14"/>
        <v>0</v>
      </c>
      <c r="O474" s="108" t="e">
        <f>IF(D474="X",0,IF(E474="X",0,VLOOKUP(E474,'18'!$K$3:$L$16,2,FALSE)))</f>
        <v>#N/A</v>
      </c>
      <c r="P474" s="108" t="e">
        <f t="shared" si="15"/>
        <v>#N/A</v>
      </c>
    </row>
    <row r="475" spans="14:16">
      <c r="N475" s="108">
        <f t="shared" si="14"/>
        <v>0</v>
      </c>
      <c r="O475" s="108" t="e">
        <f>IF(D475="X",0,IF(E475="X",0,VLOOKUP(E475,'18'!$K$3:$L$16,2,FALSE)))</f>
        <v>#N/A</v>
      </c>
      <c r="P475" s="108" t="e">
        <f t="shared" si="15"/>
        <v>#N/A</v>
      </c>
    </row>
    <row r="476" spans="14:16">
      <c r="N476" s="108">
        <f t="shared" si="14"/>
        <v>0</v>
      </c>
      <c r="O476" s="108" t="e">
        <f>IF(D476="X",0,IF(E476="X",0,VLOOKUP(E476,'18'!$K$3:$L$16,2,FALSE)))</f>
        <v>#N/A</v>
      </c>
      <c r="P476" s="108" t="e">
        <f t="shared" si="15"/>
        <v>#N/A</v>
      </c>
    </row>
    <row r="477" spans="14:16">
      <c r="N477" s="108">
        <f t="shared" si="14"/>
        <v>0</v>
      </c>
      <c r="O477" s="108" t="e">
        <f>IF(D477="X",0,IF(E477="X",0,VLOOKUP(E477,'18'!$K$3:$L$16,2,FALSE)))</f>
        <v>#N/A</v>
      </c>
      <c r="P477" s="108" t="e">
        <f t="shared" si="15"/>
        <v>#N/A</v>
      </c>
    </row>
    <row r="478" spans="14:16">
      <c r="N478" s="108">
        <f t="shared" si="14"/>
        <v>0</v>
      </c>
      <c r="O478" s="108" t="e">
        <f>IF(D478="X",0,IF(E478="X",0,VLOOKUP(E478,'18'!$K$3:$L$16,2,FALSE)))</f>
        <v>#N/A</v>
      </c>
      <c r="P478" s="108" t="e">
        <f t="shared" si="15"/>
        <v>#N/A</v>
      </c>
    </row>
    <row r="479" spans="14:16">
      <c r="N479" s="108">
        <f t="shared" si="14"/>
        <v>0</v>
      </c>
      <c r="O479" s="108" t="e">
        <f>IF(D479="X",0,IF(E479="X",0,VLOOKUP(E479,'18'!$K$3:$L$16,2,FALSE)))</f>
        <v>#N/A</v>
      </c>
      <c r="P479" s="108" t="e">
        <f t="shared" si="15"/>
        <v>#N/A</v>
      </c>
    </row>
    <row r="480" spans="14:16">
      <c r="N480" s="108">
        <f t="shared" si="14"/>
        <v>0</v>
      </c>
      <c r="O480" s="108" t="e">
        <f>IF(D480="X",0,IF(E480="X",0,VLOOKUP(E480,'18'!$K$3:$L$16,2,FALSE)))</f>
        <v>#N/A</v>
      </c>
      <c r="P480" s="108" t="e">
        <f t="shared" si="15"/>
        <v>#N/A</v>
      </c>
    </row>
    <row r="481" spans="3:23">
      <c r="N481" s="108">
        <f t="shared" si="14"/>
        <v>0</v>
      </c>
      <c r="O481" s="108" t="e">
        <f>IF(D481="X",0,IF(E481="X",0,VLOOKUP(E481,'18'!$K$3:$L$16,2,FALSE)))</f>
        <v>#N/A</v>
      </c>
      <c r="P481" s="108" t="e">
        <f t="shared" si="15"/>
        <v>#N/A</v>
      </c>
    </row>
    <row r="482" spans="3:23">
      <c r="N482" s="108">
        <f t="shared" si="14"/>
        <v>0</v>
      </c>
      <c r="O482" s="108" t="e">
        <f>IF(D482="X",0,IF(E482="X",0,VLOOKUP(E482,'18'!$K$3:$L$16,2,FALSE)))</f>
        <v>#N/A</v>
      </c>
      <c r="P482" s="108" t="e">
        <f t="shared" si="15"/>
        <v>#N/A</v>
      </c>
    </row>
    <row r="483" spans="3:23">
      <c r="N483" s="108">
        <f t="shared" si="14"/>
        <v>0</v>
      </c>
      <c r="O483" s="108" t="e">
        <f>IF(D483="X",0,IF(E483="X",0,VLOOKUP(E483,'18'!$K$3:$L$16,2,FALSE)))</f>
        <v>#N/A</v>
      </c>
      <c r="P483" s="108" t="e">
        <f t="shared" si="15"/>
        <v>#N/A</v>
      </c>
    </row>
    <row r="484" spans="3:23">
      <c r="N484" s="108">
        <f t="shared" si="14"/>
        <v>0</v>
      </c>
      <c r="O484" s="108" t="e">
        <f>IF(D484="X",0,IF(E484="X",0,VLOOKUP(E484,'18'!$K$3:$L$16,2,FALSE)))</f>
        <v>#N/A</v>
      </c>
      <c r="P484" s="108" t="e">
        <f t="shared" si="15"/>
        <v>#N/A</v>
      </c>
    </row>
    <row r="485" spans="3:23">
      <c r="N485" s="108">
        <f t="shared" si="14"/>
        <v>0</v>
      </c>
      <c r="O485" s="108" t="e">
        <f>IF(D485="X",0,IF(E485="X",0,VLOOKUP(E485,'18'!$K$3:$L$16,2,FALSE)))</f>
        <v>#N/A</v>
      </c>
      <c r="P485" s="108" t="e">
        <f t="shared" si="15"/>
        <v>#N/A</v>
      </c>
    </row>
    <row r="486" spans="3:23">
      <c r="N486" s="108">
        <f t="shared" si="14"/>
        <v>0</v>
      </c>
      <c r="O486" s="108" t="e">
        <f>IF(D486="X",0,IF(E486="X",0,VLOOKUP(E486,'18'!$K$3:$L$16,2,FALSE)))</f>
        <v>#N/A</v>
      </c>
      <c r="P486" s="108" t="e">
        <f t="shared" si="15"/>
        <v>#N/A</v>
      </c>
    </row>
    <row r="487" spans="3:23">
      <c r="N487" s="108">
        <f t="shared" si="14"/>
        <v>0</v>
      </c>
      <c r="O487" s="108" t="e">
        <f>IF(D487="X",0,IF(E487="X",0,VLOOKUP(E487,'18'!$K$3:$L$16,2,FALSE)))</f>
        <v>#N/A</v>
      </c>
      <c r="P487" s="108" t="e">
        <f t="shared" si="15"/>
        <v>#N/A</v>
      </c>
    </row>
    <row r="488" spans="3:23">
      <c r="N488" s="108">
        <f t="shared" si="14"/>
        <v>0</v>
      </c>
      <c r="O488" s="108" t="e">
        <f>IF(D488="X",0,IF(E488="X",0,VLOOKUP(E488,'18'!$K$3:$L$16,2,FALSE)))</f>
        <v>#N/A</v>
      </c>
      <c r="P488" s="108" t="e">
        <f t="shared" si="15"/>
        <v>#N/A</v>
      </c>
    </row>
    <row r="489" spans="3:23">
      <c r="N489" s="108">
        <f t="shared" si="14"/>
        <v>0</v>
      </c>
      <c r="O489" s="108" t="e">
        <f>IF(D489="X",0,IF(E489="X",0,VLOOKUP(E489,'18'!$K$3:$L$16,2,FALSE)))</f>
        <v>#N/A</v>
      </c>
      <c r="P489" s="108" t="e">
        <f t="shared" si="15"/>
        <v>#N/A</v>
      </c>
    </row>
    <row r="490" spans="3:23">
      <c r="N490" s="108">
        <f t="shared" si="14"/>
        <v>0</v>
      </c>
      <c r="O490" s="108" t="e">
        <f>IF(D490="X",0,IF(E490="X",0,VLOOKUP(E490,'18'!$K$3:$L$16,2,FALSE)))</f>
        <v>#N/A</v>
      </c>
      <c r="P490" s="108" t="e">
        <f t="shared" si="15"/>
        <v>#N/A</v>
      </c>
    </row>
    <row r="491" spans="3:23">
      <c r="N491" s="108">
        <f t="shared" si="14"/>
        <v>0</v>
      </c>
      <c r="O491" s="108" t="e">
        <f>IF(D491="X",0,IF(E491="X",0,VLOOKUP(E491,'18'!$K$3:$L$16,2,FALSE)))</f>
        <v>#N/A</v>
      </c>
      <c r="P491" s="108" t="e">
        <f t="shared" si="15"/>
        <v>#N/A</v>
      </c>
    </row>
    <row r="492" spans="3:23">
      <c r="N492" s="108">
        <f t="shared" si="14"/>
        <v>0</v>
      </c>
      <c r="O492" s="108" t="e">
        <f>IF(D492="X",0,IF(E492="X",0,VLOOKUP(E492,'18'!$K$3:$L$16,2,FALSE)))</f>
        <v>#N/A</v>
      </c>
      <c r="P492" s="108" t="e">
        <f t="shared" si="15"/>
        <v>#N/A</v>
      </c>
    </row>
    <row r="493" spans="3:23">
      <c r="N493" s="108">
        <f t="shared" si="14"/>
        <v>0</v>
      </c>
      <c r="O493" s="108" t="e">
        <f>IF(D493="X",0,IF(E493="X",0,VLOOKUP(E493,'18'!$K$3:$L$16,2,FALSE)))</f>
        <v>#N/A</v>
      </c>
      <c r="P493" s="108" t="e">
        <f t="shared" si="15"/>
        <v>#N/A</v>
      </c>
    </row>
    <row r="494" spans="3:23">
      <c r="N494" s="108">
        <f t="shared" si="14"/>
        <v>0</v>
      </c>
      <c r="O494" s="108" t="e">
        <f>IF(D494="X",0,IF(E494="X",0,VLOOKUP(E494,'18'!$K$3:$L$16,2,FALSE)))</f>
        <v>#N/A</v>
      </c>
      <c r="P494" s="108" t="e">
        <f t="shared" si="15"/>
        <v>#N/A</v>
      </c>
    </row>
    <row r="495" spans="3:23" ht="15.75" thickBot="1">
      <c r="C495" s="109" t="s">
        <v>173</v>
      </c>
      <c r="D495" s="79"/>
      <c r="E495" s="79"/>
      <c r="F495" s="91">
        <f t="shared" ref="F495:M495" si="16">SUM(F4:F494)</f>
        <v>0</v>
      </c>
      <c r="G495" s="91">
        <f t="shared" si="16"/>
        <v>0</v>
      </c>
      <c r="H495" s="91">
        <f t="shared" si="16"/>
        <v>0</v>
      </c>
      <c r="I495" s="91">
        <f t="shared" si="16"/>
        <v>0</v>
      </c>
      <c r="J495" s="91">
        <f t="shared" si="16"/>
        <v>0</v>
      </c>
      <c r="K495" s="91">
        <f t="shared" si="16"/>
        <v>0</v>
      </c>
      <c r="L495" s="91">
        <f t="shared" si="16"/>
        <v>0</v>
      </c>
      <c r="M495" s="91">
        <f t="shared" si="16"/>
        <v>0</v>
      </c>
      <c r="Q495" s="79" t="s">
        <v>174</v>
      </c>
      <c r="R495" s="91">
        <f t="shared" ref="R495:W495" si="17">SUM(R4:R494)</f>
        <v>0</v>
      </c>
      <c r="S495" s="91">
        <f t="shared" si="17"/>
        <v>0</v>
      </c>
      <c r="T495" s="91">
        <f t="shared" si="17"/>
        <v>0</v>
      </c>
      <c r="U495" s="91">
        <f t="shared" si="17"/>
        <v>0</v>
      </c>
      <c r="V495" s="91">
        <f t="shared" si="17"/>
        <v>0</v>
      </c>
      <c r="W495" s="91">
        <f t="shared" si="17"/>
        <v>0</v>
      </c>
    </row>
    <row r="496" spans="3:23" ht="15.75" thickTop="1"/>
    <row r="498" spans="3:16">
      <c r="C498" s="80" t="s">
        <v>172</v>
      </c>
      <c r="F498" s="33"/>
      <c r="G498" s="33"/>
      <c r="H498" s="33"/>
      <c r="I498" s="33"/>
      <c r="J498" s="33"/>
      <c r="K498" s="33"/>
      <c r="L498" s="33"/>
      <c r="M498" s="33"/>
      <c r="N498" s="81" t="s">
        <v>186</v>
      </c>
      <c r="O498" s="33"/>
      <c r="P498" s="81" t="s">
        <v>177</v>
      </c>
    </row>
    <row r="499" spans="3:16">
      <c r="C499" s="81" t="str">
        <f>IF('18'!K3="", "Vrije categorie",'18'!K3)</f>
        <v>A</v>
      </c>
      <c r="F499" s="92" cm="1">
        <f t="array" ref="F499">SUMPRODUCT(--($E$4:$E$494=C499),--($D$4:$D$494=""),$F$4:$F$494)</f>
        <v>0</v>
      </c>
      <c r="G499" s="92" cm="1">
        <f t="array" ref="G499">SUMPRODUCT(--($E$4:$E$494=C499),--($D$4:$D$494=""),$G$4:$G$494)</f>
        <v>0</v>
      </c>
      <c r="H499" s="92" cm="1">
        <f t="array" ref="H499">SUMPRODUCT(--($E$4:$E$494=C499),--($D$4:$D$494=""),$H$4:$H$494)</f>
        <v>0</v>
      </c>
      <c r="I499" s="92" cm="1">
        <f t="array" ref="I499">SUMPRODUCT(--($E$4:$E$494=C499),--($D$4:$D$494=""),$I$4:$I$494)</f>
        <v>0</v>
      </c>
      <c r="J499" s="92" cm="1">
        <f t="array" ref="J499">SUMPRODUCT(--($E$4:$E$494=C499),--($D$4:$D$494=""),$J$4:$J$494)</f>
        <v>0</v>
      </c>
      <c r="K499" s="92" cm="1">
        <f t="array" ref="K499">SUMPRODUCT(--($E$4:$E$494=C499),--($D$4:$D$494=""),$K$4:$K$494)</f>
        <v>0</v>
      </c>
      <c r="L499" s="92" cm="1">
        <f t="array" ref="L499">SUMPRODUCT(--($E$4:$E$494=C499),--($D$4:$D$494=""),$L$4:$L$494)</f>
        <v>0</v>
      </c>
      <c r="M499" s="92" cm="1">
        <f t="array" ref="M499">SUMPRODUCT(--($E$4:$E$494=C499),--($D$4:$D$494=""),$M$4:$M$494)</f>
        <v>0</v>
      </c>
      <c r="N499" s="92">
        <f>SUM(F499:M499)</f>
        <v>0</v>
      </c>
      <c r="O499" s="81"/>
      <c r="P499" s="92" t="e" cm="1">
        <f t="array" ref="P499">SUMPRODUCT(--($E$4:$E$494=C499),--($D$4:$D$494=""),$P$4:$P$494)</f>
        <v>#N/A</v>
      </c>
    </row>
    <row r="500" spans="3:16">
      <c r="C500" s="81" t="str">
        <f>IF('18'!K4="", "Vrije categorie",'18'!K4)</f>
        <v>B</v>
      </c>
      <c r="F500" s="92" cm="1">
        <f t="array" ref="F500">SUMPRODUCT(--($E$4:$E$494=C500),--($D$4:$D$494=""),$F$4:$F$494)</f>
        <v>0</v>
      </c>
      <c r="G500" s="92" cm="1">
        <f t="array" ref="G500">SUMPRODUCT(--($E$4:$E$494=C500),--($D$4:$D$494=""),$G$4:$G$494)</f>
        <v>0</v>
      </c>
      <c r="H500" s="92" cm="1">
        <f t="array" ref="H500">SUMPRODUCT(--($E$4:$E$494=C500),--($D$4:$D$494=""),$H$4:$H$494)</f>
        <v>0</v>
      </c>
      <c r="I500" s="92" cm="1">
        <f t="array" ref="I500">SUMPRODUCT(--($E$4:$E$494=C500),--($D$4:$D$494=""),$I$4:$I$494)</f>
        <v>0</v>
      </c>
      <c r="J500" s="92" cm="1">
        <f t="array" ref="J500">SUMPRODUCT(--($E$4:$E$494=C500),--($D$4:$D$494=""),$J$4:$J$494)</f>
        <v>0</v>
      </c>
      <c r="K500" s="92" cm="1">
        <f t="array" ref="K500">SUMPRODUCT(--($E$4:$E$494=C500),--($D$4:$D$494=""),$K$4:$K$494)</f>
        <v>0</v>
      </c>
      <c r="L500" s="92" cm="1">
        <f t="array" ref="L500">SUMPRODUCT(--($E$4:$E$494=C500),--($D$4:$D$494=""),$L$4:$L$494)</f>
        <v>0</v>
      </c>
      <c r="M500" s="92" cm="1">
        <f t="array" ref="M500">SUMPRODUCT(--($E$4:$E$494=C500),--($D$4:$D$494=""),$M$4:$M$494)</f>
        <v>0</v>
      </c>
      <c r="N500" s="92">
        <f t="shared" ref="N500:N512" si="18">SUM(F500:M500)</f>
        <v>0</v>
      </c>
      <c r="O500" s="81"/>
      <c r="P500" s="92" t="e" cm="1">
        <f t="array" ref="P500">SUMPRODUCT(--($E$4:$E$494=C500),--($D$4:$D$494=""),$P$4:$P$494)</f>
        <v>#N/A</v>
      </c>
    </row>
    <row r="501" spans="3:16">
      <c r="C501" s="81" t="str">
        <f>IF('18'!K5="", "Vrije categorie",'18'!K5)</f>
        <v>C</v>
      </c>
      <c r="F501" s="92" cm="1">
        <f t="array" ref="F501">SUMPRODUCT(--($E$4:$E$494=C501),--($D$4:$D$494=""),$F$4:$F$494)</f>
        <v>0</v>
      </c>
      <c r="G501" s="92" cm="1">
        <f t="array" ref="G501">SUMPRODUCT(--($E$4:$E$494=C501),--($D$4:$D$494=""),$G$4:$G$494)</f>
        <v>0</v>
      </c>
      <c r="H501" s="92" cm="1">
        <f t="array" ref="H501">SUMPRODUCT(--($E$4:$E$494=C501),--($D$4:$D$494=""),$H$4:$H$494)</f>
        <v>0</v>
      </c>
      <c r="I501" s="92" cm="1">
        <f t="array" ref="I501">SUMPRODUCT(--($E$4:$E$494=C501),--($D$4:$D$494=""),$I$4:$I$494)</f>
        <v>0</v>
      </c>
      <c r="J501" s="92" cm="1">
        <f t="array" ref="J501">SUMPRODUCT(--($E$4:$E$494=C501),--($D$4:$D$494=""),$J$4:$J$494)</f>
        <v>0</v>
      </c>
      <c r="K501" s="92" cm="1">
        <f t="array" ref="K501">SUMPRODUCT(--($E$4:$E$494=C501),--($D$4:$D$494=""),$K$4:$K$494)</f>
        <v>0</v>
      </c>
      <c r="L501" s="92" cm="1">
        <f t="array" ref="L501">SUMPRODUCT(--($E$4:$E$494=C501),--($D$4:$D$494=""),$L$4:$L$494)</f>
        <v>0</v>
      </c>
      <c r="M501" s="92" cm="1">
        <f t="array" ref="M501">SUMPRODUCT(--($E$4:$E$494=C501),--($D$4:$D$494=""),$M$4:$M$494)</f>
        <v>0</v>
      </c>
      <c r="N501" s="92">
        <f t="shared" si="18"/>
        <v>0</v>
      </c>
      <c r="O501" s="81"/>
      <c r="P501" s="92" t="e" cm="1">
        <f t="array" ref="P501">SUMPRODUCT(--($E$4:$E$494=C501),--($D$4:$D$494=""),$P$4:$P$494)</f>
        <v>#N/A</v>
      </c>
    </row>
    <row r="502" spans="3:16">
      <c r="C502" s="81" t="str">
        <f>IF('18'!K6="", "Vrije categorie",'18'!K6)</f>
        <v>D</v>
      </c>
      <c r="F502" s="92" cm="1">
        <f t="array" ref="F502">SUMPRODUCT(--($E$4:$E$494=C502),--($D$4:$D$494=""),$F$4:$F$494)</f>
        <v>0</v>
      </c>
      <c r="G502" s="92" cm="1">
        <f t="array" ref="G502">SUMPRODUCT(--($E$4:$E$494=C502),--($D$4:$D$494=""),$G$4:$G$494)</f>
        <v>0</v>
      </c>
      <c r="H502" s="92" cm="1">
        <f t="array" ref="H502">SUMPRODUCT(--($E$4:$E$494=C502),--($D$4:$D$494=""),$H$4:$H$494)</f>
        <v>0</v>
      </c>
      <c r="I502" s="92" cm="1">
        <f t="array" ref="I502">SUMPRODUCT(--($E$4:$E$494=C502),--($D$4:$D$494=""),$I$4:$I$494)</f>
        <v>0</v>
      </c>
      <c r="J502" s="92" cm="1">
        <f t="array" ref="J502">SUMPRODUCT(--($E$4:$E$494=C502),--($D$4:$D$494=""),$J$4:$J$494)</f>
        <v>0</v>
      </c>
      <c r="K502" s="92" cm="1">
        <f t="array" ref="K502">SUMPRODUCT(--($E$4:$E$494=C502),--($D$4:$D$494=""),$K$4:$K$494)</f>
        <v>0</v>
      </c>
      <c r="L502" s="92" cm="1">
        <f t="array" ref="L502">SUMPRODUCT(--($E$4:$E$494=C502),--($D$4:$D$494=""),$L$4:$L$494)</f>
        <v>0</v>
      </c>
      <c r="M502" s="92" cm="1">
        <f t="array" ref="M502">SUMPRODUCT(--($E$4:$E$494=C502),--($D$4:$D$494=""),$M$4:$M$494)</f>
        <v>0</v>
      </c>
      <c r="N502" s="92">
        <f t="shared" si="18"/>
        <v>0</v>
      </c>
      <c r="O502" s="81"/>
      <c r="P502" s="92" t="e" cm="1">
        <f t="array" ref="P502">SUMPRODUCT(--($E$4:$E$494=C502),--($D$4:$D$494=""),$P$4:$P$494)</f>
        <v>#N/A</v>
      </c>
    </row>
    <row r="503" spans="3:16">
      <c r="C503" s="81" t="str">
        <f>IF('18'!K7="", "Vrije categorie",'18'!K7)</f>
        <v>E</v>
      </c>
      <c r="F503" s="92" cm="1">
        <f t="array" ref="F503">SUMPRODUCT(--($E$4:$E$494=C503),--($D$4:$D$494=""),$F$4:$F$494)</f>
        <v>0</v>
      </c>
      <c r="G503" s="92" cm="1">
        <f t="array" ref="G503">SUMPRODUCT(--($E$4:$E$494=C503),--($D$4:$D$494=""),$G$4:$G$494)</f>
        <v>0</v>
      </c>
      <c r="H503" s="92" cm="1">
        <f t="array" ref="H503">SUMPRODUCT(--($E$4:$E$494=C503),--($D$4:$D$494=""),$H$4:$H$494)</f>
        <v>0</v>
      </c>
      <c r="I503" s="92" cm="1">
        <f t="array" ref="I503">SUMPRODUCT(--($E$4:$E$494=C503),--($D$4:$D$494=""),$I$4:$I$494)</f>
        <v>0</v>
      </c>
      <c r="J503" s="92" cm="1">
        <f t="array" ref="J503">SUMPRODUCT(--($E$4:$E$494=C503),--($D$4:$D$494=""),$J$4:$J$494)</f>
        <v>0</v>
      </c>
      <c r="K503" s="92" cm="1">
        <f t="array" ref="K503">SUMPRODUCT(--($E$4:$E$494=C503),--($D$4:$D$494=""),$K$4:$K$494)</f>
        <v>0</v>
      </c>
      <c r="L503" s="92" cm="1">
        <f t="array" ref="L503">SUMPRODUCT(--($E$4:$E$494=C503),--($D$4:$D$494=""),$L$4:$L$494)</f>
        <v>0</v>
      </c>
      <c r="M503" s="92" cm="1">
        <f t="array" ref="M503">SUMPRODUCT(--($E$4:$E$494=C503),--($D$4:$D$494=""),$M$4:$M$494)</f>
        <v>0</v>
      </c>
      <c r="N503" s="92">
        <f t="shared" si="18"/>
        <v>0</v>
      </c>
      <c r="O503" s="81"/>
      <c r="P503" s="92" t="e" cm="1">
        <f t="array" ref="P503">SUMPRODUCT(--($E$4:$E$494=C503),--($D$4:$D$494=""),$P$4:$P$494)</f>
        <v>#N/A</v>
      </c>
    </row>
    <row r="504" spans="3:16">
      <c r="C504" s="81" t="str">
        <f>IF('18'!K8="", "Vrije categorie",'18'!K8)</f>
        <v>F</v>
      </c>
      <c r="F504" s="92" cm="1">
        <f t="array" ref="F504">SUMPRODUCT(--($E$4:$E$494=C504),--($D$4:$D$494=""),$F$4:$F$494)</f>
        <v>0</v>
      </c>
      <c r="G504" s="92" cm="1">
        <f t="array" ref="G504">SUMPRODUCT(--($E$4:$E$494=C504),--($D$4:$D$494=""),$G$4:$G$494)</f>
        <v>0</v>
      </c>
      <c r="H504" s="92" cm="1">
        <f t="array" ref="H504">SUMPRODUCT(--($E$4:$E$494=C504),--($D$4:$D$494=""),$H$4:$H$494)</f>
        <v>0</v>
      </c>
      <c r="I504" s="92" cm="1">
        <f t="array" ref="I504">SUMPRODUCT(--($E$4:$E$494=C504),--($D$4:$D$494=""),$I$4:$I$494)</f>
        <v>0</v>
      </c>
      <c r="J504" s="92" cm="1">
        <f t="array" ref="J504">SUMPRODUCT(--($E$4:$E$494=C504),--($D$4:$D$494=""),$J$4:$J$494)</f>
        <v>0</v>
      </c>
      <c r="K504" s="92" cm="1">
        <f t="array" ref="K504">SUMPRODUCT(--($E$4:$E$494=C504),--($D$4:$D$494=""),$K$4:$K$494)</f>
        <v>0</v>
      </c>
      <c r="L504" s="92" cm="1">
        <f t="array" ref="L504">SUMPRODUCT(--($E$4:$E$494=C504),--($D$4:$D$494=""),$L$4:$L$494)</f>
        <v>0</v>
      </c>
      <c r="M504" s="92" cm="1">
        <f t="array" ref="M504">SUMPRODUCT(--($E$4:$E$494=C504),--($D$4:$D$494=""),$M$4:$M$494)</f>
        <v>0</v>
      </c>
      <c r="N504" s="92">
        <f t="shared" si="18"/>
        <v>0</v>
      </c>
      <c r="O504" s="81"/>
      <c r="P504" s="92" t="e" cm="1">
        <f t="array" ref="P504">SUMPRODUCT(--($E$4:$E$494=C504),--($D$4:$D$494=""),$P$4:$P$494)</f>
        <v>#N/A</v>
      </c>
    </row>
    <row r="505" spans="3:16">
      <c r="C505" s="81" t="str">
        <f>IF('18'!K9="", "Vrije categorie",'18'!K9)</f>
        <v>G</v>
      </c>
      <c r="F505" s="92" cm="1">
        <f t="array" ref="F505">SUMPRODUCT(--($E$4:$E$494=C505),--($D$4:$D$494=""),$F$4:$F$494)</f>
        <v>0</v>
      </c>
      <c r="G505" s="92" cm="1">
        <f t="array" ref="G505">SUMPRODUCT(--($E$4:$E$494=C505),--($D$4:$D$494=""),$G$4:$G$494)</f>
        <v>0</v>
      </c>
      <c r="H505" s="92" cm="1">
        <f t="array" ref="H505">SUMPRODUCT(--($E$4:$E$494=C505),--($D$4:$D$494=""),$H$4:$H$494)</f>
        <v>0</v>
      </c>
      <c r="I505" s="92" cm="1">
        <f t="array" ref="I505">SUMPRODUCT(--($E$4:$E$494=C505),--($D$4:$D$494=""),$I$4:$I$494)</f>
        <v>0</v>
      </c>
      <c r="J505" s="92" cm="1">
        <f t="array" ref="J505">SUMPRODUCT(--($E$4:$E$494=C505),--($D$4:$D$494=""),$J$4:$J$494)</f>
        <v>0</v>
      </c>
      <c r="K505" s="92" cm="1">
        <f t="array" ref="K505">SUMPRODUCT(--($E$4:$E$494=C505),--($D$4:$D$494=""),$K$4:$K$494)</f>
        <v>0</v>
      </c>
      <c r="L505" s="92" cm="1">
        <f t="array" ref="L505">SUMPRODUCT(--($E$4:$E$494=C505),--($D$4:$D$494=""),$L$4:$L$494)</f>
        <v>0</v>
      </c>
      <c r="M505" s="92" cm="1">
        <f t="array" ref="M505">SUMPRODUCT(--($E$4:$E$494=C505),--($D$4:$D$494=""),$M$4:$M$494)</f>
        <v>0</v>
      </c>
      <c r="N505" s="92">
        <f t="shared" si="18"/>
        <v>0</v>
      </c>
      <c r="O505" s="81"/>
      <c r="P505" s="92" t="e" cm="1">
        <f t="array" ref="P505">SUMPRODUCT(--($E$4:$E$494=C505),--($D$4:$D$494=""),$P$4:$P$494)</f>
        <v>#N/A</v>
      </c>
    </row>
    <row r="506" spans="3:16">
      <c r="C506" s="81" t="str">
        <f>IF('18'!K10="", "Vrije categorie",'18'!K10)</f>
        <v>H</v>
      </c>
      <c r="F506" s="92" cm="1">
        <f t="array" ref="F506">SUMPRODUCT(--($E$4:$E$494=C506),--($D$4:$D$494=""),$F$4:$F$494)</f>
        <v>0</v>
      </c>
      <c r="G506" s="92" cm="1">
        <f t="array" ref="G506">SUMPRODUCT(--($E$4:$E$494=C506),--($D$4:$D$494=""),$G$4:$G$494)</f>
        <v>0</v>
      </c>
      <c r="H506" s="92" cm="1">
        <f t="array" ref="H506">SUMPRODUCT(--($E$4:$E$494=C506),--($D$4:$D$494=""),$H$4:$H$494)</f>
        <v>0</v>
      </c>
      <c r="I506" s="92" cm="1">
        <f t="array" ref="I506">SUMPRODUCT(--($E$4:$E$494=C506),--($D$4:$D$494=""),$I$4:$I$494)</f>
        <v>0</v>
      </c>
      <c r="J506" s="92" cm="1">
        <f t="array" ref="J506">SUMPRODUCT(--($E$4:$E$494=C506),--($D$4:$D$494=""),$J$4:$J$494)</f>
        <v>0</v>
      </c>
      <c r="K506" s="92" cm="1">
        <f t="array" ref="K506">SUMPRODUCT(--($E$4:$E$494=C506),--($D$4:$D$494=""),$K$4:$K$494)</f>
        <v>0</v>
      </c>
      <c r="L506" s="92" cm="1">
        <f t="array" ref="L506">SUMPRODUCT(--($E$4:$E$494=C506),--($D$4:$D$494=""),$L$4:$L$494)</f>
        <v>0</v>
      </c>
      <c r="M506" s="92" cm="1">
        <f t="array" ref="M506">SUMPRODUCT(--($E$4:$E$494=C506),--($D$4:$D$494=""),$M$4:$M$494)</f>
        <v>0</v>
      </c>
      <c r="N506" s="92">
        <f t="shared" si="18"/>
        <v>0</v>
      </c>
      <c r="O506" s="81"/>
      <c r="P506" s="92" t="e" cm="1">
        <f t="array" ref="P506">SUMPRODUCT(--($E$4:$E$494=C506),--($D$4:$D$494=""),$P$4:$P$494)</f>
        <v>#N/A</v>
      </c>
    </row>
    <row r="507" spans="3:16">
      <c r="C507" s="81" t="str">
        <f>IF('18'!K11="", "Vrije categorie",'18'!K11)</f>
        <v>I</v>
      </c>
      <c r="F507" s="92" cm="1">
        <f t="array" ref="F507">SUMPRODUCT(--($E$4:$E$494=C507),--($D$4:$D$494=""),$F$4:$F$494)</f>
        <v>0</v>
      </c>
      <c r="G507" s="92" cm="1">
        <f t="array" ref="G507">SUMPRODUCT(--($E$4:$E$494=C507),--($D$4:$D$494=""),$G$4:$G$494)</f>
        <v>0</v>
      </c>
      <c r="H507" s="92" cm="1">
        <f t="array" ref="H507">SUMPRODUCT(--($E$4:$E$494=C507),--($D$4:$D$494=""),$H$4:$H$494)</f>
        <v>0</v>
      </c>
      <c r="I507" s="92" cm="1">
        <f t="array" ref="I507">SUMPRODUCT(--($E$4:$E$494=C507),--($D$4:$D$494=""),$I$4:$I$494)</f>
        <v>0</v>
      </c>
      <c r="J507" s="92" cm="1">
        <f t="array" ref="J507">SUMPRODUCT(--($E$4:$E$494=C507),--($D$4:$D$494=""),$J$4:$J$494)</f>
        <v>0</v>
      </c>
      <c r="K507" s="92" cm="1">
        <f t="array" ref="K507">SUMPRODUCT(--($E$4:$E$494=C507),--($D$4:$D$494=""),$K$4:$K$494)</f>
        <v>0</v>
      </c>
      <c r="L507" s="92" cm="1">
        <f t="array" ref="L507">SUMPRODUCT(--($E$4:$E$494=C507),--($D$4:$D$494=""),$L$4:$L$494)</f>
        <v>0</v>
      </c>
      <c r="M507" s="92" cm="1">
        <f t="array" ref="M507">SUMPRODUCT(--($E$4:$E$494=C507),--($D$4:$D$494=""),$M$4:$M$494)</f>
        <v>0</v>
      </c>
      <c r="N507" s="92">
        <f t="shared" si="18"/>
        <v>0</v>
      </c>
      <c r="O507" s="81"/>
      <c r="P507" s="92" t="e" cm="1">
        <f t="array" ref="P507">SUMPRODUCT(--($E$4:$E$494=C507),--($D$4:$D$494=""),$P$4:$P$494)</f>
        <v>#N/A</v>
      </c>
    </row>
    <row r="508" spans="3:16">
      <c r="C508" s="81" t="str">
        <f>IF('18'!K12="", "Vrije categorie",'18'!K12)</f>
        <v>J</v>
      </c>
      <c r="F508" s="92" cm="1">
        <f t="array" ref="F508">SUMPRODUCT(--($E$4:$E$494=C508),--($D$4:$D$494=""),$F$4:$F$494)</f>
        <v>0</v>
      </c>
      <c r="G508" s="92" cm="1">
        <f t="array" ref="G508">SUMPRODUCT(--($E$4:$E$494=C508),--($D$4:$D$494=""),$G$4:$G$494)</f>
        <v>0</v>
      </c>
      <c r="H508" s="92" cm="1">
        <f t="array" ref="H508">SUMPRODUCT(--($E$4:$E$494=C508),--($D$4:$D$494=""),$H$4:$H$494)</f>
        <v>0</v>
      </c>
      <c r="I508" s="92" cm="1">
        <f t="array" ref="I508">SUMPRODUCT(--($E$4:$E$494=C508),--($D$4:$D$494=""),$I$4:$I$494)</f>
        <v>0</v>
      </c>
      <c r="J508" s="92" cm="1">
        <f t="array" ref="J508">SUMPRODUCT(--($E$4:$E$494=C508),--($D$4:$D$494=""),$J$4:$J$494)</f>
        <v>0</v>
      </c>
      <c r="K508" s="92" cm="1">
        <f t="array" ref="K508">SUMPRODUCT(--($E$4:$E$494=C508),--($D$4:$D$494=""),$K$4:$K$494)</f>
        <v>0</v>
      </c>
      <c r="L508" s="92" cm="1">
        <f t="array" ref="L508">SUMPRODUCT(--($E$4:$E$494=C508),--($D$4:$D$494=""),$L$4:$L$494)</f>
        <v>0</v>
      </c>
      <c r="M508" s="92" cm="1">
        <f t="array" ref="M508">SUMPRODUCT(--($E$4:$E$494=C508),--($D$4:$D$494=""),$M$4:$M$494)</f>
        <v>0</v>
      </c>
      <c r="N508" s="92">
        <f t="shared" si="18"/>
        <v>0</v>
      </c>
      <c r="O508" s="81"/>
      <c r="P508" s="92" t="e" cm="1">
        <f t="array" ref="P508">SUMPRODUCT(--($E$4:$E$494=C508),--($D$4:$D$494=""),$P$4:$P$494)</f>
        <v>#N/A</v>
      </c>
    </row>
    <row r="509" spans="3:16">
      <c r="C509" s="81" t="str">
        <f>IF('18'!K13="", "Vrije categorie",'18'!K13)</f>
        <v>K</v>
      </c>
      <c r="F509" s="92" cm="1">
        <f t="array" ref="F509">SUMPRODUCT(--($E$4:$E$494=C509),--($D$4:$D$494=""),$F$4:$F$494)</f>
        <v>0</v>
      </c>
      <c r="G509" s="92" cm="1">
        <f t="array" ref="G509">SUMPRODUCT(--($E$4:$E$494=C509),--($D$4:$D$494=""),$G$4:$G$494)</f>
        <v>0</v>
      </c>
      <c r="H509" s="92" cm="1">
        <f t="array" ref="H509">SUMPRODUCT(--($E$4:$E$494=C509),--($D$4:$D$494=""),$H$4:$H$494)</f>
        <v>0</v>
      </c>
      <c r="I509" s="92" cm="1">
        <f t="array" ref="I509">SUMPRODUCT(--($E$4:$E$494=C509),--($D$4:$D$494=""),$I$4:$I$494)</f>
        <v>0</v>
      </c>
      <c r="J509" s="92" cm="1">
        <f t="array" ref="J509">SUMPRODUCT(--($E$4:$E$494=C509),--($D$4:$D$494=""),$J$4:$J$494)</f>
        <v>0</v>
      </c>
      <c r="K509" s="92" cm="1">
        <f t="array" ref="K509">SUMPRODUCT(--($E$4:$E$494=C509),--($D$4:$D$494=""),$K$4:$K$494)</f>
        <v>0</v>
      </c>
      <c r="L509" s="92" cm="1">
        <f t="array" ref="L509">SUMPRODUCT(--($E$4:$E$494=C509),--($D$4:$D$494=""),$L$4:$L$494)</f>
        <v>0</v>
      </c>
      <c r="M509" s="92" cm="1">
        <f t="array" ref="M509">SUMPRODUCT(--($E$4:$E$494=C509),--($D$4:$D$494=""),$M$4:$M$494)</f>
        <v>0</v>
      </c>
      <c r="N509" s="92">
        <f t="shared" si="18"/>
        <v>0</v>
      </c>
      <c r="O509" s="81"/>
      <c r="P509" s="92" t="e" cm="1">
        <f t="array" ref="P509">SUMPRODUCT(--($E$4:$E$494=C509),--($D$4:$D$494=""),$P$4:$P$494)</f>
        <v>#N/A</v>
      </c>
    </row>
    <row r="510" spans="3:16">
      <c r="C510" s="81" t="str">
        <f>IF('18'!K14="", "Vrije categorie",'18'!K14)</f>
        <v>Vrije categorie</v>
      </c>
      <c r="F510" s="92" cm="1">
        <f t="array" ref="F510">SUMPRODUCT(--($E$4:$E$494=C510),--($D$4:$D$494=""),$F$4:$F$494)</f>
        <v>0</v>
      </c>
      <c r="G510" s="92" cm="1">
        <f t="array" ref="G510">SUMPRODUCT(--($E$4:$E$494=C510),--($D$4:$D$494=""),$G$4:$G$494)</f>
        <v>0</v>
      </c>
      <c r="H510" s="92" cm="1">
        <f t="array" ref="H510">SUMPRODUCT(--($E$4:$E$494=C510),--($D$4:$D$494=""),$H$4:$H$494)</f>
        <v>0</v>
      </c>
      <c r="I510" s="92" cm="1">
        <f t="array" ref="I510">SUMPRODUCT(--($E$4:$E$494=C510),--($D$4:$D$494=""),$I$4:$I$494)</f>
        <v>0</v>
      </c>
      <c r="J510" s="92" cm="1">
        <f t="array" ref="J510">SUMPRODUCT(--($E$4:$E$494=C510),--($D$4:$D$494=""),$J$4:$J$494)</f>
        <v>0</v>
      </c>
      <c r="K510" s="92" cm="1">
        <f t="array" ref="K510">SUMPRODUCT(--($E$4:$E$494=C510),--($D$4:$D$494=""),$K$4:$K$494)</f>
        <v>0</v>
      </c>
      <c r="L510" s="92" cm="1">
        <f t="array" ref="L510">SUMPRODUCT(--($E$4:$E$494=C510),--($D$4:$D$494=""),$L$4:$L$494)</f>
        <v>0</v>
      </c>
      <c r="M510" s="92" cm="1">
        <f t="array" ref="M510">SUMPRODUCT(--($E$4:$E$494=C510),--($D$4:$D$494=""),$M$4:$M$494)</f>
        <v>0</v>
      </c>
      <c r="N510" s="92">
        <f t="shared" si="18"/>
        <v>0</v>
      </c>
      <c r="O510" s="81"/>
      <c r="P510" s="92" t="e" cm="1">
        <f t="array" ref="P510">SUMPRODUCT(--($E$4:$E$494=C510),--($D$4:$D$494=""),$P$4:$P$494)</f>
        <v>#N/A</v>
      </c>
    </row>
    <row r="511" spans="3:16">
      <c r="C511" s="81" t="str">
        <f>IF('18'!K15="", "Vrije categorie",'18'!K15)</f>
        <v>Vrije categorie</v>
      </c>
      <c r="F511" s="92" cm="1">
        <f t="array" ref="F511">SUMPRODUCT(--($E$4:$E$494=C511),--($D$4:$D$494=""),$F$4:$F$494)</f>
        <v>0</v>
      </c>
      <c r="G511" s="92" cm="1">
        <f t="array" ref="G511">SUMPRODUCT(--($E$4:$E$494=C511),--($D$4:$D$494=""),$G$4:$G$494)</f>
        <v>0</v>
      </c>
      <c r="H511" s="92" cm="1">
        <f t="array" ref="H511">SUMPRODUCT(--($E$4:$E$494=C511),--($D$4:$D$494=""),$H$4:$H$494)</f>
        <v>0</v>
      </c>
      <c r="I511" s="92" cm="1">
        <f t="array" ref="I511">SUMPRODUCT(--($E$4:$E$494=C511),--($D$4:$D$494=""),$I$4:$I$494)</f>
        <v>0</v>
      </c>
      <c r="J511" s="92" cm="1">
        <f t="array" ref="J511">SUMPRODUCT(--($E$4:$E$494=C511),--($D$4:$D$494=""),$J$4:$J$494)</f>
        <v>0</v>
      </c>
      <c r="K511" s="92" cm="1">
        <f t="array" ref="K511">SUMPRODUCT(--($E$4:$E$494=C511),--($D$4:$D$494=""),$K$4:$K$494)</f>
        <v>0</v>
      </c>
      <c r="L511" s="92" cm="1">
        <f t="array" ref="L511">SUMPRODUCT(--($E$4:$E$494=C511),--($D$4:$D$494=""),$L$4:$L$494)</f>
        <v>0</v>
      </c>
      <c r="M511" s="92" cm="1">
        <f t="array" ref="M511">SUMPRODUCT(--($E$4:$E$494=C511),--($D$4:$D$494=""),$M$4:$M$494)</f>
        <v>0</v>
      </c>
      <c r="N511" s="92">
        <f t="shared" si="18"/>
        <v>0</v>
      </c>
      <c r="O511" s="81"/>
      <c r="P511" s="92" t="e" cm="1">
        <f t="array" ref="P511">SUMPRODUCT(--($E$4:$E$494=C511),--($D$4:$D$494=""),$P$4:$P$494)</f>
        <v>#N/A</v>
      </c>
    </row>
    <row r="512" spans="3:16" ht="15.75" thickBot="1">
      <c r="C512" s="94" t="s">
        <v>176</v>
      </c>
      <c r="D512" s="90"/>
      <c r="E512" s="90"/>
      <c r="F512" s="93">
        <f>SUM(F499:F511)</f>
        <v>0</v>
      </c>
      <c r="G512" s="93">
        <f t="shared" ref="G512:M512" si="19">SUM(G499:G511)</f>
        <v>0</v>
      </c>
      <c r="H512" s="93">
        <f t="shared" si="19"/>
        <v>0</v>
      </c>
      <c r="I512" s="93">
        <f t="shared" si="19"/>
        <v>0</v>
      </c>
      <c r="J512" s="93">
        <f t="shared" si="19"/>
        <v>0</v>
      </c>
      <c r="K512" s="93">
        <f t="shared" si="19"/>
        <v>0</v>
      </c>
      <c r="L512" s="93">
        <f t="shared" si="19"/>
        <v>0</v>
      </c>
      <c r="M512" s="93">
        <f t="shared" si="19"/>
        <v>0</v>
      </c>
      <c r="N512" s="93">
        <f t="shared" si="18"/>
        <v>0</v>
      </c>
      <c r="O512" s="93"/>
      <c r="P512" s="93" t="e">
        <f>SUM(P499:P511)</f>
        <v>#N/A</v>
      </c>
    </row>
    <row r="513" spans="3:16" ht="15.75" thickTop="1">
      <c r="C513" s="80"/>
      <c r="F513" s="33"/>
      <c r="G513" s="33"/>
      <c r="H513" s="33"/>
      <c r="I513" s="33"/>
      <c r="J513" s="33"/>
      <c r="K513" s="33"/>
      <c r="L513" s="33"/>
      <c r="M513" s="33"/>
      <c r="N513" s="33"/>
      <c r="O513" s="33"/>
      <c r="P513" s="33"/>
    </row>
    <row r="514" spans="3:16" ht="15.75" thickBot="1">
      <c r="C514" s="94" t="s">
        <v>175</v>
      </c>
      <c r="D514" s="90"/>
      <c r="E514" s="90"/>
      <c r="F514" s="93" cm="1">
        <f t="array" ref="F514">SUMPRODUCT(--($E$4:$E$494="X"),F4:F494)</f>
        <v>0</v>
      </c>
      <c r="G514" s="93" cm="1">
        <f t="array" ref="G514">SUMPRODUCT(--($E$4:$E$494="X"),G4:G494)</f>
        <v>0</v>
      </c>
      <c r="H514" s="93" cm="1">
        <f t="array" ref="H514">SUMPRODUCT(--($E$4:$E$494="X"),H4:H494)</f>
        <v>0</v>
      </c>
      <c r="I514" s="93" cm="1">
        <f t="array" ref="I514">SUMPRODUCT(--($E$4:$E$494="X"),I4:I494)</f>
        <v>0</v>
      </c>
      <c r="J514" s="93" cm="1">
        <f t="array" ref="J514">SUMPRODUCT(--($E$4:$E$494="X"),J4:J494)</f>
        <v>0</v>
      </c>
      <c r="K514" s="93" cm="1">
        <f t="array" ref="K514">SUMPRODUCT(--($E$4:$E$494="X"),K4:K494)</f>
        <v>0</v>
      </c>
      <c r="L514" s="93" cm="1">
        <f t="array" ref="L514">SUMPRODUCT(--($E$4:$E$494="X"),L4:L494)</f>
        <v>0</v>
      </c>
      <c r="M514" s="93" cm="1">
        <f t="array" ref="M514">SUMPRODUCT(--($E$4:$E$494="X"),M4:M494)</f>
        <v>0</v>
      </c>
      <c r="N514" s="33"/>
      <c r="O514" s="33"/>
      <c r="P514" s="33"/>
    </row>
    <row r="515" spans="3:16" ht="15.75" thickTop="1"/>
    <row r="517" spans="3:16">
      <c r="C517" s="95" t="s">
        <v>178</v>
      </c>
      <c r="D517" s="96"/>
      <c r="E517" s="96"/>
      <c r="F517" s="96"/>
      <c r="G517" s="96"/>
      <c r="H517" s="96"/>
      <c r="I517" s="96"/>
      <c r="J517" s="96"/>
      <c r="K517" s="96"/>
      <c r="L517" s="96"/>
      <c r="M517" s="96"/>
      <c r="N517" s="95" t="s">
        <v>186</v>
      </c>
    </row>
    <row r="518" spans="3:16">
      <c r="C518" s="95" t="str">
        <f>C499</f>
        <v>A</v>
      </c>
      <c r="D518" s="96"/>
      <c r="E518" s="96"/>
      <c r="F518" s="99" cm="1">
        <f t="array" ref="F518">SUMPRODUCT(--($E$4:$E$494=C518),--($D$4:$D$494="X"),$F$4:$F$494)</f>
        <v>0</v>
      </c>
      <c r="G518" s="99" cm="1">
        <f t="array" ref="G518">SUMPRODUCT(--($E$4:$E$494=C518),--($D$4:$D$494="X"),$G$4:$G$494)</f>
        <v>0</v>
      </c>
      <c r="H518" s="99" cm="1">
        <f t="array" ref="H518">SUMPRODUCT(--($E$4:$E$494=C518),--($D$4:$D$494="X"),$H$4:$H$494)</f>
        <v>0</v>
      </c>
      <c r="I518" s="99" cm="1">
        <f t="array" ref="I518">SUMPRODUCT(--($E$4:$E$494=C518),--($D$4:$D$494="X"),$I$4:$I$494)</f>
        <v>0</v>
      </c>
      <c r="J518" s="99" cm="1">
        <f t="array" ref="J518">SUMPRODUCT(--($E$4:$E$494=C518),--($D$4:$D$494="X"),$J$4:$J$494)</f>
        <v>0</v>
      </c>
      <c r="K518" s="99" cm="1">
        <f t="array" ref="K518">SUMPRODUCT(--($E$4:$E$494=C518),--($D$4:$D$494="X"),$K$4:$K$494)</f>
        <v>0</v>
      </c>
      <c r="L518" s="99" cm="1">
        <f t="array" ref="L518">SUMPRODUCT(--($E$4:$E$494=C518),--($D$4:$D$494="X"),$L$4:$L$494)</f>
        <v>0</v>
      </c>
      <c r="M518" s="99" cm="1">
        <f t="array" ref="M518">SUMPRODUCT(--($E$4:$E$494=C518),--($D$4:$D$494="X"),$M$4:$M$494)</f>
        <v>0</v>
      </c>
      <c r="N518" s="99">
        <f>SUM(F518:M518)</f>
        <v>0</v>
      </c>
    </row>
    <row r="519" spans="3:16">
      <c r="C519" s="95" t="str">
        <f t="shared" ref="C519:C530" si="20">C500</f>
        <v>B</v>
      </c>
      <c r="D519" s="96"/>
      <c r="E519" s="96"/>
      <c r="F519" s="99" cm="1">
        <f t="array" ref="F519">SUMPRODUCT(--($E$4:$E$494=C519),--($D$4:$D$494="X"),$F$4:$F$494)</f>
        <v>0</v>
      </c>
      <c r="G519" s="99" cm="1">
        <f t="array" ref="G519">SUMPRODUCT(--($E$4:$E$494=C519),--($D$4:$D$494="X"),$G$4:$G$494)</f>
        <v>0</v>
      </c>
      <c r="H519" s="99" cm="1">
        <f t="array" ref="H519">SUMPRODUCT(--($E$4:$E$494=C519),--($D$4:$D$494="X"),$H$4:$H$494)</f>
        <v>0</v>
      </c>
      <c r="I519" s="99" cm="1">
        <f t="array" ref="I519">SUMPRODUCT(--($E$4:$E$494=C519),--($D$4:$D$494="X"),$I$4:$I$494)</f>
        <v>0</v>
      </c>
      <c r="J519" s="99" cm="1">
        <f t="array" ref="J519">SUMPRODUCT(--($E$4:$E$494=C519),--($D$4:$D$494="X"),$J$4:$J$494)</f>
        <v>0</v>
      </c>
      <c r="K519" s="99" cm="1">
        <f t="array" ref="K519">SUMPRODUCT(--($E$4:$E$494=C519),--($D$4:$D$494="X"),$K$4:$K$494)</f>
        <v>0</v>
      </c>
      <c r="L519" s="99" cm="1">
        <f t="array" ref="L519">SUMPRODUCT(--($E$4:$E$494=C519),--($D$4:$D$494="X"),$L$4:$L$494)</f>
        <v>0</v>
      </c>
      <c r="M519" s="99" cm="1">
        <f t="array" ref="M519">SUMPRODUCT(--($E$4:$E$494=C519),--($D$4:$D$494="X"),$M$4:$M$494)</f>
        <v>0</v>
      </c>
      <c r="N519" s="99">
        <f t="shared" ref="N519:N530" si="21">SUM(F519:M519)</f>
        <v>0</v>
      </c>
    </row>
    <row r="520" spans="3:16">
      <c r="C520" s="95" t="str">
        <f t="shared" si="20"/>
        <v>C</v>
      </c>
      <c r="D520" s="96"/>
      <c r="E520" s="96"/>
      <c r="F520" s="99" cm="1">
        <f t="array" ref="F520">SUMPRODUCT(--($E$4:$E$494=C520),--($D$4:$D$494="X"),$F$4:$F$494)</f>
        <v>0</v>
      </c>
      <c r="G520" s="99" cm="1">
        <f t="array" ref="G520">SUMPRODUCT(--($E$4:$E$494=C520),--($D$4:$D$494="X"),$G$4:$G$494)</f>
        <v>0</v>
      </c>
      <c r="H520" s="99" cm="1">
        <f t="array" ref="H520">SUMPRODUCT(--($E$4:$E$494=C520),--($D$4:$D$494="X"),$H$4:$H$494)</f>
        <v>0</v>
      </c>
      <c r="I520" s="99" cm="1">
        <f t="array" ref="I520">SUMPRODUCT(--($E$4:$E$494=C520),--($D$4:$D$494="X"),$I$4:$I$494)</f>
        <v>0</v>
      </c>
      <c r="J520" s="99" cm="1">
        <f t="array" ref="J520">SUMPRODUCT(--($E$4:$E$494=C520),--($D$4:$D$494="X"),$J$4:$J$494)</f>
        <v>0</v>
      </c>
      <c r="K520" s="99" cm="1">
        <f t="array" ref="K520">SUMPRODUCT(--($E$4:$E$494=C520),--($D$4:$D$494="X"),$K$4:$K$494)</f>
        <v>0</v>
      </c>
      <c r="L520" s="99" cm="1">
        <f t="array" ref="L520">SUMPRODUCT(--($E$4:$E$494=C520),--($D$4:$D$494="X"),$L$4:$L$494)</f>
        <v>0</v>
      </c>
      <c r="M520" s="99" cm="1">
        <f t="array" ref="M520">SUMPRODUCT(--($E$4:$E$494=C520),--($D$4:$D$494="X"),$M$4:$M$494)</f>
        <v>0</v>
      </c>
      <c r="N520" s="99">
        <f t="shared" si="21"/>
        <v>0</v>
      </c>
    </row>
    <row r="521" spans="3:16">
      <c r="C521" s="95" t="str">
        <f t="shared" si="20"/>
        <v>D</v>
      </c>
      <c r="D521" s="96"/>
      <c r="E521" s="96"/>
      <c r="F521" s="99" cm="1">
        <f t="array" ref="F521">SUMPRODUCT(--($E$4:$E$494=C521),--($D$4:$D$494="X"),$F$4:$F$494)</f>
        <v>0</v>
      </c>
      <c r="G521" s="99" cm="1">
        <f t="array" ref="G521">SUMPRODUCT(--($E$4:$E$494=C521),--($D$4:$D$494="X"),$G$4:$G$494)</f>
        <v>0</v>
      </c>
      <c r="H521" s="99" cm="1">
        <f t="array" ref="H521">SUMPRODUCT(--($E$4:$E$494=C521),--($D$4:$D$494="X"),$H$4:$H$494)</f>
        <v>0</v>
      </c>
      <c r="I521" s="99" cm="1">
        <f t="array" ref="I521">SUMPRODUCT(--($E$4:$E$494=C521),--($D$4:$D$494="X"),$I$4:$I$494)</f>
        <v>0</v>
      </c>
      <c r="J521" s="99" cm="1">
        <f t="array" ref="J521">SUMPRODUCT(--($E$4:$E$494=C521),--($D$4:$D$494="X"),$J$4:$J$494)</f>
        <v>0</v>
      </c>
      <c r="K521" s="99" cm="1">
        <f t="array" ref="K521">SUMPRODUCT(--($E$4:$E$494=C521),--($D$4:$D$494="X"),$K$4:$K$494)</f>
        <v>0</v>
      </c>
      <c r="L521" s="99" cm="1">
        <f t="array" ref="L521">SUMPRODUCT(--($E$4:$E$494=C521),--($D$4:$D$494="X"),$L$4:$L$494)</f>
        <v>0</v>
      </c>
      <c r="M521" s="99" cm="1">
        <f t="array" ref="M521">SUMPRODUCT(--($E$4:$E$494=C521),--($D$4:$D$494="X"),$M$4:$M$494)</f>
        <v>0</v>
      </c>
      <c r="N521" s="99">
        <f t="shared" si="21"/>
        <v>0</v>
      </c>
    </row>
    <row r="522" spans="3:16">
      <c r="C522" s="95" t="str">
        <f t="shared" si="20"/>
        <v>E</v>
      </c>
      <c r="D522" s="96"/>
      <c r="E522" s="96"/>
      <c r="F522" s="99" cm="1">
        <f t="array" ref="F522">SUMPRODUCT(--($E$4:$E$494=C522),--($D$4:$D$494="X"),$F$4:$F$494)</f>
        <v>0</v>
      </c>
      <c r="G522" s="99" cm="1">
        <f t="array" ref="G522">SUMPRODUCT(--($E$4:$E$494=C522),--($D$4:$D$494="X"),$G$4:$G$494)</f>
        <v>0</v>
      </c>
      <c r="H522" s="99" cm="1">
        <f t="array" ref="H522">SUMPRODUCT(--($E$4:$E$494=C522),--($D$4:$D$494="X"),$H$4:$H$494)</f>
        <v>0</v>
      </c>
      <c r="I522" s="99" cm="1">
        <f t="array" ref="I522">SUMPRODUCT(--($E$4:$E$494=C522),--($D$4:$D$494="X"),$I$4:$I$494)</f>
        <v>0</v>
      </c>
      <c r="J522" s="99" cm="1">
        <f t="array" ref="J522">SUMPRODUCT(--($E$4:$E$494=C522),--($D$4:$D$494="X"),$J$4:$J$494)</f>
        <v>0</v>
      </c>
      <c r="K522" s="99" cm="1">
        <f t="array" ref="K522">SUMPRODUCT(--($E$4:$E$494=C522),--($D$4:$D$494="X"),$K$4:$K$494)</f>
        <v>0</v>
      </c>
      <c r="L522" s="99" cm="1">
        <f t="array" ref="L522">SUMPRODUCT(--($E$4:$E$494=C522),--($D$4:$D$494="X"),$L$4:$L$494)</f>
        <v>0</v>
      </c>
      <c r="M522" s="99" cm="1">
        <f t="array" ref="M522">SUMPRODUCT(--($E$4:$E$494=C522),--($D$4:$D$494="X"),$M$4:$M$494)</f>
        <v>0</v>
      </c>
      <c r="N522" s="99">
        <f t="shared" si="21"/>
        <v>0</v>
      </c>
    </row>
    <row r="523" spans="3:16">
      <c r="C523" s="95" t="str">
        <f t="shared" si="20"/>
        <v>F</v>
      </c>
      <c r="D523" s="96"/>
      <c r="E523" s="96"/>
      <c r="F523" s="99" cm="1">
        <f t="array" ref="F523">SUMPRODUCT(--($E$4:$E$494=C523),--($D$4:$D$494="X"),$F$4:$F$494)</f>
        <v>0</v>
      </c>
      <c r="G523" s="99" cm="1">
        <f t="array" ref="G523">SUMPRODUCT(--($E$4:$E$494=C523),--($D$4:$D$494="X"),$G$4:$G$494)</f>
        <v>0</v>
      </c>
      <c r="H523" s="99" cm="1">
        <f t="array" ref="H523">SUMPRODUCT(--($E$4:$E$494=C523),--($D$4:$D$494="X"),$H$4:$H$494)</f>
        <v>0</v>
      </c>
      <c r="I523" s="99" cm="1">
        <f t="array" ref="I523">SUMPRODUCT(--($E$4:$E$494=C523),--($D$4:$D$494="X"),$I$4:$I$494)</f>
        <v>0</v>
      </c>
      <c r="J523" s="99" cm="1">
        <f t="array" ref="J523">SUMPRODUCT(--($E$4:$E$494=C523),--($D$4:$D$494="X"),$J$4:$J$494)</f>
        <v>0</v>
      </c>
      <c r="K523" s="99" cm="1">
        <f t="array" ref="K523">SUMPRODUCT(--($E$4:$E$494=C523),--($D$4:$D$494="X"),$K$4:$K$494)</f>
        <v>0</v>
      </c>
      <c r="L523" s="99" cm="1">
        <f t="array" ref="L523">SUMPRODUCT(--($E$4:$E$494=C523),--($D$4:$D$494="X"),$L$4:$L$494)</f>
        <v>0</v>
      </c>
      <c r="M523" s="99" cm="1">
        <f t="array" ref="M523">SUMPRODUCT(--($E$4:$E$494=C523),--($D$4:$D$494="X"),$M$4:$M$494)</f>
        <v>0</v>
      </c>
      <c r="N523" s="99">
        <f t="shared" si="21"/>
        <v>0</v>
      </c>
    </row>
    <row r="524" spans="3:16">
      <c r="C524" s="95" t="str">
        <f t="shared" si="20"/>
        <v>G</v>
      </c>
      <c r="D524" s="96"/>
      <c r="E524" s="96"/>
      <c r="F524" s="99" cm="1">
        <f t="array" ref="F524">SUMPRODUCT(--($E$4:$E$494=C524),--($D$4:$D$494="X"),$F$4:$F$494)</f>
        <v>0</v>
      </c>
      <c r="G524" s="99" cm="1">
        <f t="array" ref="G524">SUMPRODUCT(--($E$4:$E$494=C524),--($D$4:$D$494="X"),$G$4:$G$494)</f>
        <v>0</v>
      </c>
      <c r="H524" s="99" cm="1">
        <f t="array" ref="H524">SUMPRODUCT(--($E$4:$E$494=C524),--($D$4:$D$494="X"),$H$4:$H$494)</f>
        <v>0</v>
      </c>
      <c r="I524" s="99" cm="1">
        <f t="array" ref="I524">SUMPRODUCT(--($E$4:$E$494=C524),--($D$4:$D$494="X"),$I$4:$I$494)</f>
        <v>0</v>
      </c>
      <c r="J524" s="99" cm="1">
        <f t="array" ref="J524">SUMPRODUCT(--($E$4:$E$494=C524),--($D$4:$D$494="X"),$J$4:$J$494)</f>
        <v>0</v>
      </c>
      <c r="K524" s="99" cm="1">
        <f t="array" ref="K524">SUMPRODUCT(--($E$4:$E$494=C524),--($D$4:$D$494="X"),$K$4:$K$494)</f>
        <v>0</v>
      </c>
      <c r="L524" s="99" cm="1">
        <f t="array" ref="L524">SUMPRODUCT(--($E$4:$E$494=C524),--($D$4:$D$494="X"),$L$4:$L$494)</f>
        <v>0</v>
      </c>
      <c r="M524" s="99" cm="1">
        <f t="array" ref="M524">SUMPRODUCT(--($E$4:$E$494=C524),--($D$4:$D$494="X"),$M$4:$M$494)</f>
        <v>0</v>
      </c>
      <c r="N524" s="99">
        <f t="shared" si="21"/>
        <v>0</v>
      </c>
    </row>
    <row r="525" spans="3:16">
      <c r="C525" s="95" t="str">
        <f t="shared" si="20"/>
        <v>H</v>
      </c>
      <c r="D525" s="96"/>
      <c r="E525" s="96"/>
      <c r="F525" s="99" cm="1">
        <f t="array" ref="F525">SUMPRODUCT(--($E$4:$E$494=C525),--($D$4:$D$494="X"),$F$4:$F$494)</f>
        <v>0</v>
      </c>
      <c r="G525" s="99" cm="1">
        <f t="array" ref="G525">SUMPRODUCT(--($E$4:$E$494=C525),--($D$4:$D$494="X"),$G$4:$G$494)</f>
        <v>0</v>
      </c>
      <c r="H525" s="99" cm="1">
        <f t="array" ref="H525">SUMPRODUCT(--($E$4:$E$494=C525),--($D$4:$D$494="X"),$H$4:$H$494)</f>
        <v>0</v>
      </c>
      <c r="I525" s="99" cm="1">
        <f t="array" ref="I525">SUMPRODUCT(--($E$4:$E$494=C525),--($D$4:$D$494="X"),$I$4:$I$494)</f>
        <v>0</v>
      </c>
      <c r="J525" s="99" cm="1">
        <f t="array" ref="J525">SUMPRODUCT(--($E$4:$E$494=C525),--($D$4:$D$494="X"),$J$4:$J$494)</f>
        <v>0</v>
      </c>
      <c r="K525" s="99" cm="1">
        <f t="array" ref="K525">SUMPRODUCT(--($E$4:$E$494=C525),--($D$4:$D$494="X"),$K$4:$K$494)</f>
        <v>0</v>
      </c>
      <c r="L525" s="99" cm="1">
        <f t="array" ref="L525">SUMPRODUCT(--($E$4:$E$494=C525),--($D$4:$D$494="X"),$L$4:$L$494)</f>
        <v>0</v>
      </c>
      <c r="M525" s="99" cm="1">
        <f t="array" ref="M525">SUMPRODUCT(--($E$4:$E$494=C525),--($D$4:$D$494="X"),$M$4:$M$494)</f>
        <v>0</v>
      </c>
      <c r="N525" s="99">
        <f t="shared" si="21"/>
        <v>0</v>
      </c>
    </row>
    <row r="526" spans="3:16">
      <c r="C526" s="95" t="str">
        <f t="shared" si="20"/>
        <v>I</v>
      </c>
      <c r="D526" s="96"/>
      <c r="E526" s="96"/>
      <c r="F526" s="99" cm="1">
        <f t="array" ref="F526">SUMPRODUCT(--($E$4:$E$494=C526),--($D$4:$D$494="X"),$F$4:$F$494)</f>
        <v>0</v>
      </c>
      <c r="G526" s="99" cm="1">
        <f t="array" ref="G526">SUMPRODUCT(--($E$4:$E$494=C526),--($D$4:$D$494="X"),$G$4:$G$494)</f>
        <v>0</v>
      </c>
      <c r="H526" s="99" cm="1">
        <f t="array" ref="H526">SUMPRODUCT(--($E$4:$E$494=C526),--($D$4:$D$494="X"),$H$4:$H$494)</f>
        <v>0</v>
      </c>
      <c r="I526" s="99" cm="1">
        <f t="array" ref="I526">SUMPRODUCT(--($E$4:$E$494=C526),--($D$4:$D$494="X"),$I$4:$I$494)</f>
        <v>0</v>
      </c>
      <c r="J526" s="99" cm="1">
        <f t="array" ref="J526">SUMPRODUCT(--($E$4:$E$494=C526),--($D$4:$D$494="X"),$J$4:$J$494)</f>
        <v>0</v>
      </c>
      <c r="K526" s="99" cm="1">
        <f t="array" ref="K526">SUMPRODUCT(--($E$4:$E$494=C526),--($D$4:$D$494="X"),$K$4:$K$494)</f>
        <v>0</v>
      </c>
      <c r="L526" s="99" cm="1">
        <f t="array" ref="L526">SUMPRODUCT(--($E$4:$E$494=C526),--($D$4:$D$494="X"),$L$4:$L$494)</f>
        <v>0</v>
      </c>
      <c r="M526" s="99" cm="1">
        <f t="array" ref="M526">SUMPRODUCT(--($E$4:$E$494=C526),--($D$4:$D$494="X"),$M$4:$M$494)</f>
        <v>0</v>
      </c>
      <c r="N526" s="99">
        <f t="shared" si="21"/>
        <v>0</v>
      </c>
    </row>
    <row r="527" spans="3:16">
      <c r="C527" s="95" t="str">
        <f t="shared" si="20"/>
        <v>J</v>
      </c>
      <c r="D527" s="96"/>
      <c r="E527" s="96"/>
      <c r="F527" s="99" cm="1">
        <f t="array" ref="F527">SUMPRODUCT(--($E$4:$E$494=C527),--($D$4:$D$494="X"),$F$4:$F$494)</f>
        <v>0</v>
      </c>
      <c r="G527" s="99" cm="1">
        <f t="array" ref="G527">SUMPRODUCT(--($E$4:$E$494=C527),--($D$4:$D$494="X"),$G$4:$G$494)</f>
        <v>0</v>
      </c>
      <c r="H527" s="99" cm="1">
        <f t="array" ref="H527">SUMPRODUCT(--($E$4:$E$494=C527),--($D$4:$D$494="X"),$H$4:$H$494)</f>
        <v>0</v>
      </c>
      <c r="I527" s="99" cm="1">
        <f t="array" ref="I527">SUMPRODUCT(--($E$4:$E$494=C527),--($D$4:$D$494="X"),$I$4:$I$494)</f>
        <v>0</v>
      </c>
      <c r="J527" s="99" cm="1">
        <f t="array" ref="J527">SUMPRODUCT(--($E$4:$E$494=C527),--($D$4:$D$494="X"),$J$4:$J$494)</f>
        <v>0</v>
      </c>
      <c r="K527" s="99" cm="1">
        <f t="array" ref="K527">SUMPRODUCT(--($E$4:$E$494=C527),--($D$4:$D$494="X"),$K$4:$K$494)</f>
        <v>0</v>
      </c>
      <c r="L527" s="99" cm="1">
        <f t="array" ref="L527">SUMPRODUCT(--($E$4:$E$494=C527),--($D$4:$D$494="X"),$L$4:$L$494)</f>
        <v>0</v>
      </c>
      <c r="M527" s="99" cm="1">
        <f t="array" ref="M527">SUMPRODUCT(--($E$4:$E$494=C527),--($D$4:$D$494="X"),$M$4:$M$494)</f>
        <v>0</v>
      </c>
      <c r="N527" s="99">
        <f t="shared" si="21"/>
        <v>0</v>
      </c>
    </row>
    <row r="528" spans="3:16">
      <c r="C528" s="95" t="str">
        <f t="shared" si="20"/>
        <v>K</v>
      </c>
      <c r="D528" s="96"/>
      <c r="E528" s="96"/>
      <c r="F528" s="99" cm="1">
        <f t="array" ref="F528">SUMPRODUCT(--($E$4:$E$494=C528),--($D$4:$D$494="X"),$F$4:$F$494)</f>
        <v>0</v>
      </c>
      <c r="G528" s="99" cm="1">
        <f t="array" ref="G528">SUMPRODUCT(--($E$4:$E$494=C528),--($D$4:$D$494="X"),$G$4:$G$494)</f>
        <v>0</v>
      </c>
      <c r="H528" s="99" cm="1">
        <f t="array" ref="H528">SUMPRODUCT(--($E$4:$E$494=C528),--($D$4:$D$494="X"),$H$4:$H$494)</f>
        <v>0</v>
      </c>
      <c r="I528" s="99" cm="1">
        <f t="array" ref="I528">SUMPRODUCT(--($E$4:$E$494=C528),--($D$4:$D$494="X"),$I$4:$I$494)</f>
        <v>0</v>
      </c>
      <c r="J528" s="99" cm="1">
        <f t="array" ref="J528">SUMPRODUCT(--($E$4:$E$494=C528),--($D$4:$D$494="X"),$J$4:$J$494)</f>
        <v>0</v>
      </c>
      <c r="K528" s="99" cm="1">
        <f t="array" ref="K528">SUMPRODUCT(--($E$4:$E$494=C528),--($D$4:$D$494="X"),$K$4:$K$494)</f>
        <v>0</v>
      </c>
      <c r="L528" s="99" cm="1">
        <f t="array" ref="L528">SUMPRODUCT(--($E$4:$E$494=C528),--($D$4:$D$494="X"),$L$4:$L$494)</f>
        <v>0</v>
      </c>
      <c r="M528" s="99" cm="1">
        <f t="array" ref="M528">SUMPRODUCT(--($E$4:$E$494=C528),--($D$4:$D$494="X"),$M$4:$M$494)</f>
        <v>0</v>
      </c>
      <c r="N528" s="99">
        <f t="shared" si="21"/>
        <v>0</v>
      </c>
    </row>
    <row r="529" spans="3:14">
      <c r="C529" s="95" t="str">
        <f t="shared" si="20"/>
        <v>Vrije categorie</v>
      </c>
      <c r="D529" s="96"/>
      <c r="E529" s="96"/>
      <c r="F529" s="99" cm="1">
        <f t="array" ref="F529">SUMPRODUCT(--($E$4:$E$494=C529),--($D$4:$D$494="X"),$F$4:$F$494)</f>
        <v>0</v>
      </c>
      <c r="G529" s="99" cm="1">
        <f t="array" ref="G529">SUMPRODUCT(--($E$4:$E$494=C529),--($D$4:$D$494="X"),$G$4:$G$494)</f>
        <v>0</v>
      </c>
      <c r="H529" s="99" cm="1">
        <f t="array" ref="H529">SUMPRODUCT(--($E$4:$E$494=C529),--($D$4:$D$494="X"),$H$4:$H$494)</f>
        <v>0</v>
      </c>
      <c r="I529" s="99" cm="1">
        <f t="array" ref="I529">SUMPRODUCT(--($E$4:$E$494=C529),--($D$4:$D$494="X"),$I$4:$I$494)</f>
        <v>0</v>
      </c>
      <c r="J529" s="99" cm="1">
        <f t="array" ref="J529">SUMPRODUCT(--($E$4:$E$494=C529),--($D$4:$D$494="X"),$J$4:$J$494)</f>
        <v>0</v>
      </c>
      <c r="K529" s="99" cm="1">
        <f t="array" ref="K529">SUMPRODUCT(--($E$4:$E$494=C529),--($D$4:$D$494="X"),$K$4:$K$494)</f>
        <v>0</v>
      </c>
      <c r="L529" s="99" cm="1">
        <f t="array" ref="L529">SUMPRODUCT(--($E$4:$E$494=C529),--($D$4:$D$494="X"),$L$4:$L$494)</f>
        <v>0</v>
      </c>
      <c r="M529" s="99" cm="1">
        <f t="array" ref="M529">SUMPRODUCT(--($E$4:$E$494=C529),--($D$4:$D$494="X"),$M$4:$M$494)</f>
        <v>0</v>
      </c>
      <c r="N529" s="99">
        <f t="shared" si="21"/>
        <v>0</v>
      </c>
    </row>
    <row r="530" spans="3:14">
      <c r="C530" s="95" t="str">
        <f t="shared" si="20"/>
        <v>Vrije categorie</v>
      </c>
      <c r="D530" s="96"/>
      <c r="E530" s="96"/>
      <c r="F530" s="99" cm="1">
        <f t="array" ref="F530">SUMPRODUCT(--($E$4:$E$494=C530),--($D$4:$D$494="X"),$F$4:$F$494)</f>
        <v>0</v>
      </c>
      <c r="G530" s="99" cm="1">
        <f t="array" ref="G530">SUMPRODUCT(--($E$4:$E$494=C530),--($D$4:$D$494="X"),$G$4:$G$494)</f>
        <v>0</v>
      </c>
      <c r="H530" s="99" cm="1">
        <f t="array" ref="H530">SUMPRODUCT(--($E$4:$E$494=C530),--($D$4:$D$494="X"),$H$4:$H$494)</f>
        <v>0</v>
      </c>
      <c r="I530" s="99" cm="1">
        <f t="array" ref="I530">SUMPRODUCT(--($E$4:$E$494=C530),--($D$4:$D$494="X"),$I$4:$I$494)</f>
        <v>0</v>
      </c>
      <c r="J530" s="99" cm="1">
        <f t="array" ref="J530">SUMPRODUCT(--($E$4:$E$494=C530),--($D$4:$D$494="X"),$J$4:$J$494)</f>
        <v>0</v>
      </c>
      <c r="K530" s="99" cm="1">
        <f t="array" ref="K530">SUMPRODUCT(--($E$4:$E$494=C530),--($D$4:$D$494="X"),$K$4:$K$494)</f>
        <v>0</v>
      </c>
      <c r="L530" s="99" cm="1">
        <f t="array" ref="L530">SUMPRODUCT(--($E$4:$E$494=C530),--($D$4:$D$494="X"),$L$4:$L$494)</f>
        <v>0</v>
      </c>
      <c r="M530" s="99" cm="1">
        <f t="array" ref="M530">SUMPRODUCT(--($E$4:$E$494=C530),--($D$4:$D$494="X"),$M$4:$M$494)</f>
        <v>0</v>
      </c>
      <c r="N530" s="99">
        <f t="shared" si="21"/>
        <v>0</v>
      </c>
    </row>
    <row r="531" spans="3:14" ht="15.75" thickBot="1">
      <c r="C531" s="97" t="s">
        <v>179</v>
      </c>
      <c r="D531" s="98"/>
      <c r="E531" s="98"/>
      <c r="F531" s="100">
        <f>SUM(F518:F530)</f>
        <v>0</v>
      </c>
      <c r="G531" s="100">
        <f t="shared" ref="G531:M531" si="22">SUM(G518:G530)</f>
        <v>0</v>
      </c>
      <c r="H531" s="100">
        <f t="shared" si="22"/>
        <v>0</v>
      </c>
      <c r="I531" s="100">
        <f t="shared" si="22"/>
        <v>0</v>
      </c>
      <c r="J531" s="100">
        <f t="shared" si="22"/>
        <v>0</v>
      </c>
      <c r="K531" s="100">
        <f t="shared" si="22"/>
        <v>0</v>
      </c>
      <c r="L531" s="100">
        <f t="shared" si="22"/>
        <v>0</v>
      </c>
      <c r="M531" s="100">
        <f t="shared" si="22"/>
        <v>0</v>
      </c>
      <c r="N531" s="100">
        <f>SUM(N518:N530)</f>
        <v>0</v>
      </c>
    </row>
    <row r="532" spans="3:14" ht="15.75" thickTop="1"/>
  </sheetData>
  <mergeCells count="4">
    <mergeCell ref="B1:C1"/>
    <mergeCell ref="D1:J1"/>
    <mergeCell ref="B2:C2"/>
    <mergeCell ref="D2:J2"/>
  </mergeCells>
  <pageMargins left="0.7" right="0.7" top="0.75" bottom="0.75" header="0.3" footer="0.3"/>
  <pageSetup paperSize="9"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A2AB67-6FFD-46A8-9A6C-BA57E64BED4C}">
  <sheetPr>
    <tabColor rgb="FFC2E76B"/>
  </sheetPr>
  <dimension ref="A2:N63"/>
  <sheetViews>
    <sheetView showGridLines="0" workbookViewId="0">
      <selection activeCell="A35" sqref="A35:D35"/>
    </sheetView>
  </sheetViews>
  <sheetFormatPr defaultRowHeight="15"/>
  <cols>
    <col min="1" max="1" width="30" customWidth="1"/>
    <col min="4" max="4" width="13.28515625" customWidth="1"/>
    <col min="5" max="5" width="16.140625" customWidth="1"/>
    <col min="6" max="6" width="17.85546875" customWidth="1"/>
    <col min="7" max="7" width="13.85546875" customWidth="1"/>
    <col min="8" max="8" width="16.7109375" bestFit="1" customWidth="1"/>
    <col min="9" max="9" width="18.42578125" bestFit="1" customWidth="1"/>
    <col min="11" max="11" width="10" customWidth="1"/>
    <col min="12" max="12" width="10.85546875" bestFit="1" customWidth="1"/>
    <col min="13" max="13" width="16" customWidth="1"/>
    <col min="14" max="14" width="16.7109375" bestFit="1" customWidth="1"/>
  </cols>
  <sheetData>
    <row r="2" spans="1:14" ht="45">
      <c r="A2" s="74"/>
      <c r="B2" s="75"/>
      <c r="C2" s="75"/>
      <c r="D2" s="76" t="str">
        <f>CONCATENATE("Uitvoeringsbepaling"," ",H5,", onderdeel van ",Kwaliteitscontroles!A2," ",Kwaliteitscontroles!A3)</f>
        <v xml:space="preserve">Uitvoeringsbepaling 19, onderdeel van bestek </v>
      </c>
      <c r="E2" s="76"/>
      <c r="F2" s="76"/>
      <c r="G2" s="76"/>
      <c r="H2" s="77"/>
      <c r="I2" s="37"/>
      <c r="K2" t="s">
        <v>67</v>
      </c>
      <c r="L2" t="s">
        <v>170</v>
      </c>
      <c r="M2" s="65" t="s">
        <v>169</v>
      </c>
      <c r="N2" t="s">
        <v>183</v>
      </c>
    </row>
    <row r="3" spans="1:14">
      <c r="K3" s="58" t="s">
        <v>50</v>
      </c>
      <c r="L3" s="71"/>
      <c r="M3" s="132"/>
      <c r="N3" s="112" t="e">
        <f>'19a'!P499/M3</f>
        <v>#N/A</v>
      </c>
    </row>
    <row r="4" spans="1:14">
      <c r="A4" s="42" t="s">
        <v>78</v>
      </c>
      <c r="B4" s="229" t="str">
        <f>VLOOKUP(H5,Kwaliteitscontroles!A5:E54,3)</f>
        <v>Complex 19</v>
      </c>
      <c r="C4" s="229"/>
      <c r="D4" s="229"/>
      <c r="E4" s="229"/>
      <c r="F4" s="45"/>
      <c r="G4" s="45"/>
      <c r="H4" s="38"/>
      <c r="K4" s="60" t="s">
        <v>53</v>
      </c>
      <c r="L4" s="72"/>
      <c r="M4" s="133"/>
      <c r="N4" s="113" t="e">
        <f>'19a'!P500/M4</f>
        <v>#N/A</v>
      </c>
    </row>
    <row r="5" spans="1:14">
      <c r="A5" s="43" t="s">
        <v>79</v>
      </c>
      <c r="B5" s="230" t="str">
        <f>VLOOKUP(H5,Kwaliteitscontroles!A5:E54,4)</f>
        <v>Complex 19</v>
      </c>
      <c r="C5" s="230"/>
      <c r="D5" s="230"/>
      <c r="E5" s="230"/>
      <c r="F5" s="245" t="s">
        <v>81</v>
      </c>
      <c r="G5" s="245"/>
      <c r="H5" s="39">
        <f>Kwaliteitscontroles!A23</f>
        <v>19</v>
      </c>
      <c r="K5" s="60" t="s">
        <v>54</v>
      </c>
      <c r="L5" s="72"/>
      <c r="M5" s="133"/>
      <c r="N5" s="113" t="e">
        <f>'19a'!P501/M5</f>
        <v>#N/A</v>
      </c>
    </row>
    <row r="6" spans="1:14">
      <c r="A6" s="44" t="s">
        <v>80</v>
      </c>
      <c r="B6" s="231" t="str">
        <f>VLOOKUP(H5,Kwaliteitscontroles!A5:E54,5)</f>
        <v>Complex 19</v>
      </c>
      <c r="C6" s="231"/>
      <c r="D6" s="231"/>
      <c r="E6" s="231"/>
      <c r="F6" s="246" t="s">
        <v>82</v>
      </c>
      <c r="G6" s="246"/>
      <c r="H6" s="40" t="str">
        <f>CONCATENATE(H5,"a")</f>
        <v>19a</v>
      </c>
      <c r="K6" s="60" t="s">
        <v>55</v>
      </c>
      <c r="L6" s="72"/>
      <c r="M6" s="133"/>
      <c r="N6" s="113" t="e">
        <f>'19a'!P502/M6</f>
        <v>#N/A</v>
      </c>
    </row>
    <row r="7" spans="1:14">
      <c r="K7" s="60" t="s">
        <v>51</v>
      </c>
      <c r="L7" s="72"/>
      <c r="M7" s="133"/>
      <c r="N7" s="113" t="e">
        <f>'19a'!P503/M7</f>
        <v>#N/A</v>
      </c>
    </row>
    <row r="8" spans="1:14">
      <c r="A8" s="11" t="s">
        <v>83</v>
      </c>
      <c r="B8" s="12"/>
      <c r="C8" s="12"/>
      <c r="D8" s="12"/>
      <c r="E8" s="41">
        <f>MAX(L3:L16)</f>
        <v>0</v>
      </c>
      <c r="K8" s="60" t="s">
        <v>56</v>
      </c>
      <c r="L8" s="72"/>
      <c r="M8" s="133"/>
      <c r="N8" s="113" t="e">
        <f>'19a'!P504/M8</f>
        <v>#N/A</v>
      </c>
    </row>
    <row r="9" spans="1:14">
      <c r="A9" s="11" t="s">
        <v>26</v>
      </c>
      <c r="B9" s="12"/>
      <c r="C9" s="12"/>
      <c r="D9" s="12"/>
      <c r="E9" s="152">
        <v>0.08</v>
      </c>
      <c r="K9" s="60" t="s">
        <v>185</v>
      </c>
      <c r="L9" s="72"/>
      <c r="M9" s="133"/>
      <c r="N9" s="113" t="e">
        <f>'19a'!P505/M9</f>
        <v>#N/A</v>
      </c>
    </row>
    <row r="10" spans="1:14">
      <c r="H10" s="33" t="s">
        <v>92</v>
      </c>
      <c r="K10" s="60" t="s">
        <v>57</v>
      </c>
      <c r="L10" s="72"/>
      <c r="M10" s="133"/>
      <c r="N10" s="113" t="e">
        <f>'19a'!P506/M10</f>
        <v>#N/A</v>
      </c>
    </row>
    <row r="11" spans="1:14">
      <c r="A11" s="11" t="s">
        <v>84</v>
      </c>
      <c r="B11" s="12"/>
      <c r="C11" s="12"/>
      <c r="D11" s="12"/>
      <c r="E11" s="12"/>
      <c r="F11" s="46"/>
      <c r="G11" s="46"/>
      <c r="H11" s="48" t="e">
        <f>SUM(N3:N16)*Offertetarief</f>
        <v>#N/A</v>
      </c>
      <c r="K11" s="60" t="s">
        <v>58</v>
      </c>
      <c r="L11" s="72"/>
      <c r="M11" s="133"/>
      <c r="N11" s="113" t="e">
        <f>'19a'!P507/M11</f>
        <v>#N/A</v>
      </c>
    </row>
    <row r="12" spans="1:14">
      <c r="F12" s="33" t="s">
        <v>60</v>
      </c>
      <c r="G12" s="33" t="s">
        <v>86</v>
      </c>
      <c r="H12" s="33"/>
      <c r="K12" s="60" t="s">
        <v>59</v>
      </c>
      <c r="L12" s="72"/>
      <c r="M12" s="133"/>
      <c r="N12" s="113" t="e">
        <f>'19a'!P508/M12</f>
        <v>#N/A</v>
      </c>
    </row>
    <row r="13" spans="1:14">
      <c r="A13" s="12" t="s">
        <v>152</v>
      </c>
      <c r="B13" s="12"/>
      <c r="C13" s="12"/>
      <c r="D13" s="12"/>
      <c r="E13" s="13"/>
      <c r="F13" s="69">
        <f>'19a'!N512</f>
        <v>0</v>
      </c>
      <c r="G13" s="115"/>
      <c r="H13" s="49">
        <f>(F13*G13)*4</f>
        <v>0</v>
      </c>
      <c r="K13" s="60" t="s">
        <v>52</v>
      </c>
      <c r="L13" s="72"/>
      <c r="M13" s="133"/>
      <c r="N13" s="113" t="e">
        <f>'19a'!P509/M13</f>
        <v>#N/A</v>
      </c>
    </row>
    <row r="14" spans="1:14" ht="15.75">
      <c r="F14" s="47" t="s">
        <v>85</v>
      </c>
      <c r="G14" s="102"/>
      <c r="H14" s="49" t="e">
        <f>SUM(H11:H13)</f>
        <v>#N/A</v>
      </c>
      <c r="K14" s="60"/>
      <c r="L14" s="72"/>
      <c r="M14" s="104"/>
      <c r="N14" s="113"/>
    </row>
    <row r="15" spans="1:14">
      <c r="K15" s="60"/>
      <c r="L15" s="72"/>
      <c r="M15" s="104"/>
      <c r="N15" s="113"/>
    </row>
    <row r="16" spans="1:14">
      <c r="A16" t="s">
        <v>165</v>
      </c>
      <c r="K16" s="62"/>
      <c r="L16" s="73"/>
      <c r="M16" s="105"/>
      <c r="N16" s="114"/>
    </row>
    <row r="17" spans="1:9">
      <c r="A17" s="241" t="s">
        <v>166</v>
      </c>
      <c r="B17" s="241"/>
      <c r="C17" s="241"/>
      <c r="D17" s="70" t="e">
        <f>'19a'!P512</f>
        <v>#N/A</v>
      </c>
      <c r="E17" s="241" t="s">
        <v>167</v>
      </c>
      <c r="F17" s="241"/>
      <c r="G17" s="70" t="e">
        <f>D17/E8</f>
        <v>#N/A</v>
      </c>
      <c r="H17" s="67" t="s">
        <v>168</v>
      </c>
      <c r="I17" s="69" t="e">
        <f>D17/SUM(N3:N16)</f>
        <v>#N/A</v>
      </c>
    </row>
    <row r="20" spans="1:9">
      <c r="A20" s="50" t="s">
        <v>153</v>
      </c>
      <c r="E20" s="33" t="s">
        <v>60</v>
      </c>
      <c r="F20" s="33" t="s">
        <v>86</v>
      </c>
      <c r="G20" s="33" t="s">
        <v>87</v>
      </c>
      <c r="H20" s="33" t="s">
        <v>88</v>
      </c>
      <c r="I20" s="33" t="s">
        <v>92</v>
      </c>
    </row>
    <row r="21" spans="1:9">
      <c r="A21" s="125" t="s">
        <v>187</v>
      </c>
      <c r="B21" s="119"/>
      <c r="C21" s="119"/>
      <c r="D21" s="119"/>
      <c r="E21" s="225"/>
      <c r="F21" s="225"/>
      <c r="G21" s="225"/>
      <c r="H21" s="225"/>
      <c r="I21" s="120"/>
    </row>
    <row r="22" spans="1:9">
      <c r="A22" s="262" t="s">
        <v>155</v>
      </c>
      <c r="B22" s="263"/>
      <c r="C22" s="263"/>
      <c r="D22" s="227"/>
      <c r="E22" s="121">
        <f>'19a'!G512</f>
        <v>0</v>
      </c>
      <c r="F22" s="122"/>
      <c r="G22" s="123">
        <f t="shared" ref="G22:G34" si="0">E22*F22</f>
        <v>0</v>
      </c>
      <c r="H22" s="124"/>
      <c r="I22" s="123">
        <f t="shared" ref="I22:I34" si="1">G22*H22</f>
        <v>0</v>
      </c>
    </row>
    <row r="23" spans="1:9">
      <c r="A23" s="224" t="s">
        <v>156</v>
      </c>
      <c r="B23" s="225"/>
      <c r="C23" s="225"/>
      <c r="D23" s="226"/>
      <c r="E23" s="51">
        <f>E22</f>
        <v>0</v>
      </c>
      <c r="F23" s="88"/>
      <c r="G23" s="83">
        <f t="shared" si="0"/>
        <v>0</v>
      </c>
      <c r="H23" s="61"/>
      <c r="I23" s="83">
        <f t="shared" si="1"/>
        <v>0</v>
      </c>
    </row>
    <row r="24" spans="1:9">
      <c r="A24" s="224" t="s">
        <v>157</v>
      </c>
      <c r="B24" s="225"/>
      <c r="C24" s="225"/>
      <c r="D24" s="226"/>
      <c r="E24" s="51">
        <f>E22</f>
        <v>0</v>
      </c>
      <c r="F24" s="88"/>
      <c r="G24" s="83">
        <f t="shared" si="0"/>
        <v>0</v>
      </c>
      <c r="H24" s="61"/>
      <c r="I24" s="83">
        <f t="shared" si="1"/>
        <v>0</v>
      </c>
    </row>
    <row r="25" spans="1:9">
      <c r="A25" s="224" t="s">
        <v>158</v>
      </c>
      <c r="B25" s="225"/>
      <c r="C25" s="225"/>
      <c r="D25" s="226"/>
      <c r="E25" s="51">
        <f>E22</f>
        <v>0</v>
      </c>
      <c r="F25" s="88"/>
      <c r="G25" s="83">
        <f t="shared" si="0"/>
        <v>0</v>
      </c>
      <c r="H25" s="61"/>
      <c r="I25" s="83">
        <f t="shared" si="1"/>
        <v>0</v>
      </c>
    </row>
    <row r="26" spans="1:9">
      <c r="A26" s="224" t="s">
        <v>61</v>
      </c>
      <c r="B26" s="225"/>
      <c r="C26" s="225"/>
      <c r="D26" s="226"/>
      <c r="E26" s="51">
        <f>'19a'!F512-E27</f>
        <v>0</v>
      </c>
      <c r="F26" s="88"/>
      <c r="G26" s="83">
        <f t="shared" si="0"/>
        <v>0</v>
      </c>
      <c r="H26" s="61"/>
      <c r="I26" s="83">
        <f t="shared" si="1"/>
        <v>0</v>
      </c>
    </row>
    <row r="27" spans="1:9">
      <c r="A27" s="224" t="s">
        <v>62</v>
      </c>
      <c r="B27" s="225"/>
      <c r="C27" s="225"/>
      <c r="D27" s="264"/>
      <c r="E27" s="126"/>
      <c r="F27" s="127"/>
      <c r="G27" s="128">
        <f t="shared" si="0"/>
        <v>0</v>
      </c>
      <c r="H27" s="129"/>
      <c r="I27" s="128">
        <f t="shared" si="1"/>
        <v>0</v>
      </c>
    </row>
    <row r="28" spans="1:9">
      <c r="A28" s="125" t="s">
        <v>188</v>
      </c>
      <c r="B28" s="119"/>
      <c r="C28" s="119"/>
      <c r="D28" s="119"/>
      <c r="E28" s="225"/>
      <c r="F28" s="225"/>
      <c r="G28" s="225"/>
      <c r="H28" s="225"/>
      <c r="I28" s="120"/>
    </row>
    <row r="29" spans="1:9">
      <c r="A29" s="224" t="s">
        <v>159</v>
      </c>
      <c r="B29" s="225"/>
      <c r="C29" s="225"/>
      <c r="D29" s="227"/>
      <c r="E29" s="121">
        <f>'19a'!S495</f>
        <v>0</v>
      </c>
      <c r="F29" s="122"/>
      <c r="G29" s="123">
        <f t="shared" si="0"/>
        <v>0</v>
      </c>
      <c r="H29" s="124"/>
      <c r="I29" s="123">
        <f t="shared" si="1"/>
        <v>0</v>
      </c>
    </row>
    <row r="30" spans="1:9">
      <c r="A30" s="224" t="s">
        <v>160</v>
      </c>
      <c r="B30" s="225"/>
      <c r="C30" s="225"/>
      <c r="D30" s="226"/>
      <c r="E30" s="51">
        <f>'19a'!R495</f>
        <v>0</v>
      </c>
      <c r="F30" s="88"/>
      <c r="G30" s="83">
        <f t="shared" si="0"/>
        <v>0</v>
      </c>
      <c r="H30" s="61"/>
      <c r="I30" s="83">
        <f t="shared" si="1"/>
        <v>0</v>
      </c>
    </row>
    <row r="31" spans="1:9">
      <c r="A31" s="224" t="s">
        <v>161</v>
      </c>
      <c r="B31" s="225"/>
      <c r="C31" s="225"/>
      <c r="D31" s="226"/>
      <c r="E31" s="51">
        <f>'19a'!T495</f>
        <v>0</v>
      </c>
      <c r="F31" s="88"/>
      <c r="G31" s="83">
        <f t="shared" si="0"/>
        <v>0</v>
      </c>
      <c r="H31" s="61"/>
      <c r="I31" s="83">
        <f t="shared" si="1"/>
        <v>0</v>
      </c>
    </row>
    <row r="32" spans="1:9">
      <c r="A32" s="224" t="s">
        <v>162</v>
      </c>
      <c r="B32" s="225"/>
      <c r="C32" s="225"/>
      <c r="D32" s="226"/>
      <c r="E32" s="51">
        <f>'19a'!U495</f>
        <v>0</v>
      </c>
      <c r="F32" s="88"/>
      <c r="G32" s="83">
        <f t="shared" si="0"/>
        <v>0</v>
      </c>
      <c r="H32" s="61"/>
      <c r="I32" s="83">
        <f t="shared" si="1"/>
        <v>0</v>
      </c>
    </row>
    <row r="33" spans="1:9">
      <c r="A33" s="224" t="s">
        <v>151</v>
      </c>
      <c r="B33" s="225"/>
      <c r="C33" s="225"/>
      <c r="D33" s="226"/>
      <c r="E33" s="51">
        <f>'19a'!V495</f>
        <v>0</v>
      </c>
      <c r="F33" s="88"/>
      <c r="G33" s="83">
        <f t="shared" si="0"/>
        <v>0</v>
      </c>
      <c r="H33" s="61"/>
      <c r="I33" s="83">
        <f t="shared" si="1"/>
        <v>0</v>
      </c>
    </row>
    <row r="34" spans="1:9">
      <c r="A34" s="224" t="s">
        <v>163</v>
      </c>
      <c r="B34" s="225"/>
      <c r="C34" s="225"/>
      <c r="D34" s="226"/>
      <c r="E34" s="51">
        <f>'19a'!W495</f>
        <v>0</v>
      </c>
      <c r="F34" s="88"/>
      <c r="G34" s="83">
        <f t="shared" si="0"/>
        <v>0</v>
      </c>
      <c r="H34" s="61"/>
      <c r="I34" s="83">
        <f t="shared" si="1"/>
        <v>0</v>
      </c>
    </row>
    <row r="35" spans="1:9">
      <c r="A35" s="224"/>
      <c r="B35" s="225"/>
      <c r="C35" s="225"/>
      <c r="D35" s="226"/>
      <c r="E35" s="51"/>
      <c r="F35" s="88"/>
      <c r="G35" s="83"/>
      <c r="H35" s="61"/>
      <c r="I35" s="83"/>
    </row>
    <row r="36" spans="1:9">
      <c r="A36" s="224"/>
      <c r="B36" s="225"/>
      <c r="C36" s="225"/>
      <c r="D36" s="226"/>
      <c r="E36" s="51"/>
      <c r="F36" s="88"/>
      <c r="G36" s="83"/>
      <c r="H36" s="61"/>
      <c r="I36" s="83"/>
    </row>
    <row r="37" spans="1:9">
      <c r="A37" s="238"/>
      <c r="B37" s="239"/>
      <c r="C37" s="239"/>
      <c r="D37" s="240"/>
      <c r="E37" s="52"/>
      <c r="F37" s="89"/>
      <c r="G37" s="84"/>
      <c r="H37" s="63"/>
      <c r="I37" s="84"/>
    </row>
    <row r="38" spans="1:9" ht="15.75">
      <c r="H38" s="53" t="s">
        <v>85</v>
      </c>
      <c r="I38" s="54">
        <f>SUM(I22:I37)</f>
        <v>0</v>
      </c>
    </row>
    <row r="40" spans="1:9">
      <c r="A40" s="50" t="s">
        <v>89</v>
      </c>
      <c r="D40" t="s">
        <v>49</v>
      </c>
      <c r="E40" t="s">
        <v>90</v>
      </c>
      <c r="F40" t="s">
        <v>91</v>
      </c>
      <c r="G40" t="s">
        <v>87</v>
      </c>
      <c r="H40" t="s">
        <v>88</v>
      </c>
      <c r="I40" t="s">
        <v>92</v>
      </c>
    </row>
    <row r="41" spans="1:9">
      <c r="A41" s="236" t="s">
        <v>154</v>
      </c>
      <c r="B41" s="237"/>
      <c r="C41" s="237"/>
      <c r="D41" s="34" t="s">
        <v>60</v>
      </c>
      <c r="E41" s="111">
        <f>'19a'!N505</f>
        <v>0</v>
      </c>
      <c r="F41" s="85"/>
      <c r="G41" s="82">
        <f>E41*F41</f>
        <v>0</v>
      </c>
      <c r="H41" s="59" t="s">
        <v>164</v>
      </c>
      <c r="I41" s="82"/>
    </row>
    <row r="42" spans="1:9">
      <c r="A42" s="234"/>
      <c r="B42" s="235"/>
      <c r="C42" s="235"/>
      <c r="D42" s="35"/>
      <c r="E42" s="35"/>
      <c r="F42" s="86"/>
      <c r="G42" s="83"/>
      <c r="H42" s="61"/>
      <c r="I42" s="83"/>
    </row>
    <row r="43" spans="1:9">
      <c r="A43" s="234"/>
      <c r="B43" s="235"/>
      <c r="C43" s="235"/>
      <c r="D43" s="35"/>
      <c r="E43" s="35"/>
      <c r="F43" s="86"/>
      <c r="G43" s="83"/>
      <c r="H43" s="61"/>
      <c r="I43" s="83"/>
    </row>
    <row r="44" spans="1:9">
      <c r="A44" s="234"/>
      <c r="B44" s="235"/>
      <c r="C44" s="235"/>
      <c r="D44" s="35"/>
      <c r="E44" s="35"/>
      <c r="F44" s="86"/>
      <c r="G44" s="83"/>
      <c r="H44" s="61"/>
      <c r="I44" s="83"/>
    </row>
    <row r="45" spans="1:9">
      <c r="A45" s="234"/>
      <c r="B45" s="235"/>
      <c r="C45" s="235"/>
      <c r="D45" s="35"/>
      <c r="E45" s="35"/>
      <c r="F45" s="86"/>
      <c r="G45" s="83"/>
      <c r="H45" s="61"/>
      <c r="I45" s="83"/>
    </row>
    <row r="46" spans="1:9">
      <c r="A46" s="234"/>
      <c r="B46" s="235"/>
      <c r="C46" s="235"/>
      <c r="D46" s="35"/>
      <c r="E46" s="35"/>
      <c r="F46" s="86"/>
      <c r="G46" s="83"/>
      <c r="H46" s="61"/>
      <c r="I46" s="83"/>
    </row>
    <row r="47" spans="1:9">
      <c r="A47" s="234"/>
      <c r="B47" s="235"/>
      <c r="C47" s="235"/>
      <c r="D47" s="35"/>
      <c r="E47" s="35"/>
      <c r="F47" s="86"/>
      <c r="G47" s="83"/>
      <c r="H47" s="61"/>
      <c r="I47" s="83"/>
    </row>
    <row r="48" spans="1:9">
      <c r="A48" s="234"/>
      <c r="B48" s="235"/>
      <c r="C48" s="235"/>
      <c r="D48" s="35"/>
      <c r="E48" s="35"/>
      <c r="F48" s="86"/>
      <c r="G48" s="83"/>
      <c r="H48" s="61"/>
      <c r="I48" s="83"/>
    </row>
    <row r="49" spans="1:9">
      <c r="A49" s="234"/>
      <c r="B49" s="235"/>
      <c r="C49" s="235"/>
      <c r="D49" s="35"/>
      <c r="E49" s="35"/>
      <c r="F49" s="86"/>
      <c r="G49" s="83"/>
      <c r="H49" s="61"/>
      <c r="I49" s="83"/>
    </row>
    <row r="50" spans="1:9">
      <c r="A50" s="234"/>
      <c r="B50" s="235"/>
      <c r="C50" s="235"/>
      <c r="D50" s="35"/>
      <c r="E50" s="35"/>
      <c r="F50" s="86"/>
      <c r="G50" s="83"/>
      <c r="H50" s="61"/>
      <c r="I50" s="83"/>
    </row>
    <row r="51" spans="1:9">
      <c r="A51" s="232"/>
      <c r="B51" s="233"/>
      <c r="C51" s="233"/>
      <c r="D51" s="36"/>
      <c r="E51" s="36"/>
      <c r="F51" s="87"/>
      <c r="G51" s="84"/>
      <c r="H51" s="63"/>
      <c r="I51" s="84"/>
    </row>
    <row r="52" spans="1:9" ht="15.75">
      <c r="H52" s="53" t="s">
        <v>85</v>
      </c>
      <c r="I52" s="54">
        <f>SUM(I41:I51)</f>
        <v>0</v>
      </c>
    </row>
    <row r="54" spans="1:9" ht="15.75">
      <c r="A54" s="11" t="s">
        <v>93</v>
      </c>
      <c r="B54" s="12"/>
      <c r="C54" s="12"/>
      <c r="D54" s="12"/>
      <c r="E54" s="12"/>
      <c r="F54" s="12"/>
      <c r="G54" s="12"/>
      <c r="H54" s="55" t="s">
        <v>85</v>
      </c>
      <c r="I54" s="56" t="e">
        <f>SUM(H14+I38+I52)</f>
        <v>#N/A</v>
      </c>
    </row>
    <row r="56" spans="1:9" ht="15.75">
      <c r="A56" s="11" t="s">
        <v>184</v>
      </c>
      <c r="B56" s="12"/>
      <c r="C56" s="12"/>
      <c r="D56" s="12"/>
      <c r="E56" s="12"/>
      <c r="F56" s="12"/>
      <c r="G56" s="12"/>
      <c r="H56" s="55" t="s">
        <v>85</v>
      </c>
      <c r="I56" s="56" t="e">
        <f>H11/12</f>
        <v>#N/A</v>
      </c>
    </row>
    <row r="58" spans="1:9">
      <c r="A58" s="50" t="s">
        <v>191</v>
      </c>
    </row>
    <row r="59" spans="1:9">
      <c r="A59" s="253"/>
      <c r="B59" s="254"/>
      <c r="C59" s="254"/>
      <c r="D59" s="254"/>
      <c r="E59" s="254"/>
      <c r="F59" s="254"/>
      <c r="G59" s="254"/>
      <c r="H59" s="254"/>
      <c r="I59" s="255"/>
    </row>
    <row r="60" spans="1:9">
      <c r="A60" s="256"/>
      <c r="B60" s="257"/>
      <c r="C60" s="257"/>
      <c r="D60" s="257"/>
      <c r="E60" s="257"/>
      <c r="F60" s="257"/>
      <c r="G60" s="257"/>
      <c r="H60" s="257"/>
      <c r="I60" s="258"/>
    </row>
    <row r="61" spans="1:9">
      <c r="A61" s="256"/>
      <c r="B61" s="257"/>
      <c r="C61" s="257"/>
      <c r="D61" s="257"/>
      <c r="E61" s="257"/>
      <c r="F61" s="257"/>
      <c r="G61" s="257"/>
      <c r="H61" s="257"/>
      <c r="I61" s="258"/>
    </row>
    <row r="62" spans="1:9">
      <c r="A62" s="256"/>
      <c r="B62" s="257"/>
      <c r="C62" s="257"/>
      <c r="D62" s="257"/>
      <c r="E62" s="257"/>
      <c r="F62" s="257"/>
      <c r="G62" s="257"/>
      <c r="H62" s="257"/>
      <c r="I62" s="258"/>
    </row>
    <row r="63" spans="1:9">
      <c r="A63" s="259"/>
      <c r="B63" s="260"/>
      <c r="C63" s="260"/>
      <c r="D63" s="260"/>
      <c r="E63" s="260"/>
      <c r="F63" s="260"/>
      <c r="G63" s="260"/>
      <c r="H63" s="260"/>
      <c r="I63" s="261"/>
    </row>
  </sheetData>
  <mergeCells count="36">
    <mergeCell ref="A48:C48"/>
    <mergeCell ref="A49:C49"/>
    <mergeCell ref="A50:C50"/>
    <mergeCell ref="A51:C51"/>
    <mergeCell ref="A59:I63"/>
    <mergeCell ref="A47:C47"/>
    <mergeCell ref="A33:D33"/>
    <mergeCell ref="A34:D34"/>
    <mergeCell ref="A35:D35"/>
    <mergeCell ref="A36:D36"/>
    <mergeCell ref="A37:D37"/>
    <mergeCell ref="A41:C41"/>
    <mergeCell ref="A42:C42"/>
    <mergeCell ref="A43:C43"/>
    <mergeCell ref="A44:C44"/>
    <mergeCell ref="A45:C45"/>
    <mergeCell ref="A46:C46"/>
    <mergeCell ref="A32:D32"/>
    <mergeCell ref="E21:H21"/>
    <mergeCell ref="A22:D22"/>
    <mergeCell ref="A23:D23"/>
    <mergeCell ref="A24:D24"/>
    <mergeCell ref="A25:D25"/>
    <mergeCell ref="A26:D26"/>
    <mergeCell ref="A27:D27"/>
    <mergeCell ref="E28:H28"/>
    <mergeCell ref="A29:D29"/>
    <mergeCell ref="A30:D30"/>
    <mergeCell ref="A31:D31"/>
    <mergeCell ref="A17:C17"/>
    <mergeCell ref="E17:F17"/>
    <mergeCell ref="B4:E4"/>
    <mergeCell ref="B5:E5"/>
    <mergeCell ref="F5:G5"/>
    <mergeCell ref="B6:E6"/>
    <mergeCell ref="F6:G6"/>
  </mergeCells>
  <pageMargins left="0.7" right="0.7" top="0.75" bottom="0.75" header="0.3" footer="0.3"/>
  <pageSetup paperSize="9"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4384E6-2DC6-411C-A6D6-0154ACE611B5}">
  <sheetPr>
    <tabColor rgb="FF173583"/>
  </sheetPr>
  <dimension ref="A1:Z532"/>
  <sheetViews>
    <sheetView workbookViewId="0">
      <selection activeCell="A35" sqref="A35:D35"/>
    </sheetView>
  </sheetViews>
  <sheetFormatPr defaultRowHeight="15"/>
  <cols>
    <col min="1" max="1" width="5.42578125" bestFit="1" customWidth="1"/>
    <col min="2" max="2" width="2.85546875" bestFit="1" customWidth="1"/>
    <col min="3" max="3" width="29.7109375" bestFit="1" customWidth="1"/>
    <col min="4" max="4" width="3.28515625" bestFit="1" customWidth="1"/>
    <col min="5" max="5" width="4.42578125" bestFit="1" customWidth="1"/>
    <col min="6" max="13" width="11.85546875" customWidth="1"/>
    <col min="14" max="14" width="7.5703125" bestFit="1" customWidth="1"/>
    <col min="15" max="15" width="5.42578125" bestFit="1" customWidth="1"/>
    <col min="16" max="16" width="20" bestFit="1" customWidth="1"/>
    <col min="17" max="17" width="19.28515625" customWidth="1"/>
    <col min="18" max="18" width="10.140625" bestFit="1" customWidth="1"/>
    <col min="19" max="20" width="12.7109375" bestFit="1" customWidth="1"/>
    <col min="21" max="21" width="10.140625" bestFit="1" customWidth="1"/>
    <col min="22" max="23" width="14.42578125" bestFit="1" customWidth="1"/>
    <col min="24" max="26" width="9.140625" style="156"/>
  </cols>
  <sheetData>
    <row r="1" spans="1:24">
      <c r="A1">
        <f>'19'!H5</f>
        <v>19</v>
      </c>
      <c r="B1" s="247" t="s">
        <v>78</v>
      </c>
      <c r="C1" s="248"/>
      <c r="D1" s="249" t="str">
        <f>VLOOKUP(A1,Kwaliteitscontroles!A5:J54,3)</f>
        <v>Complex 19</v>
      </c>
      <c r="E1" s="250"/>
      <c r="F1" s="250"/>
      <c r="G1" s="250"/>
      <c r="H1" s="250"/>
      <c r="I1" s="250"/>
      <c r="J1" s="251"/>
      <c r="K1" s="68"/>
      <c r="X1" s="156" t="s">
        <v>238</v>
      </c>
    </row>
    <row r="2" spans="1:24">
      <c r="B2" s="247" t="s">
        <v>94</v>
      </c>
      <c r="C2" s="248"/>
      <c r="D2" s="249" t="str">
        <f>CONCATENATE(VLOOKUP(A1,Kwaliteitscontroles!A5:K54,4)," te ",VLOOKUP(A1,Kwaliteitscontroles!A5:K54,5))</f>
        <v>Complex 19 te Complex 19</v>
      </c>
      <c r="E2" s="250"/>
      <c r="F2" s="250"/>
      <c r="G2" s="250"/>
      <c r="H2" s="250"/>
      <c r="I2" s="250"/>
      <c r="J2" s="251"/>
      <c r="K2" s="68"/>
    </row>
    <row r="3" spans="1:24" ht="30">
      <c r="A3" s="33" t="s">
        <v>148</v>
      </c>
      <c r="B3" s="33" t="s">
        <v>95</v>
      </c>
      <c r="C3" s="33" t="s">
        <v>68</v>
      </c>
      <c r="D3" s="33" t="s">
        <v>96</v>
      </c>
      <c r="E3" s="33" t="s">
        <v>97</v>
      </c>
      <c r="F3" s="33" t="s">
        <v>66</v>
      </c>
      <c r="G3" s="33" t="s">
        <v>64</v>
      </c>
      <c r="H3" s="33" t="s">
        <v>65</v>
      </c>
      <c r="I3" s="33" t="s">
        <v>63</v>
      </c>
      <c r="J3" s="66" t="s">
        <v>189</v>
      </c>
      <c r="K3" s="33" t="s">
        <v>190</v>
      </c>
      <c r="L3" s="33" t="s">
        <v>149</v>
      </c>
      <c r="M3" s="33" t="s">
        <v>149</v>
      </c>
      <c r="N3" s="33" t="s">
        <v>60</v>
      </c>
      <c r="O3" s="33" t="s">
        <v>150</v>
      </c>
      <c r="P3" s="33" t="s">
        <v>98</v>
      </c>
      <c r="R3" s="66" t="s">
        <v>99</v>
      </c>
      <c r="S3" s="66" t="s">
        <v>100</v>
      </c>
      <c r="T3" s="33" t="s">
        <v>101</v>
      </c>
      <c r="U3" s="33" t="s">
        <v>102</v>
      </c>
      <c r="V3" s="33" t="s">
        <v>103</v>
      </c>
      <c r="W3" s="33" t="s">
        <v>104</v>
      </c>
    </row>
    <row r="4" spans="1:24">
      <c r="A4" s="30"/>
      <c r="B4" s="106"/>
      <c r="C4" s="33"/>
      <c r="D4" s="33"/>
      <c r="E4" s="106"/>
      <c r="F4" s="108"/>
      <c r="G4" s="108"/>
      <c r="H4" s="108"/>
      <c r="I4" s="108"/>
      <c r="J4" s="108"/>
      <c r="N4" s="108">
        <f t="shared" ref="N4:N67" si="0">SUM(F4:M4)</f>
        <v>0</v>
      </c>
      <c r="O4" s="108" t="e">
        <f>IF(D4="X",0,IF(E4="X",0,VLOOKUP(E4,'19'!$K$3:$L$16,2,FALSE)))</f>
        <v>#N/A</v>
      </c>
      <c r="P4" s="108" t="e">
        <f t="shared" ref="P4:P67" si="1">N4*O4</f>
        <v>#N/A</v>
      </c>
    </row>
    <row r="5" spans="1:24">
      <c r="A5" s="30"/>
      <c r="B5" s="106"/>
      <c r="C5" s="33"/>
      <c r="D5" s="33"/>
      <c r="E5" s="106"/>
      <c r="F5" s="108"/>
      <c r="G5" s="108"/>
      <c r="H5" s="108"/>
      <c r="I5" s="108"/>
      <c r="J5" s="108"/>
      <c r="N5" s="108">
        <f t="shared" si="0"/>
        <v>0</v>
      </c>
      <c r="O5" s="108" t="e">
        <f>IF(D5="X",0,IF(E5="X",0,VLOOKUP(E5,'19'!$K$3:$L$16,2,FALSE)))</f>
        <v>#N/A</v>
      </c>
      <c r="P5" s="108" t="e">
        <f t="shared" si="1"/>
        <v>#N/A</v>
      </c>
    </row>
    <row r="6" spans="1:24">
      <c r="A6" s="30"/>
      <c r="B6" s="106"/>
      <c r="C6" s="33"/>
      <c r="D6" s="33"/>
      <c r="E6" s="106"/>
      <c r="F6" s="108"/>
      <c r="G6" s="108"/>
      <c r="H6" s="108"/>
      <c r="I6" s="108"/>
      <c r="J6" s="108"/>
      <c r="N6" s="108">
        <f t="shared" si="0"/>
        <v>0</v>
      </c>
      <c r="O6" s="108" t="e">
        <f>IF(D6="X",0,IF(E6="X",0,VLOOKUP(E6,'19'!$K$3:$L$16,2,FALSE)))</f>
        <v>#N/A</v>
      </c>
      <c r="P6" s="108" t="e">
        <f t="shared" si="1"/>
        <v>#N/A</v>
      </c>
    </row>
    <row r="7" spans="1:24">
      <c r="A7" s="30"/>
      <c r="B7" s="106"/>
      <c r="C7" s="33"/>
      <c r="D7" s="33"/>
      <c r="E7" s="106"/>
      <c r="F7" s="108"/>
      <c r="G7" s="108"/>
      <c r="H7" s="108"/>
      <c r="I7" s="108"/>
      <c r="J7" s="108"/>
      <c r="N7" s="108">
        <f t="shared" si="0"/>
        <v>0</v>
      </c>
      <c r="O7" s="108" t="e">
        <f>IF(D7="X",0,IF(E7="X",0,VLOOKUP(E7,'19'!$K$3:$L$16,2,FALSE)))</f>
        <v>#N/A</v>
      </c>
      <c r="P7" s="108" t="e">
        <f t="shared" si="1"/>
        <v>#N/A</v>
      </c>
    </row>
    <row r="8" spans="1:24">
      <c r="A8" s="30"/>
      <c r="B8" s="106"/>
      <c r="C8" s="33"/>
      <c r="D8" s="33"/>
      <c r="E8" s="106"/>
      <c r="F8" s="108"/>
      <c r="G8" s="108"/>
      <c r="H8" s="108"/>
      <c r="I8" s="108"/>
      <c r="J8" s="108"/>
      <c r="N8" s="108">
        <f t="shared" si="0"/>
        <v>0</v>
      </c>
      <c r="O8" s="108" t="e">
        <f>IF(D8="X",0,IF(E8="X",0,VLOOKUP(E8,'19'!$K$3:$L$16,2,FALSE)))</f>
        <v>#N/A</v>
      </c>
      <c r="P8" s="108" t="e">
        <f t="shared" si="1"/>
        <v>#N/A</v>
      </c>
    </row>
    <row r="9" spans="1:24">
      <c r="A9" s="30"/>
      <c r="B9" s="106"/>
      <c r="C9" s="33"/>
      <c r="D9" s="33"/>
      <c r="E9" s="106"/>
      <c r="F9" s="108"/>
      <c r="G9" s="108"/>
      <c r="H9" s="108"/>
      <c r="I9" s="108"/>
      <c r="J9" s="108"/>
      <c r="N9" s="108">
        <f t="shared" si="0"/>
        <v>0</v>
      </c>
      <c r="O9" s="108" t="e">
        <f>IF(D9="X",0,IF(E9="X",0,VLOOKUP(E9,'19'!$K$3:$L$16,2,FALSE)))</f>
        <v>#N/A</v>
      </c>
      <c r="P9" s="108" t="e">
        <f t="shared" si="1"/>
        <v>#N/A</v>
      </c>
    </row>
    <row r="10" spans="1:24">
      <c r="A10" s="30"/>
      <c r="B10" s="106"/>
      <c r="C10" s="33"/>
      <c r="D10" s="33"/>
      <c r="E10" s="106"/>
      <c r="F10" s="108"/>
      <c r="G10" s="108"/>
      <c r="H10" s="108"/>
      <c r="I10" s="108"/>
      <c r="J10" s="108"/>
      <c r="N10" s="108">
        <f t="shared" si="0"/>
        <v>0</v>
      </c>
      <c r="O10" s="108" t="e">
        <f>IF(D10="X",0,IF(E10="X",0,VLOOKUP(E10,'19'!$K$3:$L$16,2,FALSE)))</f>
        <v>#N/A</v>
      </c>
      <c r="P10" s="108" t="e">
        <f t="shared" si="1"/>
        <v>#N/A</v>
      </c>
    </row>
    <row r="11" spans="1:24">
      <c r="A11" s="30"/>
      <c r="B11" s="106"/>
      <c r="C11" s="33"/>
      <c r="D11" s="33"/>
      <c r="E11" s="106"/>
      <c r="F11" s="108"/>
      <c r="G11" s="108"/>
      <c r="H11" s="108"/>
      <c r="I11" s="108"/>
      <c r="J11" s="108"/>
      <c r="N11" s="108">
        <f t="shared" si="0"/>
        <v>0</v>
      </c>
      <c r="O11" s="108" t="e">
        <f>IF(D11="X",0,IF(E11="X",0,VLOOKUP(E11,'19'!$K$3:$L$16,2,FALSE)))</f>
        <v>#N/A</v>
      </c>
      <c r="P11" s="108" t="e">
        <f t="shared" si="1"/>
        <v>#N/A</v>
      </c>
    </row>
    <row r="12" spans="1:24">
      <c r="A12" s="30"/>
      <c r="B12" s="106"/>
      <c r="C12" s="33"/>
      <c r="D12" s="33"/>
      <c r="E12" s="106"/>
      <c r="F12" s="108"/>
      <c r="G12" s="108"/>
      <c r="H12" s="108"/>
      <c r="I12" s="108"/>
      <c r="J12" s="108"/>
      <c r="N12" s="108">
        <f t="shared" si="0"/>
        <v>0</v>
      </c>
      <c r="O12" s="108" t="e">
        <f>IF(D12="X",0,IF(E12="X",0,VLOOKUP(E12,'19'!$K$3:$L$16,2,FALSE)))</f>
        <v>#N/A</v>
      </c>
      <c r="P12" s="108" t="e">
        <f t="shared" si="1"/>
        <v>#N/A</v>
      </c>
    </row>
    <row r="13" spans="1:24">
      <c r="A13" s="30"/>
      <c r="B13" s="106"/>
      <c r="C13" s="33"/>
      <c r="D13" s="33"/>
      <c r="E13" s="106"/>
      <c r="F13" s="108"/>
      <c r="G13" s="108"/>
      <c r="H13" s="108"/>
      <c r="I13" s="108"/>
      <c r="J13" s="108"/>
      <c r="N13" s="108">
        <f t="shared" si="0"/>
        <v>0</v>
      </c>
      <c r="O13" s="108" t="e">
        <f>IF(D13="X",0,IF(E13="X",0,VLOOKUP(E13,'19'!$K$3:$L$16,2,FALSE)))</f>
        <v>#N/A</v>
      </c>
      <c r="P13" s="108" t="e">
        <f t="shared" si="1"/>
        <v>#N/A</v>
      </c>
    </row>
    <row r="14" spans="1:24">
      <c r="A14" s="30"/>
      <c r="B14" s="106"/>
      <c r="C14" s="33"/>
      <c r="D14" s="33"/>
      <c r="E14" s="106"/>
      <c r="F14" s="108"/>
      <c r="G14" s="108"/>
      <c r="H14" s="108"/>
      <c r="I14" s="108"/>
      <c r="J14" s="108"/>
      <c r="N14" s="108">
        <f t="shared" si="0"/>
        <v>0</v>
      </c>
      <c r="O14" s="108" t="e">
        <f>IF(D14="X",0,IF(E14="X",0,VLOOKUP(E14,'19'!$K$3:$L$16,2,FALSE)))</f>
        <v>#N/A</v>
      </c>
      <c r="P14" s="108" t="e">
        <f t="shared" si="1"/>
        <v>#N/A</v>
      </c>
    </row>
    <row r="15" spans="1:24">
      <c r="A15" s="30"/>
      <c r="B15" s="106"/>
      <c r="C15" s="33"/>
      <c r="D15" s="33"/>
      <c r="E15" s="106"/>
      <c r="F15" s="108"/>
      <c r="G15" s="108"/>
      <c r="H15" s="108"/>
      <c r="I15" s="108"/>
      <c r="J15" s="108"/>
      <c r="N15" s="108">
        <f t="shared" si="0"/>
        <v>0</v>
      </c>
      <c r="O15" s="108" t="e">
        <f>IF(D15="X",0,IF(E15="X",0,VLOOKUP(E15,'19'!$K$3:$L$16,2,FALSE)))</f>
        <v>#N/A</v>
      </c>
      <c r="P15" s="108" t="e">
        <f t="shared" si="1"/>
        <v>#N/A</v>
      </c>
    </row>
    <row r="16" spans="1:24">
      <c r="A16" s="30"/>
      <c r="B16" s="106"/>
      <c r="C16" s="33"/>
      <c r="D16" s="33"/>
      <c r="E16" s="106"/>
      <c r="F16" s="108"/>
      <c r="G16" s="108"/>
      <c r="H16" s="108"/>
      <c r="I16" s="108"/>
      <c r="J16" s="108"/>
      <c r="N16" s="108">
        <f t="shared" si="0"/>
        <v>0</v>
      </c>
      <c r="O16" s="108" t="e">
        <f>IF(D16="X",0,IF(E16="X",0,VLOOKUP(E16,'19'!$K$3:$L$16,2,FALSE)))</f>
        <v>#N/A</v>
      </c>
      <c r="P16" s="108" t="e">
        <f t="shared" si="1"/>
        <v>#N/A</v>
      </c>
    </row>
    <row r="17" spans="1:16">
      <c r="A17" s="30"/>
      <c r="B17" s="106"/>
      <c r="C17" s="33"/>
      <c r="D17" s="33"/>
      <c r="E17" s="106"/>
      <c r="F17" s="108"/>
      <c r="G17" s="108"/>
      <c r="H17" s="108"/>
      <c r="I17" s="108"/>
      <c r="J17" s="108"/>
      <c r="N17" s="108">
        <f t="shared" si="0"/>
        <v>0</v>
      </c>
      <c r="O17" s="108" t="e">
        <f>IF(D17="X",0,IF(E17="X",0,VLOOKUP(E17,'19'!$K$3:$L$16,2,FALSE)))</f>
        <v>#N/A</v>
      </c>
      <c r="P17" s="108" t="e">
        <f t="shared" si="1"/>
        <v>#N/A</v>
      </c>
    </row>
    <row r="18" spans="1:16">
      <c r="A18" s="30"/>
      <c r="B18" s="106"/>
      <c r="C18" s="33"/>
      <c r="D18" s="33"/>
      <c r="E18" s="106"/>
      <c r="F18" s="108"/>
      <c r="G18" s="108"/>
      <c r="H18" s="108"/>
      <c r="I18" s="108"/>
      <c r="J18" s="108"/>
      <c r="N18" s="108">
        <f t="shared" si="0"/>
        <v>0</v>
      </c>
      <c r="O18" s="108" t="e">
        <f>IF(D18="X",0,IF(E18="X",0,VLOOKUP(E18,'19'!$K$3:$L$16,2,FALSE)))</f>
        <v>#N/A</v>
      </c>
      <c r="P18" s="108" t="e">
        <f t="shared" si="1"/>
        <v>#N/A</v>
      </c>
    </row>
    <row r="19" spans="1:16">
      <c r="A19" s="30"/>
      <c r="B19" s="106"/>
      <c r="C19" s="33"/>
      <c r="D19" s="33"/>
      <c r="E19" s="106"/>
      <c r="F19" s="108"/>
      <c r="G19" s="108"/>
      <c r="H19" s="108"/>
      <c r="I19" s="108"/>
      <c r="J19" s="108"/>
      <c r="N19" s="108">
        <f t="shared" si="0"/>
        <v>0</v>
      </c>
      <c r="O19" s="108" t="e">
        <f>IF(D19="X",0,IF(E19="X",0,VLOOKUP(E19,'19'!$K$3:$L$16,2,FALSE)))</f>
        <v>#N/A</v>
      </c>
      <c r="P19" s="108" t="e">
        <f t="shared" si="1"/>
        <v>#N/A</v>
      </c>
    </row>
    <row r="20" spans="1:16">
      <c r="A20" s="30"/>
      <c r="B20" s="106"/>
      <c r="C20" s="33"/>
      <c r="D20" s="33"/>
      <c r="E20" s="106"/>
      <c r="F20" s="108"/>
      <c r="G20" s="108"/>
      <c r="H20" s="108"/>
      <c r="I20" s="108"/>
      <c r="J20" s="108"/>
      <c r="N20" s="108">
        <f t="shared" si="0"/>
        <v>0</v>
      </c>
      <c r="O20" s="108" t="e">
        <f>IF(D20="X",0,IF(E20="X",0,VLOOKUP(E20,'19'!$K$3:$L$16,2,FALSE)))</f>
        <v>#N/A</v>
      </c>
      <c r="P20" s="108" t="e">
        <f t="shared" si="1"/>
        <v>#N/A</v>
      </c>
    </row>
    <row r="21" spans="1:16">
      <c r="A21" s="30"/>
      <c r="B21" s="106"/>
      <c r="C21" s="33"/>
      <c r="D21" s="33"/>
      <c r="E21" s="106"/>
      <c r="F21" s="108"/>
      <c r="G21" s="108"/>
      <c r="H21" s="108"/>
      <c r="I21" s="108"/>
      <c r="J21" s="108"/>
      <c r="N21" s="108">
        <f t="shared" si="0"/>
        <v>0</v>
      </c>
      <c r="O21" s="108" t="e">
        <f>IF(D21="X",0,IF(E21="X",0,VLOOKUP(E21,'19'!$K$3:$L$16,2,FALSE)))</f>
        <v>#N/A</v>
      </c>
      <c r="P21" s="108" t="e">
        <f t="shared" si="1"/>
        <v>#N/A</v>
      </c>
    </row>
    <row r="22" spans="1:16">
      <c r="A22" s="30"/>
      <c r="B22" s="106"/>
      <c r="C22" s="33"/>
      <c r="D22" s="33"/>
      <c r="E22" s="106"/>
      <c r="F22" s="108"/>
      <c r="G22" s="108"/>
      <c r="H22" s="108"/>
      <c r="I22" s="108"/>
      <c r="J22" s="108"/>
      <c r="N22" s="108">
        <f t="shared" si="0"/>
        <v>0</v>
      </c>
      <c r="O22" s="108" t="e">
        <f>IF(D22="X",0,IF(E22="X",0,VLOOKUP(E22,'19'!$K$3:$L$16,2,FALSE)))</f>
        <v>#N/A</v>
      </c>
      <c r="P22" s="108" t="e">
        <f t="shared" si="1"/>
        <v>#N/A</v>
      </c>
    </row>
    <row r="23" spans="1:16">
      <c r="A23" s="30"/>
      <c r="B23" s="106"/>
      <c r="C23" s="33"/>
      <c r="D23" s="33"/>
      <c r="E23" s="106"/>
      <c r="F23" s="108"/>
      <c r="G23" s="108"/>
      <c r="H23" s="108"/>
      <c r="I23" s="108"/>
      <c r="J23" s="108"/>
      <c r="N23" s="108">
        <f t="shared" si="0"/>
        <v>0</v>
      </c>
      <c r="O23" s="108" t="e">
        <f>IF(D23="X",0,IF(E23="X",0,VLOOKUP(E23,'19'!$K$3:$L$16,2,FALSE)))</f>
        <v>#N/A</v>
      </c>
      <c r="P23" s="108" t="e">
        <f t="shared" si="1"/>
        <v>#N/A</v>
      </c>
    </row>
    <row r="24" spans="1:16">
      <c r="A24" s="30"/>
      <c r="B24" s="106"/>
      <c r="C24" s="33"/>
      <c r="D24" s="33"/>
      <c r="E24" s="106"/>
      <c r="F24" s="108"/>
      <c r="G24" s="108"/>
      <c r="H24" s="108"/>
      <c r="I24" s="108"/>
      <c r="J24" s="108"/>
      <c r="N24" s="108">
        <f t="shared" si="0"/>
        <v>0</v>
      </c>
      <c r="O24" s="108" t="e">
        <f>IF(D24="X",0,IF(E24="X",0,VLOOKUP(E24,'19'!$K$3:$L$16,2,FALSE)))</f>
        <v>#N/A</v>
      </c>
      <c r="P24" s="108" t="e">
        <f t="shared" si="1"/>
        <v>#N/A</v>
      </c>
    </row>
    <row r="25" spans="1:16">
      <c r="A25" s="30"/>
      <c r="B25" s="106"/>
      <c r="C25" s="33"/>
      <c r="D25" s="33"/>
      <c r="E25" s="106"/>
      <c r="F25" s="108"/>
      <c r="G25" s="108"/>
      <c r="H25" s="108"/>
      <c r="I25" s="108"/>
      <c r="J25" s="108"/>
      <c r="N25" s="108">
        <f t="shared" si="0"/>
        <v>0</v>
      </c>
      <c r="O25" s="108" t="e">
        <f>IF(D25="X",0,IF(E25="X",0,VLOOKUP(E25,'19'!$K$3:$L$16,2,FALSE)))</f>
        <v>#N/A</v>
      </c>
      <c r="P25" s="108" t="e">
        <f t="shared" si="1"/>
        <v>#N/A</v>
      </c>
    </row>
    <row r="26" spans="1:16">
      <c r="A26" s="30"/>
      <c r="B26" s="106"/>
      <c r="C26" s="33"/>
      <c r="D26" s="33"/>
      <c r="E26" s="106"/>
      <c r="F26" s="108"/>
      <c r="G26" s="108"/>
      <c r="H26" s="108"/>
      <c r="I26" s="108"/>
      <c r="J26" s="108"/>
      <c r="N26" s="108">
        <f t="shared" si="0"/>
        <v>0</v>
      </c>
      <c r="O26" s="108" t="e">
        <f>IF(D26="X",0,IF(E26="X",0,VLOOKUP(E26,'19'!$K$3:$L$16,2,FALSE)))</f>
        <v>#N/A</v>
      </c>
      <c r="P26" s="108" t="e">
        <f t="shared" si="1"/>
        <v>#N/A</v>
      </c>
    </row>
    <row r="27" spans="1:16">
      <c r="A27" s="30"/>
      <c r="B27" s="106"/>
      <c r="C27" s="33"/>
      <c r="D27" s="33"/>
      <c r="E27" s="106"/>
      <c r="F27" s="108"/>
      <c r="G27" s="108"/>
      <c r="H27" s="108"/>
      <c r="I27" s="108"/>
      <c r="J27" s="108"/>
      <c r="N27" s="108">
        <f t="shared" si="0"/>
        <v>0</v>
      </c>
      <c r="O27" s="108" t="e">
        <f>IF(D27="X",0,IF(E27="X",0,VLOOKUP(E27,'19'!$K$3:$L$16,2,FALSE)))</f>
        <v>#N/A</v>
      </c>
      <c r="P27" s="108" t="e">
        <f t="shared" si="1"/>
        <v>#N/A</v>
      </c>
    </row>
    <row r="28" spans="1:16">
      <c r="A28" s="30"/>
      <c r="B28" s="106"/>
      <c r="C28" s="33"/>
      <c r="D28" s="33"/>
      <c r="E28" s="106"/>
      <c r="F28" s="108"/>
      <c r="G28" s="108"/>
      <c r="H28" s="108"/>
      <c r="I28" s="108"/>
      <c r="J28" s="108"/>
      <c r="N28" s="108">
        <f t="shared" si="0"/>
        <v>0</v>
      </c>
      <c r="O28" s="108" t="e">
        <f>IF(D28="X",0,IF(E28="X",0,VLOOKUP(E28,'19'!$K$3:$L$16,2,FALSE)))</f>
        <v>#N/A</v>
      </c>
      <c r="P28" s="108" t="e">
        <f t="shared" si="1"/>
        <v>#N/A</v>
      </c>
    </row>
    <row r="29" spans="1:16">
      <c r="A29" s="30"/>
      <c r="B29" s="106"/>
      <c r="C29" s="33"/>
      <c r="D29" s="33"/>
      <c r="E29" s="106"/>
      <c r="F29" s="108"/>
      <c r="G29" s="108"/>
      <c r="H29" s="108"/>
      <c r="I29" s="108"/>
      <c r="J29" s="108"/>
      <c r="N29" s="108">
        <f t="shared" si="0"/>
        <v>0</v>
      </c>
      <c r="O29" s="108" t="e">
        <f>IF(D29="X",0,IF(E29="X",0,VLOOKUP(E29,'19'!$K$3:$L$16,2,FALSE)))</f>
        <v>#N/A</v>
      </c>
      <c r="P29" s="108" t="e">
        <f t="shared" si="1"/>
        <v>#N/A</v>
      </c>
    </row>
    <row r="30" spans="1:16">
      <c r="A30" s="30"/>
      <c r="B30" s="106"/>
      <c r="C30" s="33"/>
      <c r="D30" s="33"/>
      <c r="E30" s="106"/>
      <c r="F30" s="108"/>
      <c r="G30" s="108"/>
      <c r="H30" s="108"/>
      <c r="I30" s="108"/>
      <c r="J30" s="108"/>
      <c r="N30" s="108">
        <f t="shared" si="0"/>
        <v>0</v>
      </c>
      <c r="O30" s="108" t="e">
        <f>IF(D30="X",0,IF(E30="X",0,VLOOKUP(E30,'19'!$K$3:$L$16,2,FALSE)))</f>
        <v>#N/A</v>
      </c>
      <c r="P30" s="108" t="e">
        <f t="shared" si="1"/>
        <v>#N/A</v>
      </c>
    </row>
    <row r="31" spans="1:16">
      <c r="A31" s="30"/>
      <c r="B31" s="106"/>
      <c r="C31" s="33"/>
      <c r="D31" s="33"/>
      <c r="E31" s="106"/>
      <c r="F31" s="108"/>
      <c r="G31" s="108"/>
      <c r="H31" s="108"/>
      <c r="I31" s="108"/>
      <c r="J31" s="108"/>
      <c r="N31" s="108">
        <f t="shared" si="0"/>
        <v>0</v>
      </c>
      <c r="O31" s="108" t="e">
        <f>IF(D31="X",0,IF(E31="X",0,VLOOKUP(E31,'19'!$K$3:$L$16,2,FALSE)))</f>
        <v>#N/A</v>
      </c>
      <c r="P31" s="108" t="e">
        <f t="shared" si="1"/>
        <v>#N/A</v>
      </c>
    </row>
    <row r="32" spans="1:16">
      <c r="A32" s="30"/>
      <c r="B32" s="106"/>
      <c r="C32" s="33"/>
      <c r="D32" s="33"/>
      <c r="E32" s="106"/>
      <c r="F32" s="108"/>
      <c r="G32" s="108"/>
      <c r="H32" s="108"/>
      <c r="I32" s="108"/>
      <c r="J32" s="108"/>
      <c r="N32" s="108">
        <f t="shared" si="0"/>
        <v>0</v>
      </c>
      <c r="O32" s="108" t="e">
        <f>IF(D32="X",0,IF(E32="X",0,VLOOKUP(E32,'19'!$K$3:$L$16,2,FALSE)))</f>
        <v>#N/A</v>
      </c>
      <c r="P32" s="108" t="e">
        <f t="shared" si="1"/>
        <v>#N/A</v>
      </c>
    </row>
    <row r="33" spans="1:16">
      <c r="A33" s="30"/>
      <c r="B33" s="106"/>
      <c r="C33" s="33"/>
      <c r="D33" s="33"/>
      <c r="E33" s="106"/>
      <c r="F33" s="108"/>
      <c r="G33" s="108"/>
      <c r="H33" s="108"/>
      <c r="I33" s="108"/>
      <c r="J33" s="108"/>
      <c r="N33" s="108">
        <f t="shared" si="0"/>
        <v>0</v>
      </c>
      <c r="O33" s="108" t="e">
        <f>IF(D33="X",0,IF(E33="X",0,VLOOKUP(E33,'19'!$K$3:$L$16,2,FALSE)))</f>
        <v>#N/A</v>
      </c>
      <c r="P33" s="108" t="e">
        <f t="shared" si="1"/>
        <v>#N/A</v>
      </c>
    </row>
    <row r="34" spans="1:16">
      <c r="A34" s="30"/>
      <c r="B34" s="106"/>
      <c r="C34" s="33"/>
      <c r="D34" s="33"/>
      <c r="E34" s="106"/>
      <c r="F34" s="108"/>
      <c r="G34" s="108"/>
      <c r="H34" s="108"/>
      <c r="I34" s="108"/>
      <c r="J34" s="108"/>
      <c r="N34" s="108">
        <f t="shared" si="0"/>
        <v>0</v>
      </c>
      <c r="O34" s="108" t="e">
        <f>IF(D34="X",0,IF(E34="X",0,VLOOKUP(E34,'19'!$K$3:$L$16,2,FALSE)))</f>
        <v>#N/A</v>
      </c>
      <c r="P34" s="108" t="e">
        <f t="shared" si="1"/>
        <v>#N/A</v>
      </c>
    </row>
    <row r="35" spans="1:16">
      <c r="A35" s="30"/>
      <c r="B35" s="106"/>
      <c r="C35" s="33"/>
      <c r="D35" s="33"/>
      <c r="E35" s="106"/>
      <c r="F35" s="108"/>
      <c r="G35" s="108"/>
      <c r="H35" s="108"/>
      <c r="I35" s="108"/>
      <c r="J35" s="108"/>
      <c r="N35" s="108">
        <f t="shared" si="0"/>
        <v>0</v>
      </c>
      <c r="O35" s="108" t="e">
        <f>IF(D35="X",0,IF(E35="X",0,VLOOKUP(E35,'19'!$K$3:$L$16,2,FALSE)))</f>
        <v>#N/A</v>
      </c>
      <c r="P35" s="108" t="e">
        <f t="shared" si="1"/>
        <v>#N/A</v>
      </c>
    </row>
    <row r="36" spans="1:16">
      <c r="A36" s="30"/>
      <c r="B36" s="106"/>
      <c r="C36" s="33"/>
      <c r="D36" s="33"/>
      <c r="E36" s="106"/>
      <c r="F36" s="108"/>
      <c r="G36" s="108"/>
      <c r="H36" s="108"/>
      <c r="I36" s="108"/>
      <c r="J36" s="108"/>
      <c r="N36" s="108">
        <f t="shared" si="0"/>
        <v>0</v>
      </c>
      <c r="O36" s="108" t="e">
        <f>IF(D36="X",0,IF(E36="X",0,VLOOKUP(E36,'19'!$K$3:$L$16,2,FALSE)))</f>
        <v>#N/A</v>
      </c>
      <c r="P36" s="108" t="e">
        <f t="shared" si="1"/>
        <v>#N/A</v>
      </c>
    </row>
    <row r="37" spans="1:16">
      <c r="A37" s="30"/>
      <c r="B37" s="106"/>
      <c r="C37" s="33"/>
      <c r="D37" s="33"/>
      <c r="E37" s="106"/>
      <c r="F37" s="108"/>
      <c r="G37" s="108"/>
      <c r="H37" s="108"/>
      <c r="I37" s="108"/>
      <c r="J37" s="108"/>
      <c r="N37" s="108">
        <f t="shared" si="0"/>
        <v>0</v>
      </c>
      <c r="O37" s="108" t="e">
        <f>IF(D37="X",0,IF(E37="X",0,VLOOKUP(E37,'19'!$K$3:$L$16,2,FALSE)))</f>
        <v>#N/A</v>
      </c>
      <c r="P37" s="108" t="e">
        <f t="shared" si="1"/>
        <v>#N/A</v>
      </c>
    </row>
    <row r="38" spans="1:16">
      <c r="A38" s="30"/>
      <c r="B38" s="106"/>
      <c r="C38" s="33"/>
      <c r="D38" s="33"/>
      <c r="E38" s="106"/>
      <c r="F38" s="108"/>
      <c r="G38" s="108"/>
      <c r="H38" s="108"/>
      <c r="I38" s="108"/>
      <c r="J38" s="108"/>
      <c r="N38" s="108">
        <f t="shared" si="0"/>
        <v>0</v>
      </c>
      <c r="O38" s="108" t="e">
        <f>IF(D38="X",0,IF(E38="X",0,VLOOKUP(E38,'19'!$K$3:$L$16,2,FALSE)))</f>
        <v>#N/A</v>
      </c>
      <c r="P38" s="108" t="e">
        <f t="shared" si="1"/>
        <v>#N/A</v>
      </c>
    </row>
    <row r="39" spans="1:16">
      <c r="A39" s="30"/>
      <c r="B39" s="106"/>
      <c r="C39" s="33"/>
      <c r="D39" s="33"/>
      <c r="E39" s="106"/>
      <c r="F39" s="108"/>
      <c r="G39" s="108"/>
      <c r="H39" s="108"/>
      <c r="I39" s="108"/>
      <c r="J39" s="108"/>
      <c r="N39" s="108">
        <f t="shared" si="0"/>
        <v>0</v>
      </c>
      <c r="O39" s="108" t="e">
        <f>IF(D39="X",0,IF(E39="X",0,VLOOKUP(E39,'19'!$K$3:$L$16,2,FALSE)))</f>
        <v>#N/A</v>
      </c>
      <c r="P39" s="108" t="e">
        <f t="shared" si="1"/>
        <v>#N/A</v>
      </c>
    </row>
    <row r="40" spans="1:16">
      <c r="A40" s="30"/>
      <c r="B40" s="106"/>
      <c r="C40" s="33"/>
      <c r="D40" s="33"/>
      <c r="E40" s="106"/>
      <c r="F40" s="108"/>
      <c r="G40" s="108"/>
      <c r="H40" s="108"/>
      <c r="I40" s="108"/>
      <c r="J40" s="108"/>
      <c r="N40" s="108">
        <f t="shared" si="0"/>
        <v>0</v>
      </c>
      <c r="O40" s="108" t="e">
        <f>IF(D40="X",0,IF(E40="X",0,VLOOKUP(E40,'19'!$K$3:$L$16,2,FALSE)))</f>
        <v>#N/A</v>
      </c>
      <c r="P40" s="108" t="e">
        <f t="shared" si="1"/>
        <v>#N/A</v>
      </c>
    </row>
    <row r="41" spans="1:16">
      <c r="A41" s="30"/>
      <c r="B41" s="106"/>
      <c r="C41" s="33"/>
      <c r="D41" s="33"/>
      <c r="E41" s="106"/>
      <c r="F41" s="108"/>
      <c r="G41" s="108"/>
      <c r="H41" s="108"/>
      <c r="I41" s="108"/>
      <c r="J41" s="108"/>
      <c r="N41" s="108">
        <f t="shared" si="0"/>
        <v>0</v>
      </c>
      <c r="O41" s="108" t="e">
        <f>IF(D41="X",0,IF(E41="X",0,VLOOKUP(E41,'19'!$K$3:$L$16,2,FALSE)))</f>
        <v>#N/A</v>
      </c>
      <c r="P41" s="108" t="e">
        <f t="shared" si="1"/>
        <v>#N/A</v>
      </c>
    </row>
    <row r="42" spans="1:16">
      <c r="A42" s="30"/>
      <c r="B42" s="106"/>
      <c r="C42" s="33"/>
      <c r="D42" s="33"/>
      <c r="E42" s="106"/>
      <c r="F42" s="108"/>
      <c r="G42" s="108"/>
      <c r="H42" s="108"/>
      <c r="I42" s="108"/>
      <c r="J42" s="108"/>
      <c r="N42" s="108">
        <f t="shared" si="0"/>
        <v>0</v>
      </c>
      <c r="O42" s="108" t="e">
        <f>IF(D42="X",0,IF(E42="X",0,VLOOKUP(E42,'19'!$K$3:$L$16,2,FALSE)))</f>
        <v>#N/A</v>
      </c>
      <c r="P42" s="108" t="e">
        <f t="shared" si="1"/>
        <v>#N/A</v>
      </c>
    </row>
    <row r="43" spans="1:16">
      <c r="A43" s="30"/>
      <c r="B43" s="106"/>
      <c r="C43" s="33"/>
      <c r="D43" s="33"/>
      <c r="E43" s="106"/>
      <c r="F43" s="108"/>
      <c r="G43" s="108"/>
      <c r="H43" s="108"/>
      <c r="I43" s="108"/>
      <c r="J43" s="108"/>
      <c r="N43" s="108">
        <f t="shared" si="0"/>
        <v>0</v>
      </c>
      <c r="O43" s="108" t="e">
        <f>IF(D43="X",0,IF(E43="X",0,VLOOKUP(E43,'19'!$K$3:$L$16,2,FALSE)))</f>
        <v>#N/A</v>
      </c>
      <c r="P43" s="108" t="e">
        <f t="shared" si="1"/>
        <v>#N/A</v>
      </c>
    </row>
    <row r="44" spans="1:16">
      <c r="A44" s="30"/>
      <c r="B44" s="106"/>
      <c r="C44" s="33"/>
      <c r="D44" s="33"/>
      <c r="E44" s="106"/>
      <c r="F44" s="108"/>
      <c r="G44" s="108"/>
      <c r="H44" s="108"/>
      <c r="I44" s="108"/>
      <c r="J44" s="108"/>
      <c r="N44" s="108">
        <f t="shared" si="0"/>
        <v>0</v>
      </c>
      <c r="O44" s="108" t="e">
        <f>IF(D44="X",0,IF(E44="X",0,VLOOKUP(E44,'19'!$K$3:$L$16,2,FALSE)))</f>
        <v>#N/A</v>
      </c>
      <c r="P44" s="108" t="e">
        <f t="shared" si="1"/>
        <v>#N/A</v>
      </c>
    </row>
    <row r="45" spans="1:16">
      <c r="A45" s="30"/>
      <c r="B45" s="106"/>
      <c r="C45" s="33"/>
      <c r="D45" s="33"/>
      <c r="E45" s="106"/>
      <c r="F45" s="108"/>
      <c r="G45" s="108"/>
      <c r="H45" s="108"/>
      <c r="I45" s="108"/>
      <c r="J45" s="108"/>
      <c r="N45" s="108">
        <f t="shared" si="0"/>
        <v>0</v>
      </c>
      <c r="O45" s="108" t="e">
        <f>IF(D45="X",0,IF(E45="X",0,VLOOKUP(E45,'19'!$K$3:$L$16,2,FALSE)))</f>
        <v>#N/A</v>
      </c>
      <c r="P45" s="108" t="e">
        <f t="shared" si="1"/>
        <v>#N/A</v>
      </c>
    </row>
    <row r="46" spans="1:16">
      <c r="A46" s="30"/>
      <c r="B46" s="106"/>
      <c r="C46" s="33"/>
      <c r="D46" s="33"/>
      <c r="E46" s="106"/>
      <c r="F46" s="108"/>
      <c r="G46" s="108"/>
      <c r="H46" s="108"/>
      <c r="I46" s="108"/>
      <c r="J46" s="108"/>
      <c r="N46" s="108">
        <f t="shared" si="0"/>
        <v>0</v>
      </c>
      <c r="O46" s="108" t="e">
        <f>IF(D46="X",0,IF(E46="X",0,VLOOKUP(E46,'19'!$K$3:$L$16,2,FALSE)))</f>
        <v>#N/A</v>
      </c>
      <c r="P46" s="108" t="e">
        <f t="shared" si="1"/>
        <v>#N/A</v>
      </c>
    </row>
    <row r="47" spans="1:16">
      <c r="A47" s="30"/>
      <c r="B47" s="106"/>
      <c r="C47" s="33"/>
      <c r="D47" s="33"/>
      <c r="E47" s="106"/>
      <c r="F47" s="108"/>
      <c r="G47" s="108"/>
      <c r="H47" s="108"/>
      <c r="I47" s="108"/>
      <c r="J47" s="108"/>
      <c r="N47" s="108">
        <f t="shared" si="0"/>
        <v>0</v>
      </c>
      <c r="O47" s="108" t="e">
        <f>IF(D47="X",0,IF(E47="X",0,VLOOKUP(E47,'19'!$K$3:$L$16,2,FALSE)))</f>
        <v>#N/A</v>
      </c>
      <c r="P47" s="108" t="e">
        <f t="shared" si="1"/>
        <v>#N/A</v>
      </c>
    </row>
    <row r="48" spans="1:16">
      <c r="A48" s="30"/>
      <c r="B48" s="106"/>
      <c r="C48" s="33"/>
      <c r="D48" s="33"/>
      <c r="E48" s="106"/>
      <c r="F48" s="108"/>
      <c r="G48" s="108"/>
      <c r="H48" s="108"/>
      <c r="I48" s="108"/>
      <c r="J48" s="108"/>
      <c r="N48" s="108">
        <f t="shared" si="0"/>
        <v>0</v>
      </c>
      <c r="O48" s="108" t="e">
        <f>IF(D48="X",0,IF(E48="X",0,VLOOKUP(E48,'19'!$K$3:$L$16,2,FALSE)))</f>
        <v>#N/A</v>
      </c>
      <c r="P48" s="108" t="e">
        <f t="shared" si="1"/>
        <v>#N/A</v>
      </c>
    </row>
    <row r="49" spans="1:16">
      <c r="A49" s="30"/>
      <c r="B49" s="106"/>
      <c r="C49" s="33"/>
      <c r="D49" s="33"/>
      <c r="E49" s="106"/>
      <c r="F49" s="108"/>
      <c r="G49" s="108"/>
      <c r="H49" s="108"/>
      <c r="I49" s="108"/>
      <c r="J49" s="108"/>
      <c r="N49" s="108">
        <f t="shared" si="0"/>
        <v>0</v>
      </c>
      <c r="O49" s="108" t="e">
        <f>IF(D49="X",0,IF(E49="X",0,VLOOKUP(E49,'19'!$K$3:$L$16,2,FALSE)))</f>
        <v>#N/A</v>
      </c>
      <c r="P49" s="108" t="e">
        <f t="shared" si="1"/>
        <v>#N/A</v>
      </c>
    </row>
    <row r="50" spans="1:16">
      <c r="A50" s="30"/>
      <c r="B50" s="106"/>
      <c r="C50" s="33"/>
      <c r="D50" s="33"/>
      <c r="E50" s="106"/>
      <c r="F50" s="108"/>
      <c r="G50" s="108"/>
      <c r="H50" s="108"/>
      <c r="I50" s="108"/>
      <c r="J50" s="108"/>
      <c r="N50" s="108">
        <f t="shared" si="0"/>
        <v>0</v>
      </c>
      <c r="O50" s="108" t="e">
        <f>IF(D50="X",0,IF(E50="X",0,VLOOKUP(E50,'19'!$K$3:$L$16,2,FALSE)))</f>
        <v>#N/A</v>
      </c>
      <c r="P50" s="108" t="e">
        <f t="shared" si="1"/>
        <v>#N/A</v>
      </c>
    </row>
    <row r="51" spans="1:16">
      <c r="A51" s="30"/>
      <c r="B51" s="106"/>
      <c r="C51" s="33"/>
      <c r="D51" s="33"/>
      <c r="E51" s="106"/>
      <c r="F51" s="108"/>
      <c r="G51" s="108"/>
      <c r="H51" s="108"/>
      <c r="I51" s="108"/>
      <c r="J51" s="108"/>
      <c r="N51" s="108">
        <f t="shared" si="0"/>
        <v>0</v>
      </c>
      <c r="O51" s="108" t="e">
        <f>IF(D51="X",0,IF(E51="X",0,VLOOKUP(E51,'19'!$K$3:$L$16,2,FALSE)))</f>
        <v>#N/A</v>
      </c>
      <c r="P51" s="108" t="e">
        <f t="shared" si="1"/>
        <v>#N/A</v>
      </c>
    </row>
    <row r="52" spans="1:16">
      <c r="A52" s="30"/>
      <c r="B52" s="106"/>
      <c r="C52" s="33"/>
      <c r="D52" s="33"/>
      <c r="E52" s="106"/>
      <c r="F52" s="108"/>
      <c r="G52" s="108"/>
      <c r="H52" s="108"/>
      <c r="I52" s="108"/>
      <c r="J52" s="108"/>
      <c r="N52" s="108">
        <f t="shared" si="0"/>
        <v>0</v>
      </c>
      <c r="O52" s="108" t="e">
        <f>IF(D52="X",0,IF(E52="X",0,VLOOKUP(E52,'19'!$K$3:$L$16,2,FALSE)))</f>
        <v>#N/A</v>
      </c>
      <c r="P52" s="108" t="e">
        <f t="shared" si="1"/>
        <v>#N/A</v>
      </c>
    </row>
    <row r="53" spans="1:16">
      <c r="A53" s="30"/>
      <c r="B53" s="106"/>
      <c r="C53" s="33"/>
      <c r="D53" s="33"/>
      <c r="E53" s="106"/>
      <c r="F53" s="108"/>
      <c r="G53" s="108"/>
      <c r="H53" s="108"/>
      <c r="I53" s="108"/>
      <c r="J53" s="108"/>
      <c r="N53" s="108">
        <f t="shared" si="0"/>
        <v>0</v>
      </c>
      <c r="O53" s="108" t="e">
        <f>IF(D53="X",0,IF(E53="X",0,VLOOKUP(E53,'19'!$K$3:$L$16,2,FALSE)))</f>
        <v>#N/A</v>
      </c>
      <c r="P53" s="108" t="e">
        <f t="shared" si="1"/>
        <v>#N/A</v>
      </c>
    </row>
    <row r="54" spans="1:16">
      <c r="A54" s="30"/>
      <c r="B54" s="106"/>
      <c r="C54" s="33"/>
      <c r="D54" s="33"/>
      <c r="E54" s="106"/>
      <c r="F54" s="108"/>
      <c r="G54" s="108"/>
      <c r="H54" s="108"/>
      <c r="I54" s="108"/>
      <c r="J54" s="108"/>
      <c r="N54" s="108">
        <f t="shared" si="0"/>
        <v>0</v>
      </c>
      <c r="O54" s="108" t="e">
        <f>IF(D54="X",0,IF(E54="X",0,VLOOKUP(E54,'19'!$K$3:$L$16,2,FALSE)))</f>
        <v>#N/A</v>
      </c>
      <c r="P54" s="108" t="e">
        <f t="shared" si="1"/>
        <v>#N/A</v>
      </c>
    </row>
    <row r="55" spans="1:16">
      <c r="A55" s="30"/>
      <c r="B55" s="106"/>
      <c r="C55" s="33"/>
      <c r="D55" s="33"/>
      <c r="E55" s="106"/>
      <c r="F55" s="108"/>
      <c r="G55" s="108"/>
      <c r="H55" s="108"/>
      <c r="I55" s="108"/>
      <c r="J55" s="108"/>
      <c r="N55" s="108">
        <f t="shared" si="0"/>
        <v>0</v>
      </c>
      <c r="O55" s="108" t="e">
        <f>IF(D55="X",0,IF(E55="X",0,VLOOKUP(E55,'19'!$K$3:$L$16,2,FALSE)))</f>
        <v>#N/A</v>
      </c>
      <c r="P55" s="108" t="e">
        <f t="shared" si="1"/>
        <v>#N/A</v>
      </c>
    </row>
    <row r="56" spans="1:16">
      <c r="A56" s="30"/>
      <c r="B56" s="106"/>
      <c r="C56" s="33"/>
      <c r="D56" s="33"/>
      <c r="E56" s="106"/>
      <c r="F56" s="108"/>
      <c r="G56" s="108"/>
      <c r="H56" s="108"/>
      <c r="I56" s="108"/>
      <c r="J56" s="108"/>
      <c r="N56" s="108">
        <f t="shared" si="0"/>
        <v>0</v>
      </c>
      <c r="O56" s="108" t="e">
        <f>IF(D56="X",0,IF(E56="X",0,VLOOKUP(E56,'19'!$K$3:$L$16,2,FALSE)))</f>
        <v>#N/A</v>
      </c>
      <c r="P56" s="108" t="e">
        <f t="shared" si="1"/>
        <v>#N/A</v>
      </c>
    </row>
    <row r="57" spans="1:16">
      <c r="A57" s="30"/>
      <c r="B57" s="106"/>
      <c r="C57" s="33"/>
      <c r="D57" s="33"/>
      <c r="E57" s="106"/>
      <c r="F57" s="108"/>
      <c r="G57" s="108"/>
      <c r="H57" s="108"/>
      <c r="I57" s="108"/>
      <c r="J57" s="108"/>
      <c r="N57" s="108">
        <f t="shared" si="0"/>
        <v>0</v>
      </c>
      <c r="O57" s="108" t="e">
        <f>IF(D57="X",0,IF(E57="X",0,VLOOKUP(E57,'19'!$K$3:$L$16,2,FALSE)))</f>
        <v>#N/A</v>
      </c>
      <c r="P57" s="108" t="e">
        <f t="shared" si="1"/>
        <v>#N/A</v>
      </c>
    </row>
    <row r="58" spans="1:16">
      <c r="A58" s="30"/>
      <c r="B58" s="106"/>
      <c r="C58" s="33"/>
      <c r="D58" s="33"/>
      <c r="E58" s="106"/>
      <c r="F58" s="108"/>
      <c r="G58" s="108"/>
      <c r="H58" s="108"/>
      <c r="I58" s="108"/>
      <c r="J58" s="108"/>
      <c r="N58" s="108">
        <f t="shared" si="0"/>
        <v>0</v>
      </c>
      <c r="O58" s="108" t="e">
        <f>IF(D58="X",0,IF(E58="X",0,VLOOKUP(E58,'19'!$K$3:$L$16,2,FALSE)))</f>
        <v>#N/A</v>
      </c>
      <c r="P58" s="108" t="e">
        <f t="shared" si="1"/>
        <v>#N/A</v>
      </c>
    </row>
    <row r="59" spans="1:16">
      <c r="A59" s="30"/>
      <c r="B59" s="106"/>
      <c r="C59" s="33"/>
      <c r="D59" s="33"/>
      <c r="E59" s="106"/>
      <c r="F59" s="108"/>
      <c r="G59" s="108"/>
      <c r="H59" s="108"/>
      <c r="I59" s="108"/>
      <c r="J59" s="108"/>
      <c r="N59" s="108">
        <f t="shared" si="0"/>
        <v>0</v>
      </c>
      <c r="O59" s="108" t="e">
        <f>IF(D59="X",0,IF(E59="X",0,VLOOKUP(E59,'19'!$K$3:$L$16,2,FALSE)))</f>
        <v>#N/A</v>
      </c>
      <c r="P59" s="108" t="e">
        <f t="shared" si="1"/>
        <v>#N/A</v>
      </c>
    </row>
    <row r="60" spans="1:16">
      <c r="A60" s="30"/>
      <c r="B60" s="106"/>
      <c r="C60" s="33"/>
      <c r="D60" s="33"/>
      <c r="E60" s="106"/>
      <c r="F60" s="108"/>
      <c r="G60" s="108"/>
      <c r="H60" s="108"/>
      <c r="I60" s="108"/>
      <c r="J60" s="108"/>
      <c r="N60" s="108">
        <f t="shared" si="0"/>
        <v>0</v>
      </c>
      <c r="O60" s="108" t="e">
        <f>IF(D60="X",0,IF(E60="X",0,VLOOKUP(E60,'19'!$K$3:$L$16,2,FALSE)))</f>
        <v>#N/A</v>
      </c>
      <c r="P60" s="108" t="e">
        <f t="shared" si="1"/>
        <v>#N/A</v>
      </c>
    </row>
    <row r="61" spans="1:16">
      <c r="A61" s="30"/>
      <c r="B61" s="106"/>
      <c r="C61" s="33"/>
      <c r="D61" s="33"/>
      <c r="E61" s="106"/>
      <c r="F61" s="108"/>
      <c r="G61" s="108"/>
      <c r="H61" s="108"/>
      <c r="I61" s="108"/>
      <c r="J61" s="108"/>
      <c r="N61" s="108">
        <f t="shared" si="0"/>
        <v>0</v>
      </c>
      <c r="O61" s="108" t="e">
        <f>IF(D61="X",0,IF(E61="X",0,VLOOKUP(E61,'19'!$K$3:$L$16,2,FALSE)))</f>
        <v>#N/A</v>
      </c>
      <c r="P61" s="108" t="e">
        <f t="shared" si="1"/>
        <v>#N/A</v>
      </c>
    </row>
    <row r="62" spans="1:16">
      <c r="A62" s="30"/>
      <c r="B62" s="106"/>
      <c r="C62" s="33"/>
      <c r="D62" s="33"/>
      <c r="E62" s="106"/>
      <c r="F62" s="108"/>
      <c r="G62" s="108"/>
      <c r="H62" s="108"/>
      <c r="I62" s="108"/>
      <c r="J62" s="108"/>
      <c r="N62" s="108">
        <f t="shared" si="0"/>
        <v>0</v>
      </c>
      <c r="O62" s="108" t="e">
        <f>IF(D62="X",0,IF(E62="X",0,VLOOKUP(E62,'19'!$K$3:$L$16,2,FALSE)))</f>
        <v>#N/A</v>
      </c>
      <c r="P62" s="108" t="e">
        <f t="shared" si="1"/>
        <v>#N/A</v>
      </c>
    </row>
    <row r="63" spans="1:16">
      <c r="A63" s="30"/>
      <c r="B63" s="106"/>
      <c r="C63" s="33"/>
      <c r="D63" s="33"/>
      <c r="E63" s="106"/>
      <c r="F63" s="108"/>
      <c r="G63" s="108"/>
      <c r="H63" s="108"/>
      <c r="I63" s="108"/>
      <c r="J63" s="108"/>
      <c r="N63" s="108">
        <f t="shared" si="0"/>
        <v>0</v>
      </c>
      <c r="O63" s="108" t="e">
        <f>IF(D63="X",0,IF(E63="X",0,VLOOKUP(E63,'19'!$K$3:$L$16,2,FALSE)))</f>
        <v>#N/A</v>
      </c>
      <c r="P63" s="108" t="e">
        <f t="shared" si="1"/>
        <v>#N/A</v>
      </c>
    </row>
    <row r="64" spans="1:16">
      <c r="A64" s="30"/>
      <c r="B64" s="106"/>
      <c r="C64" s="33"/>
      <c r="D64" s="33"/>
      <c r="E64" s="106"/>
      <c r="F64" s="108"/>
      <c r="G64" s="108"/>
      <c r="H64" s="108"/>
      <c r="I64" s="108"/>
      <c r="J64" s="108"/>
      <c r="N64" s="108">
        <f t="shared" si="0"/>
        <v>0</v>
      </c>
      <c r="O64" s="108" t="e">
        <f>IF(D64="X",0,IF(E64="X",0,VLOOKUP(E64,'19'!$K$3:$L$16,2,FALSE)))</f>
        <v>#N/A</v>
      </c>
      <c r="P64" s="108" t="e">
        <f t="shared" si="1"/>
        <v>#N/A</v>
      </c>
    </row>
    <row r="65" spans="1:16">
      <c r="A65" s="30"/>
      <c r="B65" s="106"/>
      <c r="C65" s="33"/>
      <c r="D65" s="33"/>
      <c r="E65" s="106"/>
      <c r="F65" s="108"/>
      <c r="G65" s="108"/>
      <c r="H65" s="108"/>
      <c r="I65" s="108"/>
      <c r="J65" s="108"/>
      <c r="N65" s="108">
        <f t="shared" si="0"/>
        <v>0</v>
      </c>
      <c r="O65" s="108" t="e">
        <f>IF(D65="X",0,IF(E65="X",0,VLOOKUP(E65,'19'!$K$3:$L$16,2,FALSE)))</f>
        <v>#N/A</v>
      </c>
      <c r="P65" s="108" t="e">
        <f t="shared" si="1"/>
        <v>#N/A</v>
      </c>
    </row>
    <row r="66" spans="1:16">
      <c r="A66" s="30"/>
      <c r="B66" s="106"/>
      <c r="C66" s="33"/>
      <c r="D66" s="33"/>
      <c r="E66" s="106"/>
      <c r="F66" s="108"/>
      <c r="G66" s="108"/>
      <c r="H66" s="108"/>
      <c r="I66" s="108"/>
      <c r="J66" s="108"/>
      <c r="N66" s="108">
        <f t="shared" si="0"/>
        <v>0</v>
      </c>
      <c r="O66" s="108" t="e">
        <f>IF(D66="X",0,IF(E66="X",0,VLOOKUP(E66,'19'!$K$3:$L$16,2,FALSE)))</f>
        <v>#N/A</v>
      </c>
      <c r="P66" s="108" t="e">
        <f t="shared" si="1"/>
        <v>#N/A</v>
      </c>
    </row>
    <row r="67" spans="1:16">
      <c r="A67" s="30"/>
      <c r="B67" s="106"/>
      <c r="C67" s="33"/>
      <c r="D67" s="33"/>
      <c r="E67" s="106"/>
      <c r="F67" s="108"/>
      <c r="G67" s="108"/>
      <c r="H67" s="108"/>
      <c r="I67" s="108"/>
      <c r="J67" s="108"/>
      <c r="N67" s="108">
        <f t="shared" si="0"/>
        <v>0</v>
      </c>
      <c r="O67" s="108" t="e">
        <f>IF(D67="X",0,IF(E67="X",0,VLOOKUP(E67,'19'!$K$3:$L$16,2,FALSE)))</f>
        <v>#N/A</v>
      </c>
      <c r="P67" s="108" t="e">
        <f t="shared" si="1"/>
        <v>#N/A</v>
      </c>
    </row>
    <row r="68" spans="1:16">
      <c r="A68" s="30"/>
      <c r="B68" s="106"/>
      <c r="C68" s="33"/>
      <c r="D68" s="33"/>
      <c r="E68" s="106"/>
      <c r="F68" s="108"/>
      <c r="G68" s="108"/>
      <c r="H68" s="108"/>
      <c r="I68" s="108"/>
      <c r="J68" s="108"/>
      <c r="N68" s="108">
        <f t="shared" ref="N68:N131" si="2">SUM(F68:M68)</f>
        <v>0</v>
      </c>
      <c r="O68" s="108" t="e">
        <f>IF(D68="X",0,IF(E68="X",0,VLOOKUP(E68,'19'!$K$3:$L$16,2,FALSE)))</f>
        <v>#N/A</v>
      </c>
      <c r="P68" s="108" t="e">
        <f t="shared" ref="P68:P131" si="3">N68*O68</f>
        <v>#N/A</v>
      </c>
    </row>
    <row r="69" spans="1:16">
      <c r="A69" s="30"/>
      <c r="B69" s="106"/>
      <c r="C69" s="33"/>
      <c r="D69" s="33"/>
      <c r="E69" s="106"/>
      <c r="F69" s="108"/>
      <c r="G69" s="108"/>
      <c r="H69" s="108"/>
      <c r="I69" s="108"/>
      <c r="J69" s="108"/>
      <c r="N69" s="108">
        <f t="shared" si="2"/>
        <v>0</v>
      </c>
      <c r="O69" s="108" t="e">
        <f>IF(D69="X",0,IF(E69="X",0,VLOOKUP(E69,'19'!$K$3:$L$16,2,FALSE)))</f>
        <v>#N/A</v>
      </c>
      <c r="P69" s="108" t="e">
        <f t="shared" si="3"/>
        <v>#N/A</v>
      </c>
    </row>
    <row r="70" spans="1:16">
      <c r="A70" s="30"/>
      <c r="B70" s="106"/>
      <c r="C70" s="33"/>
      <c r="D70" s="33"/>
      <c r="E70" s="106"/>
      <c r="F70" s="108"/>
      <c r="G70" s="108"/>
      <c r="H70" s="108"/>
      <c r="I70" s="108"/>
      <c r="J70" s="108"/>
      <c r="N70" s="108">
        <f t="shared" si="2"/>
        <v>0</v>
      </c>
      <c r="O70" s="108" t="e">
        <f>IF(D70="X",0,IF(E70="X",0,VLOOKUP(E70,'19'!$K$3:$L$16,2,FALSE)))</f>
        <v>#N/A</v>
      </c>
      <c r="P70" s="108" t="e">
        <f t="shared" si="3"/>
        <v>#N/A</v>
      </c>
    </row>
    <row r="71" spans="1:16">
      <c r="A71" s="30"/>
      <c r="B71" s="106"/>
      <c r="C71" s="33"/>
      <c r="D71" s="33"/>
      <c r="E71" s="106"/>
      <c r="F71" s="108"/>
      <c r="G71" s="108"/>
      <c r="H71" s="108"/>
      <c r="I71" s="108"/>
      <c r="J71" s="108"/>
      <c r="N71" s="108">
        <f t="shared" si="2"/>
        <v>0</v>
      </c>
      <c r="O71" s="108" t="e">
        <f>IF(D71="X",0,IF(E71="X",0,VLOOKUP(E71,'19'!$K$3:$L$16,2,FALSE)))</f>
        <v>#N/A</v>
      </c>
      <c r="P71" s="108" t="e">
        <f t="shared" si="3"/>
        <v>#N/A</v>
      </c>
    </row>
    <row r="72" spans="1:16">
      <c r="A72" s="30"/>
      <c r="B72" s="106"/>
      <c r="C72" s="33"/>
      <c r="D72" s="33"/>
      <c r="E72" s="106"/>
      <c r="F72" s="108"/>
      <c r="G72" s="108"/>
      <c r="H72" s="108"/>
      <c r="I72" s="108"/>
      <c r="J72" s="108"/>
      <c r="N72" s="108">
        <f t="shared" si="2"/>
        <v>0</v>
      </c>
      <c r="O72" s="108" t="e">
        <f>IF(D72="X",0,IF(E72="X",0,VLOOKUP(E72,'19'!$K$3:$L$16,2,FALSE)))</f>
        <v>#N/A</v>
      </c>
      <c r="P72" s="108" t="e">
        <f t="shared" si="3"/>
        <v>#N/A</v>
      </c>
    </row>
    <row r="73" spans="1:16">
      <c r="A73" s="30"/>
      <c r="B73" s="106"/>
      <c r="C73" s="33"/>
      <c r="D73" s="33"/>
      <c r="E73" s="106"/>
      <c r="F73" s="108"/>
      <c r="G73" s="108"/>
      <c r="H73" s="108"/>
      <c r="I73" s="108"/>
      <c r="J73" s="108"/>
      <c r="N73" s="108">
        <f t="shared" si="2"/>
        <v>0</v>
      </c>
      <c r="O73" s="108" t="e">
        <f>IF(D73="X",0,IF(E73="X",0,VLOOKUP(E73,'19'!$K$3:$L$16,2,FALSE)))</f>
        <v>#N/A</v>
      </c>
      <c r="P73" s="108" t="e">
        <f t="shared" si="3"/>
        <v>#N/A</v>
      </c>
    </row>
    <row r="74" spans="1:16">
      <c r="A74" s="30"/>
      <c r="B74" s="106"/>
      <c r="C74" s="116"/>
      <c r="D74" s="116"/>
      <c r="E74" s="117"/>
      <c r="F74" s="118"/>
      <c r="G74" s="118"/>
      <c r="H74" s="118"/>
      <c r="I74" s="118"/>
      <c r="J74" s="118"/>
      <c r="K74" s="118"/>
      <c r="L74" s="118"/>
      <c r="M74" s="118"/>
      <c r="N74" s="108">
        <f t="shared" si="2"/>
        <v>0</v>
      </c>
      <c r="O74" s="108" t="e">
        <f>IF(D74="X",0,IF(E74="X",0,VLOOKUP(E74,'19'!$K$3:$L$16,2,FALSE)))</f>
        <v>#N/A</v>
      </c>
      <c r="P74" s="108" t="e">
        <f t="shared" si="3"/>
        <v>#N/A</v>
      </c>
    </row>
    <row r="75" spans="1:16">
      <c r="A75" s="30"/>
      <c r="B75" s="106"/>
      <c r="C75" s="33"/>
      <c r="D75" s="33"/>
      <c r="E75" s="106"/>
      <c r="F75" s="108"/>
      <c r="G75" s="108"/>
      <c r="H75" s="108"/>
      <c r="I75" s="108"/>
      <c r="J75" s="108"/>
      <c r="N75" s="108">
        <f t="shared" si="2"/>
        <v>0</v>
      </c>
      <c r="O75" s="108" t="e">
        <f>IF(D75="X",0,IF(E75="X",0,VLOOKUP(E75,'19'!$K$3:$L$16,2,FALSE)))</f>
        <v>#N/A</v>
      </c>
      <c r="P75" s="108" t="e">
        <f t="shared" si="3"/>
        <v>#N/A</v>
      </c>
    </row>
    <row r="76" spans="1:16">
      <c r="A76" s="30"/>
      <c r="B76" s="106"/>
      <c r="C76" s="107"/>
      <c r="D76" s="33"/>
      <c r="E76" s="106"/>
      <c r="F76" s="108"/>
      <c r="G76" s="108"/>
      <c r="H76" s="108"/>
      <c r="I76" s="108"/>
      <c r="J76" s="108"/>
      <c r="N76" s="108">
        <f t="shared" si="2"/>
        <v>0</v>
      </c>
      <c r="O76" s="108" t="e">
        <f>IF(D76="X",0,IF(E76="X",0,VLOOKUP(E76,'19'!$K$3:$L$16,2,FALSE)))</f>
        <v>#N/A</v>
      </c>
      <c r="P76" s="108" t="e">
        <f t="shared" si="3"/>
        <v>#N/A</v>
      </c>
    </row>
    <row r="77" spans="1:16">
      <c r="A77" s="30"/>
      <c r="B77" s="106"/>
      <c r="C77" s="33"/>
      <c r="D77" s="33"/>
      <c r="E77" s="106"/>
      <c r="F77" s="108"/>
      <c r="G77" s="108"/>
      <c r="H77" s="108"/>
      <c r="I77" s="108"/>
      <c r="J77" s="108"/>
      <c r="N77" s="108">
        <f t="shared" si="2"/>
        <v>0</v>
      </c>
      <c r="O77" s="108" t="e">
        <f>IF(D77="X",0,IF(E77="X",0,VLOOKUP(E77,'19'!$K$3:$L$16,2,FALSE)))</f>
        <v>#N/A</v>
      </c>
      <c r="P77" s="108" t="e">
        <f t="shared" si="3"/>
        <v>#N/A</v>
      </c>
    </row>
    <row r="78" spans="1:16">
      <c r="A78" s="30"/>
      <c r="B78" s="106"/>
      <c r="C78" s="33"/>
      <c r="D78" s="33"/>
      <c r="E78" s="106"/>
      <c r="F78" s="108"/>
      <c r="G78" s="108"/>
      <c r="H78" s="108"/>
      <c r="I78" s="108"/>
      <c r="J78" s="108"/>
      <c r="N78" s="108">
        <f t="shared" si="2"/>
        <v>0</v>
      </c>
      <c r="O78" s="108" t="e">
        <f>IF(D78="X",0,IF(E78="X",0,VLOOKUP(E78,'19'!$K$3:$L$16,2,FALSE)))</f>
        <v>#N/A</v>
      </c>
      <c r="P78" s="108" t="e">
        <f t="shared" si="3"/>
        <v>#N/A</v>
      </c>
    </row>
    <row r="79" spans="1:16">
      <c r="A79" s="30"/>
      <c r="B79" s="106"/>
      <c r="C79" s="33"/>
      <c r="D79" s="33"/>
      <c r="E79" s="106"/>
      <c r="F79" s="108"/>
      <c r="G79" s="108"/>
      <c r="H79" s="108"/>
      <c r="I79" s="108"/>
      <c r="J79" s="108"/>
      <c r="N79" s="108">
        <f t="shared" si="2"/>
        <v>0</v>
      </c>
      <c r="O79" s="108" t="e">
        <f>IF(D79="X",0,IF(E79="X",0,VLOOKUP(E79,'19'!$K$3:$L$16,2,FALSE)))</f>
        <v>#N/A</v>
      </c>
      <c r="P79" s="108" t="e">
        <f t="shared" si="3"/>
        <v>#N/A</v>
      </c>
    </row>
    <row r="80" spans="1:16">
      <c r="A80" s="30"/>
      <c r="B80" s="106"/>
      <c r="C80" s="33"/>
      <c r="D80" s="33"/>
      <c r="E80" s="106"/>
      <c r="F80" s="108"/>
      <c r="G80" s="108"/>
      <c r="H80" s="108"/>
      <c r="I80" s="108"/>
      <c r="J80" s="108"/>
      <c r="N80" s="108">
        <f t="shared" si="2"/>
        <v>0</v>
      </c>
      <c r="O80" s="108" t="e">
        <f>IF(D80="X",0,IF(E80="X",0,VLOOKUP(E80,'19'!$K$3:$L$16,2,FALSE)))</f>
        <v>#N/A</v>
      </c>
      <c r="P80" s="108" t="e">
        <f t="shared" si="3"/>
        <v>#N/A</v>
      </c>
    </row>
    <row r="81" spans="1:16">
      <c r="A81" s="30"/>
      <c r="B81" s="106"/>
      <c r="C81" s="33"/>
      <c r="D81" s="33"/>
      <c r="E81" s="106"/>
      <c r="F81" s="108"/>
      <c r="G81" s="108"/>
      <c r="H81" s="108"/>
      <c r="I81" s="108"/>
      <c r="J81" s="108"/>
      <c r="N81" s="108">
        <f t="shared" si="2"/>
        <v>0</v>
      </c>
      <c r="O81" s="108" t="e">
        <f>IF(D81="X",0,IF(E81="X",0,VLOOKUP(E81,'19'!$K$3:$L$16,2,FALSE)))</f>
        <v>#N/A</v>
      </c>
      <c r="P81" s="108" t="e">
        <f t="shared" si="3"/>
        <v>#N/A</v>
      </c>
    </row>
    <row r="82" spans="1:16">
      <c r="A82" s="30"/>
      <c r="B82" s="106"/>
      <c r="C82" s="33"/>
      <c r="D82" s="33"/>
      <c r="E82" s="106"/>
      <c r="F82" s="108"/>
      <c r="G82" s="108"/>
      <c r="H82" s="108"/>
      <c r="I82" s="108"/>
      <c r="J82" s="108"/>
      <c r="N82" s="108">
        <f t="shared" si="2"/>
        <v>0</v>
      </c>
      <c r="O82" s="108" t="e">
        <f>IF(D82="X",0,IF(E82="X",0,VLOOKUP(E82,'19'!$K$3:$L$16,2,FALSE)))</f>
        <v>#N/A</v>
      </c>
      <c r="P82" s="108" t="e">
        <f t="shared" si="3"/>
        <v>#N/A</v>
      </c>
    </row>
    <row r="83" spans="1:16">
      <c r="A83" s="30"/>
      <c r="B83" s="106"/>
      <c r="C83" s="33"/>
      <c r="D83" s="33"/>
      <c r="E83" s="106"/>
      <c r="F83" s="108"/>
      <c r="G83" s="108"/>
      <c r="H83" s="108"/>
      <c r="I83" s="108"/>
      <c r="J83" s="108"/>
      <c r="N83" s="108">
        <f t="shared" si="2"/>
        <v>0</v>
      </c>
      <c r="O83" s="108" t="e">
        <f>IF(D83="X",0,IF(E83="X",0,VLOOKUP(E83,'19'!$K$3:$L$16,2,FALSE)))</f>
        <v>#N/A</v>
      </c>
      <c r="P83" s="108" t="e">
        <f t="shared" si="3"/>
        <v>#N/A</v>
      </c>
    </row>
    <row r="84" spans="1:16">
      <c r="A84" s="30"/>
      <c r="B84" s="106"/>
      <c r="C84" s="33"/>
      <c r="D84" s="33"/>
      <c r="E84" s="106"/>
      <c r="F84" s="108"/>
      <c r="G84" s="108"/>
      <c r="H84" s="108"/>
      <c r="I84" s="108"/>
      <c r="J84" s="108"/>
      <c r="N84" s="108">
        <f t="shared" si="2"/>
        <v>0</v>
      </c>
      <c r="O84" s="108" t="e">
        <f>IF(D84="X",0,IF(E84="X",0,VLOOKUP(E84,'19'!$K$3:$L$16,2,FALSE)))</f>
        <v>#N/A</v>
      </c>
      <c r="P84" s="108" t="e">
        <f t="shared" si="3"/>
        <v>#N/A</v>
      </c>
    </row>
    <row r="85" spans="1:16">
      <c r="A85" s="30"/>
      <c r="B85" s="106"/>
      <c r="C85" s="33"/>
      <c r="D85" s="33"/>
      <c r="E85" s="106"/>
      <c r="F85" s="108"/>
      <c r="G85" s="108"/>
      <c r="H85" s="108"/>
      <c r="I85" s="108"/>
      <c r="J85" s="108"/>
      <c r="N85" s="108">
        <f t="shared" si="2"/>
        <v>0</v>
      </c>
      <c r="O85" s="108" t="e">
        <f>IF(D85="X",0,IF(E85="X",0,VLOOKUP(E85,'19'!$K$3:$L$16,2,FALSE)))</f>
        <v>#N/A</v>
      </c>
      <c r="P85" s="108" t="e">
        <f t="shared" si="3"/>
        <v>#N/A</v>
      </c>
    </row>
    <row r="86" spans="1:16">
      <c r="A86" s="30"/>
      <c r="B86" s="106"/>
      <c r="C86" s="33"/>
      <c r="D86" s="33"/>
      <c r="E86" s="106"/>
      <c r="F86" s="108"/>
      <c r="G86" s="108"/>
      <c r="H86" s="108"/>
      <c r="I86" s="108"/>
      <c r="J86" s="108"/>
      <c r="N86" s="108">
        <f t="shared" si="2"/>
        <v>0</v>
      </c>
      <c r="O86" s="108" t="e">
        <f>IF(D86="X",0,IF(E86="X",0,VLOOKUP(E86,'19'!$K$3:$L$16,2,FALSE)))</f>
        <v>#N/A</v>
      </c>
      <c r="P86" s="108" t="e">
        <f t="shared" si="3"/>
        <v>#N/A</v>
      </c>
    </row>
    <row r="87" spans="1:16">
      <c r="A87" s="30"/>
      <c r="B87" s="106"/>
      <c r="C87" s="33"/>
      <c r="D87" s="33"/>
      <c r="E87" s="106"/>
      <c r="F87" s="108"/>
      <c r="G87" s="108"/>
      <c r="H87" s="108"/>
      <c r="I87" s="108"/>
      <c r="J87" s="108"/>
      <c r="N87" s="108">
        <f t="shared" si="2"/>
        <v>0</v>
      </c>
      <c r="O87" s="108" t="e">
        <f>IF(D87="X",0,IF(E87="X",0,VLOOKUP(E87,'19'!$K$3:$L$16,2,FALSE)))</f>
        <v>#N/A</v>
      </c>
      <c r="P87" s="108" t="e">
        <f t="shared" si="3"/>
        <v>#N/A</v>
      </c>
    </row>
    <row r="88" spans="1:16">
      <c r="A88" s="30"/>
      <c r="B88" s="106"/>
      <c r="C88" s="33"/>
      <c r="D88" s="33"/>
      <c r="E88" s="106"/>
      <c r="F88" s="108"/>
      <c r="G88" s="108"/>
      <c r="H88" s="108"/>
      <c r="I88" s="108"/>
      <c r="J88" s="108"/>
      <c r="N88" s="108">
        <f t="shared" si="2"/>
        <v>0</v>
      </c>
      <c r="O88" s="108" t="e">
        <f>IF(D88="X",0,IF(E88="X",0,VLOOKUP(E88,'19'!$K$3:$L$16,2,FALSE)))</f>
        <v>#N/A</v>
      </c>
      <c r="P88" s="108" t="e">
        <f t="shared" si="3"/>
        <v>#N/A</v>
      </c>
    </row>
    <row r="89" spans="1:16">
      <c r="A89" s="30"/>
      <c r="B89" s="106"/>
      <c r="C89" s="33"/>
      <c r="D89" s="33"/>
      <c r="E89" s="106"/>
      <c r="F89" s="108"/>
      <c r="G89" s="108"/>
      <c r="H89" s="108"/>
      <c r="I89" s="108"/>
      <c r="J89" s="108"/>
      <c r="N89" s="108">
        <f t="shared" si="2"/>
        <v>0</v>
      </c>
      <c r="O89" s="108" t="e">
        <f>IF(D89="X",0,IF(E89="X",0,VLOOKUP(E89,'19'!$K$3:$L$16,2,FALSE)))</f>
        <v>#N/A</v>
      </c>
      <c r="P89" s="108" t="e">
        <f t="shared" si="3"/>
        <v>#N/A</v>
      </c>
    </row>
    <row r="90" spans="1:16">
      <c r="A90" s="30"/>
      <c r="B90" s="106"/>
      <c r="C90" s="33"/>
      <c r="D90" s="33"/>
      <c r="E90" s="106"/>
      <c r="F90" s="108"/>
      <c r="G90" s="108"/>
      <c r="H90" s="108"/>
      <c r="I90" s="108"/>
      <c r="J90" s="108"/>
      <c r="N90" s="108">
        <f t="shared" si="2"/>
        <v>0</v>
      </c>
      <c r="O90" s="108" t="e">
        <f>IF(D90="X",0,IF(E90="X",0,VLOOKUP(E90,'19'!$K$3:$L$16,2,FALSE)))</f>
        <v>#N/A</v>
      </c>
      <c r="P90" s="108" t="e">
        <f t="shared" si="3"/>
        <v>#N/A</v>
      </c>
    </row>
    <row r="91" spans="1:16">
      <c r="A91" s="30"/>
      <c r="B91" s="106"/>
      <c r="C91" s="33"/>
      <c r="D91" s="33"/>
      <c r="E91" s="106"/>
      <c r="F91" s="108"/>
      <c r="G91" s="108"/>
      <c r="H91" s="108"/>
      <c r="I91" s="108"/>
      <c r="J91" s="108"/>
      <c r="N91" s="108">
        <f t="shared" si="2"/>
        <v>0</v>
      </c>
      <c r="O91" s="108" t="e">
        <f>IF(D91="X",0,IF(E91="X",0,VLOOKUP(E91,'19'!$K$3:$L$16,2,FALSE)))</f>
        <v>#N/A</v>
      </c>
      <c r="P91" s="108" t="e">
        <f t="shared" si="3"/>
        <v>#N/A</v>
      </c>
    </row>
    <row r="92" spans="1:16">
      <c r="A92" s="30"/>
      <c r="B92" s="106"/>
      <c r="C92" s="33"/>
      <c r="D92" s="33"/>
      <c r="E92" s="106"/>
      <c r="F92" s="108"/>
      <c r="G92" s="108"/>
      <c r="H92" s="108"/>
      <c r="I92" s="108"/>
      <c r="J92" s="108"/>
      <c r="N92" s="108">
        <f t="shared" si="2"/>
        <v>0</v>
      </c>
      <c r="O92" s="108" t="e">
        <f>IF(D92="X",0,IF(E92="X",0,VLOOKUP(E92,'19'!$K$3:$L$16,2,FALSE)))</f>
        <v>#N/A</v>
      </c>
      <c r="P92" s="108" t="e">
        <f t="shared" si="3"/>
        <v>#N/A</v>
      </c>
    </row>
    <row r="93" spans="1:16">
      <c r="A93" s="30"/>
      <c r="B93" s="106"/>
      <c r="C93" s="33"/>
      <c r="D93" s="33"/>
      <c r="E93" s="106"/>
      <c r="F93" s="108"/>
      <c r="G93" s="108"/>
      <c r="H93" s="108"/>
      <c r="I93" s="108"/>
      <c r="J93" s="108"/>
      <c r="N93" s="108">
        <f t="shared" si="2"/>
        <v>0</v>
      </c>
      <c r="O93" s="108" t="e">
        <f>IF(D93="X",0,IF(E93="X",0,VLOOKUP(E93,'19'!$K$3:$L$16,2,FALSE)))</f>
        <v>#N/A</v>
      </c>
      <c r="P93" s="108" t="e">
        <f t="shared" si="3"/>
        <v>#N/A</v>
      </c>
    </row>
    <row r="94" spans="1:16">
      <c r="A94" s="30"/>
      <c r="B94" s="106"/>
      <c r="C94" s="33"/>
      <c r="D94" s="33"/>
      <c r="E94" s="106"/>
      <c r="F94" s="108"/>
      <c r="G94" s="108"/>
      <c r="H94" s="108"/>
      <c r="I94" s="108"/>
      <c r="J94" s="108"/>
      <c r="N94" s="108">
        <f t="shared" si="2"/>
        <v>0</v>
      </c>
      <c r="O94" s="108" t="e">
        <f>IF(D94="X",0,IF(E94="X",0,VLOOKUP(E94,'19'!$K$3:$L$16,2,FALSE)))</f>
        <v>#N/A</v>
      </c>
      <c r="P94" s="108" t="e">
        <f t="shared" si="3"/>
        <v>#N/A</v>
      </c>
    </row>
    <row r="95" spans="1:16">
      <c r="A95" s="30"/>
      <c r="B95" s="106"/>
      <c r="C95" s="33"/>
      <c r="D95" s="33"/>
      <c r="E95" s="106"/>
      <c r="F95" s="108"/>
      <c r="G95" s="108"/>
      <c r="H95" s="108"/>
      <c r="I95" s="108"/>
      <c r="J95" s="108"/>
      <c r="N95" s="108">
        <f t="shared" si="2"/>
        <v>0</v>
      </c>
      <c r="O95" s="108" t="e">
        <f>IF(D95="X",0,IF(E95="X",0,VLOOKUP(E95,'19'!$K$3:$L$16,2,FALSE)))</f>
        <v>#N/A</v>
      </c>
      <c r="P95" s="108" t="e">
        <f t="shared" si="3"/>
        <v>#N/A</v>
      </c>
    </row>
    <row r="96" spans="1:16">
      <c r="A96" s="30"/>
      <c r="B96" s="106"/>
      <c r="C96" s="33"/>
      <c r="D96" s="33"/>
      <c r="E96" s="106"/>
      <c r="F96" s="108"/>
      <c r="G96" s="108"/>
      <c r="H96" s="108"/>
      <c r="I96" s="108"/>
      <c r="J96" s="108"/>
      <c r="N96" s="108">
        <f t="shared" si="2"/>
        <v>0</v>
      </c>
      <c r="O96" s="108" t="e">
        <f>IF(D96="X",0,IF(E96="X",0,VLOOKUP(E96,'19'!$K$3:$L$16,2,FALSE)))</f>
        <v>#N/A</v>
      </c>
      <c r="P96" s="108" t="e">
        <f t="shared" si="3"/>
        <v>#N/A</v>
      </c>
    </row>
    <row r="97" spans="1:16">
      <c r="A97" s="30"/>
      <c r="B97" s="106"/>
      <c r="C97" s="33"/>
      <c r="D97" s="33"/>
      <c r="E97" s="106"/>
      <c r="F97" s="108"/>
      <c r="G97" s="108"/>
      <c r="H97" s="108"/>
      <c r="I97" s="108"/>
      <c r="J97" s="108"/>
      <c r="N97" s="108">
        <f t="shared" si="2"/>
        <v>0</v>
      </c>
      <c r="O97" s="108" t="e">
        <f>IF(D97="X",0,IF(E97="X",0,VLOOKUP(E97,'19'!$K$3:$L$16,2,FALSE)))</f>
        <v>#N/A</v>
      </c>
      <c r="P97" s="108" t="e">
        <f t="shared" si="3"/>
        <v>#N/A</v>
      </c>
    </row>
    <row r="98" spans="1:16">
      <c r="A98" s="30"/>
      <c r="B98" s="106"/>
      <c r="C98" s="33"/>
      <c r="D98" s="33"/>
      <c r="E98" s="106"/>
      <c r="F98" s="108"/>
      <c r="G98" s="108"/>
      <c r="H98" s="108"/>
      <c r="I98" s="108"/>
      <c r="J98" s="108"/>
      <c r="N98" s="108">
        <f t="shared" si="2"/>
        <v>0</v>
      </c>
      <c r="O98" s="108" t="e">
        <f>IF(D98="X",0,IF(E98="X",0,VLOOKUP(E98,'19'!$K$3:$L$16,2,FALSE)))</f>
        <v>#N/A</v>
      </c>
      <c r="P98" s="108" t="e">
        <f t="shared" si="3"/>
        <v>#N/A</v>
      </c>
    </row>
    <row r="99" spans="1:16">
      <c r="A99" s="30"/>
      <c r="B99" s="106"/>
      <c r="C99" s="33"/>
      <c r="D99" s="33"/>
      <c r="E99" s="106"/>
      <c r="F99" s="108"/>
      <c r="G99" s="108"/>
      <c r="H99" s="108"/>
      <c r="I99" s="108"/>
      <c r="J99" s="108"/>
      <c r="N99" s="108">
        <f t="shared" si="2"/>
        <v>0</v>
      </c>
      <c r="O99" s="108" t="e">
        <f>IF(D99="X",0,IF(E99="X",0,VLOOKUP(E99,'19'!$K$3:$L$16,2,FALSE)))</f>
        <v>#N/A</v>
      </c>
      <c r="P99" s="108" t="e">
        <f t="shared" si="3"/>
        <v>#N/A</v>
      </c>
    </row>
    <row r="100" spans="1:16">
      <c r="A100" s="30"/>
      <c r="B100" s="106"/>
      <c r="C100" s="33"/>
      <c r="D100" s="33"/>
      <c r="E100" s="106"/>
      <c r="F100" s="108"/>
      <c r="G100" s="108"/>
      <c r="H100" s="108"/>
      <c r="I100" s="108"/>
      <c r="J100" s="108"/>
      <c r="N100" s="108">
        <f t="shared" si="2"/>
        <v>0</v>
      </c>
      <c r="O100" s="108" t="e">
        <f>IF(D100="X",0,IF(E100="X",0,VLOOKUP(E100,'19'!$K$3:$L$16,2,FALSE)))</f>
        <v>#N/A</v>
      </c>
      <c r="P100" s="108" t="e">
        <f t="shared" si="3"/>
        <v>#N/A</v>
      </c>
    </row>
    <row r="101" spans="1:16">
      <c r="A101" s="30"/>
      <c r="B101" s="106"/>
      <c r="C101" s="33"/>
      <c r="D101" s="33"/>
      <c r="E101" s="106"/>
      <c r="F101" s="108"/>
      <c r="G101" s="108"/>
      <c r="H101" s="108"/>
      <c r="I101" s="108"/>
      <c r="J101" s="108"/>
      <c r="N101" s="108">
        <f t="shared" si="2"/>
        <v>0</v>
      </c>
      <c r="O101" s="108" t="e">
        <f>IF(D101="X",0,IF(E101="X",0,VLOOKUP(E101,'19'!$K$3:$L$16,2,FALSE)))</f>
        <v>#N/A</v>
      </c>
      <c r="P101" s="108" t="e">
        <f t="shared" si="3"/>
        <v>#N/A</v>
      </c>
    </row>
    <row r="102" spans="1:16">
      <c r="A102" s="30"/>
      <c r="B102" s="106"/>
      <c r="C102" s="33"/>
      <c r="D102" s="33"/>
      <c r="E102" s="106"/>
      <c r="F102" s="108"/>
      <c r="G102" s="108"/>
      <c r="H102" s="108"/>
      <c r="I102" s="108"/>
      <c r="J102" s="108"/>
      <c r="N102" s="108">
        <f t="shared" si="2"/>
        <v>0</v>
      </c>
      <c r="O102" s="108" t="e">
        <f>IF(D102="X",0,IF(E102="X",0,VLOOKUP(E102,'19'!$K$3:$L$16,2,FALSE)))</f>
        <v>#N/A</v>
      </c>
      <c r="P102" s="108" t="e">
        <f t="shared" si="3"/>
        <v>#N/A</v>
      </c>
    </row>
    <row r="103" spans="1:16">
      <c r="A103" s="30"/>
      <c r="B103" s="106"/>
      <c r="C103" s="33"/>
      <c r="D103" s="33"/>
      <c r="E103" s="106"/>
      <c r="F103" s="108"/>
      <c r="G103" s="108"/>
      <c r="H103" s="108"/>
      <c r="I103" s="108"/>
      <c r="J103" s="108"/>
      <c r="N103" s="108">
        <f t="shared" si="2"/>
        <v>0</v>
      </c>
      <c r="O103" s="108" t="e">
        <f>IF(D103="X",0,IF(E103="X",0,VLOOKUP(E103,'19'!$K$3:$L$16,2,FALSE)))</f>
        <v>#N/A</v>
      </c>
      <c r="P103" s="108" t="e">
        <f t="shared" si="3"/>
        <v>#N/A</v>
      </c>
    </row>
    <row r="104" spans="1:16">
      <c r="A104" s="30"/>
      <c r="B104" s="106"/>
      <c r="C104" s="33"/>
      <c r="D104" s="33"/>
      <c r="E104" s="106"/>
      <c r="F104" s="108"/>
      <c r="G104" s="108"/>
      <c r="H104" s="108"/>
      <c r="I104" s="108"/>
      <c r="J104" s="108"/>
      <c r="N104" s="108">
        <f t="shared" si="2"/>
        <v>0</v>
      </c>
      <c r="O104" s="108" t="e">
        <f>IF(D104="X",0,IF(E104="X",0,VLOOKUP(E104,'19'!$K$3:$L$16,2,FALSE)))</f>
        <v>#N/A</v>
      </c>
      <c r="P104" s="108" t="e">
        <f t="shared" si="3"/>
        <v>#N/A</v>
      </c>
    </row>
    <row r="105" spans="1:16">
      <c r="A105" s="30"/>
      <c r="B105" s="106"/>
      <c r="C105" s="33"/>
      <c r="D105" s="33"/>
      <c r="E105" s="106"/>
      <c r="F105" s="108"/>
      <c r="G105" s="108"/>
      <c r="H105" s="108"/>
      <c r="I105" s="108"/>
      <c r="J105" s="108"/>
      <c r="N105" s="108">
        <f t="shared" si="2"/>
        <v>0</v>
      </c>
      <c r="O105" s="108" t="e">
        <f>IF(D105="X",0,IF(E105="X",0,VLOOKUP(E105,'19'!$K$3:$L$16,2,FALSE)))</f>
        <v>#N/A</v>
      </c>
      <c r="P105" s="108" t="e">
        <f t="shared" si="3"/>
        <v>#N/A</v>
      </c>
    </row>
    <row r="106" spans="1:16">
      <c r="A106" s="30"/>
      <c r="B106" s="106"/>
      <c r="C106" s="33"/>
      <c r="D106" s="33"/>
      <c r="E106" s="106"/>
      <c r="F106" s="108"/>
      <c r="G106" s="108"/>
      <c r="H106" s="108"/>
      <c r="I106" s="108"/>
      <c r="J106" s="108"/>
      <c r="N106" s="108">
        <f t="shared" si="2"/>
        <v>0</v>
      </c>
      <c r="O106" s="108" t="e">
        <f>IF(D106="X",0,IF(E106="X",0,VLOOKUP(E106,'19'!$K$3:$L$16,2,FALSE)))</f>
        <v>#N/A</v>
      </c>
      <c r="P106" s="108" t="e">
        <f t="shared" si="3"/>
        <v>#N/A</v>
      </c>
    </row>
    <row r="107" spans="1:16">
      <c r="A107" s="30"/>
      <c r="B107" s="106"/>
      <c r="C107" s="33"/>
      <c r="D107" s="33"/>
      <c r="E107" s="106"/>
      <c r="F107" s="108"/>
      <c r="G107" s="108"/>
      <c r="H107" s="108"/>
      <c r="I107" s="108"/>
      <c r="J107" s="108"/>
      <c r="N107" s="108">
        <f t="shared" si="2"/>
        <v>0</v>
      </c>
      <c r="O107" s="108" t="e">
        <f>IF(D107="X",0,IF(E107="X",0,VLOOKUP(E107,'19'!$K$3:$L$16,2,FALSE)))</f>
        <v>#N/A</v>
      </c>
      <c r="P107" s="108" t="e">
        <f t="shared" si="3"/>
        <v>#N/A</v>
      </c>
    </row>
    <row r="108" spans="1:16">
      <c r="A108" s="30"/>
      <c r="B108" s="106"/>
      <c r="C108" s="33"/>
      <c r="D108" s="33"/>
      <c r="E108" s="106"/>
      <c r="F108" s="108"/>
      <c r="G108" s="108"/>
      <c r="H108" s="108"/>
      <c r="I108" s="108"/>
      <c r="J108" s="108"/>
      <c r="N108" s="108">
        <f t="shared" si="2"/>
        <v>0</v>
      </c>
      <c r="O108" s="108" t="e">
        <f>IF(D108="X",0,IF(E108="X",0,VLOOKUP(E108,'19'!$K$3:$L$16,2,FALSE)))</f>
        <v>#N/A</v>
      </c>
      <c r="P108" s="108" t="e">
        <f t="shared" si="3"/>
        <v>#N/A</v>
      </c>
    </row>
    <row r="109" spans="1:16">
      <c r="A109" s="30"/>
      <c r="B109" s="106"/>
      <c r="C109" s="33"/>
      <c r="D109" s="33"/>
      <c r="E109" s="106"/>
      <c r="F109" s="108"/>
      <c r="G109" s="108"/>
      <c r="H109" s="108"/>
      <c r="I109" s="108"/>
      <c r="J109" s="108"/>
      <c r="N109" s="108">
        <f t="shared" si="2"/>
        <v>0</v>
      </c>
      <c r="O109" s="108" t="e">
        <f>IF(D109="X",0,IF(E109="X",0,VLOOKUP(E109,'19'!$K$3:$L$16,2,FALSE)))</f>
        <v>#N/A</v>
      </c>
      <c r="P109" s="108" t="e">
        <f t="shared" si="3"/>
        <v>#N/A</v>
      </c>
    </row>
    <row r="110" spans="1:16">
      <c r="A110" s="30"/>
      <c r="B110" s="106"/>
      <c r="C110" s="33"/>
      <c r="D110" s="33"/>
      <c r="E110" s="106"/>
      <c r="F110" s="108"/>
      <c r="G110" s="108"/>
      <c r="H110" s="108"/>
      <c r="I110" s="108"/>
      <c r="J110" s="108"/>
      <c r="N110" s="108">
        <f t="shared" si="2"/>
        <v>0</v>
      </c>
      <c r="O110" s="108" t="e">
        <f>IF(D110="X",0,IF(E110="X",0,VLOOKUP(E110,'19'!$K$3:$L$16,2,FALSE)))</f>
        <v>#N/A</v>
      </c>
      <c r="P110" s="108" t="e">
        <f t="shared" si="3"/>
        <v>#N/A</v>
      </c>
    </row>
    <row r="111" spans="1:16">
      <c r="A111" s="30"/>
      <c r="B111" s="106"/>
      <c r="C111" s="33"/>
      <c r="D111" s="33"/>
      <c r="E111" s="106"/>
      <c r="F111" s="108"/>
      <c r="G111" s="108"/>
      <c r="H111" s="108"/>
      <c r="I111" s="108"/>
      <c r="J111" s="108"/>
      <c r="N111" s="108">
        <f t="shared" si="2"/>
        <v>0</v>
      </c>
      <c r="O111" s="108" t="e">
        <f>IF(D111="X",0,IF(E111="X",0,VLOOKUP(E111,'19'!$K$3:$L$16,2,FALSE)))</f>
        <v>#N/A</v>
      </c>
      <c r="P111" s="108" t="e">
        <f t="shared" si="3"/>
        <v>#N/A</v>
      </c>
    </row>
    <row r="112" spans="1:16">
      <c r="A112" s="30"/>
      <c r="B112" s="106"/>
      <c r="C112" s="33"/>
      <c r="D112" s="33"/>
      <c r="E112" s="106"/>
      <c r="F112" s="108"/>
      <c r="G112" s="108"/>
      <c r="H112" s="108"/>
      <c r="I112" s="108"/>
      <c r="J112" s="108"/>
      <c r="N112" s="108">
        <f t="shared" si="2"/>
        <v>0</v>
      </c>
      <c r="O112" s="108" t="e">
        <f>IF(D112="X",0,IF(E112="X",0,VLOOKUP(E112,'19'!$K$3:$L$16,2,FALSE)))</f>
        <v>#N/A</v>
      </c>
      <c r="P112" s="108" t="e">
        <f t="shared" si="3"/>
        <v>#N/A</v>
      </c>
    </row>
    <row r="113" spans="1:16">
      <c r="A113" s="30"/>
      <c r="B113" s="106"/>
      <c r="C113" s="33"/>
      <c r="D113" s="33"/>
      <c r="E113" s="106"/>
      <c r="F113" s="108"/>
      <c r="G113" s="108"/>
      <c r="H113" s="108"/>
      <c r="I113" s="108"/>
      <c r="J113" s="108"/>
      <c r="N113" s="108">
        <f t="shared" si="2"/>
        <v>0</v>
      </c>
      <c r="O113" s="108" t="e">
        <f>IF(D113="X",0,IF(E113="X",0,VLOOKUP(E113,'19'!$K$3:$L$16,2,FALSE)))</f>
        <v>#N/A</v>
      </c>
      <c r="P113" s="108" t="e">
        <f t="shared" si="3"/>
        <v>#N/A</v>
      </c>
    </row>
    <row r="114" spans="1:16">
      <c r="A114" s="30"/>
      <c r="B114" s="106"/>
      <c r="C114" s="33"/>
      <c r="D114" s="33"/>
      <c r="E114" s="106"/>
      <c r="F114" s="108"/>
      <c r="G114" s="108"/>
      <c r="H114" s="108"/>
      <c r="I114" s="108"/>
      <c r="J114" s="108"/>
      <c r="N114" s="108">
        <f t="shared" si="2"/>
        <v>0</v>
      </c>
      <c r="O114" s="108" t="e">
        <f>IF(D114="X",0,IF(E114="X",0,VLOOKUP(E114,'19'!$K$3:$L$16,2,FALSE)))</f>
        <v>#N/A</v>
      </c>
      <c r="P114" s="108" t="e">
        <f t="shared" si="3"/>
        <v>#N/A</v>
      </c>
    </row>
    <row r="115" spans="1:16">
      <c r="A115" s="30"/>
      <c r="B115" s="106"/>
      <c r="C115" s="33"/>
      <c r="D115" s="33"/>
      <c r="E115" s="106"/>
      <c r="F115" s="108"/>
      <c r="G115" s="108"/>
      <c r="H115" s="108"/>
      <c r="I115" s="108"/>
      <c r="J115" s="108"/>
      <c r="N115" s="108">
        <f t="shared" si="2"/>
        <v>0</v>
      </c>
      <c r="O115" s="108" t="e">
        <f>IF(D115="X",0,IF(E115="X",0,VLOOKUP(E115,'19'!$K$3:$L$16,2,FALSE)))</f>
        <v>#N/A</v>
      </c>
      <c r="P115" s="108" t="e">
        <f t="shared" si="3"/>
        <v>#N/A</v>
      </c>
    </row>
    <row r="116" spans="1:16">
      <c r="A116" s="30"/>
      <c r="B116" s="106"/>
      <c r="C116" s="33"/>
      <c r="D116" s="33"/>
      <c r="E116" s="106"/>
      <c r="F116" s="108"/>
      <c r="G116" s="108"/>
      <c r="H116" s="108"/>
      <c r="I116" s="108"/>
      <c r="J116" s="108"/>
      <c r="N116" s="108">
        <f t="shared" si="2"/>
        <v>0</v>
      </c>
      <c r="O116" s="108" t="e">
        <f>IF(D116="X",0,IF(E116="X",0,VLOOKUP(E116,'19'!$K$3:$L$16,2,FALSE)))</f>
        <v>#N/A</v>
      </c>
      <c r="P116" s="108" t="e">
        <f t="shared" si="3"/>
        <v>#N/A</v>
      </c>
    </row>
    <row r="117" spans="1:16">
      <c r="A117" s="30"/>
      <c r="B117" s="106"/>
      <c r="C117" s="116"/>
      <c r="D117" s="116"/>
      <c r="E117" s="117"/>
      <c r="F117" s="118"/>
      <c r="G117" s="118"/>
      <c r="H117" s="118"/>
      <c r="I117" s="118"/>
      <c r="J117" s="118"/>
      <c r="K117" s="118"/>
      <c r="L117" s="118"/>
      <c r="M117" s="118"/>
      <c r="N117" s="108">
        <f t="shared" si="2"/>
        <v>0</v>
      </c>
      <c r="O117" s="108" t="e">
        <f>IF(D117="X",0,IF(E117="X",0,VLOOKUP(E117,'19'!$K$3:$L$16,2,FALSE)))</f>
        <v>#N/A</v>
      </c>
      <c r="P117" s="108" t="e">
        <f t="shared" si="3"/>
        <v>#N/A</v>
      </c>
    </row>
    <row r="118" spans="1:16">
      <c r="A118" s="110"/>
      <c r="B118" s="106"/>
      <c r="C118" s="33"/>
      <c r="D118" s="33"/>
      <c r="E118" s="106"/>
      <c r="F118" s="108"/>
      <c r="G118" s="108"/>
      <c r="H118" s="108"/>
      <c r="I118" s="108"/>
      <c r="J118" s="108"/>
      <c r="N118" s="108">
        <f t="shared" si="2"/>
        <v>0</v>
      </c>
      <c r="O118" s="108" t="e">
        <f>IF(D118="X",0,IF(E118="X",0,VLOOKUP(E118,'19'!$K$3:$L$16,2,FALSE)))</f>
        <v>#N/A</v>
      </c>
      <c r="P118" s="108" t="e">
        <f t="shared" si="3"/>
        <v>#N/A</v>
      </c>
    </row>
    <row r="119" spans="1:16">
      <c r="A119" s="110"/>
      <c r="B119" s="106"/>
      <c r="C119" s="107"/>
      <c r="D119" s="33"/>
      <c r="E119" s="106"/>
      <c r="F119" s="108"/>
      <c r="G119" s="108"/>
      <c r="H119" s="108"/>
      <c r="I119" s="108"/>
      <c r="J119" s="108"/>
      <c r="N119" s="108">
        <f t="shared" si="2"/>
        <v>0</v>
      </c>
      <c r="O119" s="108" t="e">
        <f>IF(D119="X",0,IF(E119="X",0,VLOOKUP(E119,'19'!$K$3:$L$16,2,FALSE)))</f>
        <v>#N/A</v>
      </c>
      <c r="P119" s="108" t="e">
        <f t="shared" si="3"/>
        <v>#N/A</v>
      </c>
    </row>
    <row r="120" spans="1:16">
      <c r="A120" s="110"/>
      <c r="B120" s="106"/>
      <c r="C120" s="33"/>
      <c r="D120" s="33"/>
      <c r="E120" s="106"/>
      <c r="F120" s="108"/>
      <c r="G120" s="108"/>
      <c r="H120" s="108"/>
      <c r="I120" s="108"/>
      <c r="J120" s="108"/>
      <c r="N120" s="108">
        <f t="shared" si="2"/>
        <v>0</v>
      </c>
      <c r="O120" s="108" t="e">
        <f>IF(D120="X",0,IF(E120="X",0,VLOOKUP(E120,'19'!$K$3:$L$16,2,FALSE)))</f>
        <v>#N/A</v>
      </c>
      <c r="P120" s="108" t="e">
        <f t="shared" si="3"/>
        <v>#N/A</v>
      </c>
    </row>
    <row r="121" spans="1:16">
      <c r="A121" s="110"/>
      <c r="B121" s="106"/>
      <c r="C121" s="33"/>
      <c r="D121" s="33"/>
      <c r="E121" s="106"/>
      <c r="F121" s="108"/>
      <c r="G121" s="108"/>
      <c r="H121" s="108"/>
      <c r="I121" s="108"/>
      <c r="J121" s="108"/>
      <c r="N121" s="108">
        <f t="shared" si="2"/>
        <v>0</v>
      </c>
      <c r="O121" s="108" t="e">
        <f>IF(D121="X",0,IF(E121="X",0,VLOOKUP(E121,'19'!$K$3:$L$16,2,FALSE)))</f>
        <v>#N/A</v>
      </c>
      <c r="P121" s="108" t="e">
        <f t="shared" si="3"/>
        <v>#N/A</v>
      </c>
    </row>
    <row r="122" spans="1:16">
      <c r="A122" s="110"/>
      <c r="B122" s="106"/>
      <c r="C122" s="33"/>
      <c r="D122" s="33"/>
      <c r="E122" s="106"/>
      <c r="F122" s="108"/>
      <c r="G122" s="108"/>
      <c r="H122" s="108"/>
      <c r="I122" s="108"/>
      <c r="J122" s="108"/>
      <c r="N122" s="108">
        <f t="shared" si="2"/>
        <v>0</v>
      </c>
      <c r="O122" s="108" t="e">
        <f>IF(D122="X",0,IF(E122="X",0,VLOOKUP(E122,'19'!$K$3:$L$16,2,FALSE)))</f>
        <v>#N/A</v>
      </c>
      <c r="P122" s="108" t="e">
        <f t="shared" si="3"/>
        <v>#N/A</v>
      </c>
    </row>
    <row r="123" spans="1:16">
      <c r="A123" s="110"/>
      <c r="B123" s="106"/>
      <c r="C123" s="33"/>
      <c r="D123" s="33"/>
      <c r="E123" s="106"/>
      <c r="F123" s="108"/>
      <c r="G123" s="108"/>
      <c r="H123" s="108"/>
      <c r="I123" s="108"/>
      <c r="J123" s="108"/>
      <c r="N123" s="108">
        <f t="shared" si="2"/>
        <v>0</v>
      </c>
      <c r="O123" s="108" t="e">
        <f>IF(D123="X",0,IF(E123="X",0,VLOOKUP(E123,'19'!$K$3:$L$16,2,FALSE)))</f>
        <v>#N/A</v>
      </c>
      <c r="P123" s="108" t="e">
        <f t="shared" si="3"/>
        <v>#N/A</v>
      </c>
    </row>
    <row r="124" spans="1:16">
      <c r="A124" s="110"/>
      <c r="B124" s="106"/>
      <c r="C124" s="33"/>
      <c r="D124" s="33"/>
      <c r="E124" s="106"/>
      <c r="F124" s="108"/>
      <c r="G124" s="108"/>
      <c r="H124" s="108"/>
      <c r="I124" s="108"/>
      <c r="J124" s="108"/>
      <c r="N124" s="108">
        <f t="shared" si="2"/>
        <v>0</v>
      </c>
      <c r="O124" s="108" t="e">
        <f>IF(D124="X",0,IF(E124="X",0,VLOOKUP(E124,'19'!$K$3:$L$16,2,FALSE)))</f>
        <v>#N/A</v>
      </c>
      <c r="P124" s="108" t="e">
        <f t="shared" si="3"/>
        <v>#N/A</v>
      </c>
    </row>
    <row r="125" spans="1:16">
      <c r="A125" s="110"/>
      <c r="B125" s="106"/>
      <c r="C125" s="33"/>
      <c r="D125" s="33"/>
      <c r="E125" s="106"/>
      <c r="F125" s="108"/>
      <c r="G125" s="108"/>
      <c r="H125" s="108"/>
      <c r="I125" s="108"/>
      <c r="J125" s="108"/>
      <c r="N125" s="108">
        <f t="shared" si="2"/>
        <v>0</v>
      </c>
      <c r="O125" s="108" t="e">
        <f>IF(D125="X",0,IF(E125="X",0,VLOOKUP(E125,'19'!$K$3:$L$16,2,FALSE)))</f>
        <v>#N/A</v>
      </c>
      <c r="P125" s="108" t="e">
        <f t="shared" si="3"/>
        <v>#N/A</v>
      </c>
    </row>
    <row r="126" spans="1:16">
      <c r="A126" s="110"/>
      <c r="B126" s="106"/>
      <c r="C126" s="116"/>
      <c r="D126" s="116"/>
      <c r="E126" s="116"/>
      <c r="F126" s="118"/>
      <c r="G126" s="118"/>
      <c r="H126" s="118"/>
      <c r="I126" s="118"/>
      <c r="J126" s="118"/>
      <c r="K126" s="118"/>
      <c r="L126" s="118"/>
      <c r="M126" s="118"/>
      <c r="N126" s="108">
        <f t="shared" si="2"/>
        <v>0</v>
      </c>
      <c r="O126" s="108" t="e">
        <f>IF(D126="X",0,IF(E126="X",0,VLOOKUP(E126,'19'!$K$3:$L$16,2,FALSE)))</f>
        <v>#N/A</v>
      </c>
      <c r="P126" s="108" t="e">
        <f t="shared" si="3"/>
        <v>#N/A</v>
      </c>
    </row>
    <row r="127" spans="1:16">
      <c r="N127" s="108">
        <f t="shared" si="2"/>
        <v>0</v>
      </c>
      <c r="O127" s="108" t="e">
        <f>IF(D127="X",0,IF(E127="X",0,VLOOKUP(E127,'19'!$K$3:$L$16,2,FALSE)))</f>
        <v>#N/A</v>
      </c>
      <c r="P127" s="108" t="e">
        <f t="shared" si="3"/>
        <v>#N/A</v>
      </c>
    </row>
    <row r="128" spans="1:16">
      <c r="N128" s="108">
        <f t="shared" si="2"/>
        <v>0</v>
      </c>
      <c r="O128" s="108" t="e">
        <f>IF(D128="X",0,IF(E128="X",0,VLOOKUP(E128,'19'!$K$3:$L$16,2,FALSE)))</f>
        <v>#N/A</v>
      </c>
      <c r="P128" s="108" t="e">
        <f t="shared" si="3"/>
        <v>#N/A</v>
      </c>
    </row>
    <row r="129" spans="14:16">
      <c r="N129" s="108">
        <f t="shared" si="2"/>
        <v>0</v>
      </c>
      <c r="O129" s="108" t="e">
        <f>IF(D129="X",0,IF(E129="X",0,VLOOKUP(E129,'19'!$K$3:$L$16,2,FALSE)))</f>
        <v>#N/A</v>
      </c>
      <c r="P129" s="108" t="e">
        <f t="shared" si="3"/>
        <v>#N/A</v>
      </c>
    </row>
    <row r="130" spans="14:16">
      <c r="N130" s="108">
        <f t="shared" si="2"/>
        <v>0</v>
      </c>
      <c r="O130" s="108" t="e">
        <f>IF(D130="X",0,IF(E130="X",0,VLOOKUP(E130,'19'!$K$3:$L$16,2,FALSE)))</f>
        <v>#N/A</v>
      </c>
      <c r="P130" s="108" t="e">
        <f t="shared" si="3"/>
        <v>#N/A</v>
      </c>
    </row>
    <row r="131" spans="14:16">
      <c r="N131" s="108">
        <f t="shared" si="2"/>
        <v>0</v>
      </c>
      <c r="O131" s="108" t="e">
        <f>IF(D131="X",0,IF(E131="X",0,VLOOKUP(E131,'19'!$K$3:$L$16,2,FALSE)))</f>
        <v>#N/A</v>
      </c>
      <c r="P131" s="108" t="e">
        <f t="shared" si="3"/>
        <v>#N/A</v>
      </c>
    </row>
    <row r="132" spans="14:16">
      <c r="N132" s="108">
        <f t="shared" ref="N132:N195" si="4">SUM(F132:M132)</f>
        <v>0</v>
      </c>
      <c r="O132" s="108" t="e">
        <f>IF(D132="X",0,IF(E132="X",0,VLOOKUP(E132,'19'!$K$3:$L$16,2,FALSE)))</f>
        <v>#N/A</v>
      </c>
      <c r="P132" s="108" t="e">
        <f t="shared" ref="P132:P195" si="5">N132*O132</f>
        <v>#N/A</v>
      </c>
    </row>
    <row r="133" spans="14:16">
      <c r="N133" s="108">
        <f t="shared" si="4"/>
        <v>0</v>
      </c>
      <c r="O133" s="108" t="e">
        <f>IF(D133="X",0,IF(E133="X",0,VLOOKUP(E133,'19'!$K$3:$L$16,2,FALSE)))</f>
        <v>#N/A</v>
      </c>
      <c r="P133" s="108" t="e">
        <f t="shared" si="5"/>
        <v>#N/A</v>
      </c>
    </row>
    <row r="134" spans="14:16">
      <c r="N134" s="108">
        <f t="shared" si="4"/>
        <v>0</v>
      </c>
      <c r="O134" s="108" t="e">
        <f>IF(D134="X",0,IF(E134="X",0,VLOOKUP(E134,'19'!$K$3:$L$16,2,FALSE)))</f>
        <v>#N/A</v>
      </c>
      <c r="P134" s="108" t="e">
        <f t="shared" si="5"/>
        <v>#N/A</v>
      </c>
    </row>
    <row r="135" spans="14:16">
      <c r="N135" s="108">
        <f t="shared" si="4"/>
        <v>0</v>
      </c>
      <c r="O135" s="108" t="e">
        <f>IF(D135="X",0,IF(E135="X",0,VLOOKUP(E135,'19'!$K$3:$L$16,2,FALSE)))</f>
        <v>#N/A</v>
      </c>
      <c r="P135" s="108" t="e">
        <f t="shared" si="5"/>
        <v>#N/A</v>
      </c>
    </row>
    <row r="136" spans="14:16">
      <c r="N136" s="108">
        <f t="shared" si="4"/>
        <v>0</v>
      </c>
      <c r="O136" s="108" t="e">
        <f>IF(D136="X",0,IF(E136="X",0,VLOOKUP(E136,'19'!$K$3:$L$16,2,FALSE)))</f>
        <v>#N/A</v>
      </c>
      <c r="P136" s="108" t="e">
        <f t="shared" si="5"/>
        <v>#N/A</v>
      </c>
    </row>
    <row r="137" spans="14:16">
      <c r="N137" s="108">
        <f t="shared" si="4"/>
        <v>0</v>
      </c>
      <c r="O137" s="108" t="e">
        <f>IF(D137="X",0,IF(E137="X",0,VLOOKUP(E137,'19'!$K$3:$L$16,2,FALSE)))</f>
        <v>#N/A</v>
      </c>
      <c r="P137" s="108" t="e">
        <f t="shared" si="5"/>
        <v>#N/A</v>
      </c>
    </row>
    <row r="138" spans="14:16">
      <c r="N138" s="108">
        <f t="shared" si="4"/>
        <v>0</v>
      </c>
      <c r="O138" s="108" t="e">
        <f>IF(D138="X",0,IF(E138="X",0,VLOOKUP(E138,'19'!$K$3:$L$16,2,FALSE)))</f>
        <v>#N/A</v>
      </c>
      <c r="P138" s="108" t="e">
        <f t="shared" si="5"/>
        <v>#N/A</v>
      </c>
    </row>
    <row r="139" spans="14:16">
      <c r="N139" s="108">
        <f t="shared" si="4"/>
        <v>0</v>
      </c>
      <c r="O139" s="108" t="e">
        <f>IF(D139="X",0,IF(E139="X",0,VLOOKUP(E139,'19'!$K$3:$L$16,2,FALSE)))</f>
        <v>#N/A</v>
      </c>
      <c r="P139" s="108" t="e">
        <f t="shared" si="5"/>
        <v>#N/A</v>
      </c>
    </row>
    <row r="140" spans="14:16">
      <c r="N140" s="108">
        <f t="shared" si="4"/>
        <v>0</v>
      </c>
      <c r="O140" s="108" t="e">
        <f>IF(D140="X",0,IF(E140="X",0,VLOOKUP(E140,'19'!$K$3:$L$16,2,FALSE)))</f>
        <v>#N/A</v>
      </c>
      <c r="P140" s="108" t="e">
        <f t="shared" si="5"/>
        <v>#N/A</v>
      </c>
    </row>
    <row r="141" spans="14:16">
      <c r="N141" s="108">
        <f t="shared" si="4"/>
        <v>0</v>
      </c>
      <c r="O141" s="108" t="e">
        <f>IF(D141="X",0,IF(E141="X",0,VLOOKUP(E141,'19'!$K$3:$L$16,2,FALSE)))</f>
        <v>#N/A</v>
      </c>
      <c r="P141" s="108" t="e">
        <f t="shared" si="5"/>
        <v>#N/A</v>
      </c>
    </row>
    <row r="142" spans="14:16">
      <c r="N142" s="108">
        <f t="shared" si="4"/>
        <v>0</v>
      </c>
      <c r="O142" s="108" t="e">
        <f>IF(D142="X",0,IF(E142="X",0,VLOOKUP(E142,'19'!$K$3:$L$16,2,FALSE)))</f>
        <v>#N/A</v>
      </c>
      <c r="P142" s="108" t="e">
        <f t="shared" si="5"/>
        <v>#N/A</v>
      </c>
    </row>
    <row r="143" spans="14:16">
      <c r="N143" s="108">
        <f t="shared" si="4"/>
        <v>0</v>
      </c>
      <c r="O143" s="108" t="e">
        <f>IF(D143="X",0,IF(E143="X",0,VLOOKUP(E143,'19'!$K$3:$L$16,2,FALSE)))</f>
        <v>#N/A</v>
      </c>
      <c r="P143" s="108" t="e">
        <f t="shared" si="5"/>
        <v>#N/A</v>
      </c>
    </row>
    <row r="144" spans="14:16">
      <c r="N144" s="108">
        <f t="shared" si="4"/>
        <v>0</v>
      </c>
      <c r="O144" s="108" t="e">
        <f>IF(D144="X",0,IF(E144="X",0,VLOOKUP(E144,'19'!$K$3:$L$16,2,FALSE)))</f>
        <v>#N/A</v>
      </c>
      <c r="P144" s="108" t="e">
        <f t="shared" si="5"/>
        <v>#N/A</v>
      </c>
    </row>
    <row r="145" spans="14:16">
      <c r="N145" s="108">
        <f t="shared" si="4"/>
        <v>0</v>
      </c>
      <c r="O145" s="108" t="e">
        <f>IF(D145="X",0,IF(E145="X",0,VLOOKUP(E145,'19'!$K$3:$L$16,2,FALSE)))</f>
        <v>#N/A</v>
      </c>
      <c r="P145" s="108" t="e">
        <f t="shared" si="5"/>
        <v>#N/A</v>
      </c>
    </row>
    <row r="146" spans="14:16">
      <c r="N146" s="108">
        <f t="shared" si="4"/>
        <v>0</v>
      </c>
      <c r="O146" s="108" t="e">
        <f>IF(D146="X",0,IF(E146="X",0,VLOOKUP(E146,'19'!$K$3:$L$16,2,FALSE)))</f>
        <v>#N/A</v>
      </c>
      <c r="P146" s="108" t="e">
        <f t="shared" si="5"/>
        <v>#N/A</v>
      </c>
    </row>
    <row r="147" spans="14:16">
      <c r="N147" s="108">
        <f t="shared" si="4"/>
        <v>0</v>
      </c>
      <c r="O147" s="108" t="e">
        <f>IF(D147="X",0,IF(E147="X",0,VLOOKUP(E147,'19'!$K$3:$L$16,2,FALSE)))</f>
        <v>#N/A</v>
      </c>
      <c r="P147" s="108" t="e">
        <f t="shared" si="5"/>
        <v>#N/A</v>
      </c>
    </row>
    <row r="148" spans="14:16">
      <c r="N148" s="108">
        <f t="shared" si="4"/>
        <v>0</v>
      </c>
      <c r="O148" s="108" t="e">
        <f>IF(D148="X",0,IF(E148="X",0,VLOOKUP(E148,'19'!$K$3:$L$16,2,FALSE)))</f>
        <v>#N/A</v>
      </c>
      <c r="P148" s="108" t="e">
        <f t="shared" si="5"/>
        <v>#N/A</v>
      </c>
    </row>
    <row r="149" spans="14:16">
      <c r="N149" s="108">
        <f t="shared" si="4"/>
        <v>0</v>
      </c>
      <c r="O149" s="108" t="e">
        <f>IF(D149="X",0,IF(E149="X",0,VLOOKUP(E149,'19'!$K$3:$L$16,2,FALSE)))</f>
        <v>#N/A</v>
      </c>
      <c r="P149" s="108" t="e">
        <f t="shared" si="5"/>
        <v>#N/A</v>
      </c>
    </row>
    <row r="150" spans="14:16">
      <c r="N150" s="108">
        <f t="shared" si="4"/>
        <v>0</v>
      </c>
      <c r="O150" s="108" t="e">
        <f>IF(D150="X",0,IF(E150="X",0,VLOOKUP(E150,'19'!$K$3:$L$16,2,FALSE)))</f>
        <v>#N/A</v>
      </c>
      <c r="P150" s="108" t="e">
        <f t="shared" si="5"/>
        <v>#N/A</v>
      </c>
    </row>
    <row r="151" spans="14:16">
      <c r="N151" s="108">
        <f t="shared" si="4"/>
        <v>0</v>
      </c>
      <c r="O151" s="108" t="e">
        <f>IF(D151="X",0,IF(E151="X",0,VLOOKUP(E151,'19'!$K$3:$L$16,2,FALSE)))</f>
        <v>#N/A</v>
      </c>
      <c r="P151" s="108" t="e">
        <f t="shared" si="5"/>
        <v>#N/A</v>
      </c>
    </row>
    <row r="152" spans="14:16">
      <c r="N152" s="108">
        <f t="shared" si="4"/>
        <v>0</v>
      </c>
      <c r="O152" s="108" t="e">
        <f>IF(D152="X",0,IF(E152="X",0,VLOOKUP(E152,'19'!$K$3:$L$16,2,FALSE)))</f>
        <v>#N/A</v>
      </c>
      <c r="P152" s="108" t="e">
        <f t="shared" si="5"/>
        <v>#N/A</v>
      </c>
    </row>
    <row r="153" spans="14:16">
      <c r="N153" s="108">
        <f t="shared" si="4"/>
        <v>0</v>
      </c>
      <c r="O153" s="108" t="e">
        <f>IF(D153="X",0,IF(E153="X",0,VLOOKUP(E153,'19'!$K$3:$L$16,2,FALSE)))</f>
        <v>#N/A</v>
      </c>
      <c r="P153" s="108" t="e">
        <f t="shared" si="5"/>
        <v>#N/A</v>
      </c>
    </row>
    <row r="154" spans="14:16">
      <c r="N154" s="108">
        <f t="shared" si="4"/>
        <v>0</v>
      </c>
      <c r="O154" s="108" t="e">
        <f>IF(D154="X",0,IF(E154="X",0,VLOOKUP(E154,'19'!$K$3:$L$16,2,FALSE)))</f>
        <v>#N/A</v>
      </c>
      <c r="P154" s="108" t="e">
        <f t="shared" si="5"/>
        <v>#N/A</v>
      </c>
    </row>
    <row r="155" spans="14:16">
      <c r="N155" s="108">
        <f t="shared" si="4"/>
        <v>0</v>
      </c>
      <c r="O155" s="108" t="e">
        <f>IF(D155="X",0,IF(E155="X",0,VLOOKUP(E155,'19'!$K$3:$L$16,2,FALSE)))</f>
        <v>#N/A</v>
      </c>
      <c r="P155" s="108" t="e">
        <f t="shared" si="5"/>
        <v>#N/A</v>
      </c>
    </row>
    <row r="156" spans="14:16">
      <c r="N156" s="108">
        <f t="shared" si="4"/>
        <v>0</v>
      </c>
      <c r="O156" s="108" t="e">
        <f>IF(D156="X",0,IF(E156="X",0,VLOOKUP(E156,'19'!$K$3:$L$16,2,FALSE)))</f>
        <v>#N/A</v>
      </c>
      <c r="P156" s="108" t="e">
        <f t="shared" si="5"/>
        <v>#N/A</v>
      </c>
    </row>
    <row r="157" spans="14:16">
      <c r="N157" s="108">
        <f t="shared" si="4"/>
        <v>0</v>
      </c>
      <c r="O157" s="108" t="e">
        <f>IF(D157="X",0,IF(E157="X",0,VLOOKUP(E157,'19'!$K$3:$L$16,2,FALSE)))</f>
        <v>#N/A</v>
      </c>
      <c r="P157" s="108" t="e">
        <f t="shared" si="5"/>
        <v>#N/A</v>
      </c>
    </row>
    <row r="158" spans="14:16">
      <c r="N158" s="108">
        <f t="shared" si="4"/>
        <v>0</v>
      </c>
      <c r="O158" s="108" t="e">
        <f>IF(D158="X",0,IF(E158="X",0,VLOOKUP(E158,'19'!$K$3:$L$16,2,FALSE)))</f>
        <v>#N/A</v>
      </c>
      <c r="P158" s="108" t="e">
        <f t="shared" si="5"/>
        <v>#N/A</v>
      </c>
    </row>
    <row r="159" spans="14:16">
      <c r="N159" s="108">
        <f t="shared" si="4"/>
        <v>0</v>
      </c>
      <c r="O159" s="108" t="e">
        <f>IF(D159="X",0,IF(E159="X",0,VLOOKUP(E159,'19'!$K$3:$L$16,2,FALSE)))</f>
        <v>#N/A</v>
      </c>
      <c r="P159" s="108" t="e">
        <f t="shared" si="5"/>
        <v>#N/A</v>
      </c>
    </row>
    <row r="160" spans="14:16">
      <c r="N160" s="108">
        <f t="shared" si="4"/>
        <v>0</v>
      </c>
      <c r="O160" s="108" t="e">
        <f>IF(D160="X",0,IF(E160="X",0,VLOOKUP(E160,'19'!$K$3:$L$16,2,FALSE)))</f>
        <v>#N/A</v>
      </c>
      <c r="P160" s="108" t="e">
        <f t="shared" si="5"/>
        <v>#N/A</v>
      </c>
    </row>
    <row r="161" spans="14:16">
      <c r="N161" s="108">
        <f t="shared" si="4"/>
        <v>0</v>
      </c>
      <c r="O161" s="108" t="e">
        <f>IF(D161="X",0,IF(E161="X",0,VLOOKUP(E161,'19'!$K$3:$L$16,2,FALSE)))</f>
        <v>#N/A</v>
      </c>
      <c r="P161" s="108" t="e">
        <f t="shared" si="5"/>
        <v>#N/A</v>
      </c>
    </row>
    <row r="162" spans="14:16">
      <c r="N162" s="108">
        <f t="shared" si="4"/>
        <v>0</v>
      </c>
      <c r="O162" s="108" t="e">
        <f>IF(D162="X",0,IF(E162="X",0,VLOOKUP(E162,'19'!$K$3:$L$16,2,FALSE)))</f>
        <v>#N/A</v>
      </c>
      <c r="P162" s="108" t="e">
        <f t="shared" si="5"/>
        <v>#N/A</v>
      </c>
    </row>
    <row r="163" spans="14:16">
      <c r="N163" s="108">
        <f t="shared" si="4"/>
        <v>0</v>
      </c>
      <c r="O163" s="108" t="e">
        <f>IF(D163="X",0,IF(E163="X",0,VLOOKUP(E163,'19'!$K$3:$L$16,2,FALSE)))</f>
        <v>#N/A</v>
      </c>
      <c r="P163" s="108" t="e">
        <f t="shared" si="5"/>
        <v>#N/A</v>
      </c>
    </row>
    <row r="164" spans="14:16">
      <c r="N164" s="108">
        <f t="shared" si="4"/>
        <v>0</v>
      </c>
      <c r="O164" s="108" t="e">
        <f>IF(D164="X",0,IF(E164="X",0,VLOOKUP(E164,'19'!$K$3:$L$16,2,FALSE)))</f>
        <v>#N/A</v>
      </c>
      <c r="P164" s="108" t="e">
        <f t="shared" si="5"/>
        <v>#N/A</v>
      </c>
    </row>
    <row r="165" spans="14:16">
      <c r="N165" s="108">
        <f t="shared" si="4"/>
        <v>0</v>
      </c>
      <c r="O165" s="108" t="e">
        <f>IF(D165="X",0,IF(E165="X",0,VLOOKUP(E165,'19'!$K$3:$L$16,2,FALSE)))</f>
        <v>#N/A</v>
      </c>
      <c r="P165" s="108" t="e">
        <f t="shared" si="5"/>
        <v>#N/A</v>
      </c>
    </row>
    <row r="166" spans="14:16">
      <c r="N166" s="108">
        <f t="shared" si="4"/>
        <v>0</v>
      </c>
      <c r="O166" s="108" t="e">
        <f>IF(D166="X",0,IF(E166="X",0,VLOOKUP(E166,'19'!$K$3:$L$16,2,FALSE)))</f>
        <v>#N/A</v>
      </c>
      <c r="P166" s="108" t="e">
        <f t="shared" si="5"/>
        <v>#N/A</v>
      </c>
    </row>
    <row r="167" spans="14:16">
      <c r="N167" s="108">
        <f t="shared" si="4"/>
        <v>0</v>
      </c>
      <c r="O167" s="108" t="e">
        <f>IF(D167="X",0,IF(E167="X",0,VLOOKUP(E167,'19'!$K$3:$L$16,2,FALSE)))</f>
        <v>#N/A</v>
      </c>
      <c r="P167" s="108" t="e">
        <f t="shared" si="5"/>
        <v>#N/A</v>
      </c>
    </row>
    <row r="168" spans="14:16">
      <c r="N168" s="108">
        <f t="shared" si="4"/>
        <v>0</v>
      </c>
      <c r="O168" s="108" t="e">
        <f>IF(D168="X",0,IF(E168="X",0,VLOOKUP(E168,'19'!$K$3:$L$16,2,FALSE)))</f>
        <v>#N/A</v>
      </c>
      <c r="P168" s="108" t="e">
        <f t="shared" si="5"/>
        <v>#N/A</v>
      </c>
    </row>
    <row r="169" spans="14:16">
      <c r="N169" s="108">
        <f t="shared" si="4"/>
        <v>0</v>
      </c>
      <c r="O169" s="108" t="e">
        <f>IF(D169="X",0,IF(E169="X",0,VLOOKUP(E169,'19'!$K$3:$L$16,2,FALSE)))</f>
        <v>#N/A</v>
      </c>
      <c r="P169" s="108" t="e">
        <f t="shared" si="5"/>
        <v>#N/A</v>
      </c>
    </row>
    <row r="170" spans="14:16">
      <c r="N170" s="108">
        <f t="shared" si="4"/>
        <v>0</v>
      </c>
      <c r="O170" s="108" t="e">
        <f>IF(D170="X",0,IF(E170="X",0,VLOOKUP(E170,'19'!$K$3:$L$16,2,FALSE)))</f>
        <v>#N/A</v>
      </c>
      <c r="P170" s="108" t="e">
        <f t="shared" si="5"/>
        <v>#N/A</v>
      </c>
    </row>
    <row r="171" spans="14:16">
      <c r="N171" s="108">
        <f t="shared" si="4"/>
        <v>0</v>
      </c>
      <c r="O171" s="108" t="e">
        <f>IF(D171="X",0,IF(E171="X",0,VLOOKUP(E171,'19'!$K$3:$L$16,2,FALSE)))</f>
        <v>#N/A</v>
      </c>
      <c r="P171" s="108" t="e">
        <f t="shared" si="5"/>
        <v>#N/A</v>
      </c>
    </row>
    <row r="172" spans="14:16">
      <c r="N172" s="108">
        <f t="shared" si="4"/>
        <v>0</v>
      </c>
      <c r="O172" s="108" t="e">
        <f>IF(D172="X",0,IF(E172="X",0,VLOOKUP(E172,'19'!$K$3:$L$16,2,FALSE)))</f>
        <v>#N/A</v>
      </c>
      <c r="P172" s="108" t="e">
        <f t="shared" si="5"/>
        <v>#N/A</v>
      </c>
    </row>
    <row r="173" spans="14:16">
      <c r="N173" s="108">
        <f t="shared" si="4"/>
        <v>0</v>
      </c>
      <c r="O173" s="108" t="e">
        <f>IF(D173="X",0,IF(E173="X",0,VLOOKUP(E173,'19'!$K$3:$L$16,2,FALSE)))</f>
        <v>#N/A</v>
      </c>
      <c r="P173" s="108" t="e">
        <f t="shared" si="5"/>
        <v>#N/A</v>
      </c>
    </row>
    <row r="174" spans="14:16">
      <c r="N174" s="108">
        <f t="shared" si="4"/>
        <v>0</v>
      </c>
      <c r="O174" s="108" t="e">
        <f>IF(D174="X",0,IF(E174="X",0,VLOOKUP(E174,'19'!$K$3:$L$16,2,FALSE)))</f>
        <v>#N/A</v>
      </c>
      <c r="P174" s="108" t="e">
        <f t="shared" si="5"/>
        <v>#N/A</v>
      </c>
    </row>
    <row r="175" spans="14:16">
      <c r="N175" s="108">
        <f t="shared" si="4"/>
        <v>0</v>
      </c>
      <c r="O175" s="108" t="e">
        <f>IF(D175="X",0,IF(E175="X",0,VLOOKUP(E175,'19'!$K$3:$L$16,2,FALSE)))</f>
        <v>#N/A</v>
      </c>
      <c r="P175" s="108" t="e">
        <f t="shared" si="5"/>
        <v>#N/A</v>
      </c>
    </row>
    <row r="176" spans="14:16">
      <c r="N176" s="108">
        <f t="shared" si="4"/>
        <v>0</v>
      </c>
      <c r="O176" s="108" t="e">
        <f>IF(D176="X",0,IF(E176="X",0,VLOOKUP(E176,'19'!$K$3:$L$16,2,FALSE)))</f>
        <v>#N/A</v>
      </c>
      <c r="P176" s="108" t="e">
        <f t="shared" si="5"/>
        <v>#N/A</v>
      </c>
    </row>
    <row r="177" spans="14:16">
      <c r="N177" s="108">
        <f t="shared" si="4"/>
        <v>0</v>
      </c>
      <c r="O177" s="108" t="e">
        <f>IF(D177="X",0,IF(E177="X",0,VLOOKUP(E177,'19'!$K$3:$L$16,2,FALSE)))</f>
        <v>#N/A</v>
      </c>
      <c r="P177" s="108" t="e">
        <f t="shared" si="5"/>
        <v>#N/A</v>
      </c>
    </row>
    <row r="178" spans="14:16">
      <c r="N178" s="108">
        <f t="shared" si="4"/>
        <v>0</v>
      </c>
      <c r="O178" s="108" t="e">
        <f>IF(D178="X",0,IF(E178="X",0,VLOOKUP(E178,'19'!$K$3:$L$16,2,FALSE)))</f>
        <v>#N/A</v>
      </c>
      <c r="P178" s="108" t="e">
        <f t="shared" si="5"/>
        <v>#N/A</v>
      </c>
    </row>
    <row r="179" spans="14:16">
      <c r="N179" s="108">
        <f t="shared" si="4"/>
        <v>0</v>
      </c>
      <c r="O179" s="108" t="e">
        <f>IF(D179="X",0,IF(E179="X",0,VLOOKUP(E179,'19'!$K$3:$L$16,2,FALSE)))</f>
        <v>#N/A</v>
      </c>
      <c r="P179" s="108" t="e">
        <f t="shared" si="5"/>
        <v>#N/A</v>
      </c>
    </row>
    <row r="180" spans="14:16">
      <c r="N180" s="108">
        <f t="shared" si="4"/>
        <v>0</v>
      </c>
      <c r="O180" s="108" t="e">
        <f>IF(D180="X",0,IF(E180="X",0,VLOOKUP(E180,'19'!$K$3:$L$16,2,FALSE)))</f>
        <v>#N/A</v>
      </c>
      <c r="P180" s="108" t="e">
        <f t="shared" si="5"/>
        <v>#N/A</v>
      </c>
    </row>
    <row r="181" spans="14:16">
      <c r="N181" s="108">
        <f t="shared" si="4"/>
        <v>0</v>
      </c>
      <c r="O181" s="108" t="e">
        <f>IF(D181="X",0,IF(E181="X",0,VLOOKUP(E181,'19'!$K$3:$L$16,2,FALSE)))</f>
        <v>#N/A</v>
      </c>
      <c r="P181" s="108" t="e">
        <f t="shared" si="5"/>
        <v>#N/A</v>
      </c>
    </row>
    <row r="182" spans="14:16">
      <c r="N182" s="108">
        <f t="shared" si="4"/>
        <v>0</v>
      </c>
      <c r="O182" s="108" t="e">
        <f>IF(D182="X",0,IF(E182="X",0,VLOOKUP(E182,'19'!$K$3:$L$16,2,FALSE)))</f>
        <v>#N/A</v>
      </c>
      <c r="P182" s="108" t="e">
        <f t="shared" si="5"/>
        <v>#N/A</v>
      </c>
    </row>
    <row r="183" spans="14:16">
      <c r="N183" s="108">
        <f t="shared" si="4"/>
        <v>0</v>
      </c>
      <c r="O183" s="108" t="e">
        <f>IF(D183="X",0,IF(E183="X",0,VLOOKUP(E183,'19'!$K$3:$L$16,2,FALSE)))</f>
        <v>#N/A</v>
      </c>
      <c r="P183" s="108" t="e">
        <f t="shared" si="5"/>
        <v>#N/A</v>
      </c>
    </row>
    <row r="184" spans="14:16">
      <c r="N184" s="108">
        <f t="shared" si="4"/>
        <v>0</v>
      </c>
      <c r="O184" s="108" t="e">
        <f>IF(D184="X",0,IF(E184="X",0,VLOOKUP(E184,'19'!$K$3:$L$16,2,FALSE)))</f>
        <v>#N/A</v>
      </c>
      <c r="P184" s="108" t="e">
        <f t="shared" si="5"/>
        <v>#N/A</v>
      </c>
    </row>
    <row r="185" spans="14:16">
      <c r="N185" s="108">
        <f t="shared" si="4"/>
        <v>0</v>
      </c>
      <c r="O185" s="108" t="e">
        <f>IF(D185="X",0,IF(E185="X",0,VLOOKUP(E185,'19'!$K$3:$L$16,2,FALSE)))</f>
        <v>#N/A</v>
      </c>
      <c r="P185" s="108" t="e">
        <f t="shared" si="5"/>
        <v>#N/A</v>
      </c>
    </row>
    <row r="186" spans="14:16">
      <c r="N186" s="108">
        <f t="shared" si="4"/>
        <v>0</v>
      </c>
      <c r="O186" s="108" t="e">
        <f>IF(D186="X",0,IF(E186="X",0,VLOOKUP(E186,'19'!$K$3:$L$16,2,FALSE)))</f>
        <v>#N/A</v>
      </c>
      <c r="P186" s="108" t="e">
        <f t="shared" si="5"/>
        <v>#N/A</v>
      </c>
    </row>
    <row r="187" spans="14:16">
      <c r="N187" s="108">
        <f t="shared" si="4"/>
        <v>0</v>
      </c>
      <c r="O187" s="108" t="e">
        <f>IF(D187="X",0,IF(E187="X",0,VLOOKUP(E187,'19'!$K$3:$L$16,2,FALSE)))</f>
        <v>#N/A</v>
      </c>
      <c r="P187" s="108" t="e">
        <f t="shared" si="5"/>
        <v>#N/A</v>
      </c>
    </row>
    <row r="188" spans="14:16">
      <c r="N188" s="108">
        <f t="shared" si="4"/>
        <v>0</v>
      </c>
      <c r="O188" s="108" t="e">
        <f>IF(D188="X",0,IF(E188="X",0,VLOOKUP(E188,'19'!$K$3:$L$16,2,FALSE)))</f>
        <v>#N/A</v>
      </c>
      <c r="P188" s="108" t="e">
        <f t="shared" si="5"/>
        <v>#N/A</v>
      </c>
    </row>
    <row r="189" spans="14:16">
      <c r="N189" s="108">
        <f t="shared" si="4"/>
        <v>0</v>
      </c>
      <c r="O189" s="108" t="e">
        <f>IF(D189="X",0,IF(E189="X",0,VLOOKUP(E189,'19'!$K$3:$L$16,2,FALSE)))</f>
        <v>#N/A</v>
      </c>
      <c r="P189" s="108" t="e">
        <f t="shared" si="5"/>
        <v>#N/A</v>
      </c>
    </row>
    <row r="190" spans="14:16">
      <c r="N190" s="108">
        <f t="shared" si="4"/>
        <v>0</v>
      </c>
      <c r="O190" s="108" t="e">
        <f>IF(D190="X",0,IF(E190="X",0,VLOOKUP(E190,'19'!$K$3:$L$16,2,FALSE)))</f>
        <v>#N/A</v>
      </c>
      <c r="P190" s="108" t="e">
        <f t="shared" si="5"/>
        <v>#N/A</v>
      </c>
    </row>
    <row r="191" spans="14:16">
      <c r="N191" s="108">
        <f t="shared" si="4"/>
        <v>0</v>
      </c>
      <c r="O191" s="108" t="e">
        <f>IF(D191="X",0,IF(E191="X",0,VLOOKUP(E191,'19'!$K$3:$L$16,2,FALSE)))</f>
        <v>#N/A</v>
      </c>
      <c r="P191" s="108" t="e">
        <f t="shared" si="5"/>
        <v>#N/A</v>
      </c>
    </row>
    <row r="192" spans="14:16">
      <c r="N192" s="108">
        <f t="shared" si="4"/>
        <v>0</v>
      </c>
      <c r="O192" s="108" t="e">
        <f>IF(D192="X",0,IF(E192="X",0,VLOOKUP(E192,'19'!$K$3:$L$16,2,FALSE)))</f>
        <v>#N/A</v>
      </c>
      <c r="P192" s="108" t="e">
        <f t="shared" si="5"/>
        <v>#N/A</v>
      </c>
    </row>
    <row r="193" spans="14:16">
      <c r="N193" s="108">
        <f t="shared" si="4"/>
        <v>0</v>
      </c>
      <c r="O193" s="108" t="e">
        <f>IF(D193="X",0,IF(E193="X",0,VLOOKUP(E193,'19'!$K$3:$L$16,2,FALSE)))</f>
        <v>#N/A</v>
      </c>
      <c r="P193" s="108" t="e">
        <f t="shared" si="5"/>
        <v>#N/A</v>
      </c>
    </row>
    <row r="194" spans="14:16">
      <c r="N194" s="108">
        <f t="shared" si="4"/>
        <v>0</v>
      </c>
      <c r="O194" s="108" t="e">
        <f>IF(D194="X",0,IF(E194="X",0,VLOOKUP(E194,'19'!$K$3:$L$16,2,FALSE)))</f>
        <v>#N/A</v>
      </c>
      <c r="P194" s="108" t="e">
        <f t="shared" si="5"/>
        <v>#N/A</v>
      </c>
    </row>
    <row r="195" spans="14:16">
      <c r="N195" s="108">
        <f t="shared" si="4"/>
        <v>0</v>
      </c>
      <c r="O195" s="108" t="e">
        <f>IF(D195="X",0,IF(E195="X",0,VLOOKUP(E195,'19'!$K$3:$L$16,2,FALSE)))</f>
        <v>#N/A</v>
      </c>
      <c r="P195" s="108" t="e">
        <f t="shared" si="5"/>
        <v>#N/A</v>
      </c>
    </row>
    <row r="196" spans="14:16">
      <c r="N196" s="108">
        <f t="shared" ref="N196:N259" si="6">SUM(F196:M196)</f>
        <v>0</v>
      </c>
      <c r="O196" s="108" t="e">
        <f>IF(D196="X",0,IF(E196="X",0,VLOOKUP(E196,'19'!$K$3:$L$16,2,FALSE)))</f>
        <v>#N/A</v>
      </c>
      <c r="P196" s="108" t="e">
        <f t="shared" ref="P196:P259" si="7">N196*O196</f>
        <v>#N/A</v>
      </c>
    </row>
    <row r="197" spans="14:16">
      <c r="N197" s="108">
        <f t="shared" si="6"/>
        <v>0</v>
      </c>
      <c r="O197" s="108" t="e">
        <f>IF(D197="X",0,IF(E197="X",0,VLOOKUP(E197,'19'!$K$3:$L$16,2,FALSE)))</f>
        <v>#N/A</v>
      </c>
      <c r="P197" s="108" t="e">
        <f t="shared" si="7"/>
        <v>#N/A</v>
      </c>
    </row>
    <row r="198" spans="14:16">
      <c r="N198" s="108">
        <f t="shared" si="6"/>
        <v>0</v>
      </c>
      <c r="O198" s="108" t="e">
        <f>IF(D198="X",0,IF(E198="X",0,VLOOKUP(E198,'19'!$K$3:$L$16,2,FALSE)))</f>
        <v>#N/A</v>
      </c>
      <c r="P198" s="108" t="e">
        <f t="shared" si="7"/>
        <v>#N/A</v>
      </c>
    </row>
    <row r="199" spans="14:16">
      <c r="N199" s="108">
        <f t="shared" si="6"/>
        <v>0</v>
      </c>
      <c r="O199" s="108" t="e">
        <f>IF(D199="X",0,IF(E199="X",0,VLOOKUP(E199,'19'!$K$3:$L$16,2,FALSE)))</f>
        <v>#N/A</v>
      </c>
      <c r="P199" s="108" t="e">
        <f t="shared" si="7"/>
        <v>#N/A</v>
      </c>
    </row>
    <row r="200" spans="14:16">
      <c r="N200" s="108">
        <f t="shared" si="6"/>
        <v>0</v>
      </c>
      <c r="O200" s="108" t="e">
        <f>IF(D200="X",0,IF(E200="X",0,VLOOKUP(E200,'19'!$K$3:$L$16,2,FALSE)))</f>
        <v>#N/A</v>
      </c>
      <c r="P200" s="108" t="e">
        <f t="shared" si="7"/>
        <v>#N/A</v>
      </c>
    </row>
    <row r="201" spans="14:16">
      <c r="N201" s="108">
        <f t="shared" si="6"/>
        <v>0</v>
      </c>
      <c r="O201" s="108" t="e">
        <f>IF(D201="X",0,IF(E201="X",0,VLOOKUP(E201,'19'!$K$3:$L$16,2,FALSE)))</f>
        <v>#N/A</v>
      </c>
      <c r="P201" s="108" t="e">
        <f t="shared" si="7"/>
        <v>#N/A</v>
      </c>
    </row>
    <row r="202" spans="14:16">
      <c r="N202" s="108">
        <f t="shared" si="6"/>
        <v>0</v>
      </c>
      <c r="O202" s="108" t="e">
        <f>IF(D202="X",0,IF(E202="X",0,VLOOKUP(E202,'19'!$K$3:$L$16,2,FALSE)))</f>
        <v>#N/A</v>
      </c>
      <c r="P202" s="108" t="e">
        <f t="shared" si="7"/>
        <v>#N/A</v>
      </c>
    </row>
    <row r="203" spans="14:16">
      <c r="N203" s="108">
        <f t="shared" si="6"/>
        <v>0</v>
      </c>
      <c r="O203" s="108" t="e">
        <f>IF(D203="X",0,IF(E203="X",0,VLOOKUP(E203,'19'!$K$3:$L$16,2,FALSE)))</f>
        <v>#N/A</v>
      </c>
      <c r="P203" s="108" t="e">
        <f t="shared" si="7"/>
        <v>#N/A</v>
      </c>
    </row>
    <row r="204" spans="14:16">
      <c r="N204" s="108">
        <f t="shared" si="6"/>
        <v>0</v>
      </c>
      <c r="O204" s="108" t="e">
        <f>IF(D204="X",0,IF(E204="X",0,VLOOKUP(E204,'19'!$K$3:$L$16,2,FALSE)))</f>
        <v>#N/A</v>
      </c>
      <c r="P204" s="108" t="e">
        <f t="shared" si="7"/>
        <v>#N/A</v>
      </c>
    </row>
    <row r="205" spans="14:16">
      <c r="N205" s="108">
        <f t="shared" si="6"/>
        <v>0</v>
      </c>
      <c r="O205" s="108" t="e">
        <f>IF(D205="X",0,IF(E205="X",0,VLOOKUP(E205,'19'!$K$3:$L$16,2,FALSE)))</f>
        <v>#N/A</v>
      </c>
      <c r="P205" s="108" t="e">
        <f t="shared" si="7"/>
        <v>#N/A</v>
      </c>
    </row>
    <row r="206" spans="14:16">
      <c r="N206" s="108">
        <f t="shared" si="6"/>
        <v>0</v>
      </c>
      <c r="O206" s="108" t="e">
        <f>IF(D206="X",0,IF(E206="X",0,VLOOKUP(E206,'19'!$K$3:$L$16,2,FALSE)))</f>
        <v>#N/A</v>
      </c>
      <c r="P206" s="108" t="e">
        <f t="shared" si="7"/>
        <v>#N/A</v>
      </c>
    </row>
    <row r="207" spans="14:16">
      <c r="N207" s="108">
        <f t="shared" si="6"/>
        <v>0</v>
      </c>
      <c r="O207" s="108" t="e">
        <f>IF(D207="X",0,IF(E207="X",0,VLOOKUP(E207,'19'!$K$3:$L$16,2,FALSE)))</f>
        <v>#N/A</v>
      </c>
      <c r="P207" s="108" t="e">
        <f t="shared" si="7"/>
        <v>#N/A</v>
      </c>
    </row>
    <row r="208" spans="14:16">
      <c r="N208" s="108">
        <f t="shared" si="6"/>
        <v>0</v>
      </c>
      <c r="O208" s="108" t="e">
        <f>IF(D208="X",0,IF(E208="X",0,VLOOKUP(E208,'19'!$K$3:$L$16,2,FALSE)))</f>
        <v>#N/A</v>
      </c>
      <c r="P208" s="108" t="e">
        <f t="shared" si="7"/>
        <v>#N/A</v>
      </c>
    </row>
    <row r="209" spans="14:16">
      <c r="N209" s="108">
        <f t="shared" si="6"/>
        <v>0</v>
      </c>
      <c r="O209" s="108" t="e">
        <f>IF(D209="X",0,IF(E209="X",0,VLOOKUP(E209,'19'!$K$3:$L$16,2,FALSE)))</f>
        <v>#N/A</v>
      </c>
      <c r="P209" s="108" t="e">
        <f t="shared" si="7"/>
        <v>#N/A</v>
      </c>
    </row>
    <row r="210" spans="14:16">
      <c r="N210" s="108">
        <f t="shared" si="6"/>
        <v>0</v>
      </c>
      <c r="O210" s="108" t="e">
        <f>IF(D210="X",0,IF(E210="X",0,VLOOKUP(E210,'19'!$K$3:$L$16,2,FALSE)))</f>
        <v>#N/A</v>
      </c>
      <c r="P210" s="108" t="e">
        <f t="shared" si="7"/>
        <v>#N/A</v>
      </c>
    </row>
    <row r="211" spans="14:16">
      <c r="N211" s="108">
        <f t="shared" si="6"/>
        <v>0</v>
      </c>
      <c r="O211" s="108" t="e">
        <f>IF(D211="X",0,IF(E211="X",0,VLOOKUP(E211,'19'!$K$3:$L$16,2,FALSE)))</f>
        <v>#N/A</v>
      </c>
      <c r="P211" s="108" t="e">
        <f t="shared" si="7"/>
        <v>#N/A</v>
      </c>
    </row>
    <row r="212" spans="14:16">
      <c r="N212" s="108">
        <f t="shared" si="6"/>
        <v>0</v>
      </c>
      <c r="O212" s="108" t="e">
        <f>IF(D212="X",0,IF(E212="X",0,VLOOKUP(E212,'19'!$K$3:$L$16,2,FALSE)))</f>
        <v>#N/A</v>
      </c>
      <c r="P212" s="108" t="e">
        <f t="shared" si="7"/>
        <v>#N/A</v>
      </c>
    </row>
    <row r="213" spans="14:16">
      <c r="N213" s="108">
        <f t="shared" si="6"/>
        <v>0</v>
      </c>
      <c r="O213" s="108" t="e">
        <f>IF(D213="X",0,IF(E213="X",0,VLOOKUP(E213,'19'!$K$3:$L$16,2,FALSE)))</f>
        <v>#N/A</v>
      </c>
      <c r="P213" s="108" t="e">
        <f t="shared" si="7"/>
        <v>#N/A</v>
      </c>
    </row>
    <row r="214" spans="14:16">
      <c r="N214" s="108">
        <f t="shared" si="6"/>
        <v>0</v>
      </c>
      <c r="O214" s="108" t="e">
        <f>IF(D214="X",0,IF(E214="X",0,VLOOKUP(E214,'19'!$K$3:$L$16,2,FALSE)))</f>
        <v>#N/A</v>
      </c>
      <c r="P214" s="108" t="e">
        <f t="shared" si="7"/>
        <v>#N/A</v>
      </c>
    </row>
    <row r="215" spans="14:16">
      <c r="N215" s="108">
        <f t="shared" si="6"/>
        <v>0</v>
      </c>
      <c r="O215" s="108" t="e">
        <f>IF(D215="X",0,IF(E215="X",0,VLOOKUP(E215,'19'!$K$3:$L$16,2,FALSE)))</f>
        <v>#N/A</v>
      </c>
      <c r="P215" s="108" t="e">
        <f t="shared" si="7"/>
        <v>#N/A</v>
      </c>
    </row>
    <row r="216" spans="14:16">
      <c r="N216" s="108">
        <f t="shared" si="6"/>
        <v>0</v>
      </c>
      <c r="O216" s="108" t="e">
        <f>IF(D216="X",0,IF(E216="X",0,VLOOKUP(E216,'19'!$K$3:$L$16,2,FALSE)))</f>
        <v>#N/A</v>
      </c>
      <c r="P216" s="108" t="e">
        <f t="shared" si="7"/>
        <v>#N/A</v>
      </c>
    </row>
    <row r="217" spans="14:16">
      <c r="N217" s="108">
        <f t="shared" si="6"/>
        <v>0</v>
      </c>
      <c r="O217" s="108" t="e">
        <f>IF(D217="X",0,IF(E217="X",0,VLOOKUP(E217,'19'!$K$3:$L$16,2,FALSE)))</f>
        <v>#N/A</v>
      </c>
      <c r="P217" s="108" t="e">
        <f t="shared" si="7"/>
        <v>#N/A</v>
      </c>
    </row>
    <row r="218" spans="14:16">
      <c r="N218" s="108">
        <f t="shared" si="6"/>
        <v>0</v>
      </c>
      <c r="O218" s="108" t="e">
        <f>IF(D218="X",0,IF(E218="X",0,VLOOKUP(E218,'19'!$K$3:$L$16,2,FALSE)))</f>
        <v>#N/A</v>
      </c>
      <c r="P218" s="108" t="e">
        <f t="shared" si="7"/>
        <v>#N/A</v>
      </c>
    </row>
    <row r="219" spans="14:16">
      <c r="N219" s="108">
        <f t="shared" si="6"/>
        <v>0</v>
      </c>
      <c r="O219" s="108" t="e">
        <f>IF(D219="X",0,IF(E219="X",0,VLOOKUP(E219,'19'!$K$3:$L$16,2,FALSE)))</f>
        <v>#N/A</v>
      </c>
      <c r="P219" s="108" t="e">
        <f t="shared" si="7"/>
        <v>#N/A</v>
      </c>
    </row>
    <row r="220" spans="14:16">
      <c r="N220" s="108">
        <f t="shared" si="6"/>
        <v>0</v>
      </c>
      <c r="O220" s="108" t="e">
        <f>IF(D220="X",0,IF(E220="X",0,VLOOKUP(E220,'19'!$K$3:$L$16,2,FALSE)))</f>
        <v>#N/A</v>
      </c>
      <c r="P220" s="108" t="e">
        <f t="shared" si="7"/>
        <v>#N/A</v>
      </c>
    </row>
    <row r="221" spans="14:16">
      <c r="N221" s="108">
        <f t="shared" si="6"/>
        <v>0</v>
      </c>
      <c r="O221" s="108" t="e">
        <f>IF(D221="X",0,IF(E221="X",0,VLOOKUP(E221,'19'!$K$3:$L$16,2,FALSE)))</f>
        <v>#N/A</v>
      </c>
      <c r="P221" s="108" t="e">
        <f t="shared" si="7"/>
        <v>#N/A</v>
      </c>
    </row>
    <row r="222" spans="14:16">
      <c r="N222" s="108">
        <f t="shared" si="6"/>
        <v>0</v>
      </c>
      <c r="O222" s="108" t="e">
        <f>IF(D222="X",0,IF(E222="X",0,VLOOKUP(E222,'19'!$K$3:$L$16,2,FALSE)))</f>
        <v>#N/A</v>
      </c>
      <c r="P222" s="108" t="e">
        <f t="shared" si="7"/>
        <v>#N/A</v>
      </c>
    </row>
    <row r="223" spans="14:16">
      <c r="N223" s="108">
        <f t="shared" si="6"/>
        <v>0</v>
      </c>
      <c r="O223" s="108" t="e">
        <f>IF(D223="X",0,IF(E223="X",0,VLOOKUP(E223,'19'!$K$3:$L$16,2,FALSE)))</f>
        <v>#N/A</v>
      </c>
      <c r="P223" s="108" t="e">
        <f t="shared" si="7"/>
        <v>#N/A</v>
      </c>
    </row>
    <row r="224" spans="14:16">
      <c r="N224" s="108">
        <f t="shared" si="6"/>
        <v>0</v>
      </c>
      <c r="O224" s="108" t="e">
        <f>IF(D224="X",0,IF(E224="X",0,VLOOKUP(E224,'19'!$K$3:$L$16,2,FALSE)))</f>
        <v>#N/A</v>
      </c>
      <c r="P224" s="108" t="e">
        <f t="shared" si="7"/>
        <v>#N/A</v>
      </c>
    </row>
    <row r="225" spans="14:16">
      <c r="N225" s="108">
        <f t="shared" si="6"/>
        <v>0</v>
      </c>
      <c r="O225" s="108" t="e">
        <f>IF(D225="X",0,IF(E225="X",0,VLOOKUP(E225,'19'!$K$3:$L$16,2,FALSE)))</f>
        <v>#N/A</v>
      </c>
      <c r="P225" s="108" t="e">
        <f t="shared" si="7"/>
        <v>#N/A</v>
      </c>
    </row>
    <row r="226" spans="14:16">
      <c r="N226" s="108">
        <f t="shared" si="6"/>
        <v>0</v>
      </c>
      <c r="O226" s="108" t="e">
        <f>IF(D226="X",0,IF(E226="X",0,VLOOKUP(E226,'19'!$K$3:$L$16,2,FALSE)))</f>
        <v>#N/A</v>
      </c>
      <c r="P226" s="108" t="e">
        <f t="shared" si="7"/>
        <v>#N/A</v>
      </c>
    </row>
    <row r="227" spans="14:16">
      <c r="N227" s="108">
        <f t="shared" si="6"/>
        <v>0</v>
      </c>
      <c r="O227" s="108" t="e">
        <f>IF(D227="X",0,IF(E227="X",0,VLOOKUP(E227,'19'!$K$3:$L$16,2,FALSE)))</f>
        <v>#N/A</v>
      </c>
      <c r="P227" s="108" t="e">
        <f t="shared" si="7"/>
        <v>#N/A</v>
      </c>
    </row>
    <row r="228" spans="14:16">
      <c r="N228" s="108">
        <f t="shared" si="6"/>
        <v>0</v>
      </c>
      <c r="O228" s="108" t="e">
        <f>IF(D228="X",0,IF(E228="X",0,VLOOKUP(E228,'19'!$K$3:$L$16,2,FALSE)))</f>
        <v>#N/A</v>
      </c>
      <c r="P228" s="108" t="e">
        <f t="shared" si="7"/>
        <v>#N/A</v>
      </c>
    </row>
    <row r="229" spans="14:16">
      <c r="N229" s="108">
        <f t="shared" si="6"/>
        <v>0</v>
      </c>
      <c r="O229" s="108" t="e">
        <f>IF(D229="X",0,IF(E229="X",0,VLOOKUP(E229,'19'!$K$3:$L$16,2,FALSE)))</f>
        <v>#N/A</v>
      </c>
      <c r="P229" s="108" t="e">
        <f t="shared" si="7"/>
        <v>#N/A</v>
      </c>
    </row>
    <row r="230" spans="14:16">
      <c r="N230" s="108">
        <f t="shared" si="6"/>
        <v>0</v>
      </c>
      <c r="O230" s="108" t="e">
        <f>IF(D230="X",0,IF(E230="X",0,VLOOKUP(E230,'19'!$K$3:$L$16,2,FALSE)))</f>
        <v>#N/A</v>
      </c>
      <c r="P230" s="108" t="e">
        <f t="shared" si="7"/>
        <v>#N/A</v>
      </c>
    </row>
    <row r="231" spans="14:16">
      <c r="N231" s="108">
        <f t="shared" si="6"/>
        <v>0</v>
      </c>
      <c r="O231" s="108" t="e">
        <f>IF(D231="X",0,IF(E231="X",0,VLOOKUP(E231,'19'!$K$3:$L$16,2,FALSE)))</f>
        <v>#N/A</v>
      </c>
      <c r="P231" s="108" t="e">
        <f t="shared" si="7"/>
        <v>#N/A</v>
      </c>
    </row>
    <row r="232" spans="14:16">
      <c r="N232" s="108">
        <f t="shared" si="6"/>
        <v>0</v>
      </c>
      <c r="O232" s="108" t="e">
        <f>IF(D232="X",0,IF(E232="X",0,VLOOKUP(E232,'19'!$K$3:$L$16,2,FALSE)))</f>
        <v>#N/A</v>
      </c>
      <c r="P232" s="108" t="e">
        <f t="shared" si="7"/>
        <v>#N/A</v>
      </c>
    </row>
    <row r="233" spans="14:16">
      <c r="N233" s="108">
        <f t="shared" si="6"/>
        <v>0</v>
      </c>
      <c r="O233" s="108" t="e">
        <f>IF(D233="X",0,IF(E233="X",0,VLOOKUP(E233,'19'!$K$3:$L$16,2,FALSE)))</f>
        <v>#N/A</v>
      </c>
      <c r="P233" s="108" t="e">
        <f t="shared" si="7"/>
        <v>#N/A</v>
      </c>
    </row>
    <row r="234" spans="14:16">
      <c r="N234" s="108">
        <f t="shared" si="6"/>
        <v>0</v>
      </c>
      <c r="O234" s="108" t="e">
        <f>IF(D234="X",0,IF(E234="X",0,VLOOKUP(E234,'19'!$K$3:$L$16,2,FALSE)))</f>
        <v>#N/A</v>
      </c>
      <c r="P234" s="108" t="e">
        <f t="shared" si="7"/>
        <v>#N/A</v>
      </c>
    </row>
    <row r="235" spans="14:16">
      <c r="N235" s="108">
        <f t="shared" si="6"/>
        <v>0</v>
      </c>
      <c r="O235" s="108" t="e">
        <f>IF(D235="X",0,IF(E235="X",0,VLOOKUP(E235,'19'!$K$3:$L$16,2,FALSE)))</f>
        <v>#N/A</v>
      </c>
      <c r="P235" s="108" t="e">
        <f t="shared" si="7"/>
        <v>#N/A</v>
      </c>
    </row>
    <row r="236" spans="14:16">
      <c r="N236" s="108">
        <f t="shared" si="6"/>
        <v>0</v>
      </c>
      <c r="O236" s="108" t="e">
        <f>IF(D236="X",0,IF(E236="X",0,VLOOKUP(E236,'19'!$K$3:$L$16,2,FALSE)))</f>
        <v>#N/A</v>
      </c>
      <c r="P236" s="108" t="e">
        <f t="shared" si="7"/>
        <v>#N/A</v>
      </c>
    </row>
    <row r="237" spans="14:16">
      <c r="N237" s="108">
        <f t="shared" si="6"/>
        <v>0</v>
      </c>
      <c r="O237" s="108" t="e">
        <f>IF(D237="X",0,IF(E237="X",0,VLOOKUP(E237,'19'!$K$3:$L$16,2,FALSE)))</f>
        <v>#N/A</v>
      </c>
      <c r="P237" s="108" t="e">
        <f t="shared" si="7"/>
        <v>#N/A</v>
      </c>
    </row>
    <row r="238" spans="14:16">
      <c r="N238" s="108">
        <f t="shared" si="6"/>
        <v>0</v>
      </c>
      <c r="O238" s="108" t="e">
        <f>IF(D238="X",0,IF(E238="X",0,VLOOKUP(E238,'19'!$K$3:$L$16,2,FALSE)))</f>
        <v>#N/A</v>
      </c>
      <c r="P238" s="108" t="e">
        <f t="shared" si="7"/>
        <v>#N/A</v>
      </c>
    </row>
    <row r="239" spans="14:16">
      <c r="N239" s="108">
        <f t="shared" si="6"/>
        <v>0</v>
      </c>
      <c r="O239" s="108" t="e">
        <f>IF(D239="X",0,IF(E239="X",0,VLOOKUP(E239,'19'!$K$3:$L$16,2,FALSE)))</f>
        <v>#N/A</v>
      </c>
      <c r="P239" s="108" t="e">
        <f t="shared" si="7"/>
        <v>#N/A</v>
      </c>
    </row>
    <row r="240" spans="14:16">
      <c r="N240" s="108">
        <f t="shared" si="6"/>
        <v>0</v>
      </c>
      <c r="O240" s="108" t="e">
        <f>IF(D240="X",0,IF(E240="X",0,VLOOKUP(E240,'19'!$K$3:$L$16,2,FALSE)))</f>
        <v>#N/A</v>
      </c>
      <c r="P240" s="108" t="e">
        <f t="shared" si="7"/>
        <v>#N/A</v>
      </c>
    </row>
    <row r="241" spans="14:16">
      <c r="N241" s="108">
        <f t="shared" si="6"/>
        <v>0</v>
      </c>
      <c r="O241" s="108" t="e">
        <f>IF(D241="X",0,IF(E241="X",0,VLOOKUP(E241,'19'!$K$3:$L$16,2,FALSE)))</f>
        <v>#N/A</v>
      </c>
      <c r="P241" s="108" t="e">
        <f t="shared" si="7"/>
        <v>#N/A</v>
      </c>
    </row>
    <row r="242" spans="14:16">
      <c r="N242" s="108">
        <f t="shared" si="6"/>
        <v>0</v>
      </c>
      <c r="O242" s="108" t="e">
        <f>IF(D242="X",0,IF(E242="X",0,VLOOKUP(E242,'19'!$K$3:$L$16,2,FALSE)))</f>
        <v>#N/A</v>
      </c>
      <c r="P242" s="108" t="e">
        <f t="shared" si="7"/>
        <v>#N/A</v>
      </c>
    </row>
    <row r="243" spans="14:16">
      <c r="N243" s="108">
        <f t="shared" si="6"/>
        <v>0</v>
      </c>
      <c r="O243" s="108" t="e">
        <f>IF(D243="X",0,IF(E243="X",0,VLOOKUP(E243,'19'!$K$3:$L$16,2,FALSE)))</f>
        <v>#N/A</v>
      </c>
      <c r="P243" s="108" t="e">
        <f t="shared" si="7"/>
        <v>#N/A</v>
      </c>
    </row>
    <row r="244" spans="14:16">
      <c r="N244" s="108">
        <f t="shared" si="6"/>
        <v>0</v>
      </c>
      <c r="O244" s="108" t="e">
        <f>IF(D244="X",0,IF(E244="X",0,VLOOKUP(E244,'19'!$K$3:$L$16,2,FALSE)))</f>
        <v>#N/A</v>
      </c>
      <c r="P244" s="108" t="e">
        <f t="shared" si="7"/>
        <v>#N/A</v>
      </c>
    </row>
    <row r="245" spans="14:16">
      <c r="N245" s="108">
        <f t="shared" si="6"/>
        <v>0</v>
      </c>
      <c r="O245" s="108" t="e">
        <f>IF(D245="X",0,IF(E245="X",0,VLOOKUP(E245,'19'!$K$3:$L$16,2,FALSE)))</f>
        <v>#N/A</v>
      </c>
      <c r="P245" s="108" t="e">
        <f t="shared" si="7"/>
        <v>#N/A</v>
      </c>
    </row>
    <row r="246" spans="14:16">
      <c r="N246" s="108">
        <f t="shared" si="6"/>
        <v>0</v>
      </c>
      <c r="O246" s="108" t="e">
        <f>IF(D246="X",0,IF(E246="X",0,VLOOKUP(E246,'19'!$K$3:$L$16,2,FALSE)))</f>
        <v>#N/A</v>
      </c>
      <c r="P246" s="108" t="e">
        <f t="shared" si="7"/>
        <v>#N/A</v>
      </c>
    </row>
    <row r="247" spans="14:16">
      <c r="N247" s="108">
        <f t="shared" si="6"/>
        <v>0</v>
      </c>
      <c r="O247" s="108" t="e">
        <f>IF(D247="X",0,IF(E247="X",0,VLOOKUP(E247,'19'!$K$3:$L$16,2,FALSE)))</f>
        <v>#N/A</v>
      </c>
      <c r="P247" s="108" t="e">
        <f t="shared" si="7"/>
        <v>#N/A</v>
      </c>
    </row>
    <row r="248" spans="14:16">
      <c r="N248" s="108">
        <f t="shared" si="6"/>
        <v>0</v>
      </c>
      <c r="O248" s="108" t="e">
        <f>IF(D248="X",0,IF(E248="X",0,VLOOKUP(E248,'19'!$K$3:$L$16,2,FALSE)))</f>
        <v>#N/A</v>
      </c>
      <c r="P248" s="108" t="e">
        <f t="shared" si="7"/>
        <v>#N/A</v>
      </c>
    </row>
    <row r="249" spans="14:16">
      <c r="N249" s="108">
        <f t="shared" si="6"/>
        <v>0</v>
      </c>
      <c r="O249" s="108" t="e">
        <f>IF(D249="X",0,IF(E249="X",0,VLOOKUP(E249,'19'!$K$3:$L$16,2,FALSE)))</f>
        <v>#N/A</v>
      </c>
      <c r="P249" s="108" t="e">
        <f t="shared" si="7"/>
        <v>#N/A</v>
      </c>
    </row>
    <row r="250" spans="14:16">
      <c r="N250" s="108">
        <f t="shared" si="6"/>
        <v>0</v>
      </c>
      <c r="O250" s="108" t="e">
        <f>IF(D250="X",0,IF(E250="X",0,VLOOKUP(E250,'19'!$K$3:$L$16,2,FALSE)))</f>
        <v>#N/A</v>
      </c>
      <c r="P250" s="108" t="e">
        <f t="shared" si="7"/>
        <v>#N/A</v>
      </c>
    </row>
    <row r="251" spans="14:16">
      <c r="N251" s="108">
        <f t="shared" si="6"/>
        <v>0</v>
      </c>
      <c r="O251" s="108" t="e">
        <f>IF(D251="X",0,IF(E251="X",0,VLOOKUP(E251,'19'!$K$3:$L$16,2,FALSE)))</f>
        <v>#N/A</v>
      </c>
      <c r="P251" s="108" t="e">
        <f t="shared" si="7"/>
        <v>#N/A</v>
      </c>
    </row>
    <row r="252" spans="14:16">
      <c r="N252" s="108">
        <f t="shared" si="6"/>
        <v>0</v>
      </c>
      <c r="O252" s="108" t="e">
        <f>IF(D252="X",0,IF(E252="X",0,VLOOKUP(E252,'19'!$K$3:$L$16,2,FALSE)))</f>
        <v>#N/A</v>
      </c>
      <c r="P252" s="108" t="e">
        <f t="shared" si="7"/>
        <v>#N/A</v>
      </c>
    </row>
    <row r="253" spans="14:16">
      <c r="N253" s="108">
        <f t="shared" si="6"/>
        <v>0</v>
      </c>
      <c r="O253" s="108" t="e">
        <f>IF(D253="X",0,IF(E253="X",0,VLOOKUP(E253,'19'!$K$3:$L$16,2,FALSE)))</f>
        <v>#N/A</v>
      </c>
      <c r="P253" s="108" t="e">
        <f t="shared" si="7"/>
        <v>#N/A</v>
      </c>
    </row>
    <row r="254" spans="14:16">
      <c r="N254" s="108">
        <f t="shared" si="6"/>
        <v>0</v>
      </c>
      <c r="O254" s="108" t="e">
        <f>IF(D254="X",0,IF(E254="X",0,VLOOKUP(E254,'19'!$K$3:$L$16,2,FALSE)))</f>
        <v>#N/A</v>
      </c>
      <c r="P254" s="108" t="e">
        <f t="shared" si="7"/>
        <v>#N/A</v>
      </c>
    </row>
    <row r="255" spans="14:16">
      <c r="N255" s="108">
        <f t="shared" si="6"/>
        <v>0</v>
      </c>
      <c r="O255" s="108" t="e">
        <f>IF(D255="X",0,IF(E255="X",0,VLOOKUP(E255,'19'!$K$3:$L$16,2,FALSE)))</f>
        <v>#N/A</v>
      </c>
      <c r="P255" s="108" t="e">
        <f t="shared" si="7"/>
        <v>#N/A</v>
      </c>
    </row>
    <row r="256" spans="14:16">
      <c r="N256" s="108">
        <f t="shared" si="6"/>
        <v>0</v>
      </c>
      <c r="O256" s="108" t="e">
        <f>IF(D256="X",0,IF(E256="X",0,VLOOKUP(E256,'19'!$K$3:$L$16,2,FALSE)))</f>
        <v>#N/A</v>
      </c>
      <c r="P256" s="108" t="e">
        <f t="shared" si="7"/>
        <v>#N/A</v>
      </c>
    </row>
    <row r="257" spans="14:16">
      <c r="N257" s="108">
        <f t="shared" si="6"/>
        <v>0</v>
      </c>
      <c r="O257" s="108" t="e">
        <f>IF(D257="X",0,IF(E257="X",0,VLOOKUP(E257,'19'!$K$3:$L$16,2,FALSE)))</f>
        <v>#N/A</v>
      </c>
      <c r="P257" s="108" t="e">
        <f t="shared" si="7"/>
        <v>#N/A</v>
      </c>
    </row>
    <row r="258" spans="14:16">
      <c r="N258" s="108">
        <f t="shared" si="6"/>
        <v>0</v>
      </c>
      <c r="O258" s="108" t="e">
        <f>IF(D258="X",0,IF(E258="X",0,VLOOKUP(E258,'19'!$K$3:$L$16,2,FALSE)))</f>
        <v>#N/A</v>
      </c>
      <c r="P258" s="108" t="e">
        <f t="shared" si="7"/>
        <v>#N/A</v>
      </c>
    </row>
    <row r="259" spans="14:16">
      <c r="N259" s="108">
        <f t="shared" si="6"/>
        <v>0</v>
      </c>
      <c r="O259" s="108" t="e">
        <f>IF(D259="X",0,IF(E259="X",0,VLOOKUP(E259,'19'!$K$3:$L$16,2,FALSE)))</f>
        <v>#N/A</v>
      </c>
      <c r="P259" s="108" t="e">
        <f t="shared" si="7"/>
        <v>#N/A</v>
      </c>
    </row>
    <row r="260" spans="14:16">
      <c r="N260" s="108">
        <f t="shared" ref="N260:N323" si="8">SUM(F260:M260)</f>
        <v>0</v>
      </c>
      <c r="O260" s="108" t="e">
        <f>IF(D260="X",0,IF(E260="X",0,VLOOKUP(E260,'19'!$K$3:$L$16,2,FALSE)))</f>
        <v>#N/A</v>
      </c>
      <c r="P260" s="108" t="e">
        <f t="shared" ref="P260:P323" si="9">N260*O260</f>
        <v>#N/A</v>
      </c>
    </row>
    <row r="261" spans="14:16">
      <c r="N261" s="108">
        <f t="shared" si="8"/>
        <v>0</v>
      </c>
      <c r="O261" s="108" t="e">
        <f>IF(D261="X",0,IF(E261="X",0,VLOOKUP(E261,'19'!$K$3:$L$16,2,FALSE)))</f>
        <v>#N/A</v>
      </c>
      <c r="P261" s="108" t="e">
        <f t="shared" si="9"/>
        <v>#N/A</v>
      </c>
    </row>
    <row r="262" spans="14:16">
      <c r="N262" s="108">
        <f t="shared" si="8"/>
        <v>0</v>
      </c>
      <c r="O262" s="108" t="e">
        <f>IF(D262="X",0,IF(E262="X",0,VLOOKUP(E262,'19'!$K$3:$L$16,2,FALSE)))</f>
        <v>#N/A</v>
      </c>
      <c r="P262" s="108" t="e">
        <f t="shared" si="9"/>
        <v>#N/A</v>
      </c>
    </row>
    <row r="263" spans="14:16">
      <c r="N263" s="108">
        <f t="shared" si="8"/>
        <v>0</v>
      </c>
      <c r="O263" s="108" t="e">
        <f>IF(D263="X",0,IF(E263="X",0,VLOOKUP(E263,'19'!$K$3:$L$16,2,FALSE)))</f>
        <v>#N/A</v>
      </c>
      <c r="P263" s="108" t="e">
        <f t="shared" si="9"/>
        <v>#N/A</v>
      </c>
    </row>
    <row r="264" spans="14:16">
      <c r="N264" s="108">
        <f t="shared" si="8"/>
        <v>0</v>
      </c>
      <c r="O264" s="108" t="e">
        <f>IF(D264="X",0,IF(E264="X",0,VLOOKUP(E264,'19'!$K$3:$L$16,2,FALSE)))</f>
        <v>#N/A</v>
      </c>
      <c r="P264" s="108" t="e">
        <f t="shared" si="9"/>
        <v>#N/A</v>
      </c>
    </row>
    <row r="265" spans="14:16">
      <c r="N265" s="108">
        <f t="shared" si="8"/>
        <v>0</v>
      </c>
      <c r="O265" s="108" t="e">
        <f>IF(D265="X",0,IF(E265="X",0,VLOOKUP(E265,'19'!$K$3:$L$16,2,FALSE)))</f>
        <v>#N/A</v>
      </c>
      <c r="P265" s="108" t="e">
        <f t="shared" si="9"/>
        <v>#N/A</v>
      </c>
    </row>
    <row r="266" spans="14:16">
      <c r="N266" s="108">
        <f t="shared" si="8"/>
        <v>0</v>
      </c>
      <c r="O266" s="108" t="e">
        <f>IF(D266="X",0,IF(E266="X",0,VLOOKUP(E266,'19'!$K$3:$L$16,2,FALSE)))</f>
        <v>#N/A</v>
      </c>
      <c r="P266" s="108" t="e">
        <f t="shared" si="9"/>
        <v>#N/A</v>
      </c>
    </row>
    <row r="267" spans="14:16">
      <c r="N267" s="108">
        <f t="shared" si="8"/>
        <v>0</v>
      </c>
      <c r="O267" s="108" t="e">
        <f>IF(D267="X",0,IF(E267="X",0,VLOOKUP(E267,'19'!$K$3:$L$16,2,FALSE)))</f>
        <v>#N/A</v>
      </c>
      <c r="P267" s="108" t="e">
        <f t="shared" si="9"/>
        <v>#N/A</v>
      </c>
    </row>
    <row r="268" spans="14:16">
      <c r="N268" s="108">
        <f t="shared" si="8"/>
        <v>0</v>
      </c>
      <c r="O268" s="108" t="e">
        <f>IF(D268="X",0,IF(E268="X",0,VLOOKUP(E268,'19'!$K$3:$L$16,2,FALSE)))</f>
        <v>#N/A</v>
      </c>
      <c r="P268" s="108" t="e">
        <f t="shared" si="9"/>
        <v>#N/A</v>
      </c>
    </row>
    <row r="269" spans="14:16">
      <c r="N269" s="108">
        <f t="shared" si="8"/>
        <v>0</v>
      </c>
      <c r="O269" s="108" t="e">
        <f>IF(D269="X",0,IF(E269="X",0,VLOOKUP(E269,'19'!$K$3:$L$16,2,FALSE)))</f>
        <v>#N/A</v>
      </c>
      <c r="P269" s="108" t="e">
        <f t="shared" si="9"/>
        <v>#N/A</v>
      </c>
    </row>
    <row r="270" spans="14:16">
      <c r="N270" s="108">
        <f t="shared" si="8"/>
        <v>0</v>
      </c>
      <c r="O270" s="108" t="e">
        <f>IF(D270="X",0,IF(E270="X",0,VLOOKUP(E270,'19'!$K$3:$L$16,2,FALSE)))</f>
        <v>#N/A</v>
      </c>
      <c r="P270" s="108" t="e">
        <f t="shared" si="9"/>
        <v>#N/A</v>
      </c>
    </row>
    <row r="271" spans="14:16">
      <c r="N271" s="108">
        <f t="shared" si="8"/>
        <v>0</v>
      </c>
      <c r="O271" s="108" t="e">
        <f>IF(D271="X",0,IF(E271="X",0,VLOOKUP(E271,'19'!$K$3:$L$16,2,FALSE)))</f>
        <v>#N/A</v>
      </c>
      <c r="P271" s="108" t="e">
        <f t="shared" si="9"/>
        <v>#N/A</v>
      </c>
    </row>
    <row r="272" spans="14:16">
      <c r="N272" s="108">
        <f t="shared" si="8"/>
        <v>0</v>
      </c>
      <c r="O272" s="108" t="e">
        <f>IF(D272="X",0,IF(E272="X",0,VLOOKUP(E272,'19'!$K$3:$L$16,2,FALSE)))</f>
        <v>#N/A</v>
      </c>
      <c r="P272" s="108" t="e">
        <f t="shared" si="9"/>
        <v>#N/A</v>
      </c>
    </row>
    <row r="273" spans="14:16">
      <c r="N273" s="108">
        <f t="shared" si="8"/>
        <v>0</v>
      </c>
      <c r="O273" s="108" t="e">
        <f>IF(D273="X",0,IF(E273="X",0,VLOOKUP(E273,'19'!$K$3:$L$16,2,FALSE)))</f>
        <v>#N/A</v>
      </c>
      <c r="P273" s="108" t="e">
        <f t="shared" si="9"/>
        <v>#N/A</v>
      </c>
    </row>
    <row r="274" spans="14:16">
      <c r="N274" s="108">
        <f t="shared" si="8"/>
        <v>0</v>
      </c>
      <c r="O274" s="108" t="e">
        <f>IF(D274="X",0,IF(E274="X",0,VLOOKUP(E274,'19'!$K$3:$L$16,2,FALSE)))</f>
        <v>#N/A</v>
      </c>
      <c r="P274" s="108" t="e">
        <f t="shared" si="9"/>
        <v>#N/A</v>
      </c>
    </row>
    <row r="275" spans="14:16">
      <c r="N275" s="108">
        <f t="shared" si="8"/>
        <v>0</v>
      </c>
      <c r="O275" s="108" t="e">
        <f>IF(D275="X",0,IF(E275="X",0,VLOOKUP(E275,'19'!$K$3:$L$16,2,FALSE)))</f>
        <v>#N/A</v>
      </c>
      <c r="P275" s="108" t="e">
        <f t="shared" si="9"/>
        <v>#N/A</v>
      </c>
    </row>
    <row r="276" spans="14:16">
      <c r="N276" s="108">
        <f t="shared" si="8"/>
        <v>0</v>
      </c>
      <c r="O276" s="108" t="e">
        <f>IF(D276="X",0,IF(E276="X",0,VLOOKUP(E276,'19'!$K$3:$L$16,2,FALSE)))</f>
        <v>#N/A</v>
      </c>
      <c r="P276" s="108" t="e">
        <f t="shared" si="9"/>
        <v>#N/A</v>
      </c>
    </row>
    <row r="277" spans="14:16">
      <c r="N277" s="108">
        <f t="shared" si="8"/>
        <v>0</v>
      </c>
      <c r="O277" s="108" t="e">
        <f>IF(D277="X",0,IF(E277="X",0,VLOOKUP(E277,'19'!$K$3:$L$16,2,FALSE)))</f>
        <v>#N/A</v>
      </c>
      <c r="P277" s="108" t="e">
        <f t="shared" si="9"/>
        <v>#N/A</v>
      </c>
    </row>
    <row r="278" spans="14:16">
      <c r="N278" s="108">
        <f t="shared" si="8"/>
        <v>0</v>
      </c>
      <c r="O278" s="108" t="e">
        <f>IF(D278="X",0,IF(E278="X",0,VLOOKUP(E278,'19'!$K$3:$L$16,2,FALSE)))</f>
        <v>#N/A</v>
      </c>
      <c r="P278" s="108" t="e">
        <f t="shared" si="9"/>
        <v>#N/A</v>
      </c>
    </row>
    <row r="279" spans="14:16">
      <c r="N279" s="108">
        <f t="shared" si="8"/>
        <v>0</v>
      </c>
      <c r="O279" s="108" t="e">
        <f>IF(D279="X",0,IF(E279="X",0,VLOOKUP(E279,'19'!$K$3:$L$16,2,FALSE)))</f>
        <v>#N/A</v>
      </c>
      <c r="P279" s="108" t="e">
        <f t="shared" si="9"/>
        <v>#N/A</v>
      </c>
    </row>
    <row r="280" spans="14:16">
      <c r="N280" s="108">
        <f t="shared" si="8"/>
        <v>0</v>
      </c>
      <c r="O280" s="108" t="e">
        <f>IF(D280="X",0,IF(E280="X",0,VLOOKUP(E280,'19'!$K$3:$L$16,2,FALSE)))</f>
        <v>#N/A</v>
      </c>
      <c r="P280" s="108" t="e">
        <f t="shared" si="9"/>
        <v>#N/A</v>
      </c>
    </row>
    <row r="281" spans="14:16">
      <c r="N281" s="108">
        <f t="shared" si="8"/>
        <v>0</v>
      </c>
      <c r="O281" s="108" t="e">
        <f>IF(D281="X",0,IF(E281="X",0,VLOOKUP(E281,'19'!$K$3:$L$16,2,FALSE)))</f>
        <v>#N/A</v>
      </c>
      <c r="P281" s="108" t="e">
        <f t="shared" si="9"/>
        <v>#N/A</v>
      </c>
    </row>
    <row r="282" spans="14:16">
      <c r="N282" s="108">
        <f t="shared" si="8"/>
        <v>0</v>
      </c>
      <c r="O282" s="108" t="e">
        <f>IF(D282="X",0,IF(E282="X",0,VLOOKUP(E282,'19'!$K$3:$L$16,2,FALSE)))</f>
        <v>#N/A</v>
      </c>
      <c r="P282" s="108" t="e">
        <f t="shared" si="9"/>
        <v>#N/A</v>
      </c>
    </row>
    <row r="283" spans="14:16">
      <c r="N283" s="108">
        <f t="shared" si="8"/>
        <v>0</v>
      </c>
      <c r="O283" s="108" t="e">
        <f>IF(D283="X",0,IF(E283="X",0,VLOOKUP(E283,'19'!$K$3:$L$16,2,FALSE)))</f>
        <v>#N/A</v>
      </c>
      <c r="P283" s="108" t="e">
        <f t="shared" si="9"/>
        <v>#N/A</v>
      </c>
    </row>
    <row r="284" spans="14:16">
      <c r="N284" s="108">
        <f t="shared" si="8"/>
        <v>0</v>
      </c>
      <c r="O284" s="108" t="e">
        <f>IF(D284="X",0,IF(E284="X",0,VLOOKUP(E284,'19'!$K$3:$L$16,2,FALSE)))</f>
        <v>#N/A</v>
      </c>
      <c r="P284" s="108" t="e">
        <f t="shared" si="9"/>
        <v>#N/A</v>
      </c>
    </row>
    <row r="285" spans="14:16">
      <c r="N285" s="108">
        <f t="shared" si="8"/>
        <v>0</v>
      </c>
      <c r="O285" s="108" t="e">
        <f>IF(D285="X",0,IF(E285="X",0,VLOOKUP(E285,'19'!$K$3:$L$16,2,FALSE)))</f>
        <v>#N/A</v>
      </c>
      <c r="P285" s="108" t="e">
        <f t="shared" si="9"/>
        <v>#N/A</v>
      </c>
    </row>
    <row r="286" spans="14:16">
      <c r="N286" s="108">
        <f t="shared" si="8"/>
        <v>0</v>
      </c>
      <c r="O286" s="108" t="e">
        <f>IF(D286="X",0,IF(E286="X",0,VLOOKUP(E286,'19'!$K$3:$L$16,2,FALSE)))</f>
        <v>#N/A</v>
      </c>
      <c r="P286" s="108" t="e">
        <f t="shared" si="9"/>
        <v>#N/A</v>
      </c>
    </row>
    <row r="287" spans="14:16">
      <c r="N287" s="108">
        <f t="shared" si="8"/>
        <v>0</v>
      </c>
      <c r="O287" s="108" t="e">
        <f>IF(D287="X",0,IF(E287="X",0,VLOOKUP(E287,'19'!$K$3:$L$16,2,FALSE)))</f>
        <v>#N/A</v>
      </c>
      <c r="P287" s="108" t="e">
        <f t="shared" si="9"/>
        <v>#N/A</v>
      </c>
    </row>
    <row r="288" spans="14:16">
      <c r="N288" s="108">
        <f t="shared" si="8"/>
        <v>0</v>
      </c>
      <c r="O288" s="108" t="e">
        <f>IF(D288="X",0,IF(E288="X",0,VLOOKUP(E288,'19'!$K$3:$L$16,2,FALSE)))</f>
        <v>#N/A</v>
      </c>
      <c r="P288" s="108" t="e">
        <f t="shared" si="9"/>
        <v>#N/A</v>
      </c>
    </row>
    <row r="289" spans="14:16">
      <c r="N289" s="108">
        <f t="shared" si="8"/>
        <v>0</v>
      </c>
      <c r="O289" s="108" t="e">
        <f>IF(D289="X",0,IF(E289="X",0,VLOOKUP(E289,'19'!$K$3:$L$16,2,FALSE)))</f>
        <v>#N/A</v>
      </c>
      <c r="P289" s="108" t="e">
        <f t="shared" si="9"/>
        <v>#N/A</v>
      </c>
    </row>
    <row r="290" spans="14:16">
      <c r="N290" s="108">
        <f t="shared" si="8"/>
        <v>0</v>
      </c>
      <c r="O290" s="108" t="e">
        <f>IF(D290="X",0,IF(E290="X",0,VLOOKUP(E290,'19'!$K$3:$L$16,2,FALSE)))</f>
        <v>#N/A</v>
      </c>
      <c r="P290" s="108" t="e">
        <f t="shared" si="9"/>
        <v>#N/A</v>
      </c>
    </row>
    <row r="291" spans="14:16">
      <c r="N291" s="108">
        <f t="shared" si="8"/>
        <v>0</v>
      </c>
      <c r="O291" s="108" t="e">
        <f>IF(D291="X",0,IF(E291="X",0,VLOOKUP(E291,'19'!$K$3:$L$16,2,FALSE)))</f>
        <v>#N/A</v>
      </c>
      <c r="P291" s="108" t="e">
        <f t="shared" si="9"/>
        <v>#N/A</v>
      </c>
    </row>
    <row r="292" spans="14:16">
      <c r="N292" s="108">
        <f t="shared" si="8"/>
        <v>0</v>
      </c>
      <c r="O292" s="108" t="e">
        <f>IF(D292="X",0,IF(E292="X",0,VLOOKUP(E292,'19'!$K$3:$L$16,2,FALSE)))</f>
        <v>#N/A</v>
      </c>
      <c r="P292" s="108" t="e">
        <f t="shared" si="9"/>
        <v>#N/A</v>
      </c>
    </row>
    <row r="293" spans="14:16">
      <c r="N293" s="108">
        <f t="shared" si="8"/>
        <v>0</v>
      </c>
      <c r="O293" s="108" t="e">
        <f>IF(D293="X",0,IF(E293="X",0,VLOOKUP(E293,'19'!$K$3:$L$16,2,FALSE)))</f>
        <v>#N/A</v>
      </c>
      <c r="P293" s="108" t="e">
        <f t="shared" si="9"/>
        <v>#N/A</v>
      </c>
    </row>
    <row r="294" spans="14:16">
      <c r="N294" s="108">
        <f t="shared" si="8"/>
        <v>0</v>
      </c>
      <c r="O294" s="108" t="e">
        <f>IF(D294="X",0,IF(E294="X",0,VLOOKUP(E294,'19'!$K$3:$L$16,2,FALSE)))</f>
        <v>#N/A</v>
      </c>
      <c r="P294" s="108" t="e">
        <f t="shared" si="9"/>
        <v>#N/A</v>
      </c>
    </row>
    <row r="295" spans="14:16">
      <c r="N295" s="108">
        <f t="shared" si="8"/>
        <v>0</v>
      </c>
      <c r="O295" s="108" t="e">
        <f>IF(D295="X",0,IF(E295="X",0,VLOOKUP(E295,'19'!$K$3:$L$16,2,FALSE)))</f>
        <v>#N/A</v>
      </c>
      <c r="P295" s="108" t="e">
        <f t="shared" si="9"/>
        <v>#N/A</v>
      </c>
    </row>
    <row r="296" spans="14:16">
      <c r="N296" s="108">
        <f t="shared" si="8"/>
        <v>0</v>
      </c>
      <c r="O296" s="108" t="e">
        <f>IF(D296="X",0,IF(E296="X",0,VLOOKUP(E296,'19'!$K$3:$L$16,2,FALSE)))</f>
        <v>#N/A</v>
      </c>
      <c r="P296" s="108" t="e">
        <f t="shared" si="9"/>
        <v>#N/A</v>
      </c>
    </row>
    <row r="297" spans="14:16">
      <c r="N297" s="108">
        <f t="shared" si="8"/>
        <v>0</v>
      </c>
      <c r="O297" s="108" t="e">
        <f>IF(D297="X",0,IF(E297="X",0,VLOOKUP(E297,'19'!$K$3:$L$16,2,FALSE)))</f>
        <v>#N/A</v>
      </c>
      <c r="P297" s="108" t="e">
        <f t="shared" si="9"/>
        <v>#N/A</v>
      </c>
    </row>
    <row r="298" spans="14:16">
      <c r="N298" s="108">
        <f t="shared" si="8"/>
        <v>0</v>
      </c>
      <c r="O298" s="108" t="e">
        <f>IF(D298="X",0,IF(E298="X",0,VLOOKUP(E298,'19'!$K$3:$L$16,2,FALSE)))</f>
        <v>#N/A</v>
      </c>
      <c r="P298" s="108" t="e">
        <f t="shared" si="9"/>
        <v>#N/A</v>
      </c>
    </row>
    <row r="299" spans="14:16">
      <c r="N299" s="108">
        <f t="shared" si="8"/>
        <v>0</v>
      </c>
      <c r="O299" s="108" t="e">
        <f>IF(D299="X",0,IF(E299="X",0,VLOOKUP(E299,'19'!$K$3:$L$16,2,FALSE)))</f>
        <v>#N/A</v>
      </c>
      <c r="P299" s="108" t="e">
        <f t="shared" si="9"/>
        <v>#N/A</v>
      </c>
    </row>
    <row r="300" spans="14:16">
      <c r="N300" s="108">
        <f t="shared" si="8"/>
        <v>0</v>
      </c>
      <c r="O300" s="108" t="e">
        <f>IF(D300="X",0,IF(E300="X",0,VLOOKUP(E300,'19'!$K$3:$L$16,2,FALSE)))</f>
        <v>#N/A</v>
      </c>
      <c r="P300" s="108" t="e">
        <f t="shared" si="9"/>
        <v>#N/A</v>
      </c>
    </row>
    <row r="301" spans="14:16">
      <c r="N301" s="108">
        <f t="shared" si="8"/>
        <v>0</v>
      </c>
      <c r="O301" s="108" t="e">
        <f>IF(D301="X",0,IF(E301="X",0,VLOOKUP(E301,'19'!$K$3:$L$16,2,FALSE)))</f>
        <v>#N/A</v>
      </c>
      <c r="P301" s="108" t="e">
        <f t="shared" si="9"/>
        <v>#N/A</v>
      </c>
    </row>
    <row r="302" spans="14:16">
      <c r="N302" s="108">
        <f t="shared" si="8"/>
        <v>0</v>
      </c>
      <c r="O302" s="108" t="e">
        <f>IF(D302="X",0,IF(E302="X",0,VLOOKUP(E302,'19'!$K$3:$L$16,2,FALSE)))</f>
        <v>#N/A</v>
      </c>
      <c r="P302" s="108" t="e">
        <f t="shared" si="9"/>
        <v>#N/A</v>
      </c>
    </row>
    <row r="303" spans="14:16">
      <c r="N303" s="108">
        <f t="shared" si="8"/>
        <v>0</v>
      </c>
      <c r="O303" s="108" t="e">
        <f>IF(D303="X",0,IF(E303="X",0,VLOOKUP(E303,'19'!$K$3:$L$16,2,FALSE)))</f>
        <v>#N/A</v>
      </c>
      <c r="P303" s="108" t="e">
        <f t="shared" si="9"/>
        <v>#N/A</v>
      </c>
    </row>
    <row r="304" spans="14:16">
      <c r="N304" s="108">
        <f t="shared" si="8"/>
        <v>0</v>
      </c>
      <c r="O304" s="108" t="e">
        <f>IF(D304="X",0,IF(E304="X",0,VLOOKUP(E304,'19'!$K$3:$L$16,2,FALSE)))</f>
        <v>#N/A</v>
      </c>
      <c r="P304" s="108" t="e">
        <f t="shared" si="9"/>
        <v>#N/A</v>
      </c>
    </row>
    <row r="305" spans="14:16">
      <c r="N305" s="108">
        <f t="shared" si="8"/>
        <v>0</v>
      </c>
      <c r="O305" s="108" t="e">
        <f>IF(D305="X",0,IF(E305="X",0,VLOOKUP(E305,'19'!$K$3:$L$16,2,FALSE)))</f>
        <v>#N/A</v>
      </c>
      <c r="P305" s="108" t="e">
        <f t="shared" si="9"/>
        <v>#N/A</v>
      </c>
    </row>
    <row r="306" spans="14:16">
      <c r="N306" s="108">
        <f t="shared" si="8"/>
        <v>0</v>
      </c>
      <c r="O306" s="108" t="e">
        <f>IF(D306="X",0,IF(E306="X",0,VLOOKUP(E306,'19'!$K$3:$L$16,2,FALSE)))</f>
        <v>#N/A</v>
      </c>
      <c r="P306" s="108" t="e">
        <f t="shared" si="9"/>
        <v>#N/A</v>
      </c>
    </row>
    <row r="307" spans="14:16">
      <c r="N307" s="108">
        <f t="shared" si="8"/>
        <v>0</v>
      </c>
      <c r="O307" s="108" t="e">
        <f>IF(D307="X",0,IF(E307="X",0,VLOOKUP(E307,'19'!$K$3:$L$16,2,FALSE)))</f>
        <v>#N/A</v>
      </c>
      <c r="P307" s="108" t="e">
        <f t="shared" si="9"/>
        <v>#N/A</v>
      </c>
    </row>
    <row r="308" spans="14:16">
      <c r="N308" s="108">
        <f t="shared" si="8"/>
        <v>0</v>
      </c>
      <c r="O308" s="108" t="e">
        <f>IF(D308="X",0,IF(E308="X",0,VLOOKUP(E308,'19'!$K$3:$L$16,2,FALSE)))</f>
        <v>#N/A</v>
      </c>
      <c r="P308" s="108" t="e">
        <f t="shared" si="9"/>
        <v>#N/A</v>
      </c>
    </row>
    <row r="309" spans="14:16">
      <c r="N309" s="108">
        <f t="shared" si="8"/>
        <v>0</v>
      </c>
      <c r="O309" s="108" t="e">
        <f>IF(D309="X",0,IF(E309="X",0,VLOOKUP(E309,'19'!$K$3:$L$16,2,FALSE)))</f>
        <v>#N/A</v>
      </c>
      <c r="P309" s="108" t="e">
        <f t="shared" si="9"/>
        <v>#N/A</v>
      </c>
    </row>
    <row r="310" spans="14:16">
      <c r="N310" s="108">
        <f t="shared" si="8"/>
        <v>0</v>
      </c>
      <c r="O310" s="108" t="e">
        <f>IF(D310="X",0,IF(E310="X",0,VLOOKUP(E310,'19'!$K$3:$L$16,2,FALSE)))</f>
        <v>#N/A</v>
      </c>
      <c r="P310" s="108" t="e">
        <f t="shared" si="9"/>
        <v>#N/A</v>
      </c>
    </row>
    <row r="311" spans="14:16">
      <c r="N311" s="108">
        <f t="shared" si="8"/>
        <v>0</v>
      </c>
      <c r="O311" s="108" t="e">
        <f>IF(D311="X",0,IF(E311="X",0,VLOOKUP(E311,'19'!$K$3:$L$16,2,FALSE)))</f>
        <v>#N/A</v>
      </c>
      <c r="P311" s="108" t="e">
        <f t="shared" si="9"/>
        <v>#N/A</v>
      </c>
    </row>
    <row r="312" spans="14:16">
      <c r="N312" s="108">
        <f t="shared" si="8"/>
        <v>0</v>
      </c>
      <c r="O312" s="108" t="e">
        <f>IF(D312="X",0,IF(E312="X",0,VLOOKUP(E312,'19'!$K$3:$L$16,2,FALSE)))</f>
        <v>#N/A</v>
      </c>
      <c r="P312" s="108" t="e">
        <f t="shared" si="9"/>
        <v>#N/A</v>
      </c>
    </row>
    <row r="313" spans="14:16">
      <c r="N313" s="108">
        <f t="shared" si="8"/>
        <v>0</v>
      </c>
      <c r="O313" s="108" t="e">
        <f>IF(D313="X",0,IF(E313="X",0,VLOOKUP(E313,'19'!$K$3:$L$16,2,FALSE)))</f>
        <v>#N/A</v>
      </c>
      <c r="P313" s="108" t="e">
        <f t="shared" si="9"/>
        <v>#N/A</v>
      </c>
    </row>
    <row r="314" spans="14:16">
      <c r="N314" s="108">
        <f t="shared" si="8"/>
        <v>0</v>
      </c>
      <c r="O314" s="108" t="e">
        <f>IF(D314="X",0,IF(E314="X",0,VLOOKUP(E314,'19'!$K$3:$L$16,2,FALSE)))</f>
        <v>#N/A</v>
      </c>
      <c r="P314" s="108" t="e">
        <f t="shared" si="9"/>
        <v>#N/A</v>
      </c>
    </row>
    <row r="315" spans="14:16">
      <c r="N315" s="108">
        <f t="shared" si="8"/>
        <v>0</v>
      </c>
      <c r="O315" s="108" t="e">
        <f>IF(D315="X",0,IF(E315="X",0,VLOOKUP(E315,'19'!$K$3:$L$16,2,FALSE)))</f>
        <v>#N/A</v>
      </c>
      <c r="P315" s="108" t="e">
        <f t="shared" si="9"/>
        <v>#N/A</v>
      </c>
    </row>
    <row r="316" spans="14:16">
      <c r="N316" s="108">
        <f t="shared" si="8"/>
        <v>0</v>
      </c>
      <c r="O316" s="108" t="e">
        <f>IF(D316="X",0,IF(E316="X",0,VLOOKUP(E316,'19'!$K$3:$L$16,2,FALSE)))</f>
        <v>#N/A</v>
      </c>
      <c r="P316" s="108" t="e">
        <f t="shared" si="9"/>
        <v>#N/A</v>
      </c>
    </row>
    <row r="317" spans="14:16">
      <c r="N317" s="108">
        <f t="shared" si="8"/>
        <v>0</v>
      </c>
      <c r="O317" s="108" t="e">
        <f>IF(D317="X",0,IF(E317="X",0,VLOOKUP(E317,'19'!$K$3:$L$16,2,FALSE)))</f>
        <v>#N/A</v>
      </c>
      <c r="P317" s="108" t="e">
        <f t="shared" si="9"/>
        <v>#N/A</v>
      </c>
    </row>
    <row r="318" spans="14:16">
      <c r="N318" s="108">
        <f t="shared" si="8"/>
        <v>0</v>
      </c>
      <c r="O318" s="108" t="e">
        <f>IF(D318="X",0,IF(E318="X",0,VLOOKUP(E318,'19'!$K$3:$L$16,2,FALSE)))</f>
        <v>#N/A</v>
      </c>
      <c r="P318" s="108" t="e">
        <f t="shared" si="9"/>
        <v>#N/A</v>
      </c>
    </row>
    <row r="319" spans="14:16">
      <c r="N319" s="108">
        <f t="shared" si="8"/>
        <v>0</v>
      </c>
      <c r="O319" s="108" t="e">
        <f>IF(D319="X",0,IF(E319="X",0,VLOOKUP(E319,'19'!$K$3:$L$16,2,FALSE)))</f>
        <v>#N/A</v>
      </c>
      <c r="P319" s="108" t="e">
        <f t="shared" si="9"/>
        <v>#N/A</v>
      </c>
    </row>
    <row r="320" spans="14:16">
      <c r="N320" s="108">
        <f t="shared" si="8"/>
        <v>0</v>
      </c>
      <c r="O320" s="108" t="e">
        <f>IF(D320="X",0,IF(E320="X",0,VLOOKUP(E320,'19'!$K$3:$L$16,2,FALSE)))</f>
        <v>#N/A</v>
      </c>
      <c r="P320" s="108" t="e">
        <f t="shared" si="9"/>
        <v>#N/A</v>
      </c>
    </row>
    <row r="321" spans="14:16">
      <c r="N321" s="108">
        <f t="shared" si="8"/>
        <v>0</v>
      </c>
      <c r="O321" s="108" t="e">
        <f>IF(D321="X",0,IF(E321="X",0,VLOOKUP(E321,'19'!$K$3:$L$16,2,FALSE)))</f>
        <v>#N/A</v>
      </c>
      <c r="P321" s="108" t="e">
        <f t="shared" si="9"/>
        <v>#N/A</v>
      </c>
    </row>
    <row r="322" spans="14:16">
      <c r="N322" s="108">
        <f t="shared" si="8"/>
        <v>0</v>
      </c>
      <c r="O322" s="108" t="e">
        <f>IF(D322="X",0,IF(E322="X",0,VLOOKUP(E322,'19'!$K$3:$L$16,2,FALSE)))</f>
        <v>#N/A</v>
      </c>
      <c r="P322" s="108" t="e">
        <f t="shared" si="9"/>
        <v>#N/A</v>
      </c>
    </row>
    <row r="323" spans="14:16">
      <c r="N323" s="108">
        <f t="shared" si="8"/>
        <v>0</v>
      </c>
      <c r="O323" s="108" t="e">
        <f>IF(D323="X",0,IF(E323="X",0,VLOOKUP(E323,'19'!$K$3:$L$16,2,FALSE)))</f>
        <v>#N/A</v>
      </c>
      <c r="P323" s="108" t="e">
        <f t="shared" si="9"/>
        <v>#N/A</v>
      </c>
    </row>
    <row r="324" spans="14:16">
      <c r="N324" s="108">
        <f t="shared" ref="N324:N387" si="10">SUM(F324:M324)</f>
        <v>0</v>
      </c>
      <c r="O324" s="108" t="e">
        <f>IF(D324="X",0,IF(E324="X",0,VLOOKUP(E324,'19'!$K$3:$L$16,2,FALSE)))</f>
        <v>#N/A</v>
      </c>
      <c r="P324" s="108" t="e">
        <f t="shared" ref="P324:P387" si="11">N324*O324</f>
        <v>#N/A</v>
      </c>
    </row>
    <row r="325" spans="14:16">
      <c r="N325" s="108">
        <f t="shared" si="10"/>
        <v>0</v>
      </c>
      <c r="O325" s="108" t="e">
        <f>IF(D325="X",0,IF(E325="X",0,VLOOKUP(E325,'19'!$K$3:$L$16,2,FALSE)))</f>
        <v>#N/A</v>
      </c>
      <c r="P325" s="108" t="e">
        <f t="shared" si="11"/>
        <v>#N/A</v>
      </c>
    </row>
    <row r="326" spans="14:16">
      <c r="N326" s="108">
        <f t="shared" si="10"/>
        <v>0</v>
      </c>
      <c r="O326" s="108" t="e">
        <f>IF(D326="X",0,IF(E326="X",0,VLOOKUP(E326,'19'!$K$3:$L$16,2,FALSE)))</f>
        <v>#N/A</v>
      </c>
      <c r="P326" s="108" t="e">
        <f t="shared" si="11"/>
        <v>#N/A</v>
      </c>
    </row>
    <row r="327" spans="14:16">
      <c r="N327" s="108">
        <f t="shared" si="10"/>
        <v>0</v>
      </c>
      <c r="O327" s="108" t="e">
        <f>IF(D327="X",0,IF(E327="X",0,VLOOKUP(E327,'19'!$K$3:$L$16,2,FALSE)))</f>
        <v>#N/A</v>
      </c>
      <c r="P327" s="108" t="e">
        <f t="shared" si="11"/>
        <v>#N/A</v>
      </c>
    </row>
    <row r="328" spans="14:16">
      <c r="N328" s="108">
        <f t="shared" si="10"/>
        <v>0</v>
      </c>
      <c r="O328" s="108" t="e">
        <f>IF(D328="X",0,IF(E328="X",0,VLOOKUP(E328,'19'!$K$3:$L$16,2,FALSE)))</f>
        <v>#N/A</v>
      </c>
      <c r="P328" s="108" t="e">
        <f t="shared" si="11"/>
        <v>#N/A</v>
      </c>
    </row>
    <row r="329" spans="14:16">
      <c r="N329" s="108">
        <f t="shared" si="10"/>
        <v>0</v>
      </c>
      <c r="O329" s="108" t="e">
        <f>IF(D329="X",0,IF(E329="X",0,VLOOKUP(E329,'19'!$K$3:$L$16,2,FALSE)))</f>
        <v>#N/A</v>
      </c>
      <c r="P329" s="108" t="e">
        <f t="shared" si="11"/>
        <v>#N/A</v>
      </c>
    </row>
    <row r="330" spans="14:16">
      <c r="N330" s="108">
        <f t="shared" si="10"/>
        <v>0</v>
      </c>
      <c r="O330" s="108" t="e">
        <f>IF(D330="X",0,IF(E330="X",0,VLOOKUP(E330,'19'!$K$3:$L$16,2,FALSE)))</f>
        <v>#N/A</v>
      </c>
      <c r="P330" s="108" t="e">
        <f t="shared" si="11"/>
        <v>#N/A</v>
      </c>
    </row>
    <row r="331" spans="14:16">
      <c r="N331" s="108">
        <f t="shared" si="10"/>
        <v>0</v>
      </c>
      <c r="O331" s="108" t="e">
        <f>IF(D331="X",0,IF(E331="X",0,VLOOKUP(E331,'19'!$K$3:$L$16,2,FALSE)))</f>
        <v>#N/A</v>
      </c>
      <c r="P331" s="108" t="e">
        <f t="shared" si="11"/>
        <v>#N/A</v>
      </c>
    </row>
    <row r="332" spans="14:16">
      <c r="N332" s="108">
        <f t="shared" si="10"/>
        <v>0</v>
      </c>
      <c r="O332" s="108" t="e">
        <f>IF(D332="X",0,IF(E332="X",0,VLOOKUP(E332,'19'!$K$3:$L$16,2,FALSE)))</f>
        <v>#N/A</v>
      </c>
      <c r="P332" s="108" t="e">
        <f t="shared" si="11"/>
        <v>#N/A</v>
      </c>
    </row>
    <row r="333" spans="14:16">
      <c r="N333" s="108">
        <f t="shared" si="10"/>
        <v>0</v>
      </c>
      <c r="O333" s="108" t="e">
        <f>IF(D333="X",0,IF(E333="X",0,VLOOKUP(E333,'19'!$K$3:$L$16,2,FALSE)))</f>
        <v>#N/A</v>
      </c>
      <c r="P333" s="108" t="e">
        <f t="shared" si="11"/>
        <v>#N/A</v>
      </c>
    </row>
    <row r="334" spans="14:16">
      <c r="N334" s="108">
        <f t="shared" si="10"/>
        <v>0</v>
      </c>
      <c r="O334" s="108" t="e">
        <f>IF(D334="X",0,IF(E334="X",0,VLOOKUP(E334,'19'!$K$3:$L$16,2,FALSE)))</f>
        <v>#N/A</v>
      </c>
      <c r="P334" s="108" t="e">
        <f t="shared" si="11"/>
        <v>#N/A</v>
      </c>
    </row>
    <row r="335" spans="14:16">
      <c r="N335" s="108">
        <f t="shared" si="10"/>
        <v>0</v>
      </c>
      <c r="O335" s="108" t="e">
        <f>IF(D335="X",0,IF(E335="X",0,VLOOKUP(E335,'19'!$K$3:$L$16,2,FALSE)))</f>
        <v>#N/A</v>
      </c>
      <c r="P335" s="108" t="e">
        <f t="shared" si="11"/>
        <v>#N/A</v>
      </c>
    </row>
    <row r="336" spans="14:16">
      <c r="N336" s="108">
        <f t="shared" si="10"/>
        <v>0</v>
      </c>
      <c r="O336" s="108" t="e">
        <f>IF(D336="X",0,IF(E336="X",0,VLOOKUP(E336,'19'!$K$3:$L$16,2,FALSE)))</f>
        <v>#N/A</v>
      </c>
      <c r="P336" s="108" t="e">
        <f t="shared" si="11"/>
        <v>#N/A</v>
      </c>
    </row>
    <row r="337" spans="14:16">
      <c r="N337" s="108">
        <f t="shared" si="10"/>
        <v>0</v>
      </c>
      <c r="O337" s="108" t="e">
        <f>IF(D337="X",0,IF(E337="X",0,VLOOKUP(E337,'19'!$K$3:$L$16,2,FALSE)))</f>
        <v>#N/A</v>
      </c>
      <c r="P337" s="108" t="e">
        <f t="shared" si="11"/>
        <v>#N/A</v>
      </c>
    </row>
    <row r="338" spans="14:16">
      <c r="N338" s="108">
        <f t="shared" si="10"/>
        <v>0</v>
      </c>
      <c r="O338" s="108" t="e">
        <f>IF(D338="X",0,IF(E338="X",0,VLOOKUP(E338,'19'!$K$3:$L$16,2,FALSE)))</f>
        <v>#N/A</v>
      </c>
      <c r="P338" s="108" t="e">
        <f t="shared" si="11"/>
        <v>#N/A</v>
      </c>
    </row>
    <row r="339" spans="14:16">
      <c r="N339" s="108">
        <f t="shared" si="10"/>
        <v>0</v>
      </c>
      <c r="O339" s="108" t="e">
        <f>IF(D339="X",0,IF(E339="X",0,VLOOKUP(E339,'19'!$K$3:$L$16,2,FALSE)))</f>
        <v>#N/A</v>
      </c>
      <c r="P339" s="108" t="e">
        <f t="shared" si="11"/>
        <v>#N/A</v>
      </c>
    </row>
    <row r="340" spans="14:16">
      <c r="N340" s="108">
        <f t="shared" si="10"/>
        <v>0</v>
      </c>
      <c r="O340" s="108" t="e">
        <f>IF(D340="X",0,IF(E340="X",0,VLOOKUP(E340,'19'!$K$3:$L$16,2,FALSE)))</f>
        <v>#N/A</v>
      </c>
      <c r="P340" s="108" t="e">
        <f t="shared" si="11"/>
        <v>#N/A</v>
      </c>
    </row>
    <row r="341" spans="14:16">
      <c r="N341" s="108">
        <f t="shared" si="10"/>
        <v>0</v>
      </c>
      <c r="O341" s="108" t="e">
        <f>IF(D341="X",0,IF(E341="X",0,VLOOKUP(E341,'19'!$K$3:$L$16,2,FALSE)))</f>
        <v>#N/A</v>
      </c>
      <c r="P341" s="108" t="e">
        <f t="shared" si="11"/>
        <v>#N/A</v>
      </c>
    </row>
    <row r="342" spans="14:16">
      <c r="N342" s="108">
        <f t="shared" si="10"/>
        <v>0</v>
      </c>
      <c r="O342" s="108" t="e">
        <f>IF(D342="X",0,IF(E342="X",0,VLOOKUP(E342,'19'!$K$3:$L$16,2,FALSE)))</f>
        <v>#N/A</v>
      </c>
      <c r="P342" s="108" t="e">
        <f t="shared" si="11"/>
        <v>#N/A</v>
      </c>
    </row>
    <row r="343" spans="14:16">
      <c r="N343" s="108">
        <f t="shared" si="10"/>
        <v>0</v>
      </c>
      <c r="O343" s="108" t="e">
        <f>IF(D343="X",0,IF(E343="X",0,VLOOKUP(E343,'19'!$K$3:$L$16,2,FALSE)))</f>
        <v>#N/A</v>
      </c>
      <c r="P343" s="108" t="e">
        <f t="shared" si="11"/>
        <v>#N/A</v>
      </c>
    </row>
    <row r="344" spans="14:16">
      <c r="N344" s="108">
        <f t="shared" si="10"/>
        <v>0</v>
      </c>
      <c r="O344" s="108" t="e">
        <f>IF(D344="X",0,IF(E344="X",0,VLOOKUP(E344,'19'!$K$3:$L$16,2,FALSE)))</f>
        <v>#N/A</v>
      </c>
      <c r="P344" s="108" t="e">
        <f t="shared" si="11"/>
        <v>#N/A</v>
      </c>
    </row>
    <row r="345" spans="14:16">
      <c r="N345" s="108">
        <f t="shared" si="10"/>
        <v>0</v>
      </c>
      <c r="O345" s="108" t="e">
        <f>IF(D345="X",0,IF(E345="X",0,VLOOKUP(E345,'19'!$K$3:$L$16,2,FALSE)))</f>
        <v>#N/A</v>
      </c>
      <c r="P345" s="108" t="e">
        <f t="shared" si="11"/>
        <v>#N/A</v>
      </c>
    </row>
    <row r="346" spans="14:16">
      <c r="N346" s="108">
        <f t="shared" si="10"/>
        <v>0</v>
      </c>
      <c r="O346" s="108" t="e">
        <f>IF(D346="X",0,IF(E346="X",0,VLOOKUP(E346,'19'!$K$3:$L$16,2,FALSE)))</f>
        <v>#N/A</v>
      </c>
      <c r="P346" s="108" t="e">
        <f t="shared" si="11"/>
        <v>#N/A</v>
      </c>
    </row>
    <row r="347" spans="14:16">
      <c r="N347" s="108">
        <f t="shared" si="10"/>
        <v>0</v>
      </c>
      <c r="O347" s="108" t="e">
        <f>IF(D347="X",0,IF(E347="X",0,VLOOKUP(E347,'19'!$K$3:$L$16,2,FALSE)))</f>
        <v>#N/A</v>
      </c>
      <c r="P347" s="108" t="e">
        <f t="shared" si="11"/>
        <v>#N/A</v>
      </c>
    </row>
    <row r="348" spans="14:16">
      <c r="N348" s="108">
        <f t="shared" si="10"/>
        <v>0</v>
      </c>
      <c r="O348" s="108" t="e">
        <f>IF(D348="X",0,IF(E348="X",0,VLOOKUP(E348,'19'!$K$3:$L$16,2,FALSE)))</f>
        <v>#N/A</v>
      </c>
      <c r="P348" s="108" t="e">
        <f t="shared" si="11"/>
        <v>#N/A</v>
      </c>
    </row>
    <row r="349" spans="14:16">
      <c r="N349" s="108">
        <f t="shared" si="10"/>
        <v>0</v>
      </c>
      <c r="O349" s="108" t="e">
        <f>IF(D349="X",0,IF(E349="X",0,VLOOKUP(E349,'19'!$K$3:$L$16,2,FALSE)))</f>
        <v>#N/A</v>
      </c>
      <c r="P349" s="108" t="e">
        <f t="shared" si="11"/>
        <v>#N/A</v>
      </c>
    </row>
    <row r="350" spans="14:16">
      <c r="N350" s="108">
        <f t="shared" si="10"/>
        <v>0</v>
      </c>
      <c r="O350" s="108" t="e">
        <f>IF(D350="X",0,IF(E350="X",0,VLOOKUP(E350,'19'!$K$3:$L$16,2,FALSE)))</f>
        <v>#N/A</v>
      </c>
      <c r="P350" s="108" t="e">
        <f t="shared" si="11"/>
        <v>#N/A</v>
      </c>
    </row>
    <row r="351" spans="14:16">
      <c r="N351" s="108">
        <f t="shared" si="10"/>
        <v>0</v>
      </c>
      <c r="O351" s="108" t="e">
        <f>IF(D351="X",0,IF(E351="X",0,VLOOKUP(E351,'19'!$K$3:$L$16,2,FALSE)))</f>
        <v>#N/A</v>
      </c>
      <c r="P351" s="108" t="e">
        <f t="shared" si="11"/>
        <v>#N/A</v>
      </c>
    </row>
    <row r="352" spans="14:16">
      <c r="N352" s="108">
        <f t="shared" si="10"/>
        <v>0</v>
      </c>
      <c r="O352" s="108" t="e">
        <f>IF(D352="X",0,IF(E352="X",0,VLOOKUP(E352,'19'!$K$3:$L$16,2,FALSE)))</f>
        <v>#N/A</v>
      </c>
      <c r="P352" s="108" t="e">
        <f t="shared" si="11"/>
        <v>#N/A</v>
      </c>
    </row>
    <row r="353" spans="14:16">
      <c r="N353" s="108">
        <f t="shared" si="10"/>
        <v>0</v>
      </c>
      <c r="O353" s="108" t="e">
        <f>IF(D353="X",0,IF(E353="X",0,VLOOKUP(E353,'19'!$K$3:$L$16,2,FALSE)))</f>
        <v>#N/A</v>
      </c>
      <c r="P353" s="108" t="e">
        <f t="shared" si="11"/>
        <v>#N/A</v>
      </c>
    </row>
    <row r="354" spans="14:16">
      <c r="N354" s="108">
        <f t="shared" si="10"/>
        <v>0</v>
      </c>
      <c r="O354" s="108" t="e">
        <f>IF(D354="X",0,IF(E354="X",0,VLOOKUP(E354,'19'!$K$3:$L$16,2,FALSE)))</f>
        <v>#N/A</v>
      </c>
      <c r="P354" s="108" t="e">
        <f t="shared" si="11"/>
        <v>#N/A</v>
      </c>
    </row>
    <row r="355" spans="14:16">
      <c r="N355" s="108">
        <f t="shared" si="10"/>
        <v>0</v>
      </c>
      <c r="O355" s="108" t="e">
        <f>IF(D355="X",0,IF(E355="X",0,VLOOKUP(E355,'19'!$K$3:$L$16,2,FALSE)))</f>
        <v>#N/A</v>
      </c>
      <c r="P355" s="108" t="e">
        <f t="shared" si="11"/>
        <v>#N/A</v>
      </c>
    </row>
    <row r="356" spans="14:16">
      <c r="N356" s="108">
        <f t="shared" si="10"/>
        <v>0</v>
      </c>
      <c r="O356" s="108" t="e">
        <f>IF(D356="X",0,IF(E356="X",0,VLOOKUP(E356,'19'!$K$3:$L$16,2,FALSE)))</f>
        <v>#N/A</v>
      </c>
      <c r="P356" s="108" t="e">
        <f t="shared" si="11"/>
        <v>#N/A</v>
      </c>
    </row>
    <row r="357" spans="14:16">
      <c r="N357" s="108">
        <f t="shared" si="10"/>
        <v>0</v>
      </c>
      <c r="O357" s="108" t="e">
        <f>IF(D357="X",0,IF(E357="X",0,VLOOKUP(E357,'19'!$K$3:$L$16,2,FALSE)))</f>
        <v>#N/A</v>
      </c>
      <c r="P357" s="108" t="e">
        <f t="shared" si="11"/>
        <v>#N/A</v>
      </c>
    </row>
    <row r="358" spans="14:16">
      <c r="N358" s="108">
        <f t="shared" si="10"/>
        <v>0</v>
      </c>
      <c r="O358" s="108" t="e">
        <f>IF(D358="X",0,IF(E358="X",0,VLOOKUP(E358,'19'!$K$3:$L$16,2,FALSE)))</f>
        <v>#N/A</v>
      </c>
      <c r="P358" s="108" t="e">
        <f t="shared" si="11"/>
        <v>#N/A</v>
      </c>
    </row>
    <row r="359" spans="14:16">
      <c r="N359" s="108">
        <f t="shared" si="10"/>
        <v>0</v>
      </c>
      <c r="O359" s="108" t="e">
        <f>IF(D359="X",0,IF(E359="X",0,VLOOKUP(E359,'19'!$K$3:$L$16,2,FALSE)))</f>
        <v>#N/A</v>
      </c>
      <c r="P359" s="108" t="e">
        <f t="shared" si="11"/>
        <v>#N/A</v>
      </c>
    </row>
    <row r="360" spans="14:16">
      <c r="N360" s="108">
        <f t="shared" si="10"/>
        <v>0</v>
      </c>
      <c r="O360" s="108" t="e">
        <f>IF(D360="X",0,IF(E360="X",0,VLOOKUP(E360,'19'!$K$3:$L$16,2,FALSE)))</f>
        <v>#N/A</v>
      </c>
      <c r="P360" s="108" t="e">
        <f t="shared" si="11"/>
        <v>#N/A</v>
      </c>
    </row>
    <row r="361" spans="14:16">
      <c r="N361" s="108">
        <f t="shared" si="10"/>
        <v>0</v>
      </c>
      <c r="O361" s="108" t="e">
        <f>IF(D361="X",0,IF(E361="X",0,VLOOKUP(E361,'19'!$K$3:$L$16,2,FALSE)))</f>
        <v>#N/A</v>
      </c>
      <c r="P361" s="108" t="e">
        <f t="shared" si="11"/>
        <v>#N/A</v>
      </c>
    </row>
    <row r="362" spans="14:16">
      <c r="N362" s="108">
        <f t="shared" si="10"/>
        <v>0</v>
      </c>
      <c r="O362" s="108" t="e">
        <f>IF(D362="X",0,IF(E362="X",0,VLOOKUP(E362,'19'!$K$3:$L$16,2,FALSE)))</f>
        <v>#N/A</v>
      </c>
      <c r="P362" s="108" t="e">
        <f t="shared" si="11"/>
        <v>#N/A</v>
      </c>
    </row>
    <row r="363" spans="14:16">
      <c r="N363" s="108">
        <f t="shared" si="10"/>
        <v>0</v>
      </c>
      <c r="O363" s="108" t="e">
        <f>IF(D363="X",0,IF(E363="X",0,VLOOKUP(E363,'19'!$K$3:$L$16,2,FALSE)))</f>
        <v>#N/A</v>
      </c>
      <c r="P363" s="108" t="e">
        <f t="shared" si="11"/>
        <v>#N/A</v>
      </c>
    </row>
    <row r="364" spans="14:16">
      <c r="N364" s="108">
        <f t="shared" si="10"/>
        <v>0</v>
      </c>
      <c r="O364" s="108" t="e">
        <f>IF(D364="X",0,IF(E364="X",0,VLOOKUP(E364,'19'!$K$3:$L$16,2,FALSE)))</f>
        <v>#N/A</v>
      </c>
      <c r="P364" s="108" t="e">
        <f t="shared" si="11"/>
        <v>#N/A</v>
      </c>
    </row>
    <row r="365" spans="14:16">
      <c r="N365" s="108">
        <f t="shared" si="10"/>
        <v>0</v>
      </c>
      <c r="O365" s="108" t="e">
        <f>IF(D365="X",0,IF(E365="X",0,VLOOKUP(E365,'19'!$K$3:$L$16,2,FALSE)))</f>
        <v>#N/A</v>
      </c>
      <c r="P365" s="108" t="e">
        <f t="shared" si="11"/>
        <v>#N/A</v>
      </c>
    </row>
    <row r="366" spans="14:16">
      <c r="N366" s="108">
        <f t="shared" si="10"/>
        <v>0</v>
      </c>
      <c r="O366" s="108" t="e">
        <f>IF(D366="X",0,IF(E366="X",0,VLOOKUP(E366,'19'!$K$3:$L$16,2,FALSE)))</f>
        <v>#N/A</v>
      </c>
      <c r="P366" s="108" t="e">
        <f t="shared" si="11"/>
        <v>#N/A</v>
      </c>
    </row>
    <row r="367" spans="14:16">
      <c r="N367" s="108">
        <f t="shared" si="10"/>
        <v>0</v>
      </c>
      <c r="O367" s="108" t="e">
        <f>IF(D367="X",0,IF(E367="X",0,VLOOKUP(E367,'19'!$K$3:$L$16,2,FALSE)))</f>
        <v>#N/A</v>
      </c>
      <c r="P367" s="108" t="e">
        <f t="shared" si="11"/>
        <v>#N/A</v>
      </c>
    </row>
    <row r="368" spans="14:16">
      <c r="N368" s="108">
        <f t="shared" si="10"/>
        <v>0</v>
      </c>
      <c r="O368" s="108" t="e">
        <f>IF(D368="X",0,IF(E368="X",0,VLOOKUP(E368,'19'!$K$3:$L$16,2,FALSE)))</f>
        <v>#N/A</v>
      </c>
      <c r="P368" s="108" t="e">
        <f t="shared" si="11"/>
        <v>#N/A</v>
      </c>
    </row>
    <row r="369" spans="14:16">
      <c r="N369" s="108">
        <f t="shared" si="10"/>
        <v>0</v>
      </c>
      <c r="O369" s="108" t="e">
        <f>IF(D369="X",0,IF(E369="X",0,VLOOKUP(E369,'19'!$K$3:$L$16,2,FALSE)))</f>
        <v>#N/A</v>
      </c>
      <c r="P369" s="108" t="e">
        <f t="shared" si="11"/>
        <v>#N/A</v>
      </c>
    </row>
    <row r="370" spans="14:16">
      <c r="N370" s="108">
        <f t="shared" si="10"/>
        <v>0</v>
      </c>
      <c r="O370" s="108" t="e">
        <f>IF(D370="X",0,IF(E370="X",0,VLOOKUP(E370,'19'!$K$3:$L$16,2,FALSE)))</f>
        <v>#N/A</v>
      </c>
      <c r="P370" s="108" t="e">
        <f t="shared" si="11"/>
        <v>#N/A</v>
      </c>
    </row>
    <row r="371" spans="14:16">
      <c r="N371" s="108">
        <f t="shared" si="10"/>
        <v>0</v>
      </c>
      <c r="O371" s="108" t="e">
        <f>IF(D371="X",0,IF(E371="X",0,VLOOKUP(E371,'19'!$K$3:$L$16,2,FALSE)))</f>
        <v>#N/A</v>
      </c>
      <c r="P371" s="108" t="e">
        <f t="shared" si="11"/>
        <v>#N/A</v>
      </c>
    </row>
    <row r="372" spans="14:16">
      <c r="N372" s="108">
        <f t="shared" si="10"/>
        <v>0</v>
      </c>
      <c r="O372" s="108" t="e">
        <f>IF(D372="X",0,IF(E372="X",0,VLOOKUP(E372,'19'!$K$3:$L$16,2,FALSE)))</f>
        <v>#N/A</v>
      </c>
      <c r="P372" s="108" t="e">
        <f t="shared" si="11"/>
        <v>#N/A</v>
      </c>
    </row>
    <row r="373" spans="14:16">
      <c r="N373" s="108">
        <f t="shared" si="10"/>
        <v>0</v>
      </c>
      <c r="O373" s="108" t="e">
        <f>IF(D373="X",0,IF(E373="X",0,VLOOKUP(E373,'19'!$K$3:$L$16,2,FALSE)))</f>
        <v>#N/A</v>
      </c>
      <c r="P373" s="108" t="e">
        <f t="shared" si="11"/>
        <v>#N/A</v>
      </c>
    </row>
    <row r="374" spans="14:16">
      <c r="N374" s="108">
        <f t="shared" si="10"/>
        <v>0</v>
      </c>
      <c r="O374" s="108" t="e">
        <f>IF(D374="X",0,IF(E374="X",0,VLOOKUP(E374,'19'!$K$3:$L$16,2,FALSE)))</f>
        <v>#N/A</v>
      </c>
      <c r="P374" s="108" t="e">
        <f t="shared" si="11"/>
        <v>#N/A</v>
      </c>
    </row>
    <row r="375" spans="14:16">
      <c r="N375" s="108">
        <f t="shared" si="10"/>
        <v>0</v>
      </c>
      <c r="O375" s="108" t="e">
        <f>IF(D375="X",0,IF(E375="X",0,VLOOKUP(E375,'19'!$K$3:$L$16,2,FALSE)))</f>
        <v>#N/A</v>
      </c>
      <c r="P375" s="108" t="e">
        <f t="shared" si="11"/>
        <v>#N/A</v>
      </c>
    </row>
    <row r="376" spans="14:16">
      <c r="N376" s="108">
        <f t="shared" si="10"/>
        <v>0</v>
      </c>
      <c r="O376" s="108" t="e">
        <f>IF(D376="X",0,IF(E376="X",0,VLOOKUP(E376,'19'!$K$3:$L$16,2,FALSE)))</f>
        <v>#N/A</v>
      </c>
      <c r="P376" s="108" t="e">
        <f t="shared" si="11"/>
        <v>#N/A</v>
      </c>
    </row>
    <row r="377" spans="14:16">
      <c r="N377" s="108">
        <f t="shared" si="10"/>
        <v>0</v>
      </c>
      <c r="O377" s="108" t="e">
        <f>IF(D377="X",0,IF(E377="X",0,VLOOKUP(E377,'19'!$K$3:$L$16,2,FALSE)))</f>
        <v>#N/A</v>
      </c>
      <c r="P377" s="108" t="e">
        <f t="shared" si="11"/>
        <v>#N/A</v>
      </c>
    </row>
    <row r="378" spans="14:16">
      <c r="N378" s="108">
        <f t="shared" si="10"/>
        <v>0</v>
      </c>
      <c r="O378" s="108" t="e">
        <f>IF(D378="X",0,IF(E378="X",0,VLOOKUP(E378,'19'!$K$3:$L$16,2,FALSE)))</f>
        <v>#N/A</v>
      </c>
      <c r="P378" s="108" t="e">
        <f t="shared" si="11"/>
        <v>#N/A</v>
      </c>
    </row>
    <row r="379" spans="14:16">
      <c r="N379" s="108">
        <f t="shared" si="10"/>
        <v>0</v>
      </c>
      <c r="O379" s="108" t="e">
        <f>IF(D379="X",0,IF(E379="X",0,VLOOKUP(E379,'19'!$K$3:$L$16,2,FALSE)))</f>
        <v>#N/A</v>
      </c>
      <c r="P379" s="108" t="e">
        <f t="shared" si="11"/>
        <v>#N/A</v>
      </c>
    </row>
    <row r="380" spans="14:16">
      <c r="N380" s="108">
        <f t="shared" si="10"/>
        <v>0</v>
      </c>
      <c r="O380" s="108" t="e">
        <f>IF(D380="X",0,IF(E380="X",0,VLOOKUP(E380,'19'!$K$3:$L$16,2,FALSE)))</f>
        <v>#N/A</v>
      </c>
      <c r="P380" s="108" t="e">
        <f t="shared" si="11"/>
        <v>#N/A</v>
      </c>
    </row>
    <row r="381" spans="14:16">
      <c r="N381" s="108">
        <f t="shared" si="10"/>
        <v>0</v>
      </c>
      <c r="O381" s="108" t="e">
        <f>IF(D381="X",0,IF(E381="X",0,VLOOKUP(E381,'19'!$K$3:$L$16,2,FALSE)))</f>
        <v>#N/A</v>
      </c>
      <c r="P381" s="108" t="e">
        <f t="shared" si="11"/>
        <v>#N/A</v>
      </c>
    </row>
    <row r="382" spans="14:16">
      <c r="N382" s="108">
        <f t="shared" si="10"/>
        <v>0</v>
      </c>
      <c r="O382" s="108" t="e">
        <f>IF(D382="X",0,IF(E382="X",0,VLOOKUP(E382,'19'!$K$3:$L$16,2,FALSE)))</f>
        <v>#N/A</v>
      </c>
      <c r="P382" s="108" t="e">
        <f t="shared" si="11"/>
        <v>#N/A</v>
      </c>
    </row>
    <row r="383" spans="14:16">
      <c r="N383" s="108">
        <f t="shared" si="10"/>
        <v>0</v>
      </c>
      <c r="O383" s="108" t="e">
        <f>IF(D383="X",0,IF(E383="X",0,VLOOKUP(E383,'19'!$K$3:$L$16,2,FALSE)))</f>
        <v>#N/A</v>
      </c>
      <c r="P383" s="108" t="e">
        <f t="shared" si="11"/>
        <v>#N/A</v>
      </c>
    </row>
    <row r="384" spans="14:16">
      <c r="N384" s="108">
        <f t="shared" si="10"/>
        <v>0</v>
      </c>
      <c r="O384" s="108" t="e">
        <f>IF(D384="X",0,IF(E384="X",0,VLOOKUP(E384,'19'!$K$3:$L$16,2,FALSE)))</f>
        <v>#N/A</v>
      </c>
      <c r="P384" s="108" t="e">
        <f t="shared" si="11"/>
        <v>#N/A</v>
      </c>
    </row>
    <row r="385" spans="14:16">
      <c r="N385" s="108">
        <f t="shared" si="10"/>
        <v>0</v>
      </c>
      <c r="O385" s="108" t="e">
        <f>IF(D385="X",0,IF(E385="X",0,VLOOKUP(E385,'19'!$K$3:$L$16,2,FALSE)))</f>
        <v>#N/A</v>
      </c>
      <c r="P385" s="108" t="e">
        <f t="shared" si="11"/>
        <v>#N/A</v>
      </c>
    </row>
    <row r="386" spans="14:16">
      <c r="N386" s="108">
        <f t="shared" si="10"/>
        <v>0</v>
      </c>
      <c r="O386" s="108" t="e">
        <f>IF(D386="X",0,IF(E386="X",0,VLOOKUP(E386,'19'!$K$3:$L$16,2,FALSE)))</f>
        <v>#N/A</v>
      </c>
      <c r="P386" s="108" t="e">
        <f t="shared" si="11"/>
        <v>#N/A</v>
      </c>
    </row>
    <row r="387" spans="14:16">
      <c r="N387" s="108">
        <f t="shared" si="10"/>
        <v>0</v>
      </c>
      <c r="O387" s="108" t="e">
        <f>IF(D387="X",0,IF(E387="X",0,VLOOKUP(E387,'19'!$K$3:$L$16,2,FALSE)))</f>
        <v>#N/A</v>
      </c>
      <c r="P387" s="108" t="e">
        <f t="shared" si="11"/>
        <v>#N/A</v>
      </c>
    </row>
    <row r="388" spans="14:16">
      <c r="N388" s="108">
        <f t="shared" ref="N388:N451" si="12">SUM(F388:M388)</f>
        <v>0</v>
      </c>
      <c r="O388" s="108" t="e">
        <f>IF(D388="X",0,IF(E388="X",0,VLOOKUP(E388,'19'!$K$3:$L$16,2,FALSE)))</f>
        <v>#N/A</v>
      </c>
      <c r="P388" s="108" t="e">
        <f t="shared" ref="P388:P451" si="13">N388*O388</f>
        <v>#N/A</v>
      </c>
    </row>
    <row r="389" spans="14:16">
      <c r="N389" s="108">
        <f t="shared" si="12"/>
        <v>0</v>
      </c>
      <c r="O389" s="108" t="e">
        <f>IF(D389="X",0,IF(E389="X",0,VLOOKUP(E389,'19'!$K$3:$L$16,2,FALSE)))</f>
        <v>#N/A</v>
      </c>
      <c r="P389" s="108" t="e">
        <f t="shared" si="13"/>
        <v>#N/A</v>
      </c>
    </row>
    <row r="390" spans="14:16">
      <c r="N390" s="108">
        <f t="shared" si="12"/>
        <v>0</v>
      </c>
      <c r="O390" s="108" t="e">
        <f>IF(D390="X",0,IF(E390="X",0,VLOOKUP(E390,'19'!$K$3:$L$16,2,FALSE)))</f>
        <v>#N/A</v>
      </c>
      <c r="P390" s="108" t="e">
        <f t="shared" si="13"/>
        <v>#N/A</v>
      </c>
    </row>
    <row r="391" spans="14:16">
      <c r="N391" s="108">
        <f t="shared" si="12"/>
        <v>0</v>
      </c>
      <c r="O391" s="108" t="e">
        <f>IF(D391="X",0,IF(E391="X",0,VLOOKUP(E391,'19'!$K$3:$L$16,2,FALSE)))</f>
        <v>#N/A</v>
      </c>
      <c r="P391" s="108" t="e">
        <f t="shared" si="13"/>
        <v>#N/A</v>
      </c>
    </row>
    <row r="392" spans="14:16">
      <c r="N392" s="108">
        <f t="shared" si="12"/>
        <v>0</v>
      </c>
      <c r="O392" s="108" t="e">
        <f>IF(D392="X",0,IF(E392="X",0,VLOOKUP(E392,'19'!$K$3:$L$16,2,FALSE)))</f>
        <v>#N/A</v>
      </c>
      <c r="P392" s="108" t="e">
        <f t="shared" si="13"/>
        <v>#N/A</v>
      </c>
    </row>
    <row r="393" spans="14:16">
      <c r="N393" s="108">
        <f t="shared" si="12"/>
        <v>0</v>
      </c>
      <c r="O393" s="108" t="e">
        <f>IF(D393="X",0,IF(E393="X",0,VLOOKUP(E393,'19'!$K$3:$L$16,2,FALSE)))</f>
        <v>#N/A</v>
      </c>
      <c r="P393" s="108" t="e">
        <f t="shared" si="13"/>
        <v>#N/A</v>
      </c>
    </row>
    <row r="394" spans="14:16">
      <c r="N394" s="108">
        <f t="shared" si="12"/>
        <v>0</v>
      </c>
      <c r="O394" s="108" t="e">
        <f>IF(D394="X",0,IF(E394="X",0,VLOOKUP(E394,'19'!$K$3:$L$16,2,FALSE)))</f>
        <v>#N/A</v>
      </c>
      <c r="P394" s="108" t="e">
        <f t="shared" si="13"/>
        <v>#N/A</v>
      </c>
    </row>
    <row r="395" spans="14:16">
      <c r="N395" s="108">
        <f t="shared" si="12"/>
        <v>0</v>
      </c>
      <c r="O395" s="108" t="e">
        <f>IF(D395="X",0,IF(E395="X",0,VLOOKUP(E395,'19'!$K$3:$L$16,2,FALSE)))</f>
        <v>#N/A</v>
      </c>
      <c r="P395" s="108" t="e">
        <f t="shared" si="13"/>
        <v>#N/A</v>
      </c>
    </row>
    <row r="396" spans="14:16">
      <c r="N396" s="108">
        <f t="shared" si="12"/>
        <v>0</v>
      </c>
      <c r="O396" s="108" t="e">
        <f>IF(D396="X",0,IF(E396="X",0,VLOOKUP(E396,'19'!$K$3:$L$16,2,FALSE)))</f>
        <v>#N/A</v>
      </c>
      <c r="P396" s="108" t="e">
        <f t="shared" si="13"/>
        <v>#N/A</v>
      </c>
    </row>
    <row r="397" spans="14:16">
      <c r="N397" s="108">
        <f t="shared" si="12"/>
        <v>0</v>
      </c>
      <c r="O397" s="108" t="e">
        <f>IF(D397="X",0,IF(E397="X",0,VLOOKUP(E397,'19'!$K$3:$L$16,2,FALSE)))</f>
        <v>#N/A</v>
      </c>
      <c r="P397" s="108" t="e">
        <f t="shared" si="13"/>
        <v>#N/A</v>
      </c>
    </row>
    <row r="398" spans="14:16">
      <c r="N398" s="108">
        <f t="shared" si="12"/>
        <v>0</v>
      </c>
      <c r="O398" s="108" t="e">
        <f>IF(D398="X",0,IF(E398="X",0,VLOOKUP(E398,'19'!$K$3:$L$16,2,FALSE)))</f>
        <v>#N/A</v>
      </c>
      <c r="P398" s="108" t="e">
        <f t="shared" si="13"/>
        <v>#N/A</v>
      </c>
    </row>
    <row r="399" spans="14:16">
      <c r="N399" s="108">
        <f t="shared" si="12"/>
        <v>0</v>
      </c>
      <c r="O399" s="108" t="e">
        <f>IF(D399="X",0,IF(E399="X",0,VLOOKUP(E399,'19'!$K$3:$L$16,2,FALSE)))</f>
        <v>#N/A</v>
      </c>
      <c r="P399" s="108" t="e">
        <f t="shared" si="13"/>
        <v>#N/A</v>
      </c>
    </row>
    <row r="400" spans="14:16">
      <c r="N400" s="108">
        <f t="shared" si="12"/>
        <v>0</v>
      </c>
      <c r="O400" s="108" t="e">
        <f>IF(D400="X",0,IF(E400="X",0,VLOOKUP(E400,'19'!$K$3:$L$16,2,FALSE)))</f>
        <v>#N/A</v>
      </c>
      <c r="P400" s="108" t="e">
        <f t="shared" si="13"/>
        <v>#N/A</v>
      </c>
    </row>
    <row r="401" spans="14:16">
      <c r="N401" s="108">
        <f t="shared" si="12"/>
        <v>0</v>
      </c>
      <c r="O401" s="108" t="e">
        <f>IF(D401="X",0,IF(E401="X",0,VLOOKUP(E401,'19'!$K$3:$L$16,2,FALSE)))</f>
        <v>#N/A</v>
      </c>
      <c r="P401" s="108" t="e">
        <f t="shared" si="13"/>
        <v>#N/A</v>
      </c>
    </row>
    <row r="402" spans="14:16">
      <c r="N402" s="108">
        <f t="shared" si="12"/>
        <v>0</v>
      </c>
      <c r="O402" s="108" t="e">
        <f>IF(D402="X",0,IF(E402="X",0,VLOOKUP(E402,'19'!$K$3:$L$16,2,FALSE)))</f>
        <v>#N/A</v>
      </c>
      <c r="P402" s="108" t="e">
        <f t="shared" si="13"/>
        <v>#N/A</v>
      </c>
    </row>
    <row r="403" spans="14:16">
      <c r="N403" s="108">
        <f t="shared" si="12"/>
        <v>0</v>
      </c>
      <c r="O403" s="108" t="e">
        <f>IF(D403="X",0,IF(E403="X",0,VLOOKUP(E403,'19'!$K$3:$L$16,2,FALSE)))</f>
        <v>#N/A</v>
      </c>
      <c r="P403" s="108" t="e">
        <f t="shared" si="13"/>
        <v>#N/A</v>
      </c>
    </row>
    <row r="404" spans="14:16">
      <c r="N404" s="108">
        <f t="shared" si="12"/>
        <v>0</v>
      </c>
      <c r="O404" s="108" t="e">
        <f>IF(D404="X",0,IF(E404="X",0,VLOOKUP(E404,'19'!$K$3:$L$16,2,FALSE)))</f>
        <v>#N/A</v>
      </c>
      <c r="P404" s="108" t="e">
        <f t="shared" si="13"/>
        <v>#N/A</v>
      </c>
    </row>
    <row r="405" spans="14:16">
      <c r="N405" s="108">
        <f t="shared" si="12"/>
        <v>0</v>
      </c>
      <c r="O405" s="108" t="e">
        <f>IF(D405="X",0,IF(E405="X",0,VLOOKUP(E405,'19'!$K$3:$L$16,2,FALSE)))</f>
        <v>#N/A</v>
      </c>
      <c r="P405" s="108" t="e">
        <f t="shared" si="13"/>
        <v>#N/A</v>
      </c>
    </row>
    <row r="406" spans="14:16">
      <c r="N406" s="108">
        <f t="shared" si="12"/>
        <v>0</v>
      </c>
      <c r="O406" s="108" t="e">
        <f>IF(D406="X",0,IF(E406="X",0,VLOOKUP(E406,'19'!$K$3:$L$16,2,FALSE)))</f>
        <v>#N/A</v>
      </c>
      <c r="P406" s="108" t="e">
        <f t="shared" si="13"/>
        <v>#N/A</v>
      </c>
    </row>
    <row r="407" spans="14:16">
      <c r="N407" s="108">
        <f t="shared" si="12"/>
        <v>0</v>
      </c>
      <c r="O407" s="108" t="e">
        <f>IF(D407="X",0,IF(E407="X",0,VLOOKUP(E407,'19'!$K$3:$L$16,2,FALSE)))</f>
        <v>#N/A</v>
      </c>
      <c r="P407" s="108" t="e">
        <f t="shared" si="13"/>
        <v>#N/A</v>
      </c>
    </row>
    <row r="408" spans="14:16">
      <c r="N408" s="108">
        <f t="shared" si="12"/>
        <v>0</v>
      </c>
      <c r="O408" s="108" t="e">
        <f>IF(D408="X",0,IF(E408="X",0,VLOOKUP(E408,'19'!$K$3:$L$16,2,FALSE)))</f>
        <v>#N/A</v>
      </c>
      <c r="P408" s="108" t="e">
        <f t="shared" si="13"/>
        <v>#N/A</v>
      </c>
    </row>
    <row r="409" spans="14:16">
      <c r="N409" s="108">
        <f t="shared" si="12"/>
        <v>0</v>
      </c>
      <c r="O409" s="108" t="e">
        <f>IF(D409="X",0,IF(E409="X",0,VLOOKUP(E409,'19'!$K$3:$L$16,2,FALSE)))</f>
        <v>#N/A</v>
      </c>
      <c r="P409" s="108" t="e">
        <f t="shared" si="13"/>
        <v>#N/A</v>
      </c>
    </row>
    <row r="410" spans="14:16">
      <c r="N410" s="108">
        <f t="shared" si="12"/>
        <v>0</v>
      </c>
      <c r="O410" s="108" t="e">
        <f>IF(D410="X",0,IF(E410="X",0,VLOOKUP(E410,'19'!$K$3:$L$16,2,FALSE)))</f>
        <v>#N/A</v>
      </c>
      <c r="P410" s="108" t="e">
        <f t="shared" si="13"/>
        <v>#N/A</v>
      </c>
    </row>
    <row r="411" spans="14:16">
      <c r="N411" s="108">
        <f t="shared" si="12"/>
        <v>0</v>
      </c>
      <c r="O411" s="108" t="e">
        <f>IF(D411="X",0,IF(E411="X",0,VLOOKUP(E411,'19'!$K$3:$L$16,2,FALSE)))</f>
        <v>#N/A</v>
      </c>
      <c r="P411" s="108" t="e">
        <f t="shared" si="13"/>
        <v>#N/A</v>
      </c>
    </row>
    <row r="412" spans="14:16">
      <c r="N412" s="108">
        <f t="shared" si="12"/>
        <v>0</v>
      </c>
      <c r="O412" s="108" t="e">
        <f>IF(D412="X",0,IF(E412="X",0,VLOOKUP(E412,'19'!$K$3:$L$16,2,FALSE)))</f>
        <v>#N/A</v>
      </c>
      <c r="P412" s="108" t="e">
        <f t="shared" si="13"/>
        <v>#N/A</v>
      </c>
    </row>
    <row r="413" spans="14:16">
      <c r="N413" s="108">
        <f t="shared" si="12"/>
        <v>0</v>
      </c>
      <c r="O413" s="108" t="e">
        <f>IF(D413="X",0,IF(E413="X",0,VLOOKUP(E413,'19'!$K$3:$L$16,2,FALSE)))</f>
        <v>#N/A</v>
      </c>
      <c r="P413" s="108" t="e">
        <f t="shared" si="13"/>
        <v>#N/A</v>
      </c>
    </row>
    <row r="414" spans="14:16">
      <c r="N414" s="108">
        <f t="shared" si="12"/>
        <v>0</v>
      </c>
      <c r="O414" s="108" t="e">
        <f>IF(D414="X",0,IF(E414="X",0,VLOOKUP(E414,'19'!$K$3:$L$16,2,FALSE)))</f>
        <v>#N/A</v>
      </c>
      <c r="P414" s="108" t="e">
        <f t="shared" si="13"/>
        <v>#N/A</v>
      </c>
    </row>
    <row r="415" spans="14:16">
      <c r="N415" s="108">
        <f t="shared" si="12"/>
        <v>0</v>
      </c>
      <c r="O415" s="108" t="e">
        <f>IF(D415="X",0,IF(E415="X",0,VLOOKUP(E415,'19'!$K$3:$L$16,2,FALSE)))</f>
        <v>#N/A</v>
      </c>
      <c r="P415" s="108" t="e">
        <f t="shared" si="13"/>
        <v>#N/A</v>
      </c>
    </row>
    <row r="416" spans="14:16">
      <c r="N416" s="108">
        <f t="shared" si="12"/>
        <v>0</v>
      </c>
      <c r="O416" s="108" t="e">
        <f>IF(D416="X",0,IF(E416="X",0,VLOOKUP(E416,'19'!$K$3:$L$16,2,FALSE)))</f>
        <v>#N/A</v>
      </c>
      <c r="P416" s="108" t="e">
        <f t="shared" si="13"/>
        <v>#N/A</v>
      </c>
    </row>
    <row r="417" spans="14:16">
      <c r="N417" s="108">
        <f t="shared" si="12"/>
        <v>0</v>
      </c>
      <c r="O417" s="108" t="e">
        <f>IF(D417="X",0,IF(E417="X",0,VLOOKUP(E417,'19'!$K$3:$L$16,2,FALSE)))</f>
        <v>#N/A</v>
      </c>
      <c r="P417" s="108" t="e">
        <f t="shared" si="13"/>
        <v>#N/A</v>
      </c>
    </row>
    <row r="418" spans="14:16">
      <c r="N418" s="108">
        <f t="shared" si="12"/>
        <v>0</v>
      </c>
      <c r="O418" s="108" t="e">
        <f>IF(D418="X",0,IF(E418="X",0,VLOOKUP(E418,'19'!$K$3:$L$16,2,FALSE)))</f>
        <v>#N/A</v>
      </c>
      <c r="P418" s="108" t="e">
        <f t="shared" si="13"/>
        <v>#N/A</v>
      </c>
    </row>
    <row r="419" spans="14:16">
      <c r="N419" s="108">
        <f t="shared" si="12"/>
        <v>0</v>
      </c>
      <c r="O419" s="108" t="e">
        <f>IF(D419="X",0,IF(E419="X",0,VLOOKUP(E419,'19'!$K$3:$L$16,2,FALSE)))</f>
        <v>#N/A</v>
      </c>
      <c r="P419" s="108" t="e">
        <f t="shared" si="13"/>
        <v>#N/A</v>
      </c>
    </row>
    <row r="420" spans="14:16">
      <c r="N420" s="108">
        <f t="shared" si="12"/>
        <v>0</v>
      </c>
      <c r="O420" s="108" t="e">
        <f>IF(D420="X",0,IF(E420="X",0,VLOOKUP(E420,'19'!$K$3:$L$16,2,FALSE)))</f>
        <v>#N/A</v>
      </c>
      <c r="P420" s="108" t="e">
        <f t="shared" si="13"/>
        <v>#N/A</v>
      </c>
    </row>
    <row r="421" spans="14:16">
      <c r="N421" s="108">
        <f t="shared" si="12"/>
        <v>0</v>
      </c>
      <c r="O421" s="108" t="e">
        <f>IF(D421="X",0,IF(E421="X",0,VLOOKUP(E421,'19'!$K$3:$L$16,2,FALSE)))</f>
        <v>#N/A</v>
      </c>
      <c r="P421" s="108" t="e">
        <f t="shared" si="13"/>
        <v>#N/A</v>
      </c>
    </row>
    <row r="422" spans="14:16">
      <c r="N422" s="108">
        <f t="shared" si="12"/>
        <v>0</v>
      </c>
      <c r="O422" s="108" t="e">
        <f>IF(D422="X",0,IF(E422="X",0,VLOOKUP(E422,'19'!$K$3:$L$16,2,FALSE)))</f>
        <v>#N/A</v>
      </c>
      <c r="P422" s="108" t="e">
        <f t="shared" si="13"/>
        <v>#N/A</v>
      </c>
    </row>
    <row r="423" spans="14:16">
      <c r="N423" s="108">
        <f t="shared" si="12"/>
        <v>0</v>
      </c>
      <c r="O423" s="108" t="e">
        <f>IF(D423="X",0,IF(E423="X",0,VLOOKUP(E423,'19'!$K$3:$L$16,2,FALSE)))</f>
        <v>#N/A</v>
      </c>
      <c r="P423" s="108" t="e">
        <f t="shared" si="13"/>
        <v>#N/A</v>
      </c>
    </row>
    <row r="424" spans="14:16">
      <c r="N424" s="108">
        <f t="shared" si="12"/>
        <v>0</v>
      </c>
      <c r="O424" s="108" t="e">
        <f>IF(D424="X",0,IF(E424="X",0,VLOOKUP(E424,'19'!$K$3:$L$16,2,FALSE)))</f>
        <v>#N/A</v>
      </c>
      <c r="P424" s="108" t="e">
        <f t="shared" si="13"/>
        <v>#N/A</v>
      </c>
    </row>
    <row r="425" spans="14:16">
      <c r="N425" s="108">
        <f t="shared" si="12"/>
        <v>0</v>
      </c>
      <c r="O425" s="108" t="e">
        <f>IF(D425="X",0,IF(E425="X",0,VLOOKUP(E425,'19'!$K$3:$L$16,2,FALSE)))</f>
        <v>#N/A</v>
      </c>
      <c r="P425" s="108" t="e">
        <f t="shared" si="13"/>
        <v>#N/A</v>
      </c>
    </row>
    <row r="426" spans="14:16">
      <c r="N426" s="108">
        <f t="shared" si="12"/>
        <v>0</v>
      </c>
      <c r="O426" s="108" t="e">
        <f>IF(D426="X",0,IF(E426="X",0,VLOOKUP(E426,'19'!$K$3:$L$16,2,FALSE)))</f>
        <v>#N/A</v>
      </c>
      <c r="P426" s="108" t="e">
        <f t="shared" si="13"/>
        <v>#N/A</v>
      </c>
    </row>
    <row r="427" spans="14:16">
      <c r="N427" s="108">
        <f t="shared" si="12"/>
        <v>0</v>
      </c>
      <c r="O427" s="108" t="e">
        <f>IF(D427="X",0,IF(E427="X",0,VLOOKUP(E427,'19'!$K$3:$L$16,2,FALSE)))</f>
        <v>#N/A</v>
      </c>
      <c r="P427" s="108" t="e">
        <f t="shared" si="13"/>
        <v>#N/A</v>
      </c>
    </row>
    <row r="428" spans="14:16">
      <c r="N428" s="108">
        <f t="shared" si="12"/>
        <v>0</v>
      </c>
      <c r="O428" s="108" t="e">
        <f>IF(D428="X",0,IF(E428="X",0,VLOOKUP(E428,'19'!$K$3:$L$16,2,FALSE)))</f>
        <v>#N/A</v>
      </c>
      <c r="P428" s="108" t="e">
        <f t="shared" si="13"/>
        <v>#N/A</v>
      </c>
    </row>
    <row r="429" spans="14:16">
      <c r="N429" s="108">
        <f t="shared" si="12"/>
        <v>0</v>
      </c>
      <c r="O429" s="108" t="e">
        <f>IF(D429="X",0,IF(E429="X",0,VLOOKUP(E429,'19'!$K$3:$L$16,2,FALSE)))</f>
        <v>#N/A</v>
      </c>
      <c r="P429" s="108" t="e">
        <f t="shared" si="13"/>
        <v>#N/A</v>
      </c>
    </row>
    <row r="430" spans="14:16">
      <c r="N430" s="108">
        <f t="shared" si="12"/>
        <v>0</v>
      </c>
      <c r="O430" s="108" t="e">
        <f>IF(D430="X",0,IF(E430="X",0,VLOOKUP(E430,'19'!$K$3:$L$16,2,FALSE)))</f>
        <v>#N/A</v>
      </c>
      <c r="P430" s="108" t="e">
        <f t="shared" si="13"/>
        <v>#N/A</v>
      </c>
    </row>
    <row r="431" spans="14:16">
      <c r="N431" s="108">
        <f t="shared" si="12"/>
        <v>0</v>
      </c>
      <c r="O431" s="108" t="e">
        <f>IF(D431="X",0,IF(E431="X",0,VLOOKUP(E431,'19'!$K$3:$L$16,2,FALSE)))</f>
        <v>#N/A</v>
      </c>
      <c r="P431" s="108" t="e">
        <f t="shared" si="13"/>
        <v>#N/A</v>
      </c>
    </row>
    <row r="432" spans="14:16">
      <c r="N432" s="108">
        <f t="shared" si="12"/>
        <v>0</v>
      </c>
      <c r="O432" s="108" t="e">
        <f>IF(D432="X",0,IF(E432="X",0,VLOOKUP(E432,'19'!$K$3:$L$16,2,FALSE)))</f>
        <v>#N/A</v>
      </c>
      <c r="P432" s="108" t="e">
        <f t="shared" si="13"/>
        <v>#N/A</v>
      </c>
    </row>
    <row r="433" spans="14:16">
      <c r="N433" s="108">
        <f t="shared" si="12"/>
        <v>0</v>
      </c>
      <c r="O433" s="108" t="e">
        <f>IF(D433="X",0,IF(E433="X",0,VLOOKUP(E433,'19'!$K$3:$L$16,2,FALSE)))</f>
        <v>#N/A</v>
      </c>
      <c r="P433" s="108" t="e">
        <f t="shared" si="13"/>
        <v>#N/A</v>
      </c>
    </row>
    <row r="434" spans="14:16">
      <c r="N434" s="108">
        <f t="shared" si="12"/>
        <v>0</v>
      </c>
      <c r="O434" s="108" t="e">
        <f>IF(D434="X",0,IF(E434="X",0,VLOOKUP(E434,'19'!$K$3:$L$16,2,FALSE)))</f>
        <v>#N/A</v>
      </c>
      <c r="P434" s="108" t="e">
        <f t="shared" si="13"/>
        <v>#N/A</v>
      </c>
    </row>
    <row r="435" spans="14:16">
      <c r="N435" s="108">
        <f t="shared" si="12"/>
        <v>0</v>
      </c>
      <c r="O435" s="108" t="e">
        <f>IF(D435="X",0,IF(E435="X",0,VLOOKUP(E435,'19'!$K$3:$L$16,2,FALSE)))</f>
        <v>#N/A</v>
      </c>
      <c r="P435" s="108" t="e">
        <f t="shared" si="13"/>
        <v>#N/A</v>
      </c>
    </row>
    <row r="436" spans="14:16">
      <c r="N436" s="108">
        <f t="shared" si="12"/>
        <v>0</v>
      </c>
      <c r="O436" s="108" t="e">
        <f>IF(D436="X",0,IF(E436="X",0,VLOOKUP(E436,'19'!$K$3:$L$16,2,FALSE)))</f>
        <v>#N/A</v>
      </c>
      <c r="P436" s="108" t="e">
        <f t="shared" si="13"/>
        <v>#N/A</v>
      </c>
    </row>
    <row r="437" spans="14:16">
      <c r="N437" s="108">
        <f t="shared" si="12"/>
        <v>0</v>
      </c>
      <c r="O437" s="108" t="e">
        <f>IF(D437="X",0,IF(E437="X",0,VLOOKUP(E437,'19'!$K$3:$L$16,2,FALSE)))</f>
        <v>#N/A</v>
      </c>
      <c r="P437" s="108" t="e">
        <f t="shared" si="13"/>
        <v>#N/A</v>
      </c>
    </row>
    <row r="438" spans="14:16">
      <c r="N438" s="108">
        <f t="shared" si="12"/>
        <v>0</v>
      </c>
      <c r="O438" s="108" t="e">
        <f>IF(D438="X",0,IF(E438="X",0,VLOOKUP(E438,'19'!$K$3:$L$16,2,FALSE)))</f>
        <v>#N/A</v>
      </c>
      <c r="P438" s="108" t="e">
        <f t="shared" si="13"/>
        <v>#N/A</v>
      </c>
    </row>
    <row r="439" spans="14:16">
      <c r="N439" s="108">
        <f t="shared" si="12"/>
        <v>0</v>
      </c>
      <c r="O439" s="108" t="e">
        <f>IF(D439="X",0,IF(E439="X",0,VLOOKUP(E439,'19'!$K$3:$L$16,2,FALSE)))</f>
        <v>#N/A</v>
      </c>
      <c r="P439" s="108" t="e">
        <f t="shared" si="13"/>
        <v>#N/A</v>
      </c>
    </row>
    <row r="440" spans="14:16">
      <c r="N440" s="108">
        <f t="shared" si="12"/>
        <v>0</v>
      </c>
      <c r="O440" s="108" t="e">
        <f>IF(D440="X",0,IF(E440="X",0,VLOOKUP(E440,'19'!$K$3:$L$16,2,FALSE)))</f>
        <v>#N/A</v>
      </c>
      <c r="P440" s="108" t="e">
        <f t="shared" si="13"/>
        <v>#N/A</v>
      </c>
    </row>
    <row r="441" spans="14:16">
      <c r="N441" s="108">
        <f t="shared" si="12"/>
        <v>0</v>
      </c>
      <c r="O441" s="108" t="e">
        <f>IF(D441="X",0,IF(E441="X",0,VLOOKUP(E441,'19'!$K$3:$L$16,2,FALSE)))</f>
        <v>#N/A</v>
      </c>
      <c r="P441" s="108" t="e">
        <f t="shared" si="13"/>
        <v>#N/A</v>
      </c>
    </row>
    <row r="442" spans="14:16">
      <c r="N442" s="108">
        <f t="shared" si="12"/>
        <v>0</v>
      </c>
      <c r="O442" s="108" t="e">
        <f>IF(D442="X",0,IF(E442="X",0,VLOOKUP(E442,'19'!$K$3:$L$16,2,FALSE)))</f>
        <v>#N/A</v>
      </c>
      <c r="P442" s="108" t="e">
        <f t="shared" si="13"/>
        <v>#N/A</v>
      </c>
    </row>
    <row r="443" spans="14:16">
      <c r="N443" s="108">
        <f t="shared" si="12"/>
        <v>0</v>
      </c>
      <c r="O443" s="108" t="e">
        <f>IF(D443="X",0,IF(E443="X",0,VLOOKUP(E443,'19'!$K$3:$L$16,2,FALSE)))</f>
        <v>#N/A</v>
      </c>
      <c r="P443" s="108" t="e">
        <f t="shared" si="13"/>
        <v>#N/A</v>
      </c>
    </row>
    <row r="444" spans="14:16">
      <c r="N444" s="108">
        <f t="shared" si="12"/>
        <v>0</v>
      </c>
      <c r="O444" s="108" t="e">
        <f>IF(D444="X",0,IF(E444="X",0,VLOOKUP(E444,'19'!$K$3:$L$16,2,FALSE)))</f>
        <v>#N/A</v>
      </c>
      <c r="P444" s="108" t="e">
        <f t="shared" si="13"/>
        <v>#N/A</v>
      </c>
    </row>
    <row r="445" spans="14:16">
      <c r="N445" s="108">
        <f t="shared" si="12"/>
        <v>0</v>
      </c>
      <c r="O445" s="108" t="e">
        <f>IF(D445="X",0,IF(E445="X",0,VLOOKUP(E445,'19'!$K$3:$L$16,2,FALSE)))</f>
        <v>#N/A</v>
      </c>
      <c r="P445" s="108" t="e">
        <f t="shared" si="13"/>
        <v>#N/A</v>
      </c>
    </row>
    <row r="446" spans="14:16">
      <c r="N446" s="108">
        <f t="shared" si="12"/>
        <v>0</v>
      </c>
      <c r="O446" s="108" t="e">
        <f>IF(D446="X",0,IF(E446="X",0,VLOOKUP(E446,'19'!$K$3:$L$16,2,FALSE)))</f>
        <v>#N/A</v>
      </c>
      <c r="P446" s="108" t="e">
        <f t="shared" si="13"/>
        <v>#N/A</v>
      </c>
    </row>
    <row r="447" spans="14:16">
      <c r="N447" s="108">
        <f t="shared" si="12"/>
        <v>0</v>
      </c>
      <c r="O447" s="108" t="e">
        <f>IF(D447="X",0,IF(E447="X",0,VLOOKUP(E447,'19'!$K$3:$L$16,2,FALSE)))</f>
        <v>#N/A</v>
      </c>
      <c r="P447" s="108" t="e">
        <f t="shared" si="13"/>
        <v>#N/A</v>
      </c>
    </row>
    <row r="448" spans="14:16">
      <c r="N448" s="108">
        <f t="shared" si="12"/>
        <v>0</v>
      </c>
      <c r="O448" s="108" t="e">
        <f>IF(D448="X",0,IF(E448="X",0,VLOOKUP(E448,'19'!$K$3:$L$16,2,FALSE)))</f>
        <v>#N/A</v>
      </c>
      <c r="P448" s="108" t="e">
        <f t="shared" si="13"/>
        <v>#N/A</v>
      </c>
    </row>
    <row r="449" spans="14:16">
      <c r="N449" s="108">
        <f t="shared" si="12"/>
        <v>0</v>
      </c>
      <c r="O449" s="108" t="e">
        <f>IF(D449="X",0,IF(E449="X",0,VLOOKUP(E449,'19'!$K$3:$L$16,2,FALSE)))</f>
        <v>#N/A</v>
      </c>
      <c r="P449" s="108" t="e">
        <f t="shared" si="13"/>
        <v>#N/A</v>
      </c>
    </row>
    <row r="450" spans="14:16">
      <c r="N450" s="108">
        <f t="shared" si="12"/>
        <v>0</v>
      </c>
      <c r="O450" s="108" t="e">
        <f>IF(D450="X",0,IF(E450="X",0,VLOOKUP(E450,'19'!$K$3:$L$16,2,FALSE)))</f>
        <v>#N/A</v>
      </c>
      <c r="P450" s="108" t="e">
        <f t="shared" si="13"/>
        <v>#N/A</v>
      </c>
    </row>
    <row r="451" spans="14:16">
      <c r="N451" s="108">
        <f t="shared" si="12"/>
        <v>0</v>
      </c>
      <c r="O451" s="108" t="e">
        <f>IF(D451="X",0,IF(E451="X",0,VLOOKUP(E451,'19'!$K$3:$L$16,2,FALSE)))</f>
        <v>#N/A</v>
      </c>
      <c r="P451" s="108" t="e">
        <f t="shared" si="13"/>
        <v>#N/A</v>
      </c>
    </row>
    <row r="452" spans="14:16">
      <c r="N452" s="108">
        <f t="shared" ref="N452:N494" si="14">SUM(F452:M452)</f>
        <v>0</v>
      </c>
      <c r="O452" s="108" t="e">
        <f>IF(D452="X",0,IF(E452="X",0,VLOOKUP(E452,'19'!$K$3:$L$16,2,FALSE)))</f>
        <v>#N/A</v>
      </c>
      <c r="P452" s="108" t="e">
        <f t="shared" ref="P452:P494" si="15">N452*O452</f>
        <v>#N/A</v>
      </c>
    </row>
    <row r="453" spans="14:16">
      <c r="N453" s="108">
        <f t="shared" si="14"/>
        <v>0</v>
      </c>
      <c r="O453" s="108" t="e">
        <f>IF(D453="X",0,IF(E453="X",0,VLOOKUP(E453,'19'!$K$3:$L$16,2,FALSE)))</f>
        <v>#N/A</v>
      </c>
      <c r="P453" s="108" t="e">
        <f t="shared" si="15"/>
        <v>#N/A</v>
      </c>
    </row>
    <row r="454" spans="14:16">
      <c r="N454" s="108">
        <f t="shared" si="14"/>
        <v>0</v>
      </c>
      <c r="O454" s="108" t="e">
        <f>IF(D454="X",0,IF(E454="X",0,VLOOKUP(E454,'19'!$K$3:$L$16,2,FALSE)))</f>
        <v>#N/A</v>
      </c>
      <c r="P454" s="108" t="e">
        <f t="shared" si="15"/>
        <v>#N/A</v>
      </c>
    </row>
    <row r="455" spans="14:16">
      <c r="N455" s="108">
        <f t="shared" si="14"/>
        <v>0</v>
      </c>
      <c r="O455" s="108" t="e">
        <f>IF(D455="X",0,IF(E455="X",0,VLOOKUP(E455,'19'!$K$3:$L$16,2,FALSE)))</f>
        <v>#N/A</v>
      </c>
      <c r="P455" s="108" t="e">
        <f t="shared" si="15"/>
        <v>#N/A</v>
      </c>
    </row>
    <row r="456" spans="14:16">
      <c r="N456" s="108">
        <f t="shared" si="14"/>
        <v>0</v>
      </c>
      <c r="O456" s="108" t="e">
        <f>IF(D456="X",0,IF(E456="X",0,VLOOKUP(E456,'19'!$K$3:$L$16,2,FALSE)))</f>
        <v>#N/A</v>
      </c>
      <c r="P456" s="108" t="e">
        <f t="shared" si="15"/>
        <v>#N/A</v>
      </c>
    </row>
    <row r="457" spans="14:16">
      <c r="N457" s="108">
        <f t="shared" si="14"/>
        <v>0</v>
      </c>
      <c r="O457" s="108" t="e">
        <f>IF(D457="X",0,IF(E457="X",0,VLOOKUP(E457,'19'!$K$3:$L$16,2,FALSE)))</f>
        <v>#N/A</v>
      </c>
      <c r="P457" s="108" t="e">
        <f t="shared" si="15"/>
        <v>#N/A</v>
      </c>
    </row>
    <row r="458" spans="14:16">
      <c r="N458" s="108">
        <f t="shared" si="14"/>
        <v>0</v>
      </c>
      <c r="O458" s="108" t="e">
        <f>IF(D458="X",0,IF(E458="X",0,VLOOKUP(E458,'19'!$K$3:$L$16,2,FALSE)))</f>
        <v>#N/A</v>
      </c>
      <c r="P458" s="108" t="e">
        <f t="shared" si="15"/>
        <v>#N/A</v>
      </c>
    </row>
    <row r="459" spans="14:16">
      <c r="N459" s="108">
        <f t="shared" si="14"/>
        <v>0</v>
      </c>
      <c r="O459" s="108" t="e">
        <f>IF(D459="X",0,IF(E459="X",0,VLOOKUP(E459,'19'!$K$3:$L$16,2,FALSE)))</f>
        <v>#N/A</v>
      </c>
      <c r="P459" s="108" t="e">
        <f t="shared" si="15"/>
        <v>#N/A</v>
      </c>
    </row>
    <row r="460" spans="14:16">
      <c r="N460" s="108">
        <f t="shared" si="14"/>
        <v>0</v>
      </c>
      <c r="O460" s="108" t="e">
        <f>IF(D460="X",0,IF(E460="X",0,VLOOKUP(E460,'19'!$K$3:$L$16,2,FALSE)))</f>
        <v>#N/A</v>
      </c>
      <c r="P460" s="108" t="e">
        <f t="shared" si="15"/>
        <v>#N/A</v>
      </c>
    </row>
    <row r="461" spans="14:16">
      <c r="N461" s="108">
        <f t="shared" si="14"/>
        <v>0</v>
      </c>
      <c r="O461" s="108" t="e">
        <f>IF(D461="X",0,IF(E461="X",0,VLOOKUP(E461,'19'!$K$3:$L$16,2,FALSE)))</f>
        <v>#N/A</v>
      </c>
      <c r="P461" s="108" t="e">
        <f t="shared" si="15"/>
        <v>#N/A</v>
      </c>
    </row>
    <row r="462" spans="14:16">
      <c r="N462" s="108">
        <f t="shared" si="14"/>
        <v>0</v>
      </c>
      <c r="O462" s="108" t="e">
        <f>IF(D462="X",0,IF(E462="X",0,VLOOKUP(E462,'19'!$K$3:$L$16,2,FALSE)))</f>
        <v>#N/A</v>
      </c>
      <c r="P462" s="108" t="e">
        <f t="shared" si="15"/>
        <v>#N/A</v>
      </c>
    </row>
    <row r="463" spans="14:16">
      <c r="N463" s="108">
        <f t="shared" si="14"/>
        <v>0</v>
      </c>
      <c r="O463" s="108" t="e">
        <f>IF(D463="X",0,IF(E463="X",0,VLOOKUP(E463,'19'!$K$3:$L$16,2,FALSE)))</f>
        <v>#N/A</v>
      </c>
      <c r="P463" s="108" t="e">
        <f t="shared" si="15"/>
        <v>#N/A</v>
      </c>
    </row>
    <row r="464" spans="14:16">
      <c r="N464" s="108">
        <f t="shared" si="14"/>
        <v>0</v>
      </c>
      <c r="O464" s="108" t="e">
        <f>IF(D464="X",0,IF(E464="X",0,VLOOKUP(E464,'19'!$K$3:$L$16,2,FALSE)))</f>
        <v>#N/A</v>
      </c>
      <c r="P464" s="108" t="e">
        <f t="shared" si="15"/>
        <v>#N/A</v>
      </c>
    </row>
    <row r="465" spans="14:16">
      <c r="N465" s="108">
        <f t="shared" si="14"/>
        <v>0</v>
      </c>
      <c r="O465" s="108" t="e">
        <f>IF(D465="X",0,IF(E465="X",0,VLOOKUP(E465,'19'!$K$3:$L$16,2,FALSE)))</f>
        <v>#N/A</v>
      </c>
      <c r="P465" s="108" t="e">
        <f t="shared" si="15"/>
        <v>#N/A</v>
      </c>
    </row>
    <row r="466" spans="14:16">
      <c r="N466" s="108">
        <f t="shared" si="14"/>
        <v>0</v>
      </c>
      <c r="O466" s="108" t="e">
        <f>IF(D466="X",0,IF(E466="X",0,VLOOKUP(E466,'19'!$K$3:$L$16,2,FALSE)))</f>
        <v>#N/A</v>
      </c>
      <c r="P466" s="108" t="e">
        <f t="shared" si="15"/>
        <v>#N/A</v>
      </c>
    </row>
    <row r="467" spans="14:16">
      <c r="N467" s="108">
        <f t="shared" si="14"/>
        <v>0</v>
      </c>
      <c r="O467" s="108" t="e">
        <f>IF(D467="X",0,IF(E467="X",0,VLOOKUP(E467,'19'!$K$3:$L$16,2,FALSE)))</f>
        <v>#N/A</v>
      </c>
      <c r="P467" s="108" t="e">
        <f t="shared" si="15"/>
        <v>#N/A</v>
      </c>
    </row>
    <row r="468" spans="14:16">
      <c r="N468" s="108">
        <f t="shared" si="14"/>
        <v>0</v>
      </c>
      <c r="O468" s="108" t="e">
        <f>IF(D468="X",0,IF(E468="X",0,VLOOKUP(E468,'19'!$K$3:$L$16,2,FALSE)))</f>
        <v>#N/A</v>
      </c>
      <c r="P468" s="108" t="e">
        <f t="shared" si="15"/>
        <v>#N/A</v>
      </c>
    </row>
    <row r="469" spans="14:16">
      <c r="N469" s="108">
        <f t="shared" si="14"/>
        <v>0</v>
      </c>
      <c r="O469" s="108" t="e">
        <f>IF(D469="X",0,IF(E469="X",0,VLOOKUP(E469,'19'!$K$3:$L$16,2,FALSE)))</f>
        <v>#N/A</v>
      </c>
      <c r="P469" s="108" t="e">
        <f t="shared" si="15"/>
        <v>#N/A</v>
      </c>
    </row>
    <row r="470" spans="14:16">
      <c r="N470" s="108">
        <f t="shared" si="14"/>
        <v>0</v>
      </c>
      <c r="O470" s="108" t="e">
        <f>IF(D470="X",0,IF(E470="X",0,VLOOKUP(E470,'19'!$K$3:$L$16,2,FALSE)))</f>
        <v>#N/A</v>
      </c>
      <c r="P470" s="108" t="e">
        <f t="shared" si="15"/>
        <v>#N/A</v>
      </c>
    </row>
    <row r="471" spans="14:16">
      <c r="N471" s="108">
        <f t="shared" si="14"/>
        <v>0</v>
      </c>
      <c r="O471" s="108" t="e">
        <f>IF(D471="X",0,IF(E471="X",0,VLOOKUP(E471,'19'!$K$3:$L$16,2,FALSE)))</f>
        <v>#N/A</v>
      </c>
      <c r="P471" s="108" t="e">
        <f t="shared" si="15"/>
        <v>#N/A</v>
      </c>
    </row>
    <row r="472" spans="14:16">
      <c r="N472" s="108">
        <f t="shared" si="14"/>
        <v>0</v>
      </c>
      <c r="O472" s="108" t="e">
        <f>IF(D472="X",0,IF(E472="X",0,VLOOKUP(E472,'19'!$K$3:$L$16,2,FALSE)))</f>
        <v>#N/A</v>
      </c>
      <c r="P472" s="108" t="e">
        <f t="shared" si="15"/>
        <v>#N/A</v>
      </c>
    </row>
    <row r="473" spans="14:16">
      <c r="N473" s="108">
        <f t="shared" si="14"/>
        <v>0</v>
      </c>
      <c r="O473" s="108" t="e">
        <f>IF(D473="X",0,IF(E473="X",0,VLOOKUP(E473,'19'!$K$3:$L$16,2,FALSE)))</f>
        <v>#N/A</v>
      </c>
      <c r="P473" s="108" t="e">
        <f t="shared" si="15"/>
        <v>#N/A</v>
      </c>
    </row>
    <row r="474" spans="14:16">
      <c r="N474" s="108">
        <f t="shared" si="14"/>
        <v>0</v>
      </c>
      <c r="O474" s="108" t="e">
        <f>IF(D474="X",0,IF(E474="X",0,VLOOKUP(E474,'19'!$K$3:$L$16,2,FALSE)))</f>
        <v>#N/A</v>
      </c>
      <c r="P474" s="108" t="e">
        <f t="shared" si="15"/>
        <v>#N/A</v>
      </c>
    </row>
    <row r="475" spans="14:16">
      <c r="N475" s="108">
        <f t="shared" si="14"/>
        <v>0</v>
      </c>
      <c r="O475" s="108" t="e">
        <f>IF(D475="X",0,IF(E475="X",0,VLOOKUP(E475,'19'!$K$3:$L$16,2,FALSE)))</f>
        <v>#N/A</v>
      </c>
      <c r="P475" s="108" t="e">
        <f t="shared" si="15"/>
        <v>#N/A</v>
      </c>
    </row>
    <row r="476" spans="14:16">
      <c r="N476" s="108">
        <f t="shared" si="14"/>
        <v>0</v>
      </c>
      <c r="O476" s="108" t="e">
        <f>IF(D476="X",0,IF(E476="X",0,VLOOKUP(E476,'19'!$K$3:$L$16,2,FALSE)))</f>
        <v>#N/A</v>
      </c>
      <c r="P476" s="108" t="e">
        <f t="shared" si="15"/>
        <v>#N/A</v>
      </c>
    </row>
    <row r="477" spans="14:16">
      <c r="N477" s="108">
        <f t="shared" si="14"/>
        <v>0</v>
      </c>
      <c r="O477" s="108" t="e">
        <f>IF(D477="X",0,IF(E477="X",0,VLOOKUP(E477,'19'!$K$3:$L$16,2,FALSE)))</f>
        <v>#N/A</v>
      </c>
      <c r="P477" s="108" t="e">
        <f t="shared" si="15"/>
        <v>#N/A</v>
      </c>
    </row>
    <row r="478" spans="14:16">
      <c r="N478" s="108">
        <f t="shared" si="14"/>
        <v>0</v>
      </c>
      <c r="O478" s="108" t="e">
        <f>IF(D478="X",0,IF(E478="X",0,VLOOKUP(E478,'19'!$K$3:$L$16,2,FALSE)))</f>
        <v>#N/A</v>
      </c>
      <c r="P478" s="108" t="e">
        <f t="shared" si="15"/>
        <v>#N/A</v>
      </c>
    </row>
    <row r="479" spans="14:16">
      <c r="N479" s="108">
        <f t="shared" si="14"/>
        <v>0</v>
      </c>
      <c r="O479" s="108" t="e">
        <f>IF(D479="X",0,IF(E479="X",0,VLOOKUP(E479,'19'!$K$3:$L$16,2,FALSE)))</f>
        <v>#N/A</v>
      </c>
      <c r="P479" s="108" t="e">
        <f t="shared" si="15"/>
        <v>#N/A</v>
      </c>
    </row>
    <row r="480" spans="14:16">
      <c r="N480" s="108">
        <f t="shared" si="14"/>
        <v>0</v>
      </c>
      <c r="O480" s="108" t="e">
        <f>IF(D480="X",0,IF(E480="X",0,VLOOKUP(E480,'19'!$K$3:$L$16,2,FALSE)))</f>
        <v>#N/A</v>
      </c>
      <c r="P480" s="108" t="e">
        <f t="shared" si="15"/>
        <v>#N/A</v>
      </c>
    </row>
    <row r="481" spans="3:23">
      <c r="N481" s="108">
        <f t="shared" si="14"/>
        <v>0</v>
      </c>
      <c r="O481" s="108" t="e">
        <f>IF(D481="X",0,IF(E481="X",0,VLOOKUP(E481,'19'!$K$3:$L$16,2,FALSE)))</f>
        <v>#N/A</v>
      </c>
      <c r="P481" s="108" t="e">
        <f t="shared" si="15"/>
        <v>#N/A</v>
      </c>
    </row>
    <row r="482" spans="3:23">
      <c r="N482" s="108">
        <f t="shared" si="14"/>
        <v>0</v>
      </c>
      <c r="O482" s="108" t="e">
        <f>IF(D482="X",0,IF(E482="X",0,VLOOKUP(E482,'19'!$K$3:$L$16,2,FALSE)))</f>
        <v>#N/A</v>
      </c>
      <c r="P482" s="108" t="e">
        <f t="shared" si="15"/>
        <v>#N/A</v>
      </c>
    </row>
    <row r="483" spans="3:23">
      <c r="N483" s="108">
        <f t="shared" si="14"/>
        <v>0</v>
      </c>
      <c r="O483" s="108" t="e">
        <f>IF(D483="X",0,IF(E483="X",0,VLOOKUP(E483,'19'!$K$3:$L$16,2,FALSE)))</f>
        <v>#N/A</v>
      </c>
      <c r="P483" s="108" t="e">
        <f t="shared" si="15"/>
        <v>#N/A</v>
      </c>
    </row>
    <row r="484" spans="3:23">
      <c r="N484" s="108">
        <f t="shared" si="14"/>
        <v>0</v>
      </c>
      <c r="O484" s="108" t="e">
        <f>IF(D484="X",0,IF(E484="X",0,VLOOKUP(E484,'19'!$K$3:$L$16,2,FALSE)))</f>
        <v>#N/A</v>
      </c>
      <c r="P484" s="108" t="e">
        <f t="shared" si="15"/>
        <v>#N/A</v>
      </c>
    </row>
    <row r="485" spans="3:23">
      <c r="N485" s="108">
        <f t="shared" si="14"/>
        <v>0</v>
      </c>
      <c r="O485" s="108" t="e">
        <f>IF(D485="X",0,IF(E485="X",0,VLOOKUP(E485,'19'!$K$3:$L$16,2,FALSE)))</f>
        <v>#N/A</v>
      </c>
      <c r="P485" s="108" t="e">
        <f t="shared" si="15"/>
        <v>#N/A</v>
      </c>
    </row>
    <row r="486" spans="3:23">
      <c r="N486" s="108">
        <f t="shared" si="14"/>
        <v>0</v>
      </c>
      <c r="O486" s="108" t="e">
        <f>IF(D486="X",0,IF(E486="X",0,VLOOKUP(E486,'19'!$K$3:$L$16,2,FALSE)))</f>
        <v>#N/A</v>
      </c>
      <c r="P486" s="108" t="e">
        <f t="shared" si="15"/>
        <v>#N/A</v>
      </c>
    </row>
    <row r="487" spans="3:23">
      <c r="N487" s="108">
        <f t="shared" si="14"/>
        <v>0</v>
      </c>
      <c r="O487" s="108" t="e">
        <f>IF(D487="X",0,IF(E487="X",0,VLOOKUP(E487,'19'!$K$3:$L$16,2,FALSE)))</f>
        <v>#N/A</v>
      </c>
      <c r="P487" s="108" t="e">
        <f t="shared" si="15"/>
        <v>#N/A</v>
      </c>
    </row>
    <row r="488" spans="3:23">
      <c r="N488" s="108">
        <f t="shared" si="14"/>
        <v>0</v>
      </c>
      <c r="O488" s="108" t="e">
        <f>IF(D488="X",0,IF(E488="X",0,VLOOKUP(E488,'19'!$K$3:$L$16,2,FALSE)))</f>
        <v>#N/A</v>
      </c>
      <c r="P488" s="108" t="e">
        <f t="shared" si="15"/>
        <v>#N/A</v>
      </c>
    </row>
    <row r="489" spans="3:23">
      <c r="N489" s="108">
        <f t="shared" si="14"/>
        <v>0</v>
      </c>
      <c r="O489" s="108" t="e">
        <f>IF(D489="X",0,IF(E489="X",0,VLOOKUP(E489,'19'!$K$3:$L$16,2,FALSE)))</f>
        <v>#N/A</v>
      </c>
      <c r="P489" s="108" t="e">
        <f t="shared" si="15"/>
        <v>#N/A</v>
      </c>
    </row>
    <row r="490" spans="3:23">
      <c r="N490" s="108">
        <f t="shared" si="14"/>
        <v>0</v>
      </c>
      <c r="O490" s="108" t="e">
        <f>IF(D490="X",0,IF(E490="X",0,VLOOKUP(E490,'19'!$K$3:$L$16,2,FALSE)))</f>
        <v>#N/A</v>
      </c>
      <c r="P490" s="108" t="e">
        <f t="shared" si="15"/>
        <v>#N/A</v>
      </c>
    </row>
    <row r="491" spans="3:23">
      <c r="N491" s="108">
        <f t="shared" si="14"/>
        <v>0</v>
      </c>
      <c r="O491" s="108" t="e">
        <f>IF(D491="X",0,IF(E491="X",0,VLOOKUP(E491,'19'!$K$3:$L$16,2,FALSE)))</f>
        <v>#N/A</v>
      </c>
      <c r="P491" s="108" t="e">
        <f t="shared" si="15"/>
        <v>#N/A</v>
      </c>
    </row>
    <row r="492" spans="3:23">
      <c r="N492" s="108">
        <f t="shared" si="14"/>
        <v>0</v>
      </c>
      <c r="O492" s="108" t="e">
        <f>IF(D492="X",0,IF(E492="X",0,VLOOKUP(E492,'19'!$K$3:$L$16,2,FALSE)))</f>
        <v>#N/A</v>
      </c>
      <c r="P492" s="108" t="e">
        <f t="shared" si="15"/>
        <v>#N/A</v>
      </c>
    </row>
    <row r="493" spans="3:23">
      <c r="N493" s="108">
        <f t="shared" si="14"/>
        <v>0</v>
      </c>
      <c r="O493" s="108" t="e">
        <f>IF(D493="X",0,IF(E493="X",0,VLOOKUP(E493,'19'!$K$3:$L$16,2,FALSE)))</f>
        <v>#N/A</v>
      </c>
      <c r="P493" s="108" t="e">
        <f t="shared" si="15"/>
        <v>#N/A</v>
      </c>
    </row>
    <row r="494" spans="3:23">
      <c r="N494" s="108">
        <f t="shared" si="14"/>
        <v>0</v>
      </c>
      <c r="O494" s="108" t="e">
        <f>IF(D494="X",0,IF(E494="X",0,VLOOKUP(E494,'19'!$K$3:$L$16,2,FALSE)))</f>
        <v>#N/A</v>
      </c>
      <c r="P494" s="108" t="e">
        <f t="shared" si="15"/>
        <v>#N/A</v>
      </c>
    </row>
    <row r="495" spans="3:23" ht="15.75" thickBot="1">
      <c r="C495" s="109" t="s">
        <v>173</v>
      </c>
      <c r="D495" s="79"/>
      <c r="E495" s="79"/>
      <c r="F495" s="91">
        <f t="shared" ref="F495:M495" si="16">SUM(F4:F494)</f>
        <v>0</v>
      </c>
      <c r="G495" s="91">
        <f t="shared" si="16"/>
        <v>0</v>
      </c>
      <c r="H495" s="91">
        <f t="shared" si="16"/>
        <v>0</v>
      </c>
      <c r="I495" s="91">
        <f t="shared" si="16"/>
        <v>0</v>
      </c>
      <c r="J495" s="91">
        <f t="shared" si="16"/>
        <v>0</v>
      </c>
      <c r="K495" s="91">
        <f t="shared" si="16"/>
        <v>0</v>
      </c>
      <c r="L495" s="91">
        <f t="shared" si="16"/>
        <v>0</v>
      </c>
      <c r="M495" s="91">
        <f t="shared" si="16"/>
        <v>0</v>
      </c>
      <c r="Q495" s="79" t="s">
        <v>174</v>
      </c>
      <c r="R495" s="91">
        <f t="shared" ref="R495:W495" si="17">SUM(R4:R494)</f>
        <v>0</v>
      </c>
      <c r="S495" s="91">
        <f t="shared" si="17"/>
        <v>0</v>
      </c>
      <c r="T495" s="91">
        <f t="shared" si="17"/>
        <v>0</v>
      </c>
      <c r="U495" s="91">
        <f t="shared" si="17"/>
        <v>0</v>
      </c>
      <c r="V495" s="91">
        <f t="shared" si="17"/>
        <v>0</v>
      </c>
      <c r="W495" s="91">
        <f t="shared" si="17"/>
        <v>0</v>
      </c>
    </row>
    <row r="496" spans="3:23" ht="15.75" thickTop="1"/>
    <row r="498" spans="3:16">
      <c r="C498" s="80" t="s">
        <v>172</v>
      </c>
      <c r="F498" s="33"/>
      <c r="G498" s="33"/>
      <c r="H498" s="33"/>
      <c r="I498" s="33"/>
      <c r="J498" s="33"/>
      <c r="K498" s="33"/>
      <c r="L498" s="33"/>
      <c r="M498" s="33"/>
      <c r="N498" s="81" t="s">
        <v>186</v>
      </c>
      <c r="O498" s="33"/>
      <c r="P498" s="81" t="s">
        <v>177</v>
      </c>
    </row>
    <row r="499" spans="3:16">
      <c r="C499" s="81" t="str">
        <f>IF('19'!K3="", "Vrije categorie",'19'!K3)</f>
        <v>A</v>
      </c>
      <c r="F499" s="92" cm="1">
        <f t="array" ref="F499">SUMPRODUCT(--($E$4:$E$494=C499),--($D$4:$D$494=""),$F$4:$F$494)</f>
        <v>0</v>
      </c>
      <c r="G499" s="92" cm="1">
        <f t="array" ref="G499">SUMPRODUCT(--($E$4:$E$494=C499),--($D$4:$D$494=""),$G$4:$G$494)</f>
        <v>0</v>
      </c>
      <c r="H499" s="92" cm="1">
        <f t="array" ref="H499">SUMPRODUCT(--($E$4:$E$494=C499),--($D$4:$D$494=""),$H$4:$H$494)</f>
        <v>0</v>
      </c>
      <c r="I499" s="92" cm="1">
        <f t="array" ref="I499">SUMPRODUCT(--($E$4:$E$494=C499),--($D$4:$D$494=""),$I$4:$I$494)</f>
        <v>0</v>
      </c>
      <c r="J499" s="92" cm="1">
        <f t="array" ref="J499">SUMPRODUCT(--($E$4:$E$494=C499),--($D$4:$D$494=""),$J$4:$J$494)</f>
        <v>0</v>
      </c>
      <c r="K499" s="92" cm="1">
        <f t="array" ref="K499">SUMPRODUCT(--($E$4:$E$494=C499),--($D$4:$D$494=""),$K$4:$K$494)</f>
        <v>0</v>
      </c>
      <c r="L499" s="92" cm="1">
        <f t="array" ref="L499">SUMPRODUCT(--($E$4:$E$494=C499),--($D$4:$D$494=""),$L$4:$L$494)</f>
        <v>0</v>
      </c>
      <c r="M499" s="92" cm="1">
        <f t="array" ref="M499">SUMPRODUCT(--($E$4:$E$494=C499),--($D$4:$D$494=""),$M$4:$M$494)</f>
        <v>0</v>
      </c>
      <c r="N499" s="92">
        <f>SUM(F499:M499)</f>
        <v>0</v>
      </c>
      <c r="O499" s="81"/>
      <c r="P499" s="92" t="e" cm="1">
        <f t="array" ref="P499">SUMPRODUCT(--($E$4:$E$494=C499),--($D$4:$D$494=""),$P$4:$P$494)</f>
        <v>#N/A</v>
      </c>
    </row>
    <row r="500" spans="3:16">
      <c r="C500" s="81" t="str">
        <f>IF('19'!K4="", "Vrije categorie",'19'!K4)</f>
        <v>B</v>
      </c>
      <c r="F500" s="92" cm="1">
        <f t="array" ref="F500">SUMPRODUCT(--($E$4:$E$494=C500),--($D$4:$D$494=""),$F$4:$F$494)</f>
        <v>0</v>
      </c>
      <c r="G500" s="92" cm="1">
        <f t="array" ref="G500">SUMPRODUCT(--($E$4:$E$494=C500),--($D$4:$D$494=""),$G$4:$G$494)</f>
        <v>0</v>
      </c>
      <c r="H500" s="92" cm="1">
        <f t="array" ref="H500">SUMPRODUCT(--($E$4:$E$494=C500),--($D$4:$D$494=""),$H$4:$H$494)</f>
        <v>0</v>
      </c>
      <c r="I500" s="92" cm="1">
        <f t="array" ref="I500">SUMPRODUCT(--($E$4:$E$494=C500),--($D$4:$D$494=""),$I$4:$I$494)</f>
        <v>0</v>
      </c>
      <c r="J500" s="92" cm="1">
        <f t="array" ref="J500">SUMPRODUCT(--($E$4:$E$494=C500),--($D$4:$D$494=""),$J$4:$J$494)</f>
        <v>0</v>
      </c>
      <c r="K500" s="92" cm="1">
        <f t="array" ref="K500">SUMPRODUCT(--($E$4:$E$494=C500),--($D$4:$D$494=""),$K$4:$K$494)</f>
        <v>0</v>
      </c>
      <c r="L500" s="92" cm="1">
        <f t="array" ref="L500">SUMPRODUCT(--($E$4:$E$494=C500),--($D$4:$D$494=""),$L$4:$L$494)</f>
        <v>0</v>
      </c>
      <c r="M500" s="92" cm="1">
        <f t="array" ref="M500">SUMPRODUCT(--($E$4:$E$494=C500),--($D$4:$D$494=""),$M$4:$M$494)</f>
        <v>0</v>
      </c>
      <c r="N500" s="92">
        <f t="shared" ref="N500:N512" si="18">SUM(F500:M500)</f>
        <v>0</v>
      </c>
      <c r="O500" s="81"/>
      <c r="P500" s="92" t="e" cm="1">
        <f t="array" ref="P500">SUMPRODUCT(--($E$4:$E$494=C500),--($D$4:$D$494=""),$P$4:$P$494)</f>
        <v>#N/A</v>
      </c>
    </row>
    <row r="501" spans="3:16">
      <c r="C501" s="81" t="str">
        <f>IF('19'!K5="", "Vrije categorie",'19'!K5)</f>
        <v>C</v>
      </c>
      <c r="F501" s="92" cm="1">
        <f t="array" ref="F501">SUMPRODUCT(--($E$4:$E$494=C501),--($D$4:$D$494=""),$F$4:$F$494)</f>
        <v>0</v>
      </c>
      <c r="G501" s="92" cm="1">
        <f t="array" ref="G501">SUMPRODUCT(--($E$4:$E$494=C501),--($D$4:$D$494=""),$G$4:$G$494)</f>
        <v>0</v>
      </c>
      <c r="H501" s="92" cm="1">
        <f t="array" ref="H501">SUMPRODUCT(--($E$4:$E$494=C501),--($D$4:$D$494=""),$H$4:$H$494)</f>
        <v>0</v>
      </c>
      <c r="I501" s="92" cm="1">
        <f t="array" ref="I501">SUMPRODUCT(--($E$4:$E$494=C501),--($D$4:$D$494=""),$I$4:$I$494)</f>
        <v>0</v>
      </c>
      <c r="J501" s="92" cm="1">
        <f t="array" ref="J501">SUMPRODUCT(--($E$4:$E$494=C501),--($D$4:$D$494=""),$J$4:$J$494)</f>
        <v>0</v>
      </c>
      <c r="K501" s="92" cm="1">
        <f t="array" ref="K501">SUMPRODUCT(--($E$4:$E$494=C501),--($D$4:$D$494=""),$K$4:$K$494)</f>
        <v>0</v>
      </c>
      <c r="L501" s="92" cm="1">
        <f t="array" ref="L501">SUMPRODUCT(--($E$4:$E$494=C501),--($D$4:$D$494=""),$L$4:$L$494)</f>
        <v>0</v>
      </c>
      <c r="M501" s="92" cm="1">
        <f t="array" ref="M501">SUMPRODUCT(--($E$4:$E$494=C501),--($D$4:$D$494=""),$M$4:$M$494)</f>
        <v>0</v>
      </c>
      <c r="N501" s="92">
        <f t="shared" si="18"/>
        <v>0</v>
      </c>
      <c r="O501" s="81"/>
      <c r="P501" s="92" t="e" cm="1">
        <f t="array" ref="P501">SUMPRODUCT(--($E$4:$E$494=C501),--($D$4:$D$494=""),$P$4:$P$494)</f>
        <v>#N/A</v>
      </c>
    </row>
    <row r="502" spans="3:16">
      <c r="C502" s="81" t="str">
        <f>IF('19'!K6="", "Vrije categorie",'19'!K6)</f>
        <v>D</v>
      </c>
      <c r="F502" s="92" cm="1">
        <f t="array" ref="F502">SUMPRODUCT(--($E$4:$E$494=C502),--($D$4:$D$494=""),$F$4:$F$494)</f>
        <v>0</v>
      </c>
      <c r="G502" s="92" cm="1">
        <f t="array" ref="G502">SUMPRODUCT(--($E$4:$E$494=C502),--($D$4:$D$494=""),$G$4:$G$494)</f>
        <v>0</v>
      </c>
      <c r="H502" s="92" cm="1">
        <f t="array" ref="H502">SUMPRODUCT(--($E$4:$E$494=C502),--($D$4:$D$494=""),$H$4:$H$494)</f>
        <v>0</v>
      </c>
      <c r="I502" s="92" cm="1">
        <f t="array" ref="I502">SUMPRODUCT(--($E$4:$E$494=C502),--($D$4:$D$494=""),$I$4:$I$494)</f>
        <v>0</v>
      </c>
      <c r="J502" s="92" cm="1">
        <f t="array" ref="J502">SUMPRODUCT(--($E$4:$E$494=C502),--($D$4:$D$494=""),$J$4:$J$494)</f>
        <v>0</v>
      </c>
      <c r="K502" s="92" cm="1">
        <f t="array" ref="K502">SUMPRODUCT(--($E$4:$E$494=C502),--($D$4:$D$494=""),$K$4:$K$494)</f>
        <v>0</v>
      </c>
      <c r="L502" s="92" cm="1">
        <f t="array" ref="L502">SUMPRODUCT(--($E$4:$E$494=C502),--($D$4:$D$494=""),$L$4:$L$494)</f>
        <v>0</v>
      </c>
      <c r="M502" s="92" cm="1">
        <f t="array" ref="M502">SUMPRODUCT(--($E$4:$E$494=C502),--($D$4:$D$494=""),$M$4:$M$494)</f>
        <v>0</v>
      </c>
      <c r="N502" s="92">
        <f t="shared" si="18"/>
        <v>0</v>
      </c>
      <c r="O502" s="81"/>
      <c r="P502" s="92" t="e" cm="1">
        <f t="array" ref="P502">SUMPRODUCT(--($E$4:$E$494=C502),--($D$4:$D$494=""),$P$4:$P$494)</f>
        <v>#N/A</v>
      </c>
    </row>
    <row r="503" spans="3:16">
      <c r="C503" s="81" t="str">
        <f>IF('19'!K7="", "Vrije categorie",'19'!K7)</f>
        <v>E</v>
      </c>
      <c r="F503" s="92" cm="1">
        <f t="array" ref="F503">SUMPRODUCT(--($E$4:$E$494=C503),--($D$4:$D$494=""),$F$4:$F$494)</f>
        <v>0</v>
      </c>
      <c r="G503" s="92" cm="1">
        <f t="array" ref="G503">SUMPRODUCT(--($E$4:$E$494=C503),--($D$4:$D$494=""),$G$4:$G$494)</f>
        <v>0</v>
      </c>
      <c r="H503" s="92" cm="1">
        <f t="array" ref="H503">SUMPRODUCT(--($E$4:$E$494=C503),--($D$4:$D$494=""),$H$4:$H$494)</f>
        <v>0</v>
      </c>
      <c r="I503" s="92" cm="1">
        <f t="array" ref="I503">SUMPRODUCT(--($E$4:$E$494=C503),--($D$4:$D$494=""),$I$4:$I$494)</f>
        <v>0</v>
      </c>
      <c r="J503" s="92" cm="1">
        <f t="array" ref="J503">SUMPRODUCT(--($E$4:$E$494=C503),--($D$4:$D$494=""),$J$4:$J$494)</f>
        <v>0</v>
      </c>
      <c r="K503" s="92" cm="1">
        <f t="array" ref="K503">SUMPRODUCT(--($E$4:$E$494=C503),--($D$4:$D$494=""),$K$4:$K$494)</f>
        <v>0</v>
      </c>
      <c r="L503" s="92" cm="1">
        <f t="array" ref="L503">SUMPRODUCT(--($E$4:$E$494=C503),--($D$4:$D$494=""),$L$4:$L$494)</f>
        <v>0</v>
      </c>
      <c r="M503" s="92" cm="1">
        <f t="array" ref="M503">SUMPRODUCT(--($E$4:$E$494=C503),--($D$4:$D$494=""),$M$4:$M$494)</f>
        <v>0</v>
      </c>
      <c r="N503" s="92">
        <f t="shared" si="18"/>
        <v>0</v>
      </c>
      <c r="O503" s="81"/>
      <c r="P503" s="92" t="e" cm="1">
        <f t="array" ref="P503">SUMPRODUCT(--($E$4:$E$494=C503),--($D$4:$D$494=""),$P$4:$P$494)</f>
        <v>#N/A</v>
      </c>
    </row>
    <row r="504" spans="3:16">
      <c r="C504" s="81" t="str">
        <f>IF('19'!K8="", "Vrije categorie",'19'!K8)</f>
        <v>F</v>
      </c>
      <c r="F504" s="92" cm="1">
        <f t="array" ref="F504">SUMPRODUCT(--($E$4:$E$494=C504),--($D$4:$D$494=""),$F$4:$F$494)</f>
        <v>0</v>
      </c>
      <c r="G504" s="92" cm="1">
        <f t="array" ref="G504">SUMPRODUCT(--($E$4:$E$494=C504),--($D$4:$D$494=""),$G$4:$G$494)</f>
        <v>0</v>
      </c>
      <c r="H504" s="92" cm="1">
        <f t="array" ref="H504">SUMPRODUCT(--($E$4:$E$494=C504),--($D$4:$D$494=""),$H$4:$H$494)</f>
        <v>0</v>
      </c>
      <c r="I504" s="92" cm="1">
        <f t="array" ref="I504">SUMPRODUCT(--($E$4:$E$494=C504),--($D$4:$D$494=""),$I$4:$I$494)</f>
        <v>0</v>
      </c>
      <c r="J504" s="92" cm="1">
        <f t="array" ref="J504">SUMPRODUCT(--($E$4:$E$494=C504),--($D$4:$D$494=""),$J$4:$J$494)</f>
        <v>0</v>
      </c>
      <c r="K504" s="92" cm="1">
        <f t="array" ref="K504">SUMPRODUCT(--($E$4:$E$494=C504),--($D$4:$D$494=""),$K$4:$K$494)</f>
        <v>0</v>
      </c>
      <c r="L504" s="92" cm="1">
        <f t="array" ref="L504">SUMPRODUCT(--($E$4:$E$494=C504),--($D$4:$D$494=""),$L$4:$L$494)</f>
        <v>0</v>
      </c>
      <c r="M504" s="92" cm="1">
        <f t="array" ref="M504">SUMPRODUCT(--($E$4:$E$494=C504),--($D$4:$D$494=""),$M$4:$M$494)</f>
        <v>0</v>
      </c>
      <c r="N504" s="92">
        <f t="shared" si="18"/>
        <v>0</v>
      </c>
      <c r="O504" s="81"/>
      <c r="P504" s="92" t="e" cm="1">
        <f t="array" ref="P504">SUMPRODUCT(--($E$4:$E$494=C504),--($D$4:$D$494=""),$P$4:$P$494)</f>
        <v>#N/A</v>
      </c>
    </row>
    <row r="505" spans="3:16">
      <c r="C505" s="81" t="str">
        <f>IF('19'!K9="", "Vrije categorie",'19'!K9)</f>
        <v>G</v>
      </c>
      <c r="F505" s="92" cm="1">
        <f t="array" ref="F505">SUMPRODUCT(--($E$4:$E$494=C505),--($D$4:$D$494=""),$F$4:$F$494)</f>
        <v>0</v>
      </c>
      <c r="G505" s="92" cm="1">
        <f t="array" ref="G505">SUMPRODUCT(--($E$4:$E$494=C505),--($D$4:$D$494=""),$G$4:$G$494)</f>
        <v>0</v>
      </c>
      <c r="H505" s="92" cm="1">
        <f t="array" ref="H505">SUMPRODUCT(--($E$4:$E$494=C505),--($D$4:$D$494=""),$H$4:$H$494)</f>
        <v>0</v>
      </c>
      <c r="I505" s="92" cm="1">
        <f t="array" ref="I505">SUMPRODUCT(--($E$4:$E$494=C505),--($D$4:$D$494=""),$I$4:$I$494)</f>
        <v>0</v>
      </c>
      <c r="J505" s="92" cm="1">
        <f t="array" ref="J505">SUMPRODUCT(--($E$4:$E$494=C505),--($D$4:$D$494=""),$J$4:$J$494)</f>
        <v>0</v>
      </c>
      <c r="K505" s="92" cm="1">
        <f t="array" ref="K505">SUMPRODUCT(--($E$4:$E$494=C505),--($D$4:$D$494=""),$K$4:$K$494)</f>
        <v>0</v>
      </c>
      <c r="L505" s="92" cm="1">
        <f t="array" ref="L505">SUMPRODUCT(--($E$4:$E$494=C505),--($D$4:$D$494=""),$L$4:$L$494)</f>
        <v>0</v>
      </c>
      <c r="M505" s="92" cm="1">
        <f t="array" ref="M505">SUMPRODUCT(--($E$4:$E$494=C505),--($D$4:$D$494=""),$M$4:$M$494)</f>
        <v>0</v>
      </c>
      <c r="N505" s="92">
        <f t="shared" si="18"/>
        <v>0</v>
      </c>
      <c r="O505" s="81"/>
      <c r="P505" s="92" t="e" cm="1">
        <f t="array" ref="P505">SUMPRODUCT(--($E$4:$E$494=C505),--($D$4:$D$494=""),$P$4:$P$494)</f>
        <v>#N/A</v>
      </c>
    </row>
    <row r="506" spans="3:16">
      <c r="C506" s="81" t="str">
        <f>IF('19'!K10="", "Vrije categorie",'19'!K10)</f>
        <v>H</v>
      </c>
      <c r="F506" s="92" cm="1">
        <f t="array" ref="F506">SUMPRODUCT(--($E$4:$E$494=C506),--($D$4:$D$494=""),$F$4:$F$494)</f>
        <v>0</v>
      </c>
      <c r="G506" s="92" cm="1">
        <f t="array" ref="G506">SUMPRODUCT(--($E$4:$E$494=C506),--($D$4:$D$494=""),$G$4:$G$494)</f>
        <v>0</v>
      </c>
      <c r="H506" s="92" cm="1">
        <f t="array" ref="H506">SUMPRODUCT(--($E$4:$E$494=C506),--($D$4:$D$494=""),$H$4:$H$494)</f>
        <v>0</v>
      </c>
      <c r="I506" s="92" cm="1">
        <f t="array" ref="I506">SUMPRODUCT(--($E$4:$E$494=C506),--($D$4:$D$494=""),$I$4:$I$494)</f>
        <v>0</v>
      </c>
      <c r="J506" s="92" cm="1">
        <f t="array" ref="J506">SUMPRODUCT(--($E$4:$E$494=C506),--($D$4:$D$494=""),$J$4:$J$494)</f>
        <v>0</v>
      </c>
      <c r="K506" s="92" cm="1">
        <f t="array" ref="K506">SUMPRODUCT(--($E$4:$E$494=C506),--($D$4:$D$494=""),$K$4:$K$494)</f>
        <v>0</v>
      </c>
      <c r="L506" s="92" cm="1">
        <f t="array" ref="L506">SUMPRODUCT(--($E$4:$E$494=C506),--($D$4:$D$494=""),$L$4:$L$494)</f>
        <v>0</v>
      </c>
      <c r="M506" s="92" cm="1">
        <f t="array" ref="M506">SUMPRODUCT(--($E$4:$E$494=C506),--($D$4:$D$494=""),$M$4:$M$494)</f>
        <v>0</v>
      </c>
      <c r="N506" s="92">
        <f t="shared" si="18"/>
        <v>0</v>
      </c>
      <c r="O506" s="81"/>
      <c r="P506" s="92" t="e" cm="1">
        <f t="array" ref="P506">SUMPRODUCT(--($E$4:$E$494=C506),--($D$4:$D$494=""),$P$4:$P$494)</f>
        <v>#N/A</v>
      </c>
    </row>
    <row r="507" spans="3:16">
      <c r="C507" s="81" t="str">
        <f>IF('19'!K11="", "Vrije categorie",'19'!K11)</f>
        <v>I</v>
      </c>
      <c r="F507" s="92" cm="1">
        <f t="array" ref="F507">SUMPRODUCT(--($E$4:$E$494=C507),--($D$4:$D$494=""),$F$4:$F$494)</f>
        <v>0</v>
      </c>
      <c r="G507" s="92" cm="1">
        <f t="array" ref="G507">SUMPRODUCT(--($E$4:$E$494=C507),--($D$4:$D$494=""),$G$4:$G$494)</f>
        <v>0</v>
      </c>
      <c r="H507" s="92" cm="1">
        <f t="array" ref="H507">SUMPRODUCT(--($E$4:$E$494=C507),--($D$4:$D$494=""),$H$4:$H$494)</f>
        <v>0</v>
      </c>
      <c r="I507" s="92" cm="1">
        <f t="array" ref="I507">SUMPRODUCT(--($E$4:$E$494=C507),--($D$4:$D$494=""),$I$4:$I$494)</f>
        <v>0</v>
      </c>
      <c r="J507" s="92" cm="1">
        <f t="array" ref="J507">SUMPRODUCT(--($E$4:$E$494=C507),--($D$4:$D$494=""),$J$4:$J$494)</f>
        <v>0</v>
      </c>
      <c r="K507" s="92" cm="1">
        <f t="array" ref="K507">SUMPRODUCT(--($E$4:$E$494=C507),--($D$4:$D$494=""),$K$4:$K$494)</f>
        <v>0</v>
      </c>
      <c r="L507" s="92" cm="1">
        <f t="array" ref="L507">SUMPRODUCT(--($E$4:$E$494=C507),--($D$4:$D$494=""),$L$4:$L$494)</f>
        <v>0</v>
      </c>
      <c r="M507" s="92" cm="1">
        <f t="array" ref="M507">SUMPRODUCT(--($E$4:$E$494=C507),--($D$4:$D$494=""),$M$4:$M$494)</f>
        <v>0</v>
      </c>
      <c r="N507" s="92">
        <f t="shared" si="18"/>
        <v>0</v>
      </c>
      <c r="O507" s="81"/>
      <c r="P507" s="92" t="e" cm="1">
        <f t="array" ref="P507">SUMPRODUCT(--($E$4:$E$494=C507),--($D$4:$D$494=""),$P$4:$P$494)</f>
        <v>#N/A</v>
      </c>
    </row>
    <row r="508" spans="3:16">
      <c r="C508" s="81" t="str">
        <f>IF('19'!K12="", "Vrije categorie",'19'!K12)</f>
        <v>J</v>
      </c>
      <c r="F508" s="92" cm="1">
        <f t="array" ref="F508">SUMPRODUCT(--($E$4:$E$494=C508),--($D$4:$D$494=""),$F$4:$F$494)</f>
        <v>0</v>
      </c>
      <c r="G508" s="92" cm="1">
        <f t="array" ref="G508">SUMPRODUCT(--($E$4:$E$494=C508),--($D$4:$D$494=""),$G$4:$G$494)</f>
        <v>0</v>
      </c>
      <c r="H508" s="92" cm="1">
        <f t="array" ref="H508">SUMPRODUCT(--($E$4:$E$494=C508),--($D$4:$D$494=""),$H$4:$H$494)</f>
        <v>0</v>
      </c>
      <c r="I508" s="92" cm="1">
        <f t="array" ref="I508">SUMPRODUCT(--($E$4:$E$494=C508),--($D$4:$D$494=""),$I$4:$I$494)</f>
        <v>0</v>
      </c>
      <c r="J508" s="92" cm="1">
        <f t="array" ref="J508">SUMPRODUCT(--($E$4:$E$494=C508),--($D$4:$D$494=""),$J$4:$J$494)</f>
        <v>0</v>
      </c>
      <c r="K508" s="92" cm="1">
        <f t="array" ref="K508">SUMPRODUCT(--($E$4:$E$494=C508),--($D$4:$D$494=""),$K$4:$K$494)</f>
        <v>0</v>
      </c>
      <c r="L508" s="92" cm="1">
        <f t="array" ref="L508">SUMPRODUCT(--($E$4:$E$494=C508),--($D$4:$D$494=""),$L$4:$L$494)</f>
        <v>0</v>
      </c>
      <c r="M508" s="92" cm="1">
        <f t="array" ref="M508">SUMPRODUCT(--($E$4:$E$494=C508),--($D$4:$D$494=""),$M$4:$M$494)</f>
        <v>0</v>
      </c>
      <c r="N508" s="92">
        <f t="shared" si="18"/>
        <v>0</v>
      </c>
      <c r="O508" s="81"/>
      <c r="P508" s="92" t="e" cm="1">
        <f t="array" ref="P508">SUMPRODUCT(--($E$4:$E$494=C508),--($D$4:$D$494=""),$P$4:$P$494)</f>
        <v>#N/A</v>
      </c>
    </row>
    <row r="509" spans="3:16">
      <c r="C509" s="81" t="str">
        <f>IF('19'!K13="", "Vrije categorie",'19'!K13)</f>
        <v>K</v>
      </c>
      <c r="F509" s="92" cm="1">
        <f t="array" ref="F509">SUMPRODUCT(--($E$4:$E$494=C509),--($D$4:$D$494=""),$F$4:$F$494)</f>
        <v>0</v>
      </c>
      <c r="G509" s="92" cm="1">
        <f t="array" ref="G509">SUMPRODUCT(--($E$4:$E$494=C509),--($D$4:$D$494=""),$G$4:$G$494)</f>
        <v>0</v>
      </c>
      <c r="H509" s="92" cm="1">
        <f t="array" ref="H509">SUMPRODUCT(--($E$4:$E$494=C509),--($D$4:$D$494=""),$H$4:$H$494)</f>
        <v>0</v>
      </c>
      <c r="I509" s="92" cm="1">
        <f t="array" ref="I509">SUMPRODUCT(--($E$4:$E$494=C509),--($D$4:$D$494=""),$I$4:$I$494)</f>
        <v>0</v>
      </c>
      <c r="J509" s="92" cm="1">
        <f t="array" ref="J509">SUMPRODUCT(--($E$4:$E$494=C509),--($D$4:$D$494=""),$J$4:$J$494)</f>
        <v>0</v>
      </c>
      <c r="K509" s="92" cm="1">
        <f t="array" ref="K509">SUMPRODUCT(--($E$4:$E$494=C509),--($D$4:$D$494=""),$K$4:$K$494)</f>
        <v>0</v>
      </c>
      <c r="L509" s="92" cm="1">
        <f t="array" ref="L509">SUMPRODUCT(--($E$4:$E$494=C509),--($D$4:$D$494=""),$L$4:$L$494)</f>
        <v>0</v>
      </c>
      <c r="M509" s="92" cm="1">
        <f t="array" ref="M509">SUMPRODUCT(--($E$4:$E$494=C509),--($D$4:$D$494=""),$M$4:$M$494)</f>
        <v>0</v>
      </c>
      <c r="N509" s="92">
        <f t="shared" si="18"/>
        <v>0</v>
      </c>
      <c r="O509" s="81"/>
      <c r="P509" s="92" t="e" cm="1">
        <f t="array" ref="P509">SUMPRODUCT(--($E$4:$E$494=C509),--($D$4:$D$494=""),$P$4:$P$494)</f>
        <v>#N/A</v>
      </c>
    </row>
    <row r="510" spans="3:16">
      <c r="C510" s="81" t="str">
        <f>IF('19'!K14="", "Vrije categorie",'19'!K14)</f>
        <v>Vrije categorie</v>
      </c>
      <c r="F510" s="92" cm="1">
        <f t="array" ref="F510">SUMPRODUCT(--($E$4:$E$494=C510),--($D$4:$D$494=""),$F$4:$F$494)</f>
        <v>0</v>
      </c>
      <c r="G510" s="92" cm="1">
        <f t="array" ref="G510">SUMPRODUCT(--($E$4:$E$494=C510),--($D$4:$D$494=""),$G$4:$G$494)</f>
        <v>0</v>
      </c>
      <c r="H510" s="92" cm="1">
        <f t="array" ref="H510">SUMPRODUCT(--($E$4:$E$494=C510),--($D$4:$D$494=""),$H$4:$H$494)</f>
        <v>0</v>
      </c>
      <c r="I510" s="92" cm="1">
        <f t="array" ref="I510">SUMPRODUCT(--($E$4:$E$494=C510),--($D$4:$D$494=""),$I$4:$I$494)</f>
        <v>0</v>
      </c>
      <c r="J510" s="92" cm="1">
        <f t="array" ref="J510">SUMPRODUCT(--($E$4:$E$494=C510),--($D$4:$D$494=""),$J$4:$J$494)</f>
        <v>0</v>
      </c>
      <c r="K510" s="92" cm="1">
        <f t="array" ref="K510">SUMPRODUCT(--($E$4:$E$494=C510),--($D$4:$D$494=""),$K$4:$K$494)</f>
        <v>0</v>
      </c>
      <c r="L510" s="92" cm="1">
        <f t="array" ref="L510">SUMPRODUCT(--($E$4:$E$494=C510),--($D$4:$D$494=""),$L$4:$L$494)</f>
        <v>0</v>
      </c>
      <c r="M510" s="92" cm="1">
        <f t="array" ref="M510">SUMPRODUCT(--($E$4:$E$494=C510),--($D$4:$D$494=""),$M$4:$M$494)</f>
        <v>0</v>
      </c>
      <c r="N510" s="92">
        <f t="shared" si="18"/>
        <v>0</v>
      </c>
      <c r="O510" s="81"/>
      <c r="P510" s="92" t="e" cm="1">
        <f t="array" ref="P510">SUMPRODUCT(--($E$4:$E$494=C510),--($D$4:$D$494=""),$P$4:$P$494)</f>
        <v>#N/A</v>
      </c>
    </row>
    <row r="511" spans="3:16">
      <c r="C511" s="81" t="str">
        <f>IF('19'!K15="", "Vrije categorie",'19'!K15)</f>
        <v>Vrije categorie</v>
      </c>
      <c r="F511" s="92" cm="1">
        <f t="array" ref="F511">SUMPRODUCT(--($E$4:$E$494=C511),--($D$4:$D$494=""),$F$4:$F$494)</f>
        <v>0</v>
      </c>
      <c r="G511" s="92" cm="1">
        <f t="array" ref="G511">SUMPRODUCT(--($E$4:$E$494=C511),--($D$4:$D$494=""),$G$4:$G$494)</f>
        <v>0</v>
      </c>
      <c r="H511" s="92" cm="1">
        <f t="array" ref="H511">SUMPRODUCT(--($E$4:$E$494=C511),--($D$4:$D$494=""),$H$4:$H$494)</f>
        <v>0</v>
      </c>
      <c r="I511" s="92" cm="1">
        <f t="array" ref="I511">SUMPRODUCT(--($E$4:$E$494=C511),--($D$4:$D$494=""),$I$4:$I$494)</f>
        <v>0</v>
      </c>
      <c r="J511" s="92" cm="1">
        <f t="array" ref="J511">SUMPRODUCT(--($E$4:$E$494=C511),--($D$4:$D$494=""),$J$4:$J$494)</f>
        <v>0</v>
      </c>
      <c r="K511" s="92" cm="1">
        <f t="array" ref="K511">SUMPRODUCT(--($E$4:$E$494=C511),--($D$4:$D$494=""),$K$4:$K$494)</f>
        <v>0</v>
      </c>
      <c r="L511" s="92" cm="1">
        <f t="array" ref="L511">SUMPRODUCT(--($E$4:$E$494=C511),--($D$4:$D$494=""),$L$4:$L$494)</f>
        <v>0</v>
      </c>
      <c r="M511" s="92" cm="1">
        <f t="array" ref="M511">SUMPRODUCT(--($E$4:$E$494=C511),--($D$4:$D$494=""),$M$4:$M$494)</f>
        <v>0</v>
      </c>
      <c r="N511" s="92">
        <f t="shared" si="18"/>
        <v>0</v>
      </c>
      <c r="O511" s="81"/>
      <c r="P511" s="92" t="e" cm="1">
        <f t="array" ref="P511">SUMPRODUCT(--($E$4:$E$494=C511),--($D$4:$D$494=""),$P$4:$P$494)</f>
        <v>#N/A</v>
      </c>
    </row>
    <row r="512" spans="3:16" ht="15.75" thickBot="1">
      <c r="C512" s="94" t="s">
        <v>176</v>
      </c>
      <c r="D512" s="90"/>
      <c r="E512" s="90"/>
      <c r="F512" s="93">
        <f>SUM(F499:F511)</f>
        <v>0</v>
      </c>
      <c r="G512" s="93">
        <f t="shared" ref="G512:M512" si="19">SUM(G499:G511)</f>
        <v>0</v>
      </c>
      <c r="H512" s="93">
        <f t="shared" si="19"/>
        <v>0</v>
      </c>
      <c r="I512" s="93">
        <f t="shared" si="19"/>
        <v>0</v>
      </c>
      <c r="J512" s="93">
        <f t="shared" si="19"/>
        <v>0</v>
      </c>
      <c r="K512" s="93">
        <f t="shared" si="19"/>
        <v>0</v>
      </c>
      <c r="L512" s="93">
        <f t="shared" si="19"/>
        <v>0</v>
      </c>
      <c r="M512" s="93">
        <f t="shared" si="19"/>
        <v>0</v>
      </c>
      <c r="N512" s="93">
        <f t="shared" si="18"/>
        <v>0</v>
      </c>
      <c r="O512" s="93"/>
      <c r="P512" s="93" t="e">
        <f>SUM(P499:P511)</f>
        <v>#N/A</v>
      </c>
    </row>
    <row r="513" spans="3:16" ht="15.75" thickTop="1">
      <c r="C513" s="80"/>
      <c r="F513" s="33"/>
      <c r="G513" s="33"/>
      <c r="H513" s="33"/>
      <c r="I513" s="33"/>
      <c r="J513" s="33"/>
      <c r="K513" s="33"/>
      <c r="L513" s="33"/>
      <c r="M513" s="33"/>
      <c r="N513" s="33"/>
      <c r="O513" s="33"/>
      <c r="P513" s="33"/>
    </row>
    <row r="514" spans="3:16" ht="15.75" thickBot="1">
      <c r="C514" s="94" t="s">
        <v>175</v>
      </c>
      <c r="D514" s="90"/>
      <c r="E514" s="90"/>
      <c r="F514" s="93" cm="1">
        <f t="array" ref="F514">SUMPRODUCT(--($E$4:$E$494="X"),F4:F494)</f>
        <v>0</v>
      </c>
      <c r="G514" s="93" cm="1">
        <f t="array" ref="G514">SUMPRODUCT(--($E$4:$E$494="X"),G4:G494)</f>
        <v>0</v>
      </c>
      <c r="H514" s="93" cm="1">
        <f t="array" ref="H514">SUMPRODUCT(--($E$4:$E$494="X"),H4:H494)</f>
        <v>0</v>
      </c>
      <c r="I514" s="93" cm="1">
        <f t="array" ref="I514">SUMPRODUCT(--($E$4:$E$494="X"),I4:I494)</f>
        <v>0</v>
      </c>
      <c r="J514" s="93" cm="1">
        <f t="array" ref="J514">SUMPRODUCT(--($E$4:$E$494="X"),J4:J494)</f>
        <v>0</v>
      </c>
      <c r="K514" s="93" cm="1">
        <f t="array" ref="K514">SUMPRODUCT(--($E$4:$E$494="X"),K4:K494)</f>
        <v>0</v>
      </c>
      <c r="L514" s="93" cm="1">
        <f t="array" ref="L514">SUMPRODUCT(--($E$4:$E$494="X"),L4:L494)</f>
        <v>0</v>
      </c>
      <c r="M514" s="93" cm="1">
        <f t="array" ref="M514">SUMPRODUCT(--($E$4:$E$494="X"),M4:M494)</f>
        <v>0</v>
      </c>
      <c r="N514" s="33"/>
      <c r="O514" s="33"/>
      <c r="P514" s="33"/>
    </row>
    <row r="515" spans="3:16" ht="15.75" thickTop="1"/>
    <row r="517" spans="3:16">
      <c r="C517" s="95" t="s">
        <v>178</v>
      </c>
      <c r="D517" s="96"/>
      <c r="E517" s="96"/>
      <c r="F517" s="96"/>
      <c r="G517" s="96"/>
      <c r="H517" s="96"/>
      <c r="I517" s="96"/>
      <c r="J517" s="96"/>
      <c r="K517" s="96"/>
      <c r="L517" s="96"/>
      <c r="M517" s="96"/>
      <c r="N517" s="95" t="s">
        <v>186</v>
      </c>
    </row>
    <row r="518" spans="3:16">
      <c r="C518" s="95" t="str">
        <f>C499</f>
        <v>A</v>
      </c>
      <c r="D518" s="96"/>
      <c r="E518" s="96"/>
      <c r="F518" s="99" cm="1">
        <f t="array" ref="F518">SUMPRODUCT(--($E$4:$E$494=C518),--($D$4:$D$494="X"),$F$4:$F$494)</f>
        <v>0</v>
      </c>
      <c r="G518" s="99" cm="1">
        <f t="array" ref="G518">SUMPRODUCT(--($E$4:$E$494=C518),--($D$4:$D$494="X"),$G$4:$G$494)</f>
        <v>0</v>
      </c>
      <c r="H518" s="99" cm="1">
        <f t="array" ref="H518">SUMPRODUCT(--($E$4:$E$494=C518),--($D$4:$D$494="X"),$H$4:$H$494)</f>
        <v>0</v>
      </c>
      <c r="I518" s="99" cm="1">
        <f t="array" ref="I518">SUMPRODUCT(--($E$4:$E$494=C518),--($D$4:$D$494="X"),$I$4:$I$494)</f>
        <v>0</v>
      </c>
      <c r="J518" s="99" cm="1">
        <f t="array" ref="J518">SUMPRODUCT(--($E$4:$E$494=C518),--($D$4:$D$494="X"),$J$4:$J$494)</f>
        <v>0</v>
      </c>
      <c r="K518" s="99" cm="1">
        <f t="array" ref="K518">SUMPRODUCT(--($E$4:$E$494=C518),--($D$4:$D$494="X"),$K$4:$K$494)</f>
        <v>0</v>
      </c>
      <c r="L518" s="99" cm="1">
        <f t="array" ref="L518">SUMPRODUCT(--($E$4:$E$494=C518),--($D$4:$D$494="X"),$L$4:$L$494)</f>
        <v>0</v>
      </c>
      <c r="M518" s="99" cm="1">
        <f t="array" ref="M518">SUMPRODUCT(--($E$4:$E$494=C518),--($D$4:$D$494="X"),$M$4:$M$494)</f>
        <v>0</v>
      </c>
      <c r="N518" s="99">
        <f>SUM(F518:M518)</f>
        <v>0</v>
      </c>
    </row>
    <row r="519" spans="3:16">
      <c r="C519" s="95" t="str">
        <f t="shared" ref="C519:C530" si="20">C500</f>
        <v>B</v>
      </c>
      <c r="D519" s="96"/>
      <c r="E519" s="96"/>
      <c r="F519" s="99" cm="1">
        <f t="array" ref="F519">SUMPRODUCT(--($E$4:$E$494=C519),--($D$4:$D$494="X"),$F$4:$F$494)</f>
        <v>0</v>
      </c>
      <c r="G519" s="99" cm="1">
        <f t="array" ref="G519">SUMPRODUCT(--($E$4:$E$494=C519),--($D$4:$D$494="X"),$G$4:$G$494)</f>
        <v>0</v>
      </c>
      <c r="H519" s="99" cm="1">
        <f t="array" ref="H519">SUMPRODUCT(--($E$4:$E$494=C519),--($D$4:$D$494="X"),$H$4:$H$494)</f>
        <v>0</v>
      </c>
      <c r="I519" s="99" cm="1">
        <f t="array" ref="I519">SUMPRODUCT(--($E$4:$E$494=C519),--($D$4:$D$494="X"),$I$4:$I$494)</f>
        <v>0</v>
      </c>
      <c r="J519" s="99" cm="1">
        <f t="array" ref="J519">SUMPRODUCT(--($E$4:$E$494=C519),--($D$4:$D$494="X"),$J$4:$J$494)</f>
        <v>0</v>
      </c>
      <c r="K519" s="99" cm="1">
        <f t="array" ref="K519">SUMPRODUCT(--($E$4:$E$494=C519),--($D$4:$D$494="X"),$K$4:$K$494)</f>
        <v>0</v>
      </c>
      <c r="L519" s="99" cm="1">
        <f t="array" ref="L519">SUMPRODUCT(--($E$4:$E$494=C519),--($D$4:$D$494="X"),$L$4:$L$494)</f>
        <v>0</v>
      </c>
      <c r="M519" s="99" cm="1">
        <f t="array" ref="M519">SUMPRODUCT(--($E$4:$E$494=C519),--($D$4:$D$494="X"),$M$4:$M$494)</f>
        <v>0</v>
      </c>
      <c r="N519" s="99">
        <f t="shared" ref="N519:N530" si="21">SUM(F519:M519)</f>
        <v>0</v>
      </c>
    </row>
    <row r="520" spans="3:16">
      <c r="C520" s="95" t="str">
        <f t="shared" si="20"/>
        <v>C</v>
      </c>
      <c r="D520" s="96"/>
      <c r="E520" s="96"/>
      <c r="F520" s="99" cm="1">
        <f t="array" ref="F520">SUMPRODUCT(--($E$4:$E$494=C520),--($D$4:$D$494="X"),$F$4:$F$494)</f>
        <v>0</v>
      </c>
      <c r="G520" s="99" cm="1">
        <f t="array" ref="G520">SUMPRODUCT(--($E$4:$E$494=C520),--($D$4:$D$494="X"),$G$4:$G$494)</f>
        <v>0</v>
      </c>
      <c r="H520" s="99" cm="1">
        <f t="array" ref="H520">SUMPRODUCT(--($E$4:$E$494=C520),--($D$4:$D$494="X"),$H$4:$H$494)</f>
        <v>0</v>
      </c>
      <c r="I520" s="99" cm="1">
        <f t="array" ref="I520">SUMPRODUCT(--($E$4:$E$494=C520),--($D$4:$D$494="X"),$I$4:$I$494)</f>
        <v>0</v>
      </c>
      <c r="J520" s="99" cm="1">
        <f t="array" ref="J520">SUMPRODUCT(--($E$4:$E$494=C520),--($D$4:$D$494="X"),$J$4:$J$494)</f>
        <v>0</v>
      </c>
      <c r="K520" s="99" cm="1">
        <f t="array" ref="K520">SUMPRODUCT(--($E$4:$E$494=C520),--($D$4:$D$494="X"),$K$4:$K$494)</f>
        <v>0</v>
      </c>
      <c r="L520" s="99" cm="1">
        <f t="array" ref="L520">SUMPRODUCT(--($E$4:$E$494=C520),--($D$4:$D$494="X"),$L$4:$L$494)</f>
        <v>0</v>
      </c>
      <c r="M520" s="99" cm="1">
        <f t="array" ref="M520">SUMPRODUCT(--($E$4:$E$494=C520),--($D$4:$D$494="X"),$M$4:$M$494)</f>
        <v>0</v>
      </c>
      <c r="N520" s="99">
        <f t="shared" si="21"/>
        <v>0</v>
      </c>
    </row>
    <row r="521" spans="3:16">
      <c r="C521" s="95" t="str">
        <f t="shared" si="20"/>
        <v>D</v>
      </c>
      <c r="D521" s="96"/>
      <c r="E521" s="96"/>
      <c r="F521" s="99" cm="1">
        <f t="array" ref="F521">SUMPRODUCT(--($E$4:$E$494=C521),--($D$4:$D$494="X"),$F$4:$F$494)</f>
        <v>0</v>
      </c>
      <c r="G521" s="99" cm="1">
        <f t="array" ref="G521">SUMPRODUCT(--($E$4:$E$494=C521),--($D$4:$D$494="X"),$G$4:$G$494)</f>
        <v>0</v>
      </c>
      <c r="H521" s="99" cm="1">
        <f t="array" ref="H521">SUMPRODUCT(--($E$4:$E$494=C521),--($D$4:$D$494="X"),$H$4:$H$494)</f>
        <v>0</v>
      </c>
      <c r="I521" s="99" cm="1">
        <f t="array" ref="I521">SUMPRODUCT(--($E$4:$E$494=C521),--($D$4:$D$494="X"),$I$4:$I$494)</f>
        <v>0</v>
      </c>
      <c r="J521" s="99" cm="1">
        <f t="array" ref="J521">SUMPRODUCT(--($E$4:$E$494=C521),--($D$4:$D$494="X"),$J$4:$J$494)</f>
        <v>0</v>
      </c>
      <c r="K521" s="99" cm="1">
        <f t="array" ref="K521">SUMPRODUCT(--($E$4:$E$494=C521),--($D$4:$D$494="X"),$K$4:$K$494)</f>
        <v>0</v>
      </c>
      <c r="L521" s="99" cm="1">
        <f t="array" ref="L521">SUMPRODUCT(--($E$4:$E$494=C521),--($D$4:$D$494="X"),$L$4:$L$494)</f>
        <v>0</v>
      </c>
      <c r="M521" s="99" cm="1">
        <f t="array" ref="M521">SUMPRODUCT(--($E$4:$E$494=C521),--($D$4:$D$494="X"),$M$4:$M$494)</f>
        <v>0</v>
      </c>
      <c r="N521" s="99">
        <f t="shared" si="21"/>
        <v>0</v>
      </c>
    </row>
    <row r="522" spans="3:16">
      <c r="C522" s="95" t="str">
        <f t="shared" si="20"/>
        <v>E</v>
      </c>
      <c r="D522" s="96"/>
      <c r="E522" s="96"/>
      <c r="F522" s="99" cm="1">
        <f t="array" ref="F522">SUMPRODUCT(--($E$4:$E$494=C522),--($D$4:$D$494="X"),$F$4:$F$494)</f>
        <v>0</v>
      </c>
      <c r="G522" s="99" cm="1">
        <f t="array" ref="G522">SUMPRODUCT(--($E$4:$E$494=C522),--($D$4:$D$494="X"),$G$4:$G$494)</f>
        <v>0</v>
      </c>
      <c r="H522" s="99" cm="1">
        <f t="array" ref="H522">SUMPRODUCT(--($E$4:$E$494=C522),--($D$4:$D$494="X"),$H$4:$H$494)</f>
        <v>0</v>
      </c>
      <c r="I522" s="99" cm="1">
        <f t="array" ref="I522">SUMPRODUCT(--($E$4:$E$494=C522),--($D$4:$D$494="X"),$I$4:$I$494)</f>
        <v>0</v>
      </c>
      <c r="J522" s="99" cm="1">
        <f t="array" ref="J522">SUMPRODUCT(--($E$4:$E$494=C522),--($D$4:$D$494="X"),$J$4:$J$494)</f>
        <v>0</v>
      </c>
      <c r="K522" s="99" cm="1">
        <f t="array" ref="K522">SUMPRODUCT(--($E$4:$E$494=C522),--($D$4:$D$494="X"),$K$4:$K$494)</f>
        <v>0</v>
      </c>
      <c r="L522" s="99" cm="1">
        <f t="array" ref="L522">SUMPRODUCT(--($E$4:$E$494=C522),--($D$4:$D$494="X"),$L$4:$L$494)</f>
        <v>0</v>
      </c>
      <c r="M522" s="99" cm="1">
        <f t="array" ref="M522">SUMPRODUCT(--($E$4:$E$494=C522),--($D$4:$D$494="X"),$M$4:$M$494)</f>
        <v>0</v>
      </c>
      <c r="N522" s="99">
        <f t="shared" si="21"/>
        <v>0</v>
      </c>
    </row>
    <row r="523" spans="3:16">
      <c r="C523" s="95" t="str">
        <f t="shared" si="20"/>
        <v>F</v>
      </c>
      <c r="D523" s="96"/>
      <c r="E523" s="96"/>
      <c r="F523" s="99" cm="1">
        <f t="array" ref="F523">SUMPRODUCT(--($E$4:$E$494=C523),--($D$4:$D$494="X"),$F$4:$F$494)</f>
        <v>0</v>
      </c>
      <c r="G523" s="99" cm="1">
        <f t="array" ref="G523">SUMPRODUCT(--($E$4:$E$494=C523),--($D$4:$D$494="X"),$G$4:$G$494)</f>
        <v>0</v>
      </c>
      <c r="H523" s="99" cm="1">
        <f t="array" ref="H523">SUMPRODUCT(--($E$4:$E$494=C523),--($D$4:$D$494="X"),$H$4:$H$494)</f>
        <v>0</v>
      </c>
      <c r="I523" s="99" cm="1">
        <f t="array" ref="I523">SUMPRODUCT(--($E$4:$E$494=C523),--($D$4:$D$494="X"),$I$4:$I$494)</f>
        <v>0</v>
      </c>
      <c r="J523" s="99" cm="1">
        <f t="array" ref="J523">SUMPRODUCT(--($E$4:$E$494=C523),--($D$4:$D$494="X"),$J$4:$J$494)</f>
        <v>0</v>
      </c>
      <c r="K523" s="99" cm="1">
        <f t="array" ref="K523">SUMPRODUCT(--($E$4:$E$494=C523),--($D$4:$D$494="X"),$K$4:$K$494)</f>
        <v>0</v>
      </c>
      <c r="L523" s="99" cm="1">
        <f t="array" ref="L523">SUMPRODUCT(--($E$4:$E$494=C523),--($D$4:$D$494="X"),$L$4:$L$494)</f>
        <v>0</v>
      </c>
      <c r="M523" s="99" cm="1">
        <f t="array" ref="M523">SUMPRODUCT(--($E$4:$E$494=C523),--($D$4:$D$494="X"),$M$4:$M$494)</f>
        <v>0</v>
      </c>
      <c r="N523" s="99">
        <f t="shared" si="21"/>
        <v>0</v>
      </c>
    </row>
    <row r="524" spans="3:16">
      <c r="C524" s="95" t="str">
        <f t="shared" si="20"/>
        <v>G</v>
      </c>
      <c r="D524" s="96"/>
      <c r="E524" s="96"/>
      <c r="F524" s="99" cm="1">
        <f t="array" ref="F524">SUMPRODUCT(--($E$4:$E$494=C524),--($D$4:$D$494="X"),$F$4:$F$494)</f>
        <v>0</v>
      </c>
      <c r="G524" s="99" cm="1">
        <f t="array" ref="G524">SUMPRODUCT(--($E$4:$E$494=C524),--($D$4:$D$494="X"),$G$4:$G$494)</f>
        <v>0</v>
      </c>
      <c r="H524" s="99" cm="1">
        <f t="array" ref="H524">SUMPRODUCT(--($E$4:$E$494=C524),--($D$4:$D$494="X"),$H$4:$H$494)</f>
        <v>0</v>
      </c>
      <c r="I524" s="99" cm="1">
        <f t="array" ref="I524">SUMPRODUCT(--($E$4:$E$494=C524),--($D$4:$D$494="X"),$I$4:$I$494)</f>
        <v>0</v>
      </c>
      <c r="J524" s="99" cm="1">
        <f t="array" ref="J524">SUMPRODUCT(--($E$4:$E$494=C524),--($D$4:$D$494="X"),$J$4:$J$494)</f>
        <v>0</v>
      </c>
      <c r="K524" s="99" cm="1">
        <f t="array" ref="K524">SUMPRODUCT(--($E$4:$E$494=C524),--($D$4:$D$494="X"),$K$4:$K$494)</f>
        <v>0</v>
      </c>
      <c r="L524" s="99" cm="1">
        <f t="array" ref="L524">SUMPRODUCT(--($E$4:$E$494=C524),--($D$4:$D$494="X"),$L$4:$L$494)</f>
        <v>0</v>
      </c>
      <c r="M524" s="99" cm="1">
        <f t="array" ref="M524">SUMPRODUCT(--($E$4:$E$494=C524),--($D$4:$D$494="X"),$M$4:$M$494)</f>
        <v>0</v>
      </c>
      <c r="N524" s="99">
        <f t="shared" si="21"/>
        <v>0</v>
      </c>
    </row>
    <row r="525" spans="3:16">
      <c r="C525" s="95" t="str">
        <f t="shared" si="20"/>
        <v>H</v>
      </c>
      <c r="D525" s="96"/>
      <c r="E525" s="96"/>
      <c r="F525" s="99" cm="1">
        <f t="array" ref="F525">SUMPRODUCT(--($E$4:$E$494=C525),--($D$4:$D$494="X"),$F$4:$F$494)</f>
        <v>0</v>
      </c>
      <c r="G525" s="99" cm="1">
        <f t="array" ref="G525">SUMPRODUCT(--($E$4:$E$494=C525),--($D$4:$D$494="X"),$G$4:$G$494)</f>
        <v>0</v>
      </c>
      <c r="H525" s="99" cm="1">
        <f t="array" ref="H525">SUMPRODUCT(--($E$4:$E$494=C525),--($D$4:$D$494="X"),$H$4:$H$494)</f>
        <v>0</v>
      </c>
      <c r="I525" s="99" cm="1">
        <f t="array" ref="I525">SUMPRODUCT(--($E$4:$E$494=C525),--($D$4:$D$494="X"),$I$4:$I$494)</f>
        <v>0</v>
      </c>
      <c r="J525" s="99" cm="1">
        <f t="array" ref="J525">SUMPRODUCT(--($E$4:$E$494=C525),--($D$4:$D$494="X"),$J$4:$J$494)</f>
        <v>0</v>
      </c>
      <c r="K525" s="99" cm="1">
        <f t="array" ref="K525">SUMPRODUCT(--($E$4:$E$494=C525),--($D$4:$D$494="X"),$K$4:$K$494)</f>
        <v>0</v>
      </c>
      <c r="L525" s="99" cm="1">
        <f t="array" ref="L525">SUMPRODUCT(--($E$4:$E$494=C525),--($D$4:$D$494="X"),$L$4:$L$494)</f>
        <v>0</v>
      </c>
      <c r="M525" s="99" cm="1">
        <f t="array" ref="M525">SUMPRODUCT(--($E$4:$E$494=C525),--($D$4:$D$494="X"),$M$4:$M$494)</f>
        <v>0</v>
      </c>
      <c r="N525" s="99">
        <f t="shared" si="21"/>
        <v>0</v>
      </c>
    </row>
    <row r="526" spans="3:16">
      <c r="C526" s="95" t="str">
        <f t="shared" si="20"/>
        <v>I</v>
      </c>
      <c r="D526" s="96"/>
      <c r="E526" s="96"/>
      <c r="F526" s="99" cm="1">
        <f t="array" ref="F526">SUMPRODUCT(--($E$4:$E$494=C526),--($D$4:$D$494="X"),$F$4:$F$494)</f>
        <v>0</v>
      </c>
      <c r="G526" s="99" cm="1">
        <f t="array" ref="G526">SUMPRODUCT(--($E$4:$E$494=C526),--($D$4:$D$494="X"),$G$4:$G$494)</f>
        <v>0</v>
      </c>
      <c r="H526" s="99" cm="1">
        <f t="array" ref="H526">SUMPRODUCT(--($E$4:$E$494=C526),--($D$4:$D$494="X"),$H$4:$H$494)</f>
        <v>0</v>
      </c>
      <c r="I526" s="99" cm="1">
        <f t="array" ref="I526">SUMPRODUCT(--($E$4:$E$494=C526),--($D$4:$D$494="X"),$I$4:$I$494)</f>
        <v>0</v>
      </c>
      <c r="J526" s="99" cm="1">
        <f t="array" ref="J526">SUMPRODUCT(--($E$4:$E$494=C526),--($D$4:$D$494="X"),$J$4:$J$494)</f>
        <v>0</v>
      </c>
      <c r="K526" s="99" cm="1">
        <f t="array" ref="K526">SUMPRODUCT(--($E$4:$E$494=C526),--($D$4:$D$494="X"),$K$4:$K$494)</f>
        <v>0</v>
      </c>
      <c r="L526" s="99" cm="1">
        <f t="array" ref="L526">SUMPRODUCT(--($E$4:$E$494=C526),--($D$4:$D$494="X"),$L$4:$L$494)</f>
        <v>0</v>
      </c>
      <c r="M526" s="99" cm="1">
        <f t="array" ref="M526">SUMPRODUCT(--($E$4:$E$494=C526),--($D$4:$D$494="X"),$M$4:$M$494)</f>
        <v>0</v>
      </c>
      <c r="N526" s="99">
        <f t="shared" si="21"/>
        <v>0</v>
      </c>
    </row>
    <row r="527" spans="3:16">
      <c r="C527" s="95" t="str">
        <f t="shared" si="20"/>
        <v>J</v>
      </c>
      <c r="D527" s="96"/>
      <c r="E527" s="96"/>
      <c r="F527" s="99" cm="1">
        <f t="array" ref="F527">SUMPRODUCT(--($E$4:$E$494=C527),--($D$4:$D$494="X"),$F$4:$F$494)</f>
        <v>0</v>
      </c>
      <c r="G527" s="99" cm="1">
        <f t="array" ref="G527">SUMPRODUCT(--($E$4:$E$494=C527),--($D$4:$D$494="X"),$G$4:$G$494)</f>
        <v>0</v>
      </c>
      <c r="H527" s="99" cm="1">
        <f t="array" ref="H527">SUMPRODUCT(--($E$4:$E$494=C527),--($D$4:$D$494="X"),$H$4:$H$494)</f>
        <v>0</v>
      </c>
      <c r="I527" s="99" cm="1">
        <f t="array" ref="I527">SUMPRODUCT(--($E$4:$E$494=C527),--($D$4:$D$494="X"),$I$4:$I$494)</f>
        <v>0</v>
      </c>
      <c r="J527" s="99" cm="1">
        <f t="array" ref="J527">SUMPRODUCT(--($E$4:$E$494=C527),--($D$4:$D$494="X"),$J$4:$J$494)</f>
        <v>0</v>
      </c>
      <c r="K527" s="99" cm="1">
        <f t="array" ref="K527">SUMPRODUCT(--($E$4:$E$494=C527),--($D$4:$D$494="X"),$K$4:$K$494)</f>
        <v>0</v>
      </c>
      <c r="L527" s="99" cm="1">
        <f t="array" ref="L527">SUMPRODUCT(--($E$4:$E$494=C527),--($D$4:$D$494="X"),$L$4:$L$494)</f>
        <v>0</v>
      </c>
      <c r="M527" s="99" cm="1">
        <f t="array" ref="M527">SUMPRODUCT(--($E$4:$E$494=C527),--($D$4:$D$494="X"),$M$4:$M$494)</f>
        <v>0</v>
      </c>
      <c r="N527" s="99">
        <f t="shared" si="21"/>
        <v>0</v>
      </c>
    </row>
    <row r="528" spans="3:16">
      <c r="C528" s="95" t="str">
        <f t="shared" si="20"/>
        <v>K</v>
      </c>
      <c r="D528" s="96"/>
      <c r="E528" s="96"/>
      <c r="F528" s="99" cm="1">
        <f t="array" ref="F528">SUMPRODUCT(--($E$4:$E$494=C528),--($D$4:$D$494="X"),$F$4:$F$494)</f>
        <v>0</v>
      </c>
      <c r="G528" s="99" cm="1">
        <f t="array" ref="G528">SUMPRODUCT(--($E$4:$E$494=C528),--($D$4:$D$494="X"),$G$4:$G$494)</f>
        <v>0</v>
      </c>
      <c r="H528" s="99" cm="1">
        <f t="array" ref="H528">SUMPRODUCT(--($E$4:$E$494=C528),--($D$4:$D$494="X"),$H$4:$H$494)</f>
        <v>0</v>
      </c>
      <c r="I528" s="99" cm="1">
        <f t="array" ref="I528">SUMPRODUCT(--($E$4:$E$494=C528),--($D$4:$D$494="X"),$I$4:$I$494)</f>
        <v>0</v>
      </c>
      <c r="J528" s="99" cm="1">
        <f t="array" ref="J528">SUMPRODUCT(--($E$4:$E$494=C528),--($D$4:$D$494="X"),$J$4:$J$494)</f>
        <v>0</v>
      </c>
      <c r="K528" s="99" cm="1">
        <f t="array" ref="K528">SUMPRODUCT(--($E$4:$E$494=C528),--($D$4:$D$494="X"),$K$4:$K$494)</f>
        <v>0</v>
      </c>
      <c r="L528" s="99" cm="1">
        <f t="array" ref="L528">SUMPRODUCT(--($E$4:$E$494=C528),--($D$4:$D$494="X"),$L$4:$L$494)</f>
        <v>0</v>
      </c>
      <c r="M528" s="99" cm="1">
        <f t="array" ref="M528">SUMPRODUCT(--($E$4:$E$494=C528),--($D$4:$D$494="X"),$M$4:$M$494)</f>
        <v>0</v>
      </c>
      <c r="N528" s="99">
        <f t="shared" si="21"/>
        <v>0</v>
      </c>
    </row>
    <row r="529" spans="3:14">
      <c r="C529" s="95" t="str">
        <f t="shared" si="20"/>
        <v>Vrije categorie</v>
      </c>
      <c r="D529" s="96"/>
      <c r="E529" s="96"/>
      <c r="F529" s="99" cm="1">
        <f t="array" ref="F529">SUMPRODUCT(--($E$4:$E$494=C529),--($D$4:$D$494="X"),$F$4:$F$494)</f>
        <v>0</v>
      </c>
      <c r="G529" s="99" cm="1">
        <f t="array" ref="G529">SUMPRODUCT(--($E$4:$E$494=C529),--($D$4:$D$494="X"),$G$4:$G$494)</f>
        <v>0</v>
      </c>
      <c r="H529" s="99" cm="1">
        <f t="array" ref="H529">SUMPRODUCT(--($E$4:$E$494=C529),--($D$4:$D$494="X"),$H$4:$H$494)</f>
        <v>0</v>
      </c>
      <c r="I529" s="99" cm="1">
        <f t="array" ref="I529">SUMPRODUCT(--($E$4:$E$494=C529),--($D$4:$D$494="X"),$I$4:$I$494)</f>
        <v>0</v>
      </c>
      <c r="J529" s="99" cm="1">
        <f t="array" ref="J529">SUMPRODUCT(--($E$4:$E$494=C529),--($D$4:$D$494="X"),$J$4:$J$494)</f>
        <v>0</v>
      </c>
      <c r="K529" s="99" cm="1">
        <f t="array" ref="K529">SUMPRODUCT(--($E$4:$E$494=C529),--($D$4:$D$494="X"),$K$4:$K$494)</f>
        <v>0</v>
      </c>
      <c r="L529" s="99" cm="1">
        <f t="array" ref="L529">SUMPRODUCT(--($E$4:$E$494=C529),--($D$4:$D$494="X"),$L$4:$L$494)</f>
        <v>0</v>
      </c>
      <c r="M529" s="99" cm="1">
        <f t="array" ref="M529">SUMPRODUCT(--($E$4:$E$494=C529),--($D$4:$D$494="X"),$M$4:$M$494)</f>
        <v>0</v>
      </c>
      <c r="N529" s="99">
        <f t="shared" si="21"/>
        <v>0</v>
      </c>
    </row>
    <row r="530" spans="3:14">
      <c r="C530" s="95" t="str">
        <f t="shared" si="20"/>
        <v>Vrije categorie</v>
      </c>
      <c r="D530" s="96"/>
      <c r="E530" s="96"/>
      <c r="F530" s="99" cm="1">
        <f t="array" ref="F530">SUMPRODUCT(--($E$4:$E$494=C530),--($D$4:$D$494="X"),$F$4:$F$494)</f>
        <v>0</v>
      </c>
      <c r="G530" s="99" cm="1">
        <f t="array" ref="G530">SUMPRODUCT(--($E$4:$E$494=C530),--($D$4:$D$494="X"),$G$4:$G$494)</f>
        <v>0</v>
      </c>
      <c r="H530" s="99" cm="1">
        <f t="array" ref="H530">SUMPRODUCT(--($E$4:$E$494=C530),--($D$4:$D$494="X"),$H$4:$H$494)</f>
        <v>0</v>
      </c>
      <c r="I530" s="99" cm="1">
        <f t="array" ref="I530">SUMPRODUCT(--($E$4:$E$494=C530),--($D$4:$D$494="X"),$I$4:$I$494)</f>
        <v>0</v>
      </c>
      <c r="J530" s="99" cm="1">
        <f t="array" ref="J530">SUMPRODUCT(--($E$4:$E$494=C530),--($D$4:$D$494="X"),$J$4:$J$494)</f>
        <v>0</v>
      </c>
      <c r="K530" s="99" cm="1">
        <f t="array" ref="K530">SUMPRODUCT(--($E$4:$E$494=C530),--($D$4:$D$494="X"),$K$4:$K$494)</f>
        <v>0</v>
      </c>
      <c r="L530" s="99" cm="1">
        <f t="array" ref="L530">SUMPRODUCT(--($E$4:$E$494=C530),--($D$4:$D$494="X"),$L$4:$L$494)</f>
        <v>0</v>
      </c>
      <c r="M530" s="99" cm="1">
        <f t="array" ref="M530">SUMPRODUCT(--($E$4:$E$494=C530),--($D$4:$D$494="X"),$M$4:$M$494)</f>
        <v>0</v>
      </c>
      <c r="N530" s="99">
        <f t="shared" si="21"/>
        <v>0</v>
      </c>
    </row>
    <row r="531" spans="3:14" ht="15.75" thickBot="1">
      <c r="C531" s="97" t="s">
        <v>179</v>
      </c>
      <c r="D531" s="98"/>
      <c r="E531" s="98"/>
      <c r="F531" s="100">
        <f>SUM(F518:F530)</f>
        <v>0</v>
      </c>
      <c r="G531" s="100">
        <f t="shared" ref="G531:M531" si="22">SUM(G518:G530)</f>
        <v>0</v>
      </c>
      <c r="H531" s="100">
        <f t="shared" si="22"/>
        <v>0</v>
      </c>
      <c r="I531" s="100">
        <f t="shared" si="22"/>
        <v>0</v>
      </c>
      <c r="J531" s="100">
        <f t="shared" si="22"/>
        <v>0</v>
      </c>
      <c r="K531" s="100">
        <f t="shared" si="22"/>
        <v>0</v>
      </c>
      <c r="L531" s="100">
        <f t="shared" si="22"/>
        <v>0</v>
      </c>
      <c r="M531" s="100">
        <f t="shared" si="22"/>
        <v>0</v>
      </c>
      <c r="N531" s="100">
        <f>SUM(N518:N530)</f>
        <v>0</v>
      </c>
    </row>
    <row r="532" spans="3:14" ht="15.75" thickTop="1"/>
  </sheetData>
  <mergeCells count="4">
    <mergeCell ref="B1:C1"/>
    <mergeCell ref="D1:J1"/>
    <mergeCell ref="B2:C2"/>
    <mergeCell ref="D2:J2"/>
  </mergeCells>
  <pageMargins left="0.7" right="0.7" top="0.75" bottom="0.75" header="0.3" footer="0.3"/>
  <pageSetup paperSize="9"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25A2A2-80B2-473D-BDD6-8D3CDC5D600B}">
  <sheetPr>
    <tabColor rgb="FFC2E76B"/>
  </sheetPr>
  <dimension ref="A2:N63"/>
  <sheetViews>
    <sheetView showGridLines="0" workbookViewId="0">
      <selection activeCell="A35" sqref="A35:D35"/>
    </sheetView>
  </sheetViews>
  <sheetFormatPr defaultRowHeight="15"/>
  <cols>
    <col min="1" max="1" width="30" customWidth="1"/>
    <col min="4" max="4" width="13.28515625" customWidth="1"/>
    <col min="5" max="5" width="16.140625" customWidth="1"/>
    <col min="6" max="6" width="17.85546875" customWidth="1"/>
    <col min="7" max="7" width="13.85546875" customWidth="1"/>
    <col min="8" max="8" width="16.7109375" bestFit="1" customWidth="1"/>
    <col min="9" max="9" width="18.42578125" bestFit="1" customWidth="1"/>
    <col min="11" max="11" width="10" customWidth="1"/>
    <col min="12" max="12" width="10.85546875" bestFit="1" customWidth="1"/>
    <col min="13" max="13" width="16" customWidth="1"/>
    <col min="14" max="14" width="16.7109375" bestFit="1" customWidth="1"/>
  </cols>
  <sheetData>
    <row r="2" spans="1:14" ht="45">
      <c r="A2" s="74"/>
      <c r="B2" s="75"/>
      <c r="C2" s="75"/>
      <c r="D2" s="76" t="str">
        <f>CONCATENATE("Uitvoeringsbepaling"," ",H5,", onderdeel van ",Kwaliteitscontroles!A2," ",Kwaliteitscontroles!A3)</f>
        <v xml:space="preserve">Uitvoeringsbepaling 20, onderdeel van bestek </v>
      </c>
      <c r="E2" s="76"/>
      <c r="F2" s="76"/>
      <c r="G2" s="76"/>
      <c r="H2" s="77"/>
      <c r="I2" s="37"/>
      <c r="K2" t="s">
        <v>67</v>
      </c>
      <c r="L2" t="s">
        <v>170</v>
      </c>
      <c r="M2" s="65" t="s">
        <v>169</v>
      </c>
      <c r="N2" t="s">
        <v>183</v>
      </c>
    </row>
    <row r="3" spans="1:14">
      <c r="K3" s="58" t="s">
        <v>50</v>
      </c>
      <c r="L3" s="71"/>
      <c r="M3" s="132"/>
      <c r="N3" s="112" t="e">
        <f>'20a'!P499/M3</f>
        <v>#N/A</v>
      </c>
    </row>
    <row r="4" spans="1:14">
      <c r="A4" s="42" t="s">
        <v>78</v>
      </c>
      <c r="B4" s="229" t="str">
        <f>VLOOKUP(H5,Kwaliteitscontroles!A5:E54,3)</f>
        <v>Complex 20</v>
      </c>
      <c r="C4" s="229"/>
      <c r="D4" s="229"/>
      <c r="E4" s="229"/>
      <c r="F4" s="45"/>
      <c r="G4" s="45"/>
      <c r="H4" s="38"/>
      <c r="K4" s="60" t="s">
        <v>53</v>
      </c>
      <c r="L4" s="72"/>
      <c r="M4" s="133"/>
      <c r="N4" s="113" t="e">
        <f>'20a'!P500/M4</f>
        <v>#N/A</v>
      </c>
    </row>
    <row r="5" spans="1:14">
      <c r="A5" s="43" t="s">
        <v>79</v>
      </c>
      <c r="B5" s="230" t="str">
        <f>VLOOKUP(H5,Kwaliteitscontroles!A5:E54,4)</f>
        <v>Complex 20</v>
      </c>
      <c r="C5" s="230"/>
      <c r="D5" s="230"/>
      <c r="E5" s="230"/>
      <c r="F5" s="245" t="s">
        <v>81</v>
      </c>
      <c r="G5" s="245"/>
      <c r="H5" s="39">
        <f>Kwaliteitscontroles!A24</f>
        <v>20</v>
      </c>
      <c r="K5" s="60" t="s">
        <v>54</v>
      </c>
      <c r="L5" s="72"/>
      <c r="M5" s="133"/>
      <c r="N5" s="113" t="e">
        <f>'20a'!P501/M5</f>
        <v>#N/A</v>
      </c>
    </row>
    <row r="6" spans="1:14">
      <c r="A6" s="44" t="s">
        <v>80</v>
      </c>
      <c r="B6" s="231" t="str">
        <f>VLOOKUP(H5,Kwaliteitscontroles!A5:E54,5)</f>
        <v>Complex 20</v>
      </c>
      <c r="C6" s="231"/>
      <c r="D6" s="231"/>
      <c r="E6" s="231"/>
      <c r="F6" s="246" t="s">
        <v>82</v>
      </c>
      <c r="G6" s="246"/>
      <c r="H6" s="40" t="str">
        <f>CONCATENATE(H5,"a")</f>
        <v>20a</v>
      </c>
      <c r="K6" s="60" t="s">
        <v>55</v>
      </c>
      <c r="L6" s="72"/>
      <c r="M6" s="133"/>
      <c r="N6" s="113" t="e">
        <f>'20a'!P502/M6</f>
        <v>#N/A</v>
      </c>
    </row>
    <row r="7" spans="1:14">
      <c r="K7" s="60" t="s">
        <v>51</v>
      </c>
      <c r="L7" s="72"/>
      <c r="M7" s="133"/>
      <c r="N7" s="113" t="e">
        <f>'20a'!P503/M7</f>
        <v>#N/A</v>
      </c>
    </row>
    <row r="8" spans="1:14">
      <c r="A8" s="11" t="s">
        <v>83</v>
      </c>
      <c r="B8" s="12"/>
      <c r="C8" s="12"/>
      <c r="D8" s="12"/>
      <c r="E8" s="41">
        <f>MAX(L3:L16)</f>
        <v>0</v>
      </c>
      <c r="K8" s="60" t="s">
        <v>56</v>
      </c>
      <c r="L8" s="72"/>
      <c r="M8" s="133"/>
      <c r="N8" s="113" t="e">
        <f>'20a'!P504/M8</f>
        <v>#N/A</v>
      </c>
    </row>
    <row r="9" spans="1:14">
      <c r="A9" s="11" t="s">
        <v>26</v>
      </c>
      <c r="B9" s="12"/>
      <c r="C9" s="12"/>
      <c r="D9" s="12"/>
      <c r="E9" s="152">
        <v>0.08</v>
      </c>
      <c r="K9" s="60" t="s">
        <v>185</v>
      </c>
      <c r="L9" s="72"/>
      <c r="M9" s="133"/>
      <c r="N9" s="113" t="e">
        <f>'20a'!P505/M9</f>
        <v>#N/A</v>
      </c>
    </row>
    <row r="10" spans="1:14">
      <c r="H10" s="33" t="s">
        <v>92</v>
      </c>
      <c r="K10" s="60" t="s">
        <v>57</v>
      </c>
      <c r="L10" s="72"/>
      <c r="M10" s="133"/>
      <c r="N10" s="113" t="e">
        <f>'20a'!P506/M10</f>
        <v>#N/A</v>
      </c>
    </row>
    <row r="11" spans="1:14">
      <c r="A11" s="11" t="s">
        <v>84</v>
      </c>
      <c r="B11" s="12"/>
      <c r="C11" s="12"/>
      <c r="D11" s="12"/>
      <c r="E11" s="12"/>
      <c r="F11" s="46"/>
      <c r="G11" s="46"/>
      <c r="H11" s="48" t="e">
        <f>SUM(N3:N16)*Offertetarief</f>
        <v>#N/A</v>
      </c>
      <c r="K11" s="60" t="s">
        <v>58</v>
      </c>
      <c r="L11" s="72"/>
      <c r="M11" s="133"/>
      <c r="N11" s="113" t="e">
        <f>'20a'!P507/M11</f>
        <v>#N/A</v>
      </c>
    </row>
    <row r="12" spans="1:14">
      <c r="F12" s="33" t="s">
        <v>60</v>
      </c>
      <c r="G12" s="33" t="s">
        <v>86</v>
      </c>
      <c r="K12" s="60" t="s">
        <v>59</v>
      </c>
      <c r="L12" s="72"/>
      <c r="M12" s="133"/>
      <c r="N12" s="113" t="e">
        <f>'20a'!P508/M12</f>
        <v>#N/A</v>
      </c>
    </row>
    <row r="13" spans="1:14">
      <c r="A13" s="12" t="s">
        <v>152</v>
      </c>
      <c r="B13" s="12"/>
      <c r="C13" s="12"/>
      <c r="D13" s="12"/>
      <c r="E13" s="13"/>
      <c r="F13" s="69">
        <f>'20a'!N512</f>
        <v>0</v>
      </c>
      <c r="G13" s="115"/>
      <c r="H13" s="49">
        <f>(F13*G13)*4</f>
        <v>0</v>
      </c>
      <c r="K13" s="60" t="s">
        <v>52</v>
      </c>
      <c r="L13" s="72"/>
      <c r="M13" s="133"/>
      <c r="N13" s="113" t="e">
        <f>'20a'!P509/M13</f>
        <v>#N/A</v>
      </c>
    </row>
    <row r="14" spans="1:14" ht="15.75">
      <c r="F14" s="47" t="s">
        <v>85</v>
      </c>
      <c r="G14" s="102"/>
      <c r="H14" s="49" t="e">
        <f>SUM(H11:H13)</f>
        <v>#N/A</v>
      </c>
      <c r="K14" s="60"/>
      <c r="L14" s="72"/>
      <c r="M14" s="133"/>
      <c r="N14" s="113"/>
    </row>
    <row r="15" spans="1:14">
      <c r="K15" s="60"/>
      <c r="L15" s="72"/>
      <c r="M15" s="133"/>
      <c r="N15" s="113"/>
    </row>
    <row r="16" spans="1:14">
      <c r="A16" t="s">
        <v>165</v>
      </c>
      <c r="K16" s="62"/>
      <c r="L16" s="73"/>
      <c r="M16" s="134"/>
      <c r="N16" s="114"/>
    </row>
    <row r="17" spans="1:9">
      <c r="A17" s="241" t="s">
        <v>166</v>
      </c>
      <c r="B17" s="241"/>
      <c r="C17" s="241"/>
      <c r="D17" s="70" t="e">
        <f>'20a'!P512</f>
        <v>#N/A</v>
      </c>
      <c r="E17" s="241" t="s">
        <v>167</v>
      </c>
      <c r="F17" s="241"/>
      <c r="G17" s="70" t="e">
        <f>D17/E8</f>
        <v>#N/A</v>
      </c>
      <c r="H17" s="67" t="s">
        <v>168</v>
      </c>
      <c r="I17" s="69" t="e">
        <f>D17/SUM(N3:N16)</f>
        <v>#N/A</v>
      </c>
    </row>
    <row r="20" spans="1:9">
      <c r="A20" s="50" t="s">
        <v>153</v>
      </c>
      <c r="E20" s="33" t="s">
        <v>60</v>
      </c>
      <c r="F20" s="33" t="s">
        <v>86</v>
      </c>
      <c r="G20" s="33" t="s">
        <v>87</v>
      </c>
      <c r="H20" s="33" t="s">
        <v>88</v>
      </c>
      <c r="I20" s="33" t="s">
        <v>92</v>
      </c>
    </row>
    <row r="21" spans="1:9">
      <c r="A21" s="125"/>
      <c r="B21" s="119"/>
      <c r="C21" s="119"/>
      <c r="D21" s="119"/>
      <c r="E21" s="225"/>
      <c r="F21" s="225"/>
      <c r="G21" s="225"/>
      <c r="H21" s="225"/>
      <c r="I21" s="120"/>
    </row>
    <row r="22" spans="1:9">
      <c r="A22" s="262" t="s">
        <v>155</v>
      </c>
      <c r="B22" s="263"/>
      <c r="C22" s="263"/>
      <c r="D22" s="227"/>
      <c r="E22" s="121">
        <f>'20a'!G512</f>
        <v>0</v>
      </c>
      <c r="F22" s="122"/>
      <c r="G22" s="123">
        <f t="shared" ref="G22:G34" si="0">E22*F22</f>
        <v>0</v>
      </c>
      <c r="H22" s="124"/>
      <c r="I22" s="123">
        <f t="shared" ref="I22:I34" si="1">G22*H22</f>
        <v>0</v>
      </c>
    </row>
    <row r="23" spans="1:9">
      <c r="A23" s="224" t="s">
        <v>156</v>
      </c>
      <c r="B23" s="225"/>
      <c r="C23" s="225"/>
      <c r="D23" s="226"/>
      <c r="E23" s="51">
        <f>E22</f>
        <v>0</v>
      </c>
      <c r="F23" s="88"/>
      <c r="G23" s="83">
        <f t="shared" si="0"/>
        <v>0</v>
      </c>
      <c r="H23" s="61"/>
      <c r="I23" s="83">
        <f t="shared" si="1"/>
        <v>0</v>
      </c>
    </row>
    <row r="24" spans="1:9">
      <c r="A24" s="224" t="s">
        <v>157</v>
      </c>
      <c r="B24" s="225"/>
      <c r="C24" s="225"/>
      <c r="D24" s="226"/>
      <c r="E24" s="51">
        <f>E22</f>
        <v>0</v>
      </c>
      <c r="F24" s="88"/>
      <c r="G24" s="83">
        <f t="shared" si="0"/>
        <v>0</v>
      </c>
      <c r="H24" s="61"/>
      <c r="I24" s="83">
        <f t="shared" si="1"/>
        <v>0</v>
      </c>
    </row>
    <row r="25" spans="1:9">
      <c r="A25" s="224" t="s">
        <v>158</v>
      </c>
      <c r="B25" s="225"/>
      <c r="C25" s="225"/>
      <c r="D25" s="226"/>
      <c r="E25" s="51">
        <f>E22</f>
        <v>0</v>
      </c>
      <c r="F25" s="88"/>
      <c r="G25" s="83">
        <f t="shared" si="0"/>
        <v>0</v>
      </c>
      <c r="H25" s="61"/>
      <c r="I25" s="83">
        <f t="shared" si="1"/>
        <v>0</v>
      </c>
    </row>
    <row r="26" spans="1:9">
      <c r="A26" s="224" t="s">
        <v>61</v>
      </c>
      <c r="B26" s="225"/>
      <c r="C26" s="225"/>
      <c r="D26" s="226"/>
      <c r="E26" s="51">
        <f>'20a'!F512-E27</f>
        <v>0</v>
      </c>
      <c r="F26" s="88"/>
      <c r="G26" s="83">
        <f t="shared" si="0"/>
        <v>0</v>
      </c>
      <c r="H26" s="61"/>
      <c r="I26" s="83">
        <f t="shared" si="1"/>
        <v>0</v>
      </c>
    </row>
    <row r="27" spans="1:9">
      <c r="A27" s="224" t="s">
        <v>62</v>
      </c>
      <c r="B27" s="225"/>
      <c r="C27" s="225"/>
      <c r="D27" s="264"/>
      <c r="E27" s="126"/>
      <c r="F27" s="127"/>
      <c r="G27" s="128">
        <f t="shared" si="0"/>
        <v>0</v>
      </c>
      <c r="H27" s="129"/>
      <c r="I27" s="128">
        <f t="shared" si="1"/>
        <v>0</v>
      </c>
    </row>
    <row r="28" spans="1:9">
      <c r="A28" s="125"/>
      <c r="B28" s="119"/>
      <c r="C28" s="119"/>
      <c r="D28" s="119"/>
      <c r="E28" s="225"/>
      <c r="F28" s="225"/>
      <c r="G28" s="225"/>
      <c r="H28" s="225"/>
      <c r="I28" s="120"/>
    </row>
    <row r="29" spans="1:9">
      <c r="A29" s="224" t="s">
        <v>159</v>
      </c>
      <c r="B29" s="225"/>
      <c r="C29" s="225"/>
      <c r="D29" s="227"/>
      <c r="E29" s="121">
        <f>'20a'!S495</f>
        <v>0</v>
      </c>
      <c r="F29" s="122"/>
      <c r="G29" s="123">
        <f t="shared" si="0"/>
        <v>0</v>
      </c>
      <c r="H29" s="124"/>
      <c r="I29" s="123">
        <f t="shared" si="1"/>
        <v>0</v>
      </c>
    </row>
    <row r="30" spans="1:9">
      <c r="A30" s="224" t="s">
        <v>160</v>
      </c>
      <c r="B30" s="225"/>
      <c r="C30" s="225"/>
      <c r="D30" s="226"/>
      <c r="E30" s="51">
        <f>'20a'!R495</f>
        <v>0</v>
      </c>
      <c r="F30" s="88"/>
      <c r="G30" s="83">
        <f t="shared" si="0"/>
        <v>0</v>
      </c>
      <c r="H30" s="61"/>
      <c r="I30" s="83">
        <f t="shared" si="1"/>
        <v>0</v>
      </c>
    </row>
    <row r="31" spans="1:9">
      <c r="A31" s="224" t="s">
        <v>161</v>
      </c>
      <c r="B31" s="225"/>
      <c r="C31" s="225"/>
      <c r="D31" s="226"/>
      <c r="E31" s="51">
        <f>'20a'!T495</f>
        <v>0</v>
      </c>
      <c r="F31" s="88"/>
      <c r="G31" s="83">
        <f t="shared" si="0"/>
        <v>0</v>
      </c>
      <c r="H31" s="61"/>
      <c r="I31" s="83">
        <f t="shared" si="1"/>
        <v>0</v>
      </c>
    </row>
    <row r="32" spans="1:9">
      <c r="A32" s="224" t="s">
        <v>162</v>
      </c>
      <c r="B32" s="225"/>
      <c r="C32" s="225"/>
      <c r="D32" s="226"/>
      <c r="E32" s="51">
        <f>'20a'!U495</f>
        <v>0</v>
      </c>
      <c r="F32" s="88"/>
      <c r="G32" s="83">
        <f t="shared" si="0"/>
        <v>0</v>
      </c>
      <c r="H32" s="61"/>
      <c r="I32" s="83">
        <f t="shared" si="1"/>
        <v>0</v>
      </c>
    </row>
    <row r="33" spans="1:9">
      <c r="A33" s="224" t="s">
        <v>151</v>
      </c>
      <c r="B33" s="225"/>
      <c r="C33" s="225"/>
      <c r="D33" s="226"/>
      <c r="E33" s="51">
        <f>'20a'!V495</f>
        <v>0</v>
      </c>
      <c r="F33" s="88"/>
      <c r="G33" s="83">
        <f t="shared" si="0"/>
        <v>0</v>
      </c>
      <c r="H33" s="61"/>
      <c r="I33" s="83">
        <f t="shared" si="1"/>
        <v>0</v>
      </c>
    </row>
    <row r="34" spans="1:9">
      <c r="A34" s="224" t="s">
        <v>163</v>
      </c>
      <c r="B34" s="225"/>
      <c r="C34" s="225"/>
      <c r="D34" s="226"/>
      <c r="E34" s="51">
        <f>'20a'!W495</f>
        <v>0</v>
      </c>
      <c r="F34" s="88"/>
      <c r="G34" s="83">
        <f t="shared" si="0"/>
        <v>0</v>
      </c>
      <c r="H34" s="61"/>
      <c r="I34" s="83">
        <f t="shared" si="1"/>
        <v>0</v>
      </c>
    </row>
    <row r="35" spans="1:9">
      <c r="A35" s="224"/>
      <c r="B35" s="225"/>
      <c r="C35" s="225"/>
      <c r="D35" s="226"/>
      <c r="E35" s="51"/>
      <c r="F35" s="88"/>
      <c r="G35" s="83"/>
      <c r="H35" s="61"/>
      <c r="I35" s="83"/>
    </row>
    <row r="36" spans="1:9">
      <c r="A36" s="224"/>
      <c r="B36" s="225"/>
      <c r="C36" s="225"/>
      <c r="D36" s="226"/>
      <c r="E36" s="51"/>
      <c r="F36" s="88"/>
      <c r="G36" s="83"/>
      <c r="H36" s="61"/>
      <c r="I36" s="83"/>
    </row>
    <row r="37" spans="1:9">
      <c r="A37" s="238"/>
      <c r="B37" s="239"/>
      <c r="C37" s="239"/>
      <c r="D37" s="240"/>
      <c r="E37" s="52"/>
      <c r="F37" s="89"/>
      <c r="G37" s="84"/>
      <c r="H37" s="63"/>
      <c r="I37" s="84"/>
    </row>
    <row r="38" spans="1:9" ht="15.75">
      <c r="H38" s="53" t="s">
        <v>85</v>
      </c>
      <c r="I38" s="54">
        <f>SUM(I22:I37)</f>
        <v>0</v>
      </c>
    </row>
    <row r="40" spans="1:9">
      <c r="A40" s="50" t="s">
        <v>89</v>
      </c>
      <c r="D40" t="s">
        <v>49</v>
      </c>
      <c r="E40" t="s">
        <v>90</v>
      </c>
      <c r="F40" t="s">
        <v>91</v>
      </c>
      <c r="G40" t="s">
        <v>87</v>
      </c>
      <c r="H40" t="s">
        <v>88</v>
      </c>
      <c r="I40" t="s">
        <v>92</v>
      </c>
    </row>
    <row r="41" spans="1:9">
      <c r="A41" s="236" t="s">
        <v>154</v>
      </c>
      <c r="B41" s="237"/>
      <c r="C41" s="237"/>
      <c r="D41" s="34" t="s">
        <v>60</v>
      </c>
      <c r="E41" s="111">
        <f>'20a'!N505</f>
        <v>0</v>
      </c>
      <c r="F41" s="85"/>
      <c r="G41" s="82">
        <f>E41*F41</f>
        <v>0</v>
      </c>
      <c r="H41" s="59" t="s">
        <v>164</v>
      </c>
      <c r="I41" s="82"/>
    </row>
    <row r="42" spans="1:9">
      <c r="A42" s="234"/>
      <c r="B42" s="235"/>
      <c r="C42" s="235"/>
      <c r="D42" s="35"/>
      <c r="E42" s="35"/>
      <c r="F42" s="86"/>
      <c r="G42" s="83"/>
      <c r="H42" s="61"/>
      <c r="I42" s="83"/>
    </row>
    <row r="43" spans="1:9">
      <c r="A43" s="234"/>
      <c r="B43" s="235"/>
      <c r="C43" s="235"/>
      <c r="D43" s="35"/>
      <c r="E43" s="35"/>
      <c r="F43" s="86"/>
      <c r="G43" s="83"/>
      <c r="H43" s="61"/>
      <c r="I43" s="83"/>
    </row>
    <row r="44" spans="1:9">
      <c r="A44" s="234"/>
      <c r="B44" s="235"/>
      <c r="C44" s="235"/>
      <c r="D44" s="35"/>
      <c r="E44" s="35"/>
      <c r="F44" s="86"/>
      <c r="G44" s="83"/>
      <c r="H44" s="61"/>
      <c r="I44" s="83"/>
    </row>
    <row r="45" spans="1:9">
      <c r="A45" s="234"/>
      <c r="B45" s="235"/>
      <c r="C45" s="235"/>
      <c r="D45" s="35"/>
      <c r="E45" s="35"/>
      <c r="F45" s="86"/>
      <c r="G45" s="83"/>
      <c r="H45" s="61"/>
      <c r="I45" s="83"/>
    </row>
    <row r="46" spans="1:9">
      <c r="A46" s="234"/>
      <c r="B46" s="235"/>
      <c r="C46" s="235"/>
      <c r="D46" s="35"/>
      <c r="E46" s="35"/>
      <c r="F46" s="86"/>
      <c r="G46" s="83"/>
      <c r="H46" s="61"/>
      <c r="I46" s="83"/>
    </row>
    <row r="47" spans="1:9">
      <c r="A47" s="234"/>
      <c r="B47" s="235"/>
      <c r="C47" s="235"/>
      <c r="D47" s="35"/>
      <c r="E47" s="35"/>
      <c r="F47" s="86"/>
      <c r="G47" s="83"/>
      <c r="H47" s="61"/>
      <c r="I47" s="83"/>
    </row>
    <row r="48" spans="1:9">
      <c r="A48" s="234"/>
      <c r="B48" s="235"/>
      <c r="C48" s="235"/>
      <c r="D48" s="35"/>
      <c r="E48" s="35"/>
      <c r="F48" s="86"/>
      <c r="G48" s="83"/>
      <c r="H48" s="61"/>
      <c r="I48" s="83"/>
    </row>
    <row r="49" spans="1:9">
      <c r="A49" s="234"/>
      <c r="B49" s="235"/>
      <c r="C49" s="235"/>
      <c r="D49" s="35"/>
      <c r="E49" s="35"/>
      <c r="F49" s="86"/>
      <c r="G49" s="83"/>
      <c r="H49" s="61"/>
      <c r="I49" s="83"/>
    </row>
    <row r="50" spans="1:9">
      <c r="A50" s="234"/>
      <c r="B50" s="235"/>
      <c r="C50" s="235"/>
      <c r="D50" s="35"/>
      <c r="E50" s="35"/>
      <c r="F50" s="86"/>
      <c r="G50" s="83"/>
      <c r="H50" s="61"/>
      <c r="I50" s="83"/>
    </row>
    <row r="51" spans="1:9">
      <c r="A51" s="232"/>
      <c r="B51" s="233"/>
      <c r="C51" s="233"/>
      <c r="D51" s="36"/>
      <c r="E51" s="36"/>
      <c r="F51" s="87"/>
      <c r="G51" s="84"/>
      <c r="H51" s="63"/>
      <c r="I51" s="84"/>
    </row>
    <row r="52" spans="1:9" ht="15.75">
      <c r="H52" s="53" t="s">
        <v>85</v>
      </c>
      <c r="I52" s="54">
        <f>SUM(I41:I51)</f>
        <v>0</v>
      </c>
    </row>
    <row r="54" spans="1:9" ht="15.75">
      <c r="A54" s="11" t="s">
        <v>93</v>
      </c>
      <c r="B54" s="12"/>
      <c r="C54" s="12"/>
      <c r="D54" s="12"/>
      <c r="E54" s="12"/>
      <c r="F54" s="12"/>
      <c r="G54" s="12"/>
      <c r="H54" s="55" t="s">
        <v>85</v>
      </c>
      <c r="I54" s="56" t="e">
        <f>SUM(H14+I38+I52)</f>
        <v>#N/A</v>
      </c>
    </row>
    <row r="56" spans="1:9" ht="15.75">
      <c r="A56" s="11" t="s">
        <v>184</v>
      </c>
      <c r="B56" s="12"/>
      <c r="C56" s="12"/>
      <c r="D56" s="12"/>
      <c r="E56" s="12"/>
      <c r="F56" s="12"/>
      <c r="G56" s="12"/>
      <c r="H56" s="55" t="s">
        <v>85</v>
      </c>
      <c r="I56" s="56" t="e">
        <f>H11/12</f>
        <v>#N/A</v>
      </c>
    </row>
    <row r="58" spans="1:9">
      <c r="A58" s="50" t="s">
        <v>191</v>
      </c>
    </row>
    <row r="59" spans="1:9">
      <c r="A59" s="253"/>
      <c r="B59" s="254"/>
      <c r="C59" s="254"/>
      <c r="D59" s="254"/>
      <c r="E59" s="254"/>
      <c r="F59" s="254"/>
      <c r="G59" s="254"/>
      <c r="H59" s="254"/>
      <c r="I59" s="255"/>
    </row>
    <row r="60" spans="1:9">
      <c r="A60" s="256"/>
      <c r="B60" s="257"/>
      <c r="C60" s="257"/>
      <c r="D60" s="257"/>
      <c r="E60" s="257"/>
      <c r="F60" s="257"/>
      <c r="G60" s="257"/>
      <c r="H60" s="257"/>
      <c r="I60" s="258"/>
    </row>
    <row r="61" spans="1:9">
      <c r="A61" s="256"/>
      <c r="B61" s="257"/>
      <c r="C61" s="257"/>
      <c r="D61" s="257"/>
      <c r="E61" s="257"/>
      <c r="F61" s="257"/>
      <c r="G61" s="257"/>
      <c r="H61" s="257"/>
      <c r="I61" s="258"/>
    </row>
    <row r="62" spans="1:9">
      <c r="A62" s="256"/>
      <c r="B62" s="257"/>
      <c r="C62" s="257"/>
      <c r="D62" s="257"/>
      <c r="E62" s="257"/>
      <c r="F62" s="257"/>
      <c r="G62" s="257"/>
      <c r="H62" s="257"/>
      <c r="I62" s="258"/>
    </row>
    <row r="63" spans="1:9">
      <c r="A63" s="259"/>
      <c r="B63" s="260"/>
      <c r="C63" s="260"/>
      <c r="D63" s="260"/>
      <c r="E63" s="260"/>
      <c r="F63" s="260"/>
      <c r="G63" s="260"/>
      <c r="H63" s="260"/>
      <c r="I63" s="261"/>
    </row>
  </sheetData>
  <mergeCells count="36">
    <mergeCell ref="A48:C48"/>
    <mergeCell ref="A49:C49"/>
    <mergeCell ref="A50:C50"/>
    <mergeCell ref="A51:C51"/>
    <mergeCell ref="A59:I63"/>
    <mergeCell ref="A47:C47"/>
    <mergeCell ref="A33:D33"/>
    <mergeCell ref="A34:D34"/>
    <mergeCell ref="A35:D35"/>
    <mergeCell ref="A36:D36"/>
    <mergeCell ref="A37:D37"/>
    <mergeCell ref="A41:C41"/>
    <mergeCell ref="A42:C42"/>
    <mergeCell ref="A43:C43"/>
    <mergeCell ref="A44:C44"/>
    <mergeCell ref="A45:C45"/>
    <mergeCell ref="A46:C46"/>
    <mergeCell ref="A32:D32"/>
    <mergeCell ref="E21:H21"/>
    <mergeCell ref="A22:D22"/>
    <mergeCell ref="A23:D23"/>
    <mergeCell ref="A24:D24"/>
    <mergeCell ref="A25:D25"/>
    <mergeCell ref="A26:D26"/>
    <mergeCell ref="A27:D27"/>
    <mergeCell ref="E28:H28"/>
    <mergeCell ref="A29:D29"/>
    <mergeCell ref="A30:D30"/>
    <mergeCell ref="A31:D31"/>
    <mergeCell ref="A17:C17"/>
    <mergeCell ref="E17:F17"/>
    <mergeCell ref="B4:E4"/>
    <mergeCell ref="B5:E5"/>
    <mergeCell ref="F5:G5"/>
    <mergeCell ref="B6:E6"/>
    <mergeCell ref="F6:G6"/>
  </mergeCells>
  <pageMargins left="0.7" right="0.7" top="0.75" bottom="0.75" header="0.3" footer="0.3"/>
  <pageSetup paperSize="9"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EFCB7F-4325-4B90-AFD6-AB1FABDD894A}">
  <sheetPr>
    <tabColor rgb="FF173583"/>
  </sheetPr>
  <dimension ref="A1:Z532"/>
  <sheetViews>
    <sheetView topLeftCell="B1" workbookViewId="0">
      <selection activeCell="A35" sqref="A35:D35"/>
    </sheetView>
  </sheetViews>
  <sheetFormatPr defaultRowHeight="15"/>
  <cols>
    <col min="1" max="1" width="5.42578125" bestFit="1" customWidth="1"/>
    <col min="2" max="2" width="2.85546875" bestFit="1" customWidth="1"/>
    <col min="3" max="3" width="29.7109375" bestFit="1" customWidth="1"/>
    <col min="4" max="4" width="3.28515625" bestFit="1" customWidth="1"/>
    <col min="5" max="5" width="4.42578125" bestFit="1" customWidth="1"/>
    <col min="6" max="13" width="11.85546875" customWidth="1"/>
    <col min="14" max="14" width="7.5703125" bestFit="1" customWidth="1"/>
    <col min="15" max="15" width="5.42578125" bestFit="1" customWidth="1"/>
    <col min="16" max="16" width="20" bestFit="1" customWidth="1"/>
    <col min="17" max="17" width="19.28515625" customWidth="1"/>
    <col min="18" max="18" width="10.140625" bestFit="1" customWidth="1"/>
    <col min="19" max="20" width="12.7109375" bestFit="1" customWidth="1"/>
    <col min="21" max="21" width="10.140625" bestFit="1" customWidth="1"/>
    <col min="22" max="23" width="14.42578125" bestFit="1" customWidth="1"/>
    <col min="24" max="26" width="9.140625" style="156"/>
  </cols>
  <sheetData>
    <row r="1" spans="1:24">
      <c r="A1">
        <f>'20'!H5</f>
        <v>20</v>
      </c>
      <c r="B1" s="247" t="s">
        <v>78</v>
      </c>
      <c r="C1" s="248"/>
      <c r="D1" s="249" t="str">
        <f>VLOOKUP(A1,Kwaliteitscontroles!A5:J54,3)</f>
        <v>Complex 20</v>
      </c>
      <c r="E1" s="250"/>
      <c r="F1" s="250"/>
      <c r="G1" s="250"/>
      <c r="H1" s="250"/>
      <c r="I1" s="250"/>
      <c r="J1" s="251"/>
      <c r="K1" s="68"/>
      <c r="X1" s="156" t="s">
        <v>238</v>
      </c>
    </row>
    <row r="2" spans="1:24">
      <c r="B2" s="247" t="s">
        <v>94</v>
      </c>
      <c r="C2" s="248"/>
      <c r="D2" s="249" t="str">
        <f>CONCATENATE(VLOOKUP(A1,Kwaliteitscontroles!A5:K54,4)," te ",VLOOKUP(A1,Kwaliteitscontroles!A5:K54,5))</f>
        <v>Complex 20 te Complex 20</v>
      </c>
      <c r="E2" s="250"/>
      <c r="F2" s="250"/>
      <c r="G2" s="250"/>
      <c r="H2" s="250"/>
      <c r="I2" s="250"/>
      <c r="J2" s="251"/>
      <c r="K2" s="68"/>
    </row>
    <row r="3" spans="1:24" ht="30">
      <c r="A3" s="33" t="s">
        <v>148</v>
      </c>
      <c r="B3" s="33" t="s">
        <v>95</v>
      </c>
      <c r="C3" s="33" t="s">
        <v>68</v>
      </c>
      <c r="D3" s="33" t="s">
        <v>96</v>
      </c>
      <c r="E3" s="33" t="s">
        <v>97</v>
      </c>
      <c r="F3" s="33" t="s">
        <v>66</v>
      </c>
      <c r="G3" s="33" t="s">
        <v>64</v>
      </c>
      <c r="H3" s="33" t="s">
        <v>65</v>
      </c>
      <c r="I3" s="33" t="s">
        <v>63</v>
      </c>
      <c r="J3" s="66" t="s">
        <v>189</v>
      </c>
      <c r="K3" s="33" t="s">
        <v>190</v>
      </c>
      <c r="L3" s="33" t="s">
        <v>149</v>
      </c>
      <c r="M3" s="33" t="s">
        <v>149</v>
      </c>
      <c r="N3" s="33" t="s">
        <v>60</v>
      </c>
      <c r="O3" s="33" t="s">
        <v>150</v>
      </c>
      <c r="P3" s="33" t="s">
        <v>98</v>
      </c>
      <c r="R3" s="66" t="s">
        <v>99</v>
      </c>
      <c r="S3" s="66" t="s">
        <v>100</v>
      </c>
      <c r="T3" s="33" t="s">
        <v>101</v>
      </c>
      <c r="U3" s="33" t="s">
        <v>102</v>
      </c>
      <c r="V3" s="33" t="s">
        <v>103</v>
      </c>
      <c r="W3" s="33" t="s">
        <v>104</v>
      </c>
    </row>
    <row r="4" spans="1:24">
      <c r="A4" s="30"/>
      <c r="B4" s="106"/>
      <c r="C4" s="33"/>
      <c r="D4" s="33"/>
      <c r="E4" s="106"/>
      <c r="F4" s="108"/>
      <c r="G4" s="108"/>
      <c r="H4" s="108"/>
      <c r="I4" s="108"/>
      <c r="J4" s="108"/>
      <c r="N4" s="108">
        <f t="shared" ref="N4:N67" si="0">SUM(F4:M4)</f>
        <v>0</v>
      </c>
      <c r="O4" s="108" t="e">
        <f>IF(D4="X",0,IF(E4="X",0,VLOOKUP(E4,'20'!$K$3:$L$16,2,FALSE)))</f>
        <v>#N/A</v>
      </c>
      <c r="P4" s="108" t="e">
        <f t="shared" ref="P4:P67" si="1">N4*O4</f>
        <v>#N/A</v>
      </c>
    </row>
    <row r="5" spans="1:24">
      <c r="A5" s="30"/>
      <c r="B5" s="106"/>
      <c r="C5" s="33"/>
      <c r="D5" s="33"/>
      <c r="E5" s="106"/>
      <c r="F5" s="108"/>
      <c r="G5" s="108"/>
      <c r="H5" s="108"/>
      <c r="I5" s="108"/>
      <c r="J5" s="108"/>
      <c r="N5" s="108">
        <f t="shared" si="0"/>
        <v>0</v>
      </c>
      <c r="O5" s="108" t="e">
        <f>IF(D5="X",0,IF(E5="X",0,VLOOKUP(E5,'20'!$K$3:$L$16,2,FALSE)))</f>
        <v>#N/A</v>
      </c>
      <c r="P5" s="108" t="e">
        <f t="shared" si="1"/>
        <v>#N/A</v>
      </c>
    </row>
    <row r="6" spans="1:24">
      <c r="A6" s="30"/>
      <c r="B6" s="106"/>
      <c r="C6" s="33"/>
      <c r="D6" s="33"/>
      <c r="E6" s="106"/>
      <c r="F6" s="108"/>
      <c r="G6" s="108"/>
      <c r="H6" s="108"/>
      <c r="I6" s="108"/>
      <c r="J6" s="108"/>
      <c r="N6" s="108">
        <f t="shared" si="0"/>
        <v>0</v>
      </c>
      <c r="O6" s="108" t="e">
        <f>IF(D6="X",0,IF(E6="X",0,VLOOKUP(E6,'20'!$K$3:$L$16,2,FALSE)))</f>
        <v>#N/A</v>
      </c>
      <c r="P6" s="108" t="e">
        <f t="shared" si="1"/>
        <v>#N/A</v>
      </c>
    </row>
    <row r="7" spans="1:24">
      <c r="A7" s="30"/>
      <c r="B7" s="106"/>
      <c r="C7" s="33"/>
      <c r="D7" s="33"/>
      <c r="E7" s="106"/>
      <c r="F7" s="108"/>
      <c r="G7" s="108"/>
      <c r="H7" s="108"/>
      <c r="I7" s="108"/>
      <c r="J7" s="108"/>
      <c r="N7" s="108">
        <f t="shared" si="0"/>
        <v>0</v>
      </c>
      <c r="O7" s="108" t="e">
        <f>IF(D7="X",0,IF(E7="X",0,VLOOKUP(E7,'20'!$K$3:$L$16,2,FALSE)))</f>
        <v>#N/A</v>
      </c>
      <c r="P7" s="108" t="e">
        <f t="shared" si="1"/>
        <v>#N/A</v>
      </c>
    </row>
    <row r="8" spans="1:24">
      <c r="A8" s="30"/>
      <c r="B8" s="106"/>
      <c r="C8" s="33"/>
      <c r="D8" s="33"/>
      <c r="E8" s="106"/>
      <c r="F8" s="108"/>
      <c r="G8" s="108"/>
      <c r="H8" s="108"/>
      <c r="I8" s="108"/>
      <c r="J8" s="108"/>
      <c r="N8" s="108">
        <f t="shared" si="0"/>
        <v>0</v>
      </c>
      <c r="O8" s="108" t="e">
        <f>IF(D8="X",0,IF(E8="X",0,VLOOKUP(E8,'20'!$K$3:$L$16,2,FALSE)))</f>
        <v>#N/A</v>
      </c>
      <c r="P8" s="108" t="e">
        <f t="shared" si="1"/>
        <v>#N/A</v>
      </c>
    </row>
    <row r="9" spans="1:24">
      <c r="A9" s="30"/>
      <c r="B9" s="106"/>
      <c r="C9" s="33"/>
      <c r="D9" s="33"/>
      <c r="E9" s="106"/>
      <c r="F9" s="108"/>
      <c r="G9" s="108"/>
      <c r="H9" s="108"/>
      <c r="I9" s="108"/>
      <c r="J9" s="108"/>
      <c r="N9" s="108">
        <f t="shared" si="0"/>
        <v>0</v>
      </c>
      <c r="O9" s="108" t="e">
        <f>IF(D9="X",0,IF(E9="X",0,VLOOKUP(E9,'20'!$K$3:$L$16,2,FALSE)))</f>
        <v>#N/A</v>
      </c>
      <c r="P9" s="108" t="e">
        <f t="shared" si="1"/>
        <v>#N/A</v>
      </c>
    </row>
    <row r="10" spans="1:24">
      <c r="A10" s="30"/>
      <c r="B10" s="106"/>
      <c r="C10" s="33"/>
      <c r="D10" s="33"/>
      <c r="E10" s="106"/>
      <c r="F10" s="108"/>
      <c r="G10" s="108"/>
      <c r="H10" s="108"/>
      <c r="I10" s="108"/>
      <c r="J10" s="108"/>
      <c r="N10" s="108">
        <f t="shared" si="0"/>
        <v>0</v>
      </c>
      <c r="O10" s="108" t="e">
        <f>IF(D10="X",0,IF(E10="X",0,VLOOKUP(E10,'20'!$K$3:$L$16,2,FALSE)))</f>
        <v>#N/A</v>
      </c>
      <c r="P10" s="108" t="e">
        <f t="shared" si="1"/>
        <v>#N/A</v>
      </c>
    </row>
    <row r="11" spans="1:24">
      <c r="A11" s="30"/>
      <c r="B11" s="106"/>
      <c r="C11" s="33"/>
      <c r="D11" s="33"/>
      <c r="E11" s="106"/>
      <c r="F11" s="108"/>
      <c r="G11" s="108"/>
      <c r="H11" s="108"/>
      <c r="I11" s="108"/>
      <c r="J11" s="108"/>
      <c r="N11" s="108">
        <f t="shared" si="0"/>
        <v>0</v>
      </c>
      <c r="O11" s="108" t="e">
        <f>IF(D11="X",0,IF(E11="X",0,VLOOKUP(E11,'20'!$K$3:$L$16,2,FALSE)))</f>
        <v>#N/A</v>
      </c>
      <c r="P11" s="108" t="e">
        <f t="shared" si="1"/>
        <v>#N/A</v>
      </c>
    </row>
    <row r="12" spans="1:24">
      <c r="A12" s="30"/>
      <c r="B12" s="106"/>
      <c r="C12" s="33"/>
      <c r="D12" s="33"/>
      <c r="E12" s="106"/>
      <c r="F12" s="108"/>
      <c r="G12" s="108"/>
      <c r="H12" s="108"/>
      <c r="I12" s="108"/>
      <c r="J12" s="108"/>
      <c r="N12" s="108">
        <f t="shared" si="0"/>
        <v>0</v>
      </c>
      <c r="O12" s="108" t="e">
        <f>IF(D12="X",0,IF(E12="X",0,VLOOKUP(E12,'20'!$K$3:$L$16,2,FALSE)))</f>
        <v>#N/A</v>
      </c>
      <c r="P12" s="108" t="e">
        <f t="shared" si="1"/>
        <v>#N/A</v>
      </c>
    </row>
    <row r="13" spans="1:24">
      <c r="A13" s="30"/>
      <c r="B13" s="106"/>
      <c r="C13" s="33"/>
      <c r="D13" s="33"/>
      <c r="E13" s="106"/>
      <c r="F13" s="108"/>
      <c r="G13" s="108"/>
      <c r="H13" s="108"/>
      <c r="I13" s="108"/>
      <c r="J13" s="108"/>
      <c r="N13" s="108">
        <f t="shared" si="0"/>
        <v>0</v>
      </c>
      <c r="O13" s="108" t="e">
        <f>IF(D13="X",0,IF(E13="X",0,VLOOKUP(E13,'20'!$K$3:$L$16,2,FALSE)))</f>
        <v>#N/A</v>
      </c>
      <c r="P13" s="108" t="e">
        <f t="shared" si="1"/>
        <v>#N/A</v>
      </c>
    </row>
    <row r="14" spans="1:24">
      <c r="A14" s="30"/>
      <c r="B14" s="106"/>
      <c r="C14" s="33"/>
      <c r="D14" s="33"/>
      <c r="E14" s="106"/>
      <c r="F14" s="108"/>
      <c r="G14" s="108"/>
      <c r="H14" s="108"/>
      <c r="I14" s="108"/>
      <c r="J14" s="108"/>
      <c r="N14" s="108">
        <f t="shared" si="0"/>
        <v>0</v>
      </c>
      <c r="O14" s="108" t="e">
        <f>IF(D14="X",0,IF(E14="X",0,VLOOKUP(E14,'20'!$K$3:$L$16,2,FALSE)))</f>
        <v>#N/A</v>
      </c>
      <c r="P14" s="108" t="e">
        <f t="shared" si="1"/>
        <v>#N/A</v>
      </c>
    </row>
    <row r="15" spans="1:24">
      <c r="A15" s="30"/>
      <c r="B15" s="106"/>
      <c r="C15" s="33"/>
      <c r="D15" s="33"/>
      <c r="E15" s="106"/>
      <c r="F15" s="108"/>
      <c r="G15" s="108"/>
      <c r="H15" s="108"/>
      <c r="I15" s="108"/>
      <c r="J15" s="108"/>
      <c r="N15" s="108">
        <f t="shared" si="0"/>
        <v>0</v>
      </c>
      <c r="O15" s="108" t="e">
        <f>IF(D15="X",0,IF(E15="X",0,VLOOKUP(E15,'20'!$K$3:$L$16,2,FALSE)))</f>
        <v>#N/A</v>
      </c>
      <c r="P15" s="108" t="e">
        <f t="shared" si="1"/>
        <v>#N/A</v>
      </c>
    </row>
    <row r="16" spans="1:24">
      <c r="A16" s="30"/>
      <c r="B16" s="106"/>
      <c r="C16" s="33"/>
      <c r="D16" s="33"/>
      <c r="E16" s="106"/>
      <c r="F16" s="108"/>
      <c r="G16" s="108"/>
      <c r="H16" s="108"/>
      <c r="I16" s="108"/>
      <c r="J16" s="108"/>
      <c r="N16" s="108">
        <f t="shared" si="0"/>
        <v>0</v>
      </c>
      <c r="O16" s="108" t="e">
        <f>IF(D16="X",0,IF(E16="X",0,VLOOKUP(E16,'20'!$K$3:$L$16,2,FALSE)))</f>
        <v>#N/A</v>
      </c>
      <c r="P16" s="108" t="e">
        <f t="shared" si="1"/>
        <v>#N/A</v>
      </c>
    </row>
    <row r="17" spans="1:16">
      <c r="A17" s="30"/>
      <c r="B17" s="106"/>
      <c r="C17" s="33"/>
      <c r="D17" s="33"/>
      <c r="E17" s="106"/>
      <c r="F17" s="108"/>
      <c r="G17" s="108"/>
      <c r="H17" s="108"/>
      <c r="I17" s="108"/>
      <c r="J17" s="108"/>
      <c r="N17" s="108">
        <f t="shared" si="0"/>
        <v>0</v>
      </c>
      <c r="O17" s="108" t="e">
        <f>IF(D17="X",0,IF(E17="X",0,VLOOKUP(E17,'20'!$K$3:$L$16,2,FALSE)))</f>
        <v>#N/A</v>
      </c>
      <c r="P17" s="108" t="e">
        <f t="shared" si="1"/>
        <v>#N/A</v>
      </c>
    </row>
    <row r="18" spans="1:16">
      <c r="A18" s="30"/>
      <c r="B18" s="106"/>
      <c r="C18" s="33"/>
      <c r="D18" s="33"/>
      <c r="E18" s="106"/>
      <c r="F18" s="108"/>
      <c r="G18" s="108"/>
      <c r="H18" s="108"/>
      <c r="I18" s="108"/>
      <c r="J18" s="108"/>
      <c r="N18" s="108">
        <f t="shared" si="0"/>
        <v>0</v>
      </c>
      <c r="O18" s="108" t="e">
        <f>IF(D18="X",0,IF(E18="X",0,VLOOKUP(E18,'20'!$K$3:$L$16,2,FALSE)))</f>
        <v>#N/A</v>
      </c>
      <c r="P18" s="108" t="e">
        <f t="shared" si="1"/>
        <v>#N/A</v>
      </c>
    </row>
    <row r="19" spans="1:16">
      <c r="A19" s="30"/>
      <c r="B19" s="106"/>
      <c r="C19" s="33"/>
      <c r="D19" s="33"/>
      <c r="E19" s="106"/>
      <c r="F19" s="108"/>
      <c r="G19" s="108"/>
      <c r="H19" s="108"/>
      <c r="I19" s="108"/>
      <c r="J19" s="108"/>
      <c r="N19" s="108">
        <f t="shared" si="0"/>
        <v>0</v>
      </c>
      <c r="O19" s="108" t="e">
        <f>IF(D19="X",0,IF(E19="X",0,VLOOKUP(E19,'20'!$K$3:$L$16,2,FALSE)))</f>
        <v>#N/A</v>
      </c>
      <c r="P19" s="108" t="e">
        <f t="shared" si="1"/>
        <v>#N/A</v>
      </c>
    </row>
    <row r="20" spans="1:16">
      <c r="A20" s="30"/>
      <c r="B20" s="106"/>
      <c r="C20" s="33"/>
      <c r="D20" s="33"/>
      <c r="E20" s="106"/>
      <c r="F20" s="108"/>
      <c r="G20" s="108"/>
      <c r="H20" s="108"/>
      <c r="I20" s="108"/>
      <c r="J20" s="108"/>
      <c r="N20" s="108">
        <f t="shared" si="0"/>
        <v>0</v>
      </c>
      <c r="O20" s="108" t="e">
        <f>IF(D20="X",0,IF(E20="X",0,VLOOKUP(E20,'20'!$K$3:$L$16,2,FALSE)))</f>
        <v>#N/A</v>
      </c>
      <c r="P20" s="108" t="e">
        <f t="shared" si="1"/>
        <v>#N/A</v>
      </c>
    </row>
    <row r="21" spans="1:16">
      <c r="A21" s="30"/>
      <c r="B21" s="106"/>
      <c r="C21" s="33"/>
      <c r="D21" s="33"/>
      <c r="E21" s="106"/>
      <c r="F21" s="108"/>
      <c r="G21" s="108"/>
      <c r="H21" s="108"/>
      <c r="I21" s="108"/>
      <c r="J21" s="108"/>
      <c r="N21" s="108">
        <f t="shared" si="0"/>
        <v>0</v>
      </c>
      <c r="O21" s="108" t="e">
        <f>IF(D21="X",0,IF(E21="X",0,VLOOKUP(E21,'20'!$K$3:$L$16,2,FALSE)))</f>
        <v>#N/A</v>
      </c>
      <c r="P21" s="108" t="e">
        <f t="shared" si="1"/>
        <v>#N/A</v>
      </c>
    </row>
    <row r="22" spans="1:16">
      <c r="A22" s="30"/>
      <c r="B22" s="106"/>
      <c r="C22" s="33"/>
      <c r="D22" s="33"/>
      <c r="E22" s="106"/>
      <c r="F22" s="108"/>
      <c r="G22" s="108"/>
      <c r="H22" s="108"/>
      <c r="I22" s="108"/>
      <c r="J22" s="108"/>
      <c r="N22" s="108">
        <f t="shared" si="0"/>
        <v>0</v>
      </c>
      <c r="O22" s="108" t="e">
        <f>IF(D22="X",0,IF(E22="X",0,VLOOKUP(E22,'20'!$K$3:$L$16,2,FALSE)))</f>
        <v>#N/A</v>
      </c>
      <c r="P22" s="108" t="e">
        <f t="shared" si="1"/>
        <v>#N/A</v>
      </c>
    </row>
    <row r="23" spans="1:16">
      <c r="A23" s="30"/>
      <c r="B23" s="106"/>
      <c r="C23" s="33"/>
      <c r="D23" s="33"/>
      <c r="E23" s="106"/>
      <c r="F23" s="108"/>
      <c r="G23" s="108"/>
      <c r="H23" s="108"/>
      <c r="I23" s="108"/>
      <c r="J23" s="108"/>
      <c r="N23" s="108">
        <f t="shared" si="0"/>
        <v>0</v>
      </c>
      <c r="O23" s="108" t="e">
        <f>IF(D23="X",0,IF(E23="X",0,VLOOKUP(E23,'20'!$K$3:$L$16,2,FALSE)))</f>
        <v>#N/A</v>
      </c>
      <c r="P23" s="108" t="e">
        <f t="shared" si="1"/>
        <v>#N/A</v>
      </c>
    </row>
    <row r="24" spans="1:16">
      <c r="A24" s="30"/>
      <c r="B24" s="106"/>
      <c r="C24" s="33"/>
      <c r="D24" s="33"/>
      <c r="E24" s="106"/>
      <c r="F24" s="108"/>
      <c r="G24" s="108"/>
      <c r="H24" s="108"/>
      <c r="I24" s="108"/>
      <c r="J24" s="108"/>
      <c r="N24" s="108">
        <f t="shared" si="0"/>
        <v>0</v>
      </c>
      <c r="O24" s="108" t="e">
        <f>IF(D24="X",0,IF(E24="X",0,VLOOKUP(E24,'20'!$K$3:$L$16,2,FALSE)))</f>
        <v>#N/A</v>
      </c>
      <c r="P24" s="108" t="e">
        <f t="shared" si="1"/>
        <v>#N/A</v>
      </c>
    </row>
    <row r="25" spans="1:16">
      <c r="A25" s="30"/>
      <c r="B25" s="106"/>
      <c r="C25" s="33"/>
      <c r="D25" s="33"/>
      <c r="E25" s="106"/>
      <c r="F25" s="108"/>
      <c r="G25" s="108"/>
      <c r="H25" s="108"/>
      <c r="I25" s="108"/>
      <c r="J25" s="108"/>
      <c r="N25" s="108">
        <f t="shared" si="0"/>
        <v>0</v>
      </c>
      <c r="O25" s="108" t="e">
        <f>IF(D25="X",0,IF(E25="X",0,VLOOKUP(E25,'20'!$K$3:$L$16,2,FALSE)))</f>
        <v>#N/A</v>
      </c>
      <c r="P25" s="108" t="e">
        <f t="shared" si="1"/>
        <v>#N/A</v>
      </c>
    </row>
    <row r="26" spans="1:16">
      <c r="A26" s="30"/>
      <c r="B26" s="106"/>
      <c r="C26" s="33"/>
      <c r="D26" s="33"/>
      <c r="E26" s="106"/>
      <c r="F26" s="108"/>
      <c r="G26" s="108"/>
      <c r="H26" s="108"/>
      <c r="I26" s="108"/>
      <c r="J26" s="108"/>
      <c r="N26" s="108">
        <f t="shared" si="0"/>
        <v>0</v>
      </c>
      <c r="O26" s="108" t="e">
        <f>IF(D26="X",0,IF(E26="X",0,VLOOKUP(E26,'20'!$K$3:$L$16,2,FALSE)))</f>
        <v>#N/A</v>
      </c>
      <c r="P26" s="108" t="e">
        <f t="shared" si="1"/>
        <v>#N/A</v>
      </c>
    </row>
    <row r="27" spans="1:16">
      <c r="A27" s="30"/>
      <c r="B27" s="106"/>
      <c r="C27" s="33"/>
      <c r="D27" s="33"/>
      <c r="E27" s="106"/>
      <c r="F27" s="108"/>
      <c r="G27" s="108"/>
      <c r="H27" s="108"/>
      <c r="I27" s="108"/>
      <c r="J27" s="108"/>
      <c r="N27" s="108">
        <f t="shared" si="0"/>
        <v>0</v>
      </c>
      <c r="O27" s="108" t="e">
        <f>IF(D27="X",0,IF(E27="X",0,VLOOKUP(E27,'20'!$K$3:$L$16,2,FALSE)))</f>
        <v>#N/A</v>
      </c>
      <c r="P27" s="108" t="e">
        <f t="shared" si="1"/>
        <v>#N/A</v>
      </c>
    </row>
    <row r="28" spans="1:16">
      <c r="A28" s="30"/>
      <c r="B28" s="106"/>
      <c r="C28" s="33"/>
      <c r="D28" s="33"/>
      <c r="E28" s="106"/>
      <c r="F28" s="108"/>
      <c r="G28" s="108"/>
      <c r="H28" s="108"/>
      <c r="I28" s="108"/>
      <c r="J28" s="108"/>
      <c r="N28" s="108">
        <f t="shared" si="0"/>
        <v>0</v>
      </c>
      <c r="O28" s="108" t="e">
        <f>IF(D28="X",0,IF(E28="X",0,VLOOKUP(E28,'20'!$K$3:$L$16,2,FALSE)))</f>
        <v>#N/A</v>
      </c>
      <c r="P28" s="108" t="e">
        <f t="shared" si="1"/>
        <v>#N/A</v>
      </c>
    </row>
    <row r="29" spans="1:16">
      <c r="A29" s="30"/>
      <c r="B29" s="106"/>
      <c r="C29" s="33"/>
      <c r="D29" s="33"/>
      <c r="E29" s="106"/>
      <c r="F29" s="108"/>
      <c r="G29" s="108"/>
      <c r="H29" s="108"/>
      <c r="I29" s="108"/>
      <c r="J29" s="108"/>
      <c r="N29" s="108">
        <f t="shared" si="0"/>
        <v>0</v>
      </c>
      <c r="O29" s="108" t="e">
        <f>IF(D29="X",0,IF(E29="X",0,VLOOKUP(E29,'20'!$K$3:$L$16,2,FALSE)))</f>
        <v>#N/A</v>
      </c>
      <c r="P29" s="108" t="e">
        <f t="shared" si="1"/>
        <v>#N/A</v>
      </c>
    </row>
    <row r="30" spans="1:16">
      <c r="A30" s="30"/>
      <c r="B30" s="106"/>
      <c r="C30" s="33"/>
      <c r="D30" s="33"/>
      <c r="E30" s="106"/>
      <c r="F30" s="108"/>
      <c r="G30" s="108"/>
      <c r="H30" s="108"/>
      <c r="I30" s="108"/>
      <c r="J30" s="108"/>
      <c r="N30" s="108">
        <f t="shared" si="0"/>
        <v>0</v>
      </c>
      <c r="O30" s="108" t="e">
        <f>IF(D30="X",0,IF(E30="X",0,VLOOKUP(E30,'20'!$K$3:$L$16,2,FALSE)))</f>
        <v>#N/A</v>
      </c>
      <c r="P30" s="108" t="e">
        <f t="shared" si="1"/>
        <v>#N/A</v>
      </c>
    </row>
    <row r="31" spans="1:16">
      <c r="A31" s="30"/>
      <c r="B31" s="106"/>
      <c r="C31" s="33"/>
      <c r="D31" s="33"/>
      <c r="E31" s="106"/>
      <c r="F31" s="108"/>
      <c r="G31" s="108"/>
      <c r="H31" s="108"/>
      <c r="I31" s="108"/>
      <c r="J31" s="108"/>
      <c r="N31" s="108">
        <f t="shared" si="0"/>
        <v>0</v>
      </c>
      <c r="O31" s="108" t="e">
        <f>IF(D31="X",0,IF(E31="X",0,VLOOKUP(E31,'20'!$K$3:$L$16,2,FALSE)))</f>
        <v>#N/A</v>
      </c>
      <c r="P31" s="108" t="e">
        <f t="shared" si="1"/>
        <v>#N/A</v>
      </c>
    </row>
    <row r="32" spans="1:16">
      <c r="A32" s="30"/>
      <c r="B32" s="106"/>
      <c r="C32" s="33"/>
      <c r="D32" s="33"/>
      <c r="E32" s="106"/>
      <c r="F32" s="108"/>
      <c r="G32" s="108"/>
      <c r="H32" s="108"/>
      <c r="I32" s="108"/>
      <c r="J32" s="108"/>
      <c r="N32" s="108">
        <f t="shared" si="0"/>
        <v>0</v>
      </c>
      <c r="O32" s="108" t="e">
        <f>IF(D32="X",0,IF(E32="X",0,VLOOKUP(E32,'20'!$K$3:$L$16,2,FALSE)))</f>
        <v>#N/A</v>
      </c>
      <c r="P32" s="108" t="e">
        <f t="shared" si="1"/>
        <v>#N/A</v>
      </c>
    </row>
    <row r="33" spans="1:16">
      <c r="A33" s="30"/>
      <c r="B33" s="106"/>
      <c r="C33" s="33"/>
      <c r="D33" s="33"/>
      <c r="E33" s="106"/>
      <c r="F33" s="108"/>
      <c r="G33" s="108"/>
      <c r="H33" s="108"/>
      <c r="I33" s="108"/>
      <c r="J33" s="108"/>
      <c r="N33" s="108">
        <f t="shared" si="0"/>
        <v>0</v>
      </c>
      <c r="O33" s="108" t="e">
        <f>IF(D33="X",0,IF(E33="X",0,VLOOKUP(E33,'20'!$K$3:$L$16,2,FALSE)))</f>
        <v>#N/A</v>
      </c>
      <c r="P33" s="108" t="e">
        <f t="shared" si="1"/>
        <v>#N/A</v>
      </c>
    </row>
    <row r="34" spans="1:16">
      <c r="A34" s="30"/>
      <c r="B34" s="106"/>
      <c r="C34" s="33"/>
      <c r="D34" s="33"/>
      <c r="E34" s="106"/>
      <c r="F34" s="108"/>
      <c r="G34" s="108"/>
      <c r="H34" s="108"/>
      <c r="I34" s="108"/>
      <c r="J34" s="108"/>
      <c r="N34" s="108">
        <f t="shared" si="0"/>
        <v>0</v>
      </c>
      <c r="O34" s="108" t="e">
        <f>IF(D34="X",0,IF(E34="X",0,VLOOKUP(E34,'20'!$K$3:$L$16,2,FALSE)))</f>
        <v>#N/A</v>
      </c>
      <c r="P34" s="108" t="e">
        <f t="shared" si="1"/>
        <v>#N/A</v>
      </c>
    </row>
    <row r="35" spans="1:16">
      <c r="A35" s="30"/>
      <c r="B35" s="106"/>
      <c r="C35" s="33"/>
      <c r="D35" s="33"/>
      <c r="E35" s="106"/>
      <c r="F35" s="108"/>
      <c r="G35" s="108"/>
      <c r="H35" s="108"/>
      <c r="I35" s="108"/>
      <c r="J35" s="108"/>
      <c r="N35" s="108">
        <f t="shared" si="0"/>
        <v>0</v>
      </c>
      <c r="O35" s="108" t="e">
        <f>IF(D35="X",0,IF(E35="X",0,VLOOKUP(E35,'20'!$K$3:$L$16,2,FALSE)))</f>
        <v>#N/A</v>
      </c>
      <c r="P35" s="108" t="e">
        <f t="shared" si="1"/>
        <v>#N/A</v>
      </c>
    </row>
    <row r="36" spans="1:16">
      <c r="A36" s="30"/>
      <c r="B36" s="106"/>
      <c r="C36" s="33"/>
      <c r="D36" s="33"/>
      <c r="E36" s="106"/>
      <c r="F36" s="108"/>
      <c r="G36" s="108"/>
      <c r="H36" s="108"/>
      <c r="I36" s="108"/>
      <c r="J36" s="108"/>
      <c r="N36" s="108">
        <f t="shared" si="0"/>
        <v>0</v>
      </c>
      <c r="O36" s="108" t="e">
        <f>IF(D36="X",0,IF(E36="X",0,VLOOKUP(E36,'20'!$K$3:$L$16,2,FALSE)))</f>
        <v>#N/A</v>
      </c>
      <c r="P36" s="108" t="e">
        <f t="shared" si="1"/>
        <v>#N/A</v>
      </c>
    </row>
    <row r="37" spans="1:16">
      <c r="A37" s="30"/>
      <c r="B37" s="106"/>
      <c r="C37" s="33"/>
      <c r="D37" s="33"/>
      <c r="E37" s="106"/>
      <c r="F37" s="108"/>
      <c r="G37" s="108"/>
      <c r="H37" s="108"/>
      <c r="I37" s="108"/>
      <c r="J37" s="108"/>
      <c r="N37" s="108">
        <f t="shared" si="0"/>
        <v>0</v>
      </c>
      <c r="O37" s="108" t="e">
        <f>IF(D37="X",0,IF(E37="X",0,VLOOKUP(E37,'20'!$K$3:$L$16,2,FALSE)))</f>
        <v>#N/A</v>
      </c>
      <c r="P37" s="108" t="e">
        <f t="shared" si="1"/>
        <v>#N/A</v>
      </c>
    </row>
    <row r="38" spans="1:16">
      <c r="A38" s="30"/>
      <c r="B38" s="106"/>
      <c r="C38" s="33"/>
      <c r="D38" s="33"/>
      <c r="E38" s="106"/>
      <c r="F38" s="108"/>
      <c r="G38" s="108"/>
      <c r="H38" s="108"/>
      <c r="I38" s="108"/>
      <c r="J38" s="108"/>
      <c r="N38" s="108">
        <f t="shared" si="0"/>
        <v>0</v>
      </c>
      <c r="O38" s="108" t="e">
        <f>IF(D38="X",0,IF(E38="X",0,VLOOKUP(E38,'20'!$K$3:$L$16,2,FALSE)))</f>
        <v>#N/A</v>
      </c>
      <c r="P38" s="108" t="e">
        <f t="shared" si="1"/>
        <v>#N/A</v>
      </c>
    </row>
    <row r="39" spans="1:16">
      <c r="A39" s="30"/>
      <c r="B39" s="106"/>
      <c r="C39" s="33"/>
      <c r="D39" s="33"/>
      <c r="E39" s="106"/>
      <c r="F39" s="108"/>
      <c r="G39" s="108"/>
      <c r="H39" s="108"/>
      <c r="I39" s="108"/>
      <c r="J39" s="108"/>
      <c r="N39" s="108">
        <f t="shared" si="0"/>
        <v>0</v>
      </c>
      <c r="O39" s="108" t="e">
        <f>IF(D39="X",0,IF(E39="X",0,VLOOKUP(E39,'20'!$K$3:$L$16,2,FALSE)))</f>
        <v>#N/A</v>
      </c>
      <c r="P39" s="108" t="e">
        <f t="shared" si="1"/>
        <v>#N/A</v>
      </c>
    </row>
    <row r="40" spans="1:16">
      <c r="A40" s="30"/>
      <c r="B40" s="106"/>
      <c r="C40" s="33"/>
      <c r="D40" s="33"/>
      <c r="E40" s="106"/>
      <c r="F40" s="108"/>
      <c r="G40" s="108"/>
      <c r="H40" s="108"/>
      <c r="I40" s="108"/>
      <c r="J40" s="108"/>
      <c r="N40" s="108">
        <f t="shared" si="0"/>
        <v>0</v>
      </c>
      <c r="O40" s="108" t="e">
        <f>IF(D40="X",0,IF(E40="X",0,VLOOKUP(E40,'20'!$K$3:$L$16,2,FALSE)))</f>
        <v>#N/A</v>
      </c>
      <c r="P40" s="108" t="e">
        <f t="shared" si="1"/>
        <v>#N/A</v>
      </c>
    </row>
    <row r="41" spans="1:16">
      <c r="A41" s="30"/>
      <c r="B41" s="106"/>
      <c r="C41" s="33"/>
      <c r="D41" s="33"/>
      <c r="E41" s="106"/>
      <c r="F41" s="108"/>
      <c r="G41" s="108"/>
      <c r="H41" s="108"/>
      <c r="I41" s="108"/>
      <c r="J41" s="108"/>
      <c r="N41" s="108">
        <f t="shared" si="0"/>
        <v>0</v>
      </c>
      <c r="O41" s="108" t="e">
        <f>IF(D41="X",0,IF(E41="X",0,VLOOKUP(E41,'20'!$K$3:$L$16,2,FALSE)))</f>
        <v>#N/A</v>
      </c>
      <c r="P41" s="108" t="e">
        <f t="shared" si="1"/>
        <v>#N/A</v>
      </c>
    </row>
    <row r="42" spans="1:16">
      <c r="A42" s="30"/>
      <c r="B42" s="106"/>
      <c r="C42" s="33"/>
      <c r="D42" s="33"/>
      <c r="E42" s="106"/>
      <c r="F42" s="108"/>
      <c r="G42" s="108"/>
      <c r="H42" s="108"/>
      <c r="I42" s="108"/>
      <c r="J42" s="108"/>
      <c r="N42" s="108">
        <f t="shared" si="0"/>
        <v>0</v>
      </c>
      <c r="O42" s="108" t="e">
        <f>IF(D42="X",0,IF(E42="X",0,VLOOKUP(E42,'20'!$K$3:$L$16,2,FALSE)))</f>
        <v>#N/A</v>
      </c>
      <c r="P42" s="108" t="e">
        <f t="shared" si="1"/>
        <v>#N/A</v>
      </c>
    </row>
    <row r="43" spans="1:16">
      <c r="A43" s="30"/>
      <c r="B43" s="106"/>
      <c r="C43" s="33"/>
      <c r="D43" s="33"/>
      <c r="E43" s="106"/>
      <c r="F43" s="108"/>
      <c r="G43" s="108"/>
      <c r="H43" s="108"/>
      <c r="I43" s="108"/>
      <c r="J43" s="108"/>
      <c r="N43" s="108">
        <f t="shared" si="0"/>
        <v>0</v>
      </c>
      <c r="O43" s="108" t="e">
        <f>IF(D43="X",0,IF(E43="X",0,VLOOKUP(E43,'20'!$K$3:$L$16,2,FALSE)))</f>
        <v>#N/A</v>
      </c>
      <c r="P43" s="108" t="e">
        <f t="shared" si="1"/>
        <v>#N/A</v>
      </c>
    </row>
    <row r="44" spans="1:16">
      <c r="A44" s="30"/>
      <c r="B44" s="106"/>
      <c r="C44" s="33"/>
      <c r="D44" s="33"/>
      <c r="E44" s="106"/>
      <c r="F44" s="108"/>
      <c r="G44" s="108"/>
      <c r="H44" s="108"/>
      <c r="I44" s="108"/>
      <c r="J44" s="108"/>
      <c r="N44" s="108">
        <f t="shared" si="0"/>
        <v>0</v>
      </c>
      <c r="O44" s="108" t="e">
        <f>IF(D44="X",0,IF(E44="X",0,VLOOKUP(E44,'20'!$K$3:$L$16,2,FALSE)))</f>
        <v>#N/A</v>
      </c>
      <c r="P44" s="108" t="e">
        <f t="shared" si="1"/>
        <v>#N/A</v>
      </c>
    </row>
    <row r="45" spans="1:16">
      <c r="A45" s="30"/>
      <c r="B45" s="106"/>
      <c r="C45" s="33"/>
      <c r="D45" s="33"/>
      <c r="E45" s="106"/>
      <c r="F45" s="108"/>
      <c r="G45" s="108"/>
      <c r="H45" s="108"/>
      <c r="I45" s="108"/>
      <c r="J45" s="108"/>
      <c r="N45" s="108">
        <f t="shared" si="0"/>
        <v>0</v>
      </c>
      <c r="O45" s="108" t="e">
        <f>IF(D45="X",0,IF(E45="X",0,VLOOKUP(E45,'20'!$K$3:$L$16,2,FALSE)))</f>
        <v>#N/A</v>
      </c>
      <c r="P45" s="108" t="e">
        <f t="shared" si="1"/>
        <v>#N/A</v>
      </c>
    </row>
    <row r="46" spans="1:16">
      <c r="A46" s="30"/>
      <c r="B46" s="106"/>
      <c r="C46" s="33"/>
      <c r="D46" s="33"/>
      <c r="E46" s="106"/>
      <c r="F46" s="108"/>
      <c r="G46" s="108"/>
      <c r="H46" s="108"/>
      <c r="I46" s="108"/>
      <c r="J46" s="108"/>
      <c r="N46" s="108">
        <f t="shared" si="0"/>
        <v>0</v>
      </c>
      <c r="O46" s="108" t="e">
        <f>IF(D46="X",0,IF(E46="X",0,VLOOKUP(E46,'20'!$K$3:$L$16,2,FALSE)))</f>
        <v>#N/A</v>
      </c>
      <c r="P46" s="108" t="e">
        <f t="shared" si="1"/>
        <v>#N/A</v>
      </c>
    </row>
    <row r="47" spans="1:16">
      <c r="A47" s="30"/>
      <c r="B47" s="106"/>
      <c r="C47" s="33"/>
      <c r="D47" s="33"/>
      <c r="E47" s="106"/>
      <c r="F47" s="108"/>
      <c r="G47" s="108"/>
      <c r="H47" s="108"/>
      <c r="I47" s="108"/>
      <c r="J47" s="108"/>
      <c r="N47" s="108">
        <f t="shared" si="0"/>
        <v>0</v>
      </c>
      <c r="O47" s="108" t="e">
        <f>IF(D47="X",0,IF(E47="X",0,VLOOKUP(E47,'20'!$K$3:$L$16,2,FALSE)))</f>
        <v>#N/A</v>
      </c>
      <c r="P47" s="108" t="e">
        <f t="shared" si="1"/>
        <v>#N/A</v>
      </c>
    </row>
    <row r="48" spans="1:16">
      <c r="A48" s="30"/>
      <c r="B48" s="106"/>
      <c r="C48" s="33"/>
      <c r="D48" s="33"/>
      <c r="E48" s="106"/>
      <c r="F48" s="108"/>
      <c r="G48" s="108"/>
      <c r="H48" s="108"/>
      <c r="I48" s="108"/>
      <c r="J48" s="108"/>
      <c r="N48" s="108">
        <f t="shared" si="0"/>
        <v>0</v>
      </c>
      <c r="O48" s="108" t="e">
        <f>IF(D48="X",0,IF(E48="X",0,VLOOKUP(E48,'20'!$K$3:$L$16,2,FALSE)))</f>
        <v>#N/A</v>
      </c>
      <c r="P48" s="108" t="e">
        <f t="shared" si="1"/>
        <v>#N/A</v>
      </c>
    </row>
    <row r="49" spans="1:16">
      <c r="A49" s="30"/>
      <c r="B49" s="106"/>
      <c r="C49" s="33"/>
      <c r="D49" s="33"/>
      <c r="E49" s="106"/>
      <c r="F49" s="108"/>
      <c r="G49" s="108"/>
      <c r="H49" s="108"/>
      <c r="I49" s="108"/>
      <c r="J49" s="108"/>
      <c r="N49" s="108">
        <f t="shared" si="0"/>
        <v>0</v>
      </c>
      <c r="O49" s="108" t="e">
        <f>IF(D49="X",0,IF(E49="X",0,VLOOKUP(E49,'20'!$K$3:$L$16,2,FALSE)))</f>
        <v>#N/A</v>
      </c>
      <c r="P49" s="108" t="e">
        <f t="shared" si="1"/>
        <v>#N/A</v>
      </c>
    </row>
    <row r="50" spans="1:16">
      <c r="A50" s="30"/>
      <c r="B50" s="106"/>
      <c r="C50" s="33"/>
      <c r="D50" s="33"/>
      <c r="E50" s="106"/>
      <c r="F50" s="108"/>
      <c r="G50" s="108"/>
      <c r="H50" s="108"/>
      <c r="I50" s="108"/>
      <c r="J50" s="108"/>
      <c r="N50" s="108">
        <f t="shared" si="0"/>
        <v>0</v>
      </c>
      <c r="O50" s="108" t="e">
        <f>IF(D50="X",0,IF(E50="X",0,VLOOKUP(E50,'20'!$K$3:$L$16,2,FALSE)))</f>
        <v>#N/A</v>
      </c>
      <c r="P50" s="108" t="e">
        <f t="shared" si="1"/>
        <v>#N/A</v>
      </c>
    </row>
    <row r="51" spans="1:16">
      <c r="A51" s="30"/>
      <c r="B51" s="106"/>
      <c r="C51" s="33"/>
      <c r="D51" s="33"/>
      <c r="E51" s="106"/>
      <c r="F51" s="108"/>
      <c r="G51" s="108"/>
      <c r="H51" s="108"/>
      <c r="I51" s="108"/>
      <c r="J51" s="108"/>
      <c r="N51" s="108">
        <f t="shared" si="0"/>
        <v>0</v>
      </c>
      <c r="O51" s="108" t="e">
        <f>IF(D51="X",0,IF(E51="X",0,VLOOKUP(E51,'20'!$K$3:$L$16,2,FALSE)))</f>
        <v>#N/A</v>
      </c>
      <c r="P51" s="108" t="e">
        <f t="shared" si="1"/>
        <v>#N/A</v>
      </c>
    </row>
    <row r="52" spans="1:16">
      <c r="A52" s="30"/>
      <c r="B52" s="106"/>
      <c r="C52" s="33"/>
      <c r="D52" s="33"/>
      <c r="E52" s="106"/>
      <c r="F52" s="108"/>
      <c r="G52" s="108"/>
      <c r="H52" s="108"/>
      <c r="I52" s="108"/>
      <c r="J52" s="108"/>
      <c r="N52" s="108">
        <f t="shared" si="0"/>
        <v>0</v>
      </c>
      <c r="O52" s="108" t="e">
        <f>IF(D52="X",0,IF(E52="X",0,VLOOKUP(E52,'20'!$K$3:$L$16,2,FALSE)))</f>
        <v>#N/A</v>
      </c>
      <c r="P52" s="108" t="e">
        <f t="shared" si="1"/>
        <v>#N/A</v>
      </c>
    </row>
    <row r="53" spans="1:16">
      <c r="A53" s="30"/>
      <c r="B53" s="106"/>
      <c r="C53" s="33"/>
      <c r="D53" s="33"/>
      <c r="E53" s="106"/>
      <c r="F53" s="108"/>
      <c r="G53" s="108"/>
      <c r="H53" s="108"/>
      <c r="I53" s="108"/>
      <c r="J53" s="108"/>
      <c r="N53" s="108">
        <f t="shared" si="0"/>
        <v>0</v>
      </c>
      <c r="O53" s="108" t="e">
        <f>IF(D53="X",0,IF(E53="X",0,VLOOKUP(E53,'20'!$K$3:$L$16,2,FALSE)))</f>
        <v>#N/A</v>
      </c>
      <c r="P53" s="108" t="e">
        <f t="shared" si="1"/>
        <v>#N/A</v>
      </c>
    </row>
    <row r="54" spans="1:16">
      <c r="A54" s="30"/>
      <c r="B54" s="106"/>
      <c r="C54" s="33"/>
      <c r="D54" s="33"/>
      <c r="E54" s="106"/>
      <c r="F54" s="108"/>
      <c r="G54" s="108"/>
      <c r="H54" s="108"/>
      <c r="I54" s="108"/>
      <c r="J54" s="108"/>
      <c r="N54" s="108">
        <f t="shared" si="0"/>
        <v>0</v>
      </c>
      <c r="O54" s="108" t="e">
        <f>IF(D54="X",0,IF(E54="X",0,VLOOKUP(E54,'20'!$K$3:$L$16,2,FALSE)))</f>
        <v>#N/A</v>
      </c>
      <c r="P54" s="108" t="e">
        <f t="shared" si="1"/>
        <v>#N/A</v>
      </c>
    </row>
    <row r="55" spans="1:16">
      <c r="A55" s="30"/>
      <c r="B55" s="106"/>
      <c r="C55" s="33"/>
      <c r="D55" s="33"/>
      <c r="E55" s="106"/>
      <c r="F55" s="108"/>
      <c r="G55" s="108"/>
      <c r="H55" s="108"/>
      <c r="I55" s="108"/>
      <c r="J55" s="108"/>
      <c r="N55" s="108">
        <f t="shared" si="0"/>
        <v>0</v>
      </c>
      <c r="O55" s="108" t="e">
        <f>IF(D55="X",0,IF(E55="X",0,VLOOKUP(E55,'20'!$K$3:$L$16,2,FALSE)))</f>
        <v>#N/A</v>
      </c>
      <c r="P55" s="108" t="e">
        <f t="shared" si="1"/>
        <v>#N/A</v>
      </c>
    </row>
    <row r="56" spans="1:16">
      <c r="A56" s="30"/>
      <c r="B56" s="106"/>
      <c r="C56" s="33"/>
      <c r="D56" s="33"/>
      <c r="E56" s="106"/>
      <c r="F56" s="108"/>
      <c r="G56" s="108"/>
      <c r="H56" s="108"/>
      <c r="I56" s="108"/>
      <c r="J56" s="108"/>
      <c r="N56" s="108">
        <f t="shared" si="0"/>
        <v>0</v>
      </c>
      <c r="O56" s="108" t="e">
        <f>IF(D56="X",0,IF(E56="X",0,VLOOKUP(E56,'20'!$K$3:$L$16,2,FALSE)))</f>
        <v>#N/A</v>
      </c>
      <c r="P56" s="108" t="e">
        <f t="shared" si="1"/>
        <v>#N/A</v>
      </c>
    </row>
    <row r="57" spans="1:16">
      <c r="A57" s="30"/>
      <c r="B57" s="106"/>
      <c r="C57" s="33"/>
      <c r="D57" s="33"/>
      <c r="E57" s="106"/>
      <c r="F57" s="108"/>
      <c r="G57" s="108"/>
      <c r="H57" s="108"/>
      <c r="I57" s="108"/>
      <c r="J57" s="108"/>
      <c r="N57" s="108">
        <f t="shared" si="0"/>
        <v>0</v>
      </c>
      <c r="O57" s="108" t="e">
        <f>IF(D57="X",0,IF(E57="X",0,VLOOKUP(E57,'20'!$K$3:$L$16,2,FALSE)))</f>
        <v>#N/A</v>
      </c>
      <c r="P57" s="108" t="e">
        <f t="shared" si="1"/>
        <v>#N/A</v>
      </c>
    </row>
    <row r="58" spans="1:16">
      <c r="A58" s="30"/>
      <c r="B58" s="106"/>
      <c r="C58" s="33"/>
      <c r="D58" s="33"/>
      <c r="E58" s="106"/>
      <c r="F58" s="108"/>
      <c r="G58" s="108"/>
      <c r="H58" s="108"/>
      <c r="I58" s="108"/>
      <c r="J58" s="108"/>
      <c r="N58" s="108">
        <f t="shared" si="0"/>
        <v>0</v>
      </c>
      <c r="O58" s="108" t="e">
        <f>IF(D58="X",0,IF(E58="X",0,VLOOKUP(E58,'20'!$K$3:$L$16,2,FALSE)))</f>
        <v>#N/A</v>
      </c>
      <c r="P58" s="108" t="e">
        <f t="shared" si="1"/>
        <v>#N/A</v>
      </c>
    </row>
    <row r="59" spans="1:16">
      <c r="A59" s="30"/>
      <c r="B59" s="106"/>
      <c r="C59" s="33"/>
      <c r="D59" s="33"/>
      <c r="E59" s="106"/>
      <c r="F59" s="108"/>
      <c r="G59" s="108"/>
      <c r="H59" s="108"/>
      <c r="I59" s="108"/>
      <c r="J59" s="108"/>
      <c r="N59" s="108">
        <f t="shared" si="0"/>
        <v>0</v>
      </c>
      <c r="O59" s="108" t="e">
        <f>IF(D59="X",0,IF(E59="X",0,VLOOKUP(E59,'20'!$K$3:$L$16,2,FALSE)))</f>
        <v>#N/A</v>
      </c>
      <c r="P59" s="108" t="e">
        <f t="shared" si="1"/>
        <v>#N/A</v>
      </c>
    </row>
    <row r="60" spans="1:16">
      <c r="A60" s="30"/>
      <c r="B60" s="106"/>
      <c r="C60" s="33"/>
      <c r="D60" s="33"/>
      <c r="E60" s="106"/>
      <c r="F60" s="108"/>
      <c r="G60" s="108"/>
      <c r="H60" s="108"/>
      <c r="I60" s="108"/>
      <c r="J60" s="108"/>
      <c r="N60" s="108">
        <f t="shared" si="0"/>
        <v>0</v>
      </c>
      <c r="O60" s="108" t="e">
        <f>IF(D60="X",0,IF(E60="X",0,VLOOKUP(E60,'20'!$K$3:$L$16,2,FALSE)))</f>
        <v>#N/A</v>
      </c>
      <c r="P60" s="108" t="e">
        <f t="shared" si="1"/>
        <v>#N/A</v>
      </c>
    </row>
    <row r="61" spans="1:16">
      <c r="A61" s="30"/>
      <c r="B61" s="106"/>
      <c r="C61" s="33"/>
      <c r="D61" s="33"/>
      <c r="E61" s="106"/>
      <c r="F61" s="108"/>
      <c r="G61" s="108"/>
      <c r="H61" s="108"/>
      <c r="I61" s="108"/>
      <c r="J61" s="108"/>
      <c r="N61" s="108">
        <f t="shared" si="0"/>
        <v>0</v>
      </c>
      <c r="O61" s="108" t="e">
        <f>IF(D61="X",0,IF(E61="X",0,VLOOKUP(E61,'20'!$K$3:$L$16,2,FALSE)))</f>
        <v>#N/A</v>
      </c>
      <c r="P61" s="108" t="e">
        <f t="shared" si="1"/>
        <v>#N/A</v>
      </c>
    </row>
    <row r="62" spans="1:16">
      <c r="A62" s="30"/>
      <c r="B62" s="106"/>
      <c r="C62" s="33"/>
      <c r="D62" s="33"/>
      <c r="E62" s="106"/>
      <c r="F62" s="108"/>
      <c r="G62" s="108"/>
      <c r="H62" s="108"/>
      <c r="I62" s="108"/>
      <c r="J62" s="108"/>
      <c r="N62" s="108">
        <f t="shared" si="0"/>
        <v>0</v>
      </c>
      <c r="O62" s="108" t="e">
        <f>IF(D62="X",0,IF(E62="X",0,VLOOKUP(E62,'20'!$K$3:$L$16,2,FALSE)))</f>
        <v>#N/A</v>
      </c>
      <c r="P62" s="108" t="e">
        <f t="shared" si="1"/>
        <v>#N/A</v>
      </c>
    </row>
    <row r="63" spans="1:16">
      <c r="A63" s="30"/>
      <c r="B63" s="106"/>
      <c r="C63" s="33"/>
      <c r="D63" s="33"/>
      <c r="E63" s="106"/>
      <c r="F63" s="108"/>
      <c r="G63" s="108"/>
      <c r="H63" s="108"/>
      <c r="I63" s="108"/>
      <c r="J63" s="108"/>
      <c r="N63" s="108">
        <f t="shared" si="0"/>
        <v>0</v>
      </c>
      <c r="O63" s="108" t="e">
        <f>IF(D63="X",0,IF(E63="X",0,VLOOKUP(E63,'20'!$K$3:$L$16,2,FALSE)))</f>
        <v>#N/A</v>
      </c>
      <c r="P63" s="108" t="e">
        <f t="shared" si="1"/>
        <v>#N/A</v>
      </c>
    </row>
    <row r="64" spans="1:16">
      <c r="A64" s="30"/>
      <c r="B64" s="106"/>
      <c r="C64" s="33"/>
      <c r="D64" s="33"/>
      <c r="E64" s="106"/>
      <c r="F64" s="108"/>
      <c r="G64" s="108"/>
      <c r="H64" s="108"/>
      <c r="I64" s="108"/>
      <c r="J64" s="108"/>
      <c r="N64" s="108">
        <f t="shared" si="0"/>
        <v>0</v>
      </c>
      <c r="O64" s="108" t="e">
        <f>IF(D64="X",0,IF(E64="X",0,VLOOKUP(E64,'20'!$K$3:$L$16,2,FALSE)))</f>
        <v>#N/A</v>
      </c>
      <c r="P64" s="108" t="e">
        <f t="shared" si="1"/>
        <v>#N/A</v>
      </c>
    </row>
    <row r="65" spans="1:16">
      <c r="A65" s="30"/>
      <c r="B65" s="106"/>
      <c r="C65" s="33"/>
      <c r="D65" s="33"/>
      <c r="E65" s="106"/>
      <c r="F65" s="108"/>
      <c r="G65" s="108"/>
      <c r="H65" s="108"/>
      <c r="I65" s="108"/>
      <c r="J65" s="108"/>
      <c r="N65" s="108">
        <f t="shared" si="0"/>
        <v>0</v>
      </c>
      <c r="O65" s="108" t="e">
        <f>IF(D65="X",0,IF(E65="X",0,VLOOKUP(E65,'20'!$K$3:$L$16,2,FALSE)))</f>
        <v>#N/A</v>
      </c>
      <c r="P65" s="108" t="e">
        <f t="shared" si="1"/>
        <v>#N/A</v>
      </c>
    </row>
    <row r="66" spans="1:16">
      <c r="A66" s="30"/>
      <c r="B66" s="106"/>
      <c r="C66" s="33"/>
      <c r="D66" s="33"/>
      <c r="E66" s="106"/>
      <c r="F66" s="108"/>
      <c r="G66" s="108"/>
      <c r="H66" s="108"/>
      <c r="I66" s="108"/>
      <c r="J66" s="108"/>
      <c r="N66" s="108">
        <f t="shared" si="0"/>
        <v>0</v>
      </c>
      <c r="O66" s="108" t="e">
        <f>IF(D66="X",0,IF(E66="X",0,VLOOKUP(E66,'20'!$K$3:$L$16,2,FALSE)))</f>
        <v>#N/A</v>
      </c>
      <c r="P66" s="108" t="e">
        <f t="shared" si="1"/>
        <v>#N/A</v>
      </c>
    </row>
    <row r="67" spans="1:16">
      <c r="A67" s="30"/>
      <c r="B67" s="106"/>
      <c r="C67" s="33"/>
      <c r="D67" s="33"/>
      <c r="E67" s="106"/>
      <c r="F67" s="108"/>
      <c r="G67" s="108"/>
      <c r="H67" s="108"/>
      <c r="I67" s="108"/>
      <c r="J67" s="108"/>
      <c r="N67" s="108">
        <f t="shared" si="0"/>
        <v>0</v>
      </c>
      <c r="O67" s="108" t="e">
        <f>IF(D67="X",0,IF(E67="X",0,VLOOKUP(E67,'20'!$K$3:$L$16,2,FALSE)))</f>
        <v>#N/A</v>
      </c>
      <c r="P67" s="108" t="e">
        <f t="shared" si="1"/>
        <v>#N/A</v>
      </c>
    </row>
    <row r="68" spans="1:16">
      <c r="A68" s="30"/>
      <c r="B68" s="106"/>
      <c r="C68" s="33"/>
      <c r="D68" s="33"/>
      <c r="E68" s="106"/>
      <c r="F68" s="108"/>
      <c r="G68" s="108"/>
      <c r="H68" s="108"/>
      <c r="I68" s="108"/>
      <c r="J68" s="108"/>
      <c r="N68" s="108">
        <f t="shared" ref="N68:N131" si="2">SUM(F68:M68)</f>
        <v>0</v>
      </c>
      <c r="O68" s="108" t="e">
        <f>IF(D68="X",0,IF(E68="X",0,VLOOKUP(E68,'20'!$K$3:$L$16,2,FALSE)))</f>
        <v>#N/A</v>
      </c>
      <c r="P68" s="108" t="e">
        <f t="shared" ref="P68:P131" si="3">N68*O68</f>
        <v>#N/A</v>
      </c>
    </row>
    <row r="69" spans="1:16">
      <c r="A69" s="30"/>
      <c r="B69" s="106"/>
      <c r="C69" s="33"/>
      <c r="D69" s="33"/>
      <c r="E69" s="106"/>
      <c r="F69" s="108"/>
      <c r="G69" s="108"/>
      <c r="H69" s="108"/>
      <c r="I69" s="108"/>
      <c r="J69" s="108"/>
      <c r="N69" s="108">
        <f t="shared" si="2"/>
        <v>0</v>
      </c>
      <c r="O69" s="108" t="e">
        <f>IF(D69="X",0,IF(E69="X",0,VLOOKUP(E69,'20'!$K$3:$L$16,2,FALSE)))</f>
        <v>#N/A</v>
      </c>
      <c r="P69" s="108" t="e">
        <f t="shared" si="3"/>
        <v>#N/A</v>
      </c>
    </row>
    <row r="70" spans="1:16">
      <c r="A70" s="30"/>
      <c r="B70" s="106"/>
      <c r="C70" s="33"/>
      <c r="D70" s="33"/>
      <c r="E70" s="106"/>
      <c r="F70" s="108"/>
      <c r="G70" s="108"/>
      <c r="H70" s="108"/>
      <c r="I70" s="108"/>
      <c r="J70" s="108"/>
      <c r="N70" s="108">
        <f t="shared" si="2"/>
        <v>0</v>
      </c>
      <c r="O70" s="108" t="e">
        <f>IF(D70="X",0,IF(E70="X",0,VLOOKUP(E70,'20'!$K$3:$L$16,2,FALSE)))</f>
        <v>#N/A</v>
      </c>
      <c r="P70" s="108" t="e">
        <f t="shared" si="3"/>
        <v>#N/A</v>
      </c>
    </row>
    <row r="71" spans="1:16">
      <c r="A71" s="30"/>
      <c r="B71" s="106"/>
      <c r="C71" s="33"/>
      <c r="D71" s="33"/>
      <c r="E71" s="106"/>
      <c r="F71" s="108"/>
      <c r="G71" s="108"/>
      <c r="H71" s="108"/>
      <c r="I71" s="108"/>
      <c r="J71" s="108"/>
      <c r="N71" s="108">
        <f t="shared" si="2"/>
        <v>0</v>
      </c>
      <c r="O71" s="108" t="e">
        <f>IF(D71="X",0,IF(E71="X",0,VLOOKUP(E71,'20'!$K$3:$L$16,2,FALSE)))</f>
        <v>#N/A</v>
      </c>
      <c r="P71" s="108" t="e">
        <f t="shared" si="3"/>
        <v>#N/A</v>
      </c>
    </row>
    <row r="72" spans="1:16">
      <c r="A72" s="30"/>
      <c r="B72" s="106"/>
      <c r="C72" s="33"/>
      <c r="D72" s="33"/>
      <c r="E72" s="106"/>
      <c r="F72" s="108"/>
      <c r="G72" s="108"/>
      <c r="H72" s="108"/>
      <c r="I72" s="108"/>
      <c r="J72" s="108"/>
      <c r="N72" s="108">
        <f t="shared" si="2"/>
        <v>0</v>
      </c>
      <c r="O72" s="108" t="e">
        <f>IF(D72="X",0,IF(E72="X",0,VLOOKUP(E72,'20'!$K$3:$L$16,2,FALSE)))</f>
        <v>#N/A</v>
      </c>
      <c r="P72" s="108" t="e">
        <f t="shared" si="3"/>
        <v>#N/A</v>
      </c>
    </row>
    <row r="73" spans="1:16">
      <c r="A73" s="30"/>
      <c r="B73" s="106"/>
      <c r="C73" s="33"/>
      <c r="D73" s="33"/>
      <c r="E73" s="106"/>
      <c r="F73" s="108"/>
      <c r="G73" s="108"/>
      <c r="H73" s="108"/>
      <c r="I73" s="108"/>
      <c r="J73" s="108"/>
      <c r="N73" s="108">
        <f t="shared" si="2"/>
        <v>0</v>
      </c>
      <c r="O73" s="108" t="e">
        <f>IF(D73="X",0,IF(E73="X",0,VLOOKUP(E73,'20'!$K$3:$L$16,2,FALSE)))</f>
        <v>#N/A</v>
      </c>
      <c r="P73" s="108" t="e">
        <f t="shared" si="3"/>
        <v>#N/A</v>
      </c>
    </row>
    <row r="74" spans="1:16">
      <c r="A74" s="30"/>
      <c r="B74" s="106"/>
      <c r="C74" s="116"/>
      <c r="D74" s="116"/>
      <c r="E74" s="117"/>
      <c r="F74" s="118"/>
      <c r="G74" s="118"/>
      <c r="H74" s="118"/>
      <c r="I74" s="118"/>
      <c r="J74" s="118"/>
      <c r="K74" s="118"/>
      <c r="L74" s="118"/>
      <c r="M74" s="118"/>
      <c r="N74" s="108">
        <f t="shared" si="2"/>
        <v>0</v>
      </c>
      <c r="O74" s="108" t="e">
        <f>IF(D74="X",0,IF(E74="X",0,VLOOKUP(E74,'20'!$K$3:$L$16,2,FALSE)))</f>
        <v>#N/A</v>
      </c>
      <c r="P74" s="108" t="e">
        <f t="shared" si="3"/>
        <v>#N/A</v>
      </c>
    </row>
    <row r="75" spans="1:16">
      <c r="A75" s="30"/>
      <c r="B75" s="106"/>
      <c r="C75" s="33"/>
      <c r="D75" s="33"/>
      <c r="E75" s="106"/>
      <c r="F75" s="108"/>
      <c r="G75" s="108"/>
      <c r="H75" s="108"/>
      <c r="I75" s="108"/>
      <c r="J75" s="108"/>
      <c r="N75" s="108">
        <f t="shared" si="2"/>
        <v>0</v>
      </c>
      <c r="O75" s="108" t="e">
        <f>IF(D75="X",0,IF(E75="X",0,VLOOKUP(E75,'20'!$K$3:$L$16,2,FALSE)))</f>
        <v>#N/A</v>
      </c>
      <c r="P75" s="108" t="e">
        <f t="shared" si="3"/>
        <v>#N/A</v>
      </c>
    </row>
    <row r="76" spans="1:16">
      <c r="A76" s="30"/>
      <c r="B76" s="106"/>
      <c r="C76" s="107"/>
      <c r="D76" s="33"/>
      <c r="E76" s="106"/>
      <c r="F76" s="108"/>
      <c r="G76" s="108"/>
      <c r="H76" s="108"/>
      <c r="I76" s="108"/>
      <c r="J76" s="108"/>
      <c r="N76" s="108">
        <f t="shared" si="2"/>
        <v>0</v>
      </c>
      <c r="O76" s="108" t="e">
        <f>IF(D76="X",0,IF(E76="X",0,VLOOKUP(E76,'20'!$K$3:$L$16,2,FALSE)))</f>
        <v>#N/A</v>
      </c>
      <c r="P76" s="108" t="e">
        <f t="shared" si="3"/>
        <v>#N/A</v>
      </c>
    </row>
    <row r="77" spans="1:16">
      <c r="A77" s="30"/>
      <c r="B77" s="106"/>
      <c r="C77" s="33"/>
      <c r="D77" s="33"/>
      <c r="E77" s="106"/>
      <c r="F77" s="108"/>
      <c r="G77" s="108"/>
      <c r="H77" s="108"/>
      <c r="I77" s="108"/>
      <c r="J77" s="108"/>
      <c r="N77" s="108">
        <f t="shared" si="2"/>
        <v>0</v>
      </c>
      <c r="O77" s="108" t="e">
        <f>IF(D77="X",0,IF(E77="X",0,VLOOKUP(E77,'20'!$K$3:$L$16,2,FALSE)))</f>
        <v>#N/A</v>
      </c>
      <c r="P77" s="108" t="e">
        <f t="shared" si="3"/>
        <v>#N/A</v>
      </c>
    </row>
    <row r="78" spans="1:16">
      <c r="A78" s="30"/>
      <c r="B78" s="106"/>
      <c r="C78" s="33"/>
      <c r="D78" s="33"/>
      <c r="E78" s="106"/>
      <c r="F78" s="108"/>
      <c r="G78" s="108"/>
      <c r="H78" s="108"/>
      <c r="I78" s="108"/>
      <c r="J78" s="108"/>
      <c r="N78" s="108">
        <f t="shared" si="2"/>
        <v>0</v>
      </c>
      <c r="O78" s="108" t="e">
        <f>IF(D78="X",0,IF(E78="X",0,VLOOKUP(E78,'20'!$K$3:$L$16,2,FALSE)))</f>
        <v>#N/A</v>
      </c>
      <c r="P78" s="108" t="e">
        <f t="shared" si="3"/>
        <v>#N/A</v>
      </c>
    </row>
    <row r="79" spans="1:16">
      <c r="A79" s="30"/>
      <c r="B79" s="106"/>
      <c r="C79" s="33"/>
      <c r="D79" s="33"/>
      <c r="E79" s="106"/>
      <c r="F79" s="108"/>
      <c r="G79" s="108"/>
      <c r="H79" s="108"/>
      <c r="I79" s="108"/>
      <c r="J79" s="108"/>
      <c r="N79" s="108">
        <f t="shared" si="2"/>
        <v>0</v>
      </c>
      <c r="O79" s="108" t="e">
        <f>IF(D79="X",0,IF(E79="X",0,VLOOKUP(E79,'20'!$K$3:$L$16,2,FALSE)))</f>
        <v>#N/A</v>
      </c>
      <c r="P79" s="108" t="e">
        <f t="shared" si="3"/>
        <v>#N/A</v>
      </c>
    </row>
    <row r="80" spans="1:16">
      <c r="A80" s="30"/>
      <c r="B80" s="106"/>
      <c r="C80" s="33"/>
      <c r="D80" s="33"/>
      <c r="E80" s="106"/>
      <c r="F80" s="108"/>
      <c r="G80" s="108"/>
      <c r="H80" s="108"/>
      <c r="I80" s="108"/>
      <c r="J80" s="108"/>
      <c r="N80" s="108">
        <f t="shared" si="2"/>
        <v>0</v>
      </c>
      <c r="O80" s="108" t="e">
        <f>IF(D80="X",0,IF(E80="X",0,VLOOKUP(E80,'20'!$K$3:$L$16,2,FALSE)))</f>
        <v>#N/A</v>
      </c>
      <c r="P80" s="108" t="e">
        <f t="shared" si="3"/>
        <v>#N/A</v>
      </c>
    </row>
    <row r="81" spans="1:16">
      <c r="A81" s="30"/>
      <c r="B81" s="106"/>
      <c r="C81" s="33"/>
      <c r="D81" s="33"/>
      <c r="E81" s="106"/>
      <c r="F81" s="108"/>
      <c r="G81" s="108"/>
      <c r="H81" s="108"/>
      <c r="I81" s="108"/>
      <c r="J81" s="108"/>
      <c r="N81" s="108">
        <f t="shared" si="2"/>
        <v>0</v>
      </c>
      <c r="O81" s="108" t="e">
        <f>IF(D81="X",0,IF(E81="X",0,VLOOKUP(E81,'20'!$K$3:$L$16,2,FALSE)))</f>
        <v>#N/A</v>
      </c>
      <c r="P81" s="108" t="e">
        <f t="shared" si="3"/>
        <v>#N/A</v>
      </c>
    </row>
    <row r="82" spans="1:16">
      <c r="A82" s="30"/>
      <c r="B82" s="106"/>
      <c r="C82" s="33"/>
      <c r="D82" s="33"/>
      <c r="E82" s="106"/>
      <c r="F82" s="108"/>
      <c r="G82" s="108"/>
      <c r="H82" s="108"/>
      <c r="I82" s="108"/>
      <c r="J82" s="108"/>
      <c r="N82" s="108">
        <f t="shared" si="2"/>
        <v>0</v>
      </c>
      <c r="O82" s="108" t="e">
        <f>IF(D82="X",0,IF(E82="X",0,VLOOKUP(E82,'20'!$K$3:$L$16,2,FALSE)))</f>
        <v>#N/A</v>
      </c>
      <c r="P82" s="108" t="e">
        <f t="shared" si="3"/>
        <v>#N/A</v>
      </c>
    </row>
    <row r="83" spans="1:16">
      <c r="A83" s="30"/>
      <c r="B83" s="106"/>
      <c r="C83" s="33"/>
      <c r="D83" s="33"/>
      <c r="E83" s="106"/>
      <c r="F83" s="108"/>
      <c r="G83" s="108"/>
      <c r="H83" s="108"/>
      <c r="I83" s="108"/>
      <c r="J83" s="108"/>
      <c r="N83" s="108">
        <f t="shared" si="2"/>
        <v>0</v>
      </c>
      <c r="O83" s="108" t="e">
        <f>IF(D83="X",0,IF(E83="X",0,VLOOKUP(E83,'20'!$K$3:$L$16,2,FALSE)))</f>
        <v>#N/A</v>
      </c>
      <c r="P83" s="108" t="e">
        <f t="shared" si="3"/>
        <v>#N/A</v>
      </c>
    </row>
    <row r="84" spans="1:16">
      <c r="A84" s="30"/>
      <c r="B84" s="106"/>
      <c r="C84" s="33"/>
      <c r="D84" s="33"/>
      <c r="E84" s="106"/>
      <c r="F84" s="108"/>
      <c r="G84" s="108"/>
      <c r="H84" s="108"/>
      <c r="I84" s="108"/>
      <c r="J84" s="108"/>
      <c r="N84" s="108">
        <f t="shared" si="2"/>
        <v>0</v>
      </c>
      <c r="O84" s="108" t="e">
        <f>IF(D84="X",0,IF(E84="X",0,VLOOKUP(E84,'20'!$K$3:$L$16,2,FALSE)))</f>
        <v>#N/A</v>
      </c>
      <c r="P84" s="108" t="e">
        <f t="shared" si="3"/>
        <v>#N/A</v>
      </c>
    </row>
    <row r="85" spans="1:16">
      <c r="A85" s="30"/>
      <c r="B85" s="106"/>
      <c r="C85" s="33"/>
      <c r="D85" s="33"/>
      <c r="E85" s="106"/>
      <c r="F85" s="108"/>
      <c r="G85" s="108"/>
      <c r="H85" s="108"/>
      <c r="I85" s="108"/>
      <c r="J85" s="108"/>
      <c r="N85" s="108">
        <f t="shared" si="2"/>
        <v>0</v>
      </c>
      <c r="O85" s="108" t="e">
        <f>IF(D85="X",0,IF(E85="X",0,VLOOKUP(E85,'20'!$K$3:$L$16,2,FALSE)))</f>
        <v>#N/A</v>
      </c>
      <c r="P85" s="108" t="e">
        <f t="shared" si="3"/>
        <v>#N/A</v>
      </c>
    </row>
    <row r="86" spans="1:16">
      <c r="A86" s="30"/>
      <c r="B86" s="106"/>
      <c r="C86" s="33"/>
      <c r="D86" s="33"/>
      <c r="E86" s="106"/>
      <c r="F86" s="108"/>
      <c r="G86" s="108"/>
      <c r="H86" s="108"/>
      <c r="I86" s="108"/>
      <c r="J86" s="108"/>
      <c r="N86" s="108">
        <f t="shared" si="2"/>
        <v>0</v>
      </c>
      <c r="O86" s="108" t="e">
        <f>IF(D86="X",0,IF(E86="X",0,VLOOKUP(E86,'20'!$K$3:$L$16,2,FALSE)))</f>
        <v>#N/A</v>
      </c>
      <c r="P86" s="108" t="e">
        <f t="shared" si="3"/>
        <v>#N/A</v>
      </c>
    </row>
    <row r="87" spans="1:16">
      <c r="A87" s="30"/>
      <c r="B87" s="106"/>
      <c r="C87" s="33"/>
      <c r="D87" s="33"/>
      <c r="E87" s="106"/>
      <c r="F87" s="108"/>
      <c r="G87" s="108"/>
      <c r="H87" s="108"/>
      <c r="I87" s="108"/>
      <c r="J87" s="108"/>
      <c r="N87" s="108">
        <f t="shared" si="2"/>
        <v>0</v>
      </c>
      <c r="O87" s="108" t="e">
        <f>IF(D87="X",0,IF(E87="X",0,VLOOKUP(E87,'20'!$K$3:$L$16,2,FALSE)))</f>
        <v>#N/A</v>
      </c>
      <c r="P87" s="108" t="e">
        <f t="shared" si="3"/>
        <v>#N/A</v>
      </c>
    </row>
    <row r="88" spans="1:16">
      <c r="A88" s="30"/>
      <c r="B88" s="106"/>
      <c r="C88" s="33"/>
      <c r="D88" s="33"/>
      <c r="E88" s="106"/>
      <c r="F88" s="108"/>
      <c r="G88" s="108"/>
      <c r="H88" s="108"/>
      <c r="I88" s="108"/>
      <c r="J88" s="108"/>
      <c r="N88" s="108">
        <f t="shared" si="2"/>
        <v>0</v>
      </c>
      <c r="O88" s="108" t="e">
        <f>IF(D88="X",0,IF(E88="X",0,VLOOKUP(E88,'20'!$K$3:$L$16,2,FALSE)))</f>
        <v>#N/A</v>
      </c>
      <c r="P88" s="108" t="e">
        <f t="shared" si="3"/>
        <v>#N/A</v>
      </c>
    </row>
    <row r="89" spans="1:16">
      <c r="A89" s="30"/>
      <c r="B89" s="106"/>
      <c r="C89" s="33"/>
      <c r="D89" s="33"/>
      <c r="E89" s="106"/>
      <c r="F89" s="108"/>
      <c r="G89" s="108"/>
      <c r="H89" s="108"/>
      <c r="I89" s="108"/>
      <c r="J89" s="108"/>
      <c r="N89" s="108">
        <f t="shared" si="2"/>
        <v>0</v>
      </c>
      <c r="O89" s="108" t="e">
        <f>IF(D89="X",0,IF(E89="X",0,VLOOKUP(E89,'20'!$K$3:$L$16,2,FALSE)))</f>
        <v>#N/A</v>
      </c>
      <c r="P89" s="108" t="e">
        <f t="shared" si="3"/>
        <v>#N/A</v>
      </c>
    </row>
    <row r="90" spans="1:16">
      <c r="A90" s="30"/>
      <c r="B90" s="106"/>
      <c r="C90" s="33"/>
      <c r="D90" s="33"/>
      <c r="E90" s="106"/>
      <c r="F90" s="108"/>
      <c r="G90" s="108"/>
      <c r="H90" s="108"/>
      <c r="I90" s="108"/>
      <c r="J90" s="108"/>
      <c r="N90" s="108">
        <f t="shared" si="2"/>
        <v>0</v>
      </c>
      <c r="O90" s="108" t="e">
        <f>IF(D90="X",0,IF(E90="X",0,VLOOKUP(E90,'20'!$K$3:$L$16,2,FALSE)))</f>
        <v>#N/A</v>
      </c>
      <c r="P90" s="108" t="e">
        <f t="shared" si="3"/>
        <v>#N/A</v>
      </c>
    </row>
    <row r="91" spans="1:16">
      <c r="A91" s="30"/>
      <c r="B91" s="106"/>
      <c r="C91" s="33"/>
      <c r="D91" s="33"/>
      <c r="E91" s="106"/>
      <c r="F91" s="108"/>
      <c r="G91" s="108"/>
      <c r="H91" s="108"/>
      <c r="I91" s="108"/>
      <c r="J91" s="108"/>
      <c r="N91" s="108">
        <f t="shared" si="2"/>
        <v>0</v>
      </c>
      <c r="O91" s="108" t="e">
        <f>IF(D91="X",0,IF(E91="X",0,VLOOKUP(E91,'20'!$K$3:$L$16,2,FALSE)))</f>
        <v>#N/A</v>
      </c>
      <c r="P91" s="108" t="e">
        <f t="shared" si="3"/>
        <v>#N/A</v>
      </c>
    </row>
    <row r="92" spans="1:16">
      <c r="A92" s="30"/>
      <c r="B92" s="106"/>
      <c r="C92" s="33"/>
      <c r="D92" s="33"/>
      <c r="E92" s="106"/>
      <c r="F92" s="108"/>
      <c r="G92" s="108"/>
      <c r="H92" s="108"/>
      <c r="I92" s="108"/>
      <c r="J92" s="108"/>
      <c r="N92" s="108">
        <f t="shared" si="2"/>
        <v>0</v>
      </c>
      <c r="O92" s="108" t="e">
        <f>IF(D92="X",0,IF(E92="X",0,VLOOKUP(E92,'20'!$K$3:$L$16,2,FALSE)))</f>
        <v>#N/A</v>
      </c>
      <c r="P92" s="108" t="e">
        <f t="shared" si="3"/>
        <v>#N/A</v>
      </c>
    </row>
    <row r="93" spans="1:16">
      <c r="A93" s="30"/>
      <c r="B93" s="106"/>
      <c r="C93" s="33"/>
      <c r="D93" s="33"/>
      <c r="E93" s="106"/>
      <c r="F93" s="108"/>
      <c r="G93" s="108"/>
      <c r="H93" s="108"/>
      <c r="I93" s="108"/>
      <c r="J93" s="108"/>
      <c r="N93" s="108">
        <f t="shared" si="2"/>
        <v>0</v>
      </c>
      <c r="O93" s="108" t="e">
        <f>IF(D93="X",0,IF(E93="X",0,VLOOKUP(E93,'20'!$K$3:$L$16,2,FALSE)))</f>
        <v>#N/A</v>
      </c>
      <c r="P93" s="108" t="e">
        <f t="shared" si="3"/>
        <v>#N/A</v>
      </c>
    </row>
    <row r="94" spans="1:16">
      <c r="A94" s="30"/>
      <c r="B94" s="106"/>
      <c r="C94" s="33"/>
      <c r="D94" s="33"/>
      <c r="E94" s="106"/>
      <c r="F94" s="108"/>
      <c r="G94" s="108"/>
      <c r="H94" s="108"/>
      <c r="I94" s="108"/>
      <c r="J94" s="108"/>
      <c r="N94" s="108">
        <f t="shared" si="2"/>
        <v>0</v>
      </c>
      <c r="O94" s="108" t="e">
        <f>IF(D94="X",0,IF(E94="X",0,VLOOKUP(E94,'20'!$K$3:$L$16,2,FALSE)))</f>
        <v>#N/A</v>
      </c>
      <c r="P94" s="108" t="e">
        <f t="shared" si="3"/>
        <v>#N/A</v>
      </c>
    </row>
    <row r="95" spans="1:16">
      <c r="A95" s="30"/>
      <c r="B95" s="106"/>
      <c r="C95" s="33"/>
      <c r="D95" s="33"/>
      <c r="E95" s="106"/>
      <c r="F95" s="108"/>
      <c r="G95" s="108"/>
      <c r="H95" s="108"/>
      <c r="I95" s="108"/>
      <c r="J95" s="108"/>
      <c r="N95" s="108">
        <f t="shared" si="2"/>
        <v>0</v>
      </c>
      <c r="O95" s="108" t="e">
        <f>IF(D95="X",0,IF(E95="X",0,VLOOKUP(E95,'20'!$K$3:$L$16,2,FALSE)))</f>
        <v>#N/A</v>
      </c>
      <c r="P95" s="108" t="e">
        <f t="shared" si="3"/>
        <v>#N/A</v>
      </c>
    </row>
    <row r="96" spans="1:16">
      <c r="A96" s="30"/>
      <c r="B96" s="106"/>
      <c r="C96" s="33"/>
      <c r="D96" s="33"/>
      <c r="E96" s="106"/>
      <c r="F96" s="108"/>
      <c r="G96" s="108"/>
      <c r="H96" s="108"/>
      <c r="I96" s="108"/>
      <c r="J96" s="108"/>
      <c r="N96" s="108">
        <f t="shared" si="2"/>
        <v>0</v>
      </c>
      <c r="O96" s="108" t="e">
        <f>IF(D96="X",0,IF(E96="X",0,VLOOKUP(E96,'20'!$K$3:$L$16,2,FALSE)))</f>
        <v>#N/A</v>
      </c>
      <c r="P96" s="108" t="e">
        <f t="shared" si="3"/>
        <v>#N/A</v>
      </c>
    </row>
    <row r="97" spans="1:16">
      <c r="A97" s="30"/>
      <c r="B97" s="106"/>
      <c r="C97" s="33"/>
      <c r="D97" s="33"/>
      <c r="E97" s="106"/>
      <c r="F97" s="108"/>
      <c r="G97" s="108"/>
      <c r="H97" s="108"/>
      <c r="I97" s="108"/>
      <c r="J97" s="108"/>
      <c r="N97" s="108">
        <f t="shared" si="2"/>
        <v>0</v>
      </c>
      <c r="O97" s="108" t="e">
        <f>IF(D97="X",0,IF(E97="X",0,VLOOKUP(E97,'20'!$K$3:$L$16,2,FALSE)))</f>
        <v>#N/A</v>
      </c>
      <c r="P97" s="108" t="e">
        <f t="shared" si="3"/>
        <v>#N/A</v>
      </c>
    </row>
    <row r="98" spans="1:16">
      <c r="A98" s="30"/>
      <c r="B98" s="106"/>
      <c r="C98" s="33"/>
      <c r="D98" s="33"/>
      <c r="E98" s="106"/>
      <c r="F98" s="108"/>
      <c r="G98" s="108"/>
      <c r="H98" s="108"/>
      <c r="I98" s="108"/>
      <c r="J98" s="108"/>
      <c r="N98" s="108">
        <f t="shared" si="2"/>
        <v>0</v>
      </c>
      <c r="O98" s="108" t="e">
        <f>IF(D98="X",0,IF(E98="X",0,VLOOKUP(E98,'20'!$K$3:$L$16,2,FALSE)))</f>
        <v>#N/A</v>
      </c>
      <c r="P98" s="108" t="e">
        <f t="shared" si="3"/>
        <v>#N/A</v>
      </c>
    </row>
    <row r="99" spans="1:16">
      <c r="A99" s="30"/>
      <c r="B99" s="106"/>
      <c r="C99" s="33"/>
      <c r="D99" s="33"/>
      <c r="E99" s="106"/>
      <c r="F99" s="108"/>
      <c r="G99" s="108"/>
      <c r="H99" s="108"/>
      <c r="I99" s="108"/>
      <c r="J99" s="108"/>
      <c r="N99" s="108">
        <f t="shared" si="2"/>
        <v>0</v>
      </c>
      <c r="O99" s="108" t="e">
        <f>IF(D99="X",0,IF(E99="X",0,VLOOKUP(E99,'20'!$K$3:$L$16,2,FALSE)))</f>
        <v>#N/A</v>
      </c>
      <c r="P99" s="108" t="e">
        <f t="shared" si="3"/>
        <v>#N/A</v>
      </c>
    </row>
    <row r="100" spans="1:16">
      <c r="A100" s="30"/>
      <c r="B100" s="106"/>
      <c r="C100" s="33"/>
      <c r="D100" s="33"/>
      <c r="E100" s="106"/>
      <c r="F100" s="108"/>
      <c r="G100" s="108"/>
      <c r="H100" s="108"/>
      <c r="I100" s="108"/>
      <c r="J100" s="108"/>
      <c r="N100" s="108">
        <f t="shared" si="2"/>
        <v>0</v>
      </c>
      <c r="O100" s="108" t="e">
        <f>IF(D100="X",0,IF(E100="X",0,VLOOKUP(E100,'20'!$K$3:$L$16,2,FALSE)))</f>
        <v>#N/A</v>
      </c>
      <c r="P100" s="108" t="e">
        <f t="shared" si="3"/>
        <v>#N/A</v>
      </c>
    </row>
    <row r="101" spans="1:16">
      <c r="A101" s="30"/>
      <c r="B101" s="106"/>
      <c r="C101" s="33"/>
      <c r="D101" s="33"/>
      <c r="E101" s="106"/>
      <c r="F101" s="108"/>
      <c r="G101" s="108"/>
      <c r="H101" s="108"/>
      <c r="I101" s="108"/>
      <c r="J101" s="108"/>
      <c r="N101" s="108">
        <f t="shared" si="2"/>
        <v>0</v>
      </c>
      <c r="O101" s="108" t="e">
        <f>IF(D101="X",0,IF(E101="X",0,VLOOKUP(E101,'20'!$K$3:$L$16,2,FALSE)))</f>
        <v>#N/A</v>
      </c>
      <c r="P101" s="108" t="e">
        <f t="shared" si="3"/>
        <v>#N/A</v>
      </c>
    </row>
    <row r="102" spans="1:16">
      <c r="A102" s="30"/>
      <c r="B102" s="106"/>
      <c r="C102" s="33"/>
      <c r="D102" s="33"/>
      <c r="E102" s="106"/>
      <c r="F102" s="108"/>
      <c r="G102" s="108"/>
      <c r="H102" s="108"/>
      <c r="I102" s="108"/>
      <c r="J102" s="108"/>
      <c r="N102" s="108">
        <f t="shared" si="2"/>
        <v>0</v>
      </c>
      <c r="O102" s="108" t="e">
        <f>IF(D102="X",0,IF(E102="X",0,VLOOKUP(E102,'20'!$K$3:$L$16,2,FALSE)))</f>
        <v>#N/A</v>
      </c>
      <c r="P102" s="108" t="e">
        <f t="shared" si="3"/>
        <v>#N/A</v>
      </c>
    </row>
    <row r="103" spans="1:16">
      <c r="A103" s="30"/>
      <c r="B103" s="106"/>
      <c r="C103" s="33"/>
      <c r="D103" s="33"/>
      <c r="E103" s="106"/>
      <c r="F103" s="108"/>
      <c r="G103" s="108"/>
      <c r="H103" s="108"/>
      <c r="I103" s="108"/>
      <c r="J103" s="108"/>
      <c r="N103" s="108">
        <f t="shared" si="2"/>
        <v>0</v>
      </c>
      <c r="O103" s="108" t="e">
        <f>IF(D103="X",0,IF(E103="X",0,VLOOKUP(E103,'20'!$K$3:$L$16,2,FALSE)))</f>
        <v>#N/A</v>
      </c>
      <c r="P103" s="108" t="e">
        <f t="shared" si="3"/>
        <v>#N/A</v>
      </c>
    </row>
    <row r="104" spans="1:16">
      <c r="A104" s="30"/>
      <c r="B104" s="106"/>
      <c r="C104" s="33"/>
      <c r="D104" s="33"/>
      <c r="E104" s="106"/>
      <c r="F104" s="108"/>
      <c r="G104" s="108"/>
      <c r="H104" s="108"/>
      <c r="I104" s="108"/>
      <c r="J104" s="108"/>
      <c r="N104" s="108">
        <f t="shared" si="2"/>
        <v>0</v>
      </c>
      <c r="O104" s="108" t="e">
        <f>IF(D104="X",0,IF(E104="X",0,VLOOKUP(E104,'20'!$K$3:$L$16,2,FALSE)))</f>
        <v>#N/A</v>
      </c>
      <c r="P104" s="108" t="e">
        <f t="shared" si="3"/>
        <v>#N/A</v>
      </c>
    </row>
    <row r="105" spans="1:16">
      <c r="A105" s="30"/>
      <c r="B105" s="106"/>
      <c r="C105" s="33"/>
      <c r="D105" s="33"/>
      <c r="E105" s="106"/>
      <c r="F105" s="108"/>
      <c r="G105" s="108"/>
      <c r="H105" s="108"/>
      <c r="I105" s="108"/>
      <c r="J105" s="108"/>
      <c r="N105" s="108">
        <f t="shared" si="2"/>
        <v>0</v>
      </c>
      <c r="O105" s="108" t="e">
        <f>IF(D105="X",0,IF(E105="X",0,VLOOKUP(E105,'20'!$K$3:$L$16,2,FALSE)))</f>
        <v>#N/A</v>
      </c>
      <c r="P105" s="108" t="e">
        <f t="shared" si="3"/>
        <v>#N/A</v>
      </c>
    </row>
    <row r="106" spans="1:16">
      <c r="A106" s="30"/>
      <c r="B106" s="106"/>
      <c r="C106" s="33"/>
      <c r="D106" s="33"/>
      <c r="E106" s="106"/>
      <c r="F106" s="108"/>
      <c r="G106" s="108"/>
      <c r="H106" s="108"/>
      <c r="I106" s="108"/>
      <c r="J106" s="108"/>
      <c r="N106" s="108">
        <f t="shared" si="2"/>
        <v>0</v>
      </c>
      <c r="O106" s="108" t="e">
        <f>IF(D106="X",0,IF(E106="X",0,VLOOKUP(E106,'20'!$K$3:$L$16,2,FALSE)))</f>
        <v>#N/A</v>
      </c>
      <c r="P106" s="108" t="e">
        <f t="shared" si="3"/>
        <v>#N/A</v>
      </c>
    </row>
    <row r="107" spans="1:16">
      <c r="A107" s="30"/>
      <c r="B107" s="106"/>
      <c r="C107" s="33"/>
      <c r="D107" s="33"/>
      <c r="E107" s="106"/>
      <c r="F107" s="108"/>
      <c r="G107" s="108"/>
      <c r="H107" s="108"/>
      <c r="I107" s="108"/>
      <c r="J107" s="108"/>
      <c r="N107" s="108">
        <f t="shared" si="2"/>
        <v>0</v>
      </c>
      <c r="O107" s="108" t="e">
        <f>IF(D107="X",0,IF(E107="X",0,VLOOKUP(E107,'20'!$K$3:$L$16,2,FALSE)))</f>
        <v>#N/A</v>
      </c>
      <c r="P107" s="108" t="e">
        <f t="shared" si="3"/>
        <v>#N/A</v>
      </c>
    </row>
    <row r="108" spans="1:16">
      <c r="A108" s="30"/>
      <c r="B108" s="106"/>
      <c r="C108" s="33"/>
      <c r="D108" s="33"/>
      <c r="E108" s="106"/>
      <c r="F108" s="108"/>
      <c r="G108" s="108"/>
      <c r="H108" s="108"/>
      <c r="I108" s="108"/>
      <c r="J108" s="108"/>
      <c r="N108" s="108">
        <f t="shared" si="2"/>
        <v>0</v>
      </c>
      <c r="O108" s="108" t="e">
        <f>IF(D108="X",0,IF(E108="X",0,VLOOKUP(E108,'20'!$K$3:$L$16,2,FALSE)))</f>
        <v>#N/A</v>
      </c>
      <c r="P108" s="108" t="e">
        <f t="shared" si="3"/>
        <v>#N/A</v>
      </c>
    </row>
    <row r="109" spans="1:16">
      <c r="A109" s="30"/>
      <c r="B109" s="106"/>
      <c r="C109" s="33"/>
      <c r="D109" s="33"/>
      <c r="E109" s="106"/>
      <c r="F109" s="108"/>
      <c r="G109" s="108"/>
      <c r="H109" s="108"/>
      <c r="I109" s="108"/>
      <c r="J109" s="108"/>
      <c r="N109" s="108">
        <f t="shared" si="2"/>
        <v>0</v>
      </c>
      <c r="O109" s="108" t="e">
        <f>IF(D109="X",0,IF(E109="X",0,VLOOKUP(E109,'20'!$K$3:$L$16,2,FALSE)))</f>
        <v>#N/A</v>
      </c>
      <c r="P109" s="108" t="e">
        <f t="shared" si="3"/>
        <v>#N/A</v>
      </c>
    </row>
    <row r="110" spans="1:16">
      <c r="A110" s="30"/>
      <c r="B110" s="106"/>
      <c r="C110" s="33"/>
      <c r="D110" s="33"/>
      <c r="E110" s="106"/>
      <c r="F110" s="108"/>
      <c r="G110" s="108"/>
      <c r="H110" s="108"/>
      <c r="I110" s="108"/>
      <c r="J110" s="108"/>
      <c r="N110" s="108">
        <f t="shared" si="2"/>
        <v>0</v>
      </c>
      <c r="O110" s="108" t="e">
        <f>IF(D110="X",0,IF(E110="X",0,VLOOKUP(E110,'20'!$K$3:$L$16,2,FALSE)))</f>
        <v>#N/A</v>
      </c>
      <c r="P110" s="108" t="e">
        <f t="shared" si="3"/>
        <v>#N/A</v>
      </c>
    </row>
    <row r="111" spans="1:16">
      <c r="A111" s="30"/>
      <c r="B111" s="106"/>
      <c r="C111" s="33"/>
      <c r="D111" s="33"/>
      <c r="E111" s="106"/>
      <c r="F111" s="108"/>
      <c r="G111" s="108"/>
      <c r="H111" s="108"/>
      <c r="I111" s="108"/>
      <c r="J111" s="108"/>
      <c r="N111" s="108">
        <f t="shared" si="2"/>
        <v>0</v>
      </c>
      <c r="O111" s="108" t="e">
        <f>IF(D111="X",0,IF(E111="X",0,VLOOKUP(E111,'20'!$K$3:$L$16,2,FALSE)))</f>
        <v>#N/A</v>
      </c>
      <c r="P111" s="108" t="e">
        <f t="shared" si="3"/>
        <v>#N/A</v>
      </c>
    </row>
    <row r="112" spans="1:16">
      <c r="A112" s="30"/>
      <c r="B112" s="106"/>
      <c r="C112" s="33"/>
      <c r="D112" s="33"/>
      <c r="E112" s="106"/>
      <c r="F112" s="108"/>
      <c r="G112" s="108"/>
      <c r="H112" s="108"/>
      <c r="I112" s="108"/>
      <c r="J112" s="108"/>
      <c r="N112" s="108">
        <f t="shared" si="2"/>
        <v>0</v>
      </c>
      <c r="O112" s="108" t="e">
        <f>IF(D112="X",0,IF(E112="X",0,VLOOKUP(E112,'20'!$K$3:$L$16,2,FALSE)))</f>
        <v>#N/A</v>
      </c>
      <c r="P112" s="108" t="e">
        <f t="shared" si="3"/>
        <v>#N/A</v>
      </c>
    </row>
    <row r="113" spans="1:16">
      <c r="A113" s="30"/>
      <c r="B113" s="106"/>
      <c r="C113" s="33"/>
      <c r="D113" s="33"/>
      <c r="E113" s="106"/>
      <c r="F113" s="108"/>
      <c r="G113" s="108"/>
      <c r="H113" s="108"/>
      <c r="I113" s="108"/>
      <c r="J113" s="108"/>
      <c r="N113" s="108">
        <f t="shared" si="2"/>
        <v>0</v>
      </c>
      <c r="O113" s="108" t="e">
        <f>IF(D113="X",0,IF(E113="X",0,VLOOKUP(E113,'20'!$K$3:$L$16,2,FALSE)))</f>
        <v>#N/A</v>
      </c>
      <c r="P113" s="108" t="e">
        <f t="shared" si="3"/>
        <v>#N/A</v>
      </c>
    </row>
    <row r="114" spans="1:16">
      <c r="A114" s="30"/>
      <c r="B114" s="106"/>
      <c r="C114" s="33"/>
      <c r="D114" s="33"/>
      <c r="E114" s="106"/>
      <c r="F114" s="108"/>
      <c r="G114" s="108"/>
      <c r="H114" s="108"/>
      <c r="I114" s="108"/>
      <c r="J114" s="108"/>
      <c r="N114" s="108">
        <f t="shared" si="2"/>
        <v>0</v>
      </c>
      <c r="O114" s="108" t="e">
        <f>IF(D114="X",0,IF(E114="X",0,VLOOKUP(E114,'20'!$K$3:$L$16,2,FALSE)))</f>
        <v>#N/A</v>
      </c>
      <c r="P114" s="108" t="e">
        <f t="shared" si="3"/>
        <v>#N/A</v>
      </c>
    </row>
    <row r="115" spans="1:16">
      <c r="A115" s="30"/>
      <c r="B115" s="106"/>
      <c r="C115" s="33"/>
      <c r="D115" s="33"/>
      <c r="E115" s="106"/>
      <c r="F115" s="108"/>
      <c r="G115" s="108"/>
      <c r="H115" s="108"/>
      <c r="I115" s="108"/>
      <c r="J115" s="108"/>
      <c r="N115" s="108">
        <f t="shared" si="2"/>
        <v>0</v>
      </c>
      <c r="O115" s="108" t="e">
        <f>IF(D115="X",0,IF(E115="X",0,VLOOKUP(E115,'20'!$K$3:$L$16,2,FALSE)))</f>
        <v>#N/A</v>
      </c>
      <c r="P115" s="108" t="e">
        <f t="shared" si="3"/>
        <v>#N/A</v>
      </c>
    </row>
    <row r="116" spans="1:16">
      <c r="A116" s="30"/>
      <c r="B116" s="106"/>
      <c r="C116" s="33"/>
      <c r="D116" s="33"/>
      <c r="E116" s="106"/>
      <c r="F116" s="108"/>
      <c r="G116" s="108"/>
      <c r="H116" s="108"/>
      <c r="I116" s="108"/>
      <c r="J116" s="108"/>
      <c r="N116" s="108">
        <f t="shared" si="2"/>
        <v>0</v>
      </c>
      <c r="O116" s="108" t="e">
        <f>IF(D116="X",0,IF(E116="X",0,VLOOKUP(E116,'20'!$K$3:$L$16,2,FALSE)))</f>
        <v>#N/A</v>
      </c>
      <c r="P116" s="108" t="e">
        <f t="shared" si="3"/>
        <v>#N/A</v>
      </c>
    </row>
    <row r="117" spans="1:16">
      <c r="A117" s="30"/>
      <c r="B117" s="106"/>
      <c r="C117" s="116"/>
      <c r="D117" s="116"/>
      <c r="E117" s="117"/>
      <c r="F117" s="118"/>
      <c r="G117" s="118"/>
      <c r="H117" s="118"/>
      <c r="I117" s="118"/>
      <c r="J117" s="118"/>
      <c r="K117" s="118"/>
      <c r="L117" s="118"/>
      <c r="M117" s="118"/>
      <c r="N117" s="108">
        <f t="shared" si="2"/>
        <v>0</v>
      </c>
      <c r="O117" s="108" t="e">
        <f>IF(D117="X",0,IF(E117="X",0,VLOOKUP(E117,'20'!$K$3:$L$16,2,FALSE)))</f>
        <v>#N/A</v>
      </c>
      <c r="P117" s="108" t="e">
        <f t="shared" si="3"/>
        <v>#N/A</v>
      </c>
    </row>
    <row r="118" spans="1:16">
      <c r="A118" s="110"/>
      <c r="B118" s="106"/>
      <c r="C118" s="33"/>
      <c r="D118" s="33"/>
      <c r="E118" s="106"/>
      <c r="F118" s="108"/>
      <c r="G118" s="108"/>
      <c r="H118" s="108"/>
      <c r="I118" s="108"/>
      <c r="J118" s="108"/>
      <c r="N118" s="108">
        <f t="shared" si="2"/>
        <v>0</v>
      </c>
      <c r="O118" s="108" t="e">
        <f>IF(D118="X",0,IF(E118="X",0,VLOOKUP(E118,'20'!$K$3:$L$16,2,FALSE)))</f>
        <v>#N/A</v>
      </c>
      <c r="P118" s="108" t="e">
        <f t="shared" si="3"/>
        <v>#N/A</v>
      </c>
    </row>
    <row r="119" spans="1:16">
      <c r="A119" s="110"/>
      <c r="B119" s="106"/>
      <c r="C119" s="107"/>
      <c r="D119" s="33"/>
      <c r="E119" s="106"/>
      <c r="F119" s="108"/>
      <c r="G119" s="108"/>
      <c r="H119" s="108"/>
      <c r="I119" s="108"/>
      <c r="J119" s="108"/>
      <c r="N119" s="108">
        <f t="shared" si="2"/>
        <v>0</v>
      </c>
      <c r="O119" s="108" t="e">
        <f>IF(D119="X",0,IF(E119="X",0,VLOOKUP(E119,'20'!$K$3:$L$16,2,FALSE)))</f>
        <v>#N/A</v>
      </c>
      <c r="P119" s="108" t="e">
        <f t="shared" si="3"/>
        <v>#N/A</v>
      </c>
    </row>
    <row r="120" spans="1:16">
      <c r="A120" s="110"/>
      <c r="B120" s="106"/>
      <c r="C120" s="33"/>
      <c r="D120" s="33"/>
      <c r="E120" s="106"/>
      <c r="F120" s="108"/>
      <c r="G120" s="108"/>
      <c r="H120" s="108"/>
      <c r="I120" s="108"/>
      <c r="J120" s="108"/>
      <c r="N120" s="108">
        <f t="shared" si="2"/>
        <v>0</v>
      </c>
      <c r="O120" s="108" t="e">
        <f>IF(D120="X",0,IF(E120="X",0,VLOOKUP(E120,'20'!$K$3:$L$16,2,FALSE)))</f>
        <v>#N/A</v>
      </c>
      <c r="P120" s="108" t="e">
        <f t="shared" si="3"/>
        <v>#N/A</v>
      </c>
    </row>
    <row r="121" spans="1:16">
      <c r="A121" s="110"/>
      <c r="B121" s="106"/>
      <c r="C121" s="33"/>
      <c r="D121" s="33"/>
      <c r="E121" s="106"/>
      <c r="F121" s="108"/>
      <c r="G121" s="108"/>
      <c r="H121" s="108"/>
      <c r="I121" s="108"/>
      <c r="J121" s="108"/>
      <c r="N121" s="108">
        <f t="shared" si="2"/>
        <v>0</v>
      </c>
      <c r="O121" s="108" t="e">
        <f>IF(D121="X",0,IF(E121="X",0,VLOOKUP(E121,'20'!$K$3:$L$16,2,FALSE)))</f>
        <v>#N/A</v>
      </c>
      <c r="P121" s="108" t="e">
        <f t="shared" si="3"/>
        <v>#N/A</v>
      </c>
    </row>
    <row r="122" spans="1:16">
      <c r="A122" s="110"/>
      <c r="B122" s="106"/>
      <c r="C122" s="33"/>
      <c r="D122" s="33"/>
      <c r="E122" s="106"/>
      <c r="F122" s="108"/>
      <c r="G122" s="108"/>
      <c r="H122" s="108"/>
      <c r="I122" s="108"/>
      <c r="J122" s="108"/>
      <c r="N122" s="108">
        <f t="shared" si="2"/>
        <v>0</v>
      </c>
      <c r="O122" s="108" t="e">
        <f>IF(D122="X",0,IF(E122="X",0,VLOOKUP(E122,'20'!$K$3:$L$16,2,FALSE)))</f>
        <v>#N/A</v>
      </c>
      <c r="P122" s="108" t="e">
        <f t="shared" si="3"/>
        <v>#N/A</v>
      </c>
    </row>
    <row r="123" spans="1:16">
      <c r="A123" s="110"/>
      <c r="B123" s="106"/>
      <c r="C123" s="33"/>
      <c r="D123" s="33"/>
      <c r="E123" s="106"/>
      <c r="F123" s="108"/>
      <c r="G123" s="108"/>
      <c r="H123" s="108"/>
      <c r="I123" s="108"/>
      <c r="J123" s="108"/>
      <c r="N123" s="108">
        <f t="shared" si="2"/>
        <v>0</v>
      </c>
      <c r="O123" s="108" t="e">
        <f>IF(D123="X",0,IF(E123="X",0,VLOOKUP(E123,'20'!$K$3:$L$16,2,FALSE)))</f>
        <v>#N/A</v>
      </c>
      <c r="P123" s="108" t="e">
        <f t="shared" si="3"/>
        <v>#N/A</v>
      </c>
    </row>
    <row r="124" spans="1:16">
      <c r="A124" s="110"/>
      <c r="B124" s="106"/>
      <c r="C124" s="33"/>
      <c r="D124" s="33"/>
      <c r="E124" s="106"/>
      <c r="F124" s="108"/>
      <c r="G124" s="108"/>
      <c r="H124" s="108"/>
      <c r="I124" s="108"/>
      <c r="J124" s="108"/>
      <c r="N124" s="108">
        <f t="shared" si="2"/>
        <v>0</v>
      </c>
      <c r="O124" s="108" t="e">
        <f>IF(D124="X",0,IF(E124="X",0,VLOOKUP(E124,'20'!$K$3:$L$16,2,FALSE)))</f>
        <v>#N/A</v>
      </c>
      <c r="P124" s="108" t="e">
        <f t="shared" si="3"/>
        <v>#N/A</v>
      </c>
    </row>
    <row r="125" spans="1:16">
      <c r="A125" s="110"/>
      <c r="B125" s="106"/>
      <c r="C125" s="33"/>
      <c r="D125" s="33"/>
      <c r="E125" s="106"/>
      <c r="F125" s="108"/>
      <c r="G125" s="108"/>
      <c r="H125" s="108"/>
      <c r="I125" s="108"/>
      <c r="J125" s="108"/>
      <c r="N125" s="108">
        <f t="shared" si="2"/>
        <v>0</v>
      </c>
      <c r="O125" s="108" t="e">
        <f>IF(D125="X",0,IF(E125="X",0,VLOOKUP(E125,'20'!$K$3:$L$16,2,FALSE)))</f>
        <v>#N/A</v>
      </c>
      <c r="P125" s="108" t="e">
        <f t="shared" si="3"/>
        <v>#N/A</v>
      </c>
    </row>
    <row r="126" spans="1:16">
      <c r="A126" s="110"/>
      <c r="B126" s="106"/>
      <c r="C126" s="116"/>
      <c r="D126" s="116"/>
      <c r="E126" s="116"/>
      <c r="F126" s="118"/>
      <c r="G126" s="118"/>
      <c r="H126" s="118"/>
      <c r="I126" s="118"/>
      <c r="J126" s="118"/>
      <c r="K126" s="118"/>
      <c r="L126" s="118"/>
      <c r="M126" s="118"/>
      <c r="N126" s="108">
        <f t="shared" si="2"/>
        <v>0</v>
      </c>
      <c r="O126" s="108" t="e">
        <f>IF(D126="X",0,IF(E126="X",0,VLOOKUP(E126,'20'!$K$3:$L$16,2,FALSE)))</f>
        <v>#N/A</v>
      </c>
      <c r="P126" s="108" t="e">
        <f t="shared" si="3"/>
        <v>#N/A</v>
      </c>
    </row>
    <row r="127" spans="1:16">
      <c r="N127" s="108">
        <f t="shared" si="2"/>
        <v>0</v>
      </c>
      <c r="O127" s="108" t="e">
        <f>IF(D127="X",0,IF(E127="X",0,VLOOKUP(E127,'20'!$K$3:$L$16,2,FALSE)))</f>
        <v>#N/A</v>
      </c>
      <c r="P127" s="108" t="e">
        <f t="shared" si="3"/>
        <v>#N/A</v>
      </c>
    </row>
    <row r="128" spans="1:16">
      <c r="N128" s="108">
        <f t="shared" si="2"/>
        <v>0</v>
      </c>
      <c r="O128" s="108" t="e">
        <f>IF(D128="X",0,IF(E128="X",0,VLOOKUP(E128,'20'!$K$3:$L$16,2,FALSE)))</f>
        <v>#N/A</v>
      </c>
      <c r="P128" s="108" t="e">
        <f t="shared" si="3"/>
        <v>#N/A</v>
      </c>
    </row>
    <row r="129" spans="14:16">
      <c r="N129" s="108">
        <f t="shared" si="2"/>
        <v>0</v>
      </c>
      <c r="O129" s="108" t="e">
        <f>IF(D129="X",0,IF(E129="X",0,VLOOKUP(E129,'20'!$K$3:$L$16,2,FALSE)))</f>
        <v>#N/A</v>
      </c>
      <c r="P129" s="108" t="e">
        <f t="shared" si="3"/>
        <v>#N/A</v>
      </c>
    </row>
    <row r="130" spans="14:16">
      <c r="N130" s="108">
        <f t="shared" si="2"/>
        <v>0</v>
      </c>
      <c r="O130" s="108" t="e">
        <f>IF(D130="X",0,IF(E130="X",0,VLOOKUP(E130,'20'!$K$3:$L$16,2,FALSE)))</f>
        <v>#N/A</v>
      </c>
      <c r="P130" s="108" t="e">
        <f t="shared" si="3"/>
        <v>#N/A</v>
      </c>
    </row>
    <row r="131" spans="14:16">
      <c r="N131" s="108">
        <f t="shared" si="2"/>
        <v>0</v>
      </c>
      <c r="O131" s="108" t="e">
        <f>IF(D131="X",0,IF(E131="X",0,VLOOKUP(E131,'20'!$K$3:$L$16,2,FALSE)))</f>
        <v>#N/A</v>
      </c>
      <c r="P131" s="108" t="e">
        <f t="shared" si="3"/>
        <v>#N/A</v>
      </c>
    </row>
    <row r="132" spans="14:16">
      <c r="N132" s="108">
        <f t="shared" ref="N132:N195" si="4">SUM(F132:M132)</f>
        <v>0</v>
      </c>
      <c r="O132" s="108" t="e">
        <f>IF(D132="X",0,IF(E132="X",0,VLOOKUP(E132,'20'!$K$3:$L$16,2,FALSE)))</f>
        <v>#N/A</v>
      </c>
      <c r="P132" s="108" t="e">
        <f t="shared" ref="P132:P195" si="5">N132*O132</f>
        <v>#N/A</v>
      </c>
    </row>
    <row r="133" spans="14:16">
      <c r="N133" s="108">
        <f t="shared" si="4"/>
        <v>0</v>
      </c>
      <c r="O133" s="108" t="e">
        <f>IF(D133="X",0,IF(E133="X",0,VLOOKUP(E133,'20'!$K$3:$L$16,2,FALSE)))</f>
        <v>#N/A</v>
      </c>
      <c r="P133" s="108" t="e">
        <f t="shared" si="5"/>
        <v>#N/A</v>
      </c>
    </row>
    <row r="134" spans="14:16">
      <c r="N134" s="108">
        <f t="shared" si="4"/>
        <v>0</v>
      </c>
      <c r="O134" s="108" t="e">
        <f>IF(D134="X",0,IF(E134="X",0,VLOOKUP(E134,'20'!$K$3:$L$16,2,FALSE)))</f>
        <v>#N/A</v>
      </c>
      <c r="P134" s="108" t="e">
        <f t="shared" si="5"/>
        <v>#N/A</v>
      </c>
    </row>
    <row r="135" spans="14:16">
      <c r="N135" s="108">
        <f t="shared" si="4"/>
        <v>0</v>
      </c>
      <c r="O135" s="108" t="e">
        <f>IF(D135="X",0,IF(E135="X",0,VLOOKUP(E135,'20'!$K$3:$L$16,2,FALSE)))</f>
        <v>#N/A</v>
      </c>
      <c r="P135" s="108" t="e">
        <f t="shared" si="5"/>
        <v>#N/A</v>
      </c>
    </row>
    <row r="136" spans="14:16">
      <c r="N136" s="108">
        <f t="shared" si="4"/>
        <v>0</v>
      </c>
      <c r="O136" s="108" t="e">
        <f>IF(D136="X",0,IF(E136="X",0,VLOOKUP(E136,'20'!$K$3:$L$16,2,FALSE)))</f>
        <v>#N/A</v>
      </c>
      <c r="P136" s="108" t="e">
        <f t="shared" si="5"/>
        <v>#N/A</v>
      </c>
    </row>
    <row r="137" spans="14:16">
      <c r="N137" s="108">
        <f t="shared" si="4"/>
        <v>0</v>
      </c>
      <c r="O137" s="108" t="e">
        <f>IF(D137="X",0,IF(E137="X",0,VLOOKUP(E137,'20'!$K$3:$L$16,2,FALSE)))</f>
        <v>#N/A</v>
      </c>
      <c r="P137" s="108" t="e">
        <f t="shared" si="5"/>
        <v>#N/A</v>
      </c>
    </row>
    <row r="138" spans="14:16">
      <c r="N138" s="108">
        <f t="shared" si="4"/>
        <v>0</v>
      </c>
      <c r="O138" s="108" t="e">
        <f>IF(D138="X",0,IF(E138="X",0,VLOOKUP(E138,'20'!$K$3:$L$16,2,FALSE)))</f>
        <v>#N/A</v>
      </c>
      <c r="P138" s="108" t="e">
        <f t="shared" si="5"/>
        <v>#N/A</v>
      </c>
    </row>
    <row r="139" spans="14:16">
      <c r="N139" s="108">
        <f t="shared" si="4"/>
        <v>0</v>
      </c>
      <c r="O139" s="108" t="e">
        <f>IF(D139="X",0,IF(E139="X",0,VLOOKUP(E139,'20'!$K$3:$L$16,2,FALSE)))</f>
        <v>#N/A</v>
      </c>
      <c r="P139" s="108" t="e">
        <f t="shared" si="5"/>
        <v>#N/A</v>
      </c>
    </row>
    <row r="140" spans="14:16">
      <c r="N140" s="108">
        <f t="shared" si="4"/>
        <v>0</v>
      </c>
      <c r="O140" s="108" t="e">
        <f>IF(D140="X",0,IF(E140="X",0,VLOOKUP(E140,'20'!$K$3:$L$16,2,FALSE)))</f>
        <v>#N/A</v>
      </c>
      <c r="P140" s="108" t="e">
        <f t="shared" si="5"/>
        <v>#N/A</v>
      </c>
    </row>
    <row r="141" spans="14:16">
      <c r="N141" s="108">
        <f t="shared" si="4"/>
        <v>0</v>
      </c>
      <c r="O141" s="108" t="e">
        <f>IF(D141="X",0,IF(E141="X",0,VLOOKUP(E141,'20'!$K$3:$L$16,2,FALSE)))</f>
        <v>#N/A</v>
      </c>
      <c r="P141" s="108" t="e">
        <f t="shared" si="5"/>
        <v>#N/A</v>
      </c>
    </row>
    <row r="142" spans="14:16">
      <c r="N142" s="108">
        <f t="shared" si="4"/>
        <v>0</v>
      </c>
      <c r="O142" s="108" t="e">
        <f>IF(D142="X",0,IF(E142="X",0,VLOOKUP(E142,'20'!$K$3:$L$16,2,FALSE)))</f>
        <v>#N/A</v>
      </c>
      <c r="P142" s="108" t="e">
        <f t="shared" si="5"/>
        <v>#N/A</v>
      </c>
    </row>
    <row r="143" spans="14:16">
      <c r="N143" s="108">
        <f t="shared" si="4"/>
        <v>0</v>
      </c>
      <c r="O143" s="108" t="e">
        <f>IF(D143="X",0,IF(E143="X",0,VLOOKUP(E143,'20'!$K$3:$L$16,2,FALSE)))</f>
        <v>#N/A</v>
      </c>
      <c r="P143" s="108" t="e">
        <f t="shared" si="5"/>
        <v>#N/A</v>
      </c>
    </row>
    <row r="144" spans="14:16">
      <c r="N144" s="108">
        <f t="shared" si="4"/>
        <v>0</v>
      </c>
      <c r="O144" s="108" t="e">
        <f>IF(D144="X",0,IF(E144="X",0,VLOOKUP(E144,'20'!$K$3:$L$16,2,FALSE)))</f>
        <v>#N/A</v>
      </c>
      <c r="P144" s="108" t="e">
        <f t="shared" si="5"/>
        <v>#N/A</v>
      </c>
    </row>
    <row r="145" spans="14:16">
      <c r="N145" s="108">
        <f t="shared" si="4"/>
        <v>0</v>
      </c>
      <c r="O145" s="108" t="e">
        <f>IF(D145="X",0,IF(E145="X",0,VLOOKUP(E145,'20'!$K$3:$L$16,2,FALSE)))</f>
        <v>#N/A</v>
      </c>
      <c r="P145" s="108" t="e">
        <f t="shared" si="5"/>
        <v>#N/A</v>
      </c>
    </row>
    <row r="146" spans="14:16">
      <c r="N146" s="108">
        <f t="shared" si="4"/>
        <v>0</v>
      </c>
      <c r="O146" s="108" t="e">
        <f>IF(D146="X",0,IF(E146="X",0,VLOOKUP(E146,'20'!$K$3:$L$16,2,FALSE)))</f>
        <v>#N/A</v>
      </c>
      <c r="P146" s="108" t="e">
        <f t="shared" si="5"/>
        <v>#N/A</v>
      </c>
    </row>
    <row r="147" spans="14:16">
      <c r="N147" s="108">
        <f t="shared" si="4"/>
        <v>0</v>
      </c>
      <c r="O147" s="108" t="e">
        <f>IF(D147="X",0,IF(E147="X",0,VLOOKUP(E147,'20'!$K$3:$L$16,2,FALSE)))</f>
        <v>#N/A</v>
      </c>
      <c r="P147" s="108" t="e">
        <f t="shared" si="5"/>
        <v>#N/A</v>
      </c>
    </row>
    <row r="148" spans="14:16">
      <c r="N148" s="108">
        <f t="shared" si="4"/>
        <v>0</v>
      </c>
      <c r="O148" s="108" t="e">
        <f>IF(D148="X",0,IF(E148="X",0,VLOOKUP(E148,'20'!$K$3:$L$16,2,FALSE)))</f>
        <v>#N/A</v>
      </c>
      <c r="P148" s="108" t="e">
        <f t="shared" si="5"/>
        <v>#N/A</v>
      </c>
    </row>
    <row r="149" spans="14:16">
      <c r="N149" s="108">
        <f t="shared" si="4"/>
        <v>0</v>
      </c>
      <c r="O149" s="108" t="e">
        <f>IF(D149="X",0,IF(E149="X",0,VLOOKUP(E149,'20'!$K$3:$L$16,2,FALSE)))</f>
        <v>#N/A</v>
      </c>
      <c r="P149" s="108" t="e">
        <f t="shared" si="5"/>
        <v>#N/A</v>
      </c>
    </row>
    <row r="150" spans="14:16">
      <c r="N150" s="108">
        <f t="shared" si="4"/>
        <v>0</v>
      </c>
      <c r="O150" s="108" t="e">
        <f>IF(D150="X",0,IF(E150="X",0,VLOOKUP(E150,'20'!$K$3:$L$16,2,FALSE)))</f>
        <v>#N/A</v>
      </c>
      <c r="P150" s="108" t="e">
        <f t="shared" si="5"/>
        <v>#N/A</v>
      </c>
    </row>
    <row r="151" spans="14:16">
      <c r="N151" s="108">
        <f t="shared" si="4"/>
        <v>0</v>
      </c>
      <c r="O151" s="108" t="e">
        <f>IF(D151="X",0,IF(E151="X",0,VLOOKUP(E151,'20'!$K$3:$L$16,2,FALSE)))</f>
        <v>#N/A</v>
      </c>
      <c r="P151" s="108" t="e">
        <f t="shared" si="5"/>
        <v>#N/A</v>
      </c>
    </row>
    <row r="152" spans="14:16">
      <c r="N152" s="108">
        <f t="shared" si="4"/>
        <v>0</v>
      </c>
      <c r="O152" s="108" t="e">
        <f>IF(D152="X",0,IF(E152="X",0,VLOOKUP(E152,'20'!$K$3:$L$16,2,FALSE)))</f>
        <v>#N/A</v>
      </c>
      <c r="P152" s="108" t="e">
        <f t="shared" si="5"/>
        <v>#N/A</v>
      </c>
    </row>
    <row r="153" spans="14:16">
      <c r="N153" s="108">
        <f t="shared" si="4"/>
        <v>0</v>
      </c>
      <c r="O153" s="108" t="e">
        <f>IF(D153="X",0,IF(E153="X",0,VLOOKUP(E153,'20'!$K$3:$L$16,2,FALSE)))</f>
        <v>#N/A</v>
      </c>
      <c r="P153" s="108" t="e">
        <f t="shared" si="5"/>
        <v>#N/A</v>
      </c>
    </row>
    <row r="154" spans="14:16">
      <c r="N154" s="108">
        <f t="shared" si="4"/>
        <v>0</v>
      </c>
      <c r="O154" s="108" t="e">
        <f>IF(D154="X",0,IF(E154="X",0,VLOOKUP(E154,'20'!$K$3:$L$16,2,FALSE)))</f>
        <v>#N/A</v>
      </c>
      <c r="P154" s="108" t="e">
        <f t="shared" si="5"/>
        <v>#N/A</v>
      </c>
    </row>
    <row r="155" spans="14:16">
      <c r="N155" s="108">
        <f t="shared" si="4"/>
        <v>0</v>
      </c>
      <c r="O155" s="108" t="e">
        <f>IF(D155="X",0,IF(E155="X",0,VLOOKUP(E155,'20'!$K$3:$L$16,2,FALSE)))</f>
        <v>#N/A</v>
      </c>
      <c r="P155" s="108" t="e">
        <f t="shared" si="5"/>
        <v>#N/A</v>
      </c>
    </row>
    <row r="156" spans="14:16">
      <c r="N156" s="108">
        <f t="shared" si="4"/>
        <v>0</v>
      </c>
      <c r="O156" s="108" t="e">
        <f>IF(D156="X",0,IF(E156="X",0,VLOOKUP(E156,'20'!$K$3:$L$16,2,FALSE)))</f>
        <v>#N/A</v>
      </c>
      <c r="P156" s="108" t="e">
        <f t="shared" si="5"/>
        <v>#N/A</v>
      </c>
    </row>
    <row r="157" spans="14:16">
      <c r="N157" s="108">
        <f t="shared" si="4"/>
        <v>0</v>
      </c>
      <c r="O157" s="108" t="e">
        <f>IF(D157="X",0,IF(E157="X",0,VLOOKUP(E157,'20'!$K$3:$L$16,2,FALSE)))</f>
        <v>#N/A</v>
      </c>
      <c r="P157" s="108" t="e">
        <f t="shared" si="5"/>
        <v>#N/A</v>
      </c>
    </row>
    <row r="158" spans="14:16">
      <c r="N158" s="108">
        <f t="shared" si="4"/>
        <v>0</v>
      </c>
      <c r="O158" s="108" t="e">
        <f>IF(D158="X",0,IF(E158="X",0,VLOOKUP(E158,'20'!$K$3:$L$16,2,FALSE)))</f>
        <v>#N/A</v>
      </c>
      <c r="P158" s="108" t="e">
        <f t="shared" si="5"/>
        <v>#N/A</v>
      </c>
    </row>
    <row r="159" spans="14:16">
      <c r="N159" s="108">
        <f t="shared" si="4"/>
        <v>0</v>
      </c>
      <c r="O159" s="108" t="e">
        <f>IF(D159="X",0,IF(E159="X",0,VLOOKUP(E159,'20'!$K$3:$L$16,2,FALSE)))</f>
        <v>#N/A</v>
      </c>
      <c r="P159" s="108" t="e">
        <f t="shared" si="5"/>
        <v>#N/A</v>
      </c>
    </row>
    <row r="160" spans="14:16">
      <c r="N160" s="108">
        <f t="shared" si="4"/>
        <v>0</v>
      </c>
      <c r="O160" s="108" t="e">
        <f>IF(D160="X",0,IF(E160="X",0,VLOOKUP(E160,'20'!$K$3:$L$16,2,FALSE)))</f>
        <v>#N/A</v>
      </c>
      <c r="P160" s="108" t="e">
        <f t="shared" si="5"/>
        <v>#N/A</v>
      </c>
    </row>
    <row r="161" spans="14:16">
      <c r="N161" s="108">
        <f t="shared" si="4"/>
        <v>0</v>
      </c>
      <c r="O161" s="108" t="e">
        <f>IF(D161="X",0,IF(E161="X",0,VLOOKUP(E161,'20'!$K$3:$L$16,2,FALSE)))</f>
        <v>#N/A</v>
      </c>
      <c r="P161" s="108" t="e">
        <f t="shared" si="5"/>
        <v>#N/A</v>
      </c>
    </row>
    <row r="162" spans="14:16">
      <c r="N162" s="108">
        <f t="shared" si="4"/>
        <v>0</v>
      </c>
      <c r="O162" s="108" t="e">
        <f>IF(D162="X",0,IF(E162="X",0,VLOOKUP(E162,'20'!$K$3:$L$16,2,FALSE)))</f>
        <v>#N/A</v>
      </c>
      <c r="P162" s="108" t="e">
        <f t="shared" si="5"/>
        <v>#N/A</v>
      </c>
    </row>
    <row r="163" spans="14:16">
      <c r="N163" s="108">
        <f t="shared" si="4"/>
        <v>0</v>
      </c>
      <c r="O163" s="108" t="e">
        <f>IF(D163="X",0,IF(E163="X",0,VLOOKUP(E163,'20'!$K$3:$L$16,2,FALSE)))</f>
        <v>#N/A</v>
      </c>
      <c r="P163" s="108" t="e">
        <f t="shared" si="5"/>
        <v>#N/A</v>
      </c>
    </row>
    <row r="164" spans="14:16">
      <c r="N164" s="108">
        <f t="shared" si="4"/>
        <v>0</v>
      </c>
      <c r="O164" s="108" t="e">
        <f>IF(D164="X",0,IF(E164="X",0,VLOOKUP(E164,'20'!$K$3:$L$16,2,FALSE)))</f>
        <v>#N/A</v>
      </c>
      <c r="P164" s="108" t="e">
        <f t="shared" si="5"/>
        <v>#N/A</v>
      </c>
    </row>
    <row r="165" spans="14:16">
      <c r="N165" s="108">
        <f t="shared" si="4"/>
        <v>0</v>
      </c>
      <c r="O165" s="108" t="e">
        <f>IF(D165="X",0,IF(E165="X",0,VLOOKUP(E165,'20'!$K$3:$L$16,2,FALSE)))</f>
        <v>#N/A</v>
      </c>
      <c r="P165" s="108" t="e">
        <f t="shared" si="5"/>
        <v>#N/A</v>
      </c>
    </row>
    <row r="166" spans="14:16">
      <c r="N166" s="108">
        <f t="shared" si="4"/>
        <v>0</v>
      </c>
      <c r="O166" s="108" t="e">
        <f>IF(D166="X",0,IF(E166="X",0,VLOOKUP(E166,'20'!$K$3:$L$16,2,FALSE)))</f>
        <v>#N/A</v>
      </c>
      <c r="P166" s="108" t="e">
        <f t="shared" si="5"/>
        <v>#N/A</v>
      </c>
    </row>
    <row r="167" spans="14:16">
      <c r="N167" s="108">
        <f t="shared" si="4"/>
        <v>0</v>
      </c>
      <c r="O167" s="108" t="e">
        <f>IF(D167="X",0,IF(E167="X",0,VLOOKUP(E167,'20'!$K$3:$L$16,2,FALSE)))</f>
        <v>#N/A</v>
      </c>
      <c r="P167" s="108" t="e">
        <f t="shared" si="5"/>
        <v>#N/A</v>
      </c>
    </row>
    <row r="168" spans="14:16">
      <c r="N168" s="108">
        <f t="shared" si="4"/>
        <v>0</v>
      </c>
      <c r="O168" s="108" t="e">
        <f>IF(D168="X",0,IF(E168="X",0,VLOOKUP(E168,'20'!$K$3:$L$16,2,FALSE)))</f>
        <v>#N/A</v>
      </c>
      <c r="P168" s="108" t="e">
        <f t="shared" si="5"/>
        <v>#N/A</v>
      </c>
    </row>
    <row r="169" spans="14:16">
      <c r="N169" s="108">
        <f t="shared" si="4"/>
        <v>0</v>
      </c>
      <c r="O169" s="108" t="e">
        <f>IF(D169="X",0,IF(E169="X",0,VLOOKUP(E169,'20'!$K$3:$L$16,2,FALSE)))</f>
        <v>#N/A</v>
      </c>
      <c r="P169" s="108" t="e">
        <f t="shared" si="5"/>
        <v>#N/A</v>
      </c>
    </row>
    <row r="170" spans="14:16">
      <c r="N170" s="108">
        <f t="shared" si="4"/>
        <v>0</v>
      </c>
      <c r="O170" s="108" t="e">
        <f>IF(D170="X",0,IF(E170="X",0,VLOOKUP(E170,'20'!$K$3:$L$16,2,FALSE)))</f>
        <v>#N/A</v>
      </c>
      <c r="P170" s="108" t="e">
        <f t="shared" si="5"/>
        <v>#N/A</v>
      </c>
    </row>
    <row r="171" spans="14:16">
      <c r="N171" s="108">
        <f t="shared" si="4"/>
        <v>0</v>
      </c>
      <c r="O171" s="108" t="e">
        <f>IF(D171="X",0,IF(E171="X",0,VLOOKUP(E171,'20'!$K$3:$L$16,2,FALSE)))</f>
        <v>#N/A</v>
      </c>
      <c r="P171" s="108" t="e">
        <f t="shared" si="5"/>
        <v>#N/A</v>
      </c>
    </row>
    <row r="172" spans="14:16">
      <c r="N172" s="108">
        <f t="shared" si="4"/>
        <v>0</v>
      </c>
      <c r="O172" s="108" t="e">
        <f>IF(D172="X",0,IF(E172="X",0,VLOOKUP(E172,'20'!$K$3:$L$16,2,FALSE)))</f>
        <v>#N/A</v>
      </c>
      <c r="P172" s="108" t="e">
        <f t="shared" si="5"/>
        <v>#N/A</v>
      </c>
    </row>
    <row r="173" spans="14:16">
      <c r="N173" s="108">
        <f t="shared" si="4"/>
        <v>0</v>
      </c>
      <c r="O173" s="108" t="e">
        <f>IF(D173="X",0,IF(E173="X",0,VLOOKUP(E173,'20'!$K$3:$L$16,2,FALSE)))</f>
        <v>#N/A</v>
      </c>
      <c r="P173" s="108" t="e">
        <f t="shared" si="5"/>
        <v>#N/A</v>
      </c>
    </row>
    <row r="174" spans="14:16">
      <c r="N174" s="108">
        <f t="shared" si="4"/>
        <v>0</v>
      </c>
      <c r="O174" s="108" t="e">
        <f>IF(D174="X",0,IF(E174="X",0,VLOOKUP(E174,'20'!$K$3:$L$16,2,FALSE)))</f>
        <v>#N/A</v>
      </c>
      <c r="P174" s="108" t="e">
        <f t="shared" si="5"/>
        <v>#N/A</v>
      </c>
    </row>
    <row r="175" spans="14:16">
      <c r="N175" s="108">
        <f t="shared" si="4"/>
        <v>0</v>
      </c>
      <c r="O175" s="108" t="e">
        <f>IF(D175="X",0,IF(E175="X",0,VLOOKUP(E175,'20'!$K$3:$L$16,2,FALSE)))</f>
        <v>#N/A</v>
      </c>
      <c r="P175" s="108" t="e">
        <f t="shared" si="5"/>
        <v>#N/A</v>
      </c>
    </row>
    <row r="176" spans="14:16">
      <c r="N176" s="108">
        <f t="shared" si="4"/>
        <v>0</v>
      </c>
      <c r="O176" s="108" t="e">
        <f>IF(D176="X",0,IF(E176="X",0,VLOOKUP(E176,'20'!$K$3:$L$16,2,FALSE)))</f>
        <v>#N/A</v>
      </c>
      <c r="P176" s="108" t="e">
        <f t="shared" si="5"/>
        <v>#N/A</v>
      </c>
    </row>
    <row r="177" spans="14:16">
      <c r="N177" s="108">
        <f t="shared" si="4"/>
        <v>0</v>
      </c>
      <c r="O177" s="108" t="e">
        <f>IF(D177="X",0,IF(E177="X",0,VLOOKUP(E177,'20'!$K$3:$L$16,2,FALSE)))</f>
        <v>#N/A</v>
      </c>
      <c r="P177" s="108" t="e">
        <f t="shared" si="5"/>
        <v>#N/A</v>
      </c>
    </row>
    <row r="178" spans="14:16">
      <c r="N178" s="108">
        <f t="shared" si="4"/>
        <v>0</v>
      </c>
      <c r="O178" s="108" t="e">
        <f>IF(D178="X",0,IF(E178="X",0,VLOOKUP(E178,'20'!$K$3:$L$16,2,FALSE)))</f>
        <v>#N/A</v>
      </c>
      <c r="P178" s="108" t="e">
        <f t="shared" si="5"/>
        <v>#N/A</v>
      </c>
    </row>
    <row r="179" spans="14:16">
      <c r="N179" s="108">
        <f t="shared" si="4"/>
        <v>0</v>
      </c>
      <c r="O179" s="108" t="e">
        <f>IF(D179="X",0,IF(E179="X",0,VLOOKUP(E179,'20'!$K$3:$L$16,2,FALSE)))</f>
        <v>#N/A</v>
      </c>
      <c r="P179" s="108" t="e">
        <f t="shared" si="5"/>
        <v>#N/A</v>
      </c>
    </row>
    <row r="180" spans="14:16">
      <c r="N180" s="108">
        <f t="shared" si="4"/>
        <v>0</v>
      </c>
      <c r="O180" s="108" t="e">
        <f>IF(D180="X",0,IF(E180="X",0,VLOOKUP(E180,'20'!$K$3:$L$16,2,FALSE)))</f>
        <v>#N/A</v>
      </c>
      <c r="P180" s="108" t="e">
        <f t="shared" si="5"/>
        <v>#N/A</v>
      </c>
    </row>
    <row r="181" spans="14:16">
      <c r="N181" s="108">
        <f t="shared" si="4"/>
        <v>0</v>
      </c>
      <c r="O181" s="108" t="e">
        <f>IF(D181="X",0,IF(E181="X",0,VLOOKUP(E181,'20'!$K$3:$L$16,2,FALSE)))</f>
        <v>#N/A</v>
      </c>
      <c r="P181" s="108" t="e">
        <f t="shared" si="5"/>
        <v>#N/A</v>
      </c>
    </row>
    <row r="182" spans="14:16">
      <c r="N182" s="108">
        <f t="shared" si="4"/>
        <v>0</v>
      </c>
      <c r="O182" s="108" t="e">
        <f>IF(D182="X",0,IF(E182="X",0,VLOOKUP(E182,'20'!$K$3:$L$16,2,FALSE)))</f>
        <v>#N/A</v>
      </c>
      <c r="P182" s="108" t="e">
        <f t="shared" si="5"/>
        <v>#N/A</v>
      </c>
    </row>
    <row r="183" spans="14:16">
      <c r="N183" s="108">
        <f t="shared" si="4"/>
        <v>0</v>
      </c>
      <c r="O183" s="108" t="e">
        <f>IF(D183="X",0,IF(E183="X",0,VLOOKUP(E183,'20'!$K$3:$L$16,2,FALSE)))</f>
        <v>#N/A</v>
      </c>
      <c r="P183" s="108" t="e">
        <f t="shared" si="5"/>
        <v>#N/A</v>
      </c>
    </row>
    <row r="184" spans="14:16">
      <c r="N184" s="108">
        <f t="shared" si="4"/>
        <v>0</v>
      </c>
      <c r="O184" s="108" t="e">
        <f>IF(D184="X",0,IF(E184="X",0,VLOOKUP(E184,'20'!$K$3:$L$16,2,FALSE)))</f>
        <v>#N/A</v>
      </c>
      <c r="P184" s="108" t="e">
        <f t="shared" si="5"/>
        <v>#N/A</v>
      </c>
    </row>
    <row r="185" spans="14:16">
      <c r="N185" s="108">
        <f t="shared" si="4"/>
        <v>0</v>
      </c>
      <c r="O185" s="108" t="e">
        <f>IF(D185="X",0,IF(E185="X",0,VLOOKUP(E185,'20'!$K$3:$L$16,2,FALSE)))</f>
        <v>#N/A</v>
      </c>
      <c r="P185" s="108" t="e">
        <f t="shared" si="5"/>
        <v>#N/A</v>
      </c>
    </row>
    <row r="186" spans="14:16">
      <c r="N186" s="108">
        <f t="shared" si="4"/>
        <v>0</v>
      </c>
      <c r="O186" s="108" t="e">
        <f>IF(D186="X",0,IF(E186="X",0,VLOOKUP(E186,'20'!$K$3:$L$16,2,FALSE)))</f>
        <v>#N/A</v>
      </c>
      <c r="P186" s="108" t="e">
        <f t="shared" si="5"/>
        <v>#N/A</v>
      </c>
    </row>
    <row r="187" spans="14:16">
      <c r="N187" s="108">
        <f t="shared" si="4"/>
        <v>0</v>
      </c>
      <c r="O187" s="108" t="e">
        <f>IF(D187="X",0,IF(E187="X",0,VLOOKUP(E187,'20'!$K$3:$L$16,2,FALSE)))</f>
        <v>#N/A</v>
      </c>
      <c r="P187" s="108" t="e">
        <f t="shared" si="5"/>
        <v>#N/A</v>
      </c>
    </row>
    <row r="188" spans="14:16">
      <c r="N188" s="108">
        <f t="shared" si="4"/>
        <v>0</v>
      </c>
      <c r="O188" s="108" t="e">
        <f>IF(D188="X",0,IF(E188="X",0,VLOOKUP(E188,'20'!$K$3:$L$16,2,FALSE)))</f>
        <v>#N/A</v>
      </c>
      <c r="P188" s="108" t="e">
        <f t="shared" si="5"/>
        <v>#N/A</v>
      </c>
    </row>
    <row r="189" spans="14:16">
      <c r="N189" s="108">
        <f t="shared" si="4"/>
        <v>0</v>
      </c>
      <c r="O189" s="108" t="e">
        <f>IF(D189="X",0,IF(E189="X",0,VLOOKUP(E189,'20'!$K$3:$L$16,2,FALSE)))</f>
        <v>#N/A</v>
      </c>
      <c r="P189" s="108" t="e">
        <f t="shared" si="5"/>
        <v>#N/A</v>
      </c>
    </row>
    <row r="190" spans="14:16">
      <c r="N190" s="108">
        <f t="shared" si="4"/>
        <v>0</v>
      </c>
      <c r="O190" s="108" t="e">
        <f>IF(D190="X",0,IF(E190="X",0,VLOOKUP(E190,'20'!$K$3:$L$16,2,FALSE)))</f>
        <v>#N/A</v>
      </c>
      <c r="P190" s="108" t="e">
        <f t="shared" si="5"/>
        <v>#N/A</v>
      </c>
    </row>
    <row r="191" spans="14:16">
      <c r="N191" s="108">
        <f t="shared" si="4"/>
        <v>0</v>
      </c>
      <c r="O191" s="108" t="e">
        <f>IF(D191="X",0,IF(E191="X",0,VLOOKUP(E191,'20'!$K$3:$L$16,2,FALSE)))</f>
        <v>#N/A</v>
      </c>
      <c r="P191" s="108" t="e">
        <f t="shared" si="5"/>
        <v>#N/A</v>
      </c>
    </row>
    <row r="192" spans="14:16">
      <c r="N192" s="108">
        <f t="shared" si="4"/>
        <v>0</v>
      </c>
      <c r="O192" s="108" t="e">
        <f>IF(D192="X",0,IF(E192="X",0,VLOOKUP(E192,'20'!$K$3:$L$16,2,FALSE)))</f>
        <v>#N/A</v>
      </c>
      <c r="P192" s="108" t="e">
        <f t="shared" si="5"/>
        <v>#N/A</v>
      </c>
    </row>
    <row r="193" spans="14:16">
      <c r="N193" s="108">
        <f t="shared" si="4"/>
        <v>0</v>
      </c>
      <c r="O193" s="108" t="e">
        <f>IF(D193="X",0,IF(E193="X",0,VLOOKUP(E193,'20'!$K$3:$L$16,2,FALSE)))</f>
        <v>#N/A</v>
      </c>
      <c r="P193" s="108" t="e">
        <f t="shared" si="5"/>
        <v>#N/A</v>
      </c>
    </row>
    <row r="194" spans="14:16">
      <c r="N194" s="108">
        <f t="shared" si="4"/>
        <v>0</v>
      </c>
      <c r="O194" s="108" t="e">
        <f>IF(D194="X",0,IF(E194="X",0,VLOOKUP(E194,'20'!$K$3:$L$16,2,FALSE)))</f>
        <v>#N/A</v>
      </c>
      <c r="P194" s="108" t="e">
        <f t="shared" si="5"/>
        <v>#N/A</v>
      </c>
    </row>
    <row r="195" spans="14:16">
      <c r="N195" s="108">
        <f t="shared" si="4"/>
        <v>0</v>
      </c>
      <c r="O195" s="108" t="e">
        <f>IF(D195="X",0,IF(E195="X",0,VLOOKUP(E195,'20'!$K$3:$L$16,2,FALSE)))</f>
        <v>#N/A</v>
      </c>
      <c r="P195" s="108" t="e">
        <f t="shared" si="5"/>
        <v>#N/A</v>
      </c>
    </row>
    <row r="196" spans="14:16">
      <c r="N196" s="108">
        <f t="shared" ref="N196:N259" si="6">SUM(F196:M196)</f>
        <v>0</v>
      </c>
      <c r="O196" s="108" t="e">
        <f>IF(D196="X",0,IF(E196="X",0,VLOOKUP(E196,'20'!$K$3:$L$16,2,FALSE)))</f>
        <v>#N/A</v>
      </c>
      <c r="P196" s="108" t="e">
        <f t="shared" ref="P196:P259" si="7">N196*O196</f>
        <v>#N/A</v>
      </c>
    </row>
    <row r="197" spans="14:16">
      <c r="N197" s="108">
        <f t="shared" si="6"/>
        <v>0</v>
      </c>
      <c r="O197" s="108" t="e">
        <f>IF(D197="X",0,IF(E197="X",0,VLOOKUP(E197,'20'!$K$3:$L$16,2,FALSE)))</f>
        <v>#N/A</v>
      </c>
      <c r="P197" s="108" t="e">
        <f t="shared" si="7"/>
        <v>#N/A</v>
      </c>
    </row>
    <row r="198" spans="14:16">
      <c r="N198" s="108">
        <f t="shared" si="6"/>
        <v>0</v>
      </c>
      <c r="O198" s="108" t="e">
        <f>IF(D198="X",0,IF(E198="X",0,VLOOKUP(E198,'20'!$K$3:$L$16,2,FALSE)))</f>
        <v>#N/A</v>
      </c>
      <c r="P198" s="108" t="e">
        <f t="shared" si="7"/>
        <v>#N/A</v>
      </c>
    </row>
    <row r="199" spans="14:16">
      <c r="N199" s="108">
        <f t="shared" si="6"/>
        <v>0</v>
      </c>
      <c r="O199" s="108" t="e">
        <f>IF(D199="X",0,IF(E199="X",0,VLOOKUP(E199,'20'!$K$3:$L$16,2,FALSE)))</f>
        <v>#N/A</v>
      </c>
      <c r="P199" s="108" t="e">
        <f t="shared" si="7"/>
        <v>#N/A</v>
      </c>
    </row>
    <row r="200" spans="14:16">
      <c r="N200" s="108">
        <f t="shared" si="6"/>
        <v>0</v>
      </c>
      <c r="O200" s="108" t="e">
        <f>IF(D200="X",0,IF(E200="X",0,VLOOKUP(E200,'20'!$K$3:$L$16,2,FALSE)))</f>
        <v>#N/A</v>
      </c>
      <c r="P200" s="108" t="e">
        <f t="shared" si="7"/>
        <v>#N/A</v>
      </c>
    </row>
    <row r="201" spans="14:16">
      <c r="N201" s="108">
        <f t="shared" si="6"/>
        <v>0</v>
      </c>
      <c r="O201" s="108" t="e">
        <f>IF(D201="X",0,IF(E201="X",0,VLOOKUP(E201,'20'!$K$3:$L$16,2,FALSE)))</f>
        <v>#N/A</v>
      </c>
      <c r="P201" s="108" t="e">
        <f t="shared" si="7"/>
        <v>#N/A</v>
      </c>
    </row>
    <row r="202" spans="14:16">
      <c r="N202" s="108">
        <f t="shared" si="6"/>
        <v>0</v>
      </c>
      <c r="O202" s="108" t="e">
        <f>IF(D202="X",0,IF(E202="X",0,VLOOKUP(E202,'20'!$K$3:$L$16,2,FALSE)))</f>
        <v>#N/A</v>
      </c>
      <c r="P202" s="108" t="e">
        <f t="shared" si="7"/>
        <v>#N/A</v>
      </c>
    </row>
    <row r="203" spans="14:16">
      <c r="N203" s="108">
        <f t="shared" si="6"/>
        <v>0</v>
      </c>
      <c r="O203" s="108" t="e">
        <f>IF(D203="X",0,IF(E203="X",0,VLOOKUP(E203,'20'!$K$3:$L$16,2,FALSE)))</f>
        <v>#N/A</v>
      </c>
      <c r="P203" s="108" t="e">
        <f t="shared" si="7"/>
        <v>#N/A</v>
      </c>
    </row>
    <row r="204" spans="14:16">
      <c r="N204" s="108">
        <f t="shared" si="6"/>
        <v>0</v>
      </c>
      <c r="O204" s="108" t="e">
        <f>IF(D204="X",0,IF(E204="X",0,VLOOKUP(E204,'20'!$K$3:$L$16,2,FALSE)))</f>
        <v>#N/A</v>
      </c>
      <c r="P204" s="108" t="e">
        <f t="shared" si="7"/>
        <v>#N/A</v>
      </c>
    </row>
    <row r="205" spans="14:16">
      <c r="N205" s="108">
        <f t="shared" si="6"/>
        <v>0</v>
      </c>
      <c r="O205" s="108" t="e">
        <f>IF(D205="X",0,IF(E205="X",0,VLOOKUP(E205,'20'!$K$3:$L$16,2,FALSE)))</f>
        <v>#N/A</v>
      </c>
      <c r="P205" s="108" t="e">
        <f t="shared" si="7"/>
        <v>#N/A</v>
      </c>
    </row>
    <row r="206" spans="14:16">
      <c r="N206" s="108">
        <f t="shared" si="6"/>
        <v>0</v>
      </c>
      <c r="O206" s="108" t="e">
        <f>IF(D206="X",0,IF(E206="X",0,VLOOKUP(E206,'20'!$K$3:$L$16,2,FALSE)))</f>
        <v>#N/A</v>
      </c>
      <c r="P206" s="108" t="e">
        <f t="shared" si="7"/>
        <v>#N/A</v>
      </c>
    </row>
    <row r="207" spans="14:16">
      <c r="N207" s="108">
        <f t="shared" si="6"/>
        <v>0</v>
      </c>
      <c r="O207" s="108" t="e">
        <f>IF(D207="X",0,IF(E207="X",0,VLOOKUP(E207,'20'!$K$3:$L$16,2,FALSE)))</f>
        <v>#N/A</v>
      </c>
      <c r="P207" s="108" t="e">
        <f t="shared" si="7"/>
        <v>#N/A</v>
      </c>
    </row>
    <row r="208" spans="14:16">
      <c r="N208" s="108">
        <f t="shared" si="6"/>
        <v>0</v>
      </c>
      <c r="O208" s="108" t="e">
        <f>IF(D208="X",0,IF(E208="X",0,VLOOKUP(E208,'20'!$K$3:$L$16,2,FALSE)))</f>
        <v>#N/A</v>
      </c>
      <c r="P208" s="108" t="e">
        <f t="shared" si="7"/>
        <v>#N/A</v>
      </c>
    </row>
    <row r="209" spans="14:16">
      <c r="N209" s="108">
        <f t="shared" si="6"/>
        <v>0</v>
      </c>
      <c r="O209" s="108" t="e">
        <f>IF(D209="X",0,IF(E209="X",0,VLOOKUP(E209,'20'!$K$3:$L$16,2,FALSE)))</f>
        <v>#N/A</v>
      </c>
      <c r="P209" s="108" t="e">
        <f t="shared" si="7"/>
        <v>#N/A</v>
      </c>
    </row>
    <row r="210" spans="14:16">
      <c r="N210" s="108">
        <f t="shared" si="6"/>
        <v>0</v>
      </c>
      <c r="O210" s="108" t="e">
        <f>IF(D210="X",0,IF(E210="X",0,VLOOKUP(E210,'20'!$K$3:$L$16,2,FALSE)))</f>
        <v>#N/A</v>
      </c>
      <c r="P210" s="108" t="e">
        <f t="shared" si="7"/>
        <v>#N/A</v>
      </c>
    </row>
    <row r="211" spans="14:16">
      <c r="N211" s="108">
        <f t="shared" si="6"/>
        <v>0</v>
      </c>
      <c r="O211" s="108" t="e">
        <f>IF(D211="X",0,IF(E211="X",0,VLOOKUP(E211,'20'!$K$3:$L$16,2,FALSE)))</f>
        <v>#N/A</v>
      </c>
      <c r="P211" s="108" t="e">
        <f t="shared" si="7"/>
        <v>#N/A</v>
      </c>
    </row>
    <row r="212" spans="14:16">
      <c r="N212" s="108">
        <f t="shared" si="6"/>
        <v>0</v>
      </c>
      <c r="O212" s="108" t="e">
        <f>IF(D212="X",0,IF(E212="X",0,VLOOKUP(E212,'20'!$K$3:$L$16,2,FALSE)))</f>
        <v>#N/A</v>
      </c>
      <c r="P212" s="108" t="e">
        <f t="shared" si="7"/>
        <v>#N/A</v>
      </c>
    </row>
    <row r="213" spans="14:16">
      <c r="N213" s="108">
        <f t="shared" si="6"/>
        <v>0</v>
      </c>
      <c r="O213" s="108" t="e">
        <f>IF(D213="X",0,IF(E213="X",0,VLOOKUP(E213,'20'!$K$3:$L$16,2,FALSE)))</f>
        <v>#N/A</v>
      </c>
      <c r="P213" s="108" t="e">
        <f t="shared" si="7"/>
        <v>#N/A</v>
      </c>
    </row>
    <row r="214" spans="14:16">
      <c r="N214" s="108">
        <f t="shared" si="6"/>
        <v>0</v>
      </c>
      <c r="O214" s="108" t="e">
        <f>IF(D214="X",0,IF(E214="X",0,VLOOKUP(E214,'20'!$K$3:$L$16,2,FALSE)))</f>
        <v>#N/A</v>
      </c>
      <c r="P214" s="108" t="e">
        <f t="shared" si="7"/>
        <v>#N/A</v>
      </c>
    </row>
    <row r="215" spans="14:16">
      <c r="N215" s="108">
        <f t="shared" si="6"/>
        <v>0</v>
      </c>
      <c r="O215" s="108" t="e">
        <f>IF(D215="X",0,IF(E215="X",0,VLOOKUP(E215,'20'!$K$3:$L$16,2,FALSE)))</f>
        <v>#N/A</v>
      </c>
      <c r="P215" s="108" t="e">
        <f t="shared" si="7"/>
        <v>#N/A</v>
      </c>
    </row>
    <row r="216" spans="14:16">
      <c r="N216" s="108">
        <f t="shared" si="6"/>
        <v>0</v>
      </c>
      <c r="O216" s="108" t="e">
        <f>IF(D216="X",0,IF(E216="X",0,VLOOKUP(E216,'20'!$K$3:$L$16,2,FALSE)))</f>
        <v>#N/A</v>
      </c>
      <c r="P216" s="108" t="e">
        <f t="shared" si="7"/>
        <v>#N/A</v>
      </c>
    </row>
    <row r="217" spans="14:16">
      <c r="N217" s="108">
        <f t="shared" si="6"/>
        <v>0</v>
      </c>
      <c r="O217" s="108" t="e">
        <f>IF(D217="X",0,IF(E217="X",0,VLOOKUP(E217,'20'!$K$3:$L$16,2,FALSE)))</f>
        <v>#N/A</v>
      </c>
      <c r="P217" s="108" t="e">
        <f t="shared" si="7"/>
        <v>#N/A</v>
      </c>
    </row>
    <row r="218" spans="14:16">
      <c r="N218" s="108">
        <f t="shared" si="6"/>
        <v>0</v>
      </c>
      <c r="O218" s="108" t="e">
        <f>IF(D218="X",0,IF(E218="X",0,VLOOKUP(E218,'20'!$K$3:$L$16,2,FALSE)))</f>
        <v>#N/A</v>
      </c>
      <c r="P218" s="108" t="e">
        <f t="shared" si="7"/>
        <v>#N/A</v>
      </c>
    </row>
    <row r="219" spans="14:16">
      <c r="N219" s="108">
        <f t="shared" si="6"/>
        <v>0</v>
      </c>
      <c r="O219" s="108" t="e">
        <f>IF(D219="X",0,IF(E219="X",0,VLOOKUP(E219,'20'!$K$3:$L$16,2,FALSE)))</f>
        <v>#N/A</v>
      </c>
      <c r="P219" s="108" t="e">
        <f t="shared" si="7"/>
        <v>#N/A</v>
      </c>
    </row>
    <row r="220" spans="14:16">
      <c r="N220" s="108">
        <f t="shared" si="6"/>
        <v>0</v>
      </c>
      <c r="O220" s="108" t="e">
        <f>IF(D220="X",0,IF(E220="X",0,VLOOKUP(E220,'20'!$K$3:$L$16,2,FALSE)))</f>
        <v>#N/A</v>
      </c>
      <c r="P220" s="108" t="e">
        <f t="shared" si="7"/>
        <v>#N/A</v>
      </c>
    </row>
    <row r="221" spans="14:16">
      <c r="N221" s="108">
        <f t="shared" si="6"/>
        <v>0</v>
      </c>
      <c r="O221" s="108" t="e">
        <f>IF(D221="X",0,IF(E221="X",0,VLOOKUP(E221,'20'!$K$3:$L$16,2,FALSE)))</f>
        <v>#N/A</v>
      </c>
      <c r="P221" s="108" t="e">
        <f t="shared" si="7"/>
        <v>#N/A</v>
      </c>
    </row>
    <row r="222" spans="14:16">
      <c r="N222" s="108">
        <f t="shared" si="6"/>
        <v>0</v>
      </c>
      <c r="O222" s="108" t="e">
        <f>IF(D222="X",0,IF(E222="X",0,VLOOKUP(E222,'20'!$K$3:$L$16,2,FALSE)))</f>
        <v>#N/A</v>
      </c>
      <c r="P222" s="108" t="e">
        <f t="shared" si="7"/>
        <v>#N/A</v>
      </c>
    </row>
    <row r="223" spans="14:16">
      <c r="N223" s="108">
        <f t="shared" si="6"/>
        <v>0</v>
      </c>
      <c r="O223" s="108" t="e">
        <f>IF(D223="X",0,IF(E223="X",0,VLOOKUP(E223,'20'!$K$3:$L$16,2,FALSE)))</f>
        <v>#N/A</v>
      </c>
      <c r="P223" s="108" t="e">
        <f t="shared" si="7"/>
        <v>#N/A</v>
      </c>
    </row>
    <row r="224" spans="14:16">
      <c r="N224" s="108">
        <f t="shared" si="6"/>
        <v>0</v>
      </c>
      <c r="O224" s="108" t="e">
        <f>IF(D224="X",0,IF(E224="X",0,VLOOKUP(E224,'20'!$K$3:$L$16,2,FALSE)))</f>
        <v>#N/A</v>
      </c>
      <c r="P224" s="108" t="e">
        <f t="shared" si="7"/>
        <v>#N/A</v>
      </c>
    </row>
    <row r="225" spans="14:16">
      <c r="N225" s="108">
        <f t="shared" si="6"/>
        <v>0</v>
      </c>
      <c r="O225" s="108" t="e">
        <f>IF(D225="X",0,IF(E225="X",0,VLOOKUP(E225,'20'!$K$3:$L$16,2,FALSE)))</f>
        <v>#N/A</v>
      </c>
      <c r="P225" s="108" t="e">
        <f t="shared" si="7"/>
        <v>#N/A</v>
      </c>
    </row>
    <row r="226" spans="14:16">
      <c r="N226" s="108">
        <f t="shared" si="6"/>
        <v>0</v>
      </c>
      <c r="O226" s="108" t="e">
        <f>IF(D226="X",0,IF(E226="X",0,VLOOKUP(E226,'20'!$K$3:$L$16,2,FALSE)))</f>
        <v>#N/A</v>
      </c>
      <c r="P226" s="108" t="e">
        <f t="shared" si="7"/>
        <v>#N/A</v>
      </c>
    </row>
    <row r="227" spans="14:16">
      <c r="N227" s="108">
        <f t="shared" si="6"/>
        <v>0</v>
      </c>
      <c r="O227" s="108" t="e">
        <f>IF(D227="X",0,IF(E227="X",0,VLOOKUP(E227,'20'!$K$3:$L$16,2,FALSE)))</f>
        <v>#N/A</v>
      </c>
      <c r="P227" s="108" t="e">
        <f t="shared" si="7"/>
        <v>#N/A</v>
      </c>
    </row>
    <row r="228" spans="14:16">
      <c r="N228" s="108">
        <f t="shared" si="6"/>
        <v>0</v>
      </c>
      <c r="O228" s="108" t="e">
        <f>IF(D228="X",0,IF(E228="X",0,VLOOKUP(E228,'20'!$K$3:$L$16,2,FALSE)))</f>
        <v>#N/A</v>
      </c>
      <c r="P228" s="108" t="e">
        <f t="shared" si="7"/>
        <v>#N/A</v>
      </c>
    </row>
    <row r="229" spans="14:16">
      <c r="N229" s="108">
        <f t="shared" si="6"/>
        <v>0</v>
      </c>
      <c r="O229" s="108" t="e">
        <f>IF(D229="X",0,IF(E229="X",0,VLOOKUP(E229,'20'!$K$3:$L$16,2,FALSE)))</f>
        <v>#N/A</v>
      </c>
      <c r="P229" s="108" t="e">
        <f t="shared" si="7"/>
        <v>#N/A</v>
      </c>
    </row>
    <row r="230" spans="14:16">
      <c r="N230" s="108">
        <f t="shared" si="6"/>
        <v>0</v>
      </c>
      <c r="O230" s="108" t="e">
        <f>IF(D230="X",0,IF(E230="X",0,VLOOKUP(E230,'20'!$K$3:$L$16,2,FALSE)))</f>
        <v>#N/A</v>
      </c>
      <c r="P230" s="108" t="e">
        <f t="shared" si="7"/>
        <v>#N/A</v>
      </c>
    </row>
    <row r="231" spans="14:16">
      <c r="N231" s="108">
        <f t="shared" si="6"/>
        <v>0</v>
      </c>
      <c r="O231" s="108" t="e">
        <f>IF(D231="X",0,IF(E231="X",0,VLOOKUP(E231,'20'!$K$3:$L$16,2,FALSE)))</f>
        <v>#N/A</v>
      </c>
      <c r="P231" s="108" t="e">
        <f t="shared" si="7"/>
        <v>#N/A</v>
      </c>
    </row>
    <row r="232" spans="14:16">
      <c r="N232" s="108">
        <f t="shared" si="6"/>
        <v>0</v>
      </c>
      <c r="O232" s="108" t="e">
        <f>IF(D232="X",0,IF(E232="X",0,VLOOKUP(E232,'20'!$K$3:$L$16,2,FALSE)))</f>
        <v>#N/A</v>
      </c>
      <c r="P232" s="108" t="e">
        <f t="shared" si="7"/>
        <v>#N/A</v>
      </c>
    </row>
    <row r="233" spans="14:16">
      <c r="N233" s="108">
        <f t="shared" si="6"/>
        <v>0</v>
      </c>
      <c r="O233" s="108" t="e">
        <f>IF(D233="X",0,IF(E233="X",0,VLOOKUP(E233,'20'!$K$3:$L$16,2,FALSE)))</f>
        <v>#N/A</v>
      </c>
      <c r="P233" s="108" t="e">
        <f t="shared" si="7"/>
        <v>#N/A</v>
      </c>
    </row>
    <row r="234" spans="14:16">
      <c r="N234" s="108">
        <f t="shared" si="6"/>
        <v>0</v>
      </c>
      <c r="O234" s="108" t="e">
        <f>IF(D234="X",0,IF(E234="X",0,VLOOKUP(E234,'20'!$K$3:$L$16,2,FALSE)))</f>
        <v>#N/A</v>
      </c>
      <c r="P234" s="108" t="e">
        <f t="shared" si="7"/>
        <v>#N/A</v>
      </c>
    </row>
    <row r="235" spans="14:16">
      <c r="N235" s="108">
        <f t="shared" si="6"/>
        <v>0</v>
      </c>
      <c r="O235" s="108" t="e">
        <f>IF(D235="X",0,IF(E235="X",0,VLOOKUP(E235,'20'!$K$3:$L$16,2,FALSE)))</f>
        <v>#N/A</v>
      </c>
      <c r="P235" s="108" t="e">
        <f t="shared" si="7"/>
        <v>#N/A</v>
      </c>
    </row>
    <row r="236" spans="14:16">
      <c r="N236" s="108">
        <f t="shared" si="6"/>
        <v>0</v>
      </c>
      <c r="O236" s="108" t="e">
        <f>IF(D236="X",0,IF(E236="X",0,VLOOKUP(E236,'20'!$K$3:$L$16,2,FALSE)))</f>
        <v>#N/A</v>
      </c>
      <c r="P236" s="108" t="e">
        <f t="shared" si="7"/>
        <v>#N/A</v>
      </c>
    </row>
    <row r="237" spans="14:16">
      <c r="N237" s="108">
        <f t="shared" si="6"/>
        <v>0</v>
      </c>
      <c r="O237" s="108" t="e">
        <f>IF(D237="X",0,IF(E237="X",0,VLOOKUP(E237,'20'!$K$3:$L$16,2,FALSE)))</f>
        <v>#N/A</v>
      </c>
      <c r="P237" s="108" t="e">
        <f t="shared" si="7"/>
        <v>#N/A</v>
      </c>
    </row>
    <row r="238" spans="14:16">
      <c r="N238" s="108">
        <f t="shared" si="6"/>
        <v>0</v>
      </c>
      <c r="O238" s="108" t="e">
        <f>IF(D238="X",0,IF(E238="X",0,VLOOKUP(E238,'20'!$K$3:$L$16,2,FALSE)))</f>
        <v>#N/A</v>
      </c>
      <c r="P238" s="108" t="e">
        <f t="shared" si="7"/>
        <v>#N/A</v>
      </c>
    </row>
    <row r="239" spans="14:16">
      <c r="N239" s="108">
        <f t="shared" si="6"/>
        <v>0</v>
      </c>
      <c r="O239" s="108" t="e">
        <f>IF(D239="X",0,IF(E239="X",0,VLOOKUP(E239,'20'!$K$3:$L$16,2,FALSE)))</f>
        <v>#N/A</v>
      </c>
      <c r="P239" s="108" t="e">
        <f t="shared" si="7"/>
        <v>#N/A</v>
      </c>
    </row>
    <row r="240" spans="14:16">
      <c r="N240" s="108">
        <f t="shared" si="6"/>
        <v>0</v>
      </c>
      <c r="O240" s="108" t="e">
        <f>IF(D240="X",0,IF(E240="X",0,VLOOKUP(E240,'20'!$K$3:$L$16,2,FALSE)))</f>
        <v>#N/A</v>
      </c>
      <c r="P240" s="108" t="e">
        <f t="shared" si="7"/>
        <v>#N/A</v>
      </c>
    </row>
    <row r="241" spans="14:16">
      <c r="N241" s="108">
        <f t="shared" si="6"/>
        <v>0</v>
      </c>
      <c r="O241" s="108" t="e">
        <f>IF(D241="X",0,IF(E241="X",0,VLOOKUP(E241,'20'!$K$3:$L$16,2,FALSE)))</f>
        <v>#N/A</v>
      </c>
      <c r="P241" s="108" t="e">
        <f t="shared" si="7"/>
        <v>#N/A</v>
      </c>
    </row>
    <row r="242" spans="14:16">
      <c r="N242" s="108">
        <f t="shared" si="6"/>
        <v>0</v>
      </c>
      <c r="O242" s="108" t="e">
        <f>IF(D242="X",0,IF(E242="X",0,VLOOKUP(E242,'20'!$K$3:$L$16,2,FALSE)))</f>
        <v>#N/A</v>
      </c>
      <c r="P242" s="108" t="e">
        <f t="shared" si="7"/>
        <v>#N/A</v>
      </c>
    </row>
    <row r="243" spans="14:16">
      <c r="N243" s="108">
        <f t="shared" si="6"/>
        <v>0</v>
      </c>
      <c r="O243" s="108" t="e">
        <f>IF(D243="X",0,IF(E243="X",0,VLOOKUP(E243,'20'!$K$3:$L$16,2,FALSE)))</f>
        <v>#N/A</v>
      </c>
      <c r="P243" s="108" t="e">
        <f t="shared" si="7"/>
        <v>#N/A</v>
      </c>
    </row>
    <row r="244" spans="14:16">
      <c r="N244" s="108">
        <f t="shared" si="6"/>
        <v>0</v>
      </c>
      <c r="O244" s="108" t="e">
        <f>IF(D244="X",0,IF(E244="X",0,VLOOKUP(E244,'20'!$K$3:$L$16,2,FALSE)))</f>
        <v>#N/A</v>
      </c>
      <c r="P244" s="108" t="e">
        <f t="shared" si="7"/>
        <v>#N/A</v>
      </c>
    </row>
    <row r="245" spans="14:16">
      <c r="N245" s="108">
        <f t="shared" si="6"/>
        <v>0</v>
      </c>
      <c r="O245" s="108" t="e">
        <f>IF(D245="X",0,IF(E245="X",0,VLOOKUP(E245,'20'!$K$3:$L$16,2,FALSE)))</f>
        <v>#N/A</v>
      </c>
      <c r="P245" s="108" t="e">
        <f t="shared" si="7"/>
        <v>#N/A</v>
      </c>
    </row>
    <row r="246" spans="14:16">
      <c r="N246" s="108">
        <f t="shared" si="6"/>
        <v>0</v>
      </c>
      <c r="O246" s="108" t="e">
        <f>IF(D246="X",0,IF(E246="X",0,VLOOKUP(E246,'20'!$K$3:$L$16,2,FALSE)))</f>
        <v>#N/A</v>
      </c>
      <c r="P246" s="108" t="e">
        <f t="shared" si="7"/>
        <v>#N/A</v>
      </c>
    </row>
    <row r="247" spans="14:16">
      <c r="N247" s="108">
        <f t="shared" si="6"/>
        <v>0</v>
      </c>
      <c r="O247" s="108" t="e">
        <f>IF(D247="X",0,IF(E247="X",0,VLOOKUP(E247,'20'!$K$3:$L$16,2,FALSE)))</f>
        <v>#N/A</v>
      </c>
      <c r="P247" s="108" t="e">
        <f t="shared" si="7"/>
        <v>#N/A</v>
      </c>
    </row>
    <row r="248" spans="14:16">
      <c r="N248" s="108">
        <f t="shared" si="6"/>
        <v>0</v>
      </c>
      <c r="O248" s="108" t="e">
        <f>IF(D248="X",0,IF(E248="X",0,VLOOKUP(E248,'20'!$K$3:$L$16,2,FALSE)))</f>
        <v>#N/A</v>
      </c>
      <c r="P248" s="108" t="e">
        <f t="shared" si="7"/>
        <v>#N/A</v>
      </c>
    </row>
    <row r="249" spans="14:16">
      <c r="N249" s="108">
        <f t="shared" si="6"/>
        <v>0</v>
      </c>
      <c r="O249" s="108" t="e">
        <f>IF(D249="X",0,IF(E249="X",0,VLOOKUP(E249,'20'!$K$3:$L$16,2,FALSE)))</f>
        <v>#N/A</v>
      </c>
      <c r="P249" s="108" t="e">
        <f t="shared" si="7"/>
        <v>#N/A</v>
      </c>
    </row>
    <row r="250" spans="14:16">
      <c r="N250" s="108">
        <f t="shared" si="6"/>
        <v>0</v>
      </c>
      <c r="O250" s="108" t="e">
        <f>IF(D250="X",0,IF(E250="X",0,VLOOKUP(E250,'20'!$K$3:$L$16,2,FALSE)))</f>
        <v>#N/A</v>
      </c>
      <c r="P250" s="108" t="e">
        <f t="shared" si="7"/>
        <v>#N/A</v>
      </c>
    </row>
    <row r="251" spans="14:16">
      <c r="N251" s="108">
        <f t="shared" si="6"/>
        <v>0</v>
      </c>
      <c r="O251" s="108" t="e">
        <f>IF(D251="X",0,IF(E251="X",0,VLOOKUP(E251,'20'!$K$3:$L$16,2,FALSE)))</f>
        <v>#N/A</v>
      </c>
      <c r="P251" s="108" t="e">
        <f t="shared" si="7"/>
        <v>#N/A</v>
      </c>
    </row>
    <row r="252" spans="14:16">
      <c r="N252" s="108">
        <f t="shared" si="6"/>
        <v>0</v>
      </c>
      <c r="O252" s="108" t="e">
        <f>IF(D252="X",0,IF(E252="X",0,VLOOKUP(E252,'20'!$K$3:$L$16,2,FALSE)))</f>
        <v>#N/A</v>
      </c>
      <c r="P252" s="108" t="e">
        <f t="shared" si="7"/>
        <v>#N/A</v>
      </c>
    </row>
    <row r="253" spans="14:16">
      <c r="N253" s="108">
        <f t="shared" si="6"/>
        <v>0</v>
      </c>
      <c r="O253" s="108" t="e">
        <f>IF(D253="X",0,IF(E253="X",0,VLOOKUP(E253,'20'!$K$3:$L$16,2,FALSE)))</f>
        <v>#N/A</v>
      </c>
      <c r="P253" s="108" t="e">
        <f t="shared" si="7"/>
        <v>#N/A</v>
      </c>
    </row>
    <row r="254" spans="14:16">
      <c r="N254" s="108">
        <f t="shared" si="6"/>
        <v>0</v>
      </c>
      <c r="O254" s="108" t="e">
        <f>IF(D254="X",0,IF(E254="X",0,VLOOKUP(E254,'20'!$K$3:$L$16,2,FALSE)))</f>
        <v>#N/A</v>
      </c>
      <c r="P254" s="108" t="e">
        <f t="shared" si="7"/>
        <v>#N/A</v>
      </c>
    </row>
    <row r="255" spans="14:16">
      <c r="N255" s="108">
        <f t="shared" si="6"/>
        <v>0</v>
      </c>
      <c r="O255" s="108" t="e">
        <f>IF(D255="X",0,IF(E255="X",0,VLOOKUP(E255,'20'!$K$3:$L$16,2,FALSE)))</f>
        <v>#N/A</v>
      </c>
      <c r="P255" s="108" t="e">
        <f t="shared" si="7"/>
        <v>#N/A</v>
      </c>
    </row>
    <row r="256" spans="14:16">
      <c r="N256" s="108">
        <f t="shared" si="6"/>
        <v>0</v>
      </c>
      <c r="O256" s="108" t="e">
        <f>IF(D256="X",0,IF(E256="X",0,VLOOKUP(E256,'20'!$K$3:$L$16,2,FALSE)))</f>
        <v>#N/A</v>
      </c>
      <c r="P256" s="108" t="e">
        <f t="shared" si="7"/>
        <v>#N/A</v>
      </c>
    </row>
    <row r="257" spans="14:16">
      <c r="N257" s="108">
        <f t="shared" si="6"/>
        <v>0</v>
      </c>
      <c r="O257" s="108" t="e">
        <f>IF(D257="X",0,IF(E257="X",0,VLOOKUP(E257,'20'!$K$3:$L$16,2,FALSE)))</f>
        <v>#N/A</v>
      </c>
      <c r="P257" s="108" t="e">
        <f t="shared" si="7"/>
        <v>#N/A</v>
      </c>
    </row>
    <row r="258" spans="14:16">
      <c r="N258" s="108">
        <f t="shared" si="6"/>
        <v>0</v>
      </c>
      <c r="O258" s="108" t="e">
        <f>IF(D258="X",0,IF(E258="X",0,VLOOKUP(E258,'20'!$K$3:$L$16,2,FALSE)))</f>
        <v>#N/A</v>
      </c>
      <c r="P258" s="108" t="e">
        <f t="shared" si="7"/>
        <v>#N/A</v>
      </c>
    </row>
    <row r="259" spans="14:16">
      <c r="N259" s="108">
        <f t="shared" si="6"/>
        <v>0</v>
      </c>
      <c r="O259" s="108" t="e">
        <f>IF(D259="X",0,IF(E259="X",0,VLOOKUP(E259,'20'!$K$3:$L$16,2,FALSE)))</f>
        <v>#N/A</v>
      </c>
      <c r="P259" s="108" t="e">
        <f t="shared" si="7"/>
        <v>#N/A</v>
      </c>
    </row>
    <row r="260" spans="14:16">
      <c r="N260" s="108">
        <f t="shared" ref="N260:N323" si="8">SUM(F260:M260)</f>
        <v>0</v>
      </c>
      <c r="O260" s="108" t="e">
        <f>IF(D260="X",0,IF(E260="X",0,VLOOKUP(E260,'20'!$K$3:$L$16,2,FALSE)))</f>
        <v>#N/A</v>
      </c>
      <c r="P260" s="108" t="e">
        <f t="shared" ref="P260:P323" si="9">N260*O260</f>
        <v>#N/A</v>
      </c>
    </row>
    <row r="261" spans="14:16">
      <c r="N261" s="108">
        <f t="shared" si="8"/>
        <v>0</v>
      </c>
      <c r="O261" s="108" t="e">
        <f>IF(D261="X",0,IF(E261="X",0,VLOOKUP(E261,'20'!$K$3:$L$16,2,FALSE)))</f>
        <v>#N/A</v>
      </c>
      <c r="P261" s="108" t="e">
        <f t="shared" si="9"/>
        <v>#N/A</v>
      </c>
    </row>
    <row r="262" spans="14:16">
      <c r="N262" s="108">
        <f t="shared" si="8"/>
        <v>0</v>
      </c>
      <c r="O262" s="108" t="e">
        <f>IF(D262="X",0,IF(E262="X",0,VLOOKUP(E262,'20'!$K$3:$L$16,2,FALSE)))</f>
        <v>#N/A</v>
      </c>
      <c r="P262" s="108" t="e">
        <f t="shared" si="9"/>
        <v>#N/A</v>
      </c>
    </row>
    <row r="263" spans="14:16">
      <c r="N263" s="108">
        <f t="shared" si="8"/>
        <v>0</v>
      </c>
      <c r="O263" s="108" t="e">
        <f>IF(D263="X",0,IF(E263="X",0,VLOOKUP(E263,'20'!$K$3:$L$16,2,FALSE)))</f>
        <v>#N/A</v>
      </c>
      <c r="P263" s="108" t="e">
        <f t="shared" si="9"/>
        <v>#N/A</v>
      </c>
    </row>
    <row r="264" spans="14:16">
      <c r="N264" s="108">
        <f t="shared" si="8"/>
        <v>0</v>
      </c>
      <c r="O264" s="108" t="e">
        <f>IF(D264="X",0,IF(E264="X",0,VLOOKUP(E264,'20'!$K$3:$L$16,2,FALSE)))</f>
        <v>#N/A</v>
      </c>
      <c r="P264" s="108" t="e">
        <f t="shared" si="9"/>
        <v>#N/A</v>
      </c>
    </row>
    <row r="265" spans="14:16">
      <c r="N265" s="108">
        <f t="shared" si="8"/>
        <v>0</v>
      </c>
      <c r="O265" s="108" t="e">
        <f>IF(D265="X",0,IF(E265="X",0,VLOOKUP(E265,'20'!$K$3:$L$16,2,FALSE)))</f>
        <v>#N/A</v>
      </c>
      <c r="P265" s="108" t="e">
        <f t="shared" si="9"/>
        <v>#N/A</v>
      </c>
    </row>
    <row r="266" spans="14:16">
      <c r="N266" s="108">
        <f t="shared" si="8"/>
        <v>0</v>
      </c>
      <c r="O266" s="108" t="e">
        <f>IF(D266="X",0,IF(E266="X",0,VLOOKUP(E266,'20'!$K$3:$L$16,2,FALSE)))</f>
        <v>#N/A</v>
      </c>
      <c r="P266" s="108" t="e">
        <f t="shared" si="9"/>
        <v>#N/A</v>
      </c>
    </row>
    <row r="267" spans="14:16">
      <c r="N267" s="108">
        <f t="shared" si="8"/>
        <v>0</v>
      </c>
      <c r="O267" s="108" t="e">
        <f>IF(D267="X",0,IF(E267="X",0,VLOOKUP(E267,'20'!$K$3:$L$16,2,FALSE)))</f>
        <v>#N/A</v>
      </c>
      <c r="P267" s="108" t="e">
        <f t="shared" si="9"/>
        <v>#N/A</v>
      </c>
    </row>
    <row r="268" spans="14:16">
      <c r="N268" s="108">
        <f t="shared" si="8"/>
        <v>0</v>
      </c>
      <c r="O268" s="108" t="e">
        <f>IF(D268="X",0,IF(E268="X",0,VLOOKUP(E268,'20'!$K$3:$L$16,2,FALSE)))</f>
        <v>#N/A</v>
      </c>
      <c r="P268" s="108" t="e">
        <f t="shared" si="9"/>
        <v>#N/A</v>
      </c>
    </row>
    <row r="269" spans="14:16">
      <c r="N269" s="108">
        <f t="shared" si="8"/>
        <v>0</v>
      </c>
      <c r="O269" s="108" t="e">
        <f>IF(D269="X",0,IF(E269="X",0,VLOOKUP(E269,'20'!$K$3:$L$16,2,FALSE)))</f>
        <v>#N/A</v>
      </c>
      <c r="P269" s="108" t="e">
        <f t="shared" si="9"/>
        <v>#N/A</v>
      </c>
    </row>
    <row r="270" spans="14:16">
      <c r="N270" s="108">
        <f t="shared" si="8"/>
        <v>0</v>
      </c>
      <c r="O270" s="108" t="e">
        <f>IF(D270="X",0,IF(E270="X",0,VLOOKUP(E270,'20'!$K$3:$L$16,2,FALSE)))</f>
        <v>#N/A</v>
      </c>
      <c r="P270" s="108" t="e">
        <f t="shared" si="9"/>
        <v>#N/A</v>
      </c>
    </row>
    <row r="271" spans="14:16">
      <c r="N271" s="108">
        <f t="shared" si="8"/>
        <v>0</v>
      </c>
      <c r="O271" s="108" t="e">
        <f>IF(D271="X",0,IF(E271="X",0,VLOOKUP(E271,'20'!$K$3:$L$16,2,FALSE)))</f>
        <v>#N/A</v>
      </c>
      <c r="P271" s="108" t="e">
        <f t="shared" si="9"/>
        <v>#N/A</v>
      </c>
    </row>
    <row r="272" spans="14:16">
      <c r="N272" s="108">
        <f t="shared" si="8"/>
        <v>0</v>
      </c>
      <c r="O272" s="108" t="e">
        <f>IF(D272="X",0,IF(E272="X",0,VLOOKUP(E272,'20'!$K$3:$L$16,2,FALSE)))</f>
        <v>#N/A</v>
      </c>
      <c r="P272" s="108" t="e">
        <f t="shared" si="9"/>
        <v>#N/A</v>
      </c>
    </row>
    <row r="273" spans="14:16">
      <c r="N273" s="108">
        <f t="shared" si="8"/>
        <v>0</v>
      </c>
      <c r="O273" s="108" t="e">
        <f>IF(D273="X",0,IF(E273="X",0,VLOOKUP(E273,'20'!$K$3:$L$16,2,FALSE)))</f>
        <v>#N/A</v>
      </c>
      <c r="P273" s="108" t="e">
        <f t="shared" si="9"/>
        <v>#N/A</v>
      </c>
    </row>
    <row r="274" spans="14:16">
      <c r="N274" s="108">
        <f t="shared" si="8"/>
        <v>0</v>
      </c>
      <c r="O274" s="108" t="e">
        <f>IF(D274="X",0,IF(E274="X",0,VLOOKUP(E274,'20'!$K$3:$L$16,2,FALSE)))</f>
        <v>#N/A</v>
      </c>
      <c r="P274" s="108" t="e">
        <f t="shared" si="9"/>
        <v>#N/A</v>
      </c>
    </row>
    <row r="275" spans="14:16">
      <c r="N275" s="108">
        <f t="shared" si="8"/>
        <v>0</v>
      </c>
      <c r="O275" s="108" t="e">
        <f>IF(D275="X",0,IF(E275="X",0,VLOOKUP(E275,'20'!$K$3:$L$16,2,FALSE)))</f>
        <v>#N/A</v>
      </c>
      <c r="P275" s="108" t="e">
        <f t="shared" si="9"/>
        <v>#N/A</v>
      </c>
    </row>
    <row r="276" spans="14:16">
      <c r="N276" s="108">
        <f t="shared" si="8"/>
        <v>0</v>
      </c>
      <c r="O276" s="108" t="e">
        <f>IF(D276="X",0,IF(E276="X",0,VLOOKUP(E276,'20'!$K$3:$L$16,2,FALSE)))</f>
        <v>#N/A</v>
      </c>
      <c r="P276" s="108" t="e">
        <f t="shared" si="9"/>
        <v>#N/A</v>
      </c>
    </row>
    <row r="277" spans="14:16">
      <c r="N277" s="108">
        <f t="shared" si="8"/>
        <v>0</v>
      </c>
      <c r="O277" s="108" t="e">
        <f>IF(D277="X",0,IF(E277="X",0,VLOOKUP(E277,'20'!$K$3:$L$16,2,FALSE)))</f>
        <v>#N/A</v>
      </c>
      <c r="P277" s="108" t="e">
        <f t="shared" si="9"/>
        <v>#N/A</v>
      </c>
    </row>
    <row r="278" spans="14:16">
      <c r="N278" s="108">
        <f t="shared" si="8"/>
        <v>0</v>
      </c>
      <c r="O278" s="108" t="e">
        <f>IF(D278="X",0,IF(E278="X",0,VLOOKUP(E278,'20'!$K$3:$L$16,2,FALSE)))</f>
        <v>#N/A</v>
      </c>
      <c r="P278" s="108" t="e">
        <f t="shared" si="9"/>
        <v>#N/A</v>
      </c>
    </row>
    <row r="279" spans="14:16">
      <c r="N279" s="108">
        <f t="shared" si="8"/>
        <v>0</v>
      </c>
      <c r="O279" s="108" t="e">
        <f>IF(D279="X",0,IF(E279="X",0,VLOOKUP(E279,'20'!$K$3:$L$16,2,FALSE)))</f>
        <v>#N/A</v>
      </c>
      <c r="P279" s="108" t="e">
        <f t="shared" si="9"/>
        <v>#N/A</v>
      </c>
    </row>
    <row r="280" spans="14:16">
      <c r="N280" s="108">
        <f t="shared" si="8"/>
        <v>0</v>
      </c>
      <c r="O280" s="108" t="e">
        <f>IF(D280="X",0,IF(E280="X",0,VLOOKUP(E280,'20'!$K$3:$L$16,2,FALSE)))</f>
        <v>#N/A</v>
      </c>
      <c r="P280" s="108" t="e">
        <f t="shared" si="9"/>
        <v>#N/A</v>
      </c>
    </row>
    <row r="281" spans="14:16">
      <c r="N281" s="108">
        <f t="shared" si="8"/>
        <v>0</v>
      </c>
      <c r="O281" s="108" t="e">
        <f>IF(D281="X",0,IF(E281="X",0,VLOOKUP(E281,'20'!$K$3:$L$16,2,FALSE)))</f>
        <v>#N/A</v>
      </c>
      <c r="P281" s="108" t="e">
        <f t="shared" si="9"/>
        <v>#N/A</v>
      </c>
    </row>
    <row r="282" spans="14:16">
      <c r="N282" s="108">
        <f t="shared" si="8"/>
        <v>0</v>
      </c>
      <c r="O282" s="108" t="e">
        <f>IF(D282="X",0,IF(E282="X",0,VLOOKUP(E282,'20'!$K$3:$L$16,2,FALSE)))</f>
        <v>#N/A</v>
      </c>
      <c r="P282" s="108" t="e">
        <f t="shared" si="9"/>
        <v>#N/A</v>
      </c>
    </row>
    <row r="283" spans="14:16">
      <c r="N283" s="108">
        <f t="shared" si="8"/>
        <v>0</v>
      </c>
      <c r="O283" s="108" t="e">
        <f>IF(D283="X",0,IF(E283="X",0,VLOOKUP(E283,'20'!$K$3:$L$16,2,FALSE)))</f>
        <v>#N/A</v>
      </c>
      <c r="P283" s="108" t="e">
        <f t="shared" si="9"/>
        <v>#N/A</v>
      </c>
    </row>
    <row r="284" spans="14:16">
      <c r="N284" s="108">
        <f t="shared" si="8"/>
        <v>0</v>
      </c>
      <c r="O284" s="108" t="e">
        <f>IF(D284="X",0,IF(E284="X",0,VLOOKUP(E284,'20'!$K$3:$L$16,2,FALSE)))</f>
        <v>#N/A</v>
      </c>
      <c r="P284" s="108" t="e">
        <f t="shared" si="9"/>
        <v>#N/A</v>
      </c>
    </row>
    <row r="285" spans="14:16">
      <c r="N285" s="108">
        <f t="shared" si="8"/>
        <v>0</v>
      </c>
      <c r="O285" s="108" t="e">
        <f>IF(D285="X",0,IF(E285="X",0,VLOOKUP(E285,'20'!$K$3:$L$16,2,FALSE)))</f>
        <v>#N/A</v>
      </c>
      <c r="P285" s="108" t="e">
        <f t="shared" si="9"/>
        <v>#N/A</v>
      </c>
    </row>
    <row r="286" spans="14:16">
      <c r="N286" s="108">
        <f t="shared" si="8"/>
        <v>0</v>
      </c>
      <c r="O286" s="108" t="e">
        <f>IF(D286="X",0,IF(E286="X",0,VLOOKUP(E286,'20'!$K$3:$L$16,2,FALSE)))</f>
        <v>#N/A</v>
      </c>
      <c r="P286" s="108" t="e">
        <f t="shared" si="9"/>
        <v>#N/A</v>
      </c>
    </row>
    <row r="287" spans="14:16">
      <c r="N287" s="108">
        <f t="shared" si="8"/>
        <v>0</v>
      </c>
      <c r="O287" s="108" t="e">
        <f>IF(D287="X",0,IF(E287="X",0,VLOOKUP(E287,'20'!$K$3:$L$16,2,FALSE)))</f>
        <v>#N/A</v>
      </c>
      <c r="P287" s="108" t="e">
        <f t="shared" si="9"/>
        <v>#N/A</v>
      </c>
    </row>
    <row r="288" spans="14:16">
      <c r="N288" s="108">
        <f t="shared" si="8"/>
        <v>0</v>
      </c>
      <c r="O288" s="108" t="e">
        <f>IF(D288="X",0,IF(E288="X",0,VLOOKUP(E288,'20'!$K$3:$L$16,2,FALSE)))</f>
        <v>#N/A</v>
      </c>
      <c r="P288" s="108" t="e">
        <f t="shared" si="9"/>
        <v>#N/A</v>
      </c>
    </row>
    <row r="289" spans="14:16">
      <c r="N289" s="108">
        <f t="shared" si="8"/>
        <v>0</v>
      </c>
      <c r="O289" s="108" t="e">
        <f>IF(D289="X",0,IF(E289="X",0,VLOOKUP(E289,'20'!$K$3:$L$16,2,FALSE)))</f>
        <v>#N/A</v>
      </c>
      <c r="P289" s="108" t="e">
        <f t="shared" si="9"/>
        <v>#N/A</v>
      </c>
    </row>
    <row r="290" spans="14:16">
      <c r="N290" s="108">
        <f t="shared" si="8"/>
        <v>0</v>
      </c>
      <c r="O290" s="108" t="e">
        <f>IF(D290="X",0,IF(E290="X",0,VLOOKUP(E290,'20'!$K$3:$L$16,2,FALSE)))</f>
        <v>#N/A</v>
      </c>
      <c r="P290" s="108" t="e">
        <f t="shared" si="9"/>
        <v>#N/A</v>
      </c>
    </row>
    <row r="291" spans="14:16">
      <c r="N291" s="108">
        <f t="shared" si="8"/>
        <v>0</v>
      </c>
      <c r="O291" s="108" t="e">
        <f>IF(D291="X",0,IF(E291="X",0,VLOOKUP(E291,'20'!$K$3:$L$16,2,FALSE)))</f>
        <v>#N/A</v>
      </c>
      <c r="P291" s="108" t="e">
        <f t="shared" si="9"/>
        <v>#N/A</v>
      </c>
    </row>
    <row r="292" spans="14:16">
      <c r="N292" s="108">
        <f t="shared" si="8"/>
        <v>0</v>
      </c>
      <c r="O292" s="108" t="e">
        <f>IF(D292="X",0,IF(E292="X",0,VLOOKUP(E292,'20'!$K$3:$L$16,2,FALSE)))</f>
        <v>#N/A</v>
      </c>
      <c r="P292" s="108" t="e">
        <f t="shared" si="9"/>
        <v>#N/A</v>
      </c>
    </row>
    <row r="293" spans="14:16">
      <c r="N293" s="108">
        <f t="shared" si="8"/>
        <v>0</v>
      </c>
      <c r="O293" s="108" t="e">
        <f>IF(D293="X",0,IF(E293="X",0,VLOOKUP(E293,'20'!$K$3:$L$16,2,FALSE)))</f>
        <v>#N/A</v>
      </c>
      <c r="P293" s="108" t="e">
        <f t="shared" si="9"/>
        <v>#N/A</v>
      </c>
    </row>
    <row r="294" spans="14:16">
      <c r="N294" s="108">
        <f t="shared" si="8"/>
        <v>0</v>
      </c>
      <c r="O294" s="108" t="e">
        <f>IF(D294="X",0,IF(E294="X",0,VLOOKUP(E294,'20'!$K$3:$L$16,2,FALSE)))</f>
        <v>#N/A</v>
      </c>
      <c r="P294" s="108" t="e">
        <f t="shared" si="9"/>
        <v>#N/A</v>
      </c>
    </row>
    <row r="295" spans="14:16">
      <c r="N295" s="108">
        <f t="shared" si="8"/>
        <v>0</v>
      </c>
      <c r="O295" s="108" t="e">
        <f>IF(D295="X",0,IF(E295="X",0,VLOOKUP(E295,'20'!$K$3:$L$16,2,FALSE)))</f>
        <v>#N/A</v>
      </c>
      <c r="P295" s="108" t="e">
        <f t="shared" si="9"/>
        <v>#N/A</v>
      </c>
    </row>
    <row r="296" spans="14:16">
      <c r="N296" s="108">
        <f t="shared" si="8"/>
        <v>0</v>
      </c>
      <c r="O296" s="108" t="e">
        <f>IF(D296="X",0,IF(E296="X",0,VLOOKUP(E296,'20'!$K$3:$L$16,2,FALSE)))</f>
        <v>#N/A</v>
      </c>
      <c r="P296" s="108" t="e">
        <f t="shared" si="9"/>
        <v>#N/A</v>
      </c>
    </row>
    <row r="297" spans="14:16">
      <c r="N297" s="108">
        <f t="shared" si="8"/>
        <v>0</v>
      </c>
      <c r="O297" s="108" t="e">
        <f>IF(D297="X",0,IF(E297="X",0,VLOOKUP(E297,'20'!$K$3:$L$16,2,FALSE)))</f>
        <v>#N/A</v>
      </c>
      <c r="P297" s="108" t="e">
        <f t="shared" si="9"/>
        <v>#N/A</v>
      </c>
    </row>
    <row r="298" spans="14:16">
      <c r="N298" s="108">
        <f t="shared" si="8"/>
        <v>0</v>
      </c>
      <c r="O298" s="108" t="e">
        <f>IF(D298="X",0,IF(E298="X",0,VLOOKUP(E298,'20'!$K$3:$L$16,2,FALSE)))</f>
        <v>#N/A</v>
      </c>
      <c r="P298" s="108" t="e">
        <f t="shared" si="9"/>
        <v>#N/A</v>
      </c>
    </row>
    <row r="299" spans="14:16">
      <c r="N299" s="108">
        <f t="shared" si="8"/>
        <v>0</v>
      </c>
      <c r="O299" s="108" t="e">
        <f>IF(D299="X",0,IF(E299="X",0,VLOOKUP(E299,'20'!$K$3:$L$16,2,FALSE)))</f>
        <v>#N/A</v>
      </c>
      <c r="P299" s="108" t="e">
        <f t="shared" si="9"/>
        <v>#N/A</v>
      </c>
    </row>
    <row r="300" spans="14:16">
      <c r="N300" s="108">
        <f t="shared" si="8"/>
        <v>0</v>
      </c>
      <c r="O300" s="108" t="e">
        <f>IF(D300="X",0,IF(E300="X",0,VLOOKUP(E300,'20'!$K$3:$L$16,2,FALSE)))</f>
        <v>#N/A</v>
      </c>
      <c r="P300" s="108" t="e">
        <f t="shared" si="9"/>
        <v>#N/A</v>
      </c>
    </row>
    <row r="301" spans="14:16">
      <c r="N301" s="108">
        <f t="shared" si="8"/>
        <v>0</v>
      </c>
      <c r="O301" s="108" t="e">
        <f>IF(D301="X",0,IF(E301="X",0,VLOOKUP(E301,'20'!$K$3:$L$16,2,FALSE)))</f>
        <v>#N/A</v>
      </c>
      <c r="P301" s="108" t="e">
        <f t="shared" si="9"/>
        <v>#N/A</v>
      </c>
    </row>
    <row r="302" spans="14:16">
      <c r="N302" s="108">
        <f t="shared" si="8"/>
        <v>0</v>
      </c>
      <c r="O302" s="108" t="e">
        <f>IF(D302="X",0,IF(E302="X",0,VLOOKUP(E302,'20'!$K$3:$L$16,2,FALSE)))</f>
        <v>#N/A</v>
      </c>
      <c r="P302" s="108" t="e">
        <f t="shared" si="9"/>
        <v>#N/A</v>
      </c>
    </row>
    <row r="303" spans="14:16">
      <c r="N303" s="108">
        <f t="shared" si="8"/>
        <v>0</v>
      </c>
      <c r="O303" s="108" t="e">
        <f>IF(D303="X",0,IF(E303="X",0,VLOOKUP(E303,'20'!$K$3:$L$16,2,FALSE)))</f>
        <v>#N/A</v>
      </c>
      <c r="P303" s="108" t="e">
        <f t="shared" si="9"/>
        <v>#N/A</v>
      </c>
    </row>
    <row r="304" spans="14:16">
      <c r="N304" s="108">
        <f t="shared" si="8"/>
        <v>0</v>
      </c>
      <c r="O304" s="108" t="e">
        <f>IF(D304="X",0,IF(E304="X",0,VLOOKUP(E304,'20'!$K$3:$L$16,2,FALSE)))</f>
        <v>#N/A</v>
      </c>
      <c r="P304" s="108" t="e">
        <f t="shared" si="9"/>
        <v>#N/A</v>
      </c>
    </row>
    <row r="305" spans="14:16">
      <c r="N305" s="108">
        <f t="shared" si="8"/>
        <v>0</v>
      </c>
      <c r="O305" s="108" t="e">
        <f>IF(D305="X",0,IF(E305="X",0,VLOOKUP(E305,'20'!$K$3:$L$16,2,FALSE)))</f>
        <v>#N/A</v>
      </c>
      <c r="P305" s="108" t="e">
        <f t="shared" si="9"/>
        <v>#N/A</v>
      </c>
    </row>
    <row r="306" spans="14:16">
      <c r="N306" s="108">
        <f t="shared" si="8"/>
        <v>0</v>
      </c>
      <c r="O306" s="108" t="e">
        <f>IF(D306="X",0,IF(E306="X",0,VLOOKUP(E306,'20'!$K$3:$L$16,2,FALSE)))</f>
        <v>#N/A</v>
      </c>
      <c r="P306" s="108" t="e">
        <f t="shared" si="9"/>
        <v>#N/A</v>
      </c>
    </row>
    <row r="307" spans="14:16">
      <c r="N307" s="108">
        <f t="shared" si="8"/>
        <v>0</v>
      </c>
      <c r="O307" s="108" t="e">
        <f>IF(D307="X",0,IF(E307="X",0,VLOOKUP(E307,'20'!$K$3:$L$16,2,FALSE)))</f>
        <v>#N/A</v>
      </c>
      <c r="P307" s="108" t="e">
        <f t="shared" si="9"/>
        <v>#N/A</v>
      </c>
    </row>
    <row r="308" spans="14:16">
      <c r="N308" s="108">
        <f t="shared" si="8"/>
        <v>0</v>
      </c>
      <c r="O308" s="108" t="e">
        <f>IF(D308="X",0,IF(E308="X",0,VLOOKUP(E308,'20'!$K$3:$L$16,2,FALSE)))</f>
        <v>#N/A</v>
      </c>
      <c r="P308" s="108" t="e">
        <f t="shared" si="9"/>
        <v>#N/A</v>
      </c>
    </row>
    <row r="309" spans="14:16">
      <c r="N309" s="108">
        <f t="shared" si="8"/>
        <v>0</v>
      </c>
      <c r="O309" s="108" t="e">
        <f>IF(D309="X",0,IF(E309="X",0,VLOOKUP(E309,'20'!$K$3:$L$16,2,FALSE)))</f>
        <v>#N/A</v>
      </c>
      <c r="P309" s="108" t="e">
        <f t="shared" si="9"/>
        <v>#N/A</v>
      </c>
    </row>
    <row r="310" spans="14:16">
      <c r="N310" s="108">
        <f t="shared" si="8"/>
        <v>0</v>
      </c>
      <c r="O310" s="108" t="e">
        <f>IF(D310="X",0,IF(E310="X",0,VLOOKUP(E310,'20'!$K$3:$L$16,2,FALSE)))</f>
        <v>#N/A</v>
      </c>
      <c r="P310" s="108" t="e">
        <f t="shared" si="9"/>
        <v>#N/A</v>
      </c>
    </row>
    <row r="311" spans="14:16">
      <c r="N311" s="108">
        <f t="shared" si="8"/>
        <v>0</v>
      </c>
      <c r="O311" s="108" t="e">
        <f>IF(D311="X",0,IF(E311="X",0,VLOOKUP(E311,'20'!$K$3:$L$16,2,FALSE)))</f>
        <v>#N/A</v>
      </c>
      <c r="P311" s="108" t="e">
        <f t="shared" si="9"/>
        <v>#N/A</v>
      </c>
    </row>
    <row r="312" spans="14:16">
      <c r="N312" s="108">
        <f t="shared" si="8"/>
        <v>0</v>
      </c>
      <c r="O312" s="108" t="e">
        <f>IF(D312="X",0,IF(E312="X",0,VLOOKUP(E312,'20'!$K$3:$L$16,2,FALSE)))</f>
        <v>#N/A</v>
      </c>
      <c r="P312" s="108" t="e">
        <f t="shared" si="9"/>
        <v>#N/A</v>
      </c>
    </row>
    <row r="313" spans="14:16">
      <c r="N313" s="108">
        <f t="shared" si="8"/>
        <v>0</v>
      </c>
      <c r="O313" s="108" t="e">
        <f>IF(D313="X",0,IF(E313="X",0,VLOOKUP(E313,'20'!$K$3:$L$16,2,FALSE)))</f>
        <v>#N/A</v>
      </c>
      <c r="P313" s="108" t="e">
        <f t="shared" si="9"/>
        <v>#N/A</v>
      </c>
    </row>
    <row r="314" spans="14:16">
      <c r="N314" s="108">
        <f t="shared" si="8"/>
        <v>0</v>
      </c>
      <c r="O314" s="108" t="e">
        <f>IF(D314="X",0,IF(E314="X",0,VLOOKUP(E314,'20'!$K$3:$L$16,2,FALSE)))</f>
        <v>#N/A</v>
      </c>
      <c r="P314" s="108" t="e">
        <f t="shared" si="9"/>
        <v>#N/A</v>
      </c>
    </row>
    <row r="315" spans="14:16">
      <c r="N315" s="108">
        <f t="shared" si="8"/>
        <v>0</v>
      </c>
      <c r="O315" s="108" t="e">
        <f>IF(D315="X",0,IF(E315="X",0,VLOOKUP(E315,'20'!$K$3:$L$16,2,FALSE)))</f>
        <v>#N/A</v>
      </c>
      <c r="P315" s="108" t="e">
        <f t="shared" si="9"/>
        <v>#N/A</v>
      </c>
    </row>
    <row r="316" spans="14:16">
      <c r="N316" s="108">
        <f t="shared" si="8"/>
        <v>0</v>
      </c>
      <c r="O316" s="108" t="e">
        <f>IF(D316="X",0,IF(E316="X",0,VLOOKUP(E316,'20'!$K$3:$L$16,2,FALSE)))</f>
        <v>#N/A</v>
      </c>
      <c r="P316" s="108" t="e">
        <f t="shared" si="9"/>
        <v>#N/A</v>
      </c>
    </row>
    <row r="317" spans="14:16">
      <c r="N317" s="108">
        <f t="shared" si="8"/>
        <v>0</v>
      </c>
      <c r="O317" s="108" t="e">
        <f>IF(D317="X",0,IF(E317="X",0,VLOOKUP(E317,'20'!$K$3:$L$16,2,FALSE)))</f>
        <v>#N/A</v>
      </c>
      <c r="P317" s="108" t="e">
        <f t="shared" si="9"/>
        <v>#N/A</v>
      </c>
    </row>
    <row r="318" spans="14:16">
      <c r="N318" s="108">
        <f t="shared" si="8"/>
        <v>0</v>
      </c>
      <c r="O318" s="108" t="e">
        <f>IF(D318="X",0,IF(E318="X",0,VLOOKUP(E318,'20'!$K$3:$L$16,2,FALSE)))</f>
        <v>#N/A</v>
      </c>
      <c r="P318" s="108" t="e">
        <f t="shared" si="9"/>
        <v>#N/A</v>
      </c>
    </row>
    <row r="319" spans="14:16">
      <c r="N319" s="108">
        <f t="shared" si="8"/>
        <v>0</v>
      </c>
      <c r="O319" s="108" t="e">
        <f>IF(D319="X",0,IF(E319="X",0,VLOOKUP(E319,'20'!$K$3:$L$16,2,FALSE)))</f>
        <v>#N/A</v>
      </c>
      <c r="P319" s="108" t="e">
        <f t="shared" si="9"/>
        <v>#N/A</v>
      </c>
    </row>
    <row r="320" spans="14:16">
      <c r="N320" s="108">
        <f t="shared" si="8"/>
        <v>0</v>
      </c>
      <c r="O320" s="108" t="e">
        <f>IF(D320="X",0,IF(E320="X",0,VLOOKUP(E320,'20'!$K$3:$L$16,2,FALSE)))</f>
        <v>#N/A</v>
      </c>
      <c r="P320" s="108" t="e">
        <f t="shared" si="9"/>
        <v>#N/A</v>
      </c>
    </row>
    <row r="321" spans="14:16">
      <c r="N321" s="108">
        <f t="shared" si="8"/>
        <v>0</v>
      </c>
      <c r="O321" s="108" t="e">
        <f>IF(D321="X",0,IF(E321="X",0,VLOOKUP(E321,'20'!$K$3:$L$16,2,FALSE)))</f>
        <v>#N/A</v>
      </c>
      <c r="P321" s="108" t="e">
        <f t="shared" si="9"/>
        <v>#N/A</v>
      </c>
    </row>
    <row r="322" spans="14:16">
      <c r="N322" s="108">
        <f t="shared" si="8"/>
        <v>0</v>
      </c>
      <c r="O322" s="108" t="e">
        <f>IF(D322="X",0,IF(E322="X",0,VLOOKUP(E322,'20'!$K$3:$L$16,2,FALSE)))</f>
        <v>#N/A</v>
      </c>
      <c r="P322" s="108" t="e">
        <f t="shared" si="9"/>
        <v>#N/A</v>
      </c>
    </row>
    <row r="323" spans="14:16">
      <c r="N323" s="108">
        <f t="shared" si="8"/>
        <v>0</v>
      </c>
      <c r="O323" s="108" t="e">
        <f>IF(D323="X",0,IF(E323="X",0,VLOOKUP(E323,'20'!$K$3:$L$16,2,FALSE)))</f>
        <v>#N/A</v>
      </c>
      <c r="P323" s="108" t="e">
        <f t="shared" si="9"/>
        <v>#N/A</v>
      </c>
    </row>
    <row r="324" spans="14:16">
      <c r="N324" s="108">
        <f t="shared" ref="N324:N387" si="10">SUM(F324:M324)</f>
        <v>0</v>
      </c>
      <c r="O324" s="108" t="e">
        <f>IF(D324="X",0,IF(E324="X",0,VLOOKUP(E324,'20'!$K$3:$L$16,2,FALSE)))</f>
        <v>#N/A</v>
      </c>
      <c r="P324" s="108" t="e">
        <f t="shared" ref="P324:P387" si="11">N324*O324</f>
        <v>#N/A</v>
      </c>
    </row>
    <row r="325" spans="14:16">
      <c r="N325" s="108">
        <f t="shared" si="10"/>
        <v>0</v>
      </c>
      <c r="O325" s="108" t="e">
        <f>IF(D325="X",0,IF(E325="X",0,VLOOKUP(E325,'20'!$K$3:$L$16,2,FALSE)))</f>
        <v>#N/A</v>
      </c>
      <c r="P325" s="108" t="e">
        <f t="shared" si="11"/>
        <v>#N/A</v>
      </c>
    </row>
    <row r="326" spans="14:16">
      <c r="N326" s="108">
        <f t="shared" si="10"/>
        <v>0</v>
      </c>
      <c r="O326" s="108" t="e">
        <f>IF(D326="X",0,IF(E326="X",0,VLOOKUP(E326,'20'!$K$3:$L$16,2,FALSE)))</f>
        <v>#N/A</v>
      </c>
      <c r="P326" s="108" t="e">
        <f t="shared" si="11"/>
        <v>#N/A</v>
      </c>
    </row>
    <row r="327" spans="14:16">
      <c r="N327" s="108">
        <f t="shared" si="10"/>
        <v>0</v>
      </c>
      <c r="O327" s="108" t="e">
        <f>IF(D327="X",0,IF(E327="X",0,VLOOKUP(E327,'20'!$K$3:$L$16,2,FALSE)))</f>
        <v>#N/A</v>
      </c>
      <c r="P327" s="108" t="e">
        <f t="shared" si="11"/>
        <v>#N/A</v>
      </c>
    </row>
    <row r="328" spans="14:16">
      <c r="N328" s="108">
        <f t="shared" si="10"/>
        <v>0</v>
      </c>
      <c r="O328" s="108" t="e">
        <f>IF(D328="X",0,IF(E328="X",0,VLOOKUP(E328,'20'!$K$3:$L$16,2,FALSE)))</f>
        <v>#N/A</v>
      </c>
      <c r="P328" s="108" t="e">
        <f t="shared" si="11"/>
        <v>#N/A</v>
      </c>
    </row>
    <row r="329" spans="14:16">
      <c r="N329" s="108">
        <f t="shared" si="10"/>
        <v>0</v>
      </c>
      <c r="O329" s="108" t="e">
        <f>IF(D329="X",0,IF(E329="X",0,VLOOKUP(E329,'20'!$K$3:$L$16,2,FALSE)))</f>
        <v>#N/A</v>
      </c>
      <c r="P329" s="108" t="e">
        <f t="shared" si="11"/>
        <v>#N/A</v>
      </c>
    </row>
    <row r="330" spans="14:16">
      <c r="N330" s="108">
        <f t="shared" si="10"/>
        <v>0</v>
      </c>
      <c r="O330" s="108" t="e">
        <f>IF(D330="X",0,IF(E330="X",0,VLOOKUP(E330,'20'!$K$3:$L$16,2,FALSE)))</f>
        <v>#N/A</v>
      </c>
      <c r="P330" s="108" t="e">
        <f t="shared" si="11"/>
        <v>#N/A</v>
      </c>
    </row>
    <row r="331" spans="14:16">
      <c r="N331" s="108">
        <f t="shared" si="10"/>
        <v>0</v>
      </c>
      <c r="O331" s="108" t="e">
        <f>IF(D331="X",0,IF(E331="X",0,VLOOKUP(E331,'20'!$K$3:$L$16,2,FALSE)))</f>
        <v>#N/A</v>
      </c>
      <c r="P331" s="108" t="e">
        <f t="shared" si="11"/>
        <v>#N/A</v>
      </c>
    </row>
    <row r="332" spans="14:16">
      <c r="N332" s="108">
        <f t="shared" si="10"/>
        <v>0</v>
      </c>
      <c r="O332" s="108" t="e">
        <f>IF(D332="X",0,IF(E332="X",0,VLOOKUP(E332,'20'!$K$3:$L$16,2,FALSE)))</f>
        <v>#N/A</v>
      </c>
      <c r="P332" s="108" t="e">
        <f t="shared" si="11"/>
        <v>#N/A</v>
      </c>
    </row>
    <row r="333" spans="14:16">
      <c r="N333" s="108">
        <f t="shared" si="10"/>
        <v>0</v>
      </c>
      <c r="O333" s="108" t="e">
        <f>IF(D333="X",0,IF(E333="X",0,VLOOKUP(E333,'20'!$K$3:$L$16,2,FALSE)))</f>
        <v>#N/A</v>
      </c>
      <c r="P333" s="108" t="e">
        <f t="shared" si="11"/>
        <v>#N/A</v>
      </c>
    </row>
    <row r="334" spans="14:16">
      <c r="N334" s="108">
        <f t="shared" si="10"/>
        <v>0</v>
      </c>
      <c r="O334" s="108" t="e">
        <f>IF(D334="X",0,IF(E334="X",0,VLOOKUP(E334,'20'!$K$3:$L$16,2,FALSE)))</f>
        <v>#N/A</v>
      </c>
      <c r="P334" s="108" t="e">
        <f t="shared" si="11"/>
        <v>#N/A</v>
      </c>
    </row>
    <row r="335" spans="14:16">
      <c r="N335" s="108">
        <f t="shared" si="10"/>
        <v>0</v>
      </c>
      <c r="O335" s="108" t="e">
        <f>IF(D335="X",0,IF(E335="X",0,VLOOKUP(E335,'20'!$K$3:$L$16,2,FALSE)))</f>
        <v>#N/A</v>
      </c>
      <c r="P335" s="108" t="e">
        <f t="shared" si="11"/>
        <v>#N/A</v>
      </c>
    </row>
    <row r="336" spans="14:16">
      <c r="N336" s="108">
        <f t="shared" si="10"/>
        <v>0</v>
      </c>
      <c r="O336" s="108" t="e">
        <f>IF(D336="X",0,IF(E336="X",0,VLOOKUP(E336,'20'!$K$3:$L$16,2,FALSE)))</f>
        <v>#N/A</v>
      </c>
      <c r="P336" s="108" t="e">
        <f t="shared" si="11"/>
        <v>#N/A</v>
      </c>
    </row>
    <row r="337" spans="14:16">
      <c r="N337" s="108">
        <f t="shared" si="10"/>
        <v>0</v>
      </c>
      <c r="O337" s="108" t="e">
        <f>IF(D337="X",0,IF(E337="X",0,VLOOKUP(E337,'20'!$K$3:$L$16,2,FALSE)))</f>
        <v>#N/A</v>
      </c>
      <c r="P337" s="108" t="e">
        <f t="shared" si="11"/>
        <v>#N/A</v>
      </c>
    </row>
    <row r="338" spans="14:16">
      <c r="N338" s="108">
        <f t="shared" si="10"/>
        <v>0</v>
      </c>
      <c r="O338" s="108" t="e">
        <f>IF(D338="X",0,IF(E338="X",0,VLOOKUP(E338,'20'!$K$3:$L$16,2,FALSE)))</f>
        <v>#N/A</v>
      </c>
      <c r="P338" s="108" t="e">
        <f t="shared" si="11"/>
        <v>#N/A</v>
      </c>
    </row>
    <row r="339" spans="14:16">
      <c r="N339" s="108">
        <f t="shared" si="10"/>
        <v>0</v>
      </c>
      <c r="O339" s="108" t="e">
        <f>IF(D339="X",0,IF(E339="X",0,VLOOKUP(E339,'20'!$K$3:$L$16,2,FALSE)))</f>
        <v>#N/A</v>
      </c>
      <c r="P339" s="108" t="e">
        <f t="shared" si="11"/>
        <v>#N/A</v>
      </c>
    </row>
    <row r="340" spans="14:16">
      <c r="N340" s="108">
        <f t="shared" si="10"/>
        <v>0</v>
      </c>
      <c r="O340" s="108" t="e">
        <f>IF(D340="X",0,IF(E340="X",0,VLOOKUP(E340,'20'!$K$3:$L$16,2,FALSE)))</f>
        <v>#N/A</v>
      </c>
      <c r="P340" s="108" t="e">
        <f t="shared" si="11"/>
        <v>#N/A</v>
      </c>
    </row>
    <row r="341" spans="14:16">
      <c r="N341" s="108">
        <f t="shared" si="10"/>
        <v>0</v>
      </c>
      <c r="O341" s="108" t="e">
        <f>IF(D341="X",0,IF(E341="X",0,VLOOKUP(E341,'20'!$K$3:$L$16,2,FALSE)))</f>
        <v>#N/A</v>
      </c>
      <c r="P341" s="108" t="e">
        <f t="shared" si="11"/>
        <v>#N/A</v>
      </c>
    </row>
    <row r="342" spans="14:16">
      <c r="N342" s="108">
        <f t="shared" si="10"/>
        <v>0</v>
      </c>
      <c r="O342" s="108" t="e">
        <f>IF(D342="X",0,IF(E342="X",0,VLOOKUP(E342,'20'!$K$3:$L$16,2,FALSE)))</f>
        <v>#N/A</v>
      </c>
      <c r="P342" s="108" t="e">
        <f t="shared" si="11"/>
        <v>#N/A</v>
      </c>
    </row>
    <row r="343" spans="14:16">
      <c r="N343" s="108">
        <f t="shared" si="10"/>
        <v>0</v>
      </c>
      <c r="O343" s="108" t="e">
        <f>IF(D343="X",0,IF(E343="X",0,VLOOKUP(E343,'20'!$K$3:$L$16,2,FALSE)))</f>
        <v>#N/A</v>
      </c>
      <c r="P343" s="108" t="e">
        <f t="shared" si="11"/>
        <v>#N/A</v>
      </c>
    </row>
    <row r="344" spans="14:16">
      <c r="N344" s="108">
        <f t="shared" si="10"/>
        <v>0</v>
      </c>
      <c r="O344" s="108" t="e">
        <f>IF(D344="X",0,IF(E344="X",0,VLOOKUP(E344,'20'!$K$3:$L$16,2,FALSE)))</f>
        <v>#N/A</v>
      </c>
      <c r="P344" s="108" t="e">
        <f t="shared" si="11"/>
        <v>#N/A</v>
      </c>
    </row>
    <row r="345" spans="14:16">
      <c r="N345" s="108">
        <f t="shared" si="10"/>
        <v>0</v>
      </c>
      <c r="O345" s="108" t="e">
        <f>IF(D345="X",0,IF(E345="X",0,VLOOKUP(E345,'20'!$K$3:$L$16,2,FALSE)))</f>
        <v>#N/A</v>
      </c>
      <c r="P345" s="108" t="e">
        <f t="shared" si="11"/>
        <v>#N/A</v>
      </c>
    </row>
    <row r="346" spans="14:16">
      <c r="N346" s="108">
        <f t="shared" si="10"/>
        <v>0</v>
      </c>
      <c r="O346" s="108" t="e">
        <f>IF(D346="X",0,IF(E346="X",0,VLOOKUP(E346,'20'!$K$3:$L$16,2,FALSE)))</f>
        <v>#N/A</v>
      </c>
      <c r="P346" s="108" t="e">
        <f t="shared" si="11"/>
        <v>#N/A</v>
      </c>
    </row>
    <row r="347" spans="14:16">
      <c r="N347" s="108">
        <f t="shared" si="10"/>
        <v>0</v>
      </c>
      <c r="O347" s="108" t="e">
        <f>IF(D347="X",0,IF(E347="X",0,VLOOKUP(E347,'20'!$K$3:$L$16,2,FALSE)))</f>
        <v>#N/A</v>
      </c>
      <c r="P347" s="108" t="e">
        <f t="shared" si="11"/>
        <v>#N/A</v>
      </c>
    </row>
    <row r="348" spans="14:16">
      <c r="N348" s="108">
        <f t="shared" si="10"/>
        <v>0</v>
      </c>
      <c r="O348" s="108" t="e">
        <f>IF(D348="X",0,IF(E348="X",0,VLOOKUP(E348,'20'!$K$3:$L$16,2,FALSE)))</f>
        <v>#N/A</v>
      </c>
      <c r="P348" s="108" t="e">
        <f t="shared" si="11"/>
        <v>#N/A</v>
      </c>
    </row>
    <row r="349" spans="14:16">
      <c r="N349" s="108">
        <f t="shared" si="10"/>
        <v>0</v>
      </c>
      <c r="O349" s="108" t="e">
        <f>IF(D349="X",0,IF(E349="X",0,VLOOKUP(E349,'20'!$K$3:$L$16,2,FALSE)))</f>
        <v>#N/A</v>
      </c>
      <c r="P349" s="108" t="e">
        <f t="shared" si="11"/>
        <v>#N/A</v>
      </c>
    </row>
    <row r="350" spans="14:16">
      <c r="N350" s="108">
        <f t="shared" si="10"/>
        <v>0</v>
      </c>
      <c r="O350" s="108" t="e">
        <f>IF(D350="X",0,IF(E350="X",0,VLOOKUP(E350,'20'!$K$3:$L$16,2,FALSE)))</f>
        <v>#N/A</v>
      </c>
      <c r="P350" s="108" t="e">
        <f t="shared" si="11"/>
        <v>#N/A</v>
      </c>
    </row>
    <row r="351" spans="14:16">
      <c r="N351" s="108">
        <f t="shared" si="10"/>
        <v>0</v>
      </c>
      <c r="O351" s="108" t="e">
        <f>IF(D351="X",0,IF(E351="X",0,VLOOKUP(E351,'20'!$K$3:$L$16,2,FALSE)))</f>
        <v>#N/A</v>
      </c>
      <c r="P351" s="108" t="e">
        <f t="shared" si="11"/>
        <v>#N/A</v>
      </c>
    </row>
    <row r="352" spans="14:16">
      <c r="N352" s="108">
        <f t="shared" si="10"/>
        <v>0</v>
      </c>
      <c r="O352" s="108" t="e">
        <f>IF(D352="X",0,IF(E352="X",0,VLOOKUP(E352,'20'!$K$3:$L$16,2,FALSE)))</f>
        <v>#N/A</v>
      </c>
      <c r="P352" s="108" t="e">
        <f t="shared" si="11"/>
        <v>#N/A</v>
      </c>
    </row>
    <row r="353" spans="14:16">
      <c r="N353" s="108">
        <f t="shared" si="10"/>
        <v>0</v>
      </c>
      <c r="O353" s="108" t="e">
        <f>IF(D353="X",0,IF(E353="X",0,VLOOKUP(E353,'20'!$K$3:$L$16,2,FALSE)))</f>
        <v>#N/A</v>
      </c>
      <c r="P353" s="108" t="e">
        <f t="shared" si="11"/>
        <v>#N/A</v>
      </c>
    </row>
    <row r="354" spans="14:16">
      <c r="N354" s="108">
        <f t="shared" si="10"/>
        <v>0</v>
      </c>
      <c r="O354" s="108" t="e">
        <f>IF(D354="X",0,IF(E354="X",0,VLOOKUP(E354,'20'!$K$3:$L$16,2,FALSE)))</f>
        <v>#N/A</v>
      </c>
      <c r="P354" s="108" t="e">
        <f t="shared" si="11"/>
        <v>#N/A</v>
      </c>
    </row>
    <row r="355" spans="14:16">
      <c r="N355" s="108">
        <f t="shared" si="10"/>
        <v>0</v>
      </c>
      <c r="O355" s="108" t="e">
        <f>IF(D355="X",0,IF(E355="X",0,VLOOKUP(E355,'20'!$K$3:$L$16,2,FALSE)))</f>
        <v>#N/A</v>
      </c>
      <c r="P355" s="108" t="e">
        <f t="shared" si="11"/>
        <v>#N/A</v>
      </c>
    </row>
    <row r="356" spans="14:16">
      <c r="N356" s="108">
        <f t="shared" si="10"/>
        <v>0</v>
      </c>
      <c r="O356" s="108" t="e">
        <f>IF(D356="X",0,IF(E356="X",0,VLOOKUP(E356,'20'!$K$3:$L$16,2,FALSE)))</f>
        <v>#N/A</v>
      </c>
      <c r="P356" s="108" t="e">
        <f t="shared" si="11"/>
        <v>#N/A</v>
      </c>
    </row>
    <row r="357" spans="14:16">
      <c r="N357" s="108">
        <f t="shared" si="10"/>
        <v>0</v>
      </c>
      <c r="O357" s="108" t="e">
        <f>IF(D357="X",0,IF(E357="X",0,VLOOKUP(E357,'20'!$K$3:$L$16,2,FALSE)))</f>
        <v>#N/A</v>
      </c>
      <c r="P357" s="108" t="e">
        <f t="shared" si="11"/>
        <v>#N/A</v>
      </c>
    </row>
    <row r="358" spans="14:16">
      <c r="N358" s="108">
        <f t="shared" si="10"/>
        <v>0</v>
      </c>
      <c r="O358" s="108" t="e">
        <f>IF(D358="X",0,IF(E358="X",0,VLOOKUP(E358,'20'!$K$3:$L$16,2,FALSE)))</f>
        <v>#N/A</v>
      </c>
      <c r="P358" s="108" t="e">
        <f t="shared" si="11"/>
        <v>#N/A</v>
      </c>
    </row>
    <row r="359" spans="14:16">
      <c r="N359" s="108">
        <f t="shared" si="10"/>
        <v>0</v>
      </c>
      <c r="O359" s="108" t="e">
        <f>IF(D359="X",0,IF(E359="X",0,VLOOKUP(E359,'20'!$K$3:$L$16,2,FALSE)))</f>
        <v>#N/A</v>
      </c>
      <c r="P359" s="108" t="e">
        <f t="shared" si="11"/>
        <v>#N/A</v>
      </c>
    </row>
    <row r="360" spans="14:16">
      <c r="N360" s="108">
        <f t="shared" si="10"/>
        <v>0</v>
      </c>
      <c r="O360" s="108" t="e">
        <f>IF(D360="X",0,IF(E360="X",0,VLOOKUP(E360,'20'!$K$3:$L$16,2,FALSE)))</f>
        <v>#N/A</v>
      </c>
      <c r="P360" s="108" t="e">
        <f t="shared" si="11"/>
        <v>#N/A</v>
      </c>
    </row>
    <row r="361" spans="14:16">
      <c r="N361" s="108">
        <f t="shared" si="10"/>
        <v>0</v>
      </c>
      <c r="O361" s="108" t="e">
        <f>IF(D361="X",0,IF(E361="X",0,VLOOKUP(E361,'20'!$K$3:$L$16,2,FALSE)))</f>
        <v>#N/A</v>
      </c>
      <c r="P361" s="108" t="e">
        <f t="shared" si="11"/>
        <v>#N/A</v>
      </c>
    </row>
    <row r="362" spans="14:16">
      <c r="N362" s="108">
        <f t="shared" si="10"/>
        <v>0</v>
      </c>
      <c r="O362" s="108" t="e">
        <f>IF(D362="X",0,IF(E362="X",0,VLOOKUP(E362,'20'!$K$3:$L$16,2,FALSE)))</f>
        <v>#N/A</v>
      </c>
      <c r="P362" s="108" t="e">
        <f t="shared" si="11"/>
        <v>#N/A</v>
      </c>
    </row>
    <row r="363" spans="14:16">
      <c r="N363" s="108">
        <f t="shared" si="10"/>
        <v>0</v>
      </c>
      <c r="O363" s="108" t="e">
        <f>IF(D363="X",0,IF(E363="X",0,VLOOKUP(E363,'20'!$K$3:$L$16,2,FALSE)))</f>
        <v>#N/A</v>
      </c>
      <c r="P363" s="108" t="e">
        <f t="shared" si="11"/>
        <v>#N/A</v>
      </c>
    </row>
    <row r="364" spans="14:16">
      <c r="N364" s="108">
        <f t="shared" si="10"/>
        <v>0</v>
      </c>
      <c r="O364" s="108" t="e">
        <f>IF(D364="X",0,IF(E364="X",0,VLOOKUP(E364,'20'!$K$3:$L$16,2,FALSE)))</f>
        <v>#N/A</v>
      </c>
      <c r="P364" s="108" t="e">
        <f t="shared" si="11"/>
        <v>#N/A</v>
      </c>
    </row>
    <row r="365" spans="14:16">
      <c r="N365" s="108">
        <f t="shared" si="10"/>
        <v>0</v>
      </c>
      <c r="O365" s="108" t="e">
        <f>IF(D365="X",0,IF(E365="X",0,VLOOKUP(E365,'20'!$K$3:$L$16,2,FALSE)))</f>
        <v>#N/A</v>
      </c>
      <c r="P365" s="108" t="e">
        <f t="shared" si="11"/>
        <v>#N/A</v>
      </c>
    </row>
    <row r="366" spans="14:16">
      <c r="N366" s="108">
        <f t="shared" si="10"/>
        <v>0</v>
      </c>
      <c r="O366" s="108" t="e">
        <f>IF(D366="X",0,IF(E366="X",0,VLOOKUP(E366,'20'!$K$3:$L$16,2,FALSE)))</f>
        <v>#N/A</v>
      </c>
      <c r="P366" s="108" t="e">
        <f t="shared" si="11"/>
        <v>#N/A</v>
      </c>
    </row>
    <row r="367" spans="14:16">
      <c r="N367" s="108">
        <f t="shared" si="10"/>
        <v>0</v>
      </c>
      <c r="O367" s="108" t="e">
        <f>IF(D367="X",0,IF(E367="X",0,VLOOKUP(E367,'20'!$K$3:$L$16,2,FALSE)))</f>
        <v>#N/A</v>
      </c>
      <c r="P367" s="108" t="e">
        <f t="shared" si="11"/>
        <v>#N/A</v>
      </c>
    </row>
    <row r="368" spans="14:16">
      <c r="N368" s="108">
        <f t="shared" si="10"/>
        <v>0</v>
      </c>
      <c r="O368" s="108" t="e">
        <f>IF(D368="X",0,IF(E368="X",0,VLOOKUP(E368,'20'!$K$3:$L$16,2,FALSE)))</f>
        <v>#N/A</v>
      </c>
      <c r="P368" s="108" t="e">
        <f t="shared" si="11"/>
        <v>#N/A</v>
      </c>
    </row>
    <row r="369" spans="14:16">
      <c r="N369" s="108">
        <f t="shared" si="10"/>
        <v>0</v>
      </c>
      <c r="O369" s="108" t="e">
        <f>IF(D369="X",0,IF(E369="X",0,VLOOKUP(E369,'20'!$K$3:$L$16,2,FALSE)))</f>
        <v>#N/A</v>
      </c>
      <c r="P369" s="108" t="e">
        <f t="shared" si="11"/>
        <v>#N/A</v>
      </c>
    </row>
    <row r="370" spans="14:16">
      <c r="N370" s="108">
        <f t="shared" si="10"/>
        <v>0</v>
      </c>
      <c r="O370" s="108" t="e">
        <f>IF(D370="X",0,IF(E370="X",0,VLOOKUP(E370,'20'!$K$3:$L$16,2,FALSE)))</f>
        <v>#N/A</v>
      </c>
      <c r="P370" s="108" t="e">
        <f t="shared" si="11"/>
        <v>#N/A</v>
      </c>
    </row>
    <row r="371" spans="14:16">
      <c r="N371" s="108">
        <f t="shared" si="10"/>
        <v>0</v>
      </c>
      <c r="O371" s="108" t="e">
        <f>IF(D371="X",0,IF(E371="X",0,VLOOKUP(E371,'20'!$K$3:$L$16,2,FALSE)))</f>
        <v>#N/A</v>
      </c>
      <c r="P371" s="108" t="e">
        <f t="shared" si="11"/>
        <v>#N/A</v>
      </c>
    </row>
    <row r="372" spans="14:16">
      <c r="N372" s="108">
        <f t="shared" si="10"/>
        <v>0</v>
      </c>
      <c r="O372" s="108" t="e">
        <f>IF(D372="X",0,IF(E372="X",0,VLOOKUP(E372,'20'!$K$3:$L$16,2,FALSE)))</f>
        <v>#N/A</v>
      </c>
      <c r="P372" s="108" t="e">
        <f t="shared" si="11"/>
        <v>#N/A</v>
      </c>
    </row>
    <row r="373" spans="14:16">
      <c r="N373" s="108">
        <f t="shared" si="10"/>
        <v>0</v>
      </c>
      <c r="O373" s="108" t="e">
        <f>IF(D373="X",0,IF(E373="X",0,VLOOKUP(E373,'20'!$K$3:$L$16,2,FALSE)))</f>
        <v>#N/A</v>
      </c>
      <c r="P373" s="108" t="e">
        <f t="shared" si="11"/>
        <v>#N/A</v>
      </c>
    </row>
    <row r="374" spans="14:16">
      <c r="N374" s="108">
        <f t="shared" si="10"/>
        <v>0</v>
      </c>
      <c r="O374" s="108" t="e">
        <f>IF(D374="X",0,IF(E374="X",0,VLOOKUP(E374,'20'!$K$3:$L$16,2,FALSE)))</f>
        <v>#N/A</v>
      </c>
      <c r="P374" s="108" t="e">
        <f t="shared" si="11"/>
        <v>#N/A</v>
      </c>
    </row>
    <row r="375" spans="14:16">
      <c r="N375" s="108">
        <f t="shared" si="10"/>
        <v>0</v>
      </c>
      <c r="O375" s="108" t="e">
        <f>IF(D375="X",0,IF(E375="X",0,VLOOKUP(E375,'20'!$K$3:$L$16,2,FALSE)))</f>
        <v>#N/A</v>
      </c>
      <c r="P375" s="108" t="e">
        <f t="shared" si="11"/>
        <v>#N/A</v>
      </c>
    </row>
    <row r="376" spans="14:16">
      <c r="N376" s="108">
        <f t="shared" si="10"/>
        <v>0</v>
      </c>
      <c r="O376" s="108" t="e">
        <f>IF(D376="X",0,IF(E376="X",0,VLOOKUP(E376,'20'!$K$3:$L$16,2,FALSE)))</f>
        <v>#N/A</v>
      </c>
      <c r="P376" s="108" t="e">
        <f t="shared" si="11"/>
        <v>#N/A</v>
      </c>
    </row>
    <row r="377" spans="14:16">
      <c r="N377" s="108">
        <f t="shared" si="10"/>
        <v>0</v>
      </c>
      <c r="O377" s="108" t="e">
        <f>IF(D377="X",0,IF(E377="X",0,VLOOKUP(E377,'20'!$K$3:$L$16,2,FALSE)))</f>
        <v>#N/A</v>
      </c>
      <c r="P377" s="108" t="e">
        <f t="shared" si="11"/>
        <v>#N/A</v>
      </c>
    </row>
    <row r="378" spans="14:16">
      <c r="N378" s="108">
        <f t="shared" si="10"/>
        <v>0</v>
      </c>
      <c r="O378" s="108" t="e">
        <f>IF(D378="X",0,IF(E378="X",0,VLOOKUP(E378,'20'!$K$3:$L$16,2,FALSE)))</f>
        <v>#N/A</v>
      </c>
      <c r="P378" s="108" t="e">
        <f t="shared" si="11"/>
        <v>#N/A</v>
      </c>
    </row>
    <row r="379" spans="14:16">
      <c r="N379" s="108">
        <f t="shared" si="10"/>
        <v>0</v>
      </c>
      <c r="O379" s="108" t="e">
        <f>IF(D379="X",0,IF(E379="X",0,VLOOKUP(E379,'20'!$K$3:$L$16,2,FALSE)))</f>
        <v>#N/A</v>
      </c>
      <c r="P379" s="108" t="e">
        <f t="shared" si="11"/>
        <v>#N/A</v>
      </c>
    </row>
    <row r="380" spans="14:16">
      <c r="N380" s="108">
        <f t="shared" si="10"/>
        <v>0</v>
      </c>
      <c r="O380" s="108" t="e">
        <f>IF(D380="X",0,IF(E380="X",0,VLOOKUP(E380,'20'!$K$3:$L$16,2,FALSE)))</f>
        <v>#N/A</v>
      </c>
      <c r="P380" s="108" t="e">
        <f t="shared" si="11"/>
        <v>#N/A</v>
      </c>
    </row>
    <row r="381" spans="14:16">
      <c r="N381" s="108">
        <f t="shared" si="10"/>
        <v>0</v>
      </c>
      <c r="O381" s="108" t="e">
        <f>IF(D381="X",0,IF(E381="X",0,VLOOKUP(E381,'20'!$K$3:$L$16,2,FALSE)))</f>
        <v>#N/A</v>
      </c>
      <c r="P381" s="108" t="e">
        <f t="shared" si="11"/>
        <v>#N/A</v>
      </c>
    </row>
    <row r="382" spans="14:16">
      <c r="N382" s="108">
        <f t="shared" si="10"/>
        <v>0</v>
      </c>
      <c r="O382" s="108" t="e">
        <f>IF(D382="X",0,IF(E382="X",0,VLOOKUP(E382,'20'!$K$3:$L$16,2,FALSE)))</f>
        <v>#N/A</v>
      </c>
      <c r="P382" s="108" t="e">
        <f t="shared" si="11"/>
        <v>#N/A</v>
      </c>
    </row>
    <row r="383" spans="14:16">
      <c r="N383" s="108">
        <f t="shared" si="10"/>
        <v>0</v>
      </c>
      <c r="O383" s="108" t="e">
        <f>IF(D383="X",0,IF(E383="X",0,VLOOKUP(E383,'20'!$K$3:$L$16,2,FALSE)))</f>
        <v>#N/A</v>
      </c>
      <c r="P383" s="108" t="e">
        <f t="shared" si="11"/>
        <v>#N/A</v>
      </c>
    </row>
    <row r="384" spans="14:16">
      <c r="N384" s="108">
        <f t="shared" si="10"/>
        <v>0</v>
      </c>
      <c r="O384" s="108" t="e">
        <f>IF(D384="X",0,IF(E384="X",0,VLOOKUP(E384,'20'!$K$3:$L$16,2,FALSE)))</f>
        <v>#N/A</v>
      </c>
      <c r="P384" s="108" t="e">
        <f t="shared" si="11"/>
        <v>#N/A</v>
      </c>
    </row>
    <row r="385" spans="14:16">
      <c r="N385" s="108">
        <f t="shared" si="10"/>
        <v>0</v>
      </c>
      <c r="O385" s="108" t="e">
        <f>IF(D385="X",0,IF(E385="X",0,VLOOKUP(E385,'20'!$K$3:$L$16,2,FALSE)))</f>
        <v>#N/A</v>
      </c>
      <c r="P385" s="108" t="e">
        <f t="shared" si="11"/>
        <v>#N/A</v>
      </c>
    </row>
    <row r="386" spans="14:16">
      <c r="N386" s="108">
        <f t="shared" si="10"/>
        <v>0</v>
      </c>
      <c r="O386" s="108" t="e">
        <f>IF(D386="X",0,IF(E386="X",0,VLOOKUP(E386,'20'!$K$3:$L$16,2,FALSE)))</f>
        <v>#N/A</v>
      </c>
      <c r="P386" s="108" t="e">
        <f t="shared" si="11"/>
        <v>#N/A</v>
      </c>
    </row>
    <row r="387" spans="14:16">
      <c r="N387" s="108">
        <f t="shared" si="10"/>
        <v>0</v>
      </c>
      <c r="O387" s="108" t="e">
        <f>IF(D387="X",0,IF(E387="X",0,VLOOKUP(E387,'20'!$K$3:$L$16,2,FALSE)))</f>
        <v>#N/A</v>
      </c>
      <c r="P387" s="108" t="e">
        <f t="shared" si="11"/>
        <v>#N/A</v>
      </c>
    </row>
    <row r="388" spans="14:16">
      <c r="N388" s="108">
        <f t="shared" ref="N388:N451" si="12">SUM(F388:M388)</f>
        <v>0</v>
      </c>
      <c r="O388" s="108" t="e">
        <f>IF(D388="X",0,IF(E388="X",0,VLOOKUP(E388,'20'!$K$3:$L$16,2,FALSE)))</f>
        <v>#N/A</v>
      </c>
      <c r="P388" s="108" t="e">
        <f t="shared" ref="P388:P451" si="13">N388*O388</f>
        <v>#N/A</v>
      </c>
    </row>
    <row r="389" spans="14:16">
      <c r="N389" s="108">
        <f t="shared" si="12"/>
        <v>0</v>
      </c>
      <c r="O389" s="108" t="e">
        <f>IF(D389="X",0,IF(E389="X",0,VLOOKUP(E389,'20'!$K$3:$L$16,2,FALSE)))</f>
        <v>#N/A</v>
      </c>
      <c r="P389" s="108" t="e">
        <f t="shared" si="13"/>
        <v>#N/A</v>
      </c>
    </row>
    <row r="390" spans="14:16">
      <c r="N390" s="108">
        <f t="shared" si="12"/>
        <v>0</v>
      </c>
      <c r="O390" s="108" t="e">
        <f>IF(D390="X",0,IF(E390="X",0,VLOOKUP(E390,'20'!$K$3:$L$16,2,FALSE)))</f>
        <v>#N/A</v>
      </c>
      <c r="P390" s="108" t="e">
        <f t="shared" si="13"/>
        <v>#N/A</v>
      </c>
    </row>
    <row r="391" spans="14:16">
      <c r="N391" s="108">
        <f t="shared" si="12"/>
        <v>0</v>
      </c>
      <c r="O391" s="108" t="e">
        <f>IF(D391="X",0,IF(E391="X",0,VLOOKUP(E391,'20'!$K$3:$L$16,2,FALSE)))</f>
        <v>#N/A</v>
      </c>
      <c r="P391" s="108" t="e">
        <f t="shared" si="13"/>
        <v>#N/A</v>
      </c>
    </row>
    <row r="392" spans="14:16">
      <c r="N392" s="108">
        <f t="shared" si="12"/>
        <v>0</v>
      </c>
      <c r="O392" s="108" t="e">
        <f>IF(D392="X",0,IF(E392="X",0,VLOOKUP(E392,'20'!$K$3:$L$16,2,FALSE)))</f>
        <v>#N/A</v>
      </c>
      <c r="P392" s="108" t="e">
        <f t="shared" si="13"/>
        <v>#N/A</v>
      </c>
    </row>
    <row r="393" spans="14:16">
      <c r="N393" s="108">
        <f t="shared" si="12"/>
        <v>0</v>
      </c>
      <c r="O393" s="108" t="e">
        <f>IF(D393="X",0,IF(E393="X",0,VLOOKUP(E393,'20'!$K$3:$L$16,2,FALSE)))</f>
        <v>#N/A</v>
      </c>
      <c r="P393" s="108" t="e">
        <f t="shared" si="13"/>
        <v>#N/A</v>
      </c>
    </row>
    <row r="394" spans="14:16">
      <c r="N394" s="108">
        <f t="shared" si="12"/>
        <v>0</v>
      </c>
      <c r="O394" s="108" t="e">
        <f>IF(D394="X",0,IF(E394="X",0,VLOOKUP(E394,'20'!$K$3:$L$16,2,FALSE)))</f>
        <v>#N/A</v>
      </c>
      <c r="P394" s="108" t="e">
        <f t="shared" si="13"/>
        <v>#N/A</v>
      </c>
    </row>
    <row r="395" spans="14:16">
      <c r="N395" s="108">
        <f t="shared" si="12"/>
        <v>0</v>
      </c>
      <c r="O395" s="108" t="e">
        <f>IF(D395="X",0,IF(E395="X",0,VLOOKUP(E395,'20'!$K$3:$L$16,2,FALSE)))</f>
        <v>#N/A</v>
      </c>
      <c r="P395" s="108" t="e">
        <f t="shared" si="13"/>
        <v>#N/A</v>
      </c>
    </row>
    <row r="396" spans="14:16">
      <c r="N396" s="108">
        <f t="shared" si="12"/>
        <v>0</v>
      </c>
      <c r="O396" s="108" t="e">
        <f>IF(D396="X",0,IF(E396="X",0,VLOOKUP(E396,'20'!$K$3:$L$16,2,FALSE)))</f>
        <v>#N/A</v>
      </c>
      <c r="P396" s="108" t="e">
        <f t="shared" si="13"/>
        <v>#N/A</v>
      </c>
    </row>
    <row r="397" spans="14:16">
      <c r="N397" s="108">
        <f t="shared" si="12"/>
        <v>0</v>
      </c>
      <c r="O397" s="108" t="e">
        <f>IF(D397="X",0,IF(E397="X",0,VLOOKUP(E397,'20'!$K$3:$L$16,2,FALSE)))</f>
        <v>#N/A</v>
      </c>
      <c r="P397" s="108" t="e">
        <f t="shared" si="13"/>
        <v>#N/A</v>
      </c>
    </row>
    <row r="398" spans="14:16">
      <c r="N398" s="108">
        <f t="shared" si="12"/>
        <v>0</v>
      </c>
      <c r="O398" s="108" t="e">
        <f>IF(D398="X",0,IF(E398="X",0,VLOOKUP(E398,'20'!$K$3:$L$16,2,FALSE)))</f>
        <v>#N/A</v>
      </c>
      <c r="P398" s="108" t="e">
        <f t="shared" si="13"/>
        <v>#N/A</v>
      </c>
    </row>
    <row r="399" spans="14:16">
      <c r="N399" s="108">
        <f t="shared" si="12"/>
        <v>0</v>
      </c>
      <c r="O399" s="108" t="e">
        <f>IF(D399="X",0,IF(E399="X",0,VLOOKUP(E399,'20'!$K$3:$L$16,2,FALSE)))</f>
        <v>#N/A</v>
      </c>
      <c r="P399" s="108" t="e">
        <f t="shared" si="13"/>
        <v>#N/A</v>
      </c>
    </row>
    <row r="400" spans="14:16">
      <c r="N400" s="108">
        <f t="shared" si="12"/>
        <v>0</v>
      </c>
      <c r="O400" s="108" t="e">
        <f>IF(D400="X",0,IF(E400="X",0,VLOOKUP(E400,'20'!$K$3:$L$16,2,FALSE)))</f>
        <v>#N/A</v>
      </c>
      <c r="P400" s="108" t="e">
        <f t="shared" si="13"/>
        <v>#N/A</v>
      </c>
    </row>
    <row r="401" spans="14:16">
      <c r="N401" s="108">
        <f t="shared" si="12"/>
        <v>0</v>
      </c>
      <c r="O401" s="108" t="e">
        <f>IF(D401="X",0,IF(E401="X",0,VLOOKUP(E401,'20'!$K$3:$L$16,2,FALSE)))</f>
        <v>#N/A</v>
      </c>
      <c r="P401" s="108" t="e">
        <f t="shared" si="13"/>
        <v>#N/A</v>
      </c>
    </row>
    <row r="402" spans="14:16">
      <c r="N402" s="108">
        <f t="shared" si="12"/>
        <v>0</v>
      </c>
      <c r="O402" s="108" t="e">
        <f>IF(D402="X",0,IF(E402="X",0,VLOOKUP(E402,'20'!$K$3:$L$16,2,FALSE)))</f>
        <v>#N/A</v>
      </c>
      <c r="P402" s="108" t="e">
        <f t="shared" si="13"/>
        <v>#N/A</v>
      </c>
    </row>
    <row r="403" spans="14:16">
      <c r="N403" s="108">
        <f t="shared" si="12"/>
        <v>0</v>
      </c>
      <c r="O403" s="108" t="e">
        <f>IF(D403="X",0,IF(E403="X",0,VLOOKUP(E403,'20'!$K$3:$L$16,2,FALSE)))</f>
        <v>#N/A</v>
      </c>
      <c r="P403" s="108" t="e">
        <f t="shared" si="13"/>
        <v>#N/A</v>
      </c>
    </row>
    <row r="404" spans="14:16">
      <c r="N404" s="108">
        <f t="shared" si="12"/>
        <v>0</v>
      </c>
      <c r="O404" s="108" t="e">
        <f>IF(D404="X",0,IF(E404="X",0,VLOOKUP(E404,'20'!$K$3:$L$16,2,FALSE)))</f>
        <v>#N/A</v>
      </c>
      <c r="P404" s="108" t="e">
        <f t="shared" si="13"/>
        <v>#N/A</v>
      </c>
    </row>
    <row r="405" spans="14:16">
      <c r="N405" s="108">
        <f t="shared" si="12"/>
        <v>0</v>
      </c>
      <c r="O405" s="108" t="e">
        <f>IF(D405="X",0,IF(E405="X",0,VLOOKUP(E405,'20'!$K$3:$L$16,2,FALSE)))</f>
        <v>#N/A</v>
      </c>
      <c r="P405" s="108" t="e">
        <f t="shared" si="13"/>
        <v>#N/A</v>
      </c>
    </row>
    <row r="406" spans="14:16">
      <c r="N406" s="108">
        <f t="shared" si="12"/>
        <v>0</v>
      </c>
      <c r="O406" s="108" t="e">
        <f>IF(D406="X",0,IF(E406="X",0,VLOOKUP(E406,'20'!$K$3:$L$16,2,FALSE)))</f>
        <v>#N/A</v>
      </c>
      <c r="P406" s="108" t="e">
        <f t="shared" si="13"/>
        <v>#N/A</v>
      </c>
    </row>
    <row r="407" spans="14:16">
      <c r="N407" s="108">
        <f t="shared" si="12"/>
        <v>0</v>
      </c>
      <c r="O407" s="108" t="e">
        <f>IF(D407="X",0,IF(E407="X",0,VLOOKUP(E407,'20'!$K$3:$L$16,2,FALSE)))</f>
        <v>#N/A</v>
      </c>
      <c r="P407" s="108" t="e">
        <f t="shared" si="13"/>
        <v>#N/A</v>
      </c>
    </row>
    <row r="408" spans="14:16">
      <c r="N408" s="108">
        <f t="shared" si="12"/>
        <v>0</v>
      </c>
      <c r="O408" s="108" t="e">
        <f>IF(D408="X",0,IF(E408="X",0,VLOOKUP(E408,'20'!$K$3:$L$16,2,FALSE)))</f>
        <v>#N/A</v>
      </c>
      <c r="P408" s="108" t="e">
        <f t="shared" si="13"/>
        <v>#N/A</v>
      </c>
    </row>
    <row r="409" spans="14:16">
      <c r="N409" s="108">
        <f t="shared" si="12"/>
        <v>0</v>
      </c>
      <c r="O409" s="108" t="e">
        <f>IF(D409="X",0,IF(E409="X",0,VLOOKUP(E409,'20'!$K$3:$L$16,2,FALSE)))</f>
        <v>#N/A</v>
      </c>
      <c r="P409" s="108" t="e">
        <f t="shared" si="13"/>
        <v>#N/A</v>
      </c>
    </row>
    <row r="410" spans="14:16">
      <c r="N410" s="108">
        <f t="shared" si="12"/>
        <v>0</v>
      </c>
      <c r="O410" s="108" t="e">
        <f>IF(D410="X",0,IF(E410="X",0,VLOOKUP(E410,'20'!$K$3:$L$16,2,FALSE)))</f>
        <v>#N/A</v>
      </c>
      <c r="P410" s="108" t="e">
        <f t="shared" si="13"/>
        <v>#N/A</v>
      </c>
    </row>
    <row r="411" spans="14:16">
      <c r="N411" s="108">
        <f t="shared" si="12"/>
        <v>0</v>
      </c>
      <c r="O411" s="108" t="e">
        <f>IF(D411="X",0,IF(E411="X",0,VLOOKUP(E411,'20'!$K$3:$L$16,2,FALSE)))</f>
        <v>#N/A</v>
      </c>
      <c r="P411" s="108" t="e">
        <f t="shared" si="13"/>
        <v>#N/A</v>
      </c>
    </row>
    <row r="412" spans="14:16">
      <c r="N412" s="108">
        <f t="shared" si="12"/>
        <v>0</v>
      </c>
      <c r="O412" s="108" t="e">
        <f>IF(D412="X",0,IF(E412="X",0,VLOOKUP(E412,'20'!$K$3:$L$16,2,FALSE)))</f>
        <v>#N/A</v>
      </c>
      <c r="P412" s="108" t="e">
        <f t="shared" si="13"/>
        <v>#N/A</v>
      </c>
    </row>
    <row r="413" spans="14:16">
      <c r="N413" s="108">
        <f t="shared" si="12"/>
        <v>0</v>
      </c>
      <c r="O413" s="108" t="e">
        <f>IF(D413="X",0,IF(E413="X",0,VLOOKUP(E413,'20'!$K$3:$L$16,2,FALSE)))</f>
        <v>#N/A</v>
      </c>
      <c r="P413" s="108" t="e">
        <f t="shared" si="13"/>
        <v>#N/A</v>
      </c>
    </row>
    <row r="414" spans="14:16">
      <c r="N414" s="108">
        <f t="shared" si="12"/>
        <v>0</v>
      </c>
      <c r="O414" s="108" t="e">
        <f>IF(D414="X",0,IF(E414="X",0,VLOOKUP(E414,'20'!$K$3:$L$16,2,FALSE)))</f>
        <v>#N/A</v>
      </c>
      <c r="P414" s="108" t="e">
        <f t="shared" si="13"/>
        <v>#N/A</v>
      </c>
    </row>
    <row r="415" spans="14:16">
      <c r="N415" s="108">
        <f t="shared" si="12"/>
        <v>0</v>
      </c>
      <c r="O415" s="108" t="e">
        <f>IF(D415="X",0,IF(E415="X",0,VLOOKUP(E415,'20'!$K$3:$L$16,2,FALSE)))</f>
        <v>#N/A</v>
      </c>
      <c r="P415" s="108" t="e">
        <f t="shared" si="13"/>
        <v>#N/A</v>
      </c>
    </row>
    <row r="416" spans="14:16">
      <c r="N416" s="108">
        <f t="shared" si="12"/>
        <v>0</v>
      </c>
      <c r="O416" s="108" t="e">
        <f>IF(D416="X",0,IF(E416="X",0,VLOOKUP(E416,'20'!$K$3:$L$16,2,FALSE)))</f>
        <v>#N/A</v>
      </c>
      <c r="P416" s="108" t="e">
        <f t="shared" si="13"/>
        <v>#N/A</v>
      </c>
    </row>
    <row r="417" spans="14:16">
      <c r="N417" s="108">
        <f t="shared" si="12"/>
        <v>0</v>
      </c>
      <c r="O417" s="108" t="e">
        <f>IF(D417="X",0,IF(E417="X",0,VLOOKUP(E417,'20'!$K$3:$L$16,2,FALSE)))</f>
        <v>#N/A</v>
      </c>
      <c r="P417" s="108" t="e">
        <f t="shared" si="13"/>
        <v>#N/A</v>
      </c>
    </row>
    <row r="418" spans="14:16">
      <c r="N418" s="108">
        <f t="shared" si="12"/>
        <v>0</v>
      </c>
      <c r="O418" s="108" t="e">
        <f>IF(D418="X",0,IF(E418="X",0,VLOOKUP(E418,'20'!$K$3:$L$16,2,FALSE)))</f>
        <v>#N/A</v>
      </c>
      <c r="P418" s="108" t="e">
        <f t="shared" si="13"/>
        <v>#N/A</v>
      </c>
    </row>
    <row r="419" spans="14:16">
      <c r="N419" s="108">
        <f t="shared" si="12"/>
        <v>0</v>
      </c>
      <c r="O419" s="108" t="e">
        <f>IF(D419="X",0,IF(E419="X",0,VLOOKUP(E419,'20'!$K$3:$L$16,2,FALSE)))</f>
        <v>#N/A</v>
      </c>
      <c r="P419" s="108" t="e">
        <f t="shared" si="13"/>
        <v>#N/A</v>
      </c>
    </row>
    <row r="420" spans="14:16">
      <c r="N420" s="108">
        <f t="shared" si="12"/>
        <v>0</v>
      </c>
      <c r="O420" s="108" t="e">
        <f>IF(D420="X",0,IF(E420="X",0,VLOOKUP(E420,'20'!$K$3:$L$16,2,FALSE)))</f>
        <v>#N/A</v>
      </c>
      <c r="P420" s="108" t="e">
        <f t="shared" si="13"/>
        <v>#N/A</v>
      </c>
    </row>
    <row r="421" spans="14:16">
      <c r="N421" s="108">
        <f t="shared" si="12"/>
        <v>0</v>
      </c>
      <c r="O421" s="108" t="e">
        <f>IF(D421="X",0,IF(E421="X",0,VLOOKUP(E421,'20'!$K$3:$L$16,2,FALSE)))</f>
        <v>#N/A</v>
      </c>
      <c r="P421" s="108" t="e">
        <f t="shared" si="13"/>
        <v>#N/A</v>
      </c>
    </row>
    <row r="422" spans="14:16">
      <c r="N422" s="108">
        <f t="shared" si="12"/>
        <v>0</v>
      </c>
      <c r="O422" s="108" t="e">
        <f>IF(D422="X",0,IF(E422="X",0,VLOOKUP(E422,'20'!$K$3:$L$16,2,FALSE)))</f>
        <v>#N/A</v>
      </c>
      <c r="P422" s="108" t="e">
        <f t="shared" si="13"/>
        <v>#N/A</v>
      </c>
    </row>
    <row r="423" spans="14:16">
      <c r="N423" s="108">
        <f t="shared" si="12"/>
        <v>0</v>
      </c>
      <c r="O423" s="108" t="e">
        <f>IF(D423="X",0,IF(E423="X",0,VLOOKUP(E423,'20'!$K$3:$L$16,2,FALSE)))</f>
        <v>#N/A</v>
      </c>
      <c r="P423" s="108" t="e">
        <f t="shared" si="13"/>
        <v>#N/A</v>
      </c>
    </row>
    <row r="424" spans="14:16">
      <c r="N424" s="108">
        <f t="shared" si="12"/>
        <v>0</v>
      </c>
      <c r="O424" s="108" t="e">
        <f>IF(D424="X",0,IF(E424="X",0,VLOOKUP(E424,'20'!$K$3:$L$16,2,FALSE)))</f>
        <v>#N/A</v>
      </c>
      <c r="P424" s="108" t="e">
        <f t="shared" si="13"/>
        <v>#N/A</v>
      </c>
    </row>
    <row r="425" spans="14:16">
      <c r="N425" s="108">
        <f t="shared" si="12"/>
        <v>0</v>
      </c>
      <c r="O425" s="108" t="e">
        <f>IF(D425="X",0,IF(E425="X",0,VLOOKUP(E425,'20'!$K$3:$L$16,2,FALSE)))</f>
        <v>#N/A</v>
      </c>
      <c r="P425" s="108" t="e">
        <f t="shared" si="13"/>
        <v>#N/A</v>
      </c>
    </row>
    <row r="426" spans="14:16">
      <c r="N426" s="108">
        <f t="shared" si="12"/>
        <v>0</v>
      </c>
      <c r="O426" s="108" t="e">
        <f>IF(D426="X",0,IF(E426="X",0,VLOOKUP(E426,'20'!$K$3:$L$16,2,FALSE)))</f>
        <v>#N/A</v>
      </c>
      <c r="P426" s="108" t="e">
        <f t="shared" si="13"/>
        <v>#N/A</v>
      </c>
    </row>
    <row r="427" spans="14:16">
      <c r="N427" s="108">
        <f t="shared" si="12"/>
        <v>0</v>
      </c>
      <c r="O427" s="108" t="e">
        <f>IF(D427="X",0,IF(E427="X",0,VLOOKUP(E427,'20'!$K$3:$L$16,2,FALSE)))</f>
        <v>#N/A</v>
      </c>
      <c r="P427" s="108" t="e">
        <f t="shared" si="13"/>
        <v>#N/A</v>
      </c>
    </row>
    <row r="428" spans="14:16">
      <c r="N428" s="108">
        <f t="shared" si="12"/>
        <v>0</v>
      </c>
      <c r="O428" s="108" t="e">
        <f>IF(D428="X",0,IF(E428="X",0,VLOOKUP(E428,'20'!$K$3:$L$16,2,FALSE)))</f>
        <v>#N/A</v>
      </c>
      <c r="P428" s="108" t="e">
        <f t="shared" si="13"/>
        <v>#N/A</v>
      </c>
    </row>
    <row r="429" spans="14:16">
      <c r="N429" s="108">
        <f t="shared" si="12"/>
        <v>0</v>
      </c>
      <c r="O429" s="108" t="e">
        <f>IF(D429="X",0,IF(E429="X",0,VLOOKUP(E429,'20'!$K$3:$L$16,2,FALSE)))</f>
        <v>#N/A</v>
      </c>
      <c r="P429" s="108" t="e">
        <f t="shared" si="13"/>
        <v>#N/A</v>
      </c>
    </row>
    <row r="430" spans="14:16">
      <c r="N430" s="108">
        <f t="shared" si="12"/>
        <v>0</v>
      </c>
      <c r="O430" s="108" t="e">
        <f>IF(D430="X",0,IF(E430="X",0,VLOOKUP(E430,'20'!$K$3:$L$16,2,FALSE)))</f>
        <v>#N/A</v>
      </c>
      <c r="P430" s="108" t="e">
        <f t="shared" si="13"/>
        <v>#N/A</v>
      </c>
    </row>
    <row r="431" spans="14:16">
      <c r="N431" s="108">
        <f t="shared" si="12"/>
        <v>0</v>
      </c>
      <c r="O431" s="108" t="e">
        <f>IF(D431="X",0,IF(E431="X",0,VLOOKUP(E431,'20'!$K$3:$L$16,2,FALSE)))</f>
        <v>#N/A</v>
      </c>
      <c r="P431" s="108" t="e">
        <f t="shared" si="13"/>
        <v>#N/A</v>
      </c>
    </row>
    <row r="432" spans="14:16">
      <c r="N432" s="108">
        <f t="shared" si="12"/>
        <v>0</v>
      </c>
      <c r="O432" s="108" t="e">
        <f>IF(D432="X",0,IF(E432="X",0,VLOOKUP(E432,'20'!$K$3:$L$16,2,FALSE)))</f>
        <v>#N/A</v>
      </c>
      <c r="P432" s="108" t="e">
        <f t="shared" si="13"/>
        <v>#N/A</v>
      </c>
    </row>
    <row r="433" spans="14:16">
      <c r="N433" s="108">
        <f t="shared" si="12"/>
        <v>0</v>
      </c>
      <c r="O433" s="108" t="e">
        <f>IF(D433="X",0,IF(E433="X",0,VLOOKUP(E433,'20'!$K$3:$L$16,2,FALSE)))</f>
        <v>#N/A</v>
      </c>
      <c r="P433" s="108" t="e">
        <f t="shared" si="13"/>
        <v>#N/A</v>
      </c>
    </row>
    <row r="434" spans="14:16">
      <c r="N434" s="108">
        <f t="shared" si="12"/>
        <v>0</v>
      </c>
      <c r="O434" s="108" t="e">
        <f>IF(D434="X",0,IF(E434="X",0,VLOOKUP(E434,'20'!$K$3:$L$16,2,FALSE)))</f>
        <v>#N/A</v>
      </c>
      <c r="P434" s="108" t="e">
        <f t="shared" si="13"/>
        <v>#N/A</v>
      </c>
    </row>
    <row r="435" spans="14:16">
      <c r="N435" s="108">
        <f t="shared" si="12"/>
        <v>0</v>
      </c>
      <c r="O435" s="108" t="e">
        <f>IF(D435="X",0,IF(E435="X",0,VLOOKUP(E435,'20'!$K$3:$L$16,2,FALSE)))</f>
        <v>#N/A</v>
      </c>
      <c r="P435" s="108" t="e">
        <f t="shared" si="13"/>
        <v>#N/A</v>
      </c>
    </row>
    <row r="436" spans="14:16">
      <c r="N436" s="108">
        <f t="shared" si="12"/>
        <v>0</v>
      </c>
      <c r="O436" s="108" t="e">
        <f>IF(D436="X",0,IF(E436="X",0,VLOOKUP(E436,'20'!$K$3:$L$16,2,FALSE)))</f>
        <v>#N/A</v>
      </c>
      <c r="P436" s="108" t="e">
        <f t="shared" si="13"/>
        <v>#N/A</v>
      </c>
    </row>
    <row r="437" spans="14:16">
      <c r="N437" s="108">
        <f t="shared" si="12"/>
        <v>0</v>
      </c>
      <c r="O437" s="108" t="e">
        <f>IF(D437="X",0,IF(E437="X",0,VLOOKUP(E437,'20'!$K$3:$L$16,2,FALSE)))</f>
        <v>#N/A</v>
      </c>
      <c r="P437" s="108" t="e">
        <f t="shared" si="13"/>
        <v>#N/A</v>
      </c>
    </row>
    <row r="438" spans="14:16">
      <c r="N438" s="108">
        <f t="shared" si="12"/>
        <v>0</v>
      </c>
      <c r="O438" s="108" t="e">
        <f>IF(D438="X",0,IF(E438="X",0,VLOOKUP(E438,'20'!$K$3:$L$16,2,FALSE)))</f>
        <v>#N/A</v>
      </c>
      <c r="P438" s="108" t="e">
        <f t="shared" si="13"/>
        <v>#N/A</v>
      </c>
    </row>
    <row r="439" spans="14:16">
      <c r="N439" s="108">
        <f t="shared" si="12"/>
        <v>0</v>
      </c>
      <c r="O439" s="108" t="e">
        <f>IF(D439="X",0,IF(E439="X",0,VLOOKUP(E439,'20'!$K$3:$L$16,2,FALSE)))</f>
        <v>#N/A</v>
      </c>
      <c r="P439" s="108" t="e">
        <f t="shared" si="13"/>
        <v>#N/A</v>
      </c>
    </row>
    <row r="440" spans="14:16">
      <c r="N440" s="108">
        <f t="shared" si="12"/>
        <v>0</v>
      </c>
      <c r="O440" s="108" t="e">
        <f>IF(D440="X",0,IF(E440="X",0,VLOOKUP(E440,'20'!$K$3:$L$16,2,FALSE)))</f>
        <v>#N/A</v>
      </c>
      <c r="P440" s="108" t="e">
        <f t="shared" si="13"/>
        <v>#N/A</v>
      </c>
    </row>
    <row r="441" spans="14:16">
      <c r="N441" s="108">
        <f t="shared" si="12"/>
        <v>0</v>
      </c>
      <c r="O441" s="108" t="e">
        <f>IF(D441="X",0,IF(E441="X",0,VLOOKUP(E441,'20'!$K$3:$L$16,2,FALSE)))</f>
        <v>#N/A</v>
      </c>
      <c r="P441" s="108" t="e">
        <f t="shared" si="13"/>
        <v>#N/A</v>
      </c>
    </row>
    <row r="442" spans="14:16">
      <c r="N442" s="108">
        <f t="shared" si="12"/>
        <v>0</v>
      </c>
      <c r="O442" s="108" t="e">
        <f>IF(D442="X",0,IF(E442="X",0,VLOOKUP(E442,'20'!$K$3:$L$16,2,FALSE)))</f>
        <v>#N/A</v>
      </c>
      <c r="P442" s="108" t="e">
        <f t="shared" si="13"/>
        <v>#N/A</v>
      </c>
    </row>
    <row r="443" spans="14:16">
      <c r="N443" s="108">
        <f t="shared" si="12"/>
        <v>0</v>
      </c>
      <c r="O443" s="108" t="e">
        <f>IF(D443="X",0,IF(E443="X",0,VLOOKUP(E443,'20'!$K$3:$L$16,2,FALSE)))</f>
        <v>#N/A</v>
      </c>
      <c r="P443" s="108" t="e">
        <f t="shared" si="13"/>
        <v>#N/A</v>
      </c>
    </row>
    <row r="444" spans="14:16">
      <c r="N444" s="108">
        <f t="shared" si="12"/>
        <v>0</v>
      </c>
      <c r="O444" s="108" t="e">
        <f>IF(D444="X",0,IF(E444="X",0,VLOOKUP(E444,'20'!$K$3:$L$16,2,FALSE)))</f>
        <v>#N/A</v>
      </c>
      <c r="P444" s="108" t="e">
        <f t="shared" si="13"/>
        <v>#N/A</v>
      </c>
    </row>
    <row r="445" spans="14:16">
      <c r="N445" s="108">
        <f t="shared" si="12"/>
        <v>0</v>
      </c>
      <c r="O445" s="108" t="e">
        <f>IF(D445="X",0,IF(E445="X",0,VLOOKUP(E445,'20'!$K$3:$L$16,2,FALSE)))</f>
        <v>#N/A</v>
      </c>
      <c r="P445" s="108" t="e">
        <f t="shared" si="13"/>
        <v>#N/A</v>
      </c>
    </row>
    <row r="446" spans="14:16">
      <c r="N446" s="108">
        <f t="shared" si="12"/>
        <v>0</v>
      </c>
      <c r="O446" s="108" t="e">
        <f>IF(D446="X",0,IF(E446="X",0,VLOOKUP(E446,'20'!$K$3:$L$16,2,FALSE)))</f>
        <v>#N/A</v>
      </c>
      <c r="P446" s="108" t="e">
        <f t="shared" si="13"/>
        <v>#N/A</v>
      </c>
    </row>
    <row r="447" spans="14:16">
      <c r="N447" s="108">
        <f t="shared" si="12"/>
        <v>0</v>
      </c>
      <c r="O447" s="108" t="e">
        <f>IF(D447="X",0,IF(E447="X",0,VLOOKUP(E447,'20'!$K$3:$L$16,2,FALSE)))</f>
        <v>#N/A</v>
      </c>
      <c r="P447" s="108" t="e">
        <f t="shared" si="13"/>
        <v>#N/A</v>
      </c>
    </row>
    <row r="448" spans="14:16">
      <c r="N448" s="108">
        <f t="shared" si="12"/>
        <v>0</v>
      </c>
      <c r="O448" s="108" t="e">
        <f>IF(D448="X",0,IF(E448="X",0,VLOOKUP(E448,'20'!$K$3:$L$16,2,FALSE)))</f>
        <v>#N/A</v>
      </c>
      <c r="P448" s="108" t="e">
        <f t="shared" si="13"/>
        <v>#N/A</v>
      </c>
    </row>
    <row r="449" spans="14:16">
      <c r="N449" s="108">
        <f t="shared" si="12"/>
        <v>0</v>
      </c>
      <c r="O449" s="108" t="e">
        <f>IF(D449="X",0,IF(E449="X",0,VLOOKUP(E449,'20'!$K$3:$L$16,2,FALSE)))</f>
        <v>#N/A</v>
      </c>
      <c r="P449" s="108" t="e">
        <f t="shared" si="13"/>
        <v>#N/A</v>
      </c>
    </row>
    <row r="450" spans="14:16">
      <c r="N450" s="108">
        <f t="shared" si="12"/>
        <v>0</v>
      </c>
      <c r="O450" s="108" t="e">
        <f>IF(D450="X",0,IF(E450="X",0,VLOOKUP(E450,'20'!$K$3:$L$16,2,FALSE)))</f>
        <v>#N/A</v>
      </c>
      <c r="P450" s="108" t="e">
        <f t="shared" si="13"/>
        <v>#N/A</v>
      </c>
    </row>
    <row r="451" spans="14:16">
      <c r="N451" s="108">
        <f t="shared" si="12"/>
        <v>0</v>
      </c>
      <c r="O451" s="108" t="e">
        <f>IF(D451="X",0,IF(E451="X",0,VLOOKUP(E451,'20'!$K$3:$L$16,2,FALSE)))</f>
        <v>#N/A</v>
      </c>
      <c r="P451" s="108" t="e">
        <f t="shared" si="13"/>
        <v>#N/A</v>
      </c>
    </row>
    <row r="452" spans="14:16">
      <c r="N452" s="108">
        <f t="shared" ref="N452:N494" si="14">SUM(F452:M452)</f>
        <v>0</v>
      </c>
      <c r="O452" s="108" t="e">
        <f>IF(D452="X",0,IF(E452="X",0,VLOOKUP(E452,'20'!$K$3:$L$16,2,FALSE)))</f>
        <v>#N/A</v>
      </c>
      <c r="P452" s="108" t="e">
        <f t="shared" ref="P452:P494" si="15">N452*O452</f>
        <v>#N/A</v>
      </c>
    </row>
    <row r="453" spans="14:16">
      <c r="N453" s="108">
        <f t="shared" si="14"/>
        <v>0</v>
      </c>
      <c r="O453" s="108" t="e">
        <f>IF(D453="X",0,IF(E453="X",0,VLOOKUP(E453,'20'!$K$3:$L$16,2,FALSE)))</f>
        <v>#N/A</v>
      </c>
      <c r="P453" s="108" t="e">
        <f t="shared" si="15"/>
        <v>#N/A</v>
      </c>
    </row>
    <row r="454" spans="14:16">
      <c r="N454" s="108">
        <f t="shared" si="14"/>
        <v>0</v>
      </c>
      <c r="O454" s="108" t="e">
        <f>IF(D454="X",0,IF(E454="X",0,VLOOKUP(E454,'20'!$K$3:$L$16,2,FALSE)))</f>
        <v>#N/A</v>
      </c>
      <c r="P454" s="108" t="e">
        <f t="shared" si="15"/>
        <v>#N/A</v>
      </c>
    </row>
    <row r="455" spans="14:16">
      <c r="N455" s="108">
        <f t="shared" si="14"/>
        <v>0</v>
      </c>
      <c r="O455" s="108" t="e">
        <f>IF(D455="X",0,IF(E455="X",0,VLOOKUP(E455,'20'!$K$3:$L$16,2,FALSE)))</f>
        <v>#N/A</v>
      </c>
      <c r="P455" s="108" t="e">
        <f t="shared" si="15"/>
        <v>#N/A</v>
      </c>
    </row>
    <row r="456" spans="14:16">
      <c r="N456" s="108">
        <f t="shared" si="14"/>
        <v>0</v>
      </c>
      <c r="O456" s="108" t="e">
        <f>IF(D456="X",0,IF(E456="X",0,VLOOKUP(E456,'20'!$K$3:$L$16,2,FALSE)))</f>
        <v>#N/A</v>
      </c>
      <c r="P456" s="108" t="e">
        <f t="shared" si="15"/>
        <v>#N/A</v>
      </c>
    </row>
    <row r="457" spans="14:16">
      <c r="N457" s="108">
        <f t="shared" si="14"/>
        <v>0</v>
      </c>
      <c r="O457" s="108" t="e">
        <f>IF(D457="X",0,IF(E457="X",0,VLOOKUP(E457,'20'!$K$3:$L$16,2,FALSE)))</f>
        <v>#N/A</v>
      </c>
      <c r="P457" s="108" t="e">
        <f t="shared" si="15"/>
        <v>#N/A</v>
      </c>
    </row>
    <row r="458" spans="14:16">
      <c r="N458" s="108">
        <f t="shared" si="14"/>
        <v>0</v>
      </c>
      <c r="O458" s="108" t="e">
        <f>IF(D458="X",0,IF(E458="X",0,VLOOKUP(E458,'20'!$K$3:$L$16,2,FALSE)))</f>
        <v>#N/A</v>
      </c>
      <c r="P458" s="108" t="e">
        <f t="shared" si="15"/>
        <v>#N/A</v>
      </c>
    </row>
    <row r="459" spans="14:16">
      <c r="N459" s="108">
        <f t="shared" si="14"/>
        <v>0</v>
      </c>
      <c r="O459" s="108" t="e">
        <f>IF(D459="X",0,IF(E459="X",0,VLOOKUP(E459,'20'!$K$3:$L$16,2,FALSE)))</f>
        <v>#N/A</v>
      </c>
      <c r="P459" s="108" t="e">
        <f t="shared" si="15"/>
        <v>#N/A</v>
      </c>
    </row>
    <row r="460" spans="14:16">
      <c r="N460" s="108">
        <f t="shared" si="14"/>
        <v>0</v>
      </c>
      <c r="O460" s="108" t="e">
        <f>IF(D460="X",0,IF(E460="X",0,VLOOKUP(E460,'20'!$K$3:$L$16,2,FALSE)))</f>
        <v>#N/A</v>
      </c>
      <c r="P460" s="108" t="e">
        <f t="shared" si="15"/>
        <v>#N/A</v>
      </c>
    </row>
    <row r="461" spans="14:16">
      <c r="N461" s="108">
        <f t="shared" si="14"/>
        <v>0</v>
      </c>
      <c r="O461" s="108" t="e">
        <f>IF(D461="X",0,IF(E461="X",0,VLOOKUP(E461,'20'!$K$3:$L$16,2,FALSE)))</f>
        <v>#N/A</v>
      </c>
      <c r="P461" s="108" t="e">
        <f t="shared" si="15"/>
        <v>#N/A</v>
      </c>
    </row>
    <row r="462" spans="14:16">
      <c r="N462" s="108">
        <f t="shared" si="14"/>
        <v>0</v>
      </c>
      <c r="O462" s="108" t="e">
        <f>IF(D462="X",0,IF(E462="X",0,VLOOKUP(E462,'20'!$K$3:$L$16,2,FALSE)))</f>
        <v>#N/A</v>
      </c>
      <c r="P462" s="108" t="e">
        <f t="shared" si="15"/>
        <v>#N/A</v>
      </c>
    </row>
    <row r="463" spans="14:16">
      <c r="N463" s="108">
        <f t="shared" si="14"/>
        <v>0</v>
      </c>
      <c r="O463" s="108" t="e">
        <f>IF(D463="X",0,IF(E463="X",0,VLOOKUP(E463,'20'!$K$3:$L$16,2,FALSE)))</f>
        <v>#N/A</v>
      </c>
      <c r="P463" s="108" t="e">
        <f t="shared" si="15"/>
        <v>#N/A</v>
      </c>
    </row>
    <row r="464" spans="14:16">
      <c r="N464" s="108">
        <f t="shared" si="14"/>
        <v>0</v>
      </c>
      <c r="O464" s="108" t="e">
        <f>IF(D464="X",0,IF(E464="X",0,VLOOKUP(E464,'20'!$K$3:$L$16,2,FALSE)))</f>
        <v>#N/A</v>
      </c>
      <c r="P464" s="108" t="e">
        <f t="shared" si="15"/>
        <v>#N/A</v>
      </c>
    </row>
    <row r="465" spans="14:16">
      <c r="N465" s="108">
        <f t="shared" si="14"/>
        <v>0</v>
      </c>
      <c r="O465" s="108" t="e">
        <f>IF(D465="X",0,IF(E465="X",0,VLOOKUP(E465,'20'!$K$3:$L$16,2,FALSE)))</f>
        <v>#N/A</v>
      </c>
      <c r="P465" s="108" t="e">
        <f t="shared" si="15"/>
        <v>#N/A</v>
      </c>
    </row>
    <row r="466" spans="14:16">
      <c r="N466" s="108">
        <f t="shared" si="14"/>
        <v>0</v>
      </c>
      <c r="O466" s="108" t="e">
        <f>IF(D466="X",0,IF(E466="X",0,VLOOKUP(E466,'20'!$K$3:$L$16,2,FALSE)))</f>
        <v>#N/A</v>
      </c>
      <c r="P466" s="108" t="e">
        <f t="shared" si="15"/>
        <v>#N/A</v>
      </c>
    </row>
    <row r="467" spans="14:16">
      <c r="N467" s="108">
        <f t="shared" si="14"/>
        <v>0</v>
      </c>
      <c r="O467" s="108" t="e">
        <f>IF(D467="X",0,IF(E467="X",0,VLOOKUP(E467,'20'!$K$3:$L$16,2,FALSE)))</f>
        <v>#N/A</v>
      </c>
      <c r="P467" s="108" t="e">
        <f t="shared" si="15"/>
        <v>#N/A</v>
      </c>
    </row>
    <row r="468" spans="14:16">
      <c r="N468" s="108">
        <f t="shared" si="14"/>
        <v>0</v>
      </c>
      <c r="O468" s="108" t="e">
        <f>IF(D468="X",0,IF(E468="X",0,VLOOKUP(E468,'20'!$K$3:$L$16,2,FALSE)))</f>
        <v>#N/A</v>
      </c>
      <c r="P468" s="108" t="e">
        <f t="shared" si="15"/>
        <v>#N/A</v>
      </c>
    </row>
    <row r="469" spans="14:16">
      <c r="N469" s="108">
        <f t="shared" si="14"/>
        <v>0</v>
      </c>
      <c r="O469" s="108" t="e">
        <f>IF(D469="X",0,IF(E469="X",0,VLOOKUP(E469,'20'!$K$3:$L$16,2,FALSE)))</f>
        <v>#N/A</v>
      </c>
      <c r="P469" s="108" t="e">
        <f t="shared" si="15"/>
        <v>#N/A</v>
      </c>
    </row>
    <row r="470" spans="14:16">
      <c r="N470" s="108">
        <f t="shared" si="14"/>
        <v>0</v>
      </c>
      <c r="O470" s="108" t="e">
        <f>IF(D470="X",0,IF(E470="X",0,VLOOKUP(E470,'20'!$K$3:$L$16,2,FALSE)))</f>
        <v>#N/A</v>
      </c>
      <c r="P470" s="108" t="e">
        <f t="shared" si="15"/>
        <v>#N/A</v>
      </c>
    </row>
    <row r="471" spans="14:16">
      <c r="N471" s="108">
        <f t="shared" si="14"/>
        <v>0</v>
      </c>
      <c r="O471" s="108" t="e">
        <f>IF(D471="X",0,IF(E471="X",0,VLOOKUP(E471,'20'!$K$3:$L$16,2,FALSE)))</f>
        <v>#N/A</v>
      </c>
      <c r="P471" s="108" t="e">
        <f t="shared" si="15"/>
        <v>#N/A</v>
      </c>
    </row>
    <row r="472" spans="14:16">
      <c r="N472" s="108">
        <f t="shared" si="14"/>
        <v>0</v>
      </c>
      <c r="O472" s="108" t="e">
        <f>IF(D472="X",0,IF(E472="X",0,VLOOKUP(E472,'20'!$K$3:$L$16,2,FALSE)))</f>
        <v>#N/A</v>
      </c>
      <c r="P472" s="108" t="e">
        <f t="shared" si="15"/>
        <v>#N/A</v>
      </c>
    </row>
    <row r="473" spans="14:16">
      <c r="N473" s="108">
        <f t="shared" si="14"/>
        <v>0</v>
      </c>
      <c r="O473" s="108" t="e">
        <f>IF(D473="X",0,IF(E473="X",0,VLOOKUP(E473,'20'!$K$3:$L$16,2,FALSE)))</f>
        <v>#N/A</v>
      </c>
      <c r="P473" s="108" t="e">
        <f t="shared" si="15"/>
        <v>#N/A</v>
      </c>
    </row>
    <row r="474" spans="14:16">
      <c r="N474" s="108">
        <f t="shared" si="14"/>
        <v>0</v>
      </c>
      <c r="O474" s="108" t="e">
        <f>IF(D474="X",0,IF(E474="X",0,VLOOKUP(E474,'20'!$K$3:$L$16,2,FALSE)))</f>
        <v>#N/A</v>
      </c>
      <c r="P474" s="108" t="e">
        <f t="shared" si="15"/>
        <v>#N/A</v>
      </c>
    </row>
    <row r="475" spans="14:16">
      <c r="N475" s="108">
        <f t="shared" si="14"/>
        <v>0</v>
      </c>
      <c r="O475" s="108" t="e">
        <f>IF(D475="X",0,IF(E475="X",0,VLOOKUP(E475,'20'!$K$3:$L$16,2,FALSE)))</f>
        <v>#N/A</v>
      </c>
      <c r="P475" s="108" t="e">
        <f t="shared" si="15"/>
        <v>#N/A</v>
      </c>
    </row>
    <row r="476" spans="14:16">
      <c r="N476" s="108">
        <f t="shared" si="14"/>
        <v>0</v>
      </c>
      <c r="O476" s="108" t="e">
        <f>IF(D476="X",0,IF(E476="X",0,VLOOKUP(E476,'20'!$K$3:$L$16,2,FALSE)))</f>
        <v>#N/A</v>
      </c>
      <c r="P476" s="108" t="e">
        <f t="shared" si="15"/>
        <v>#N/A</v>
      </c>
    </row>
    <row r="477" spans="14:16">
      <c r="N477" s="108">
        <f t="shared" si="14"/>
        <v>0</v>
      </c>
      <c r="O477" s="108" t="e">
        <f>IF(D477="X",0,IF(E477="X",0,VLOOKUP(E477,'20'!$K$3:$L$16,2,FALSE)))</f>
        <v>#N/A</v>
      </c>
      <c r="P477" s="108" t="e">
        <f t="shared" si="15"/>
        <v>#N/A</v>
      </c>
    </row>
    <row r="478" spans="14:16">
      <c r="N478" s="108">
        <f t="shared" si="14"/>
        <v>0</v>
      </c>
      <c r="O478" s="108" t="e">
        <f>IF(D478="X",0,IF(E478="X",0,VLOOKUP(E478,'20'!$K$3:$L$16,2,FALSE)))</f>
        <v>#N/A</v>
      </c>
      <c r="P478" s="108" t="e">
        <f t="shared" si="15"/>
        <v>#N/A</v>
      </c>
    </row>
    <row r="479" spans="14:16">
      <c r="N479" s="108">
        <f t="shared" si="14"/>
        <v>0</v>
      </c>
      <c r="O479" s="108" t="e">
        <f>IF(D479="X",0,IF(E479="X",0,VLOOKUP(E479,'20'!$K$3:$L$16,2,FALSE)))</f>
        <v>#N/A</v>
      </c>
      <c r="P479" s="108" t="e">
        <f t="shared" si="15"/>
        <v>#N/A</v>
      </c>
    </row>
    <row r="480" spans="14:16">
      <c r="N480" s="108">
        <f t="shared" si="14"/>
        <v>0</v>
      </c>
      <c r="O480" s="108" t="e">
        <f>IF(D480="X",0,IF(E480="X",0,VLOOKUP(E480,'20'!$K$3:$L$16,2,FALSE)))</f>
        <v>#N/A</v>
      </c>
      <c r="P480" s="108" t="e">
        <f t="shared" si="15"/>
        <v>#N/A</v>
      </c>
    </row>
    <row r="481" spans="3:23">
      <c r="N481" s="108">
        <f t="shared" si="14"/>
        <v>0</v>
      </c>
      <c r="O481" s="108" t="e">
        <f>IF(D481="X",0,IF(E481="X",0,VLOOKUP(E481,'20'!$K$3:$L$16,2,FALSE)))</f>
        <v>#N/A</v>
      </c>
      <c r="P481" s="108" t="e">
        <f t="shared" si="15"/>
        <v>#N/A</v>
      </c>
    </row>
    <row r="482" spans="3:23">
      <c r="N482" s="108">
        <f t="shared" si="14"/>
        <v>0</v>
      </c>
      <c r="O482" s="108" t="e">
        <f>IF(D482="X",0,IF(E482="X",0,VLOOKUP(E482,'20'!$K$3:$L$16,2,FALSE)))</f>
        <v>#N/A</v>
      </c>
      <c r="P482" s="108" t="e">
        <f t="shared" si="15"/>
        <v>#N/A</v>
      </c>
    </row>
    <row r="483" spans="3:23">
      <c r="N483" s="108">
        <f t="shared" si="14"/>
        <v>0</v>
      </c>
      <c r="O483" s="108" t="e">
        <f>IF(D483="X",0,IF(E483="X",0,VLOOKUP(E483,'20'!$K$3:$L$16,2,FALSE)))</f>
        <v>#N/A</v>
      </c>
      <c r="P483" s="108" t="e">
        <f t="shared" si="15"/>
        <v>#N/A</v>
      </c>
    </row>
    <row r="484" spans="3:23">
      <c r="N484" s="108">
        <f t="shared" si="14"/>
        <v>0</v>
      </c>
      <c r="O484" s="108" t="e">
        <f>IF(D484="X",0,IF(E484="X",0,VLOOKUP(E484,'20'!$K$3:$L$16,2,FALSE)))</f>
        <v>#N/A</v>
      </c>
      <c r="P484" s="108" t="e">
        <f t="shared" si="15"/>
        <v>#N/A</v>
      </c>
    </row>
    <row r="485" spans="3:23">
      <c r="N485" s="108">
        <f t="shared" si="14"/>
        <v>0</v>
      </c>
      <c r="O485" s="108" t="e">
        <f>IF(D485="X",0,IF(E485="X",0,VLOOKUP(E485,'20'!$K$3:$L$16,2,FALSE)))</f>
        <v>#N/A</v>
      </c>
      <c r="P485" s="108" t="e">
        <f t="shared" si="15"/>
        <v>#N/A</v>
      </c>
    </row>
    <row r="486" spans="3:23">
      <c r="N486" s="108">
        <f t="shared" si="14"/>
        <v>0</v>
      </c>
      <c r="O486" s="108" t="e">
        <f>IF(D486="X",0,IF(E486="X",0,VLOOKUP(E486,'20'!$K$3:$L$16,2,FALSE)))</f>
        <v>#N/A</v>
      </c>
      <c r="P486" s="108" t="e">
        <f t="shared" si="15"/>
        <v>#N/A</v>
      </c>
    </row>
    <row r="487" spans="3:23">
      <c r="N487" s="108">
        <f t="shared" si="14"/>
        <v>0</v>
      </c>
      <c r="O487" s="108" t="e">
        <f>IF(D487="X",0,IF(E487="X",0,VLOOKUP(E487,'20'!$K$3:$L$16,2,FALSE)))</f>
        <v>#N/A</v>
      </c>
      <c r="P487" s="108" t="e">
        <f t="shared" si="15"/>
        <v>#N/A</v>
      </c>
    </row>
    <row r="488" spans="3:23">
      <c r="N488" s="108">
        <f t="shared" si="14"/>
        <v>0</v>
      </c>
      <c r="O488" s="108" t="e">
        <f>IF(D488="X",0,IF(E488="X",0,VLOOKUP(E488,'20'!$K$3:$L$16,2,FALSE)))</f>
        <v>#N/A</v>
      </c>
      <c r="P488" s="108" t="e">
        <f t="shared" si="15"/>
        <v>#N/A</v>
      </c>
    </row>
    <row r="489" spans="3:23">
      <c r="N489" s="108">
        <f t="shared" si="14"/>
        <v>0</v>
      </c>
      <c r="O489" s="108" t="e">
        <f>IF(D489="X",0,IF(E489="X",0,VLOOKUP(E489,'20'!$K$3:$L$16,2,FALSE)))</f>
        <v>#N/A</v>
      </c>
      <c r="P489" s="108" t="e">
        <f t="shared" si="15"/>
        <v>#N/A</v>
      </c>
    </row>
    <row r="490" spans="3:23">
      <c r="N490" s="108">
        <f t="shared" si="14"/>
        <v>0</v>
      </c>
      <c r="O490" s="108" t="e">
        <f>IF(D490="X",0,IF(E490="X",0,VLOOKUP(E490,'20'!$K$3:$L$16,2,FALSE)))</f>
        <v>#N/A</v>
      </c>
      <c r="P490" s="108" t="e">
        <f t="shared" si="15"/>
        <v>#N/A</v>
      </c>
    </row>
    <row r="491" spans="3:23">
      <c r="N491" s="108">
        <f t="shared" si="14"/>
        <v>0</v>
      </c>
      <c r="O491" s="108" t="e">
        <f>IF(D491="X",0,IF(E491="X",0,VLOOKUP(E491,'20'!$K$3:$L$16,2,FALSE)))</f>
        <v>#N/A</v>
      </c>
      <c r="P491" s="108" t="e">
        <f t="shared" si="15"/>
        <v>#N/A</v>
      </c>
    </row>
    <row r="492" spans="3:23">
      <c r="N492" s="108">
        <f t="shared" si="14"/>
        <v>0</v>
      </c>
      <c r="O492" s="108" t="e">
        <f>IF(D492="X",0,IF(E492="X",0,VLOOKUP(E492,'20'!$K$3:$L$16,2,FALSE)))</f>
        <v>#N/A</v>
      </c>
      <c r="P492" s="108" t="e">
        <f t="shared" si="15"/>
        <v>#N/A</v>
      </c>
    </row>
    <row r="493" spans="3:23">
      <c r="N493" s="108">
        <f t="shared" si="14"/>
        <v>0</v>
      </c>
      <c r="O493" s="108" t="e">
        <f>IF(D493="X",0,IF(E493="X",0,VLOOKUP(E493,'20'!$K$3:$L$16,2,FALSE)))</f>
        <v>#N/A</v>
      </c>
      <c r="P493" s="108" t="e">
        <f t="shared" si="15"/>
        <v>#N/A</v>
      </c>
    </row>
    <row r="494" spans="3:23">
      <c r="N494" s="108">
        <f t="shared" si="14"/>
        <v>0</v>
      </c>
      <c r="O494" s="108" t="e">
        <f>IF(D494="X",0,IF(E494="X",0,VLOOKUP(E494,'20'!$K$3:$L$16,2,FALSE)))</f>
        <v>#N/A</v>
      </c>
      <c r="P494" s="108" t="e">
        <f t="shared" si="15"/>
        <v>#N/A</v>
      </c>
    </row>
    <row r="495" spans="3:23" ht="15.75" thickBot="1">
      <c r="C495" s="109" t="s">
        <v>173</v>
      </c>
      <c r="D495" s="79"/>
      <c r="E495" s="79"/>
      <c r="F495" s="91">
        <f t="shared" ref="F495:M495" si="16">SUM(F4:F494)</f>
        <v>0</v>
      </c>
      <c r="G495" s="91">
        <f t="shared" si="16"/>
        <v>0</v>
      </c>
      <c r="H495" s="91">
        <f t="shared" si="16"/>
        <v>0</v>
      </c>
      <c r="I495" s="91">
        <f t="shared" si="16"/>
        <v>0</v>
      </c>
      <c r="J495" s="91">
        <f t="shared" si="16"/>
        <v>0</v>
      </c>
      <c r="K495" s="91">
        <f t="shared" si="16"/>
        <v>0</v>
      </c>
      <c r="L495" s="91">
        <f t="shared" si="16"/>
        <v>0</v>
      </c>
      <c r="M495" s="91">
        <f t="shared" si="16"/>
        <v>0</v>
      </c>
      <c r="Q495" s="79" t="s">
        <v>174</v>
      </c>
      <c r="R495" s="91">
        <f t="shared" ref="R495:W495" si="17">SUM(R4:R494)</f>
        <v>0</v>
      </c>
      <c r="S495" s="91">
        <f t="shared" si="17"/>
        <v>0</v>
      </c>
      <c r="T495" s="91">
        <f t="shared" si="17"/>
        <v>0</v>
      </c>
      <c r="U495" s="91">
        <f t="shared" si="17"/>
        <v>0</v>
      </c>
      <c r="V495" s="91">
        <f t="shared" si="17"/>
        <v>0</v>
      </c>
      <c r="W495" s="91">
        <f t="shared" si="17"/>
        <v>0</v>
      </c>
    </row>
    <row r="496" spans="3:23" ht="15.75" thickTop="1"/>
    <row r="498" spans="3:16">
      <c r="C498" s="80" t="s">
        <v>172</v>
      </c>
      <c r="F498" s="33"/>
      <c r="G498" s="33"/>
      <c r="H498" s="33"/>
      <c r="I498" s="33"/>
      <c r="J498" s="33"/>
      <c r="K498" s="33"/>
      <c r="L498" s="33"/>
      <c r="M498" s="33"/>
      <c r="N498" s="81" t="s">
        <v>186</v>
      </c>
      <c r="O498" s="33"/>
      <c r="P498" s="81" t="s">
        <v>177</v>
      </c>
    </row>
    <row r="499" spans="3:16">
      <c r="C499" s="81" t="str">
        <f>IF('20'!K3="", "Vrije categorie",'20'!K3)</f>
        <v>A</v>
      </c>
      <c r="F499" s="92" cm="1">
        <f t="array" ref="F499">SUMPRODUCT(--($E$4:$E$494=C499),--($D$4:$D$494=""),$F$4:$F$494)</f>
        <v>0</v>
      </c>
      <c r="G499" s="92" cm="1">
        <f t="array" ref="G499">SUMPRODUCT(--($E$4:$E$494=C499),--($D$4:$D$494=""),$G$4:$G$494)</f>
        <v>0</v>
      </c>
      <c r="H499" s="92" cm="1">
        <f t="array" ref="H499">SUMPRODUCT(--($E$4:$E$494=C499),--($D$4:$D$494=""),$H$4:$H$494)</f>
        <v>0</v>
      </c>
      <c r="I499" s="92" cm="1">
        <f t="array" ref="I499">SUMPRODUCT(--($E$4:$E$494=C499),--($D$4:$D$494=""),$I$4:$I$494)</f>
        <v>0</v>
      </c>
      <c r="J499" s="92" cm="1">
        <f t="array" ref="J499">SUMPRODUCT(--($E$4:$E$494=C499),--($D$4:$D$494=""),$J$4:$J$494)</f>
        <v>0</v>
      </c>
      <c r="K499" s="92" cm="1">
        <f t="array" ref="K499">SUMPRODUCT(--($E$4:$E$494=C499),--($D$4:$D$494=""),$K$4:$K$494)</f>
        <v>0</v>
      </c>
      <c r="L499" s="92" cm="1">
        <f t="array" ref="L499">SUMPRODUCT(--($E$4:$E$494=C499),--($D$4:$D$494=""),$L$4:$L$494)</f>
        <v>0</v>
      </c>
      <c r="M499" s="92" cm="1">
        <f t="array" ref="M499">SUMPRODUCT(--($E$4:$E$494=C499),--($D$4:$D$494=""),$M$4:$M$494)</f>
        <v>0</v>
      </c>
      <c r="N499" s="92">
        <f>SUM(F499:M499)</f>
        <v>0</v>
      </c>
      <c r="O499" s="81"/>
      <c r="P499" s="92" t="e" cm="1">
        <f t="array" ref="P499">SUMPRODUCT(--($E$4:$E$494=C499),--($D$4:$D$494=""),$P$4:$P$494)</f>
        <v>#N/A</v>
      </c>
    </row>
    <row r="500" spans="3:16">
      <c r="C500" s="81" t="str">
        <f>IF('20'!K4="", "Vrije categorie",'20'!K4)</f>
        <v>B</v>
      </c>
      <c r="F500" s="92" cm="1">
        <f t="array" ref="F500">SUMPRODUCT(--($E$4:$E$494=C500),--($D$4:$D$494=""),$F$4:$F$494)</f>
        <v>0</v>
      </c>
      <c r="G500" s="92" cm="1">
        <f t="array" ref="G500">SUMPRODUCT(--($E$4:$E$494=C500),--($D$4:$D$494=""),$G$4:$G$494)</f>
        <v>0</v>
      </c>
      <c r="H500" s="92" cm="1">
        <f t="array" ref="H500">SUMPRODUCT(--($E$4:$E$494=C500),--($D$4:$D$494=""),$H$4:$H$494)</f>
        <v>0</v>
      </c>
      <c r="I500" s="92" cm="1">
        <f t="array" ref="I500">SUMPRODUCT(--($E$4:$E$494=C500),--($D$4:$D$494=""),$I$4:$I$494)</f>
        <v>0</v>
      </c>
      <c r="J500" s="92" cm="1">
        <f t="array" ref="J500">SUMPRODUCT(--($E$4:$E$494=C500),--($D$4:$D$494=""),$J$4:$J$494)</f>
        <v>0</v>
      </c>
      <c r="K500" s="92" cm="1">
        <f t="array" ref="K500">SUMPRODUCT(--($E$4:$E$494=C500),--($D$4:$D$494=""),$K$4:$K$494)</f>
        <v>0</v>
      </c>
      <c r="L500" s="92" cm="1">
        <f t="array" ref="L500">SUMPRODUCT(--($E$4:$E$494=C500),--($D$4:$D$494=""),$L$4:$L$494)</f>
        <v>0</v>
      </c>
      <c r="M500" s="92" cm="1">
        <f t="array" ref="M500">SUMPRODUCT(--($E$4:$E$494=C500),--($D$4:$D$494=""),$M$4:$M$494)</f>
        <v>0</v>
      </c>
      <c r="N500" s="92">
        <f t="shared" ref="N500:N512" si="18">SUM(F500:M500)</f>
        <v>0</v>
      </c>
      <c r="O500" s="81"/>
      <c r="P500" s="92" t="e" cm="1">
        <f t="array" ref="P500">SUMPRODUCT(--($E$4:$E$494=C500),--($D$4:$D$494=""),$P$4:$P$494)</f>
        <v>#N/A</v>
      </c>
    </row>
    <row r="501" spans="3:16">
      <c r="C501" s="81" t="str">
        <f>IF('20'!K5="", "Vrije categorie",'20'!K5)</f>
        <v>C</v>
      </c>
      <c r="F501" s="92" cm="1">
        <f t="array" ref="F501">SUMPRODUCT(--($E$4:$E$494=C501),--($D$4:$D$494=""),$F$4:$F$494)</f>
        <v>0</v>
      </c>
      <c r="G501" s="92" cm="1">
        <f t="array" ref="G501">SUMPRODUCT(--($E$4:$E$494=C501),--($D$4:$D$494=""),$G$4:$G$494)</f>
        <v>0</v>
      </c>
      <c r="H501" s="92" cm="1">
        <f t="array" ref="H501">SUMPRODUCT(--($E$4:$E$494=C501),--($D$4:$D$494=""),$H$4:$H$494)</f>
        <v>0</v>
      </c>
      <c r="I501" s="92" cm="1">
        <f t="array" ref="I501">SUMPRODUCT(--($E$4:$E$494=C501),--($D$4:$D$494=""),$I$4:$I$494)</f>
        <v>0</v>
      </c>
      <c r="J501" s="92" cm="1">
        <f t="array" ref="J501">SUMPRODUCT(--($E$4:$E$494=C501),--($D$4:$D$494=""),$J$4:$J$494)</f>
        <v>0</v>
      </c>
      <c r="K501" s="92" cm="1">
        <f t="array" ref="K501">SUMPRODUCT(--($E$4:$E$494=C501),--($D$4:$D$494=""),$K$4:$K$494)</f>
        <v>0</v>
      </c>
      <c r="L501" s="92" cm="1">
        <f t="array" ref="L501">SUMPRODUCT(--($E$4:$E$494=C501),--($D$4:$D$494=""),$L$4:$L$494)</f>
        <v>0</v>
      </c>
      <c r="M501" s="92" cm="1">
        <f t="array" ref="M501">SUMPRODUCT(--($E$4:$E$494=C501),--($D$4:$D$494=""),$M$4:$M$494)</f>
        <v>0</v>
      </c>
      <c r="N501" s="92">
        <f t="shared" si="18"/>
        <v>0</v>
      </c>
      <c r="O501" s="81"/>
      <c r="P501" s="92" t="e" cm="1">
        <f t="array" ref="P501">SUMPRODUCT(--($E$4:$E$494=C501),--($D$4:$D$494=""),$P$4:$P$494)</f>
        <v>#N/A</v>
      </c>
    </row>
    <row r="502" spans="3:16">
      <c r="C502" s="81" t="str">
        <f>IF('20'!K6="", "Vrije categorie",'20'!K6)</f>
        <v>D</v>
      </c>
      <c r="F502" s="92" cm="1">
        <f t="array" ref="F502">SUMPRODUCT(--($E$4:$E$494=C502),--($D$4:$D$494=""),$F$4:$F$494)</f>
        <v>0</v>
      </c>
      <c r="G502" s="92" cm="1">
        <f t="array" ref="G502">SUMPRODUCT(--($E$4:$E$494=C502),--($D$4:$D$494=""),$G$4:$G$494)</f>
        <v>0</v>
      </c>
      <c r="H502" s="92" cm="1">
        <f t="array" ref="H502">SUMPRODUCT(--($E$4:$E$494=C502),--($D$4:$D$494=""),$H$4:$H$494)</f>
        <v>0</v>
      </c>
      <c r="I502" s="92" cm="1">
        <f t="array" ref="I502">SUMPRODUCT(--($E$4:$E$494=C502),--($D$4:$D$494=""),$I$4:$I$494)</f>
        <v>0</v>
      </c>
      <c r="J502" s="92" cm="1">
        <f t="array" ref="J502">SUMPRODUCT(--($E$4:$E$494=C502),--($D$4:$D$494=""),$J$4:$J$494)</f>
        <v>0</v>
      </c>
      <c r="K502" s="92" cm="1">
        <f t="array" ref="K502">SUMPRODUCT(--($E$4:$E$494=C502),--($D$4:$D$494=""),$K$4:$K$494)</f>
        <v>0</v>
      </c>
      <c r="L502" s="92" cm="1">
        <f t="array" ref="L502">SUMPRODUCT(--($E$4:$E$494=C502),--($D$4:$D$494=""),$L$4:$L$494)</f>
        <v>0</v>
      </c>
      <c r="M502" s="92" cm="1">
        <f t="array" ref="M502">SUMPRODUCT(--($E$4:$E$494=C502),--($D$4:$D$494=""),$M$4:$M$494)</f>
        <v>0</v>
      </c>
      <c r="N502" s="92">
        <f t="shared" si="18"/>
        <v>0</v>
      </c>
      <c r="O502" s="81"/>
      <c r="P502" s="92" t="e" cm="1">
        <f t="array" ref="P502">SUMPRODUCT(--($E$4:$E$494=C502),--($D$4:$D$494=""),$P$4:$P$494)</f>
        <v>#N/A</v>
      </c>
    </row>
    <row r="503" spans="3:16">
      <c r="C503" s="81" t="str">
        <f>IF('20'!K7="", "Vrije categorie",'20'!K7)</f>
        <v>E</v>
      </c>
      <c r="F503" s="92" cm="1">
        <f t="array" ref="F503">SUMPRODUCT(--($E$4:$E$494=C503),--($D$4:$D$494=""),$F$4:$F$494)</f>
        <v>0</v>
      </c>
      <c r="G503" s="92" cm="1">
        <f t="array" ref="G503">SUMPRODUCT(--($E$4:$E$494=C503),--($D$4:$D$494=""),$G$4:$G$494)</f>
        <v>0</v>
      </c>
      <c r="H503" s="92" cm="1">
        <f t="array" ref="H503">SUMPRODUCT(--($E$4:$E$494=C503),--($D$4:$D$494=""),$H$4:$H$494)</f>
        <v>0</v>
      </c>
      <c r="I503" s="92" cm="1">
        <f t="array" ref="I503">SUMPRODUCT(--($E$4:$E$494=C503),--($D$4:$D$494=""),$I$4:$I$494)</f>
        <v>0</v>
      </c>
      <c r="J503" s="92" cm="1">
        <f t="array" ref="J503">SUMPRODUCT(--($E$4:$E$494=C503),--($D$4:$D$494=""),$J$4:$J$494)</f>
        <v>0</v>
      </c>
      <c r="K503" s="92" cm="1">
        <f t="array" ref="K503">SUMPRODUCT(--($E$4:$E$494=C503),--($D$4:$D$494=""),$K$4:$K$494)</f>
        <v>0</v>
      </c>
      <c r="L503" s="92" cm="1">
        <f t="array" ref="L503">SUMPRODUCT(--($E$4:$E$494=C503),--($D$4:$D$494=""),$L$4:$L$494)</f>
        <v>0</v>
      </c>
      <c r="M503" s="92" cm="1">
        <f t="array" ref="M503">SUMPRODUCT(--($E$4:$E$494=C503),--($D$4:$D$494=""),$M$4:$M$494)</f>
        <v>0</v>
      </c>
      <c r="N503" s="92">
        <f t="shared" si="18"/>
        <v>0</v>
      </c>
      <c r="O503" s="81"/>
      <c r="P503" s="92" t="e" cm="1">
        <f t="array" ref="P503">SUMPRODUCT(--($E$4:$E$494=C503),--($D$4:$D$494=""),$P$4:$P$494)</f>
        <v>#N/A</v>
      </c>
    </row>
    <row r="504" spans="3:16">
      <c r="C504" s="81" t="str">
        <f>IF('20'!K8="", "Vrije categorie",'20'!K8)</f>
        <v>F</v>
      </c>
      <c r="F504" s="92" cm="1">
        <f t="array" ref="F504">SUMPRODUCT(--($E$4:$E$494=C504),--($D$4:$D$494=""),$F$4:$F$494)</f>
        <v>0</v>
      </c>
      <c r="G504" s="92" cm="1">
        <f t="array" ref="G504">SUMPRODUCT(--($E$4:$E$494=C504),--($D$4:$D$494=""),$G$4:$G$494)</f>
        <v>0</v>
      </c>
      <c r="H504" s="92" cm="1">
        <f t="array" ref="H504">SUMPRODUCT(--($E$4:$E$494=C504),--($D$4:$D$494=""),$H$4:$H$494)</f>
        <v>0</v>
      </c>
      <c r="I504" s="92" cm="1">
        <f t="array" ref="I504">SUMPRODUCT(--($E$4:$E$494=C504),--($D$4:$D$494=""),$I$4:$I$494)</f>
        <v>0</v>
      </c>
      <c r="J504" s="92" cm="1">
        <f t="array" ref="J504">SUMPRODUCT(--($E$4:$E$494=C504),--($D$4:$D$494=""),$J$4:$J$494)</f>
        <v>0</v>
      </c>
      <c r="K504" s="92" cm="1">
        <f t="array" ref="K504">SUMPRODUCT(--($E$4:$E$494=C504),--($D$4:$D$494=""),$K$4:$K$494)</f>
        <v>0</v>
      </c>
      <c r="L504" s="92" cm="1">
        <f t="array" ref="L504">SUMPRODUCT(--($E$4:$E$494=C504),--($D$4:$D$494=""),$L$4:$L$494)</f>
        <v>0</v>
      </c>
      <c r="M504" s="92" cm="1">
        <f t="array" ref="M504">SUMPRODUCT(--($E$4:$E$494=C504),--($D$4:$D$494=""),$M$4:$M$494)</f>
        <v>0</v>
      </c>
      <c r="N504" s="92">
        <f t="shared" si="18"/>
        <v>0</v>
      </c>
      <c r="O504" s="81"/>
      <c r="P504" s="92" t="e" cm="1">
        <f t="array" ref="P504">SUMPRODUCT(--($E$4:$E$494=C504),--($D$4:$D$494=""),$P$4:$P$494)</f>
        <v>#N/A</v>
      </c>
    </row>
    <row r="505" spans="3:16">
      <c r="C505" s="81" t="str">
        <f>IF('20'!K9="", "Vrije categorie",'20'!K9)</f>
        <v>G</v>
      </c>
      <c r="F505" s="92" cm="1">
        <f t="array" ref="F505">SUMPRODUCT(--($E$4:$E$494=C505),--($D$4:$D$494=""),$F$4:$F$494)</f>
        <v>0</v>
      </c>
      <c r="G505" s="92" cm="1">
        <f t="array" ref="G505">SUMPRODUCT(--($E$4:$E$494=C505),--($D$4:$D$494=""),$G$4:$G$494)</f>
        <v>0</v>
      </c>
      <c r="H505" s="92" cm="1">
        <f t="array" ref="H505">SUMPRODUCT(--($E$4:$E$494=C505),--($D$4:$D$494=""),$H$4:$H$494)</f>
        <v>0</v>
      </c>
      <c r="I505" s="92" cm="1">
        <f t="array" ref="I505">SUMPRODUCT(--($E$4:$E$494=C505),--($D$4:$D$494=""),$I$4:$I$494)</f>
        <v>0</v>
      </c>
      <c r="J505" s="92" cm="1">
        <f t="array" ref="J505">SUMPRODUCT(--($E$4:$E$494=C505),--($D$4:$D$494=""),$J$4:$J$494)</f>
        <v>0</v>
      </c>
      <c r="K505" s="92" cm="1">
        <f t="array" ref="K505">SUMPRODUCT(--($E$4:$E$494=C505),--($D$4:$D$494=""),$K$4:$K$494)</f>
        <v>0</v>
      </c>
      <c r="L505" s="92" cm="1">
        <f t="array" ref="L505">SUMPRODUCT(--($E$4:$E$494=C505),--($D$4:$D$494=""),$L$4:$L$494)</f>
        <v>0</v>
      </c>
      <c r="M505" s="92" cm="1">
        <f t="array" ref="M505">SUMPRODUCT(--($E$4:$E$494=C505),--($D$4:$D$494=""),$M$4:$M$494)</f>
        <v>0</v>
      </c>
      <c r="N505" s="92">
        <f t="shared" si="18"/>
        <v>0</v>
      </c>
      <c r="O505" s="81"/>
      <c r="P505" s="92" t="e" cm="1">
        <f t="array" ref="P505">SUMPRODUCT(--($E$4:$E$494=C505),--($D$4:$D$494=""),$P$4:$P$494)</f>
        <v>#N/A</v>
      </c>
    </row>
    <row r="506" spans="3:16">
      <c r="C506" s="81" t="str">
        <f>IF('20'!K10="", "Vrije categorie",'20'!K10)</f>
        <v>H</v>
      </c>
      <c r="F506" s="92" cm="1">
        <f t="array" ref="F506">SUMPRODUCT(--($E$4:$E$494=C506),--($D$4:$D$494=""),$F$4:$F$494)</f>
        <v>0</v>
      </c>
      <c r="G506" s="92" cm="1">
        <f t="array" ref="G506">SUMPRODUCT(--($E$4:$E$494=C506),--($D$4:$D$494=""),$G$4:$G$494)</f>
        <v>0</v>
      </c>
      <c r="H506" s="92" cm="1">
        <f t="array" ref="H506">SUMPRODUCT(--($E$4:$E$494=C506),--($D$4:$D$494=""),$H$4:$H$494)</f>
        <v>0</v>
      </c>
      <c r="I506" s="92" cm="1">
        <f t="array" ref="I506">SUMPRODUCT(--($E$4:$E$494=C506),--($D$4:$D$494=""),$I$4:$I$494)</f>
        <v>0</v>
      </c>
      <c r="J506" s="92" cm="1">
        <f t="array" ref="J506">SUMPRODUCT(--($E$4:$E$494=C506),--($D$4:$D$494=""),$J$4:$J$494)</f>
        <v>0</v>
      </c>
      <c r="K506" s="92" cm="1">
        <f t="array" ref="K506">SUMPRODUCT(--($E$4:$E$494=C506),--($D$4:$D$494=""),$K$4:$K$494)</f>
        <v>0</v>
      </c>
      <c r="L506" s="92" cm="1">
        <f t="array" ref="L506">SUMPRODUCT(--($E$4:$E$494=C506),--($D$4:$D$494=""),$L$4:$L$494)</f>
        <v>0</v>
      </c>
      <c r="M506" s="92" cm="1">
        <f t="array" ref="M506">SUMPRODUCT(--($E$4:$E$494=C506),--($D$4:$D$494=""),$M$4:$M$494)</f>
        <v>0</v>
      </c>
      <c r="N506" s="92">
        <f t="shared" si="18"/>
        <v>0</v>
      </c>
      <c r="O506" s="81"/>
      <c r="P506" s="92" t="e" cm="1">
        <f t="array" ref="P506">SUMPRODUCT(--($E$4:$E$494=C506),--($D$4:$D$494=""),$P$4:$P$494)</f>
        <v>#N/A</v>
      </c>
    </row>
    <row r="507" spans="3:16">
      <c r="C507" s="81" t="str">
        <f>IF('20'!K11="", "Vrije categorie",'20'!K11)</f>
        <v>I</v>
      </c>
      <c r="F507" s="92" cm="1">
        <f t="array" ref="F507">SUMPRODUCT(--($E$4:$E$494=C507),--($D$4:$D$494=""),$F$4:$F$494)</f>
        <v>0</v>
      </c>
      <c r="G507" s="92" cm="1">
        <f t="array" ref="G507">SUMPRODUCT(--($E$4:$E$494=C507),--($D$4:$D$494=""),$G$4:$G$494)</f>
        <v>0</v>
      </c>
      <c r="H507" s="92" cm="1">
        <f t="array" ref="H507">SUMPRODUCT(--($E$4:$E$494=C507),--($D$4:$D$494=""),$H$4:$H$494)</f>
        <v>0</v>
      </c>
      <c r="I507" s="92" cm="1">
        <f t="array" ref="I507">SUMPRODUCT(--($E$4:$E$494=C507),--($D$4:$D$494=""),$I$4:$I$494)</f>
        <v>0</v>
      </c>
      <c r="J507" s="92" cm="1">
        <f t="array" ref="J507">SUMPRODUCT(--($E$4:$E$494=C507),--($D$4:$D$494=""),$J$4:$J$494)</f>
        <v>0</v>
      </c>
      <c r="K507" s="92" cm="1">
        <f t="array" ref="K507">SUMPRODUCT(--($E$4:$E$494=C507),--($D$4:$D$494=""),$K$4:$K$494)</f>
        <v>0</v>
      </c>
      <c r="L507" s="92" cm="1">
        <f t="array" ref="L507">SUMPRODUCT(--($E$4:$E$494=C507),--($D$4:$D$494=""),$L$4:$L$494)</f>
        <v>0</v>
      </c>
      <c r="M507" s="92" cm="1">
        <f t="array" ref="M507">SUMPRODUCT(--($E$4:$E$494=C507),--($D$4:$D$494=""),$M$4:$M$494)</f>
        <v>0</v>
      </c>
      <c r="N507" s="92">
        <f t="shared" si="18"/>
        <v>0</v>
      </c>
      <c r="O507" s="81"/>
      <c r="P507" s="92" t="e" cm="1">
        <f t="array" ref="P507">SUMPRODUCT(--($E$4:$E$494=C507),--($D$4:$D$494=""),$P$4:$P$494)</f>
        <v>#N/A</v>
      </c>
    </row>
    <row r="508" spans="3:16">
      <c r="C508" s="81" t="str">
        <f>IF('20'!K12="", "Vrije categorie",'20'!K12)</f>
        <v>J</v>
      </c>
      <c r="F508" s="92" cm="1">
        <f t="array" ref="F508">SUMPRODUCT(--($E$4:$E$494=C508),--($D$4:$D$494=""),$F$4:$F$494)</f>
        <v>0</v>
      </c>
      <c r="G508" s="92" cm="1">
        <f t="array" ref="G508">SUMPRODUCT(--($E$4:$E$494=C508),--($D$4:$D$494=""),$G$4:$G$494)</f>
        <v>0</v>
      </c>
      <c r="H508" s="92" cm="1">
        <f t="array" ref="H508">SUMPRODUCT(--($E$4:$E$494=C508),--($D$4:$D$494=""),$H$4:$H$494)</f>
        <v>0</v>
      </c>
      <c r="I508" s="92" cm="1">
        <f t="array" ref="I508">SUMPRODUCT(--($E$4:$E$494=C508),--($D$4:$D$494=""),$I$4:$I$494)</f>
        <v>0</v>
      </c>
      <c r="J508" s="92" cm="1">
        <f t="array" ref="J508">SUMPRODUCT(--($E$4:$E$494=C508),--($D$4:$D$494=""),$J$4:$J$494)</f>
        <v>0</v>
      </c>
      <c r="K508" s="92" cm="1">
        <f t="array" ref="K508">SUMPRODUCT(--($E$4:$E$494=C508),--($D$4:$D$494=""),$K$4:$K$494)</f>
        <v>0</v>
      </c>
      <c r="L508" s="92" cm="1">
        <f t="array" ref="L508">SUMPRODUCT(--($E$4:$E$494=C508),--($D$4:$D$494=""),$L$4:$L$494)</f>
        <v>0</v>
      </c>
      <c r="M508" s="92" cm="1">
        <f t="array" ref="M508">SUMPRODUCT(--($E$4:$E$494=C508),--($D$4:$D$494=""),$M$4:$M$494)</f>
        <v>0</v>
      </c>
      <c r="N508" s="92">
        <f t="shared" si="18"/>
        <v>0</v>
      </c>
      <c r="O508" s="81"/>
      <c r="P508" s="92" t="e" cm="1">
        <f t="array" ref="P508">SUMPRODUCT(--($E$4:$E$494=C508),--($D$4:$D$494=""),$P$4:$P$494)</f>
        <v>#N/A</v>
      </c>
    </row>
    <row r="509" spans="3:16">
      <c r="C509" s="81" t="str">
        <f>IF('20'!K13="", "Vrije categorie",'20'!K13)</f>
        <v>K</v>
      </c>
      <c r="F509" s="92" cm="1">
        <f t="array" ref="F509">SUMPRODUCT(--($E$4:$E$494=C509),--($D$4:$D$494=""),$F$4:$F$494)</f>
        <v>0</v>
      </c>
      <c r="G509" s="92" cm="1">
        <f t="array" ref="G509">SUMPRODUCT(--($E$4:$E$494=C509),--($D$4:$D$494=""),$G$4:$G$494)</f>
        <v>0</v>
      </c>
      <c r="H509" s="92" cm="1">
        <f t="array" ref="H509">SUMPRODUCT(--($E$4:$E$494=C509),--($D$4:$D$494=""),$H$4:$H$494)</f>
        <v>0</v>
      </c>
      <c r="I509" s="92" cm="1">
        <f t="array" ref="I509">SUMPRODUCT(--($E$4:$E$494=C509),--($D$4:$D$494=""),$I$4:$I$494)</f>
        <v>0</v>
      </c>
      <c r="J509" s="92" cm="1">
        <f t="array" ref="J509">SUMPRODUCT(--($E$4:$E$494=C509),--($D$4:$D$494=""),$J$4:$J$494)</f>
        <v>0</v>
      </c>
      <c r="K509" s="92" cm="1">
        <f t="array" ref="K509">SUMPRODUCT(--($E$4:$E$494=C509),--($D$4:$D$494=""),$K$4:$K$494)</f>
        <v>0</v>
      </c>
      <c r="L509" s="92" cm="1">
        <f t="array" ref="L509">SUMPRODUCT(--($E$4:$E$494=C509),--($D$4:$D$494=""),$L$4:$L$494)</f>
        <v>0</v>
      </c>
      <c r="M509" s="92" cm="1">
        <f t="array" ref="M509">SUMPRODUCT(--($E$4:$E$494=C509),--($D$4:$D$494=""),$M$4:$M$494)</f>
        <v>0</v>
      </c>
      <c r="N509" s="92">
        <f t="shared" si="18"/>
        <v>0</v>
      </c>
      <c r="O509" s="81"/>
      <c r="P509" s="92" t="e" cm="1">
        <f t="array" ref="P509">SUMPRODUCT(--($E$4:$E$494=C509),--($D$4:$D$494=""),$P$4:$P$494)</f>
        <v>#N/A</v>
      </c>
    </row>
    <row r="510" spans="3:16">
      <c r="C510" s="81" t="str">
        <f>IF('20'!K14="", "Vrije categorie",'20'!K14)</f>
        <v>Vrije categorie</v>
      </c>
      <c r="F510" s="92" cm="1">
        <f t="array" ref="F510">SUMPRODUCT(--($E$4:$E$494=C510),--($D$4:$D$494=""),$F$4:$F$494)</f>
        <v>0</v>
      </c>
      <c r="G510" s="92" cm="1">
        <f t="array" ref="G510">SUMPRODUCT(--($E$4:$E$494=C510),--($D$4:$D$494=""),$G$4:$G$494)</f>
        <v>0</v>
      </c>
      <c r="H510" s="92" cm="1">
        <f t="array" ref="H510">SUMPRODUCT(--($E$4:$E$494=C510),--($D$4:$D$494=""),$H$4:$H$494)</f>
        <v>0</v>
      </c>
      <c r="I510" s="92" cm="1">
        <f t="array" ref="I510">SUMPRODUCT(--($E$4:$E$494=C510),--($D$4:$D$494=""),$I$4:$I$494)</f>
        <v>0</v>
      </c>
      <c r="J510" s="92" cm="1">
        <f t="array" ref="J510">SUMPRODUCT(--($E$4:$E$494=C510),--($D$4:$D$494=""),$J$4:$J$494)</f>
        <v>0</v>
      </c>
      <c r="K510" s="92" cm="1">
        <f t="array" ref="K510">SUMPRODUCT(--($E$4:$E$494=C510),--($D$4:$D$494=""),$K$4:$K$494)</f>
        <v>0</v>
      </c>
      <c r="L510" s="92" cm="1">
        <f t="array" ref="L510">SUMPRODUCT(--($E$4:$E$494=C510),--($D$4:$D$494=""),$L$4:$L$494)</f>
        <v>0</v>
      </c>
      <c r="M510" s="92" cm="1">
        <f t="array" ref="M510">SUMPRODUCT(--($E$4:$E$494=C510),--($D$4:$D$494=""),$M$4:$M$494)</f>
        <v>0</v>
      </c>
      <c r="N510" s="92">
        <f t="shared" si="18"/>
        <v>0</v>
      </c>
      <c r="O510" s="81"/>
      <c r="P510" s="92" t="e" cm="1">
        <f t="array" ref="P510">SUMPRODUCT(--($E$4:$E$494=C510),--($D$4:$D$494=""),$P$4:$P$494)</f>
        <v>#N/A</v>
      </c>
    </row>
    <row r="511" spans="3:16">
      <c r="C511" s="81" t="str">
        <f>IF('20'!K15="", "Vrije categorie",'20'!K15)</f>
        <v>Vrije categorie</v>
      </c>
      <c r="F511" s="92" cm="1">
        <f t="array" ref="F511">SUMPRODUCT(--($E$4:$E$494=C511),--($D$4:$D$494=""),$F$4:$F$494)</f>
        <v>0</v>
      </c>
      <c r="G511" s="92" cm="1">
        <f t="array" ref="G511">SUMPRODUCT(--($E$4:$E$494=C511),--($D$4:$D$494=""),$G$4:$G$494)</f>
        <v>0</v>
      </c>
      <c r="H511" s="92" cm="1">
        <f t="array" ref="H511">SUMPRODUCT(--($E$4:$E$494=C511),--($D$4:$D$494=""),$H$4:$H$494)</f>
        <v>0</v>
      </c>
      <c r="I511" s="92" cm="1">
        <f t="array" ref="I511">SUMPRODUCT(--($E$4:$E$494=C511),--($D$4:$D$494=""),$I$4:$I$494)</f>
        <v>0</v>
      </c>
      <c r="J511" s="92" cm="1">
        <f t="array" ref="J511">SUMPRODUCT(--($E$4:$E$494=C511),--($D$4:$D$494=""),$J$4:$J$494)</f>
        <v>0</v>
      </c>
      <c r="K511" s="92" cm="1">
        <f t="array" ref="K511">SUMPRODUCT(--($E$4:$E$494=C511),--($D$4:$D$494=""),$K$4:$K$494)</f>
        <v>0</v>
      </c>
      <c r="L511" s="92" cm="1">
        <f t="array" ref="L511">SUMPRODUCT(--($E$4:$E$494=C511),--($D$4:$D$494=""),$L$4:$L$494)</f>
        <v>0</v>
      </c>
      <c r="M511" s="92" cm="1">
        <f t="array" ref="M511">SUMPRODUCT(--($E$4:$E$494=C511),--($D$4:$D$494=""),$M$4:$M$494)</f>
        <v>0</v>
      </c>
      <c r="N511" s="92">
        <f t="shared" si="18"/>
        <v>0</v>
      </c>
      <c r="O511" s="81"/>
      <c r="P511" s="92" t="e" cm="1">
        <f t="array" ref="P511">SUMPRODUCT(--($E$4:$E$494=C511),--($D$4:$D$494=""),$P$4:$P$494)</f>
        <v>#N/A</v>
      </c>
    </row>
    <row r="512" spans="3:16" ht="15.75" thickBot="1">
      <c r="C512" s="94" t="s">
        <v>176</v>
      </c>
      <c r="D512" s="90"/>
      <c r="E512" s="90"/>
      <c r="F512" s="93">
        <f>SUM(F499:F511)</f>
        <v>0</v>
      </c>
      <c r="G512" s="93">
        <f t="shared" ref="G512:M512" si="19">SUM(G499:G511)</f>
        <v>0</v>
      </c>
      <c r="H512" s="93">
        <f t="shared" si="19"/>
        <v>0</v>
      </c>
      <c r="I512" s="93">
        <f t="shared" si="19"/>
        <v>0</v>
      </c>
      <c r="J512" s="93">
        <f t="shared" si="19"/>
        <v>0</v>
      </c>
      <c r="K512" s="93">
        <f t="shared" si="19"/>
        <v>0</v>
      </c>
      <c r="L512" s="93">
        <f t="shared" si="19"/>
        <v>0</v>
      </c>
      <c r="M512" s="93">
        <f t="shared" si="19"/>
        <v>0</v>
      </c>
      <c r="N512" s="93">
        <f t="shared" si="18"/>
        <v>0</v>
      </c>
      <c r="O512" s="93"/>
      <c r="P512" s="93" t="e">
        <f>SUM(P499:P511)</f>
        <v>#N/A</v>
      </c>
    </row>
    <row r="513" spans="3:16" ht="15.75" thickTop="1">
      <c r="C513" s="80"/>
      <c r="F513" s="33"/>
      <c r="G513" s="33"/>
      <c r="H513" s="33"/>
      <c r="I513" s="33"/>
      <c r="J513" s="33"/>
      <c r="K513" s="33"/>
      <c r="L513" s="33"/>
      <c r="M513" s="33"/>
      <c r="N513" s="33"/>
      <c r="O513" s="33"/>
      <c r="P513" s="33"/>
    </row>
    <row r="514" spans="3:16" ht="15.75" thickBot="1">
      <c r="C514" s="94" t="s">
        <v>175</v>
      </c>
      <c r="D514" s="90"/>
      <c r="E514" s="90"/>
      <c r="F514" s="93" cm="1">
        <f t="array" ref="F514">SUMPRODUCT(--($E$4:$E$494="X"),F4:F494)</f>
        <v>0</v>
      </c>
      <c r="G514" s="93" cm="1">
        <f t="array" ref="G514">SUMPRODUCT(--($E$4:$E$494="X"),G4:G494)</f>
        <v>0</v>
      </c>
      <c r="H514" s="93" cm="1">
        <f t="array" ref="H514">SUMPRODUCT(--($E$4:$E$494="X"),H4:H494)</f>
        <v>0</v>
      </c>
      <c r="I514" s="93" cm="1">
        <f t="array" ref="I514">SUMPRODUCT(--($E$4:$E$494="X"),I4:I494)</f>
        <v>0</v>
      </c>
      <c r="J514" s="93" cm="1">
        <f t="array" ref="J514">SUMPRODUCT(--($E$4:$E$494="X"),J4:J494)</f>
        <v>0</v>
      </c>
      <c r="K514" s="93" cm="1">
        <f t="array" ref="K514">SUMPRODUCT(--($E$4:$E$494="X"),K4:K494)</f>
        <v>0</v>
      </c>
      <c r="L514" s="93" cm="1">
        <f t="array" ref="L514">SUMPRODUCT(--($E$4:$E$494="X"),L4:L494)</f>
        <v>0</v>
      </c>
      <c r="M514" s="93" cm="1">
        <f t="array" ref="M514">SUMPRODUCT(--($E$4:$E$494="X"),M4:M494)</f>
        <v>0</v>
      </c>
      <c r="N514" s="33"/>
      <c r="O514" s="33"/>
      <c r="P514" s="33"/>
    </row>
    <row r="515" spans="3:16" ht="15.75" thickTop="1"/>
    <row r="517" spans="3:16">
      <c r="C517" s="95" t="s">
        <v>178</v>
      </c>
      <c r="D517" s="96"/>
      <c r="E517" s="96"/>
      <c r="F517" s="96"/>
      <c r="G517" s="96"/>
      <c r="H517" s="96"/>
      <c r="I517" s="96"/>
      <c r="J517" s="96"/>
      <c r="K517" s="96"/>
      <c r="L517" s="96"/>
      <c r="M517" s="96"/>
      <c r="N517" s="95" t="s">
        <v>186</v>
      </c>
    </row>
    <row r="518" spans="3:16">
      <c r="C518" s="95" t="str">
        <f>C499</f>
        <v>A</v>
      </c>
      <c r="D518" s="96"/>
      <c r="E518" s="96"/>
      <c r="F518" s="99" cm="1">
        <f t="array" ref="F518">SUMPRODUCT(--($E$4:$E$494=C518),--($D$4:$D$494="X"),$F$4:$F$494)</f>
        <v>0</v>
      </c>
      <c r="G518" s="99" cm="1">
        <f t="array" ref="G518">SUMPRODUCT(--($E$4:$E$494=C518),--($D$4:$D$494="X"),$G$4:$G$494)</f>
        <v>0</v>
      </c>
      <c r="H518" s="99" cm="1">
        <f t="array" ref="H518">SUMPRODUCT(--($E$4:$E$494=C518),--($D$4:$D$494="X"),$H$4:$H$494)</f>
        <v>0</v>
      </c>
      <c r="I518" s="99" cm="1">
        <f t="array" ref="I518">SUMPRODUCT(--($E$4:$E$494=C518),--($D$4:$D$494="X"),$I$4:$I$494)</f>
        <v>0</v>
      </c>
      <c r="J518" s="99" cm="1">
        <f t="array" ref="J518">SUMPRODUCT(--($E$4:$E$494=C518),--($D$4:$D$494="X"),$J$4:$J$494)</f>
        <v>0</v>
      </c>
      <c r="K518" s="99" cm="1">
        <f t="array" ref="K518">SUMPRODUCT(--($E$4:$E$494=C518),--($D$4:$D$494="X"),$K$4:$K$494)</f>
        <v>0</v>
      </c>
      <c r="L518" s="99" cm="1">
        <f t="array" ref="L518">SUMPRODUCT(--($E$4:$E$494=C518),--($D$4:$D$494="X"),$L$4:$L$494)</f>
        <v>0</v>
      </c>
      <c r="M518" s="99" cm="1">
        <f t="array" ref="M518">SUMPRODUCT(--($E$4:$E$494=C518),--($D$4:$D$494="X"),$M$4:$M$494)</f>
        <v>0</v>
      </c>
      <c r="N518" s="99">
        <f>SUM(F518:M518)</f>
        <v>0</v>
      </c>
    </row>
    <row r="519" spans="3:16">
      <c r="C519" s="95" t="str">
        <f t="shared" ref="C519:C530" si="20">C500</f>
        <v>B</v>
      </c>
      <c r="D519" s="96"/>
      <c r="E519" s="96"/>
      <c r="F519" s="99" cm="1">
        <f t="array" ref="F519">SUMPRODUCT(--($E$4:$E$494=C519),--($D$4:$D$494="X"),$F$4:$F$494)</f>
        <v>0</v>
      </c>
      <c r="G519" s="99" cm="1">
        <f t="array" ref="G519">SUMPRODUCT(--($E$4:$E$494=C519),--($D$4:$D$494="X"),$G$4:$G$494)</f>
        <v>0</v>
      </c>
      <c r="H519" s="99" cm="1">
        <f t="array" ref="H519">SUMPRODUCT(--($E$4:$E$494=C519),--($D$4:$D$494="X"),$H$4:$H$494)</f>
        <v>0</v>
      </c>
      <c r="I519" s="99" cm="1">
        <f t="array" ref="I519">SUMPRODUCT(--($E$4:$E$494=C519),--($D$4:$D$494="X"),$I$4:$I$494)</f>
        <v>0</v>
      </c>
      <c r="J519" s="99" cm="1">
        <f t="array" ref="J519">SUMPRODUCT(--($E$4:$E$494=C519),--($D$4:$D$494="X"),$J$4:$J$494)</f>
        <v>0</v>
      </c>
      <c r="K519" s="99" cm="1">
        <f t="array" ref="K519">SUMPRODUCT(--($E$4:$E$494=C519),--($D$4:$D$494="X"),$K$4:$K$494)</f>
        <v>0</v>
      </c>
      <c r="L519" s="99" cm="1">
        <f t="array" ref="L519">SUMPRODUCT(--($E$4:$E$494=C519),--($D$4:$D$494="X"),$L$4:$L$494)</f>
        <v>0</v>
      </c>
      <c r="M519" s="99" cm="1">
        <f t="array" ref="M519">SUMPRODUCT(--($E$4:$E$494=C519),--($D$4:$D$494="X"),$M$4:$M$494)</f>
        <v>0</v>
      </c>
      <c r="N519" s="99">
        <f t="shared" ref="N519:N530" si="21">SUM(F519:M519)</f>
        <v>0</v>
      </c>
    </row>
    <row r="520" spans="3:16">
      <c r="C520" s="95" t="str">
        <f t="shared" si="20"/>
        <v>C</v>
      </c>
      <c r="D520" s="96"/>
      <c r="E520" s="96"/>
      <c r="F520" s="99" cm="1">
        <f t="array" ref="F520">SUMPRODUCT(--($E$4:$E$494=C520),--($D$4:$D$494="X"),$F$4:$F$494)</f>
        <v>0</v>
      </c>
      <c r="G520" s="99" cm="1">
        <f t="array" ref="G520">SUMPRODUCT(--($E$4:$E$494=C520),--($D$4:$D$494="X"),$G$4:$G$494)</f>
        <v>0</v>
      </c>
      <c r="H520" s="99" cm="1">
        <f t="array" ref="H520">SUMPRODUCT(--($E$4:$E$494=C520),--($D$4:$D$494="X"),$H$4:$H$494)</f>
        <v>0</v>
      </c>
      <c r="I520" s="99" cm="1">
        <f t="array" ref="I520">SUMPRODUCT(--($E$4:$E$494=C520),--($D$4:$D$494="X"),$I$4:$I$494)</f>
        <v>0</v>
      </c>
      <c r="J520" s="99" cm="1">
        <f t="array" ref="J520">SUMPRODUCT(--($E$4:$E$494=C520),--($D$4:$D$494="X"),$J$4:$J$494)</f>
        <v>0</v>
      </c>
      <c r="K520" s="99" cm="1">
        <f t="array" ref="K520">SUMPRODUCT(--($E$4:$E$494=C520),--($D$4:$D$494="X"),$K$4:$K$494)</f>
        <v>0</v>
      </c>
      <c r="L520" s="99" cm="1">
        <f t="array" ref="L520">SUMPRODUCT(--($E$4:$E$494=C520),--($D$4:$D$494="X"),$L$4:$L$494)</f>
        <v>0</v>
      </c>
      <c r="M520" s="99" cm="1">
        <f t="array" ref="M520">SUMPRODUCT(--($E$4:$E$494=C520),--($D$4:$D$494="X"),$M$4:$M$494)</f>
        <v>0</v>
      </c>
      <c r="N520" s="99">
        <f t="shared" si="21"/>
        <v>0</v>
      </c>
    </row>
    <row r="521" spans="3:16">
      <c r="C521" s="95" t="str">
        <f t="shared" si="20"/>
        <v>D</v>
      </c>
      <c r="D521" s="96"/>
      <c r="E521" s="96"/>
      <c r="F521" s="99" cm="1">
        <f t="array" ref="F521">SUMPRODUCT(--($E$4:$E$494=C521),--($D$4:$D$494="X"),$F$4:$F$494)</f>
        <v>0</v>
      </c>
      <c r="G521" s="99" cm="1">
        <f t="array" ref="G521">SUMPRODUCT(--($E$4:$E$494=C521),--($D$4:$D$494="X"),$G$4:$G$494)</f>
        <v>0</v>
      </c>
      <c r="H521" s="99" cm="1">
        <f t="array" ref="H521">SUMPRODUCT(--($E$4:$E$494=C521),--($D$4:$D$494="X"),$H$4:$H$494)</f>
        <v>0</v>
      </c>
      <c r="I521" s="99" cm="1">
        <f t="array" ref="I521">SUMPRODUCT(--($E$4:$E$494=C521),--($D$4:$D$494="X"),$I$4:$I$494)</f>
        <v>0</v>
      </c>
      <c r="J521" s="99" cm="1">
        <f t="array" ref="J521">SUMPRODUCT(--($E$4:$E$494=C521),--($D$4:$D$494="X"),$J$4:$J$494)</f>
        <v>0</v>
      </c>
      <c r="K521" s="99" cm="1">
        <f t="array" ref="K521">SUMPRODUCT(--($E$4:$E$494=C521),--($D$4:$D$494="X"),$K$4:$K$494)</f>
        <v>0</v>
      </c>
      <c r="L521" s="99" cm="1">
        <f t="array" ref="L521">SUMPRODUCT(--($E$4:$E$494=C521),--($D$4:$D$494="X"),$L$4:$L$494)</f>
        <v>0</v>
      </c>
      <c r="M521" s="99" cm="1">
        <f t="array" ref="M521">SUMPRODUCT(--($E$4:$E$494=C521),--($D$4:$D$494="X"),$M$4:$M$494)</f>
        <v>0</v>
      </c>
      <c r="N521" s="99">
        <f t="shared" si="21"/>
        <v>0</v>
      </c>
    </row>
    <row r="522" spans="3:16">
      <c r="C522" s="95" t="str">
        <f t="shared" si="20"/>
        <v>E</v>
      </c>
      <c r="D522" s="96"/>
      <c r="E522" s="96"/>
      <c r="F522" s="99" cm="1">
        <f t="array" ref="F522">SUMPRODUCT(--($E$4:$E$494=C522),--($D$4:$D$494="X"),$F$4:$F$494)</f>
        <v>0</v>
      </c>
      <c r="G522" s="99" cm="1">
        <f t="array" ref="G522">SUMPRODUCT(--($E$4:$E$494=C522),--($D$4:$D$494="X"),$G$4:$G$494)</f>
        <v>0</v>
      </c>
      <c r="H522" s="99" cm="1">
        <f t="array" ref="H522">SUMPRODUCT(--($E$4:$E$494=C522),--($D$4:$D$494="X"),$H$4:$H$494)</f>
        <v>0</v>
      </c>
      <c r="I522" s="99" cm="1">
        <f t="array" ref="I522">SUMPRODUCT(--($E$4:$E$494=C522),--($D$4:$D$494="X"),$I$4:$I$494)</f>
        <v>0</v>
      </c>
      <c r="J522" s="99" cm="1">
        <f t="array" ref="J522">SUMPRODUCT(--($E$4:$E$494=C522),--($D$4:$D$494="X"),$J$4:$J$494)</f>
        <v>0</v>
      </c>
      <c r="K522" s="99" cm="1">
        <f t="array" ref="K522">SUMPRODUCT(--($E$4:$E$494=C522),--($D$4:$D$494="X"),$K$4:$K$494)</f>
        <v>0</v>
      </c>
      <c r="L522" s="99" cm="1">
        <f t="array" ref="L522">SUMPRODUCT(--($E$4:$E$494=C522),--($D$4:$D$494="X"),$L$4:$L$494)</f>
        <v>0</v>
      </c>
      <c r="M522" s="99" cm="1">
        <f t="array" ref="M522">SUMPRODUCT(--($E$4:$E$494=C522),--($D$4:$D$494="X"),$M$4:$M$494)</f>
        <v>0</v>
      </c>
      <c r="N522" s="99">
        <f t="shared" si="21"/>
        <v>0</v>
      </c>
    </row>
    <row r="523" spans="3:16">
      <c r="C523" s="95" t="str">
        <f t="shared" si="20"/>
        <v>F</v>
      </c>
      <c r="D523" s="96"/>
      <c r="E523" s="96"/>
      <c r="F523" s="99" cm="1">
        <f t="array" ref="F523">SUMPRODUCT(--($E$4:$E$494=C523),--($D$4:$D$494="X"),$F$4:$F$494)</f>
        <v>0</v>
      </c>
      <c r="G523" s="99" cm="1">
        <f t="array" ref="G523">SUMPRODUCT(--($E$4:$E$494=C523),--($D$4:$D$494="X"),$G$4:$G$494)</f>
        <v>0</v>
      </c>
      <c r="H523" s="99" cm="1">
        <f t="array" ref="H523">SUMPRODUCT(--($E$4:$E$494=C523),--($D$4:$D$494="X"),$H$4:$H$494)</f>
        <v>0</v>
      </c>
      <c r="I523" s="99" cm="1">
        <f t="array" ref="I523">SUMPRODUCT(--($E$4:$E$494=C523),--($D$4:$D$494="X"),$I$4:$I$494)</f>
        <v>0</v>
      </c>
      <c r="J523" s="99" cm="1">
        <f t="array" ref="J523">SUMPRODUCT(--($E$4:$E$494=C523),--($D$4:$D$494="X"),$J$4:$J$494)</f>
        <v>0</v>
      </c>
      <c r="K523" s="99" cm="1">
        <f t="array" ref="K523">SUMPRODUCT(--($E$4:$E$494=C523),--($D$4:$D$494="X"),$K$4:$K$494)</f>
        <v>0</v>
      </c>
      <c r="L523" s="99" cm="1">
        <f t="array" ref="L523">SUMPRODUCT(--($E$4:$E$494=C523),--($D$4:$D$494="X"),$L$4:$L$494)</f>
        <v>0</v>
      </c>
      <c r="M523" s="99" cm="1">
        <f t="array" ref="M523">SUMPRODUCT(--($E$4:$E$494=C523),--($D$4:$D$494="X"),$M$4:$M$494)</f>
        <v>0</v>
      </c>
      <c r="N523" s="99">
        <f t="shared" si="21"/>
        <v>0</v>
      </c>
    </row>
    <row r="524" spans="3:16">
      <c r="C524" s="95" t="str">
        <f t="shared" si="20"/>
        <v>G</v>
      </c>
      <c r="D524" s="96"/>
      <c r="E524" s="96"/>
      <c r="F524" s="99" cm="1">
        <f t="array" ref="F524">SUMPRODUCT(--($E$4:$E$494=C524),--($D$4:$D$494="X"),$F$4:$F$494)</f>
        <v>0</v>
      </c>
      <c r="G524" s="99" cm="1">
        <f t="array" ref="G524">SUMPRODUCT(--($E$4:$E$494=C524),--($D$4:$D$494="X"),$G$4:$G$494)</f>
        <v>0</v>
      </c>
      <c r="H524" s="99" cm="1">
        <f t="array" ref="H524">SUMPRODUCT(--($E$4:$E$494=C524),--($D$4:$D$494="X"),$H$4:$H$494)</f>
        <v>0</v>
      </c>
      <c r="I524" s="99" cm="1">
        <f t="array" ref="I524">SUMPRODUCT(--($E$4:$E$494=C524),--($D$4:$D$494="X"),$I$4:$I$494)</f>
        <v>0</v>
      </c>
      <c r="J524" s="99" cm="1">
        <f t="array" ref="J524">SUMPRODUCT(--($E$4:$E$494=C524),--($D$4:$D$494="X"),$J$4:$J$494)</f>
        <v>0</v>
      </c>
      <c r="K524" s="99" cm="1">
        <f t="array" ref="K524">SUMPRODUCT(--($E$4:$E$494=C524),--($D$4:$D$494="X"),$K$4:$K$494)</f>
        <v>0</v>
      </c>
      <c r="L524" s="99" cm="1">
        <f t="array" ref="L524">SUMPRODUCT(--($E$4:$E$494=C524),--($D$4:$D$494="X"),$L$4:$L$494)</f>
        <v>0</v>
      </c>
      <c r="M524" s="99" cm="1">
        <f t="array" ref="M524">SUMPRODUCT(--($E$4:$E$494=C524),--($D$4:$D$494="X"),$M$4:$M$494)</f>
        <v>0</v>
      </c>
      <c r="N524" s="99">
        <f t="shared" si="21"/>
        <v>0</v>
      </c>
    </row>
    <row r="525" spans="3:16">
      <c r="C525" s="95" t="str">
        <f t="shared" si="20"/>
        <v>H</v>
      </c>
      <c r="D525" s="96"/>
      <c r="E525" s="96"/>
      <c r="F525" s="99" cm="1">
        <f t="array" ref="F525">SUMPRODUCT(--($E$4:$E$494=C525),--($D$4:$D$494="X"),$F$4:$F$494)</f>
        <v>0</v>
      </c>
      <c r="G525" s="99" cm="1">
        <f t="array" ref="G525">SUMPRODUCT(--($E$4:$E$494=C525),--($D$4:$D$494="X"),$G$4:$G$494)</f>
        <v>0</v>
      </c>
      <c r="H525" s="99" cm="1">
        <f t="array" ref="H525">SUMPRODUCT(--($E$4:$E$494=C525),--($D$4:$D$494="X"),$H$4:$H$494)</f>
        <v>0</v>
      </c>
      <c r="I525" s="99" cm="1">
        <f t="array" ref="I525">SUMPRODUCT(--($E$4:$E$494=C525),--($D$4:$D$494="X"),$I$4:$I$494)</f>
        <v>0</v>
      </c>
      <c r="J525" s="99" cm="1">
        <f t="array" ref="J525">SUMPRODUCT(--($E$4:$E$494=C525),--($D$4:$D$494="X"),$J$4:$J$494)</f>
        <v>0</v>
      </c>
      <c r="K525" s="99" cm="1">
        <f t="array" ref="K525">SUMPRODUCT(--($E$4:$E$494=C525),--($D$4:$D$494="X"),$K$4:$K$494)</f>
        <v>0</v>
      </c>
      <c r="L525" s="99" cm="1">
        <f t="array" ref="L525">SUMPRODUCT(--($E$4:$E$494=C525),--($D$4:$D$494="X"),$L$4:$L$494)</f>
        <v>0</v>
      </c>
      <c r="M525" s="99" cm="1">
        <f t="array" ref="M525">SUMPRODUCT(--($E$4:$E$494=C525),--($D$4:$D$494="X"),$M$4:$M$494)</f>
        <v>0</v>
      </c>
      <c r="N525" s="99">
        <f t="shared" si="21"/>
        <v>0</v>
      </c>
    </row>
    <row r="526" spans="3:16">
      <c r="C526" s="95" t="str">
        <f t="shared" si="20"/>
        <v>I</v>
      </c>
      <c r="D526" s="96"/>
      <c r="E526" s="96"/>
      <c r="F526" s="99" cm="1">
        <f t="array" ref="F526">SUMPRODUCT(--($E$4:$E$494=C526),--($D$4:$D$494="X"),$F$4:$F$494)</f>
        <v>0</v>
      </c>
      <c r="G526" s="99" cm="1">
        <f t="array" ref="G526">SUMPRODUCT(--($E$4:$E$494=C526),--($D$4:$D$494="X"),$G$4:$G$494)</f>
        <v>0</v>
      </c>
      <c r="H526" s="99" cm="1">
        <f t="array" ref="H526">SUMPRODUCT(--($E$4:$E$494=C526),--($D$4:$D$494="X"),$H$4:$H$494)</f>
        <v>0</v>
      </c>
      <c r="I526" s="99" cm="1">
        <f t="array" ref="I526">SUMPRODUCT(--($E$4:$E$494=C526),--($D$4:$D$494="X"),$I$4:$I$494)</f>
        <v>0</v>
      </c>
      <c r="J526" s="99" cm="1">
        <f t="array" ref="J526">SUMPRODUCT(--($E$4:$E$494=C526),--($D$4:$D$494="X"),$J$4:$J$494)</f>
        <v>0</v>
      </c>
      <c r="K526" s="99" cm="1">
        <f t="array" ref="K526">SUMPRODUCT(--($E$4:$E$494=C526),--($D$4:$D$494="X"),$K$4:$K$494)</f>
        <v>0</v>
      </c>
      <c r="L526" s="99" cm="1">
        <f t="array" ref="L526">SUMPRODUCT(--($E$4:$E$494=C526),--($D$4:$D$494="X"),$L$4:$L$494)</f>
        <v>0</v>
      </c>
      <c r="M526" s="99" cm="1">
        <f t="array" ref="M526">SUMPRODUCT(--($E$4:$E$494=C526),--($D$4:$D$494="X"),$M$4:$M$494)</f>
        <v>0</v>
      </c>
      <c r="N526" s="99">
        <f t="shared" si="21"/>
        <v>0</v>
      </c>
    </row>
    <row r="527" spans="3:16">
      <c r="C527" s="95" t="str">
        <f t="shared" si="20"/>
        <v>J</v>
      </c>
      <c r="D527" s="96"/>
      <c r="E527" s="96"/>
      <c r="F527" s="99" cm="1">
        <f t="array" ref="F527">SUMPRODUCT(--($E$4:$E$494=C527),--($D$4:$D$494="X"),$F$4:$F$494)</f>
        <v>0</v>
      </c>
      <c r="G527" s="99" cm="1">
        <f t="array" ref="G527">SUMPRODUCT(--($E$4:$E$494=C527),--($D$4:$D$494="X"),$G$4:$G$494)</f>
        <v>0</v>
      </c>
      <c r="H527" s="99" cm="1">
        <f t="array" ref="H527">SUMPRODUCT(--($E$4:$E$494=C527),--($D$4:$D$494="X"),$H$4:$H$494)</f>
        <v>0</v>
      </c>
      <c r="I527" s="99" cm="1">
        <f t="array" ref="I527">SUMPRODUCT(--($E$4:$E$494=C527),--($D$4:$D$494="X"),$I$4:$I$494)</f>
        <v>0</v>
      </c>
      <c r="J527" s="99" cm="1">
        <f t="array" ref="J527">SUMPRODUCT(--($E$4:$E$494=C527),--($D$4:$D$494="X"),$J$4:$J$494)</f>
        <v>0</v>
      </c>
      <c r="K527" s="99" cm="1">
        <f t="array" ref="K527">SUMPRODUCT(--($E$4:$E$494=C527),--($D$4:$D$494="X"),$K$4:$K$494)</f>
        <v>0</v>
      </c>
      <c r="L527" s="99" cm="1">
        <f t="array" ref="L527">SUMPRODUCT(--($E$4:$E$494=C527),--($D$4:$D$494="X"),$L$4:$L$494)</f>
        <v>0</v>
      </c>
      <c r="M527" s="99" cm="1">
        <f t="array" ref="M527">SUMPRODUCT(--($E$4:$E$494=C527),--($D$4:$D$494="X"),$M$4:$M$494)</f>
        <v>0</v>
      </c>
      <c r="N527" s="99">
        <f t="shared" si="21"/>
        <v>0</v>
      </c>
    </row>
    <row r="528" spans="3:16">
      <c r="C528" s="95" t="str">
        <f t="shared" si="20"/>
        <v>K</v>
      </c>
      <c r="D528" s="96"/>
      <c r="E528" s="96"/>
      <c r="F528" s="99" cm="1">
        <f t="array" ref="F528">SUMPRODUCT(--($E$4:$E$494=C528),--($D$4:$D$494="X"),$F$4:$F$494)</f>
        <v>0</v>
      </c>
      <c r="G528" s="99" cm="1">
        <f t="array" ref="G528">SUMPRODUCT(--($E$4:$E$494=C528),--($D$4:$D$494="X"),$G$4:$G$494)</f>
        <v>0</v>
      </c>
      <c r="H528" s="99" cm="1">
        <f t="array" ref="H528">SUMPRODUCT(--($E$4:$E$494=C528),--($D$4:$D$494="X"),$H$4:$H$494)</f>
        <v>0</v>
      </c>
      <c r="I528" s="99" cm="1">
        <f t="array" ref="I528">SUMPRODUCT(--($E$4:$E$494=C528),--($D$4:$D$494="X"),$I$4:$I$494)</f>
        <v>0</v>
      </c>
      <c r="J528" s="99" cm="1">
        <f t="array" ref="J528">SUMPRODUCT(--($E$4:$E$494=C528),--($D$4:$D$494="X"),$J$4:$J$494)</f>
        <v>0</v>
      </c>
      <c r="K528" s="99" cm="1">
        <f t="array" ref="K528">SUMPRODUCT(--($E$4:$E$494=C528),--($D$4:$D$494="X"),$K$4:$K$494)</f>
        <v>0</v>
      </c>
      <c r="L528" s="99" cm="1">
        <f t="array" ref="L528">SUMPRODUCT(--($E$4:$E$494=C528),--($D$4:$D$494="X"),$L$4:$L$494)</f>
        <v>0</v>
      </c>
      <c r="M528" s="99" cm="1">
        <f t="array" ref="M528">SUMPRODUCT(--($E$4:$E$494=C528),--($D$4:$D$494="X"),$M$4:$M$494)</f>
        <v>0</v>
      </c>
      <c r="N528" s="99">
        <f t="shared" si="21"/>
        <v>0</v>
      </c>
    </row>
    <row r="529" spans="3:14">
      <c r="C529" s="95" t="str">
        <f t="shared" si="20"/>
        <v>Vrije categorie</v>
      </c>
      <c r="D529" s="96"/>
      <c r="E529" s="96"/>
      <c r="F529" s="99" cm="1">
        <f t="array" ref="F529">SUMPRODUCT(--($E$4:$E$494=C529),--($D$4:$D$494="X"),$F$4:$F$494)</f>
        <v>0</v>
      </c>
      <c r="G529" s="99" cm="1">
        <f t="array" ref="G529">SUMPRODUCT(--($E$4:$E$494=C529),--($D$4:$D$494="X"),$G$4:$G$494)</f>
        <v>0</v>
      </c>
      <c r="H529" s="99" cm="1">
        <f t="array" ref="H529">SUMPRODUCT(--($E$4:$E$494=C529),--($D$4:$D$494="X"),$H$4:$H$494)</f>
        <v>0</v>
      </c>
      <c r="I529" s="99" cm="1">
        <f t="array" ref="I529">SUMPRODUCT(--($E$4:$E$494=C529),--($D$4:$D$494="X"),$I$4:$I$494)</f>
        <v>0</v>
      </c>
      <c r="J529" s="99" cm="1">
        <f t="array" ref="J529">SUMPRODUCT(--($E$4:$E$494=C529),--($D$4:$D$494="X"),$J$4:$J$494)</f>
        <v>0</v>
      </c>
      <c r="K529" s="99" cm="1">
        <f t="array" ref="K529">SUMPRODUCT(--($E$4:$E$494=C529),--($D$4:$D$494="X"),$K$4:$K$494)</f>
        <v>0</v>
      </c>
      <c r="L529" s="99" cm="1">
        <f t="array" ref="L529">SUMPRODUCT(--($E$4:$E$494=C529),--($D$4:$D$494="X"),$L$4:$L$494)</f>
        <v>0</v>
      </c>
      <c r="M529" s="99" cm="1">
        <f t="array" ref="M529">SUMPRODUCT(--($E$4:$E$494=C529),--($D$4:$D$494="X"),$M$4:$M$494)</f>
        <v>0</v>
      </c>
      <c r="N529" s="99">
        <f t="shared" si="21"/>
        <v>0</v>
      </c>
    </row>
    <row r="530" spans="3:14">
      <c r="C530" s="95" t="str">
        <f t="shared" si="20"/>
        <v>Vrije categorie</v>
      </c>
      <c r="D530" s="96"/>
      <c r="E530" s="96"/>
      <c r="F530" s="99" cm="1">
        <f t="array" ref="F530">SUMPRODUCT(--($E$4:$E$494=C530),--($D$4:$D$494="X"),$F$4:$F$494)</f>
        <v>0</v>
      </c>
      <c r="G530" s="99" cm="1">
        <f t="array" ref="G530">SUMPRODUCT(--($E$4:$E$494=C530),--($D$4:$D$494="X"),$G$4:$G$494)</f>
        <v>0</v>
      </c>
      <c r="H530" s="99" cm="1">
        <f t="array" ref="H530">SUMPRODUCT(--($E$4:$E$494=C530),--($D$4:$D$494="X"),$H$4:$H$494)</f>
        <v>0</v>
      </c>
      <c r="I530" s="99" cm="1">
        <f t="array" ref="I530">SUMPRODUCT(--($E$4:$E$494=C530),--($D$4:$D$494="X"),$I$4:$I$494)</f>
        <v>0</v>
      </c>
      <c r="J530" s="99" cm="1">
        <f t="array" ref="J530">SUMPRODUCT(--($E$4:$E$494=C530),--($D$4:$D$494="X"),$J$4:$J$494)</f>
        <v>0</v>
      </c>
      <c r="K530" s="99" cm="1">
        <f t="array" ref="K530">SUMPRODUCT(--($E$4:$E$494=C530),--($D$4:$D$494="X"),$K$4:$K$494)</f>
        <v>0</v>
      </c>
      <c r="L530" s="99" cm="1">
        <f t="array" ref="L530">SUMPRODUCT(--($E$4:$E$494=C530),--($D$4:$D$494="X"),$L$4:$L$494)</f>
        <v>0</v>
      </c>
      <c r="M530" s="99" cm="1">
        <f t="array" ref="M530">SUMPRODUCT(--($E$4:$E$494=C530),--($D$4:$D$494="X"),$M$4:$M$494)</f>
        <v>0</v>
      </c>
      <c r="N530" s="99">
        <f t="shared" si="21"/>
        <v>0</v>
      </c>
    </row>
    <row r="531" spans="3:14" ht="15.75" thickBot="1">
      <c r="C531" s="97" t="s">
        <v>179</v>
      </c>
      <c r="D531" s="98"/>
      <c r="E531" s="98"/>
      <c r="F531" s="100">
        <f>SUM(F518:F530)</f>
        <v>0</v>
      </c>
      <c r="G531" s="100">
        <f t="shared" ref="G531:M531" si="22">SUM(G518:G530)</f>
        <v>0</v>
      </c>
      <c r="H531" s="100">
        <f t="shared" si="22"/>
        <v>0</v>
      </c>
      <c r="I531" s="100">
        <f t="shared" si="22"/>
        <v>0</v>
      </c>
      <c r="J531" s="100">
        <f t="shared" si="22"/>
        <v>0</v>
      </c>
      <c r="K531" s="100">
        <f t="shared" si="22"/>
        <v>0</v>
      </c>
      <c r="L531" s="100">
        <f t="shared" si="22"/>
        <v>0</v>
      </c>
      <c r="M531" s="100">
        <f t="shared" si="22"/>
        <v>0</v>
      </c>
      <c r="N531" s="100">
        <f>SUM(N518:N530)</f>
        <v>0</v>
      </c>
    </row>
    <row r="532" spans="3:14" ht="15.75" thickTop="1"/>
  </sheetData>
  <mergeCells count="4">
    <mergeCell ref="B1:C1"/>
    <mergeCell ref="D1:J1"/>
    <mergeCell ref="B2:C2"/>
    <mergeCell ref="D2:J2"/>
  </mergeCells>
  <pageMargins left="0.7" right="0.7" top="0.75" bottom="0.75" header="0.3" footer="0.3"/>
  <pageSetup paperSize="9"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9372E5-10EF-4C58-83EB-AB01113F4559}">
  <sheetPr>
    <tabColor rgb="FFC2E76B"/>
  </sheetPr>
  <dimension ref="A2:N63"/>
  <sheetViews>
    <sheetView showGridLines="0" workbookViewId="0">
      <selection activeCell="A35" sqref="A35:D35"/>
    </sheetView>
  </sheetViews>
  <sheetFormatPr defaultRowHeight="15"/>
  <cols>
    <col min="1" max="1" width="30" customWidth="1"/>
    <col min="4" max="4" width="13.28515625" customWidth="1"/>
    <col min="5" max="5" width="16.140625" customWidth="1"/>
    <col min="6" max="6" width="17.85546875" customWidth="1"/>
    <col min="7" max="7" width="13.85546875" customWidth="1"/>
    <col min="8" max="8" width="16.7109375" bestFit="1" customWidth="1"/>
    <col min="9" max="9" width="18.42578125" bestFit="1" customWidth="1"/>
    <col min="11" max="11" width="10" customWidth="1"/>
    <col min="12" max="12" width="10.85546875" bestFit="1" customWidth="1"/>
    <col min="13" max="13" width="16" customWidth="1"/>
    <col min="14" max="14" width="16.7109375" bestFit="1" customWidth="1"/>
  </cols>
  <sheetData>
    <row r="2" spans="1:14" ht="45">
      <c r="A2" s="74"/>
      <c r="B2" s="75"/>
      <c r="C2" s="75"/>
      <c r="D2" s="76" t="str">
        <f>CONCATENATE("Uitvoeringsbepaling"," ",H5,", onderdeel van ",Kwaliteitscontroles!A2," ",Kwaliteitscontroles!A3)</f>
        <v xml:space="preserve">Uitvoeringsbepaling 21, onderdeel van bestek </v>
      </c>
      <c r="E2" s="76"/>
      <c r="F2" s="76"/>
      <c r="G2" s="76"/>
      <c r="H2" s="77"/>
      <c r="I2" s="37"/>
      <c r="K2" t="s">
        <v>67</v>
      </c>
      <c r="L2" t="s">
        <v>170</v>
      </c>
      <c r="M2" s="65" t="s">
        <v>169</v>
      </c>
      <c r="N2" t="s">
        <v>183</v>
      </c>
    </row>
    <row r="3" spans="1:14">
      <c r="K3" s="58" t="s">
        <v>50</v>
      </c>
      <c r="L3" s="71"/>
      <c r="M3" s="132"/>
      <c r="N3" s="112" t="e">
        <f>'21a'!P499/M3</f>
        <v>#N/A</v>
      </c>
    </row>
    <row r="4" spans="1:14">
      <c r="A4" s="42" t="s">
        <v>78</v>
      </c>
      <c r="B4" s="229" t="str">
        <f>VLOOKUP(H5,Kwaliteitscontroles!A5:E54,3)</f>
        <v>Complex 21</v>
      </c>
      <c r="C4" s="229"/>
      <c r="D4" s="229"/>
      <c r="E4" s="229"/>
      <c r="F4" s="45"/>
      <c r="G4" s="45"/>
      <c r="H4" s="38"/>
      <c r="K4" s="60" t="s">
        <v>53</v>
      </c>
      <c r="L4" s="72"/>
      <c r="M4" s="133"/>
      <c r="N4" s="113" t="e">
        <f>'21a'!P500/M4</f>
        <v>#N/A</v>
      </c>
    </row>
    <row r="5" spans="1:14">
      <c r="A5" s="43" t="s">
        <v>79</v>
      </c>
      <c r="B5" s="230" t="str">
        <f>VLOOKUP(H5,Kwaliteitscontroles!A5:E54,4)</f>
        <v>Complex 21</v>
      </c>
      <c r="C5" s="230"/>
      <c r="D5" s="230"/>
      <c r="E5" s="230"/>
      <c r="F5" s="245" t="s">
        <v>81</v>
      </c>
      <c r="G5" s="245"/>
      <c r="H5" s="39">
        <f>Kwaliteitscontroles!A25</f>
        <v>21</v>
      </c>
      <c r="K5" s="60" t="s">
        <v>54</v>
      </c>
      <c r="L5" s="72"/>
      <c r="M5" s="133"/>
      <c r="N5" s="113" t="e">
        <f>'21a'!P501/M5</f>
        <v>#N/A</v>
      </c>
    </row>
    <row r="6" spans="1:14">
      <c r="A6" s="44" t="s">
        <v>80</v>
      </c>
      <c r="B6" s="231" t="str">
        <f>VLOOKUP(H5,Kwaliteitscontroles!A5:E54,5)</f>
        <v>Complex 21</v>
      </c>
      <c r="C6" s="231"/>
      <c r="D6" s="231"/>
      <c r="E6" s="231"/>
      <c r="F6" s="246" t="s">
        <v>82</v>
      </c>
      <c r="G6" s="246"/>
      <c r="H6" s="40" t="str">
        <f>CONCATENATE(H5,"a")</f>
        <v>21a</v>
      </c>
      <c r="K6" s="60" t="s">
        <v>55</v>
      </c>
      <c r="L6" s="72"/>
      <c r="M6" s="133"/>
      <c r="N6" s="113" t="e">
        <f>'21a'!P502/M6</f>
        <v>#N/A</v>
      </c>
    </row>
    <row r="7" spans="1:14">
      <c r="K7" s="60" t="s">
        <v>51</v>
      </c>
      <c r="L7" s="72"/>
      <c r="M7" s="133"/>
      <c r="N7" s="113" t="e">
        <f>'21a'!P503/M7</f>
        <v>#N/A</v>
      </c>
    </row>
    <row r="8" spans="1:14">
      <c r="A8" s="11" t="s">
        <v>83</v>
      </c>
      <c r="B8" s="12"/>
      <c r="C8" s="12"/>
      <c r="D8" s="12"/>
      <c r="E8" s="41">
        <f>MAX(L3:L16)</f>
        <v>0</v>
      </c>
      <c r="K8" s="60" t="s">
        <v>56</v>
      </c>
      <c r="L8" s="72"/>
      <c r="M8" s="133"/>
      <c r="N8" s="113" t="e">
        <f>'21a'!P504/M8</f>
        <v>#N/A</v>
      </c>
    </row>
    <row r="9" spans="1:14">
      <c r="A9" s="11" t="s">
        <v>26</v>
      </c>
      <c r="B9" s="12"/>
      <c r="C9" s="12"/>
      <c r="D9" s="12"/>
      <c r="E9" s="152">
        <v>0.08</v>
      </c>
      <c r="K9" s="60" t="s">
        <v>185</v>
      </c>
      <c r="L9" s="72"/>
      <c r="M9" s="133"/>
      <c r="N9" s="113" t="e">
        <f>'21a'!P505/M9</f>
        <v>#N/A</v>
      </c>
    </row>
    <row r="10" spans="1:14">
      <c r="H10" s="33" t="s">
        <v>92</v>
      </c>
      <c r="K10" s="60" t="s">
        <v>57</v>
      </c>
      <c r="L10" s="72"/>
      <c r="M10" s="133"/>
      <c r="N10" s="113" t="e">
        <f>'21a'!P506/M10</f>
        <v>#N/A</v>
      </c>
    </row>
    <row r="11" spans="1:14">
      <c r="A11" s="11" t="s">
        <v>84</v>
      </c>
      <c r="B11" s="12"/>
      <c r="C11" s="12"/>
      <c r="D11" s="12"/>
      <c r="E11" s="12"/>
      <c r="F11" s="46"/>
      <c r="G11" s="46"/>
      <c r="H11" s="48" t="e">
        <f>SUM(N3:N16)*Offertetarief</f>
        <v>#N/A</v>
      </c>
      <c r="K11" s="60" t="s">
        <v>58</v>
      </c>
      <c r="L11" s="72"/>
      <c r="M11" s="133"/>
      <c r="N11" s="113" t="e">
        <f>'21a'!P507/M11</f>
        <v>#N/A</v>
      </c>
    </row>
    <row r="12" spans="1:14">
      <c r="F12" s="33" t="s">
        <v>60</v>
      </c>
      <c r="G12" s="33" t="s">
        <v>86</v>
      </c>
      <c r="K12" s="60" t="s">
        <v>59</v>
      </c>
      <c r="L12" s="72"/>
      <c r="M12" s="133"/>
      <c r="N12" s="113" t="e">
        <f>'21a'!P508/M12</f>
        <v>#N/A</v>
      </c>
    </row>
    <row r="13" spans="1:14">
      <c r="A13" s="12" t="s">
        <v>152</v>
      </c>
      <c r="B13" s="12"/>
      <c r="C13" s="12"/>
      <c r="D13" s="12"/>
      <c r="E13" s="13"/>
      <c r="F13" s="69">
        <f>'21a'!N512</f>
        <v>0</v>
      </c>
      <c r="G13" s="115"/>
      <c r="H13" s="49">
        <f>(F13*G13)*4</f>
        <v>0</v>
      </c>
      <c r="K13" s="60" t="s">
        <v>52</v>
      </c>
      <c r="L13" s="72"/>
      <c r="M13" s="133"/>
      <c r="N13" s="113" t="e">
        <f>'21a'!P509/M13</f>
        <v>#N/A</v>
      </c>
    </row>
    <row r="14" spans="1:14" ht="15.75">
      <c r="F14" s="47" t="s">
        <v>85</v>
      </c>
      <c r="G14" s="102"/>
      <c r="H14" s="49" t="e">
        <f>SUM(H11:H13)</f>
        <v>#N/A</v>
      </c>
      <c r="K14" s="60"/>
      <c r="L14" s="72"/>
      <c r="M14" s="133"/>
      <c r="N14" s="113"/>
    </row>
    <row r="15" spans="1:14">
      <c r="K15" s="60"/>
      <c r="L15" s="72"/>
      <c r="M15" s="133"/>
      <c r="N15" s="113"/>
    </row>
    <row r="16" spans="1:14">
      <c r="A16" t="s">
        <v>165</v>
      </c>
      <c r="K16" s="62"/>
      <c r="L16" s="73"/>
      <c r="M16" s="134"/>
      <c r="N16" s="114"/>
    </row>
    <row r="17" spans="1:9">
      <c r="A17" s="241" t="s">
        <v>166</v>
      </c>
      <c r="B17" s="241"/>
      <c r="C17" s="241"/>
      <c r="D17" s="70" t="e">
        <f>'21a'!P512</f>
        <v>#N/A</v>
      </c>
      <c r="E17" s="241" t="s">
        <v>167</v>
      </c>
      <c r="F17" s="241"/>
      <c r="G17" s="70" t="e">
        <f>D17/E8</f>
        <v>#N/A</v>
      </c>
      <c r="H17" s="67" t="s">
        <v>168</v>
      </c>
      <c r="I17" s="69" t="e">
        <f>D17/SUM(N3:N16)</f>
        <v>#N/A</v>
      </c>
    </row>
    <row r="20" spans="1:9">
      <c r="A20" s="50" t="s">
        <v>153</v>
      </c>
      <c r="E20" s="33" t="s">
        <v>60</v>
      </c>
      <c r="F20" s="33" t="s">
        <v>86</v>
      </c>
      <c r="G20" s="33" t="s">
        <v>87</v>
      </c>
      <c r="H20" s="33" t="s">
        <v>88</v>
      </c>
      <c r="I20" s="33" t="s">
        <v>92</v>
      </c>
    </row>
    <row r="21" spans="1:9">
      <c r="A21" s="125"/>
      <c r="B21" s="119"/>
      <c r="C21" s="119"/>
      <c r="D21" s="119"/>
      <c r="E21" s="225"/>
      <c r="F21" s="225"/>
      <c r="G21" s="225"/>
      <c r="H21" s="225"/>
      <c r="I21" s="120"/>
    </row>
    <row r="22" spans="1:9">
      <c r="A22" s="262" t="s">
        <v>155</v>
      </c>
      <c r="B22" s="263"/>
      <c r="C22" s="263"/>
      <c r="D22" s="227"/>
      <c r="E22" s="121">
        <f>'21a'!G512</f>
        <v>0</v>
      </c>
      <c r="F22" s="122"/>
      <c r="G22" s="123">
        <f t="shared" ref="G22:G34" si="0">E22*F22</f>
        <v>0</v>
      </c>
      <c r="H22" s="124"/>
      <c r="I22" s="123">
        <f t="shared" ref="I22:I34" si="1">G22*H22</f>
        <v>0</v>
      </c>
    </row>
    <row r="23" spans="1:9">
      <c r="A23" s="224" t="s">
        <v>156</v>
      </c>
      <c r="B23" s="225"/>
      <c r="C23" s="225"/>
      <c r="D23" s="226"/>
      <c r="E23" s="51">
        <f>E22</f>
        <v>0</v>
      </c>
      <c r="F23" s="88"/>
      <c r="G23" s="83">
        <f t="shared" si="0"/>
        <v>0</v>
      </c>
      <c r="H23" s="61"/>
      <c r="I23" s="83">
        <f t="shared" si="1"/>
        <v>0</v>
      </c>
    </row>
    <row r="24" spans="1:9">
      <c r="A24" s="224" t="s">
        <v>157</v>
      </c>
      <c r="B24" s="225"/>
      <c r="C24" s="225"/>
      <c r="D24" s="226"/>
      <c r="E24" s="51">
        <f>E22</f>
        <v>0</v>
      </c>
      <c r="F24" s="88"/>
      <c r="G24" s="83">
        <f t="shared" si="0"/>
        <v>0</v>
      </c>
      <c r="H24" s="61"/>
      <c r="I24" s="83">
        <f t="shared" si="1"/>
        <v>0</v>
      </c>
    </row>
    <row r="25" spans="1:9">
      <c r="A25" s="224" t="s">
        <v>158</v>
      </c>
      <c r="B25" s="225"/>
      <c r="C25" s="225"/>
      <c r="D25" s="226"/>
      <c r="E25" s="51">
        <f>E22</f>
        <v>0</v>
      </c>
      <c r="F25" s="88"/>
      <c r="G25" s="83">
        <f t="shared" si="0"/>
        <v>0</v>
      </c>
      <c r="H25" s="61"/>
      <c r="I25" s="83">
        <f t="shared" si="1"/>
        <v>0</v>
      </c>
    </row>
    <row r="26" spans="1:9">
      <c r="A26" s="224" t="s">
        <v>61</v>
      </c>
      <c r="B26" s="225"/>
      <c r="C26" s="225"/>
      <c r="D26" s="226"/>
      <c r="E26" s="51">
        <f>'21a'!F512-E27</f>
        <v>0</v>
      </c>
      <c r="F26" s="88"/>
      <c r="G26" s="83">
        <f t="shared" si="0"/>
        <v>0</v>
      </c>
      <c r="H26" s="61"/>
      <c r="I26" s="83">
        <f t="shared" si="1"/>
        <v>0</v>
      </c>
    </row>
    <row r="27" spans="1:9">
      <c r="A27" s="224" t="s">
        <v>62</v>
      </c>
      <c r="B27" s="225"/>
      <c r="C27" s="225"/>
      <c r="D27" s="264"/>
      <c r="E27" s="126"/>
      <c r="F27" s="127"/>
      <c r="G27" s="128">
        <f t="shared" si="0"/>
        <v>0</v>
      </c>
      <c r="H27" s="129"/>
      <c r="I27" s="128">
        <f t="shared" si="1"/>
        <v>0</v>
      </c>
    </row>
    <row r="28" spans="1:9">
      <c r="A28" s="125"/>
      <c r="B28" s="119"/>
      <c r="C28" s="119"/>
      <c r="D28" s="119"/>
      <c r="E28" s="225"/>
      <c r="F28" s="225"/>
      <c r="G28" s="225"/>
      <c r="H28" s="225"/>
      <c r="I28" s="120"/>
    </row>
    <row r="29" spans="1:9">
      <c r="A29" s="224" t="s">
        <v>159</v>
      </c>
      <c r="B29" s="225"/>
      <c r="C29" s="225"/>
      <c r="D29" s="227"/>
      <c r="E29" s="121">
        <f>'21a'!S495</f>
        <v>0</v>
      </c>
      <c r="F29" s="122"/>
      <c r="G29" s="123">
        <f t="shared" si="0"/>
        <v>0</v>
      </c>
      <c r="H29" s="124"/>
      <c r="I29" s="123">
        <f t="shared" si="1"/>
        <v>0</v>
      </c>
    </row>
    <row r="30" spans="1:9">
      <c r="A30" s="224" t="s">
        <v>160</v>
      </c>
      <c r="B30" s="225"/>
      <c r="C30" s="225"/>
      <c r="D30" s="226"/>
      <c r="E30" s="51">
        <f>'21a'!R495</f>
        <v>0</v>
      </c>
      <c r="F30" s="88"/>
      <c r="G30" s="83">
        <f t="shared" si="0"/>
        <v>0</v>
      </c>
      <c r="H30" s="61"/>
      <c r="I30" s="83">
        <f t="shared" si="1"/>
        <v>0</v>
      </c>
    </row>
    <row r="31" spans="1:9">
      <c r="A31" s="224" t="s">
        <v>161</v>
      </c>
      <c r="B31" s="225"/>
      <c r="C31" s="225"/>
      <c r="D31" s="226"/>
      <c r="E31" s="51">
        <f>'21a'!T495</f>
        <v>0</v>
      </c>
      <c r="F31" s="88"/>
      <c r="G31" s="83">
        <f t="shared" si="0"/>
        <v>0</v>
      </c>
      <c r="H31" s="61"/>
      <c r="I31" s="83">
        <f t="shared" si="1"/>
        <v>0</v>
      </c>
    </row>
    <row r="32" spans="1:9">
      <c r="A32" s="224" t="s">
        <v>162</v>
      </c>
      <c r="B32" s="225"/>
      <c r="C32" s="225"/>
      <c r="D32" s="226"/>
      <c r="E32" s="51">
        <f>'21a'!U495</f>
        <v>0</v>
      </c>
      <c r="F32" s="88"/>
      <c r="G32" s="83">
        <f t="shared" si="0"/>
        <v>0</v>
      </c>
      <c r="H32" s="61"/>
      <c r="I32" s="83">
        <f t="shared" si="1"/>
        <v>0</v>
      </c>
    </row>
    <row r="33" spans="1:9">
      <c r="A33" s="224" t="s">
        <v>151</v>
      </c>
      <c r="B33" s="225"/>
      <c r="C33" s="225"/>
      <c r="D33" s="226"/>
      <c r="E33" s="51">
        <f>'21a'!V495</f>
        <v>0</v>
      </c>
      <c r="F33" s="88"/>
      <c r="G33" s="83">
        <f t="shared" si="0"/>
        <v>0</v>
      </c>
      <c r="H33" s="61"/>
      <c r="I33" s="83">
        <f t="shared" si="1"/>
        <v>0</v>
      </c>
    </row>
    <row r="34" spans="1:9">
      <c r="A34" s="224" t="s">
        <v>163</v>
      </c>
      <c r="B34" s="225"/>
      <c r="C34" s="225"/>
      <c r="D34" s="226"/>
      <c r="E34" s="51">
        <f>'21a'!W495</f>
        <v>0</v>
      </c>
      <c r="F34" s="88"/>
      <c r="G34" s="83">
        <f t="shared" si="0"/>
        <v>0</v>
      </c>
      <c r="H34" s="61"/>
      <c r="I34" s="83">
        <f t="shared" si="1"/>
        <v>0</v>
      </c>
    </row>
    <row r="35" spans="1:9">
      <c r="A35" s="224"/>
      <c r="B35" s="225"/>
      <c r="C35" s="225"/>
      <c r="D35" s="226"/>
      <c r="E35" s="51"/>
      <c r="F35" s="88"/>
      <c r="G35" s="83"/>
      <c r="H35" s="61"/>
      <c r="I35" s="83"/>
    </row>
    <row r="36" spans="1:9">
      <c r="A36" s="224"/>
      <c r="B36" s="225"/>
      <c r="C36" s="225"/>
      <c r="D36" s="226"/>
      <c r="E36" s="51"/>
      <c r="F36" s="88"/>
      <c r="G36" s="83"/>
      <c r="H36" s="61"/>
      <c r="I36" s="83"/>
    </row>
    <row r="37" spans="1:9">
      <c r="A37" s="238"/>
      <c r="B37" s="239"/>
      <c r="C37" s="239"/>
      <c r="D37" s="240"/>
      <c r="E37" s="52"/>
      <c r="F37" s="89"/>
      <c r="G37" s="84"/>
      <c r="H37" s="63"/>
      <c r="I37" s="84"/>
    </row>
    <row r="38" spans="1:9" ht="15.75">
      <c r="H38" s="53" t="s">
        <v>85</v>
      </c>
      <c r="I38" s="54">
        <f>SUM(I22:I37)</f>
        <v>0</v>
      </c>
    </row>
    <row r="40" spans="1:9">
      <c r="A40" s="50" t="s">
        <v>89</v>
      </c>
      <c r="D40" t="s">
        <v>49</v>
      </c>
      <c r="E40" t="s">
        <v>90</v>
      </c>
      <c r="F40" t="s">
        <v>91</v>
      </c>
      <c r="G40" t="s">
        <v>87</v>
      </c>
      <c r="H40" t="s">
        <v>88</v>
      </c>
      <c r="I40" t="s">
        <v>92</v>
      </c>
    </row>
    <row r="41" spans="1:9">
      <c r="A41" s="236" t="s">
        <v>154</v>
      </c>
      <c r="B41" s="237"/>
      <c r="C41" s="237"/>
      <c r="D41" s="34" t="s">
        <v>60</v>
      </c>
      <c r="E41" s="111">
        <f>'21a'!N505</f>
        <v>0</v>
      </c>
      <c r="F41" s="85"/>
      <c r="G41" s="82">
        <f>E41*F41</f>
        <v>0</v>
      </c>
      <c r="H41" s="59" t="s">
        <v>164</v>
      </c>
      <c r="I41" s="82"/>
    </row>
    <row r="42" spans="1:9">
      <c r="A42" s="234"/>
      <c r="B42" s="235"/>
      <c r="C42" s="235"/>
      <c r="D42" s="35"/>
      <c r="E42" s="35"/>
      <c r="F42" s="86"/>
      <c r="G42" s="83"/>
      <c r="H42" s="61"/>
      <c r="I42" s="83"/>
    </row>
    <row r="43" spans="1:9">
      <c r="A43" s="234"/>
      <c r="B43" s="235"/>
      <c r="C43" s="235"/>
      <c r="D43" s="35"/>
      <c r="E43" s="35"/>
      <c r="F43" s="86"/>
      <c r="G43" s="83"/>
      <c r="H43" s="61"/>
      <c r="I43" s="83"/>
    </row>
    <row r="44" spans="1:9">
      <c r="A44" s="234"/>
      <c r="B44" s="235"/>
      <c r="C44" s="235"/>
      <c r="D44" s="35"/>
      <c r="E44" s="35"/>
      <c r="F44" s="86"/>
      <c r="G44" s="83"/>
      <c r="H44" s="61"/>
      <c r="I44" s="83"/>
    </row>
    <row r="45" spans="1:9">
      <c r="A45" s="234"/>
      <c r="B45" s="235"/>
      <c r="C45" s="235"/>
      <c r="D45" s="35"/>
      <c r="E45" s="35"/>
      <c r="F45" s="86"/>
      <c r="G45" s="83"/>
      <c r="H45" s="61"/>
      <c r="I45" s="83"/>
    </row>
    <row r="46" spans="1:9">
      <c r="A46" s="234"/>
      <c r="B46" s="235"/>
      <c r="C46" s="235"/>
      <c r="D46" s="35"/>
      <c r="E46" s="35"/>
      <c r="F46" s="86"/>
      <c r="G46" s="83"/>
      <c r="H46" s="61"/>
      <c r="I46" s="83"/>
    </row>
    <row r="47" spans="1:9">
      <c r="A47" s="234"/>
      <c r="B47" s="235"/>
      <c r="C47" s="235"/>
      <c r="D47" s="35"/>
      <c r="E47" s="35"/>
      <c r="F47" s="86"/>
      <c r="G47" s="83"/>
      <c r="H47" s="61"/>
      <c r="I47" s="83"/>
    </row>
    <row r="48" spans="1:9">
      <c r="A48" s="234"/>
      <c r="B48" s="235"/>
      <c r="C48" s="235"/>
      <c r="D48" s="35"/>
      <c r="E48" s="35"/>
      <c r="F48" s="86"/>
      <c r="G48" s="83"/>
      <c r="H48" s="61"/>
      <c r="I48" s="83"/>
    </row>
    <row r="49" spans="1:9">
      <c r="A49" s="234"/>
      <c r="B49" s="235"/>
      <c r="C49" s="235"/>
      <c r="D49" s="35"/>
      <c r="E49" s="35"/>
      <c r="F49" s="86"/>
      <c r="G49" s="83"/>
      <c r="H49" s="61"/>
      <c r="I49" s="83"/>
    </row>
    <row r="50" spans="1:9">
      <c r="A50" s="234"/>
      <c r="B50" s="235"/>
      <c r="C50" s="235"/>
      <c r="D50" s="35"/>
      <c r="E50" s="35"/>
      <c r="F50" s="86"/>
      <c r="G50" s="83"/>
      <c r="H50" s="61"/>
      <c r="I50" s="83"/>
    </row>
    <row r="51" spans="1:9">
      <c r="A51" s="232"/>
      <c r="B51" s="233"/>
      <c r="C51" s="233"/>
      <c r="D51" s="36"/>
      <c r="E51" s="36"/>
      <c r="F51" s="87"/>
      <c r="G51" s="84"/>
      <c r="H51" s="63"/>
      <c r="I51" s="84"/>
    </row>
    <row r="52" spans="1:9" ht="15.75">
      <c r="H52" s="53" t="s">
        <v>85</v>
      </c>
      <c r="I52" s="54">
        <f>SUM(I41:I51)</f>
        <v>0</v>
      </c>
    </row>
    <row r="54" spans="1:9" ht="15.75">
      <c r="A54" s="11" t="s">
        <v>93</v>
      </c>
      <c r="B54" s="12"/>
      <c r="C54" s="12"/>
      <c r="D54" s="12"/>
      <c r="E54" s="12"/>
      <c r="F54" s="12"/>
      <c r="G54" s="12"/>
      <c r="H54" s="55" t="s">
        <v>85</v>
      </c>
      <c r="I54" s="56" t="e">
        <f>SUM(H14+I38+I52)</f>
        <v>#N/A</v>
      </c>
    </row>
    <row r="56" spans="1:9" ht="15.75">
      <c r="A56" s="11" t="s">
        <v>184</v>
      </c>
      <c r="B56" s="12"/>
      <c r="C56" s="12"/>
      <c r="D56" s="12"/>
      <c r="E56" s="12"/>
      <c r="F56" s="12"/>
      <c r="G56" s="12"/>
      <c r="H56" s="55" t="s">
        <v>85</v>
      </c>
      <c r="I56" s="56" t="e">
        <f>H11/12</f>
        <v>#N/A</v>
      </c>
    </row>
    <row r="58" spans="1:9">
      <c r="A58" s="50" t="s">
        <v>191</v>
      </c>
    </row>
    <row r="59" spans="1:9">
      <c r="A59" s="253"/>
      <c r="B59" s="254"/>
      <c r="C59" s="254"/>
      <c r="D59" s="254"/>
      <c r="E59" s="254"/>
      <c r="F59" s="254"/>
      <c r="G59" s="254"/>
      <c r="H59" s="254"/>
      <c r="I59" s="255"/>
    </row>
    <row r="60" spans="1:9">
      <c r="A60" s="256"/>
      <c r="B60" s="257"/>
      <c r="C60" s="257"/>
      <c r="D60" s="257"/>
      <c r="E60" s="257"/>
      <c r="F60" s="257"/>
      <c r="G60" s="257"/>
      <c r="H60" s="257"/>
      <c r="I60" s="258"/>
    </row>
    <row r="61" spans="1:9">
      <c r="A61" s="256"/>
      <c r="B61" s="257"/>
      <c r="C61" s="257"/>
      <c r="D61" s="257"/>
      <c r="E61" s="257"/>
      <c r="F61" s="257"/>
      <c r="G61" s="257"/>
      <c r="H61" s="257"/>
      <c r="I61" s="258"/>
    </row>
    <row r="62" spans="1:9">
      <c r="A62" s="256"/>
      <c r="B62" s="257"/>
      <c r="C62" s="257"/>
      <c r="D62" s="257"/>
      <c r="E62" s="257"/>
      <c r="F62" s="257"/>
      <c r="G62" s="257"/>
      <c r="H62" s="257"/>
      <c r="I62" s="258"/>
    </row>
    <row r="63" spans="1:9">
      <c r="A63" s="259"/>
      <c r="B63" s="260"/>
      <c r="C63" s="260"/>
      <c r="D63" s="260"/>
      <c r="E63" s="260"/>
      <c r="F63" s="260"/>
      <c r="G63" s="260"/>
      <c r="H63" s="260"/>
      <c r="I63" s="261"/>
    </row>
  </sheetData>
  <mergeCells count="36">
    <mergeCell ref="A48:C48"/>
    <mergeCell ref="A49:C49"/>
    <mergeCell ref="A50:C50"/>
    <mergeCell ref="A51:C51"/>
    <mergeCell ref="A59:I63"/>
    <mergeCell ref="A47:C47"/>
    <mergeCell ref="A33:D33"/>
    <mergeCell ref="A34:D34"/>
    <mergeCell ref="A35:D35"/>
    <mergeCell ref="A36:D36"/>
    <mergeCell ref="A37:D37"/>
    <mergeCell ref="A41:C41"/>
    <mergeCell ref="A42:C42"/>
    <mergeCell ref="A43:C43"/>
    <mergeCell ref="A44:C44"/>
    <mergeCell ref="A45:C45"/>
    <mergeCell ref="A46:C46"/>
    <mergeCell ref="A32:D32"/>
    <mergeCell ref="E21:H21"/>
    <mergeCell ref="A22:D22"/>
    <mergeCell ref="A23:D23"/>
    <mergeCell ref="A24:D24"/>
    <mergeCell ref="A25:D25"/>
    <mergeCell ref="A26:D26"/>
    <mergeCell ref="A27:D27"/>
    <mergeCell ref="E28:H28"/>
    <mergeCell ref="A29:D29"/>
    <mergeCell ref="A30:D30"/>
    <mergeCell ref="A31:D31"/>
    <mergeCell ref="A17:C17"/>
    <mergeCell ref="E17:F17"/>
    <mergeCell ref="B4:E4"/>
    <mergeCell ref="B5:E5"/>
    <mergeCell ref="F5:G5"/>
    <mergeCell ref="B6:E6"/>
    <mergeCell ref="F6:G6"/>
  </mergeCells>
  <pageMargins left="0.7" right="0.7" top="0.75" bottom="0.75" header="0.3" footer="0.3"/>
  <pageSetup paperSize="9"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8019D9-75BB-4FE3-B001-AF4300D48A2A}">
  <sheetPr>
    <tabColor rgb="FF173583"/>
  </sheetPr>
  <dimension ref="A1:Z532"/>
  <sheetViews>
    <sheetView topLeftCell="B1" workbookViewId="0">
      <selection activeCell="A35" sqref="A35:D35"/>
    </sheetView>
  </sheetViews>
  <sheetFormatPr defaultRowHeight="15"/>
  <cols>
    <col min="1" max="1" width="5.42578125" bestFit="1" customWidth="1"/>
    <col min="2" max="2" width="2.85546875" bestFit="1" customWidth="1"/>
    <col min="3" max="3" width="29.7109375" bestFit="1" customWidth="1"/>
    <col min="4" max="4" width="3.28515625" bestFit="1" customWidth="1"/>
    <col min="5" max="5" width="4.42578125" bestFit="1" customWidth="1"/>
    <col min="6" max="13" width="11.85546875" customWidth="1"/>
    <col min="14" max="14" width="7.5703125" bestFit="1" customWidth="1"/>
    <col min="15" max="15" width="5.42578125" bestFit="1" customWidth="1"/>
    <col min="16" max="16" width="20" bestFit="1" customWidth="1"/>
    <col min="17" max="17" width="19.28515625" customWidth="1"/>
    <col min="18" max="18" width="10.140625" bestFit="1" customWidth="1"/>
    <col min="19" max="20" width="12.7109375" bestFit="1" customWidth="1"/>
    <col min="21" max="21" width="10.140625" bestFit="1" customWidth="1"/>
    <col min="22" max="23" width="14.42578125" bestFit="1" customWidth="1"/>
    <col min="24" max="26" width="9.140625" style="156"/>
  </cols>
  <sheetData>
    <row r="1" spans="1:24">
      <c r="A1">
        <f>'21'!H5</f>
        <v>21</v>
      </c>
      <c r="B1" s="247" t="s">
        <v>78</v>
      </c>
      <c r="C1" s="248"/>
      <c r="D1" s="249" t="str">
        <f>VLOOKUP(A1,Kwaliteitscontroles!A5:J54,3)</f>
        <v>Complex 21</v>
      </c>
      <c r="E1" s="250"/>
      <c r="F1" s="250"/>
      <c r="G1" s="250"/>
      <c r="H1" s="250"/>
      <c r="I1" s="250"/>
      <c r="J1" s="251"/>
      <c r="K1" s="68"/>
      <c r="X1" s="156" t="s">
        <v>238</v>
      </c>
    </row>
    <row r="2" spans="1:24">
      <c r="B2" s="247" t="s">
        <v>94</v>
      </c>
      <c r="C2" s="248"/>
      <c r="D2" s="249" t="str">
        <f>CONCATENATE(VLOOKUP(A1,Kwaliteitscontroles!A5:K54,4)," te ",VLOOKUP(A1,Kwaliteitscontroles!A5:K54,5))</f>
        <v>Complex 21 te Complex 21</v>
      </c>
      <c r="E2" s="250"/>
      <c r="F2" s="250"/>
      <c r="G2" s="250"/>
      <c r="H2" s="250"/>
      <c r="I2" s="250"/>
      <c r="J2" s="251"/>
      <c r="K2" s="68"/>
    </row>
    <row r="3" spans="1:24" ht="30">
      <c r="A3" s="33" t="s">
        <v>148</v>
      </c>
      <c r="B3" s="33" t="s">
        <v>95</v>
      </c>
      <c r="C3" s="33" t="s">
        <v>68</v>
      </c>
      <c r="D3" s="33" t="s">
        <v>96</v>
      </c>
      <c r="E3" s="33" t="s">
        <v>97</v>
      </c>
      <c r="F3" s="33" t="s">
        <v>66</v>
      </c>
      <c r="G3" s="33" t="s">
        <v>64</v>
      </c>
      <c r="H3" s="33" t="s">
        <v>65</v>
      </c>
      <c r="I3" s="33" t="s">
        <v>63</v>
      </c>
      <c r="J3" s="66" t="s">
        <v>189</v>
      </c>
      <c r="K3" s="33" t="s">
        <v>190</v>
      </c>
      <c r="L3" s="33" t="s">
        <v>149</v>
      </c>
      <c r="M3" s="33" t="s">
        <v>149</v>
      </c>
      <c r="N3" s="33" t="s">
        <v>60</v>
      </c>
      <c r="O3" s="33" t="s">
        <v>150</v>
      </c>
      <c r="P3" s="33" t="s">
        <v>98</v>
      </c>
      <c r="R3" s="66" t="s">
        <v>99</v>
      </c>
      <c r="S3" s="66" t="s">
        <v>100</v>
      </c>
      <c r="T3" s="33" t="s">
        <v>101</v>
      </c>
      <c r="U3" s="33" t="s">
        <v>102</v>
      </c>
      <c r="V3" s="33" t="s">
        <v>103</v>
      </c>
      <c r="W3" s="33" t="s">
        <v>104</v>
      </c>
    </row>
    <row r="4" spans="1:24">
      <c r="A4" s="30"/>
      <c r="B4" s="106"/>
      <c r="C4" s="33"/>
      <c r="D4" s="33"/>
      <c r="E4" s="106"/>
      <c r="F4" s="108"/>
      <c r="G4" s="108"/>
      <c r="H4" s="108"/>
      <c r="I4" s="108"/>
      <c r="J4" s="108"/>
      <c r="N4" s="108">
        <f t="shared" ref="N4:N67" si="0">SUM(F4:M4)</f>
        <v>0</v>
      </c>
      <c r="O4" s="108" t="e">
        <f>IF(D4="X",0,IF(E4="X",0,VLOOKUP(E4,'21'!$K$3:$L$16,2,FALSE)))</f>
        <v>#N/A</v>
      </c>
      <c r="P4" s="108" t="e">
        <f t="shared" ref="P4:P67" si="1">N4*O4</f>
        <v>#N/A</v>
      </c>
    </row>
    <row r="5" spans="1:24">
      <c r="A5" s="30"/>
      <c r="B5" s="106"/>
      <c r="C5" s="33"/>
      <c r="D5" s="33"/>
      <c r="E5" s="106"/>
      <c r="F5" s="108"/>
      <c r="G5" s="108"/>
      <c r="H5" s="108"/>
      <c r="I5" s="108"/>
      <c r="J5" s="108"/>
      <c r="N5" s="108">
        <f t="shared" si="0"/>
        <v>0</v>
      </c>
      <c r="O5" s="108" t="e">
        <f>IF(D5="X",0,IF(E5="X",0,VLOOKUP(E5,'21'!$K$3:$L$16,2,FALSE)))</f>
        <v>#N/A</v>
      </c>
      <c r="P5" s="108" t="e">
        <f t="shared" si="1"/>
        <v>#N/A</v>
      </c>
    </row>
    <row r="6" spans="1:24">
      <c r="A6" s="30"/>
      <c r="B6" s="106"/>
      <c r="C6" s="33"/>
      <c r="D6" s="33"/>
      <c r="E6" s="106"/>
      <c r="F6" s="108"/>
      <c r="G6" s="108"/>
      <c r="H6" s="108"/>
      <c r="I6" s="108"/>
      <c r="J6" s="108"/>
      <c r="N6" s="108">
        <f t="shared" si="0"/>
        <v>0</v>
      </c>
      <c r="O6" s="108" t="e">
        <f>IF(D6="X",0,IF(E6="X",0,VLOOKUP(E6,'21'!$K$3:$L$16,2,FALSE)))</f>
        <v>#N/A</v>
      </c>
      <c r="P6" s="108" t="e">
        <f t="shared" si="1"/>
        <v>#N/A</v>
      </c>
    </row>
    <row r="7" spans="1:24">
      <c r="A7" s="30"/>
      <c r="B7" s="106"/>
      <c r="C7" s="33"/>
      <c r="D7" s="33"/>
      <c r="E7" s="106"/>
      <c r="F7" s="108"/>
      <c r="G7" s="108"/>
      <c r="H7" s="108"/>
      <c r="I7" s="108"/>
      <c r="J7" s="108"/>
      <c r="N7" s="108">
        <f t="shared" si="0"/>
        <v>0</v>
      </c>
      <c r="O7" s="108" t="e">
        <f>IF(D7="X",0,IF(E7="X",0,VLOOKUP(E7,'21'!$K$3:$L$16,2,FALSE)))</f>
        <v>#N/A</v>
      </c>
      <c r="P7" s="108" t="e">
        <f t="shared" si="1"/>
        <v>#N/A</v>
      </c>
    </row>
    <row r="8" spans="1:24">
      <c r="A8" s="30"/>
      <c r="B8" s="106"/>
      <c r="C8" s="33"/>
      <c r="D8" s="33"/>
      <c r="E8" s="106"/>
      <c r="F8" s="108"/>
      <c r="G8" s="108"/>
      <c r="H8" s="108"/>
      <c r="I8" s="108"/>
      <c r="J8" s="108"/>
      <c r="N8" s="108">
        <f t="shared" si="0"/>
        <v>0</v>
      </c>
      <c r="O8" s="108" t="e">
        <f>IF(D8="X",0,IF(E8="X",0,VLOOKUP(E8,'21'!$K$3:$L$16,2,FALSE)))</f>
        <v>#N/A</v>
      </c>
      <c r="P8" s="108" t="e">
        <f t="shared" si="1"/>
        <v>#N/A</v>
      </c>
    </row>
    <row r="9" spans="1:24">
      <c r="A9" s="30"/>
      <c r="B9" s="106"/>
      <c r="C9" s="33"/>
      <c r="D9" s="33"/>
      <c r="E9" s="106"/>
      <c r="F9" s="108"/>
      <c r="G9" s="108"/>
      <c r="H9" s="108"/>
      <c r="I9" s="108"/>
      <c r="J9" s="108"/>
      <c r="N9" s="108">
        <f t="shared" si="0"/>
        <v>0</v>
      </c>
      <c r="O9" s="108" t="e">
        <f>IF(D9="X",0,IF(E9="X",0,VLOOKUP(E9,'21'!$K$3:$L$16,2,FALSE)))</f>
        <v>#N/A</v>
      </c>
      <c r="P9" s="108" t="e">
        <f t="shared" si="1"/>
        <v>#N/A</v>
      </c>
    </row>
    <row r="10" spans="1:24">
      <c r="A10" s="30"/>
      <c r="B10" s="106"/>
      <c r="C10" s="33"/>
      <c r="D10" s="33"/>
      <c r="E10" s="106"/>
      <c r="F10" s="108"/>
      <c r="G10" s="108"/>
      <c r="H10" s="108"/>
      <c r="I10" s="108"/>
      <c r="J10" s="108"/>
      <c r="N10" s="108">
        <f t="shared" si="0"/>
        <v>0</v>
      </c>
      <c r="O10" s="108" t="e">
        <f>IF(D10="X",0,IF(E10="X",0,VLOOKUP(E10,'21'!$K$3:$L$16,2,FALSE)))</f>
        <v>#N/A</v>
      </c>
      <c r="P10" s="108" t="e">
        <f t="shared" si="1"/>
        <v>#N/A</v>
      </c>
    </row>
    <row r="11" spans="1:24">
      <c r="A11" s="30"/>
      <c r="B11" s="106"/>
      <c r="C11" s="33"/>
      <c r="D11" s="33"/>
      <c r="E11" s="106"/>
      <c r="F11" s="108"/>
      <c r="G11" s="108"/>
      <c r="H11" s="108"/>
      <c r="I11" s="108"/>
      <c r="J11" s="108"/>
      <c r="N11" s="108">
        <f t="shared" si="0"/>
        <v>0</v>
      </c>
      <c r="O11" s="108" t="e">
        <f>IF(D11="X",0,IF(E11="X",0,VLOOKUP(E11,'21'!$K$3:$L$16,2,FALSE)))</f>
        <v>#N/A</v>
      </c>
      <c r="P11" s="108" t="e">
        <f t="shared" si="1"/>
        <v>#N/A</v>
      </c>
    </row>
    <row r="12" spans="1:24">
      <c r="A12" s="30"/>
      <c r="B12" s="106"/>
      <c r="C12" s="33"/>
      <c r="D12" s="33"/>
      <c r="E12" s="106"/>
      <c r="F12" s="108"/>
      <c r="G12" s="108"/>
      <c r="H12" s="108"/>
      <c r="I12" s="108"/>
      <c r="J12" s="108"/>
      <c r="N12" s="108">
        <f t="shared" si="0"/>
        <v>0</v>
      </c>
      <c r="O12" s="108" t="e">
        <f>IF(D12="X",0,IF(E12="X",0,VLOOKUP(E12,'21'!$K$3:$L$16,2,FALSE)))</f>
        <v>#N/A</v>
      </c>
      <c r="P12" s="108" t="e">
        <f t="shared" si="1"/>
        <v>#N/A</v>
      </c>
    </row>
    <row r="13" spans="1:24">
      <c r="A13" s="30"/>
      <c r="B13" s="106"/>
      <c r="C13" s="33"/>
      <c r="D13" s="33"/>
      <c r="E13" s="106"/>
      <c r="F13" s="108"/>
      <c r="G13" s="108"/>
      <c r="H13" s="108"/>
      <c r="I13" s="108"/>
      <c r="J13" s="108"/>
      <c r="N13" s="108">
        <f t="shared" si="0"/>
        <v>0</v>
      </c>
      <c r="O13" s="108" t="e">
        <f>IF(D13="X",0,IF(E13="X",0,VLOOKUP(E13,'21'!$K$3:$L$16,2,FALSE)))</f>
        <v>#N/A</v>
      </c>
      <c r="P13" s="108" t="e">
        <f t="shared" si="1"/>
        <v>#N/A</v>
      </c>
    </row>
    <row r="14" spans="1:24">
      <c r="A14" s="30"/>
      <c r="B14" s="106"/>
      <c r="C14" s="33"/>
      <c r="D14" s="33"/>
      <c r="E14" s="106"/>
      <c r="F14" s="108"/>
      <c r="G14" s="108"/>
      <c r="H14" s="108"/>
      <c r="I14" s="108"/>
      <c r="J14" s="108"/>
      <c r="N14" s="108">
        <f t="shared" si="0"/>
        <v>0</v>
      </c>
      <c r="O14" s="108" t="e">
        <f>IF(D14="X",0,IF(E14="X",0,VLOOKUP(E14,'21'!$K$3:$L$16,2,FALSE)))</f>
        <v>#N/A</v>
      </c>
      <c r="P14" s="108" t="e">
        <f t="shared" si="1"/>
        <v>#N/A</v>
      </c>
    </row>
    <row r="15" spans="1:24">
      <c r="A15" s="30"/>
      <c r="B15" s="106"/>
      <c r="C15" s="33"/>
      <c r="D15" s="33"/>
      <c r="E15" s="106"/>
      <c r="F15" s="108"/>
      <c r="G15" s="108"/>
      <c r="H15" s="108"/>
      <c r="I15" s="108"/>
      <c r="J15" s="108"/>
      <c r="N15" s="108">
        <f t="shared" si="0"/>
        <v>0</v>
      </c>
      <c r="O15" s="108" t="e">
        <f>IF(D15="X",0,IF(E15="X",0,VLOOKUP(E15,'21'!$K$3:$L$16,2,FALSE)))</f>
        <v>#N/A</v>
      </c>
      <c r="P15" s="108" t="e">
        <f t="shared" si="1"/>
        <v>#N/A</v>
      </c>
    </row>
    <row r="16" spans="1:24">
      <c r="A16" s="30"/>
      <c r="B16" s="106"/>
      <c r="C16" s="33"/>
      <c r="D16" s="33"/>
      <c r="E16" s="106"/>
      <c r="F16" s="108"/>
      <c r="G16" s="108"/>
      <c r="H16" s="108"/>
      <c r="I16" s="108"/>
      <c r="J16" s="108"/>
      <c r="N16" s="108">
        <f t="shared" si="0"/>
        <v>0</v>
      </c>
      <c r="O16" s="108" t="e">
        <f>IF(D16="X",0,IF(E16="X",0,VLOOKUP(E16,'21'!$K$3:$L$16,2,FALSE)))</f>
        <v>#N/A</v>
      </c>
      <c r="P16" s="108" t="e">
        <f t="shared" si="1"/>
        <v>#N/A</v>
      </c>
    </row>
    <row r="17" spans="1:16">
      <c r="A17" s="30"/>
      <c r="B17" s="106"/>
      <c r="C17" s="33"/>
      <c r="D17" s="33"/>
      <c r="E17" s="106"/>
      <c r="F17" s="108"/>
      <c r="G17" s="108"/>
      <c r="H17" s="108"/>
      <c r="I17" s="108"/>
      <c r="J17" s="108"/>
      <c r="N17" s="108">
        <f t="shared" si="0"/>
        <v>0</v>
      </c>
      <c r="O17" s="108" t="e">
        <f>IF(D17="X",0,IF(E17="X",0,VLOOKUP(E17,'21'!$K$3:$L$16,2,FALSE)))</f>
        <v>#N/A</v>
      </c>
      <c r="P17" s="108" t="e">
        <f t="shared" si="1"/>
        <v>#N/A</v>
      </c>
    </row>
    <row r="18" spans="1:16">
      <c r="A18" s="30"/>
      <c r="B18" s="106"/>
      <c r="C18" s="33"/>
      <c r="D18" s="33"/>
      <c r="E18" s="106"/>
      <c r="F18" s="108"/>
      <c r="G18" s="108"/>
      <c r="H18" s="108"/>
      <c r="I18" s="108"/>
      <c r="J18" s="108"/>
      <c r="N18" s="108">
        <f t="shared" si="0"/>
        <v>0</v>
      </c>
      <c r="O18" s="108" t="e">
        <f>IF(D18="X",0,IF(E18="X",0,VLOOKUP(E18,'21'!$K$3:$L$16,2,FALSE)))</f>
        <v>#N/A</v>
      </c>
      <c r="P18" s="108" t="e">
        <f t="shared" si="1"/>
        <v>#N/A</v>
      </c>
    </row>
    <row r="19" spans="1:16">
      <c r="A19" s="30"/>
      <c r="B19" s="106"/>
      <c r="C19" s="33"/>
      <c r="D19" s="33"/>
      <c r="E19" s="106"/>
      <c r="F19" s="108"/>
      <c r="G19" s="108"/>
      <c r="H19" s="108"/>
      <c r="I19" s="108"/>
      <c r="J19" s="108"/>
      <c r="N19" s="108">
        <f t="shared" si="0"/>
        <v>0</v>
      </c>
      <c r="O19" s="108" t="e">
        <f>IF(D19="X",0,IF(E19="X",0,VLOOKUP(E19,'21'!$K$3:$L$16,2,FALSE)))</f>
        <v>#N/A</v>
      </c>
      <c r="P19" s="108" t="e">
        <f t="shared" si="1"/>
        <v>#N/A</v>
      </c>
    </row>
    <row r="20" spans="1:16">
      <c r="A20" s="30"/>
      <c r="B20" s="106"/>
      <c r="C20" s="33"/>
      <c r="D20" s="33"/>
      <c r="E20" s="106"/>
      <c r="F20" s="108"/>
      <c r="G20" s="108"/>
      <c r="H20" s="108"/>
      <c r="I20" s="108"/>
      <c r="J20" s="108"/>
      <c r="N20" s="108">
        <f t="shared" si="0"/>
        <v>0</v>
      </c>
      <c r="O20" s="108" t="e">
        <f>IF(D20="X",0,IF(E20="X",0,VLOOKUP(E20,'21'!$K$3:$L$16,2,FALSE)))</f>
        <v>#N/A</v>
      </c>
      <c r="P20" s="108" t="e">
        <f t="shared" si="1"/>
        <v>#N/A</v>
      </c>
    </row>
    <row r="21" spans="1:16">
      <c r="A21" s="30"/>
      <c r="B21" s="106"/>
      <c r="C21" s="33"/>
      <c r="D21" s="33"/>
      <c r="E21" s="106"/>
      <c r="F21" s="108"/>
      <c r="G21" s="108"/>
      <c r="H21" s="108"/>
      <c r="I21" s="108"/>
      <c r="J21" s="108"/>
      <c r="N21" s="108">
        <f t="shared" si="0"/>
        <v>0</v>
      </c>
      <c r="O21" s="108" t="e">
        <f>IF(D21="X",0,IF(E21="X",0,VLOOKUP(E21,'21'!$K$3:$L$16,2,FALSE)))</f>
        <v>#N/A</v>
      </c>
      <c r="P21" s="108" t="e">
        <f t="shared" si="1"/>
        <v>#N/A</v>
      </c>
    </row>
    <row r="22" spans="1:16">
      <c r="A22" s="30"/>
      <c r="B22" s="106"/>
      <c r="C22" s="33"/>
      <c r="D22" s="33"/>
      <c r="E22" s="106"/>
      <c r="F22" s="108"/>
      <c r="G22" s="108"/>
      <c r="H22" s="108"/>
      <c r="I22" s="108"/>
      <c r="J22" s="108"/>
      <c r="N22" s="108">
        <f t="shared" si="0"/>
        <v>0</v>
      </c>
      <c r="O22" s="108" t="e">
        <f>IF(D22="X",0,IF(E22="X",0,VLOOKUP(E22,'21'!$K$3:$L$16,2,FALSE)))</f>
        <v>#N/A</v>
      </c>
      <c r="P22" s="108" t="e">
        <f t="shared" si="1"/>
        <v>#N/A</v>
      </c>
    </row>
    <row r="23" spans="1:16">
      <c r="A23" s="30"/>
      <c r="B23" s="106"/>
      <c r="C23" s="33"/>
      <c r="D23" s="33"/>
      <c r="E23" s="106"/>
      <c r="F23" s="108"/>
      <c r="G23" s="108"/>
      <c r="H23" s="108"/>
      <c r="I23" s="108"/>
      <c r="J23" s="108"/>
      <c r="N23" s="108">
        <f t="shared" si="0"/>
        <v>0</v>
      </c>
      <c r="O23" s="108" t="e">
        <f>IF(D23="X",0,IF(E23="X",0,VLOOKUP(E23,'21'!$K$3:$L$16,2,FALSE)))</f>
        <v>#N/A</v>
      </c>
      <c r="P23" s="108" t="e">
        <f t="shared" si="1"/>
        <v>#N/A</v>
      </c>
    </row>
    <row r="24" spans="1:16">
      <c r="A24" s="30"/>
      <c r="B24" s="106"/>
      <c r="C24" s="33"/>
      <c r="D24" s="33"/>
      <c r="E24" s="106"/>
      <c r="F24" s="108"/>
      <c r="G24" s="108"/>
      <c r="H24" s="108"/>
      <c r="I24" s="108"/>
      <c r="J24" s="108"/>
      <c r="N24" s="108">
        <f t="shared" si="0"/>
        <v>0</v>
      </c>
      <c r="O24" s="108" t="e">
        <f>IF(D24="X",0,IF(E24="X",0,VLOOKUP(E24,'21'!$K$3:$L$16,2,FALSE)))</f>
        <v>#N/A</v>
      </c>
      <c r="P24" s="108" t="e">
        <f t="shared" si="1"/>
        <v>#N/A</v>
      </c>
    </row>
    <row r="25" spans="1:16">
      <c r="A25" s="30"/>
      <c r="B25" s="106"/>
      <c r="C25" s="33"/>
      <c r="D25" s="33"/>
      <c r="E25" s="106"/>
      <c r="F25" s="108"/>
      <c r="G25" s="108"/>
      <c r="H25" s="108"/>
      <c r="I25" s="108"/>
      <c r="J25" s="108"/>
      <c r="N25" s="108">
        <f t="shared" si="0"/>
        <v>0</v>
      </c>
      <c r="O25" s="108" t="e">
        <f>IF(D25="X",0,IF(E25="X",0,VLOOKUP(E25,'21'!$K$3:$L$16,2,FALSE)))</f>
        <v>#N/A</v>
      </c>
      <c r="P25" s="108" t="e">
        <f t="shared" si="1"/>
        <v>#N/A</v>
      </c>
    </row>
    <row r="26" spans="1:16">
      <c r="A26" s="30"/>
      <c r="B26" s="106"/>
      <c r="C26" s="33"/>
      <c r="D26" s="33"/>
      <c r="E26" s="106"/>
      <c r="F26" s="108"/>
      <c r="G26" s="108"/>
      <c r="H26" s="108"/>
      <c r="I26" s="108"/>
      <c r="J26" s="108"/>
      <c r="N26" s="108">
        <f t="shared" si="0"/>
        <v>0</v>
      </c>
      <c r="O26" s="108" t="e">
        <f>IF(D26="X",0,IF(E26="X",0,VLOOKUP(E26,'21'!$K$3:$L$16,2,FALSE)))</f>
        <v>#N/A</v>
      </c>
      <c r="P26" s="108" t="e">
        <f t="shared" si="1"/>
        <v>#N/A</v>
      </c>
    </row>
    <row r="27" spans="1:16">
      <c r="A27" s="30"/>
      <c r="B27" s="106"/>
      <c r="C27" s="33"/>
      <c r="D27" s="33"/>
      <c r="E27" s="106"/>
      <c r="F27" s="108"/>
      <c r="G27" s="108"/>
      <c r="H27" s="108"/>
      <c r="I27" s="108"/>
      <c r="J27" s="108"/>
      <c r="N27" s="108">
        <f t="shared" si="0"/>
        <v>0</v>
      </c>
      <c r="O27" s="108" t="e">
        <f>IF(D27="X",0,IF(E27="X",0,VLOOKUP(E27,'21'!$K$3:$L$16,2,FALSE)))</f>
        <v>#N/A</v>
      </c>
      <c r="P27" s="108" t="e">
        <f t="shared" si="1"/>
        <v>#N/A</v>
      </c>
    </row>
    <row r="28" spans="1:16">
      <c r="A28" s="30"/>
      <c r="B28" s="106"/>
      <c r="C28" s="33"/>
      <c r="D28" s="33"/>
      <c r="E28" s="106"/>
      <c r="F28" s="108"/>
      <c r="G28" s="108"/>
      <c r="H28" s="108"/>
      <c r="I28" s="108"/>
      <c r="J28" s="108"/>
      <c r="N28" s="108">
        <f t="shared" si="0"/>
        <v>0</v>
      </c>
      <c r="O28" s="108" t="e">
        <f>IF(D28="X",0,IF(E28="X",0,VLOOKUP(E28,'21'!$K$3:$L$16,2,FALSE)))</f>
        <v>#N/A</v>
      </c>
      <c r="P28" s="108" t="e">
        <f t="shared" si="1"/>
        <v>#N/A</v>
      </c>
    </row>
    <row r="29" spans="1:16">
      <c r="A29" s="30"/>
      <c r="B29" s="106"/>
      <c r="C29" s="33"/>
      <c r="D29" s="33"/>
      <c r="E29" s="106"/>
      <c r="F29" s="108"/>
      <c r="G29" s="108"/>
      <c r="H29" s="108"/>
      <c r="I29" s="108"/>
      <c r="J29" s="108"/>
      <c r="N29" s="108">
        <f t="shared" si="0"/>
        <v>0</v>
      </c>
      <c r="O29" s="108" t="e">
        <f>IF(D29="X",0,IF(E29="X",0,VLOOKUP(E29,'21'!$K$3:$L$16,2,FALSE)))</f>
        <v>#N/A</v>
      </c>
      <c r="P29" s="108" t="e">
        <f t="shared" si="1"/>
        <v>#N/A</v>
      </c>
    </row>
    <row r="30" spans="1:16">
      <c r="A30" s="30"/>
      <c r="B30" s="106"/>
      <c r="C30" s="33"/>
      <c r="D30" s="33"/>
      <c r="E30" s="106"/>
      <c r="F30" s="108"/>
      <c r="G30" s="108"/>
      <c r="H30" s="108"/>
      <c r="I30" s="108"/>
      <c r="J30" s="108"/>
      <c r="N30" s="108">
        <f t="shared" si="0"/>
        <v>0</v>
      </c>
      <c r="O30" s="108" t="e">
        <f>IF(D30="X",0,IF(E30="X",0,VLOOKUP(E30,'21'!$K$3:$L$16,2,FALSE)))</f>
        <v>#N/A</v>
      </c>
      <c r="P30" s="108" t="e">
        <f t="shared" si="1"/>
        <v>#N/A</v>
      </c>
    </row>
    <row r="31" spans="1:16">
      <c r="A31" s="30"/>
      <c r="B31" s="106"/>
      <c r="C31" s="33"/>
      <c r="D31" s="33"/>
      <c r="E31" s="106"/>
      <c r="F31" s="108"/>
      <c r="G31" s="108"/>
      <c r="H31" s="108"/>
      <c r="I31" s="108"/>
      <c r="J31" s="108"/>
      <c r="N31" s="108">
        <f t="shared" si="0"/>
        <v>0</v>
      </c>
      <c r="O31" s="108" t="e">
        <f>IF(D31="X",0,IF(E31="X",0,VLOOKUP(E31,'21'!$K$3:$L$16,2,FALSE)))</f>
        <v>#N/A</v>
      </c>
      <c r="P31" s="108" t="e">
        <f t="shared" si="1"/>
        <v>#N/A</v>
      </c>
    </row>
    <row r="32" spans="1:16">
      <c r="A32" s="30"/>
      <c r="B32" s="106"/>
      <c r="C32" s="33"/>
      <c r="D32" s="33"/>
      <c r="E32" s="106"/>
      <c r="F32" s="108"/>
      <c r="G32" s="108"/>
      <c r="H32" s="108"/>
      <c r="I32" s="108"/>
      <c r="J32" s="108"/>
      <c r="N32" s="108">
        <f t="shared" si="0"/>
        <v>0</v>
      </c>
      <c r="O32" s="108" t="e">
        <f>IF(D32="X",0,IF(E32="X",0,VLOOKUP(E32,'21'!$K$3:$L$16,2,FALSE)))</f>
        <v>#N/A</v>
      </c>
      <c r="P32" s="108" t="e">
        <f t="shared" si="1"/>
        <v>#N/A</v>
      </c>
    </row>
    <row r="33" spans="1:16">
      <c r="A33" s="30"/>
      <c r="B33" s="106"/>
      <c r="C33" s="33"/>
      <c r="D33" s="33"/>
      <c r="E33" s="106"/>
      <c r="F33" s="108"/>
      <c r="G33" s="108"/>
      <c r="H33" s="108"/>
      <c r="I33" s="108"/>
      <c r="J33" s="108"/>
      <c r="N33" s="108">
        <f t="shared" si="0"/>
        <v>0</v>
      </c>
      <c r="O33" s="108" t="e">
        <f>IF(D33="X",0,IF(E33="X",0,VLOOKUP(E33,'21'!$K$3:$L$16,2,FALSE)))</f>
        <v>#N/A</v>
      </c>
      <c r="P33" s="108" t="e">
        <f t="shared" si="1"/>
        <v>#N/A</v>
      </c>
    </row>
    <row r="34" spans="1:16">
      <c r="A34" s="30"/>
      <c r="B34" s="106"/>
      <c r="C34" s="33"/>
      <c r="D34" s="33"/>
      <c r="E34" s="106"/>
      <c r="F34" s="108"/>
      <c r="G34" s="108"/>
      <c r="H34" s="108"/>
      <c r="I34" s="108"/>
      <c r="J34" s="108"/>
      <c r="N34" s="108">
        <f t="shared" si="0"/>
        <v>0</v>
      </c>
      <c r="O34" s="108" t="e">
        <f>IF(D34="X",0,IF(E34="X",0,VLOOKUP(E34,'21'!$K$3:$L$16,2,FALSE)))</f>
        <v>#N/A</v>
      </c>
      <c r="P34" s="108" t="e">
        <f t="shared" si="1"/>
        <v>#N/A</v>
      </c>
    </row>
    <row r="35" spans="1:16">
      <c r="A35" s="30"/>
      <c r="B35" s="106"/>
      <c r="C35" s="33"/>
      <c r="D35" s="33"/>
      <c r="E35" s="106"/>
      <c r="F35" s="108"/>
      <c r="G35" s="108"/>
      <c r="H35" s="108"/>
      <c r="I35" s="108"/>
      <c r="J35" s="108"/>
      <c r="N35" s="108">
        <f t="shared" si="0"/>
        <v>0</v>
      </c>
      <c r="O35" s="108" t="e">
        <f>IF(D35="X",0,IF(E35="X",0,VLOOKUP(E35,'21'!$K$3:$L$16,2,FALSE)))</f>
        <v>#N/A</v>
      </c>
      <c r="P35" s="108" t="e">
        <f t="shared" si="1"/>
        <v>#N/A</v>
      </c>
    </row>
    <row r="36" spans="1:16">
      <c r="A36" s="30"/>
      <c r="B36" s="106"/>
      <c r="C36" s="33"/>
      <c r="D36" s="33"/>
      <c r="E36" s="106"/>
      <c r="F36" s="108"/>
      <c r="G36" s="108"/>
      <c r="H36" s="108"/>
      <c r="I36" s="108"/>
      <c r="J36" s="108"/>
      <c r="N36" s="108">
        <f t="shared" si="0"/>
        <v>0</v>
      </c>
      <c r="O36" s="108" t="e">
        <f>IF(D36="X",0,IF(E36="X",0,VLOOKUP(E36,'21'!$K$3:$L$16,2,FALSE)))</f>
        <v>#N/A</v>
      </c>
      <c r="P36" s="108" t="e">
        <f t="shared" si="1"/>
        <v>#N/A</v>
      </c>
    </row>
    <row r="37" spans="1:16">
      <c r="A37" s="30"/>
      <c r="B37" s="106"/>
      <c r="C37" s="33"/>
      <c r="D37" s="33"/>
      <c r="E37" s="106"/>
      <c r="F37" s="108"/>
      <c r="G37" s="108"/>
      <c r="H37" s="108"/>
      <c r="I37" s="108"/>
      <c r="J37" s="108"/>
      <c r="N37" s="108">
        <f t="shared" si="0"/>
        <v>0</v>
      </c>
      <c r="O37" s="108" t="e">
        <f>IF(D37="X",0,IF(E37="X",0,VLOOKUP(E37,'21'!$K$3:$L$16,2,FALSE)))</f>
        <v>#N/A</v>
      </c>
      <c r="P37" s="108" t="e">
        <f t="shared" si="1"/>
        <v>#N/A</v>
      </c>
    </row>
    <row r="38" spans="1:16">
      <c r="A38" s="30"/>
      <c r="B38" s="106"/>
      <c r="C38" s="33"/>
      <c r="D38" s="33"/>
      <c r="E38" s="106"/>
      <c r="F38" s="108"/>
      <c r="G38" s="108"/>
      <c r="H38" s="108"/>
      <c r="I38" s="108"/>
      <c r="J38" s="108"/>
      <c r="N38" s="108">
        <f t="shared" si="0"/>
        <v>0</v>
      </c>
      <c r="O38" s="108" t="e">
        <f>IF(D38="X",0,IF(E38="X",0,VLOOKUP(E38,'21'!$K$3:$L$16,2,FALSE)))</f>
        <v>#N/A</v>
      </c>
      <c r="P38" s="108" t="e">
        <f t="shared" si="1"/>
        <v>#N/A</v>
      </c>
    </row>
    <row r="39" spans="1:16">
      <c r="A39" s="30"/>
      <c r="B39" s="106"/>
      <c r="C39" s="33"/>
      <c r="D39" s="33"/>
      <c r="E39" s="106"/>
      <c r="F39" s="108"/>
      <c r="G39" s="108"/>
      <c r="H39" s="108"/>
      <c r="I39" s="108"/>
      <c r="J39" s="108"/>
      <c r="N39" s="108">
        <f t="shared" si="0"/>
        <v>0</v>
      </c>
      <c r="O39" s="108" t="e">
        <f>IF(D39="X",0,IF(E39="X",0,VLOOKUP(E39,'21'!$K$3:$L$16,2,FALSE)))</f>
        <v>#N/A</v>
      </c>
      <c r="P39" s="108" t="e">
        <f t="shared" si="1"/>
        <v>#N/A</v>
      </c>
    </row>
    <row r="40" spans="1:16">
      <c r="A40" s="30"/>
      <c r="B40" s="106"/>
      <c r="C40" s="33"/>
      <c r="D40" s="33"/>
      <c r="E40" s="106"/>
      <c r="F40" s="108"/>
      <c r="G40" s="108"/>
      <c r="H40" s="108"/>
      <c r="I40" s="108"/>
      <c r="J40" s="108"/>
      <c r="N40" s="108">
        <f t="shared" si="0"/>
        <v>0</v>
      </c>
      <c r="O40" s="108" t="e">
        <f>IF(D40="X",0,IF(E40="X",0,VLOOKUP(E40,'21'!$K$3:$L$16,2,FALSE)))</f>
        <v>#N/A</v>
      </c>
      <c r="P40" s="108" t="e">
        <f t="shared" si="1"/>
        <v>#N/A</v>
      </c>
    </row>
    <row r="41" spans="1:16">
      <c r="A41" s="30"/>
      <c r="B41" s="106"/>
      <c r="C41" s="33"/>
      <c r="D41" s="33"/>
      <c r="E41" s="106"/>
      <c r="F41" s="108"/>
      <c r="G41" s="108"/>
      <c r="H41" s="108"/>
      <c r="I41" s="108"/>
      <c r="J41" s="108"/>
      <c r="N41" s="108">
        <f t="shared" si="0"/>
        <v>0</v>
      </c>
      <c r="O41" s="108" t="e">
        <f>IF(D41="X",0,IF(E41="X",0,VLOOKUP(E41,'21'!$K$3:$L$16,2,FALSE)))</f>
        <v>#N/A</v>
      </c>
      <c r="P41" s="108" t="e">
        <f t="shared" si="1"/>
        <v>#N/A</v>
      </c>
    </row>
    <row r="42" spans="1:16">
      <c r="A42" s="30"/>
      <c r="B42" s="106"/>
      <c r="C42" s="33"/>
      <c r="D42" s="33"/>
      <c r="E42" s="106"/>
      <c r="F42" s="108"/>
      <c r="G42" s="108"/>
      <c r="H42" s="108"/>
      <c r="I42" s="108"/>
      <c r="J42" s="108"/>
      <c r="N42" s="108">
        <f t="shared" si="0"/>
        <v>0</v>
      </c>
      <c r="O42" s="108" t="e">
        <f>IF(D42="X",0,IF(E42="X",0,VLOOKUP(E42,'21'!$K$3:$L$16,2,FALSE)))</f>
        <v>#N/A</v>
      </c>
      <c r="P42" s="108" t="e">
        <f t="shared" si="1"/>
        <v>#N/A</v>
      </c>
    </row>
    <row r="43" spans="1:16">
      <c r="A43" s="30"/>
      <c r="B43" s="106"/>
      <c r="C43" s="33"/>
      <c r="D43" s="33"/>
      <c r="E43" s="106"/>
      <c r="F43" s="108"/>
      <c r="G43" s="108"/>
      <c r="H43" s="108"/>
      <c r="I43" s="108"/>
      <c r="J43" s="108"/>
      <c r="N43" s="108">
        <f t="shared" si="0"/>
        <v>0</v>
      </c>
      <c r="O43" s="108" t="e">
        <f>IF(D43="X",0,IF(E43="X",0,VLOOKUP(E43,'21'!$K$3:$L$16,2,FALSE)))</f>
        <v>#N/A</v>
      </c>
      <c r="P43" s="108" t="e">
        <f t="shared" si="1"/>
        <v>#N/A</v>
      </c>
    </row>
    <row r="44" spans="1:16">
      <c r="A44" s="30"/>
      <c r="B44" s="106"/>
      <c r="C44" s="33"/>
      <c r="D44" s="33"/>
      <c r="E44" s="106"/>
      <c r="F44" s="108"/>
      <c r="G44" s="108"/>
      <c r="H44" s="108"/>
      <c r="I44" s="108"/>
      <c r="J44" s="108"/>
      <c r="N44" s="108">
        <f t="shared" si="0"/>
        <v>0</v>
      </c>
      <c r="O44" s="108" t="e">
        <f>IF(D44="X",0,IF(E44="X",0,VLOOKUP(E44,'21'!$K$3:$L$16,2,FALSE)))</f>
        <v>#N/A</v>
      </c>
      <c r="P44" s="108" t="e">
        <f t="shared" si="1"/>
        <v>#N/A</v>
      </c>
    </row>
    <row r="45" spans="1:16">
      <c r="A45" s="30"/>
      <c r="B45" s="106"/>
      <c r="C45" s="33"/>
      <c r="D45" s="33"/>
      <c r="E45" s="106"/>
      <c r="F45" s="108"/>
      <c r="G45" s="108"/>
      <c r="H45" s="108"/>
      <c r="I45" s="108"/>
      <c r="J45" s="108"/>
      <c r="N45" s="108">
        <f t="shared" si="0"/>
        <v>0</v>
      </c>
      <c r="O45" s="108" t="e">
        <f>IF(D45="X",0,IF(E45="X",0,VLOOKUP(E45,'21'!$K$3:$L$16,2,FALSE)))</f>
        <v>#N/A</v>
      </c>
      <c r="P45" s="108" t="e">
        <f t="shared" si="1"/>
        <v>#N/A</v>
      </c>
    </row>
    <row r="46" spans="1:16">
      <c r="A46" s="30"/>
      <c r="B46" s="106"/>
      <c r="C46" s="33"/>
      <c r="D46" s="33"/>
      <c r="E46" s="106"/>
      <c r="F46" s="108"/>
      <c r="G46" s="108"/>
      <c r="H46" s="108"/>
      <c r="I46" s="108"/>
      <c r="J46" s="108"/>
      <c r="N46" s="108">
        <f t="shared" si="0"/>
        <v>0</v>
      </c>
      <c r="O46" s="108" t="e">
        <f>IF(D46="X",0,IF(E46="X",0,VLOOKUP(E46,'21'!$K$3:$L$16,2,FALSE)))</f>
        <v>#N/A</v>
      </c>
      <c r="P46" s="108" t="e">
        <f t="shared" si="1"/>
        <v>#N/A</v>
      </c>
    </row>
    <row r="47" spans="1:16">
      <c r="A47" s="30"/>
      <c r="B47" s="106"/>
      <c r="C47" s="33"/>
      <c r="D47" s="33"/>
      <c r="E47" s="106"/>
      <c r="F47" s="108"/>
      <c r="G47" s="108"/>
      <c r="H47" s="108"/>
      <c r="I47" s="108"/>
      <c r="J47" s="108"/>
      <c r="N47" s="108">
        <f t="shared" si="0"/>
        <v>0</v>
      </c>
      <c r="O47" s="108" t="e">
        <f>IF(D47="X",0,IF(E47="X",0,VLOOKUP(E47,'21'!$K$3:$L$16,2,FALSE)))</f>
        <v>#N/A</v>
      </c>
      <c r="P47" s="108" t="e">
        <f t="shared" si="1"/>
        <v>#N/A</v>
      </c>
    </row>
    <row r="48" spans="1:16">
      <c r="A48" s="30"/>
      <c r="B48" s="106"/>
      <c r="C48" s="33"/>
      <c r="D48" s="33"/>
      <c r="E48" s="106"/>
      <c r="F48" s="108"/>
      <c r="G48" s="108"/>
      <c r="H48" s="108"/>
      <c r="I48" s="108"/>
      <c r="J48" s="108"/>
      <c r="N48" s="108">
        <f t="shared" si="0"/>
        <v>0</v>
      </c>
      <c r="O48" s="108" t="e">
        <f>IF(D48="X",0,IF(E48="X",0,VLOOKUP(E48,'21'!$K$3:$L$16,2,FALSE)))</f>
        <v>#N/A</v>
      </c>
      <c r="P48" s="108" t="e">
        <f t="shared" si="1"/>
        <v>#N/A</v>
      </c>
    </row>
    <row r="49" spans="1:16">
      <c r="A49" s="30"/>
      <c r="B49" s="106"/>
      <c r="C49" s="33"/>
      <c r="D49" s="33"/>
      <c r="E49" s="106"/>
      <c r="F49" s="108"/>
      <c r="G49" s="108"/>
      <c r="H49" s="108"/>
      <c r="I49" s="108"/>
      <c r="J49" s="108"/>
      <c r="N49" s="108">
        <f t="shared" si="0"/>
        <v>0</v>
      </c>
      <c r="O49" s="108" t="e">
        <f>IF(D49="X",0,IF(E49="X",0,VLOOKUP(E49,'21'!$K$3:$L$16,2,FALSE)))</f>
        <v>#N/A</v>
      </c>
      <c r="P49" s="108" t="e">
        <f t="shared" si="1"/>
        <v>#N/A</v>
      </c>
    </row>
    <row r="50" spans="1:16">
      <c r="A50" s="30"/>
      <c r="B50" s="106"/>
      <c r="C50" s="33"/>
      <c r="D50" s="33"/>
      <c r="E50" s="106"/>
      <c r="F50" s="108"/>
      <c r="G50" s="108"/>
      <c r="H50" s="108"/>
      <c r="I50" s="108"/>
      <c r="J50" s="108"/>
      <c r="N50" s="108">
        <f t="shared" si="0"/>
        <v>0</v>
      </c>
      <c r="O50" s="108" t="e">
        <f>IF(D50="X",0,IF(E50="X",0,VLOOKUP(E50,'21'!$K$3:$L$16,2,FALSE)))</f>
        <v>#N/A</v>
      </c>
      <c r="P50" s="108" t="e">
        <f t="shared" si="1"/>
        <v>#N/A</v>
      </c>
    </row>
    <row r="51" spans="1:16">
      <c r="A51" s="30"/>
      <c r="B51" s="106"/>
      <c r="C51" s="33"/>
      <c r="D51" s="33"/>
      <c r="E51" s="106"/>
      <c r="F51" s="108"/>
      <c r="G51" s="108"/>
      <c r="H51" s="108"/>
      <c r="I51" s="108"/>
      <c r="J51" s="108"/>
      <c r="N51" s="108">
        <f t="shared" si="0"/>
        <v>0</v>
      </c>
      <c r="O51" s="108" t="e">
        <f>IF(D51="X",0,IF(E51="X",0,VLOOKUP(E51,'21'!$K$3:$L$16,2,FALSE)))</f>
        <v>#N/A</v>
      </c>
      <c r="P51" s="108" t="e">
        <f t="shared" si="1"/>
        <v>#N/A</v>
      </c>
    </row>
    <row r="52" spans="1:16">
      <c r="A52" s="30"/>
      <c r="B52" s="106"/>
      <c r="C52" s="33"/>
      <c r="D52" s="33"/>
      <c r="E52" s="106"/>
      <c r="F52" s="108"/>
      <c r="G52" s="108"/>
      <c r="H52" s="108"/>
      <c r="I52" s="108"/>
      <c r="J52" s="108"/>
      <c r="N52" s="108">
        <f t="shared" si="0"/>
        <v>0</v>
      </c>
      <c r="O52" s="108" t="e">
        <f>IF(D52="X",0,IF(E52="X",0,VLOOKUP(E52,'21'!$K$3:$L$16,2,FALSE)))</f>
        <v>#N/A</v>
      </c>
      <c r="P52" s="108" t="e">
        <f t="shared" si="1"/>
        <v>#N/A</v>
      </c>
    </row>
    <row r="53" spans="1:16">
      <c r="A53" s="30"/>
      <c r="B53" s="106"/>
      <c r="C53" s="33"/>
      <c r="D53" s="33"/>
      <c r="E53" s="106"/>
      <c r="F53" s="108"/>
      <c r="G53" s="108"/>
      <c r="H53" s="108"/>
      <c r="I53" s="108"/>
      <c r="J53" s="108"/>
      <c r="N53" s="108">
        <f t="shared" si="0"/>
        <v>0</v>
      </c>
      <c r="O53" s="108" t="e">
        <f>IF(D53="X",0,IF(E53="X",0,VLOOKUP(E53,'21'!$K$3:$L$16,2,FALSE)))</f>
        <v>#N/A</v>
      </c>
      <c r="P53" s="108" t="e">
        <f t="shared" si="1"/>
        <v>#N/A</v>
      </c>
    </row>
    <row r="54" spans="1:16">
      <c r="A54" s="30"/>
      <c r="B54" s="106"/>
      <c r="C54" s="33"/>
      <c r="D54" s="33"/>
      <c r="E54" s="106"/>
      <c r="F54" s="108"/>
      <c r="G54" s="108"/>
      <c r="H54" s="108"/>
      <c r="I54" s="108"/>
      <c r="J54" s="108"/>
      <c r="N54" s="108">
        <f t="shared" si="0"/>
        <v>0</v>
      </c>
      <c r="O54" s="108" t="e">
        <f>IF(D54="X",0,IF(E54="X",0,VLOOKUP(E54,'21'!$K$3:$L$16,2,FALSE)))</f>
        <v>#N/A</v>
      </c>
      <c r="P54" s="108" t="e">
        <f t="shared" si="1"/>
        <v>#N/A</v>
      </c>
    </row>
    <row r="55" spans="1:16">
      <c r="A55" s="30"/>
      <c r="B55" s="106"/>
      <c r="C55" s="33"/>
      <c r="D55" s="33"/>
      <c r="E55" s="106"/>
      <c r="F55" s="108"/>
      <c r="G55" s="108"/>
      <c r="H55" s="108"/>
      <c r="I55" s="108"/>
      <c r="J55" s="108"/>
      <c r="N55" s="108">
        <f t="shared" si="0"/>
        <v>0</v>
      </c>
      <c r="O55" s="108" t="e">
        <f>IF(D55="X",0,IF(E55="X",0,VLOOKUP(E55,'21'!$K$3:$L$16,2,FALSE)))</f>
        <v>#N/A</v>
      </c>
      <c r="P55" s="108" t="e">
        <f t="shared" si="1"/>
        <v>#N/A</v>
      </c>
    </row>
    <row r="56" spans="1:16">
      <c r="A56" s="30"/>
      <c r="B56" s="106"/>
      <c r="C56" s="33"/>
      <c r="D56" s="33"/>
      <c r="E56" s="106"/>
      <c r="F56" s="108"/>
      <c r="G56" s="108"/>
      <c r="H56" s="108"/>
      <c r="I56" s="108"/>
      <c r="J56" s="108"/>
      <c r="N56" s="108">
        <f t="shared" si="0"/>
        <v>0</v>
      </c>
      <c r="O56" s="108" t="e">
        <f>IF(D56="X",0,IF(E56="X",0,VLOOKUP(E56,'21'!$K$3:$L$16,2,FALSE)))</f>
        <v>#N/A</v>
      </c>
      <c r="P56" s="108" t="e">
        <f t="shared" si="1"/>
        <v>#N/A</v>
      </c>
    </row>
    <row r="57" spans="1:16">
      <c r="A57" s="30"/>
      <c r="B57" s="106"/>
      <c r="C57" s="33"/>
      <c r="D57" s="33"/>
      <c r="E57" s="106"/>
      <c r="F57" s="108"/>
      <c r="G57" s="108"/>
      <c r="H57" s="108"/>
      <c r="I57" s="108"/>
      <c r="J57" s="108"/>
      <c r="N57" s="108">
        <f t="shared" si="0"/>
        <v>0</v>
      </c>
      <c r="O57" s="108" t="e">
        <f>IF(D57="X",0,IF(E57="X",0,VLOOKUP(E57,'21'!$K$3:$L$16,2,FALSE)))</f>
        <v>#N/A</v>
      </c>
      <c r="P57" s="108" t="e">
        <f t="shared" si="1"/>
        <v>#N/A</v>
      </c>
    </row>
    <row r="58" spans="1:16">
      <c r="A58" s="30"/>
      <c r="B58" s="106"/>
      <c r="C58" s="33"/>
      <c r="D58" s="33"/>
      <c r="E58" s="106"/>
      <c r="F58" s="108"/>
      <c r="G58" s="108"/>
      <c r="H58" s="108"/>
      <c r="I58" s="108"/>
      <c r="J58" s="108"/>
      <c r="N58" s="108">
        <f t="shared" si="0"/>
        <v>0</v>
      </c>
      <c r="O58" s="108" t="e">
        <f>IF(D58="X",0,IF(E58="X",0,VLOOKUP(E58,'21'!$K$3:$L$16,2,FALSE)))</f>
        <v>#N/A</v>
      </c>
      <c r="P58" s="108" t="e">
        <f t="shared" si="1"/>
        <v>#N/A</v>
      </c>
    </row>
    <row r="59" spans="1:16">
      <c r="A59" s="30"/>
      <c r="B59" s="106"/>
      <c r="C59" s="33"/>
      <c r="D59" s="33"/>
      <c r="E59" s="106"/>
      <c r="F59" s="108"/>
      <c r="G59" s="108"/>
      <c r="H59" s="108"/>
      <c r="I59" s="108"/>
      <c r="J59" s="108"/>
      <c r="N59" s="108">
        <f t="shared" si="0"/>
        <v>0</v>
      </c>
      <c r="O59" s="108" t="e">
        <f>IF(D59="X",0,IF(E59="X",0,VLOOKUP(E59,'21'!$K$3:$L$16,2,FALSE)))</f>
        <v>#N/A</v>
      </c>
      <c r="P59" s="108" t="e">
        <f t="shared" si="1"/>
        <v>#N/A</v>
      </c>
    </row>
    <row r="60" spans="1:16">
      <c r="A60" s="30"/>
      <c r="B60" s="106"/>
      <c r="C60" s="33"/>
      <c r="D60" s="33"/>
      <c r="E60" s="106"/>
      <c r="F60" s="108"/>
      <c r="G60" s="108"/>
      <c r="H60" s="108"/>
      <c r="I60" s="108"/>
      <c r="J60" s="108"/>
      <c r="N60" s="108">
        <f t="shared" si="0"/>
        <v>0</v>
      </c>
      <c r="O60" s="108" t="e">
        <f>IF(D60="X",0,IF(E60="X",0,VLOOKUP(E60,'21'!$K$3:$L$16,2,FALSE)))</f>
        <v>#N/A</v>
      </c>
      <c r="P60" s="108" t="e">
        <f t="shared" si="1"/>
        <v>#N/A</v>
      </c>
    </row>
    <row r="61" spans="1:16">
      <c r="A61" s="30"/>
      <c r="B61" s="106"/>
      <c r="C61" s="33"/>
      <c r="D61" s="33"/>
      <c r="E61" s="106"/>
      <c r="F61" s="108"/>
      <c r="G61" s="108"/>
      <c r="H61" s="108"/>
      <c r="I61" s="108"/>
      <c r="J61" s="108"/>
      <c r="N61" s="108">
        <f t="shared" si="0"/>
        <v>0</v>
      </c>
      <c r="O61" s="108" t="e">
        <f>IF(D61="X",0,IF(E61="X",0,VLOOKUP(E61,'21'!$K$3:$L$16,2,FALSE)))</f>
        <v>#N/A</v>
      </c>
      <c r="P61" s="108" t="e">
        <f t="shared" si="1"/>
        <v>#N/A</v>
      </c>
    </row>
    <row r="62" spans="1:16">
      <c r="A62" s="30"/>
      <c r="B62" s="106"/>
      <c r="C62" s="33"/>
      <c r="D62" s="33"/>
      <c r="E62" s="106"/>
      <c r="F62" s="108"/>
      <c r="G62" s="108"/>
      <c r="H62" s="108"/>
      <c r="I62" s="108"/>
      <c r="J62" s="108"/>
      <c r="N62" s="108">
        <f t="shared" si="0"/>
        <v>0</v>
      </c>
      <c r="O62" s="108" t="e">
        <f>IF(D62="X",0,IF(E62="X",0,VLOOKUP(E62,'21'!$K$3:$L$16,2,FALSE)))</f>
        <v>#N/A</v>
      </c>
      <c r="P62" s="108" t="e">
        <f t="shared" si="1"/>
        <v>#N/A</v>
      </c>
    </row>
    <row r="63" spans="1:16">
      <c r="A63" s="30"/>
      <c r="B63" s="106"/>
      <c r="C63" s="33"/>
      <c r="D63" s="33"/>
      <c r="E63" s="106"/>
      <c r="F63" s="108"/>
      <c r="G63" s="108"/>
      <c r="H63" s="108"/>
      <c r="I63" s="108"/>
      <c r="J63" s="108"/>
      <c r="N63" s="108">
        <f t="shared" si="0"/>
        <v>0</v>
      </c>
      <c r="O63" s="108" t="e">
        <f>IF(D63="X",0,IF(E63="X",0,VLOOKUP(E63,'21'!$K$3:$L$16,2,FALSE)))</f>
        <v>#N/A</v>
      </c>
      <c r="P63" s="108" t="e">
        <f t="shared" si="1"/>
        <v>#N/A</v>
      </c>
    </row>
    <row r="64" spans="1:16">
      <c r="A64" s="30"/>
      <c r="B64" s="106"/>
      <c r="C64" s="33"/>
      <c r="D64" s="33"/>
      <c r="E64" s="106"/>
      <c r="F64" s="108"/>
      <c r="G64" s="108"/>
      <c r="H64" s="108"/>
      <c r="I64" s="108"/>
      <c r="J64" s="108"/>
      <c r="N64" s="108">
        <f t="shared" si="0"/>
        <v>0</v>
      </c>
      <c r="O64" s="108" t="e">
        <f>IF(D64="X",0,IF(E64="X",0,VLOOKUP(E64,'21'!$K$3:$L$16,2,FALSE)))</f>
        <v>#N/A</v>
      </c>
      <c r="P64" s="108" t="e">
        <f t="shared" si="1"/>
        <v>#N/A</v>
      </c>
    </row>
    <row r="65" spans="1:16">
      <c r="A65" s="30"/>
      <c r="B65" s="106"/>
      <c r="C65" s="33"/>
      <c r="D65" s="33"/>
      <c r="E65" s="106"/>
      <c r="F65" s="108"/>
      <c r="G65" s="108"/>
      <c r="H65" s="108"/>
      <c r="I65" s="108"/>
      <c r="J65" s="108"/>
      <c r="N65" s="108">
        <f t="shared" si="0"/>
        <v>0</v>
      </c>
      <c r="O65" s="108" t="e">
        <f>IF(D65="X",0,IF(E65="X",0,VLOOKUP(E65,'21'!$K$3:$L$16,2,FALSE)))</f>
        <v>#N/A</v>
      </c>
      <c r="P65" s="108" t="e">
        <f t="shared" si="1"/>
        <v>#N/A</v>
      </c>
    </row>
    <row r="66" spans="1:16">
      <c r="A66" s="30"/>
      <c r="B66" s="106"/>
      <c r="C66" s="33"/>
      <c r="D66" s="33"/>
      <c r="E66" s="106"/>
      <c r="F66" s="108"/>
      <c r="G66" s="108"/>
      <c r="H66" s="108"/>
      <c r="I66" s="108"/>
      <c r="J66" s="108"/>
      <c r="N66" s="108">
        <f t="shared" si="0"/>
        <v>0</v>
      </c>
      <c r="O66" s="108" t="e">
        <f>IF(D66="X",0,IF(E66="X",0,VLOOKUP(E66,'21'!$K$3:$L$16,2,FALSE)))</f>
        <v>#N/A</v>
      </c>
      <c r="P66" s="108" t="e">
        <f t="shared" si="1"/>
        <v>#N/A</v>
      </c>
    </row>
    <row r="67" spans="1:16">
      <c r="A67" s="30"/>
      <c r="B67" s="106"/>
      <c r="C67" s="33"/>
      <c r="D67" s="33"/>
      <c r="E67" s="106"/>
      <c r="F67" s="108"/>
      <c r="G67" s="108"/>
      <c r="H67" s="108"/>
      <c r="I67" s="108"/>
      <c r="J67" s="108"/>
      <c r="N67" s="108">
        <f t="shared" si="0"/>
        <v>0</v>
      </c>
      <c r="O67" s="108" t="e">
        <f>IF(D67="X",0,IF(E67="X",0,VLOOKUP(E67,'21'!$K$3:$L$16,2,FALSE)))</f>
        <v>#N/A</v>
      </c>
      <c r="P67" s="108" t="e">
        <f t="shared" si="1"/>
        <v>#N/A</v>
      </c>
    </row>
    <row r="68" spans="1:16">
      <c r="A68" s="30"/>
      <c r="B68" s="106"/>
      <c r="C68" s="33"/>
      <c r="D68" s="33"/>
      <c r="E68" s="106"/>
      <c r="F68" s="108"/>
      <c r="G68" s="108"/>
      <c r="H68" s="108"/>
      <c r="I68" s="108"/>
      <c r="J68" s="108"/>
      <c r="N68" s="108">
        <f t="shared" ref="N68:N131" si="2">SUM(F68:M68)</f>
        <v>0</v>
      </c>
      <c r="O68" s="108" t="e">
        <f>IF(D68="X",0,IF(E68="X",0,VLOOKUP(E68,'21'!$K$3:$L$16,2,FALSE)))</f>
        <v>#N/A</v>
      </c>
      <c r="P68" s="108" t="e">
        <f t="shared" ref="P68:P131" si="3">N68*O68</f>
        <v>#N/A</v>
      </c>
    </row>
    <row r="69" spans="1:16">
      <c r="A69" s="30"/>
      <c r="B69" s="106"/>
      <c r="C69" s="33"/>
      <c r="D69" s="33"/>
      <c r="E69" s="106"/>
      <c r="F69" s="108"/>
      <c r="G69" s="108"/>
      <c r="H69" s="108"/>
      <c r="I69" s="108"/>
      <c r="J69" s="108"/>
      <c r="N69" s="108">
        <f t="shared" si="2"/>
        <v>0</v>
      </c>
      <c r="O69" s="108" t="e">
        <f>IF(D69="X",0,IF(E69="X",0,VLOOKUP(E69,'21'!$K$3:$L$16,2,FALSE)))</f>
        <v>#N/A</v>
      </c>
      <c r="P69" s="108" t="e">
        <f t="shared" si="3"/>
        <v>#N/A</v>
      </c>
    </row>
    <row r="70" spans="1:16">
      <c r="A70" s="30"/>
      <c r="B70" s="106"/>
      <c r="C70" s="33"/>
      <c r="D70" s="33"/>
      <c r="E70" s="106"/>
      <c r="F70" s="108"/>
      <c r="G70" s="108"/>
      <c r="H70" s="108"/>
      <c r="I70" s="108"/>
      <c r="J70" s="108"/>
      <c r="N70" s="108">
        <f t="shared" si="2"/>
        <v>0</v>
      </c>
      <c r="O70" s="108" t="e">
        <f>IF(D70="X",0,IF(E70="X",0,VLOOKUP(E70,'21'!$K$3:$L$16,2,FALSE)))</f>
        <v>#N/A</v>
      </c>
      <c r="P70" s="108" t="e">
        <f t="shared" si="3"/>
        <v>#N/A</v>
      </c>
    </row>
    <row r="71" spans="1:16">
      <c r="A71" s="30"/>
      <c r="B71" s="106"/>
      <c r="C71" s="33"/>
      <c r="D71" s="33"/>
      <c r="E71" s="106"/>
      <c r="F71" s="108"/>
      <c r="G71" s="108"/>
      <c r="H71" s="108"/>
      <c r="I71" s="108"/>
      <c r="J71" s="108"/>
      <c r="N71" s="108">
        <f t="shared" si="2"/>
        <v>0</v>
      </c>
      <c r="O71" s="108" t="e">
        <f>IF(D71="X",0,IF(E71="X",0,VLOOKUP(E71,'21'!$K$3:$L$16,2,FALSE)))</f>
        <v>#N/A</v>
      </c>
      <c r="P71" s="108" t="e">
        <f t="shared" si="3"/>
        <v>#N/A</v>
      </c>
    </row>
    <row r="72" spans="1:16">
      <c r="A72" s="30"/>
      <c r="B72" s="106"/>
      <c r="C72" s="33"/>
      <c r="D72" s="33"/>
      <c r="E72" s="106"/>
      <c r="F72" s="108"/>
      <c r="G72" s="108"/>
      <c r="H72" s="108"/>
      <c r="I72" s="108"/>
      <c r="J72" s="108"/>
      <c r="N72" s="108">
        <f t="shared" si="2"/>
        <v>0</v>
      </c>
      <c r="O72" s="108" t="e">
        <f>IF(D72="X",0,IF(E72="X",0,VLOOKUP(E72,'21'!$K$3:$L$16,2,FALSE)))</f>
        <v>#N/A</v>
      </c>
      <c r="P72" s="108" t="e">
        <f t="shared" si="3"/>
        <v>#N/A</v>
      </c>
    </row>
    <row r="73" spans="1:16">
      <c r="A73" s="30"/>
      <c r="B73" s="106"/>
      <c r="C73" s="33"/>
      <c r="D73" s="33"/>
      <c r="E73" s="106"/>
      <c r="F73" s="108"/>
      <c r="G73" s="108"/>
      <c r="H73" s="108"/>
      <c r="I73" s="108"/>
      <c r="J73" s="108"/>
      <c r="N73" s="108">
        <f t="shared" si="2"/>
        <v>0</v>
      </c>
      <c r="O73" s="108" t="e">
        <f>IF(D73="X",0,IF(E73="X",0,VLOOKUP(E73,'21'!$K$3:$L$16,2,FALSE)))</f>
        <v>#N/A</v>
      </c>
      <c r="P73" s="108" t="e">
        <f t="shared" si="3"/>
        <v>#N/A</v>
      </c>
    </row>
    <row r="74" spans="1:16">
      <c r="A74" s="30"/>
      <c r="B74" s="106"/>
      <c r="C74" s="116"/>
      <c r="D74" s="116"/>
      <c r="E74" s="117"/>
      <c r="F74" s="118"/>
      <c r="G74" s="118"/>
      <c r="H74" s="118"/>
      <c r="I74" s="118"/>
      <c r="J74" s="118"/>
      <c r="K74" s="118"/>
      <c r="L74" s="118"/>
      <c r="M74" s="118"/>
      <c r="N74" s="108">
        <f t="shared" si="2"/>
        <v>0</v>
      </c>
      <c r="O74" s="108" t="e">
        <f>IF(D74="X",0,IF(E74="X",0,VLOOKUP(E74,'21'!$K$3:$L$16,2,FALSE)))</f>
        <v>#N/A</v>
      </c>
      <c r="P74" s="108" t="e">
        <f t="shared" si="3"/>
        <v>#N/A</v>
      </c>
    </row>
    <row r="75" spans="1:16">
      <c r="A75" s="30"/>
      <c r="B75" s="106"/>
      <c r="C75" s="33"/>
      <c r="D75" s="33"/>
      <c r="E75" s="106"/>
      <c r="F75" s="108"/>
      <c r="G75" s="108"/>
      <c r="H75" s="108"/>
      <c r="I75" s="108"/>
      <c r="J75" s="108"/>
      <c r="N75" s="108">
        <f t="shared" si="2"/>
        <v>0</v>
      </c>
      <c r="O75" s="108" t="e">
        <f>IF(D75="X",0,IF(E75="X",0,VLOOKUP(E75,'21'!$K$3:$L$16,2,FALSE)))</f>
        <v>#N/A</v>
      </c>
      <c r="P75" s="108" t="e">
        <f t="shared" si="3"/>
        <v>#N/A</v>
      </c>
    </row>
    <row r="76" spans="1:16">
      <c r="A76" s="30"/>
      <c r="B76" s="106"/>
      <c r="C76" s="107"/>
      <c r="D76" s="33"/>
      <c r="E76" s="106"/>
      <c r="F76" s="108"/>
      <c r="G76" s="108"/>
      <c r="H76" s="108"/>
      <c r="I76" s="108"/>
      <c r="J76" s="108"/>
      <c r="N76" s="108">
        <f t="shared" si="2"/>
        <v>0</v>
      </c>
      <c r="O76" s="108" t="e">
        <f>IF(D76="X",0,IF(E76="X",0,VLOOKUP(E76,'21'!$K$3:$L$16,2,FALSE)))</f>
        <v>#N/A</v>
      </c>
      <c r="P76" s="108" t="e">
        <f t="shared" si="3"/>
        <v>#N/A</v>
      </c>
    </row>
    <row r="77" spans="1:16">
      <c r="A77" s="30"/>
      <c r="B77" s="106"/>
      <c r="C77" s="33"/>
      <c r="D77" s="33"/>
      <c r="E77" s="106"/>
      <c r="F77" s="108"/>
      <c r="G77" s="108"/>
      <c r="H77" s="108"/>
      <c r="I77" s="108"/>
      <c r="J77" s="108"/>
      <c r="N77" s="108">
        <f t="shared" si="2"/>
        <v>0</v>
      </c>
      <c r="O77" s="108" t="e">
        <f>IF(D77="X",0,IF(E77="X",0,VLOOKUP(E77,'21'!$K$3:$L$16,2,FALSE)))</f>
        <v>#N/A</v>
      </c>
      <c r="P77" s="108" t="e">
        <f t="shared" si="3"/>
        <v>#N/A</v>
      </c>
    </row>
    <row r="78" spans="1:16">
      <c r="A78" s="30"/>
      <c r="B78" s="106"/>
      <c r="C78" s="33"/>
      <c r="D78" s="33"/>
      <c r="E78" s="106"/>
      <c r="F78" s="108"/>
      <c r="G78" s="108"/>
      <c r="H78" s="108"/>
      <c r="I78" s="108"/>
      <c r="J78" s="108"/>
      <c r="N78" s="108">
        <f t="shared" si="2"/>
        <v>0</v>
      </c>
      <c r="O78" s="108" t="e">
        <f>IF(D78="X",0,IF(E78="X",0,VLOOKUP(E78,'21'!$K$3:$L$16,2,FALSE)))</f>
        <v>#N/A</v>
      </c>
      <c r="P78" s="108" t="e">
        <f t="shared" si="3"/>
        <v>#N/A</v>
      </c>
    </row>
    <row r="79" spans="1:16">
      <c r="A79" s="30"/>
      <c r="B79" s="106"/>
      <c r="C79" s="33"/>
      <c r="D79" s="33"/>
      <c r="E79" s="106"/>
      <c r="F79" s="108"/>
      <c r="G79" s="108"/>
      <c r="H79" s="108"/>
      <c r="I79" s="108"/>
      <c r="J79" s="108"/>
      <c r="N79" s="108">
        <f t="shared" si="2"/>
        <v>0</v>
      </c>
      <c r="O79" s="108" t="e">
        <f>IF(D79="X",0,IF(E79="X",0,VLOOKUP(E79,'21'!$K$3:$L$16,2,FALSE)))</f>
        <v>#N/A</v>
      </c>
      <c r="P79" s="108" t="e">
        <f t="shared" si="3"/>
        <v>#N/A</v>
      </c>
    </row>
    <row r="80" spans="1:16">
      <c r="A80" s="30"/>
      <c r="B80" s="106"/>
      <c r="C80" s="33"/>
      <c r="D80" s="33"/>
      <c r="E80" s="106"/>
      <c r="F80" s="108"/>
      <c r="G80" s="108"/>
      <c r="H80" s="108"/>
      <c r="I80" s="108"/>
      <c r="J80" s="108"/>
      <c r="N80" s="108">
        <f t="shared" si="2"/>
        <v>0</v>
      </c>
      <c r="O80" s="108" t="e">
        <f>IF(D80="X",0,IF(E80="X",0,VLOOKUP(E80,'21'!$K$3:$L$16,2,FALSE)))</f>
        <v>#N/A</v>
      </c>
      <c r="P80" s="108" t="e">
        <f t="shared" si="3"/>
        <v>#N/A</v>
      </c>
    </row>
    <row r="81" spans="1:16">
      <c r="A81" s="30"/>
      <c r="B81" s="106"/>
      <c r="C81" s="33"/>
      <c r="D81" s="33"/>
      <c r="E81" s="106"/>
      <c r="F81" s="108"/>
      <c r="G81" s="108"/>
      <c r="H81" s="108"/>
      <c r="I81" s="108"/>
      <c r="J81" s="108"/>
      <c r="N81" s="108">
        <f t="shared" si="2"/>
        <v>0</v>
      </c>
      <c r="O81" s="108" t="e">
        <f>IF(D81="X",0,IF(E81="X",0,VLOOKUP(E81,'21'!$K$3:$L$16,2,FALSE)))</f>
        <v>#N/A</v>
      </c>
      <c r="P81" s="108" t="e">
        <f t="shared" si="3"/>
        <v>#N/A</v>
      </c>
    </row>
    <row r="82" spans="1:16">
      <c r="A82" s="30"/>
      <c r="B82" s="106"/>
      <c r="C82" s="33"/>
      <c r="D82" s="33"/>
      <c r="E82" s="106"/>
      <c r="F82" s="108"/>
      <c r="G82" s="108"/>
      <c r="H82" s="108"/>
      <c r="I82" s="108"/>
      <c r="J82" s="108"/>
      <c r="N82" s="108">
        <f t="shared" si="2"/>
        <v>0</v>
      </c>
      <c r="O82" s="108" t="e">
        <f>IF(D82="X",0,IF(E82="X",0,VLOOKUP(E82,'21'!$K$3:$L$16,2,FALSE)))</f>
        <v>#N/A</v>
      </c>
      <c r="P82" s="108" t="e">
        <f t="shared" si="3"/>
        <v>#N/A</v>
      </c>
    </row>
    <row r="83" spans="1:16">
      <c r="A83" s="30"/>
      <c r="B83" s="106"/>
      <c r="C83" s="33"/>
      <c r="D83" s="33"/>
      <c r="E83" s="106"/>
      <c r="F83" s="108"/>
      <c r="G83" s="108"/>
      <c r="H83" s="108"/>
      <c r="I83" s="108"/>
      <c r="J83" s="108"/>
      <c r="N83" s="108">
        <f t="shared" si="2"/>
        <v>0</v>
      </c>
      <c r="O83" s="108" t="e">
        <f>IF(D83="X",0,IF(E83="X",0,VLOOKUP(E83,'21'!$K$3:$L$16,2,FALSE)))</f>
        <v>#N/A</v>
      </c>
      <c r="P83" s="108" t="e">
        <f t="shared" si="3"/>
        <v>#N/A</v>
      </c>
    </row>
    <row r="84" spans="1:16">
      <c r="A84" s="30"/>
      <c r="B84" s="106"/>
      <c r="C84" s="33"/>
      <c r="D84" s="33"/>
      <c r="E84" s="106"/>
      <c r="F84" s="108"/>
      <c r="G84" s="108"/>
      <c r="H84" s="108"/>
      <c r="I84" s="108"/>
      <c r="J84" s="108"/>
      <c r="N84" s="108">
        <f t="shared" si="2"/>
        <v>0</v>
      </c>
      <c r="O84" s="108" t="e">
        <f>IF(D84="X",0,IF(E84="X",0,VLOOKUP(E84,'21'!$K$3:$L$16,2,FALSE)))</f>
        <v>#N/A</v>
      </c>
      <c r="P84" s="108" t="e">
        <f t="shared" si="3"/>
        <v>#N/A</v>
      </c>
    </row>
    <row r="85" spans="1:16">
      <c r="A85" s="30"/>
      <c r="B85" s="106"/>
      <c r="C85" s="33"/>
      <c r="D85" s="33"/>
      <c r="E85" s="106"/>
      <c r="F85" s="108"/>
      <c r="G85" s="108"/>
      <c r="H85" s="108"/>
      <c r="I85" s="108"/>
      <c r="J85" s="108"/>
      <c r="N85" s="108">
        <f t="shared" si="2"/>
        <v>0</v>
      </c>
      <c r="O85" s="108" t="e">
        <f>IF(D85="X",0,IF(E85="X",0,VLOOKUP(E85,'21'!$K$3:$L$16,2,FALSE)))</f>
        <v>#N/A</v>
      </c>
      <c r="P85" s="108" t="e">
        <f t="shared" si="3"/>
        <v>#N/A</v>
      </c>
    </row>
    <row r="86" spans="1:16">
      <c r="A86" s="30"/>
      <c r="B86" s="106"/>
      <c r="C86" s="33"/>
      <c r="D86" s="33"/>
      <c r="E86" s="106"/>
      <c r="F86" s="108"/>
      <c r="G86" s="108"/>
      <c r="H86" s="108"/>
      <c r="I86" s="108"/>
      <c r="J86" s="108"/>
      <c r="N86" s="108">
        <f t="shared" si="2"/>
        <v>0</v>
      </c>
      <c r="O86" s="108" t="e">
        <f>IF(D86="X",0,IF(E86="X",0,VLOOKUP(E86,'21'!$K$3:$L$16,2,FALSE)))</f>
        <v>#N/A</v>
      </c>
      <c r="P86" s="108" t="e">
        <f t="shared" si="3"/>
        <v>#N/A</v>
      </c>
    </row>
    <row r="87" spans="1:16">
      <c r="A87" s="30"/>
      <c r="B87" s="106"/>
      <c r="C87" s="33"/>
      <c r="D87" s="33"/>
      <c r="E87" s="106"/>
      <c r="F87" s="108"/>
      <c r="G87" s="108"/>
      <c r="H87" s="108"/>
      <c r="I87" s="108"/>
      <c r="J87" s="108"/>
      <c r="N87" s="108">
        <f t="shared" si="2"/>
        <v>0</v>
      </c>
      <c r="O87" s="108" t="e">
        <f>IF(D87="X",0,IF(E87="X",0,VLOOKUP(E87,'21'!$K$3:$L$16,2,FALSE)))</f>
        <v>#N/A</v>
      </c>
      <c r="P87" s="108" t="e">
        <f t="shared" si="3"/>
        <v>#N/A</v>
      </c>
    </row>
    <row r="88" spans="1:16">
      <c r="A88" s="30"/>
      <c r="B88" s="106"/>
      <c r="C88" s="33"/>
      <c r="D88" s="33"/>
      <c r="E88" s="106"/>
      <c r="F88" s="108"/>
      <c r="G88" s="108"/>
      <c r="H88" s="108"/>
      <c r="I88" s="108"/>
      <c r="J88" s="108"/>
      <c r="N88" s="108">
        <f t="shared" si="2"/>
        <v>0</v>
      </c>
      <c r="O88" s="108" t="e">
        <f>IF(D88="X",0,IF(E88="X",0,VLOOKUP(E88,'21'!$K$3:$L$16,2,FALSE)))</f>
        <v>#N/A</v>
      </c>
      <c r="P88" s="108" t="e">
        <f t="shared" si="3"/>
        <v>#N/A</v>
      </c>
    </row>
    <row r="89" spans="1:16">
      <c r="A89" s="30"/>
      <c r="B89" s="106"/>
      <c r="C89" s="33"/>
      <c r="D89" s="33"/>
      <c r="E89" s="106"/>
      <c r="F89" s="108"/>
      <c r="G89" s="108"/>
      <c r="H89" s="108"/>
      <c r="I89" s="108"/>
      <c r="J89" s="108"/>
      <c r="N89" s="108">
        <f t="shared" si="2"/>
        <v>0</v>
      </c>
      <c r="O89" s="108" t="e">
        <f>IF(D89="X",0,IF(E89="X",0,VLOOKUP(E89,'21'!$K$3:$L$16,2,FALSE)))</f>
        <v>#N/A</v>
      </c>
      <c r="P89" s="108" t="e">
        <f t="shared" si="3"/>
        <v>#N/A</v>
      </c>
    </row>
    <row r="90" spans="1:16">
      <c r="A90" s="30"/>
      <c r="B90" s="106"/>
      <c r="C90" s="33"/>
      <c r="D90" s="33"/>
      <c r="E90" s="106"/>
      <c r="F90" s="108"/>
      <c r="G90" s="108"/>
      <c r="H90" s="108"/>
      <c r="I90" s="108"/>
      <c r="J90" s="108"/>
      <c r="N90" s="108">
        <f t="shared" si="2"/>
        <v>0</v>
      </c>
      <c r="O90" s="108" t="e">
        <f>IF(D90="X",0,IF(E90="X",0,VLOOKUP(E90,'21'!$K$3:$L$16,2,FALSE)))</f>
        <v>#N/A</v>
      </c>
      <c r="P90" s="108" t="e">
        <f t="shared" si="3"/>
        <v>#N/A</v>
      </c>
    </row>
    <row r="91" spans="1:16">
      <c r="A91" s="30"/>
      <c r="B91" s="106"/>
      <c r="C91" s="33"/>
      <c r="D91" s="33"/>
      <c r="E91" s="106"/>
      <c r="F91" s="108"/>
      <c r="G91" s="108"/>
      <c r="H91" s="108"/>
      <c r="I91" s="108"/>
      <c r="J91" s="108"/>
      <c r="N91" s="108">
        <f t="shared" si="2"/>
        <v>0</v>
      </c>
      <c r="O91" s="108" t="e">
        <f>IF(D91="X",0,IF(E91="X",0,VLOOKUP(E91,'21'!$K$3:$L$16,2,FALSE)))</f>
        <v>#N/A</v>
      </c>
      <c r="P91" s="108" t="e">
        <f t="shared" si="3"/>
        <v>#N/A</v>
      </c>
    </row>
    <row r="92" spans="1:16">
      <c r="A92" s="30"/>
      <c r="B92" s="106"/>
      <c r="C92" s="33"/>
      <c r="D92" s="33"/>
      <c r="E92" s="106"/>
      <c r="F92" s="108"/>
      <c r="G92" s="108"/>
      <c r="H92" s="108"/>
      <c r="I92" s="108"/>
      <c r="J92" s="108"/>
      <c r="N92" s="108">
        <f t="shared" si="2"/>
        <v>0</v>
      </c>
      <c r="O92" s="108" t="e">
        <f>IF(D92="X",0,IF(E92="X",0,VLOOKUP(E92,'21'!$K$3:$L$16,2,FALSE)))</f>
        <v>#N/A</v>
      </c>
      <c r="P92" s="108" t="e">
        <f t="shared" si="3"/>
        <v>#N/A</v>
      </c>
    </row>
    <row r="93" spans="1:16">
      <c r="A93" s="30"/>
      <c r="B93" s="106"/>
      <c r="C93" s="33"/>
      <c r="D93" s="33"/>
      <c r="E93" s="106"/>
      <c r="F93" s="108"/>
      <c r="G93" s="108"/>
      <c r="H93" s="108"/>
      <c r="I93" s="108"/>
      <c r="J93" s="108"/>
      <c r="N93" s="108">
        <f t="shared" si="2"/>
        <v>0</v>
      </c>
      <c r="O93" s="108" t="e">
        <f>IF(D93="X",0,IF(E93="X",0,VLOOKUP(E93,'21'!$K$3:$L$16,2,FALSE)))</f>
        <v>#N/A</v>
      </c>
      <c r="P93" s="108" t="e">
        <f t="shared" si="3"/>
        <v>#N/A</v>
      </c>
    </row>
    <row r="94" spans="1:16">
      <c r="A94" s="30"/>
      <c r="B94" s="106"/>
      <c r="C94" s="33"/>
      <c r="D94" s="33"/>
      <c r="E94" s="106"/>
      <c r="F94" s="108"/>
      <c r="G94" s="108"/>
      <c r="H94" s="108"/>
      <c r="I94" s="108"/>
      <c r="J94" s="108"/>
      <c r="N94" s="108">
        <f t="shared" si="2"/>
        <v>0</v>
      </c>
      <c r="O94" s="108" t="e">
        <f>IF(D94="X",0,IF(E94="X",0,VLOOKUP(E94,'21'!$K$3:$L$16,2,FALSE)))</f>
        <v>#N/A</v>
      </c>
      <c r="P94" s="108" t="e">
        <f t="shared" si="3"/>
        <v>#N/A</v>
      </c>
    </row>
    <row r="95" spans="1:16">
      <c r="A95" s="30"/>
      <c r="B95" s="106"/>
      <c r="C95" s="33"/>
      <c r="D95" s="33"/>
      <c r="E95" s="106"/>
      <c r="F95" s="108"/>
      <c r="G95" s="108"/>
      <c r="H95" s="108"/>
      <c r="I95" s="108"/>
      <c r="J95" s="108"/>
      <c r="N95" s="108">
        <f t="shared" si="2"/>
        <v>0</v>
      </c>
      <c r="O95" s="108" t="e">
        <f>IF(D95="X",0,IF(E95="X",0,VLOOKUP(E95,'21'!$K$3:$L$16,2,FALSE)))</f>
        <v>#N/A</v>
      </c>
      <c r="P95" s="108" t="e">
        <f t="shared" si="3"/>
        <v>#N/A</v>
      </c>
    </row>
    <row r="96" spans="1:16">
      <c r="A96" s="30"/>
      <c r="B96" s="106"/>
      <c r="C96" s="33"/>
      <c r="D96" s="33"/>
      <c r="E96" s="106"/>
      <c r="F96" s="108"/>
      <c r="G96" s="108"/>
      <c r="H96" s="108"/>
      <c r="I96" s="108"/>
      <c r="J96" s="108"/>
      <c r="N96" s="108">
        <f t="shared" si="2"/>
        <v>0</v>
      </c>
      <c r="O96" s="108" t="e">
        <f>IF(D96="X",0,IF(E96="X",0,VLOOKUP(E96,'21'!$K$3:$L$16,2,FALSE)))</f>
        <v>#N/A</v>
      </c>
      <c r="P96" s="108" t="e">
        <f t="shared" si="3"/>
        <v>#N/A</v>
      </c>
    </row>
    <row r="97" spans="1:16">
      <c r="A97" s="30"/>
      <c r="B97" s="106"/>
      <c r="C97" s="33"/>
      <c r="D97" s="33"/>
      <c r="E97" s="106"/>
      <c r="F97" s="108"/>
      <c r="G97" s="108"/>
      <c r="H97" s="108"/>
      <c r="I97" s="108"/>
      <c r="J97" s="108"/>
      <c r="N97" s="108">
        <f t="shared" si="2"/>
        <v>0</v>
      </c>
      <c r="O97" s="108" t="e">
        <f>IF(D97="X",0,IF(E97="X",0,VLOOKUP(E97,'21'!$K$3:$L$16,2,FALSE)))</f>
        <v>#N/A</v>
      </c>
      <c r="P97" s="108" t="e">
        <f t="shared" si="3"/>
        <v>#N/A</v>
      </c>
    </row>
    <row r="98" spans="1:16">
      <c r="A98" s="30"/>
      <c r="B98" s="106"/>
      <c r="C98" s="33"/>
      <c r="D98" s="33"/>
      <c r="E98" s="106"/>
      <c r="F98" s="108"/>
      <c r="G98" s="108"/>
      <c r="H98" s="108"/>
      <c r="I98" s="108"/>
      <c r="J98" s="108"/>
      <c r="N98" s="108">
        <f t="shared" si="2"/>
        <v>0</v>
      </c>
      <c r="O98" s="108" t="e">
        <f>IF(D98="X",0,IF(E98="X",0,VLOOKUP(E98,'21'!$K$3:$L$16,2,FALSE)))</f>
        <v>#N/A</v>
      </c>
      <c r="P98" s="108" t="e">
        <f t="shared" si="3"/>
        <v>#N/A</v>
      </c>
    </row>
    <row r="99" spans="1:16">
      <c r="A99" s="30"/>
      <c r="B99" s="106"/>
      <c r="C99" s="33"/>
      <c r="D99" s="33"/>
      <c r="E99" s="106"/>
      <c r="F99" s="108"/>
      <c r="G99" s="108"/>
      <c r="H99" s="108"/>
      <c r="I99" s="108"/>
      <c r="J99" s="108"/>
      <c r="N99" s="108">
        <f t="shared" si="2"/>
        <v>0</v>
      </c>
      <c r="O99" s="108" t="e">
        <f>IF(D99="X",0,IF(E99="X",0,VLOOKUP(E99,'21'!$K$3:$L$16,2,FALSE)))</f>
        <v>#N/A</v>
      </c>
      <c r="P99" s="108" t="e">
        <f t="shared" si="3"/>
        <v>#N/A</v>
      </c>
    </row>
    <row r="100" spans="1:16">
      <c r="A100" s="30"/>
      <c r="B100" s="106"/>
      <c r="C100" s="33"/>
      <c r="D100" s="33"/>
      <c r="E100" s="106"/>
      <c r="F100" s="108"/>
      <c r="G100" s="108"/>
      <c r="H100" s="108"/>
      <c r="I100" s="108"/>
      <c r="J100" s="108"/>
      <c r="N100" s="108">
        <f t="shared" si="2"/>
        <v>0</v>
      </c>
      <c r="O100" s="108" t="e">
        <f>IF(D100="X",0,IF(E100="X",0,VLOOKUP(E100,'21'!$K$3:$L$16,2,FALSE)))</f>
        <v>#N/A</v>
      </c>
      <c r="P100" s="108" t="e">
        <f t="shared" si="3"/>
        <v>#N/A</v>
      </c>
    </row>
    <row r="101" spans="1:16">
      <c r="A101" s="30"/>
      <c r="B101" s="106"/>
      <c r="C101" s="33"/>
      <c r="D101" s="33"/>
      <c r="E101" s="106"/>
      <c r="F101" s="108"/>
      <c r="G101" s="108"/>
      <c r="H101" s="108"/>
      <c r="I101" s="108"/>
      <c r="J101" s="108"/>
      <c r="N101" s="108">
        <f t="shared" si="2"/>
        <v>0</v>
      </c>
      <c r="O101" s="108" t="e">
        <f>IF(D101="X",0,IF(E101="X",0,VLOOKUP(E101,'21'!$K$3:$L$16,2,FALSE)))</f>
        <v>#N/A</v>
      </c>
      <c r="P101" s="108" t="e">
        <f t="shared" si="3"/>
        <v>#N/A</v>
      </c>
    </row>
    <row r="102" spans="1:16">
      <c r="A102" s="30"/>
      <c r="B102" s="106"/>
      <c r="C102" s="33"/>
      <c r="D102" s="33"/>
      <c r="E102" s="106"/>
      <c r="F102" s="108"/>
      <c r="G102" s="108"/>
      <c r="H102" s="108"/>
      <c r="I102" s="108"/>
      <c r="J102" s="108"/>
      <c r="N102" s="108">
        <f t="shared" si="2"/>
        <v>0</v>
      </c>
      <c r="O102" s="108" t="e">
        <f>IF(D102="X",0,IF(E102="X",0,VLOOKUP(E102,'21'!$K$3:$L$16,2,FALSE)))</f>
        <v>#N/A</v>
      </c>
      <c r="P102" s="108" t="e">
        <f t="shared" si="3"/>
        <v>#N/A</v>
      </c>
    </row>
    <row r="103" spans="1:16">
      <c r="A103" s="30"/>
      <c r="B103" s="106"/>
      <c r="C103" s="33"/>
      <c r="D103" s="33"/>
      <c r="E103" s="106"/>
      <c r="F103" s="108"/>
      <c r="G103" s="108"/>
      <c r="H103" s="108"/>
      <c r="I103" s="108"/>
      <c r="J103" s="108"/>
      <c r="N103" s="108">
        <f t="shared" si="2"/>
        <v>0</v>
      </c>
      <c r="O103" s="108" t="e">
        <f>IF(D103="X",0,IF(E103="X",0,VLOOKUP(E103,'21'!$K$3:$L$16,2,FALSE)))</f>
        <v>#N/A</v>
      </c>
      <c r="P103" s="108" t="e">
        <f t="shared" si="3"/>
        <v>#N/A</v>
      </c>
    </row>
    <row r="104" spans="1:16">
      <c r="A104" s="30"/>
      <c r="B104" s="106"/>
      <c r="C104" s="33"/>
      <c r="D104" s="33"/>
      <c r="E104" s="106"/>
      <c r="F104" s="108"/>
      <c r="G104" s="108"/>
      <c r="H104" s="108"/>
      <c r="I104" s="108"/>
      <c r="J104" s="108"/>
      <c r="N104" s="108">
        <f t="shared" si="2"/>
        <v>0</v>
      </c>
      <c r="O104" s="108" t="e">
        <f>IF(D104="X",0,IF(E104="X",0,VLOOKUP(E104,'21'!$K$3:$L$16,2,FALSE)))</f>
        <v>#N/A</v>
      </c>
      <c r="P104" s="108" t="e">
        <f t="shared" si="3"/>
        <v>#N/A</v>
      </c>
    </row>
    <row r="105" spans="1:16">
      <c r="A105" s="30"/>
      <c r="B105" s="106"/>
      <c r="C105" s="33"/>
      <c r="D105" s="33"/>
      <c r="E105" s="106"/>
      <c r="F105" s="108"/>
      <c r="G105" s="108"/>
      <c r="H105" s="108"/>
      <c r="I105" s="108"/>
      <c r="J105" s="108"/>
      <c r="N105" s="108">
        <f t="shared" si="2"/>
        <v>0</v>
      </c>
      <c r="O105" s="108" t="e">
        <f>IF(D105="X",0,IF(E105="X",0,VLOOKUP(E105,'21'!$K$3:$L$16,2,FALSE)))</f>
        <v>#N/A</v>
      </c>
      <c r="P105" s="108" t="e">
        <f t="shared" si="3"/>
        <v>#N/A</v>
      </c>
    </row>
    <row r="106" spans="1:16">
      <c r="A106" s="30"/>
      <c r="B106" s="106"/>
      <c r="C106" s="33"/>
      <c r="D106" s="33"/>
      <c r="E106" s="106"/>
      <c r="F106" s="108"/>
      <c r="G106" s="108"/>
      <c r="H106" s="108"/>
      <c r="I106" s="108"/>
      <c r="J106" s="108"/>
      <c r="N106" s="108">
        <f t="shared" si="2"/>
        <v>0</v>
      </c>
      <c r="O106" s="108" t="e">
        <f>IF(D106="X",0,IF(E106="X",0,VLOOKUP(E106,'21'!$K$3:$L$16,2,FALSE)))</f>
        <v>#N/A</v>
      </c>
      <c r="P106" s="108" t="e">
        <f t="shared" si="3"/>
        <v>#N/A</v>
      </c>
    </row>
    <row r="107" spans="1:16">
      <c r="A107" s="30"/>
      <c r="B107" s="106"/>
      <c r="C107" s="33"/>
      <c r="D107" s="33"/>
      <c r="E107" s="106"/>
      <c r="F107" s="108"/>
      <c r="G107" s="108"/>
      <c r="H107" s="108"/>
      <c r="I107" s="108"/>
      <c r="J107" s="108"/>
      <c r="N107" s="108">
        <f t="shared" si="2"/>
        <v>0</v>
      </c>
      <c r="O107" s="108" t="e">
        <f>IF(D107="X",0,IF(E107="X",0,VLOOKUP(E107,'21'!$K$3:$L$16,2,FALSE)))</f>
        <v>#N/A</v>
      </c>
      <c r="P107" s="108" t="e">
        <f t="shared" si="3"/>
        <v>#N/A</v>
      </c>
    </row>
    <row r="108" spans="1:16">
      <c r="A108" s="30"/>
      <c r="B108" s="106"/>
      <c r="C108" s="33"/>
      <c r="D108" s="33"/>
      <c r="E108" s="106"/>
      <c r="F108" s="108"/>
      <c r="G108" s="108"/>
      <c r="H108" s="108"/>
      <c r="I108" s="108"/>
      <c r="J108" s="108"/>
      <c r="N108" s="108">
        <f t="shared" si="2"/>
        <v>0</v>
      </c>
      <c r="O108" s="108" t="e">
        <f>IF(D108="X",0,IF(E108="X",0,VLOOKUP(E108,'21'!$K$3:$L$16,2,FALSE)))</f>
        <v>#N/A</v>
      </c>
      <c r="P108" s="108" t="e">
        <f t="shared" si="3"/>
        <v>#N/A</v>
      </c>
    </row>
    <row r="109" spans="1:16">
      <c r="A109" s="30"/>
      <c r="B109" s="106"/>
      <c r="C109" s="33"/>
      <c r="D109" s="33"/>
      <c r="E109" s="106"/>
      <c r="F109" s="108"/>
      <c r="G109" s="108"/>
      <c r="H109" s="108"/>
      <c r="I109" s="108"/>
      <c r="J109" s="108"/>
      <c r="N109" s="108">
        <f t="shared" si="2"/>
        <v>0</v>
      </c>
      <c r="O109" s="108" t="e">
        <f>IF(D109="X",0,IF(E109="X",0,VLOOKUP(E109,'21'!$K$3:$L$16,2,FALSE)))</f>
        <v>#N/A</v>
      </c>
      <c r="P109" s="108" t="e">
        <f t="shared" si="3"/>
        <v>#N/A</v>
      </c>
    </row>
    <row r="110" spans="1:16">
      <c r="A110" s="30"/>
      <c r="B110" s="106"/>
      <c r="C110" s="33"/>
      <c r="D110" s="33"/>
      <c r="E110" s="106"/>
      <c r="F110" s="108"/>
      <c r="G110" s="108"/>
      <c r="H110" s="108"/>
      <c r="I110" s="108"/>
      <c r="J110" s="108"/>
      <c r="N110" s="108">
        <f t="shared" si="2"/>
        <v>0</v>
      </c>
      <c r="O110" s="108" t="e">
        <f>IF(D110="X",0,IF(E110="X",0,VLOOKUP(E110,'21'!$K$3:$L$16,2,FALSE)))</f>
        <v>#N/A</v>
      </c>
      <c r="P110" s="108" t="e">
        <f t="shared" si="3"/>
        <v>#N/A</v>
      </c>
    </row>
    <row r="111" spans="1:16">
      <c r="A111" s="30"/>
      <c r="B111" s="106"/>
      <c r="C111" s="33"/>
      <c r="D111" s="33"/>
      <c r="E111" s="106"/>
      <c r="F111" s="108"/>
      <c r="G111" s="108"/>
      <c r="H111" s="108"/>
      <c r="I111" s="108"/>
      <c r="J111" s="108"/>
      <c r="N111" s="108">
        <f t="shared" si="2"/>
        <v>0</v>
      </c>
      <c r="O111" s="108" t="e">
        <f>IF(D111="X",0,IF(E111="X",0,VLOOKUP(E111,'21'!$K$3:$L$16,2,FALSE)))</f>
        <v>#N/A</v>
      </c>
      <c r="P111" s="108" t="e">
        <f t="shared" si="3"/>
        <v>#N/A</v>
      </c>
    </row>
    <row r="112" spans="1:16">
      <c r="A112" s="30"/>
      <c r="B112" s="106"/>
      <c r="C112" s="33"/>
      <c r="D112" s="33"/>
      <c r="E112" s="106"/>
      <c r="F112" s="108"/>
      <c r="G112" s="108"/>
      <c r="H112" s="108"/>
      <c r="I112" s="108"/>
      <c r="J112" s="108"/>
      <c r="N112" s="108">
        <f t="shared" si="2"/>
        <v>0</v>
      </c>
      <c r="O112" s="108" t="e">
        <f>IF(D112="X",0,IF(E112="X",0,VLOOKUP(E112,'21'!$K$3:$L$16,2,FALSE)))</f>
        <v>#N/A</v>
      </c>
      <c r="P112" s="108" t="e">
        <f t="shared" si="3"/>
        <v>#N/A</v>
      </c>
    </row>
    <row r="113" spans="1:16">
      <c r="A113" s="30"/>
      <c r="B113" s="106"/>
      <c r="C113" s="33"/>
      <c r="D113" s="33"/>
      <c r="E113" s="106"/>
      <c r="F113" s="108"/>
      <c r="G113" s="108"/>
      <c r="H113" s="108"/>
      <c r="I113" s="108"/>
      <c r="J113" s="108"/>
      <c r="N113" s="108">
        <f t="shared" si="2"/>
        <v>0</v>
      </c>
      <c r="O113" s="108" t="e">
        <f>IF(D113="X",0,IF(E113="X",0,VLOOKUP(E113,'21'!$K$3:$L$16,2,FALSE)))</f>
        <v>#N/A</v>
      </c>
      <c r="P113" s="108" t="e">
        <f t="shared" si="3"/>
        <v>#N/A</v>
      </c>
    </row>
    <row r="114" spans="1:16">
      <c r="A114" s="30"/>
      <c r="B114" s="106"/>
      <c r="C114" s="33"/>
      <c r="D114" s="33"/>
      <c r="E114" s="106"/>
      <c r="F114" s="108"/>
      <c r="G114" s="108"/>
      <c r="H114" s="108"/>
      <c r="I114" s="108"/>
      <c r="J114" s="108"/>
      <c r="N114" s="108">
        <f t="shared" si="2"/>
        <v>0</v>
      </c>
      <c r="O114" s="108" t="e">
        <f>IF(D114="X",0,IF(E114="X",0,VLOOKUP(E114,'21'!$K$3:$L$16,2,FALSE)))</f>
        <v>#N/A</v>
      </c>
      <c r="P114" s="108" t="e">
        <f t="shared" si="3"/>
        <v>#N/A</v>
      </c>
    </row>
    <row r="115" spans="1:16">
      <c r="A115" s="30"/>
      <c r="B115" s="106"/>
      <c r="C115" s="33"/>
      <c r="D115" s="33"/>
      <c r="E115" s="106"/>
      <c r="F115" s="108"/>
      <c r="G115" s="108"/>
      <c r="H115" s="108"/>
      <c r="I115" s="108"/>
      <c r="J115" s="108"/>
      <c r="N115" s="108">
        <f t="shared" si="2"/>
        <v>0</v>
      </c>
      <c r="O115" s="108" t="e">
        <f>IF(D115="X",0,IF(E115="X",0,VLOOKUP(E115,'21'!$K$3:$L$16,2,FALSE)))</f>
        <v>#N/A</v>
      </c>
      <c r="P115" s="108" t="e">
        <f t="shared" si="3"/>
        <v>#N/A</v>
      </c>
    </row>
    <row r="116" spans="1:16">
      <c r="A116" s="30"/>
      <c r="B116" s="106"/>
      <c r="C116" s="33"/>
      <c r="D116" s="33"/>
      <c r="E116" s="106"/>
      <c r="F116" s="108"/>
      <c r="G116" s="108"/>
      <c r="H116" s="108"/>
      <c r="I116" s="108"/>
      <c r="J116" s="108"/>
      <c r="N116" s="108">
        <f t="shared" si="2"/>
        <v>0</v>
      </c>
      <c r="O116" s="108" t="e">
        <f>IF(D116="X",0,IF(E116="X",0,VLOOKUP(E116,'21'!$K$3:$L$16,2,FALSE)))</f>
        <v>#N/A</v>
      </c>
      <c r="P116" s="108" t="e">
        <f t="shared" si="3"/>
        <v>#N/A</v>
      </c>
    </row>
    <row r="117" spans="1:16">
      <c r="A117" s="30"/>
      <c r="B117" s="106"/>
      <c r="C117" s="116"/>
      <c r="D117" s="116"/>
      <c r="E117" s="117"/>
      <c r="F117" s="118"/>
      <c r="G117" s="118"/>
      <c r="H117" s="118"/>
      <c r="I117" s="118"/>
      <c r="J117" s="118"/>
      <c r="K117" s="118"/>
      <c r="L117" s="118"/>
      <c r="M117" s="118"/>
      <c r="N117" s="108">
        <f t="shared" si="2"/>
        <v>0</v>
      </c>
      <c r="O117" s="108" t="e">
        <f>IF(D117="X",0,IF(E117="X",0,VLOOKUP(E117,'21'!$K$3:$L$16,2,FALSE)))</f>
        <v>#N/A</v>
      </c>
      <c r="P117" s="108" t="e">
        <f t="shared" si="3"/>
        <v>#N/A</v>
      </c>
    </row>
    <row r="118" spans="1:16">
      <c r="A118" s="110"/>
      <c r="B118" s="106"/>
      <c r="C118" s="33"/>
      <c r="D118" s="33"/>
      <c r="E118" s="106"/>
      <c r="F118" s="108"/>
      <c r="G118" s="108"/>
      <c r="H118" s="108"/>
      <c r="I118" s="108"/>
      <c r="J118" s="108"/>
      <c r="N118" s="108">
        <f t="shared" si="2"/>
        <v>0</v>
      </c>
      <c r="O118" s="108" t="e">
        <f>IF(D118="X",0,IF(E118="X",0,VLOOKUP(E118,'21'!$K$3:$L$16,2,FALSE)))</f>
        <v>#N/A</v>
      </c>
      <c r="P118" s="108" t="e">
        <f t="shared" si="3"/>
        <v>#N/A</v>
      </c>
    </row>
    <row r="119" spans="1:16">
      <c r="A119" s="110"/>
      <c r="B119" s="106"/>
      <c r="C119" s="107"/>
      <c r="D119" s="33"/>
      <c r="E119" s="106"/>
      <c r="F119" s="108"/>
      <c r="G119" s="108"/>
      <c r="H119" s="108"/>
      <c r="I119" s="108"/>
      <c r="J119" s="108"/>
      <c r="N119" s="108">
        <f t="shared" si="2"/>
        <v>0</v>
      </c>
      <c r="O119" s="108" t="e">
        <f>IF(D119="X",0,IF(E119="X",0,VLOOKUP(E119,'21'!$K$3:$L$16,2,FALSE)))</f>
        <v>#N/A</v>
      </c>
      <c r="P119" s="108" t="e">
        <f t="shared" si="3"/>
        <v>#N/A</v>
      </c>
    </row>
    <row r="120" spans="1:16">
      <c r="A120" s="110"/>
      <c r="B120" s="106"/>
      <c r="C120" s="33"/>
      <c r="D120" s="33"/>
      <c r="E120" s="106"/>
      <c r="F120" s="108"/>
      <c r="G120" s="108"/>
      <c r="H120" s="108"/>
      <c r="I120" s="108"/>
      <c r="J120" s="108"/>
      <c r="N120" s="108">
        <f t="shared" si="2"/>
        <v>0</v>
      </c>
      <c r="O120" s="108" t="e">
        <f>IF(D120="X",0,IF(E120="X",0,VLOOKUP(E120,'21'!$K$3:$L$16,2,FALSE)))</f>
        <v>#N/A</v>
      </c>
      <c r="P120" s="108" t="e">
        <f t="shared" si="3"/>
        <v>#N/A</v>
      </c>
    </row>
    <row r="121" spans="1:16">
      <c r="A121" s="110"/>
      <c r="B121" s="106"/>
      <c r="C121" s="33"/>
      <c r="D121" s="33"/>
      <c r="E121" s="106"/>
      <c r="F121" s="108"/>
      <c r="G121" s="108"/>
      <c r="H121" s="108"/>
      <c r="I121" s="108"/>
      <c r="J121" s="108"/>
      <c r="N121" s="108">
        <f t="shared" si="2"/>
        <v>0</v>
      </c>
      <c r="O121" s="108" t="e">
        <f>IF(D121="X",0,IF(E121="X",0,VLOOKUP(E121,'21'!$K$3:$L$16,2,FALSE)))</f>
        <v>#N/A</v>
      </c>
      <c r="P121" s="108" t="e">
        <f t="shared" si="3"/>
        <v>#N/A</v>
      </c>
    </row>
    <row r="122" spans="1:16">
      <c r="A122" s="110"/>
      <c r="B122" s="106"/>
      <c r="C122" s="33"/>
      <c r="D122" s="33"/>
      <c r="E122" s="106"/>
      <c r="F122" s="108"/>
      <c r="G122" s="108"/>
      <c r="H122" s="108"/>
      <c r="I122" s="108"/>
      <c r="J122" s="108"/>
      <c r="N122" s="108">
        <f t="shared" si="2"/>
        <v>0</v>
      </c>
      <c r="O122" s="108" t="e">
        <f>IF(D122="X",0,IF(E122="X",0,VLOOKUP(E122,'21'!$K$3:$L$16,2,FALSE)))</f>
        <v>#N/A</v>
      </c>
      <c r="P122" s="108" t="e">
        <f t="shared" si="3"/>
        <v>#N/A</v>
      </c>
    </row>
    <row r="123" spans="1:16">
      <c r="A123" s="110"/>
      <c r="B123" s="106"/>
      <c r="C123" s="33"/>
      <c r="D123" s="33"/>
      <c r="E123" s="106"/>
      <c r="F123" s="108"/>
      <c r="G123" s="108"/>
      <c r="H123" s="108"/>
      <c r="I123" s="108"/>
      <c r="J123" s="108"/>
      <c r="N123" s="108">
        <f t="shared" si="2"/>
        <v>0</v>
      </c>
      <c r="O123" s="108" t="e">
        <f>IF(D123="X",0,IF(E123="X",0,VLOOKUP(E123,'21'!$K$3:$L$16,2,FALSE)))</f>
        <v>#N/A</v>
      </c>
      <c r="P123" s="108" t="e">
        <f t="shared" si="3"/>
        <v>#N/A</v>
      </c>
    </row>
    <row r="124" spans="1:16">
      <c r="A124" s="110"/>
      <c r="B124" s="106"/>
      <c r="C124" s="33"/>
      <c r="D124" s="33"/>
      <c r="E124" s="106"/>
      <c r="F124" s="108"/>
      <c r="G124" s="108"/>
      <c r="H124" s="108"/>
      <c r="I124" s="108"/>
      <c r="J124" s="108"/>
      <c r="N124" s="108">
        <f t="shared" si="2"/>
        <v>0</v>
      </c>
      <c r="O124" s="108" t="e">
        <f>IF(D124="X",0,IF(E124="X",0,VLOOKUP(E124,'21'!$K$3:$L$16,2,FALSE)))</f>
        <v>#N/A</v>
      </c>
      <c r="P124" s="108" t="e">
        <f t="shared" si="3"/>
        <v>#N/A</v>
      </c>
    </row>
    <row r="125" spans="1:16">
      <c r="A125" s="110"/>
      <c r="B125" s="106"/>
      <c r="C125" s="33"/>
      <c r="D125" s="33"/>
      <c r="E125" s="106"/>
      <c r="F125" s="108"/>
      <c r="G125" s="108"/>
      <c r="H125" s="108"/>
      <c r="I125" s="108"/>
      <c r="J125" s="108"/>
      <c r="N125" s="108">
        <f t="shared" si="2"/>
        <v>0</v>
      </c>
      <c r="O125" s="108" t="e">
        <f>IF(D125="X",0,IF(E125="X",0,VLOOKUP(E125,'21'!$K$3:$L$16,2,FALSE)))</f>
        <v>#N/A</v>
      </c>
      <c r="P125" s="108" t="e">
        <f t="shared" si="3"/>
        <v>#N/A</v>
      </c>
    </row>
    <row r="126" spans="1:16">
      <c r="A126" s="110"/>
      <c r="B126" s="106"/>
      <c r="C126" s="116"/>
      <c r="D126" s="116"/>
      <c r="E126" s="116"/>
      <c r="F126" s="118"/>
      <c r="G126" s="118"/>
      <c r="H126" s="118"/>
      <c r="I126" s="118"/>
      <c r="J126" s="118"/>
      <c r="K126" s="118"/>
      <c r="L126" s="118"/>
      <c r="M126" s="118"/>
      <c r="N126" s="108">
        <f t="shared" si="2"/>
        <v>0</v>
      </c>
      <c r="O126" s="108" t="e">
        <f>IF(D126="X",0,IF(E126="X",0,VLOOKUP(E126,'21'!$K$3:$L$16,2,FALSE)))</f>
        <v>#N/A</v>
      </c>
      <c r="P126" s="108" t="e">
        <f t="shared" si="3"/>
        <v>#N/A</v>
      </c>
    </row>
    <row r="127" spans="1:16">
      <c r="N127" s="108">
        <f t="shared" si="2"/>
        <v>0</v>
      </c>
      <c r="O127" s="108" t="e">
        <f>IF(D127="X",0,IF(E127="X",0,VLOOKUP(E127,'21'!$K$3:$L$16,2,FALSE)))</f>
        <v>#N/A</v>
      </c>
      <c r="P127" s="108" t="e">
        <f t="shared" si="3"/>
        <v>#N/A</v>
      </c>
    </row>
    <row r="128" spans="1:16">
      <c r="N128" s="108">
        <f t="shared" si="2"/>
        <v>0</v>
      </c>
      <c r="O128" s="108" t="e">
        <f>IF(D128="X",0,IF(E128="X",0,VLOOKUP(E128,'21'!$K$3:$L$16,2,FALSE)))</f>
        <v>#N/A</v>
      </c>
      <c r="P128" s="108" t="e">
        <f t="shared" si="3"/>
        <v>#N/A</v>
      </c>
    </row>
    <row r="129" spans="14:16">
      <c r="N129" s="108">
        <f t="shared" si="2"/>
        <v>0</v>
      </c>
      <c r="O129" s="108" t="e">
        <f>IF(D129="X",0,IF(E129="X",0,VLOOKUP(E129,'21'!$K$3:$L$16,2,FALSE)))</f>
        <v>#N/A</v>
      </c>
      <c r="P129" s="108" t="e">
        <f t="shared" si="3"/>
        <v>#N/A</v>
      </c>
    </row>
    <row r="130" spans="14:16">
      <c r="N130" s="108">
        <f t="shared" si="2"/>
        <v>0</v>
      </c>
      <c r="O130" s="108" t="e">
        <f>IF(D130="X",0,IF(E130="X",0,VLOOKUP(E130,'21'!$K$3:$L$16,2,FALSE)))</f>
        <v>#N/A</v>
      </c>
      <c r="P130" s="108" t="e">
        <f t="shared" si="3"/>
        <v>#N/A</v>
      </c>
    </row>
    <row r="131" spans="14:16">
      <c r="N131" s="108">
        <f t="shared" si="2"/>
        <v>0</v>
      </c>
      <c r="O131" s="108" t="e">
        <f>IF(D131="X",0,IF(E131="X",0,VLOOKUP(E131,'21'!$K$3:$L$16,2,FALSE)))</f>
        <v>#N/A</v>
      </c>
      <c r="P131" s="108" t="e">
        <f t="shared" si="3"/>
        <v>#N/A</v>
      </c>
    </row>
    <row r="132" spans="14:16">
      <c r="N132" s="108">
        <f t="shared" ref="N132:N195" si="4">SUM(F132:M132)</f>
        <v>0</v>
      </c>
      <c r="O132" s="108" t="e">
        <f>IF(D132="X",0,IF(E132="X",0,VLOOKUP(E132,'21'!$K$3:$L$16,2,FALSE)))</f>
        <v>#N/A</v>
      </c>
      <c r="P132" s="108" t="e">
        <f t="shared" ref="P132:P195" si="5">N132*O132</f>
        <v>#N/A</v>
      </c>
    </row>
    <row r="133" spans="14:16">
      <c r="N133" s="108">
        <f t="shared" si="4"/>
        <v>0</v>
      </c>
      <c r="O133" s="108" t="e">
        <f>IF(D133="X",0,IF(E133="X",0,VLOOKUP(E133,'21'!$K$3:$L$16,2,FALSE)))</f>
        <v>#N/A</v>
      </c>
      <c r="P133" s="108" t="e">
        <f t="shared" si="5"/>
        <v>#N/A</v>
      </c>
    </row>
    <row r="134" spans="14:16">
      <c r="N134" s="108">
        <f t="shared" si="4"/>
        <v>0</v>
      </c>
      <c r="O134" s="108" t="e">
        <f>IF(D134="X",0,IF(E134="X",0,VLOOKUP(E134,'21'!$K$3:$L$16,2,FALSE)))</f>
        <v>#N/A</v>
      </c>
      <c r="P134" s="108" t="e">
        <f t="shared" si="5"/>
        <v>#N/A</v>
      </c>
    </row>
    <row r="135" spans="14:16">
      <c r="N135" s="108">
        <f t="shared" si="4"/>
        <v>0</v>
      </c>
      <c r="O135" s="108" t="e">
        <f>IF(D135="X",0,IF(E135="X",0,VLOOKUP(E135,'21'!$K$3:$L$16,2,FALSE)))</f>
        <v>#N/A</v>
      </c>
      <c r="P135" s="108" t="e">
        <f t="shared" si="5"/>
        <v>#N/A</v>
      </c>
    </row>
    <row r="136" spans="14:16">
      <c r="N136" s="108">
        <f t="shared" si="4"/>
        <v>0</v>
      </c>
      <c r="O136" s="108" t="e">
        <f>IF(D136="X",0,IF(E136="X",0,VLOOKUP(E136,'21'!$K$3:$L$16,2,FALSE)))</f>
        <v>#N/A</v>
      </c>
      <c r="P136" s="108" t="e">
        <f t="shared" si="5"/>
        <v>#N/A</v>
      </c>
    </row>
    <row r="137" spans="14:16">
      <c r="N137" s="108">
        <f t="shared" si="4"/>
        <v>0</v>
      </c>
      <c r="O137" s="108" t="e">
        <f>IF(D137="X",0,IF(E137="X",0,VLOOKUP(E137,'21'!$K$3:$L$16,2,FALSE)))</f>
        <v>#N/A</v>
      </c>
      <c r="P137" s="108" t="e">
        <f t="shared" si="5"/>
        <v>#N/A</v>
      </c>
    </row>
    <row r="138" spans="14:16">
      <c r="N138" s="108">
        <f t="shared" si="4"/>
        <v>0</v>
      </c>
      <c r="O138" s="108" t="e">
        <f>IF(D138="X",0,IF(E138="X",0,VLOOKUP(E138,'21'!$K$3:$L$16,2,FALSE)))</f>
        <v>#N/A</v>
      </c>
      <c r="P138" s="108" t="e">
        <f t="shared" si="5"/>
        <v>#N/A</v>
      </c>
    </row>
    <row r="139" spans="14:16">
      <c r="N139" s="108">
        <f t="shared" si="4"/>
        <v>0</v>
      </c>
      <c r="O139" s="108" t="e">
        <f>IF(D139="X",0,IF(E139="X",0,VLOOKUP(E139,'21'!$K$3:$L$16,2,FALSE)))</f>
        <v>#N/A</v>
      </c>
      <c r="P139" s="108" t="e">
        <f t="shared" si="5"/>
        <v>#N/A</v>
      </c>
    </row>
    <row r="140" spans="14:16">
      <c r="N140" s="108">
        <f t="shared" si="4"/>
        <v>0</v>
      </c>
      <c r="O140" s="108" t="e">
        <f>IF(D140="X",0,IF(E140="X",0,VLOOKUP(E140,'21'!$K$3:$L$16,2,FALSE)))</f>
        <v>#N/A</v>
      </c>
      <c r="P140" s="108" t="e">
        <f t="shared" si="5"/>
        <v>#N/A</v>
      </c>
    </row>
    <row r="141" spans="14:16">
      <c r="N141" s="108">
        <f t="shared" si="4"/>
        <v>0</v>
      </c>
      <c r="O141" s="108" t="e">
        <f>IF(D141="X",0,IF(E141="X",0,VLOOKUP(E141,'21'!$K$3:$L$16,2,FALSE)))</f>
        <v>#N/A</v>
      </c>
      <c r="P141" s="108" t="e">
        <f t="shared" si="5"/>
        <v>#N/A</v>
      </c>
    </row>
    <row r="142" spans="14:16">
      <c r="N142" s="108">
        <f t="shared" si="4"/>
        <v>0</v>
      </c>
      <c r="O142" s="108" t="e">
        <f>IF(D142="X",0,IF(E142="X",0,VLOOKUP(E142,'21'!$K$3:$L$16,2,FALSE)))</f>
        <v>#N/A</v>
      </c>
      <c r="P142" s="108" t="e">
        <f t="shared" si="5"/>
        <v>#N/A</v>
      </c>
    </row>
    <row r="143" spans="14:16">
      <c r="N143" s="108">
        <f t="shared" si="4"/>
        <v>0</v>
      </c>
      <c r="O143" s="108" t="e">
        <f>IF(D143="X",0,IF(E143="X",0,VLOOKUP(E143,'21'!$K$3:$L$16,2,FALSE)))</f>
        <v>#N/A</v>
      </c>
      <c r="P143" s="108" t="e">
        <f t="shared" si="5"/>
        <v>#N/A</v>
      </c>
    </row>
    <row r="144" spans="14:16">
      <c r="N144" s="108">
        <f t="shared" si="4"/>
        <v>0</v>
      </c>
      <c r="O144" s="108" t="e">
        <f>IF(D144="X",0,IF(E144="X",0,VLOOKUP(E144,'21'!$K$3:$L$16,2,FALSE)))</f>
        <v>#N/A</v>
      </c>
      <c r="P144" s="108" t="e">
        <f t="shared" si="5"/>
        <v>#N/A</v>
      </c>
    </row>
    <row r="145" spans="14:16">
      <c r="N145" s="108">
        <f t="shared" si="4"/>
        <v>0</v>
      </c>
      <c r="O145" s="108" t="e">
        <f>IF(D145="X",0,IF(E145="X",0,VLOOKUP(E145,'21'!$K$3:$L$16,2,FALSE)))</f>
        <v>#N/A</v>
      </c>
      <c r="P145" s="108" t="e">
        <f t="shared" si="5"/>
        <v>#N/A</v>
      </c>
    </row>
    <row r="146" spans="14:16">
      <c r="N146" s="108">
        <f t="shared" si="4"/>
        <v>0</v>
      </c>
      <c r="O146" s="108" t="e">
        <f>IF(D146="X",0,IF(E146="X",0,VLOOKUP(E146,'21'!$K$3:$L$16,2,FALSE)))</f>
        <v>#N/A</v>
      </c>
      <c r="P146" s="108" t="e">
        <f t="shared" si="5"/>
        <v>#N/A</v>
      </c>
    </row>
    <row r="147" spans="14:16">
      <c r="N147" s="108">
        <f t="shared" si="4"/>
        <v>0</v>
      </c>
      <c r="O147" s="108" t="e">
        <f>IF(D147="X",0,IF(E147="X",0,VLOOKUP(E147,'21'!$K$3:$L$16,2,FALSE)))</f>
        <v>#N/A</v>
      </c>
      <c r="P147" s="108" t="e">
        <f t="shared" si="5"/>
        <v>#N/A</v>
      </c>
    </row>
    <row r="148" spans="14:16">
      <c r="N148" s="108">
        <f t="shared" si="4"/>
        <v>0</v>
      </c>
      <c r="O148" s="108" t="e">
        <f>IF(D148="X",0,IF(E148="X",0,VLOOKUP(E148,'21'!$K$3:$L$16,2,FALSE)))</f>
        <v>#N/A</v>
      </c>
      <c r="P148" s="108" t="e">
        <f t="shared" si="5"/>
        <v>#N/A</v>
      </c>
    </row>
    <row r="149" spans="14:16">
      <c r="N149" s="108">
        <f t="shared" si="4"/>
        <v>0</v>
      </c>
      <c r="O149" s="108" t="e">
        <f>IF(D149="X",0,IF(E149="X",0,VLOOKUP(E149,'21'!$K$3:$L$16,2,FALSE)))</f>
        <v>#N/A</v>
      </c>
      <c r="P149" s="108" t="e">
        <f t="shared" si="5"/>
        <v>#N/A</v>
      </c>
    </row>
    <row r="150" spans="14:16">
      <c r="N150" s="108">
        <f t="shared" si="4"/>
        <v>0</v>
      </c>
      <c r="O150" s="108" t="e">
        <f>IF(D150="X",0,IF(E150="X",0,VLOOKUP(E150,'21'!$K$3:$L$16,2,FALSE)))</f>
        <v>#N/A</v>
      </c>
      <c r="P150" s="108" t="e">
        <f t="shared" si="5"/>
        <v>#N/A</v>
      </c>
    </row>
    <row r="151" spans="14:16">
      <c r="N151" s="108">
        <f t="shared" si="4"/>
        <v>0</v>
      </c>
      <c r="O151" s="108" t="e">
        <f>IF(D151="X",0,IF(E151="X",0,VLOOKUP(E151,'21'!$K$3:$L$16,2,FALSE)))</f>
        <v>#N/A</v>
      </c>
      <c r="P151" s="108" t="e">
        <f t="shared" si="5"/>
        <v>#N/A</v>
      </c>
    </row>
    <row r="152" spans="14:16">
      <c r="N152" s="108">
        <f t="shared" si="4"/>
        <v>0</v>
      </c>
      <c r="O152" s="108" t="e">
        <f>IF(D152="X",0,IF(E152="X",0,VLOOKUP(E152,'21'!$K$3:$L$16,2,FALSE)))</f>
        <v>#N/A</v>
      </c>
      <c r="P152" s="108" t="e">
        <f t="shared" si="5"/>
        <v>#N/A</v>
      </c>
    </row>
    <row r="153" spans="14:16">
      <c r="N153" s="108">
        <f t="shared" si="4"/>
        <v>0</v>
      </c>
      <c r="O153" s="108" t="e">
        <f>IF(D153="X",0,IF(E153="X",0,VLOOKUP(E153,'21'!$K$3:$L$16,2,FALSE)))</f>
        <v>#N/A</v>
      </c>
      <c r="P153" s="108" t="e">
        <f t="shared" si="5"/>
        <v>#N/A</v>
      </c>
    </row>
    <row r="154" spans="14:16">
      <c r="N154" s="108">
        <f t="shared" si="4"/>
        <v>0</v>
      </c>
      <c r="O154" s="108" t="e">
        <f>IF(D154="X",0,IF(E154="X",0,VLOOKUP(E154,'21'!$K$3:$L$16,2,FALSE)))</f>
        <v>#N/A</v>
      </c>
      <c r="P154" s="108" t="e">
        <f t="shared" si="5"/>
        <v>#N/A</v>
      </c>
    </row>
    <row r="155" spans="14:16">
      <c r="N155" s="108">
        <f t="shared" si="4"/>
        <v>0</v>
      </c>
      <c r="O155" s="108" t="e">
        <f>IF(D155="X",0,IF(E155="X",0,VLOOKUP(E155,'21'!$K$3:$L$16,2,FALSE)))</f>
        <v>#N/A</v>
      </c>
      <c r="P155" s="108" t="e">
        <f t="shared" si="5"/>
        <v>#N/A</v>
      </c>
    </row>
    <row r="156" spans="14:16">
      <c r="N156" s="108">
        <f t="shared" si="4"/>
        <v>0</v>
      </c>
      <c r="O156" s="108" t="e">
        <f>IF(D156="X",0,IF(E156="X",0,VLOOKUP(E156,'21'!$K$3:$L$16,2,FALSE)))</f>
        <v>#N/A</v>
      </c>
      <c r="P156" s="108" t="e">
        <f t="shared" si="5"/>
        <v>#N/A</v>
      </c>
    </row>
    <row r="157" spans="14:16">
      <c r="N157" s="108">
        <f t="shared" si="4"/>
        <v>0</v>
      </c>
      <c r="O157" s="108" t="e">
        <f>IF(D157="X",0,IF(E157="X",0,VLOOKUP(E157,'21'!$K$3:$L$16,2,FALSE)))</f>
        <v>#N/A</v>
      </c>
      <c r="P157" s="108" t="e">
        <f t="shared" si="5"/>
        <v>#N/A</v>
      </c>
    </row>
    <row r="158" spans="14:16">
      <c r="N158" s="108">
        <f t="shared" si="4"/>
        <v>0</v>
      </c>
      <c r="O158" s="108" t="e">
        <f>IF(D158="X",0,IF(E158="X",0,VLOOKUP(E158,'21'!$K$3:$L$16,2,FALSE)))</f>
        <v>#N/A</v>
      </c>
      <c r="P158" s="108" t="e">
        <f t="shared" si="5"/>
        <v>#N/A</v>
      </c>
    </row>
    <row r="159" spans="14:16">
      <c r="N159" s="108">
        <f t="shared" si="4"/>
        <v>0</v>
      </c>
      <c r="O159" s="108" t="e">
        <f>IF(D159="X",0,IF(E159="X",0,VLOOKUP(E159,'21'!$K$3:$L$16,2,FALSE)))</f>
        <v>#N/A</v>
      </c>
      <c r="P159" s="108" t="e">
        <f t="shared" si="5"/>
        <v>#N/A</v>
      </c>
    </row>
    <row r="160" spans="14:16">
      <c r="N160" s="108">
        <f t="shared" si="4"/>
        <v>0</v>
      </c>
      <c r="O160" s="108" t="e">
        <f>IF(D160="X",0,IF(E160="X",0,VLOOKUP(E160,'21'!$K$3:$L$16,2,FALSE)))</f>
        <v>#N/A</v>
      </c>
      <c r="P160" s="108" t="e">
        <f t="shared" si="5"/>
        <v>#N/A</v>
      </c>
    </row>
    <row r="161" spans="14:16">
      <c r="N161" s="108">
        <f t="shared" si="4"/>
        <v>0</v>
      </c>
      <c r="O161" s="108" t="e">
        <f>IF(D161="X",0,IF(E161="X",0,VLOOKUP(E161,'21'!$K$3:$L$16,2,FALSE)))</f>
        <v>#N/A</v>
      </c>
      <c r="P161" s="108" t="e">
        <f t="shared" si="5"/>
        <v>#N/A</v>
      </c>
    </row>
    <row r="162" spans="14:16">
      <c r="N162" s="108">
        <f t="shared" si="4"/>
        <v>0</v>
      </c>
      <c r="O162" s="108" t="e">
        <f>IF(D162="X",0,IF(E162="X",0,VLOOKUP(E162,'21'!$K$3:$L$16,2,FALSE)))</f>
        <v>#N/A</v>
      </c>
      <c r="P162" s="108" t="e">
        <f t="shared" si="5"/>
        <v>#N/A</v>
      </c>
    </row>
    <row r="163" spans="14:16">
      <c r="N163" s="108">
        <f t="shared" si="4"/>
        <v>0</v>
      </c>
      <c r="O163" s="108" t="e">
        <f>IF(D163="X",0,IF(E163="X",0,VLOOKUP(E163,'21'!$K$3:$L$16,2,FALSE)))</f>
        <v>#N/A</v>
      </c>
      <c r="P163" s="108" t="e">
        <f t="shared" si="5"/>
        <v>#N/A</v>
      </c>
    </row>
    <row r="164" spans="14:16">
      <c r="N164" s="108">
        <f t="shared" si="4"/>
        <v>0</v>
      </c>
      <c r="O164" s="108" t="e">
        <f>IF(D164="X",0,IF(E164="X",0,VLOOKUP(E164,'21'!$K$3:$L$16,2,FALSE)))</f>
        <v>#N/A</v>
      </c>
      <c r="P164" s="108" t="e">
        <f t="shared" si="5"/>
        <v>#N/A</v>
      </c>
    </row>
    <row r="165" spans="14:16">
      <c r="N165" s="108">
        <f t="shared" si="4"/>
        <v>0</v>
      </c>
      <c r="O165" s="108" t="e">
        <f>IF(D165="X",0,IF(E165="X",0,VLOOKUP(E165,'21'!$K$3:$L$16,2,FALSE)))</f>
        <v>#N/A</v>
      </c>
      <c r="P165" s="108" t="e">
        <f t="shared" si="5"/>
        <v>#N/A</v>
      </c>
    </row>
    <row r="166" spans="14:16">
      <c r="N166" s="108">
        <f t="shared" si="4"/>
        <v>0</v>
      </c>
      <c r="O166" s="108" t="e">
        <f>IF(D166="X",0,IF(E166="X",0,VLOOKUP(E166,'21'!$K$3:$L$16,2,FALSE)))</f>
        <v>#N/A</v>
      </c>
      <c r="P166" s="108" t="e">
        <f t="shared" si="5"/>
        <v>#N/A</v>
      </c>
    </row>
    <row r="167" spans="14:16">
      <c r="N167" s="108">
        <f t="shared" si="4"/>
        <v>0</v>
      </c>
      <c r="O167" s="108" t="e">
        <f>IF(D167="X",0,IF(E167="X",0,VLOOKUP(E167,'21'!$K$3:$L$16,2,FALSE)))</f>
        <v>#N/A</v>
      </c>
      <c r="P167" s="108" t="e">
        <f t="shared" si="5"/>
        <v>#N/A</v>
      </c>
    </row>
    <row r="168" spans="14:16">
      <c r="N168" s="108">
        <f t="shared" si="4"/>
        <v>0</v>
      </c>
      <c r="O168" s="108" t="e">
        <f>IF(D168="X",0,IF(E168="X",0,VLOOKUP(E168,'21'!$K$3:$L$16,2,FALSE)))</f>
        <v>#N/A</v>
      </c>
      <c r="P168" s="108" t="e">
        <f t="shared" si="5"/>
        <v>#N/A</v>
      </c>
    </row>
    <row r="169" spans="14:16">
      <c r="N169" s="108">
        <f t="shared" si="4"/>
        <v>0</v>
      </c>
      <c r="O169" s="108" t="e">
        <f>IF(D169="X",0,IF(E169="X",0,VLOOKUP(E169,'21'!$K$3:$L$16,2,FALSE)))</f>
        <v>#N/A</v>
      </c>
      <c r="P169" s="108" t="e">
        <f t="shared" si="5"/>
        <v>#N/A</v>
      </c>
    </row>
    <row r="170" spans="14:16">
      <c r="N170" s="108">
        <f t="shared" si="4"/>
        <v>0</v>
      </c>
      <c r="O170" s="108" t="e">
        <f>IF(D170="X",0,IF(E170="X",0,VLOOKUP(E170,'21'!$K$3:$L$16,2,FALSE)))</f>
        <v>#N/A</v>
      </c>
      <c r="P170" s="108" t="e">
        <f t="shared" si="5"/>
        <v>#N/A</v>
      </c>
    </row>
    <row r="171" spans="14:16">
      <c r="N171" s="108">
        <f t="shared" si="4"/>
        <v>0</v>
      </c>
      <c r="O171" s="108" t="e">
        <f>IF(D171="X",0,IF(E171="X",0,VLOOKUP(E171,'21'!$K$3:$L$16,2,FALSE)))</f>
        <v>#N/A</v>
      </c>
      <c r="P171" s="108" t="e">
        <f t="shared" si="5"/>
        <v>#N/A</v>
      </c>
    </row>
    <row r="172" spans="14:16">
      <c r="N172" s="108">
        <f t="shared" si="4"/>
        <v>0</v>
      </c>
      <c r="O172" s="108" t="e">
        <f>IF(D172="X",0,IF(E172="X",0,VLOOKUP(E172,'21'!$K$3:$L$16,2,FALSE)))</f>
        <v>#N/A</v>
      </c>
      <c r="P172" s="108" t="e">
        <f t="shared" si="5"/>
        <v>#N/A</v>
      </c>
    </row>
    <row r="173" spans="14:16">
      <c r="N173" s="108">
        <f t="shared" si="4"/>
        <v>0</v>
      </c>
      <c r="O173" s="108" t="e">
        <f>IF(D173="X",0,IF(E173="X",0,VLOOKUP(E173,'21'!$K$3:$L$16,2,FALSE)))</f>
        <v>#N/A</v>
      </c>
      <c r="P173" s="108" t="e">
        <f t="shared" si="5"/>
        <v>#N/A</v>
      </c>
    </row>
    <row r="174" spans="14:16">
      <c r="N174" s="108">
        <f t="shared" si="4"/>
        <v>0</v>
      </c>
      <c r="O174" s="108" t="e">
        <f>IF(D174="X",0,IF(E174="X",0,VLOOKUP(E174,'21'!$K$3:$L$16,2,FALSE)))</f>
        <v>#N/A</v>
      </c>
      <c r="P174" s="108" t="e">
        <f t="shared" si="5"/>
        <v>#N/A</v>
      </c>
    </row>
    <row r="175" spans="14:16">
      <c r="N175" s="108">
        <f t="shared" si="4"/>
        <v>0</v>
      </c>
      <c r="O175" s="108" t="e">
        <f>IF(D175="X",0,IF(E175="X",0,VLOOKUP(E175,'21'!$K$3:$L$16,2,FALSE)))</f>
        <v>#N/A</v>
      </c>
      <c r="P175" s="108" t="e">
        <f t="shared" si="5"/>
        <v>#N/A</v>
      </c>
    </row>
    <row r="176" spans="14:16">
      <c r="N176" s="108">
        <f t="shared" si="4"/>
        <v>0</v>
      </c>
      <c r="O176" s="108" t="e">
        <f>IF(D176="X",0,IF(E176="X",0,VLOOKUP(E176,'21'!$K$3:$L$16,2,FALSE)))</f>
        <v>#N/A</v>
      </c>
      <c r="P176" s="108" t="e">
        <f t="shared" si="5"/>
        <v>#N/A</v>
      </c>
    </row>
    <row r="177" spans="14:16">
      <c r="N177" s="108">
        <f t="shared" si="4"/>
        <v>0</v>
      </c>
      <c r="O177" s="108" t="e">
        <f>IF(D177="X",0,IF(E177="X",0,VLOOKUP(E177,'21'!$K$3:$L$16,2,FALSE)))</f>
        <v>#N/A</v>
      </c>
      <c r="P177" s="108" t="e">
        <f t="shared" si="5"/>
        <v>#N/A</v>
      </c>
    </row>
    <row r="178" spans="14:16">
      <c r="N178" s="108">
        <f t="shared" si="4"/>
        <v>0</v>
      </c>
      <c r="O178" s="108" t="e">
        <f>IF(D178="X",0,IF(E178="X",0,VLOOKUP(E178,'21'!$K$3:$L$16,2,FALSE)))</f>
        <v>#N/A</v>
      </c>
      <c r="P178" s="108" t="e">
        <f t="shared" si="5"/>
        <v>#N/A</v>
      </c>
    </row>
    <row r="179" spans="14:16">
      <c r="N179" s="108">
        <f t="shared" si="4"/>
        <v>0</v>
      </c>
      <c r="O179" s="108" t="e">
        <f>IF(D179="X",0,IF(E179="X",0,VLOOKUP(E179,'21'!$K$3:$L$16,2,FALSE)))</f>
        <v>#N/A</v>
      </c>
      <c r="P179" s="108" t="e">
        <f t="shared" si="5"/>
        <v>#N/A</v>
      </c>
    </row>
    <row r="180" spans="14:16">
      <c r="N180" s="108">
        <f t="shared" si="4"/>
        <v>0</v>
      </c>
      <c r="O180" s="108" t="e">
        <f>IF(D180="X",0,IF(E180="X",0,VLOOKUP(E180,'21'!$K$3:$L$16,2,FALSE)))</f>
        <v>#N/A</v>
      </c>
      <c r="P180" s="108" t="e">
        <f t="shared" si="5"/>
        <v>#N/A</v>
      </c>
    </row>
    <row r="181" spans="14:16">
      <c r="N181" s="108">
        <f t="shared" si="4"/>
        <v>0</v>
      </c>
      <c r="O181" s="108" t="e">
        <f>IF(D181="X",0,IF(E181="X",0,VLOOKUP(E181,'21'!$K$3:$L$16,2,FALSE)))</f>
        <v>#N/A</v>
      </c>
      <c r="P181" s="108" t="e">
        <f t="shared" si="5"/>
        <v>#N/A</v>
      </c>
    </row>
    <row r="182" spans="14:16">
      <c r="N182" s="108">
        <f t="shared" si="4"/>
        <v>0</v>
      </c>
      <c r="O182" s="108" t="e">
        <f>IF(D182="X",0,IF(E182="X",0,VLOOKUP(E182,'21'!$K$3:$L$16,2,FALSE)))</f>
        <v>#N/A</v>
      </c>
      <c r="P182" s="108" t="e">
        <f t="shared" si="5"/>
        <v>#N/A</v>
      </c>
    </row>
    <row r="183" spans="14:16">
      <c r="N183" s="108">
        <f t="shared" si="4"/>
        <v>0</v>
      </c>
      <c r="O183" s="108" t="e">
        <f>IF(D183="X",0,IF(E183="X",0,VLOOKUP(E183,'21'!$K$3:$L$16,2,FALSE)))</f>
        <v>#N/A</v>
      </c>
      <c r="P183" s="108" t="e">
        <f t="shared" si="5"/>
        <v>#N/A</v>
      </c>
    </row>
    <row r="184" spans="14:16">
      <c r="N184" s="108">
        <f t="shared" si="4"/>
        <v>0</v>
      </c>
      <c r="O184" s="108" t="e">
        <f>IF(D184="X",0,IF(E184="X",0,VLOOKUP(E184,'21'!$K$3:$L$16,2,FALSE)))</f>
        <v>#N/A</v>
      </c>
      <c r="P184" s="108" t="e">
        <f t="shared" si="5"/>
        <v>#N/A</v>
      </c>
    </row>
    <row r="185" spans="14:16">
      <c r="N185" s="108">
        <f t="shared" si="4"/>
        <v>0</v>
      </c>
      <c r="O185" s="108" t="e">
        <f>IF(D185="X",0,IF(E185="X",0,VLOOKUP(E185,'21'!$K$3:$L$16,2,FALSE)))</f>
        <v>#N/A</v>
      </c>
      <c r="P185" s="108" t="e">
        <f t="shared" si="5"/>
        <v>#N/A</v>
      </c>
    </row>
    <row r="186" spans="14:16">
      <c r="N186" s="108">
        <f t="shared" si="4"/>
        <v>0</v>
      </c>
      <c r="O186" s="108" t="e">
        <f>IF(D186="X",0,IF(E186="X",0,VLOOKUP(E186,'21'!$K$3:$L$16,2,FALSE)))</f>
        <v>#N/A</v>
      </c>
      <c r="P186" s="108" t="e">
        <f t="shared" si="5"/>
        <v>#N/A</v>
      </c>
    </row>
    <row r="187" spans="14:16">
      <c r="N187" s="108">
        <f t="shared" si="4"/>
        <v>0</v>
      </c>
      <c r="O187" s="108" t="e">
        <f>IF(D187="X",0,IF(E187="X",0,VLOOKUP(E187,'21'!$K$3:$L$16,2,FALSE)))</f>
        <v>#N/A</v>
      </c>
      <c r="P187" s="108" t="e">
        <f t="shared" si="5"/>
        <v>#N/A</v>
      </c>
    </row>
    <row r="188" spans="14:16">
      <c r="N188" s="108">
        <f t="shared" si="4"/>
        <v>0</v>
      </c>
      <c r="O188" s="108" t="e">
        <f>IF(D188="X",0,IF(E188="X",0,VLOOKUP(E188,'21'!$K$3:$L$16,2,FALSE)))</f>
        <v>#N/A</v>
      </c>
      <c r="P188" s="108" t="e">
        <f t="shared" si="5"/>
        <v>#N/A</v>
      </c>
    </row>
    <row r="189" spans="14:16">
      <c r="N189" s="108">
        <f t="shared" si="4"/>
        <v>0</v>
      </c>
      <c r="O189" s="108" t="e">
        <f>IF(D189="X",0,IF(E189="X",0,VLOOKUP(E189,'21'!$K$3:$L$16,2,FALSE)))</f>
        <v>#N/A</v>
      </c>
      <c r="P189" s="108" t="e">
        <f t="shared" si="5"/>
        <v>#N/A</v>
      </c>
    </row>
    <row r="190" spans="14:16">
      <c r="N190" s="108">
        <f t="shared" si="4"/>
        <v>0</v>
      </c>
      <c r="O190" s="108" t="e">
        <f>IF(D190="X",0,IF(E190="X",0,VLOOKUP(E190,'21'!$K$3:$L$16,2,FALSE)))</f>
        <v>#N/A</v>
      </c>
      <c r="P190" s="108" t="e">
        <f t="shared" si="5"/>
        <v>#N/A</v>
      </c>
    </row>
    <row r="191" spans="14:16">
      <c r="N191" s="108">
        <f t="shared" si="4"/>
        <v>0</v>
      </c>
      <c r="O191" s="108" t="e">
        <f>IF(D191="X",0,IF(E191="X",0,VLOOKUP(E191,'21'!$K$3:$L$16,2,FALSE)))</f>
        <v>#N/A</v>
      </c>
      <c r="P191" s="108" t="e">
        <f t="shared" si="5"/>
        <v>#N/A</v>
      </c>
    </row>
    <row r="192" spans="14:16">
      <c r="N192" s="108">
        <f t="shared" si="4"/>
        <v>0</v>
      </c>
      <c r="O192" s="108" t="e">
        <f>IF(D192="X",0,IF(E192="X",0,VLOOKUP(E192,'21'!$K$3:$L$16,2,FALSE)))</f>
        <v>#N/A</v>
      </c>
      <c r="P192" s="108" t="e">
        <f t="shared" si="5"/>
        <v>#N/A</v>
      </c>
    </row>
    <row r="193" spans="14:16">
      <c r="N193" s="108">
        <f t="shared" si="4"/>
        <v>0</v>
      </c>
      <c r="O193" s="108" t="e">
        <f>IF(D193="X",0,IF(E193="X",0,VLOOKUP(E193,'21'!$K$3:$L$16,2,FALSE)))</f>
        <v>#N/A</v>
      </c>
      <c r="P193" s="108" t="e">
        <f t="shared" si="5"/>
        <v>#N/A</v>
      </c>
    </row>
    <row r="194" spans="14:16">
      <c r="N194" s="108">
        <f t="shared" si="4"/>
        <v>0</v>
      </c>
      <c r="O194" s="108" t="e">
        <f>IF(D194="X",0,IF(E194="X",0,VLOOKUP(E194,'21'!$K$3:$L$16,2,FALSE)))</f>
        <v>#N/A</v>
      </c>
      <c r="P194" s="108" t="e">
        <f t="shared" si="5"/>
        <v>#N/A</v>
      </c>
    </row>
    <row r="195" spans="14:16">
      <c r="N195" s="108">
        <f t="shared" si="4"/>
        <v>0</v>
      </c>
      <c r="O195" s="108" t="e">
        <f>IF(D195="X",0,IF(E195="X",0,VLOOKUP(E195,'21'!$K$3:$L$16,2,FALSE)))</f>
        <v>#N/A</v>
      </c>
      <c r="P195" s="108" t="e">
        <f t="shared" si="5"/>
        <v>#N/A</v>
      </c>
    </row>
    <row r="196" spans="14:16">
      <c r="N196" s="108">
        <f t="shared" ref="N196:N259" si="6">SUM(F196:M196)</f>
        <v>0</v>
      </c>
      <c r="O196" s="108" t="e">
        <f>IF(D196="X",0,IF(E196="X",0,VLOOKUP(E196,'21'!$K$3:$L$16,2,FALSE)))</f>
        <v>#N/A</v>
      </c>
      <c r="P196" s="108" t="e">
        <f t="shared" ref="P196:P259" si="7">N196*O196</f>
        <v>#N/A</v>
      </c>
    </row>
    <row r="197" spans="14:16">
      <c r="N197" s="108">
        <f t="shared" si="6"/>
        <v>0</v>
      </c>
      <c r="O197" s="108" t="e">
        <f>IF(D197="X",0,IF(E197="X",0,VLOOKUP(E197,'21'!$K$3:$L$16,2,FALSE)))</f>
        <v>#N/A</v>
      </c>
      <c r="P197" s="108" t="e">
        <f t="shared" si="7"/>
        <v>#N/A</v>
      </c>
    </row>
    <row r="198" spans="14:16">
      <c r="N198" s="108">
        <f t="shared" si="6"/>
        <v>0</v>
      </c>
      <c r="O198" s="108" t="e">
        <f>IF(D198="X",0,IF(E198="X",0,VLOOKUP(E198,'21'!$K$3:$L$16,2,FALSE)))</f>
        <v>#N/A</v>
      </c>
      <c r="P198" s="108" t="e">
        <f t="shared" si="7"/>
        <v>#N/A</v>
      </c>
    </row>
    <row r="199" spans="14:16">
      <c r="N199" s="108">
        <f t="shared" si="6"/>
        <v>0</v>
      </c>
      <c r="O199" s="108" t="e">
        <f>IF(D199="X",0,IF(E199="X",0,VLOOKUP(E199,'21'!$K$3:$L$16,2,FALSE)))</f>
        <v>#N/A</v>
      </c>
      <c r="P199" s="108" t="e">
        <f t="shared" si="7"/>
        <v>#N/A</v>
      </c>
    </row>
    <row r="200" spans="14:16">
      <c r="N200" s="108">
        <f t="shared" si="6"/>
        <v>0</v>
      </c>
      <c r="O200" s="108" t="e">
        <f>IF(D200="X",0,IF(E200="X",0,VLOOKUP(E200,'21'!$K$3:$L$16,2,FALSE)))</f>
        <v>#N/A</v>
      </c>
      <c r="P200" s="108" t="e">
        <f t="shared" si="7"/>
        <v>#N/A</v>
      </c>
    </row>
    <row r="201" spans="14:16">
      <c r="N201" s="108">
        <f t="shared" si="6"/>
        <v>0</v>
      </c>
      <c r="O201" s="108" t="e">
        <f>IF(D201="X",0,IF(E201="X",0,VLOOKUP(E201,'21'!$K$3:$L$16,2,FALSE)))</f>
        <v>#N/A</v>
      </c>
      <c r="P201" s="108" t="e">
        <f t="shared" si="7"/>
        <v>#N/A</v>
      </c>
    </row>
    <row r="202" spans="14:16">
      <c r="N202" s="108">
        <f t="shared" si="6"/>
        <v>0</v>
      </c>
      <c r="O202" s="108" t="e">
        <f>IF(D202="X",0,IF(E202="X",0,VLOOKUP(E202,'21'!$K$3:$L$16,2,FALSE)))</f>
        <v>#N/A</v>
      </c>
      <c r="P202" s="108" t="e">
        <f t="shared" si="7"/>
        <v>#N/A</v>
      </c>
    </row>
    <row r="203" spans="14:16">
      <c r="N203" s="108">
        <f t="shared" si="6"/>
        <v>0</v>
      </c>
      <c r="O203" s="108" t="e">
        <f>IF(D203="X",0,IF(E203="X",0,VLOOKUP(E203,'21'!$K$3:$L$16,2,FALSE)))</f>
        <v>#N/A</v>
      </c>
      <c r="P203" s="108" t="e">
        <f t="shared" si="7"/>
        <v>#N/A</v>
      </c>
    </row>
    <row r="204" spans="14:16">
      <c r="N204" s="108">
        <f t="shared" si="6"/>
        <v>0</v>
      </c>
      <c r="O204" s="108" t="e">
        <f>IF(D204="X",0,IF(E204="X",0,VLOOKUP(E204,'21'!$K$3:$L$16,2,FALSE)))</f>
        <v>#N/A</v>
      </c>
      <c r="P204" s="108" t="e">
        <f t="shared" si="7"/>
        <v>#N/A</v>
      </c>
    </row>
    <row r="205" spans="14:16">
      <c r="N205" s="108">
        <f t="shared" si="6"/>
        <v>0</v>
      </c>
      <c r="O205" s="108" t="e">
        <f>IF(D205="X",0,IF(E205="X",0,VLOOKUP(E205,'21'!$K$3:$L$16,2,FALSE)))</f>
        <v>#N/A</v>
      </c>
      <c r="P205" s="108" t="e">
        <f t="shared" si="7"/>
        <v>#N/A</v>
      </c>
    </row>
    <row r="206" spans="14:16">
      <c r="N206" s="108">
        <f t="shared" si="6"/>
        <v>0</v>
      </c>
      <c r="O206" s="108" t="e">
        <f>IF(D206="X",0,IF(E206="X",0,VLOOKUP(E206,'21'!$K$3:$L$16,2,FALSE)))</f>
        <v>#N/A</v>
      </c>
      <c r="P206" s="108" t="e">
        <f t="shared" si="7"/>
        <v>#N/A</v>
      </c>
    </row>
    <row r="207" spans="14:16">
      <c r="N207" s="108">
        <f t="shared" si="6"/>
        <v>0</v>
      </c>
      <c r="O207" s="108" t="e">
        <f>IF(D207="X",0,IF(E207="X",0,VLOOKUP(E207,'21'!$K$3:$L$16,2,FALSE)))</f>
        <v>#N/A</v>
      </c>
      <c r="P207" s="108" t="e">
        <f t="shared" si="7"/>
        <v>#N/A</v>
      </c>
    </row>
    <row r="208" spans="14:16">
      <c r="N208" s="108">
        <f t="shared" si="6"/>
        <v>0</v>
      </c>
      <c r="O208" s="108" t="e">
        <f>IF(D208="X",0,IF(E208="X",0,VLOOKUP(E208,'21'!$K$3:$L$16,2,FALSE)))</f>
        <v>#N/A</v>
      </c>
      <c r="P208" s="108" t="e">
        <f t="shared" si="7"/>
        <v>#N/A</v>
      </c>
    </row>
    <row r="209" spans="14:16">
      <c r="N209" s="108">
        <f t="shared" si="6"/>
        <v>0</v>
      </c>
      <c r="O209" s="108" t="e">
        <f>IF(D209="X",0,IF(E209="X",0,VLOOKUP(E209,'21'!$K$3:$L$16,2,FALSE)))</f>
        <v>#N/A</v>
      </c>
      <c r="P209" s="108" t="e">
        <f t="shared" si="7"/>
        <v>#N/A</v>
      </c>
    </row>
    <row r="210" spans="14:16">
      <c r="N210" s="108">
        <f t="shared" si="6"/>
        <v>0</v>
      </c>
      <c r="O210" s="108" t="e">
        <f>IF(D210="X",0,IF(E210="X",0,VLOOKUP(E210,'21'!$K$3:$L$16,2,FALSE)))</f>
        <v>#N/A</v>
      </c>
      <c r="P210" s="108" t="e">
        <f t="shared" si="7"/>
        <v>#N/A</v>
      </c>
    </row>
    <row r="211" spans="14:16">
      <c r="N211" s="108">
        <f t="shared" si="6"/>
        <v>0</v>
      </c>
      <c r="O211" s="108" t="e">
        <f>IF(D211="X",0,IF(E211="X",0,VLOOKUP(E211,'21'!$K$3:$L$16,2,FALSE)))</f>
        <v>#N/A</v>
      </c>
      <c r="P211" s="108" t="e">
        <f t="shared" si="7"/>
        <v>#N/A</v>
      </c>
    </row>
    <row r="212" spans="14:16">
      <c r="N212" s="108">
        <f t="shared" si="6"/>
        <v>0</v>
      </c>
      <c r="O212" s="108" t="e">
        <f>IF(D212="X",0,IF(E212="X",0,VLOOKUP(E212,'21'!$K$3:$L$16,2,FALSE)))</f>
        <v>#N/A</v>
      </c>
      <c r="P212" s="108" t="e">
        <f t="shared" si="7"/>
        <v>#N/A</v>
      </c>
    </row>
    <row r="213" spans="14:16">
      <c r="N213" s="108">
        <f t="shared" si="6"/>
        <v>0</v>
      </c>
      <c r="O213" s="108" t="e">
        <f>IF(D213="X",0,IF(E213="X",0,VLOOKUP(E213,'21'!$K$3:$L$16,2,FALSE)))</f>
        <v>#N/A</v>
      </c>
      <c r="P213" s="108" t="e">
        <f t="shared" si="7"/>
        <v>#N/A</v>
      </c>
    </row>
    <row r="214" spans="14:16">
      <c r="N214" s="108">
        <f t="shared" si="6"/>
        <v>0</v>
      </c>
      <c r="O214" s="108" t="e">
        <f>IF(D214="X",0,IF(E214="X",0,VLOOKUP(E214,'21'!$K$3:$L$16,2,FALSE)))</f>
        <v>#N/A</v>
      </c>
      <c r="P214" s="108" t="e">
        <f t="shared" si="7"/>
        <v>#N/A</v>
      </c>
    </row>
    <row r="215" spans="14:16">
      <c r="N215" s="108">
        <f t="shared" si="6"/>
        <v>0</v>
      </c>
      <c r="O215" s="108" t="e">
        <f>IF(D215="X",0,IF(E215="X",0,VLOOKUP(E215,'21'!$K$3:$L$16,2,FALSE)))</f>
        <v>#N/A</v>
      </c>
      <c r="P215" s="108" t="e">
        <f t="shared" si="7"/>
        <v>#N/A</v>
      </c>
    </row>
    <row r="216" spans="14:16">
      <c r="N216" s="108">
        <f t="shared" si="6"/>
        <v>0</v>
      </c>
      <c r="O216" s="108" t="e">
        <f>IF(D216="X",0,IF(E216="X",0,VLOOKUP(E216,'21'!$K$3:$L$16,2,FALSE)))</f>
        <v>#N/A</v>
      </c>
      <c r="P216" s="108" t="e">
        <f t="shared" si="7"/>
        <v>#N/A</v>
      </c>
    </row>
    <row r="217" spans="14:16">
      <c r="N217" s="108">
        <f t="shared" si="6"/>
        <v>0</v>
      </c>
      <c r="O217" s="108" t="e">
        <f>IF(D217="X",0,IF(E217="X",0,VLOOKUP(E217,'21'!$K$3:$L$16,2,FALSE)))</f>
        <v>#N/A</v>
      </c>
      <c r="P217" s="108" t="e">
        <f t="shared" si="7"/>
        <v>#N/A</v>
      </c>
    </row>
    <row r="218" spans="14:16">
      <c r="N218" s="108">
        <f t="shared" si="6"/>
        <v>0</v>
      </c>
      <c r="O218" s="108" t="e">
        <f>IF(D218="X",0,IF(E218="X",0,VLOOKUP(E218,'21'!$K$3:$L$16,2,FALSE)))</f>
        <v>#N/A</v>
      </c>
      <c r="P218" s="108" t="e">
        <f t="shared" si="7"/>
        <v>#N/A</v>
      </c>
    </row>
    <row r="219" spans="14:16">
      <c r="N219" s="108">
        <f t="shared" si="6"/>
        <v>0</v>
      </c>
      <c r="O219" s="108" t="e">
        <f>IF(D219="X",0,IF(E219="X",0,VLOOKUP(E219,'21'!$K$3:$L$16,2,FALSE)))</f>
        <v>#N/A</v>
      </c>
      <c r="P219" s="108" t="e">
        <f t="shared" si="7"/>
        <v>#N/A</v>
      </c>
    </row>
    <row r="220" spans="14:16">
      <c r="N220" s="108">
        <f t="shared" si="6"/>
        <v>0</v>
      </c>
      <c r="O220" s="108" t="e">
        <f>IF(D220="X",0,IF(E220="X",0,VLOOKUP(E220,'21'!$K$3:$L$16,2,FALSE)))</f>
        <v>#N/A</v>
      </c>
      <c r="P220" s="108" t="e">
        <f t="shared" si="7"/>
        <v>#N/A</v>
      </c>
    </row>
    <row r="221" spans="14:16">
      <c r="N221" s="108">
        <f t="shared" si="6"/>
        <v>0</v>
      </c>
      <c r="O221" s="108" t="e">
        <f>IF(D221="X",0,IF(E221="X",0,VLOOKUP(E221,'21'!$K$3:$L$16,2,FALSE)))</f>
        <v>#N/A</v>
      </c>
      <c r="P221" s="108" t="e">
        <f t="shared" si="7"/>
        <v>#N/A</v>
      </c>
    </row>
    <row r="222" spans="14:16">
      <c r="N222" s="108">
        <f t="shared" si="6"/>
        <v>0</v>
      </c>
      <c r="O222" s="108" t="e">
        <f>IF(D222="X",0,IF(E222="X",0,VLOOKUP(E222,'21'!$K$3:$L$16,2,FALSE)))</f>
        <v>#N/A</v>
      </c>
      <c r="P222" s="108" t="e">
        <f t="shared" si="7"/>
        <v>#N/A</v>
      </c>
    </row>
    <row r="223" spans="14:16">
      <c r="N223" s="108">
        <f t="shared" si="6"/>
        <v>0</v>
      </c>
      <c r="O223" s="108" t="e">
        <f>IF(D223="X",0,IF(E223="X",0,VLOOKUP(E223,'21'!$K$3:$L$16,2,FALSE)))</f>
        <v>#N/A</v>
      </c>
      <c r="P223" s="108" t="e">
        <f t="shared" si="7"/>
        <v>#N/A</v>
      </c>
    </row>
    <row r="224" spans="14:16">
      <c r="N224" s="108">
        <f t="shared" si="6"/>
        <v>0</v>
      </c>
      <c r="O224" s="108" t="e">
        <f>IF(D224="X",0,IF(E224="X",0,VLOOKUP(E224,'21'!$K$3:$L$16,2,FALSE)))</f>
        <v>#N/A</v>
      </c>
      <c r="P224" s="108" t="e">
        <f t="shared" si="7"/>
        <v>#N/A</v>
      </c>
    </row>
    <row r="225" spans="14:16">
      <c r="N225" s="108">
        <f t="shared" si="6"/>
        <v>0</v>
      </c>
      <c r="O225" s="108" t="e">
        <f>IF(D225="X",0,IF(E225="X",0,VLOOKUP(E225,'21'!$K$3:$L$16,2,FALSE)))</f>
        <v>#N/A</v>
      </c>
      <c r="P225" s="108" t="e">
        <f t="shared" si="7"/>
        <v>#N/A</v>
      </c>
    </row>
    <row r="226" spans="14:16">
      <c r="N226" s="108">
        <f t="shared" si="6"/>
        <v>0</v>
      </c>
      <c r="O226" s="108" t="e">
        <f>IF(D226="X",0,IF(E226="X",0,VLOOKUP(E226,'21'!$K$3:$L$16,2,FALSE)))</f>
        <v>#N/A</v>
      </c>
      <c r="P226" s="108" t="e">
        <f t="shared" si="7"/>
        <v>#N/A</v>
      </c>
    </row>
    <row r="227" spans="14:16">
      <c r="N227" s="108">
        <f t="shared" si="6"/>
        <v>0</v>
      </c>
      <c r="O227" s="108" t="e">
        <f>IF(D227="X",0,IF(E227="X",0,VLOOKUP(E227,'21'!$K$3:$L$16,2,FALSE)))</f>
        <v>#N/A</v>
      </c>
      <c r="P227" s="108" t="e">
        <f t="shared" si="7"/>
        <v>#N/A</v>
      </c>
    </row>
    <row r="228" spans="14:16">
      <c r="N228" s="108">
        <f t="shared" si="6"/>
        <v>0</v>
      </c>
      <c r="O228" s="108" t="e">
        <f>IF(D228="X",0,IF(E228="X",0,VLOOKUP(E228,'21'!$K$3:$L$16,2,FALSE)))</f>
        <v>#N/A</v>
      </c>
      <c r="P228" s="108" t="e">
        <f t="shared" si="7"/>
        <v>#N/A</v>
      </c>
    </row>
    <row r="229" spans="14:16">
      <c r="N229" s="108">
        <f t="shared" si="6"/>
        <v>0</v>
      </c>
      <c r="O229" s="108" t="e">
        <f>IF(D229="X",0,IF(E229="X",0,VLOOKUP(E229,'21'!$K$3:$L$16,2,FALSE)))</f>
        <v>#N/A</v>
      </c>
      <c r="P229" s="108" t="e">
        <f t="shared" si="7"/>
        <v>#N/A</v>
      </c>
    </row>
    <row r="230" spans="14:16">
      <c r="N230" s="108">
        <f t="shared" si="6"/>
        <v>0</v>
      </c>
      <c r="O230" s="108" t="e">
        <f>IF(D230="X",0,IF(E230="X",0,VLOOKUP(E230,'21'!$K$3:$L$16,2,FALSE)))</f>
        <v>#N/A</v>
      </c>
      <c r="P230" s="108" t="e">
        <f t="shared" si="7"/>
        <v>#N/A</v>
      </c>
    </row>
    <row r="231" spans="14:16">
      <c r="N231" s="108">
        <f t="shared" si="6"/>
        <v>0</v>
      </c>
      <c r="O231" s="108" t="e">
        <f>IF(D231="X",0,IF(E231="X",0,VLOOKUP(E231,'21'!$K$3:$L$16,2,FALSE)))</f>
        <v>#N/A</v>
      </c>
      <c r="P231" s="108" t="e">
        <f t="shared" si="7"/>
        <v>#N/A</v>
      </c>
    </row>
    <row r="232" spans="14:16">
      <c r="N232" s="108">
        <f t="shared" si="6"/>
        <v>0</v>
      </c>
      <c r="O232" s="108" t="e">
        <f>IF(D232="X",0,IF(E232="X",0,VLOOKUP(E232,'21'!$K$3:$L$16,2,FALSE)))</f>
        <v>#N/A</v>
      </c>
      <c r="P232" s="108" t="e">
        <f t="shared" si="7"/>
        <v>#N/A</v>
      </c>
    </row>
    <row r="233" spans="14:16">
      <c r="N233" s="108">
        <f t="shared" si="6"/>
        <v>0</v>
      </c>
      <c r="O233" s="108" t="e">
        <f>IF(D233="X",0,IF(E233="X",0,VLOOKUP(E233,'21'!$K$3:$L$16,2,FALSE)))</f>
        <v>#N/A</v>
      </c>
      <c r="P233" s="108" t="e">
        <f t="shared" si="7"/>
        <v>#N/A</v>
      </c>
    </row>
    <row r="234" spans="14:16">
      <c r="N234" s="108">
        <f t="shared" si="6"/>
        <v>0</v>
      </c>
      <c r="O234" s="108" t="e">
        <f>IF(D234="X",0,IF(E234="X",0,VLOOKUP(E234,'21'!$K$3:$L$16,2,FALSE)))</f>
        <v>#N/A</v>
      </c>
      <c r="P234" s="108" t="e">
        <f t="shared" si="7"/>
        <v>#N/A</v>
      </c>
    </row>
    <row r="235" spans="14:16">
      <c r="N235" s="108">
        <f t="shared" si="6"/>
        <v>0</v>
      </c>
      <c r="O235" s="108" t="e">
        <f>IF(D235="X",0,IF(E235="X",0,VLOOKUP(E235,'21'!$K$3:$L$16,2,FALSE)))</f>
        <v>#N/A</v>
      </c>
      <c r="P235" s="108" t="e">
        <f t="shared" si="7"/>
        <v>#N/A</v>
      </c>
    </row>
    <row r="236" spans="14:16">
      <c r="N236" s="108">
        <f t="shared" si="6"/>
        <v>0</v>
      </c>
      <c r="O236" s="108" t="e">
        <f>IF(D236="X",0,IF(E236="X",0,VLOOKUP(E236,'21'!$K$3:$L$16,2,FALSE)))</f>
        <v>#N/A</v>
      </c>
      <c r="P236" s="108" t="e">
        <f t="shared" si="7"/>
        <v>#N/A</v>
      </c>
    </row>
    <row r="237" spans="14:16">
      <c r="N237" s="108">
        <f t="shared" si="6"/>
        <v>0</v>
      </c>
      <c r="O237" s="108" t="e">
        <f>IF(D237="X",0,IF(E237="X",0,VLOOKUP(E237,'21'!$K$3:$L$16,2,FALSE)))</f>
        <v>#N/A</v>
      </c>
      <c r="P237" s="108" t="e">
        <f t="shared" si="7"/>
        <v>#N/A</v>
      </c>
    </row>
    <row r="238" spans="14:16">
      <c r="N238" s="108">
        <f t="shared" si="6"/>
        <v>0</v>
      </c>
      <c r="O238" s="108" t="e">
        <f>IF(D238="X",0,IF(E238="X",0,VLOOKUP(E238,'21'!$K$3:$L$16,2,FALSE)))</f>
        <v>#N/A</v>
      </c>
      <c r="P238" s="108" t="e">
        <f t="shared" si="7"/>
        <v>#N/A</v>
      </c>
    </row>
    <row r="239" spans="14:16">
      <c r="N239" s="108">
        <f t="shared" si="6"/>
        <v>0</v>
      </c>
      <c r="O239" s="108" t="e">
        <f>IF(D239="X",0,IF(E239="X",0,VLOOKUP(E239,'21'!$K$3:$L$16,2,FALSE)))</f>
        <v>#N/A</v>
      </c>
      <c r="P239" s="108" t="e">
        <f t="shared" si="7"/>
        <v>#N/A</v>
      </c>
    </row>
    <row r="240" spans="14:16">
      <c r="N240" s="108">
        <f t="shared" si="6"/>
        <v>0</v>
      </c>
      <c r="O240" s="108" t="e">
        <f>IF(D240="X",0,IF(E240="X",0,VLOOKUP(E240,'21'!$K$3:$L$16,2,FALSE)))</f>
        <v>#N/A</v>
      </c>
      <c r="P240" s="108" t="e">
        <f t="shared" si="7"/>
        <v>#N/A</v>
      </c>
    </row>
    <row r="241" spans="14:16">
      <c r="N241" s="108">
        <f t="shared" si="6"/>
        <v>0</v>
      </c>
      <c r="O241" s="108" t="e">
        <f>IF(D241="X",0,IF(E241="X",0,VLOOKUP(E241,'21'!$K$3:$L$16,2,FALSE)))</f>
        <v>#N/A</v>
      </c>
      <c r="P241" s="108" t="e">
        <f t="shared" si="7"/>
        <v>#N/A</v>
      </c>
    </row>
    <row r="242" spans="14:16">
      <c r="N242" s="108">
        <f t="shared" si="6"/>
        <v>0</v>
      </c>
      <c r="O242" s="108" t="e">
        <f>IF(D242="X",0,IF(E242="X",0,VLOOKUP(E242,'21'!$K$3:$L$16,2,FALSE)))</f>
        <v>#N/A</v>
      </c>
      <c r="P242" s="108" t="e">
        <f t="shared" si="7"/>
        <v>#N/A</v>
      </c>
    </row>
    <row r="243" spans="14:16">
      <c r="N243" s="108">
        <f t="shared" si="6"/>
        <v>0</v>
      </c>
      <c r="O243" s="108" t="e">
        <f>IF(D243="X",0,IF(E243="X",0,VLOOKUP(E243,'21'!$K$3:$L$16,2,FALSE)))</f>
        <v>#N/A</v>
      </c>
      <c r="P243" s="108" t="e">
        <f t="shared" si="7"/>
        <v>#N/A</v>
      </c>
    </row>
    <row r="244" spans="14:16">
      <c r="N244" s="108">
        <f t="shared" si="6"/>
        <v>0</v>
      </c>
      <c r="O244" s="108" t="e">
        <f>IF(D244="X",0,IF(E244="X",0,VLOOKUP(E244,'21'!$K$3:$L$16,2,FALSE)))</f>
        <v>#N/A</v>
      </c>
      <c r="P244" s="108" t="e">
        <f t="shared" si="7"/>
        <v>#N/A</v>
      </c>
    </row>
    <row r="245" spans="14:16">
      <c r="N245" s="108">
        <f t="shared" si="6"/>
        <v>0</v>
      </c>
      <c r="O245" s="108" t="e">
        <f>IF(D245="X",0,IF(E245="X",0,VLOOKUP(E245,'21'!$K$3:$L$16,2,FALSE)))</f>
        <v>#N/A</v>
      </c>
      <c r="P245" s="108" t="e">
        <f t="shared" si="7"/>
        <v>#N/A</v>
      </c>
    </row>
    <row r="246" spans="14:16">
      <c r="N246" s="108">
        <f t="shared" si="6"/>
        <v>0</v>
      </c>
      <c r="O246" s="108" t="e">
        <f>IF(D246="X",0,IF(E246="X",0,VLOOKUP(E246,'21'!$K$3:$L$16,2,FALSE)))</f>
        <v>#N/A</v>
      </c>
      <c r="P246" s="108" t="e">
        <f t="shared" si="7"/>
        <v>#N/A</v>
      </c>
    </row>
    <row r="247" spans="14:16">
      <c r="N247" s="108">
        <f t="shared" si="6"/>
        <v>0</v>
      </c>
      <c r="O247" s="108" t="e">
        <f>IF(D247="X",0,IF(E247="X",0,VLOOKUP(E247,'21'!$K$3:$L$16,2,FALSE)))</f>
        <v>#N/A</v>
      </c>
      <c r="P247" s="108" t="e">
        <f t="shared" si="7"/>
        <v>#N/A</v>
      </c>
    </row>
    <row r="248" spans="14:16">
      <c r="N248" s="108">
        <f t="shared" si="6"/>
        <v>0</v>
      </c>
      <c r="O248" s="108" t="e">
        <f>IF(D248="X",0,IF(E248="X",0,VLOOKUP(E248,'21'!$K$3:$L$16,2,FALSE)))</f>
        <v>#N/A</v>
      </c>
      <c r="P248" s="108" t="e">
        <f t="shared" si="7"/>
        <v>#N/A</v>
      </c>
    </row>
    <row r="249" spans="14:16">
      <c r="N249" s="108">
        <f t="shared" si="6"/>
        <v>0</v>
      </c>
      <c r="O249" s="108" t="e">
        <f>IF(D249="X",0,IF(E249="X",0,VLOOKUP(E249,'21'!$K$3:$L$16,2,FALSE)))</f>
        <v>#N/A</v>
      </c>
      <c r="P249" s="108" t="e">
        <f t="shared" si="7"/>
        <v>#N/A</v>
      </c>
    </row>
    <row r="250" spans="14:16">
      <c r="N250" s="108">
        <f t="shared" si="6"/>
        <v>0</v>
      </c>
      <c r="O250" s="108" t="e">
        <f>IF(D250="X",0,IF(E250="X",0,VLOOKUP(E250,'21'!$K$3:$L$16,2,FALSE)))</f>
        <v>#N/A</v>
      </c>
      <c r="P250" s="108" t="e">
        <f t="shared" si="7"/>
        <v>#N/A</v>
      </c>
    </row>
    <row r="251" spans="14:16">
      <c r="N251" s="108">
        <f t="shared" si="6"/>
        <v>0</v>
      </c>
      <c r="O251" s="108" t="e">
        <f>IF(D251="X",0,IF(E251="X",0,VLOOKUP(E251,'21'!$K$3:$L$16,2,FALSE)))</f>
        <v>#N/A</v>
      </c>
      <c r="P251" s="108" t="e">
        <f t="shared" si="7"/>
        <v>#N/A</v>
      </c>
    </row>
    <row r="252" spans="14:16">
      <c r="N252" s="108">
        <f t="shared" si="6"/>
        <v>0</v>
      </c>
      <c r="O252" s="108" t="e">
        <f>IF(D252="X",0,IF(E252="X",0,VLOOKUP(E252,'21'!$K$3:$L$16,2,FALSE)))</f>
        <v>#N/A</v>
      </c>
      <c r="P252" s="108" t="e">
        <f t="shared" si="7"/>
        <v>#N/A</v>
      </c>
    </row>
    <row r="253" spans="14:16">
      <c r="N253" s="108">
        <f t="shared" si="6"/>
        <v>0</v>
      </c>
      <c r="O253" s="108" t="e">
        <f>IF(D253="X",0,IF(E253="X",0,VLOOKUP(E253,'21'!$K$3:$L$16,2,FALSE)))</f>
        <v>#N/A</v>
      </c>
      <c r="P253" s="108" t="e">
        <f t="shared" si="7"/>
        <v>#N/A</v>
      </c>
    </row>
    <row r="254" spans="14:16">
      <c r="N254" s="108">
        <f t="shared" si="6"/>
        <v>0</v>
      </c>
      <c r="O254" s="108" t="e">
        <f>IF(D254="X",0,IF(E254="X",0,VLOOKUP(E254,'21'!$K$3:$L$16,2,FALSE)))</f>
        <v>#N/A</v>
      </c>
      <c r="P254" s="108" t="e">
        <f t="shared" si="7"/>
        <v>#N/A</v>
      </c>
    </row>
    <row r="255" spans="14:16">
      <c r="N255" s="108">
        <f t="shared" si="6"/>
        <v>0</v>
      </c>
      <c r="O255" s="108" t="e">
        <f>IF(D255="X",0,IF(E255="X",0,VLOOKUP(E255,'21'!$K$3:$L$16,2,FALSE)))</f>
        <v>#N/A</v>
      </c>
      <c r="P255" s="108" t="e">
        <f t="shared" si="7"/>
        <v>#N/A</v>
      </c>
    </row>
    <row r="256" spans="14:16">
      <c r="N256" s="108">
        <f t="shared" si="6"/>
        <v>0</v>
      </c>
      <c r="O256" s="108" t="e">
        <f>IF(D256="X",0,IF(E256="X",0,VLOOKUP(E256,'21'!$K$3:$L$16,2,FALSE)))</f>
        <v>#N/A</v>
      </c>
      <c r="P256" s="108" t="e">
        <f t="shared" si="7"/>
        <v>#N/A</v>
      </c>
    </row>
    <row r="257" spans="14:16">
      <c r="N257" s="108">
        <f t="shared" si="6"/>
        <v>0</v>
      </c>
      <c r="O257" s="108" t="e">
        <f>IF(D257="X",0,IF(E257="X",0,VLOOKUP(E257,'21'!$K$3:$L$16,2,FALSE)))</f>
        <v>#N/A</v>
      </c>
      <c r="P257" s="108" t="e">
        <f t="shared" si="7"/>
        <v>#N/A</v>
      </c>
    </row>
    <row r="258" spans="14:16">
      <c r="N258" s="108">
        <f t="shared" si="6"/>
        <v>0</v>
      </c>
      <c r="O258" s="108" t="e">
        <f>IF(D258="X",0,IF(E258="X",0,VLOOKUP(E258,'21'!$K$3:$L$16,2,FALSE)))</f>
        <v>#N/A</v>
      </c>
      <c r="P258" s="108" t="e">
        <f t="shared" si="7"/>
        <v>#N/A</v>
      </c>
    </row>
    <row r="259" spans="14:16">
      <c r="N259" s="108">
        <f t="shared" si="6"/>
        <v>0</v>
      </c>
      <c r="O259" s="108" t="e">
        <f>IF(D259="X",0,IF(E259="X",0,VLOOKUP(E259,'21'!$K$3:$L$16,2,FALSE)))</f>
        <v>#N/A</v>
      </c>
      <c r="P259" s="108" t="e">
        <f t="shared" si="7"/>
        <v>#N/A</v>
      </c>
    </row>
    <row r="260" spans="14:16">
      <c r="N260" s="108">
        <f t="shared" ref="N260:N323" si="8">SUM(F260:M260)</f>
        <v>0</v>
      </c>
      <c r="O260" s="108" t="e">
        <f>IF(D260="X",0,IF(E260="X",0,VLOOKUP(E260,'21'!$K$3:$L$16,2,FALSE)))</f>
        <v>#N/A</v>
      </c>
      <c r="P260" s="108" t="e">
        <f t="shared" ref="P260:P323" si="9">N260*O260</f>
        <v>#N/A</v>
      </c>
    </row>
    <row r="261" spans="14:16">
      <c r="N261" s="108">
        <f t="shared" si="8"/>
        <v>0</v>
      </c>
      <c r="O261" s="108" t="e">
        <f>IF(D261="X",0,IF(E261="X",0,VLOOKUP(E261,'21'!$K$3:$L$16,2,FALSE)))</f>
        <v>#N/A</v>
      </c>
      <c r="P261" s="108" t="e">
        <f t="shared" si="9"/>
        <v>#N/A</v>
      </c>
    </row>
    <row r="262" spans="14:16">
      <c r="N262" s="108">
        <f t="shared" si="8"/>
        <v>0</v>
      </c>
      <c r="O262" s="108" t="e">
        <f>IF(D262="X",0,IF(E262="X",0,VLOOKUP(E262,'21'!$K$3:$L$16,2,FALSE)))</f>
        <v>#N/A</v>
      </c>
      <c r="P262" s="108" t="e">
        <f t="shared" si="9"/>
        <v>#N/A</v>
      </c>
    </row>
    <row r="263" spans="14:16">
      <c r="N263" s="108">
        <f t="shared" si="8"/>
        <v>0</v>
      </c>
      <c r="O263" s="108" t="e">
        <f>IF(D263="X",0,IF(E263="X",0,VLOOKUP(E263,'21'!$K$3:$L$16,2,FALSE)))</f>
        <v>#N/A</v>
      </c>
      <c r="P263" s="108" t="e">
        <f t="shared" si="9"/>
        <v>#N/A</v>
      </c>
    </row>
    <row r="264" spans="14:16">
      <c r="N264" s="108">
        <f t="shared" si="8"/>
        <v>0</v>
      </c>
      <c r="O264" s="108" t="e">
        <f>IF(D264="X",0,IF(E264="X",0,VLOOKUP(E264,'21'!$K$3:$L$16,2,FALSE)))</f>
        <v>#N/A</v>
      </c>
      <c r="P264" s="108" t="e">
        <f t="shared" si="9"/>
        <v>#N/A</v>
      </c>
    </row>
    <row r="265" spans="14:16">
      <c r="N265" s="108">
        <f t="shared" si="8"/>
        <v>0</v>
      </c>
      <c r="O265" s="108" t="e">
        <f>IF(D265="X",0,IF(E265="X",0,VLOOKUP(E265,'21'!$K$3:$L$16,2,FALSE)))</f>
        <v>#N/A</v>
      </c>
      <c r="P265" s="108" t="e">
        <f t="shared" si="9"/>
        <v>#N/A</v>
      </c>
    </row>
    <row r="266" spans="14:16">
      <c r="N266" s="108">
        <f t="shared" si="8"/>
        <v>0</v>
      </c>
      <c r="O266" s="108" t="e">
        <f>IF(D266="X",0,IF(E266="X",0,VLOOKUP(E266,'21'!$K$3:$L$16,2,FALSE)))</f>
        <v>#N/A</v>
      </c>
      <c r="P266" s="108" t="e">
        <f t="shared" si="9"/>
        <v>#N/A</v>
      </c>
    </row>
    <row r="267" spans="14:16">
      <c r="N267" s="108">
        <f t="shared" si="8"/>
        <v>0</v>
      </c>
      <c r="O267" s="108" t="e">
        <f>IF(D267="X",0,IF(E267="X",0,VLOOKUP(E267,'21'!$K$3:$L$16,2,FALSE)))</f>
        <v>#N/A</v>
      </c>
      <c r="P267" s="108" t="e">
        <f t="shared" si="9"/>
        <v>#N/A</v>
      </c>
    </row>
    <row r="268" spans="14:16">
      <c r="N268" s="108">
        <f t="shared" si="8"/>
        <v>0</v>
      </c>
      <c r="O268" s="108" t="e">
        <f>IF(D268="X",0,IF(E268="X",0,VLOOKUP(E268,'21'!$K$3:$L$16,2,FALSE)))</f>
        <v>#N/A</v>
      </c>
      <c r="P268" s="108" t="e">
        <f t="shared" si="9"/>
        <v>#N/A</v>
      </c>
    </row>
    <row r="269" spans="14:16">
      <c r="N269" s="108">
        <f t="shared" si="8"/>
        <v>0</v>
      </c>
      <c r="O269" s="108" t="e">
        <f>IF(D269="X",0,IF(E269="X",0,VLOOKUP(E269,'21'!$K$3:$L$16,2,FALSE)))</f>
        <v>#N/A</v>
      </c>
      <c r="P269" s="108" t="e">
        <f t="shared" si="9"/>
        <v>#N/A</v>
      </c>
    </row>
    <row r="270" spans="14:16">
      <c r="N270" s="108">
        <f t="shared" si="8"/>
        <v>0</v>
      </c>
      <c r="O270" s="108" t="e">
        <f>IF(D270="X",0,IF(E270="X",0,VLOOKUP(E270,'21'!$K$3:$L$16,2,FALSE)))</f>
        <v>#N/A</v>
      </c>
      <c r="P270" s="108" t="e">
        <f t="shared" si="9"/>
        <v>#N/A</v>
      </c>
    </row>
    <row r="271" spans="14:16">
      <c r="N271" s="108">
        <f t="shared" si="8"/>
        <v>0</v>
      </c>
      <c r="O271" s="108" t="e">
        <f>IF(D271="X",0,IF(E271="X",0,VLOOKUP(E271,'21'!$K$3:$L$16,2,FALSE)))</f>
        <v>#N/A</v>
      </c>
      <c r="P271" s="108" t="e">
        <f t="shared" si="9"/>
        <v>#N/A</v>
      </c>
    </row>
    <row r="272" spans="14:16">
      <c r="N272" s="108">
        <f t="shared" si="8"/>
        <v>0</v>
      </c>
      <c r="O272" s="108" t="e">
        <f>IF(D272="X",0,IF(E272="X",0,VLOOKUP(E272,'21'!$K$3:$L$16,2,FALSE)))</f>
        <v>#N/A</v>
      </c>
      <c r="P272" s="108" t="e">
        <f t="shared" si="9"/>
        <v>#N/A</v>
      </c>
    </row>
    <row r="273" spans="14:16">
      <c r="N273" s="108">
        <f t="shared" si="8"/>
        <v>0</v>
      </c>
      <c r="O273" s="108" t="e">
        <f>IF(D273="X",0,IF(E273="X",0,VLOOKUP(E273,'21'!$K$3:$L$16,2,FALSE)))</f>
        <v>#N/A</v>
      </c>
      <c r="P273" s="108" t="e">
        <f t="shared" si="9"/>
        <v>#N/A</v>
      </c>
    </row>
    <row r="274" spans="14:16">
      <c r="N274" s="108">
        <f t="shared" si="8"/>
        <v>0</v>
      </c>
      <c r="O274" s="108" t="e">
        <f>IF(D274="X",0,IF(E274="X",0,VLOOKUP(E274,'21'!$K$3:$L$16,2,FALSE)))</f>
        <v>#N/A</v>
      </c>
      <c r="P274" s="108" t="e">
        <f t="shared" si="9"/>
        <v>#N/A</v>
      </c>
    </row>
    <row r="275" spans="14:16">
      <c r="N275" s="108">
        <f t="shared" si="8"/>
        <v>0</v>
      </c>
      <c r="O275" s="108" t="e">
        <f>IF(D275="X",0,IF(E275="X",0,VLOOKUP(E275,'21'!$K$3:$L$16,2,FALSE)))</f>
        <v>#N/A</v>
      </c>
      <c r="P275" s="108" t="e">
        <f t="shared" si="9"/>
        <v>#N/A</v>
      </c>
    </row>
    <row r="276" spans="14:16">
      <c r="N276" s="108">
        <f t="shared" si="8"/>
        <v>0</v>
      </c>
      <c r="O276" s="108" t="e">
        <f>IF(D276="X",0,IF(E276="X",0,VLOOKUP(E276,'21'!$K$3:$L$16,2,FALSE)))</f>
        <v>#N/A</v>
      </c>
      <c r="P276" s="108" t="e">
        <f t="shared" si="9"/>
        <v>#N/A</v>
      </c>
    </row>
    <row r="277" spans="14:16">
      <c r="N277" s="108">
        <f t="shared" si="8"/>
        <v>0</v>
      </c>
      <c r="O277" s="108" t="e">
        <f>IF(D277="X",0,IF(E277="X",0,VLOOKUP(E277,'21'!$K$3:$L$16,2,FALSE)))</f>
        <v>#N/A</v>
      </c>
      <c r="P277" s="108" t="e">
        <f t="shared" si="9"/>
        <v>#N/A</v>
      </c>
    </row>
    <row r="278" spans="14:16">
      <c r="N278" s="108">
        <f t="shared" si="8"/>
        <v>0</v>
      </c>
      <c r="O278" s="108" t="e">
        <f>IF(D278="X",0,IF(E278="X",0,VLOOKUP(E278,'21'!$K$3:$L$16,2,FALSE)))</f>
        <v>#N/A</v>
      </c>
      <c r="P278" s="108" t="e">
        <f t="shared" si="9"/>
        <v>#N/A</v>
      </c>
    </row>
    <row r="279" spans="14:16">
      <c r="N279" s="108">
        <f t="shared" si="8"/>
        <v>0</v>
      </c>
      <c r="O279" s="108" t="e">
        <f>IF(D279="X",0,IF(E279="X",0,VLOOKUP(E279,'21'!$K$3:$L$16,2,FALSE)))</f>
        <v>#N/A</v>
      </c>
      <c r="P279" s="108" t="e">
        <f t="shared" si="9"/>
        <v>#N/A</v>
      </c>
    </row>
    <row r="280" spans="14:16">
      <c r="N280" s="108">
        <f t="shared" si="8"/>
        <v>0</v>
      </c>
      <c r="O280" s="108" t="e">
        <f>IF(D280="X",0,IF(E280="X",0,VLOOKUP(E280,'21'!$K$3:$L$16,2,FALSE)))</f>
        <v>#N/A</v>
      </c>
      <c r="P280" s="108" t="e">
        <f t="shared" si="9"/>
        <v>#N/A</v>
      </c>
    </row>
    <row r="281" spans="14:16">
      <c r="N281" s="108">
        <f t="shared" si="8"/>
        <v>0</v>
      </c>
      <c r="O281" s="108" t="e">
        <f>IF(D281="X",0,IF(E281="X",0,VLOOKUP(E281,'21'!$K$3:$L$16,2,FALSE)))</f>
        <v>#N/A</v>
      </c>
      <c r="P281" s="108" t="e">
        <f t="shared" si="9"/>
        <v>#N/A</v>
      </c>
    </row>
    <row r="282" spans="14:16">
      <c r="N282" s="108">
        <f t="shared" si="8"/>
        <v>0</v>
      </c>
      <c r="O282" s="108" t="e">
        <f>IF(D282="X",0,IF(E282="X",0,VLOOKUP(E282,'21'!$K$3:$L$16,2,FALSE)))</f>
        <v>#N/A</v>
      </c>
      <c r="P282" s="108" t="e">
        <f t="shared" si="9"/>
        <v>#N/A</v>
      </c>
    </row>
    <row r="283" spans="14:16">
      <c r="N283" s="108">
        <f t="shared" si="8"/>
        <v>0</v>
      </c>
      <c r="O283" s="108" t="e">
        <f>IF(D283="X",0,IF(E283="X",0,VLOOKUP(E283,'21'!$K$3:$L$16,2,FALSE)))</f>
        <v>#N/A</v>
      </c>
      <c r="P283" s="108" t="e">
        <f t="shared" si="9"/>
        <v>#N/A</v>
      </c>
    </row>
    <row r="284" spans="14:16">
      <c r="N284" s="108">
        <f t="shared" si="8"/>
        <v>0</v>
      </c>
      <c r="O284" s="108" t="e">
        <f>IF(D284="X",0,IF(E284="X",0,VLOOKUP(E284,'21'!$K$3:$L$16,2,FALSE)))</f>
        <v>#N/A</v>
      </c>
      <c r="P284" s="108" t="e">
        <f t="shared" si="9"/>
        <v>#N/A</v>
      </c>
    </row>
    <row r="285" spans="14:16">
      <c r="N285" s="108">
        <f t="shared" si="8"/>
        <v>0</v>
      </c>
      <c r="O285" s="108" t="e">
        <f>IF(D285="X",0,IF(E285="X",0,VLOOKUP(E285,'21'!$K$3:$L$16,2,FALSE)))</f>
        <v>#N/A</v>
      </c>
      <c r="P285" s="108" t="e">
        <f t="shared" si="9"/>
        <v>#N/A</v>
      </c>
    </row>
    <row r="286" spans="14:16">
      <c r="N286" s="108">
        <f t="shared" si="8"/>
        <v>0</v>
      </c>
      <c r="O286" s="108" t="e">
        <f>IF(D286="X",0,IF(E286="X",0,VLOOKUP(E286,'21'!$K$3:$L$16,2,FALSE)))</f>
        <v>#N/A</v>
      </c>
      <c r="P286" s="108" t="e">
        <f t="shared" si="9"/>
        <v>#N/A</v>
      </c>
    </row>
    <row r="287" spans="14:16">
      <c r="N287" s="108">
        <f t="shared" si="8"/>
        <v>0</v>
      </c>
      <c r="O287" s="108" t="e">
        <f>IF(D287="X",0,IF(E287="X",0,VLOOKUP(E287,'21'!$K$3:$L$16,2,FALSE)))</f>
        <v>#N/A</v>
      </c>
      <c r="P287" s="108" t="e">
        <f t="shared" si="9"/>
        <v>#N/A</v>
      </c>
    </row>
    <row r="288" spans="14:16">
      <c r="N288" s="108">
        <f t="shared" si="8"/>
        <v>0</v>
      </c>
      <c r="O288" s="108" t="e">
        <f>IF(D288="X",0,IF(E288="X",0,VLOOKUP(E288,'21'!$K$3:$L$16,2,FALSE)))</f>
        <v>#N/A</v>
      </c>
      <c r="P288" s="108" t="e">
        <f t="shared" si="9"/>
        <v>#N/A</v>
      </c>
    </row>
    <row r="289" spans="14:16">
      <c r="N289" s="108">
        <f t="shared" si="8"/>
        <v>0</v>
      </c>
      <c r="O289" s="108" t="e">
        <f>IF(D289="X",0,IF(E289="X",0,VLOOKUP(E289,'21'!$K$3:$L$16,2,FALSE)))</f>
        <v>#N/A</v>
      </c>
      <c r="P289" s="108" t="e">
        <f t="shared" si="9"/>
        <v>#N/A</v>
      </c>
    </row>
    <row r="290" spans="14:16">
      <c r="N290" s="108">
        <f t="shared" si="8"/>
        <v>0</v>
      </c>
      <c r="O290" s="108" t="e">
        <f>IF(D290="X",0,IF(E290="X",0,VLOOKUP(E290,'21'!$K$3:$L$16,2,FALSE)))</f>
        <v>#N/A</v>
      </c>
      <c r="P290" s="108" t="e">
        <f t="shared" si="9"/>
        <v>#N/A</v>
      </c>
    </row>
    <row r="291" spans="14:16">
      <c r="N291" s="108">
        <f t="shared" si="8"/>
        <v>0</v>
      </c>
      <c r="O291" s="108" t="e">
        <f>IF(D291="X",0,IF(E291="X",0,VLOOKUP(E291,'21'!$K$3:$L$16,2,FALSE)))</f>
        <v>#N/A</v>
      </c>
      <c r="P291" s="108" t="e">
        <f t="shared" si="9"/>
        <v>#N/A</v>
      </c>
    </row>
    <row r="292" spans="14:16">
      <c r="N292" s="108">
        <f t="shared" si="8"/>
        <v>0</v>
      </c>
      <c r="O292" s="108" t="e">
        <f>IF(D292="X",0,IF(E292="X",0,VLOOKUP(E292,'21'!$K$3:$L$16,2,FALSE)))</f>
        <v>#N/A</v>
      </c>
      <c r="P292" s="108" t="e">
        <f t="shared" si="9"/>
        <v>#N/A</v>
      </c>
    </row>
    <row r="293" spans="14:16">
      <c r="N293" s="108">
        <f t="shared" si="8"/>
        <v>0</v>
      </c>
      <c r="O293" s="108" t="e">
        <f>IF(D293="X",0,IF(E293="X",0,VLOOKUP(E293,'21'!$K$3:$L$16,2,FALSE)))</f>
        <v>#N/A</v>
      </c>
      <c r="P293" s="108" t="e">
        <f t="shared" si="9"/>
        <v>#N/A</v>
      </c>
    </row>
    <row r="294" spans="14:16">
      <c r="N294" s="108">
        <f t="shared" si="8"/>
        <v>0</v>
      </c>
      <c r="O294" s="108" t="e">
        <f>IF(D294="X",0,IF(E294="X",0,VLOOKUP(E294,'21'!$K$3:$L$16,2,FALSE)))</f>
        <v>#N/A</v>
      </c>
      <c r="P294" s="108" t="e">
        <f t="shared" si="9"/>
        <v>#N/A</v>
      </c>
    </row>
    <row r="295" spans="14:16">
      <c r="N295" s="108">
        <f t="shared" si="8"/>
        <v>0</v>
      </c>
      <c r="O295" s="108" t="e">
        <f>IF(D295="X",0,IF(E295="X",0,VLOOKUP(E295,'21'!$K$3:$L$16,2,FALSE)))</f>
        <v>#N/A</v>
      </c>
      <c r="P295" s="108" t="e">
        <f t="shared" si="9"/>
        <v>#N/A</v>
      </c>
    </row>
    <row r="296" spans="14:16">
      <c r="N296" s="108">
        <f t="shared" si="8"/>
        <v>0</v>
      </c>
      <c r="O296" s="108" t="e">
        <f>IF(D296="X",0,IF(E296="X",0,VLOOKUP(E296,'21'!$K$3:$L$16,2,FALSE)))</f>
        <v>#N/A</v>
      </c>
      <c r="P296" s="108" t="e">
        <f t="shared" si="9"/>
        <v>#N/A</v>
      </c>
    </row>
    <row r="297" spans="14:16">
      <c r="N297" s="108">
        <f t="shared" si="8"/>
        <v>0</v>
      </c>
      <c r="O297" s="108" t="e">
        <f>IF(D297="X",0,IF(E297="X",0,VLOOKUP(E297,'21'!$K$3:$L$16,2,FALSE)))</f>
        <v>#N/A</v>
      </c>
      <c r="P297" s="108" t="e">
        <f t="shared" si="9"/>
        <v>#N/A</v>
      </c>
    </row>
    <row r="298" spans="14:16">
      <c r="N298" s="108">
        <f t="shared" si="8"/>
        <v>0</v>
      </c>
      <c r="O298" s="108" t="e">
        <f>IF(D298="X",0,IF(E298="X",0,VLOOKUP(E298,'21'!$K$3:$L$16,2,FALSE)))</f>
        <v>#N/A</v>
      </c>
      <c r="P298" s="108" t="e">
        <f t="shared" si="9"/>
        <v>#N/A</v>
      </c>
    </row>
    <row r="299" spans="14:16">
      <c r="N299" s="108">
        <f t="shared" si="8"/>
        <v>0</v>
      </c>
      <c r="O299" s="108" t="e">
        <f>IF(D299="X",0,IF(E299="X",0,VLOOKUP(E299,'21'!$K$3:$L$16,2,FALSE)))</f>
        <v>#N/A</v>
      </c>
      <c r="P299" s="108" t="e">
        <f t="shared" si="9"/>
        <v>#N/A</v>
      </c>
    </row>
    <row r="300" spans="14:16">
      <c r="N300" s="108">
        <f t="shared" si="8"/>
        <v>0</v>
      </c>
      <c r="O300" s="108" t="e">
        <f>IF(D300="X",0,IF(E300="X",0,VLOOKUP(E300,'21'!$K$3:$L$16,2,FALSE)))</f>
        <v>#N/A</v>
      </c>
      <c r="P300" s="108" t="e">
        <f t="shared" si="9"/>
        <v>#N/A</v>
      </c>
    </row>
    <row r="301" spans="14:16">
      <c r="N301" s="108">
        <f t="shared" si="8"/>
        <v>0</v>
      </c>
      <c r="O301" s="108" t="e">
        <f>IF(D301="X",0,IF(E301="X",0,VLOOKUP(E301,'21'!$K$3:$L$16,2,FALSE)))</f>
        <v>#N/A</v>
      </c>
      <c r="P301" s="108" t="e">
        <f t="shared" si="9"/>
        <v>#N/A</v>
      </c>
    </row>
    <row r="302" spans="14:16">
      <c r="N302" s="108">
        <f t="shared" si="8"/>
        <v>0</v>
      </c>
      <c r="O302" s="108" t="e">
        <f>IF(D302="X",0,IF(E302="X",0,VLOOKUP(E302,'21'!$K$3:$L$16,2,FALSE)))</f>
        <v>#N/A</v>
      </c>
      <c r="P302" s="108" t="e">
        <f t="shared" si="9"/>
        <v>#N/A</v>
      </c>
    </row>
    <row r="303" spans="14:16">
      <c r="N303" s="108">
        <f t="shared" si="8"/>
        <v>0</v>
      </c>
      <c r="O303" s="108" t="e">
        <f>IF(D303="X",0,IF(E303="X",0,VLOOKUP(E303,'21'!$K$3:$L$16,2,FALSE)))</f>
        <v>#N/A</v>
      </c>
      <c r="P303" s="108" t="e">
        <f t="shared" si="9"/>
        <v>#N/A</v>
      </c>
    </row>
    <row r="304" spans="14:16">
      <c r="N304" s="108">
        <f t="shared" si="8"/>
        <v>0</v>
      </c>
      <c r="O304" s="108" t="e">
        <f>IF(D304="X",0,IF(E304="X",0,VLOOKUP(E304,'21'!$K$3:$L$16,2,FALSE)))</f>
        <v>#N/A</v>
      </c>
      <c r="P304" s="108" t="e">
        <f t="shared" si="9"/>
        <v>#N/A</v>
      </c>
    </row>
    <row r="305" spans="14:16">
      <c r="N305" s="108">
        <f t="shared" si="8"/>
        <v>0</v>
      </c>
      <c r="O305" s="108" t="e">
        <f>IF(D305="X",0,IF(E305="X",0,VLOOKUP(E305,'21'!$K$3:$L$16,2,FALSE)))</f>
        <v>#N/A</v>
      </c>
      <c r="P305" s="108" t="e">
        <f t="shared" si="9"/>
        <v>#N/A</v>
      </c>
    </row>
    <row r="306" spans="14:16">
      <c r="N306" s="108">
        <f t="shared" si="8"/>
        <v>0</v>
      </c>
      <c r="O306" s="108" t="e">
        <f>IF(D306="X",0,IF(E306="X",0,VLOOKUP(E306,'21'!$K$3:$L$16,2,FALSE)))</f>
        <v>#N/A</v>
      </c>
      <c r="P306" s="108" t="e">
        <f t="shared" si="9"/>
        <v>#N/A</v>
      </c>
    </row>
    <row r="307" spans="14:16">
      <c r="N307" s="108">
        <f t="shared" si="8"/>
        <v>0</v>
      </c>
      <c r="O307" s="108" t="e">
        <f>IF(D307="X",0,IF(E307="X",0,VLOOKUP(E307,'21'!$K$3:$L$16,2,FALSE)))</f>
        <v>#N/A</v>
      </c>
      <c r="P307" s="108" t="e">
        <f t="shared" si="9"/>
        <v>#N/A</v>
      </c>
    </row>
    <row r="308" spans="14:16">
      <c r="N308" s="108">
        <f t="shared" si="8"/>
        <v>0</v>
      </c>
      <c r="O308" s="108" t="e">
        <f>IF(D308="X",0,IF(E308="X",0,VLOOKUP(E308,'21'!$K$3:$L$16,2,FALSE)))</f>
        <v>#N/A</v>
      </c>
      <c r="P308" s="108" t="e">
        <f t="shared" si="9"/>
        <v>#N/A</v>
      </c>
    </row>
    <row r="309" spans="14:16">
      <c r="N309" s="108">
        <f t="shared" si="8"/>
        <v>0</v>
      </c>
      <c r="O309" s="108" t="e">
        <f>IF(D309="X",0,IF(E309="X",0,VLOOKUP(E309,'21'!$K$3:$L$16,2,FALSE)))</f>
        <v>#N/A</v>
      </c>
      <c r="P309" s="108" t="e">
        <f t="shared" si="9"/>
        <v>#N/A</v>
      </c>
    </row>
    <row r="310" spans="14:16">
      <c r="N310" s="108">
        <f t="shared" si="8"/>
        <v>0</v>
      </c>
      <c r="O310" s="108" t="e">
        <f>IF(D310="X",0,IF(E310="X",0,VLOOKUP(E310,'21'!$K$3:$L$16,2,FALSE)))</f>
        <v>#N/A</v>
      </c>
      <c r="P310" s="108" t="e">
        <f t="shared" si="9"/>
        <v>#N/A</v>
      </c>
    </row>
    <row r="311" spans="14:16">
      <c r="N311" s="108">
        <f t="shared" si="8"/>
        <v>0</v>
      </c>
      <c r="O311" s="108" t="e">
        <f>IF(D311="X",0,IF(E311="X",0,VLOOKUP(E311,'21'!$K$3:$L$16,2,FALSE)))</f>
        <v>#N/A</v>
      </c>
      <c r="P311" s="108" t="e">
        <f t="shared" si="9"/>
        <v>#N/A</v>
      </c>
    </row>
    <row r="312" spans="14:16">
      <c r="N312" s="108">
        <f t="shared" si="8"/>
        <v>0</v>
      </c>
      <c r="O312" s="108" t="e">
        <f>IF(D312="X",0,IF(E312="X",0,VLOOKUP(E312,'21'!$K$3:$L$16,2,FALSE)))</f>
        <v>#N/A</v>
      </c>
      <c r="P312" s="108" t="e">
        <f t="shared" si="9"/>
        <v>#N/A</v>
      </c>
    </row>
    <row r="313" spans="14:16">
      <c r="N313" s="108">
        <f t="shared" si="8"/>
        <v>0</v>
      </c>
      <c r="O313" s="108" t="e">
        <f>IF(D313="X",0,IF(E313="X",0,VLOOKUP(E313,'21'!$K$3:$L$16,2,FALSE)))</f>
        <v>#N/A</v>
      </c>
      <c r="P313" s="108" t="e">
        <f t="shared" si="9"/>
        <v>#N/A</v>
      </c>
    </row>
    <row r="314" spans="14:16">
      <c r="N314" s="108">
        <f t="shared" si="8"/>
        <v>0</v>
      </c>
      <c r="O314" s="108" t="e">
        <f>IF(D314="X",0,IF(E314="X",0,VLOOKUP(E314,'21'!$K$3:$L$16,2,FALSE)))</f>
        <v>#N/A</v>
      </c>
      <c r="P314" s="108" t="e">
        <f t="shared" si="9"/>
        <v>#N/A</v>
      </c>
    </row>
    <row r="315" spans="14:16">
      <c r="N315" s="108">
        <f t="shared" si="8"/>
        <v>0</v>
      </c>
      <c r="O315" s="108" t="e">
        <f>IF(D315="X",0,IF(E315="X",0,VLOOKUP(E315,'21'!$K$3:$L$16,2,FALSE)))</f>
        <v>#N/A</v>
      </c>
      <c r="P315" s="108" t="e">
        <f t="shared" si="9"/>
        <v>#N/A</v>
      </c>
    </row>
    <row r="316" spans="14:16">
      <c r="N316" s="108">
        <f t="shared" si="8"/>
        <v>0</v>
      </c>
      <c r="O316" s="108" t="e">
        <f>IF(D316="X",0,IF(E316="X",0,VLOOKUP(E316,'21'!$K$3:$L$16,2,FALSE)))</f>
        <v>#N/A</v>
      </c>
      <c r="P316" s="108" t="e">
        <f t="shared" si="9"/>
        <v>#N/A</v>
      </c>
    </row>
    <row r="317" spans="14:16">
      <c r="N317" s="108">
        <f t="shared" si="8"/>
        <v>0</v>
      </c>
      <c r="O317" s="108" t="e">
        <f>IF(D317="X",0,IF(E317="X",0,VLOOKUP(E317,'21'!$K$3:$L$16,2,FALSE)))</f>
        <v>#N/A</v>
      </c>
      <c r="P317" s="108" t="e">
        <f t="shared" si="9"/>
        <v>#N/A</v>
      </c>
    </row>
    <row r="318" spans="14:16">
      <c r="N318" s="108">
        <f t="shared" si="8"/>
        <v>0</v>
      </c>
      <c r="O318" s="108" t="e">
        <f>IF(D318="X",0,IF(E318="X",0,VLOOKUP(E318,'21'!$K$3:$L$16,2,FALSE)))</f>
        <v>#N/A</v>
      </c>
      <c r="P318" s="108" t="e">
        <f t="shared" si="9"/>
        <v>#N/A</v>
      </c>
    </row>
    <row r="319" spans="14:16">
      <c r="N319" s="108">
        <f t="shared" si="8"/>
        <v>0</v>
      </c>
      <c r="O319" s="108" t="e">
        <f>IF(D319="X",0,IF(E319="X",0,VLOOKUP(E319,'21'!$K$3:$L$16,2,FALSE)))</f>
        <v>#N/A</v>
      </c>
      <c r="P319" s="108" t="e">
        <f t="shared" si="9"/>
        <v>#N/A</v>
      </c>
    </row>
    <row r="320" spans="14:16">
      <c r="N320" s="108">
        <f t="shared" si="8"/>
        <v>0</v>
      </c>
      <c r="O320" s="108" t="e">
        <f>IF(D320="X",0,IF(E320="X",0,VLOOKUP(E320,'21'!$K$3:$L$16,2,FALSE)))</f>
        <v>#N/A</v>
      </c>
      <c r="P320" s="108" t="e">
        <f t="shared" si="9"/>
        <v>#N/A</v>
      </c>
    </row>
    <row r="321" spans="14:16">
      <c r="N321" s="108">
        <f t="shared" si="8"/>
        <v>0</v>
      </c>
      <c r="O321" s="108" t="e">
        <f>IF(D321="X",0,IF(E321="X",0,VLOOKUP(E321,'21'!$K$3:$L$16,2,FALSE)))</f>
        <v>#N/A</v>
      </c>
      <c r="P321" s="108" t="e">
        <f t="shared" si="9"/>
        <v>#N/A</v>
      </c>
    </row>
    <row r="322" spans="14:16">
      <c r="N322" s="108">
        <f t="shared" si="8"/>
        <v>0</v>
      </c>
      <c r="O322" s="108" t="e">
        <f>IF(D322="X",0,IF(E322="X",0,VLOOKUP(E322,'21'!$K$3:$L$16,2,FALSE)))</f>
        <v>#N/A</v>
      </c>
      <c r="P322" s="108" t="e">
        <f t="shared" si="9"/>
        <v>#N/A</v>
      </c>
    </row>
    <row r="323" spans="14:16">
      <c r="N323" s="108">
        <f t="shared" si="8"/>
        <v>0</v>
      </c>
      <c r="O323" s="108" t="e">
        <f>IF(D323="X",0,IF(E323="X",0,VLOOKUP(E323,'21'!$K$3:$L$16,2,FALSE)))</f>
        <v>#N/A</v>
      </c>
      <c r="P323" s="108" t="e">
        <f t="shared" si="9"/>
        <v>#N/A</v>
      </c>
    </row>
    <row r="324" spans="14:16">
      <c r="N324" s="108">
        <f t="shared" ref="N324:N387" si="10">SUM(F324:M324)</f>
        <v>0</v>
      </c>
      <c r="O324" s="108" t="e">
        <f>IF(D324="X",0,IF(E324="X",0,VLOOKUP(E324,'21'!$K$3:$L$16,2,FALSE)))</f>
        <v>#N/A</v>
      </c>
      <c r="P324" s="108" t="e">
        <f t="shared" ref="P324:P387" si="11">N324*O324</f>
        <v>#N/A</v>
      </c>
    </row>
    <row r="325" spans="14:16">
      <c r="N325" s="108">
        <f t="shared" si="10"/>
        <v>0</v>
      </c>
      <c r="O325" s="108" t="e">
        <f>IF(D325="X",0,IF(E325="X",0,VLOOKUP(E325,'21'!$K$3:$L$16,2,FALSE)))</f>
        <v>#N/A</v>
      </c>
      <c r="P325" s="108" t="e">
        <f t="shared" si="11"/>
        <v>#N/A</v>
      </c>
    </row>
    <row r="326" spans="14:16">
      <c r="N326" s="108">
        <f t="shared" si="10"/>
        <v>0</v>
      </c>
      <c r="O326" s="108" t="e">
        <f>IF(D326="X",0,IF(E326="X",0,VLOOKUP(E326,'21'!$K$3:$L$16,2,FALSE)))</f>
        <v>#N/A</v>
      </c>
      <c r="P326" s="108" t="e">
        <f t="shared" si="11"/>
        <v>#N/A</v>
      </c>
    </row>
    <row r="327" spans="14:16">
      <c r="N327" s="108">
        <f t="shared" si="10"/>
        <v>0</v>
      </c>
      <c r="O327" s="108" t="e">
        <f>IF(D327="X",0,IF(E327="X",0,VLOOKUP(E327,'21'!$K$3:$L$16,2,FALSE)))</f>
        <v>#N/A</v>
      </c>
      <c r="P327" s="108" t="e">
        <f t="shared" si="11"/>
        <v>#N/A</v>
      </c>
    </row>
    <row r="328" spans="14:16">
      <c r="N328" s="108">
        <f t="shared" si="10"/>
        <v>0</v>
      </c>
      <c r="O328" s="108" t="e">
        <f>IF(D328="X",0,IF(E328="X",0,VLOOKUP(E328,'21'!$K$3:$L$16,2,FALSE)))</f>
        <v>#N/A</v>
      </c>
      <c r="P328" s="108" t="e">
        <f t="shared" si="11"/>
        <v>#N/A</v>
      </c>
    </row>
    <row r="329" spans="14:16">
      <c r="N329" s="108">
        <f t="shared" si="10"/>
        <v>0</v>
      </c>
      <c r="O329" s="108" t="e">
        <f>IF(D329="X",0,IF(E329="X",0,VLOOKUP(E329,'21'!$K$3:$L$16,2,FALSE)))</f>
        <v>#N/A</v>
      </c>
      <c r="P329" s="108" t="e">
        <f t="shared" si="11"/>
        <v>#N/A</v>
      </c>
    </row>
    <row r="330" spans="14:16">
      <c r="N330" s="108">
        <f t="shared" si="10"/>
        <v>0</v>
      </c>
      <c r="O330" s="108" t="e">
        <f>IF(D330="X",0,IF(E330="X",0,VLOOKUP(E330,'21'!$K$3:$L$16,2,FALSE)))</f>
        <v>#N/A</v>
      </c>
      <c r="P330" s="108" t="e">
        <f t="shared" si="11"/>
        <v>#N/A</v>
      </c>
    </row>
    <row r="331" spans="14:16">
      <c r="N331" s="108">
        <f t="shared" si="10"/>
        <v>0</v>
      </c>
      <c r="O331" s="108" t="e">
        <f>IF(D331="X",0,IF(E331="X",0,VLOOKUP(E331,'21'!$K$3:$L$16,2,FALSE)))</f>
        <v>#N/A</v>
      </c>
      <c r="P331" s="108" t="e">
        <f t="shared" si="11"/>
        <v>#N/A</v>
      </c>
    </row>
    <row r="332" spans="14:16">
      <c r="N332" s="108">
        <f t="shared" si="10"/>
        <v>0</v>
      </c>
      <c r="O332" s="108" t="e">
        <f>IF(D332="X",0,IF(E332="X",0,VLOOKUP(E332,'21'!$K$3:$L$16,2,FALSE)))</f>
        <v>#N/A</v>
      </c>
      <c r="P332" s="108" t="e">
        <f t="shared" si="11"/>
        <v>#N/A</v>
      </c>
    </row>
    <row r="333" spans="14:16">
      <c r="N333" s="108">
        <f t="shared" si="10"/>
        <v>0</v>
      </c>
      <c r="O333" s="108" t="e">
        <f>IF(D333="X",0,IF(E333="X",0,VLOOKUP(E333,'21'!$K$3:$L$16,2,FALSE)))</f>
        <v>#N/A</v>
      </c>
      <c r="P333" s="108" t="e">
        <f t="shared" si="11"/>
        <v>#N/A</v>
      </c>
    </row>
    <row r="334" spans="14:16">
      <c r="N334" s="108">
        <f t="shared" si="10"/>
        <v>0</v>
      </c>
      <c r="O334" s="108" t="e">
        <f>IF(D334="X",0,IF(E334="X",0,VLOOKUP(E334,'21'!$K$3:$L$16,2,FALSE)))</f>
        <v>#N/A</v>
      </c>
      <c r="P334" s="108" t="e">
        <f t="shared" si="11"/>
        <v>#N/A</v>
      </c>
    </row>
    <row r="335" spans="14:16">
      <c r="N335" s="108">
        <f t="shared" si="10"/>
        <v>0</v>
      </c>
      <c r="O335" s="108" t="e">
        <f>IF(D335="X",0,IF(E335="X",0,VLOOKUP(E335,'21'!$K$3:$L$16,2,FALSE)))</f>
        <v>#N/A</v>
      </c>
      <c r="P335" s="108" t="e">
        <f t="shared" si="11"/>
        <v>#N/A</v>
      </c>
    </row>
    <row r="336" spans="14:16">
      <c r="N336" s="108">
        <f t="shared" si="10"/>
        <v>0</v>
      </c>
      <c r="O336" s="108" t="e">
        <f>IF(D336="X",0,IF(E336="X",0,VLOOKUP(E336,'21'!$K$3:$L$16,2,FALSE)))</f>
        <v>#N/A</v>
      </c>
      <c r="P336" s="108" t="e">
        <f t="shared" si="11"/>
        <v>#N/A</v>
      </c>
    </row>
    <row r="337" spans="14:16">
      <c r="N337" s="108">
        <f t="shared" si="10"/>
        <v>0</v>
      </c>
      <c r="O337" s="108" t="e">
        <f>IF(D337="X",0,IF(E337="X",0,VLOOKUP(E337,'21'!$K$3:$L$16,2,FALSE)))</f>
        <v>#N/A</v>
      </c>
      <c r="P337" s="108" t="e">
        <f t="shared" si="11"/>
        <v>#N/A</v>
      </c>
    </row>
    <row r="338" spans="14:16">
      <c r="N338" s="108">
        <f t="shared" si="10"/>
        <v>0</v>
      </c>
      <c r="O338" s="108" t="e">
        <f>IF(D338="X",0,IF(E338="X",0,VLOOKUP(E338,'21'!$K$3:$L$16,2,FALSE)))</f>
        <v>#N/A</v>
      </c>
      <c r="P338" s="108" t="e">
        <f t="shared" si="11"/>
        <v>#N/A</v>
      </c>
    </row>
    <row r="339" spans="14:16">
      <c r="N339" s="108">
        <f t="shared" si="10"/>
        <v>0</v>
      </c>
      <c r="O339" s="108" t="e">
        <f>IF(D339="X",0,IF(E339="X",0,VLOOKUP(E339,'21'!$K$3:$L$16,2,FALSE)))</f>
        <v>#N/A</v>
      </c>
      <c r="P339" s="108" t="e">
        <f t="shared" si="11"/>
        <v>#N/A</v>
      </c>
    </row>
    <row r="340" spans="14:16">
      <c r="N340" s="108">
        <f t="shared" si="10"/>
        <v>0</v>
      </c>
      <c r="O340" s="108" t="e">
        <f>IF(D340="X",0,IF(E340="X",0,VLOOKUP(E340,'21'!$K$3:$L$16,2,FALSE)))</f>
        <v>#N/A</v>
      </c>
      <c r="P340" s="108" t="e">
        <f t="shared" si="11"/>
        <v>#N/A</v>
      </c>
    </row>
    <row r="341" spans="14:16">
      <c r="N341" s="108">
        <f t="shared" si="10"/>
        <v>0</v>
      </c>
      <c r="O341" s="108" t="e">
        <f>IF(D341="X",0,IF(E341="X",0,VLOOKUP(E341,'21'!$K$3:$L$16,2,FALSE)))</f>
        <v>#N/A</v>
      </c>
      <c r="P341" s="108" t="e">
        <f t="shared" si="11"/>
        <v>#N/A</v>
      </c>
    </row>
    <row r="342" spans="14:16">
      <c r="N342" s="108">
        <f t="shared" si="10"/>
        <v>0</v>
      </c>
      <c r="O342" s="108" t="e">
        <f>IF(D342="X",0,IF(E342="X",0,VLOOKUP(E342,'21'!$K$3:$L$16,2,FALSE)))</f>
        <v>#N/A</v>
      </c>
      <c r="P342" s="108" t="e">
        <f t="shared" si="11"/>
        <v>#N/A</v>
      </c>
    </row>
    <row r="343" spans="14:16">
      <c r="N343" s="108">
        <f t="shared" si="10"/>
        <v>0</v>
      </c>
      <c r="O343" s="108" t="e">
        <f>IF(D343="X",0,IF(E343="X",0,VLOOKUP(E343,'21'!$K$3:$L$16,2,FALSE)))</f>
        <v>#N/A</v>
      </c>
      <c r="P343" s="108" t="e">
        <f t="shared" si="11"/>
        <v>#N/A</v>
      </c>
    </row>
    <row r="344" spans="14:16">
      <c r="N344" s="108">
        <f t="shared" si="10"/>
        <v>0</v>
      </c>
      <c r="O344" s="108" t="e">
        <f>IF(D344="X",0,IF(E344="X",0,VLOOKUP(E344,'21'!$K$3:$L$16,2,FALSE)))</f>
        <v>#N/A</v>
      </c>
      <c r="P344" s="108" t="e">
        <f t="shared" si="11"/>
        <v>#N/A</v>
      </c>
    </row>
    <row r="345" spans="14:16">
      <c r="N345" s="108">
        <f t="shared" si="10"/>
        <v>0</v>
      </c>
      <c r="O345" s="108" t="e">
        <f>IF(D345="X",0,IF(E345="X",0,VLOOKUP(E345,'21'!$K$3:$L$16,2,FALSE)))</f>
        <v>#N/A</v>
      </c>
      <c r="P345" s="108" t="e">
        <f t="shared" si="11"/>
        <v>#N/A</v>
      </c>
    </row>
    <row r="346" spans="14:16">
      <c r="N346" s="108">
        <f t="shared" si="10"/>
        <v>0</v>
      </c>
      <c r="O346" s="108" t="e">
        <f>IF(D346="X",0,IF(E346="X",0,VLOOKUP(E346,'21'!$K$3:$L$16,2,FALSE)))</f>
        <v>#N/A</v>
      </c>
      <c r="P346" s="108" t="e">
        <f t="shared" si="11"/>
        <v>#N/A</v>
      </c>
    </row>
    <row r="347" spans="14:16">
      <c r="N347" s="108">
        <f t="shared" si="10"/>
        <v>0</v>
      </c>
      <c r="O347" s="108" t="e">
        <f>IF(D347="X",0,IF(E347="X",0,VLOOKUP(E347,'21'!$K$3:$L$16,2,FALSE)))</f>
        <v>#N/A</v>
      </c>
      <c r="P347" s="108" t="e">
        <f t="shared" si="11"/>
        <v>#N/A</v>
      </c>
    </row>
    <row r="348" spans="14:16">
      <c r="N348" s="108">
        <f t="shared" si="10"/>
        <v>0</v>
      </c>
      <c r="O348" s="108" t="e">
        <f>IF(D348="X",0,IF(E348="X",0,VLOOKUP(E348,'21'!$K$3:$L$16,2,FALSE)))</f>
        <v>#N/A</v>
      </c>
      <c r="P348" s="108" t="e">
        <f t="shared" si="11"/>
        <v>#N/A</v>
      </c>
    </row>
    <row r="349" spans="14:16">
      <c r="N349" s="108">
        <f t="shared" si="10"/>
        <v>0</v>
      </c>
      <c r="O349" s="108" t="e">
        <f>IF(D349="X",0,IF(E349="X",0,VLOOKUP(E349,'21'!$K$3:$L$16,2,FALSE)))</f>
        <v>#N/A</v>
      </c>
      <c r="P349" s="108" t="e">
        <f t="shared" si="11"/>
        <v>#N/A</v>
      </c>
    </row>
    <row r="350" spans="14:16">
      <c r="N350" s="108">
        <f t="shared" si="10"/>
        <v>0</v>
      </c>
      <c r="O350" s="108" t="e">
        <f>IF(D350="X",0,IF(E350="X",0,VLOOKUP(E350,'21'!$K$3:$L$16,2,FALSE)))</f>
        <v>#N/A</v>
      </c>
      <c r="P350" s="108" t="e">
        <f t="shared" si="11"/>
        <v>#N/A</v>
      </c>
    </row>
    <row r="351" spans="14:16">
      <c r="N351" s="108">
        <f t="shared" si="10"/>
        <v>0</v>
      </c>
      <c r="O351" s="108" t="e">
        <f>IF(D351="X",0,IF(E351="X",0,VLOOKUP(E351,'21'!$K$3:$L$16,2,FALSE)))</f>
        <v>#N/A</v>
      </c>
      <c r="P351" s="108" t="e">
        <f t="shared" si="11"/>
        <v>#N/A</v>
      </c>
    </row>
    <row r="352" spans="14:16">
      <c r="N352" s="108">
        <f t="shared" si="10"/>
        <v>0</v>
      </c>
      <c r="O352" s="108" t="e">
        <f>IF(D352="X",0,IF(E352="X",0,VLOOKUP(E352,'21'!$K$3:$L$16,2,FALSE)))</f>
        <v>#N/A</v>
      </c>
      <c r="P352" s="108" t="e">
        <f t="shared" si="11"/>
        <v>#N/A</v>
      </c>
    </row>
    <row r="353" spans="14:16">
      <c r="N353" s="108">
        <f t="shared" si="10"/>
        <v>0</v>
      </c>
      <c r="O353" s="108" t="e">
        <f>IF(D353="X",0,IF(E353="X",0,VLOOKUP(E353,'21'!$K$3:$L$16,2,FALSE)))</f>
        <v>#N/A</v>
      </c>
      <c r="P353" s="108" t="e">
        <f t="shared" si="11"/>
        <v>#N/A</v>
      </c>
    </row>
    <row r="354" spans="14:16">
      <c r="N354" s="108">
        <f t="shared" si="10"/>
        <v>0</v>
      </c>
      <c r="O354" s="108" t="e">
        <f>IF(D354="X",0,IF(E354="X",0,VLOOKUP(E354,'21'!$K$3:$L$16,2,FALSE)))</f>
        <v>#N/A</v>
      </c>
      <c r="P354" s="108" t="e">
        <f t="shared" si="11"/>
        <v>#N/A</v>
      </c>
    </row>
    <row r="355" spans="14:16">
      <c r="N355" s="108">
        <f t="shared" si="10"/>
        <v>0</v>
      </c>
      <c r="O355" s="108" t="e">
        <f>IF(D355="X",0,IF(E355="X",0,VLOOKUP(E355,'21'!$K$3:$L$16,2,FALSE)))</f>
        <v>#N/A</v>
      </c>
      <c r="P355" s="108" t="e">
        <f t="shared" si="11"/>
        <v>#N/A</v>
      </c>
    </row>
    <row r="356" spans="14:16">
      <c r="N356" s="108">
        <f t="shared" si="10"/>
        <v>0</v>
      </c>
      <c r="O356" s="108" t="e">
        <f>IF(D356="X",0,IF(E356="X",0,VLOOKUP(E356,'21'!$K$3:$L$16,2,FALSE)))</f>
        <v>#N/A</v>
      </c>
      <c r="P356" s="108" t="e">
        <f t="shared" si="11"/>
        <v>#N/A</v>
      </c>
    </row>
    <row r="357" spans="14:16">
      <c r="N357" s="108">
        <f t="shared" si="10"/>
        <v>0</v>
      </c>
      <c r="O357" s="108" t="e">
        <f>IF(D357="X",0,IF(E357="X",0,VLOOKUP(E357,'21'!$K$3:$L$16,2,FALSE)))</f>
        <v>#N/A</v>
      </c>
      <c r="P357" s="108" t="e">
        <f t="shared" si="11"/>
        <v>#N/A</v>
      </c>
    </row>
    <row r="358" spans="14:16">
      <c r="N358" s="108">
        <f t="shared" si="10"/>
        <v>0</v>
      </c>
      <c r="O358" s="108" t="e">
        <f>IF(D358="X",0,IF(E358="X",0,VLOOKUP(E358,'21'!$K$3:$L$16,2,FALSE)))</f>
        <v>#N/A</v>
      </c>
      <c r="P358" s="108" t="e">
        <f t="shared" si="11"/>
        <v>#N/A</v>
      </c>
    </row>
    <row r="359" spans="14:16">
      <c r="N359" s="108">
        <f t="shared" si="10"/>
        <v>0</v>
      </c>
      <c r="O359" s="108" t="e">
        <f>IF(D359="X",0,IF(E359="X",0,VLOOKUP(E359,'21'!$K$3:$L$16,2,FALSE)))</f>
        <v>#N/A</v>
      </c>
      <c r="P359" s="108" t="e">
        <f t="shared" si="11"/>
        <v>#N/A</v>
      </c>
    </row>
    <row r="360" spans="14:16">
      <c r="N360" s="108">
        <f t="shared" si="10"/>
        <v>0</v>
      </c>
      <c r="O360" s="108" t="e">
        <f>IF(D360="X",0,IF(E360="X",0,VLOOKUP(E360,'21'!$K$3:$L$16,2,FALSE)))</f>
        <v>#N/A</v>
      </c>
      <c r="P360" s="108" t="e">
        <f t="shared" si="11"/>
        <v>#N/A</v>
      </c>
    </row>
    <row r="361" spans="14:16">
      <c r="N361" s="108">
        <f t="shared" si="10"/>
        <v>0</v>
      </c>
      <c r="O361" s="108" t="e">
        <f>IF(D361="X",0,IF(E361="X",0,VLOOKUP(E361,'21'!$K$3:$L$16,2,FALSE)))</f>
        <v>#N/A</v>
      </c>
      <c r="P361" s="108" t="e">
        <f t="shared" si="11"/>
        <v>#N/A</v>
      </c>
    </row>
    <row r="362" spans="14:16">
      <c r="N362" s="108">
        <f t="shared" si="10"/>
        <v>0</v>
      </c>
      <c r="O362" s="108" t="e">
        <f>IF(D362="X",0,IF(E362="X",0,VLOOKUP(E362,'21'!$K$3:$L$16,2,FALSE)))</f>
        <v>#N/A</v>
      </c>
      <c r="P362" s="108" t="e">
        <f t="shared" si="11"/>
        <v>#N/A</v>
      </c>
    </row>
    <row r="363" spans="14:16">
      <c r="N363" s="108">
        <f t="shared" si="10"/>
        <v>0</v>
      </c>
      <c r="O363" s="108" t="e">
        <f>IF(D363="X",0,IF(E363="X",0,VLOOKUP(E363,'21'!$K$3:$L$16,2,FALSE)))</f>
        <v>#N/A</v>
      </c>
      <c r="P363" s="108" t="e">
        <f t="shared" si="11"/>
        <v>#N/A</v>
      </c>
    </row>
    <row r="364" spans="14:16">
      <c r="N364" s="108">
        <f t="shared" si="10"/>
        <v>0</v>
      </c>
      <c r="O364" s="108" t="e">
        <f>IF(D364="X",0,IF(E364="X",0,VLOOKUP(E364,'21'!$K$3:$L$16,2,FALSE)))</f>
        <v>#N/A</v>
      </c>
      <c r="P364" s="108" t="e">
        <f t="shared" si="11"/>
        <v>#N/A</v>
      </c>
    </row>
    <row r="365" spans="14:16">
      <c r="N365" s="108">
        <f t="shared" si="10"/>
        <v>0</v>
      </c>
      <c r="O365" s="108" t="e">
        <f>IF(D365="X",0,IF(E365="X",0,VLOOKUP(E365,'21'!$K$3:$L$16,2,FALSE)))</f>
        <v>#N/A</v>
      </c>
      <c r="P365" s="108" t="e">
        <f t="shared" si="11"/>
        <v>#N/A</v>
      </c>
    </row>
    <row r="366" spans="14:16">
      <c r="N366" s="108">
        <f t="shared" si="10"/>
        <v>0</v>
      </c>
      <c r="O366" s="108" t="e">
        <f>IF(D366="X",0,IF(E366="X",0,VLOOKUP(E366,'21'!$K$3:$L$16,2,FALSE)))</f>
        <v>#N/A</v>
      </c>
      <c r="P366" s="108" t="e">
        <f t="shared" si="11"/>
        <v>#N/A</v>
      </c>
    </row>
    <row r="367" spans="14:16">
      <c r="N367" s="108">
        <f t="shared" si="10"/>
        <v>0</v>
      </c>
      <c r="O367" s="108" t="e">
        <f>IF(D367="X",0,IF(E367="X",0,VLOOKUP(E367,'21'!$K$3:$L$16,2,FALSE)))</f>
        <v>#N/A</v>
      </c>
      <c r="P367" s="108" t="e">
        <f t="shared" si="11"/>
        <v>#N/A</v>
      </c>
    </row>
    <row r="368" spans="14:16">
      <c r="N368" s="108">
        <f t="shared" si="10"/>
        <v>0</v>
      </c>
      <c r="O368" s="108" t="e">
        <f>IF(D368="X",0,IF(E368="X",0,VLOOKUP(E368,'21'!$K$3:$L$16,2,FALSE)))</f>
        <v>#N/A</v>
      </c>
      <c r="P368" s="108" t="e">
        <f t="shared" si="11"/>
        <v>#N/A</v>
      </c>
    </row>
    <row r="369" spans="14:16">
      <c r="N369" s="108">
        <f t="shared" si="10"/>
        <v>0</v>
      </c>
      <c r="O369" s="108" t="e">
        <f>IF(D369="X",0,IF(E369="X",0,VLOOKUP(E369,'21'!$K$3:$L$16,2,FALSE)))</f>
        <v>#N/A</v>
      </c>
      <c r="P369" s="108" t="e">
        <f t="shared" si="11"/>
        <v>#N/A</v>
      </c>
    </row>
    <row r="370" spans="14:16">
      <c r="N370" s="108">
        <f t="shared" si="10"/>
        <v>0</v>
      </c>
      <c r="O370" s="108" t="e">
        <f>IF(D370="X",0,IF(E370="X",0,VLOOKUP(E370,'21'!$K$3:$L$16,2,FALSE)))</f>
        <v>#N/A</v>
      </c>
      <c r="P370" s="108" t="e">
        <f t="shared" si="11"/>
        <v>#N/A</v>
      </c>
    </row>
    <row r="371" spans="14:16">
      <c r="N371" s="108">
        <f t="shared" si="10"/>
        <v>0</v>
      </c>
      <c r="O371" s="108" t="e">
        <f>IF(D371="X",0,IF(E371="X",0,VLOOKUP(E371,'21'!$K$3:$L$16,2,FALSE)))</f>
        <v>#N/A</v>
      </c>
      <c r="P371" s="108" t="e">
        <f t="shared" si="11"/>
        <v>#N/A</v>
      </c>
    </row>
    <row r="372" spans="14:16">
      <c r="N372" s="108">
        <f t="shared" si="10"/>
        <v>0</v>
      </c>
      <c r="O372" s="108" t="e">
        <f>IF(D372="X",0,IF(E372="X",0,VLOOKUP(E372,'21'!$K$3:$L$16,2,FALSE)))</f>
        <v>#N/A</v>
      </c>
      <c r="P372" s="108" t="e">
        <f t="shared" si="11"/>
        <v>#N/A</v>
      </c>
    </row>
    <row r="373" spans="14:16">
      <c r="N373" s="108">
        <f t="shared" si="10"/>
        <v>0</v>
      </c>
      <c r="O373" s="108" t="e">
        <f>IF(D373="X",0,IF(E373="X",0,VLOOKUP(E373,'21'!$K$3:$L$16,2,FALSE)))</f>
        <v>#N/A</v>
      </c>
      <c r="P373" s="108" t="e">
        <f t="shared" si="11"/>
        <v>#N/A</v>
      </c>
    </row>
    <row r="374" spans="14:16">
      <c r="N374" s="108">
        <f t="shared" si="10"/>
        <v>0</v>
      </c>
      <c r="O374" s="108" t="e">
        <f>IF(D374="X",0,IF(E374="X",0,VLOOKUP(E374,'21'!$K$3:$L$16,2,FALSE)))</f>
        <v>#N/A</v>
      </c>
      <c r="P374" s="108" t="e">
        <f t="shared" si="11"/>
        <v>#N/A</v>
      </c>
    </row>
    <row r="375" spans="14:16">
      <c r="N375" s="108">
        <f t="shared" si="10"/>
        <v>0</v>
      </c>
      <c r="O375" s="108" t="e">
        <f>IF(D375="X",0,IF(E375="X",0,VLOOKUP(E375,'21'!$K$3:$L$16,2,FALSE)))</f>
        <v>#N/A</v>
      </c>
      <c r="P375" s="108" t="e">
        <f t="shared" si="11"/>
        <v>#N/A</v>
      </c>
    </row>
    <row r="376" spans="14:16">
      <c r="N376" s="108">
        <f t="shared" si="10"/>
        <v>0</v>
      </c>
      <c r="O376" s="108" t="e">
        <f>IF(D376="X",0,IF(E376="X",0,VLOOKUP(E376,'21'!$K$3:$L$16,2,FALSE)))</f>
        <v>#N/A</v>
      </c>
      <c r="P376" s="108" t="e">
        <f t="shared" si="11"/>
        <v>#N/A</v>
      </c>
    </row>
    <row r="377" spans="14:16">
      <c r="N377" s="108">
        <f t="shared" si="10"/>
        <v>0</v>
      </c>
      <c r="O377" s="108" t="e">
        <f>IF(D377="X",0,IF(E377="X",0,VLOOKUP(E377,'21'!$K$3:$L$16,2,FALSE)))</f>
        <v>#N/A</v>
      </c>
      <c r="P377" s="108" t="e">
        <f t="shared" si="11"/>
        <v>#N/A</v>
      </c>
    </row>
    <row r="378" spans="14:16">
      <c r="N378" s="108">
        <f t="shared" si="10"/>
        <v>0</v>
      </c>
      <c r="O378" s="108" t="e">
        <f>IF(D378="X",0,IF(E378="X",0,VLOOKUP(E378,'21'!$K$3:$L$16,2,FALSE)))</f>
        <v>#N/A</v>
      </c>
      <c r="P378" s="108" t="e">
        <f t="shared" si="11"/>
        <v>#N/A</v>
      </c>
    </row>
    <row r="379" spans="14:16">
      <c r="N379" s="108">
        <f t="shared" si="10"/>
        <v>0</v>
      </c>
      <c r="O379" s="108" t="e">
        <f>IF(D379="X",0,IF(E379="X",0,VLOOKUP(E379,'21'!$K$3:$L$16,2,FALSE)))</f>
        <v>#N/A</v>
      </c>
      <c r="P379" s="108" t="e">
        <f t="shared" si="11"/>
        <v>#N/A</v>
      </c>
    </row>
    <row r="380" spans="14:16">
      <c r="N380" s="108">
        <f t="shared" si="10"/>
        <v>0</v>
      </c>
      <c r="O380" s="108" t="e">
        <f>IF(D380="X",0,IF(E380="X",0,VLOOKUP(E380,'21'!$K$3:$L$16,2,FALSE)))</f>
        <v>#N/A</v>
      </c>
      <c r="P380" s="108" t="e">
        <f t="shared" si="11"/>
        <v>#N/A</v>
      </c>
    </row>
    <row r="381" spans="14:16">
      <c r="N381" s="108">
        <f t="shared" si="10"/>
        <v>0</v>
      </c>
      <c r="O381" s="108" t="e">
        <f>IF(D381="X",0,IF(E381="X",0,VLOOKUP(E381,'21'!$K$3:$L$16,2,FALSE)))</f>
        <v>#N/A</v>
      </c>
      <c r="P381" s="108" t="e">
        <f t="shared" si="11"/>
        <v>#N/A</v>
      </c>
    </row>
    <row r="382" spans="14:16">
      <c r="N382" s="108">
        <f t="shared" si="10"/>
        <v>0</v>
      </c>
      <c r="O382" s="108" t="e">
        <f>IF(D382="X",0,IF(E382="X",0,VLOOKUP(E382,'21'!$K$3:$L$16,2,FALSE)))</f>
        <v>#N/A</v>
      </c>
      <c r="P382" s="108" t="e">
        <f t="shared" si="11"/>
        <v>#N/A</v>
      </c>
    </row>
    <row r="383" spans="14:16">
      <c r="N383" s="108">
        <f t="shared" si="10"/>
        <v>0</v>
      </c>
      <c r="O383" s="108" t="e">
        <f>IF(D383="X",0,IF(E383="X",0,VLOOKUP(E383,'21'!$K$3:$L$16,2,FALSE)))</f>
        <v>#N/A</v>
      </c>
      <c r="P383" s="108" t="e">
        <f t="shared" si="11"/>
        <v>#N/A</v>
      </c>
    </row>
    <row r="384" spans="14:16">
      <c r="N384" s="108">
        <f t="shared" si="10"/>
        <v>0</v>
      </c>
      <c r="O384" s="108" t="e">
        <f>IF(D384="X",0,IF(E384="X",0,VLOOKUP(E384,'21'!$K$3:$L$16,2,FALSE)))</f>
        <v>#N/A</v>
      </c>
      <c r="P384" s="108" t="e">
        <f t="shared" si="11"/>
        <v>#N/A</v>
      </c>
    </row>
    <row r="385" spans="14:16">
      <c r="N385" s="108">
        <f t="shared" si="10"/>
        <v>0</v>
      </c>
      <c r="O385" s="108" t="e">
        <f>IF(D385="X",0,IF(E385="X",0,VLOOKUP(E385,'21'!$K$3:$L$16,2,FALSE)))</f>
        <v>#N/A</v>
      </c>
      <c r="P385" s="108" t="e">
        <f t="shared" si="11"/>
        <v>#N/A</v>
      </c>
    </row>
    <row r="386" spans="14:16">
      <c r="N386" s="108">
        <f t="shared" si="10"/>
        <v>0</v>
      </c>
      <c r="O386" s="108" t="e">
        <f>IF(D386="X",0,IF(E386="X",0,VLOOKUP(E386,'21'!$K$3:$L$16,2,FALSE)))</f>
        <v>#N/A</v>
      </c>
      <c r="P386" s="108" t="e">
        <f t="shared" si="11"/>
        <v>#N/A</v>
      </c>
    </row>
    <row r="387" spans="14:16">
      <c r="N387" s="108">
        <f t="shared" si="10"/>
        <v>0</v>
      </c>
      <c r="O387" s="108" t="e">
        <f>IF(D387="X",0,IF(E387="X",0,VLOOKUP(E387,'21'!$K$3:$L$16,2,FALSE)))</f>
        <v>#N/A</v>
      </c>
      <c r="P387" s="108" t="e">
        <f t="shared" si="11"/>
        <v>#N/A</v>
      </c>
    </row>
    <row r="388" spans="14:16">
      <c r="N388" s="108">
        <f t="shared" ref="N388:N451" si="12">SUM(F388:M388)</f>
        <v>0</v>
      </c>
      <c r="O388" s="108" t="e">
        <f>IF(D388="X",0,IF(E388="X",0,VLOOKUP(E388,'21'!$K$3:$L$16,2,FALSE)))</f>
        <v>#N/A</v>
      </c>
      <c r="P388" s="108" t="e">
        <f t="shared" ref="P388:P451" si="13">N388*O388</f>
        <v>#N/A</v>
      </c>
    </row>
    <row r="389" spans="14:16">
      <c r="N389" s="108">
        <f t="shared" si="12"/>
        <v>0</v>
      </c>
      <c r="O389" s="108" t="e">
        <f>IF(D389="X",0,IF(E389="X",0,VLOOKUP(E389,'21'!$K$3:$L$16,2,FALSE)))</f>
        <v>#N/A</v>
      </c>
      <c r="P389" s="108" t="e">
        <f t="shared" si="13"/>
        <v>#N/A</v>
      </c>
    </row>
    <row r="390" spans="14:16">
      <c r="N390" s="108">
        <f t="shared" si="12"/>
        <v>0</v>
      </c>
      <c r="O390" s="108" t="e">
        <f>IF(D390="X",0,IF(E390="X",0,VLOOKUP(E390,'21'!$K$3:$L$16,2,FALSE)))</f>
        <v>#N/A</v>
      </c>
      <c r="P390" s="108" t="e">
        <f t="shared" si="13"/>
        <v>#N/A</v>
      </c>
    </row>
    <row r="391" spans="14:16">
      <c r="N391" s="108">
        <f t="shared" si="12"/>
        <v>0</v>
      </c>
      <c r="O391" s="108" t="e">
        <f>IF(D391="X",0,IF(E391="X",0,VLOOKUP(E391,'21'!$K$3:$L$16,2,FALSE)))</f>
        <v>#N/A</v>
      </c>
      <c r="P391" s="108" t="e">
        <f t="shared" si="13"/>
        <v>#N/A</v>
      </c>
    </row>
    <row r="392" spans="14:16">
      <c r="N392" s="108">
        <f t="shared" si="12"/>
        <v>0</v>
      </c>
      <c r="O392" s="108" t="e">
        <f>IF(D392="X",0,IF(E392="X",0,VLOOKUP(E392,'21'!$K$3:$L$16,2,FALSE)))</f>
        <v>#N/A</v>
      </c>
      <c r="P392" s="108" t="e">
        <f t="shared" si="13"/>
        <v>#N/A</v>
      </c>
    </row>
    <row r="393" spans="14:16">
      <c r="N393" s="108">
        <f t="shared" si="12"/>
        <v>0</v>
      </c>
      <c r="O393" s="108" t="e">
        <f>IF(D393="X",0,IF(E393="X",0,VLOOKUP(E393,'21'!$K$3:$L$16,2,FALSE)))</f>
        <v>#N/A</v>
      </c>
      <c r="P393" s="108" t="e">
        <f t="shared" si="13"/>
        <v>#N/A</v>
      </c>
    </row>
    <row r="394" spans="14:16">
      <c r="N394" s="108">
        <f t="shared" si="12"/>
        <v>0</v>
      </c>
      <c r="O394" s="108" t="e">
        <f>IF(D394="X",0,IF(E394="X",0,VLOOKUP(E394,'21'!$K$3:$L$16,2,FALSE)))</f>
        <v>#N/A</v>
      </c>
      <c r="P394" s="108" t="e">
        <f t="shared" si="13"/>
        <v>#N/A</v>
      </c>
    </row>
    <row r="395" spans="14:16">
      <c r="N395" s="108">
        <f t="shared" si="12"/>
        <v>0</v>
      </c>
      <c r="O395" s="108" t="e">
        <f>IF(D395="X",0,IF(E395="X",0,VLOOKUP(E395,'21'!$K$3:$L$16,2,FALSE)))</f>
        <v>#N/A</v>
      </c>
      <c r="P395" s="108" t="e">
        <f t="shared" si="13"/>
        <v>#N/A</v>
      </c>
    </row>
    <row r="396" spans="14:16">
      <c r="N396" s="108">
        <f t="shared" si="12"/>
        <v>0</v>
      </c>
      <c r="O396" s="108" t="e">
        <f>IF(D396="X",0,IF(E396="X",0,VLOOKUP(E396,'21'!$K$3:$L$16,2,FALSE)))</f>
        <v>#N/A</v>
      </c>
      <c r="P396" s="108" t="e">
        <f t="shared" si="13"/>
        <v>#N/A</v>
      </c>
    </row>
    <row r="397" spans="14:16">
      <c r="N397" s="108">
        <f t="shared" si="12"/>
        <v>0</v>
      </c>
      <c r="O397" s="108" t="e">
        <f>IF(D397="X",0,IF(E397="X",0,VLOOKUP(E397,'21'!$K$3:$L$16,2,FALSE)))</f>
        <v>#N/A</v>
      </c>
      <c r="P397" s="108" t="e">
        <f t="shared" si="13"/>
        <v>#N/A</v>
      </c>
    </row>
    <row r="398" spans="14:16">
      <c r="N398" s="108">
        <f t="shared" si="12"/>
        <v>0</v>
      </c>
      <c r="O398" s="108" t="e">
        <f>IF(D398="X",0,IF(E398="X",0,VLOOKUP(E398,'21'!$K$3:$L$16,2,FALSE)))</f>
        <v>#N/A</v>
      </c>
      <c r="P398" s="108" t="e">
        <f t="shared" si="13"/>
        <v>#N/A</v>
      </c>
    </row>
    <row r="399" spans="14:16">
      <c r="N399" s="108">
        <f t="shared" si="12"/>
        <v>0</v>
      </c>
      <c r="O399" s="108" t="e">
        <f>IF(D399="X",0,IF(E399="X",0,VLOOKUP(E399,'21'!$K$3:$L$16,2,FALSE)))</f>
        <v>#N/A</v>
      </c>
      <c r="P399" s="108" t="e">
        <f t="shared" si="13"/>
        <v>#N/A</v>
      </c>
    </row>
    <row r="400" spans="14:16">
      <c r="N400" s="108">
        <f t="shared" si="12"/>
        <v>0</v>
      </c>
      <c r="O400" s="108" t="e">
        <f>IF(D400="X",0,IF(E400="X",0,VLOOKUP(E400,'21'!$K$3:$L$16,2,FALSE)))</f>
        <v>#N/A</v>
      </c>
      <c r="P400" s="108" t="e">
        <f t="shared" si="13"/>
        <v>#N/A</v>
      </c>
    </row>
    <row r="401" spans="14:16">
      <c r="N401" s="108">
        <f t="shared" si="12"/>
        <v>0</v>
      </c>
      <c r="O401" s="108" t="e">
        <f>IF(D401="X",0,IF(E401="X",0,VLOOKUP(E401,'21'!$K$3:$L$16,2,FALSE)))</f>
        <v>#N/A</v>
      </c>
      <c r="P401" s="108" t="e">
        <f t="shared" si="13"/>
        <v>#N/A</v>
      </c>
    </row>
    <row r="402" spans="14:16">
      <c r="N402" s="108">
        <f t="shared" si="12"/>
        <v>0</v>
      </c>
      <c r="O402" s="108" t="e">
        <f>IF(D402="X",0,IF(E402="X",0,VLOOKUP(E402,'21'!$K$3:$L$16,2,FALSE)))</f>
        <v>#N/A</v>
      </c>
      <c r="P402" s="108" t="e">
        <f t="shared" si="13"/>
        <v>#N/A</v>
      </c>
    </row>
    <row r="403" spans="14:16">
      <c r="N403" s="108">
        <f t="shared" si="12"/>
        <v>0</v>
      </c>
      <c r="O403" s="108" t="e">
        <f>IF(D403="X",0,IF(E403="X",0,VLOOKUP(E403,'21'!$K$3:$L$16,2,FALSE)))</f>
        <v>#N/A</v>
      </c>
      <c r="P403" s="108" t="e">
        <f t="shared" si="13"/>
        <v>#N/A</v>
      </c>
    </row>
    <row r="404" spans="14:16">
      <c r="N404" s="108">
        <f t="shared" si="12"/>
        <v>0</v>
      </c>
      <c r="O404" s="108" t="e">
        <f>IF(D404="X",0,IF(E404="X",0,VLOOKUP(E404,'21'!$K$3:$L$16,2,FALSE)))</f>
        <v>#N/A</v>
      </c>
      <c r="P404" s="108" t="e">
        <f t="shared" si="13"/>
        <v>#N/A</v>
      </c>
    </row>
    <row r="405" spans="14:16">
      <c r="N405" s="108">
        <f t="shared" si="12"/>
        <v>0</v>
      </c>
      <c r="O405" s="108" t="e">
        <f>IF(D405="X",0,IF(E405="X",0,VLOOKUP(E405,'21'!$K$3:$L$16,2,FALSE)))</f>
        <v>#N/A</v>
      </c>
      <c r="P405" s="108" t="e">
        <f t="shared" si="13"/>
        <v>#N/A</v>
      </c>
    </row>
    <row r="406" spans="14:16">
      <c r="N406" s="108">
        <f t="shared" si="12"/>
        <v>0</v>
      </c>
      <c r="O406" s="108" t="e">
        <f>IF(D406="X",0,IF(E406="X",0,VLOOKUP(E406,'21'!$K$3:$L$16,2,FALSE)))</f>
        <v>#N/A</v>
      </c>
      <c r="P406" s="108" t="e">
        <f t="shared" si="13"/>
        <v>#N/A</v>
      </c>
    </row>
    <row r="407" spans="14:16">
      <c r="N407" s="108">
        <f t="shared" si="12"/>
        <v>0</v>
      </c>
      <c r="O407" s="108" t="e">
        <f>IF(D407="X",0,IF(E407="X",0,VLOOKUP(E407,'21'!$K$3:$L$16,2,FALSE)))</f>
        <v>#N/A</v>
      </c>
      <c r="P407" s="108" t="e">
        <f t="shared" si="13"/>
        <v>#N/A</v>
      </c>
    </row>
    <row r="408" spans="14:16">
      <c r="N408" s="108">
        <f t="shared" si="12"/>
        <v>0</v>
      </c>
      <c r="O408" s="108" t="e">
        <f>IF(D408="X",0,IF(E408="X",0,VLOOKUP(E408,'21'!$K$3:$L$16,2,FALSE)))</f>
        <v>#N/A</v>
      </c>
      <c r="P408" s="108" t="e">
        <f t="shared" si="13"/>
        <v>#N/A</v>
      </c>
    </row>
    <row r="409" spans="14:16">
      <c r="N409" s="108">
        <f t="shared" si="12"/>
        <v>0</v>
      </c>
      <c r="O409" s="108" t="e">
        <f>IF(D409="X",0,IF(E409="X",0,VLOOKUP(E409,'21'!$K$3:$L$16,2,FALSE)))</f>
        <v>#N/A</v>
      </c>
      <c r="P409" s="108" t="e">
        <f t="shared" si="13"/>
        <v>#N/A</v>
      </c>
    </row>
    <row r="410" spans="14:16">
      <c r="N410" s="108">
        <f t="shared" si="12"/>
        <v>0</v>
      </c>
      <c r="O410" s="108" t="e">
        <f>IF(D410="X",0,IF(E410="X",0,VLOOKUP(E410,'21'!$K$3:$L$16,2,FALSE)))</f>
        <v>#N/A</v>
      </c>
      <c r="P410" s="108" t="e">
        <f t="shared" si="13"/>
        <v>#N/A</v>
      </c>
    </row>
    <row r="411" spans="14:16">
      <c r="N411" s="108">
        <f t="shared" si="12"/>
        <v>0</v>
      </c>
      <c r="O411" s="108" t="e">
        <f>IF(D411="X",0,IF(E411="X",0,VLOOKUP(E411,'21'!$K$3:$L$16,2,FALSE)))</f>
        <v>#N/A</v>
      </c>
      <c r="P411" s="108" t="e">
        <f t="shared" si="13"/>
        <v>#N/A</v>
      </c>
    </row>
    <row r="412" spans="14:16">
      <c r="N412" s="108">
        <f t="shared" si="12"/>
        <v>0</v>
      </c>
      <c r="O412" s="108" t="e">
        <f>IF(D412="X",0,IF(E412="X",0,VLOOKUP(E412,'21'!$K$3:$L$16,2,FALSE)))</f>
        <v>#N/A</v>
      </c>
      <c r="P412" s="108" t="e">
        <f t="shared" si="13"/>
        <v>#N/A</v>
      </c>
    </row>
    <row r="413" spans="14:16">
      <c r="N413" s="108">
        <f t="shared" si="12"/>
        <v>0</v>
      </c>
      <c r="O413" s="108" t="e">
        <f>IF(D413="X",0,IF(E413="X",0,VLOOKUP(E413,'21'!$K$3:$L$16,2,FALSE)))</f>
        <v>#N/A</v>
      </c>
      <c r="P413" s="108" t="e">
        <f t="shared" si="13"/>
        <v>#N/A</v>
      </c>
    </row>
    <row r="414" spans="14:16">
      <c r="N414" s="108">
        <f t="shared" si="12"/>
        <v>0</v>
      </c>
      <c r="O414" s="108" t="e">
        <f>IF(D414="X",0,IF(E414="X",0,VLOOKUP(E414,'21'!$K$3:$L$16,2,FALSE)))</f>
        <v>#N/A</v>
      </c>
      <c r="P414" s="108" t="e">
        <f t="shared" si="13"/>
        <v>#N/A</v>
      </c>
    </row>
    <row r="415" spans="14:16">
      <c r="N415" s="108">
        <f t="shared" si="12"/>
        <v>0</v>
      </c>
      <c r="O415" s="108" t="e">
        <f>IF(D415="X",0,IF(E415="X",0,VLOOKUP(E415,'21'!$K$3:$L$16,2,FALSE)))</f>
        <v>#N/A</v>
      </c>
      <c r="P415" s="108" t="e">
        <f t="shared" si="13"/>
        <v>#N/A</v>
      </c>
    </row>
    <row r="416" spans="14:16">
      <c r="N416" s="108">
        <f t="shared" si="12"/>
        <v>0</v>
      </c>
      <c r="O416" s="108" t="e">
        <f>IF(D416="X",0,IF(E416="X",0,VLOOKUP(E416,'21'!$K$3:$L$16,2,FALSE)))</f>
        <v>#N/A</v>
      </c>
      <c r="P416" s="108" t="e">
        <f t="shared" si="13"/>
        <v>#N/A</v>
      </c>
    </row>
    <row r="417" spans="14:16">
      <c r="N417" s="108">
        <f t="shared" si="12"/>
        <v>0</v>
      </c>
      <c r="O417" s="108" t="e">
        <f>IF(D417="X",0,IF(E417="X",0,VLOOKUP(E417,'21'!$K$3:$L$16,2,FALSE)))</f>
        <v>#N/A</v>
      </c>
      <c r="P417" s="108" t="e">
        <f t="shared" si="13"/>
        <v>#N/A</v>
      </c>
    </row>
    <row r="418" spans="14:16">
      <c r="N418" s="108">
        <f t="shared" si="12"/>
        <v>0</v>
      </c>
      <c r="O418" s="108" t="e">
        <f>IF(D418="X",0,IF(E418="X",0,VLOOKUP(E418,'21'!$K$3:$L$16,2,FALSE)))</f>
        <v>#N/A</v>
      </c>
      <c r="P418" s="108" t="e">
        <f t="shared" si="13"/>
        <v>#N/A</v>
      </c>
    </row>
    <row r="419" spans="14:16">
      <c r="N419" s="108">
        <f t="shared" si="12"/>
        <v>0</v>
      </c>
      <c r="O419" s="108" t="e">
        <f>IF(D419="X",0,IF(E419="X",0,VLOOKUP(E419,'21'!$K$3:$L$16,2,FALSE)))</f>
        <v>#N/A</v>
      </c>
      <c r="P419" s="108" t="e">
        <f t="shared" si="13"/>
        <v>#N/A</v>
      </c>
    </row>
    <row r="420" spans="14:16">
      <c r="N420" s="108">
        <f t="shared" si="12"/>
        <v>0</v>
      </c>
      <c r="O420" s="108" t="e">
        <f>IF(D420="X",0,IF(E420="X",0,VLOOKUP(E420,'21'!$K$3:$L$16,2,FALSE)))</f>
        <v>#N/A</v>
      </c>
      <c r="P420" s="108" t="e">
        <f t="shared" si="13"/>
        <v>#N/A</v>
      </c>
    </row>
    <row r="421" spans="14:16">
      <c r="N421" s="108">
        <f t="shared" si="12"/>
        <v>0</v>
      </c>
      <c r="O421" s="108" t="e">
        <f>IF(D421="X",0,IF(E421="X",0,VLOOKUP(E421,'21'!$K$3:$L$16,2,FALSE)))</f>
        <v>#N/A</v>
      </c>
      <c r="P421" s="108" t="e">
        <f t="shared" si="13"/>
        <v>#N/A</v>
      </c>
    </row>
    <row r="422" spans="14:16">
      <c r="N422" s="108">
        <f t="shared" si="12"/>
        <v>0</v>
      </c>
      <c r="O422" s="108" t="e">
        <f>IF(D422="X",0,IF(E422="X",0,VLOOKUP(E422,'21'!$K$3:$L$16,2,FALSE)))</f>
        <v>#N/A</v>
      </c>
      <c r="P422" s="108" t="e">
        <f t="shared" si="13"/>
        <v>#N/A</v>
      </c>
    </row>
    <row r="423" spans="14:16">
      <c r="N423" s="108">
        <f t="shared" si="12"/>
        <v>0</v>
      </c>
      <c r="O423" s="108" t="e">
        <f>IF(D423="X",0,IF(E423="X",0,VLOOKUP(E423,'21'!$K$3:$L$16,2,FALSE)))</f>
        <v>#N/A</v>
      </c>
      <c r="P423" s="108" t="e">
        <f t="shared" si="13"/>
        <v>#N/A</v>
      </c>
    </row>
    <row r="424" spans="14:16">
      <c r="N424" s="108">
        <f t="shared" si="12"/>
        <v>0</v>
      </c>
      <c r="O424" s="108" t="e">
        <f>IF(D424="X",0,IF(E424="X",0,VLOOKUP(E424,'21'!$K$3:$L$16,2,FALSE)))</f>
        <v>#N/A</v>
      </c>
      <c r="P424" s="108" t="e">
        <f t="shared" si="13"/>
        <v>#N/A</v>
      </c>
    </row>
    <row r="425" spans="14:16">
      <c r="N425" s="108">
        <f t="shared" si="12"/>
        <v>0</v>
      </c>
      <c r="O425" s="108" t="e">
        <f>IF(D425="X",0,IF(E425="X",0,VLOOKUP(E425,'21'!$K$3:$L$16,2,FALSE)))</f>
        <v>#N/A</v>
      </c>
      <c r="P425" s="108" t="e">
        <f t="shared" si="13"/>
        <v>#N/A</v>
      </c>
    </row>
    <row r="426" spans="14:16">
      <c r="N426" s="108">
        <f t="shared" si="12"/>
        <v>0</v>
      </c>
      <c r="O426" s="108" t="e">
        <f>IF(D426="X",0,IF(E426="X",0,VLOOKUP(E426,'21'!$K$3:$L$16,2,FALSE)))</f>
        <v>#N/A</v>
      </c>
      <c r="P426" s="108" t="e">
        <f t="shared" si="13"/>
        <v>#N/A</v>
      </c>
    </row>
    <row r="427" spans="14:16">
      <c r="N427" s="108">
        <f t="shared" si="12"/>
        <v>0</v>
      </c>
      <c r="O427" s="108" t="e">
        <f>IF(D427="X",0,IF(E427="X",0,VLOOKUP(E427,'21'!$K$3:$L$16,2,FALSE)))</f>
        <v>#N/A</v>
      </c>
      <c r="P427" s="108" t="e">
        <f t="shared" si="13"/>
        <v>#N/A</v>
      </c>
    </row>
    <row r="428" spans="14:16">
      <c r="N428" s="108">
        <f t="shared" si="12"/>
        <v>0</v>
      </c>
      <c r="O428" s="108" t="e">
        <f>IF(D428="X",0,IF(E428="X",0,VLOOKUP(E428,'21'!$K$3:$L$16,2,FALSE)))</f>
        <v>#N/A</v>
      </c>
      <c r="P428" s="108" t="e">
        <f t="shared" si="13"/>
        <v>#N/A</v>
      </c>
    </row>
    <row r="429" spans="14:16">
      <c r="N429" s="108">
        <f t="shared" si="12"/>
        <v>0</v>
      </c>
      <c r="O429" s="108" t="e">
        <f>IF(D429="X",0,IF(E429="X",0,VLOOKUP(E429,'21'!$K$3:$L$16,2,FALSE)))</f>
        <v>#N/A</v>
      </c>
      <c r="P429" s="108" t="e">
        <f t="shared" si="13"/>
        <v>#N/A</v>
      </c>
    </row>
    <row r="430" spans="14:16">
      <c r="N430" s="108">
        <f t="shared" si="12"/>
        <v>0</v>
      </c>
      <c r="O430" s="108" t="e">
        <f>IF(D430="X",0,IF(E430="X",0,VLOOKUP(E430,'21'!$K$3:$L$16,2,FALSE)))</f>
        <v>#N/A</v>
      </c>
      <c r="P430" s="108" t="e">
        <f t="shared" si="13"/>
        <v>#N/A</v>
      </c>
    </row>
    <row r="431" spans="14:16">
      <c r="N431" s="108">
        <f t="shared" si="12"/>
        <v>0</v>
      </c>
      <c r="O431" s="108" t="e">
        <f>IF(D431="X",0,IF(E431="X",0,VLOOKUP(E431,'21'!$K$3:$L$16,2,FALSE)))</f>
        <v>#N/A</v>
      </c>
      <c r="P431" s="108" t="e">
        <f t="shared" si="13"/>
        <v>#N/A</v>
      </c>
    </row>
    <row r="432" spans="14:16">
      <c r="N432" s="108">
        <f t="shared" si="12"/>
        <v>0</v>
      </c>
      <c r="O432" s="108" t="e">
        <f>IF(D432="X",0,IF(E432="X",0,VLOOKUP(E432,'21'!$K$3:$L$16,2,FALSE)))</f>
        <v>#N/A</v>
      </c>
      <c r="P432" s="108" t="e">
        <f t="shared" si="13"/>
        <v>#N/A</v>
      </c>
    </row>
    <row r="433" spans="14:16">
      <c r="N433" s="108">
        <f t="shared" si="12"/>
        <v>0</v>
      </c>
      <c r="O433" s="108" t="e">
        <f>IF(D433="X",0,IF(E433="X",0,VLOOKUP(E433,'21'!$K$3:$L$16,2,FALSE)))</f>
        <v>#N/A</v>
      </c>
      <c r="P433" s="108" t="e">
        <f t="shared" si="13"/>
        <v>#N/A</v>
      </c>
    </row>
    <row r="434" spans="14:16">
      <c r="N434" s="108">
        <f t="shared" si="12"/>
        <v>0</v>
      </c>
      <c r="O434" s="108" t="e">
        <f>IF(D434="X",0,IF(E434="X",0,VLOOKUP(E434,'21'!$K$3:$L$16,2,FALSE)))</f>
        <v>#N/A</v>
      </c>
      <c r="P434" s="108" t="e">
        <f t="shared" si="13"/>
        <v>#N/A</v>
      </c>
    </row>
    <row r="435" spans="14:16">
      <c r="N435" s="108">
        <f t="shared" si="12"/>
        <v>0</v>
      </c>
      <c r="O435" s="108" t="e">
        <f>IF(D435="X",0,IF(E435="X",0,VLOOKUP(E435,'21'!$K$3:$L$16,2,FALSE)))</f>
        <v>#N/A</v>
      </c>
      <c r="P435" s="108" t="e">
        <f t="shared" si="13"/>
        <v>#N/A</v>
      </c>
    </row>
    <row r="436" spans="14:16">
      <c r="N436" s="108">
        <f t="shared" si="12"/>
        <v>0</v>
      </c>
      <c r="O436" s="108" t="e">
        <f>IF(D436="X",0,IF(E436="X",0,VLOOKUP(E436,'21'!$K$3:$L$16,2,FALSE)))</f>
        <v>#N/A</v>
      </c>
      <c r="P436" s="108" t="e">
        <f t="shared" si="13"/>
        <v>#N/A</v>
      </c>
    </row>
    <row r="437" spans="14:16">
      <c r="N437" s="108">
        <f t="shared" si="12"/>
        <v>0</v>
      </c>
      <c r="O437" s="108" t="e">
        <f>IF(D437="X",0,IF(E437="X",0,VLOOKUP(E437,'21'!$K$3:$L$16,2,FALSE)))</f>
        <v>#N/A</v>
      </c>
      <c r="P437" s="108" t="e">
        <f t="shared" si="13"/>
        <v>#N/A</v>
      </c>
    </row>
    <row r="438" spans="14:16">
      <c r="N438" s="108">
        <f t="shared" si="12"/>
        <v>0</v>
      </c>
      <c r="O438" s="108" t="e">
        <f>IF(D438="X",0,IF(E438="X",0,VLOOKUP(E438,'21'!$K$3:$L$16,2,FALSE)))</f>
        <v>#N/A</v>
      </c>
      <c r="P438" s="108" t="e">
        <f t="shared" si="13"/>
        <v>#N/A</v>
      </c>
    </row>
    <row r="439" spans="14:16">
      <c r="N439" s="108">
        <f t="shared" si="12"/>
        <v>0</v>
      </c>
      <c r="O439" s="108" t="e">
        <f>IF(D439="X",0,IF(E439="X",0,VLOOKUP(E439,'21'!$K$3:$L$16,2,FALSE)))</f>
        <v>#N/A</v>
      </c>
      <c r="P439" s="108" t="e">
        <f t="shared" si="13"/>
        <v>#N/A</v>
      </c>
    </row>
    <row r="440" spans="14:16">
      <c r="N440" s="108">
        <f t="shared" si="12"/>
        <v>0</v>
      </c>
      <c r="O440" s="108" t="e">
        <f>IF(D440="X",0,IF(E440="X",0,VLOOKUP(E440,'21'!$K$3:$L$16,2,FALSE)))</f>
        <v>#N/A</v>
      </c>
      <c r="P440" s="108" t="e">
        <f t="shared" si="13"/>
        <v>#N/A</v>
      </c>
    </row>
    <row r="441" spans="14:16">
      <c r="N441" s="108">
        <f t="shared" si="12"/>
        <v>0</v>
      </c>
      <c r="O441" s="108" t="e">
        <f>IF(D441="X",0,IF(E441="X",0,VLOOKUP(E441,'21'!$K$3:$L$16,2,FALSE)))</f>
        <v>#N/A</v>
      </c>
      <c r="P441" s="108" t="e">
        <f t="shared" si="13"/>
        <v>#N/A</v>
      </c>
    </row>
    <row r="442" spans="14:16">
      <c r="N442" s="108">
        <f t="shared" si="12"/>
        <v>0</v>
      </c>
      <c r="O442" s="108" t="e">
        <f>IF(D442="X",0,IF(E442="X",0,VLOOKUP(E442,'21'!$K$3:$L$16,2,FALSE)))</f>
        <v>#N/A</v>
      </c>
      <c r="P442" s="108" t="e">
        <f t="shared" si="13"/>
        <v>#N/A</v>
      </c>
    </row>
    <row r="443" spans="14:16">
      <c r="N443" s="108">
        <f t="shared" si="12"/>
        <v>0</v>
      </c>
      <c r="O443" s="108" t="e">
        <f>IF(D443="X",0,IF(E443="X",0,VLOOKUP(E443,'21'!$K$3:$L$16,2,FALSE)))</f>
        <v>#N/A</v>
      </c>
      <c r="P443" s="108" t="e">
        <f t="shared" si="13"/>
        <v>#N/A</v>
      </c>
    </row>
    <row r="444" spans="14:16">
      <c r="N444" s="108">
        <f t="shared" si="12"/>
        <v>0</v>
      </c>
      <c r="O444" s="108" t="e">
        <f>IF(D444="X",0,IF(E444="X",0,VLOOKUP(E444,'21'!$K$3:$L$16,2,FALSE)))</f>
        <v>#N/A</v>
      </c>
      <c r="P444" s="108" t="e">
        <f t="shared" si="13"/>
        <v>#N/A</v>
      </c>
    </row>
    <row r="445" spans="14:16">
      <c r="N445" s="108">
        <f t="shared" si="12"/>
        <v>0</v>
      </c>
      <c r="O445" s="108" t="e">
        <f>IF(D445="X",0,IF(E445="X",0,VLOOKUP(E445,'21'!$K$3:$L$16,2,FALSE)))</f>
        <v>#N/A</v>
      </c>
      <c r="P445" s="108" t="e">
        <f t="shared" si="13"/>
        <v>#N/A</v>
      </c>
    </row>
    <row r="446" spans="14:16">
      <c r="N446" s="108">
        <f t="shared" si="12"/>
        <v>0</v>
      </c>
      <c r="O446" s="108" t="e">
        <f>IF(D446="X",0,IF(E446="X",0,VLOOKUP(E446,'21'!$K$3:$L$16,2,FALSE)))</f>
        <v>#N/A</v>
      </c>
      <c r="P446" s="108" t="e">
        <f t="shared" si="13"/>
        <v>#N/A</v>
      </c>
    </row>
    <row r="447" spans="14:16">
      <c r="N447" s="108">
        <f t="shared" si="12"/>
        <v>0</v>
      </c>
      <c r="O447" s="108" t="e">
        <f>IF(D447="X",0,IF(E447="X",0,VLOOKUP(E447,'21'!$K$3:$L$16,2,FALSE)))</f>
        <v>#N/A</v>
      </c>
      <c r="P447" s="108" t="e">
        <f t="shared" si="13"/>
        <v>#N/A</v>
      </c>
    </row>
    <row r="448" spans="14:16">
      <c r="N448" s="108">
        <f t="shared" si="12"/>
        <v>0</v>
      </c>
      <c r="O448" s="108" t="e">
        <f>IF(D448="X",0,IF(E448="X",0,VLOOKUP(E448,'21'!$K$3:$L$16,2,FALSE)))</f>
        <v>#N/A</v>
      </c>
      <c r="P448" s="108" t="e">
        <f t="shared" si="13"/>
        <v>#N/A</v>
      </c>
    </row>
    <row r="449" spans="14:16">
      <c r="N449" s="108">
        <f t="shared" si="12"/>
        <v>0</v>
      </c>
      <c r="O449" s="108" t="e">
        <f>IF(D449="X",0,IF(E449="X",0,VLOOKUP(E449,'21'!$K$3:$L$16,2,FALSE)))</f>
        <v>#N/A</v>
      </c>
      <c r="P449" s="108" t="e">
        <f t="shared" si="13"/>
        <v>#N/A</v>
      </c>
    </row>
    <row r="450" spans="14:16">
      <c r="N450" s="108">
        <f t="shared" si="12"/>
        <v>0</v>
      </c>
      <c r="O450" s="108" t="e">
        <f>IF(D450="X",0,IF(E450="X",0,VLOOKUP(E450,'21'!$K$3:$L$16,2,FALSE)))</f>
        <v>#N/A</v>
      </c>
      <c r="P450" s="108" t="e">
        <f t="shared" si="13"/>
        <v>#N/A</v>
      </c>
    </row>
    <row r="451" spans="14:16">
      <c r="N451" s="108">
        <f t="shared" si="12"/>
        <v>0</v>
      </c>
      <c r="O451" s="108" t="e">
        <f>IF(D451="X",0,IF(E451="X",0,VLOOKUP(E451,'21'!$K$3:$L$16,2,FALSE)))</f>
        <v>#N/A</v>
      </c>
      <c r="P451" s="108" t="e">
        <f t="shared" si="13"/>
        <v>#N/A</v>
      </c>
    </row>
    <row r="452" spans="14:16">
      <c r="N452" s="108">
        <f t="shared" ref="N452:N494" si="14">SUM(F452:M452)</f>
        <v>0</v>
      </c>
      <c r="O452" s="108" t="e">
        <f>IF(D452="X",0,IF(E452="X",0,VLOOKUP(E452,'21'!$K$3:$L$16,2,FALSE)))</f>
        <v>#N/A</v>
      </c>
      <c r="P452" s="108" t="e">
        <f t="shared" ref="P452:P494" si="15">N452*O452</f>
        <v>#N/A</v>
      </c>
    </row>
    <row r="453" spans="14:16">
      <c r="N453" s="108">
        <f t="shared" si="14"/>
        <v>0</v>
      </c>
      <c r="O453" s="108" t="e">
        <f>IF(D453="X",0,IF(E453="X",0,VLOOKUP(E453,'21'!$K$3:$L$16,2,FALSE)))</f>
        <v>#N/A</v>
      </c>
      <c r="P453" s="108" t="e">
        <f t="shared" si="15"/>
        <v>#N/A</v>
      </c>
    </row>
    <row r="454" spans="14:16">
      <c r="N454" s="108">
        <f t="shared" si="14"/>
        <v>0</v>
      </c>
      <c r="O454" s="108" t="e">
        <f>IF(D454="X",0,IF(E454="X",0,VLOOKUP(E454,'21'!$K$3:$L$16,2,FALSE)))</f>
        <v>#N/A</v>
      </c>
      <c r="P454" s="108" t="e">
        <f t="shared" si="15"/>
        <v>#N/A</v>
      </c>
    </row>
    <row r="455" spans="14:16">
      <c r="N455" s="108">
        <f t="shared" si="14"/>
        <v>0</v>
      </c>
      <c r="O455" s="108" t="e">
        <f>IF(D455="X",0,IF(E455="X",0,VLOOKUP(E455,'21'!$K$3:$L$16,2,FALSE)))</f>
        <v>#N/A</v>
      </c>
      <c r="P455" s="108" t="e">
        <f t="shared" si="15"/>
        <v>#N/A</v>
      </c>
    </row>
    <row r="456" spans="14:16">
      <c r="N456" s="108">
        <f t="shared" si="14"/>
        <v>0</v>
      </c>
      <c r="O456" s="108" t="e">
        <f>IF(D456="X",0,IF(E456="X",0,VLOOKUP(E456,'21'!$K$3:$L$16,2,FALSE)))</f>
        <v>#N/A</v>
      </c>
      <c r="P456" s="108" t="e">
        <f t="shared" si="15"/>
        <v>#N/A</v>
      </c>
    </row>
    <row r="457" spans="14:16">
      <c r="N457" s="108">
        <f t="shared" si="14"/>
        <v>0</v>
      </c>
      <c r="O457" s="108" t="e">
        <f>IF(D457="X",0,IF(E457="X",0,VLOOKUP(E457,'21'!$K$3:$L$16,2,FALSE)))</f>
        <v>#N/A</v>
      </c>
      <c r="P457" s="108" t="e">
        <f t="shared" si="15"/>
        <v>#N/A</v>
      </c>
    </row>
    <row r="458" spans="14:16">
      <c r="N458" s="108">
        <f t="shared" si="14"/>
        <v>0</v>
      </c>
      <c r="O458" s="108" t="e">
        <f>IF(D458="X",0,IF(E458="X",0,VLOOKUP(E458,'21'!$K$3:$L$16,2,FALSE)))</f>
        <v>#N/A</v>
      </c>
      <c r="P458" s="108" t="e">
        <f t="shared" si="15"/>
        <v>#N/A</v>
      </c>
    </row>
    <row r="459" spans="14:16">
      <c r="N459" s="108">
        <f t="shared" si="14"/>
        <v>0</v>
      </c>
      <c r="O459" s="108" t="e">
        <f>IF(D459="X",0,IF(E459="X",0,VLOOKUP(E459,'21'!$K$3:$L$16,2,FALSE)))</f>
        <v>#N/A</v>
      </c>
      <c r="P459" s="108" t="e">
        <f t="shared" si="15"/>
        <v>#N/A</v>
      </c>
    </row>
    <row r="460" spans="14:16">
      <c r="N460" s="108">
        <f t="shared" si="14"/>
        <v>0</v>
      </c>
      <c r="O460" s="108" t="e">
        <f>IF(D460="X",0,IF(E460="X",0,VLOOKUP(E460,'21'!$K$3:$L$16,2,FALSE)))</f>
        <v>#N/A</v>
      </c>
      <c r="P460" s="108" t="e">
        <f t="shared" si="15"/>
        <v>#N/A</v>
      </c>
    </row>
    <row r="461" spans="14:16">
      <c r="N461" s="108">
        <f t="shared" si="14"/>
        <v>0</v>
      </c>
      <c r="O461" s="108" t="e">
        <f>IF(D461="X",0,IF(E461="X",0,VLOOKUP(E461,'21'!$K$3:$L$16,2,FALSE)))</f>
        <v>#N/A</v>
      </c>
      <c r="P461" s="108" t="e">
        <f t="shared" si="15"/>
        <v>#N/A</v>
      </c>
    </row>
    <row r="462" spans="14:16">
      <c r="N462" s="108">
        <f t="shared" si="14"/>
        <v>0</v>
      </c>
      <c r="O462" s="108" t="e">
        <f>IF(D462="X",0,IF(E462="X",0,VLOOKUP(E462,'21'!$K$3:$L$16,2,FALSE)))</f>
        <v>#N/A</v>
      </c>
      <c r="P462" s="108" t="e">
        <f t="shared" si="15"/>
        <v>#N/A</v>
      </c>
    </row>
    <row r="463" spans="14:16">
      <c r="N463" s="108">
        <f t="shared" si="14"/>
        <v>0</v>
      </c>
      <c r="O463" s="108" t="e">
        <f>IF(D463="X",0,IF(E463="X",0,VLOOKUP(E463,'21'!$K$3:$L$16,2,FALSE)))</f>
        <v>#N/A</v>
      </c>
      <c r="P463" s="108" t="e">
        <f t="shared" si="15"/>
        <v>#N/A</v>
      </c>
    </row>
    <row r="464" spans="14:16">
      <c r="N464" s="108">
        <f t="shared" si="14"/>
        <v>0</v>
      </c>
      <c r="O464" s="108" t="e">
        <f>IF(D464="X",0,IF(E464="X",0,VLOOKUP(E464,'21'!$K$3:$L$16,2,FALSE)))</f>
        <v>#N/A</v>
      </c>
      <c r="P464" s="108" t="e">
        <f t="shared" si="15"/>
        <v>#N/A</v>
      </c>
    </row>
    <row r="465" spans="14:16">
      <c r="N465" s="108">
        <f t="shared" si="14"/>
        <v>0</v>
      </c>
      <c r="O465" s="108" t="e">
        <f>IF(D465="X",0,IF(E465="X",0,VLOOKUP(E465,'21'!$K$3:$L$16,2,FALSE)))</f>
        <v>#N/A</v>
      </c>
      <c r="P465" s="108" t="e">
        <f t="shared" si="15"/>
        <v>#N/A</v>
      </c>
    </row>
    <row r="466" spans="14:16">
      <c r="N466" s="108">
        <f t="shared" si="14"/>
        <v>0</v>
      </c>
      <c r="O466" s="108" t="e">
        <f>IF(D466="X",0,IF(E466="X",0,VLOOKUP(E466,'21'!$K$3:$L$16,2,FALSE)))</f>
        <v>#N/A</v>
      </c>
      <c r="P466" s="108" t="e">
        <f t="shared" si="15"/>
        <v>#N/A</v>
      </c>
    </row>
    <row r="467" spans="14:16">
      <c r="N467" s="108">
        <f t="shared" si="14"/>
        <v>0</v>
      </c>
      <c r="O467" s="108" t="e">
        <f>IF(D467="X",0,IF(E467="X",0,VLOOKUP(E467,'21'!$K$3:$L$16,2,FALSE)))</f>
        <v>#N/A</v>
      </c>
      <c r="P467" s="108" t="e">
        <f t="shared" si="15"/>
        <v>#N/A</v>
      </c>
    </row>
    <row r="468" spans="14:16">
      <c r="N468" s="108">
        <f t="shared" si="14"/>
        <v>0</v>
      </c>
      <c r="O468" s="108" t="e">
        <f>IF(D468="X",0,IF(E468="X",0,VLOOKUP(E468,'21'!$K$3:$L$16,2,FALSE)))</f>
        <v>#N/A</v>
      </c>
      <c r="P468" s="108" t="e">
        <f t="shared" si="15"/>
        <v>#N/A</v>
      </c>
    </row>
    <row r="469" spans="14:16">
      <c r="N469" s="108">
        <f t="shared" si="14"/>
        <v>0</v>
      </c>
      <c r="O469" s="108" t="e">
        <f>IF(D469="X",0,IF(E469="X",0,VLOOKUP(E469,'21'!$K$3:$L$16,2,FALSE)))</f>
        <v>#N/A</v>
      </c>
      <c r="P469" s="108" t="e">
        <f t="shared" si="15"/>
        <v>#N/A</v>
      </c>
    </row>
    <row r="470" spans="14:16">
      <c r="N470" s="108">
        <f t="shared" si="14"/>
        <v>0</v>
      </c>
      <c r="O470" s="108" t="e">
        <f>IF(D470="X",0,IF(E470="X",0,VLOOKUP(E470,'21'!$K$3:$L$16,2,FALSE)))</f>
        <v>#N/A</v>
      </c>
      <c r="P470" s="108" t="e">
        <f t="shared" si="15"/>
        <v>#N/A</v>
      </c>
    </row>
    <row r="471" spans="14:16">
      <c r="N471" s="108">
        <f t="shared" si="14"/>
        <v>0</v>
      </c>
      <c r="O471" s="108" t="e">
        <f>IF(D471="X",0,IF(E471="X",0,VLOOKUP(E471,'21'!$K$3:$L$16,2,FALSE)))</f>
        <v>#N/A</v>
      </c>
      <c r="P471" s="108" t="e">
        <f t="shared" si="15"/>
        <v>#N/A</v>
      </c>
    </row>
    <row r="472" spans="14:16">
      <c r="N472" s="108">
        <f t="shared" si="14"/>
        <v>0</v>
      </c>
      <c r="O472" s="108" t="e">
        <f>IF(D472="X",0,IF(E472="X",0,VLOOKUP(E472,'21'!$K$3:$L$16,2,FALSE)))</f>
        <v>#N/A</v>
      </c>
      <c r="P472" s="108" t="e">
        <f t="shared" si="15"/>
        <v>#N/A</v>
      </c>
    </row>
    <row r="473" spans="14:16">
      <c r="N473" s="108">
        <f t="shared" si="14"/>
        <v>0</v>
      </c>
      <c r="O473" s="108" t="e">
        <f>IF(D473="X",0,IF(E473="X",0,VLOOKUP(E473,'21'!$K$3:$L$16,2,FALSE)))</f>
        <v>#N/A</v>
      </c>
      <c r="P473" s="108" t="e">
        <f t="shared" si="15"/>
        <v>#N/A</v>
      </c>
    </row>
    <row r="474" spans="14:16">
      <c r="N474" s="108">
        <f t="shared" si="14"/>
        <v>0</v>
      </c>
      <c r="O474" s="108" t="e">
        <f>IF(D474="X",0,IF(E474="X",0,VLOOKUP(E474,'21'!$K$3:$L$16,2,FALSE)))</f>
        <v>#N/A</v>
      </c>
      <c r="P474" s="108" t="e">
        <f t="shared" si="15"/>
        <v>#N/A</v>
      </c>
    </row>
    <row r="475" spans="14:16">
      <c r="N475" s="108">
        <f t="shared" si="14"/>
        <v>0</v>
      </c>
      <c r="O475" s="108" t="e">
        <f>IF(D475="X",0,IF(E475="X",0,VLOOKUP(E475,'21'!$K$3:$L$16,2,FALSE)))</f>
        <v>#N/A</v>
      </c>
      <c r="P475" s="108" t="e">
        <f t="shared" si="15"/>
        <v>#N/A</v>
      </c>
    </row>
    <row r="476" spans="14:16">
      <c r="N476" s="108">
        <f t="shared" si="14"/>
        <v>0</v>
      </c>
      <c r="O476" s="108" t="e">
        <f>IF(D476="X",0,IF(E476="X",0,VLOOKUP(E476,'21'!$K$3:$L$16,2,FALSE)))</f>
        <v>#N/A</v>
      </c>
      <c r="P476" s="108" t="e">
        <f t="shared" si="15"/>
        <v>#N/A</v>
      </c>
    </row>
    <row r="477" spans="14:16">
      <c r="N477" s="108">
        <f t="shared" si="14"/>
        <v>0</v>
      </c>
      <c r="O477" s="108" t="e">
        <f>IF(D477="X",0,IF(E477="X",0,VLOOKUP(E477,'21'!$K$3:$L$16,2,FALSE)))</f>
        <v>#N/A</v>
      </c>
      <c r="P477" s="108" t="e">
        <f t="shared" si="15"/>
        <v>#N/A</v>
      </c>
    </row>
    <row r="478" spans="14:16">
      <c r="N478" s="108">
        <f t="shared" si="14"/>
        <v>0</v>
      </c>
      <c r="O478" s="108" t="e">
        <f>IF(D478="X",0,IF(E478="X",0,VLOOKUP(E478,'21'!$K$3:$L$16,2,FALSE)))</f>
        <v>#N/A</v>
      </c>
      <c r="P478" s="108" t="e">
        <f t="shared" si="15"/>
        <v>#N/A</v>
      </c>
    </row>
    <row r="479" spans="14:16">
      <c r="N479" s="108">
        <f t="shared" si="14"/>
        <v>0</v>
      </c>
      <c r="O479" s="108" t="e">
        <f>IF(D479="X",0,IF(E479="X",0,VLOOKUP(E479,'21'!$K$3:$L$16,2,FALSE)))</f>
        <v>#N/A</v>
      </c>
      <c r="P479" s="108" t="e">
        <f t="shared" si="15"/>
        <v>#N/A</v>
      </c>
    </row>
    <row r="480" spans="14:16">
      <c r="N480" s="108">
        <f t="shared" si="14"/>
        <v>0</v>
      </c>
      <c r="O480" s="108" t="e">
        <f>IF(D480="X",0,IF(E480="X",0,VLOOKUP(E480,'21'!$K$3:$L$16,2,FALSE)))</f>
        <v>#N/A</v>
      </c>
      <c r="P480" s="108" t="e">
        <f t="shared" si="15"/>
        <v>#N/A</v>
      </c>
    </row>
    <row r="481" spans="3:23">
      <c r="N481" s="108">
        <f t="shared" si="14"/>
        <v>0</v>
      </c>
      <c r="O481" s="108" t="e">
        <f>IF(D481="X",0,IF(E481="X",0,VLOOKUP(E481,'21'!$K$3:$L$16,2,FALSE)))</f>
        <v>#N/A</v>
      </c>
      <c r="P481" s="108" t="e">
        <f t="shared" si="15"/>
        <v>#N/A</v>
      </c>
    </row>
    <row r="482" spans="3:23">
      <c r="N482" s="108">
        <f t="shared" si="14"/>
        <v>0</v>
      </c>
      <c r="O482" s="108" t="e">
        <f>IF(D482="X",0,IF(E482="X",0,VLOOKUP(E482,'21'!$K$3:$L$16,2,FALSE)))</f>
        <v>#N/A</v>
      </c>
      <c r="P482" s="108" t="e">
        <f t="shared" si="15"/>
        <v>#N/A</v>
      </c>
    </row>
    <row r="483" spans="3:23">
      <c r="N483" s="108">
        <f t="shared" si="14"/>
        <v>0</v>
      </c>
      <c r="O483" s="108" t="e">
        <f>IF(D483="X",0,IF(E483="X",0,VLOOKUP(E483,'21'!$K$3:$L$16,2,FALSE)))</f>
        <v>#N/A</v>
      </c>
      <c r="P483" s="108" t="e">
        <f t="shared" si="15"/>
        <v>#N/A</v>
      </c>
    </row>
    <row r="484" spans="3:23">
      <c r="N484" s="108">
        <f t="shared" si="14"/>
        <v>0</v>
      </c>
      <c r="O484" s="108" t="e">
        <f>IF(D484="X",0,IF(E484="X",0,VLOOKUP(E484,'21'!$K$3:$L$16,2,FALSE)))</f>
        <v>#N/A</v>
      </c>
      <c r="P484" s="108" t="e">
        <f t="shared" si="15"/>
        <v>#N/A</v>
      </c>
    </row>
    <row r="485" spans="3:23">
      <c r="N485" s="108">
        <f t="shared" si="14"/>
        <v>0</v>
      </c>
      <c r="O485" s="108" t="e">
        <f>IF(D485="X",0,IF(E485="X",0,VLOOKUP(E485,'21'!$K$3:$L$16,2,FALSE)))</f>
        <v>#N/A</v>
      </c>
      <c r="P485" s="108" t="e">
        <f t="shared" si="15"/>
        <v>#N/A</v>
      </c>
    </row>
    <row r="486" spans="3:23">
      <c r="N486" s="108">
        <f t="shared" si="14"/>
        <v>0</v>
      </c>
      <c r="O486" s="108" t="e">
        <f>IF(D486="X",0,IF(E486="X",0,VLOOKUP(E486,'21'!$K$3:$L$16,2,FALSE)))</f>
        <v>#N/A</v>
      </c>
      <c r="P486" s="108" t="e">
        <f t="shared" si="15"/>
        <v>#N/A</v>
      </c>
    </row>
    <row r="487" spans="3:23">
      <c r="N487" s="108">
        <f t="shared" si="14"/>
        <v>0</v>
      </c>
      <c r="O487" s="108" t="e">
        <f>IF(D487="X",0,IF(E487="X",0,VLOOKUP(E487,'21'!$K$3:$L$16,2,FALSE)))</f>
        <v>#N/A</v>
      </c>
      <c r="P487" s="108" t="e">
        <f t="shared" si="15"/>
        <v>#N/A</v>
      </c>
    </row>
    <row r="488" spans="3:23">
      <c r="N488" s="108">
        <f t="shared" si="14"/>
        <v>0</v>
      </c>
      <c r="O488" s="108" t="e">
        <f>IF(D488="X",0,IF(E488="X",0,VLOOKUP(E488,'21'!$K$3:$L$16,2,FALSE)))</f>
        <v>#N/A</v>
      </c>
      <c r="P488" s="108" t="e">
        <f t="shared" si="15"/>
        <v>#N/A</v>
      </c>
    </row>
    <row r="489" spans="3:23">
      <c r="N489" s="108">
        <f t="shared" si="14"/>
        <v>0</v>
      </c>
      <c r="O489" s="108" t="e">
        <f>IF(D489="X",0,IF(E489="X",0,VLOOKUP(E489,'21'!$K$3:$L$16,2,FALSE)))</f>
        <v>#N/A</v>
      </c>
      <c r="P489" s="108" t="e">
        <f t="shared" si="15"/>
        <v>#N/A</v>
      </c>
    </row>
    <row r="490" spans="3:23">
      <c r="N490" s="108">
        <f t="shared" si="14"/>
        <v>0</v>
      </c>
      <c r="O490" s="108" t="e">
        <f>IF(D490="X",0,IF(E490="X",0,VLOOKUP(E490,'21'!$K$3:$L$16,2,FALSE)))</f>
        <v>#N/A</v>
      </c>
      <c r="P490" s="108" t="e">
        <f t="shared" si="15"/>
        <v>#N/A</v>
      </c>
    </row>
    <row r="491" spans="3:23">
      <c r="N491" s="108">
        <f t="shared" si="14"/>
        <v>0</v>
      </c>
      <c r="O491" s="108" t="e">
        <f>IF(D491="X",0,IF(E491="X",0,VLOOKUP(E491,'21'!$K$3:$L$16,2,FALSE)))</f>
        <v>#N/A</v>
      </c>
      <c r="P491" s="108" t="e">
        <f t="shared" si="15"/>
        <v>#N/A</v>
      </c>
    </row>
    <row r="492" spans="3:23">
      <c r="N492" s="108">
        <f t="shared" si="14"/>
        <v>0</v>
      </c>
      <c r="O492" s="108" t="e">
        <f>IF(D492="X",0,IF(E492="X",0,VLOOKUP(E492,'21'!$K$3:$L$16,2,FALSE)))</f>
        <v>#N/A</v>
      </c>
      <c r="P492" s="108" t="e">
        <f t="shared" si="15"/>
        <v>#N/A</v>
      </c>
    </row>
    <row r="493" spans="3:23">
      <c r="N493" s="108">
        <f t="shared" si="14"/>
        <v>0</v>
      </c>
      <c r="O493" s="108" t="e">
        <f>IF(D493="X",0,IF(E493="X",0,VLOOKUP(E493,'21'!$K$3:$L$16,2,FALSE)))</f>
        <v>#N/A</v>
      </c>
      <c r="P493" s="108" t="e">
        <f t="shared" si="15"/>
        <v>#N/A</v>
      </c>
    </row>
    <row r="494" spans="3:23">
      <c r="N494" s="108">
        <f t="shared" si="14"/>
        <v>0</v>
      </c>
      <c r="O494" s="108" t="e">
        <f>IF(D494="X",0,IF(E494="X",0,VLOOKUP(E494,'21'!$K$3:$L$16,2,FALSE)))</f>
        <v>#N/A</v>
      </c>
      <c r="P494" s="108" t="e">
        <f t="shared" si="15"/>
        <v>#N/A</v>
      </c>
    </row>
    <row r="495" spans="3:23" ht="15.75" thickBot="1">
      <c r="C495" s="109" t="s">
        <v>173</v>
      </c>
      <c r="D495" s="79"/>
      <c r="E495" s="79"/>
      <c r="F495" s="91">
        <f t="shared" ref="F495:M495" si="16">SUM(F4:F494)</f>
        <v>0</v>
      </c>
      <c r="G495" s="91">
        <f t="shared" si="16"/>
        <v>0</v>
      </c>
      <c r="H495" s="91">
        <f t="shared" si="16"/>
        <v>0</v>
      </c>
      <c r="I495" s="91">
        <f t="shared" si="16"/>
        <v>0</v>
      </c>
      <c r="J495" s="91">
        <f t="shared" si="16"/>
        <v>0</v>
      </c>
      <c r="K495" s="91">
        <f t="shared" si="16"/>
        <v>0</v>
      </c>
      <c r="L495" s="91">
        <f t="shared" si="16"/>
        <v>0</v>
      </c>
      <c r="M495" s="91">
        <f t="shared" si="16"/>
        <v>0</v>
      </c>
      <c r="Q495" s="79" t="s">
        <v>174</v>
      </c>
      <c r="R495" s="91">
        <f t="shared" ref="R495:W495" si="17">SUM(R4:R494)</f>
        <v>0</v>
      </c>
      <c r="S495" s="91">
        <f t="shared" si="17"/>
        <v>0</v>
      </c>
      <c r="T495" s="91">
        <f t="shared" si="17"/>
        <v>0</v>
      </c>
      <c r="U495" s="91">
        <f t="shared" si="17"/>
        <v>0</v>
      </c>
      <c r="V495" s="91">
        <f t="shared" si="17"/>
        <v>0</v>
      </c>
      <c r="W495" s="91">
        <f t="shared" si="17"/>
        <v>0</v>
      </c>
    </row>
    <row r="496" spans="3:23" ht="15.75" thickTop="1"/>
    <row r="498" spans="3:16">
      <c r="C498" s="80" t="s">
        <v>172</v>
      </c>
      <c r="F498" s="33"/>
      <c r="G498" s="33"/>
      <c r="H498" s="33"/>
      <c r="I498" s="33"/>
      <c r="J498" s="33"/>
      <c r="K498" s="33"/>
      <c r="L498" s="33"/>
      <c r="M498" s="33"/>
      <c r="N498" s="81" t="s">
        <v>186</v>
      </c>
      <c r="O498" s="33"/>
      <c r="P498" s="81" t="s">
        <v>177</v>
      </c>
    </row>
    <row r="499" spans="3:16">
      <c r="C499" s="81" t="str">
        <f>IF('21'!K3="", "Vrije categorie",'21'!K3)</f>
        <v>A</v>
      </c>
      <c r="F499" s="92" cm="1">
        <f t="array" ref="F499">SUMPRODUCT(--($E$4:$E$494=C499),--($D$4:$D$494=""),$F$4:$F$494)</f>
        <v>0</v>
      </c>
      <c r="G499" s="92" cm="1">
        <f t="array" ref="G499">SUMPRODUCT(--($E$4:$E$494=C499),--($D$4:$D$494=""),$G$4:$G$494)</f>
        <v>0</v>
      </c>
      <c r="H499" s="92" cm="1">
        <f t="array" ref="H499">SUMPRODUCT(--($E$4:$E$494=C499),--($D$4:$D$494=""),$H$4:$H$494)</f>
        <v>0</v>
      </c>
      <c r="I499" s="92" cm="1">
        <f t="array" ref="I499">SUMPRODUCT(--($E$4:$E$494=C499),--($D$4:$D$494=""),$I$4:$I$494)</f>
        <v>0</v>
      </c>
      <c r="J499" s="92" cm="1">
        <f t="array" ref="J499">SUMPRODUCT(--($E$4:$E$494=C499),--($D$4:$D$494=""),$J$4:$J$494)</f>
        <v>0</v>
      </c>
      <c r="K499" s="92" cm="1">
        <f t="array" ref="K499">SUMPRODUCT(--($E$4:$E$494=C499),--($D$4:$D$494=""),$K$4:$K$494)</f>
        <v>0</v>
      </c>
      <c r="L499" s="92" cm="1">
        <f t="array" ref="L499">SUMPRODUCT(--($E$4:$E$494=C499),--($D$4:$D$494=""),$L$4:$L$494)</f>
        <v>0</v>
      </c>
      <c r="M499" s="92" cm="1">
        <f t="array" ref="M499">SUMPRODUCT(--($E$4:$E$494=C499),--($D$4:$D$494=""),$M$4:$M$494)</f>
        <v>0</v>
      </c>
      <c r="N499" s="92">
        <f>SUM(F499:M499)</f>
        <v>0</v>
      </c>
      <c r="O499" s="81"/>
      <c r="P499" s="92" t="e" cm="1">
        <f t="array" ref="P499">SUMPRODUCT(--($E$4:$E$494=C499),--($D$4:$D$494=""),$P$4:$P$494)</f>
        <v>#N/A</v>
      </c>
    </row>
    <row r="500" spans="3:16">
      <c r="C500" s="81" t="str">
        <f>IF('21'!K4="", "Vrije categorie",'21'!K4)</f>
        <v>B</v>
      </c>
      <c r="F500" s="92" cm="1">
        <f t="array" ref="F500">SUMPRODUCT(--($E$4:$E$494=C500),--($D$4:$D$494=""),$F$4:$F$494)</f>
        <v>0</v>
      </c>
      <c r="G500" s="92" cm="1">
        <f t="array" ref="G500">SUMPRODUCT(--($E$4:$E$494=C500),--($D$4:$D$494=""),$G$4:$G$494)</f>
        <v>0</v>
      </c>
      <c r="H500" s="92" cm="1">
        <f t="array" ref="H500">SUMPRODUCT(--($E$4:$E$494=C500),--($D$4:$D$494=""),$H$4:$H$494)</f>
        <v>0</v>
      </c>
      <c r="I500" s="92" cm="1">
        <f t="array" ref="I500">SUMPRODUCT(--($E$4:$E$494=C500),--($D$4:$D$494=""),$I$4:$I$494)</f>
        <v>0</v>
      </c>
      <c r="J500" s="92" cm="1">
        <f t="array" ref="J500">SUMPRODUCT(--($E$4:$E$494=C500),--($D$4:$D$494=""),$J$4:$J$494)</f>
        <v>0</v>
      </c>
      <c r="K500" s="92" cm="1">
        <f t="array" ref="K500">SUMPRODUCT(--($E$4:$E$494=C500),--($D$4:$D$494=""),$K$4:$K$494)</f>
        <v>0</v>
      </c>
      <c r="L500" s="92" cm="1">
        <f t="array" ref="L500">SUMPRODUCT(--($E$4:$E$494=C500),--($D$4:$D$494=""),$L$4:$L$494)</f>
        <v>0</v>
      </c>
      <c r="M500" s="92" cm="1">
        <f t="array" ref="M500">SUMPRODUCT(--($E$4:$E$494=C500),--($D$4:$D$494=""),$M$4:$M$494)</f>
        <v>0</v>
      </c>
      <c r="N500" s="92">
        <f t="shared" ref="N500:N512" si="18">SUM(F500:M500)</f>
        <v>0</v>
      </c>
      <c r="O500" s="81"/>
      <c r="P500" s="92" t="e" cm="1">
        <f t="array" ref="P500">SUMPRODUCT(--($E$4:$E$494=C500),--($D$4:$D$494=""),$P$4:$P$494)</f>
        <v>#N/A</v>
      </c>
    </row>
    <row r="501" spans="3:16">
      <c r="C501" s="81" t="str">
        <f>IF('21'!K5="", "Vrije categorie",'21'!K5)</f>
        <v>C</v>
      </c>
      <c r="F501" s="92" cm="1">
        <f t="array" ref="F501">SUMPRODUCT(--($E$4:$E$494=C501),--($D$4:$D$494=""),$F$4:$F$494)</f>
        <v>0</v>
      </c>
      <c r="G501" s="92" cm="1">
        <f t="array" ref="G501">SUMPRODUCT(--($E$4:$E$494=C501),--($D$4:$D$494=""),$G$4:$G$494)</f>
        <v>0</v>
      </c>
      <c r="H501" s="92" cm="1">
        <f t="array" ref="H501">SUMPRODUCT(--($E$4:$E$494=C501),--($D$4:$D$494=""),$H$4:$H$494)</f>
        <v>0</v>
      </c>
      <c r="I501" s="92" cm="1">
        <f t="array" ref="I501">SUMPRODUCT(--($E$4:$E$494=C501),--($D$4:$D$494=""),$I$4:$I$494)</f>
        <v>0</v>
      </c>
      <c r="J501" s="92" cm="1">
        <f t="array" ref="J501">SUMPRODUCT(--($E$4:$E$494=C501),--($D$4:$D$494=""),$J$4:$J$494)</f>
        <v>0</v>
      </c>
      <c r="K501" s="92" cm="1">
        <f t="array" ref="K501">SUMPRODUCT(--($E$4:$E$494=C501),--($D$4:$D$494=""),$K$4:$K$494)</f>
        <v>0</v>
      </c>
      <c r="L501" s="92" cm="1">
        <f t="array" ref="L501">SUMPRODUCT(--($E$4:$E$494=C501),--($D$4:$D$494=""),$L$4:$L$494)</f>
        <v>0</v>
      </c>
      <c r="M501" s="92" cm="1">
        <f t="array" ref="M501">SUMPRODUCT(--($E$4:$E$494=C501),--($D$4:$D$494=""),$M$4:$M$494)</f>
        <v>0</v>
      </c>
      <c r="N501" s="92">
        <f t="shared" si="18"/>
        <v>0</v>
      </c>
      <c r="O501" s="81"/>
      <c r="P501" s="92" t="e" cm="1">
        <f t="array" ref="P501">SUMPRODUCT(--($E$4:$E$494=C501),--($D$4:$D$494=""),$P$4:$P$494)</f>
        <v>#N/A</v>
      </c>
    </row>
    <row r="502" spans="3:16">
      <c r="C502" s="81" t="str">
        <f>IF('21'!K6="", "Vrije categorie",'21'!K6)</f>
        <v>D</v>
      </c>
      <c r="F502" s="92" cm="1">
        <f t="array" ref="F502">SUMPRODUCT(--($E$4:$E$494=C502),--($D$4:$D$494=""),$F$4:$F$494)</f>
        <v>0</v>
      </c>
      <c r="G502" s="92" cm="1">
        <f t="array" ref="G502">SUMPRODUCT(--($E$4:$E$494=C502),--($D$4:$D$494=""),$G$4:$G$494)</f>
        <v>0</v>
      </c>
      <c r="H502" s="92" cm="1">
        <f t="array" ref="H502">SUMPRODUCT(--($E$4:$E$494=C502),--($D$4:$D$494=""),$H$4:$H$494)</f>
        <v>0</v>
      </c>
      <c r="I502" s="92" cm="1">
        <f t="array" ref="I502">SUMPRODUCT(--($E$4:$E$494=C502),--($D$4:$D$494=""),$I$4:$I$494)</f>
        <v>0</v>
      </c>
      <c r="J502" s="92" cm="1">
        <f t="array" ref="J502">SUMPRODUCT(--($E$4:$E$494=C502),--($D$4:$D$494=""),$J$4:$J$494)</f>
        <v>0</v>
      </c>
      <c r="K502" s="92" cm="1">
        <f t="array" ref="K502">SUMPRODUCT(--($E$4:$E$494=C502),--($D$4:$D$494=""),$K$4:$K$494)</f>
        <v>0</v>
      </c>
      <c r="L502" s="92" cm="1">
        <f t="array" ref="L502">SUMPRODUCT(--($E$4:$E$494=C502),--($D$4:$D$494=""),$L$4:$L$494)</f>
        <v>0</v>
      </c>
      <c r="M502" s="92" cm="1">
        <f t="array" ref="M502">SUMPRODUCT(--($E$4:$E$494=C502),--($D$4:$D$494=""),$M$4:$M$494)</f>
        <v>0</v>
      </c>
      <c r="N502" s="92">
        <f t="shared" si="18"/>
        <v>0</v>
      </c>
      <c r="O502" s="81"/>
      <c r="P502" s="92" t="e" cm="1">
        <f t="array" ref="P502">SUMPRODUCT(--($E$4:$E$494=C502),--($D$4:$D$494=""),$P$4:$P$494)</f>
        <v>#N/A</v>
      </c>
    </row>
    <row r="503" spans="3:16">
      <c r="C503" s="81" t="str">
        <f>IF('21'!K7="", "Vrije categorie",'21'!K7)</f>
        <v>E</v>
      </c>
      <c r="F503" s="92" cm="1">
        <f t="array" ref="F503">SUMPRODUCT(--($E$4:$E$494=C503),--($D$4:$D$494=""),$F$4:$F$494)</f>
        <v>0</v>
      </c>
      <c r="G503" s="92" cm="1">
        <f t="array" ref="G503">SUMPRODUCT(--($E$4:$E$494=C503),--($D$4:$D$494=""),$G$4:$G$494)</f>
        <v>0</v>
      </c>
      <c r="H503" s="92" cm="1">
        <f t="array" ref="H503">SUMPRODUCT(--($E$4:$E$494=C503),--($D$4:$D$494=""),$H$4:$H$494)</f>
        <v>0</v>
      </c>
      <c r="I503" s="92" cm="1">
        <f t="array" ref="I503">SUMPRODUCT(--($E$4:$E$494=C503),--($D$4:$D$494=""),$I$4:$I$494)</f>
        <v>0</v>
      </c>
      <c r="J503" s="92" cm="1">
        <f t="array" ref="J503">SUMPRODUCT(--($E$4:$E$494=C503),--($D$4:$D$494=""),$J$4:$J$494)</f>
        <v>0</v>
      </c>
      <c r="K503" s="92" cm="1">
        <f t="array" ref="K503">SUMPRODUCT(--($E$4:$E$494=C503),--($D$4:$D$494=""),$K$4:$K$494)</f>
        <v>0</v>
      </c>
      <c r="L503" s="92" cm="1">
        <f t="array" ref="L503">SUMPRODUCT(--($E$4:$E$494=C503),--($D$4:$D$494=""),$L$4:$L$494)</f>
        <v>0</v>
      </c>
      <c r="M503" s="92" cm="1">
        <f t="array" ref="M503">SUMPRODUCT(--($E$4:$E$494=C503),--($D$4:$D$494=""),$M$4:$M$494)</f>
        <v>0</v>
      </c>
      <c r="N503" s="92">
        <f t="shared" si="18"/>
        <v>0</v>
      </c>
      <c r="O503" s="81"/>
      <c r="P503" s="92" t="e" cm="1">
        <f t="array" ref="P503">SUMPRODUCT(--($E$4:$E$494=C503),--($D$4:$D$494=""),$P$4:$P$494)</f>
        <v>#N/A</v>
      </c>
    </row>
    <row r="504" spans="3:16">
      <c r="C504" s="81" t="str">
        <f>IF('21'!K8="", "Vrije categorie",'21'!K8)</f>
        <v>F</v>
      </c>
      <c r="F504" s="92" cm="1">
        <f t="array" ref="F504">SUMPRODUCT(--($E$4:$E$494=C504),--($D$4:$D$494=""),$F$4:$F$494)</f>
        <v>0</v>
      </c>
      <c r="G504" s="92" cm="1">
        <f t="array" ref="G504">SUMPRODUCT(--($E$4:$E$494=C504),--($D$4:$D$494=""),$G$4:$G$494)</f>
        <v>0</v>
      </c>
      <c r="H504" s="92" cm="1">
        <f t="array" ref="H504">SUMPRODUCT(--($E$4:$E$494=C504),--($D$4:$D$494=""),$H$4:$H$494)</f>
        <v>0</v>
      </c>
      <c r="I504" s="92" cm="1">
        <f t="array" ref="I504">SUMPRODUCT(--($E$4:$E$494=C504),--($D$4:$D$494=""),$I$4:$I$494)</f>
        <v>0</v>
      </c>
      <c r="J504" s="92" cm="1">
        <f t="array" ref="J504">SUMPRODUCT(--($E$4:$E$494=C504),--($D$4:$D$494=""),$J$4:$J$494)</f>
        <v>0</v>
      </c>
      <c r="K504" s="92" cm="1">
        <f t="array" ref="K504">SUMPRODUCT(--($E$4:$E$494=C504),--($D$4:$D$494=""),$K$4:$K$494)</f>
        <v>0</v>
      </c>
      <c r="L504" s="92" cm="1">
        <f t="array" ref="L504">SUMPRODUCT(--($E$4:$E$494=C504),--($D$4:$D$494=""),$L$4:$L$494)</f>
        <v>0</v>
      </c>
      <c r="M504" s="92" cm="1">
        <f t="array" ref="M504">SUMPRODUCT(--($E$4:$E$494=C504),--($D$4:$D$494=""),$M$4:$M$494)</f>
        <v>0</v>
      </c>
      <c r="N504" s="92">
        <f t="shared" si="18"/>
        <v>0</v>
      </c>
      <c r="O504" s="81"/>
      <c r="P504" s="92" t="e" cm="1">
        <f t="array" ref="P504">SUMPRODUCT(--($E$4:$E$494=C504),--($D$4:$D$494=""),$P$4:$P$494)</f>
        <v>#N/A</v>
      </c>
    </row>
    <row r="505" spans="3:16">
      <c r="C505" s="81" t="str">
        <f>IF('21'!K9="", "Vrije categorie",'21'!K9)</f>
        <v>G</v>
      </c>
      <c r="F505" s="92" cm="1">
        <f t="array" ref="F505">SUMPRODUCT(--($E$4:$E$494=C505),--($D$4:$D$494=""),$F$4:$F$494)</f>
        <v>0</v>
      </c>
      <c r="G505" s="92" cm="1">
        <f t="array" ref="G505">SUMPRODUCT(--($E$4:$E$494=C505),--($D$4:$D$494=""),$G$4:$G$494)</f>
        <v>0</v>
      </c>
      <c r="H505" s="92" cm="1">
        <f t="array" ref="H505">SUMPRODUCT(--($E$4:$E$494=C505),--($D$4:$D$494=""),$H$4:$H$494)</f>
        <v>0</v>
      </c>
      <c r="I505" s="92" cm="1">
        <f t="array" ref="I505">SUMPRODUCT(--($E$4:$E$494=C505),--($D$4:$D$494=""),$I$4:$I$494)</f>
        <v>0</v>
      </c>
      <c r="J505" s="92" cm="1">
        <f t="array" ref="J505">SUMPRODUCT(--($E$4:$E$494=C505),--($D$4:$D$494=""),$J$4:$J$494)</f>
        <v>0</v>
      </c>
      <c r="K505" s="92" cm="1">
        <f t="array" ref="K505">SUMPRODUCT(--($E$4:$E$494=C505),--($D$4:$D$494=""),$K$4:$K$494)</f>
        <v>0</v>
      </c>
      <c r="L505" s="92" cm="1">
        <f t="array" ref="L505">SUMPRODUCT(--($E$4:$E$494=C505),--($D$4:$D$494=""),$L$4:$L$494)</f>
        <v>0</v>
      </c>
      <c r="M505" s="92" cm="1">
        <f t="array" ref="M505">SUMPRODUCT(--($E$4:$E$494=C505),--($D$4:$D$494=""),$M$4:$M$494)</f>
        <v>0</v>
      </c>
      <c r="N505" s="92">
        <f t="shared" si="18"/>
        <v>0</v>
      </c>
      <c r="O505" s="81"/>
      <c r="P505" s="92" t="e" cm="1">
        <f t="array" ref="P505">SUMPRODUCT(--($E$4:$E$494=C505),--($D$4:$D$494=""),$P$4:$P$494)</f>
        <v>#N/A</v>
      </c>
    </row>
    <row r="506" spans="3:16">
      <c r="C506" s="81" t="str">
        <f>IF('21'!K10="", "Vrije categorie",'21'!K10)</f>
        <v>H</v>
      </c>
      <c r="F506" s="92" cm="1">
        <f t="array" ref="F506">SUMPRODUCT(--($E$4:$E$494=C506),--($D$4:$D$494=""),$F$4:$F$494)</f>
        <v>0</v>
      </c>
      <c r="G506" s="92" cm="1">
        <f t="array" ref="G506">SUMPRODUCT(--($E$4:$E$494=C506),--($D$4:$D$494=""),$G$4:$G$494)</f>
        <v>0</v>
      </c>
      <c r="H506" s="92" cm="1">
        <f t="array" ref="H506">SUMPRODUCT(--($E$4:$E$494=C506),--($D$4:$D$494=""),$H$4:$H$494)</f>
        <v>0</v>
      </c>
      <c r="I506" s="92" cm="1">
        <f t="array" ref="I506">SUMPRODUCT(--($E$4:$E$494=C506),--($D$4:$D$494=""),$I$4:$I$494)</f>
        <v>0</v>
      </c>
      <c r="J506" s="92" cm="1">
        <f t="array" ref="J506">SUMPRODUCT(--($E$4:$E$494=C506),--($D$4:$D$494=""),$J$4:$J$494)</f>
        <v>0</v>
      </c>
      <c r="K506" s="92" cm="1">
        <f t="array" ref="K506">SUMPRODUCT(--($E$4:$E$494=C506),--($D$4:$D$494=""),$K$4:$K$494)</f>
        <v>0</v>
      </c>
      <c r="L506" s="92" cm="1">
        <f t="array" ref="L506">SUMPRODUCT(--($E$4:$E$494=C506),--($D$4:$D$494=""),$L$4:$L$494)</f>
        <v>0</v>
      </c>
      <c r="M506" s="92" cm="1">
        <f t="array" ref="M506">SUMPRODUCT(--($E$4:$E$494=C506),--($D$4:$D$494=""),$M$4:$M$494)</f>
        <v>0</v>
      </c>
      <c r="N506" s="92">
        <f t="shared" si="18"/>
        <v>0</v>
      </c>
      <c r="O506" s="81"/>
      <c r="P506" s="92" t="e" cm="1">
        <f t="array" ref="P506">SUMPRODUCT(--($E$4:$E$494=C506),--($D$4:$D$494=""),$P$4:$P$494)</f>
        <v>#N/A</v>
      </c>
    </row>
    <row r="507" spans="3:16">
      <c r="C507" s="81" t="str">
        <f>IF('21'!K11="", "Vrije categorie",'21'!K11)</f>
        <v>I</v>
      </c>
      <c r="F507" s="92" cm="1">
        <f t="array" ref="F507">SUMPRODUCT(--($E$4:$E$494=C507),--($D$4:$D$494=""),$F$4:$F$494)</f>
        <v>0</v>
      </c>
      <c r="G507" s="92" cm="1">
        <f t="array" ref="G507">SUMPRODUCT(--($E$4:$E$494=C507),--($D$4:$D$494=""),$G$4:$G$494)</f>
        <v>0</v>
      </c>
      <c r="H507" s="92" cm="1">
        <f t="array" ref="H507">SUMPRODUCT(--($E$4:$E$494=C507),--($D$4:$D$494=""),$H$4:$H$494)</f>
        <v>0</v>
      </c>
      <c r="I507" s="92" cm="1">
        <f t="array" ref="I507">SUMPRODUCT(--($E$4:$E$494=C507),--($D$4:$D$494=""),$I$4:$I$494)</f>
        <v>0</v>
      </c>
      <c r="J507" s="92" cm="1">
        <f t="array" ref="J507">SUMPRODUCT(--($E$4:$E$494=C507),--($D$4:$D$494=""),$J$4:$J$494)</f>
        <v>0</v>
      </c>
      <c r="K507" s="92" cm="1">
        <f t="array" ref="K507">SUMPRODUCT(--($E$4:$E$494=C507),--($D$4:$D$494=""),$K$4:$K$494)</f>
        <v>0</v>
      </c>
      <c r="L507" s="92" cm="1">
        <f t="array" ref="L507">SUMPRODUCT(--($E$4:$E$494=C507),--($D$4:$D$494=""),$L$4:$L$494)</f>
        <v>0</v>
      </c>
      <c r="M507" s="92" cm="1">
        <f t="array" ref="M507">SUMPRODUCT(--($E$4:$E$494=C507),--($D$4:$D$494=""),$M$4:$M$494)</f>
        <v>0</v>
      </c>
      <c r="N507" s="92">
        <f t="shared" si="18"/>
        <v>0</v>
      </c>
      <c r="O507" s="81"/>
      <c r="P507" s="92" t="e" cm="1">
        <f t="array" ref="P507">SUMPRODUCT(--($E$4:$E$494=C507),--($D$4:$D$494=""),$P$4:$P$494)</f>
        <v>#N/A</v>
      </c>
    </row>
    <row r="508" spans="3:16">
      <c r="C508" s="81" t="str">
        <f>IF('21'!K12="", "Vrije categorie",'21'!K12)</f>
        <v>J</v>
      </c>
      <c r="F508" s="92" cm="1">
        <f t="array" ref="F508">SUMPRODUCT(--($E$4:$E$494=C508),--($D$4:$D$494=""),$F$4:$F$494)</f>
        <v>0</v>
      </c>
      <c r="G508" s="92" cm="1">
        <f t="array" ref="G508">SUMPRODUCT(--($E$4:$E$494=C508),--($D$4:$D$494=""),$G$4:$G$494)</f>
        <v>0</v>
      </c>
      <c r="H508" s="92" cm="1">
        <f t="array" ref="H508">SUMPRODUCT(--($E$4:$E$494=C508),--($D$4:$D$494=""),$H$4:$H$494)</f>
        <v>0</v>
      </c>
      <c r="I508" s="92" cm="1">
        <f t="array" ref="I508">SUMPRODUCT(--($E$4:$E$494=C508),--($D$4:$D$494=""),$I$4:$I$494)</f>
        <v>0</v>
      </c>
      <c r="J508" s="92" cm="1">
        <f t="array" ref="J508">SUMPRODUCT(--($E$4:$E$494=C508),--($D$4:$D$494=""),$J$4:$J$494)</f>
        <v>0</v>
      </c>
      <c r="K508" s="92" cm="1">
        <f t="array" ref="K508">SUMPRODUCT(--($E$4:$E$494=C508),--($D$4:$D$494=""),$K$4:$K$494)</f>
        <v>0</v>
      </c>
      <c r="L508" s="92" cm="1">
        <f t="array" ref="L508">SUMPRODUCT(--($E$4:$E$494=C508),--($D$4:$D$494=""),$L$4:$L$494)</f>
        <v>0</v>
      </c>
      <c r="M508" s="92" cm="1">
        <f t="array" ref="M508">SUMPRODUCT(--($E$4:$E$494=C508),--($D$4:$D$494=""),$M$4:$M$494)</f>
        <v>0</v>
      </c>
      <c r="N508" s="92">
        <f t="shared" si="18"/>
        <v>0</v>
      </c>
      <c r="O508" s="81"/>
      <c r="P508" s="92" t="e" cm="1">
        <f t="array" ref="P508">SUMPRODUCT(--($E$4:$E$494=C508),--($D$4:$D$494=""),$P$4:$P$494)</f>
        <v>#N/A</v>
      </c>
    </row>
    <row r="509" spans="3:16">
      <c r="C509" s="81" t="str">
        <f>IF('21'!K13="", "Vrije categorie",'21'!K13)</f>
        <v>K</v>
      </c>
      <c r="F509" s="92" cm="1">
        <f t="array" ref="F509">SUMPRODUCT(--($E$4:$E$494=C509),--($D$4:$D$494=""),$F$4:$F$494)</f>
        <v>0</v>
      </c>
      <c r="G509" s="92" cm="1">
        <f t="array" ref="G509">SUMPRODUCT(--($E$4:$E$494=C509),--($D$4:$D$494=""),$G$4:$G$494)</f>
        <v>0</v>
      </c>
      <c r="H509" s="92" cm="1">
        <f t="array" ref="H509">SUMPRODUCT(--($E$4:$E$494=C509),--($D$4:$D$494=""),$H$4:$H$494)</f>
        <v>0</v>
      </c>
      <c r="I509" s="92" cm="1">
        <f t="array" ref="I509">SUMPRODUCT(--($E$4:$E$494=C509),--($D$4:$D$494=""),$I$4:$I$494)</f>
        <v>0</v>
      </c>
      <c r="J509" s="92" cm="1">
        <f t="array" ref="J509">SUMPRODUCT(--($E$4:$E$494=C509),--($D$4:$D$494=""),$J$4:$J$494)</f>
        <v>0</v>
      </c>
      <c r="K509" s="92" cm="1">
        <f t="array" ref="K509">SUMPRODUCT(--($E$4:$E$494=C509),--($D$4:$D$494=""),$K$4:$K$494)</f>
        <v>0</v>
      </c>
      <c r="L509" s="92" cm="1">
        <f t="array" ref="L509">SUMPRODUCT(--($E$4:$E$494=C509),--($D$4:$D$494=""),$L$4:$L$494)</f>
        <v>0</v>
      </c>
      <c r="M509" s="92" cm="1">
        <f t="array" ref="M509">SUMPRODUCT(--($E$4:$E$494=C509),--($D$4:$D$494=""),$M$4:$M$494)</f>
        <v>0</v>
      </c>
      <c r="N509" s="92">
        <f t="shared" si="18"/>
        <v>0</v>
      </c>
      <c r="O509" s="81"/>
      <c r="P509" s="92" t="e" cm="1">
        <f t="array" ref="P509">SUMPRODUCT(--($E$4:$E$494=C509),--($D$4:$D$494=""),$P$4:$P$494)</f>
        <v>#N/A</v>
      </c>
    </row>
    <row r="510" spans="3:16">
      <c r="C510" s="81" t="str">
        <f>IF('21'!K14="", "Vrije categorie",'21'!K14)</f>
        <v>Vrije categorie</v>
      </c>
      <c r="F510" s="92" cm="1">
        <f t="array" ref="F510">SUMPRODUCT(--($E$4:$E$494=C510),--($D$4:$D$494=""),$F$4:$F$494)</f>
        <v>0</v>
      </c>
      <c r="G510" s="92" cm="1">
        <f t="array" ref="G510">SUMPRODUCT(--($E$4:$E$494=C510),--($D$4:$D$494=""),$G$4:$G$494)</f>
        <v>0</v>
      </c>
      <c r="H510" s="92" cm="1">
        <f t="array" ref="H510">SUMPRODUCT(--($E$4:$E$494=C510),--($D$4:$D$494=""),$H$4:$H$494)</f>
        <v>0</v>
      </c>
      <c r="I510" s="92" cm="1">
        <f t="array" ref="I510">SUMPRODUCT(--($E$4:$E$494=C510),--($D$4:$D$494=""),$I$4:$I$494)</f>
        <v>0</v>
      </c>
      <c r="J510" s="92" cm="1">
        <f t="array" ref="J510">SUMPRODUCT(--($E$4:$E$494=C510),--($D$4:$D$494=""),$J$4:$J$494)</f>
        <v>0</v>
      </c>
      <c r="K510" s="92" cm="1">
        <f t="array" ref="K510">SUMPRODUCT(--($E$4:$E$494=C510),--($D$4:$D$494=""),$K$4:$K$494)</f>
        <v>0</v>
      </c>
      <c r="L510" s="92" cm="1">
        <f t="array" ref="L510">SUMPRODUCT(--($E$4:$E$494=C510),--($D$4:$D$494=""),$L$4:$L$494)</f>
        <v>0</v>
      </c>
      <c r="M510" s="92" cm="1">
        <f t="array" ref="M510">SUMPRODUCT(--($E$4:$E$494=C510),--($D$4:$D$494=""),$M$4:$M$494)</f>
        <v>0</v>
      </c>
      <c r="N510" s="92">
        <f t="shared" si="18"/>
        <v>0</v>
      </c>
      <c r="O510" s="81"/>
      <c r="P510" s="92" t="e" cm="1">
        <f t="array" ref="P510">SUMPRODUCT(--($E$4:$E$494=C510),--($D$4:$D$494=""),$P$4:$P$494)</f>
        <v>#N/A</v>
      </c>
    </row>
    <row r="511" spans="3:16">
      <c r="C511" s="81" t="str">
        <f>IF('21'!K15="", "Vrije categorie",'21'!K15)</f>
        <v>Vrije categorie</v>
      </c>
      <c r="F511" s="92" cm="1">
        <f t="array" ref="F511">SUMPRODUCT(--($E$4:$E$494=C511),--($D$4:$D$494=""),$F$4:$F$494)</f>
        <v>0</v>
      </c>
      <c r="G511" s="92" cm="1">
        <f t="array" ref="G511">SUMPRODUCT(--($E$4:$E$494=C511),--($D$4:$D$494=""),$G$4:$G$494)</f>
        <v>0</v>
      </c>
      <c r="H511" s="92" cm="1">
        <f t="array" ref="H511">SUMPRODUCT(--($E$4:$E$494=C511),--($D$4:$D$494=""),$H$4:$H$494)</f>
        <v>0</v>
      </c>
      <c r="I511" s="92" cm="1">
        <f t="array" ref="I511">SUMPRODUCT(--($E$4:$E$494=C511),--($D$4:$D$494=""),$I$4:$I$494)</f>
        <v>0</v>
      </c>
      <c r="J511" s="92" cm="1">
        <f t="array" ref="J511">SUMPRODUCT(--($E$4:$E$494=C511),--($D$4:$D$494=""),$J$4:$J$494)</f>
        <v>0</v>
      </c>
      <c r="K511" s="92" cm="1">
        <f t="array" ref="K511">SUMPRODUCT(--($E$4:$E$494=C511),--($D$4:$D$494=""),$K$4:$K$494)</f>
        <v>0</v>
      </c>
      <c r="L511" s="92" cm="1">
        <f t="array" ref="L511">SUMPRODUCT(--($E$4:$E$494=C511),--($D$4:$D$494=""),$L$4:$L$494)</f>
        <v>0</v>
      </c>
      <c r="M511" s="92" cm="1">
        <f t="array" ref="M511">SUMPRODUCT(--($E$4:$E$494=C511),--($D$4:$D$494=""),$M$4:$M$494)</f>
        <v>0</v>
      </c>
      <c r="N511" s="92">
        <f t="shared" si="18"/>
        <v>0</v>
      </c>
      <c r="O511" s="81"/>
      <c r="P511" s="92" t="e" cm="1">
        <f t="array" ref="P511">SUMPRODUCT(--($E$4:$E$494=C511),--($D$4:$D$494=""),$P$4:$P$494)</f>
        <v>#N/A</v>
      </c>
    </row>
    <row r="512" spans="3:16" ht="15.75" thickBot="1">
      <c r="C512" s="94" t="s">
        <v>176</v>
      </c>
      <c r="D512" s="90"/>
      <c r="E512" s="90"/>
      <c r="F512" s="93">
        <f>SUM(F499:F511)</f>
        <v>0</v>
      </c>
      <c r="G512" s="93">
        <f t="shared" ref="G512:M512" si="19">SUM(G499:G511)</f>
        <v>0</v>
      </c>
      <c r="H512" s="93">
        <f t="shared" si="19"/>
        <v>0</v>
      </c>
      <c r="I512" s="93">
        <f t="shared" si="19"/>
        <v>0</v>
      </c>
      <c r="J512" s="93">
        <f t="shared" si="19"/>
        <v>0</v>
      </c>
      <c r="K512" s="93">
        <f t="shared" si="19"/>
        <v>0</v>
      </c>
      <c r="L512" s="93">
        <f t="shared" si="19"/>
        <v>0</v>
      </c>
      <c r="M512" s="93">
        <f t="shared" si="19"/>
        <v>0</v>
      </c>
      <c r="N512" s="93">
        <f t="shared" si="18"/>
        <v>0</v>
      </c>
      <c r="O512" s="93"/>
      <c r="P512" s="93" t="e">
        <f>SUM(P499:P511)</f>
        <v>#N/A</v>
      </c>
    </row>
    <row r="513" spans="3:16" ht="15.75" thickTop="1">
      <c r="C513" s="80"/>
      <c r="F513" s="33"/>
      <c r="G513" s="33"/>
      <c r="H513" s="33"/>
      <c r="I513" s="33"/>
      <c r="J513" s="33"/>
      <c r="K513" s="33"/>
      <c r="L513" s="33"/>
      <c r="M513" s="33"/>
      <c r="N513" s="33"/>
      <c r="O513" s="33"/>
      <c r="P513" s="33"/>
    </row>
    <row r="514" spans="3:16" ht="15.75" thickBot="1">
      <c r="C514" s="94" t="s">
        <v>175</v>
      </c>
      <c r="D514" s="90"/>
      <c r="E514" s="90"/>
      <c r="F514" s="93" cm="1">
        <f t="array" ref="F514">SUMPRODUCT(--($E$4:$E$494="X"),F4:F494)</f>
        <v>0</v>
      </c>
      <c r="G514" s="93" cm="1">
        <f t="array" ref="G514">SUMPRODUCT(--($E$4:$E$494="X"),G4:G494)</f>
        <v>0</v>
      </c>
      <c r="H514" s="93" cm="1">
        <f t="array" ref="H514">SUMPRODUCT(--($E$4:$E$494="X"),H4:H494)</f>
        <v>0</v>
      </c>
      <c r="I514" s="93" cm="1">
        <f t="array" ref="I514">SUMPRODUCT(--($E$4:$E$494="X"),I4:I494)</f>
        <v>0</v>
      </c>
      <c r="J514" s="93" cm="1">
        <f t="array" ref="J514">SUMPRODUCT(--($E$4:$E$494="X"),J4:J494)</f>
        <v>0</v>
      </c>
      <c r="K514" s="93" cm="1">
        <f t="array" ref="K514">SUMPRODUCT(--($E$4:$E$494="X"),K4:K494)</f>
        <v>0</v>
      </c>
      <c r="L514" s="93" cm="1">
        <f t="array" ref="L514">SUMPRODUCT(--($E$4:$E$494="X"),L4:L494)</f>
        <v>0</v>
      </c>
      <c r="M514" s="93" cm="1">
        <f t="array" ref="M514">SUMPRODUCT(--($E$4:$E$494="X"),M4:M494)</f>
        <v>0</v>
      </c>
      <c r="N514" s="33"/>
      <c r="O514" s="33"/>
      <c r="P514" s="33"/>
    </row>
    <row r="515" spans="3:16" ht="15.75" thickTop="1"/>
    <row r="517" spans="3:16">
      <c r="C517" s="95" t="s">
        <v>178</v>
      </c>
      <c r="D517" s="96"/>
      <c r="E517" s="96"/>
      <c r="F517" s="96"/>
      <c r="G517" s="96"/>
      <c r="H517" s="96"/>
      <c r="I517" s="96"/>
      <c r="J517" s="96"/>
      <c r="K517" s="96"/>
      <c r="L517" s="96"/>
      <c r="M517" s="96"/>
      <c r="N517" s="95" t="s">
        <v>186</v>
      </c>
    </row>
    <row r="518" spans="3:16">
      <c r="C518" s="95" t="str">
        <f>C499</f>
        <v>A</v>
      </c>
      <c r="D518" s="96"/>
      <c r="E518" s="96"/>
      <c r="F518" s="99" cm="1">
        <f t="array" ref="F518">SUMPRODUCT(--($E$4:$E$494=C518),--($D$4:$D$494="X"),$F$4:$F$494)</f>
        <v>0</v>
      </c>
      <c r="G518" s="99" cm="1">
        <f t="array" ref="G518">SUMPRODUCT(--($E$4:$E$494=C518),--($D$4:$D$494="X"),$G$4:$G$494)</f>
        <v>0</v>
      </c>
      <c r="H518" s="99" cm="1">
        <f t="array" ref="H518">SUMPRODUCT(--($E$4:$E$494=C518),--($D$4:$D$494="X"),$H$4:$H$494)</f>
        <v>0</v>
      </c>
      <c r="I518" s="99" cm="1">
        <f t="array" ref="I518">SUMPRODUCT(--($E$4:$E$494=C518),--($D$4:$D$494="X"),$I$4:$I$494)</f>
        <v>0</v>
      </c>
      <c r="J518" s="99" cm="1">
        <f t="array" ref="J518">SUMPRODUCT(--($E$4:$E$494=C518),--($D$4:$D$494="X"),$J$4:$J$494)</f>
        <v>0</v>
      </c>
      <c r="K518" s="99" cm="1">
        <f t="array" ref="K518">SUMPRODUCT(--($E$4:$E$494=C518),--($D$4:$D$494="X"),$K$4:$K$494)</f>
        <v>0</v>
      </c>
      <c r="L518" s="99" cm="1">
        <f t="array" ref="L518">SUMPRODUCT(--($E$4:$E$494=C518),--($D$4:$D$494="X"),$L$4:$L$494)</f>
        <v>0</v>
      </c>
      <c r="M518" s="99" cm="1">
        <f t="array" ref="M518">SUMPRODUCT(--($E$4:$E$494=C518),--($D$4:$D$494="X"),$M$4:$M$494)</f>
        <v>0</v>
      </c>
      <c r="N518" s="99">
        <f>SUM(F518:M518)</f>
        <v>0</v>
      </c>
    </row>
    <row r="519" spans="3:16">
      <c r="C519" s="95" t="str">
        <f t="shared" ref="C519:C530" si="20">C500</f>
        <v>B</v>
      </c>
      <c r="D519" s="96"/>
      <c r="E519" s="96"/>
      <c r="F519" s="99" cm="1">
        <f t="array" ref="F519">SUMPRODUCT(--($E$4:$E$494=C519),--($D$4:$D$494="X"),$F$4:$F$494)</f>
        <v>0</v>
      </c>
      <c r="G519" s="99" cm="1">
        <f t="array" ref="G519">SUMPRODUCT(--($E$4:$E$494=C519),--($D$4:$D$494="X"),$G$4:$G$494)</f>
        <v>0</v>
      </c>
      <c r="H519" s="99" cm="1">
        <f t="array" ref="H519">SUMPRODUCT(--($E$4:$E$494=C519),--($D$4:$D$494="X"),$H$4:$H$494)</f>
        <v>0</v>
      </c>
      <c r="I519" s="99" cm="1">
        <f t="array" ref="I519">SUMPRODUCT(--($E$4:$E$494=C519),--($D$4:$D$494="X"),$I$4:$I$494)</f>
        <v>0</v>
      </c>
      <c r="J519" s="99" cm="1">
        <f t="array" ref="J519">SUMPRODUCT(--($E$4:$E$494=C519),--($D$4:$D$494="X"),$J$4:$J$494)</f>
        <v>0</v>
      </c>
      <c r="K519" s="99" cm="1">
        <f t="array" ref="K519">SUMPRODUCT(--($E$4:$E$494=C519),--($D$4:$D$494="X"),$K$4:$K$494)</f>
        <v>0</v>
      </c>
      <c r="L519" s="99" cm="1">
        <f t="array" ref="L519">SUMPRODUCT(--($E$4:$E$494=C519),--($D$4:$D$494="X"),$L$4:$L$494)</f>
        <v>0</v>
      </c>
      <c r="M519" s="99" cm="1">
        <f t="array" ref="M519">SUMPRODUCT(--($E$4:$E$494=C519),--($D$4:$D$494="X"),$M$4:$M$494)</f>
        <v>0</v>
      </c>
      <c r="N519" s="99">
        <f t="shared" ref="N519:N530" si="21">SUM(F519:M519)</f>
        <v>0</v>
      </c>
    </row>
    <row r="520" spans="3:16">
      <c r="C520" s="95" t="str">
        <f t="shared" si="20"/>
        <v>C</v>
      </c>
      <c r="D520" s="96"/>
      <c r="E520" s="96"/>
      <c r="F520" s="99" cm="1">
        <f t="array" ref="F520">SUMPRODUCT(--($E$4:$E$494=C520),--($D$4:$D$494="X"),$F$4:$F$494)</f>
        <v>0</v>
      </c>
      <c r="G520" s="99" cm="1">
        <f t="array" ref="G520">SUMPRODUCT(--($E$4:$E$494=C520),--($D$4:$D$494="X"),$G$4:$G$494)</f>
        <v>0</v>
      </c>
      <c r="H520" s="99" cm="1">
        <f t="array" ref="H520">SUMPRODUCT(--($E$4:$E$494=C520),--($D$4:$D$494="X"),$H$4:$H$494)</f>
        <v>0</v>
      </c>
      <c r="I520" s="99" cm="1">
        <f t="array" ref="I520">SUMPRODUCT(--($E$4:$E$494=C520),--($D$4:$D$494="X"),$I$4:$I$494)</f>
        <v>0</v>
      </c>
      <c r="J520" s="99" cm="1">
        <f t="array" ref="J520">SUMPRODUCT(--($E$4:$E$494=C520),--($D$4:$D$494="X"),$J$4:$J$494)</f>
        <v>0</v>
      </c>
      <c r="K520" s="99" cm="1">
        <f t="array" ref="K520">SUMPRODUCT(--($E$4:$E$494=C520),--($D$4:$D$494="X"),$K$4:$K$494)</f>
        <v>0</v>
      </c>
      <c r="L520" s="99" cm="1">
        <f t="array" ref="L520">SUMPRODUCT(--($E$4:$E$494=C520),--($D$4:$D$494="X"),$L$4:$L$494)</f>
        <v>0</v>
      </c>
      <c r="M520" s="99" cm="1">
        <f t="array" ref="M520">SUMPRODUCT(--($E$4:$E$494=C520),--($D$4:$D$494="X"),$M$4:$M$494)</f>
        <v>0</v>
      </c>
      <c r="N520" s="99">
        <f t="shared" si="21"/>
        <v>0</v>
      </c>
    </row>
    <row r="521" spans="3:16">
      <c r="C521" s="95" t="str">
        <f t="shared" si="20"/>
        <v>D</v>
      </c>
      <c r="D521" s="96"/>
      <c r="E521" s="96"/>
      <c r="F521" s="99" cm="1">
        <f t="array" ref="F521">SUMPRODUCT(--($E$4:$E$494=C521),--($D$4:$D$494="X"),$F$4:$F$494)</f>
        <v>0</v>
      </c>
      <c r="G521" s="99" cm="1">
        <f t="array" ref="G521">SUMPRODUCT(--($E$4:$E$494=C521),--($D$4:$D$494="X"),$G$4:$G$494)</f>
        <v>0</v>
      </c>
      <c r="H521" s="99" cm="1">
        <f t="array" ref="H521">SUMPRODUCT(--($E$4:$E$494=C521),--($D$4:$D$494="X"),$H$4:$H$494)</f>
        <v>0</v>
      </c>
      <c r="I521" s="99" cm="1">
        <f t="array" ref="I521">SUMPRODUCT(--($E$4:$E$494=C521),--($D$4:$D$494="X"),$I$4:$I$494)</f>
        <v>0</v>
      </c>
      <c r="J521" s="99" cm="1">
        <f t="array" ref="J521">SUMPRODUCT(--($E$4:$E$494=C521),--($D$4:$D$494="X"),$J$4:$J$494)</f>
        <v>0</v>
      </c>
      <c r="K521" s="99" cm="1">
        <f t="array" ref="K521">SUMPRODUCT(--($E$4:$E$494=C521),--($D$4:$D$494="X"),$K$4:$K$494)</f>
        <v>0</v>
      </c>
      <c r="L521" s="99" cm="1">
        <f t="array" ref="L521">SUMPRODUCT(--($E$4:$E$494=C521),--($D$4:$D$494="X"),$L$4:$L$494)</f>
        <v>0</v>
      </c>
      <c r="M521" s="99" cm="1">
        <f t="array" ref="M521">SUMPRODUCT(--($E$4:$E$494=C521),--($D$4:$D$494="X"),$M$4:$M$494)</f>
        <v>0</v>
      </c>
      <c r="N521" s="99">
        <f t="shared" si="21"/>
        <v>0</v>
      </c>
    </row>
    <row r="522" spans="3:16">
      <c r="C522" s="95" t="str">
        <f t="shared" si="20"/>
        <v>E</v>
      </c>
      <c r="D522" s="96"/>
      <c r="E522" s="96"/>
      <c r="F522" s="99" cm="1">
        <f t="array" ref="F522">SUMPRODUCT(--($E$4:$E$494=C522),--($D$4:$D$494="X"),$F$4:$F$494)</f>
        <v>0</v>
      </c>
      <c r="G522" s="99" cm="1">
        <f t="array" ref="G522">SUMPRODUCT(--($E$4:$E$494=C522),--($D$4:$D$494="X"),$G$4:$G$494)</f>
        <v>0</v>
      </c>
      <c r="H522" s="99" cm="1">
        <f t="array" ref="H522">SUMPRODUCT(--($E$4:$E$494=C522),--($D$4:$D$494="X"),$H$4:$H$494)</f>
        <v>0</v>
      </c>
      <c r="I522" s="99" cm="1">
        <f t="array" ref="I522">SUMPRODUCT(--($E$4:$E$494=C522),--($D$4:$D$494="X"),$I$4:$I$494)</f>
        <v>0</v>
      </c>
      <c r="J522" s="99" cm="1">
        <f t="array" ref="J522">SUMPRODUCT(--($E$4:$E$494=C522),--($D$4:$D$494="X"),$J$4:$J$494)</f>
        <v>0</v>
      </c>
      <c r="K522" s="99" cm="1">
        <f t="array" ref="K522">SUMPRODUCT(--($E$4:$E$494=C522),--($D$4:$D$494="X"),$K$4:$K$494)</f>
        <v>0</v>
      </c>
      <c r="L522" s="99" cm="1">
        <f t="array" ref="L522">SUMPRODUCT(--($E$4:$E$494=C522),--($D$4:$D$494="X"),$L$4:$L$494)</f>
        <v>0</v>
      </c>
      <c r="M522" s="99" cm="1">
        <f t="array" ref="M522">SUMPRODUCT(--($E$4:$E$494=C522),--($D$4:$D$494="X"),$M$4:$M$494)</f>
        <v>0</v>
      </c>
      <c r="N522" s="99">
        <f t="shared" si="21"/>
        <v>0</v>
      </c>
    </row>
    <row r="523" spans="3:16">
      <c r="C523" s="95" t="str">
        <f t="shared" si="20"/>
        <v>F</v>
      </c>
      <c r="D523" s="96"/>
      <c r="E523" s="96"/>
      <c r="F523" s="99" cm="1">
        <f t="array" ref="F523">SUMPRODUCT(--($E$4:$E$494=C523),--($D$4:$D$494="X"),$F$4:$F$494)</f>
        <v>0</v>
      </c>
      <c r="G523" s="99" cm="1">
        <f t="array" ref="G523">SUMPRODUCT(--($E$4:$E$494=C523),--($D$4:$D$494="X"),$G$4:$G$494)</f>
        <v>0</v>
      </c>
      <c r="H523" s="99" cm="1">
        <f t="array" ref="H523">SUMPRODUCT(--($E$4:$E$494=C523),--($D$4:$D$494="X"),$H$4:$H$494)</f>
        <v>0</v>
      </c>
      <c r="I523" s="99" cm="1">
        <f t="array" ref="I523">SUMPRODUCT(--($E$4:$E$494=C523),--($D$4:$D$494="X"),$I$4:$I$494)</f>
        <v>0</v>
      </c>
      <c r="J523" s="99" cm="1">
        <f t="array" ref="J523">SUMPRODUCT(--($E$4:$E$494=C523),--($D$4:$D$494="X"),$J$4:$J$494)</f>
        <v>0</v>
      </c>
      <c r="K523" s="99" cm="1">
        <f t="array" ref="K523">SUMPRODUCT(--($E$4:$E$494=C523),--($D$4:$D$494="X"),$K$4:$K$494)</f>
        <v>0</v>
      </c>
      <c r="L523" s="99" cm="1">
        <f t="array" ref="L523">SUMPRODUCT(--($E$4:$E$494=C523),--($D$4:$D$494="X"),$L$4:$L$494)</f>
        <v>0</v>
      </c>
      <c r="M523" s="99" cm="1">
        <f t="array" ref="M523">SUMPRODUCT(--($E$4:$E$494=C523),--($D$4:$D$494="X"),$M$4:$M$494)</f>
        <v>0</v>
      </c>
      <c r="N523" s="99">
        <f t="shared" si="21"/>
        <v>0</v>
      </c>
    </row>
    <row r="524" spans="3:16">
      <c r="C524" s="95" t="str">
        <f t="shared" si="20"/>
        <v>G</v>
      </c>
      <c r="D524" s="96"/>
      <c r="E524" s="96"/>
      <c r="F524" s="99" cm="1">
        <f t="array" ref="F524">SUMPRODUCT(--($E$4:$E$494=C524),--($D$4:$D$494="X"),$F$4:$F$494)</f>
        <v>0</v>
      </c>
      <c r="G524" s="99" cm="1">
        <f t="array" ref="G524">SUMPRODUCT(--($E$4:$E$494=C524),--($D$4:$D$494="X"),$G$4:$G$494)</f>
        <v>0</v>
      </c>
      <c r="H524" s="99" cm="1">
        <f t="array" ref="H524">SUMPRODUCT(--($E$4:$E$494=C524),--($D$4:$D$494="X"),$H$4:$H$494)</f>
        <v>0</v>
      </c>
      <c r="I524" s="99" cm="1">
        <f t="array" ref="I524">SUMPRODUCT(--($E$4:$E$494=C524),--($D$4:$D$494="X"),$I$4:$I$494)</f>
        <v>0</v>
      </c>
      <c r="J524" s="99" cm="1">
        <f t="array" ref="J524">SUMPRODUCT(--($E$4:$E$494=C524),--($D$4:$D$494="X"),$J$4:$J$494)</f>
        <v>0</v>
      </c>
      <c r="K524" s="99" cm="1">
        <f t="array" ref="K524">SUMPRODUCT(--($E$4:$E$494=C524),--($D$4:$D$494="X"),$K$4:$K$494)</f>
        <v>0</v>
      </c>
      <c r="L524" s="99" cm="1">
        <f t="array" ref="L524">SUMPRODUCT(--($E$4:$E$494=C524),--($D$4:$D$494="X"),$L$4:$L$494)</f>
        <v>0</v>
      </c>
      <c r="M524" s="99" cm="1">
        <f t="array" ref="M524">SUMPRODUCT(--($E$4:$E$494=C524),--($D$4:$D$494="X"),$M$4:$M$494)</f>
        <v>0</v>
      </c>
      <c r="N524" s="99">
        <f t="shared" si="21"/>
        <v>0</v>
      </c>
    </row>
    <row r="525" spans="3:16">
      <c r="C525" s="95" t="str">
        <f t="shared" si="20"/>
        <v>H</v>
      </c>
      <c r="D525" s="96"/>
      <c r="E525" s="96"/>
      <c r="F525" s="99" cm="1">
        <f t="array" ref="F525">SUMPRODUCT(--($E$4:$E$494=C525),--($D$4:$D$494="X"),$F$4:$F$494)</f>
        <v>0</v>
      </c>
      <c r="G525" s="99" cm="1">
        <f t="array" ref="G525">SUMPRODUCT(--($E$4:$E$494=C525),--($D$4:$D$494="X"),$G$4:$G$494)</f>
        <v>0</v>
      </c>
      <c r="H525" s="99" cm="1">
        <f t="array" ref="H525">SUMPRODUCT(--($E$4:$E$494=C525),--($D$4:$D$494="X"),$H$4:$H$494)</f>
        <v>0</v>
      </c>
      <c r="I525" s="99" cm="1">
        <f t="array" ref="I525">SUMPRODUCT(--($E$4:$E$494=C525),--($D$4:$D$494="X"),$I$4:$I$494)</f>
        <v>0</v>
      </c>
      <c r="J525" s="99" cm="1">
        <f t="array" ref="J525">SUMPRODUCT(--($E$4:$E$494=C525),--($D$4:$D$494="X"),$J$4:$J$494)</f>
        <v>0</v>
      </c>
      <c r="K525" s="99" cm="1">
        <f t="array" ref="K525">SUMPRODUCT(--($E$4:$E$494=C525),--($D$4:$D$494="X"),$K$4:$K$494)</f>
        <v>0</v>
      </c>
      <c r="L525" s="99" cm="1">
        <f t="array" ref="L525">SUMPRODUCT(--($E$4:$E$494=C525),--($D$4:$D$494="X"),$L$4:$L$494)</f>
        <v>0</v>
      </c>
      <c r="M525" s="99" cm="1">
        <f t="array" ref="M525">SUMPRODUCT(--($E$4:$E$494=C525),--($D$4:$D$494="X"),$M$4:$M$494)</f>
        <v>0</v>
      </c>
      <c r="N525" s="99">
        <f t="shared" si="21"/>
        <v>0</v>
      </c>
    </row>
    <row r="526" spans="3:16">
      <c r="C526" s="95" t="str">
        <f t="shared" si="20"/>
        <v>I</v>
      </c>
      <c r="D526" s="96"/>
      <c r="E526" s="96"/>
      <c r="F526" s="99" cm="1">
        <f t="array" ref="F526">SUMPRODUCT(--($E$4:$E$494=C526),--($D$4:$D$494="X"),$F$4:$F$494)</f>
        <v>0</v>
      </c>
      <c r="G526" s="99" cm="1">
        <f t="array" ref="G526">SUMPRODUCT(--($E$4:$E$494=C526),--($D$4:$D$494="X"),$G$4:$G$494)</f>
        <v>0</v>
      </c>
      <c r="H526" s="99" cm="1">
        <f t="array" ref="H526">SUMPRODUCT(--($E$4:$E$494=C526),--($D$4:$D$494="X"),$H$4:$H$494)</f>
        <v>0</v>
      </c>
      <c r="I526" s="99" cm="1">
        <f t="array" ref="I526">SUMPRODUCT(--($E$4:$E$494=C526),--($D$4:$D$494="X"),$I$4:$I$494)</f>
        <v>0</v>
      </c>
      <c r="J526" s="99" cm="1">
        <f t="array" ref="J526">SUMPRODUCT(--($E$4:$E$494=C526),--($D$4:$D$494="X"),$J$4:$J$494)</f>
        <v>0</v>
      </c>
      <c r="K526" s="99" cm="1">
        <f t="array" ref="K526">SUMPRODUCT(--($E$4:$E$494=C526),--($D$4:$D$494="X"),$K$4:$K$494)</f>
        <v>0</v>
      </c>
      <c r="L526" s="99" cm="1">
        <f t="array" ref="L526">SUMPRODUCT(--($E$4:$E$494=C526),--($D$4:$D$494="X"),$L$4:$L$494)</f>
        <v>0</v>
      </c>
      <c r="M526" s="99" cm="1">
        <f t="array" ref="M526">SUMPRODUCT(--($E$4:$E$494=C526),--($D$4:$D$494="X"),$M$4:$M$494)</f>
        <v>0</v>
      </c>
      <c r="N526" s="99">
        <f t="shared" si="21"/>
        <v>0</v>
      </c>
    </row>
    <row r="527" spans="3:16">
      <c r="C527" s="95" t="str">
        <f t="shared" si="20"/>
        <v>J</v>
      </c>
      <c r="D527" s="96"/>
      <c r="E527" s="96"/>
      <c r="F527" s="99" cm="1">
        <f t="array" ref="F527">SUMPRODUCT(--($E$4:$E$494=C527),--($D$4:$D$494="X"),$F$4:$F$494)</f>
        <v>0</v>
      </c>
      <c r="G527" s="99" cm="1">
        <f t="array" ref="G527">SUMPRODUCT(--($E$4:$E$494=C527),--($D$4:$D$494="X"),$G$4:$G$494)</f>
        <v>0</v>
      </c>
      <c r="H527" s="99" cm="1">
        <f t="array" ref="H527">SUMPRODUCT(--($E$4:$E$494=C527),--($D$4:$D$494="X"),$H$4:$H$494)</f>
        <v>0</v>
      </c>
      <c r="I527" s="99" cm="1">
        <f t="array" ref="I527">SUMPRODUCT(--($E$4:$E$494=C527),--($D$4:$D$494="X"),$I$4:$I$494)</f>
        <v>0</v>
      </c>
      <c r="J527" s="99" cm="1">
        <f t="array" ref="J527">SUMPRODUCT(--($E$4:$E$494=C527),--($D$4:$D$494="X"),$J$4:$J$494)</f>
        <v>0</v>
      </c>
      <c r="K527" s="99" cm="1">
        <f t="array" ref="K527">SUMPRODUCT(--($E$4:$E$494=C527),--($D$4:$D$494="X"),$K$4:$K$494)</f>
        <v>0</v>
      </c>
      <c r="L527" s="99" cm="1">
        <f t="array" ref="L527">SUMPRODUCT(--($E$4:$E$494=C527),--($D$4:$D$494="X"),$L$4:$L$494)</f>
        <v>0</v>
      </c>
      <c r="M527" s="99" cm="1">
        <f t="array" ref="M527">SUMPRODUCT(--($E$4:$E$494=C527),--($D$4:$D$494="X"),$M$4:$M$494)</f>
        <v>0</v>
      </c>
      <c r="N527" s="99">
        <f t="shared" si="21"/>
        <v>0</v>
      </c>
    </row>
    <row r="528" spans="3:16">
      <c r="C528" s="95" t="str">
        <f t="shared" si="20"/>
        <v>K</v>
      </c>
      <c r="D528" s="96"/>
      <c r="E528" s="96"/>
      <c r="F528" s="99" cm="1">
        <f t="array" ref="F528">SUMPRODUCT(--($E$4:$E$494=C528),--($D$4:$D$494="X"),$F$4:$F$494)</f>
        <v>0</v>
      </c>
      <c r="G528" s="99" cm="1">
        <f t="array" ref="G528">SUMPRODUCT(--($E$4:$E$494=C528),--($D$4:$D$494="X"),$G$4:$G$494)</f>
        <v>0</v>
      </c>
      <c r="H528" s="99" cm="1">
        <f t="array" ref="H528">SUMPRODUCT(--($E$4:$E$494=C528),--($D$4:$D$494="X"),$H$4:$H$494)</f>
        <v>0</v>
      </c>
      <c r="I528" s="99" cm="1">
        <f t="array" ref="I528">SUMPRODUCT(--($E$4:$E$494=C528),--($D$4:$D$494="X"),$I$4:$I$494)</f>
        <v>0</v>
      </c>
      <c r="J528" s="99" cm="1">
        <f t="array" ref="J528">SUMPRODUCT(--($E$4:$E$494=C528),--($D$4:$D$494="X"),$J$4:$J$494)</f>
        <v>0</v>
      </c>
      <c r="K528" s="99" cm="1">
        <f t="array" ref="K528">SUMPRODUCT(--($E$4:$E$494=C528),--($D$4:$D$494="X"),$K$4:$K$494)</f>
        <v>0</v>
      </c>
      <c r="L528" s="99" cm="1">
        <f t="array" ref="L528">SUMPRODUCT(--($E$4:$E$494=C528),--($D$4:$D$494="X"),$L$4:$L$494)</f>
        <v>0</v>
      </c>
      <c r="M528" s="99" cm="1">
        <f t="array" ref="M528">SUMPRODUCT(--($E$4:$E$494=C528),--($D$4:$D$494="X"),$M$4:$M$494)</f>
        <v>0</v>
      </c>
      <c r="N528" s="99">
        <f t="shared" si="21"/>
        <v>0</v>
      </c>
    </row>
    <row r="529" spans="3:14">
      <c r="C529" s="95" t="str">
        <f t="shared" si="20"/>
        <v>Vrije categorie</v>
      </c>
      <c r="D529" s="96"/>
      <c r="E529" s="96"/>
      <c r="F529" s="99" cm="1">
        <f t="array" ref="F529">SUMPRODUCT(--($E$4:$E$494=C529),--($D$4:$D$494="X"),$F$4:$F$494)</f>
        <v>0</v>
      </c>
      <c r="G529" s="99" cm="1">
        <f t="array" ref="G529">SUMPRODUCT(--($E$4:$E$494=C529),--($D$4:$D$494="X"),$G$4:$G$494)</f>
        <v>0</v>
      </c>
      <c r="H529" s="99" cm="1">
        <f t="array" ref="H529">SUMPRODUCT(--($E$4:$E$494=C529),--($D$4:$D$494="X"),$H$4:$H$494)</f>
        <v>0</v>
      </c>
      <c r="I529" s="99" cm="1">
        <f t="array" ref="I529">SUMPRODUCT(--($E$4:$E$494=C529),--($D$4:$D$494="X"),$I$4:$I$494)</f>
        <v>0</v>
      </c>
      <c r="J529" s="99" cm="1">
        <f t="array" ref="J529">SUMPRODUCT(--($E$4:$E$494=C529),--($D$4:$D$494="X"),$J$4:$J$494)</f>
        <v>0</v>
      </c>
      <c r="K529" s="99" cm="1">
        <f t="array" ref="K529">SUMPRODUCT(--($E$4:$E$494=C529),--($D$4:$D$494="X"),$K$4:$K$494)</f>
        <v>0</v>
      </c>
      <c r="L529" s="99" cm="1">
        <f t="array" ref="L529">SUMPRODUCT(--($E$4:$E$494=C529),--($D$4:$D$494="X"),$L$4:$L$494)</f>
        <v>0</v>
      </c>
      <c r="M529" s="99" cm="1">
        <f t="array" ref="M529">SUMPRODUCT(--($E$4:$E$494=C529),--($D$4:$D$494="X"),$M$4:$M$494)</f>
        <v>0</v>
      </c>
      <c r="N529" s="99">
        <f t="shared" si="21"/>
        <v>0</v>
      </c>
    </row>
    <row r="530" spans="3:14">
      <c r="C530" s="95" t="str">
        <f t="shared" si="20"/>
        <v>Vrije categorie</v>
      </c>
      <c r="D530" s="96"/>
      <c r="E530" s="96"/>
      <c r="F530" s="99" cm="1">
        <f t="array" ref="F530">SUMPRODUCT(--($E$4:$E$494=C530),--($D$4:$D$494="X"),$F$4:$F$494)</f>
        <v>0</v>
      </c>
      <c r="G530" s="99" cm="1">
        <f t="array" ref="G530">SUMPRODUCT(--($E$4:$E$494=C530),--($D$4:$D$494="X"),$G$4:$G$494)</f>
        <v>0</v>
      </c>
      <c r="H530" s="99" cm="1">
        <f t="array" ref="H530">SUMPRODUCT(--($E$4:$E$494=C530),--($D$4:$D$494="X"),$H$4:$H$494)</f>
        <v>0</v>
      </c>
      <c r="I530" s="99" cm="1">
        <f t="array" ref="I530">SUMPRODUCT(--($E$4:$E$494=C530),--($D$4:$D$494="X"),$I$4:$I$494)</f>
        <v>0</v>
      </c>
      <c r="J530" s="99" cm="1">
        <f t="array" ref="J530">SUMPRODUCT(--($E$4:$E$494=C530),--($D$4:$D$494="X"),$J$4:$J$494)</f>
        <v>0</v>
      </c>
      <c r="K530" s="99" cm="1">
        <f t="array" ref="K530">SUMPRODUCT(--($E$4:$E$494=C530),--($D$4:$D$494="X"),$K$4:$K$494)</f>
        <v>0</v>
      </c>
      <c r="L530" s="99" cm="1">
        <f t="array" ref="L530">SUMPRODUCT(--($E$4:$E$494=C530),--($D$4:$D$494="X"),$L$4:$L$494)</f>
        <v>0</v>
      </c>
      <c r="M530" s="99" cm="1">
        <f t="array" ref="M530">SUMPRODUCT(--($E$4:$E$494=C530),--($D$4:$D$494="X"),$M$4:$M$494)</f>
        <v>0</v>
      </c>
      <c r="N530" s="99">
        <f t="shared" si="21"/>
        <v>0</v>
      </c>
    </row>
    <row r="531" spans="3:14" ht="15.75" thickBot="1">
      <c r="C531" s="97" t="s">
        <v>179</v>
      </c>
      <c r="D531" s="98"/>
      <c r="E531" s="98"/>
      <c r="F531" s="100">
        <f>SUM(F518:F530)</f>
        <v>0</v>
      </c>
      <c r="G531" s="100">
        <f t="shared" ref="G531:M531" si="22">SUM(G518:G530)</f>
        <v>0</v>
      </c>
      <c r="H531" s="100">
        <f t="shared" si="22"/>
        <v>0</v>
      </c>
      <c r="I531" s="100">
        <f t="shared" si="22"/>
        <v>0</v>
      </c>
      <c r="J531" s="100">
        <f t="shared" si="22"/>
        <v>0</v>
      </c>
      <c r="K531" s="100">
        <f t="shared" si="22"/>
        <v>0</v>
      </c>
      <c r="L531" s="100">
        <f t="shared" si="22"/>
        <v>0</v>
      </c>
      <c r="M531" s="100">
        <f t="shared" si="22"/>
        <v>0</v>
      </c>
      <c r="N531" s="100">
        <f>SUM(N518:N530)</f>
        <v>0</v>
      </c>
    </row>
    <row r="532" spans="3:14" ht="15.75" thickTop="1"/>
  </sheetData>
  <mergeCells count="4">
    <mergeCell ref="B1:C1"/>
    <mergeCell ref="D1:J1"/>
    <mergeCell ref="B2:C2"/>
    <mergeCell ref="D2:J2"/>
  </mergeCells>
  <pageMargins left="0.7" right="0.7" top="0.75" bottom="0.75" header="0.3" footer="0.3"/>
  <pageSetup paperSize="9"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74AC7D-6778-423B-BBDC-7AB77794B38B}">
  <sheetPr>
    <tabColor rgb="FFC2E76B"/>
  </sheetPr>
  <dimension ref="A2:N63"/>
  <sheetViews>
    <sheetView showGridLines="0" workbookViewId="0">
      <selection activeCell="A35" sqref="A35:D35"/>
    </sheetView>
  </sheetViews>
  <sheetFormatPr defaultRowHeight="15"/>
  <cols>
    <col min="1" max="1" width="30" customWidth="1"/>
    <col min="4" max="4" width="13.28515625" customWidth="1"/>
    <col min="5" max="5" width="16.140625" customWidth="1"/>
    <col min="6" max="6" width="17.85546875" customWidth="1"/>
    <col min="7" max="7" width="13.85546875" customWidth="1"/>
    <col min="8" max="8" width="16.7109375" bestFit="1" customWidth="1"/>
    <col min="9" max="9" width="18.42578125" bestFit="1" customWidth="1"/>
    <col min="11" max="11" width="10" customWidth="1"/>
    <col min="12" max="12" width="10.85546875" bestFit="1" customWidth="1"/>
    <col min="13" max="13" width="16" customWidth="1"/>
    <col min="14" max="14" width="16.7109375" bestFit="1" customWidth="1"/>
  </cols>
  <sheetData>
    <row r="2" spans="1:14" ht="45">
      <c r="A2" s="74"/>
      <c r="B2" s="75"/>
      <c r="C2" s="75"/>
      <c r="D2" s="76" t="str">
        <f>CONCATENATE("Uitvoeringsbepaling"," ",H5,", onderdeel van ",Kwaliteitscontroles!A2," ",Kwaliteitscontroles!A3)</f>
        <v xml:space="preserve">Uitvoeringsbepaling 22, onderdeel van bestek </v>
      </c>
      <c r="E2" s="76"/>
      <c r="F2" s="76"/>
      <c r="G2" s="76"/>
      <c r="H2" s="77"/>
      <c r="I2" s="37"/>
      <c r="K2" t="s">
        <v>67</v>
      </c>
      <c r="L2" t="s">
        <v>170</v>
      </c>
      <c r="M2" s="65" t="s">
        <v>169</v>
      </c>
      <c r="N2" t="s">
        <v>183</v>
      </c>
    </row>
    <row r="3" spans="1:14">
      <c r="K3" s="58" t="s">
        <v>50</v>
      </c>
      <c r="L3" s="71"/>
      <c r="M3" s="132"/>
      <c r="N3" s="112" t="e">
        <f>'22a'!P499/M3</f>
        <v>#N/A</v>
      </c>
    </row>
    <row r="4" spans="1:14">
      <c r="A4" s="42" t="s">
        <v>78</v>
      </c>
      <c r="B4" s="229" t="str">
        <f>VLOOKUP(H5,Kwaliteitscontroles!A5:E54,3)</f>
        <v>Complex 22</v>
      </c>
      <c r="C4" s="229"/>
      <c r="D4" s="229"/>
      <c r="E4" s="229"/>
      <c r="F4" s="45"/>
      <c r="G4" s="45"/>
      <c r="H4" s="38"/>
      <c r="K4" s="60" t="s">
        <v>53</v>
      </c>
      <c r="L4" s="72"/>
      <c r="M4" s="133"/>
      <c r="N4" s="113" t="e">
        <f>'22a'!P500/M4</f>
        <v>#N/A</v>
      </c>
    </row>
    <row r="5" spans="1:14">
      <c r="A5" s="43" t="s">
        <v>79</v>
      </c>
      <c r="B5" s="230" t="str">
        <f>VLOOKUP(H5,Kwaliteitscontroles!A5:E54,4)</f>
        <v>Complex 22</v>
      </c>
      <c r="C5" s="230"/>
      <c r="D5" s="230"/>
      <c r="E5" s="230"/>
      <c r="F5" s="245" t="s">
        <v>81</v>
      </c>
      <c r="G5" s="245"/>
      <c r="H5" s="39">
        <f>Kwaliteitscontroles!A26</f>
        <v>22</v>
      </c>
      <c r="K5" s="60" t="s">
        <v>54</v>
      </c>
      <c r="L5" s="72"/>
      <c r="M5" s="133"/>
      <c r="N5" s="113" t="e">
        <f>'22a'!P501/M5</f>
        <v>#N/A</v>
      </c>
    </row>
    <row r="6" spans="1:14">
      <c r="A6" s="44" t="s">
        <v>80</v>
      </c>
      <c r="B6" s="231" t="str">
        <f>VLOOKUP(H5,Kwaliteitscontroles!A5:E54,5)</f>
        <v>Complex 22</v>
      </c>
      <c r="C6" s="231"/>
      <c r="D6" s="231"/>
      <c r="E6" s="231"/>
      <c r="F6" s="246" t="s">
        <v>82</v>
      </c>
      <c r="G6" s="246"/>
      <c r="H6" s="40" t="str">
        <f>CONCATENATE(H5,"a")</f>
        <v>22a</v>
      </c>
      <c r="K6" s="60" t="s">
        <v>55</v>
      </c>
      <c r="L6" s="72"/>
      <c r="M6" s="133"/>
      <c r="N6" s="113" t="e">
        <f>'22a'!P502/M6</f>
        <v>#N/A</v>
      </c>
    </row>
    <row r="7" spans="1:14">
      <c r="K7" s="60" t="s">
        <v>51</v>
      </c>
      <c r="L7" s="72"/>
      <c r="M7" s="133"/>
      <c r="N7" s="113" t="e">
        <f>'22a'!P503/M7</f>
        <v>#N/A</v>
      </c>
    </row>
    <row r="8" spans="1:14">
      <c r="A8" s="11" t="s">
        <v>83</v>
      </c>
      <c r="B8" s="12"/>
      <c r="C8" s="12"/>
      <c r="D8" s="12"/>
      <c r="E8" s="41">
        <f>MAX(L3:L16)</f>
        <v>0</v>
      </c>
      <c r="K8" s="60" t="s">
        <v>56</v>
      </c>
      <c r="L8" s="72"/>
      <c r="M8" s="133"/>
      <c r="N8" s="113" t="e">
        <f>'22a'!P504/M8</f>
        <v>#N/A</v>
      </c>
    </row>
    <row r="9" spans="1:14">
      <c r="A9" s="11" t="s">
        <v>26</v>
      </c>
      <c r="B9" s="12"/>
      <c r="C9" s="12"/>
      <c r="D9" s="12"/>
      <c r="E9" s="152">
        <v>0.08</v>
      </c>
      <c r="K9" s="60" t="s">
        <v>185</v>
      </c>
      <c r="L9" s="72"/>
      <c r="M9" s="133"/>
      <c r="N9" s="113" t="e">
        <f>'22a'!P505/M9</f>
        <v>#N/A</v>
      </c>
    </row>
    <row r="10" spans="1:14">
      <c r="H10" s="33" t="s">
        <v>92</v>
      </c>
      <c r="K10" s="60" t="s">
        <v>57</v>
      </c>
      <c r="L10" s="72"/>
      <c r="M10" s="133"/>
      <c r="N10" s="113" t="e">
        <f>'22a'!P506/M10</f>
        <v>#N/A</v>
      </c>
    </row>
    <row r="11" spans="1:14">
      <c r="A11" s="11" t="s">
        <v>84</v>
      </c>
      <c r="B11" s="12"/>
      <c r="C11" s="12"/>
      <c r="D11" s="12"/>
      <c r="E11" s="12"/>
      <c r="F11" s="46"/>
      <c r="G11" s="46"/>
      <c r="H11" s="48" t="e">
        <f>SUM(N3:N16)*Offertetarief</f>
        <v>#N/A</v>
      </c>
      <c r="K11" s="60" t="s">
        <v>58</v>
      </c>
      <c r="L11" s="72"/>
      <c r="M11" s="133"/>
      <c r="N11" s="113" t="e">
        <f>'22a'!P507/M11</f>
        <v>#N/A</v>
      </c>
    </row>
    <row r="12" spans="1:14">
      <c r="F12" s="33" t="s">
        <v>60</v>
      </c>
      <c r="G12" s="33" t="s">
        <v>86</v>
      </c>
      <c r="K12" s="60" t="s">
        <v>59</v>
      </c>
      <c r="L12" s="72"/>
      <c r="M12" s="133"/>
      <c r="N12" s="113" t="e">
        <f>'22a'!P508/M12</f>
        <v>#N/A</v>
      </c>
    </row>
    <row r="13" spans="1:14">
      <c r="A13" s="12" t="s">
        <v>152</v>
      </c>
      <c r="B13" s="12"/>
      <c r="C13" s="12"/>
      <c r="D13" s="12"/>
      <c r="E13" s="13"/>
      <c r="F13" s="69">
        <f>'22a'!N512</f>
        <v>0</v>
      </c>
      <c r="G13" s="115"/>
      <c r="H13" s="49">
        <f>(F13*G13)*4</f>
        <v>0</v>
      </c>
      <c r="K13" s="60" t="s">
        <v>52</v>
      </c>
      <c r="L13" s="72"/>
      <c r="M13" s="133"/>
      <c r="N13" s="113" t="e">
        <f>'22a'!P509/M13</f>
        <v>#N/A</v>
      </c>
    </row>
    <row r="14" spans="1:14" ht="15.75">
      <c r="F14" s="47" t="s">
        <v>85</v>
      </c>
      <c r="G14" s="102"/>
      <c r="H14" s="49" t="e">
        <f>SUM(H11:H13)</f>
        <v>#N/A</v>
      </c>
      <c r="K14" s="60"/>
      <c r="L14" s="72"/>
      <c r="M14" s="133"/>
      <c r="N14" s="113"/>
    </row>
    <row r="15" spans="1:14">
      <c r="K15" s="60"/>
      <c r="L15" s="72"/>
      <c r="M15" s="133"/>
      <c r="N15" s="113"/>
    </row>
    <row r="16" spans="1:14">
      <c r="A16" t="s">
        <v>165</v>
      </c>
      <c r="K16" s="62"/>
      <c r="L16" s="73"/>
      <c r="M16" s="134"/>
      <c r="N16" s="114"/>
    </row>
    <row r="17" spans="1:9">
      <c r="A17" s="241" t="s">
        <v>166</v>
      </c>
      <c r="B17" s="241"/>
      <c r="C17" s="241"/>
      <c r="D17" s="70" t="e">
        <f>'22a'!P512</f>
        <v>#N/A</v>
      </c>
      <c r="E17" s="241" t="s">
        <v>167</v>
      </c>
      <c r="F17" s="241"/>
      <c r="G17" s="70" t="e">
        <f>D17/E8</f>
        <v>#N/A</v>
      </c>
      <c r="H17" s="67" t="s">
        <v>168</v>
      </c>
      <c r="I17" s="69" t="e">
        <f>D17/SUM(N3:N16)</f>
        <v>#N/A</v>
      </c>
    </row>
    <row r="20" spans="1:9">
      <c r="A20" s="50" t="s">
        <v>153</v>
      </c>
      <c r="E20" s="33" t="s">
        <v>60</v>
      </c>
      <c r="F20" s="33" t="s">
        <v>86</v>
      </c>
      <c r="G20" s="33" t="s">
        <v>87</v>
      </c>
      <c r="H20" s="33" t="s">
        <v>88</v>
      </c>
      <c r="I20" s="33" t="s">
        <v>92</v>
      </c>
    </row>
    <row r="21" spans="1:9">
      <c r="A21" s="125"/>
      <c r="B21" s="119"/>
      <c r="C21" s="119"/>
      <c r="D21" s="119"/>
      <c r="E21" s="225"/>
      <c r="F21" s="225"/>
      <c r="G21" s="225"/>
      <c r="H21" s="225"/>
      <c r="I21" s="120"/>
    </row>
    <row r="22" spans="1:9">
      <c r="A22" s="262" t="s">
        <v>155</v>
      </c>
      <c r="B22" s="263"/>
      <c r="C22" s="263"/>
      <c r="D22" s="227"/>
      <c r="E22" s="121">
        <f>'22a'!G512</f>
        <v>0</v>
      </c>
      <c r="F22" s="122"/>
      <c r="G22" s="123">
        <f t="shared" ref="G22:G34" si="0">E22*F22</f>
        <v>0</v>
      </c>
      <c r="H22" s="124"/>
      <c r="I22" s="123">
        <f t="shared" ref="I22:I34" si="1">G22*H22</f>
        <v>0</v>
      </c>
    </row>
    <row r="23" spans="1:9">
      <c r="A23" s="224" t="s">
        <v>156</v>
      </c>
      <c r="B23" s="225"/>
      <c r="C23" s="225"/>
      <c r="D23" s="226"/>
      <c r="E23" s="51">
        <f>E22</f>
        <v>0</v>
      </c>
      <c r="F23" s="88"/>
      <c r="G23" s="83">
        <f t="shared" si="0"/>
        <v>0</v>
      </c>
      <c r="H23" s="61"/>
      <c r="I23" s="83">
        <f t="shared" si="1"/>
        <v>0</v>
      </c>
    </row>
    <row r="24" spans="1:9">
      <c r="A24" s="224" t="s">
        <v>157</v>
      </c>
      <c r="B24" s="225"/>
      <c r="C24" s="225"/>
      <c r="D24" s="226"/>
      <c r="E24" s="51">
        <f>E22</f>
        <v>0</v>
      </c>
      <c r="F24" s="88"/>
      <c r="G24" s="83">
        <f t="shared" si="0"/>
        <v>0</v>
      </c>
      <c r="H24" s="61"/>
      <c r="I24" s="83">
        <f t="shared" si="1"/>
        <v>0</v>
      </c>
    </row>
    <row r="25" spans="1:9">
      <c r="A25" s="224" t="s">
        <v>158</v>
      </c>
      <c r="B25" s="225"/>
      <c r="C25" s="225"/>
      <c r="D25" s="226"/>
      <c r="E25" s="51">
        <f>E22</f>
        <v>0</v>
      </c>
      <c r="F25" s="88"/>
      <c r="G25" s="83">
        <f t="shared" si="0"/>
        <v>0</v>
      </c>
      <c r="H25" s="61"/>
      <c r="I25" s="83">
        <f t="shared" si="1"/>
        <v>0</v>
      </c>
    </row>
    <row r="26" spans="1:9">
      <c r="A26" s="224" t="s">
        <v>61</v>
      </c>
      <c r="B26" s="225"/>
      <c r="C26" s="225"/>
      <c r="D26" s="226"/>
      <c r="E26" s="51">
        <f>'22a'!F512-E27</f>
        <v>0</v>
      </c>
      <c r="F26" s="88"/>
      <c r="G26" s="83">
        <f t="shared" si="0"/>
        <v>0</v>
      </c>
      <c r="H26" s="61"/>
      <c r="I26" s="83">
        <f t="shared" si="1"/>
        <v>0</v>
      </c>
    </row>
    <row r="27" spans="1:9">
      <c r="A27" s="224" t="s">
        <v>62</v>
      </c>
      <c r="B27" s="225"/>
      <c r="C27" s="225"/>
      <c r="D27" s="264"/>
      <c r="E27" s="126"/>
      <c r="F27" s="127"/>
      <c r="G27" s="128">
        <f t="shared" si="0"/>
        <v>0</v>
      </c>
      <c r="H27" s="129"/>
      <c r="I27" s="128">
        <f t="shared" si="1"/>
        <v>0</v>
      </c>
    </row>
    <row r="28" spans="1:9">
      <c r="A28" s="125"/>
      <c r="B28" s="119"/>
      <c r="C28" s="119"/>
      <c r="D28" s="119"/>
      <c r="E28" s="225"/>
      <c r="F28" s="225"/>
      <c r="G28" s="225"/>
      <c r="H28" s="225"/>
      <c r="I28" s="120"/>
    </row>
    <row r="29" spans="1:9">
      <c r="A29" s="224" t="s">
        <v>159</v>
      </c>
      <c r="B29" s="225"/>
      <c r="C29" s="225"/>
      <c r="D29" s="227"/>
      <c r="E29" s="121">
        <f>'22a'!S495</f>
        <v>0</v>
      </c>
      <c r="F29" s="122"/>
      <c r="G29" s="123">
        <f t="shared" si="0"/>
        <v>0</v>
      </c>
      <c r="H29" s="124"/>
      <c r="I29" s="123">
        <f t="shared" si="1"/>
        <v>0</v>
      </c>
    </row>
    <row r="30" spans="1:9">
      <c r="A30" s="224" t="s">
        <v>160</v>
      </c>
      <c r="B30" s="225"/>
      <c r="C30" s="225"/>
      <c r="D30" s="226"/>
      <c r="E30" s="51">
        <f>'22a'!R495</f>
        <v>0</v>
      </c>
      <c r="F30" s="88"/>
      <c r="G30" s="83">
        <f t="shared" si="0"/>
        <v>0</v>
      </c>
      <c r="H30" s="61"/>
      <c r="I30" s="83">
        <f t="shared" si="1"/>
        <v>0</v>
      </c>
    </row>
    <row r="31" spans="1:9">
      <c r="A31" s="224" t="s">
        <v>161</v>
      </c>
      <c r="B31" s="225"/>
      <c r="C31" s="225"/>
      <c r="D31" s="226"/>
      <c r="E31" s="51">
        <f>'22a'!T495</f>
        <v>0</v>
      </c>
      <c r="F31" s="88"/>
      <c r="G31" s="83">
        <f t="shared" si="0"/>
        <v>0</v>
      </c>
      <c r="H31" s="61"/>
      <c r="I31" s="83">
        <f t="shared" si="1"/>
        <v>0</v>
      </c>
    </row>
    <row r="32" spans="1:9">
      <c r="A32" s="224" t="s">
        <v>162</v>
      </c>
      <c r="B32" s="225"/>
      <c r="C32" s="225"/>
      <c r="D32" s="226"/>
      <c r="E32" s="51">
        <f>'22a'!U495</f>
        <v>0</v>
      </c>
      <c r="F32" s="88"/>
      <c r="G32" s="83">
        <f t="shared" si="0"/>
        <v>0</v>
      </c>
      <c r="H32" s="61"/>
      <c r="I32" s="83">
        <f t="shared" si="1"/>
        <v>0</v>
      </c>
    </row>
    <row r="33" spans="1:9">
      <c r="A33" s="224" t="s">
        <v>151</v>
      </c>
      <c r="B33" s="225"/>
      <c r="C33" s="225"/>
      <c r="D33" s="226"/>
      <c r="E33" s="51">
        <f>'22a'!V495</f>
        <v>0</v>
      </c>
      <c r="F33" s="88"/>
      <c r="G33" s="83">
        <f t="shared" si="0"/>
        <v>0</v>
      </c>
      <c r="H33" s="61"/>
      <c r="I33" s="83">
        <f t="shared" si="1"/>
        <v>0</v>
      </c>
    </row>
    <row r="34" spans="1:9">
      <c r="A34" s="224" t="s">
        <v>163</v>
      </c>
      <c r="B34" s="225"/>
      <c r="C34" s="225"/>
      <c r="D34" s="226"/>
      <c r="E34" s="51">
        <f>'22a'!W495</f>
        <v>0</v>
      </c>
      <c r="F34" s="88"/>
      <c r="G34" s="83">
        <f t="shared" si="0"/>
        <v>0</v>
      </c>
      <c r="H34" s="61"/>
      <c r="I34" s="83">
        <f t="shared" si="1"/>
        <v>0</v>
      </c>
    </row>
    <row r="35" spans="1:9">
      <c r="A35" s="224"/>
      <c r="B35" s="225"/>
      <c r="C35" s="225"/>
      <c r="D35" s="226"/>
      <c r="E35" s="51"/>
      <c r="F35" s="88"/>
      <c r="G35" s="83"/>
      <c r="H35" s="61"/>
      <c r="I35" s="83"/>
    </row>
    <row r="36" spans="1:9">
      <c r="A36" s="224"/>
      <c r="B36" s="225"/>
      <c r="C36" s="225"/>
      <c r="D36" s="226"/>
      <c r="E36" s="51"/>
      <c r="F36" s="88"/>
      <c r="G36" s="83"/>
      <c r="H36" s="61"/>
      <c r="I36" s="83"/>
    </row>
    <row r="37" spans="1:9">
      <c r="A37" s="238"/>
      <c r="B37" s="239"/>
      <c r="C37" s="239"/>
      <c r="D37" s="240"/>
      <c r="E37" s="52"/>
      <c r="F37" s="89"/>
      <c r="G37" s="84"/>
      <c r="H37" s="63"/>
      <c r="I37" s="84"/>
    </row>
    <row r="38" spans="1:9" ht="15.75">
      <c r="H38" s="53" t="s">
        <v>85</v>
      </c>
      <c r="I38" s="54">
        <f>SUM(I22:I37)</f>
        <v>0</v>
      </c>
    </row>
    <row r="40" spans="1:9">
      <c r="A40" s="50" t="s">
        <v>89</v>
      </c>
      <c r="D40" t="s">
        <v>49</v>
      </c>
      <c r="E40" t="s">
        <v>90</v>
      </c>
      <c r="F40" t="s">
        <v>91</v>
      </c>
      <c r="G40" t="s">
        <v>87</v>
      </c>
      <c r="H40" t="s">
        <v>88</v>
      </c>
      <c r="I40" t="s">
        <v>92</v>
      </c>
    </row>
    <row r="41" spans="1:9">
      <c r="A41" s="236" t="s">
        <v>154</v>
      </c>
      <c r="B41" s="237"/>
      <c r="C41" s="237"/>
      <c r="D41" s="34" t="s">
        <v>60</v>
      </c>
      <c r="E41" s="111">
        <f>'22a'!N505</f>
        <v>0</v>
      </c>
      <c r="F41" s="85"/>
      <c r="G41" s="82">
        <f>E41*F41</f>
        <v>0</v>
      </c>
      <c r="H41" s="59" t="s">
        <v>164</v>
      </c>
      <c r="I41" s="82"/>
    </row>
    <row r="42" spans="1:9">
      <c r="A42" s="234"/>
      <c r="B42" s="235"/>
      <c r="C42" s="235"/>
      <c r="D42" s="35"/>
      <c r="E42" s="35"/>
      <c r="F42" s="86"/>
      <c r="G42" s="83"/>
      <c r="H42" s="61"/>
      <c r="I42" s="83"/>
    </row>
    <row r="43" spans="1:9">
      <c r="A43" s="234"/>
      <c r="B43" s="235"/>
      <c r="C43" s="235"/>
      <c r="D43" s="35"/>
      <c r="E43" s="35"/>
      <c r="F43" s="86"/>
      <c r="G43" s="83"/>
      <c r="H43" s="61"/>
      <c r="I43" s="83"/>
    </row>
    <row r="44" spans="1:9">
      <c r="A44" s="234"/>
      <c r="B44" s="235"/>
      <c r="C44" s="235"/>
      <c r="D44" s="35"/>
      <c r="E44" s="35"/>
      <c r="F44" s="86"/>
      <c r="G44" s="83"/>
      <c r="H44" s="61"/>
      <c r="I44" s="83"/>
    </row>
    <row r="45" spans="1:9">
      <c r="A45" s="234"/>
      <c r="B45" s="235"/>
      <c r="C45" s="235"/>
      <c r="D45" s="35"/>
      <c r="E45" s="35"/>
      <c r="F45" s="86"/>
      <c r="G45" s="83"/>
      <c r="H45" s="61"/>
      <c r="I45" s="83"/>
    </row>
    <row r="46" spans="1:9">
      <c r="A46" s="234"/>
      <c r="B46" s="235"/>
      <c r="C46" s="235"/>
      <c r="D46" s="35"/>
      <c r="E46" s="35"/>
      <c r="F46" s="86"/>
      <c r="G46" s="83"/>
      <c r="H46" s="61"/>
      <c r="I46" s="83"/>
    </row>
    <row r="47" spans="1:9">
      <c r="A47" s="234"/>
      <c r="B47" s="235"/>
      <c r="C47" s="235"/>
      <c r="D47" s="35"/>
      <c r="E47" s="35"/>
      <c r="F47" s="86"/>
      <c r="G47" s="83"/>
      <c r="H47" s="61"/>
      <c r="I47" s="83"/>
    </row>
    <row r="48" spans="1:9">
      <c r="A48" s="234"/>
      <c r="B48" s="235"/>
      <c r="C48" s="235"/>
      <c r="D48" s="35"/>
      <c r="E48" s="35"/>
      <c r="F48" s="86"/>
      <c r="G48" s="83"/>
      <c r="H48" s="61"/>
      <c r="I48" s="83"/>
    </row>
    <row r="49" spans="1:9">
      <c r="A49" s="234"/>
      <c r="B49" s="235"/>
      <c r="C49" s="235"/>
      <c r="D49" s="35"/>
      <c r="E49" s="35"/>
      <c r="F49" s="86"/>
      <c r="G49" s="83"/>
      <c r="H49" s="61"/>
      <c r="I49" s="83"/>
    </row>
    <row r="50" spans="1:9">
      <c r="A50" s="234"/>
      <c r="B50" s="235"/>
      <c r="C50" s="235"/>
      <c r="D50" s="35"/>
      <c r="E50" s="35"/>
      <c r="F50" s="86"/>
      <c r="G50" s="83"/>
      <c r="H50" s="61"/>
      <c r="I50" s="83"/>
    </row>
    <row r="51" spans="1:9">
      <c r="A51" s="232"/>
      <c r="B51" s="233"/>
      <c r="C51" s="233"/>
      <c r="D51" s="36"/>
      <c r="E51" s="36"/>
      <c r="F51" s="87"/>
      <c r="G51" s="84"/>
      <c r="H51" s="63"/>
      <c r="I51" s="84"/>
    </row>
    <row r="52" spans="1:9" ht="15.75">
      <c r="H52" s="53" t="s">
        <v>85</v>
      </c>
      <c r="I52" s="54">
        <f>SUM(I41:I51)</f>
        <v>0</v>
      </c>
    </row>
    <row r="54" spans="1:9" ht="15.75">
      <c r="A54" s="11" t="s">
        <v>93</v>
      </c>
      <c r="B54" s="12"/>
      <c r="C54" s="12"/>
      <c r="D54" s="12"/>
      <c r="E54" s="12"/>
      <c r="F54" s="12"/>
      <c r="G54" s="12"/>
      <c r="H54" s="55" t="s">
        <v>85</v>
      </c>
      <c r="I54" s="56" t="e">
        <f>SUM(H14+I38+I52)</f>
        <v>#N/A</v>
      </c>
    </row>
    <row r="56" spans="1:9" ht="15.75">
      <c r="A56" s="11" t="s">
        <v>184</v>
      </c>
      <c r="B56" s="12"/>
      <c r="C56" s="12"/>
      <c r="D56" s="12"/>
      <c r="E56" s="12"/>
      <c r="F56" s="12"/>
      <c r="G56" s="12"/>
      <c r="H56" s="55" t="s">
        <v>85</v>
      </c>
      <c r="I56" s="56" t="e">
        <f>H11/12</f>
        <v>#N/A</v>
      </c>
    </row>
    <row r="58" spans="1:9">
      <c r="A58" s="50" t="s">
        <v>191</v>
      </c>
    </row>
    <row r="59" spans="1:9">
      <c r="A59" s="253"/>
      <c r="B59" s="254"/>
      <c r="C59" s="254"/>
      <c r="D59" s="254"/>
      <c r="E59" s="254"/>
      <c r="F59" s="254"/>
      <c r="G59" s="254"/>
      <c r="H59" s="254"/>
      <c r="I59" s="255"/>
    </row>
    <row r="60" spans="1:9">
      <c r="A60" s="256"/>
      <c r="B60" s="257"/>
      <c r="C60" s="257"/>
      <c r="D60" s="257"/>
      <c r="E60" s="257"/>
      <c r="F60" s="257"/>
      <c r="G60" s="257"/>
      <c r="H60" s="257"/>
      <c r="I60" s="258"/>
    </row>
    <row r="61" spans="1:9">
      <c r="A61" s="256"/>
      <c r="B61" s="257"/>
      <c r="C61" s="257"/>
      <c r="D61" s="257"/>
      <c r="E61" s="257"/>
      <c r="F61" s="257"/>
      <c r="G61" s="257"/>
      <c r="H61" s="257"/>
      <c r="I61" s="258"/>
    </row>
    <row r="62" spans="1:9">
      <c r="A62" s="256"/>
      <c r="B62" s="257"/>
      <c r="C62" s="257"/>
      <c r="D62" s="257"/>
      <c r="E62" s="257"/>
      <c r="F62" s="257"/>
      <c r="G62" s="257"/>
      <c r="H62" s="257"/>
      <c r="I62" s="258"/>
    </row>
    <row r="63" spans="1:9">
      <c r="A63" s="259"/>
      <c r="B63" s="260"/>
      <c r="C63" s="260"/>
      <c r="D63" s="260"/>
      <c r="E63" s="260"/>
      <c r="F63" s="260"/>
      <c r="G63" s="260"/>
      <c r="H63" s="260"/>
      <c r="I63" s="261"/>
    </row>
  </sheetData>
  <mergeCells count="36">
    <mergeCell ref="A48:C48"/>
    <mergeCell ref="A49:C49"/>
    <mergeCell ref="A50:C50"/>
    <mergeCell ref="A51:C51"/>
    <mergeCell ref="A59:I63"/>
    <mergeCell ref="A47:C47"/>
    <mergeCell ref="A33:D33"/>
    <mergeCell ref="A34:D34"/>
    <mergeCell ref="A35:D35"/>
    <mergeCell ref="A36:D36"/>
    <mergeCell ref="A37:D37"/>
    <mergeCell ref="A41:C41"/>
    <mergeCell ref="A42:C42"/>
    <mergeCell ref="A43:C43"/>
    <mergeCell ref="A44:C44"/>
    <mergeCell ref="A45:C45"/>
    <mergeCell ref="A46:C46"/>
    <mergeCell ref="A32:D32"/>
    <mergeCell ref="E21:H21"/>
    <mergeCell ref="A22:D22"/>
    <mergeCell ref="A23:D23"/>
    <mergeCell ref="A24:D24"/>
    <mergeCell ref="A25:D25"/>
    <mergeCell ref="A26:D26"/>
    <mergeCell ref="A27:D27"/>
    <mergeCell ref="E28:H28"/>
    <mergeCell ref="A29:D29"/>
    <mergeCell ref="A30:D30"/>
    <mergeCell ref="A31:D31"/>
    <mergeCell ref="A17:C17"/>
    <mergeCell ref="E17:F17"/>
    <mergeCell ref="B4:E4"/>
    <mergeCell ref="B5:E5"/>
    <mergeCell ref="F5:G5"/>
    <mergeCell ref="B6:E6"/>
    <mergeCell ref="F6:G6"/>
  </mergeCells>
  <pageMargins left="0.7" right="0.7" top="0.75" bottom="0.75" header="0.3" footer="0.3"/>
  <pageSetup paperSize="9"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14D1AE-45BB-4FF8-9593-79CFC8C5FA6C}">
  <sheetPr>
    <tabColor rgb="FF173583"/>
  </sheetPr>
  <dimension ref="A1:Z532"/>
  <sheetViews>
    <sheetView topLeftCell="B1" workbookViewId="0">
      <selection activeCell="A35" sqref="A35:D35"/>
    </sheetView>
  </sheetViews>
  <sheetFormatPr defaultRowHeight="15"/>
  <cols>
    <col min="1" max="1" width="5.42578125" bestFit="1" customWidth="1"/>
    <col min="2" max="2" width="2.85546875" bestFit="1" customWidth="1"/>
    <col min="3" max="3" width="29.7109375" bestFit="1" customWidth="1"/>
    <col min="4" max="4" width="3.28515625" bestFit="1" customWidth="1"/>
    <col min="5" max="5" width="4.42578125" bestFit="1" customWidth="1"/>
    <col min="6" max="13" width="11.85546875" customWidth="1"/>
    <col min="14" max="14" width="7.5703125" bestFit="1" customWidth="1"/>
    <col min="15" max="15" width="5.42578125" bestFit="1" customWidth="1"/>
    <col min="16" max="16" width="20" bestFit="1" customWidth="1"/>
    <col min="17" max="17" width="19.28515625" customWidth="1"/>
    <col min="18" max="18" width="10.140625" bestFit="1" customWidth="1"/>
    <col min="19" max="20" width="12.7109375" bestFit="1" customWidth="1"/>
    <col min="21" max="21" width="10.140625" bestFit="1" customWidth="1"/>
    <col min="22" max="23" width="14.42578125" bestFit="1" customWidth="1"/>
    <col min="24" max="26" width="9.140625" style="156"/>
  </cols>
  <sheetData>
    <row r="1" spans="1:24">
      <c r="A1">
        <f>'22'!H5</f>
        <v>22</v>
      </c>
      <c r="B1" s="247" t="s">
        <v>78</v>
      </c>
      <c r="C1" s="248"/>
      <c r="D1" s="249" t="str">
        <f>VLOOKUP(A1,Kwaliteitscontroles!A5:J54,3)</f>
        <v>Complex 22</v>
      </c>
      <c r="E1" s="250"/>
      <c r="F1" s="250"/>
      <c r="G1" s="250"/>
      <c r="H1" s="250"/>
      <c r="I1" s="250"/>
      <c r="J1" s="251"/>
      <c r="K1" s="68"/>
      <c r="X1" s="156" t="s">
        <v>238</v>
      </c>
    </row>
    <row r="2" spans="1:24">
      <c r="B2" s="247" t="s">
        <v>94</v>
      </c>
      <c r="C2" s="248"/>
      <c r="D2" s="249" t="str">
        <f>CONCATENATE(VLOOKUP(A1,Kwaliteitscontroles!A5:K54,4)," te ",VLOOKUP(A1,Kwaliteitscontroles!A5:K54,5))</f>
        <v>Complex 22 te Complex 22</v>
      </c>
      <c r="E2" s="250"/>
      <c r="F2" s="250"/>
      <c r="G2" s="250"/>
      <c r="H2" s="250"/>
      <c r="I2" s="250"/>
      <c r="J2" s="251"/>
      <c r="K2" s="68"/>
    </row>
    <row r="3" spans="1:24" ht="30">
      <c r="A3" s="33" t="s">
        <v>148</v>
      </c>
      <c r="B3" s="33" t="s">
        <v>95</v>
      </c>
      <c r="C3" s="33" t="s">
        <v>68</v>
      </c>
      <c r="D3" s="33" t="s">
        <v>96</v>
      </c>
      <c r="E3" s="33" t="s">
        <v>97</v>
      </c>
      <c r="F3" s="33" t="s">
        <v>66</v>
      </c>
      <c r="G3" s="33" t="s">
        <v>64</v>
      </c>
      <c r="H3" s="33" t="s">
        <v>65</v>
      </c>
      <c r="I3" s="33" t="s">
        <v>63</v>
      </c>
      <c r="J3" s="66" t="s">
        <v>189</v>
      </c>
      <c r="K3" s="33" t="s">
        <v>190</v>
      </c>
      <c r="L3" s="33" t="s">
        <v>149</v>
      </c>
      <c r="M3" s="33" t="s">
        <v>149</v>
      </c>
      <c r="N3" s="33" t="s">
        <v>60</v>
      </c>
      <c r="O3" s="33" t="s">
        <v>150</v>
      </c>
      <c r="P3" s="33" t="s">
        <v>98</v>
      </c>
      <c r="R3" s="66" t="s">
        <v>99</v>
      </c>
      <c r="S3" s="66" t="s">
        <v>100</v>
      </c>
      <c r="T3" s="33" t="s">
        <v>101</v>
      </c>
      <c r="U3" s="33" t="s">
        <v>102</v>
      </c>
      <c r="V3" s="33" t="s">
        <v>103</v>
      </c>
      <c r="W3" s="33" t="s">
        <v>104</v>
      </c>
    </row>
    <row r="4" spans="1:24">
      <c r="A4" s="30"/>
      <c r="B4" s="106"/>
      <c r="C4" s="33"/>
      <c r="D4" s="33"/>
      <c r="E4" s="106"/>
      <c r="F4" s="108"/>
      <c r="G4" s="108"/>
      <c r="H4" s="108"/>
      <c r="I4" s="108"/>
      <c r="J4" s="108"/>
      <c r="N4" s="108">
        <f t="shared" ref="N4:N67" si="0">SUM(F4:M4)</f>
        <v>0</v>
      </c>
      <c r="O4" s="108" t="e">
        <f>IF(D4="X",0,IF(E4="X",0,VLOOKUP(E4,'22'!$K$3:$L$16,2,FALSE)))</f>
        <v>#N/A</v>
      </c>
      <c r="P4" s="108" t="e">
        <f t="shared" ref="P4:P67" si="1">N4*O4</f>
        <v>#N/A</v>
      </c>
    </row>
    <row r="5" spans="1:24">
      <c r="A5" s="30"/>
      <c r="B5" s="106"/>
      <c r="C5" s="33"/>
      <c r="D5" s="33"/>
      <c r="E5" s="106"/>
      <c r="F5" s="108"/>
      <c r="G5" s="108"/>
      <c r="H5" s="108"/>
      <c r="I5" s="108"/>
      <c r="J5" s="108"/>
      <c r="N5" s="108">
        <f t="shared" si="0"/>
        <v>0</v>
      </c>
      <c r="O5" s="108" t="e">
        <f>IF(D5="X",0,IF(E5="X",0,VLOOKUP(E5,'22'!$K$3:$L$16,2,FALSE)))</f>
        <v>#N/A</v>
      </c>
      <c r="P5" s="108" t="e">
        <f t="shared" si="1"/>
        <v>#N/A</v>
      </c>
    </row>
    <row r="6" spans="1:24">
      <c r="A6" s="30"/>
      <c r="B6" s="106"/>
      <c r="C6" s="33"/>
      <c r="D6" s="33"/>
      <c r="E6" s="106"/>
      <c r="F6" s="108"/>
      <c r="G6" s="108"/>
      <c r="H6" s="108"/>
      <c r="I6" s="108"/>
      <c r="J6" s="108"/>
      <c r="N6" s="108">
        <f t="shared" si="0"/>
        <v>0</v>
      </c>
      <c r="O6" s="108" t="e">
        <f>IF(D6="X",0,IF(E6="X",0,VLOOKUP(E6,'22'!$K$3:$L$16,2,FALSE)))</f>
        <v>#N/A</v>
      </c>
      <c r="P6" s="108" t="e">
        <f t="shared" si="1"/>
        <v>#N/A</v>
      </c>
    </row>
    <row r="7" spans="1:24">
      <c r="A7" s="30"/>
      <c r="B7" s="106"/>
      <c r="C7" s="33"/>
      <c r="D7" s="33"/>
      <c r="E7" s="106"/>
      <c r="F7" s="108"/>
      <c r="G7" s="108"/>
      <c r="H7" s="108"/>
      <c r="I7" s="108"/>
      <c r="J7" s="108"/>
      <c r="N7" s="108">
        <f t="shared" si="0"/>
        <v>0</v>
      </c>
      <c r="O7" s="108" t="e">
        <f>IF(D7="X",0,IF(E7="X",0,VLOOKUP(E7,'22'!$K$3:$L$16,2,FALSE)))</f>
        <v>#N/A</v>
      </c>
      <c r="P7" s="108" t="e">
        <f t="shared" si="1"/>
        <v>#N/A</v>
      </c>
    </row>
    <row r="8" spans="1:24">
      <c r="A8" s="30"/>
      <c r="B8" s="106"/>
      <c r="C8" s="33"/>
      <c r="D8" s="33"/>
      <c r="E8" s="106"/>
      <c r="F8" s="108"/>
      <c r="G8" s="108"/>
      <c r="H8" s="108"/>
      <c r="I8" s="108"/>
      <c r="J8" s="108"/>
      <c r="N8" s="108">
        <f t="shared" si="0"/>
        <v>0</v>
      </c>
      <c r="O8" s="108" t="e">
        <f>IF(D8="X",0,IF(E8="X",0,VLOOKUP(E8,'22'!$K$3:$L$16,2,FALSE)))</f>
        <v>#N/A</v>
      </c>
      <c r="P8" s="108" t="e">
        <f t="shared" si="1"/>
        <v>#N/A</v>
      </c>
    </row>
    <row r="9" spans="1:24">
      <c r="A9" s="30"/>
      <c r="B9" s="106"/>
      <c r="C9" s="33"/>
      <c r="D9" s="33"/>
      <c r="E9" s="106"/>
      <c r="F9" s="108"/>
      <c r="G9" s="108"/>
      <c r="H9" s="108"/>
      <c r="I9" s="108"/>
      <c r="J9" s="108"/>
      <c r="N9" s="108">
        <f t="shared" si="0"/>
        <v>0</v>
      </c>
      <c r="O9" s="108" t="e">
        <f>IF(D9="X",0,IF(E9="X",0,VLOOKUP(E9,'22'!$K$3:$L$16,2,FALSE)))</f>
        <v>#N/A</v>
      </c>
      <c r="P9" s="108" t="e">
        <f t="shared" si="1"/>
        <v>#N/A</v>
      </c>
    </row>
    <row r="10" spans="1:24">
      <c r="A10" s="30"/>
      <c r="B10" s="106"/>
      <c r="C10" s="33"/>
      <c r="D10" s="33"/>
      <c r="E10" s="106"/>
      <c r="F10" s="108"/>
      <c r="G10" s="108"/>
      <c r="H10" s="108"/>
      <c r="I10" s="108"/>
      <c r="J10" s="108"/>
      <c r="N10" s="108">
        <f t="shared" si="0"/>
        <v>0</v>
      </c>
      <c r="O10" s="108" t="e">
        <f>IF(D10="X",0,IF(E10="X",0,VLOOKUP(E10,'22'!$K$3:$L$16,2,FALSE)))</f>
        <v>#N/A</v>
      </c>
      <c r="P10" s="108" t="e">
        <f t="shared" si="1"/>
        <v>#N/A</v>
      </c>
    </row>
    <row r="11" spans="1:24">
      <c r="A11" s="30"/>
      <c r="B11" s="106"/>
      <c r="C11" s="33"/>
      <c r="D11" s="33"/>
      <c r="E11" s="106"/>
      <c r="F11" s="108"/>
      <c r="G11" s="108"/>
      <c r="H11" s="108"/>
      <c r="I11" s="108"/>
      <c r="J11" s="108"/>
      <c r="N11" s="108">
        <f t="shared" si="0"/>
        <v>0</v>
      </c>
      <c r="O11" s="108" t="e">
        <f>IF(D11="X",0,IF(E11="X",0,VLOOKUP(E11,'22'!$K$3:$L$16,2,FALSE)))</f>
        <v>#N/A</v>
      </c>
      <c r="P11" s="108" t="e">
        <f t="shared" si="1"/>
        <v>#N/A</v>
      </c>
    </row>
    <row r="12" spans="1:24">
      <c r="A12" s="30"/>
      <c r="B12" s="106"/>
      <c r="C12" s="33"/>
      <c r="D12" s="33"/>
      <c r="E12" s="106"/>
      <c r="F12" s="108"/>
      <c r="G12" s="108"/>
      <c r="H12" s="108"/>
      <c r="I12" s="108"/>
      <c r="J12" s="108"/>
      <c r="N12" s="108">
        <f t="shared" si="0"/>
        <v>0</v>
      </c>
      <c r="O12" s="108" t="e">
        <f>IF(D12="X",0,IF(E12="X",0,VLOOKUP(E12,'22'!$K$3:$L$16,2,FALSE)))</f>
        <v>#N/A</v>
      </c>
      <c r="P12" s="108" t="e">
        <f t="shared" si="1"/>
        <v>#N/A</v>
      </c>
    </row>
    <row r="13" spans="1:24">
      <c r="A13" s="30"/>
      <c r="B13" s="106"/>
      <c r="C13" s="33"/>
      <c r="D13" s="33"/>
      <c r="E13" s="106"/>
      <c r="F13" s="108"/>
      <c r="G13" s="108"/>
      <c r="H13" s="108"/>
      <c r="I13" s="108"/>
      <c r="J13" s="108"/>
      <c r="N13" s="108">
        <f t="shared" si="0"/>
        <v>0</v>
      </c>
      <c r="O13" s="108" t="e">
        <f>IF(D13="X",0,IF(E13="X",0,VLOOKUP(E13,'22'!$K$3:$L$16,2,FALSE)))</f>
        <v>#N/A</v>
      </c>
      <c r="P13" s="108" t="e">
        <f t="shared" si="1"/>
        <v>#N/A</v>
      </c>
    </row>
    <row r="14" spans="1:24">
      <c r="A14" s="30"/>
      <c r="B14" s="106"/>
      <c r="C14" s="33"/>
      <c r="D14" s="33"/>
      <c r="E14" s="106"/>
      <c r="F14" s="108"/>
      <c r="G14" s="108"/>
      <c r="H14" s="108"/>
      <c r="I14" s="108"/>
      <c r="J14" s="108"/>
      <c r="N14" s="108">
        <f t="shared" si="0"/>
        <v>0</v>
      </c>
      <c r="O14" s="108" t="e">
        <f>IF(D14="X",0,IF(E14="X",0,VLOOKUP(E14,'22'!$K$3:$L$16,2,FALSE)))</f>
        <v>#N/A</v>
      </c>
      <c r="P14" s="108" t="e">
        <f t="shared" si="1"/>
        <v>#N/A</v>
      </c>
    </row>
    <row r="15" spans="1:24">
      <c r="A15" s="30"/>
      <c r="B15" s="106"/>
      <c r="C15" s="33"/>
      <c r="D15" s="33"/>
      <c r="E15" s="106"/>
      <c r="F15" s="108"/>
      <c r="G15" s="108"/>
      <c r="H15" s="108"/>
      <c r="I15" s="108"/>
      <c r="J15" s="108"/>
      <c r="N15" s="108">
        <f t="shared" si="0"/>
        <v>0</v>
      </c>
      <c r="O15" s="108" t="e">
        <f>IF(D15="X",0,IF(E15="X",0,VLOOKUP(E15,'22'!$K$3:$L$16,2,FALSE)))</f>
        <v>#N/A</v>
      </c>
      <c r="P15" s="108" t="e">
        <f t="shared" si="1"/>
        <v>#N/A</v>
      </c>
    </row>
    <row r="16" spans="1:24">
      <c r="A16" s="30"/>
      <c r="B16" s="106"/>
      <c r="C16" s="33"/>
      <c r="D16" s="33"/>
      <c r="E16" s="106"/>
      <c r="F16" s="108"/>
      <c r="G16" s="108"/>
      <c r="H16" s="108"/>
      <c r="I16" s="108"/>
      <c r="J16" s="108"/>
      <c r="N16" s="108">
        <f t="shared" si="0"/>
        <v>0</v>
      </c>
      <c r="O16" s="108" t="e">
        <f>IF(D16="X",0,IF(E16="X",0,VLOOKUP(E16,'22'!$K$3:$L$16,2,FALSE)))</f>
        <v>#N/A</v>
      </c>
      <c r="P16" s="108" t="e">
        <f t="shared" si="1"/>
        <v>#N/A</v>
      </c>
    </row>
    <row r="17" spans="1:16">
      <c r="A17" s="30"/>
      <c r="B17" s="106"/>
      <c r="C17" s="33"/>
      <c r="D17" s="33"/>
      <c r="E17" s="106"/>
      <c r="F17" s="108"/>
      <c r="G17" s="108"/>
      <c r="H17" s="108"/>
      <c r="I17" s="108"/>
      <c r="J17" s="108"/>
      <c r="N17" s="108">
        <f t="shared" si="0"/>
        <v>0</v>
      </c>
      <c r="O17" s="108" t="e">
        <f>IF(D17="X",0,IF(E17="X",0,VLOOKUP(E17,'22'!$K$3:$L$16,2,FALSE)))</f>
        <v>#N/A</v>
      </c>
      <c r="P17" s="108" t="e">
        <f t="shared" si="1"/>
        <v>#N/A</v>
      </c>
    </row>
    <row r="18" spans="1:16">
      <c r="A18" s="30"/>
      <c r="B18" s="106"/>
      <c r="C18" s="33"/>
      <c r="D18" s="33"/>
      <c r="E18" s="106"/>
      <c r="F18" s="108"/>
      <c r="G18" s="108"/>
      <c r="H18" s="108"/>
      <c r="I18" s="108"/>
      <c r="J18" s="108"/>
      <c r="N18" s="108">
        <f t="shared" si="0"/>
        <v>0</v>
      </c>
      <c r="O18" s="108" t="e">
        <f>IF(D18="X",0,IF(E18="X",0,VLOOKUP(E18,'22'!$K$3:$L$16,2,FALSE)))</f>
        <v>#N/A</v>
      </c>
      <c r="P18" s="108" t="e">
        <f t="shared" si="1"/>
        <v>#N/A</v>
      </c>
    </row>
    <row r="19" spans="1:16">
      <c r="A19" s="30"/>
      <c r="B19" s="106"/>
      <c r="C19" s="33"/>
      <c r="D19" s="33"/>
      <c r="E19" s="106"/>
      <c r="F19" s="108"/>
      <c r="G19" s="108"/>
      <c r="H19" s="108"/>
      <c r="I19" s="108"/>
      <c r="J19" s="108"/>
      <c r="N19" s="108">
        <f t="shared" si="0"/>
        <v>0</v>
      </c>
      <c r="O19" s="108" t="e">
        <f>IF(D19="X",0,IF(E19="X",0,VLOOKUP(E19,'22'!$K$3:$L$16,2,FALSE)))</f>
        <v>#N/A</v>
      </c>
      <c r="P19" s="108" t="e">
        <f t="shared" si="1"/>
        <v>#N/A</v>
      </c>
    </row>
    <row r="20" spans="1:16">
      <c r="A20" s="30"/>
      <c r="B20" s="106"/>
      <c r="C20" s="33"/>
      <c r="D20" s="33"/>
      <c r="E20" s="106"/>
      <c r="F20" s="108"/>
      <c r="G20" s="108"/>
      <c r="H20" s="108"/>
      <c r="I20" s="108"/>
      <c r="J20" s="108"/>
      <c r="N20" s="108">
        <f t="shared" si="0"/>
        <v>0</v>
      </c>
      <c r="O20" s="108" t="e">
        <f>IF(D20="X",0,IF(E20="X",0,VLOOKUP(E20,'22'!$K$3:$L$16,2,FALSE)))</f>
        <v>#N/A</v>
      </c>
      <c r="P20" s="108" t="e">
        <f t="shared" si="1"/>
        <v>#N/A</v>
      </c>
    </row>
    <row r="21" spans="1:16">
      <c r="A21" s="30"/>
      <c r="B21" s="106"/>
      <c r="C21" s="33"/>
      <c r="D21" s="33"/>
      <c r="E21" s="106"/>
      <c r="F21" s="108"/>
      <c r="G21" s="108"/>
      <c r="H21" s="108"/>
      <c r="I21" s="108"/>
      <c r="J21" s="108"/>
      <c r="N21" s="108">
        <f t="shared" si="0"/>
        <v>0</v>
      </c>
      <c r="O21" s="108" t="e">
        <f>IF(D21="X",0,IF(E21="X",0,VLOOKUP(E21,'22'!$K$3:$L$16,2,FALSE)))</f>
        <v>#N/A</v>
      </c>
      <c r="P21" s="108" t="e">
        <f t="shared" si="1"/>
        <v>#N/A</v>
      </c>
    </row>
    <row r="22" spans="1:16">
      <c r="A22" s="30"/>
      <c r="B22" s="106"/>
      <c r="C22" s="33"/>
      <c r="D22" s="33"/>
      <c r="E22" s="106"/>
      <c r="F22" s="108"/>
      <c r="G22" s="108"/>
      <c r="H22" s="108"/>
      <c r="I22" s="108"/>
      <c r="J22" s="108"/>
      <c r="N22" s="108">
        <f t="shared" si="0"/>
        <v>0</v>
      </c>
      <c r="O22" s="108" t="e">
        <f>IF(D22="X",0,IF(E22="X",0,VLOOKUP(E22,'22'!$K$3:$L$16,2,FALSE)))</f>
        <v>#N/A</v>
      </c>
      <c r="P22" s="108" t="e">
        <f t="shared" si="1"/>
        <v>#N/A</v>
      </c>
    </row>
    <row r="23" spans="1:16">
      <c r="A23" s="30"/>
      <c r="B23" s="106"/>
      <c r="C23" s="33"/>
      <c r="D23" s="33"/>
      <c r="E23" s="106"/>
      <c r="F23" s="108"/>
      <c r="G23" s="108"/>
      <c r="H23" s="108"/>
      <c r="I23" s="108"/>
      <c r="J23" s="108"/>
      <c r="N23" s="108">
        <f t="shared" si="0"/>
        <v>0</v>
      </c>
      <c r="O23" s="108" t="e">
        <f>IF(D23="X",0,IF(E23="X",0,VLOOKUP(E23,'22'!$K$3:$L$16,2,FALSE)))</f>
        <v>#N/A</v>
      </c>
      <c r="P23" s="108" t="e">
        <f t="shared" si="1"/>
        <v>#N/A</v>
      </c>
    </row>
    <row r="24" spans="1:16">
      <c r="A24" s="30"/>
      <c r="B24" s="106"/>
      <c r="C24" s="33"/>
      <c r="D24" s="33"/>
      <c r="E24" s="106"/>
      <c r="F24" s="108"/>
      <c r="G24" s="108"/>
      <c r="H24" s="108"/>
      <c r="I24" s="108"/>
      <c r="J24" s="108"/>
      <c r="N24" s="108">
        <f t="shared" si="0"/>
        <v>0</v>
      </c>
      <c r="O24" s="108" t="e">
        <f>IF(D24="X",0,IF(E24="X",0,VLOOKUP(E24,'22'!$K$3:$L$16,2,FALSE)))</f>
        <v>#N/A</v>
      </c>
      <c r="P24" s="108" t="e">
        <f t="shared" si="1"/>
        <v>#N/A</v>
      </c>
    </row>
    <row r="25" spans="1:16">
      <c r="A25" s="30"/>
      <c r="B25" s="106"/>
      <c r="C25" s="33"/>
      <c r="D25" s="33"/>
      <c r="E25" s="106"/>
      <c r="F25" s="108"/>
      <c r="G25" s="108"/>
      <c r="H25" s="108"/>
      <c r="I25" s="108"/>
      <c r="J25" s="108"/>
      <c r="N25" s="108">
        <f t="shared" si="0"/>
        <v>0</v>
      </c>
      <c r="O25" s="108" t="e">
        <f>IF(D25="X",0,IF(E25="X",0,VLOOKUP(E25,'22'!$K$3:$L$16,2,FALSE)))</f>
        <v>#N/A</v>
      </c>
      <c r="P25" s="108" t="e">
        <f t="shared" si="1"/>
        <v>#N/A</v>
      </c>
    </row>
    <row r="26" spans="1:16">
      <c r="A26" s="30"/>
      <c r="B26" s="106"/>
      <c r="C26" s="33"/>
      <c r="D26" s="33"/>
      <c r="E26" s="106"/>
      <c r="F26" s="108"/>
      <c r="G26" s="108"/>
      <c r="H26" s="108"/>
      <c r="I26" s="108"/>
      <c r="J26" s="108"/>
      <c r="N26" s="108">
        <f t="shared" si="0"/>
        <v>0</v>
      </c>
      <c r="O26" s="108" t="e">
        <f>IF(D26="X",0,IF(E26="X",0,VLOOKUP(E26,'22'!$K$3:$L$16,2,FALSE)))</f>
        <v>#N/A</v>
      </c>
      <c r="P26" s="108" t="e">
        <f t="shared" si="1"/>
        <v>#N/A</v>
      </c>
    </row>
    <row r="27" spans="1:16">
      <c r="A27" s="30"/>
      <c r="B27" s="106"/>
      <c r="C27" s="33"/>
      <c r="D27" s="33"/>
      <c r="E27" s="106"/>
      <c r="F27" s="108"/>
      <c r="G27" s="108"/>
      <c r="H27" s="108"/>
      <c r="I27" s="108"/>
      <c r="J27" s="108"/>
      <c r="N27" s="108">
        <f t="shared" si="0"/>
        <v>0</v>
      </c>
      <c r="O27" s="108" t="e">
        <f>IF(D27="X",0,IF(E27="X",0,VLOOKUP(E27,'22'!$K$3:$L$16,2,FALSE)))</f>
        <v>#N/A</v>
      </c>
      <c r="P27" s="108" t="e">
        <f t="shared" si="1"/>
        <v>#N/A</v>
      </c>
    </row>
    <row r="28" spans="1:16">
      <c r="A28" s="30"/>
      <c r="B28" s="106"/>
      <c r="C28" s="33"/>
      <c r="D28" s="33"/>
      <c r="E28" s="106"/>
      <c r="F28" s="108"/>
      <c r="G28" s="108"/>
      <c r="H28" s="108"/>
      <c r="I28" s="108"/>
      <c r="J28" s="108"/>
      <c r="N28" s="108">
        <f t="shared" si="0"/>
        <v>0</v>
      </c>
      <c r="O28" s="108" t="e">
        <f>IF(D28="X",0,IF(E28="X",0,VLOOKUP(E28,'22'!$K$3:$L$16,2,FALSE)))</f>
        <v>#N/A</v>
      </c>
      <c r="P28" s="108" t="e">
        <f t="shared" si="1"/>
        <v>#N/A</v>
      </c>
    </row>
    <row r="29" spans="1:16">
      <c r="A29" s="30"/>
      <c r="B29" s="106"/>
      <c r="C29" s="33"/>
      <c r="D29" s="33"/>
      <c r="E29" s="106"/>
      <c r="F29" s="108"/>
      <c r="G29" s="108"/>
      <c r="H29" s="108"/>
      <c r="I29" s="108"/>
      <c r="J29" s="108"/>
      <c r="N29" s="108">
        <f t="shared" si="0"/>
        <v>0</v>
      </c>
      <c r="O29" s="108" t="e">
        <f>IF(D29="X",0,IF(E29="X",0,VLOOKUP(E29,'22'!$K$3:$L$16,2,FALSE)))</f>
        <v>#N/A</v>
      </c>
      <c r="P29" s="108" t="e">
        <f t="shared" si="1"/>
        <v>#N/A</v>
      </c>
    </row>
    <row r="30" spans="1:16">
      <c r="A30" s="30"/>
      <c r="B30" s="106"/>
      <c r="C30" s="33"/>
      <c r="D30" s="33"/>
      <c r="E30" s="106"/>
      <c r="F30" s="108"/>
      <c r="G30" s="108"/>
      <c r="H30" s="108"/>
      <c r="I30" s="108"/>
      <c r="J30" s="108"/>
      <c r="N30" s="108">
        <f t="shared" si="0"/>
        <v>0</v>
      </c>
      <c r="O30" s="108" t="e">
        <f>IF(D30="X",0,IF(E30="X",0,VLOOKUP(E30,'22'!$K$3:$L$16,2,FALSE)))</f>
        <v>#N/A</v>
      </c>
      <c r="P30" s="108" t="e">
        <f t="shared" si="1"/>
        <v>#N/A</v>
      </c>
    </row>
    <row r="31" spans="1:16">
      <c r="A31" s="30"/>
      <c r="B31" s="106"/>
      <c r="C31" s="33"/>
      <c r="D31" s="33"/>
      <c r="E31" s="106"/>
      <c r="F31" s="108"/>
      <c r="G31" s="108"/>
      <c r="H31" s="108"/>
      <c r="I31" s="108"/>
      <c r="J31" s="108"/>
      <c r="N31" s="108">
        <f t="shared" si="0"/>
        <v>0</v>
      </c>
      <c r="O31" s="108" t="e">
        <f>IF(D31="X",0,IF(E31="X",0,VLOOKUP(E31,'22'!$K$3:$L$16,2,FALSE)))</f>
        <v>#N/A</v>
      </c>
      <c r="P31" s="108" t="e">
        <f t="shared" si="1"/>
        <v>#N/A</v>
      </c>
    </row>
    <row r="32" spans="1:16">
      <c r="A32" s="30"/>
      <c r="B32" s="106"/>
      <c r="C32" s="33"/>
      <c r="D32" s="33"/>
      <c r="E32" s="106"/>
      <c r="F32" s="108"/>
      <c r="G32" s="108"/>
      <c r="H32" s="108"/>
      <c r="I32" s="108"/>
      <c r="J32" s="108"/>
      <c r="N32" s="108">
        <f t="shared" si="0"/>
        <v>0</v>
      </c>
      <c r="O32" s="108" t="e">
        <f>IF(D32="X",0,IF(E32="X",0,VLOOKUP(E32,'22'!$K$3:$L$16,2,FALSE)))</f>
        <v>#N/A</v>
      </c>
      <c r="P32" s="108" t="e">
        <f t="shared" si="1"/>
        <v>#N/A</v>
      </c>
    </row>
    <row r="33" spans="1:16">
      <c r="A33" s="30"/>
      <c r="B33" s="106"/>
      <c r="C33" s="33"/>
      <c r="D33" s="33"/>
      <c r="E33" s="106"/>
      <c r="F33" s="108"/>
      <c r="G33" s="108"/>
      <c r="H33" s="108"/>
      <c r="I33" s="108"/>
      <c r="J33" s="108"/>
      <c r="N33" s="108">
        <f t="shared" si="0"/>
        <v>0</v>
      </c>
      <c r="O33" s="108" t="e">
        <f>IF(D33="X",0,IF(E33="X",0,VLOOKUP(E33,'22'!$K$3:$L$16,2,FALSE)))</f>
        <v>#N/A</v>
      </c>
      <c r="P33" s="108" t="e">
        <f t="shared" si="1"/>
        <v>#N/A</v>
      </c>
    </row>
    <row r="34" spans="1:16">
      <c r="A34" s="30"/>
      <c r="B34" s="106"/>
      <c r="C34" s="33"/>
      <c r="D34" s="33"/>
      <c r="E34" s="106"/>
      <c r="F34" s="108"/>
      <c r="G34" s="108"/>
      <c r="H34" s="108"/>
      <c r="I34" s="108"/>
      <c r="J34" s="108"/>
      <c r="N34" s="108">
        <f t="shared" si="0"/>
        <v>0</v>
      </c>
      <c r="O34" s="108" t="e">
        <f>IF(D34="X",0,IF(E34="X",0,VLOOKUP(E34,'22'!$K$3:$L$16,2,FALSE)))</f>
        <v>#N/A</v>
      </c>
      <c r="P34" s="108" t="e">
        <f t="shared" si="1"/>
        <v>#N/A</v>
      </c>
    </row>
    <row r="35" spans="1:16">
      <c r="A35" s="30"/>
      <c r="B35" s="106"/>
      <c r="C35" s="33"/>
      <c r="D35" s="33"/>
      <c r="E35" s="106"/>
      <c r="F35" s="108"/>
      <c r="G35" s="108"/>
      <c r="H35" s="108"/>
      <c r="I35" s="108"/>
      <c r="J35" s="108"/>
      <c r="N35" s="108">
        <f t="shared" si="0"/>
        <v>0</v>
      </c>
      <c r="O35" s="108" t="e">
        <f>IF(D35="X",0,IF(E35="X",0,VLOOKUP(E35,'22'!$K$3:$L$16,2,FALSE)))</f>
        <v>#N/A</v>
      </c>
      <c r="P35" s="108" t="e">
        <f t="shared" si="1"/>
        <v>#N/A</v>
      </c>
    </row>
    <row r="36" spans="1:16">
      <c r="A36" s="30"/>
      <c r="B36" s="106"/>
      <c r="C36" s="33"/>
      <c r="D36" s="33"/>
      <c r="E36" s="106"/>
      <c r="F36" s="108"/>
      <c r="G36" s="108"/>
      <c r="H36" s="108"/>
      <c r="I36" s="108"/>
      <c r="J36" s="108"/>
      <c r="N36" s="108">
        <f t="shared" si="0"/>
        <v>0</v>
      </c>
      <c r="O36" s="108" t="e">
        <f>IF(D36="X",0,IF(E36="X",0,VLOOKUP(E36,'22'!$K$3:$L$16,2,FALSE)))</f>
        <v>#N/A</v>
      </c>
      <c r="P36" s="108" t="e">
        <f t="shared" si="1"/>
        <v>#N/A</v>
      </c>
    </row>
    <row r="37" spans="1:16">
      <c r="A37" s="30"/>
      <c r="B37" s="106"/>
      <c r="C37" s="33"/>
      <c r="D37" s="33"/>
      <c r="E37" s="106"/>
      <c r="F37" s="108"/>
      <c r="G37" s="108"/>
      <c r="H37" s="108"/>
      <c r="I37" s="108"/>
      <c r="J37" s="108"/>
      <c r="N37" s="108">
        <f t="shared" si="0"/>
        <v>0</v>
      </c>
      <c r="O37" s="108" t="e">
        <f>IF(D37="X",0,IF(E37="X",0,VLOOKUP(E37,'22'!$K$3:$L$16,2,FALSE)))</f>
        <v>#N/A</v>
      </c>
      <c r="P37" s="108" t="e">
        <f t="shared" si="1"/>
        <v>#N/A</v>
      </c>
    </row>
    <row r="38" spans="1:16">
      <c r="A38" s="30"/>
      <c r="B38" s="106"/>
      <c r="C38" s="33"/>
      <c r="D38" s="33"/>
      <c r="E38" s="106"/>
      <c r="F38" s="108"/>
      <c r="G38" s="108"/>
      <c r="H38" s="108"/>
      <c r="I38" s="108"/>
      <c r="J38" s="108"/>
      <c r="N38" s="108">
        <f t="shared" si="0"/>
        <v>0</v>
      </c>
      <c r="O38" s="108" t="e">
        <f>IF(D38="X",0,IF(E38="X",0,VLOOKUP(E38,'22'!$K$3:$L$16,2,FALSE)))</f>
        <v>#N/A</v>
      </c>
      <c r="P38" s="108" t="e">
        <f t="shared" si="1"/>
        <v>#N/A</v>
      </c>
    </row>
    <row r="39" spans="1:16">
      <c r="A39" s="30"/>
      <c r="B39" s="106"/>
      <c r="C39" s="33"/>
      <c r="D39" s="33"/>
      <c r="E39" s="106"/>
      <c r="F39" s="108"/>
      <c r="G39" s="108"/>
      <c r="H39" s="108"/>
      <c r="I39" s="108"/>
      <c r="J39" s="108"/>
      <c r="N39" s="108">
        <f t="shared" si="0"/>
        <v>0</v>
      </c>
      <c r="O39" s="108" t="e">
        <f>IF(D39="X",0,IF(E39="X",0,VLOOKUP(E39,'22'!$K$3:$L$16,2,FALSE)))</f>
        <v>#N/A</v>
      </c>
      <c r="P39" s="108" t="e">
        <f t="shared" si="1"/>
        <v>#N/A</v>
      </c>
    </row>
    <row r="40" spans="1:16">
      <c r="A40" s="30"/>
      <c r="B40" s="106"/>
      <c r="C40" s="33"/>
      <c r="D40" s="33"/>
      <c r="E40" s="106"/>
      <c r="F40" s="108"/>
      <c r="G40" s="108"/>
      <c r="H40" s="108"/>
      <c r="I40" s="108"/>
      <c r="J40" s="108"/>
      <c r="N40" s="108">
        <f t="shared" si="0"/>
        <v>0</v>
      </c>
      <c r="O40" s="108" t="e">
        <f>IF(D40="X",0,IF(E40="X",0,VLOOKUP(E40,'22'!$K$3:$L$16,2,FALSE)))</f>
        <v>#N/A</v>
      </c>
      <c r="P40" s="108" t="e">
        <f t="shared" si="1"/>
        <v>#N/A</v>
      </c>
    </row>
    <row r="41" spans="1:16">
      <c r="A41" s="30"/>
      <c r="B41" s="106"/>
      <c r="C41" s="33"/>
      <c r="D41" s="33"/>
      <c r="E41" s="106"/>
      <c r="F41" s="108"/>
      <c r="G41" s="108"/>
      <c r="H41" s="108"/>
      <c r="I41" s="108"/>
      <c r="J41" s="108"/>
      <c r="N41" s="108">
        <f t="shared" si="0"/>
        <v>0</v>
      </c>
      <c r="O41" s="108" t="e">
        <f>IF(D41="X",0,IF(E41="X",0,VLOOKUP(E41,'22'!$K$3:$L$16,2,FALSE)))</f>
        <v>#N/A</v>
      </c>
      <c r="P41" s="108" t="e">
        <f t="shared" si="1"/>
        <v>#N/A</v>
      </c>
    </row>
    <row r="42" spans="1:16">
      <c r="A42" s="30"/>
      <c r="B42" s="106"/>
      <c r="C42" s="33"/>
      <c r="D42" s="33"/>
      <c r="E42" s="106"/>
      <c r="F42" s="108"/>
      <c r="G42" s="108"/>
      <c r="H42" s="108"/>
      <c r="I42" s="108"/>
      <c r="J42" s="108"/>
      <c r="N42" s="108">
        <f t="shared" si="0"/>
        <v>0</v>
      </c>
      <c r="O42" s="108" t="e">
        <f>IF(D42="X",0,IF(E42="X",0,VLOOKUP(E42,'22'!$K$3:$L$16,2,FALSE)))</f>
        <v>#N/A</v>
      </c>
      <c r="P42" s="108" t="e">
        <f t="shared" si="1"/>
        <v>#N/A</v>
      </c>
    </row>
    <row r="43" spans="1:16">
      <c r="A43" s="30"/>
      <c r="B43" s="106"/>
      <c r="C43" s="33"/>
      <c r="D43" s="33"/>
      <c r="E43" s="106"/>
      <c r="F43" s="108"/>
      <c r="G43" s="108"/>
      <c r="H43" s="108"/>
      <c r="I43" s="108"/>
      <c r="J43" s="108"/>
      <c r="N43" s="108">
        <f t="shared" si="0"/>
        <v>0</v>
      </c>
      <c r="O43" s="108" t="e">
        <f>IF(D43="X",0,IF(E43="X",0,VLOOKUP(E43,'22'!$K$3:$L$16,2,FALSE)))</f>
        <v>#N/A</v>
      </c>
      <c r="P43" s="108" t="e">
        <f t="shared" si="1"/>
        <v>#N/A</v>
      </c>
    </row>
    <row r="44" spans="1:16">
      <c r="A44" s="30"/>
      <c r="B44" s="106"/>
      <c r="C44" s="33"/>
      <c r="D44" s="33"/>
      <c r="E44" s="106"/>
      <c r="F44" s="108"/>
      <c r="G44" s="108"/>
      <c r="H44" s="108"/>
      <c r="I44" s="108"/>
      <c r="J44" s="108"/>
      <c r="N44" s="108">
        <f t="shared" si="0"/>
        <v>0</v>
      </c>
      <c r="O44" s="108" t="e">
        <f>IF(D44="X",0,IF(E44="X",0,VLOOKUP(E44,'22'!$K$3:$L$16,2,FALSE)))</f>
        <v>#N/A</v>
      </c>
      <c r="P44" s="108" t="e">
        <f t="shared" si="1"/>
        <v>#N/A</v>
      </c>
    </row>
    <row r="45" spans="1:16">
      <c r="A45" s="30"/>
      <c r="B45" s="106"/>
      <c r="C45" s="33"/>
      <c r="D45" s="33"/>
      <c r="E45" s="106"/>
      <c r="F45" s="108"/>
      <c r="G45" s="108"/>
      <c r="H45" s="108"/>
      <c r="I45" s="108"/>
      <c r="J45" s="108"/>
      <c r="N45" s="108">
        <f t="shared" si="0"/>
        <v>0</v>
      </c>
      <c r="O45" s="108" t="e">
        <f>IF(D45="X",0,IF(E45="X",0,VLOOKUP(E45,'22'!$K$3:$L$16,2,FALSE)))</f>
        <v>#N/A</v>
      </c>
      <c r="P45" s="108" t="e">
        <f t="shared" si="1"/>
        <v>#N/A</v>
      </c>
    </row>
    <row r="46" spans="1:16">
      <c r="A46" s="30"/>
      <c r="B46" s="106"/>
      <c r="C46" s="33"/>
      <c r="D46" s="33"/>
      <c r="E46" s="106"/>
      <c r="F46" s="108"/>
      <c r="G46" s="108"/>
      <c r="H46" s="108"/>
      <c r="I46" s="108"/>
      <c r="J46" s="108"/>
      <c r="N46" s="108">
        <f t="shared" si="0"/>
        <v>0</v>
      </c>
      <c r="O46" s="108" t="e">
        <f>IF(D46="X",0,IF(E46="X",0,VLOOKUP(E46,'22'!$K$3:$L$16,2,FALSE)))</f>
        <v>#N/A</v>
      </c>
      <c r="P46" s="108" t="e">
        <f t="shared" si="1"/>
        <v>#N/A</v>
      </c>
    </row>
    <row r="47" spans="1:16">
      <c r="A47" s="30"/>
      <c r="B47" s="106"/>
      <c r="C47" s="33"/>
      <c r="D47" s="33"/>
      <c r="E47" s="106"/>
      <c r="F47" s="108"/>
      <c r="G47" s="108"/>
      <c r="H47" s="108"/>
      <c r="I47" s="108"/>
      <c r="J47" s="108"/>
      <c r="N47" s="108">
        <f t="shared" si="0"/>
        <v>0</v>
      </c>
      <c r="O47" s="108" t="e">
        <f>IF(D47="X",0,IF(E47="X",0,VLOOKUP(E47,'22'!$K$3:$L$16,2,FALSE)))</f>
        <v>#N/A</v>
      </c>
      <c r="P47" s="108" t="e">
        <f t="shared" si="1"/>
        <v>#N/A</v>
      </c>
    </row>
    <row r="48" spans="1:16">
      <c r="A48" s="30"/>
      <c r="B48" s="106"/>
      <c r="C48" s="33"/>
      <c r="D48" s="33"/>
      <c r="E48" s="106"/>
      <c r="F48" s="108"/>
      <c r="G48" s="108"/>
      <c r="H48" s="108"/>
      <c r="I48" s="108"/>
      <c r="J48" s="108"/>
      <c r="N48" s="108">
        <f t="shared" si="0"/>
        <v>0</v>
      </c>
      <c r="O48" s="108" t="e">
        <f>IF(D48="X",0,IF(E48="X",0,VLOOKUP(E48,'22'!$K$3:$L$16,2,FALSE)))</f>
        <v>#N/A</v>
      </c>
      <c r="P48" s="108" t="e">
        <f t="shared" si="1"/>
        <v>#N/A</v>
      </c>
    </row>
    <row r="49" spans="1:16">
      <c r="A49" s="30"/>
      <c r="B49" s="106"/>
      <c r="C49" s="33"/>
      <c r="D49" s="33"/>
      <c r="E49" s="106"/>
      <c r="F49" s="108"/>
      <c r="G49" s="108"/>
      <c r="H49" s="108"/>
      <c r="I49" s="108"/>
      <c r="J49" s="108"/>
      <c r="N49" s="108">
        <f t="shared" si="0"/>
        <v>0</v>
      </c>
      <c r="O49" s="108" t="e">
        <f>IF(D49="X",0,IF(E49="X",0,VLOOKUP(E49,'22'!$K$3:$L$16,2,FALSE)))</f>
        <v>#N/A</v>
      </c>
      <c r="P49" s="108" t="e">
        <f t="shared" si="1"/>
        <v>#N/A</v>
      </c>
    </row>
    <row r="50" spans="1:16">
      <c r="A50" s="30"/>
      <c r="B50" s="106"/>
      <c r="C50" s="33"/>
      <c r="D50" s="33"/>
      <c r="E50" s="106"/>
      <c r="F50" s="108"/>
      <c r="G50" s="108"/>
      <c r="H50" s="108"/>
      <c r="I50" s="108"/>
      <c r="J50" s="108"/>
      <c r="N50" s="108">
        <f t="shared" si="0"/>
        <v>0</v>
      </c>
      <c r="O50" s="108" t="e">
        <f>IF(D50="X",0,IF(E50="X",0,VLOOKUP(E50,'22'!$K$3:$L$16,2,FALSE)))</f>
        <v>#N/A</v>
      </c>
      <c r="P50" s="108" t="e">
        <f t="shared" si="1"/>
        <v>#N/A</v>
      </c>
    </row>
    <row r="51" spans="1:16">
      <c r="A51" s="30"/>
      <c r="B51" s="106"/>
      <c r="C51" s="33"/>
      <c r="D51" s="33"/>
      <c r="E51" s="106"/>
      <c r="F51" s="108"/>
      <c r="G51" s="108"/>
      <c r="H51" s="108"/>
      <c r="I51" s="108"/>
      <c r="J51" s="108"/>
      <c r="N51" s="108">
        <f t="shared" si="0"/>
        <v>0</v>
      </c>
      <c r="O51" s="108" t="e">
        <f>IF(D51="X",0,IF(E51="X",0,VLOOKUP(E51,'22'!$K$3:$L$16,2,FALSE)))</f>
        <v>#N/A</v>
      </c>
      <c r="P51" s="108" t="e">
        <f t="shared" si="1"/>
        <v>#N/A</v>
      </c>
    </row>
    <row r="52" spans="1:16">
      <c r="A52" s="30"/>
      <c r="B52" s="106"/>
      <c r="C52" s="33"/>
      <c r="D52" s="33"/>
      <c r="E52" s="106"/>
      <c r="F52" s="108"/>
      <c r="G52" s="108"/>
      <c r="H52" s="108"/>
      <c r="I52" s="108"/>
      <c r="J52" s="108"/>
      <c r="N52" s="108">
        <f t="shared" si="0"/>
        <v>0</v>
      </c>
      <c r="O52" s="108" t="e">
        <f>IF(D52="X",0,IF(E52="X",0,VLOOKUP(E52,'22'!$K$3:$L$16,2,FALSE)))</f>
        <v>#N/A</v>
      </c>
      <c r="P52" s="108" t="e">
        <f t="shared" si="1"/>
        <v>#N/A</v>
      </c>
    </row>
    <row r="53" spans="1:16">
      <c r="A53" s="30"/>
      <c r="B53" s="106"/>
      <c r="C53" s="33"/>
      <c r="D53" s="33"/>
      <c r="E53" s="106"/>
      <c r="F53" s="108"/>
      <c r="G53" s="108"/>
      <c r="H53" s="108"/>
      <c r="I53" s="108"/>
      <c r="J53" s="108"/>
      <c r="N53" s="108">
        <f t="shared" si="0"/>
        <v>0</v>
      </c>
      <c r="O53" s="108" t="e">
        <f>IF(D53="X",0,IF(E53="X",0,VLOOKUP(E53,'22'!$K$3:$L$16,2,FALSE)))</f>
        <v>#N/A</v>
      </c>
      <c r="P53" s="108" t="e">
        <f t="shared" si="1"/>
        <v>#N/A</v>
      </c>
    </row>
    <row r="54" spans="1:16">
      <c r="A54" s="30"/>
      <c r="B54" s="106"/>
      <c r="C54" s="33"/>
      <c r="D54" s="33"/>
      <c r="E54" s="106"/>
      <c r="F54" s="108"/>
      <c r="G54" s="108"/>
      <c r="H54" s="108"/>
      <c r="I54" s="108"/>
      <c r="J54" s="108"/>
      <c r="N54" s="108">
        <f t="shared" si="0"/>
        <v>0</v>
      </c>
      <c r="O54" s="108" t="e">
        <f>IF(D54="X",0,IF(E54="X",0,VLOOKUP(E54,'22'!$K$3:$L$16,2,FALSE)))</f>
        <v>#N/A</v>
      </c>
      <c r="P54" s="108" t="e">
        <f t="shared" si="1"/>
        <v>#N/A</v>
      </c>
    </row>
    <row r="55" spans="1:16">
      <c r="A55" s="30"/>
      <c r="B55" s="106"/>
      <c r="C55" s="33"/>
      <c r="D55" s="33"/>
      <c r="E55" s="106"/>
      <c r="F55" s="108"/>
      <c r="G55" s="108"/>
      <c r="H55" s="108"/>
      <c r="I55" s="108"/>
      <c r="J55" s="108"/>
      <c r="N55" s="108">
        <f t="shared" si="0"/>
        <v>0</v>
      </c>
      <c r="O55" s="108" t="e">
        <f>IF(D55="X",0,IF(E55="X",0,VLOOKUP(E55,'22'!$K$3:$L$16,2,FALSE)))</f>
        <v>#N/A</v>
      </c>
      <c r="P55" s="108" t="e">
        <f t="shared" si="1"/>
        <v>#N/A</v>
      </c>
    </row>
    <row r="56" spans="1:16">
      <c r="A56" s="30"/>
      <c r="B56" s="106"/>
      <c r="C56" s="33"/>
      <c r="D56" s="33"/>
      <c r="E56" s="106"/>
      <c r="F56" s="108"/>
      <c r="G56" s="108"/>
      <c r="H56" s="108"/>
      <c r="I56" s="108"/>
      <c r="J56" s="108"/>
      <c r="N56" s="108">
        <f t="shared" si="0"/>
        <v>0</v>
      </c>
      <c r="O56" s="108" t="e">
        <f>IF(D56="X",0,IF(E56="X",0,VLOOKUP(E56,'22'!$K$3:$L$16,2,FALSE)))</f>
        <v>#N/A</v>
      </c>
      <c r="P56" s="108" t="e">
        <f t="shared" si="1"/>
        <v>#N/A</v>
      </c>
    </row>
    <row r="57" spans="1:16">
      <c r="A57" s="30"/>
      <c r="B57" s="106"/>
      <c r="C57" s="33"/>
      <c r="D57" s="33"/>
      <c r="E57" s="106"/>
      <c r="F57" s="108"/>
      <c r="G57" s="108"/>
      <c r="H57" s="108"/>
      <c r="I57" s="108"/>
      <c r="J57" s="108"/>
      <c r="N57" s="108">
        <f t="shared" si="0"/>
        <v>0</v>
      </c>
      <c r="O57" s="108" t="e">
        <f>IF(D57="X",0,IF(E57="X",0,VLOOKUP(E57,'22'!$K$3:$L$16,2,FALSE)))</f>
        <v>#N/A</v>
      </c>
      <c r="P57" s="108" t="e">
        <f t="shared" si="1"/>
        <v>#N/A</v>
      </c>
    </row>
    <row r="58" spans="1:16">
      <c r="A58" s="30"/>
      <c r="B58" s="106"/>
      <c r="C58" s="33"/>
      <c r="D58" s="33"/>
      <c r="E58" s="106"/>
      <c r="F58" s="108"/>
      <c r="G58" s="108"/>
      <c r="H58" s="108"/>
      <c r="I58" s="108"/>
      <c r="J58" s="108"/>
      <c r="N58" s="108">
        <f t="shared" si="0"/>
        <v>0</v>
      </c>
      <c r="O58" s="108" t="e">
        <f>IF(D58="X",0,IF(E58="X",0,VLOOKUP(E58,'22'!$K$3:$L$16,2,FALSE)))</f>
        <v>#N/A</v>
      </c>
      <c r="P58" s="108" t="e">
        <f t="shared" si="1"/>
        <v>#N/A</v>
      </c>
    </row>
    <row r="59" spans="1:16">
      <c r="A59" s="30"/>
      <c r="B59" s="106"/>
      <c r="C59" s="33"/>
      <c r="D59" s="33"/>
      <c r="E59" s="106"/>
      <c r="F59" s="108"/>
      <c r="G59" s="108"/>
      <c r="H59" s="108"/>
      <c r="I59" s="108"/>
      <c r="J59" s="108"/>
      <c r="N59" s="108">
        <f t="shared" si="0"/>
        <v>0</v>
      </c>
      <c r="O59" s="108" t="e">
        <f>IF(D59="X",0,IF(E59="X",0,VLOOKUP(E59,'22'!$K$3:$L$16,2,FALSE)))</f>
        <v>#N/A</v>
      </c>
      <c r="P59" s="108" t="e">
        <f t="shared" si="1"/>
        <v>#N/A</v>
      </c>
    </row>
    <row r="60" spans="1:16">
      <c r="A60" s="30"/>
      <c r="B60" s="106"/>
      <c r="C60" s="33"/>
      <c r="D60" s="33"/>
      <c r="E60" s="106"/>
      <c r="F60" s="108"/>
      <c r="G60" s="108"/>
      <c r="H60" s="108"/>
      <c r="I60" s="108"/>
      <c r="J60" s="108"/>
      <c r="N60" s="108">
        <f t="shared" si="0"/>
        <v>0</v>
      </c>
      <c r="O60" s="108" t="e">
        <f>IF(D60="X",0,IF(E60="X",0,VLOOKUP(E60,'22'!$K$3:$L$16,2,FALSE)))</f>
        <v>#N/A</v>
      </c>
      <c r="P60" s="108" t="e">
        <f t="shared" si="1"/>
        <v>#N/A</v>
      </c>
    </row>
    <row r="61" spans="1:16">
      <c r="A61" s="30"/>
      <c r="B61" s="106"/>
      <c r="C61" s="33"/>
      <c r="D61" s="33"/>
      <c r="E61" s="106"/>
      <c r="F61" s="108"/>
      <c r="G61" s="108"/>
      <c r="H61" s="108"/>
      <c r="I61" s="108"/>
      <c r="J61" s="108"/>
      <c r="N61" s="108">
        <f t="shared" si="0"/>
        <v>0</v>
      </c>
      <c r="O61" s="108" t="e">
        <f>IF(D61="X",0,IF(E61="X",0,VLOOKUP(E61,'22'!$K$3:$L$16,2,FALSE)))</f>
        <v>#N/A</v>
      </c>
      <c r="P61" s="108" t="e">
        <f t="shared" si="1"/>
        <v>#N/A</v>
      </c>
    </row>
    <row r="62" spans="1:16">
      <c r="A62" s="30"/>
      <c r="B62" s="106"/>
      <c r="C62" s="33"/>
      <c r="D62" s="33"/>
      <c r="E62" s="106"/>
      <c r="F62" s="108"/>
      <c r="G62" s="108"/>
      <c r="H62" s="108"/>
      <c r="I62" s="108"/>
      <c r="J62" s="108"/>
      <c r="N62" s="108">
        <f t="shared" si="0"/>
        <v>0</v>
      </c>
      <c r="O62" s="108" t="e">
        <f>IF(D62="X",0,IF(E62="X",0,VLOOKUP(E62,'22'!$K$3:$L$16,2,FALSE)))</f>
        <v>#N/A</v>
      </c>
      <c r="P62" s="108" t="e">
        <f t="shared" si="1"/>
        <v>#N/A</v>
      </c>
    </row>
    <row r="63" spans="1:16">
      <c r="A63" s="30"/>
      <c r="B63" s="106"/>
      <c r="C63" s="33"/>
      <c r="D63" s="33"/>
      <c r="E63" s="106"/>
      <c r="F63" s="108"/>
      <c r="G63" s="108"/>
      <c r="H63" s="108"/>
      <c r="I63" s="108"/>
      <c r="J63" s="108"/>
      <c r="N63" s="108">
        <f t="shared" si="0"/>
        <v>0</v>
      </c>
      <c r="O63" s="108" t="e">
        <f>IF(D63="X",0,IF(E63="X",0,VLOOKUP(E63,'22'!$K$3:$L$16,2,FALSE)))</f>
        <v>#N/A</v>
      </c>
      <c r="P63" s="108" t="e">
        <f t="shared" si="1"/>
        <v>#N/A</v>
      </c>
    </row>
    <row r="64" spans="1:16">
      <c r="A64" s="30"/>
      <c r="B64" s="106"/>
      <c r="C64" s="33"/>
      <c r="D64" s="33"/>
      <c r="E64" s="106"/>
      <c r="F64" s="108"/>
      <c r="G64" s="108"/>
      <c r="H64" s="108"/>
      <c r="I64" s="108"/>
      <c r="J64" s="108"/>
      <c r="N64" s="108">
        <f t="shared" si="0"/>
        <v>0</v>
      </c>
      <c r="O64" s="108" t="e">
        <f>IF(D64="X",0,IF(E64="X",0,VLOOKUP(E64,'22'!$K$3:$L$16,2,FALSE)))</f>
        <v>#N/A</v>
      </c>
      <c r="P64" s="108" t="e">
        <f t="shared" si="1"/>
        <v>#N/A</v>
      </c>
    </row>
    <row r="65" spans="1:16">
      <c r="A65" s="30"/>
      <c r="B65" s="106"/>
      <c r="C65" s="33"/>
      <c r="D65" s="33"/>
      <c r="E65" s="106"/>
      <c r="F65" s="108"/>
      <c r="G65" s="108"/>
      <c r="H65" s="108"/>
      <c r="I65" s="108"/>
      <c r="J65" s="108"/>
      <c r="N65" s="108">
        <f t="shared" si="0"/>
        <v>0</v>
      </c>
      <c r="O65" s="108" t="e">
        <f>IF(D65="X",0,IF(E65="X",0,VLOOKUP(E65,'22'!$K$3:$L$16,2,FALSE)))</f>
        <v>#N/A</v>
      </c>
      <c r="P65" s="108" t="e">
        <f t="shared" si="1"/>
        <v>#N/A</v>
      </c>
    </row>
    <row r="66" spans="1:16">
      <c r="A66" s="30"/>
      <c r="B66" s="106"/>
      <c r="C66" s="33"/>
      <c r="D66" s="33"/>
      <c r="E66" s="106"/>
      <c r="F66" s="108"/>
      <c r="G66" s="108"/>
      <c r="H66" s="108"/>
      <c r="I66" s="108"/>
      <c r="J66" s="108"/>
      <c r="N66" s="108">
        <f t="shared" si="0"/>
        <v>0</v>
      </c>
      <c r="O66" s="108" t="e">
        <f>IF(D66="X",0,IF(E66="X",0,VLOOKUP(E66,'22'!$K$3:$L$16,2,FALSE)))</f>
        <v>#N/A</v>
      </c>
      <c r="P66" s="108" t="e">
        <f t="shared" si="1"/>
        <v>#N/A</v>
      </c>
    </row>
    <row r="67" spans="1:16">
      <c r="A67" s="30"/>
      <c r="B67" s="106"/>
      <c r="C67" s="33"/>
      <c r="D67" s="33"/>
      <c r="E67" s="106"/>
      <c r="F67" s="108"/>
      <c r="G67" s="108"/>
      <c r="H67" s="108"/>
      <c r="I67" s="108"/>
      <c r="J67" s="108"/>
      <c r="N67" s="108">
        <f t="shared" si="0"/>
        <v>0</v>
      </c>
      <c r="O67" s="108" t="e">
        <f>IF(D67="X",0,IF(E67="X",0,VLOOKUP(E67,'22'!$K$3:$L$16,2,FALSE)))</f>
        <v>#N/A</v>
      </c>
      <c r="P67" s="108" t="e">
        <f t="shared" si="1"/>
        <v>#N/A</v>
      </c>
    </row>
    <row r="68" spans="1:16">
      <c r="A68" s="30"/>
      <c r="B68" s="106"/>
      <c r="C68" s="33"/>
      <c r="D68" s="33"/>
      <c r="E68" s="106"/>
      <c r="F68" s="108"/>
      <c r="G68" s="108"/>
      <c r="H68" s="108"/>
      <c r="I68" s="108"/>
      <c r="J68" s="108"/>
      <c r="N68" s="108">
        <f t="shared" ref="N68:N131" si="2">SUM(F68:M68)</f>
        <v>0</v>
      </c>
      <c r="O68" s="108" t="e">
        <f>IF(D68="X",0,IF(E68="X",0,VLOOKUP(E68,'22'!$K$3:$L$16,2,FALSE)))</f>
        <v>#N/A</v>
      </c>
      <c r="P68" s="108" t="e">
        <f t="shared" ref="P68:P131" si="3">N68*O68</f>
        <v>#N/A</v>
      </c>
    </row>
    <row r="69" spans="1:16">
      <c r="A69" s="30"/>
      <c r="B69" s="106"/>
      <c r="C69" s="33"/>
      <c r="D69" s="33"/>
      <c r="E69" s="106"/>
      <c r="F69" s="108"/>
      <c r="G69" s="108"/>
      <c r="H69" s="108"/>
      <c r="I69" s="108"/>
      <c r="J69" s="108"/>
      <c r="N69" s="108">
        <f t="shared" si="2"/>
        <v>0</v>
      </c>
      <c r="O69" s="108" t="e">
        <f>IF(D69="X",0,IF(E69="X",0,VLOOKUP(E69,'22'!$K$3:$L$16,2,FALSE)))</f>
        <v>#N/A</v>
      </c>
      <c r="P69" s="108" t="e">
        <f t="shared" si="3"/>
        <v>#N/A</v>
      </c>
    </row>
    <row r="70" spans="1:16">
      <c r="A70" s="30"/>
      <c r="B70" s="106"/>
      <c r="C70" s="33"/>
      <c r="D70" s="33"/>
      <c r="E70" s="106"/>
      <c r="F70" s="108"/>
      <c r="G70" s="108"/>
      <c r="H70" s="108"/>
      <c r="I70" s="108"/>
      <c r="J70" s="108"/>
      <c r="N70" s="108">
        <f t="shared" si="2"/>
        <v>0</v>
      </c>
      <c r="O70" s="108" t="e">
        <f>IF(D70="X",0,IF(E70="X",0,VLOOKUP(E70,'22'!$K$3:$L$16,2,FALSE)))</f>
        <v>#N/A</v>
      </c>
      <c r="P70" s="108" t="e">
        <f t="shared" si="3"/>
        <v>#N/A</v>
      </c>
    </row>
    <row r="71" spans="1:16">
      <c r="A71" s="30"/>
      <c r="B71" s="106"/>
      <c r="C71" s="33"/>
      <c r="D71" s="33"/>
      <c r="E71" s="106"/>
      <c r="F71" s="108"/>
      <c r="G71" s="108"/>
      <c r="H71" s="108"/>
      <c r="I71" s="108"/>
      <c r="J71" s="108"/>
      <c r="N71" s="108">
        <f t="shared" si="2"/>
        <v>0</v>
      </c>
      <c r="O71" s="108" t="e">
        <f>IF(D71="X",0,IF(E71="X",0,VLOOKUP(E71,'22'!$K$3:$L$16,2,FALSE)))</f>
        <v>#N/A</v>
      </c>
      <c r="P71" s="108" t="e">
        <f t="shared" si="3"/>
        <v>#N/A</v>
      </c>
    </row>
    <row r="72" spans="1:16">
      <c r="A72" s="30"/>
      <c r="B72" s="106"/>
      <c r="C72" s="33"/>
      <c r="D72" s="33"/>
      <c r="E72" s="106"/>
      <c r="F72" s="108"/>
      <c r="G72" s="108"/>
      <c r="H72" s="108"/>
      <c r="I72" s="108"/>
      <c r="J72" s="108"/>
      <c r="N72" s="108">
        <f t="shared" si="2"/>
        <v>0</v>
      </c>
      <c r="O72" s="108" t="e">
        <f>IF(D72="X",0,IF(E72="X",0,VLOOKUP(E72,'22'!$K$3:$L$16,2,FALSE)))</f>
        <v>#N/A</v>
      </c>
      <c r="P72" s="108" t="e">
        <f t="shared" si="3"/>
        <v>#N/A</v>
      </c>
    </row>
    <row r="73" spans="1:16">
      <c r="A73" s="30"/>
      <c r="B73" s="106"/>
      <c r="C73" s="33"/>
      <c r="D73" s="33"/>
      <c r="E73" s="106"/>
      <c r="F73" s="108"/>
      <c r="G73" s="108"/>
      <c r="H73" s="108"/>
      <c r="I73" s="108"/>
      <c r="J73" s="108"/>
      <c r="N73" s="108">
        <f t="shared" si="2"/>
        <v>0</v>
      </c>
      <c r="O73" s="108" t="e">
        <f>IF(D73="X",0,IF(E73="X",0,VLOOKUP(E73,'22'!$K$3:$L$16,2,FALSE)))</f>
        <v>#N/A</v>
      </c>
      <c r="P73" s="108" t="e">
        <f t="shared" si="3"/>
        <v>#N/A</v>
      </c>
    </row>
    <row r="74" spans="1:16">
      <c r="A74" s="30"/>
      <c r="B74" s="106"/>
      <c r="C74" s="116"/>
      <c r="D74" s="116"/>
      <c r="E74" s="117"/>
      <c r="F74" s="118"/>
      <c r="G74" s="118"/>
      <c r="H74" s="118"/>
      <c r="I74" s="118"/>
      <c r="J74" s="118"/>
      <c r="K74" s="118"/>
      <c r="L74" s="118"/>
      <c r="M74" s="118"/>
      <c r="N74" s="108">
        <f t="shared" si="2"/>
        <v>0</v>
      </c>
      <c r="O74" s="108" t="e">
        <f>IF(D74="X",0,IF(E74="X",0,VLOOKUP(E74,'22'!$K$3:$L$16,2,FALSE)))</f>
        <v>#N/A</v>
      </c>
      <c r="P74" s="108" t="e">
        <f t="shared" si="3"/>
        <v>#N/A</v>
      </c>
    </row>
    <row r="75" spans="1:16">
      <c r="A75" s="30"/>
      <c r="B75" s="106"/>
      <c r="C75" s="33"/>
      <c r="D75" s="33"/>
      <c r="E75" s="106"/>
      <c r="F75" s="108"/>
      <c r="G75" s="108"/>
      <c r="H75" s="108"/>
      <c r="I75" s="108"/>
      <c r="J75" s="108"/>
      <c r="N75" s="108">
        <f t="shared" si="2"/>
        <v>0</v>
      </c>
      <c r="O75" s="108" t="e">
        <f>IF(D75="X",0,IF(E75="X",0,VLOOKUP(E75,'22'!$K$3:$L$16,2,FALSE)))</f>
        <v>#N/A</v>
      </c>
      <c r="P75" s="108" t="e">
        <f t="shared" si="3"/>
        <v>#N/A</v>
      </c>
    </row>
    <row r="76" spans="1:16">
      <c r="A76" s="30"/>
      <c r="B76" s="106"/>
      <c r="C76" s="107"/>
      <c r="D76" s="33"/>
      <c r="E76" s="106"/>
      <c r="F76" s="108"/>
      <c r="G76" s="108"/>
      <c r="H76" s="108"/>
      <c r="I76" s="108"/>
      <c r="J76" s="108"/>
      <c r="N76" s="108">
        <f t="shared" si="2"/>
        <v>0</v>
      </c>
      <c r="O76" s="108" t="e">
        <f>IF(D76="X",0,IF(E76="X",0,VLOOKUP(E76,'22'!$K$3:$L$16,2,FALSE)))</f>
        <v>#N/A</v>
      </c>
      <c r="P76" s="108" t="e">
        <f t="shared" si="3"/>
        <v>#N/A</v>
      </c>
    </row>
    <row r="77" spans="1:16">
      <c r="A77" s="30"/>
      <c r="B77" s="106"/>
      <c r="C77" s="33"/>
      <c r="D77" s="33"/>
      <c r="E77" s="106"/>
      <c r="F77" s="108"/>
      <c r="G77" s="108"/>
      <c r="H77" s="108"/>
      <c r="I77" s="108"/>
      <c r="J77" s="108"/>
      <c r="N77" s="108">
        <f t="shared" si="2"/>
        <v>0</v>
      </c>
      <c r="O77" s="108" t="e">
        <f>IF(D77="X",0,IF(E77="X",0,VLOOKUP(E77,'22'!$K$3:$L$16,2,FALSE)))</f>
        <v>#N/A</v>
      </c>
      <c r="P77" s="108" t="e">
        <f t="shared" si="3"/>
        <v>#N/A</v>
      </c>
    </row>
    <row r="78" spans="1:16">
      <c r="A78" s="30"/>
      <c r="B78" s="106"/>
      <c r="C78" s="33"/>
      <c r="D78" s="33"/>
      <c r="E78" s="106"/>
      <c r="F78" s="108"/>
      <c r="G78" s="108"/>
      <c r="H78" s="108"/>
      <c r="I78" s="108"/>
      <c r="J78" s="108"/>
      <c r="N78" s="108">
        <f t="shared" si="2"/>
        <v>0</v>
      </c>
      <c r="O78" s="108" t="e">
        <f>IF(D78="X",0,IF(E78="X",0,VLOOKUP(E78,'22'!$K$3:$L$16,2,FALSE)))</f>
        <v>#N/A</v>
      </c>
      <c r="P78" s="108" t="e">
        <f t="shared" si="3"/>
        <v>#N/A</v>
      </c>
    </row>
    <row r="79" spans="1:16">
      <c r="A79" s="30"/>
      <c r="B79" s="106"/>
      <c r="C79" s="33"/>
      <c r="D79" s="33"/>
      <c r="E79" s="106"/>
      <c r="F79" s="108"/>
      <c r="G79" s="108"/>
      <c r="H79" s="108"/>
      <c r="I79" s="108"/>
      <c r="J79" s="108"/>
      <c r="N79" s="108">
        <f t="shared" si="2"/>
        <v>0</v>
      </c>
      <c r="O79" s="108" t="e">
        <f>IF(D79="X",0,IF(E79="X",0,VLOOKUP(E79,'22'!$K$3:$L$16,2,FALSE)))</f>
        <v>#N/A</v>
      </c>
      <c r="P79" s="108" t="e">
        <f t="shared" si="3"/>
        <v>#N/A</v>
      </c>
    </row>
    <row r="80" spans="1:16">
      <c r="A80" s="30"/>
      <c r="B80" s="106"/>
      <c r="C80" s="33"/>
      <c r="D80" s="33"/>
      <c r="E80" s="106"/>
      <c r="F80" s="108"/>
      <c r="G80" s="108"/>
      <c r="H80" s="108"/>
      <c r="I80" s="108"/>
      <c r="J80" s="108"/>
      <c r="N80" s="108">
        <f t="shared" si="2"/>
        <v>0</v>
      </c>
      <c r="O80" s="108" t="e">
        <f>IF(D80="X",0,IF(E80="X",0,VLOOKUP(E80,'22'!$K$3:$L$16,2,FALSE)))</f>
        <v>#N/A</v>
      </c>
      <c r="P80" s="108" t="e">
        <f t="shared" si="3"/>
        <v>#N/A</v>
      </c>
    </row>
    <row r="81" spans="1:16">
      <c r="A81" s="30"/>
      <c r="B81" s="106"/>
      <c r="C81" s="33"/>
      <c r="D81" s="33"/>
      <c r="E81" s="106"/>
      <c r="F81" s="108"/>
      <c r="G81" s="108"/>
      <c r="H81" s="108"/>
      <c r="I81" s="108"/>
      <c r="J81" s="108"/>
      <c r="N81" s="108">
        <f t="shared" si="2"/>
        <v>0</v>
      </c>
      <c r="O81" s="108" t="e">
        <f>IF(D81="X",0,IF(E81="X",0,VLOOKUP(E81,'22'!$K$3:$L$16,2,FALSE)))</f>
        <v>#N/A</v>
      </c>
      <c r="P81" s="108" t="e">
        <f t="shared" si="3"/>
        <v>#N/A</v>
      </c>
    </row>
    <row r="82" spans="1:16">
      <c r="A82" s="30"/>
      <c r="B82" s="106"/>
      <c r="C82" s="33"/>
      <c r="D82" s="33"/>
      <c r="E82" s="106"/>
      <c r="F82" s="108"/>
      <c r="G82" s="108"/>
      <c r="H82" s="108"/>
      <c r="I82" s="108"/>
      <c r="J82" s="108"/>
      <c r="N82" s="108">
        <f t="shared" si="2"/>
        <v>0</v>
      </c>
      <c r="O82" s="108" t="e">
        <f>IF(D82="X",0,IF(E82="X",0,VLOOKUP(E82,'22'!$K$3:$L$16,2,FALSE)))</f>
        <v>#N/A</v>
      </c>
      <c r="P82" s="108" t="e">
        <f t="shared" si="3"/>
        <v>#N/A</v>
      </c>
    </row>
    <row r="83" spans="1:16">
      <c r="A83" s="30"/>
      <c r="B83" s="106"/>
      <c r="C83" s="33"/>
      <c r="D83" s="33"/>
      <c r="E83" s="106"/>
      <c r="F83" s="108"/>
      <c r="G83" s="108"/>
      <c r="H83" s="108"/>
      <c r="I83" s="108"/>
      <c r="J83" s="108"/>
      <c r="N83" s="108">
        <f t="shared" si="2"/>
        <v>0</v>
      </c>
      <c r="O83" s="108" t="e">
        <f>IF(D83="X",0,IF(E83="X",0,VLOOKUP(E83,'22'!$K$3:$L$16,2,FALSE)))</f>
        <v>#N/A</v>
      </c>
      <c r="P83" s="108" t="e">
        <f t="shared" si="3"/>
        <v>#N/A</v>
      </c>
    </row>
    <row r="84" spans="1:16">
      <c r="A84" s="30"/>
      <c r="B84" s="106"/>
      <c r="C84" s="33"/>
      <c r="D84" s="33"/>
      <c r="E84" s="106"/>
      <c r="F84" s="108"/>
      <c r="G84" s="108"/>
      <c r="H84" s="108"/>
      <c r="I84" s="108"/>
      <c r="J84" s="108"/>
      <c r="N84" s="108">
        <f t="shared" si="2"/>
        <v>0</v>
      </c>
      <c r="O84" s="108" t="e">
        <f>IF(D84="X",0,IF(E84="X",0,VLOOKUP(E84,'22'!$K$3:$L$16,2,FALSE)))</f>
        <v>#N/A</v>
      </c>
      <c r="P84" s="108" t="e">
        <f t="shared" si="3"/>
        <v>#N/A</v>
      </c>
    </row>
    <row r="85" spans="1:16">
      <c r="A85" s="30"/>
      <c r="B85" s="106"/>
      <c r="C85" s="33"/>
      <c r="D85" s="33"/>
      <c r="E85" s="106"/>
      <c r="F85" s="108"/>
      <c r="G85" s="108"/>
      <c r="H85" s="108"/>
      <c r="I85" s="108"/>
      <c r="J85" s="108"/>
      <c r="N85" s="108">
        <f t="shared" si="2"/>
        <v>0</v>
      </c>
      <c r="O85" s="108" t="e">
        <f>IF(D85="X",0,IF(E85="X",0,VLOOKUP(E85,'22'!$K$3:$L$16,2,FALSE)))</f>
        <v>#N/A</v>
      </c>
      <c r="P85" s="108" t="e">
        <f t="shared" si="3"/>
        <v>#N/A</v>
      </c>
    </row>
    <row r="86" spans="1:16">
      <c r="A86" s="30"/>
      <c r="B86" s="106"/>
      <c r="C86" s="33"/>
      <c r="D86" s="33"/>
      <c r="E86" s="106"/>
      <c r="F86" s="108"/>
      <c r="G86" s="108"/>
      <c r="H86" s="108"/>
      <c r="I86" s="108"/>
      <c r="J86" s="108"/>
      <c r="N86" s="108">
        <f t="shared" si="2"/>
        <v>0</v>
      </c>
      <c r="O86" s="108" t="e">
        <f>IF(D86="X",0,IF(E86="X",0,VLOOKUP(E86,'22'!$K$3:$L$16,2,FALSE)))</f>
        <v>#N/A</v>
      </c>
      <c r="P86" s="108" t="e">
        <f t="shared" si="3"/>
        <v>#N/A</v>
      </c>
    </row>
    <row r="87" spans="1:16">
      <c r="A87" s="30"/>
      <c r="B87" s="106"/>
      <c r="C87" s="33"/>
      <c r="D87" s="33"/>
      <c r="E87" s="106"/>
      <c r="F87" s="108"/>
      <c r="G87" s="108"/>
      <c r="H87" s="108"/>
      <c r="I87" s="108"/>
      <c r="J87" s="108"/>
      <c r="N87" s="108">
        <f t="shared" si="2"/>
        <v>0</v>
      </c>
      <c r="O87" s="108" t="e">
        <f>IF(D87="X",0,IF(E87="X",0,VLOOKUP(E87,'22'!$K$3:$L$16,2,FALSE)))</f>
        <v>#N/A</v>
      </c>
      <c r="P87" s="108" t="e">
        <f t="shared" si="3"/>
        <v>#N/A</v>
      </c>
    </row>
    <row r="88" spans="1:16">
      <c r="A88" s="30"/>
      <c r="B88" s="106"/>
      <c r="C88" s="33"/>
      <c r="D88" s="33"/>
      <c r="E88" s="106"/>
      <c r="F88" s="108"/>
      <c r="G88" s="108"/>
      <c r="H88" s="108"/>
      <c r="I88" s="108"/>
      <c r="J88" s="108"/>
      <c r="N88" s="108">
        <f t="shared" si="2"/>
        <v>0</v>
      </c>
      <c r="O88" s="108" t="e">
        <f>IF(D88="X",0,IF(E88="X",0,VLOOKUP(E88,'22'!$K$3:$L$16,2,FALSE)))</f>
        <v>#N/A</v>
      </c>
      <c r="P88" s="108" t="e">
        <f t="shared" si="3"/>
        <v>#N/A</v>
      </c>
    </row>
    <row r="89" spans="1:16">
      <c r="A89" s="30"/>
      <c r="B89" s="106"/>
      <c r="C89" s="33"/>
      <c r="D89" s="33"/>
      <c r="E89" s="106"/>
      <c r="F89" s="108"/>
      <c r="G89" s="108"/>
      <c r="H89" s="108"/>
      <c r="I89" s="108"/>
      <c r="J89" s="108"/>
      <c r="N89" s="108">
        <f t="shared" si="2"/>
        <v>0</v>
      </c>
      <c r="O89" s="108" t="e">
        <f>IF(D89="X",0,IF(E89="X",0,VLOOKUP(E89,'22'!$K$3:$L$16,2,FALSE)))</f>
        <v>#N/A</v>
      </c>
      <c r="P89" s="108" t="e">
        <f t="shared" si="3"/>
        <v>#N/A</v>
      </c>
    </row>
    <row r="90" spans="1:16">
      <c r="A90" s="30"/>
      <c r="B90" s="106"/>
      <c r="C90" s="33"/>
      <c r="D90" s="33"/>
      <c r="E90" s="106"/>
      <c r="F90" s="108"/>
      <c r="G90" s="108"/>
      <c r="H90" s="108"/>
      <c r="I90" s="108"/>
      <c r="J90" s="108"/>
      <c r="N90" s="108">
        <f t="shared" si="2"/>
        <v>0</v>
      </c>
      <c r="O90" s="108" t="e">
        <f>IF(D90="X",0,IF(E90="X",0,VLOOKUP(E90,'22'!$K$3:$L$16,2,FALSE)))</f>
        <v>#N/A</v>
      </c>
      <c r="P90" s="108" t="e">
        <f t="shared" si="3"/>
        <v>#N/A</v>
      </c>
    </row>
    <row r="91" spans="1:16">
      <c r="A91" s="30"/>
      <c r="B91" s="106"/>
      <c r="C91" s="33"/>
      <c r="D91" s="33"/>
      <c r="E91" s="106"/>
      <c r="F91" s="108"/>
      <c r="G91" s="108"/>
      <c r="H91" s="108"/>
      <c r="I91" s="108"/>
      <c r="J91" s="108"/>
      <c r="N91" s="108">
        <f t="shared" si="2"/>
        <v>0</v>
      </c>
      <c r="O91" s="108" t="e">
        <f>IF(D91="X",0,IF(E91="X",0,VLOOKUP(E91,'22'!$K$3:$L$16,2,FALSE)))</f>
        <v>#N/A</v>
      </c>
      <c r="P91" s="108" t="e">
        <f t="shared" si="3"/>
        <v>#N/A</v>
      </c>
    </row>
    <row r="92" spans="1:16">
      <c r="A92" s="30"/>
      <c r="B92" s="106"/>
      <c r="C92" s="33"/>
      <c r="D92" s="33"/>
      <c r="E92" s="106"/>
      <c r="F92" s="108"/>
      <c r="G92" s="108"/>
      <c r="H92" s="108"/>
      <c r="I92" s="108"/>
      <c r="J92" s="108"/>
      <c r="N92" s="108">
        <f t="shared" si="2"/>
        <v>0</v>
      </c>
      <c r="O92" s="108" t="e">
        <f>IF(D92="X",0,IF(E92="X",0,VLOOKUP(E92,'22'!$K$3:$L$16,2,FALSE)))</f>
        <v>#N/A</v>
      </c>
      <c r="P92" s="108" t="e">
        <f t="shared" si="3"/>
        <v>#N/A</v>
      </c>
    </row>
    <row r="93" spans="1:16">
      <c r="A93" s="30"/>
      <c r="B93" s="106"/>
      <c r="C93" s="33"/>
      <c r="D93" s="33"/>
      <c r="E93" s="106"/>
      <c r="F93" s="108"/>
      <c r="G93" s="108"/>
      <c r="H93" s="108"/>
      <c r="I93" s="108"/>
      <c r="J93" s="108"/>
      <c r="N93" s="108">
        <f t="shared" si="2"/>
        <v>0</v>
      </c>
      <c r="O93" s="108" t="e">
        <f>IF(D93="X",0,IF(E93="X",0,VLOOKUP(E93,'22'!$K$3:$L$16,2,FALSE)))</f>
        <v>#N/A</v>
      </c>
      <c r="P93" s="108" t="e">
        <f t="shared" si="3"/>
        <v>#N/A</v>
      </c>
    </row>
    <row r="94" spans="1:16">
      <c r="A94" s="30"/>
      <c r="B94" s="106"/>
      <c r="C94" s="33"/>
      <c r="D94" s="33"/>
      <c r="E94" s="106"/>
      <c r="F94" s="108"/>
      <c r="G94" s="108"/>
      <c r="H94" s="108"/>
      <c r="I94" s="108"/>
      <c r="J94" s="108"/>
      <c r="N94" s="108">
        <f t="shared" si="2"/>
        <v>0</v>
      </c>
      <c r="O94" s="108" t="e">
        <f>IF(D94="X",0,IF(E94="X",0,VLOOKUP(E94,'22'!$K$3:$L$16,2,FALSE)))</f>
        <v>#N/A</v>
      </c>
      <c r="P94" s="108" t="e">
        <f t="shared" si="3"/>
        <v>#N/A</v>
      </c>
    </row>
    <row r="95" spans="1:16">
      <c r="A95" s="30"/>
      <c r="B95" s="106"/>
      <c r="C95" s="33"/>
      <c r="D95" s="33"/>
      <c r="E95" s="106"/>
      <c r="F95" s="108"/>
      <c r="G95" s="108"/>
      <c r="H95" s="108"/>
      <c r="I95" s="108"/>
      <c r="J95" s="108"/>
      <c r="N95" s="108">
        <f t="shared" si="2"/>
        <v>0</v>
      </c>
      <c r="O95" s="108" t="e">
        <f>IF(D95="X",0,IF(E95="X",0,VLOOKUP(E95,'22'!$K$3:$L$16,2,FALSE)))</f>
        <v>#N/A</v>
      </c>
      <c r="P95" s="108" t="e">
        <f t="shared" si="3"/>
        <v>#N/A</v>
      </c>
    </row>
    <row r="96" spans="1:16">
      <c r="A96" s="30"/>
      <c r="B96" s="106"/>
      <c r="C96" s="33"/>
      <c r="D96" s="33"/>
      <c r="E96" s="106"/>
      <c r="F96" s="108"/>
      <c r="G96" s="108"/>
      <c r="H96" s="108"/>
      <c r="I96" s="108"/>
      <c r="J96" s="108"/>
      <c r="N96" s="108">
        <f t="shared" si="2"/>
        <v>0</v>
      </c>
      <c r="O96" s="108" t="e">
        <f>IF(D96="X",0,IF(E96="X",0,VLOOKUP(E96,'22'!$K$3:$L$16,2,FALSE)))</f>
        <v>#N/A</v>
      </c>
      <c r="P96" s="108" t="e">
        <f t="shared" si="3"/>
        <v>#N/A</v>
      </c>
    </row>
    <row r="97" spans="1:16">
      <c r="A97" s="30"/>
      <c r="B97" s="106"/>
      <c r="C97" s="33"/>
      <c r="D97" s="33"/>
      <c r="E97" s="106"/>
      <c r="F97" s="108"/>
      <c r="G97" s="108"/>
      <c r="H97" s="108"/>
      <c r="I97" s="108"/>
      <c r="J97" s="108"/>
      <c r="N97" s="108">
        <f t="shared" si="2"/>
        <v>0</v>
      </c>
      <c r="O97" s="108" t="e">
        <f>IF(D97="X",0,IF(E97="X",0,VLOOKUP(E97,'22'!$K$3:$L$16,2,FALSE)))</f>
        <v>#N/A</v>
      </c>
      <c r="P97" s="108" t="e">
        <f t="shared" si="3"/>
        <v>#N/A</v>
      </c>
    </row>
    <row r="98" spans="1:16">
      <c r="A98" s="30"/>
      <c r="B98" s="106"/>
      <c r="C98" s="33"/>
      <c r="D98" s="33"/>
      <c r="E98" s="106"/>
      <c r="F98" s="108"/>
      <c r="G98" s="108"/>
      <c r="H98" s="108"/>
      <c r="I98" s="108"/>
      <c r="J98" s="108"/>
      <c r="N98" s="108">
        <f t="shared" si="2"/>
        <v>0</v>
      </c>
      <c r="O98" s="108" t="e">
        <f>IF(D98="X",0,IF(E98="X",0,VLOOKUP(E98,'22'!$K$3:$L$16,2,FALSE)))</f>
        <v>#N/A</v>
      </c>
      <c r="P98" s="108" t="e">
        <f t="shared" si="3"/>
        <v>#N/A</v>
      </c>
    </row>
    <row r="99" spans="1:16">
      <c r="A99" s="30"/>
      <c r="B99" s="106"/>
      <c r="C99" s="33"/>
      <c r="D99" s="33"/>
      <c r="E99" s="106"/>
      <c r="F99" s="108"/>
      <c r="G99" s="108"/>
      <c r="H99" s="108"/>
      <c r="I99" s="108"/>
      <c r="J99" s="108"/>
      <c r="N99" s="108">
        <f t="shared" si="2"/>
        <v>0</v>
      </c>
      <c r="O99" s="108" t="e">
        <f>IF(D99="X",0,IF(E99="X",0,VLOOKUP(E99,'22'!$K$3:$L$16,2,FALSE)))</f>
        <v>#N/A</v>
      </c>
      <c r="P99" s="108" t="e">
        <f t="shared" si="3"/>
        <v>#N/A</v>
      </c>
    </row>
    <row r="100" spans="1:16">
      <c r="A100" s="30"/>
      <c r="B100" s="106"/>
      <c r="C100" s="33"/>
      <c r="D100" s="33"/>
      <c r="E100" s="106"/>
      <c r="F100" s="108"/>
      <c r="G100" s="108"/>
      <c r="H100" s="108"/>
      <c r="I100" s="108"/>
      <c r="J100" s="108"/>
      <c r="N100" s="108">
        <f t="shared" si="2"/>
        <v>0</v>
      </c>
      <c r="O100" s="108" t="e">
        <f>IF(D100="X",0,IF(E100="X",0,VLOOKUP(E100,'22'!$K$3:$L$16,2,FALSE)))</f>
        <v>#N/A</v>
      </c>
      <c r="P100" s="108" t="e">
        <f t="shared" si="3"/>
        <v>#N/A</v>
      </c>
    </row>
    <row r="101" spans="1:16">
      <c r="A101" s="30"/>
      <c r="B101" s="106"/>
      <c r="C101" s="33"/>
      <c r="D101" s="33"/>
      <c r="E101" s="106"/>
      <c r="F101" s="108"/>
      <c r="G101" s="108"/>
      <c r="H101" s="108"/>
      <c r="I101" s="108"/>
      <c r="J101" s="108"/>
      <c r="N101" s="108">
        <f t="shared" si="2"/>
        <v>0</v>
      </c>
      <c r="O101" s="108" t="e">
        <f>IF(D101="X",0,IF(E101="X",0,VLOOKUP(E101,'22'!$K$3:$L$16,2,FALSE)))</f>
        <v>#N/A</v>
      </c>
      <c r="P101" s="108" t="e">
        <f t="shared" si="3"/>
        <v>#N/A</v>
      </c>
    </row>
    <row r="102" spans="1:16">
      <c r="A102" s="30"/>
      <c r="B102" s="106"/>
      <c r="C102" s="33"/>
      <c r="D102" s="33"/>
      <c r="E102" s="106"/>
      <c r="F102" s="108"/>
      <c r="G102" s="108"/>
      <c r="H102" s="108"/>
      <c r="I102" s="108"/>
      <c r="J102" s="108"/>
      <c r="N102" s="108">
        <f t="shared" si="2"/>
        <v>0</v>
      </c>
      <c r="O102" s="108" t="e">
        <f>IF(D102="X",0,IF(E102="X",0,VLOOKUP(E102,'22'!$K$3:$L$16,2,FALSE)))</f>
        <v>#N/A</v>
      </c>
      <c r="P102" s="108" t="e">
        <f t="shared" si="3"/>
        <v>#N/A</v>
      </c>
    </row>
    <row r="103" spans="1:16">
      <c r="A103" s="30"/>
      <c r="B103" s="106"/>
      <c r="C103" s="33"/>
      <c r="D103" s="33"/>
      <c r="E103" s="106"/>
      <c r="F103" s="108"/>
      <c r="G103" s="108"/>
      <c r="H103" s="108"/>
      <c r="I103" s="108"/>
      <c r="J103" s="108"/>
      <c r="N103" s="108">
        <f t="shared" si="2"/>
        <v>0</v>
      </c>
      <c r="O103" s="108" t="e">
        <f>IF(D103="X",0,IF(E103="X",0,VLOOKUP(E103,'22'!$K$3:$L$16,2,FALSE)))</f>
        <v>#N/A</v>
      </c>
      <c r="P103" s="108" t="e">
        <f t="shared" si="3"/>
        <v>#N/A</v>
      </c>
    </row>
    <row r="104" spans="1:16">
      <c r="A104" s="30"/>
      <c r="B104" s="106"/>
      <c r="C104" s="33"/>
      <c r="D104" s="33"/>
      <c r="E104" s="106"/>
      <c r="F104" s="108"/>
      <c r="G104" s="108"/>
      <c r="H104" s="108"/>
      <c r="I104" s="108"/>
      <c r="J104" s="108"/>
      <c r="N104" s="108">
        <f t="shared" si="2"/>
        <v>0</v>
      </c>
      <c r="O104" s="108" t="e">
        <f>IF(D104="X",0,IF(E104="X",0,VLOOKUP(E104,'22'!$K$3:$L$16,2,FALSE)))</f>
        <v>#N/A</v>
      </c>
      <c r="P104" s="108" t="e">
        <f t="shared" si="3"/>
        <v>#N/A</v>
      </c>
    </row>
    <row r="105" spans="1:16">
      <c r="A105" s="30"/>
      <c r="B105" s="106"/>
      <c r="C105" s="33"/>
      <c r="D105" s="33"/>
      <c r="E105" s="106"/>
      <c r="F105" s="108"/>
      <c r="G105" s="108"/>
      <c r="H105" s="108"/>
      <c r="I105" s="108"/>
      <c r="J105" s="108"/>
      <c r="N105" s="108">
        <f t="shared" si="2"/>
        <v>0</v>
      </c>
      <c r="O105" s="108" t="e">
        <f>IF(D105="X",0,IF(E105="X",0,VLOOKUP(E105,'22'!$K$3:$L$16,2,FALSE)))</f>
        <v>#N/A</v>
      </c>
      <c r="P105" s="108" t="e">
        <f t="shared" si="3"/>
        <v>#N/A</v>
      </c>
    </row>
    <row r="106" spans="1:16">
      <c r="A106" s="30"/>
      <c r="B106" s="106"/>
      <c r="C106" s="33"/>
      <c r="D106" s="33"/>
      <c r="E106" s="106"/>
      <c r="F106" s="108"/>
      <c r="G106" s="108"/>
      <c r="H106" s="108"/>
      <c r="I106" s="108"/>
      <c r="J106" s="108"/>
      <c r="N106" s="108">
        <f t="shared" si="2"/>
        <v>0</v>
      </c>
      <c r="O106" s="108" t="e">
        <f>IF(D106="X",0,IF(E106="X",0,VLOOKUP(E106,'22'!$K$3:$L$16,2,FALSE)))</f>
        <v>#N/A</v>
      </c>
      <c r="P106" s="108" t="e">
        <f t="shared" si="3"/>
        <v>#N/A</v>
      </c>
    </row>
    <row r="107" spans="1:16">
      <c r="A107" s="30"/>
      <c r="B107" s="106"/>
      <c r="C107" s="33"/>
      <c r="D107" s="33"/>
      <c r="E107" s="106"/>
      <c r="F107" s="108"/>
      <c r="G107" s="108"/>
      <c r="H107" s="108"/>
      <c r="I107" s="108"/>
      <c r="J107" s="108"/>
      <c r="N107" s="108">
        <f t="shared" si="2"/>
        <v>0</v>
      </c>
      <c r="O107" s="108" t="e">
        <f>IF(D107="X",0,IF(E107="X",0,VLOOKUP(E107,'22'!$K$3:$L$16,2,FALSE)))</f>
        <v>#N/A</v>
      </c>
      <c r="P107" s="108" t="e">
        <f t="shared" si="3"/>
        <v>#N/A</v>
      </c>
    </row>
    <row r="108" spans="1:16">
      <c r="A108" s="30"/>
      <c r="B108" s="106"/>
      <c r="C108" s="33"/>
      <c r="D108" s="33"/>
      <c r="E108" s="106"/>
      <c r="F108" s="108"/>
      <c r="G108" s="108"/>
      <c r="H108" s="108"/>
      <c r="I108" s="108"/>
      <c r="J108" s="108"/>
      <c r="N108" s="108">
        <f t="shared" si="2"/>
        <v>0</v>
      </c>
      <c r="O108" s="108" t="e">
        <f>IF(D108="X",0,IF(E108="X",0,VLOOKUP(E108,'22'!$K$3:$L$16,2,FALSE)))</f>
        <v>#N/A</v>
      </c>
      <c r="P108" s="108" t="e">
        <f t="shared" si="3"/>
        <v>#N/A</v>
      </c>
    </row>
    <row r="109" spans="1:16">
      <c r="A109" s="30"/>
      <c r="B109" s="106"/>
      <c r="C109" s="33"/>
      <c r="D109" s="33"/>
      <c r="E109" s="106"/>
      <c r="F109" s="108"/>
      <c r="G109" s="108"/>
      <c r="H109" s="108"/>
      <c r="I109" s="108"/>
      <c r="J109" s="108"/>
      <c r="N109" s="108">
        <f t="shared" si="2"/>
        <v>0</v>
      </c>
      <c r="O109" s="108" t="e">
        <f>IF(D109="X",0,IF(E109="X",0,VLOOKUP(E109,'22'!$K$3:$L$16,2,FALSE)))</f>
        <v>#N/A</v>
      </c>
      <c r="P109" s="108" t="e">
        <f t="shared" si="3"/>
        <v>#N/A</v>
      </c>
    </row>
    <row r="110" spans="1:16">
      <c r="A110" s="30"/>
      <c r="B110" s="106"/>
      <c r="C110" s="33"/>
      <c r="D110" s="33"/>
      <c r="E110" s="106"/>
      <c r="F110" s="108"/>
      <c r="G110" s="108"/>
      <c r="H110" s="108"/>
      <c r="I110" s="108"/>
      <c r="J110" s="108"/>
      <c r="N110" s="108">
        <f t="shared" si="2"/>
        <v>0</v>
      </c>
      <c r="O110" s="108" t="e">
        <f>IF(D110="X",0,IF(E110="X",0,VLOOKUP(E110,'22'!$K$3:$L$16,2,FALSE)))</f>
        <v>#N/A</v>
      </c>
      <c r="P110" s="108" t="e">
        <f t="shared" si="3"/>
        <v>#N/A</v>
      </c>
    </row>
    <row r="111" spans="1:16">
      <c r="A111" s="30"/>
      <c r="B111" s="106"/>
      <c r="C111" s="33"/>
      <c r="D111" s="33"/>
      <c r="E111" s="106"/>
      <c r="F111" s="108"/>
      <c r="G111" s="108"/>
      <c r="H111" s="108"/>
      <c r="I111" s="108"/>
      <c r="J111" s="108"/>
      <c r="N111" s="108">
        <f t="shared" si="2"/>
        <v>0</v>
      </c>
      <c r="O111" s="108" t="e">
        <f>IF(D111="X",0,IF(E111="X",0,VLOOKUP(E111,'22'!$K$3:$L$16,2,FALSE)))</f>
        <v>#N/A</v>
      </c>
      <c r="P111" s="108" t="e">
        <f t="shared" si="3"/>
        <v>#N/A</v>
      </c>
    </row>
    <row r="112" spans="1:16">
      <c r="A112" s="30"/>
      <c r="B112" s="106"/>
      <c r="C112" s="33"/>
      <c r="D112" s="33"/>
      <c r="E112" s="106"/>
      <c r="F112" s="108"/>
      <c r="G112" s="108"/>
      <c r="H112" s="108"/>
      <c r="I112" s="108"/>
      <c r="J112" s="108"/>
      <c r="N112" s="108">
        <f t="shared" si="2"/>
        <v>0</v>
      </c>
      <c r="O112" s="108" t="e">
        <f>IF(D112="X",0,IF(E112="X",0,VLOOKUP(E112,'22'!$K$3:$L$16,2,FALSE)))</f>
        <v>#N/A</v>
      </c>
      <c r="P112" s="108" t="e">
        <f t="shared" si="3"/>
        <v>#N/A</v>
      </c>
    </row>
    <row r="113" spans="1:16">
      <c r="A113" s="30"/>
      <c r="B113" s="106"/>
      <c r="C113" s="33"/>
      <c r="D113" s="33"/>
      <c r="E113" s="106"/>
      <c r="F113" s="108"/>
      <c r="G113" s="108"/>
      <c r="H113" s="108"/>
      <c r="I113" s="108"/>
      <c r="J113" s="108"/>
      <c r="N113" s="108">
        <f t="shared" si="2"/>
        <v>0</v>
      </c>
      <c r="O113" s="108" t="e">
        <f>IF(D113="X",0,IF(E113="X",0,VLOOKUP(E113,'22'!$K$3:$L$16,2,FALSE)))</f>
        <v>#N/A</v>
      </c>
      <c r="P113" s="108" t="e">
        <f t="shared" si="3"/>
        <v>#N/A</v>
      </c>
    </row>
    <row r="114" spans="1:16">
      <c r="A114" s="30"/>
      <c r="B114" s="106"/>
      <c r="C114" s="33"/>
      <c r="D114" s="33"/>
      <c r="E114" s="106"/>
      <c r="F114" s="108"/>
      <c r="G114" s="108"/>
      <c r="H114" s="108"/>
      <c r="I114" s="108"/>
      <c r="J114" s="108"/>
      <c r="N114" s="108">
        <f t="shared" si="2"/>
        <v>0</v>
      </c>
      <c r="O114" s="108" t="e">
        <f>IF(D114="X",0,IF(E114="X",0,VLOOKUP(E114,'22'!$K$3:$L$16,2,FALSE)))</f>
        <v>#N/A</v>
      </c>
      <c r="P114" s="108" t="e">
        <f t="shared" si="3"/>
        <v>#N/A</v>
      </c>
    </row>
    <row r="115" spans="1:16">
      <c r="A115" s="30"/>
      <c r="B115" s="106"/>
      <c r="C115" s="33"/>
      <c r="D115" s="33"/>
      <c r="E115" s="106"/>
      <c r="F115" s="108"/>
      <c r="G115" s="108"/>
      <c r="H115" s="108"/>
      <c r="I115" s="108"/>
      <c r="J115" s="108"/>
      <c r="N115" s="108">
        <f t="shared" si="2"/>
        <v>0</v>
      </c>
      <c r="O115" s="108" t="e">
        <f>IF(D115="X",0,IF(E115="X",0,VLOOKUP(E115,'22'!$K$3:$L$16,2,FALSE)))</f>
        <v>#N/A</v>
      </c>
      <c r="P115" s="108" t="e">
        <f t="shared" si="3"/>
        <v>#N/A</v>
      </c>
    </row>
    <row r="116" spans="1:16">
      <c r="A116" s="30"/>
      <c r="B116" s="106"/>
      <c r="C116" s="33"/>
      <c r="D116" s="33"/>
      <c r="E116" s="106"/>
      <c r="F116" s="108"/>
      <c r="G116" s="108"/>
      <c r="H116" s="108"/>
      <c r="I116" s="108"/>
      <c r="J116" s="108"/>
      <c r="N116" s="108">
        <f t="shared" si="2"/>
        <v>0</v>
      </c>
      <c r="O116" s="108" t="e">
        <f>IF(D116="X",0,IF(E116="X",0,VLOOKUP(E116,'22'!$K$3:$L$16,2,FALSE)))</f>
        <v>#N/A</v>
      </c>
      <c r="P116" s="108" t="e">
        <f t="shared" si="3"/>
        <v>#N/A</v>
      </c>
    </row>
    <row r="117" spans="1:16">
      <c r="A117" s="30"/>
      <c r="B117" s="106"/>
      <c r="C117" s="116"/>
      <c r="D117" s="116"/>
      <c r="E117" s="117"/>
      <c r="F117" s="118"/>
      <c r="G117" s="118"/>
      <c r="H117" s="118"/>
      <c r="I117" s="118"/>
      <c r="J117" s="118"/>
      <c r="K117" s="118"/>
      <c r="L117" s="118"/>
      <c r="M117" s="118"/>
      <c r="N117" s="108">
        <f t="shared" si="2"/>
        <v>0</v>
      </c>
      <c r="O117" s="108" t="e">
        <f>IF(D117="X",0,IF(E117="X",0,VLOOKUP(E117,'22'!$K$3:$L$16,2,FALSE)))</f>
        <v>#N/A</v>
      </c>
      <c r="P117" s="108" t="e">
        <f t="shared" si="3"/>
        <v>#N/A</v>
      </c>
    </row>
    <row r="118" spans="1:16">
      <c r="A118" s="110"/>
      <c r="B118" s="106"/>
      <c r="C118" s="33"/>
      <c r="D118" s="33"/>
      <c r="E118" s="106"/>
      <c r="F118" s="108"/>
      <c r="G118" s="108"/>
      <c r="H118" s="108"/>
      <c r="I118" s="108"/>
      <c r="J118" s="108"/>
      <c r="N118" s="108">
        <f t="shared" si="2"/>
        <v>0</v>
      </c>
      <c r="O118" s="108" t="e">
        <f>IF(D118="X",0,IF(E118="X",0,VLOOKUP(E118,'22'!$K$3:$L$16,2,FALSE)))</f>
        <v>#N/A</v>
      </c>
      <c r="P118" s="108" t="e">
        <f t="shared" si="3"/>
        <v>#N/A</v>
      </c>
    </row>
    <row r="119" spans="1:16">
      <c r="A119" s="110"/>
      <c r="B119" s="106"/>
      <c r="C119" s="107"/>
      <c r="D119" s="33"/>
      <c r="E119" s="106"/>
      <c r="F119" s="108"/>
      <c r="G119" s="108"/>
      <c r="H119" s="108"/>
      <c r="I119" s="108"/>
      <c r="J119" s="108"/>
      <c r="N119" s="108">
        <f t="shared" si="2"/>
        <v>0</v>
      </c>
      <c r="O119" s="108" t="e">
        <f>IF(D119="X",0,IF(E119="X",0,VLOOKUP(E119,'22'!$K$3:$L$16,2,FALSE)))</f>
        <v>#N/A</v>
      </c>
      <c r="P119" s="108" t="e">
        <f t="shared" si="3"/>
        <v>#N/A</v>
      </c>
    </row>
    <row r="120" spans="1:16">
      <c r="A120" s="110"/>
      <c r="B120" s="106"/>
      <c r="C120" s="33"/>
      <c r="D120" s="33"/>
      <c r="E120" s="106"/>
      <c r="F120" s="108"/>
      <c r="G120" s="108"/>
      <c r="H120" s="108"/>
      <c r="I120" s="108"/>
      <c r="J120" s="108"/>
      <c r="N120" s="108">
        <f t="shared" si="2"/>
        <v>0</v>
      </c>
      <c r="O120" s="108" t="e">
        <f>IF(D120="X",0,IF(E120="X",0,VLOOKUP(E120,'22'!$K$3:$L$16,2,FALSE)))</f>
        <v>#N/A</v>
      </c>
      <c r="P120" s="108" t="e">
        <f t="shared" si="3"/>
        <v>#N/A</v>
      </c>
    </row>
    <row r="121" spans="1:16">
      <c r="A121" s="110"/>
      <c r="B121" s="106"/>
      <c r="C121" s="33"/>
      <c r="D121" s="33"/>
      <c r="E121" s="106"/>
      <c r="F121" s="108"/>
      <c r="G121" s="108"/>
      <c r="H121" s="108"/>
      <c r="I121" s="108"/>
      <c r="J121" s="108"/>
      <c r="N121" s="108">
        <f t="shared" si="2"/>
        <v>0</v>
      </c>
      <c r="O121" s="108" t="e">
        <f>IF(D121="X",0,IF(E121="X",0,VLOOKUP(E121,'22'!$K$3:$L$16,2,FALSE)))</f>
        <v>#N/A</v>
      </c>
      <c r="P121" s="108" t="e">
        <f t="shared" si="3"/>
        <v>#N/A</v>
      </c>
    </row>
    <row r="122" spans="1:16">
      <c r="A122" s="110"/>
      <c r="B122" s="106"/>
      <c r="C122" s="33"/>
      <c r="D122" s="33"/>
      <c r="E122" s="106"/>
      <c r="F122" s="108"/>
      <c r="G122" s="108"/>
      <c r="H122" s="108"/>
      <c r="I122" s="108"/>
      <c r="J122" s="108"/>
      <c r="N122" s="108">
        <f t="shared" si="2"/>
        <v>0</v>
      </c>
      <c r="O122" s="108" t="e">
        <f>IF(D122="X",0,IF(E122="X",0,VLOOKUP(E122,'22'!$K$3:$L$16,2,FALSE)))</f>
        <v>#N/A</v>
      </c>
      <c r="P122" s="108" t="e">
        <f t="shared" si="3"/>
        <v>#N/A</v>
      </c>
    </row>
    <row r="123" spans="1:16">
      <c r="A123" s="110"/>
      <c r="B123" s="106"/>
      <c r="C123" s="33"/>
      <c r="D123" s="33"/>
      <c r="E123" s="106"/>
      <c r="F123" s="108"/>
      <c r="G123" s="108"/>
      <c r="H123" s="108"/>
      <c r="I123" s="108"/>
      <c r="J123" s="108"/>
      <c r="N123" s="108">
        <f t="shared" si="2"/>
        <v>0</v>
      </c>
      <c r="O123" s="108" t="e">
        <f>IF(D123="X",0,IF(E123="X",0,VLOOKUP(E123,'22'!$K$3:$L$16,2,FALSE)))</f>
        <v>#N/A</v>
      </c>
      <c r="P123" s="108" t="e">
        <f t="shared" si="3"/>
        <v>#N/A</v>
      </c>
    </row>
    <row r="124" spans="1:16">
      <c r="A124" s="110"/>
      <c r="B124" s="106"/>
      <c r="C124" s="33"/>
      <c r="D124" s="33"/>
      <c r="E124" s="106"/>
      <c r="F124" s="108"/>
      <c r="G124" s="108"/>
      <c r="H124" s="108"/>
      <c r="I124" s="108"/>
      <c r="J124" s="108"/>
      <c r="N124" s="108">
        <f t="shared" si="2"/>
        <v>0</v>
      </c>
      <c r="O124" s="108" t="e">
        <f>IF(D124="X",0,IF(E124="X",0,VLOOKUP(E124,'22'!$K$3:$L$16,2,FALSE)))</f>
        <v>#N/A</v>
      </c>
      <c r="P124" s="108" t="e">
        <f t="shared" si="3"/>
        <v>#N/A</v>
      </c>
    </row>
    <row r="125" spans="1:16">
      <c r="A125" s="110"/>
      <c r="B125" s="106"/>
      <c r="C125" s="33"/>
      <c r="D125" s="33"/>
      <c r="E125" s="106"/>
      <c r="F125" s="108"/>
      <c r="G125" s="108"/>
      <c r="H125" s="108"/>
      <c r="I125" s="108"/>
      <c r="J125" s="108"/>
      <c r="N125" s="108">
        <f t="shared" si="2"/>
        <v>0</v>
      </c>
      <c r="O125" s="108" t="e">
        <f>IF(D125="X",0,IF(E125="X",0,VLOOKUP(E125,'22'!$K$3:$L$16,2,FALSE)))</f>
        <v>#N/A</v>
      </c>
      <c r="P125" s="108" t="e">
        <f t="shared" si="3"/>
        <v>#N/A</v>
      </c>
    </row>
    <row r="126" spans="1:16">
      <c r="A126" s="110"/>
      <c r="B126" s="106"/>
      <c r="C126" s="116"/>
      <c r="D126" s="116"/>
      <c r="E126" s="116"/>
      <c r="F126" s="118"/>
      <c r="G126" s="118"/>
      <c r="H126" s="118"/>
      <c r="I126" s="118"/>
      <c r="J126" s="118"/>
      <c r="K126" s="118"/>
      <c r="L126" s="118"/>
      <c r="M126" s="118"/>
      <c r="N126" s="108">
        <f t="shared" si="2"/>
        <v>0</v>
      </c>
      <c r="O126" s="108" t="e">
        <f>IF(D126="X",0,IF(E126="X",0,VLOOKUP(E126,'22'!$K$3:$L$16,2,FALSE)))</f>
        <v>#N/A</v>
      </c>
      <c r="P126" s="108" t="e">
        <f t="shared" si="3"/>
        <v>#N/A</v>
      </c>
    </row>
    <row r="127" spans="1:16">
      <c r="N127" s="108">
        <f t="shared" si="2"/>
        <v>0</v>
      </c>
      <c r="O127" s="108" t="e">
        <f>IF(D127="X",0,IF(E127="X",0,VLOOKUP(E127,'22'!$K$3:$L$16,2,FALSE)))</f>
        <v>#N/A</v>
      </c>
      <c r="P127" s="108" t="e">
        <f t="shared" si="3"/>
        <v>#N/A</v>
      </c>
    </row>
    <row r="128" spans="1:16">
      <c r="N128" s="108">
        <f t="shared" si="2"/>
        <v>0</v>
      </c>
      <c r="O128" s="108" t="e">
        <f>IF(D128="X",0,IF(E128="X",0,VLOOKUP(E128,'22'!$K$3:$L$16,2,FALSE)))</f>
        <v>#N/A</v>
      </c>
      <c r="P128" s="108" t="e">
        <f t="shared" si="3"/>
        <v>#N/A</v>
      </c>
    </row>
    <row r="129" spans="14:16">
      <c r="N129" s="108">
        <f t="shared" si="2"/>
        <v>0</v>
      </c>
      <c r="O129" s="108" t="e">
        <f>IF(D129="X",0,IF(E129="X",0,VLOOKUP(E129,'22'!$K$3:$L$16,2,FALSE)))</f>
        <v>#N/A</v>
      </c>
      <c r="P129" s="108" t="e">
        <f t="shared" si="3"/>
        <v>#N/A</v>
      </c>
    </row>
    <row r="130" spans="14:16">
      <c r="N130" s="108">
        <f t="shared" si="2"/>
        <v>0</v>
      </c>
      <c r="O130" s="108" t="e">
        <f>IF(D130="X",0,IF(E130="X",0,VLOOKUP(E130,'22'!$K$3:$L$16,2,FALSE)))</f>
        <v>#N/A</v>
      </c>
      <c r="P130" s="108" t="e">
        <f t="shared" si="3"/>
        <v>#N/A</v>
      </c>
    </row>
    <row r="131" spans="14:16">
      <c r="N131" s="108">
        <f t="shared" si="2"/>
        <v>0</v>
      </c>
      <c r="O131" s="108" t="e">
        <f>IF(D131="X",0,IF(E131="X",0,VLOOKUP(E131,'22'!$K$3:$L$16,2,FALSE)))</f>
        <v>#N/A</v>
      </c>
      <c r="P131" s="108" t="e">
        <f t="shared" si="3"/>
        <v>#N/A</v>
      </c>
    </row>
    <row r="132" spans="14:16">
      <c r="N132" s="108">
        <f t="shared" ref="N132:N195" si="4">SUM(F132:M132)</f>
        <v>0</v>
      </c>
      <c r="O132" s="108" t="e">
        <f>IF(D132="X",0,IF(E132="X",0,VLOOKUP(E132,'22'!$K$3:$L$16,2,FALSE)))</f>
        <v>#N/A</v>
      </c>
      <c r="P132" s="108" t="e">
        <f t="shared" ref="P132:P195" si="5">N132*O132</f>
        <v>#N/A</v>
      </c>
    </row>
    <row r="133" spans="14:16">
      <c r="N133" s="108">
        <f t="shared" si="4"/>
        <v>0</v>
      </c>
      <c r="O133" s="108" t="e">
        <f>IF(D133="X",0,IF(E133="X",0,VLOOKUP(E133,'22'!$K$3:$L$16,2,FALSE)))</f>
        <v>#N/A</v>
      </c>
      <c r="P133" s="108" t="e">
        <f t="shared" si="5"/>
        <v>#N/A</v>
      </c>
    </row>
    <row r="134" spans="14:16">
      <c r="N134" s="108">
        <f t="shared" si="4"/>
        <v>0</v>
      </c>
      <c r="O134" s="108" t="e">
        <f>IF(D134="X",0,IF(E134="X",0,VLOOKUP(E134,'22'!$K$3:$L$16,2,FALSE)))</f>
        <v>#N/A</v>
      </c>
      <c r="P134" s="108" t="e">
        <f t="shared" si="5"/>
        <v>#N/A</v>
      </c>
    </row>
    <row r="135" spans="14:16">
      <c r="N135" s="108">
        <f t="shared" si="4"/>
        <v>0</v>
      </c>
      <c r="O135" s="108" t="e">
        <f>IF(D135="X",0,IF(E135="X",0,VLOOKUP(E135,'22'!$K$3:$L$16,2,FALSE)))</f>
        <v>#N/A</v>
      </c>
      <c r="P135" s="108" t="e">
        <f t="shared" si="5"/>
        <v>#N/A</v>
      </c>
    </row>
    <row r="136" spans="14:16">
      <c r="N136" s="108">
        <f t="shared" si="4"/>
        <v>0</v>
      </c>
      <c r="O136" s="108" t="e">
        <f>IF(D136="X",0,IF(E136="X",0,VLOOKUP(E136,'22'!$K$3:$L$16,2,FALSE)))</f>
        <v>#N/A</v>
      </c>
      <c r="P136" s="108" t="e">
        <f t="shared" si="5"/>
        <v>#N/A</v>
      </c>
    </row>
    <row r="137" spans="14:16">
      <c r="N137" s="108">
        <f t="shared" si="4"/>
        <v>0</v>
      </c>
      <c r="O137" s="108" t="e">
        <f>IF(D137="X",0,IF(E137="X",0,VLOOKUP(E137,'22'!$K$3:$L$16,2,FALSE)))</f>
        <v>#N/A</v>
      </c>
      <c r="P137" s="108" t="e">
        <f t="shared" si="5"/>
        <v>#N/A</v>
      </c>
    </row>
    <row r="138" spans="14:16">
      <c r="N138" s="108">
        <f t="shared" si="4"/>
        <v>0</v>
      </c>
      <c r="O138" s="108" t="e">
        <f>IF(D138="X",0,IF(E138="X",0,VLOOKUP(E138,'22'!$K$3:$L$16,2,FALSE)))</f>
        <v>#N/A</v>
      </c>
      <c r="P138" s="108" t="e">
        <f t="shared" si="5"/>
        <v>#N/A</v>
      </c>
    </row>
    <row r="139" spans="14:16">
      <c r="N139" s="108">
        <f t="shared" si="4"/>
        <v>0</v>
      </c>
      <c r="O139" s="108" t="e">
        <f>IF(D139="X",0,IF(E139="X",0,VLOOKUP(E139,'22'!$K$3:$L$16,2,FALSE)))</f>
        <v>#N/A</v>
      </c>
      <c r="P139" s="108" t="e">
        <f t="shared" si="5"/>
        <v>#N/A</v>
      </c>
    </row>
    <row r="140" spans="14:16">
      <c r="N140" s="108">
        <f t="shared" si="4"/>
        <v>0</v>
      </c>
      <c r="O140" s="108" t="e">
        <f>IF(D140="X",0,IF(E140="X",0,VLOOKUP(E140,'22'!$K$3:$L$16,2,FALSE)))</f>
        <v>#N/A</v>
      </c>
      <c r="P140" s="108" t="e">
        <f t="shared" si="5"/>
        <v>#N/A</v>
      </c>
    </row>
    <row r="141" spans="14:16">
      <c r="N141" s="108">
        <f t="shared" si="4"/>
        <v>0</v>
      </c>
      <c r="O141" s="108" t="e">
        <f>IF(D141="X",0,IF(E141="X",0,VLOOKUP(E141,'22'!$K$3:$L$16,2,FALSE)))</f>
        <v>#N/A</v>
      </c>
      <c r="P141" s="108" t="e">
        <f t="shared" si="5"/>
        <v>#N/A</v>
      </c>
    </row>
    <row r="142" spans="14:16">
      <c r="N142" s="108">
        <f t="shared" si="4"/>
        <v>0</v>
      </c>
      <c r="O142" s="108" t="e">
        <f>IF(D142="X",0,IF(E142="X",0,VLOOKUP(E142,'22'!$K$3:$L$16,2,FALSE)))</f>
        <v>#N/A</v>
      </c>
      <c r="P142" s="108" t="e">
        <f t="shared" si="5"/>
        <v>#N/A</v>
      </c>
    </row>
    <row r="143" spans="14:16">
      <c r="N143" s="108">
        <f t="shared" si="4"/>
        <v>0</v>
      </c>
      <c r="O143" s="108" t="e">
        <f>IF(D143="X",0,IF(E143="X",0,VLOOKUP(E143,'22'!$K$3:$L$16,2,FALSE)))</f>
        <v>#N/A</v>
      </c>
      <c r="P143" s="108" t="e">
        <f t="shared" si="5"/>
        <v>#N/A</v>
      </c>
    </row>
    <row r="144" spans="14:16">
      <c r="N144" s="108">
        <f t="shared" si="4"/>
        <v>0</v>
      </c>
      <c r="O144" s="108" t="e">
        <f>IF(D144="X",0,IF(E144="X",0,VLOOKUP(E144,'22'!$K$3:$L$16,2,FALSE)))</f>
        <v>#N/A</v>
      </c>
      <c r="P144" s="108" t="e">
        <f t="shared" si="5"/>
        <v>#N/A</v>
      </c>
    </row>
    <row r="145" spans="14:16">
      <c r="N145" s="108">
        <f t="shared" si="4"/>
        <v>0</v>
      </c>
      <c r="O145" s="108" t="e">
        <f>IF(D145="X",0,IF(E145="X",0,VLOOKUP(E145,'22'!$K$3:$L$16,2,FALSE)))</f>
        <v>#N/A</v>
      </c>
      <c r="P145" s="108" t="e">
        <f t="shared" si="5"/>
        <v>#N/A</v>
      </c>
    </row>
    <row r="146" spans="14:16">
      <c r="N146" s="108">
        <f t="shared" si="4"/>
        <v>0</v>
      </c>
      <c r="O146" s="108" t="e">
        <f>IF(D146="X",0,IF(E146="X",0,VLOOKUP(E146,'22'!$K$3:$L$16,2,FALSE)))</f>
        <v>#N/A</v>
      </c>
      <c r="P146" s="108" t="e">
        <f t="shared" si="5"/>
        <v>#N/A</v>
      </c>
    </row>
    <row r="147" spans="14:16">
      <c r="N147" s="108">
        <f t="shared" si="4"/>
        <v>0</v>
      </c>
      <c r="O147" s="108" t="e">
        <f>IF(D147="X",0,IF(E147="X",0,VLOOKUP(E147,'22'!$K$3:$L$16,2,FALSE)))</f>
        <v>#N/A</v>
      </c>
      <c r="P147" s="108" t="e">
        <f t="shared" si="5"/>
        <v>#N/A</v>
      </c>
    </row>
    <row r="148" spans="14:16">
      <c r="N148" s="108">
        <f t="shared" si="4"/>
        <v>0</v>
      </c>
      <c r="O148" s="108" t="e">
        <f>IF(D148="X",0,IF(E148="X",0,VLOOKUP(E148,'22'!$K$3:$L$16,2,FALSE)))</f>
        <v>#N/A</v>
      </c>
      <c r="P148" s="108" t="e">
        <f t="shared" si="5"/>
        <v>#N/A</v>
      </c>
    </row>
    <row r="149" spans="14:16">
      <c r="N149" s="108">
        <f t="shared" si="4"/>
        <v>0</v>
      </c>
      <c r="O149" s="108" t="e">
        <f>IF(D149="X",0,IF(E149="X",0,VLOOKUP(E149,'22'!$K$3:$L$16,2,FALSE)))</f>
        <v>#N/A</v>
      </c>
      <c r="P149" s="108" t="e">
        <f t="shared" si="5"/>
        <v>#N/A</v>
      </c>
    </row>
    <row r="150" spans="14:16">
      <c r="N150" s="108">
        <f t="shared" si="4"/>
        <v>0</v>
      </c>
      <c r="O150" s="108" t="e">
        <f>IF(D150="X",0,IF(E150="X",0,VLOOKUP(E150,'22'!$K$3:$L$16,2,FALSE)))</f>
        <v>#N/A</v>
      </c>
      <c r="P150" s="108" t="e">
        <f t="shared" si="5"/>
        <v>#N/A</v>
      </c>
    </row>
    <row r="151" spans="14:16">
      <c r="N151" s="108">
        <f t="shared" si="4"/>
        <v>0</v>
      </c>
      <c r="O151" s="108" t="e">
        <f>IF(D151="X",0,IF(E151="X",0,VLOOKUP(E151,'22'!$K$3:$L$16,2,FALSE)))</f>
        <v>#N/A</v>
      </c>
      <c r="P151" s="108" t="e">
        <f t="shared" si="5"/>
        <v>#N/A</v>
      </c>
    </row>
    <row r="152" spans="14:16">
      <c r="N152" s="108">
        <f t="shared" si="4"/>
        <v>0</v>
      </c>
      <c r="O152" s="108" t="e">
        <f>IF(D152="X",0,IF(E152="X",0,VLOOKUP(E152,'22'!$K$3:$L$16,2,FALSE)))</f>
        <v>#N/A</v>
      </c>
      <c r="P152" s="108" t="e">
        <f t="shared" si="5"/>
        <v>#N/A</v>
      </c>
    </row>
    <row r="153" spans="14:16">
      <c r="N153" s="108">
        <f t="shared" si="4"/>
        <v>0</v>
      </c>
      <c r="O153" s="108" t="e">
        <f>IF(D153="X",0,IF(E153="X",0,VLOOKUP(E153,'22'!$K$3:$L$16,2,FALSE)))</f>
        <v>#N/A</v>
      </c>
      <c r="P153" s="108" t="e">
        <f t="shared" si="5"/>
        <v>#N/A</v>
      </c>
    </row>
    <row r="154" spans="14:16">
      <c r="N154" s="108">
        <f t="shared" si="4"/>
        <v>0</v>
      </c>
      <c r="O154" s="108" t="e">
        <f>IF(D154="X",0,IF(E154="X",0,VLOOKUP(E154,'22'!$K$3:$L$16,2,FALSE)))</f>
        <v>#N/A</v>
      </c>
      <c r="P154" s="108" t="e">
        <f t="shared" si="5"/>
        <v>#N/A</v>
      </c>
    </row>
    <row r="155" spans="14:16">
      <c r="N155" s="108">
        <f t="shared" si="4"/>
        <v>0</v>
      </c>
      <c r="O155" s="108" t="e">
        <f>IF(D155="X",0,IF(E155="X",0,VLOOKUP(E155,'22'!$K$3:$L$16,2,FALSE)))</f>
        <v>#N/A</v>
      </c>
      <c r="P155" s="108" t="e">
        <f t="shared" si="5"/>
        <v>#N/A</v>
      </c>
    </row>
    <row r="156" spans="14:16">
      <c r="N156" s="108">
        <f t="shared" si="4"/>
        <v>0</v>
      </c>
      <c r="O156" s="108" t="e">
        <f>IF(D156="X",0,IF(E156="X",0,VLOOKUP(E156,'22'!$K$3:$L$16,2,FALSE)))</f>
        <v>#N/A</v>
      </c>
      <c r="P156" s="108" t="e">
        <f t="shared" si="5"/>
        <v>#N/A</v>
      </c>
    </row>
    <row r="157" spans="14:16">
      <c r="N157" s="108">
        <f t="shared" si="4"/>
        <v>0</v>
      </c>
      <c r="O157" s="108" t="e">
        <f>IF(D157="X",0,IF(E157="X",0,VLOOKUP(E157,'22'!$K$3:$L$16,2,FALSE)))</f>
        <v>#N/A</v>
      </c>
      <c r="P157" s="108" t="e">
        <f t="shared" si="5"/>
        <v>#N/A</v>
      </c>
    </row>
    <row r="158" spans="14:16">
      <c r="N158" s="108">
        <f t="shared" si="4"/>
        <v>0</v>
      </c>
      <c r="O158" s="108" t="e">
        <f>IF(D158="X",0,IF(E158="X",0,VLOOKUP(E158,'22'!$K$3:$L$16,2,FALSE)))</f>
        <v>#N/A</v>
      </c>
      <c r="P158" s="108" t="e">
        <f t="shared" si="5"/>
        <v>#N/A</v>
      </c>
    </row>
    <row r="159" spans="14:16">
      <c r="N159" s="108">
        <f t="shared" si="4"/>
        <v>0</v>
      </c>
      <c r="O159" s="108" t="e">
        <f>IF(D159="X",0,IF(E159="X",0,VLOOKUP(E159,'22'!$K$3:$L$16,2,FALSE)))</f>
        <v>#N/A</v>
      </c>
      <c r="P159" s="108" t="e">
        <f t="shared" si="5"/>
        <v>#N/A</v>
      </c>
    </row>
    <row r="160" spans="14:16">
      <c r="N160" s="108">
        <f t="shared" si="4"/>
        <v>0</v>
      </c>
      <c r="O160" s="108" t="e">
        <f>IF(D160="X",0,IF(E160="X",0,VLOOKUP(E160,'22'!$K$3:$L$16,2,FALSE)))</f>
        <v>#N/A</v>
      </c>
      <c r="P160" s="108" t="e">
        <f t="shared" si="5"/>
        <v>#N/A</v>
      </c>
    </row>
    <row r="161" spans="14:16">
      <c r="N161" s="108">
        <f t="shared" si="4"/>
        <v>0</v>
      </c>
      <c r="O161" s="108" t="e">
        <f>IF(D161="X",0,IF(E161="X",0,VLOOKUP(E161,'22'!$K$3:$L$16,2,FALSE)))</f>
        <v>#N/A</v>
      </c>
      <c r="P161" s="108" t="e">
        <f t="shared" si="5"/>
        <v>#N/A</v>
      </c>
    </row>
    <row r="162" spans="14:16">
      <c r="N162" s="108">
        <f t="shared" si="4"/>
        <v>0</v>
      </c>
      <c r="O162" s="108" t="e">
        <f>IF(D162="X",0,IF(E162="X",0,VLOOKUP(E162,'22'!$K$3:$L$16,2,FALSE)))</f>
        <v>#N/A</v>
      </c>
      <c r="P162" s="108" t="e">
        <f t="shared" si="5"/>
        <v>#N/A</v>
      </c>
    </row>
    <row r="163" spans="14:16">
      <c r="N163" s="108">
        <f t="shared" si="4"/>
        <v>0</v>
      </c>
      <c r="O163" s="108" t="e">
        <f>IF(D163="X",0,IF(E163="X",0,VLOOKUP(E163,'22'!$K$3:$L$16,2,FALSE)))</f>
        <v>#N/A</v>
      </c>
      <c r="P163" s="108" t="e">
        <f t="shared" si="5"/>
        <v>#N/A</v>
      </c>
    </row>
    <row r="164" spans="14:16">
      <c r="N164" s="108">
        <f t="shared" si="4"/>
        <v>0</v>
      </c>
      <c r="O164" s="108" t="e">
        <f>IF(D164="X",0,IF(E164="X",0,VLOOKUP(E164,'22'!$K$3:$L$16,2,FALSE)))</f>
        <v>#N/A</v>
      </c>
      <c r="P164" s="108" t="e">
        <f t="shared" si="5"/>
        <v>#N/A</v>
      </c>
    </row>
    <row r="165" spans="14:16">
      <c r="N165" s="108">
        <f t="shared" si="4"/>
        <v>0</v>
      </c>
      <c r="O165" s="108" t="e">
        <f>IF(D165="X",0,IF(E165="X",0,VLOOKUP(E165,'22'!$K$3:$L$16,2,FALSE)))</f>
        <v>#N/A</v>
      </c>
      <c r="P165" s="108" t="e">
        <f t="shared" si="5"/>
        <v>#N/A</v>
      </c>
    </row>
    <row r="166" spans="14:16">
      <c r="N166" s="108">
        <f t="shared" si="4"/>
        <v>0</v>
      </c>
      <c r="O166" s="108" t="e">
        <f>IF(D166="X",0,IF(E166="X",0,VLOOKUP(E166,'22'!$K$3:$L$16,2,FALSE)))</f>
        <v>#N/A</v>
      </c>
      <c r="P166" s="108" t="e">
        <f t="shared" si="5"/>
        <v>#N/A</v>
      </c>
    </row>
    <row r="167" spans="14:16">
      <c r="N167" s="108">
        <f t="shared" si="4"/>
        <v>0</v>
      </c>
      <c r="O167" s="108" t="e">
        <f>IF(D167="X",0,IF(E167="X",0,VLOOKUP(E167,'22'!$K$3:$L$16,2,FALSE)))</f>
        <v>#N/A</v>
      </c>
      <c r="P167" s="108" t="e">
        <f t="shared" si="5"/>
        <v>#N/A</v>
      </c>
    </row>
    <row r="168" spans="14:16">
      <c r="N168" s="108">
        <f t="shared" si="4"/>
        <v>0</v>
      </c>
      <c r="O168" s="108" t="e">
        <f>IF(D168="X",0,IF(E168="X",0,VLOOKUP(E168,'22'!$K$3:$L$16,2,FALSE)))</f>
        <v>#N/A</v>
      </c>
      <c r="P168" s="108" t="e">
        <f t="shared" si="5"/>
        <v>#N/A</v>
      </c>
    </row>
    <row r="169" spans="14:16">
      <c r="N169" s="108">
        <f t="shared" si="4"/>
        <v>0</v>
      </c>
      <c r="O169" s="108" t="e">
        <f>IF(D169="X",0,IF(E169="X",0,VLOOKUP(E169,'22'!$K$3:$L$16,2,FALSE)))</f>
        <v>#N/A</v>
      </c>
      <c r="P169" s="108" t="e">
        <f t="shared" si="5"/>
        <v>#N/A</v>
      </c>
    </row>
    <row r="170" spans="14:16">
      <c r="N170" s="108">
        <f t="shared" si="4"/>
        <v>0</v>
      </c>
      <c r="O170" s="108" t="e">
        <f>IF(D170="X",0,IF(E170="X",0,VLOOKUP(E170,'22'!$K$3:$L$16,2,FALSE)))</f>
        <v>#N/A</v>
      </c>
      <c r="P170" s="108" t="e">
        <f t="shared" si="5"/>
        <v>#N/A</v>
      </c>
    </row>
    <row r="171" spans="14:16">
      <c r="N171" s="108">
        <f t="shared" si="4"/>
        <v>0</v>
      </c>
      <c r="O171" s="108" t="e">
        <f>IF(D171="X",0,IF(E171="X",0,VLOOKUP(E171,'22'!$K$3:$L$16,2,FALSE)))</f>
        <v>#N/A</v>
      </c>
      <c r="P171" s="108" t="e">
        <f t="shared" si="5"/>
        <v>#N/A</v>
      </c>
    </row>
    <row r="172" spans="14:16">
      <c r="N172" s="108">
        <f t="shared" si="4"/>
        <v>0</v>
      </c>
      <c r="O172" s="108" t="e">
        <f>IF(D172="X",0,IF(E172="X",0,VLOOKUP(E172,'22'!$K$3:$L$16,2,FALSE)))</f>
        <v>#N/A</v>
      </c>
      <c r="P172" s="108" t="e">
        <f t="shared" si="5"/>
        <v>#N/A</v>
      </c>
    </row>
    <row r="173" spans="14:16">
      <c r="N173" s="108">
        <f t="shared" si="4"/>
        <v>0</v>
      </c>
      <c r="O173" s="108" t="e">
        <f>IF(D173="X",0,IF(E173="X",0,VLOOKUP(E173,'22'!$K$3:$L$16,2,FALSE)))</f>
        <v>#N/A</v>
      </c>
      <c r="P173" s="108" t="e">
        <f t="shared" si="5"/>
        <v>#N/A</v>
      </c>
    </row>
    <row r="174" spans="14:16">
      <c r="N174" s="108">
        <f t="shared" si="4"/>
        <v>0</v>
      </c>
      <c r="O174" s="108" t="e">
        <f>IF(D174="X",0,IF(E174="X",0,VLOOKUP(E174,'22'!$K$3:$L$16,2,FALSE)))</f>
        <v>#N/A</v>
      </c>
      <c r="P174" s="108" t="e">
        <f t="shared" si="5"/>
        <v>#N/A</v>
      </c>
    </row>
    <row r="175" spans="14:16">
      <c r="N175" s="108">
        <f t="shared" si="4"/>
        <v>0</v>
      </c>
      <c r="O175" s="108" t="e">
        <f>IF(D175="X",0,IF(E175="X",0,VLOOKUP(E175,'22'!$K$3:$L$16,2,FALSE)))</f>
        <v>#N/A</v>
      </c>
      <c r="P175" s="108" t="e">
        <f t="shared" si="5"/>
        <v>#N/A</v>
      </c>
    </row>
    <row r="176" spans="14:16">
      <c r="N176" s="108">
        <f t="shared" si="4"/>
        <v>0</v>
      </c>
      <c r="O176" s="108" t="e">
        <f>IF(D176="X",0,IF(E176="X",0,VLOOKUP(E176,'22'!$K$3:$L$16,2,FALSE)))</f>
        <v>#N/A</v>
      </c>
      <c r="P176" s="108" t="e">
        <f t="shared" si="5"/>
        <v>#N/A</v>
      </c>
    </row>
    <row r="177" spans="14:16">
      <c r="N177" s="108">
        <f t="shared" si="4"/>
        <v>0</v>
      </c>
      <c r="O177" s="108" t="e">
        <f>IF(D177="X",0,IF(E177="X",0,VLOOKUP(E177,'22'!$K$3:$L$16,2,FALSE)))</f>
        <v>#N/A</v>
      </c>
      <c r="P177" s="108" t="e">
        <f t="shared" si="5"/>
        <v>#N/A</v>
      </c>
    </row>
    <row r="178" spans="14:16">
      <c r="N178" s="108">
        <f t="shared" si="4"/>
        <v>0</v>
      </c>
      <c r="O178" s="108" t="e">
        <f>IF(D178="X",0,IF(E178="X",0,VLOOKUP(E178,'22'!$K$3:$L$16,2,FALSE)))</f>
        <v>#N/A</v>
      </c>
      <c r="P178" s="108" t="e">
        <f t="shared" si="5"/>
        <v>#N/A</v>
      </c>
    </row>
    <row r="179" spans="14:16">
      <c r="N179" s="108">
        <f t="shared" si="4"/>
        <v>0</v>
      </c>
      <c r="O179" s="108" t="e">
        <f>IF(D179="X",0,IF(E179="X",0,VLOOKUP(E179,'22'!$K$3:$L$16,2,FALSE)))</f>
        <v>#N/A</v>
      </c>
      <c r="P179" s="108" t="e">
        <f t="shared" si="5"/>
        <v>#N/A</v>
      </c>
    </row>
    <row r="180" spans="14:16">
      <c r="N180" s="108">
        <f t="shared" si="4"/>
        <v>0</v>
      </c>
      <c r="O180" s="108" t="e">
        <f>IF(D180="X",0,IF(E180="X",0,VLOOKUP(E180,'22'!$K$3:$L$16,2,FALSE)))</f>
        <v>#N/A</v>
      </c>
      <c r="P180" s="108" t="e">
        <f t="shared" si="5"/>
        <v>#N/A</v>
      </c>
    </row>
    <row r="181" spans="14:16">
      <c r="N181" s="108">
        <f t="shared" si="4"/>
        <v>0</v>
      </c>
      <c r="O181" s="108" t="e">
        <f>IF(D181="X",0,IF(E181="X",0,VLOOKUP(E181,'22'!$K$3:$L$16,2,FALSE)))</f>
        <v>#N/A</v>
      </c>
      <c r="P181" s="108" t="e">
        <f t="shared" si="5"/>
        <v>#N/A</v>
      </c>
    </row>
    <row r="182" spans="14:16">
      <c r="N182" s="108">
        <f t="shared" si="4"/>
        <v>0</v>
      </c>
      <c r="O182" s="108" t="e">
        <f>IF(D182="X",0,IF(E182="X",0,VLOOKUP(E182,'22'!$K$3:$L$16,2,FALSE)))</f>
        <v>#N/A</v>
      </c>
      <c r="P182" s="108" t="e">
        <f t="shared" si="5"/>
        <v>#N/A</v>
      </c>
    </row>
    <row r="183" spans="14:16">
      <c r="N183" s="108">
        <f t="shared" si="4"/>
        <v>0</v>
      </c>
      <c r="O183" s="108" t="e">
        <f>IF(D183="X",0,IF(E183="X",0,VLOOKUP(E183,'22'!$K$3:$L$16,2,FALSE)))</f>
        <v>#N/A</v>
      </c>
      <c r="P183" s="108" t="e">
        <f t="shared" si="5"/>
        <v>#N/A</v>
      </c>
    </row>
    <row r="184" spans="14:16">
      <c r="N184" s="108">
        <f t="shared" si="4"/>
        <v>0</v>
      </c>
      <c r="O184" s="108" t="e">
        <f>IF(D184="X",0,IF(E184="X",0,VLOOKUP(E184,'22'!$K$3:$L$16,2,FALSE)))</f>
        <v>#N/A</v>
      </c>
      <c r="P184" s="108" t="e">
        <f t="shared" si="5"/>
        <v>#N/A</v>
      </c>
    </row>
    <row r="185" spans="14:16">
      <c r="N185" s="108">
        <f t="shared" si="4"/>
        <v>0</v>
      </c>
      <c r="O185" s="108" t="e">
        <f>IF(D185="X",0,IF(E185="X",0,VLOOKUP(E185,'22'!$K$3:$L$16,2,FALSE)))</f>
        <v>#N/A</v>
      </c>
      <c r="P185" s="108" t="e">
        <f t="shared" si="5"/>
        <v>#N/A</v>
      </c>
    </row>
    <row r="186" spans="14:16">
      <c r="N186" s="108">
        <f t="shared" si="4"/>
        <v>0</v>
      </c>
      <c r="O186" s="108" t="e">
        <f>IF(D186="X",0,IF(E186="X",0,VLOOKUP(E186,'22'!$K$3:$L$16,2,FALSE)))</f>
        <v>#N/A</v>
      </c>
      <c r="P186" s="108" t="e">
        <f t="shared" si="5"/>
        <v>#N/A</v>
      </c>
    </row>
    <row r="187" spans="14:16">
      <c r="N187" s="108">
        <f t="shared" si="4"/>
        <v>0</v>
      </c>
      <c r="O187" s="108" t="e">
        <f>IF(D187="X",0,IF(E187="X",0,VLOOKUP(E187,'22'!$K$3:$L$16,2,FALSE)))</f>
        <v>#N/A</v>
      </c>
      <c r="P187" s="108" t="e">
        <f t="shared" si="5"/>
        <v>#N/A</v>
      </c>
    </row>
    <row r="188" spans="14:16">
      <c r="N188" s="108">
        <f t="shared" si="4"/>
        <v>0</v>
      </c>
      <c r="O188" s="108" t="e">
        <f>IF(D188="X",0,IF(E188="X",0,VLOOKUP(E188,'22'!$K$3:$L$16,2,FALSE)))</f>
        <v>#N/A</v>
      </c>
      <c r="P188" s="108" t="e">
        <f t="shared" si="5"/>
        <v>#N/A</v>
      </c>
    </row>
    <row r="189" spans="14:16">
      <c r="N189" s="108">
        <f t="shared" si="4"/>
        <v>0</v>
      </c>
      <c r="O189" s="108" t="e">
        <f>IF(D189="X",0,IF(E189="X",0,VLOOKUP(E189,'22'!$K$3:$L$16,2,FALSE)))</f>
        <v>#N/A</v>
      </c>
      <c r="P189" s="108" t="e">
        <f t="shared" si="5"/>
        <v>#N/A</v>
      </c>
    </row>
    <row r="190" spans="14:16">
      <c r="N190" s="108">
        <f t="shared" si="4"/>
        <v>0</v>
      </c>
      <c r="O190" s="108" t="e">
        <f>IF(D190="X",0,IF(E190="X",0,VLOOKUP(E190,'22'!$K$3:$L$16,2,FALSE)))</f>
        <v>#N/A</v>
      </c>
      <c r="P190" s="108" t="e">
        <f t="shared" si="5"/>
        <v>#N/A</v>
      </c>
    </row>
    <row r="191" spans="14:16">
      <c r="N191" s="108">
        <f t="shared" si="4"/>
        <v>0</v>
      </c>
      <c r="O191" s="108" t="e">
        <f>IF(D191="X",0,IF(E191="X",0,VLOOKUP(E191,'22'!$K$3:$L$16,2,FALSE)))</f>
        <v>#N/A</v>
      </c>
      <c r="P191" s="108" t="e">
        <f t="shared" si="5"/>
        <v>#N/A</v>
      </c>
    </row>
    <row r="192" spans="14:16">
      <c r="N192" s="108">
        <f t="shared" si="4"/>
        <v>0</v>
      </c>
      <c r="O192" s="108" t="e">
        <f>IF(D192="X",0,IF(E192="X",0,VLOOKUP(E192,'22'!$K$3:$L$16,2,FALSE)))</f>
        <v>#N/A</v>
      </c>
      <c r="P192" s="108" t="e">
        <f t="shared" si="5"/>
        <v>#N/A</v>
      </c>
    </row>
    <row r="193" spans="14:16">
      <c r="N193" s="108">
        <f t="shared" si="4"/>
        <v>0</v>
      </c>
      <c r="O193" s="108" t="e">
        <f>IF(D193="X",0,IF(E193="X",0,VLOOKUP(E193,'22'!$K$3:$L$16,2,FALSE)))</f>
        <v>#N/A</v>
      </c>
      <c r="P193" s="108" t="e">
        <f t="shared" si="5"/>
        <v>#N/A</v>
      </c>
    </row>
    <row r="194" spans="14:16">
      <c r="N194" s="108">
        <f t="shared" si="4"/>
        <v>0</v>
      </c>
      <c r="O194" s="108" t="e">
        <f>IF(D194="X",0,IF(E194="X",0,VLOOKUP(E194,'22'!$K$3:$L$16,2,FALSE)))</f>
        <v>#N/A</v>
      </c>
      <c r="P194" s="108" t="e">
        <f t="shared" si="5"/>
        <v>#N/A</v>
      </c>
    </row>
    <row r="195" spans="14:16">
      <c r="N195" s="108">
        <f t="shared" si="4"/>
        <v>0</v>
      </c>
      <c r="O195" s="108" t="e">
        <f>IF(D195="X",0,IF(E195="X",0,VLOOKUP(E195,'22'!$K$3:$L$16,2,FALSE)))</f>
        <v>#N/A</v>
      </c>
      <c r="P195" s="108" t="e">
        <f t="shared" si="5"/>
        <v>#N/A</v>
      </c>
    </row>
    <row r="196" spans="14:16">
      <c r="N196" s="108">
        <f t="shared" ref="N196:N259" si="6">SUM(F196:M196)</f>
        <v>0</v>
      </c>
      <c r="O196" s="108" t="e">
        <f>IF(D196="X",0,IF(E196="X",0,VLOOKUP(E196,'22'!$K$3:$L$16,2,FALSE)))</f>
        <v>#N/A</v>
      </c>
      <c r="P196" s="108" t="e">
        <f t="shared" ref="P196:P259" si="7">N196*O196</f>
        <v>#N/A</v>
      </c>
    </row>
    <row r="197" spans="14:16">
      <c r="N197" s="108">
        <f t="shared" si="6"/>
        <v>0</v>
      </c>
      <c r="O197" s="108" t="e">
        <f>IF(D197="X",0,IF(E197="X",0,VLOOKUP(E197,'22'!$K$3:$L$16,2,FALSE)))</f>
        <v>#N/A</v>
      </c>
      <c r="P197" s="108" t="e">
        <f t="shared" si="7"/>
        <v>#N/A</v>
      </c>
    </row>
    <row r="198" spans="14:16">
      <c r="N198" s="108">
        <f t="shared" si="6"/>
        <v>0</v>
      </c>
      <c r="O198" s="108" t="e">
        <f>IF(D198="X",0,IF(E198="X",0,VLOOKUP(E198,'22'!$K$3:$L$16,2,FALSE)))</f>
        <v>#N/A</v>
      </c>
      <c r="P198" s="108" t="e">
        <f t="shared" si="7"/>
        <v>#N/A</v>
      </c>
    </row>
    <row r="199" spans="14:16">
      <c r="N199" s="108">
        <f t="shared" si="6"/>
        <v>0</v>
      </c>
      <c r="O199" s="108" t="e">
        <f>IF(D199="X",0,IF(E199="X",0,VLOOKUP(E199,'22'!$K$3:$L$16,2,FALSE)))</f>
        <v>#N/A</v>
      </c>
      <c r="P199" s="108" t="e">
        <f t="shared" si="7"/>
        <v>#N/A</v>
      </c>
    </row>
    <row r="200" spans="14:16">
      <c r="N200" s="108">
        <f t="shared" si="6"/>
        <v>0</v>
      </c>
      <c r="O200" s="108" t="e">
        <f>IF(D200="X",0,IF(E200="X",0,VLOOKUP(E200,'22'!$K$3:$L$16,2,FALSE)))</f>
        <v>#N/A</v>
      </c>
      <c r="P200" s="108" t="e">
        <f t="shared" si="7"/>
        <v>#N/A</v>
      </c>
    </row>
    <row r="201" spans="14:16">
      <c r="N201" s="108">
        <f t="shared" si="6"/>
        <v>0</v>
      </c>
      <c r="O201" s="108" t="e">
        <f>IF(D201="X",0,IF(E201="X",0,VLOOKUP(E201,'22'!$K$3:$L$16,2,FALSE)))</f>
        <v>#N/A</v>
      </c>
      <c r="P201" s="108" t="e">
        <f t="shared" si="7"/>
        <v>#N/A</v>
      </c>
    </row>
    <row r="202" spans="14:16">
      <c r="N202" s="108">
        <f t="shared" si="6"/>
        <v>0</v>
      </c>
      <c r="O202" s="108" t="e">
        <f>IF(D202="X",0,IF(E202="X",0,VLOOKUP(E202,'22'!$K$3:$L$16,2,FALSE)))</f>
        <v>#N/A</v>
      </c>
      <c r="P202" s="108" t="e">
        <f t="shared" si="7"/>
        <v>#N/A</v>
      </c>
    </row>
    <row r="203" spans="14:16">
      <c r="N203" s="108">
        <f t="shared" si="6"/>
        <v>0</v>
      </c>
      <c r="O203" s="108" t="e">
        <f>IF(D203="X",0,IF(E203="X",0,VLOOKUP(E203,'22'!$K$3:$L$16,2,FALSE)))</f>
        <v>#N/A</v>
      </c>
      <c r="P203" s="108" t="e">
        <f t="shared" si="7"/>
        <v>#N/A</v>
      </c>
    </row>
    <row r="204" spans="14:16">
      <c r="N204" s="108">
        <f t="shared" si="6"/>
        <v>0</v>
      </c>
      <c r="O204" s="108" t="e">
        <f>IF(D204="X",0,IF(E204="X",0,VLOOKUP(E204,'22'!$K$3:$L$16,2,FALSE)))</f>
        <v>#N/A</v>
      </c>
      <c r="P204" s="108" t="e">
        <f t="shared" si="7"/>
        <v>#N/A</v>
      </c>
    </row>
    <row r="205" spans="14:16">
      <c r="N205" s="108">
        <f t="shared" si="6"/>
        <v>0</v>
      </c>
      <c r="O205" s="108" t="e">
        <f>IF(D205="X",0,IF(E205="X",0,VLOOKUP(E205,'22'!$K$3:$L$16,2,FALSE)))</f>
        <v>#N/A</v>
      </c>
      <c r="P205" s="108" t="e">
        <f t="shared" si="7"/>
        <v>#N/A</v>
      </c>
    </row>
    <row r="206" spans="14:16">
      <c r="N206" s="108">
        <f t="shared" si="6"/>
        <v>0</v>
      </c>
      <c r="O206" s="108" t="e">
        <f>IF(D206="X",0,IF(E206="X",0,VLOOKUP(E206,'22'!$K$3:$L$16,2,FALSE)))</f>
        <v>#N/A</v>
      </c>
      <c r="P206" s="108" t="e">
        <f t="shared" si="7"/>
        <v>#N/A</v>
      </c>
    </row>
    <row r="207" spans="14:16">
      <c r="N207" s="108">
        <f t="shared" si="6"/>
        <v>0</v>
      </c>
      <c r="O207" s="108" t="e">
        <f>IF(D207="X",0,IF(E207="X",0,VLOOKUP(E207,'22'!$K$3:$L$16,2,FALSE)))</f>
        <v>#N/A</v>
      </c>
      <c r="P207" s="108" t="e">
        <f t="shared" si="7"/>
        <v>#N/A</v>
      </c>
    </row>
    <row r="208" spans="14:16">
      <c r="N208" s="108">
        <f t="shared" si="6"/>
        <v>0</v>
      </c>
      <c r="O208" s="108" t="e">
        <f>IF(D208="X",0,IF(E208="X",0,VLOOKUP(E208,'22'!$K$3:$L$16,2,FALSE)))</f>
        <v>#N/A</v>
      </c>
      <c r="P208" s="108" t="e">
        <f t="shared" si="7"/>
        <v>#N/A</v>
      </c>
    </row>
    <row r="209" spans="14:16">
      <c r="N209" s="108">
        <f t="shared" si="6"/>
        <v>0</v>
      </c>
      <c r="O209" s="108" t="e">
        <f>IF(D209="X",0,IF(E209="X",0,VLOOKUP(E209,'22'!$K$3:$L$16,2,FALSE)))</f>
        <v>#N/A</v>
      </c>
      <c r="P209" s="108" t="e">
        <f t="shared" si="7"/>
        <v>#N/A</v>
      </c>
    </row>
    <row r="210" spans="14:16">
      <c r="N210" s="108">
        <f t="shared" si="6"/>
        <v>0</v>
      </c>
      <c r="O210" s="108" t="e">
        <f>IF(D210="X",0,IF(E210="X",0,VLOOKUP(E210,'22'!$K$3:$L$16,2,FALSE)))</f>
        <v>#N/A</v>
      </c>
      <c r="P210" s="108" t="e">
        <f t="shared" si="7"/>
        <v>#N/A</v>
      </c>
    </row>
    <row r="211" spans="14:16">
      <c r="N211" s="108">
        <f t="shared" si="6"/>
        <v>0</v>
      </c>
      <c r="O211" s="108" t="e">
        <f>IF(D211="X",0,IF(E211="X",0,VLOOKUP(E211,'22'!$K$3:$L$16,2,FALSE)))</f>
        <v>#N/A</v>
      </c>
      <c r="P211" s="108" t="e">
        <f t="shared" si="7"/>
        <v>#N/A</v>
      </c>
    </row>
    <row r="212" spans="14:16">
      <c r="N212" s="108">
        <f t="shared" si="6"/>
        <v>0</v>
      </c>
      <c r="O212" s="108" t="e">
        <f>IF(D212="X",0,IF(E212="X",0,VLOOKUP(E212,'22'!$K$3:$L$16,2,FALSE)))</f>
        <v>#N/A</v>
      </c>
      <c r="P212" s="108" t="e">
        <f t="shared" si="7"/>
        <v>#N/A</v>
      </c>
    </row>
    <row r="213" spans="14:16">
      <c r="N213" s="108">
        <f t="shared" si="6"/>
        <v>0</v>
      </c>
      <c r="O213" s="108" t="e">
        <f>IF(D213="X",0,IF(E213="X",0,VLOOKUP(E213,'22'!$K$3:$L$16,2,FALSE)))</f>
        <v>#N/A</v>
      </c>
      <c r="P213" s="108" t="e">
        <f t="shared" si="7"/>
        <v>#N/A</v>
      </c>
    </row>
    <row r="214" spans="14:16">
      <c r="N214" s="108">
        <f t="shared" si="6"/>
        <v>0</v>
      </c>
      <c r="O214" s="108" t="e">
        <f>IF(D214="X",0,IF(E214="X",0,VLOOKUP(E214,'22'!$K$3:$L$16,2,FALSE)))</f>
        <v>#N/A</v>
      </c>
      <c r="P214" s="108" t="e">
        <f t="shared" si="7"/>
        <v>#N/A</v>
      </c>
    </row>
    <row r="215" spans="14:16">
      <c r="N215" s="108">
        <f t="shared" si="6"/>
        <v>0</v>
      </c>
      <c r="O215" s="108" t="e">
        <f>IF(D215="X",0,IF(E215="X",0,VLOOKUP(E215,'22'!$K$3:$L$16,2,FALSE)))</f>
        <v>#N/A</v>
      </c>
      <c r="P215" s="108" t="e">
        <f t="shared" si="7"/>
        <v>#N/A</v>
      </c>
    </row>
    <row r="216" spans="14:16">
      <c r="N216" s="108">
        <f t="shared" si="6"/>
        <v>0</v>
      </c>
      <c r="O216" s="108" t="e">
        <f>IF(D216="X",0,IF(E216="X",0,VLOOKUP(E216,'22'!$K$3:$L$16,2,FALSE)))</f>
        <v>#N/A</v>
      </c>
      <c r="P216" s="108" t="e">
        <f t="shared" si="7"/>
        <v>#N/A</v>
      </c>
    </row>
    <row r="217" spans="14:16">
      <c r="N217" s="108">
        <f t="shared" si="6"/>
        <v>0</v>
      </c>
      <c r="O217" s="108" t="e">
        <f>IF(D217="X",0,IF(E217="X",0,VLOOKUP(E217,'22'!$K$3:$L$16,2,FALSE)))</f>
        <v>#N/A</v>
      </c>
      <c r="P217" s="108" t="e">
        <f t="shared" si="7"/>
        <v>#N/A</v>
      </c>
    </row>
    <row r="218" spans="14:16">
      <c r="N218" s="108">
        <f t="shared" si="6"/>
        <v>0</v>
      </c>
      <c r="O218" s="108" t="e">
        <f>IF(D218="X",0,IF(E218="X",0,VLOOKUP(E218,'22'!$K$3:$L$16,2,FALSE)))</f>
        <v>#N/A</v>
      </c>
      <c r="P218" s="108" t="e">
        <f t="shared" si="7"/>
        <v>#N/A</v>
      </c>
    </row>
    <row r="219" spans="14:16">
      <c r="N219" s="108">
        <f t="shared" si="6"/>
        <v>0</v>
      </c>
      <c r="O219" s="108" t="e">
        <f>IF(D219="X",0,IF(E219="X",0,VLOOKUP(E219,'22'!$K$3:$L$16,2,FALSE)))</f>
        <v>#N/A</v>
      </c>
      <c r="P219" s="108" t="e">
        <f t="shared" si="7"/>
        <v>#N/A</v>
      </c>
    </row>
    <row r="220" spans="14:16">
      <c r="N220" s="108">
        <f t="shared" si="6"/>
        <v>0</v>
      </c>
      <c r="O220" s="108" t="e">
        <f>IF(D220="X",0,IF(E220="X",0,VLOOKUP(E220,'22'!$K$3:$L$16,2,FALSE)))</f>
        <v>#N/A</v>
      </c>
      <c r="P220" s="108" t="e">
        <f t="shared" si="7"/>
        <v>#N/A</v>
      </c>
    </row>
    <row r="221" spans="14:16">
      <c r="N221" s="108">
        <f t="shared" si="6"/>
        <v>0</v>
      </c>
      <c r="O221" s="108" t="e">
        <f>IF(D221="X",0,IF(E221="X",0,VLOOKUP(E221,'22'!$K$3:$L$16,2,FALSE)))</f>
        <v>#N/A</v>
      </c>
      <c r="P221" s="108" t="e">
        <f t="shared" si="7"/>
        <v>#N/A</v>
      </c>
    </row>
    <row r="222" spans="14:16">
      <c r="N222" s="108">
        <f t="shared" si="6"/>
        <v>0</v>
      </c>
      <c r="O222" s="108" t="e">
        <f>IF(D222="X",0,IF(E222="X",0,VLOOKUP(E222,'22'!$K$3:$L$16,2,FALSE)))</f>
        <v>#N/A</v>
      </c>
      <c r="P222" s="108" t="e">
        <f t="shared" si="7"/>
        <v>#N/A</v>
      </c>
    </row>
    <row r="223" spans="14:16">
      <c r="N223" s="108">
        <f t="shared" si="6"/>
        <v>0</v>
      </c>
      <c r="O223" s="108" t="e">
        <f>IF(D223="X",0,IF(E223="X",0,VLOOKUP(E223,'22'!$K$3:$L$16,2,FALSE)))</f>
        <v>#N/A</v>
      </c>
      <c r="P223" s="108" t="e">
        <f t="shared" si="7"/>
        <v>#N/A</v>
      </c>
    </row>
    <row r="224" spans="14:16">
      <c r="N224" s="108">
        <f t="shared" si="6"/>
        <v>0</v>
      </c>
      <c r="O224" s="108" t="e">
        <f>IF(D224="X",0,IF(E224="X",0,VLOOKUP(E224,'22'!$K$3:$L$16,2,FALSE)))</f>
        <v>#N/A</v>
      </c>
      <c r="P224" s="108" t="e">
        <f t="shared" si="7"/>
        <v>#N/A</v>
      </c>
    </row>
    <row r="225" spans="14:16">
      <c r="N225" s="108">
        <f t="shared" si="6"/>
        <v>0</v>
      </c>
      <c r="O225" s="108" t="e">
        <f>IF(D225="X",0,IF(E225="X",0,VLOOKUP(E225,'22'!$K$3:$L$16,2,FALSE)))</f>
        <v>#N/A</v>
      </c>
      <c r="P225" s="108" t="e">
        <f t="shared" si="7"/>
        <v>#N/A</v>
      </c>
    </row>
    <row r="226" spans="14:16">
      <c r="N226" s="108">
        <f t="shared" si="6"/>
        <v>0</v>
      </c>
      <c r="O226" s="108" t="e">
        <f>IF(D226="X",0,IF(E226="X",0,VLOOKUP(E226,'22'!$K$3:$L$16,2,FALSE)))</f>
        <v>#N/A</v>
      </c>
      <c r="P226" s="108" t="e">
        <f t="shared" si="7"/>
        <v>#N/A</v>
      </c>
    </row>
    <row r="227" spans="14:16">
      <c r="N227" s="108">
        <f t="shared" si="6"/>
        <v>0</v>
      </c>
      <c r="O227" s="108" t="e">
        <f>IF(D227="X",0,IF(E227="X",0,VLOOKUP(E227,'22'!$K$3:$L$16,2,FALSE)))</f>
        <v>#N/A</v>
      </c>
      <c r="P227" s="108" t="e">
        <f t="shared" si="7"/>
        <v>#N/A</v>
      </c>
    </row>
    <row r="228" spans="14:16">
      <c r="N228" s="108">
        <f t="shared" si="6"/>
        <v>0</v>
      </c>
      <c r="O228" s="108" t="e">
        <f>IF(D228="X",0,IF(E228="X",0,VLOOKUP(E228,'22'!$K$3:$L$16,2,FALSE)))</f>
        <v>#N/A</v>
      </c>
      <c r="P228" s="108" t="e">
        <f t="shared" si="7"/>
        <v>#N/A</v>
      </c>
    </row>
    <row r="229" spans="14:16">
      <c r="N229" s="108">
        <f t="shared" si="6"/>
        <v>0</v>
      </c>
      <c r="O229" s="108" t="e">
        <f>IF(D229="X",0,IF(E229="X",0,VLOOKUP(E229,'22'!$K$3:$L$16,2,FALSE)))</f>
        <v>#N/A</v>
      </c>
      <c r="P229" s="108" t="e">
        <f t="shared" si="7"/>
        <v>#N/A</v>
      </c>
    </row>
    <row r="230" spans="14:16">
      <c r="N230" s="108">
        <f t="shared" si="6"/>
        <v>0</v>
      </c>
      <c r="O230" s="108" t="e">
        <f>IF(D230="X",0,IF(E230="X",0,VLOOKUP(E230,'22'!$K$3:$L$16,2,FALSE)))</f>
        <v>#N/A</v>
      </c>
      <c r="P230" s="108" t="e">
        <f t="shared" si="7"/>
        <v>#N/A</v>
      </c>
    </row>
    <row r="231" spans="14:16">
      <c r="N231" s="108">
        <f t="shared" si="6"/>
        <v>0</v>
      </c>
      <c r="O231" s="108" t="e">
        <f>IF(D231="X",0,IF(E231="X",0,VLOOKUP(E231,'22'!$K$3:$L$16,2,FALSE)))</f>
        <v>#N/A</v>
      </c>
      <c r="P231" s="108" t="e">
        <f t="shared" si="7"/>
        <v>#N/A</v>
      </c>
    </row>
    <row r="232" spans="14:16">
      <c r="N232" s="108">
        <f t="shared" si="6"/>
        <v>0</v>
      </c>
      <c r="O232" s="108" t="e">
        <f>IF(D232="X",0,IF(E232="X",0,VLOOKUP(E232,'22'!$K$3:$L$16,2,FALSE)))</f>
        <v>#N/A</v>
      </c>
      <c r="P232" s="108" t="e">
        <f t="shared" si="7"/>
        <v>#N/A</v>
      </c>
    </row>
    <row r="233" spans="14:16">
      <c r="N233" s="108">
        <f t="shared" si="6"/>
        <v>0</v>
      </c>
      <c r="O233" s="108" t="e">
        <f>IF(D233="X",0,IF(E233="X",0,VLOOKUP(E233,'22'!$K$3:$L$16,2,FALSE)))</f>
        <v>#N/A</v>
      </c>
      <c r="P233" s="108" t="e">
        <f t="shared" si="7"/>
        <v>#N/A</v>
      </c>
    </row>
    <row r="234" spans="14:16">
      <c r="N234" s="108">
        <f t="shared" si="6"/>
        <v>0</v>
      </c>
      <c r="O234" s="108" t="e">
        <f>IF(D234="X",0,IF(E234="X",0,VLOOKUP(E234,'22'!$K$3:$L$16,2,FALSE)))</f>
        <v>#N/A</v>
      </c>
      <c r="P234" s="108" t="e">
        <f t="shared" si="7"/>
        <v>#N/A</v>
      </c>
    </row>
    <row r="235" spans="14:16">
      <c r="N235" s="108">
        <f t="shared" si="6"/>
        <v>0</v>
      </c>
      <c r="O235" s="108" t="e">
        <f>IF(D235="X",0,IF(E235="X",0,VLOOKUP(E235,'22'!$K$3:$L$16,2,FALSE)))</f>
        <v>#N/A</v>
      </c>
      <c r="P235" s="108" t="e">
        <f t="shared" si="7"/>
        <v>#N/A</v>
      </c>
    </row>
    <row r="236" spans="14:16">
      <c r="N236" s="108">
        <f t="shared" si="6"/>
        <v>0</v>
      </c>
      <c r="O236" s="108" t="e">
        <f>IF(D236="X",0,IF(E236="X",0,VLOOKUP(E236,'22'!$K$3:$L$16,2,FALSE)))</f>
        <v>#N/A</v>
      </c>
      <c r="P236" s="108" t="e">
        <f t="shared" si="7"/>
        <v>#N/A</v>
      </c>
    </row>
    <row r="237" spans="14:16">
      <c r="N237" s="108">
        <f t="shared" si="6"/>
        <v>0</v>
      </c>
      <c r="O237" s="108" t="e">
        <f>IF(D237="X",0,IF(E237="X",0,VLOOKUP(E237,'22'!$K$3:$L$16,2,FALSE)))</f>
        <v>#N/A</v>
      </c>
      <c r="P237" s="108" t="e">
        <f t="shared" si="7"/>
        <v>#N/A</v>
      </c>
    </row>
    <row r="238" spans="14:16">
      <c r="N238" s="108">
        <f t="shared" si="6"/>
        <v>0</v>
      </c>
      <c r="O238" s="108" t="e">
        <f>IF(D238="X",0,IF(E238="X",0,VLOOKUP(E238,'22'!$K$3:$L$16,2,FALSE)))</f>
        <v>#N/A</v>
      </c>
      <c r="P238" s="108" t="e">
        <f t="shared" si="7"/>
        <v>#N/A</v>
      </c>
    </row>
    <row r="239" spans="14:16">
      <c r="N239" s="108">
        <f t="shared" si="6"/>
        <v>0</v>
      </c>
      <c r="O239" s="108" t="e">
        <f>IF(D239="X",0,IF(E239="X",0,VLOOKUP(E239,'22'!$K$3:$L$16,2,FALSE)))</f>
        <v>#N/A</v>
      </c>
      <c r="P239" s="108" t="e">
        <f t="shared" si="7"/>
        <v>#N/A</v>
      </c>
    </row>
    <row r="240" spans="14:16">
      <c r="N240" s="108">
        <f t="shared" si="6"/>
        <v>0</v>
      </c>
      <c r="O240" s="108" t="e">
        <f>IF(D240="X",0,IF(E240="X",0,VLOOKUP(E240,'22'!$K$3:$L$16,2,FALSE)))</f>
        <v>#N/A</v>
      </c>
      <c r="P240" s="108" t="e">
        <f t="shared" si="7"/>
        <v>#N/A</v>
      </c>
    </row>
    <row r="241" spans="14:16">
      <c r="N241" s="108">
        <f t="shared" si="6"/>
        <v>0</v>
      </c>
      <c r="O241" s="108" t="e">
        <f>IF(D241="X",0,IF(E241="X",0,VLOOKUP(E241,'22'!$K$3:$L$16,2,FALSE)))</f>
        <v>#N/A</v>
      </c>
      <c r="P241" s="108" t="e">
        <f t="shared" si="7"/>
        <v>#N/A</v>
      </c>
    </row>
    <row r="242" spans="14:16">
      <c r="N242" s="108">
        <f t="shared" si="6"/>
        <v>0</v>
      </c>
      <c r="O242" s="108" t="e">
        <f>IF(D242="X",0,IF(E242="X",0,VLOOKUP(E242,'22'!$K$3:$L$16,2,FALSE)))</f>
        <v>#N/A</v>
      </c>
      <c r="P242" s="108" t="e">
        <f t="shared" si="7"/>
        <v>#N/A</v>
      </c>
    </row>
    <row r="243" spans="14:16">
      <c r="N243" s="108">
        <f t="shared" si="6"/>
        <v>0</v>
      </c>
      <c r="O243" s="108" t="e">
        <f>IF(D243="X",0,IF(E243="X",0,VLOOKUP(E243,'22'!$K$3:$L$16,2,FALSE)))</f>
        <v>#N/A</v>
      </c>
      <c r="P243" s="108" t="e">
        <f t="shared" si="7"/>
        <v>#N/A</v>
      </c>
    </row>
    <row r="244" spans="14:16">
      <c r="N244" s="108">
        <f t="shared" si="6"/>
        <v>0</v>
      </c>
      <c r="O244" s="108" t="e">
        <f>IF(D244="X",0,IF(E244="X",0,VLOOKUP(E244,'22'!$K$3:$L$16,2,FALSE)))</f>
        <v>#N/A</v>
      </c>
      <c r="P244" s="108" t="e">
        <f t="shared" si="7"/>
        <v>#N/A</v>
      </c>
    </row>
    <row r="245" spans="14:16">
      <c r="N245" s="108">
        <f t="shared" si="6"/>
        <v>0</v>
      </c>
      <c r="O245" s="108" t="e">
        <f>IF(D245="X",0,IF(E245="X",0,VLOOKUP(E245,'22'!$K$3:$L$16,2,FALSE)))</f>
        <v>#N/A</v>
      </c>
      <c r="P245" s="108" t="e">
        <f t="shared" si="7"/>
        <v>#N/A</v>
      </c>
    </row>
    <row r="246" spans="14:16">
      <c r="N246" s="108">
        <f t="shared" si="6"/>
        <v>0</v>
      </c>
      <c r="O246" s="108" t="e">
        <f>IF(D246="X",0,IF(E246="X",0,VLOOKUP(E246,'22'!$K$3:$L$16,2,FALSE)))</f>
        <v>#N/A</v>
      </c>
      <c r="P246" s="108" t="e">
        <f t="shared" si="7"/>
        <v>#N/A</v>
      </c>
    </row>
    <row r="247" spans="14:16">
      <c r="N247" s="108">
        <f t="shared" si="6"/>
        <v>0</v>
      </c>
      <c r="O247" s="108" t="e">
        <f>IF(D247="X",0,IF(E247="X",0,VLOOKUP(E247,'22'!$K$3:$L$16,2,FALSE)))</f>
        <v>#N/A</v>
      </c>
      <c r="P247" s="108" t="e">
        <f t="shared" si="7"/>
        <v>#N/A</v>
      </c>
    </row>
    <row r="248" spans="14:16">
      <c r="N248" s="108">
        <f t="shared" si="6"/>
        <v>0</v>
      </c>
      <c r="O248" s="108" t="e">
        <f>IF(D248="X",0,IF(E248="X",0,VLOOKUP(E248,'22'!$K$3:$L$16,2,FALSE)))</f>
        <v>#N/A</v>
      </c>
      <c r="P248" s="108" t="e">
        <f t="shared" si="7"/>
        <v>#N/A</v>
      </c>
    </row>
    <row r="249" spans="14:16">
      <c r="N249" s="108">
        <f t="shared" si="6"/>
        <v>0</v>
      </c>
      <c r="O249" s="108" t="e">
        <f>IF(D249="X",0,IF(E249="X",0,VLOOKUP(E249,'22'!$K$3:$L$16,2,FALSE)))</f>
        <v>#N/A</v>
      </c>
      <c r="P249" s="108" t="e">
        <f t="shared" si="7"/>
        <v>#N/A</v>
      </c>
    </row>
    <row r="250" spans="14:16">
      <c r="N250" s="108">
        <f t="shared" si="6"/>
        <v>0</v>
      </c>
      <c r="O250" s="108" t="e">
        <f>IF(D250="X",0,IF(E250="X",0,VLOOKUP(E250,'22'!$K$3:$L$16,2,FALSE)))</f>
        <v>#N/A</v>
      </c>
      <c r="P250" s="108" t="e">
        <f t="shared" si="7"/>
        <v>#N/A</v>
      </c>
    </row>
    <row r="251" spans="14:16">
      <c r="N251" s="108">
        <f t="shared" si="6"/>
        <v>0</v>
      </c>
      <c r="O251" s="108" t="e">
        <f>IF(D251="X",0,IF(E251="X",0,VLOOKUP(E251,'22'!$K$3:$L$16,2,FALSE)))</f>
        <v>#N/A</v>
      </c>
      <c r="P251" s="108" t="e">
        <f t="shared" si="7"/>
        <v>#N/A</v>
      </c>
    </row>
    <row r="252" spans="14:16">
      <c r="N252" s="108">
        <f t="shared" si="6"/>
        <v>0</v>
      </c>
      <c r="O252" s="108" t="e">
        <f>IF(D252="X",0,IF(E252="X",0,VLOOKUP(E252,'22'!$K$3:$L$16,2,FALSE)))</f>
        <v>#N/A</v>
      </c>
      <c r="P252" s="108" t="e">
        <f t="shared" si="7"/>
        <v>#N/A</v>
      </c>
    </row>
    <row r="253" spans="14:16">
      <c r="N253" s="108">
        <f t="shared" si="6"/>
        <v>0</v>
      </c>
      <c r="O253" s="108" t="e">
        <f>IF(D253="X",0,IF(E253="X",0,VLOOKUP(E253,'22'!$K$3:$L$16,2,FALSE)))</f>
        <v>#N/A</v>
      </c>
      <c r="P253" s="108" t="e">
        <f t="shared" si="7"/>
        <v>#N/A</v>
      </c>
    </row>
    <row r="254" spans="14:16">
      <c r="N254" s="108">
        <f t="shared" si="6"/>
        <v>0</v>
      </c>
      <c r="O254" s="108" t="e">
        <f>IF(D254="X",0,IF(E254="X",0,VLOOKUP(E254,'22'!$K$3:$L$16,2,FALSE)))</f>
        <v>#N/A</v>
      </c>
      <c r="P254" s="108" t="e">
        <f t="shared" si="7"/>
        <v>#N/A</v>
      </c>
    </row>
    <row r="255" spans="14:16">
      <c r="N255" s="108">
        <f t="shared" si="6"/>
        <v>0</v>
      </c>
      <c r="O255" s="108" t="e">
        <f>IF(D255="X",0,IF(E255="X",0,VLOOKUP(E255,'22'!$K$3:$L$16,2,FALSE)))</f>
        <v>#N/A</v>
      </c>
      <c r="P255" s="108" t="e">
        <f t="shared" si="7"/>
        <v>#N/A</v>
      </c>
    </row>
    <row r="256" spans="14:16">
      <c r="N256" s="108">
        <f t="shared" si="6"/>
        <v>0</v>
      </c>
      <c r="O256" s="108" t="e">
        <f>IF(D256="X",0,IF(E256="X",0,VLOOKUP(E256,'22'!$K$3:$L$16,2,FALSE)))</f>
        <v>#N/A</v>
      </c>
      <c r="P256" s="108" t="e">
        <f t="shared" si="7"/>
        <v>#N/A</v>
      </c>
    </row>
    <row r="257" spans="14:16">
      <c r="N257" s="108">
        <f t="shared" si="6"/>
        <v>0</v>
      </c>
      <c r="O257" s="108" t="e">
        <f>IF(D257="X",0,IF(E257="X",0,VLOOKUP(E257,'22'!$K$3:$L$16,2,FALSE)))</f>
        <v>#N/A</v>
      </c>
      <c r="P257" s="108" t="e">
        <f t="shared" si="7"/>
        <v>#N/A</v>
      </c>
    </row>
    <row r="258" spans="14:16">
      <c r="N258" s="108">
        <f t="shared" si="6"/>
        <v>0</v>
      </c>
      <c r="O258" s="108" t="e">
        <f>IF(D258="X",0,IF(E258="X",0,VLOOKUP(E258,'22'!$K$3:$L$16,2,FALSE)))</f>
        <v>#N/A</v>
      </c>
      <c r="P258" s="108" t="e">
        <f t="shared" si="7"/>
        <v>#N/A</v>
      </c>
    </row>
    <row r="259" spans="14:16">
      <c r="N259" s="108">
        <f t="shared" si="6"/>
        <v>0</v>
      </c>
      <c r="O259" s="108" t="e">
        <f>IF(D259="X",0,IF(E259="X",0,VLOOKUP(E259,'22'!$K$3:$L$16,2,FALSE)))</f>
        <v>#N/A</v>
      </c>
      <c r="P259" s="108" t="e">
        <f t="shared" si="7"/>
        <v>#N/A</v>
      </c>
    </row>
    <row r="260" spans="14:16">
      <c r="N260" s="108">
        <f t="shared" ref="N260:N323" si="8">SUM(F260:M260)</f>
        <v>0</v>
      </c>
      <c r="O260" s="108" t="e">
        <f>IF(D260="X",0,IF(E260="X",0,VLOOKUP(E260,'22'!$K$3:$L$16,2,FALSE)))</f>
        <v>#N/A</v>
      </c>
      <c r="P260" s="108" t="e">
        <f t="shared" ref="P260:P323" si="9">N260*O260</f>
        <v>#N/A</v>
      </c>
    </row>
    <row r="261" spans="14:16">
      <c r="N261" s="108">
        <f t="shared" si="8"/>
        <v>0</v>
      </c>
      <c r="O261" s="108" t="e">
        <f>IF(D261="X",0,IF(E261="X",0,VLOOKUP(E261,'22'!$K$3:$L$16,2,FALSE)))</f>
        <v>#N/A</v>
      </c>
      <c r="P261" s="108" t="e">
        <f t="shared" si="9"/>
        <v>#N/A</v>
      </c>
    </row>
    <row r="262" spans="14:16">
      <c r="N262" s="108">
        <f t="shared" si="8"/>
        <v>0</v>
      </c>
      <c r="O262" s="108" t="e">
        <f>IF(D262="X",0,IF(E262="X",0,VLOOKUP(E262,'22'!$K$3:$L$16,2,FALSE)))</f>
        <v>#N/A</v>
      </c>
      <c r="P262" s="108" t="e">
        <f t="shared" si="9"/>
        <v>#N/A</v>
      </c>
    </row>
    <row r="263" spans="14:16">
      <c r="N263" s="108">
        <f t="shared" si="8"/>
        <v>0</v>
      </c>
      <c r="O263" s="108" t="e">
        <f>IF(D263="X",0,IF(E263="X",0,VLOOKUP(E263,'22'!$K$3:$L$16,2,FALSE)))</f>
        <v>#N/A</v>
      </c>
      <c r="P263" s="108" t="e">
        <f t="shared" si="9"/>
        <v>#N/A</v>
      </c>
    </row>
    <row r="264" spans="14:16">
      <c r="N264" s="108">
        <f t="shared" si="8"/>
        <v>0</v>
      </c>
      <c r="O264" s="108" t="e">
        <f>IF(D264="X",0,IF(E264="X",0,VLOOKUP(E264,'22'!$K$3:$L$16,2,FALSE)))</f>
        <v>#N/A</v>
      </c>
      <c r="P264" s="108" t="e">
        <f t="shared" si="9"/>
        <v>#N/A</v>
      </c>
    </row>
    <row r="265" spans="14:16">
      <c r="N265" s="108">
        <f t="shared" si="8"/>
        <v>0</v>
      </c>
      <c r="O265" s="108" t="e">
        <f>IF(D265="X",0,IF(E265="X",0,VLOOKUP(E265,'22'!$K$3:$L$16,2,FALSE)))</f>
        <v>#N/A</v>
      </c>
      <c r="P265" s="108" t="e">
        <f t="shared" si="9"/>
        <v>#N/A</v>
      </c>
    </row>
    <row r="266" spans="14:16">
      <c r="N266" s="108">
        <f t="shared" si="8"/>
        <v>0</v>
      </c>
      <c r="O266" s="108" t="e">
        <f>IF(D266="X",0,IF(E266="X",0,VLOOKUP(E266,'22'!$K$3:$L$16,2,FALSE)))</f>
        <v>#N/A</v>
      </c>
      <c r="P266" s="108" t="e">
        <f t="shared" si="9"/>
        <v>#N/A</v>
      </c>
    </row>
    <row r="267" spans="14:16">
      <c r="N267" s="108">
        <f t="shared" si="8"/>
        <v>0</v>
      </c>
      <c r="O267" s="108" t="e">
        <f>IF(D267="X",0,IF(E267="X",0,VLOOKUP(E267,'22'!$K$3:$L$16,2,FALSE)))</f>
        <v>#N/A</v>
      </c>
      <c r="P267" s="108" t="e">
        <f t="shared" si="9"/>
        <v>#N/A</v>
      </c>
    </row>
    <row r="268" spans="14:16">
      <c r="N268" s="108">
        <f t="shared" si="8"/>
        <v>0</v>
      </c>
      <c r="O268" s="108" t="e">
        <f>IF(D268="X",0,IF(E268="X",0,VLOOKUP(E268,'22'!$K$3:$L$16,2,FALSE)))</f>
        <v>#N/A</v>
      </c>
      <c r="P268" s="108" t="e">
        <f t="shared" si="9"/>
        <v>#N/A</v>
      </c>
    </row>
    <row r="269" spans="14:16">
      <c r="N269" s="108">
        <f t="shared" si="8"/>
        <v>0</v>
      </c>
      <c r="O269" s="108" t="e">
        <f>IF(D269="X",0,IF(E269="X",0,VLOOKUP(E269,'22'!$K$3:$L$16,2,FALSE)))</f>
        <v>#N/A</v>
      </c>
      <c r="P269" s="108" t="e">
        <f t="shared" si="9"/>
        <v>#N/A</v>
      </c>
    </row>
    <row r="270" spans="14:16">
      <c r="N270" s="108">
        <f t="shared" si="8"/>
        <v>0</v>
      </c>
      <c r="O270" s="108" t="e">
        <f>IF(D270="X",0,IF(E270="X",0,VLOOKUP(E270,'22'!$K$3:$L$16,2,FALSE)))</f>
        <v>#N/A</v>
      </c>
      <c r="P270" s="108" t="e">
        <f t="shared" si="9"/>
        <v>#N/A</v>
      </c>
    </row>
    <row r="271" spans="14:16">
      <c r="N271" s="108">
        <f t="shared" si="8"/>
        <v>0</v>
      </c>
      <c r="O271" s="108" t="e">
        <f>IF(D271="X",0,IF(E271="X",0,VLOOKUP(E271,'22'!$K$3:$L$16,2,FALSE)))</f>
        <v>#N/A</v>
      </c>
      <c r="P271" s="108" t="e">
        <f t="shared" si="9"/>
        <v>#N/A</v>
      </c>
    </row>
    <row r="272" spans="14:16">
      <c r="N272" s="108">
        <f t="shared" si="8"/>
        <v>0</v>
      </c>
      <c r="O272" s="108" t="e">
        <f>IF(D272="X",0,IF(E272="X",0,VLOOKUP(E272,'22'!$K$3:$L$16,2,FALSE)))</f>
        <v>#N/A</v>
      </c>
      <c r="P272" s="108" t="e">
        <f t="shared" si="9"/>
        <v>#N/A</v>
      </c>
    </row>
    <row r="273" spans="14:16">
      <c r="N273" s="108">
        <f t="shared" si="8"/>
        <v>0</v>
      </c>
      <c r="O273" s="108" t="e">
        <f>IF(D273="X",0,IF(E273="X",0,VLOOKUP(E273,'22'!$K$3:$L$16,2,FALSE)))</f>
        <v>#N/A</v>
      </c>
      <c r="P273" s="108" t="e">
        <f t="shared" si="9"/>
        <v>#N/A</v>
      </c>
    </row>
    <row r="274" spans="14:16">
      <c r="N274" s="108">
        <f t="shared" si="8"/>
        <v>0</v>
      </c>
      <c r="O274" s="108" t="e">
        <f>IF(D274="X",0,IF(E274="X",0,VLOOKUP(E274,'22'!$K$3:$L$16,2,FALSE)))</f>
        <v>#N/A</v>
      </c>
      <c r="P274" s="108" t="e">
        <f t="shared" si="9"/>
        <v>#N/A</v>
      </c>
    </row>
    <row r="275" spans="14:16">
      <c r="N275" s="108">
        <f t="shared" si="8"/>
        <v>0</v>
      </c>
      <c r="O275" s="108" t="e">
        <f>IF(D275="X",0,IF(E275="X",0,VLOOKUP(E275,'22'!$K$3:$L$16,2,FALSE)))</f>
        <v>#N/A</v>
      </c>
      <c r="P275" s="108" t="e">
        <f t="shared" si="9"/>
        <v>#N/A</v>
      </c>
    </row>
    <row r="276" spans="14:16">
      <c r="N276" s="108">
        <f t="shared" si="8"/>
        <v>0</v>
      </c>
      <c r="O276" s="108" t="e">
        <f>IF(D276="X",0,IF(E276="X",0,VLOOKUP(E276,'22'!$K$3:$L$16,2,FALSE)))</f>
        <v>#N/A</v>
      </c>
      <c r="P276" s="108" t="e">
        <f t="shared" si="9"/>
        <v>#N/A</v>
      </c>
    </row>
    <row r="277" spans="14:16">
      <c r="N277" s="108">
        <f t="shared" si="8"/>
        <v>0</v>
      </c>
      <c r="O277" s="108" t="e">
        <f>IF(D277="X",0,IF(E277="X",0,VLOOKUP(E277,'22'!$K$3:$L$16,2,FALSE)))</f>
        <v>#N/A</v>
      </c>
      <c r="P277" s="108" t="e">
        <f t="shared" si="9"/>
        <v>#N/A</v>
      </c>
    </row>
    <row r="278" spans="14:16">
      <c r="N278" s="108">
        <f t="shared" si="8"/>
        <v>0</v>
      </c>
      <c r="O278" s="108" t="e">
        <f>IF(D278="X",0,IF(E278="X",0,VLOOKUP(E278,'22'!$K$3:$L$16,2,FALSE)))</f>
        <v>#N/A</v>
      </c>
      <c r="P278" s="108" t="e">
        <f t="shared" si="9"/>
        <v>#N/A</v>
      </c>
    </row>
    <row r="279" spans="14:16">
      <c r="N279" s="108">
        <f t="shared" si="8"/>
        <v>0</v>
      </c>
      <c r="O279" s="108" t="e">
        <f>IF(D279="X",0,IF(E279="X",0,VLOOKUP(E279,'22'!$K$3:$L$16,2,FALSE)))</f>
        <v>#N/A</v>
      </c>
      <c r="P279" s="108" t="e">
        <f t="shared" si="9"/>
        <v>#N/A</v>
      </c>
    </row>
    <row r="280" spans="14:16">
      <c r="N280" s="108">
        <f t="shared" si="8"/>
        <v>0</v>
      </c>
      <c r="O280" s="108" t="e">
        <f>IF(D280="X",0,IF(E280="X",0,VLOOKUP(E280,'22'!$K$3:$L$16,2,FALSE)))</f>
        <v>#N/A</v>
      </c>
      <c r="P280" s="108" t="e">
        <f t="shared" si="9"/>
        <v>#N/A</v>
      </c>
    </row>
    <row r="281" spans="14:16">
      <c r="N281" s="108">
        <f t="shared" si="8"/>
        <v>0</v>
      </c>
      <c r="O281" s="108" t="e">
        <f>IF(D281="X",0,IF(E281="X",0,VLOOKUP(E281,'22'!$K$3:$L$16,2,FALSE)))</f>
        <v>#N/A</v>
      </c>
      <c r="P281" s="108" t="e">
        <f t="shared" si="9"/>
        <v>#N/A</v>
      </c>
    </row>
    <row r="282" spans="14:16">
      <c r="N282" s="108">
        <f t="shared" si="8"/>
        <v>0</v>
      </c>
      <c r="O282" s="108" t="e">
        <f>IF(D282="X",0,IF(E282="X",0,VLOOKUP(E282,'22'!$K$3:$L$16,2,FALSE)))</f>
        <v>#N/A</v>
      </c>
      <c r="P282" s="108" t="e">
        <f t="shared" si="9"/>
        <v>#N/A</v>
      </c>
    </row>
    <row r="283" spans="14:16">
      <c r="N283" s="108">
        <f t="shared" si="8"/>
        <v>0</v>
      </c>
      <c r="O283" s="108" t="e">
        <f>IF(D283="X",0,IF(E283="X",0,VLOOKUP(E283,'22'!$K$3:$L$16,2,FALSE)))</f>
        <v>#N/A</v>
      </c>
      <c r="P283" s="108" t="e">
        <f t="shared" si="9"/>
        <v>#N/A</v>
      </c>
    </row>
    <row r="284" spans="14:16">
      <c r="N284" s="108">
        <f t="shared" si="8"/>
        <v>0</v>
      </c>
      <c r="O284" s="108" t="e">
        <f>IF(D284="X",0,IF(E284="X",0,VLOOKUP(E284,'22'!$K$3:$L$16,2,FALSE)))</f>
        <v>#N/A</v>
      </c>
      <c r="P284" s="108" t="e">
        <f t="shared" si="9"/>
        <v>#N/A</v>
      </c>
    </row>
    <row r="285" spans="14:16">
      <c r="N285" s="108">
        <f t="shared" si="8"/>
        <v>0</v>
      </c>
      <c r="O285" s="108" t="e">
        <f>IF(D285="X",0,IF(E285="X",0,VLOOKUP(E285,'22'!$K$3:$L$16,2,FALSE)))</f>
        <v>#N/A</v>
      </c>
      <c r="P285" s="108" t="e">
        <f t="shared" si="9"/>
        <v>#N/A</v>
      </c>
    </row>
    <row r="286" spans="14:16">
      <c r="N286" s="108">
        <f t="shared" si="8"/>
        <v>0</v>
      </c>
      <c r="O286" s="108" t="e">
        <f>IF(D286="X",0,IF(E286="X",0,VLOOKUP(E286,'22'!$K$3:$L$16,2,FALSE)))</f>
        <v>#N/A</v>
      </c>
      <c r="P286" s="108" t="e">
        <f t="shared" si="9"/>
        <v>#N/A</v>
      </c>
    </row>
    <row r="287" spans="14:16">
      <c r="N287" s="108">
        <f t="shared" si="8"/>
        <v>0</v>
      </c>
      <c r="O287" s="108" t="e">
        <f>IF(D287="X",0,IF(E287="X",0,VLOOKUP(E287,'22'!$K$3:$L$16,2,FALSE)))</f>
        <v>#N/A</v>
      </c>
      <c r="P287" s="108" t="e">
        <f t="shared" si="9"/>
        <v>#N/A</v>
      </c>
    </row>
    <row r="288" spans="14:16">
      <c r="N288" s="108">
        <f t="shared" si="8"/>
        <v>0</v>
      </c>
      <c r="O288" s="108" t="e">
        <f>IF(D288="X",0,IF(E288="X",0,VLOOKUP(E288,'22'!$K$3:$L$16,2,FALSE)))</f>
        <v>#N/A</v>
      </c>
      <c r="P288" s="108" t="e">
        <f t="shared" si="9"/>
        <v>#N/A</v>
      </c>
    </row>
    <row r="289" spans="14:16">
      <c r="N289" s="108">
        <f t="shared" si="8"/>
        <v>0</v>
      </c>
      <c r="O289" s="108" t="e">
        <f>IF(D289="X",0,IF(E289="X",0,VLOOKUP(E289,'22'!$K$3:$L$16,2,FALSE)))</f>
        <v>#N/A</v>
      </c>
      <c r="P289" s="108" t="e">
        <f t="shared" si="9"/>
        <v>#N/A</v>
      </c>
    </row>
    <row r="290" spans="14:16">
      <c r="N290" s="108">
        <f t="shared" si="8"/>
        <v>0</v>
      </c>
      <c r="O290" s="108" t="e">
        <f>IF(D290="X",0,IF(E290="X",0,VLOOKUP(E290,'22'!$K$3:$L$16,2,FALSE)))</f>
        <v>#N/A</v>
      </c>
      <c r="P290" s="108" t="e">
        <f t="shared" si="9"/>
        <v>#N/A</v>
      </c>
    </row>
    <row r="291" spans="14:16">
      <c r="N291" s="108">
        <f t="shared" si="8"/>
        <v>0</v>
      </c>
      <c r="O291" s="108" t="e">
        <f>IF(D291="X",0,IF(E291="X",0,VLOOKUP(E291,'22'!$K$3:$L$16,2,FALSE)))</f>
        <v>#N/A</v>
      </c>
      <c r="P291" s="108" t="e">
        <f t="shared" si="9"/>
        <v>#N/A</v>
      </c>
    </row>
    <row r="292" spans="14:16">
      <c r="N292" s="108">
        <f t="shared" si="8"/>
        <v>0</v>
      </c>
      <c r="O292" s="108" t="e">
        <f>IF(D292="X",0,IF(E292="X",0,VLOOKUP(E292,'22'!$K$3:$L$16,2,FALSE)))</f>
        <v>#N/A</v>
      </c>
      <c r="P292" s="108" t="e">
        <f t="shared" si="9"/>
        <v>#N/A</v>
      </c>
    </row>
    <row r="293" spans="14:16">
      <c r="N293" s="108">
        <f t="shared" si="8"/>
        <v>0</v>
      </c>
      <c r="O293" s="108" t="e">
        <f>IF(D293="X",0,IF(E293="X",0,VLOOKUP(E293,'22'!$K$3:$L$16,2,FALSE)))</f>
        <v>#N/A</v>
      </c>
      <c r="P293" s="108" t="e">
        <f t="shared" si="9"/>
        <v>#N/A</v>
      </c>
    </row>
    <row r="294" spans="14:16">
      <c r="N294" s="108">
        <f t="shared" si="8"/>
        <v>0</v>
      </c>
      <c r="O294" s="108" t="e">
        <f>IF(D294="X",0,IF(E294="X",0,VLOOKUP(E294,'22'!$K$3:$L$16,2,FALSE)))</f>
        <v>#N/A</v>
      </c>
      <c r="P294" s="108" t="e">
        <f t="shared" si="9"/>
        <v>#N/A</v>
      </c>
    </row>
    <row r="295" spans="14:16">
      <c r="N295" s="108">
        <f t="shared" si="8"/>
        <v>0</v>
      </c>
      <c r="O295" s="108" t="e">
        <f>IF(D295="X",0,IF(E295="X",0,VLOOKUP(E295,'22'!$K$3:$L$16,2,FALSE)))</f>
        <v>#N/A</v>
      </c>
      <c r="P295" s="108" t="e">
        <f t="shared" si="9"/>
        <v>#N/A</v>
      </c>
    </row>
    <row r="296" spans="14:16">
      <c r="N296" s="108">
        <f t="shared" si="8"/>
        <v>0</v>
      </c>
      <c r="O296" s="108" t="e">
        <f>IF(D296="X",0,IF(E296="X",0,VLOOKUP(E296,'22'!$K$3:$L$16,2,FALSE)))</f>
        <v>#N/A</v>
      </c>
      <c r="P296" s="108" t="e">
        <f t="shared" si="9"/>
        <v>#N/A</v>
      </c>
    </row>
    <row r="297" spans="14:16">
      <c r="N297" s="108">
        <f t="shared" si="8"/>
        <v>0</v>
      </c>
      <c r="O297" s="108" t="e">
        <f>IF(D297="X",0,IF(E297="X",0,VLOOKUP(E297,'22'!$K$3:$L$16,2,FALSE)))</f>
        <v>#N/A</v>
      </c>
      <c r="P297" s="108" t="e">
        <f t="shared" si="9"/>
        <v>#N/A</v>
      </c>
    </row>
    <row r="298" spans="14:16">
      <c r="N298" s="108">
        <f t="shared" si="8"/>
        <v>0</v>
      </c>
      <c r="O298" s="108" t="e">
        <f>IF(D298="X",0,IF(E298="X",0,VLOOKUP(E298,'22'!$K$3:$L$16,2,FALSE)))</f>
        <v>#N/A</v>
      </c>
      <c r="P298" s="108" t="e">
        <f t="shared" si="9"/>
        <v>#N/A</v>
      </c>
    </row>
    <row r="299" spans="14:16">
      <c r="N299" s="108">
        <f t="shared" si="8"/>
        <v>0</v>
      </c>
      <c r="O299" s="108" t="e">
        <f>IF(D299="X",0,IF(E299="X",0,VLOOKUP(E299,'22'!$K$3:$L$16,2,FALSE)))</f>
        <v>#N/A</v>
      </c>
      <c r="P299" s="108" t="e">
        <f t="shared" si="9"/>
        <v>#N/A</v>
      </c>
    </row>
    <row r="300" spans="14:16">
      <c r="N300" s="108">
        <f t="shared" si="8"/>
        <v>0</v>
      </c>
      <c r="O300" s="108" t="e">
        <f>IF(D300="X",0,IF(E300="X",0,VLOOKUP(E300,'22'!$K$3:$L$16,2,FALSE)))</f>
        <v>#N/A</v>
      </c>
      <c r="P300" s="108" t="e">
        <f t="shared" si="9"/>
        <v>#N/A</v>
      </c>
    </row>
    <row r="301" spans="14:16">
      <c r="N301" s="108">
        <f t="shared" si="8"/>
        <v>0</v>
      </c>
      <c r="O301" s="108" t="e">
        <f>IF(D301="X",0,IF(E301="X",0,VLOOKUP(E301,'22'!$K$3:$L$16,2,FALSE)))</f>
        <v>#N/A</v>
      </c>
      <c r="P301" s="108" t="e">
        <f t="shared" si="9"/>
        <v>#N/A</v>
      </c>
    </row>
    <row r="302" spans="14:16">
      <c r="N302" s="108">
        <f t="shared" si="8"/>
        <v>0</v>
      </c>
      <c r="O302" s="108" t="e">
        <f>IF(D302="X",0,IF(E302="X",0,VLOOKUP(E302,'22'!$K$3:$L$16,2,FALSE)))</f>
        <v>#N/A</v>
      </c>
      <c r="P302" s="108" t="e">
        <f t="shared" si="9"/>
        <v>#N/A</v>
      </c>
    </row>
    <row r="303" spans="14:16">
      <c r="N303" s="108">
        <f t="shared" si="8"/>
        <v>0</v>
      </c>
      <c r="O303" s="108" t="e">
        <f>IF(D303="X",0,IF(E303="X",0,VLOOKUP(E303,'22'!$K$3:$L$16,2,FALSE)))</f>
        <v>#N/A</v>
      </c>
      <c r="P303" s="108" t="e">
        <f t="shared" si="9"/>
        <v>#N/A</v>
      </c>
    </row>
    <row r="304" spans="14:16">
      <c r="N304" s="108">
        <f t="shared" si="8"/>
        <v>0</v>
      </c>
      <c r="O304" s="108" t="e">
        <f>IF(D304="X",0,IF(E304="X",0,VLOOKUP(E304,'22'!$K$3:$L$16,2,FALSE)))</f>
        <v>#N/A</v>
      </c>
      <c r="P304" s="108" t="e">
        <f t="shared" si="9"/>
        <v>#N/A</v>
      </c>
    </row>
    <row r="305" spans="14:16">
      <c r="N305" s="108">
        <f t="shared" si="8"/>
        <v>0</v>
      </c>
      <c r="O305" s="108" t="e">
        <f>IF(D305="X",0,IF(E305="X",0,VLOOKUP(E305,'22'!$K$3:$L$16,2,FALSE)))</f>
        <v>#N/A</v>
      </c>
      <c r="P305" s="108" t="e">
        <f t="shared" si="9"/>
        <v>#N/A</v>
      </c>
    </row>
    <row r="306" spans="14:16">
      <c r="N306" s="108">
        <f t="shared" si="8"/>
        <v>0</v>
      </c>
      <c r="O306" s="108" t="e">
        <f>IF(D306="X",0,IF(E306="X",0,VLOOKUP(E306,'22'!$K$3:$L$16,2,FALSE)))</f>
        <v>#N/A</v>
      </c>
      <c r="P306" s="108" t="e">
        <f t="shared" si="9"/>
        <v>#N/A</v>
      </c>
    </row>
    <row r="307" spans="14:16">
      <c r="N307" s="108">
        <f t="shared" si="8"/>
        <v>0</v>
      </c>
      <c r="O307" s="108" t="e">
        <f>IF(D307="X",0,IF(E307="X",0,VLOOKUP(E307,'22'!$K$3:$L$16,2,FALSE)))</f>
        <v>#N/A</v>
      </c>
      <c r="P307" s="108" t="e">
        <f t="shared" si="9"/>
        <v>#N/A</v>
      </c>
    </row>
    <row r="308" spans="14:16">
      <c r="N308" s="108">
        <f t="shared" si="8"/>
        <v>0</v>
      </c>
      <c r="O308" s="108" t="e">
        <f>IF(D308="X",0,IF(E308="X",0,VLOOKUP(E308,'22'!$K$3:$L$16,2,FALSE)))</f>
        <v>#N/A</v>
      </c>
      <c r="P308" s="108" t="e">
        <f t="shared" si="9"/>
        <v>#N/A</v>
      </c>
    </row>
    <row r="309" spans="14:16">
      <c r="N309" s="108">
        <f t="shared" si="8"/>
        <v>0</v>
      </c>
      <c r="O309" s="108" t="e">
        <f>IF(D309="X",0,IF(E309="X",0,VLOOKUP(E309,'22'!$K$3:$L$16,2,FALSE)))</f>
        <v>#N/A</v>
      </c>
      <c r="P309" s="108" t="e">
        <f t="shared" si="9"/>
        <v>#N/A</v>
      </c>
    </row>
    <row r="310" spans="14:16">
      <c r="N310" s="108">
        <f t="shared" si="8"/>
        <v>0</v>
      </c>
      <c r="O310" s="108" t="e">
        <f>IF(D310="X",0,IF(E310="X",0,VLOOKUP(E310,'22'!$K$3:$L$16,2,FALSE)))</f>
        <v>#N/A</v>
      </c>
      <c r="P310" s="108" t="e">
        <f t="shared" si="9"/>
        <v>#N/A</v>
      </c>
    </row>
    <row r="311" spans="14:16">
      <c r="N311" s="108">
        <f t="shared" si="8"/>
        <v>0</v>
      </c>
      <c r="O311" s="108" t="e">
        <f>IF(D311="X",0,IF(E311="X",0,VLOOKUP(E311,'22'!$K$3:$L$16,2,FALSE)))</f>
        <v>#N/A</v>
      </c>
      <c r="P311" s="108" t="e">
        <f t="shared" si="9"/>
        <v>#N/A</v>
      </c>
    </row>
    <row r="312" spans="14:16">
      <c r="N312" s="108">
        <f t="shared" si="8"/>
        <v>0</v>
      </c>
      <c r="O312" s="108" t="e">
        <f>IF(D312="X",0,IF(E312="X",0,VLOOKUP(E312,'22'!$K$3:$L$16,2,FALSE)))</f>
        <v>#N/A</v>
      </c>
      <c r="P312" s="108" t="e">
        <f t="shared" si="9"/>
        <v>#N/A</v>
      </c>
    </row>
    <row r="313" spans="14:16">
      <c r="N313" s="108">
        <f t="shared" si="8"/>
        <v>0</v>
      </c>
      <c r="O313" s="108" t="e">
        <f>IF(D313="X",0,IF(E313="X",0,VLOOKUP(E313,'22'!$K$3:$L$16,2,FALSE)))</f>
        <v>#N/A</v>
      </c>
      <c r="P313" s="108" t="e">
        <f t="shared" si="9"/>
        <v>#N/A</v>
      </c>
    </row>
    <row r="314" spans="14:16">
      <c r="N314" s="108">
        <f t="shared" si="8"/>
        <v>0</v>
      </c>
      <c r="O314" s="108" t="e">
        <f>IF(D314="X",0,IF(E314="X",0,VLOOKUP(E314,'22'!$K$3:$L$16,2,FALSE)))</f>
        <v>#N/A</v>
      </c>
      <c r="P314" s="108" t="e">
        <f t="shared" si="9"/>
        <v>#N/A</v>
      </c>
    </row>
    <row r="315" spans="14:16">
      <c r="N315" s="108">
        <f t="shared" si="8"/>
        <v>0</v>
      </c>
      <c r="O315" s="108" t="e">
        <f>IF(D315="X",0,IF(E315="X",0,VLOOKUP(E315,'22'!$K$3:$L$16,2,FALSE)))</f>
        <v>#N/A</v>
      </c>
      <c r="P315" s="108" t="e">
        <f t="shared" si="9"/>
        <v>#N/A</v>
      </c>
    </row>
    <row r="316" spans="14:16">
      <c r="N316" s="108">
        <f t="shared" si="8"/>
        <v>0</v>
      </c>
      <c r="O316" s="108" t="e">
        <f>IF(D316="X",0,IF(E316="X",0,VLOOKUP(E316,'22'!$K$3:$L$16,2,FALSE)))</f>
        <v>#N/A</v>
      </c>
      <c r="P316" s="108" t="e">
        <f t="shared" si="9"/>
        <v>#N/A</v>
      </c>
    </row>
    <row r="317" spans="14:16">
      <c r="N317" s="108">
        <f t="shared" si="8"/>
        <v>0</v>
      </c>
      <c r="O317" s="108" t="e">
        <f>IF(D317="X",0,IF(E317="X",0,VLOOKUP(E317,'22'!$K$3:$L$16,2,FALSE)))</f>
        <v>#N/A</v>
      </c>
      <c r="P317" s="108" t="e">
        <f t="shared" si="9"/>
        <v>#N/A</v>
      </c>
    </row>
    <row r="318" spans="14:16">
      <c r="N318" s="108">
        <f t="shared" si="8"/>
        <v>0</v>
      </c>
      <c r="O318" s="108" t="e">
        <f>IF(D318="X",0,IF(E318="X",0,VLOOKUP(E318,'22'!$K$3:$L$16,2,FALSE)))</f>
        <v>#N/A</v>
      </c>
      <c r="P318" s="108" t="e">
        <f t="shared" si="9"/>
        <v>#N/A</v>
      </c>
    </row>
    <row r="319" spans="14:16">
      <c r="N319" s="108">
        <f t="shared" si="8"/>
        <v>0</v>
      </c>
      <c r="O319" s="108" t="e">
        <f>IF(D319="X",0,IF(E319="X",0,VLOOKUP(E319,'22'!$K$3:$L$16,2,FALSE)))</f>
        <v>#N/A</v>
      </c>
      <c r="P319" s="108" t="e">
        <f t="shared" si="9"/>
        <v>#N/A</v>
      </c>
    </row>
    <row r="320" spans="14:16">
      <c r="N320" s="108">
        <f t="shared" si="8"/>
        <v>0</v>
      </c>
      <c r="O320" s="108" t="e">
        <f>IF(D320="X",0,IF(E320="X",0,VLOOKUP(E320,'22'!$K$3:$L$16,2,FALSE)))</f>
        <v>#N/A</v>
      </c>
      <c r="P320" s="108" t="e">
        <f t="shared" si="9"/>
        <v>#N/A</v>
      </c>
    </row>
    <row r="321" spans="14:16">
      <c r="N321" s="108">
        <f t="shared" si="8"/>
        <v>0</v>
      </c>
      <c r="O321" s="108" t="e">
        <f>IF(D321="X",0,IF(E321="X",0,VLOOKUP(E321,'22'!$K$3:$L$16,2,FALSE)))</f>
        <v>#N/A</v>
      </c>
      <c r="P321" s="108" t="e">
        <f t="shared" si="9"/>
        <v>#N/A</v>
      </c>
    </row>
    <row r="322" spans="14:16">
      <c r="N322" s="108">
        <f t="shared" si="8"/>
        <v>0</v>
      </c>
      <c r="O322" s="108" t="e">
        <f>IF(D322="X",0,IF(E322="X",0,VLOOKUP(E322,'22'!$K$3:$L$16,2,FALSE)))</f>
        <v>#N/A</v>
      </c>
      <c r="P322" s="108" t="e">
        <f t="shared" si="9"/>
        <v>#N/A</v>
      </c>
    </row>
    <row r="323" spans="14:16">
      <c r="N323" s="108">
        <f t="shared" si="8"/>
        <v>0</v>
      </c>
      <c r="O323" s="108" t="e">
        <f>IF(D323="X",0,IF(E323="X",0,VLOOKUP(E323,'22'!$K$3:$L$16,2,FALSE)))</f>
        <v>#N/A</v>
      </c>
      <c r="P323" s="108" t="e">
        <f t="shared" si="9"/>
        <v>#N/A</v>
      </c>
    </row>
    <row r="324" spans="14:16">
      <c r="N324" s="108">
        <f t="shared" ref="N324:N387" si="10">SUM(F324:M324)</f>
        <v>0</v>
      </c>
      <c r="O324" s="108" t="e">
        <f>IF(D324="X",0,IF(E324="X",0,VLOOKUP(E324,'22'!$K$3:$L$16,2,FALSE)))</f>
        <v>#N/A</v>
      </c>
      <c r="P324" s="108" t="e">
        <f t="shared" ref="P324:P387" si="11">N324*O324</f>
        <v>#N/A</v>
      </c>
    </row>
    <row r="325" spans="14:16">
      <c r="N325" s="108">
        <f t="shared" si="10"/>
        <v>0</v>
      </c>
      <c r="O325" s="108" t="e">
        <f>IF(D325="X",0,IF(E325="X",0,VLOOKUP(E325,'22'!$K$3:$L$16,2,FALSE)))</f>
        <v>#N/A</v>
      </c>
      <c r="P325" s="108" t="e">
        <f t="shared" si="11"/>
        <v>#N/A</v>
      </c>
    </row>
    <row r="326" spans="14:16">
      <c r="N326" s="108">
        <f t="shared" si="10"/>
        <v>0</v>
      </c>
      <c r="O326" s="108" t="e">
        <f>IF(D326="X",0,IF(E326="X",0,VLOOKUP(E326,'22'!$K$3:$L$16,2,FALSE)))</f>
        <v>#N/A</v>
      </c>
      <c r="P326" s="108" t="e">
        <f t="shared" si="11"/>
        <v>#N/A</v>
      </c>
    </row>
    <row r="327" spans="14:16">
      <c r="N327" s="108">
        <f t="shared" si="10"/>
        <v>0</v>
      </c>
      <c r="O327" s="108" t="e">
        <f>IF(D327="X",0,IF(E327="X",0,VLOOKUP(E327,'22'!$K$3:$L$16,2,FALSE)))</f>
        <v>#N/A</v>
      </c>
      <c r="P327" s="108" t="e">
        <f t="shared" si="11"/>
        <v>#N/A</v>
      </c>
    </row>
    <row r="328" spans="14:16">
      <c r="N328" s="108">
        <f t="shared" si="10"/>
        <v>0</v>
      </c>
      <c r="O328" s="108" t="e">
        <f>IF(D328="X",0,IF(E328="X",0,VLOOKUP(E328,'22'!$K$3:$L$16,2,FALSE)))</f>
        <v>#N/A</v>
      </c>
      <c r="P328" s="108" t="e">
        <f t="shared" si="11"/>
        <v>#N/A</v>
      </c>
    </row>
    <row r="329" spans="14:16">
      <c r="N329" s="108">
        <f t="shared" si="10"/>
        <v>0</v>
      </c>
      <c r="O329" s="108" t="e">
        <f>IF(D329="X",0,IF(E329="X",0,VLOOKUP(E329,'22'!$K$3:$L$16,2,FALSE)))</f>
        <v>#N/A</v>
      </c>
      <c r="P329" s="108" t="e">
        <f t="shared" si="11"/>
        <v>#N/A</v>
      </c>
    </row>
    <row r="330" spans="14:16">
      <c r="N330" s="108">
        <f t="shared" si="10"/>
        <v>0</v>
      </c>
      <c r="O330" s="108" t="e">
        <f>IF(D330="X",0,IF(E330="X",0,VLOOKUP(E330,'22'!$K$3:$L$16,2,FALSE)))</f>
        <v>#N/A</v>
      </c>
      <c r="P330" s="108" t="e">
        <f t="shared" si="11"/>
        <v>#N/A</v>
      </c>
    </row>
    <row r="331" spans="14:16">
      <c r="N331" s="108">
        <f t="shared" si="10"/>
        <v>0</v>
      </c>
      <c r="O331" s="108" t="e">
        <f>IF(D331="X",0,IF(E331="X",0,VLOOKUP(E331,'22'!$K$3:$L$16,2,FALSE)))</f>
        <v>#N/A</v>
      </c>
      <c r="P331" s="108" t="e">
        <f t="shared" si="11"/>
        <v>#N/A</v>
      </c>
    </row>
    <row r="332" spans="14:16">
      <c r="N332" s="108">
        <f t="shared" si="10"/>
        <v>0</v>
      </c>
      <c r="O332" s="108" t="e">
        <f>IF(D332="X",0,IF(E332="X",0,VLOOKUP(E332,'22'!$K$3:$L$16,2,FALSE)))</f>
        <v>#N/A</v>
      </c>
      <c r="P332" s="108" t="e">
        <f t="shared" si="11"/>
        <v>#N/A</v>
      </c>
    </row>
    <row r="333" spans="14:16">
      <c r="N333" s="108">
        <f t="shared" si="10"/>
        <v>0</v>
      </c>
      <c r="O333" s="108" t="e">
        <f>IF(D333="X",0,IF(E333="X",0,VLOOKUP(E333,'22'!$K$3:$L$16,2,FALSE)))</f>
        <v>#N/A</v>
      </c>
      <c r="P333" s="108" t="e">
        <f t="shared" si="11"/>
        <v>#N/A</v>
      </c>
    </row>
    <row r="334" spans="14:16">
      <c r="N334" s="108">
        <f t="shared" si="10"/>
        <v>0</v>
      </c>
      <c r="O334" s="108" t="e">
        <f>IF(D334="X",0,IF(E334="X",0,VLOOKUP(E334,'22'!$K$3:$L$16,2,FALSE)))</f>
        <v>#N/A</v>
      </c>
      <c r="P334" s="108" t="e">
        <f t="shared" si="11"/>
        <v>#N/A</v>
      </c>
    </row>
    <row r="335" spans="14:16">
      <c r="N335" s="108">
        <f t="shared" si="10"/>
        <v>0</v>
      </c>
      <c r="O335" s="108" t="e">
        <f>IF(D335="X",0,IF(E335="X",0,VLOOKUP(E335,'22'!$K$3:$L$16,2,FALSE)))</f>
        <v>#N/A</v>
      </c>
      <c r="P335" s="108" t="e">
        <f t="shared" si="11"/>
        <v>#N/A</v>
      </c>
    </row>
    <row r="336" spans="14:16">
      <c r="N336" s="108">
        <f t="shared" si="10"/>
        <v>0</v>
      </c>
      <c r="O336" s="108" t="e">
        <f>IF(D336="X",0,IF(E336="X",0,VLOOKUP(E336,'22'!$K$3:$L$16,2,FALSE)))</f>
        <v>#N/A</v>
      </c>
      <c r="P336" s="108" t="e">
        <f t="shared" si="11"/>
        <v>#N/A</v>
      </c>
    </row>
    <row r="337" spans="14:16">
      <c r="N337" s="108">
        <f t="shared" si="10"/>
        <v>0</v>
      </c>
      <c r="O337" s="108" t="e">
        <f>IF(D337="X",0,IF(E337="X",0,VLOOKUP(E337,'22'!$K$3:$L$16,2,FALSE)))</f>
        <v>#N/A</v>
      </c>
      <c r="P337" s="108" t="e">
        <f t="shared" si="11"/>
        <v>#N/A</v>
      </c>
    </row>
    <row r="338" spans="14:16">
      <c r="N338" s="108">
        <f t="shared" si="10"/>
        <v>0</v>
      </c>
      <c r="O338" s="108" t="e">
        <f>IF(D338="X",0,IF(E338="X",0,VLOOKUP(E338,'22'!$K$3:$L$16,2,FALSE)))</f>
        <v>#N/A</v>
      </c>
      <c r="P338" s="108" t="e">
        <f t="shared" si="11"/>
        <v>#N/A</v>
      </c>
    </row>
    <row r="339" spans="14:16">
      <c r="N339" s="108">
        <f t="shared" si="10"/>
        <v>0</v>
      </c>
      <c r="O339" s="108" t="e">
        <f>IF(D339="X",0,IF(E339="X",0,VLOOKUP(E339,'22'!$K$3:$L$16,2,FALSE)))</f>
        <v>#N/A</v>
      </c>
      <c r="P339" s="108" t="e">
        <f t="shared" si="11"/>
        <v>#N/A</v>
      </c>
    </row>
    <row r="340" spans="14:16">
      <c r="N340" s="108">
        <f t="shared" si="10"/>
        <v>0</v>
      </c>
      <c r="O340" s="108" t="e">
        <f>IF(D340="X",0,IF(E340="X",0,VLOOKUP(E340,'22'!$K$3:$L$16,2,FALSE)))</f>
        <v>#N/A</v>
      </c>
      <c r="P340" s="108" t="e">
        <f t="shared" si="11"/>
        <v>#N/A</v>
      </c>
    </row>
    <row r="341" spans="14:16">
      <c r="N341" s="108">
        <f t="shared" si="10"/>
        <v>0</v>
      </c>
      <c r="O341" s="108" t="e">
        <f>IF(D341="X",0,IF(E341="X",0,VLOOKUP(E341,'22'!$K$3:$L$16,2,FALSE)))</f>
        <v>#N/A</v>
      </c>
      <c r="P341" s="108" t="e">
        <f t="shared" si="11"/>
        <v>#N/A</v>
      </c>
    </row>
    <row r="342" spans="14:16">
      <c r="N342" s="108">
        <f t="shared" si="10"/>
        <v>0</v>
      </c>
      <c r="O342" s="108" t="e">
        <f>IF(D342="X",0,IF(E342="X",0,VLOOKUP(E342,'22'!$K$3:$L$16,2,FALSE)))</f>
        <v>#N/A</v>
      </c>
      <c r="P342" s="108" t="e">
        <f t="shared" si="11"/>
        <v>#N/A</v>
      </c>
    </row>
    <row r="343" spans="14:16">
      <c r="N343" s="108">
        <f t="shared" si="10"/>
        <v>0</v>
      </c>
      <c r="O343" s="108" t="e">
        <f>IF(D343="X",0,IF(E343="X",0,VLOOKUP(E343,'22'!$K$3:$L$16,2,FALSE)))</f>
        <v>#N/A</v>
      </c>
      <c r="P343" s="108" t="e">
        <f t="shared" si="11"/>
        <v>#N/A</v>
      </c>
    </row>
    <row r="344" spans="14:16">
      <c r="N344" s="108">
        <f t="shared" si="10"/>
        <v>0</v>
      </c>
      <c r="O344" s="108" t="e">
        <f>IF(D344="X",0,IF(E344="X",0,VLOOKUP(E344,'22'!$K$3:$L$16,2,FALSE)))</f>
        <v>#N/A</v>
      </c>
      <c r="P344" s="108" t="e">
        <f t="shared" si="11"/>
        <v>#N/A</v>
      </c>
    </row>
    <row r="345" spans="14:16">
      <c r="N345" s="108">
        <f t="shared" si="10"/>
        <v>0</v>
      </c>
      <c r="O345" s="108" t="e">
        <f>IF(D345="X",0,IF(E345="X",0,VLOOKUP(E345,'22'!$K$3:$L$16,2,FALSE)))</f>
        <v>#N/A</v>
      </c>
      <c r="P345" s="108" t="e">
        <f t="shared" si="11"/>
        <v>#N/A</v>
      </c>
    </row>
    <row r="346" spans="14:16">
      <c r="N346" s="108">
        <f t="shared" si="10"/>
        <v>0</v>
      </c>
      <c r="O346" s="108" t="e">
        <f>IF(D346="X",0,IF(E346="X",0,VLOOKUP(E346,'22'!$K$3:$L$16,2,FALSE)))</f>
        <v>#N/A</v>
      </c>
      <c r="P346" s="108" t="e">
        <f t="shared" si="11"/>
        <v>#N/A</v>
      </c>
    </row>
    <row r="347" spans="14:16">
      <c r="N347" s="108">
        <f t="shared" si="10"/>
        <v>0</v>
      </c>
      <c r="O347" s="108" t="e">
        <f>IF(D347="X",0,IF(E347="X",0,VLOOKUP(E347,'22'!$K$3:$L$16,2,FALSE)))</f>
        <v>#N/A</v>
      </c>
      <c r="P347" s="108" t="e">
        <f t="shared" si="11"/>
        <v>#N/A</v>
      </c>
    </row>
    <row r="348" spans="14:16">
      <c r="N348" s="108">
        <f t="shared" si="10"/>
        <v>0</v>
      </c>
      <c r="O348" s="108" t="e">
        <f>IF(D348="X",0,IF(E348="X",0,VLOOKUP(E348,'22'!$K$3:$L$16,2,FALSE)))</f>
        <v>#N/A</v>
      </c>
      <c r="P348" s="108" t="e">
        <f t="shared" si="11"/>
        <v>#N/A</v>
      </c>
    </row>
    <row r="349" spans="14:16">
      <c r="N349" s="108">
        <f t="shared" si="10"/>
        <v>0</v>
      </c>
      <c r="O349" s="108" t="e">
        <f>IF(D349="X",0,IF(E349="X",0,VLOOKUP(E349,'22'!$K$3:$L$16,2,FALSE)))</f>
        <v>#N/A</v>
      </c>
      <c r="P349" s="108" t="e">
        <f t="shared" si="11"/>
        <v>#N/A</v>
      </c>
    </row>
    <row r="350" spans="14:16">
      <c r="N350" s="108">
        <f t="shared" si="10"/>
        <v>0</v>
      </c>
      <c r="O350" s="108" t="e">
        <f>IF(D350="X",0,IF(E350="X",0,VLOOKUP(E350,'22'!$K$3:$L$16,2,FALSE)))</f>
        <v>#N/A</v>
      </c>
      <c r="P350" s="108" t="e">
        <f t="shared" si="11"/>
        <v>#N/A</v>
      </c>
    </row>
    <row r="351" spans="14:16">
      <c r="N351" s="108">
        <f t="shared" si="10"/>
        <v>0</v>
      </c>
      <c r="O351" s="108" t="e">
        <f>IF(D351="X",0,IF(E351="X",0,VLOOKUP(E351,'22'!$K$3:$L$16,2,FALSE)))</f>
        <v>#N/A</v>
      </c>
      <c r="P351" s="108" t="e">
        <f t="shared" si="11"/>
        <v>#N/A</v>
      </c>
    </row>
    <row r="352" spans="14:16">
      <c r="N352" s="108">
        <f t="shared" si="10"/>
        <v>0</v>
      </c>
      <c r="O352" s="108" t="e">
        <f>IF(D352="X",0,IF(E352="X",0,VLOOKUP(E352,'22'!$K$3:$L$16,2,FALSE)))</f>
        <v>#N/A</v>
      </c>
      <c r="P352" s="108" t="e">
        <f t="shared" si="11"/>
        <v>#N/A</v>
      </c>
    </row>
    <row r="353" spans="14:16">
      <c r="N353" s="108">
        <f t="shared" si="10"/>
        <v>0</v>
      </c>
      <c r="O353" s="108" t="e">
        <f>IF(D353="X",0,IF(E353="X",0,VLOOKUP(E353,'22'!$K$3:$L$16,2,FALSE)))</f>
        <v>#N/A</v>
      </c>
      <c r="P353" s="108" t="e">
        <f t="shared" si="11"/>
        <v>#N/A</v>
      </c>
    </row>
    <row r="354" spans="14:16">
      <c r="N354" s="108">
        <f t="shared" si="10"/>
        <v>0</v>
      </c>
      <c r="O354" s="108" t="e">
        <f>IF(D354="X",0,IF(E354="X",0,VLOOKUP(E354,'22'!$K$3:$L$16,2,FALSE)))</f>
        <v>#N/A</v>
      </c>
      <c r="P354" s="108" t="e">
        <f t="shared" si="11"/>
        <v>#N/A</v>
      </c>
    </row>
    <row r="355" spans="14:16">
      <c r="N355" s="108">
        <f t="shared" si="10"/>
        <v>0</v>
      </c>
      <c r="O355" s="108" t="e">
        <f>IF(D355="X",0,IF(E355="X",0,VLOOKUP(E355,'22'!$K$3:$L$16,2,FALSE)))</f>
        <v>#N/A</v>
      </c>
      <c r="P355" s="108" t="e">
        <f t="shared" si="11"/>
        <v>#N/A</v>
      </c>
    </row>
    <row r="356" spans="14:16">
      <c r="N356" s="108">
        <f t="shared" si="10"/>
        <v>0</v>
      </c>
      <c r="O356" s="108" t="e">
        <f>IF(D356="X",0,IF(E356="X",0,VLOOKUP(E356,'22'!$K$3:$L$16,2,FALSE)))</f>
        <v>#N/A</v>
      </c>
      <c r="P356" s="108" t="e">
        <f t="shared" si="11"/>
        <v>#N/A</v>
      </c>
    </row>
    <row r="357" spans="14:16">
      <c r="N357" s="108">
        <f t="shared" si="10"/>
        <v>0</v>
      </c>
      <c r="O357" s="108" t="e">
        <f>IF(D357="X",0,IF(E357="X",0,VLOOKUP(E357,'22'!$K$3:$L$16,2,FALSE)))</f>
        <v>#N/A</v>
      </c>
      <c r="P357" s="108" t="e">
        <f t="shared" si="11"/>
        <v>#N/A</v>
      </c>
    </row>
    <row r="358" spans="14:16">
      <c r="N358" s="108">
        <f t="shared" si="10"/>
        <v>0</v>
      </c>
      <c r="O358" s="108" t="e">
        <f>IF(D358="X",0,IF(E358="X",0,VLOOKUP(E358,'22'!$K$3:$L$16,2,FALSE)))</f>
        <v>#N/A</v>
      </c>
      <c r="P358" s="108" t="e">
        <f t="shared" si="11"/>
        <v>#N/A</v>
      </c>
    </row>
    <row r="359" spans="14:16">
      <c r="N359" s="108">
        <f t="shared" si="10"/>
        <v>0</v>
      </c>
      <c r="O359" s="108" t="e">
        <f>IF(D359="X",0,IF(E359="X",0,VLOOKUP(E359,'22'!$K$3:$L$16,2,FALSE)))</f>
        <v>#N/A</v>
      </c>
      <c r="P359" s="108" t="e">
        <f t="shared" si="11"/>
        <v>#N/A</v>
      </c>
    </row>
    <row r="360" spans="14:16">
      <c r="N360" s="108">
        <f t="shared" si="10"/>
        <v>0</v>
      </c>
      <c r="O360" s="108" t="e">
        <f>IF(D360="X",0,IF(E360="X",0,VLOOKUP(E360,'22'!$K$3:$L$16,2,FALSE)))</f>
        <v>#N/A</v>
      </c>
      <c r="P360" s="108" t="e">
        <f t="shared" si="11"/>
        <v>#N/A</v>
      </c>
    </row>
    <row r="361" spans="14:16">
      <c r="N361" s="108">
        <f t="shared" si="10"/>
        <v>0</v>
      </c>
      <c r="O361" s="108" t="e">
        <f>IF(D361="X",0,IF(E361="X",0,VLOOKUP(E361,'22'!$K$3:$L$16,2,FALSE)))</f>
        <v>#N/A</v>
      </c>
      <c r="P361" s="108" t="e">
        <f t="shared" si="11"/>
        <v>#N/A</v>
      </c>
    </row>
    <row r="362" spans="14:16">
      <c r="N362" s="108">
        <f t="shared" si="10"/>
        <v>0</v>
      </c>
      <c r="O362" s="108" t="e">
        <f>IF(D362="X",0,IF(E362="X",0,VLOOKUP(E362,'22'!$K$3:$L$16,2,FALSE)))</f>
        <v>#N/A</v>
      </c>
      <c r="P362" s="108" t="e">
        <f t="shared" si="11"/>
        <v>#N/A</v>
      </c>
    </row>
    <row r="363" spans="14:16">
      <c r="N363" s="108">
        <f t="shared" si="10"/>
        <v>0</v>
      </c>
      <c r="O363" s="108" t="e">
        <f>IF(D363="X",0,IF(E363="X",0,VLOOKUP(E363,'22'!$K$3:$L$16,2,FALSE)))</f>
        <v>#N/A</v>
      </c>
      <c r="P363" s="108" t="e">
        <f t="shared" si="11"/>
        <v>#N/A</v>
      </c>
    </row>
    <row r="364" spans="14:16">
      <c r="N364" s="108">
        <f t="shared" si="10"/>
        <v>0</v>
      </c>
      <c r="O364" s="108" t="e">
        <f>IF(D364="X",0,IF(E364="X",0,VLOOKUP(E364,'22'!$K$3:$L$16,2,FALSE)))</f>
        <v>#N/A</v>
      </c>
      <c r="P364" s="108" t="e">
        <f t="shared" si="11"/>
        <v>#N/A</v>
      </c>
    </row>
    <row r="365" spans="14:16">
      <c r="N365" s="108">
        <f t="shared" si="10"/>
        <v>0</v>
      </c>
      <c r="O365" s="108" t="e">
        <f>IF(D365="X",0,IF(E365="X",0,VLOOKUP(E365,'22'!$K$3:$L$16,2,FALSE)))</f>
        <v>#N/A</v>
      </c>
      <c r="P365" s="108" t="e">
        <f t="shared" si="11"/>
        <v>#N/A</v>
      </c>
    </row>
    <row r="366" spans="14:16">
      <c r="N366" s="108">
        <f t="shared" si="10"/>
        <v>0</v>
      </c>
      <c r="O366" s="108" t="e">
        <f>IF(D366="X",0,IF(E366="X",0,VLOOKUP(E366,'22'!$K$3:$L$16,2,FALSE)))</f>
        <v>#N/A</v>
      </c>
      <c r="P366" s="108" t="e">
        <f t="shared" si="11"/>
        <v>#N/A</v>
      </c>
    </row>
    <row r="367" spans="14:16">
      <c r="N367" s="108">
        <f t="shared" si="10"/>
        <v>0</v>
      </c>
      <c r="O367" s="108" t="e">
        <f>IF(D367="X",0,IF(E367="X",0,VLOOKUP(E367,'22'!$K$3:$L$16,2,FALSE)))</f>
        <v>#N/A</v>
      </c>
      <c r="P367" s="108" t="e">
        <f t="shared" si="11"/>
        <v>#N/A</v>
      </c>
    </row>
    <row r="368" spans="14:16">
      <c r="N368" s="108">
        <f t="shared" si="10"/>
        <v>0</v>
      </c>
      <c r="O368" s="108" t="e">
        <f>IF(D368="X",0,IF(E368="X",0,VLOOKUP(E368,'22'!$K$3:$L$16,2,FALSE)))</f>
        <v>#N/A</v>
      </c>
      <c r="P368" s="108" t="e">
        <f t="shared" si="11"/>
        <v>#N/A</v>
      </c>
    </row>
    <row r="369" spans="14:16">
      <c r="N369" s="108">
        <f t="shared" si="10"/>
        <v>0</v>
      </c>
      <c r="O369" s="108" t="e">
        <f>IF(D369="X",0,IF(E369="X",0,VLOOKUP(E369,'22'!$K$3:$L$16,2,FALSE)))</f>
        <v>#N/A</v>
      </c>
      <c r="P369" s="108" t="e">
        <f t="shared" si="11"/>
        <v>#N/A</v>
      </c>
    </row>
    <row r="370" spans="14:16">
      <c r="N370" s="108">
        <f t="shared" si="10"/>
        <v>0</v>
      </c>
      <c r="O370" s="108" t="e">
        <f>IF(D370="X",0,IF(E370="X",0,VLOOKUP(E370,'22'!$K$3:$L$16,2,FALSE)))</f>
        <v>#N/A</v>
      </c>
      <c r="P370" s="108" t="e">
        <f t="shared" si="11"/>
        <v>#N/A</v>
      </c>
    </row>
    <row r="371" spans="14:16">
      <c r="N371" s="108">
        <f t="shared" si="10"/>
        <v>0</v>
      </c>
      <c r="O371" s="108" t="e">
        <f>IF(D371="X",0,IF(E371="X",0,VLOOKUP(E371,'22'!$K$3:$L$16,2,FALSE)))</f>
        <v>#N/A</v>
      </c>
      <c r="P371" s="108" t="e">
        <f t="shared" si="11"/>
        <v>#N/A</v>
      </c>
    </row>
    <row r="372" spans="14:16">
      <c r="N372" s="108">
        <f t="shared" si="10"/>
        <v>0</v>
      </c>
      <c r="O372" s="108" t="e">
        <f>IF(D372="X",0,IF(E372="X",0,VLOOKUP(E372,'22'!$K$3:$L$16,2,FALSE)))</f>
        <v>#N/A</v>
      </c>
      <c r="P372" s="108" t="e">
        <f t="shared" si="11"/>
        <v>#N/A</v>
      </c>
    </row>
    <row r="373" spans="14:16">
      <c r="N373" s="108">
        <f t="shared" si="10"/>
        <v>0</v>
      </c>
      <c r="O373" s="108" t="e">
        <f>IF(D373="X",0,IF(E373="X",0,VLOOKUP(E373,'22'!$K$3:$L$16,2,FALSE)))</f>
        <v>#N/A</v>
      </c>
      <c r="P373" s="108" t="e">
        <f t="shared" si="11"/>
        <v>#N/A</v>
      </c>
    </row>
    <row r="374" spans="14:16">
      <c r="N374" s="108">
        <f t="shared" si="10"/>
        <v>0</v>
      </c>
      <c r="O374" s="108" t="e">
        <f>IF(D374="X",0,IF(E374="X",0,VLOOKUP(E374,'22'!$K$3:$L$16,2,FALSE)))</f>
        <v>#N/A</v>
      </c>
      <c r="P374" s="108" t="e">
        <f t="shared" si="11"/>
        <v>#N/A</v>
      </c>
    </row>
    <row r="375" spans="14:16">
      <c r="N375" s="108">
        <f t="shared" si="10"/>
        <v>0</v>
      </c>
      <c r="O375" s="108" t="e">
        <f>IF(D375="X",0,IF(E375="X",0,VLOOKUP(E375,'22'!$K$3:$L$16,2,FALSE)))</f>
        <v>#N/A</v>
      </c>
      <c r="P375" s="108" t="e">
        <f t="shared" si="11"/>
        <v>#N/A</v>
      </c>
    </row>
    <row r="376" spans="14:16">
      <c r="N376" s="108">
        <f t="shared" si="10"/>
        <v>0</v>
      </c>
      <c r="O376" s="108" t="e">
        <f>IF(D376="X",0,IF(E376="X",0,VLOOKUP(E376,'22'!$K$3:$L$16,2,FALSE)))</f>
        <v>#N/A</v>
      </c>
      <c r="P376" s="108" t="e">
        <f t="shared" si="11"/>
        <v>#N/A</v>
      </c>
    </row>
    <row r="377" spans="14:16">
      <c r="N377" s="108">
        <f t="shared" si="10"/>
        <v>0</v>
      </c>
      <c r="O377" s="108" t="e">
        <f>IF(D377="X",0,IF(E377="X",0,VLOOKUP(E377,'22'!$K$3:$L$16,2,FALSE)))</f>
        <v>#N/A</v>
      </c>
      <c r="P377" s="108" t="e">
        <f t="shared" si="11"/>
        <v>#N/A</v>
      </c>
    </row>
    <row r="378" spans="14:16">
      <c r="N378" s="108">
        <f t="shared" si="10"/>
        <v>0</v>
      </c>
      <c r="O378" s="108" t="e">
        <f>IF(D378="X",0,IF(E378="X",0,VLOOKUP(E378,'22'!$K$3:$L$16,2,FALSE)))</f>
        <v>#N/A</v>
      </c>
      <c r="P378" s="108" t="e">
        <f t="shared" si="11"/>
        <v>#N/A</v>
      </c>
    </row>
    <row r="379" spans="14:16">
      <c r="N379" s="108">
        <f t="shared" si="10"/>
        <v>0</v>
      </c>
      <c r="O379" s="108" t="e">
        <f>IF(D379="X",0,IF(E379="X",0,VLOOKUP(E379,'22'!$K$3:$L$16,2,FALSE)))</f>
        <v>#N/A</v>
      </c>
      <c r="P379" s="108" t="e">
        <f t="shared" si="11"/>
        <v>#N/A</v>
      </c>
    </row>
    <row r="380" spans="14:16">
      <c r="N380" s="108">
        <f t="shared" si="10"/>
        <v>0</v>
      </c>
      <c r="O380" s="108" t="e">
        <f>IF(D380="X",0,IF(E380="X",0,VLOOKUP(E380,'22'!$K$3:$L$16,2,FALSE)))</f>
        <v>#N/A</v>
      </c>
      <c r="P380" s="108" t="e">
        <f t="shared" si="11"/>
        <v>#N/A</v>
      </c>
    </row>
    <row r="381" spans="14:16">
      <c r="N381" s="108">
        <f t="shared" si="10"/>
        <v>0</v>
      </c>
      <c r="O381" s="108" t="e">
        <f>IF(D381="X",0,IF(E381="X",0,VLOOKUP(E381,'22'!$K$3:$L$16,2,FALSE)))</f>
        <v>#N/A</v>
      </c>
      <c r="P381" s="108" t="e">
        <f t="shared" si="11"/>
        <v>#N/A</v>
      </c>
    </row>
    <row r="382" spans="14:16">
      <c r="N382" s="108">
        <f t="shared" si="10"/>
        <v>0</v>
      </c>
      <c r="O382" s="108" t="e">
        <f>IF(D382="X",0,IF(E382="X",0,VLOOKUP(E382,'22'!$K$3:$L$16,2,FALSE)))</f>
        <v>#N/A</v>
      </c>
      <c r="P382" s="108" t="e">
        <f t="shared" si="11"/>
        <v>#N/A</v>
      </c>
    </row>
    <row r="383" spans="14:16">
      <c r="N383" s="108">
        <f t="shared" si="10"/>
        <v>0</v>
      </c>
      <c r="O383" s="108" t="e">
        <f>IF(D383="X",0,IF(E383="X",0,VLOOKUP(E383,'22'!$K$3:$L$16,2,FALSE)))</f>
        <v>#N/A</v>
      </c>
      <c r="P383" s="108" t="e">
        <f t="shared" si="11"/>
        <v>#N/A</v>
      </c>
    </row>
    <row r="384" spans="14:16">
      <c r="N384" s="108">
        <f t="shared" si="10"/>
        <v>0</v>
      </c>
      <c r="O384" s="108" t="e">
        <f>IF(D384="X",0,IF(E384="X",0,VLOOKUP(E384,'22'!$K$3:$L$16,2,FALSE)))</f>
        <v>#N/A</v>
      </c>
      <c r="P384" s="108" t="e">
        <f t="shared" si="11"/>
        <v>#N/A</v>
      </c>
    </row>
    <row r="385" spans="14:16">
      <c r="N385" s="108">
        <f t="shared" si="10"/>
        <v>0</v>
      </c>
      <c r="O385" s="108" t="e">
        <f>IF(D385="X",0,IF(E385="X",0,VLOOKUP(E385,'22'!$K$3:$L$16,2,FALSE)))</f>
        <v>#N/A</v>
      </c>
      <c r="P385" s="108" t="e">
        <f t="shared" si="11"/>
        <v>#N/A</v>
      </c>
    </row>
    <row r="386" spans="14:16">
      <c r="N386" s="108">
        <f t="shared" si="10"/>
        <v>0</v>
      </c>
      <c r="O386" s="108" t="e">
        <f>IF(D386="X",0,IF(E386="X",0,VLOOKUP(E386,'22'!$K$3:$L$16,2,FALSE)))</f>
        <v>#N/A</v>
      </c>
      <c r="P386" s="108" t="e">
        <f t="shared" si="11"/>
        <v>#N/A</v>
      </c>
    </row>
    <row r="387" spans="14:16">
      <c r="N387" s="108">
        <f t="shared" si="10"/>
        <v>0</v>
      </c>
      <c r="O387" s="108" t="e">
        <f>IF(D387="X",0,IF(E387="X",0,VLOOKUP(E387,'22'!$K$3:$L$16,2,FALSE)))</f>
        <v>#N/A</v>
      </c>
      <c r="P387" s="108" t="e">
        <f t="shared" si="11"/>
        <v>#N/A</v>
      </c>
    </row>
    <row r="388" spans="14:16">
      <c r="N388" s="108">
        <f t="shared" ref="N388:N451" si="12">SUM(F388:M388)</f>
        <v>0</v>
      </c>
      <c r="O388" s="108" t="e">
        <f>IF(D388="X",0,IF(E388="X",0,VLOOKUP(E388,'22'!$K$3:$L$16,2,FALSE)))</f>
        <v>#N/A</v>
      </c>
      <c r="P388" s="108" t="e">
        <f t="shared" ref="P388:P451" si="13">N388*O388</f>
        <v>#N/A</v>
      </c>
    </row>
    <row r="389" spans="14:16">
      <c r="N389" s="108">
        <f t="shared" si="12"/>
        <v>0</v>
      </c>
      <c r="O389" s="108" t="e">
        <f>IF(D389="X",0,IF(E389="X",0,VLOOKUP(E389,'22'!$K$3:$L$16,2,FALSE)))</f>
        <v>#N/A</v>
      </c>
      <c r="P389" s="108" t="e">
        <f t="shared" si="13"/>
        <v>#N/A</v>
      </c>
    </row>
    <row r="390" spans="14:16">
      <c r="N390" s="108">
        <f t="shared" si="12"/>
        <v>0</v>
      </c>
      <c r="O390" s="108" t="e">
        <f>IF(D390="X",0,IF(E390="X",0,VLOOKUP(E390,'22'!$K$3:$L$16,2,FALSE)))</f>
        <v>#N/A</v>
      </c>
      <c r="P390" s="108" t="e">
        <f t="shared" si="13"/>
        <v>#N/A</v>
      </c>
    </row>
    <row r="391" spans="14:16">
      <c r="N391" s="108">
        <f t="shared" si="12"/>
        <v>0</v>
      </c>
      <c r="O391" s="108" t="e">
        <f>IF(D391="X",0,IF(E391="X",0,VLOOKUP(E391,'22'!$K$3:$L$16,2,FALSE)))</f>
        <v>#N/A</v>
      </c>
      <c r="P391" s="108" t="e">
        <f t="shared" si="13"/>
        <v>#N/A</v>
      </c>
    </row>
    <row r="392" spans="14:16">
      <c r="N392" s="108">
        <f t="shared" si="12"/>
        <v>0</v>
      </c>
      <c r="O392" s="108" t="e">
        <f>IF(D392="X",0,IF(E392="X",0,VLOOKUP(E392,'22'!$K$3:$L$16,2,FALSE)))</f>
        <v>#N/A</v>
      </c>
      <c r="P392" s="108" t="e">
        <f t="shared" si="13"/>
        <v>#N/A</v>
      </c>
    </row>
    <row r="393" spans="14:16">
      <c r="N393" s="108">
        <f t="shared" si="12"/>
        <v>0</v>
      </c>
      <c r="O393" s="108" t="e">
        <f>IF(D393="X",0,IF(E393="X",0,VLOOKUP(E393,'22'!$K$3:$L$16,2,FALSE)))</f>
        <v>#N/A</v>
      </c>
      <c r="P393" s="108" t="e">
        <f t="shared" si="13"/>
        <v>#N/A</v>
      </c>
    </row>
    <row r="394" spans="14:16">
      <c r="N394" s="108">
        <f t="shared" si="12"/>
        <v>0</v>
      </c>
      <c r="O394" s="108" t="e">
        <f>IF(D394="X",0,IF(E394="X",0,VLOOKUP(E394,'22'!$K$3:$L$16,2,FALSE)))</f>
        <v>#N/A</v>
      </c>
      <c r="P394" s="108" t="e">
        <f t="shared" si="13"/>
        <v>#N/A</v>
      </c>
    </row>
    <row r="395" spans="14:16">
      <c r="N395" s="108">
        <f t="shared" si="12"/>
        <v>0</v>
      </c>
      <c r="O395" s="108" t="e">
        <f>IF(D395="X",0,IF(E395="X",0,VLOOKUP(E395,'22'!$K$3:$L$16,2,FALSE)))</f>
        <v>#N/A</v>
      </c>
      <c r="P395" s="108" t="e">
        <f t="shared" si="13"/>
        <v>#N/A</v>
      </c>
    </row>
    <row r="396" spans="14:16">
      <c r="N396" s="108">
        <f t="shared" si="12"/>
        <v>0</v>
      </c>
      <c r="O396" s="108" t="e">
        <f>IF(D396="X",0,IF(E396="X",0,VLOOKUP(E396,'22'!$K$3:$L$16,2,FALSE)))</f>
        <v>#N/A</v>
      </c>
      <c r="P396" s="108" t="e">
        <f t="shared" si="13"/>
        <v>#N/A</v>
      </c>
    </row>
    <row r="397" spans="14:16">
      <c r="N397" s="108">
        <f t="shared" si="12"/>
        <v>0</v>
      </c>
      <c r="O397" s="108" t="e">
        <f>IF(D397="X",0,IF(E397="X",0,VLOOKUP(E397,'22'!$K$3:$L$16,2,FALSE)))</f>
        <v>#N/A</v>
      </c>
      <c r="P397" s="108" t="e">
        <f t="shared" si="13"/>
        <v>#N/A</v>
      </c>
    </row>
    <row r="398" spans="14:16">
      <c r="N398" s="108">
        <f t="shared" si="12"/>
        <v>0</v>
      </c>
      <c r="O398" s="108" t="e">
        <f>IF(D398="X",0,IF(E398="X",0,VLOOKUP(E398,'22'!$K$3:$L$16,2,FALSE)))</f>
        <v>#N/A</v>
      </c>
      <c r="P398" s="108" t="e">
        <f t="shared" si="13"/>
        <v>#N/A</v>
      </c>
    </row>
    <row r="399" spans="14:16">
      <c r="N399" s="108">
        <f t="shared" si="12"/>
        <v>0</v>
      </c>
      <c r="O399" s="108" t="e">
        <f>IF(D399="X",0,IF(E399="X",0,VLOOKUP(E399,'22'!$K$3:$L$16,2,FALSE)))</f>
        <v>#N/A</v>
      </c>
      <c r="P399" s="108" t="e">
        <f t="shared" si="13"/>
        <v>#N/A</v>
      </c>
    </row>
    <row r="400" spans="14:16">
      <c r="N400" s="108">
        <f t="shared" si="12"/>
        <v>0</v>
      </c>
      <c r="O400" s="108" t="e">
        <f>IF(D400="X",0,IF(E400="X",0,VLOOKUP(E400,'22'!$K$3:$L$16,2,FALSE)))</f>
        <v>#N/A</v>
      </c>
      <c r="P400" s="108" t="e">
        <f t="shared" si="13"/>
        <v>#N/A</v>
      </c>
    </row>
    <row r="401" spans="14:16">
      <c r="N401" s="108">
        <f t="shared" si="12"/>
        <v>0</v>
      </c>
      <c r="O401" s="108" t="e">
        <f>IF(D401="X",0,IF(E401="X",0,VLOOKUP(E401,'22'!$K$3:$L$16,2,FALSE)))</f>
        <v>#N/A</v>
      </c>
      <c r="P401" s="108" t="e">
        <f t="shared" si="13"/>
        <v>#N/A</v>
      </c>
    </row>
    <row r="402" spans="14:16">
      <c r="N402" s="108">
        <f t="shared" si="12"/>
        <v>0</v>
      </c>
      <c r="O402" s="108" t="e">
        <f>IF(D402="X",0,IF(E402="X",0,VLOOKUP(E402,'22'!$K$3:$L$16,2,FALSE)))</f>
        <v>#N/A</v>
      </c>
      <c r="P402" s="108" t="e">
        <f t="shared" si="13"/>
        <v>#N/A</v>
      </c>
    </row>
    <row r="403" spans="14:16">
      <c r="N403" s="108">
        <f t="shared" si="12"/>
        <v>0</v>
      </c>
      <c r="O403" s="108" t="e">
        <f>IF(D403="X",0,IF(E403="X",0,VLOOKUP(E403,'22'!$K$3:$L$16,2,FALSE)))</f>
        <v>#N/A</v>
      </c>
      <c r="P403" s="108" t="e">
        <f t="shared" si="13"/>
        <v>#N/A</v>
      </c>
    </row>
    <row r="404" spans="14:16">
      <c r="N404" s="108">
        <f t="shared" si="12"/>
        <v>0</v>
      </c>
      <c r="O404" s="108" t="e">
        <f>IF(D404="X",0,IF(E404="X",0,VLOOKUP(E404,'22'!$K$3:$L$16,2,FALSE)))</f>
        <v>#N/A</v>
      </c>
      <c r="P404" s="108" t="e">
        <f t="shared" si="13"/>
        <v>#N/A</v>
      </c>
    </row>
    <row r="405" spans="14:16">
      <c r="N405" s="108">
        <f t="shared" si="12"/>
        <v>0</v>
      </c>
      <c r="O405" s="108" t="e">
        <f>IF(D405="X",0,IF(E405="X",0,VLOOKUP(E405,'22'!$K$3:$L$16,2,FALSE)))</f>
        <v>#N/A</v>
      </c>
      <c r="P405" s="108" t="e">
        <f t="shared" si="13"/>
        <v>#N/A</v>
      </c>
    </row>
    <row r="406" spans="14:16">
      <c r="N406" s="108">
        <f t="shared" si="12"/>
        <v>0</v>
      </c>
      <c r="O406" s="108" t="e">
        <f>IF(D406="X",0,IF(E406="X",0,VLOOKUP(E406,'22'!$K$3:$L$16,2,FALSE)))</f>
        <v>#N/A</v>
      </c>
      <c r="P406" s="108" t="e">
        <f t="shared" si="13"/>
        <v>#N/A</v>
      </c>
    </row>
    <row r="407" spans="14:16">
      <c r="N407" s="108">
        <f t="shared" si="12"/>
        <v>0</v>
      </c>
      <c r="O407" s="108" t="e">
        <f>IF(D407="X",0,IF(E407="X",0,VLOOKUP(E407,'22'!$K$3:$L$16,2,FALSE)))</f>
        <v>#N/A</v>
      </c>
      <c r="P407" s="108" t="e">
        <f t="shared" si="13"/>
        <v>#N/A</v>
      </c>
    </row>
    <row r="408" spans="14:16">
      <c r="N408" s="108">
        <f t="shared" si="12"/>
        <v>0</v>
      </c>
      <c r="O408" s="108" t="e">
        <f>IF(D408="X",0,IF(E408="X",0,VLOOKUP(E408,'22'!$K$3:$L$16,2,FALSE)))</f>
        <v>#N/A</v>
      </c>
      <c r="P408" s="108" t="e">
        <f t="shared" si="13"/>
        <v>#N/A</v>
      </c>
    </row>
    <row r="409" spans="14:16">
      <c r="N409" s="108">
        <f t="shared" si="12"/>
        <v>0</v>
      </c>
      <c r="O409" s="108" t="e">
        <f>IF(D409="X",0,IF(E409="X",0,VLOOKUP(E409,'22'!$K$3:$L$16,2,FALSE)))</f>
        <v>#N/A</v>
      </c>
      <c r="P409" s="108" t="e">
        <f t="shared" si="13"/>
        <v>#N/A</v>
      </c>
    </row>
    <row r="410" spans="14:16">
      <c r="N410" s="108">
        <f t="shared" si="12"/>
        <v>0</v>
      </c>
      <c r="O410" s="108" t="e">
        <f>IF(D410="X",0,IF(E410="X",0,VLOOKUP(E410,'22'!$K$3:$L$16,2,FALSE)))</f>
        <v>#N/A</v>
      </c>
      <c r="P410" s="108" t="e">
        <f t="shared" si="13"/>
        <v>#N/A</v>
      </c>
    </row>
    <row r="411" spans="14:16">
      <c r="N411" s="108">
        <f t="shared" si="12"/>
        <v>0</v>
      </c>
      <c r="O411" s="108" t="e">
        <f>IF(D411="X",0,IF(E411="X",0,VLOOKUP(E411,'22'!$K$3:$L$16,2,FALSE)))</f>
        <v>#N/A</v>
      </c>
      <c r="P411" s="108" t="e">
        <f t="shared" si="13"/>
        <v>#N/A</v>
      </c>
    </row>
    <row r="412" spans="14:16">
      <c r="N412" s="108">
        <f t="shared" si="12"/>
        <v>0</v>
      </c>
      <c r="O412" s="108" t="e">
        <f>IF(D412="X",0,IF(E412="X",0,VLOOKUP(E412,'22'!$K$3:$L$16,2,FALSE)))</f>
        <v>#N/A</v>
      </c>
      <c r="P412" s="108" t="e">
        <f t="shared" si="13"/>
        <v>#N/A</v>
      </c>
    </row>
    <row r="413" spans="14:16">
      <c r="N413" s="108">
        <f t="shared" si="12"/>
        <v>0</v>
      </c>
      <c r="O413" s="108" t="e">
        <f>IF(D413="X",0,IF(E413="X",0,VLOOKUP(E413,'22'!$K$3:$L$16,2,FALSE)))</f>
        <v>#N/A</v>
      </c>
      <c r="P413" s="108" t="e">
        <f t="shared" si="13"/>
        <v>#N/A</v>
      </c>
    </row>
    <row r="414" spans="14:16">
      <c r="N414" s="108">
        <f t="shared" si="12"/>
        <v>0</v>
      </c>
      <c r="O414" s="108" t="e">
        <f>IF(D414="X",0,IF(E414="X",0,VLOOKUP(E414,'22'!$K$3:$L$16,2,FALSE)))</f>
        <v>#N/A</v>
      </c>
      <c r="P414" s="108" t="e">
        <f t="shared" si="13"/>
        <v>#N/A</v>
      </c>
    </row>
    <row r="415" spans="14:16">
      <c r="N415" s="108">
        <f t="shared" si="12"/>
        <v>0</v>
      </c>
      <c r="O415" s="108" t="e">
        <f>IF(D415="X",0,IF(E415="X",0,VLOOKUP(E415,'22'!$K$3:$L$16,2,FALSE)))</f>
        <v>#N/A</v>
      </c>
      <c r="P415" s="108" t="e">
        <f t="shared" si="13"/>
        <v>#N/A</v>
      </c>
    </row>
    <row r="416" spans="14:16">
      <c r="N416" s="108">
        <f t="shared" si="12"/>
        <v>0</v>
      </c>
      <c r="O416" s="108" t="e">
        <f>IF(D416="X",0,IF(E416="X",0,VLOOKUP(E416,'22'!$K$3:$L$16,2,FALSE)))</f>
        <v>#N/A</v>
      </c>
      <c r="P416" s="108" t="e">
        <f t="shared" si="13"/>
        <v>#N/A</v>
      </c>
    </row>
    <row r="417" spans="14:16">
      <c r="N417" s="108">
        <f t="shared" si="12"/>
        <v>0</v>
      </c>
      <c r="O417" s="108" t="e">
        <f>IF(D417="X",0,IF(E417="X",0,VLOOKUP(E417,'22'!$K$3:$L$16,2,FALSE)))</f>
        <v>#N/A</v>
      </c>
      <c r="P417" s="108" t="e">
        <f t="shared" si="13"/>
        <v>#N/A</v>
      </c>
    </row>
    <row r="418" spans="14:16">
      <c r="N418" s="108">
        <f t="shared" si="12"/>
        <v>0</v>
      </c>
      <c r="O418" s="108" t="e">
        <f>IF(D418="X",0,IF(E418="X",0,VLOOKUP(E418,'22'!$K$3:$L$16,2,FALSE)))</f>
        <v>#N/A</v>
      </c>
      <c r="P418" s="108" t="e">
        <f t="shared" si="13"/>
        <v>#N/A</v>
      </c>
    </row>
    <row r="419" spans="14:16">
      <c r="N419" s="108">
        <f t="shared" si="12"/>
        <v>0</v>
      </c>
      <c r="O419" s="108" t="e">
        <f>IF(D419="X",0,IF(E419="X",0,VLOOKUP(E419,'22'!$K$3:$L$16,2,FALSE)))</f>
        <v>#N/A</v>
      </c>
      <c r="P419" s="108" t="e">
        <f t="shared" si="13"/>
        <v>#N/A</v>
      </c>
    </row>
    <row r="420" spans="14:16">
      <c r="N420" s="108">
        <f t="shared" si="12"/>
        <v>0</v>
      </c>
      <c r="O420" s="108" t="e">
        <f>IF(D420="X",0,IF(E420="X",0,VLOOKUP(E420,'22'!$K$3:$L$16,2,FALSE)))</f>
        <v>#N/A</v>
      </c>
      <c r="P420" s="108" t="e">
        <f t="shared" si="13"/>
        <v>#N/A</v>
      </c>
    </row>
    <row r="421" spans="14:16">
      <c r="N421" s="108">
        <f t="shared" si="12"/>
        <v>0</v>
      </c>
      <c r="O421" s="108" t="e">
        <f>IF(D421="X",0,IF(E421="X",0,VLOOKUP(E421,'22'!$K$3:$L$16,2,FALSE)))</f>
        <v>#N/A</v>
      </c>
      <c r="P421" s="108" t="e">
        <f t="shared" si="13"/>
        <v>#N/A</v>
      </c>
    </row>
    <row r="422" spans="14:16">
      <c r="N422" s="108">
        <f t="shared" si="12"/>
        <v>0</v>
      </c>
      <c r="O422" s="108" t="e">
        <f>IF(D422="X",0,IF(E422="X",0,VLOOKUP(E422,'22'!$K$3:$L$16,2,FALSE)))</f>
        <v>#N/A</v>
      </c>
      <c r="P422" s="108" t="e">
        <f t="shared" si="13"/>
        <v>#N/A</v>
      </c>
    </row>
    <row r="423" spans="14:16">
      <c r="N423" s="108">
        <f t="shared" si="12"/>
        <v>0</v>
      </c>
      <c r="O423" s="108" t="e">
        <f>IF(D423="X",0,IF(E423="X",0,VLOOKUP(E423,'22'!$K$3:$L$16,2,FALSE)))</f>
        <v>#N/A</v>
      </c>
      <c r="P423" s="108" t="e">
        <f t="shared" si="13"/>
        <v>#N/A</v>
      </c>
    </row>
    <row r="424" spans="14:16">
      <c r="N424" s="108">
        <f t="shared" si="12"/>
        <v>0</v>
      </c>
      <c r="O424" s="108" t="e">
        <f>IF(D424="X",0,IF(E424="X",0,VLOOKUP(E424,'22'!$K$3:$L$16,2,FALSE)))</f>
        <v>#N/A</v>
      </c>
      <c r="P424" s="108" t="e">
        <f t="shared" si="13"/>
        <v>#N/A</v>
      </c>
    </row>
    <row r="425" spans="14:16">
      <c r="N425" s="108">
        <f t="shared" si="12"/>
        <v>0</v>
      </c>
      <c r="O425" s="108" t="e">
        <f>IF(D425="X",0,IF(E425="X",0,VLOOKUP(E425,'22'!$K$3:$L$16,2,FALSE)))</f>
        <v>#N/A</v>
      </c>
      <c r="P425" s="108" t="e">
        <f t="shared" si="13"/>
        <v>#N/A</v>
      </c>
    </row>
    <row r="426" spans="14:16">
      <c r="N426" s="108">
        <f t="shared" si="12"/>
        <v>0</v>
      </c>
      <c r="O426" s="108" t="e">
        <f>IF(D426="X",0,IF(E426="X",0,VLOOKUP(E426,'22'!$K$3:$L$16,2,FALSE)))</f>
        <v>#N/A</v>
      </c>
      <c r="P426" s="108" t="e">
        <f t="shared" si="13"/>
        <v>#N/A</v>
      </c>
    </row>
    <row r="427" spans="14:16">
      <c r="N427" s="108">
        <f t="shared" si="12"/>
        <v>0</v>
      </c>
      <c r="O427" s="108" t="e">
        <f>IF(D427="X",0,IF(E427="X",0,VLOOKUP(E427,'22'!$K$3:$L$16,2,FALSE)))</f>
        <v>#N/A</v>
      </c>
      <c r="P427" s="108" t="e">
        <f t="shared" si="13"/>
        <v>#N/A</v>
      </c>
    </row>
    <row r="428" spans="14:16">
      <c r="N428" s="108">
        <f t="shared" si="12"/>
        <v>0</v>
      </c>
      <c r="O428" s="108" t="e">
        <f>IF(D428="X",0,IF(E428="X",0,VLOOKUP(E428,'22'!$K$3:$L$16,2,FALSE)))</f>
        <v>#N/A</v>
      </c>
      <c r="P428" s="108" t="e">
        <f t="shared" si="13"/>
        <v>#N/A</v>
      </c>
    </row>
    <row r="429" spans="14:16">
      <c r="N429" s="108">
        <f t="shared" si="12"/>
        <v>0</v>
      </c>
      <c r="O429" s="108" t="e">
        <f>IF(D429="X",0,IF(E429="X",0,VLOOKUP(E429,'22'!$K$3:$L$16,2,FALSE)))</f>
        <v>#N/A</v>
      </c>
      <c r="P429" s="108" t="e">
        <f t="shared" si="13"/>
        <v>#N/A</v>
      </c>
    </row>
    <row r="430" spans="14:16">
      <c r="N430" s="108">
        <f t="shared" si="12"/>
        <v>0</v>
      </c>
      <c r="O430" s="108" t="e">
        <f>IF(D430="X",0,IF(E430="X",0,VLOOKUP(E430,'22'!$K$3:$L$16,2,FALSE)))</f>
        <v>#N/A</v>
      </c>
      <c r="P430" s="108" t="e">
        <f t="shared" si="13"/>
        <v>#N/A</v>
      </c>
    </row>
    <row r="431" spans="14:16">
      <c r="N431" s="108">
        <f t="shared" si="12"/>
        <v>0</v>
      </c>
      <c r="O431" s="108" t="e">
        <f>IF(D431="X",0,IF(E431="X",0,VLOOKUP(E431,'22'!$K$3:$L$16,2,FALSE)))</f>
        <v>#N/A</v>
      </c>
      <c r="P431" s="108" t="e">
        <f t="shared" si="13"/>
        <v>#N/A</v>
      </c>
    </row>
    <row r="432" spans="14:16">
      <c r="N432" s="108">
        <f t="shared" si="12"/>
        <v>0</v>
      </c>
      <c r="O432" s="108" t="e">
        <f>IF(D432="X",0,IF(E432="X",0,VLOOKUP(E432,'22'!$K$3:$L$16,2,FALSE)))</f>
        <v>#N/A</v>
      </c>
      <c r="P432" s="108" t="e">
        <f t="shared" si="13"/>
        <v>#N/A</v>
      </c>
    </row>
    <row r="433" spans="14:16">
      <c r="N433" s="108">
        <f t="shared" si="12"/>
        <v>0</v>
      </c>
      <c r="O433" s="108" t="e">
        <f>IF(D433="X",0,IF(E433="X",0,VLOOKUP(E433,'22'!$K$3:$L$16,2,FALSE)))</f>
        <v>#N/A</v>
      </c>
      <c r="P433" s="108" t="e">
        <f t="shared" si="13"/>
        <v>#N/A</v>
      </c>
    </row>
    <row r="434" spans="14:16">
      <c r="N434" s="108">
        <f t="shared" si="12"/>
        <v>0</v>
      </c>
      <c r="O434" s="108" t="e">
        <f>IF(D434="X",0,IF(E434="X",0,VLOOKUP(E434,'22'!$K$3:$L$16,2,FALSE)))</f>
        <v>#N/A</v>
      </c>
      <c r="P434" s="108" t="e">
        <f t="shared" si="13"/>
        <v>#N/A</v>
      </c>
    </row>
    <row r="435" spans="14:16">
      <c r="N435" s="108">
        <f t="shared" si="12"/>
        <v>0</v>
      </c>
      <c r="O435" s="108" t="e">
        <f>IF(D435="X",0,IF(E435="X",0,VLOOKUP(E435,'22'!$K$3:$L$16,2,FALSE)))</f>
        <v>#N/A</v>
      </c>
      <c r="P435" s="108" t="e">
        <f t="shared" si="13"/>
        <v>#N/A</v>
      </c>
    </row>
    <row r="436" spans="14:16">
      <c r="N436" s="108">
        <f t="shared" si="12"/>
        <v>0</v>
      </c>
      <c r="O436" s="108" t="e">
        <f>IF(D436="X",0,IF(E436="X",0,VLOOKUP(E436,'22'!$K$3:$L$16,2,FALSE)))</f>
        <v>#N/A</v>
      </c>
      <c r="P436" s="108" t="e">
        <f t="shared" si="13"/>
        <v>#N/A</v>
      </c>
    </row>
    <row r="437" spans="14:16">
      <c r="N437" s="108">
        <f t="shared" si="12"/>
        <v>0</v>
      </c>
      <c r="O437" s="108" t="e">
        <f>IF(D437="X",0,IF(E437="X",0,VLOOKUP(E437,'22'!$K$3:$L$16,2,FALSE)))</f>
        <v>#N/A</v>
      </c>
      <c r="P437" s="108" t="e">
        <f t="shared" si="13"/>
        <v>#N/A</v>
      </c>
    </row>
    <row r="438" spans="14:16">
      <c r="N438" s="108">
        <f t="shared" si="12"/>
        <v>0</v>
      </c>
      <c r="O438" s="108" t="e">
        <f>IF(D438="X",0,IF(E438="X",0,VLOOKUP(E438,'22'!$K$3:$L$16,2,FALSE)))</f>
        <v>#N/A</v>
      </c>
      <c r="P438" s="108" t="e">
        <f t="shared" si="13"/>
        <v>#N/A</v>
      </c>
    </row>
    <row r="439" spans="14:16">
      <c r="N439" s="108">
        <f t="shared" si="12"/>
        <v>0</v>
      </c>
      <c r="O439" s="108" t="e">
        <f>IF(D439="X",0,IF(E439="X",0,VLOOKUP(E439,'22'!$K$3:$L$16,2,FALSE)))</f>
        <v>#N/A</v>
      </c>
      <c r="P439" s="108" t="e">
        <f t="shared" si="13"/>
        <v>#N/A</v>
      </c>
    </row>
    <row r="440" spans="14:16">
      <c r="N440" s="108">
        <f t="shared" si="12"/>
        <v>0</v>
      </c>
      <c r="O440" s="108" t="e">
        <f>IF(D440="X",0,IF(E440="X",0,VLOOKUP(E440,'22'!$K$3:$L$16,2,FALSE)))</f>
        <v>#N/A</v>
      </c>
      <c r="P440" s="108" t="e">
        <f t="shared" si="13"/>
        <v>#N/A</v>
      </c>
    </row>
    <row r="441" spans="14:16">
      <c r="N441" s="108">
        <f t="shared" si="12"/>
        <v>0</v>
      </c>
      <c r="O441" s="108" t="e">
        <f>IF(D441="X",0,IF(E441="X",0,VLOOKUP(E441,'22'!$K$3:$L$16,2,FALSE)))</f>
        <v>#N/A</v>
      </c>
      <c r="P441" s="108" t="e">
        <f t="shared" si="13"/>
        <v>#N/A</v>
      </c>
    </row>
    <row r="442" spans="14:16">
      <c r="N442" s="108">
        <f t="shared" si="12"/>
        <v>0</v>
      </c>
      <c r="O442" s="108" t="e">
        <f>IF(D442="X",0,IF(E442="X",0,VLOOKUP(E442,'22'!$K$3:$L$16,2,FALSE)))</f>
        <v>#N/A</v>
      </c>
      <c r="P442" s="108" t="e">
        <f t="shared" si="13"/>
        <v>#N/A</v>
      </c>
    </row>
    <row r="443" spans="14:16">
      <c r="N443" s="108">
        <f t="shared" si="12"/>
        <v>0</v>
      </c>
      <c r="O443" s="108" t="e">
        <f>IF(D443="X",0,IF(E443="X",0,VLOOKUP(E443,'22'!$K$3:$L$16,2,FALSE)))</f>
        <v>#N/A</v>
      </c>
      <c r="P443" s="108" t="e">
        <f t="shared" si="13"/>
        <v>#N/A</v>
      </c>
    </row>
    <row r="444" spans="14:16">
      <c r="N444" s="108">
        <f t="shared" si="12"/>
        <v>0</v>
      </c>
      <c r="O444" s="108" t="e">
        <f>IF(D444="X",0,IF(E444="X",0,VLOOKUP(E444,'22'!$K$3:$L$16,2,FALSE)))</f>
        <v>#N/A</v>
      </c>
      <c r="P444" s="108" t="e">
        <f t="shared" si="13"/>
        <v>#N/A</v>
      </c>
    </row>
    <row r="445" spans="14:16">
      <c r="N445" s="108">
        <f t="shared" si="12"/>
        <v>0</v>
      </c>
      <c r="O445" s="108" t="e">
        <f>IF(D445="X",0,IF(E445="X",0,VLOOKUP(E445,'22'!$K$3:$L$16,2,FALSE)))</f>
        <v>#N/A</v>
      </c>
      <c r="P445" s="108" t="e">
        <f t="shared" si="13"/>
        <v>#N/A</v>
      </c>
    </row>
    <row r="446" spans="14:16">
      <c r="N446" s="108">
        <f t="shared" si="12"/>
        <v>0</v>
      </c>
      <c r="O446" s="108" t="e">
        <f>IF(D446="X",0,IF(E446="X",0,VLOOKUP(E446,'22'!$K$3:$L$16,2,FALSE)))</f>
        <v>#N/A</v>
      </c>
      <c r="P446" s="108" t="e">
        <f t="shared" si="13"/>
        <v>#N/A</v>
      </c>
    </row>
    <row r="447" spans="14:16">
      <c r="N447" s="108">
        <f t="shared" si="12"/>
        <v>0</v>
      </c>
      <c r="O447" s="108" t="e">
        <f>IF(D447="X",0,IF(E447="X",0,VLOOKUP(E447,'22'!$K$3:$L$16,2,FALSE)))</f>
        <v>#N/A</v>
      </c>
      <c r="P447" s="108" t="e">
        <f t="shared" si="13"/>
        <v>#N/A</v>
      </c>
    </row>
    <row r="448" spans="14:16">
      <c r="N448" s="108">
        <f t="shared" si="12"/>
        <v>0</v>
      </c>
      <c r="O448" s="108" t="e">
        <f>IF(D448="X",0,IF(E448="X",0,VLOOKUP(E448,'22'!$K$3:$L$16,2,FALSE)))</f>
        <v>#N/A</v>
      </c>
      <c r="P448" s="108" t="e">
        <f t="shared" si="13"/>
        <v>#N/A</v>
      </c>
    </row>
    <row r="449" spans="14:16">
      <c r="N449" s="108">
        <f t="shared" si="12"/>
        <v>0</v>
      </c>
      <c r="O449" s="108" t="e">
        <f>IF(D449="X",0,IF(E449="X",0,VLOOKUP(E449,'22'!$K$3:$L$16,2,FALSE)))</f>
        <v>#N/A</v>
      </c>
      <c r="P449" s="108" t="e">
        <f t="shared" si="13"/>
        <v>#N/A</v>
      </c>
    </row>
    <row r="450" spans="14:16">
      <c r="N450" s="108">
        <f t="shared" si="12"/>
        <v>0</v>
      </c>
      <c r="O450" s="108" t="e">
        <f>IF(D450="X",0,IF(E450="X",0,VLOOKUP(E450,'22'!$K$3:$L$16,2,FALSE)))</f>
        <v>#N/A</v>
      </c>
      <c r="P450" s="108" t="e">
        <f t="shared" si="13"/>
        <v>#N/A</v>
      </c>
    </row>
    <row r="451" spans="14:16">
      <c r="N451" s="108">
        <f t="shared" si="12"/>
        <v>0</v>
      </c>
      <c r="O451" s="108" t="e">
        <f>IF(D451="X",0,IF(E451="X",0,VLOOKUP(E451,'22'!$K$3:$L$16,2,FALSE)))</f>
        <v>#N/A</v>
      </c>
      <c r="P451" s="108" t="e">
        <f t="shared" si="13"/>
        <v>#N/A</v>
      </c>
    </row>
    <row r="452" spans="14:16">
      <c r="N452" s="108">
        <f t="shared" ref="N452:N494" si="14">SUM(F452:M452)</f>
        <v>0</v>
      </c>
      <c r="O452" s="108" t="e">
        <f>IF(D452="X",0,IF(E452="X",0,VLOOKUP(E452,'22'!$K$3:$L$16,2,FALSE)))</f>
        <v>#N/A</v>
      </c>
      <c r="P452" s="108" t="e">
        <f t="shared" ref="P452:P494" si="15">N452*O452</f>
        <v>#N/A</v>
      </c>
    </row>
    <row r="453" spans="14:16">
      <c r="N453" s="108">
        <f t="shared" si="14"/>
        <v>0</v>
      </c>
      <c r="O453" s="108" t="e">
        <f>IF(D453="X",0,IF(E453="X",0,VLOOKUP(E453,'22'!$K$3:$L$16,2,FALSE)))</f>
        <v>#N/A</v>
      </c>
      <c r="P453" s="108" t="e">
        <f t="shared" si="15"/>
        <v>#N/A</v>
      </c>
    </row>
    <row r="454" spans="14:16">
      <c r="N454" s="108">
        <f t="shared" si="14"/>
        <v>0</v>
      </c>
      <c r="O454" s="108" t="e">
        <f>IF(D454="X",0,IF(E454="X",0,VLOOKUP(E454,'22'!$K$3:$L$16,2,FALSE)))</f>
        <v>#N/A</v>
      </c>
      <c r="P454" s="108" t="e">
        <f t="shared" si="15"/>
        <v>#N/A</v>
      </c>
    </row>
    <row r="455" spans="14:16">
      <c r="N455" s="108">
        <f t="shared" si="14"/>
        <v>0</v>
      </c>
      <c r="O455" s="108" t="e">
        <f>IF(D455="X",0,IF(E455="X",0,VLOOKUP(E455,'22'!$K$3:$L$16,2,FALSE)))</f>
        <v>#N/A</v>
      </c>
      <c r="P455" s="108" t="e">
        <f t="shared" si="15"/>
        <v>#N/A</v>
      </c>
    </row>
    <row r="456" spans="14:16">
      <c r="N456" s="108">
        <f t="shared" si="14"/>
        <v>0</v>
      </c>
      <c r="O456" s="108" t="e">
        <f>IF(D456="X",0,IF(E456="X",0,VLOOKUP(E456,'22'!$K$3:$L$16,2,FALSE)))</f>
        <v>#N/A</v>
      </c>
      <c r="P456" s="108" t="e">
        <f t="shared" si="15"/>
        <v>#N/A</v>
      </c>
    </row>
    <row r="457" spans="14:16">
      <c r="N457" s="108">
        <f t="shared" si="14"/>
        <v>0</v>
      </c>
      <c r="O457" s="108" t="e">
        <f>IF(D457="X",0,IF(E457="X",0,VLOOKUP(E457,'22'!$K$3:$L$16,2,FALSE)))</f>
        <v>#N/A</v>
      </c>
      <c r="P457" s="108" t="e">
        <f t="shared" si="15"/>
        <v>#N/A</v>
      </c>
    </row>
    <row r="458" spans="14:16">
      <c r="N458" s="108">
        <f t="shared" si="14"/>
        <v>0</v>
      </c>
      <c r="O458" s="108" t="e">
        <f>IF(D458="X",0,IF(E458="X",0,VLOOKUP(E458,'22'!$K$3:$L$16,2,FALSE)))</f>
        <v>#N/A</v>
      </c>
      <c r="P458" s="108" t="e">
        <f t="shared" si="15"/>
        <v>#N/A</v>
      </c>
    </row>
    <row r="459" spans="14:16">
      <c r="N459" s="108">
        <f t="shared" si="14"/>
        <v>0</v>
      </c>
      <c r="O459" s="108" t="e">
        <f>IF(D459="X",0,IF(E459="X",0,VLOOKUP(E459,'22'!$K$3:$L$16,2,FALSE)))</f>
        <v>#N/A</v>
      </c>
      <c r="P459" s="108" t="e">
        <f t="shared" si="15"/>
        <v>#N/A</v>
      </c>
    </row>
    <row r="460" spans="14:16">
      <c r="N460" s="108">
        <f t="shared" si="14"/>
        <v>0</v>
      </c>
      <c r="O460" s="108" t="e">
        <f>IF(D460="X",0,IF(E460="X",0,VLOOKUP(E460,'22'!$K$3:$L$16,2,FALSE)))</f>
        <v>#N/A</v>
      </c>
      <c r="P460" s="108" t="e">
        <f t="shared" si="15"/>
        <v>#N/A</v>
      </c>
    </row>
    <row r="461" spans="14:16">
      <c r="N461" s="108">
        <f t="shared" si="14"/>
        <v>0</v>
      </c>
      <c r="O461" s="108" t="e">
        <f>IF(D461="X",0,IF(E461="X",0,VLOOKUP(E461,'22'!$K$3:$L$16,2,FALSE)))</f>
        <v>#N/A</v>
      </c>
      <c r="P461" s="108" t="e">
        <f t="shared" si="15"/>
        <v>#N/A</v>
      </c>
    </row>
    <row r="462" spans="14:16">
      <c r="N462" s="108">
        <f t="shared" si="14"/>
        <v>0</v>
      </c>
      <c r="O462" s="108" t="e">
        <f>IF(D462="X",0,IF(E462="X",0,VLOOKUP(E462,'22'!$K$3:$L$16,2,FALSE)))</f>
        <v>#N/A</v>
      </c>
      <c r="P462" s="108" t="e">
        <f t="shared" si="15"/>
        <v>#N/A</v>
      </c>
    </row>
    <row r="463" spans="14:16">
      <c r="N463" s="108">
        <f t="shared" si="14"/>
        <v>0</v>
      </c>
      <c r="O463" s="108" t="e">
        <f>IF(D463="X",0,IF(E463="X",0,VLOOKUP(E463,'22'!$K$3:$L$16,2,FALSE)))</f>
        <v>#N/A</v>
      </c>
      <c r="P463" s="108" t="e">
        <f t="shared" si="15"/>
        <v>#N/A</v>
      </c>
    </row>
    <row r="464" spans="14:16">
      <c r="N464" s="108">
        <f t="shared" si="14"/>
        <v>0</v>
      </c>
      <c r="O464" s="108" t="e">
        <f>IF(D464="X",0,IF(E464="X",0,VLOOKUP(E464,'22'!$K$3:$L$16,2,FALSE)))</f>
        <v>#N/A</v>
      </c>
      <c r="P464" s="108" t="e">
        <f t="shared" si="15"/>
        <v>#N/A</v>
      </c>
    </row>
    <row r="465" spans="14:16">
      <c r="N465" s="108">
        <f t="shared" si="14"/>
        <v>0</v>
      </c>
      <c r="O465" s="108" t="e">
        <f>IF(D465="X",0,IF(E465="X",0,VLOOKUP(E465,'22'!$K$3:$L$16,2,FALSE)))</f>
        <v>#N/A</v>
      </c>
      <c r="P465" s="108" t="e">
        <f t="shared" si="15"/>
        <v>#N/A</v>
      </c>
    </row>
    <row r="466" spans="14:16">
      <c r="N466" s="108">
        <f t="shared" si="14"/>
        <v>0</v>
      </c>
      <c r="O466" s="108" t="e">
        <f>IF(D466="X",0,IF(E466="X",0,VLOOKUP(E466,'22'!$K$3:$L$16,2,FALSE)))</f>
        <v>#N/A</v>
      </c>
      <c r="P466" s="108" t="e">
        <f t="shared" si="15"/>
        <v>#N/A</v>
      </c>
    </row>
    <row r="467" spans="14:16">
      <c r="N467" s="108">
        <f t="shared" si="14"/>
        <v>0</v>
      </c>
      <c r="O467" s="108" t="e">
        <f>IF(D467="X",0,IF(E467="X",0,VLOOKUP(E467,'22'!$K$3:$L$16,2,FALSE)))</f>
        <v>#N/A</v>
      </c>
      <c r="P467" s="108" t="e">
        <f t="shared" si="15"/>
        <v>#N/A</v>
      </c>
    </row>
    <row r="468" spans="14:16">
      <c r="N468" s="108">
        <f t="shared" si="14"/>
        <v>0</v>
      </c>
      <c r="O468" s="108" t="e">
        <f>IF(D468="X",0,IF(E468="X",0,VLOOKUP(E468,'22'!$K$3:$L$16,2,FALSE)))</f>
        <v>#N/A</v>
      </c>
      <c r="P468" s="108" t="e">
        <f t="shared" si="15"/>
        <v>#N/A</v>
      </c>
    </row>
    <row r="469" spans="14:16">
      <c r="N469" s="108">
        <f t="shared" si="14"/>
        <v>0</v>
      </c>
      <c r="O469" s="108" t="e">
        <f>IF(D469="X",0,IF(E469="X",0,VLOOKUP(E469,'22'!$K$3:$L$16,2,FALSE)))</f>
        <v>#N/A</v>
      </c>
      <c r="P469" s="108" t="e">
        <f t="shared" si="15"/>
        <v>#N/A</v>
      </c>
    </row>
    <row r="470" spans="14:16">
      <c r="N470" s="108">
        <f t="shared" si="14"/>
        <v>0</v>
      </c>
      <c r="O470" s="108" t="e">
        <f>IF(D470="X",0,IF(E470="X",0,VLOOKUP(E470,'22'!$K$3:$L$16,2,FALSE)))</f>
        <v>#N/A</v>
      </c>
      <c r="P470" s="108" t="e">
        <f t="shared" si="15"/>
        <v>#N/A</v>
      </c>
    </row>
    <row r="471" spans="14:16">
      <c r="N471" s="108">
        <f t="shared" si="14"/>
        <v>0</v>
      </c>
      <c r="O471" s="108" t="e">
        <f>IF(D471="X",0,IF(E471="X",0,VLOOKUP(E471,'22'!$K$3:$L$16,2,FALSE)))</f>
        <v>#N/A</v>
      </c>
      <c r="P471" s="108" t="e">
        <f t="shared" si="15"/>
        <v>#N/A</v>
      </c>
    </row>
    <row r="472" spans="14:16">
      <c r="N472" s="108">
        <f t="shared" si="14"/>
        <v>0</v>
      </c>
      <c r="O472" s="108" t="e">
        <f>IF(D472="X",0,IF(E472="X",0,VLOOKUP(E472,'22'!$K$3:$L$16,2,FALSE)))</f>
        <v>#N/A</v>
      </c>
      <c r="P472" s="108" t="e">
        <f t="shared" si="15"/>
        <v>#N/A</v>
      </c>
    </row>
    <row r="473" spans="14:16">
      <c r="N473" s="108">
        <f t="shared" si="14"/>
        <v>0</v>
      </c>
      <c r="O473" s="108" t="e">
        <f>IF(D473="X",0,IF(E473="X",0,VLOOKUP(E473,'22'!$K$3:$L$16,2,FALSE)))</f>
        <v>#N/A</v>
      </c>
      <c r="P473" s="108" t="e">
        <f t="shared" si="15"/>
        <v>#N/A</v>
      </c>
    </row>
    <row r="474" spans="14:16">
      <c r="N474" s="108">
        <f t="shared" si="14"/>
        <v>0</v>
      </c>
      <c r="O474" s="108" t="e">
        <f>IF(D474="X",0,IF(E474="X",0,VLOOKUP(E474,'22'!$K$3:$L$16,2,FALSE)))</f>
        <v>#N/A</v>
      </c>
      <c r="P474" s="108" t="e">
        <f t="shared" si="15"/>
        <v>#N/A</v>
      </c>
    </row>
    <row r="475" spans="14:16">
      <c r="N475" s="108">
        <f t="shared" si="14"/>
        <v>0</v>
      </c>
      <c r="O475" s="108" t="e">
        <f>IF(D475="X",0,IF(E475="X",0,VLOOKUP(E475,'22'!$K$3:$L$16,2,FALSE)))</f>
        <v>#N/A</v>
      </c>
      <c r="P475" s="108" t="e">
        <f t="shared" si="15"/>
        <v>#N/A</v>
      </c>
    </row>
    <row r="476" spans="14:16">
      <c r="N476" s="108">
        <f t="shared" si="14"/>
        <v>0</v>
      </c>
      <c r="O476" s="108" t="e">
        <f>IF(D476="X",0,IF(E476="X",0,VLOOKUP(E476,'22'!$K$3:$L$16,2,FALSE)))</f>
        <v>#N/A</v>
      </c>
      <c r="P476" s="108" t="e">
        <f t="shared" si="15"/>
        <v>#N/A</v>
      </c>
    </row>
    <row r="477" spans="14:16">
      <c r="N477" s="108">
        <f t="shared" si="14"/>
        <v>0</v>
      </c>
      <c r="O477" s="108" t="e">
        <f>IF(D477="X",0,IF(E477="X",0,VLOOKUP(E477,'22'!$K$3:$L$16,2,FALSE)))</f>
        <v>#N/A</v>
      </c>
      <c r="P477" s="108" t="e">
        <f t="shared" si="15"/>
        <v>#N/A</v>
      </c>
    </row>
    <row r="478" spans="14:16">
      <c r="N478" s="108">
        <f t="shared" si="14"/>
        <v>0</v>
      </c>
      <c r="O478" s="108" t="e">
        <f>IF(D478="X",0,IF(E478="X",0,VLOOKUP(E478,'22'!$K$3:$L$16,2,FALSE)))</f>
        <v>#N/A</v>
      </c>
      <c r="P478" s="108" t="e">
        <f t="shared" si="15"/>
        <v>#N/A</v>
      </c>
    </row>
    <row r="479" spans="14:16">
      <c r="N479" s="108">
        <f t="shared" si="14"/>
        <v>0</v>
      </c>
      <c r="O479" s="108" t="e">
        <f>IF(D479="X",0,IF(E479="X",0,VLOOKUP(E479,'22'!$K$3:$L$16,2,FALSE)))</f>
        <v>#N/A</v>
      </c>
      <c r="P479" s="108" t="e">
        <f t="shared" si="15"/>
        <v>#N/A</v>
      </c>
    </row>
    <row r="480" spans="14:16">
      <c r="N480" s="108">
        <f t="shared" si="14"/>
        <v>0</v>
      </c>
      <c r="O480" s="108" t="e">
        <f>IF(D480="X",0,IF(E480="X",0,VLOOKUP(E480,'22'!$K$3:$L$16,2,FALSE)))</f>
        <v>#N/A</v>
      </c>
      <c r="P480" s="108" t="e">
        <f t="shared" si="15"/>
        <v>#N/A</v>
      </c>
    </row>
    <row r="481" spans="3:23">
      <c r="N481" s="108">
        <f t="shared" si="14"/>
        <v>0</v>
      </c>
      <c r="O481" s="108" t="e">
        <f>IF(D481="X",0,IF(E481="X",0,VLOOKUP(E481,'22'!$K$3:$L$16,2,FALSE)))</f>
        <v>#N/A</v>
      </c>
      <c r="P481" s="108" t="e">
        <f t="shared" si="15"/>
        <v>#N/A</v>
      </c>
    </row>
    <row r="482" spans="3:23">
      <c r="N482" s="108">
        <f t="shared" si="14"/>
        <v>0</v>
      </c>
      <c r="O482" s="108" t="e">
        <f>IF(D482="X",0,IF(E482="X",0,VLOOKUP(E482,'22'!$K$3:$L$16,2,FALSE)))</f>
        <v>#N/A</v>
      </c>
      <c r="P482" s="108" t="e">
        <f t="shared" si="15"/>
        <v>#N/A</v>
      </c>
    </row>
    <row r="483" spans="3:23">
      <c r="N483" s="108">
        <f t="shared" si="14"/>
        <v>0</v>
      </c>
      <c r="O483" s="108" t="e">
        <f>IF(D483="X",0,IF(E483="X",0,VLOOKUP(E483,'22'!$K$3:$L$16,2,FALSE)))</f>
        <v>#N/A</v>
      </c>
      <c r="P483" s="108" t="e">
        <f t="shared" si="15"/>
        <v>#N/A</v>
      </c>
    </row>
    <row r="484" spans="3:23">
      <c r="N484" s="108">
        <f t="shared" si="14"/>
        <v>0</v>
      </c>
      <c r="O484" s="108" t="e">
        <f>IF(D484="X",0,IF(E484="X",0,VLOOKUP(E484,'22'!$K$3:$L$16,2,FALSE)))</f>
        <v>#N/A</v>
      </c>
      <c r="P484" s="108" t="e">
        <f t="shared" si="15"/>
        <v>#N/A</v>
      </c>
    </row>
    <row r="485" spans="3:23">
      <c r="N485" s="108">
        <f t="shared" si="14"/>
        <v>0</v>
      </c>
      <c r="O485" s="108" t="e">
        <f>IF(D485="X",0,IF(E485="X",0,VLOOKUP(E485,'22'!$K$3:$L$16,2,FALSE)))</f>
        <v>#N/A</v>
      </c>
      <c r="P485" s="108" t="e">
        <f t="shared" si="15"/>
        <v>#N/A</v>
      </c>
    </row>
    <row r="486" spans="3:23">
      <c r="N486" s="108">
        <f t="shared" si="14"/>
        <v>0</v>
      </c>
      <c r="O486" s="108" t="e">
        <f>IF(D486="X",0,IF(E486="X",0,VLOOKUP(E486,'22'!$K$3:$L$16,2,FALSE)))</f>
        <v>#N/A</v>
      </c>
      <c r="P486" s="108" t="e">
        <f t="shared" si="15"/>
        <v>#N/A</v>
      </c>
    </row>
    <row r="487" spans="3:23">
      <c r="N487" s="108">
        <f t="shared" si="14"/>
        <v>0</v>
      </c>
      <c r="O487" s="108" t="e">
        <f>IF(D487="X",0,IF(E487="X",0,VLOOKUP(E487,'22'!$K$3:$L$16,2,FALSE)))</f>
        <v>#N/A</v>
      </c>
      <c r="P487" s="108" t="e">
        <f t="shared" si="15"/>
        <v>#N/A</v>
      </c>
    </row>
    <row r="488" spans="3:23">
      <c r="N488" s="108">
        <f t="shared" si="14"/>
        <v>0</v>
      </c>
      <c r="O488" s="108" t="e">
        <f>IF(D488="X",0,IF(E488="X",0,VLOOKUP(E488,'22'!$K$3:$L$16,2,FALSE)))</f>
        <v>#N/A</v>
      </c>
      <c r="P488" s="108" t="e">
        <f t="shared" si="15"/>
        <v>#N/A</v>
      </c>
    </row>
    <row r="489" spans="3:23">
      <c r="N489" s="108">
        <f t="shared" si="14"/>
        <v>0</v>
      </c>
      <c r="O489" s="108" t="e">
        <f>IF(D489="X",0,IF(E489="X",0,VLOOKUP(E489,'22'!$K$3:$L$16,2,FALSE)))</f>
        <v>#N/A</v>
      </c>
      <c r="P489" s="108" t="e">
        <f t="shared" si="15"/>
        <v>#N/A</v>
      </c>
    </row>
    <row r="490" spans="3:23">
      <c r="N490" s="108">
        <f t="shared" si="14"/>
        <v>0</v>
      </c>
      <c r="O490" s="108" t="e">
        <f>IF(D490="X",0,IF(E490="X",0,VLOOKUP(E490,'22'!$K$3:$L$16,2,FALSE)))</f>
        <v>#N/A</v>
      </c>
      <c r="P490" s="108" t="e">
        <f t="shared" si="15"/>
        <v>#N/A</v>
      </c>
    </row>
    <row r="491" spans="3:23">
      <c r="N491" s="108">
        <f t="shared" si="14"/>
        <v>0</v>
      </c>
      <c r="O491" s="108" t="e">
        <f>IF(D491="X",0,IF(E491="X",0,VLOOKUP(E491,'22'!$K$3:$L$16,2,FALSE)))</f>
        <v>#N/A</v>
      </c>
      <c r="P491" s="108" t="e">
        <f t="shared" si="15"/>
        <v>#N/A</v>
      </c>
    </row>
    <row r="492" spans="3:23">
      <c r="N492" s="108">
        <f t="shared" si="14"/>
        <v>0</v>
      </c>
      <c r="O492" s="108" t="e">
        <f>IF(D492="X",0,IF(E492="X",0,VLOOKUP(E492,'22'!$K$3:$L$16,2,FALSE)))</f>
        <v>#N/A</v>
      </c>
      <c r="P492" s="108" t="e">
        <f t="shared" si="15"/>
        <v>#N/A</v>
      </c>
    </row>
    <row r="493" spans="3:23">
      <c r="N493" s="108">
        <f t="shared" si="14"/>
        <v>0</v>
      </c>
      <c r="O493" s="108" t="e">
        <f>IF(D493="X",0,IF(E493="X",0,VLOOKUP(E493,'22'!$K$3:$L$16,2,FALSE)))</f>
        <v>#N/A</v>
      </c>
      <c r="P493" s="108" t="e">
        <f t="shared" si="15"/>
        <v>#N/A</v>
      </c>
    </row>
    <row r="494" spans="3:23">
      <c r="N494" s="108">
        <f t="shared" si="14"/>
        <v>0</v>
      </c>
      <c r="O494" s="108" t="e">
        <f>IF(D494="X",0,IF(E494="X",0,VLOOKUP(E494,'22'!$K$3:$L$16,2,FALSE)))</f>
        <v>#N/A</v>
      </c>
      <c r="P494" s="108" t="e">
        <f t="shared" si="15"/>
        <v>#N/A</v>
      </c>
    </row>
    <row r="495" spans="3:23" ht="15.75" thickBot="1">
      <c r="C495" s="109" t="s">
        <v>173</v>
      </c>
      <c r="D495" s="79"/>
      <c r="E495" s="79"/>
      <c r="F495" s="91">
        <f t="shared" ref="F495:M495" si="16">SUM(F4:F494)</f>
        <v>0</v>
      </c>
      <c r="G495" s="91">
        <f t="shared" si="16"/>
        <v>0</v>
      </c>
      <c r="H495" s="91">
        <f t="shared" si="16"/>
        <v>0</v>
      </c>
      <c r="I495" s="91">
        <f t="shared" si="16"/>
        <v>0</v>
      </c>
      <c r="J495" s="91">
        <f t="shared" si="16"/>
        <v>0</v>
      </c>
      <c r="K495" s="91">
        <f t="shared" si="16"/>
        <v>0</v>
      </c>
      <c r="L495" s="91">
        <f t="shared" si="16"/>
        <v>0</v>
      </c>
      <c r="M495" s="91">
        <f t="shared" si="16"/>
        <v>0</v>
      </c>
      <c r="Q495" s="79" t="s">
        <v>174</v>
      </c>
      <c r="R495" s="91">
        <f t="shared" ref="R495:W495" si="17">SUM(R4:R494)</f>
        <v>0</v>
      </c>
      <c r="S495" s="91">
        <f t="shared" si="17"/>
        <v>0</v>
      </c>
      <c r="T495" s="91">
        <f t="shared" si="17"/>
        <v>0</v>
      </c>
      <c r="U495" s="91">
        <f t="shared" si="17"/>
        <v>0</v>
      </c>
      <c r="V495" s="91">
        <f t="shared" si="17"/>
        <v>0</v>
      </c>
      <c r="W495" s="91">
        <f t="shared" si="17"/>
        <v>0</v>
      </c>
    </row>
    <row r="496" spans="3:23" ht="15.75" thickTop="1"/>
    <row r="498" spans="3:16">
      <c r="C498" s="80" t="s">
        <v>172</v>
      </c>
      <c r="F498" s="33"/>
      <c r="G498" s="33"/>
      <c r="H498" s="33"/>
      <c r="I498" s="33"/>
      <c r="J498" s="33"/>
      <c r="K498" s="33"/>
      <c r="L498" s="33"/>
      <c r="M498" s="33"/>
      <c r="N498" s="81" t="s">
        <v>186</v>
      </c>
      <c r="O498" s="33"/>
      <c r="P498" s="81" t="s">
        <v>177</v>
      </c>
    </row>
    <row r="499" spans="3:16">
      <c r="C499" s="81" t="str">
        <f>IF('22'!K3="", "Vrije categorie",'22'!K3)</f>
        <v>A</v>
      </c>
      <c r="F499" s="92" cm="1">
        <f t="array" ref="F499">SUMPRODUCT(--($E$4:$E$494=C499),--($D$4:$D$494=""),$F$4:$F$494)</f>
        <v>0</v>
      </c>
      <c r="G499" s="92" cm="1">
        <f t="array" ref="G499">SUMPRODUCT(--($E$4:$E$494=C499),--($D$4:$D$494=""),$G$4:$G$494)</f>
        <v>0</v>
      </c>
      <c r="H499" s="92" cm="1">
        <f t="array" ref="H499">SUMPRODUCT(--($E$4:$E$494=C499),--($D$4:$D$494=""),$H$4:$H$494)</f>
        <v>0</v>
      </c>
      <c r="I499" s="92" cm="1">
        <f t="array" ref="I499">SUMPRODUCT(--($E$4:$E$494=C499),--($D$4:$D$494=""),$I$4:$I$494)</f>
        <v>0</v>
      </c>
      <c r="J499" s="92" cm="1">
        <f t="array" ref="J499">SUMPRODUCT(--($E$4:$E$494=C499),--($D$4:$D$494=""),$J$4:$J$494)</f>
        <v>0</v>
      </c>
      <c r="K499" s="92" cm="1">
        <f t="array" ref="K499">SUMPRODUCT(--($E$4:$E$494=C499),--($D$4:$D$494=""),$K$4:$K$494)</f>
        <v>0</v>
      </c>
      <c r="L499" s="92" cm="1">
        <f t="array" ref="L499">SUMPRODUCT(--($E$4:$E$494=C499),--($D$4:$D$494=""),$L$4:$L$494)</f>
        <v>0</v>
      </c>
      <c r="M499" s="92" cm="1">
        <f t="array" ref="M499">SUMPRODUCT(--($E$4:$E$494=C499),--($D$4:$D$494=""),$M$4:$M$494)</f>
        <v>0</v>
      </c>
      <c r="N499" s="92">
        <f>SUM(F499:M499)</f>
        <v>0</v>
      </c>
      <c r="O499" s="81"/>
      <c r="P499" s="92" t="e" cm="1">
        <f t="array" ref="P499">SUMPRODUCT(--($E$4:$E$494=C499),--($D$4:$D$494=""),$P$4:$P$494)</f>
        <v>#N/A</v>
      </c>
    </row>
    <row r="500" spans="3:16">
      <c r="C500" s="81" t="str">
        <f>IF('22'!K4="", "Vrije categorie",'22'!K4)</f>
        <v>B</v>
      </c>
      <c r="F500" s="92" cm="1">
        <f t="array" ref="F500">SUMPRODUCT(--($E$4:$E$494=C500),--($D$4:$D$494=""),$F$4:$F$494)</f>
        <v>0</v>
      </c>
      <c r="G500" s="92" cm="1">
        <f t="array" ref="G500">SUMPRODUCT(--($E$4:$E$494=C500),--($D$4:$D$494=""),$G$4:$G$494)</f>
        <v>0</v>
      </c>
      <c r="H500" s="92" cm="1">
        <f t="array" ref="H500">SUMPRODUCT(--($E$4:$E$494=C500),--($D$4:$D$494=""),$H$4:$H$494)</f>
        <v>0</v>
      </c>
      <c r="I500" s="92" cm="1">
        <f t="array" ref="I500">SUMPRODUCT(--($E$4:$E$494=C500),--($D$4:$D$494=""),$I$4:$I$494)</f>
        <v>0</v>
      </c>
      <c r="J500" s="92" cm="1">
        <f t="array" ref="J500">SUMPRODUCT(--($E$4:$E$494=C500),--($D$4:$D$494=""),$J$4:$J$494)</f>
        <v>0</v>
      </c>
      <c r="K500" s="92" cm="1">
        <f t="array" ref="K500">SUMPRODUCT(--($E$4:$E$494=C500),--($D$4:$D$494=""),$K$4:$K$494)</f>
        <v>0</v>
      </c>
      <c r="L500" s="92" cm="1">
        <f t="array" ref="L500">SUMPRODUCT(--($E$4:$E$494=C500),--($D$4:$D$494=""),$L$4:$L$494)</f>
        <v>0</v>
      </c>
      <c r="M500" s="92" cm="1">
        <f t="array" ref="M500">SUMPRODUCT(--($E$4:$E$494=C500),--($D$4:$D$494=""),$M$4:$M$494)</f>
        <v>0</v>
      </c>
      <c r="N500" s="92">
        <f t="shared" ref="N500:N512" si="18">SUM(F500:M500)</f>
        <v>0</v>
      </c>
      <c r="O500" s="81"/>
      <c r="P500" s="92" t="e" cm="1">
        <f t="array" ref="P500">SUMPRODUCT(--($E$4:$E$494=C500),--($D$4:$D$494=""),$P$4:$P$494)</f>
        <v>#N/A</v>
      </c>
    </row>
    <row r="501" spans="3:16">
      <c r="C501" s="81" t="str">
        <f>IF('22'!K5="", "Vrije categorie",'22'!K5)</f>
        <v>C</v>
      </c>
      <c r="F501" s="92" cm="1">
        <f t="array" ref="F501">SUMPRODUCT(--($E$4:$E$494=C501),--($D$4:$D$494=""),$F$4:$F$494)</f>
        <v>0</v>
      </c>
      <c r="G501" s="92" cm="1">
        <f t="array" ref="G501">SUMPRODUCT(--($E$4:$E$494=C501),--($D$4:$D$494=""),$G$4:$G$494)</f>
        <v>0</v>
      </c>
      <c r="H501" s="92" cm="1">
        <f t="array" ref="H501">SUMPRODUCT(--($E$4:$E$494=C501),--($D$4:$D$494=""),$H$4:$H$494)</f>
        <v>0</v>
      </c>
      <c r="I501" s="92" cm="1">
        <f t="array" ref="I501">SUMPRODUCT(--($E$4:$E$494=C501),--($D$4:$D$494=""),$I$4:$I$494)</f>
        <v>0</v>
      </c>
      <c r="J501" s="92" cm="1">
        <f t="array" ref="J501">SUMPRODUCT(--($E$4:$E$494=C501),--($D$4:$D$494=""),$J$4:$J$494)</f>
        <v>0</v>
      </c>
      <c r="K501" s="92" cm="1">
        <f t="array" ref="K501">SUMPRODUCT(--($E$4:$E$494=C501),--($D$4:$D$494=""),$K$4:$K$494)</f>
        <v>0</v>
      </c>
      <c r="L501" s="92" cm="1">
        <f t="array" ref="L501">SUMPRODUCT(--($E$4:$E$494=C501),--($D$4:$D$494=""),$L$4:$L$494)</f>
        <v>0</v>
      </c>
      <c r="M501" s="92" cm="1">
        <f t="array" ref="M501">SUMPRODUCT(--($E$4:$E$494=C501),--($D$4:$D$494=""),$M$4:$M$494)</f>
        <v>0</v>
      </c>
      <c r="N501" s="92">
        <f t="shared" si="18"/>
        <v>0</v>
      </c>
      <c r="O501" s="81"/>
      <c r="P501" s="92" t="e" cm="1">
        <f t="array" ref="P501">SUMPRODUCT(--($E$4:$E$494=C501),--($D$4:$D$494=""),$P$4:$P$494)</f>
        <v>#N/A</v>
      </c>
    </row>
    <row r="502" spans="3:16">
      <c r="C502" s="81" t="str">
        <f>IF('22'!K6="", "Vrije categorie",'22'!K6)</f>
        <v>D</v>
      </c>
      <c r="F502" s="92" cm="1">
        <f t="array" ref="F502">SUMPRODUCT(--($E$4:$E$494=C502),--($D$4:$D$494=""),$F$4:$F$494)</f>
        <v>0</v>
      </c>
      <c r="G502" s="92" cm="1">
        <f t="array" ref="G502">SUMPRODUCT(--($E$4:$E$494=C502),--($D$4:$D$494=""),$G$4:$G$494)</f>
        <v>0</v>
      </c>
      <c r="H502" s="92" cm="1">
        <f t="array" ref="H502">SUMPRODUCT(--($E$4:$E$494=C502),--($D$4:$D$494=""),$H$4:$H$494)</f>
        <v>0</v>
      </c>
      <c r="I502" s="92" cm="1">
        <f t="array" ref="I502">SUMPRODUCT(--($E$4:$E$494=C502),--($D$4:$D$494=""),$I$4:$I$494)</f>
        <v>0</v>
      </c>
      <c r="J502" s="92" cm="1">
        <f t="array" ref="J502">SUMPRODUCT(--($E$4:$E$494=C502),--($D$4:$D$494=""),$J$4:$J$494)</f>
        <v>0</v>
      </c>
      <c r="K502" s="92" cm="1">
        <f t="array" ref="K502">SUMPRODUCT(--($E$4:$E$494=C502),--($D$4:$D$494=""),$K$4:$K$494)</f>
        <v>0</v>
      </c>
      <c r="L502" s="92" cm="1">
        <f t="array" ref="L502">SUMPRODUCT(--($E$4:$E$494=C502),--($D$4:$D$494=""),$L$4:$L$494)</f>
        <v>0</v>
      </c>
      <c r="M502" s="92" cm="1">
        <f t="array" ref="M502">SUMPRODUCT(--($E$4:$E$494=C502),--($D$4:$D$494=""),$M$4:$M$494)</f>
        <v>0</v>
      </c>
      <c r="N502" s="92">
        <f t="shared" si="18"/>
        <v>0</v>
      </c>
      <c r="O502" s="81"/>
      <c r="P502" s="92" t="e" cm="1">
        <f t="array" ref="P502">SUMPRODUCT(--($E$4:$E$494=C502),--($D$4:$D$494=""),$P$4:$P$494)</f>
        <v>#N/A</v>
      </c>
    </row>
    <row r="503" spans="3:16">
      <c r="C503" s="81" t="str">
        <f>IF('22'!K7="", "Vrije categorie",'22'!K7)</f>
        <v>E</v>
      </c>
      <c r="F503" s="92" cm="1">
        <f t="array" ref="F503">SUMPRODUCT(--($E$4:$E$494=C503),--($D$4:$D$494=""),$F$4:$F$494)</f>
        <v>0</v>
      </c>
      <c r="G503" s="92" cm="1">
        <f t="array" ref="G503">SUMPRODUCT(--($E$4:$E$494=C503),--($D$4:$D$494=""),$G$4:$G$494)</f>
        <v>0</v>
      </c>
      <c r="H503" s="92" cm="1">
        <f t="array" ref="H503">SUMPRODUCT(--($E$4:$E$494=C503),--($D$4:$D$494=""),$H$4:$H$494)</f>
        <v>0</v>
      </c>
      <c r="I503" s="92" cm="1">
        <f t="array" ref="I503">SUMPRODUCT(--($E$4:$E$494=C503),--($D$4:$D$494=""),$I$4:$I$494)</f>
        <v>0</v>
      </c>
      <c r="J503" s="92" cm="1">
        <f t="array" ref="J503">SUMPRODUCT(--($E$4:$E$494=C503),--($D$4:$D$494=""),$J$4:$J$494)</f>
        <v>0</v>
      </c>
      <c r="K503" s="92" cm="1">
        <f t="array" ref="K503">SUMPRODUCT(--($E$4:$E$494=C503),--($D$4:$D$494=""),$K$4:$K$494)</f>
        <v>0</v>
      </c>
      <c r="L503" s="92" cm="1">
        <f t="array" ref="L503">SUMPRODUCT(--($E$4:$E$494=C503),--($D$4:$D$494=""),$L$4:$L$494)</f>
        <v>0</v>
      </c>
      <c r="M503" s="92" cm="1">
        <f t="array" ref="M503">SUMPRODUCT(--($E$4:$E$494=C503),--($D$4:$D$494=""),$M$4:$M$494)</f>
        <v>0</v>
      </c>
      <c r="N503" s="92">
        <f t="shared" si="18"/>
        <v>0</v>
      </c>
      <c r="O503" s="81"/>
      <c r="P503" s="92" t="e" cm="1">
        <f t="array" ref="P503">SUMPRODUCT(--($E$4:$E$494=C503),--($D$4:$D$494=""),$P$4:$P$494)</f>
        <v>#N/A</v>
      </c>
    </row>
    <row r="504" spans="3:16">
      <c r="C504" s="81" t="str">
        <f>IF('22'!K8="", "Vrije categorie",'22'!K8)</f>
        <v>F</v>
      </c>
      <c r="F504" s="92" cm="1">
        <f t="array" ref="F504">SUMPRODUCT(--($E$4:$E$494=C504),--($D$4:$D$494=""),$F$4:$F$494)</f>
        <v>0</v>
      </c>
      <c r="G504" s="92" cm="1">
        <f t="array" ref="G504">SUMPRODUCT(--($E$4:$E$494=C504),--($D$4:$D$494=""),$G$4:$G$494)</f>
        <v>0</v>
      </c>
      <c r="H504" s="92" cm="1">
        <f t="array" ref="H504">SUMPRODUCT(--($E$4:$E$494=C504),--($D$4:$D$494=""),$H$4:$H$494)</f>
        <v>0</v>
      </c>
      <c r="I504" s="92" cm="1">
        <f t="array" ref="I504">SUMPRODUCT(--($E$4:$E$494=C504),--($D$4:$D$494=""),$I$4:$I$494)</f>
        <v>0</v>
      </c>
      <c r="J504" s="92" cm="1">
        <f t="array" ref="J504">SUMPRODUCT(--($E$4:$E$494=C504),--($D$4:$D$494=""),$J$4:$J$494)</f>
        <v>0</v>
      </c>
      <c r="K504" s="92" cm="1">
        <f t="array" ref="K504">SUMPRODUCT(--($E$4:$E$494=C504),--($D$4:$D$494=""),$K$4:$K$494)</f>
        <v>0</v>
      </c>
      <c r="L504" s="92" cm="1">
        <f t="array" ref="L504">SUMPRODUCT(--($E$4:$E$494=C504),--($D$4:$D$494=""),$L$4:$L$494)</f>
        <v>0</v>
      </c>
      <c r="M504" s="92" cm="1">
        <f t="array" ref="M504">SUMPRODUCT(--($E$4:$E$494=C504),--($D$4:$D$494=""),$M$4:$M$494)</f>
        <v>0</v>
      </c>
      <c r="N504" s="92">
        <f t="shared" si="18"/>
        <v>0</v>
      </c>
      <c r="O504" s="81"/>
      <c r="P504" s="92" t="e" cm="1">
        <f t="array" ref="P504">SUMPRODUCT(--($E$4:$E$494=C504),--($D$4:$D$494=""),$P$4:$P$494)</f>
        <v>#N/A</v>
      </c>
    </row>
    <row r="505" spans="3:16">
      <c r="C505" s="81" t="str">
        <f>IF('22'!K9="", "Vrije categorie",'22'!K9)</f>
        <v>G</v>
      </c>
      <c r="F505" s="92" cm="1">
        <f t="array" ref="F505">SUMPRODUCT(--($E$4:$E$494=C505),--($D$4:$D$494=""),$F$4:$F$494)</f>
        <v>0</v>
      </c>
      <c r="G505" s="92" cm="1">
        <f t="array" ref="G505">SUMPRODUCT(--($E$4:$E$494=C505),--($D$4:$D$494=""),$G$4:$G$494)</f>
        <v>0</v>
      </c>
      <c r="H505" s="92" cm="1">
        <f t="array" ref="H505">SUMPRODUCT(--($E$4:$E$494=C505),--($D$4:$D$494=""),$H$4:$H$494)</f>
        <v>0</v>
      </c>
      <c r="I505" s="92" cm="1">
        <f t="array" ref="I505">SUMPRODUCT(--($E$4:$E$494=C505),--($D$4:$D$494=""),$I$4:$I$494)</f>
        <v>0</v>
      </c>
      <c r="J505" s="92" cm="1">
        <f t="array" ref="J505">SUMPRODUCT(--($E$4:$E$494=C505),--($D$4:$D$494=""),$J$4:$J$494)</f>
        <v>0</v>
      </c>
      <c r="K505" s="92" cm="1">
        <f t="array" ref="K505">SUMPRODUCT(--($E$4:$E$494=C505),--($D$4:$D$494=""),$K$4:$K$494)</f>
        <v>0</v>
      </c>
      <c r="L505" s="92" cm="1">
        <f t="array" ref="L505">SUMPRODUCT(--($E$4:$E$494=C505),--($D$4:$D$494=""),$L$4:$L$494)</f>
        <v>0</v>
      </c>
      <c r="M505" s="92" cm="1">
        <f t="array" ref="M505">SUMPRODUCT(--($E$4:$E$494=C505),--($D$4:$D$494=""),$M$4:$M$494)</f>
        <v>0</v>
      </c>
      <c r="N505" s="92">
        <f t="shared" si="18"/>
        <v>0</v>
      </c>
      <c r="O505" s="81"/>
      <c r="P505" s="92" t="e" cm="1">
        <f t="array" ref="P505">SUMPRODUCT(--($E$4:$E$494=C505),--($D$4:$D$494=""),$P$4:$P$494)</f>
        <v>#N/A</v>
      </c>
    </row>
    <row r="506" spans="3:16">
      <c r="C506" s="81" t="str">
        <f>IF('22'!K10="", "Vrije categorie",'22'!K10)</f>
        <v>H</v>
      </c>
      <c r="F506" s="92" cm="1">
        <f t="array" ref="F506">SUMPRODUCT(--($E$4:$E$494=C506),--($D$4:$D$494=""),$F$4:$F$494)</f>
        <v>0</v>
      </c>
      <c r="G506" s="92" cm="1">
        <f t="array" ref="G506">SUMPRODUCT(--($E$4:$E$494=C506),--($D$4:$D$494=""),$G$4:$G$494)</f>
        <v>0</v>
      </c>
      <c r="H506" s="92" cm="1">
        <f t="array" ref="H506">SUMPRODUCT(--($E$4:$E$494=C506),--($D$4:$D$494=""),$H$4:$H$494)</f>
        <v>0</v>
      </c>
      <c r="I506" s="92" cm="1">
        <f t="array" ref="I506">SUMPRODUCT(--($E$4:$E$494=C506),--($D$4:$D$494=""),$I$4:$I$494)</f>
        <v>0</v>
      </c>
      <c r="J506" s="92" cm="1">
        <f t="array" ref="J506">SUMPRODUCT(--($E$4:$E$494=C506),--($D$4:$D$494=""),$J$4:$J$494)</f>
        <v>0</v>
      </c>
      <c r="K506" s="92" cm="1">
        <f t="array" ref="K506">SUMPRODUCT(--($E$4:$E$494=C506),--($D$4:$D$494=""),$K$4:$K$494)</f>
        <v>0</v>
      </c>
      <c r="L506" s="92" cm="1">
        <f t="array" ref="L506">SUMPRODUCT(--($E$4:$E$494=C506),--($D$4:$D$494=""),$L$4:$L$494)</f>
        <v>0</v>
      </c>
      <c r="M506" s="92" cm="1">
        <f t="array" ref="M506">SUMPRODUCT(--($E$4:$E$494=C506),--($D$4:$D$494=""),$M$4:$M$494)</f>
        <v>0</v>
      </c>
      <c r="N506" s="92">
        <f t="shared" si="18"/>
        <v>0</v>
      </c>
      <c r="O506" s="81"/>
      <c r="P506" s="92" t="e" cm="1">
        <f t="array" ref="P506">SUMPRODUCT(--($E$4:$E$494=C506),--($D$4:$D$494=""),$P$4:$P$494)</f>
        <v>#N/A</v>
      </c>
    </row>
    <row r="507" spans="3:16">
      <c r="C507" s="81" t="str">
        <f>IF('22'!K11="", "Vrije categorie",'22'!K11)</f>
        <v>I</v>
      </c>
      <c r="F507" s="92" cm="1">
        <f t="array" ref="F507">SUMPRODUCT(--($E$4:$E$494=C507),--($D$4:$D$494=""),$F$4:$F$494)</f>
        <v>0</v>
      </c>
      <c r="G507" s="92" cm="1">
        <f t="array" ref="G507">SUMPRODUCT(--($E$4:$E$494=C507),--($D$4:$D$494=""),$G$4:$G$494)</f>
        <v>0</v>
      </c>
      <c r="H507" s="92" cm="1">
        <f t="array" ref="H507">SUMPRODUCT(--($E$4:$E$494=C507),--($D$4:$D$494=""),$H$4:$H$494)</f>
        <v>0</v>
      </c>
      <c r="I507" s="92" cm="1">
        <f t="array" ref="I507">SUMPRODUCT(--($E$4:$E$494=C507),--($D$4:$D$494=""),$I$4:$I$494)</f>
        <v>0</v>
      </c>
      <c r="J507" s="92" cm="1">
        <f t="array" ref="J507">SUMPRODUCT(--($E$4:$E$494=C507),--($D$4:$D$494=""),$J$4:$J$494)</f>
        <v>0</v>
      </c>
      <c r="K507" s="92" cm="1">
        <f t="array" ref="K507">SUMPRODUCT(--($E$4:$E$494=C507),--($D$4:$D$494=""),$K$4:$K$494)</f>
        <v>0</v>
      </c>
      <c r="L507" s="92" cm="1">
        <f t="array" ref="L507">SUMPRODUCT(--($E$4:$E$494=C507),--($D$4:$D$494=""),$L$4:$L$494)</f>
        <v>0</v>
      </c>
      <c r="M507" s="92" cm="1">
        <f t="array" ref="M507">SUMPRODUCT(--($E$4:$E$494=C507),--($D$4:$D$494=""),$M$4:$M$494)</f>
        <v>0</v>
      </c>
      <c r="N507" s="92">
        <f t="shared" si="18"/>
        <v>0</v>
      </c>
      <c r="O507" s="81"/>
      <c r="P507" s="92" t="e" cm="1">
        <f t="array" ref="P507">SUMPRODUCT(--($E$4:$E$494=C507),--($D$4:$D$494=""),$P$4:$P$494)</f>
        <v>#N/A</v>
      </c>
    </row>
    <row r="508" spans="3:16">
      <c r="C508" s="81" t="str">
        <f>IF('22'!K12="", "Vrije categorie",'22'!K12)</f>
        <v>J</v>
      </c>
      <c r="F508" s="92" cm="1">
        <f t="array" ref="F508">SUMPRODUCT(--($E$4:$E$494=C508),--($D$4:$D$494=""),$F$4:$F$494)</f>
        <v>0</v>
      </c>
      <c r="G508" s="92" cm="1">
        <f t="array" ref="G508">SUMPRODUCT(--($E$4:$E$494=C508),--($D$4:$D$494=""),$G$4:$G$494)</f>
        <v>0</v>
      </c>
      <c r="H508" s="92" cm="1">
        <f t="array" ref="H508">SUMPRODUCT(--($E$4:$E$494=C508),--($D$4:$D$494=""),$H$4:$H$494)</f>
        <v>0</v>
      </c>
      <c r="I508" s="92" cm="1">
        <f t="array" ref="I508">SUMPRODUCT(--($E$4:$E$494=C508),--($D$4:$D$494=""),$I$4:$I$494)</f>
        <v>0</v>
      </c>
      <c r="J508" s="92" cm="1">
        <f t="array" ref="J508">SUMPRODUCT(--($E$4:$E$494=C508),--($D$4:$D$494=""),$J$4:$J$494)</f>
        <v>0</v>
      </c>
      <c r="K508" s="92" cm="1">
        <f t="array" ref="K508">SUMPRODUCT(--($E$4:$E$494=C508),--($D$4:$D$494=""),$K$4:$K$494)</f>
        <v>0</v>
      </c>
      <c r="L508" s="92" cm="1">
        <f t="array" ref="L508">SUMPRODUCT(--($E$4:$E$494=C508),--($D$4:$D$494=""),$L$4:$L$494)</f>
        <v>0</v>
      </c>
      <c r="M508" s="92" cm="1">
        <f t="array" ref="M508">SUMPRODUCT(--($E$4:$E$494=C508),--($D$4:$D$494=""),$M$4:$M$494)</f>
        <v>0</v>
      </c>
      <c r="N508" s="92">
        <f t="shared" si="18"/>
        <v>0</v>
      </c>
      <c r="O508" s="81"/>
      <c r="P508" s="92" t="e" cm="1">
        <f t="array" ref="P508">SUMPRODUCT(--($E$4:$E$494=C508),--($D$4:$D$494=""),$P$4:$P$494)</f>
        <v>#N/A</v>
      </c>
    </row>
    <row r="509" spans="3:16">
      <c r="C509" s="81" t="str">
        <f>IF('22'!K13="", "Vrije categorie",'22'!K13)</f>
        <v>K</v>
      </c>
      <c r="F509" s="92" cm="1">
        <f t="array" ref="F509">SUMPRODUCT(--($E$4:$E$494=C509),--($D$4:$D$494=""),$F$4:$F$494)</f>
        <v>0</v>
      </c>
      <c r="G509" s="92" cm="1">
        <f t="array" ref="G509">SUMPRODUCT(--($E$4:$E$494=C509),--($D$4:$D$494=""),$G$4:$G$494)</f>
        <v>0</v>
      </c>
      <c r="H509" s="92" cm="1">
        <f t="array" ref="H509">SUMPRODUCT(--($E$4:$E$494=C509),--($D$4:$D$494=""),$H$4:$H$494)</f>
        <v>0</v>
      </c>
      <c r="I509" s="92" cm="1">
        <f t="array" ref="I509">SUMPRODUCT(--($E$4:$E$494=C509),--($D$4:$D$494=""),$I$4:$I$494)</f>
        <v>0</v>
      </c>
      <c r="J509" s="92" cm="1">
        <f t="array" ref="J509">SUMPRODUCT(--($E$4:$E$494=C509),--($D$4:$D$494=""),$J$4:$J$494)</f>
        <v>0</v>
      </c>
      <c r="K509" s="92" cm="1">
        <f t="array" ref="K509">SUMPRODUCT(--($E$4:$E$494=C509),--($D$4:$D$494=""),$K$4:$K$494)</f>
        <v>0</v>
      </c>
      <c r="L509" s="92" cm="1">
        <f t="array" ref="L509">SUMPRODUCT(--($E$4:$E$494=C509),--($D$4:$D$494=""),$L$4:$L$494)</f>
        <v>0</v>
      </c>
      <c r="M509" s="92" cm="1">
        <f t="array" ref="M509">SUMPRODUCT(--($E$4:$E$494=C509),--($D$4:$D$494=""),$M$4:$M$494)</f>
        <v>0</v>
      </c>
      <c r="N509" s="92">
        <f t="shared" si="18"/>
        <v>0</v>
      </c>
      <c r="O509" s="81"/>
      <c r="P509" s="92" t="e" cm="1">
        <f t="array" ref="P509">SUMPRODUCT(--($E$4:$E$494=C509),--($D$4:$D$494=""),$P$4:$P$494)</f>
        <v>#N/A</v>
      </c>
    </row>
    <row r="510" spans="3:16">
      <c r="C510" s="81" t="str">
        <f>IF('22'!K14="", "Vrije categorie",'22'!K14)</f>
        <v>Vrije categorie</v>
      </c>
      <c r="F510" s="92" cm="1">
        <f t="array" ref="F510">SUMPRODUCT(--($E$4:$E$494=C510),--($D$4:$D$494=""),$F$4:$F$494)</f>
        <v>0</v>
      </c>
      <c r="G510" s="92" cm="1">
        <f t="array" ref="G510">SUMPRODUCT(--($E$4:$E$494=C510),--($D$4:$D$494=""),$G$4:$G$494)</f>
        <v>0</v>
      </c>
      <c r="H510" s="92" cm="1">
        <f t="array" ref="H510">SUMPRODUCT(--($E$4:$E$494=C510),--($D$4:$D$494=""),$H$4:$H$494)</f>
        <v>0</v>
      </c>
      <c r="I510" s="92" cm="1">
        <f t="array" ref="I510">SUMPRODUCT(--($E$4:$E$494=C510),--($D$4:$D$494=""),$I$4:$I$494)</f>
        <v>0</v>
      </c>
      <c r="J510" s="92" cm="1">
        <f t="array" ref="J510">SUMPRODUCT(--($E$4:$E$494=C510),--($D$4:$D$494=""),$J$4:$J$494)</f>
        <v>0</v>
      </c>
      <c r="K510" s="92" cm="1">
        <f t="array" ref="K510">SUMPRODUCT(--($E$4:$E$494=C510),--($D$4:$D$494=""),$K$4:$K$494)</f>
        <v>0</v>
      </c>
      <c r="L510" s="92" cm="1">
        <f t="array" ref="L510">SUMPRODUCT(--($E$4:$E$494=C510),--($D$4:$D$494=""),$L$4:$L$494)</f>
        <v>0</v>
      </c>
      <c r="M510" s="92" cm="1">
        <f t="array" ref="M510">SUMPRODUCT(--($E$4:$E$494=C510),--($D$4:$D$494=""),$M$4:$M$494)</f>
        <v>0</v>
      </c>
      <c r="N510" s="92">
        <f t="shared" si="18"/>
        <v>0</v>
      </c>
      <c r="O510" s="81"/>
      <c r="P510" s="92" t="e" cm="1">
        <f t="array" ref="P510">SUMPRODUCT(--($E$4:$E$494=C510),--($D$4:$D$494=""),$P$4:$P$494)</f>
        <v>#N/A</v>
      </c>
    </row>
    <row r="511" spans="3:16">
      <c r="C511" s="81" t="str">
        <f>IF('22'!K15="", "Vrije categorie",'22'!K15)</f>
        <v>Vrije categorie</v>
      </c>
      <c r="F511" s="92" cm="1">
        <f t="array" ref="F511">SUMPRODUCT(--($E$4:$E$494=C511),--($D$4:$D$494=""),$F$4:$F$494)</f>
        <v>0</v>
      </c>
      <c r="G511" s="92" cm="1">
        <f t="array" ref="G511">SUMPRODUCT(--($E$4:$E$494=C511),--($D$4:$D$494=""),$G$4:$G$494)</f>
        <v>0</v>
      </c>
      <c r="H511" s="92" cm="1">
        <f t="array" ref="H511">SUMPRODUCT(--($E$4:$E$494=C511),--($D$4:$D$494=""),$H$4:$H$494)</f>
        <v>0</v>
      </c>
      <c r="I511" s="92" cm="1">
        <f t="array" ref="I511">SUMPRODUCT(--($E$4:$E$494=C511),--($D$4:$D$494=""),$I$4:$I$494)</f>
        <v>0</v>
      </c>
      <c r="J511" s="92" cm="1">
        <f t="array" ref="J511">SUMPRODUCT(--($E$4:$E$494=C511),--($D$4:$D$494=""),$J$4:$J$494)</f>
        <v>0</v>
      </c>
      <c r="K511" s="92" cm="1">
        <f t="array" ref="K511">SUMPRODUCT(--($E$4:$E$494=C511),--($D$4:$D$494=""),$K$4:$K$494)</f>
        <v>0</v>
      </c>
      <c r="L511" s="92" cm="1">
        <f t="array" ref="L511">SUMPRODUCT(--($E$4:$E$494=C511),--($D$4:$D$494=""),$L$4:$L$494)</f>
        <v>0</v>
      </c>
      <c r="M511" s="92" cm="1">
        <f t="array" ref="M511">SUMPRODUCT(--($E$4:$E$494=C511),--($D$4:$D$494=""),$M$4:$M$494)</f>
        <v>0</v>
      </c>
      <c r="N511" s="92">
        <f t="shared" si="18"/>
        <v>0</v>
      </c>
      <c r="O511" s="81"/>
      <c r="P511" s="92" t="e" cm="1">
        <f t="array" ref="P511">SUMPRODUCT(--($E$4:$E$494=C511),--($D$4:$D$494=""),$P$4:$P$494)</f>
        <v>#N/A</v>
      </c>
    </row>
    <row r="512" spans="3:16" ht="15.75" thickBot="1">
      <c r="C512" s="94" t="s">
        <v>176</v>
      </c>
      <c r="D512" s="90"/>
      <c r="E512" s="90"/>
      <c r="F512" s="93">
        <f>SUM(F499:F511)</f>
        <v>0</v>
      </c>
      <c r="G512" s="93">
        <f t="shared" ref="G512:M512" si="19">SUM(G499:G511)</f>
        <v>0</v>
      </c>
      <c r="H512" s="93">
        <f t="shared" si="19"/>
        <v>0</v>
      </c>
      <c r="I512" s="93">
        <f t="shared" si="19"/>
        <v>0</v>
      </c>
      <c r="J512" s="93">
        <f t="shared" si="19"/>
        <v>0</v>
      </c>
      <c r="K512" s="93">
        <f t="shared" si="19"/>
        <v>0</v>
      </c>
      <c r="L512" s="93">
        <f t="shared" si="19"/>
        <v>0</v>
      </c>
      <c r="M512" s="93">
        <f t="shared" si="19"/>
        <v>0</v>
      </c>
      <c r="N512" s="93">
        <f t="shared" si="18"/>
        <v>0</v>
      </c>
      <c r="O512" s="93"/>
      <c r="P512" s="93" t="e">
        <f>SUM(P499:P511)</f>
        <v>#N/A</v>
      </c>
    </row>
    <row r="513" spans="3:16" ht="15.75" thickTop="1">
      <c r="C513" s="80"/>
      <c r="F513" s="33"/>
      <c r="G513" s="33"/>
      <c r="H513" s="33"/>
      <c r="I513" s="33"/>
      <c r="J513" s="33"/>
      <c r="K513" s="33"/>
      <c r="L513" s="33"/>
      <c r="M513" s="33"/>
      <c r="N513" s="33"/>
      <c r="O513" s="33"/>
      <c r="P513" s="33"/>
    </row>
    <row r="514" spans="3:16" ht="15.75" thickBot="1">
      <c r="C514" s="94" t="s">
        <v>175</v>
      </c>
      <c r="D514" s="90"/>
      <c r="E514" s="90"/>
      <c r="F514" s="93" cm="1">
        <f t="array" ref="F514">SUMPRODUCT(--($E$4:$E$494="X"),F4:F494)</f>
        <v>0</v>
      </c>
      <c r="G514" s="93" cm="1">
        <f t="array" ref="G514">SUMPRODUCT(--($E$4:$E$494="X"),G4:G494)</f>
        <v>0</v>
      </c>
      <c r="H514" s="93" cm="1">
        <f t="array" ref="H514">SUMPRODUCT(--($E$4:$E$494="X"),H4:H494)</f>
        <v>0</v>
      </c>
      <c r="I514" s="93" cm="1">
        <f t="array" ref="I514">SUMPRODUCT(--($E$4:$E$494="X"),I4:I494)</f>
        <v>0</v>
      </c>
      <c r="J514" s="93" cm="1">
        <f t="array" ref="J514">SUMPRODUCT(--($E$4:$E$494="X"),J4:J494)</f>
        <v>0</v>
      </c>
      <c r="K514" s="93" cm="1">
        <f t="array" ref="K514">SUMPRODUCT(--($E$4:$E$494="X"),K4:K494)</f>
        <v>0</v>
      </c>
      <c r="L514" s="93" cm="1">
        <f t="array" ref="L514">SUMPRODUCT(--($E$4:$E$494="X"),L4:L494)</f>
        <v>0</v>
      </c>
      <c r="M514" s="93" cm="1">
        <f t="array" ref="M514">SUMPRODUCT(--($E$4:$E$494="X"),M4:M494)</f>
        <v>0</v>
      </c>
      <c r="N514" s="33"/>
      <c r="O514" s="33"/>
      <c r="P514" s="33"/>
    </row>
    <row r="515" spans="3:16" ht="15.75" thickTop="1"/>
    <row r="517" spans="3:16">
      <c r="C517" s="95" t="s">
        <v>178</v>
      </c>
      <c r="D517" s="96"/>
      <c r="E517" s="96"/>
      <c r="F517" s="96"/>
      <c r="G517" s="96"/>
      <c r="H517" s="96"/>
      <c r="I517" s="96"/>
      <c r="J517" s="96"/>
      <c r="K517" s="96"/>
      <c r="L517" s="96"/>
      <c r="M517" s="96"/>
      <c r="N517" s="95" t="s">
        <v>186</v>
      </c>
    </row>
    <row r="518" spans="3:16">
      <c r="C518" s="95" t="str">
        <f>C499</f>
        <v>A</v>
      </c>
      <c r="D518" s="96"/>
      <c r="E518" s="96"/>
      <c r="F518" s="99" cm="1">
        <f t="array" ref="F518">SUMPRODUCT(--($E$4:$E$494=C518),--($D$4:$D$494="X"),$F$4:$F$494)</f>
        <v>0</v>
      </c>
      <c r="G518" s="99" cm="1">
        <f t="array" ref="G518">SUMPRODUCT(--($E$4:$E$494=C518),--($D$4:$D$494="X"),$G$4:$G$494)</f>
        <v>0</v>
      </c>
      <c r="H518" s="99" cm="1">
        <f t="array" ref="H518">SUMPRODUCT(--($E$4:$E$494=C518),--($D$4:$D$494="X"),$H$4:$H$494)</f>
        <v>0</v>
      </c>
      <c r="I518" s="99" cm="1">
        <f t="array" ref="I518">SUMPRODUCT(--($E$4:$E$494=C518),--($D$4:$D$494="X"),$I$4:$I$494)</f>
        <v>0</v>
      </c>
      <c r="J518" s="99" cm="1">
        <f t="array" ref="J518">SUMPRODUCT(--($E$4:$E$494=C518),--($D$4:$D$494="X"),$J$4:$J$494)</f>
        <v>0</v>
      </c>
      <c r="K518" s="99" cm="1">
        <f t="array" ref="K518">SUMPRODUCT(--($E$4:$E$494=C518),--($D$4:$D$494="X"),$K$4:$K$494)</f>
        <v>0</v>
      </c>
      <c r="L518" s="99" cm="1">
        <f t="array" ref="L518">SUMPRODUCT(--($E$4:$E$494=C518),--($D$4:$D$494="X"),$L$4:$L$494)</f>
        <v>0</v>
      </c>
      <c r="M518" s="99" cm="1">
        <f t="array" ref="M518">SUMPRODUCT(--($E$4:$E$494=C518),--($D$4:$D$494="X"),$M$4:$M$494)</f>
        <v>0</v>
      </c>
      <c r="N518" s="99">
        <f>SUM(F518:M518)</f>
        <v>0</v>
      </c>
    </row>
    <row r="519" spans="3:16">
      <c r="C519" s="95" t="str">
        <f t="shared" ref="C519:C530" si="20">C500</f>
        <v>B</v>
      </c>
      <c r="D519" s="96"/>
      <c r="E519" s="96"/>
      <c r="F519" s="99" cm="1">
        <f t="array" ref="F519">SUMPRODUCT(--($E$4:$E$494=C519),--($D$4:$D$494="X"),$F$4:$F$494)</f>
        <v>0</v>
      </c>
      <c r="G519" s="99" cm="1">
        <f t="array" ref="G519">SUMPRODUCT(--($E$4:$E$494=C519),--($D$4:$D$494="X"),$G$4:$G$494)</f>
        <v>0</v>
      </c>
      <c r="H519" s="99" cm="1">
        <f t="array" ref="H519">SUMPRODUCT(--($E$4:$E$494=C519),--($D$4:$D$494="X"),$H$4:$H$494)</f>
        <v>0</v>
      </c>
      <c r="I519" s="99" cm="1">
        <f t="array" ref="I519">SUMPRODUCT(--($E$4:$E$494=C519),--($D$4:$D$494="X"),$I$4:$I$494)</f>
        <v>0</v>
      </c>
      <c r="J519" s="99" cm="1">
        <f t="array" ref="J519">SUMPRODUCT(--($E$4:$E$494=C519),--($D$4:$D$494="X"),$J$4:$J$494)</f>
        <v>0</v>
      </c>
      <c r="K519" s="99" cm="1">
        <f t="array" ref="K519">SUMPRODUCT(--($E$4:$E$494=C519),--($D$4:$D$494="X"),$K$4:$K$494)</f>
        <v>0</v>
      </c>
      <c r="L519" s="99" cm="1">
        <f t="array" ref="L519">SUMPRODUCT(--($E$4:$E$494=C519),--($D$4:$D$494="X"),$L$4:$L$494)</f>
        <v>0</v>
      </c>
      <c r="M519" s="99" cm="1">
        <f t="array" ref="M519">SUMPRODUCT(--($E$4:$E$494=C519),--($D$4:$D$494="X"),$M$4:$M$494)</f>
        <v>0</v>
      </c>
      <c r="N519" s="99">
        <f t="shared" ref="N519:N530" si="21">SUM(F519:M519)</f>
        <v>0</v>
      </c>
    </row>
    <row r="520" spans="3:16">
      <c r="C520" s="95" t="str">
        <f t="shared" si="20"/>
        <v>C</v>
      </c>
      <c r="D520" s="96"/>
      <c r="E520" s="96"/>
      <c r="F520" s="99" cm="1">
        <f t="array" ref="F520">SUMPRODUCT(--($E$4:$E$494=C520),--($D$4:$D$494="X"),$F$4:$F$494)</f>
        <v>0</v>
      </c>
      <c r="G520" s="99" cm="1">
        <f t="array" ref="G520">SUMPRODUCT(--($E$4:$E$494=C520),--($D$4:$D$494="X"),$G$4:$G$494)</f>
        <v>0</v>
      </c>
      <c r="H520" s="99" cm="1">
        <f t="array" ref="H520">SUMPRODUCT(--($E$4:$E$494=C520),--($D$4:$D$494="X"),$H$4:$H$494)</f>
        <v>0</v>
      </c>
      <c r="I520" s="99" cm="1">
        <f t="array" ref="I520">SUMPRODUCT(--($E$4:$E$494=C520),--($D$4:$D$494="X"),$I$4:$I$494)</f>
        <v>0</v>
      </c>
      <c r="J520" s="99" cm="1">
        <f t="array" ref="J520">SUMPRODUCT(--($E$4:$E$494=C520),--($D$4:$D$494="X"),$J$4:$J$494)</f>
        <v>0</v>
      </c>
      <c r="K520" s="99" cm="1">
        <f t="array" ref="K520">SUMPRODUCT(--($E$4:$E$494=C520),--($D$4:$D$494="X"),$K$4:$K$494)</f>
        <v>0</v>
      </c>
      <c r="L520" s="99" cm="1">
        <f t="array" ref="L520">SUMPRODUCT(--($E$4:$E$494=C520),--($D$4:$D$494="X"),$L$4:$L$494)</f>
        <v>0</v>
      </c>
      <c r="M520" s="99" cm="1">
        <f t="array" ref="M520">SUMPRODUCT(--($E$4:$E$494=C520),--($D$4:$D$494="X"),$M$4:$M$494)</f>
        <v>0</v>
      </c>
      <c r="N520" s="99">
        <f t="shared" si="21"/>
        <v>0</v>
      </c>
    </row>
    <row r="521" spans="3:16">
      <c r="C521" s="95" t="str">
        <f t="shared" si="20"/>
        <v>D</v>
      </c>
      <c r="D521" s="96"/>
      <c r="E521" s="96"/>
      <c r="F521" s="99" cm="1">
        <f t="array" ref="F521">SUMPRODUCT(--($E$4:$E$494=C521),--($D$4:$D$494="X"),$F$4:$F$494)</f>
        <v>0</v>
      </c>
      <c r="G521" s="99" cm="1">
        <f t="array" ref="G521">SUMPRODUCT(--($E$4:$E$494=C521),--($D$4:$D$494="X"),$G$4:$G$494)</f>
        <v>0</v>
      </c>
      <c r="H521" s="99" cm="1">
        <f t="array" ref="H521">SUMPRODUCT(--($E$4:$E$494=C521),--($D$4:$D$494="X"),$H$4:$H$494)</f>
        <v>0</v>
      </c>
      <c r="I521" s="99" cm="1">
        <f t="array" ref="I521">SUMPRODUCT(--($E$4:$E$494=C521),--($D$4:$D$494="X"),$I$4:$I$494)</f>
        <v>0</v>
      </c>
      <c r="J521" s="99" cm="1">
        <f t="array" ref="J521">SUMPRODUCT(--($E$4:$E$494=C521),--($D$4:$D$494="X"),$J$4:$J$494)</f>
        <v>0</v>
      </c>
      <c r="K521" s="99" cm="1">
        <f t="array" ref="K521">SUMPRODUCT(--($E$4:$E$494=C521),--($D$4:$D$494="X"),$K$4:$K$494)</f>
        <v>0</v>
      </c>
      <c r="L521" s="99" cm="1">
        <f t="array" ref="L521">SUMPRODUCT(--($E$4:$E$494=C521),--($D$4:$D$494="X"),$L$4:$L$494)</f>
        <v>0</v>
      </c>
      <c r="M521" s="99" cm="1">
        <f t="array" ref="M521">SUMPRODUCT(--($E$4:$E$494=C521),--($D$4:$D$494="X"),$M$4:$M$494)</f>
        <v>0</v>
      </c>
      <c r="N521" s="99">
        <f t="shared" si="21"/>
        <v>0</v>
      </c>
    </row>
    <row r="522" spans="3:16">
      <c r="C522" s="95" t="str">
        <f t="shared" si="20"/>
        <v>E</v>
      </c>
      <c r="D522" s="96"/>
      <c r="E522" s="96"/>
      <c r="F522" s="99" cm="1">
        <f t="array" ref="F522">SUMPRODUCT(--($E$4:$E$494=C522),--($D$4:$D$494="X"),$F$4:$F$494)</f>
        <v>0</v>
      </c>
      <c r="G522" s="99" cm="1">
        <f t="array" ref="G522">SUMPRODUCT(--($E$4:$E$494=C522),--($D$4:$D$494="X"),$G$4:$G$494)</f>
        <v>0</v>
      </c>
      <c r="H522" s="99" cm="1">
        <f t="array" ref="H522">SUMPRODUCT(--($E$4:$E$494=C522),--($D$4:$D$494="X"),$H$4:$H$494)</f>
        <v>0</v>
      </c>
      <c r="I522" s="99" cm="1">
        <f t="array" ref="I522">SUMPRODUCT(--($E$4:$E$494=C522),--($D$4:$D$494="X"),$I$4:$I$494)</f>
        <v>0</v>
      </c>
      <c r="J522" s="99" cm="1">
        <f t="array" ref="J522">SUMPRODUCT(--($E$4:$E$494=C522),--($D$4:$D$494="X"),$J$4:$J$494)</f>
        <v>0</v>
      </c>
      <c r="K522" s="99" cm="1">
        <f t="array" ref="K522">SUMPRODUCT(--($E$4:$E$494=C522),--($D$4:$D$494="X"),$K$4:$K$494)</f>
        <v>0</v>
      </c>
      <c r="L522" s="99" cm="1">
        <f t="array" ref="L522">SUMPRODUCT(--($E$4:$E$494=C522),--($D$4:$D$494="X"),$L$4:$L$494)</f>
        <v>0</v>
      </c>
      <c r="M522" s="99" cm="1">
        <f t="array" ref="M522">SUMPRODUCT(--($E$4:$E$494=C522),--($D$4:$D$494="X"),$M$4:$M$494)</f>
        <v>0</v>
      </c>
      <c r="N522" s="99">
        <f t="shared" si="21"/>
        <v>0</v>
      </c>
    </row>
    <row r="523" spans="3:16">
      <c r="C523" s="95" t="str">
        <f t="shared" si="20"/>
        <v>F</v>
      </c>
      <c r="D523" s="96"/>
      <c r="E523" s="96"/>
      <c r="F523" s="99" cm="1">
        <f t="array" ref="F523">SUMPRODUCT(--($E$4:$E$494=C523),--($D$4:$D$494="X"),$F$4:$F$494)</f>
        <v>0</v>
      </c>
      <c r="G523" s="99" cm="1">
        <f t="array" ref="G523">SUMPRODUCT(--($E$4:$E$494=C523),--($D$4:$D$494="X"),$G$4:$G$494)</f>
        <v>0</v>
      </c>
      <c r="H523" s="99" cm="1">
        <f t="array" ref="H523">SUMPRODUCT(--($E$4:$E$494=C523),--($D$4:$D$494="X"),$H$4:$H$494)</f>
        <v>0</v>
      </c>
      <c r="I523" s="99" cm="1">
        <f t="array" ref="I523">SUMPRODUCT(--($E$4:$E$494=C523),--($D$4:$D$494="X"),$I$4:$I$494)</f>
        <v>0</v>
      </c>
      <c r="J523" s="99" cm="1">
        <f t="array" ref="J523">SUMPRODUCT(--($E$4:$E$494=C523),--($D$4:$D$494="X"),$J$4:$J$494)</f>
        <v>0</v>
      </c>
      <c r="K523" s="99" cm="1">
        <f t="array" ref="K523">SUMPRODUCT(--($E$4:$E$494=C523),--($D$4:$D$494="X"),$K$4:$K$494)</f>
        <v>0</v>
      </c>
      <c r="L523" s="99" cm="1">
        <f t="array" ref="L523">SUMPRODUCT(--($E$4:$E$494=C523),--($D$4:$D$494="X"),$L$4:$L$494)</f>
        <v>0</v>
      </c>
      <c r="M523" s="99" cm="1">
        <f t="array" ref="M523">SUMPRODUCT(--($E$4:$E$494=C523),--($D$4:$D$494="X"),$M$4:$M$494)</f>
        <v>0</v>
      </c>
      <c r="N523" s="99">
        <f t="shared" si="21"/>
        <v>0</v>
      </c>
    </row>
    <row r="524" spans="3:16">
      <c r="C524" s="95" t="str">
        <f t="shared" si="20"/>
        <v>G</v>
      </c>
      <c r="D524" s="96"/>
      <c r="E524" s="96"/>
      <c r="F524" s="99" cm="1">
        <f t="array" ref="F524">SUMPRODUCT(--($E$4:$E$494=C524),--($D$4:$D$494="X"),$F$4:$F$494)</f>
        <v>0</v>
      </c>
      <c r="G524" s="99" cm="1">
        <f t="array" ref="G524">SUMPRODUCT(--($E$4:$E$494=C524),--($D$4:$D$494="X"),$G$4:$G$494)</f>
        <v>0</v>
      </c>
      <c r="H524" s="99" cm="1">
        <f t="array" ref="H524">SUMPRODUCT(--($E$4:$E$494=C524),--($D$4:$D$494="X"),$H$4:$H$494)</f>
        <v>0</v>
      </c>
      <c r="I524" s="99" cm="1">
        <f t="array" ref="I524">SUMPRODUCT(--($E$4:$E$494=C524),--($D$4:$D$494="X"),$I$4:$I$494)</f>
        <v>0</v>
      </c>
      <c r="J524" s="99" cm="1">
        <f t="array" ref="J524">SUMPRODUCT(--($E$4:$E$494=C524),--($D$4:$D$494="X"),$J$4:$J$494)</f>
        <v>0</v>
      </c>
      <c r="K524" s="99" cm="1">
        <f t="array" ref="K524">SUMPRODUCT(--($E$4:$E$494=C524),--($D$4:$D$494="X"),$K$4:$K$494)</f>
        <v>0</v>
      </c>
      <c r="L524" s="99" cm="1">
        <f t="array" ref="L524">SUMPRODUCT(--($E$4:$E$494=C524),--($D$4:$D$494="X"),$L$4:$L$494)</f>
        <v>0</v>
      </c>
      <c r="M524" s="99" cm="1">
        <f t="array" ref="M524">SUMPRODUCT(--($E$4:$E$494=C524),--($D$4:$D$494="X"),$M$4:$M$494)</f>
        <v>0</v>
      </c>
      <c r="N524" s="99">
        <f t="shared" si="21"/>
        <v>0</v>
      </c>
    </row>
    <row r="525" spans="3:16">
      <c r="C525" s="95" t="str">
        <f t="shared" si="20"/>
        <v>H</v>
      </c>
      <c r="D525" s="96"/>
      <c r="E525" s="96"/>
      <c r="F525" s="99" cm="1">
        <f t="array" ref="F525">SUMPRODUCT(--($E$4:$E$494=C525),--($D$4:$D$494="X"),$F$4:$F$494)</f>
        <v>0</v>
      </c>
      <c r="G525" s="99" cm="1">
        <f t="array" ref="G525">SUMPRODUCT(--($E$4:$E$494=C525),--($D$4:$D$494="X"),$G$4:$G$494)</f>
        <v>0</v>
      </c>
      <c r="H525" s="99" cm="1">
        <f t="array" ref="H525">SUMPRODUCT(--($E$4:$E$494=C525),--($D$4:$D$494="X"),$H$4:$H$494)</f>
        <v>0</v>
      </c>
      <c r="I525" s="99" cm="1">
        <f t="array" ref="I525">SUMPRODUCT(--($E$4:$E$494=C525),--($D$4:$D$494="X"),$I$4:$I$494)</f>
        <v>0</v>
      </c>
      <c r="J525" s="99" cm="1">
        <f t="array" ref="J525">SUMPRODUCT(--($E$4:$E$494=C525),--($D$4:$D$494="X"),$J$4:$J$494)</f>
        <v>0</v>
      </c>
      <c r="K525" s="99" cm="1">
        <f t="array" ref="K525">SUMPRODUCT(--($E$4:$E$494=C525),--($D$4:$D$494="X"),$K$4:$K$494)</f>
        <v>0</v>
      </c>
      <c r="L525" s="99" cm="1">
        <f t="array" ref="L525">SUMPRODUCT(--($E$4:$E$494=C525),--($D$4:$D$494="X"),$L$4:$L$494)</f>
        <v>0</v>
      </c>
      <c r="M525" s="99" cm="1">
        <f t="array" ref="M525">SUMPRODUCT(--($E$4:$E$494=C525),--($D$4:$D$494="X"),$M$4:$M$494)</f>
        <v>0</v>
      </c>
      <c r="N525" s="99">
        <f t="shared" si="21"/>
        <v>0</v>
      </c>
    </row>
    <row r="526" spans="3:16">
      <c r="C526" s="95" t="str">
        <f t="shared" si="20"/>
        <v>I</v>
      </c>
      <c r="D526" s="96"/>
      <c r="E526" s="96"/>
      <c r="F526" s="99" cm="1">
        <f t="array" ref="F526">SUMPRODUCT(--($E$4:$E$494=C526),--($D$4:$D$494="X"),$F$4:$F$494)</f>
        <v>0</v>
      </c>
      <c r="G526" s="99" cm="1">
        <f t="array" ref="G526">SUMPRODUCT(--($E$4:$E$494=C526),--($D$4:$D$494="X"),$G$4:$G$494)</f>
        <v>0</v>
      </c>
      <c r="H526" s="99" cm="1">
        <f t="array" ref="H526">SUMPRODUCT(--($E$4:$E$494=C526),--($D$4:$D$494="X"),$H$4:$H$494)</f>
        <v>0</v>
      </c>
      <c r="I526" s="99" cm="1">
        <f t="array" ref="I526">SUMPRODUCT(--($E$4:$E$494=C526),--($D$4:$D$494="X"),$I$4:$I$494)</f>
        <v>0</v>
      </c>
      <c r="J526" s="99" cm="1">
        <f t="array" ref="J526">SUMPRODUCT(--($E$4:$E$494=C526),--($D$4:$D$494="X"),$J$4:$J$494)</f>
        <v>0</v>
      </c>
      <c r="K526" s="99" cm="1">
        <f t="array" ref="K526">SUMPRODUCT(--($E$4:$E$494=C526),--($D$4:$D$494="X"),$K$4:$K$494)</f>
        <v>0</v>
      </c>
      <c r="L526" s="99" cm="1">
        <f t="array" ref="L526">SUMPRODUCT(--($E$4:$E$494=C526),--($D$4:$D$494="X"),$L$4:$L$494)</f>
        <v>0</v>
      </c>
      <c r="M526" s="99" cm="1">
        <f t="array" ref="M526">SUMPRODUCT(--($E$4:$E$494=C526),--($D$4:$D$494="X"),$M$4:$M$494)</f>
        <v>0</v>
      </c>
      <c r="N526" s="99">
        <f t="shared" si="21"/>
        <v>0</v>
      </c>
    </row>
    <row r="527" spans="3:16">
      <c r="C527" s="95" t="str">
        <f t="shared" si="20"/>
        <v>J</v>
      </c>
      <c r="D527" s="96"/>
      <c r="E527" s="96"/>
      <c r="F527" s="99" cm="1">
        <f t="array" ref="F527">SUMPRODUCT(--($E$4:$E$494=C527),--($D$4:$D$494="X"),$F$4:$F$494)</f>
        <v>0</v>
      </c>
      <c r="G527" s="99" cm="1">
        <f t="array" ref="G527">SUMPRODUCT(--($E$4:$E$494=C527),--($D$4:$D$494="X"),$G$4:$G$494)</f>
        <v>0</v>
      </c>
      <c r="H527" s="99" cm="1">
        <f t="array" ref="H527">SUMPRODUCT(--($E$4:$E$494=C527),--($D$4:$D$494="X"),$H$4:$H$494)</f>
        <v>0</v>
      </c>
      <c r="I527" s="99" cm="1">
        <f t="array" ref="I527">SUMPRODUCT(--($E$4:$E$494=C527),--($D$4:$D$494="X"),$I$4:$I$494)</f>
        <v>0</v>
      </c>
      <c r="J527" s="99" cm="1">
        <f t="array" ref="J527">SUMPRODUCT(--($E$4:$E$494=C527),--($D$4:$D$494="X"),$J$4:$J$494)</f>
        <v>0</v>
      </c>
      <c r="K527" s="99" cm="1">
        <f t="array" ref="K527">SUMPRODUCT(--($E$4:$E$494=C527),--($D$4:$D$494="X"),$K$4:$K$494)</f>
        <v>0</v>
      </c>
      <c r="L527" s="99" cm="1">
        <f t="array" ref="L527">SUMPRODUCT(--($E$4:$E$494=C527),--($D$4:$D$494="X"),$L$4:$L$494)</f>
        <v>0</v>
      </c>
      <c r="M527" s="99" cm="1">
        <f t="array" ref="M527">SUMPRODUCT(--($E$4:$E$494=C527),--($D$4:$D$494="X"),$M$4:$M$494)</f>
        <v>0</v>
      </c>
      <c r="N527" s="99">
        <f t="shared" si="21"/>
        <v>0</v>
      </c>
    </row>
    <row r="528" spans="3:16">
      <c r="C528" s="95" t="str">
        <f t="shared" si="20"/>
        <v>K</v>
      </c>
      <c r="D528" s="96"/>
      <c r="E528" s="96"/>
      <c r="F528" s="99" cm="1">
        <f t="array" ref="F528">SUMPRODUCT(--($E$4:$E$494=C528),--($D$4:$D$494="X"),$F$4:$F$494)</f>
        <v>0</v>
      </c>
      <c r="G528" s="99" cm="1">
        <f t="array" ref="G528">SUMPRODUCT(--($E$4:$E$494=C528),--($D$4:$D$494="X"),$G$4:$G$494)</f>
        <v>0</v>
      </c>
      <c r="H528" s="99" cm="1">
        <f t="array" ref="H528">SUMPRODUCT(--($E$4:$E$494=C528),--($D$4:$D$494="X"),$H$4:$H$494)</f>
        <v>0</v>
      </c>
      <c r="I528" s="99" cm="1">
        <f t="array" ref="I528">SUMPRODUCT(--($E$4:$E$494=C528),--($D$4:$D$494="X"),$I$4:$I$494)</f>
        <v>0</v>
      </c>
      <c r="J528" s="99" cm="1">
        <f t="array" ref="J528">SUMPRODUCT(--($E$4:$E$494=C528),--($D$4:$D$494="X"),$J$4:$J$494)</f>
        <v>0</v>
      </c>
      <c r="K528" s="99" cm="1">
        <f t="array" ref="K528">SUMPRODUCT(--($E$4:$E$494=C528),--($D$4:$D$494="X"),$K$4:$K$494)</f>
        <v>0</v>
      </c>
      <c r="L528" s="99" cm="1">
        <f t="array" ref="L528">SUMPRODUCT(--($E$4:$E$494=C528),--($D$4:$D$494="X"),$L$4:$L$494)</f>
        <v>0</v>
      </c>
      <c r="M528" s="99" cm="1">
        <f t="array" ref="M528">SUMPRODUCT(--($E$4:$E$494=C528),--($D$4:$D$494="X"),$M$4:$M$494)</f>
        <v>0</v>
      </c>
      <c r="N528" s="99">
        <f t="shared" si="21"/>
        <v>0</v>
      </c>
    </row>
    <row r="529" spans="3:14">
      <c r="C529" s="95" t="str">
        <f t="shared" si="20"/>
        <v>Vrije categorie</v>
      </c>
      <c r="D529" s="96"/>
      <c r="E529" s="96"/>
      <c r="F529" s="99" cm="1">
        <f t="array" ref="F529">SUMPRODUCT(--($E$4:$E$494=C529),--($D$4:$D$494="X"),$F$4:$F$494)</f>
        <v>0</v>
      </c>
      <c r="G529" s="99" cm="1">
        <f t="array" ref="G529">SUMPRODUCT(--($E$4:$E$494=C529),--($D$4:$D$494="X"),$G$4:$G$494)</f>
        <v>0</v>
      </c>
      <c r="H529" s="99" cm="1">
        <f t="array" ref="H529">SUMPRODUCT(--($E$4:$E$494=C529),--($D$4:$D$494="X"),$H$4:$H$494)</f>
        <v>0</v>
      </c>
      <c r="I529" s="99" cm="1">
        <f t="array" ref="I529">SUMPRODUCT(--($E$4:$E$494=C529),--($D$4:$D$494="X"),$I$4:$I$494)</f>
        <v>0</v>
      </c>
      <c r="J529" s="99" cm="1">
        <f t="array" ref="J529">SUMPRODUCT(--($E$4:$E$494=C529),--($D$4:$D$494="X"),$J$4:$J$494)</f>
        <v>0</v>
      </c>
      <c r="K529" s="99" cm="1">
        <f t="array" ref="K529">SUMPRODUCT(--($E$4:$E$494=C529),--($D$4:$D$494="X"),$K$4:$K$494)</f>
        <v>0</v>
      </c>
      <c r="L529" s="99" cm="1">
        <f t="array" ref="L529">SUMPRODUCT(--($E$4:$E$494=C529),--($D$4:$D$494="X"),$L$4:$L$494)</f>
        <v>0</v>
      </c>
      <c r="M529" s="99" cm="1">
        <f t="array" ref="M529">SUMPRODUCT(--($E$4:$E$494=C529),--($D$4:$D$494="X"),$M$4:$M$494)</f>
        <v>0</v>
      </c>
      <c r="N529" s="99">
        <f t="shared" si="21"/>
        <v>0</v>
      </c>
    </row>
    <row r="530" spans="3:14">
      <c r="C530" s="95" t="str">
        <f t="shared" si="20"/>
        <v>Vrije categorie</v>
      </c>
      <c r="D530" s="96"/>
      <c r="E530" s="96"/>
      <c r="F530" s="99" cm="1">
        <f t="array" ref="F530">SUMPRODUCT(--($E$4:$E$494=C530),--($D$4:$D$494="X"),$F$4:$F$494)</f>
        <v>0</v>
      </c>
      <c r="G530" s="99" cm="1">
        <f t="array" ref="G530">SUMPRODUCT(--($E$4:$E$494=C530),--($D$4:$D$494="X"),$G$4:$G$494)</f>
        <v>0</v>
      </c>
      <c r="H530" s="99" cm="1">
        <f t="array" ref="H530">SUMPRODUCT(--($E$4:$E$494=C530),--($D$4:$D$494="X"),$H$4:$H$494)</f>
        <v>0</v>
      </c>
      <c r="I530" s="99" cm="1">
        <f t="array" ref="I530">SUMPRODUCT(--($E$4:$E$494=C530),--($D$4:$D$494="X"),$I$4:$I$494)</f>
        <v>0</v>
      </c>
      <c r="J530" s="99" cm="1">
        <f t="array" ref="J530">SUMPRODUCT(--($E$4:$E$494=C530),--($D$4:$D$494="X"),$J$4:$J$494)</f>
        <v>0</v>
      </c>
      <c r="K530" s="99" cm="1">
        <f t="array" ref="K530">SUMPRODUCT(--($E$4:$E$494=C530),--($D$4:$D$494="X"),$K$4:$K$494)</f>
        <v>0</v>
      </c>
      <c r="L530" s="99" cm="1">
        <f t="array" ref="L530">SUMPRODUCT(--($E$4:$E$494=C530),--($D$4:$D$494="X"),$L$4:$L$494)</f>
        <v>0</v>
      </c>
      <c r="M530" s="99" cm="1">
        <f t="array" ref="M530">SUMPRODUCT(--($E$4:$E$494=C530),--($D$4:$D$494="X"),$M$4:$M$494)</f>
        <v>0</v>
      </c>
      <c r="N530" s="99">
        <f t="shared" si="21"/>
        <v>0</v>
      </c>
    </row>
    <row r="531" spans="3:14" ht="15.75" thickBot="1">
      <c r="C531" s="97" t="s">
        <v>179</v>
      </c>
      <c r="D531" s="98"/>
      <c r="E531" s="98"/>
      <c r="F531" s="100">
        <f>SUM(F518:F530)</f>
        <v>0</v>
      </c>
      <c r="G531" s="100">
        <f t="shared" ref="G531:M531" si="22">SUM(G518:G530)</f>
        <v>0</v>
      </c>
      <c r="H531" s="100">
        <f t="shared" si="22"/>
        <v>0</v>
      </c>
      <c r="I531" s="100">
        <f t="shared" si="22"/>
        <v>0</v>
      </c>
      <c r="J531" s="100">
        <f t="shared" si="22"/>
        <v>0</v>
      </c>
      <c r="K531" s="100">
        <f t="shared" si="22"/>
        <v>0</v>
      </c>
      <c r="L531" s="100">
        <f t="shared" si="22"/>
        <v>0</v>
      </c>
      <c r="M531" s="100">
        <f t="shared" si="22"/>
        <v>0</v>
      </c>
      <c r="N531" s="100">
        <f>SUM(N518:N530)</f>
        <v>0</v>
      </c>
    </row>
    <row r="532" spans="3:14" ht="15.75" thickTop="1"/>
  </sheetData>
  <mergeCells count="4">
    <mergeCell ref="B1:C1"/>
    <mergeCell ref="D1:J1"/>
    <mergeCell ref="B2:C2"/>
    <mergeCell ref="D2:J2"/>
  </mergeCells>
  <pageMargins left="0.7" right="0.7" top="0.75" bottom="0.75" header="0.3" footer="0.3"/>
  <pageSetup paperSize="9"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40EAD3-2C35-4864-8F68-F78CA3227E9A}">
  <sheetPr>
    <tabColor rgb="FFC2E76B"/>
  </sheetPr>
  <dimension ref="A2:N63"/>
  <sheetViews>
    <sheetView showGridLines="0" workbookViewId="0">
      <selection activeCell="A35" sqref="A35:D35"/>
    </sheetView>
  </sheetViews>
  <sheetFormatPr defaultRowHeight="15"/>
  <cols>
    <col min="1" max="1" width="30" customWidth="1"/>
    <col min="4" max="4" width="13.28515625" customWidth="1"/>
    <col min="5" max="5" width="16.140625" customWidth="1"/>
    <col min="6" max="6" width="17.85546875" customWidth="1"/>
    <col min="7" max="7" width="13.85546875" customWidth="1"/>
    <col min="8" max="8" width="16.7109375" bestFit="1" customWidth="1"/>
    <col min="9" max="9" width="18.42578125" bestFit="1" customWidth="1"/>
    <col min="11" max="11" width="10" customWidth="1"/>
    <col min="12" max="12" width="10.85546875" bestFit="1" customWidth="1"/>
    <col min="13" max="13" width="16" customWidth="1"/>
    <col min="14" max="14" width="16.7109375" bestFit="1" customWidth="1"/>
  </cols>
  <sheetData>
    <row r="2" spans="1:14" ht="45">
      <c r="A2" s="74"/>
      <c r="B2" s="75"/>
      <c r="C2" s="75"/>
      <c r="D2" s="76" t="str">
        <f>CONCATENATE("Uitvoeringsbepaling"," ",H5,", onderdeel van ",Kwaliteitscontroles!A2," ",Kwaliteitscontroles!A3)</f>
        <v xml:space="preserve">Uitvoeringsbepaling 23, onderdeel van bestek </v>
      </c>
      <c r="E2" s="76"/>
      <c r="F2" s="76"/>
      <c r="G2" s="76"/>
      <c r="H2" s="77"/>
      <c r="I2" s="37"/>
      <c r="K2" t="s">
        <v>67</v>
      </c>
      <c r="L2" t="s">
        <v>170</v>
      </c>
      <c r="M2" s="65" t="s">
        <v>169</v>
      </c>
      <c r="N2" t="s">
        <v>183</v>
      </c>
    </row>
    <row r="3" spans="1:14">
      <c r="K3" s="58" t="s">
        <v>50</v>
      </c>
      <c r="L3" s="71"/>
      <c r="M3" s="132"/>
      <c r="N3" s="112" t="e">
        <f>'23a'!P499/M3</f>
        <v>#N/A</v>
      </c>
    </row>
    <row r="4" spans="1:14">
      <c r="A4" s="42" t="s">
        <v>78</v>
      </c>
      <c r="B4" s="229" t="str">
        <f>VLOOKUP(H5,Kwaliteitscontroles!A5:E54,3)</f>
        <v>Complex 23</v>
      </c>
      <c r="C4" s="229"/>
      <c r="D4" s="229"/>
      <c r="E4" s="229"/>
      <c r="F4" s="45"/>
      <c r="G4" s="45"/>
      <c r="H4" s="38"/>
      <c r="K4" s="60" t="s">
        <v>53</v>
      </c>
      <c r="L4" s="72"/>
      <c r="M4" s="133"/>
      <c r="N4" s="113" t="e">
        <f>'23a'!P500/M4</f>
        <v>#N/A</v>
      </c>
    </row>
    <row r="5" spans="1:14">
      <c r="A5" s="43" t="s">
        <v>79</v>
      </c>
      <c r="B5" s="230" t="str">
        <f>VLOOKUP(H5,Kwaliteitscontroles!A5:E54,4)</f>
        <v>Complex 23</v>
      </c>
      <c r="C5" s="230"/>
      <c r="D5" s="230"/>
      <c r="E5" s="230"/>
      <c r="F5" s="245" t="s">
        <v>81</v>
      </c>
      <c r="G5" s="245"/>
      <c r="H5" s="39">
        <f>Kwaliteitscontroles!A27</f>
        <v>23</v>
      </c>
      <c r="K5" s="60" t="s">
        <v>54</v>
      </c>
      <c r="L5" s="72"/>
      <c r="M5" s="133"/>
      <c r="N5" s="113" t="e">
        <f>'23a'!P501/M5</f>
        <v>#N/A</v>
      </c>
    </row>
    <row r="6" spans="1:14">
      <c r="A6" s="44" t="s">
        <v>80</v>
      </c>
      <c r="B6" s="231" t="str">
        <f>VLOOKUP(H5,Kwaliteitscontroles!A5:E54,5)</f>
        <v>Complex 23</v>
      </c>
      <c r="C6" s="231"/>
      <c r="D6" s="231"/>
      <c r="E6" s="231"/>
      <c r="F6" s="246" t="s">
        <v>82</v>
      </c>
      <c r="G6" s="246"/>
      <c r="H6" s="40" t="str">
        <f>CONCATENATE(H5,"a")</f>
        <v>23a</v>
      </c>
      <c r="K6" s="60" t="s">
        <v>55</v>
      </c>
      <c r="L6" s="72"/>
      <c r="M6" s="133"/>
      <c r="N6" s="113" t="e">
        <f>'23a'!P502/M6</f>
        <v>#N/A</v>
      </c>
    </row>
    <row r="7" spans="1:14">
      <c r="K7" s="60" t="s">
        <v>51</v>
      </c>
      <c r="L7" s="72"/>
      <c r="M7" s="133"/>
      <c r="N7" s="113" t="e">
        <f>'23a'!P503/M7</f>
        <v>#N/A</v>
      </c>
    </row>
    <row r="8" spans="1:14">
      <c r="A8" s="11" t="s">
        <v>83</v>
      </c>
      <c r="B8" s="12"/>
      <c r="C8" s="12"/>
      <c r="D8" s="12"/>
      <c r="E8" s="41">
        <f>MAX(L3:L16)</f>
        <v>0</v>
      </c>
      <c r="K8" s="60" t="s">
        <v>56</v>
      </c>
      <c r="L8" s="72"/>
      <c r="M8" s="133"/>
      <c r="N8" s="113" t="e">
        <f>'23a'!P504/M8</f>
        <v>#N/A</v>
      </c>
    </row>
    <row r="9" spans="1:14">
      <c r="A9" s="11" t="s">
        <v>26</v>
      </c>
      <c r="B9" s="12"/>
      <c r="C9" s="12"/>
      <c r="D9" s="12"/>
      <c r="E9" s="152">
        <v>0.08</v>
      </c>
      <c r="K9" s="60" t="s">
        <v>185</v>
      </c>
      <c r="L9" s="72"/>
      <c r="M9" s="133"/>
      <c r="N9" s="113" t="e">
        <f>'23a'!P505/M9</f>
        <v>#N/A</v>
      </c>
    </row>
    <row r="10" spans="1:14">
      <c r="H10" s="33" t="s">
        <v>92</v>
      </c>
      <c r="K10" s="60" t="s">
        <v>57</v>
      </c>
      <c r="L10" s="72"/>
      <c r="M10" s="133"/>
      <c r="N10" s="113" t="e">
        <f>'23a'!P506/M10</f>
        <v>#N/A</v>
      </c>
    </row>
    <row r="11" spans="1:14">
      <c r="A11" s="11" t="s">
        <v>84</v>
      </c>
      <c r="B11" s="12"/>
      <c r="C11" s="12"/>
      <c r="D11" s="12"/>
      <c r="E11" s="12"/>
      <c r="F11" s="46"/>
      <c r="G11" s="46"/>
      <c r="H11" s="48" t="e">
        <f>SUM(N3:N16)*Offertetarief</f>
        <v>#N/A</v>
      </c>
      <c r="K11" s="60" t="s">
        <v>58</v>
      </c>
      <c r="L11" s="72"/>
      <c r="M11" s="133"/>
      <c r="N11" s="113" t="e">
        <f>'23a'!P507/M11</f>
        <v>#N/A</v>
      </c>
    </row>
    <row r="12" spans="1:14">
      <c r="F12" s="33" t="s">
        <v>60</v>
      </c>
      <c r="G12" s="33" t="s">
        <v>86</v>
      </c>
      <c r="K12" s="60" t="s">
        <v>59</v>
      </c>
      <c r="L12" s="72"/>
      <c r="M12" s="133"/>
      <c r="N12" s="113" t="e">
        <f>'23a'!P508/M12</f>
        <v>#N/A</v>
      </c>
    </row>
    <row r="13" spans="1:14">
      <c r="A13" s="12" t="s">
        <v>152</v>
      </c>
      <c r="B13" s="12"/>
      <c r="C13" s="12"/>
      <c r="D13" s="12"/>
      <c r="E13" s="13"/>
      <c r="F13" s="69">
        <f>'23a'!N512</f>
        <v>0</v>
      </c>
      <c r="G13" s="115"/>
      <c r="H13" s="49">
        <f>(F13*G13)*4</f>
        <v>0</v>
      </c>
      <c r="K13" s="60" t="s">
        <v>52</v>
      </c>
      <c r="L13" s="72"/>
      <c r="M13" s="133"/>
      <c r="N13" s="113" t="e">
        <f>'23a'!P509/M13</f>
        <v>#N/A</v>
      </c>
    </row>
    <row r="14" spans="1:14" ht="15.75">
      <c r="F14" s="47" t="s">
        <v>85</v>
      </c>
      <c r="G14" s="102"/>
      <c r="H14" s="49" t="e">
        <f>SUM(H11:H13)</f>
        <v>#N/A</v>
      </c>
      <c r="K14" s="60"/>
      <c r="L14" s="72"/>
      <c r="M14" s="133"/>
      <c r="N14" s="113"/>
    </row>
    <row r="15" spans="1:14">
      <c r="K15" s="60"/>
      <c r="L15" s="72"/>
      <c r="M15" s="133"/>
      <c r="N15" s="113"/>
    </row>
    <row r="16" spans="1:14">
      <c r="A16" t="s">
        <v>165</v>
      </c>
      <c r="K16" s="62"/>
      <c r="L16" s="73"/>
      <c r="M16" s="134"/>
      <c r="N16" s="114"/>
    </row>
    <row r="17" spans="1:9">
      <c r="A17" s="241" t="s">
        <v>166</v>
      </c>
      <c r="B17" s="241"/>
      <c r="C17" s="241"/>
      <c r="D17" s="70" t="e">
        <f>'23a'!P512</f>
        <v>#N/A</v>
      </c>
      <c r="E17" s="241" t="s">
        <v>167</v>
      </c>
      <c r="F17" s="241"/>
      <c r="G17" s="70" t="e">
        <f>D17/E8</f>
        <v>#N/A</v>
      </c>
      <c r="H17" s="67" t="s">
        <v>168</v>
      </c>
      <c r="I17" s="69" t="e">
        <f>D17/SUM(N3:N16)</f>
        <v>#N/A</v>
      </c>
    </row>
    <row r="20" spans="1:9">
      <c r="A20" s="50" t="s">
        <v>153</v>
      </c>
      <c r="E20" s="33" t="s">
        <v>60</v>
      </c>
      <c r="F20" s="33" t="s">
        <v>86</v>
      </c>
      <c r="G20" s="33" t="s">
        <v>87</v>
      </c>
      <c r="H20" s="33" t="s">
        <v>88</v>
      </c>
      <c r="I20" s="33" t="s">
        <v>92</v>
      </c>
    </row>
    <row r="21" spans="1:9">
      <c r="A21" s="125"/>
      <c r="B21" s="119"/>
      <c r="C21" s="119"/>
      <c r="D21" s="119"/>
      <c r="E21" s="225"/>
      <c r="F21" s="225"/>
      <c r="G21" s="225"/>
      <c r="H21" s="225"/>
      <c r="I21" s="120"/>
    </row>
    <row r="22" spans="1:9">
      <c r="A22" s="262" t="s">
        <v>155</v>
      </c>
      <c r="B22" s="263"/>
      <c r="C22" s="263"/>
      <c r="D22" s="227"/>
      <c r="E22" s="121">
        <f>'23a'!G512</f>
        <v>0</v>
      </c>
      <c r="F22" s="122"/>
      <c r="G22" s="123">
        <f t="shared" ref="G22:G34" si="0">E22*F22</f>
        <v>0</v>
      </c>
      <c r="H22" s="124"/>
      <c r="I22" s="123">
        <f t="shared" ref="I22:I34" si="1">G22*H22</f>
        <v>0</v>
      </c>
    </row>
    <row r="23" spans="1:9">
      <c r="A23" s="224" t="s">
        <v>156</v>
      </c>
      <c r="B23" s="225"/>
      <c r="C23" s="225"/>
      <c r="D23" s="226"/>
      <c r="E23" s="51">
        <f>E22</f>
        <v>0</v>
      </c>
      <c r="F23" s="88"/>
      <c r="G23" s="83">
        <f t="shared" si="0"/>
        <v>0</v>
      </c>
      <c r="H23" s="61"/>
      <c r="I23" s="83">
        <f t="shared" si="1"/>
        <v>0</v>
      </c>
    </row>
    <row r="24" spans="1:9">
      <c r="A24" s="224" t="s">
        <v>157</v>
      </c>
      <c r="B24" s="225"/>
      <c r="C24" s="225"/>
      <c r="D24" s="226"/>
      <c r="E24" s="51">
        <f>E22</f>
        <v>0</v>
      </c>
      <c r="F24" s="88"/>
      <c r="G24" s="83">
        <f t="shared" si="0"/>
        <v>0</v>
      </c>
      <c r="H24" s="61"/>
      <c r="I24" s="83">
        <f t="shared" si="1"/>
        <v>0</v>
      </c>
    </row>
    <row r="25" spans="1:9">
      <c r="A25" s="224" t="s">
        <v>158</v>
      </c>
      <c r="B25" s="225"/>
      <c r="C25" s="225"/>
      <c r="D25" s="226"/>
      <c r="E25" s="51">
        <f>E22</f>
        <v>0</v>
      </c>
      <c r="F25" s="88"/>
      <c r="G25" s="83">
        <f t="shared" si="0"/>
        <v>0</v>
      </c>
      <c r="H25" s="61"/>
      <c r="I25" s="83">
        <f t="shared" si="1"/>
        <v>0</v>
      </c>
    </row>
    <row r="26" spans="1:9">
      <c r="A26" s="224" t="s">
        <v>61</v>
      </c>
      <c r="B26" s="225"/>
      <c r="C26" s="225"/>
      <c r="D26" s="226"/>
      <c r="E26" s="51">
        <f>'23a'!F512-E27</f>
        <v>0</v>
      </c>
      <c r="F26" s="88"/>
      <c r="G26" s="83">
        <f t="shared" si="0"/>
        <v>0</v>
      </c>
      <c r="H26" s="61"/>
      <c r="I26" s="83">
        <f t="shared" si="1"/>
        <v>0</v>
      </c>
    </row>
    <row r="27" spans="1:9">
      <c r="A27" s="224" t="s">
        <v>62</v>
      </c>
      <c r="B27" s="225"/>
      <c r="C27" s="225"/>
      <c r="D27" s="264"/>
      <c r="E27" s="126"/>
      <c r="F27" s="127"/>
      <c r="G27" s="128">
        <f t="shared" si="0"/>
        <v>0</v>
      </c>
      <c r="H27" s="129"/>
      <c r="I27" s="128">
        <f t="shared" si="1"/>
        <v>0</v>
      </c>
    </row>
    <row r="28" spans="1:9">
      <c r="A28" s="125"/>
      <c r="B28" s="119"/>
      <c r="C28" s="119"/>
      <c r="D28" s="119"/>
      <c r="E28" s="225"/>
      <c r="F28" s="225"/>
      <c r="G28" s="225"/>
      <c r="H28" s="225"/>
      <c r="I28" s="120"/>
    </row>
    <row r="29" spans="1:9">
      <c r="A29" s="224" t="s">
        <v>159</v>
      </c>
      <c r="B29" s="225"/>
      <c r="C29" s="225"/>
      <c r="D29" s="227"/>
      <c r="E29" s="121">
        <f>'23a'!S495</f>
        <v>0</v>
      </c>
      <c r="F29" s="122"/>
      <c r="G29" s="123">
        <f t="shared" si="0"/>
        <v>0</v>
      </c>
      <c r="H29" s="124"/>
      <c r="I29" s="123">
        <f t="shared" si="1"/>
        <v>0</v>
      </c>
    </row>
    <row r="30" spans="1:9">
      <c r="A30" s="224" t="s">
        <v>160</v>
      </c>
      <c r="B30" s="225"/>
      <c r="C30" s="225"/>
      <c r="D30" s="226"/>
      <c r="E30" s="51">
        <f>'23a'!R495</f>
        <v>0</v>
      </c>
      <c r="F30" s="88"/>
      <c r="G30" s="83">
        <f t="shared" si="0"/>
        <v>0</v>
      </c>
      <c r="H30" s="61"/>
      <c r="I30" s="83">
        <f t="shared" si="1"/>
        <v>0</v>
      </c>
    </row>
    <row r="31" spans="1:9">
      <c r="A31" s="224" t="s">
        <v>161</v>
      </c>
      <c r="B31" s="225"/>
      <c r="C31" s="225"/>
      <c r="D31" s="226"/>
      <c r="E31" s="51">
        <f>'23a'!T495</f>
        <v>0</v>
      </c>
      <c r="F31" s="88"/>
      <c r="G31" s="83">
        <f t="shared" si="0"/>
        <v>0</v>
      </c>
      <c r="H31" s="61"/>
      <c r="I31" s="83">
        <f t="shared" si="1"/>
        <v>0</v>
      </c>
    </row>
    <row r="32" spans="1:9">
      <c r="A32" s="224" t="s">
        <v>162</v>
      </c>
      <c r="B32" s="225"/>
      <c r="C32" s="225"/>
      <c r="D32" s="226"/>
      <c r="E32" s="51">
        <f>'23a'!U495</f>
        <v>0</v>
      </c>
      <c r="F32" s="88"/>
      <c r="G32" s="83">
        <f t="shared" si="0"/>
        <v>0</v>
      </c>
      <c r="H32" s="61"/>
      <c r="I32" s="83">
        <f t="shared" si="1"/>
        <v>0</v>
      </c>
    </row>
    <row r="33" spans="1:9">
      <c r="A33" s="224" t="s">
        <v>151</v>
      </c>
      <c r="B33" s="225"/>
      <c r="C33" s="225"/>
      <c r="D33" s="226"/>
      <c r="E33" s="51">
        <f>'23a'!V495</f>
        <v>0</v>
      </c>
      <c r="F33" s="88"/>
      <c r="G33" s="83">
        <f t="shared" si="0"/>
        <v>0</v>
      </c>
      <c r="H33" s="61"/>
      <c r="I33" s="83">
        <f t="shared" si="1"/>
        <v>0</v>
      </c>
    </row>
    <row r="34" spans="1:9">
      <c r="A34" s="224" t="s">
        <v>163</v>
      </c>
      <c r="B34" s="225"/>
      <c r="C34" s="225"/>
      <c r="D34" s="226"/>
      <c r="E34" s="51">
        <f>'23a'!W495</f>
        <v>0</v>
      </c>
      <c r="F34" s="88"/>
      <c r="G34" s="83">
        <f t="shared" si="0"/>
        <v>0</v>
      </c>
      <c r="H34" s="61"/>
      <c r="I34" s="83">
        <f t="shared" si="1"/>
        <v>0</v>
      </c>
    </row>
    <row r="35" spans="1:9">
      <c r="A35" s="224"/>
      <c r="B35" s="225"/>
      <c r="C35" s="225"/>
      <c r="D35" s="226"/>
      <c r="E35" s="51"/>
      <c r="F35" s="88"/>
      <c r="G35" s="83"/>
      <c r="H35" s="61"/>
      <c r="I35" s="83"/>
    </row>
    <row r="36" spans="1:9">
      <c r="A36" s="224"/>
      <c r="B36" s="225"/>
      <c r="C36" s="225"/>
      <c r="D36" s="226"/>
      <c r="E36" s="51"/>
      <c r="F36" s="88"/>
      <c r="G36" s="83"/>
      <c r="H36" s="61"/>
      <c r="I36" s="83"/>
    </row>
    <row r="37" spans="1:9">
      <c r="A37" s="238"/>
      <c r="B37" s="239"/>
      <c r="C37" s="239"/>
      <c r="D37" s="240"/>
      <c r="E37" s="52"/>
      <c r="F37" s="89"/>
      <c r="G37" s="84"/>
      <c r="H37" s="63"/>
      <c r="I37" s="84"/>
    </row>
    <row r="38" spans="1:9" ht="15.75">
      <c r="H38" s="53" t="s">
        <v>85</v>
      </c>
      <c r="I38" s="54">
        <f>SUM(I22:I37)</f>
        <v>0</v>
      </c>
    </row>
    <row r="40" spans="1:9">
      <c r="A40" s="50" t="s">
        <v>89</v>
      </c>
      <c r="D40" t="s">
        <v>49</v>
      </c>
      <c r="E40" t="s">
        <v>90</v>
      </c>
      <c r="F40" t="s">
        <v>91</v>
      </c>
      <c r="G40" t="s">
        <v>87</v>
      </c>
      <c r="H40" t="s">
        <v>88</v>
      </c>
      <c r="I40" t="s">
        <v>92</v>
      </c>
    </row>
    <row r="41" spans="1:9">
      <c r="A41" s="236" t="s">
        <v>154</v>
      </c>
      <c r="B41" s="237"/>
      <c r="C41" s="237"/>
      <c r="D41" s="34" t="s">
        <v>60</v>
      </c>
      <c r="E41" s="111">
        <f>'23a'!N505</f>
        <v>0</v>
      </c>
      <c r="F41" s="85"/>
      <c r="G41" s="82">
        <f>E41*F41</f>
        <v>0</v>
      </c>
      <c r="H41" s="59" t="s">
        <v>164</v>
      </c>
      <c r="I41" s="82"/>
    </row>
    <row r="42" spans="1:9">
      <c r="A42" s="234"/>
      <c r="B42" s="235"/>
      <c r="C42" s="235"/>
      <c r="D42" s="35"/>
      <c r="E42" s="35"/>
      <c r="F42" s="86"/>
      <c r="G42" s="83"/>
      <c r="H42" s="61"/>
      <c r="I42" s="83"/>
    </row>
    <row r="43" spans="1:9">
      <c r="A43" s="234"/>
      <c r="B43" s="235"/>
      <c r="C43" s="235"/>
      <c r="D43" s="35"/>
      <c r="E43" s="35"/>
      <c r="F43" s="86"/>
      <c r="G43" s="83"/>
      <c r="H43" s="61"/>
      <c r="I43" s="83"/>
    </row>
    <row r="44" spans="1:9">
      <c r="A44" s="234"/>
      <c r="B44" s="235"/>
      <c r="C44" s="235"/>
      <c r="D44" s="35"/>
      <c r="E44" s="35"/>
      <c r="F44" s="86"/>
      <c r="G44" s="83"/>
      <c r="H44" s="61"/>
      <c r="I44" s="83"/>
    </row>
    <row r="45" spans="1:9">
      <c r="A45" s="234"/>
      <c r="B45" s="235"/>
      <c r="C45" s="235"/>
      <c r="D45" s="35"/>
      <c r="E45" s="35"/>
      <c r="F45" s="86"/>
      <c r="G45" s="83"/>
      <c r="H45" s="61"/>
      <c r="I45" s="83"/>
    </row>
    <row r="46" spans="1:9">
      <c r="A46" s="234"/>
      <c r="B46" s="235"/>
      <c r="C46" s="235"/>
      <c r="D46" s="35"/>
      <c r="E46" s="35"/>
      <c r="F46" s="86"/>
      <c r="G46" s="83"/>
      <c r="H46" s="61"/>
      <c r="I46" s="83"/>
    </row>
    <row r="47" spans="1:9">
      <c r="A47" s="234"/>
      <c r="B47" s="235"/>
      <c r="C47" s="235"/>
      <c r="D47" s="35"/>
      <c r="E47" s="35"/>
      <c r="F47" s="86"/>
      <c r="G47" s="83"/>
      <c r="H47" s="61"/>
      <c r="I47" s="83"/>
    </row>
    <row r="48" spans="1:9">
      <c r="A48" s="234"/>
      <c r="B48" s="235"/>
      <c r="C48" s="235"/>
      <c r="D48" s="35"/>
      <c r="E48" s="35"/>
      <c r="F48" s="86"/>
      <c r="G48" s="83"/>
      <c r="H48" s="61"/>
      <c r="I48" s="83"/>
    </row>
    <row r="49" spans="1:9">
      <c r="A49" s="234"/>
      <c r="B49" s="235"/>
      <c r="C49" s="235"/>
      <c r="D49" s="35"/>
      <c r="E49" s="35"/>
      <c r="F49" s="86"/>
      <c r="G49" s="83"/>
      <c r="H49" s="61"/>
      <c r="I49" s="83"/>
    </row>
    <row r="50" spans="1:9">
      <c r="A50" s="234"/>
      <c r="B50" s="235"/>
      <c r="C50" s="235"/>
      <c r="D50" s="35"/>
      <c r="E50" s="35"/>
      <c r="F50" s="86"/>
      <c r="G50" s="83"/>
      <c r="H50" s="61"/>
      <c r="I50" s="83"/>
    </row>
    <row r="51" spans="1:9">
      <c r="A51" s="232"/>
      <c r="B51" s="233"/>
      <c r="C51" s="233"/>
      <c r="D51" s="36"/>
      <c r="E51" s="36"/>
      <c r="F51" s="87"/>
      <c r="G51" s="84"/>
      <c r="H51" s="63"/>
      <c r="I51" s="84"/>
    </row>
    <row r="52" spans="1:9" ht="15.75">
      <c r="H52" s="53" t="s">
        <v>85</v>
      </c>
      <c r="I52" s="54">
        <f>SUM(I41:I51)</f>
        <v>0</v>
      </c>
    </row>
    <row r="54" spans="1:9" ht="15.75">
      <c r="A54" s="11" t="s">
        <v>93</v>
      </c>
      <c r="B54" s="12"/>
      <c r="C54" s="12"/>
      <c r="D54" s="12"/>
      <c r="E54" s="12"/>
      <c r="F54" s="12"/>
      <c r="G54" s="12"/>
      <c r="H54" s="55" t="s">
        <v>85</v>
      </c>
      <c r="I54" s="56" t="e">
        <f>SUM(H14+I38+I52)</f>
        <v>#N/A</v>
      </c>
    </row>
    <row r="56" spans="1:9" ht="15.75">
      <c r="A56" s="11" t="s">
        <v>184</v>
      </c>
      <c r="B56" s="12"/>
      <c r="C56" s="12"/>
      <c r="D56" s="12"/>
      <c r="E56" s="12"/>
      <c r="F56" s="12"/>
      <c r="G56" s="12"/>
      <c r="H56" s="55" t="s">
        <v>85</v>
      </c>
      <c r="I56" s="56" t="e">
        <f>H11/12</f>
        <v>#N/A</v>
      </c>
    </row>
    <row r="58" spans="1:9">
      <c r="A58" s="50" t="s">
        <v>191</v>
      </c>
    </row>
    <row r="59" spans="1:9">
      <c r="A59" s="253"/>
      <c r="B59" s="254"/>
      <c r="C59" s="254"/>
      <c r="D59" s="254"/>
      <c r="E59" s="254"/>
      <c r="F59" s="254"/>
      <c r="G59" s="254"/>
      <c r="H59" s="254"/>
      <c r="I59" s="255"/>
    </row>
    <row r="60" spans="1:9">
      <c r="A60" s="256"/>
      <c r="B60" s="257"/>
      <c r="C60" s="257"/>
      <c r="D60" s="257"/>
      <c r="E60" s="257"/>
      <c r="F60" s="257"/>
      <c r="G60" s="257"/>
      <c r="H60" s="257"/>
      <c r="I60" s="258"/>
    </row>
    <row r="61" spans="1:9">
      <c r="A61" s="256"/>
      <c r="B61" s="257"/>
      <c r="C61" s="257"/>
      <c r="D61" s="257"/>
      <c r="E61" s="257"/>
      <c r="F61" s="257"/>
      <c r="G61" s="257"/>
      <c r="H61" s="257"/>
      <c r="I61" s="258"/>
    </row>
    <row r="62" spans="1:9">
      <c r="A62" s="256"/>
      <c r="B62" s="257"/>
      <c r="C62" s="257"/>
      <c r="D62" s="257"/>
      <c r="E62" s="257"/>
      <c r="F62" s="257"/>
      <c r="G62" s="257"/>
      <c r="H62" s="257"/>
      <c r="I62" s="258"/>
    </row>
    <row r="63" spans="1:9">
      <c r="A63" s="259"/>
      <c r="B63" s="260"/>
      <c r="C63" s="260"/>
      <c r="D63" s="260"/>
      <c r="E63" s="260"/>
      <c r="F63" s="260"/>
      <c r="G63" s="260"/>
      <c r="H63" s="260"/>
      <c r="I63" s="261"/>
    </row>
  </sheetData>
  <mergeCells count="36">
    <mergeCell ref="A48:C48"/>
    <mergeCell ref="A49:C49"/>
    <mergeCell ref="A50:C50"/>
    <mergeCell ref="A51:C51"/>
    <mergeCell ref="A59:I63"/>
    <mergeCell ref="A47:C47"/>
    <mergeCell ref="A33:D33"/>
    <mergeCell ref="A34:D34"/>
    <mergeCell ref="A35:D35"/>
    <mergeCell ref="A36:D36"/>
    <mergeCell ref="A37:D37"/>
    <mergeCell ref="A41:C41"/>
    <mergeCell ref="A42:C42"/>
    <mergeCell ref="A43:C43"/>
    <mergeCell ref="A44:C44"/>
    <mergeCell ref="A45:C45"/>
    <mergeCell ref="A46:C46"/>
    <mergeCell ref="A32:D32"/>
    <mergeCell ref="E21:H21"/>
    <mergeCell ref="A22:D22"/>
    <mergeCell ref="A23:D23"/>
    <mergeCell ref="A24:D24"/>
    <mergeCell ref="A25:D25"/>
    <mergeCell ref="A26:D26"/>
    <mergeCell ref="A27:D27"/>
    <mergeCell ref="E28:H28"/>
    <mergeCell ref="A29:D29"/>
    <mergeCell ref="A30:D30"/>
    <mergeCell ref="A31:D31"/>
    <mergeCell ref="A17:C17"/>
    <mergeCell ref="E17:F17"/>
    <mergeCell ref="B4:E4"/>
    <mergeCell ref="B5:E5"/>
    <mergeCell ref="F5:G5"/>
    <mergeCell ref="B6:E6"/>
    <mergeCell ref="F6:G6"/>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AF37F9-3F27-4831-9F5D-422487DE58BC}">
  <sheetPr codeName="Blad5">
    <tabColor rgb="FFC2E76B"/>
  </sheetPr>
  <dimension ref="A2:N63"/>
  <sheetViews>
    <sheetView showGridLines="0" workbookViewId="0">
      <selection activeCellId="14" sqref="A43:O94 G41:O42 A41:E42 A35:O40 G29:O34 A29:E34 A17:O28 N14:O16 A14:L16 N13:O13 H13:L13 A13:F13 N3:O12 A3:L12 A1:O2"/>
    </sheetView>
  </sheetViews>
  <sheetFormatPr defaultRowHeight="15"/>
  <cols>
    <col min="1" max="1" width="30" customWidth="1"/>
    <col min="4" max="4" width="13.28515625" customWidth="1"/>
    <col min="5" max="5" width="16.140625" customWidth="1"/>
    <col min="6" max="6" width="17.85546875" customWidth="1"/>
    <col min="7" max="7" width="13.85546875" customWidth="1"/>
    <col min="8" max="8" width="16.7109375" bestFit="1" customWidth="1"/>
    <col min="9" max="9" width="18.42578125" bestFit="1" customWidth="1"/>
    <col min="11" max="11" width="10" customWidth="1"/>
    <col min="12" max="12" width="10.85546875" bestFit="1" customWidth="1"/>
    <col min="13" max="13" width="16" customWidth="1"/>
    <col min="14" max="14" width="16.7109375" bestFit="1" customWidth="1"/>
  </cols>
  <sheetData>
    <row r="2" spans="1:14" ht="45">
      <c r="A2" s="74"/>
      <c r="B2" s="75"/>
      <c r="C2" s="75"/>
      <c r="D2" s="76" t="str">
        <f>CONCATENATE("Uitvoeringsbepaling"," ",H5,", onderdeel van ",Kwaliteitscontroles!A2," ",Kwaliteitscontroles!A3)</f>
        <v xml:space="preserve">Uitvoeringsbepaling 1, onderdeel van bestek </v>
      </c>
      <c r="E2" s="76"/>
      <c r="F2" s="76"/>
      <c r="G2" s="76"/>
      <c r="H2" s="77"/>
      <c r="I2" s="37"/>
      <c r="K2" t="s">
        <v>67</v>
      </c>
      <c r="L2" t="s">
        <v>170</v>
      </c>
      <c r="M2" s="65" t="s">
        <v>169</v>
      </c>
      <c r="N2" t="s">
        <v>183</v>
      </c>
    </row>
    <row r="3" spans="1:14">
      <c r="K3" s="58"/>
      <c r="L3" s="71"/>
      <c r="M3" s="132"/>
      <c r="N3" s="112"/>
    </row>
    <row r="4" spans="1:14">
      <c r="A4" s="42" t="s">
        <v>78</v>
      </c>
      <c r="B4" s="229" t="str">
        <f>VLOOKUP(H5,Kwaliteitscontroles!A5:E54,3)</f>
        <v>Zwembad de Wetterstins</v>
      </c>
      <c r="C4" s="229"/>
      <c r="D4" s="229"/>
      <c r="E4" s="229"/>
      <c r="F4" s="45"/>
      <c r="G4" s="45"/>
      <c r="H4" s="38"/>
      <c r="K4" s="60" t="s">
        <v>53</v>
      </c>
      <c r="L4" s="72">
        <v>410</v>
      </c>
      <c r="M4" s="202"/>
      <c r="N4" s="113" t="e">
        <f>'1a'!P500/M4</f>
        <v>#DIV/0!</v>
      </c>
    </row>
    <row r="5" spans="1:14">
      <c r="A5" s="43" t="s">
        <v>79</v>
      </c>
      <c r="B5" s="230" t="str">
        <f>VLOOKUP(H5,Kwaliteitscontroles!A5:E54,4)</f>
        <v>Lauermanstraat 16B</v>
      </c>
      <c r="C5" s="230"/>
      <c r="D5" s="230"/>
      <c r="E5" s="230"/>
      <c r="F5" s="245" t="s">
        <v>81</v>
      </c>
      <c r="G5" s="245"/>
      <c r="H5" s="39">
        <f>Kwaliteitscontroles!A5</f>
        <v>1</v>
      </c>
      <c r="K5" s="60" t="s">
        <v>54</v>
      </c>
      <c r="L5" s="72">
        <v>410</v>
      </c>
      <c r="M5" s="202"/>
      <c r="N5" s="113" t="e">
        <f>'1a'!P501/M5</f>
        <v>#DIV/0!</v>
      </c>
    </row>
    <row r="6" spans="1:14">
      <c r="A6" s="44" t="s">
        <v>80</v>
      </c>
      <c r="B6" s="231" t="str">
        <f>VLOOKUP(H5,Kwaliteitscontroles!A5:E54,5)</f>
        <v>Burgum</v>
      </c>
      <c r="C6" s="231"/>
      <c r="D6" s="231"/>
      <c r="E6" s="231"/>
      <c r="F6" s="246" t="s">
        <v>82</v>
      </c>
      <c r="G6" s="246"/>
      <c r="H6" s="40" t="str">
        <f>CONCATENATE(H5,"a")</f>
        <v>1a</v>
      </c>
      <c r="K6" s="60" t="s">
        <v>55</v>
      </c>
      <c r="L6" s="72">
        <v>410</v>
      </c>
      <c r="M6" s="202"/>
      <c r="N6" s="113" t="e">
        <f>'1a'!P502/M6</f>
        <v>#DIV/0!</v>
      </c>
    </row>
    <row r="7" spans="1:14">
      <c r="K7" s="60" t="s">
        <v>51</v>
      </c>
      <c r="L7" s="72">
        <v>410</v>
      </c>
      <c r="M7" s="202"/>
      <c r="N7" s="113" t="e">
        <f>'1a'!P503/M7</f>
        <v>#DIV/0!</v>
      </c>
    </row>
    <row r="8" spans="1:14">
      <c r="A8" s="11" t="s">
        <v>83</v>
      </c>
      <c r="B8" s="12"/>
      <c r="C8" s="12"/>
      <c r="D8" s="12"/>
      <c r="E8" s="41">
        <f>MAX(L3:L16)</f>
        <v>410</v>
      </c>
      <c r="K8" s="60" t="s">
        <v>56</v>
      </c>
      <c r="L8" s="72">
        <v>10</v>
      </c>
      <c r="M8" s="202"/>
      <c r="N8" s="113" t="e">
        <f>'1a'!P504/M8</f>
        <v>#DIV/0!</v>
      </c>
    </row>
    <row r="9" spans="1:14">
      <c r="A9" s="11" t="s">
        <v>26</v>
      </c>
      <c r="B9" s="12"/>
      <c r="C9" s="12"/>
      <c r="D9" s="12"/>
      <c r="E9" s="152">
        <v>0.08</v>
      </c>
      <c r="K9" s="60" t="s">
        <v>185</v>
      </c>
      <c r="L9" s="72">
        <v>410</v>
      </c>
      <c r="M9" s="202"/>
      <c r="N9" s="113" t="e">
        <f>'1a'!P505/M9</f>
        <v>#DIV/0!</v>
      </c>
    </row>
    <row r="10" spans="1:14">
      <c r="H10" s="33" t="s">
        <v>92</v>
      </c>
      <c r="K10" s="60" t="s">
        <v>57</v>
      </c>
      <c r="L10" s="72">
        <v>410</v>
      </c>
      <c r="M10" s="202"/>
      <c r="N10" s="113" t="e">
        <f>'1a'!P506/M10</f>
        <v>#DIV/0!</v>
      </c>
    </row>
    <row r="11" spans="1:14">
      <c r="A11" s="11" t="s">
        <v>84</v>
      </c>
      <c r="B11" s="12"/>
      <c r="C11" s="12"/>
      <c r="D11" s="12"/>
      <c r="E11" s="12"/>
      <c r="F11" s="46"/>
      <c r="G11" s="46"/>
      <c r="H11" s="48" t="e">
        <f>SUM(N3:N16)*Offertetarief</f>
        <v>#DIV/0!</v>
      </c>
      <c r="K11" s="60" t="s">
        <v>58</v>
      </c>
      <c r="L11" s="72">
        <v>410</v>
      </c>
      <c r="M11" s="202"/>
      <c r="N11" s="113" t="e">
        <f>'1a'!P507/M11</f>
        <v>#DIV/0!</v>
      </c>
    </row>
    <row r="12" spans="1:14">
      <c r="E12" t="s">
        <v>236</v>
      </c>
      <c r="F12" s="33" t="s">
        <v>60</v>
      </c>
      <c r="G12" s="33" t="s">
        <v>86</v>
      </c>
      <c r="H12" s="33"/>
      <c r="K12" s="60"/>
      <c r="L12" s="72"/>
      <c r="M12" s="133"/>
      <c r="N12" s="113"/>
    </row>
    <row r="13" spans="1:14">
      <c r="A13" s="12" t="s">
        <v>237</v>
      </c>
      <c r="B13" s="12"/>
      <c r="C13" s="12"/>
      <c r="D13" s="12"/>
      <c r="E13" s="154">
        <v>4</v>
      </c>
      <c r="F13" s="69">
        <f>'1a'!N512</f>
        <v>1355.15</v>
      </c>
      <c r="G13" s="203"/>
      <c r="H13" s="49">
        <f>(F13*G13)*E13</f>
        <v>0</v>
      </c>
      <c r="K13" s="60"/>
      <c r="L13" s="72"/>
      <c r="M13" s="133"/>
      <c r="N13" s="113"/>
    </row>
    <row r="14" spans="1:14" ht="15.75">
      <c r="F14" s="47" t="s">
        <v>85</v>
      </c>
      <c r="G14" s="102"/>
      <c r="H14" s="49" t="e">
        <f>SUM(H11:H13)</f>
        <v>#DIV/0!</v>
      </c>
      <c r="K14" s="60"/>
      <c r="L14" s="72"/>
      <c r="M14" s="104"/>
      <c r="N14" s="113"/>
    </row>
    <row r="15" spans="1:14">
      <c r="K15" s="60"/>
      <c r="L15" s="72"/>
      <c r="M15" s="104"/>
      <c r="N15" s="113"/>
    </row>
    <row r="16" spans="1:14">
      <c r="A16" t="s">
        <v>165</v>
      </c>
      <c r="K16" s="62"/>
      <c r="L16" s="73"/>
      <c r="M16" s="105"/>
      <c r="N16" s="114"/>
    </row>
    <row r="17" spans="1:9">
      <c r="A17" s="241" t="s">
        <v>166</v>
      </c>
      <c r="B17" s="241"/>
      <c r="C17" s="241"/>
      <c r="D17" s="70">
        <f>'1a'!P512</f>
        <v>510471.5</v>
      </c>
      <c r="E17" s="241" t="s">
        <v>167</v>
      </c>
      <c r="F17" s="241"/>
      <c r="G17" s="70">
        <f>D17/E8</f>
        <v>1245.0524390243902</v>
      </c>
      <c r="H17" s="67" t="s">
        <v>168</v>
      </c>
      <c r="I17" s="69" t="e">
        <f>D17/SUM(N3:N16)</f>
        <v>#DIV/0!</v>
      </c>
    </row>
    <row r="20" spans="1:9">
      <c r="A20" s="50" t="s">
        <v>153</v>
      </c>
      <c r="E20" s="33" t="s">
        <v>60</v>
      </c>
      <c r="F20" s="33" t="s">
        <v>86</v>
      </c>
      <c r="G20" s="33" t="s">
        <v>87</v>
      </c>
      <c r="H20" s="33" t="s">
        <v>88</v>
      </c>
      <c r="I20" s="33" t="s">
        <v>92</v>
      </c>
    </row>
    <row r="21" spans="1:9" hidden="1">
      <c r="A21" s="173" t="s">
        <v>187</v>
      </c>
      <c r="B21" s="174"/>
      <c r="C21" s="174"/>
      <c r="D21" s="174"/>
      <c r="E21" s="213"/>
      <c r="F21" s="213"/>
      <c r="G21" s="213"/>
      <c r="H21" s="213"/>
      <c r="I21" s="175"/>
    </row>
    <row r="22" spans="1:9" hidden="1">
      <c r="A22" s="242" t="s">
        <v>155</v>
      </c>
      <c r="B22" s="243"/>
      <c r="C22" s="243"/>
      <c r="D22" s="244"/>
      <c r="E22" s="176">
        <f>'1a'!G512</f>
        <v>40.4</v>
      </c>
      <c r="F22" s="177"/>
      <c r="G22" s="178">
        <f t="shared" ref="G22:G34" si="0">E22*F22</f>
        <v>0</v>
      </c>
      <c r="H22" s="179"/>
      <c r="I22" s="178">
        <f t="shared" ref="I22:I29" si="1">G22*H22</f>
        <v>0</v>
      </c>
    </row>
    <row r="23" spans="1:9" hidden="1">
      <c r="A23" s="212" t="s">
        <v>156</v>
      </c>
      <c r="B23" s="213"/>
      <c r="C23" s="213"/>
      <c r="D23" s="214"/>
      <c r="E23" s="180">
        <f>E22</f>
        <v>40.4</v>
      </c>
      <c r="F23" s="181"/>
      <c r="G23" s="182">
        <f t="shared" si="0"/>
        <v>0</v>
      </c>
      <c r="H23" s="183"/>
      <c r="I23" s="182">
        <f t="shared" si="1"/>
        <v>0</v>
      </c>
    </row>
    <row r="24" spans="1:9" hidden="1">
      <c r="A24" s="212" t="s">
        <v>157</v>
      </c>
      <c r="B24" s="213"/>
      <c r="C24" s="213"/>
      <c r="D24" s="214"/>
      <c r="E24" s="180">
        <f>E22</f>
        <v>40.4</v>
      </c>
      <c r="F24" s="181"/>
      <c r="G24" s="182">
        <f t="shared" si="0"/>
        <v>0</v>
      </c>
      <c r="H24" s="183"/>
      <c r="I24" s="182">
        <f t="shared" si="1"/>
        <v>0</v>
      </c>
    </row>
    <row r="25" spans="1:9" hidden="1">
      <c r="A25" s="212" t="s">
        <v>158</v>
      </c>
      <c r="B25" s="213"/>
      <c r="C25" s="213"/>
      <c r="D25" s="214"/>
      <c r="E25" s="180">
        <f>E22</f>
        <v>40.4</v>
      </c>
      <c r="F25" s="181"/>
      <c r="G25" s="182">
        <f t="shared" si="0"/>
        <v>0</v>
      </c>
      <c r="H25" s="183"/>
      <c r="I25" s="182">
        <f t="shared" si="1"/>
        <v>0</v>
      </c>
    </row>
    <row r="26" spans="1:9" hidden="1">
      <c r="A26" s="212" t="s">
        <v>61</v>
      </c>
      <c r="B26" s="213"/>
      <c r="C26" s="213"/>
      <c r="D26" s="214"/>
      <c r="E26" s="180">
        <f>'1a'!F512-E27</f>
        <v>98.7</v>
      </c>
      <c r="F26" s="181"/>
      <c r="G26" s="182">
        <f t="shared" si="0"/>
        <v>0</v>
      </c>
      <c r="H26" s="183"/>
      <c r="I26" s="182">
        <f t="shared" si="1"/>
        <v>0</v>
      </c>
    </row>
    <row r="27" spans="1:9" hidden="1">
      <c r="A27" s="212" t="s">
        <v>62</v>
      </c>
      <c r="B27" s="213"/>
      <c r="C27" s="213"/>
      <c r="D27" s="228"/>
      <c r="E27" s="184"/>
      <c r="F27" s="185"/>
      <c r="G27" s="186">
        <f t="shared" si="0"/>
        <v>0</v>
      </c>
      <c r="H27" s="187"/>
      <c r="I27" s="186">
        <f t="shared" si="1"/>
        <v>0</v>
      </c>
    </row>
    <row r="28" spans="1:9">
      <c r="A28" s="125" t="s">
        <v>188</v>
      </c>
      <c r="B28" s="119"/>
      <c r="C28" s="119"/>
      <c r="D28" s="119"/>
      <c r="E28" s="225"/>
      <c r="F28" s="225"/>
      <c r="G28" s="225"/>
      <c r="H28" s="225"/>
      <c r="I28" s="120"/>
    </row>
    <row r="29" spans="1:9">
      <c r="A29" s="224" t="s">
        <v>159</v>
      </c>
      <c r="B29" s="225"/>
      <c r="C29" s="225"/>
      <c r="D29" s="227"/>
      <c r="E29" s="121">
        <f>'1a'!S495</f>
        <v>159.9</v>
      </c>
      <c r="F29" s="204"/>
      <c r="G29" s="123">
        <f t="shared" si="0"/>
        <v>0</v>
      </c>
      <c r="H29" s="124">
        <v>6</v>
      </c>
      <c r="I29" s="123">
        <f t="shared" si="1"/>
        <v>0</v>
      </c>
    </row>
    <row r="30" spans="1:9">
      <c r="A30" s="224" t="s">
        <v>160</v>
      </c>
      <c r="B30" s="225"/>
      <c r="C30" s="225"/>
      <c r="D30" s="226"/>
      <c r="E30" s="51">
        <f>'1a'!R495</f>
        <v>135.15</v>
      </c>
      <c r="F30" s="205"/>
      <c r="G30" s="83">
        <f t="shared" si="0"/>
        <v>0</v>
      </c>
      <c r="H30" s="61" t="s">
        <v>318</v>
      </c>
      <c r="I30" s="83"/>
    </row>
    <row r="31" spans="1:9">
      <c r="A31" s="224" t="s">
        <v>161</v>
      </c>
      <c r="B31" s="225"/>
      <c r="C31" s="225"/>
      <c r="D31" s="226"/>
      <c r="E31" s="51">
        <f>'1a'!T495</f>
        <v>62.6</v>
      </c>
      <c r="F31" s="205"/>
      <c r="G31" s="83">
        <f t="shared" si="0"/>
        <v>0</v>
      </c>
      <c r="H31" s="61" t="s">
        <v>318</v>
      </c>
      <c r="I31" s="83"/>
    </row>
    <row r="32" spans="1:9">
      <c r="A32" s="224" t="s">
        <v>162</v>
      </c>
      <c r="B32" s="225"/>
      <c r="C32" s="225"/>
      <c r="D32" s="226"/>
      <c r="E32" s="51">
        <f>'1a'!U495</f>
        <v>0</v>
      </c>
      <c r="F32" s="205"/>
      <c r="G32" s="83">
        <f t="shared" si="0"/>
        <v>0</v>
      </c>
      <c r="H32" s="61" t="s">
        <v>318</v>
      </c>
      <c r="I32" s="83"/>
    </row>
    <row r="33" spans="1:9">
      <c r="A33" s="224" t="s">
        <v>151</v>
      </c>
      <c r="B33" s="225"/>
      <c r="C33" s="225"/>
      <c r="D33" s="226"/>
      <c r="E33" s="51">
        <f>'1a'!V495</f>
        <v>0</v>
      </c>
      <c r="F33" s="205"/>
      <c r="G33" s="83">
        <f t="shared" si="0"/>
        <v>0</v>
      </c>
      <c r="H33" s="61" t="s">
        <v>318</v>
      </c>
      <c r="I33" s="83"/>
    </row>
    <row r="34" spans="1:9">
      <c r="A34" s="224" t="s">
        <v>163</v>
      </c>
      <c r="B34" s="225"/>
      <c r="C34" s="225"/>
      <c r="D34" s="226"/>
      <c r="E34" s="51">
        <f>'1a'!W495</f>
        <v>0</v>
      </c>
      <c r="F34" s="205"/>
      <c r="G34" s="83">
        <f t="shared" si="0"/>
        <v>0</v>
      </c>
      <c r="H34" s="61" t="s">
        <v>318</v>
      </c>
      <c r="I34" s="83"/>
    </row>
    <row r="35" spans="1:9" hidden="1">
      <c r="A35" s="224"/>
      <c r="B35" s="225"/>
      <c r="C35" s="225"/>
      <c r="D35" s="226"/>
      <c r="E35" s="51"/>
      <c r="F35" s="88"/>
      <c r="G35" s="83"/>
      <c r="H35" s="61"/>
      <c r="I35" s="83"/>
    </row>
    <row r="36" spans="1:9" hidden="1">
      <c r="A36" s="224"/>
      <c r="B36" s="225"/>
      <c r="C36" s="225"/>
      <c r="D36" s="226"/>
      <c r="E36" s="51"/>
      <c r="F36" s="88"/>
      <c r="G36" s="83"/>
      <c r="H36" s="61"/>
      <c r="I36" s="83"/>
    </row>
    <row r="37" spans="1:9" hidden="1">
      <c r="A37" s="238"/>
      <c r="B37" s="239"/>
      <c r="C37" s="239"/>
      <c r="D37" s="240"/>
      <c r="E37" s="52"/>
      <c r="F37" s="89"/>
      <c r="G37" s="84"/>
      <c r="H37" s="63"/>
      <c r="I37" s="83"/>
    </row>
    <row r="38" spans="1:9" ht="15.75">
      <c r="H38" s="53" t="s">
        <v>85</v>
      </c>
      <c r="I38" s="54">
        <f>SUM(I22:I37)</f>
        <v>0</v>
      </c>
    </row>
    <row r="40" spans="1:9">
      <c r="A40" s="50" t="s">
        <v>89</v>
      </c>
      <c r="D40" t="s">
        <v>49</v>
      </c>
      <c r="E40" t="s">
        <v>90</v>
      </c>
      <c r="F40" t="s">
        <v>91</v>
      </c>
      <c r="G40" t="s">
        <v>87</v>
      </c>
      <c r="H40" t="s">
        <v>88</v>
      </c>
      <c r="I40" t="s">
        <v>92</v>
      </c>
    </row>
    <row r="41" spans="1:9">
      <c r="A41" s="236" t="s">
        <v>154</v>
      </c>
      <c r="B41" s="237"/>
      <c r="C41" s="237"/>
      <c r="D41" s="34" t="s">
        <v>60</v>
      </c>
      <c r="E41" s="111">
        <f>'1a'!N505</f>
        <v>240.20000000000002</v>
      </c>
      <c r="F41" s="206"/>
      <c r="G41" s="83">
        <f>E41*F41</f>
        <v>0</v>
      </c>
      <c r="H41" s="59">
        <v>4</v>
      </c>
      <c r="I41" s="83"/>
    </row>
    <row r="42" spans="1:9">
      <c r="A42" s="234" t="s">
        <v>315</v>
      </c>
      <c r="B42" s="235"/>
      <c r="C42" s="235"/>
      <c r="D42" s="35" t="s">
        <v>316</v>
      </c>
      <c r="E42" s="35">
        <v>1</v>
      </c>
      <c r="F42" s="207"/>
      <c r="G42" s="191">
        <f>E42*F42</f>
        <v>0</v>
      </c>
      <c r="H42" s="61">
        <v>24</v>
      </c>
      <c r="I42" s="83">
        <f t="shared" ref="I42" si="2">G42*H42</f>
        <v>0</v>
      </c>
    </row>
    <row r="43" spans="1:9" hidden="1">
      <c r="A43" s="234"/>
      <c r="B43" s="235"/>
      <c r="C43" s="235"/>
      <c r="D43" s="35"/>
      <c r="E43" s="35"/>
      <c r="F43" s="86"/>
      <c r="G43" s="83"/>
      <c r="H43" s="61"/>
      <c r="I43" s="83"/>
    </row>
    <row r="44" spans="1:9" hidden="1">
      <c r="A44" s="234"/>
      <c r="B44" s="235"/>
      <c r="C44" s="235"/>
      <c r="D44" s="35"/>
      <c r="E44" s="35"/>
      <c r="F44" s="86"/>
      <c r="G44" s="128"/>
      <c r="H44" s="61"/>
      <c r="I44" s="83"/>
    </row>
    <row r="45" spans="1:9" hidden="1">
      <c r="A45" s="234"/>
      <c r="B45" s="235"/>
      <c r="C45" s="235"/>
      <c r="D45" s="35"/>
      <c r="E45" s="35"/>
      <c r="F45" s="189"/>
      <c r="G45" s="83"/>
      <c r="H45" s="190"/>
      <c r="I45" s="83"/>
    </row>
    <row r="46" spans="1:9" hidden="1">
      <c r="A46" s="234"/>
      <c r="B46" s="235"/>
      <c r="C46" s="235"/>
      <c r="D46" s="35"/>
      <c r="E46" s="35"/>
      <c r="F46" s="86"/>
      <c r="G46" s="123"/>
      <c r="H46" s="61"/>
      <c r="I46" s="83"/>
    </row>
    <row r="47" spans="1:9" hidden="1">
      <c r="A47" s="234"/>
      <c r="B47" s="235"/>
      <c r="C47" s="235"/>
      <c r="D47" s="35"/>
      <c r="E47" s="35"/>
      <c r="F47" s="86"/>
      <c r="G47" s="83"/>
      <c r="H47" s="61"/>
      <c r="I47" s="83"/>
    </row>
    <row r="48" spans="1:9" hidden="1">
      <c r="A48" s="234"/>
      <c r="B48" s="235"/>
      <c r="C48" s="235"/>
      <c r="D48" s="35"/>
      <c r="E48" s="35"/>
      <c r="F48" s="86"/>
      <c r="G48" s="83"/>
      <c r="H48" s="61"/>
      <c r="I48" s="83"/>
    </row>
    <row r="49" spans="1:14" hidden="1">
      <c r="A49" s="234"/>
      <c r="B49" s="235"/>
      <c r="C49" s="235"/>
      <c r="D49" s="35"/>
      <c r="E49" s="35"/>
      <c r="F49" s="86"/>
      <c r="G49" s="83"/>
      <c r="H49" s="61"/>
      <c r="I49" s="83"/>
    </row>
    <row r="50" spans="1:14" hidden="1">
      <c r="A50" s="234"/>
      <c r="B50" s="235"/>
      <c r="C50" s="235"/>
      <c r="D50" s="35"/>
      <c r="E50" s="35"/>
      <c r="F50" s="86"/>
      <c r="G50" s="83"/>
      <c r="H50" s="61"/>
      <c r="I50" s="83"/>
    </row>
    <row r="51" spans="1:14" hidden="1">
      <c r="A51" s="232"/>
      <c r="B51" s="233"/>
      <c r="C51" s="233"/>
      <c r="D51" s="36"/>
      <c r="E51" s="36"/>
      <c r="F51" s="87"/>
      <c r="G51" s="84"/>
      <c r="H51" s="63"/>
      <c r="I51" s="83"/>
    </row>
    <row r="52" spans="1:14" ht="15.75">
      <c r="H52" s="53" t="s">
        <v>85</v>
      </c>
      <c r="I52" s="54">
        <f>SUM(I41:I51)</f>
        <v>0</v>
      </c>
    </row>
    <row r="54" spans="1:14" ht="15.75">
      <c r="A54" s="11" t="s">
        <v>93</v>
      </c>
      <c r="B54" s="12"/>
      <c r="C54" s="12"/>
      <c r="D54" s="12"/>
      <c r="E54" s="12"/>
      <c r="F54" s="12"/>
      <c r="G54" s="12"/>
      <c r="H54" s="55" t="s">
        <v>85</v>
      </c>
      <c r="I54" s="56" t="e">
        <f>SUM(H14+I38+I52)</f>
        <v>#DIV/0!</v>
      </c>
    </row>
    <row r="56" spans="1:14" ht="15.75">
      <c r="A56" s="11" t="s">
        <v>184</v>
      </c>
      <c r="B56" s="12"/>
      <c r="C56" s="12"/>
      <c r="D56" s="12"/>
      <c r="E56" s="12"/>
      <c r="F56" s="12"/>
      <c r="G56" s="12"/>
      <c r="H56" s="55" t="s">
        <v>85</v>
      </c>
      <c r="I56" s="56" t="e">
        <f>H11/12</f>
        <v>#DIV/0!</v>
      </c>
      <c r="N56" s="156"/>
    </row>
    <row r="58" spans="1:14">
      <c r="A58" s="50" t="s">
        <v>329</v>
      </c>
    </row>
    <row r="59" spans="1:14">
      <c r="A59" s="215" t="s">
        <v>323</v>
      </c>
      <c r="B59" s="216"/>
      <c r="C59" s="216"/>
      <c r="D59" s="216"/>
      <c r="E59" s="216"/>
      <c r="F59" s="216"/>
      <c r="G59" s="216"/>
      <c r="H59" s="216"/>
      <c r="I59" s="217"/>
    </row>
    <row r="60" spans="1:14">
      <c r="A60" s="218"/>
      <c r="B60" s="219"/>
      <c r="C60" s="219"/>
      <c r="D60" s="219"/>
      <c r="E60" s="219"/>
      <c r="F60" s="219"/>
      <c r="G60" s="219"/>
      <c r="H60" s="219"/>
      <c r="I60" s="220"/>
    </row>
    <row r="61" spans="1:14">
      <c r="A61" s="218"/>
      <c r="B61" s="219"/>
      <c r="C61" s="219"/>
      <c r="D61" s="219"/>
      <c r="E61" s="219"/>
      <c r="F61" s="219"/>
      <c r="G61" s="219"/>
      <c r="H61" s="219"/>
      <c r="I61" s="220"/>
    </row>
    <row r="62" spans="1:14">
      <c r="A62" s="218"/>
      <c r="B62" s="219"/>
      <c r="C62" s="219"/>
      <c r="D62" s="219"/>
      <c r="E62" s="219"/>
      <c r="F62" s="219"/>
      <c r="G62" s="219"/>
      <c r="H62" s="219"/>
      <c r="I62" s="220"/>
    </row>
    <row r="63" spans="1:14">
      <c r="A63" s="221"/>
      <c r="B63" s="222"/>
      <c r="C63" s="222"/>
      <c r="D63" s="222"/>
      <c r="E63" s="222"/>
      <c r="F63" s="222"/>
      <c r="G63" s="222"/>
      <c r="H63" s="222"/>
      <c r="I63" s="223"/>
    </row>
  </sheetData>
  <sheetProtection algorithmName="SHA-512" hashValue="28PtVWZaNR5/hA3dtGTL7CdEEmDWRMg5OhBNhI3h/a2P5RRkjXRIQhMAI8PUa0aMzS6+YKZpkLS/tBLHPuU6Yw==" saltValue="CtRMFoo7Cv+/w9BnsYYDEA==" spinCount="100000" sheet="1" formatCells="0" formatColumns="0" formatRows="0" insertColumns="0" insertRows="0" insertHyperlinks="0" deleteColumns="0" deleteRows="0" sort="0" autoFilter="0" pivotTables="0"/>
  <mergeCells count="36">
    <mergeCell ref="E17:F17"/>
    <mergeCell ref="A17:C17"/>
    <mergeCell ref="A22:D22"/>
    <mergeCell ref="F5:G5"/>
    <mergeCell ref="F6:G6"/>
    <mergeCell ref="E21:H21"/>
    <mergeCell ref="B4:E4"/>
    <mergeCell ref="B5:E5"/>
    <mergeCell ref="B6:E6"/>
    <mergeCell ref="A51:C51"/>
    <mergeCell ref="A50:C50"/>
    <mergeCell ref="A49:C49"/>
    <mergeCell ref="A48:C48"/>
    <mergeCell ref="A46:C46"/>
    <mergeCell ref="A47:C47"/>
    <mergeCell ref="A45:C45"/>
    <mergeCell ref="A44:C44"/>
    <mergeCell ref="A43:C43"/>
    <mergeCell ref="A41:C41"/>
    <mergeCell ref="A42:C42"/>
    <mergeCell ref="A37:D37"/>
    <mergeCell ref="A36:D36"/>
    <mergeCell ref="A26:D26"/>
    <mergeCell ref="A25:D25"/>
    <mergeCell ref="A24:D24"/>
    <mergeCell ref="A23:D23"/>
    <mergeCell ref="A59:I63"/>
    <mergeCell ref="A35:D35"/>
    <mergeCell ref="A34:D34"/>
    <mergeCell ref="A33:D33"/>
    <mergeCell ref="E28:H28"/>
    <mergeCell ref="A32:D32"/>
    <mergeCell ref="A31:D31"/>
    <mergeCell ref="A30:D30"/>
    <mergeCell ref="A29:D29"/>
    <mergeCell ref="A27:D27"/>
  </mergeCells>
  <pageMargins left="0.7" right="0.7" top="0.75" bottom="0.75" header="0.3" footer="0.3"/>
  <pageSetup paperSize="9"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8B4B88-067A-4F18-B1BB-18DF2E738631}">
  <sheetPr>
    <tabColor rgb="FF173583"/>
  </sheetPr>
  <dimension ref="A1:Z532"/>
  <sheetViews>
    <sheetView topLeftCell="B1" workbookViewId="0">
      <selection activeCell="A35" sqref="A35:D35"/>
    </sheetView>
  </sheetViews>
  <sheetFormatPr defaultRowHeight="15"/>
  <cols>
    <col min="1" max="1" width="5.42578125" bestFit="1" customWidth="1"/>
    <col min="2" max="2" width="2.85546875" bestFit="1" customWidth="1"/>
    <col min="3" max="3" width="29.7109375" bestFit="1" customWidth="1"/>
    <col min="4" max="4" width="3.28515625" bestFit="1" customWidth="1"/>
    <col min="5" max="5" width="4.42578125" bestFit="1" customWidth="1"/>
    <col min="6" max="13" width="11.85546875" customWidth="1"/>
    <col min="14" max="14" width="7.5703125" bestFit="1" customWidth="1"/>
    <col min="15" max="15" width="5.42578125" bestFit="1" customWidth="1"/>
    <col min="16" max="16" width="20" bestFit="1" customWidth="1"/>
    <col min="17" max="17" width="19.28515625" customWidth="1"/>
    <col min="18" max="18" width="10.140625" bestFit="1" customWidth="1"/>
    <col min="19" max="20" width="12.7109375" bestFit="1" customWidth="1"/>
    <col min="21" max="21" width="10.140625" bestFit="1" customWidth="1"/>
    <col min="22" max="23" width="14.42578125" bestFit="1" customWidth="1"/>
    <col min="24" max="26" width="9.140625" style="156"/>
  </cols>
  <sheetData>
    <row r="1" spans="1:24">
      <c r="A1">
        <f>'23'!H5</f>
        <v>23</v>
      </c>
      <c r="B1" s="247" t="s">
        <v>78</v>
      </c>
      <c r="C1" s="248"/>
      <c r="D1" s="249" t="str">
        <f>VLOOKUP(A1,Kwaliteitscontroles!A5:J54,3)</f>
        <v>Complex 23</v>
      </c>
      <c r="E1" s="250"/>
      <c r="F1" s="250"/>
      <c r="G1" s="250"/>
      <c r="H1" s="250"/>
      <c r="I1" s="250"/>
      <c r="J1" s="251"/>
      <c r="K1" s="68"/>
      <c r="X1" s="156" t="s">
        <v>238</v>
      </c>
    </row>
    <row r="2" spans="1:24">
      <c r="B2" s="247" t="s">
        <v>94</v>
      </c>
      <c r="C2" s="248"/>
      <c r="D2" s="249" t="str">
        <f>CONCATENATE(VLOOKUP(A1,Kwaliteitscontroles!A5:K54,4)," te ",VLOOKUP(A1,Kwaliteitscontroles!A5:K54,5))</f>
        <v>Complex 23 te Complex 23</v>
      </c>
      <c r="E2" s="250"/>
      <c r="F2" s="250"/>
      <c r="G2" s="250"/>
      <c r="H2" s="250"/>
      <c r="I2" s="250"/>
      <c r="J2" s="251"/>
      <c r="K2" s="68"/>
    </row>
    <row r="3" spans="1:24" ht="30">
      <c r="A3" s="33" t="s">
        <v>148</v>
      </c>
      <c r="B3" s="33" t="s">
        <v>95</v>
      </c>
      <c r="C3" s="33" t="s">
        <v>68</v>
      </c>
      <c r="D3" s="33" t="s">
        <v>96</v>
      </c>
      <c r="E3" s="33" t="s">
        <v>97</v>
      </c>
      <c r="F3" s="33" t="s">
        <v>66</v>
      </c>
      <c r="G3" s="33" t="s">
        <v>64</v>
      </c>
      <c r="H3" s="33" t="s">
        <v>65</v>
      </c>
      <c r="I3" s="33" t="s">
        <v>63</v>
      </c>
      <c r="J3" s="66" t="s">
        <v>189</v>
      </c>
      <c r="K3" s="33" t="s">
        <v>190</v>
      </c>
      <c r="L3" s="33" t="s">
        <v>149</v>
      </c>
      <c r="M3" s="33" t="s">
        <v>149</v>
      </c>
      <c r="N3" s="33" t="s">
        <v>60</v>
      </c>
      <c r="O3" s="33" t="s">
        <v>150</v>
      </c>
      <c r="P3" s="33" t="s">
        <v>98</v>
      </c>
      <c r="R3" s="66" t="s">
        <v>99</v>
      </c>
      <c r="S3" s="66" t="s">
        <v>100</v>
      </c>
      <c r="T3" s="33" t="s">
        <v>101</v>
      </c>
      <c r="U3" s="33" t="s">
        <v>102</v>
      </c>
      <c r="V3" s="33" t="s">
        <v>103</v>
      </c>
      <c r="W3" s="33" t="s">
        <v>104</v>
      </c>
    </row>
    <row r="4" spans="1:24">
      <c r="A4" s="30"/>
      <c r="B4" s="106"/>
      <c r="C4" s="33"/>
      <c r="D4" s="33"/>
      <c r="E4" s="106"/>
      <c r="F4" s="108"/>
      <c r="G4" s="108"/>
      <c r="H4" s="108"/>
      <c r="I4" s="108"/>
      <c r="J4" s="108"/>
      <c r="N4" s="108">
        <f t="shared" ref="N4:N67" si="0">SUM(F4:M4)</f>
        <v>0</v>
      </c>
      <c r="O4" s="108" t="e">
        <f>IF(D4="X",0,IF(E4="X",0,VLOOKUP(E4,'23'!$K$3:$L$16,2,FALSE)))</f>
        <v>#N/A</v>
      </c>
      <c r="P4" s="108" t="e">
        <f t="shared" ref="P4:P67" si="1">N4*O4</f>
        <v>#N/A</v>
      </c>
    </row>
    <row r="5" spans="1:24">
      <c r="A5" s="30"/>
      <c r="B5" s="106"/>
      <c r="C5" s="33"/>
      <c r="D5" s="33"/>
      <c r="E5" s="106"/>
      <c r="F5" s="108"/>
      <c r="G5" s="108"/>
      <c r="H5" s="108"/>
      <c r="I5" s="108"/>
      <c r="J5" s="108"/>
      <c r="N5" s="108">
        <f t="shared" si="0"/>
        <v>0</v>
      </c>
      <c r="O5" s="108" t="e">
        <f>IF(D5="X",0,IF(E5="X",0,VLOOKUP(E5,'23'!$K$3:$L$16,2,FALSE)))</f>
        <v>#N/A</v>
      </c>
      <c r="P5" s="108" t="e">
        <f t="shared" si="1"/>
        <v>#N/A</v>
      </c>
    </row>
    <row r="6" spans="1:24">
      <c r="A6" s="30"/>
      <c r="B6" s="106"/>
      <c r="C6" s="33"/>
      <c r="D6" s="33"/>
      <c r="E6" s="106"/>
      <c r="F6" s="108"/>
      <c r="G6" s="108"/>
      <c r="H6" s="108"/>
      <c r="I6" s="108"/>
      <c r="J6" s="108"/>
      <c r="N6" s="108">
        <f t="shared" si="0"/>
        <v>0</v>
      </c>
      <c r="O6" s="108" t="e">
        <f>IF(D6="X",0,IF(E6="X",0,VLOOKUP(E6,'23'!$K$3:$L$16,2,FALSE)))</f>
        <v>#N/A</v>
      </c>
      <c r="P6" s="108" t="e">
        <f t="shared" si="1"/>
        <v>#N/A</v>
      </c>
    </row>
    <row r="7" spans="1:24">
      <c r="A7" s="30"/>
      <c r="B7" s="106"/>
      <c r="C7" s="33"/>
      <c r="D7" s="33"/>
      <c r="E7" s="106"/>
      <c r="F7" s="108"/>
      <c r="G7" s="108"/>
      <c r="H7" s="108"/>
      <c r="I7" s="108"/>
      <c r="J7" s="108"/>
      <c r="N7" s="108">
        <f t="shared" si="0"/>
        <v>0</v>
      </c>
      <c r="O7" s="108" t="e">
        <f>IF(D7="X",0,IF(E7="X",0,VLOOKUP(E7,'23'!$K$3:$L$16,2,FALSE)))</f>
        <v>#N/A</v>
      </c>
      <c r="P7" s="108" t="e">
        <f t="shared" si="1"/>
        <v>#N/A</v>
      </c>
    </row>
    <row r="8" spans="1:24">
      <c r="A8" s="30"/>
      <c r="B8" s="106"/>
      <c r="C8" s="33"/>
      <c r="D8" s="33"/>
      <c r="E8" s="106"/>
      <c r="F8" s="108"/>
      <c r="G8" s="108"/>
      <c r="H8" s="108"/>
      <c r="I8" s="108"/>
      <c r="J8" s="108"/>
      <c r="N8" s="108">
        <f t="shared" si="0"/>
        <v>0</v>
      </c>
      <c r="O8" s="108" t="e">
        <f>IF(D8="X",0,IF(E8="X",0,VLOOKUP(E8,'23'!$K$3:$L$16,2,FALSE)))</f>
        <v>#N/A</v>
      </c>
      <c r="P8" s="108" t="e">
        <f t="shared" si="1"/>
        <v>#N/A</v>
      </c>
    </row>
    <row r="9" spans="1:24">
      <c r="A9" s="30"/>
      <c r="B9" s="106"/>
      <c r="C9" s="33"/>
      <c r="D9" s="33"/>
      <c r="E9" s="106"/>
      <c r="F9" s="108"/>
      <c r="G9" s="108"/>
      <c r="H9" s="108"/>
      <c r="I9" s="108"/>
      <c r="J9" s="108"/>
      <c r="N9" s="108">
        <f t="shared" si="0"/>
        <v>0</v>
      </c>
      <c r="O9" s="108" t="e">
        <f>IF(D9="X",0,IF(E9="X",0,VLOOKUP(E9,'23'!$K$3:$L$16,2,FALSE)))</f>
        <v>#N/A</v>
      </c>
      <c r="P9" s="108" t="e">
        <f t="shared" si="1"/>
        <v>#N/A</v>
      </c>
    </row>
    <row r="10" spans="1:24">
      <c r="A10" s="30"/>
      <c r="B10" s="106"/>
      <c r="C10" s="33"/>
      <c r="D10" s="33"/>
      <c r="E10" s="106"/>
      <c r="F10" s="108"/>
      <c r="G10" s="108"/>
      <c r="H10" s="108"/>
      <c r="I10" s="108"/>
      <c r="J10" s="108"/>
      <c r="N10" s="108">
        <f t="shared" si="0"/>
        <v>0</v>
      </c>
      <c r="O10" s="108" t="e">
        <f>IF(D10="X",0,IF(E10="X",0,VLOOKUP(E10,'23'!$K$3:$L$16,2,FALSE)))</f>
        <v>#N/A</v>
      </c>
      <c r="P10" s="108" t="e">
        <f t="shared" si="1"/>
        <v>#N/A</v>
      </c>
    </row>
    <row r="11" spans="1:24">
      <c r="A11" s="30"/>
      <c r="B11" s="106"/>
      <c r="C11" s="33"/>
      <c r="D11" s="33"/>
      <c r="E11" s="106"/>
      <c r="F11" s="108"/>
      <c r="G11" s="108"/>
      <c r="H11" s="108"/>
      <c r="I11" s="108"/>
      <c r="J11" s="108"/>
      <c r="N11" s="108">
        <f t="shared" si="0"/>
        <v>0</v>
      </c>
      <c r="O11" s="108" t="e">
        <f>IF(D11="X",0,IF(E11="X",0,VLOOKUP(E11,'23'!$K$3:$L$16,2,FALSE)))</f>
        <v>#N/A</v>
      </c>
      <c r="P11" s="108" t="e">
        <f t="shared" si="1"/>
        <v>#N/A</v>
      </c>
    </row>
    <row r="12" spans="1:24">
      <c r="A12" s="30"/>
      <c r="B12" s="106"/>
      <c r="C12" s="33"/>
      <c r="D12" s="33"/>
      <c r="E12" s="106"/>
      <c r="F12" s="108"/>
      <c r="G12" s="108"/>
      <c r="H12" s="108"/>
      <c r="I12" s="108"/>
      <c r="J12" s="108"/>
      <c r="N12" s="108">
        <f t="shared" si="0"/>
        <v>0</v>
      </c>
      <c r="O12" s="108" t="e">
        <f>IF(D12="X",0,IF(E12="X",0,VLOOKUP(E12,'23'!$K$3:$L$16,2,FALSE)))</f>
        <v>#N/A</v>
      </c>
      <c r="P12" s="108" t="e">
        <f t="shared" si="1"/>
        <v>#N/A</v>
      </c>
    </row>
    <row r="13" spans="1:24">
      <c r="A13" s="30"/>
      <c r="B13" s="106"/>
      <c r="C13" s="33"/>
      <c r="D13" s="33"/>
      <c r="E13" s="106"/>
      <c r="F13" s="108"/>
      <c r="G13" s="108"/>
      <c r="H13" s="108"/>
      <c r="I13" s="108"/>
      <c r="J13" s="108"/>
      <c r="N13" s="108">
        <f t="shared" si="0"/>
        <v>0</v>
      </c>
      <c r="O13" s="108" t="e">
        <f>IF(D13="X",0,IF(E13="X",0,VLOOKUP(E13,'23'!$K$3:$L$16,2,FALSE)))</f>
        <v>#N/A</v>
      </c>
      <c r="P13" s="108" t="e">
        <f t="shared" si="1"/>
        <v>#N/A</v>
      </c>
    </row>
    <row r="14" spans="1:24">
      <c r="A14" s="30"/>
      <c r="B14" s="106"/>
      <c r="C14" s="33"/>
      <c r="D14" s="33"/>
      <c r="E14" s="106"/>
      <c r="F14" s="108"/>
      <c r="G14" s="108"/>
      <c r="H14" s="108"/>
      <c r="I14" s="108"/>
      <c r="J14" s="108"/>
      <c r="N14" s="108">
        <f t="shared" si="0"/>
        <v>0</v>
      </c>
      <c r="O14" s="108" t="e">
        <f>IF(D14="X",0,IF(E14="X",0,VLOOKUP(E14,'23'!$K$3:$L$16,2,FALSE)))</f>
        <v>#N/A</v>
      </c>
      <c r="P14" s="108" t="e">
        <f t="shared" si="1"/>
        <v>#N/A</v>
      </c>
    </row>
    <row r="15" spans="1:24">
      <c r="A15" s="30"/>
      <c r="B15" s="106"/>
      <c r="C15" s="33"/>
      <c r="D15" s="33"/>
      <c r="E15" s="106"/>
      <c r="F15" s="108"/>
      <c r="G15" s="108"/>
      <c r="H15" s="108"/>
      <c r="I15" s="108"/>
      <c r="J15" s="108"/>
      <c r="N15" s="108">
        <f t="shared" si="0"/>
        <v>0</v>
      </c>
      <c r="O15" s="108" t="e">
        <f>IF(D15="X",0,IF(E15="X",0,VLOOKUP(E15,'23'!$K$3:$L$16,2,FALSE)))</f>
        <v>#N/A</v>
      </c>
      <c r="P15" s="108" t="e">
        <f t="shared" si="1"/>
        <v>#N/A</v>
      </c>
    </row>
    <row r="16" spans="1:24">
      <c r="A16" s="30"/>
      <c r="B16" s="106"/>
      <c r="C16" s="33"/>
      <c r="D16" s="33"/>
      <c r="E16" s="106"/>
      <c r="F16" s="108"/>
      <c r="G16" s="108"/>
      <c r="H16" s="108"/>
      <c r="I16" s="108"/>
      <c r="J16" s="108"/>
      <c r="N16" s="108">
        <f t="shared" si="0"/>
        <v>0</v>
      </c>
      <c r="O16" s="108" t="e">
        <f>IF(D16="X",0,IF(E16="X",0,VLOOKUP(E16,'23'!$K$3:$L$16,2,FALSE)))</f>
        <v>#N/A</v>
      </c>
      <c r="P16" s="108" t="e">
        <f t="shared" si="1"/>
        <v>#N/A</v>
      </c>
    </row>
    <row r="17" spans="1:16">
      <c r="A17" s="30"/>
      <c r="B17" s="106"/>
      <c r="C17" s="33"/>
      <c r="D17" s="33"/>
      <c r="E17" s="106"/>
      <c r="F17" s="108"/>
      <c r="G17" s="108"/>
      <c r="H17" s="108"/>
      <c r="I17" s="108"/>
      <c r="J17" s="108"/>
      <c r="N17" s="108">
        <f t="shared" si="0"/>
        <v>0</v>
      </c>
      <c r="O17" s="108" t="e">
        <f>IF(D17="X",0,IF(E17="X",0,VLOOKUP(E17,'23'!$K$3:$L$16,2,FALSE)))</f>
        <v>#N/A</v>
      </c>
      <c r="P17" s="108" t="e">
        <f t="shared" si="1"/>
        <v>#N/A</v>
      </c>
    </row>
    <row r="18" spans="1:16">
      <c r="A18" s="30"/>
      <c r="B18" s="106"/>
      <c r="C18" s="33"/>
      <c r="D18" s="33"/>
      <c r="E18" s="106"/>
      <c r="F18" s="108"/>
      <c r="G18" s="108"/>
      <c r="H18" s="108"/>
      <c r="I18" s="108"/>
      <c r="J18" s="108"/>
      <c r="N18" s="108">
        <f t="shared" si="0"/>
        <v>0</v>
      </c>
      <c r="O18" s="108" t="e">
        <f>IF(D18="X",0,IF(E18="X",0,VLOOKUP(E18,'23'!$K$3:$L$16,2,FALSE)))</f>
        <v>#N/A</v>
      </c>
      <c r="P18" s="108" t="e">
        <f t="shared" si="1"/>
        <v>#N/A</v>
      </c>
    </row>
    <row r="19" spans="1:16">
      <c r="A19" s="30"/>
      <c r="B19" s="106"/>
      <c r="C19" s="33"/>
      <c r="D19" s="33"/>
      <c r="E19" s="106"/>
      <c r="F19" s="108"/>
      <c r="G19" s="108"/>
      <c r="H19" s="108"/>
      <c r="I19" s="108"/>
      <c r="J19" s="108"/>
      <c r="N19" s="108">
        <f t="shared" si="0"/>
        <v>0</v>
      </c>
      <c r="O19" s="108" t="e">
        <f>IF(D19="X",0,IF(E19="X",0,VLOOKUP(E19,'23'!$K$3:$L$16,2,FALSE)))</f>
        <v>#N/A</v>
      </c>
      <c r="P19" s="108" t="e">
        <f t="shared" si="1"/>
        <v>#N/A</v>
      </c>
    </row>
    <row r="20" spans="1:16">
      <c r="A20" s="30"/>
      <c r="B20" s="106"/>
      <c r="C20" s="33"/>
      <c r="D20" s="33"/>
      <c r="E20" s="106"/>
      <c r="F20" s="108"/>
      <c r="G20" s="108"/>
      <c r="H20" s="108"/>
      <c r="I20" s="108"/>
      <c r="J20" s="108"/>
      <c r="N20" s="108">
        <f t="shared" si="0"/>
        <v>0</v>
      </c>
      <c r="O20" s="108" t="e">
        <f>IF(D20="X",0,IF(E20="X",0,VLOOKUP(E20,'23'!$K$3:$L$16,2,FALSE)))</f>
        <v>#N/A</v>
      </c>
      <c r="P20" s="108" t="e">
        <f t="shared" si="1"/>
        <v>#N/A</v>
      </c>
    </row>
    <row r="21" spans="1:16">
      <c r="A21" s="30"/>
      <c r="B21" s="106"/>
      <c r="C21" s="33"/>
      <c r="D21" s="33"/>
      <c r="E21" s="106"/>
      <c r="F21" s="108"/>
      <c r="G21" s="108"/>
      <c r="H21" s="108"/>
      <c r="I21" s="108"/>
      <c r="J21" s="108"/>
      <c r="N21" s="108">
        <f t="shared" si="0"/>
        <v>0</v>
      </c>
      <c r="O21" s="108" t="e">
        <f>IF(D21="X",0,IF(E21="X",0,VLOOKUP(E21,'23'!$K$3:$L$16,2,FALSE)))</f>
        <v>#N/A</v>
      </c>
      <c r="P21" s="108" t="e">
        <f t="shared" si="1"/>
        <v>#N/A</v>
      </c>
    </row>
    <row r="22" spans="1:16">
      <c r="A22" s="30"/>
      <c r="B22" s="106"/>
      <c r="C22" s="33"/>
      <c r="D22" s="33"/>
      <c r="E22" s="106"/>
      <c r="F22" s="108"/>
      <c r="G22" s="108"/>
      <c r="H22" s="108"/>
      <c r="I22" s="108"/>
      <c r="J22" s="108"/>
      <c r="N22" s="108">
        <f t="shared" si="0"/>
        <v>0</v>
      </c>
      <c r="O22" s="108" t="e">
        <f>IF(D22="X",0,IF(E22="X",0,VLOOKUP(E22,'23'!$K$3:$L$16,2,FALSE)))</f>
        <v>#N/A</v>
      </c>
      <c r="P22" s="108" t="e">
        <f t="shared" si="1"/>
        <v>#N/A</v>
      </c>
    </row>
    <row r="23" spans="1:16">
      <c r="A23" s="30"/>
      <c r="B23" s="106"/>
      <c r="C23" s="33"/>
      <c r="D23" s="33"/>
      <c r="E23" s="106"/>
      <c r="F23" s="108"/>
      <c r="G23" s="108"/>
      <c r="H23" s="108"/>
      <c r="I23" s="108"/>
      <c r="J23" s="108"/>
      <c r="N23" s="108">
        <f t="shared" si="0"/>
        <v>0</v>
      </c>
      <c r="O23" s="108" t="e">
        <f>IF(D23="X",0,IF(E23="X",0,VLOOKUP(E23,'23'!$K$3:$L$16,2,FALSE)))</f>
        <v>#N/A</v>
      </c>
      <c r="P23" s="108" t="e">
        <f t="shared" si="1"/>
        <v>#N/A</v>
      </c>
    </row>
    <row r="24" spans="1:16">
      <c r="A24" s="30"/>
      <c r="B24" s="106"/>
      <c r="C24" s="33"/>
      <c r="D24" s="33"/>
      <c r="E24" s="106"/>
      <c r="F24" s="108"/>
      <c r="G24" s="108"/>
      <c r="H24" s="108"/>
      <c r="I24" s="108"/>
      <c r="J24" s="108"/>
      <c r="N24" s="108">
        <f t="shared" si="0"/>
        <v>0</v>
      </c>
      <c r="O24" s="108" t="e">
        <f>IF(D24="X",0,IF(E24="X",0,VLOOKUP(E24,'23'!$K$3:$L$16,2,FALSE)))</f>
        <v>#N/A</v>
      </c>
      <c r="P24" s="108" t="e">
        <f t="shared" si="1"/>
        <v>#N/A</v>
      </c>
    </row>
    <row r="25" spans="1:16">
      <c r="A25" s="30"/>
      <c r="B25" s="106"/>
      <c r="C25" s="33"/>
      <c r="D25" s="33"/>
      <c r="E25" s="106"/>
      <c r="F25" s="108"/>
      <c r="G25" s="108"/>
      <c r="H25" s="108"/>
      <c r="I25" s="108"/>
      <c r="J25" s="108"/>
      <c r="N25" s="108">
        <f t="shared" si="0"/>
        <v>0</v>
      </c>
      <c r="O25" s="108" t="e">
        <f>IF(D25="X",0,IF(E25="X",0,VLOOKUP(E25,'23'!$K$3:$L$16,2,FALSE)))</f>
        <v>#N/A</v>
      </c>
      <c r="P25" s="108" t="e">
        <f t="shared" si="1"/>
        <v>#N/A</v>
      </c>
    </row>
    <row r="26" spans="1:16">
      <c r="A26" s="30"/>
      <c r="B26" s="106"/>
      <c r="C26" s="33"/>
      <c r="D26" s="33"/>
      <c r="E26" s="106"/>
      <c r="F26" s="108"/>
      <c r="G26" s="108"/>
      <c r="H26" s="108"/>
      <c r="I26" s="108"/>
      <c r="J26" s="108"/>
      <c r="N26" s="108">
        <f t="shared" si="0"/>
        <v>0</v>
      </c>
      <c r="O26" s="108" t="e">
        <f>IF(D26="X",0,IF(E26="X",0,VLOOKUP(E26,'23'!$K$3:$L$16,2,FALSE)))</f>
        <v>#N/A</v>
      </c>
      <c r="P26" s="108" t="e">
        <f t="shared" si="1"/>
        <v>#N/A</v>
      </c>
    </row>
    <row r="27" spans="1:16">
      <c r="A27" s="30"/>
      <c r="B27" s="106"/>
      <c r="C27" s="33"/>
      <c r="D27" s="33"/>
      <c r="E27" s="106"/>
      <c r="F27" s="108"/>
      <c r="G27" s="108"/>
      <c r="H27" s="108"/>
      <c r="I27" s="108"/>
      <c r="J27" s="108"/>
      <c r="N27" s="108">
        <f t="shared" si="0"/>
        <v>0</v>
      </c>
      <c r="O27" s="108" t="e">
        <f>IF(D27="X",0,IF(E27="X",0,VLOOKUP(E27,'23'!$K$3:$L$16,2,FALSE)))</f>
        <v>#N/A</v>
      </c>
      <c r="P27" s="108" t="e">
        <f t="shared" si="1"/>
        <v>#N/A</v>
      </c>
    </row>
    <row r="28" spans="1:16">
      <c r="A28" s="30"/>
      <c r="B28" s="106"/>
      <c r="C28" s="33"/>
      <c r="D28" s="33"/>
      <c r="E28" s="106"/>
      <c r="F28" s="108"/>
      <c r="G28" s="108"/>
      <c r="H28" s="108"/>
      <c r="I28" s="108"/>
      <c r="J28" s="108"/>
      <c r="N28" s="108">
        <f t="shared" si="0"/>
        <v>0</v>
      </c>
      <c r="O28" s="108" t="e">
        <f>IF(D28="X",0,IF(E28="X",0,VLOOKUP(E28,'23'!$K$3:$L$16,2,FALSE)))</f>
        <v>#N/A</v>
      </c>
      <c r="P28" s="108" t="e">
        <f t="shared" si="1"/>
        <v>#N/A</v>
      </c>
    </row>
    <row r="29" spans="1:16">
      <c r="A29" s="30"/>
      <c r="B29" s="106"/>
      <c r="C29" s="33"/>
      <c r="D29" s="33"/>
      <c r="E29" s="106"/>
      <c r="F29" s="108"/>
      <c r="G29" s="108"/>
      <c r="H29" s="108"/>
      <c r="I29" s="108"/>
      <c r="J29" s="108"/>
      <c r="N29" s="108">
        <f t="shared" si="0"/>
        <v>0</v>
      </c>
      <c r="O29" s="108" t="e">
        <f>IF(D29="X",0,IF(E29="X",0,VLOOKUP(E29,'23'!$K$3:$L$16,2,FALSE)))</f>
        <v>#N/A</v>
      </c>
      <c r="P29" s="108" t="e">
        <f t="shared" si="1"/>
        <v>#N/A</v>
      </c>
    </row>
    <row r="30" spans="1:16">
      <c r="A30" s="30"/>
      <c r="B30" s="106"/>
      <c r="C30" s="33"/>
      <c r="D30" s="33"/>
      <c r="E30" s="106"/>
      <c r="F30" s="108"/>
      <c r="G30" s="108"/>
      <c r="H30" s="108"/>
      <c r="I30" s="108"/>
      <c r="J30" s="108"/>
      <c r="N30" s="108">
        <f t="shared" si="0"/>
        <v>0</v>
      </c>
      <c r="O30" s="108" t="e">
        <f>IF(D30="X",0,IF(E30="X",0,VLOOKUP(E30,'23'!$K$3:$L$16,2,FALSE)))</f>
        <v>#N/A</v>
      </c>
      <c r="P30" s="108" t="e">
        <f t="shared" si="1"/>
        <v>#N/A</v>
      </c>
    </row>
    <row r="31" spans="1:16">
      <c r="A31" s="30"/>
      <c r="B31" s="106"/>
      <c r="C31" s="33"/>
      <c r="D31" s="33"/>
      <c r="E31" s="106"/>
      <c r="F31" s="108"/>
      <c r="G31" s="108"/>
      <c r="H31" s="108"/>
      <c r="I31" s="108"/>
      <c r="J31" s="108"/>
      <c r="N31" s="108">
        <f t="shared" si="0"/>
        <v>0</v>
      </c>
      <c r="O31" s="108" t="e">
        <f>IF(D31="X",0,IF(E31="X",0,VLOOKUP(E31,'23'!$K$3:$L$16,2,FALSE)))</f>
        <v>#N/A</v>
      </c>
      <c r="P31" s="108" t="e">
        <f t="shared" si="1"/>
        <v>#N/A</v>
      </c>
    </row>
    <row r="32" spans="1:16">
      <c r="A32" s="30"/>
      <c r="B32" s="106"/>
      <c r="C32" s="33"/>
      <c r="D32" s="33"/>
      <c r="E32" s="106"/>
      <c r="F32" s="108"/>
      <c r="G32" s="108"/>
      <c r="H32" s="108"/>
      <c r="I32" s="108"/>
      <c r="J32" s="108"/>
      <c r="N32" s="108">
        <f t="shared" si="0"/>
        <v>0</v>
      </c>
      <c r="O32" s="108" t="e">
        <f>IF(D32="X",0,IF(E32="X",0,VLOOKUP(E32,'23'!$K$3:$L$16,2,FALSE)))</f>
        <v>#N/A</v>
      </c>
      <c r="P32" s="108" t="e">
        <f t="shared" si="1"/>
        <v>#N/A</v>
      </c>
    </row>
    <row r="33" spans="1:16">
      <c r="A33" s="30"/>
      <c r="B33" s="106"/>
      <c r="C33" s="33"/>
      <c r="D33" s="33"/>
      <c r="E33" s="106"/>
      <c r="F33" s="108"/>
      <c r="G33" s="108"/>
      <c r="H33" s="108"/>
      <c r="I33" s="108"/>
      <c r="J33" s="108"/>
      <c r="N33" s="108">
        <f t="shared" si="0"/>
        <v>0</v>
      </c>
      <c r="O33" s="108" t="e">
        <f>IF(D33="X",0,IF(E33="X",0,VLOOKUP(E33,'23'!$K$3:$L$16,2,FALSE)))</f>
        <v>#N/A</v>
      </c>
      <c r="P33" s="108" t="e">
        <f t="shared" si="1"/>
        <v>#N/A</v>
      </c>
    </row>
    <row r="34" spans="1:16">
      <c r="A34" s="30"/>
      <c r="B34" s="106"/>
      <c r="C34" s="33"/>
      <c r="D34" s="33"/>
      <c r="E34" s="106"/>
      <c r="F34" s="108"/>
      <c r="G34" s="108"/>
      <c r="H34" s="108"/>
      <c r="I34" s="108"/>
      <c r="J34" s="108"/>
      <c r="N34" s="108">
        <f t="shared" si="0"/>
        <v>0</v>
      </c>
      <c r="O34" s="108" t="e">
        <f>IF(D34="X",0,IF(E34="X",0,VLOOKUP(E34,'23'!$K$3:$L$16,2,FALSE)))</f>
        <v>#N/A</v>
      </c>
      <c r="P34" s="108" t="e">
        <f t="shared" si="1"/>
        <v>#N/A</v>
      </c>
    </row>
    <row r="35" spans="1:16">
      <c r="A35" s="30"/>
      <c r="B35" s="106"/>
      <c r="C35" s="33"/>
      <c r="D35" s="33"/>
      <c r="E35" s="106"/>
      <c r="F35" s="108"/>
      <c r="G35" s="108"/>
      <c r="H35" s="108"/>
      <c r="I35" s="108"/>
      <c r="J35" s="108"/>
      <c r="N35" s="108">
        <f t="shared" si="0"/>
        <v>0</v>
      </c>
      <c r="O35" s="108" t="e">
        <f>IF(D35="X",0,IF(E35="X",0,VLOOKUP(E35,'23'!$K$3:$L$16,2,FALSE)))</f>
        <v>#N/A</v>
      </c>
      <c r="P35" s="108" t="e">
        <f t="shared" si="1"/>
        <v>#N/A</v>
      </c>
    </row>
    <row r="36" spans="1:16">
      <c r="A36" s="30"/>
      <c r="B36" s="106"/>
      <c r="C36" s="33"/>
      <c r="D36" s="33"/>
      <c r="E36" s="106"/>
      <c r="F36" s="108"/>
      <c r="G36" s="108"/>
      <c r="H36" s="108"/>
      <c r="I36" s="108"/>
      <c r="J36" s="108"/>
      <c r="N36" s="108">
        <f t="shared" si="0"/>
        <v>0</v>
      </c>
      <c r="O36" s="108" t="e">
        <f>IF(D36="X",0,IF(E36="X",0,VLOOKUP(E36,'23'!$K$3:$L$16,2,FALSE)))</f>
        <v>#N/A</v>
      </c>
      <c r="P36" s="108" t="e">
        <f t="shared" si="1"/>
        <v>#N/A</v>
      </c>
    </row>
    <row r="37" spans="1:16">
      <c r="A37" s="30"/>
      <c r="B37" s="106"/>
      <c r="C37" s="33"/>
      <c r="D37" s="33"/>
      <c r="E37" s="106"/>
      <c r="F37" s="108"/>
      <c r="G37" s="108"/>
      <c r="H37" s="108"/>
      <c r="I37" s="108"/>
      <c r="J37" s="108"/>
      <c r="N37" s="108">
        <f t="shared" si="0"/>
        <v>0</v>
      </c>
      <c r="O37" s="108" t="e">
        <f>IF(D37="X",0,IF(E37="X",0,VLOOKUP(E37,'23'!$K$3:$L$16,2,FALSE)))</f>
        <v>#N/A</v>
      </c>
      <c r="P37" s="108" t="e">
        <f t="shared" si="1"/>
        <v>#N/A</v>
      </c>
    </row>
    <row r="38" spans="1:16">
      <c r="A38" s="30"/>
      <c r="B38" s="106"/>
      <c r="C38" s="33"/>
      <c r="D38" s="33"/>
      <c r="E38" s="106"/>
      <c r="F38" s="108"/>
      <c r="G38" s="108"/>
      <c r="H38" s="108"/>
      <c r="I38" s="108"/>
      <c r="J38" s="108"/>
      <c r="N38" s="108">
        <f t="shared" si="0"/>
        <v>0</v>
      </c>
      <c r="O38" s="108" t="e">
        <f>IF(D38="X",0,IF(E38="X",0,VLOOKUP(E38,'23'!$K$3:$L$16,2,FALSE)))</f>
        <v>#N/A</v>
      </c>
      <c r="P38" s="108" t="e">
        <f t="shared" si="1"/>
        <v>#N/A</v>
      </c>
    </row>
    <row r="39" spans="1:16">
      <c r="A39" s="30"/>
      <c r="B39" s="106"/>
      <c r="C39" s="33"/>
      <c r="D39" s="33"/>
      <c r="E39" s="106"/>
      <c r="F39" s="108"/>
      <c r="G39" s="108"/>
      <c r="H39" s="108"/>
      <c r="I39" s="108"/>
      <c r="J39" s="108"/>
      <c r="N39" s="108">
        <f t="shared" si="0"/>
        <v>0</v>
      </c>
      <c r="O39" s="108" t="e">
        <f>IF(D39="X",0,IF(E39="X",0,VLOOKUP(E39,'23'!$K$3:$L$16,2,FALSE)))</f>
        <v>#N/A</v>
      </c>
      <c r="P39" s="108" t="e">
        <f t="shared" si="1"/>
        <v>#N/A</v>
      </c>
    </row>
    <row r="40" spans="1:16">
      <c r="A40" s="30"/>
      <c r="B40" s="106"/>
      <c r="C40" s="33"/>
      <c r="D40" s="33"/>
      <c r="E40" s="106"/>
      <c r="F40" s="108"/>
      <c r="G40" s="108"/>
      <c r="H40" s="108"/>
      <c r="I40" s="108"/>
      <c r="J40" s="108"/>
      <c r="N40" s="108">
        <f t="shared" si="0"/>
        <v>0</v>
      </c>
      <c r="O40" s="108" t="e">
        <f>IF(D40="X",0,IF(E40="X",0,VLOOKUP(E40,'23'!$K$3:$L$16,2,FALSE)))</f>
        <v>#N/A</v>
      </c>
      <c r="P40" s="108" t="e">
        <f t="shared" si="1"/>
        <v>#N/A</v>
      </c>
    </row>
    <row r="41" spans="1:16">
      <c r="A41" s="30"/>
      <c r="B41" s="106"/>
      <c r="C41" s="33"/>
      <c r="D41" s="33"/>
      <c r="E41" s="106"/>
      <c r="F41" s="108"/>
      <c r="G41" s="108"/>
      <c r="H41" s="108"/>
      <c r="I41" s="108"/>
      <c r="J41" s="108"/>
      <c r="N41" s="108">
        <f t="shared" si="0"/>
        <v>0</v>
      </c>
      <c r="O41" s="108" t="e">
        <f>IF(D41="X",0,IF(E41="X",0,VLOOKUP(E41,'23'!$K$3:$L$16,2,FALSE)))</f>
        <v>#N/A</v>
      </c>
      <c r="P41" s="108" t="e">
        <f t="shared" si="1"/>
        <v>#N/A</v>
      </c>
    </row>
    <row r="42" spans="1:16">
      <c r="A42" s="30"/>
      <c r="B42" s="106"/>
      <c r="C42" s="33"/>
      <c r="D42" s="33"/>
      <c r="E42" s="106"/>
      <c r="F42" s="108"/>
      <c r="G42" s="108"/>
      <c r="H42" s="108"/>
      <c r="I42" s="108"/>
      <c r="J42" s="108"/>
      <c r="N42" s="108">
        <f t="shared" si="0"/>
        <v>0</v>
      </c>
      <c r="O42" s="108" t="e">
        <f>IF(D42="X",0,IF(E42="X",0,VLOOKUP(E42,'23'!$K$3:$L$16,2,FALSE)))</f>
        <v>#N/A</v>
      </c>
      <c r="P42" s="108" t="e">
        <f t="shared" si="1"/>
        <v>#N/A</v>
      </c>
    </row>
    <row r="43" spans="1:16">
      <c r="A43" s="30"/>
      <c r="B43" s="106"/>
      <c r="C43" s="33"/>
      <c r="D43" s="33"/>
      <c r="E43" s="106"/>
      <c r="F43" s="108"/>
      <c r="G43" s="108"/>
      <c r="H43" s="108"/>
      <c r="I43" s="108"/>
      <c r="J43" s="108"/>
      <c r="N43" s="108">
        <f t="shared" si="0"/>
        <v>0</v>
      </c>
      <c r="O43" s="108" t="e">
        <f>IF(D43="X",0,IF(E43="X",0,VLOOKUP(E43,'23'!$K$3:$L$16,2,FALSE)))</f>
        <v>#N/A</v>
      </c>
      <c r="P43" s="108" t="e">
        <f t="shared" si="1"/>
        <v>#N/A</v>
      </c>
    </row>
    <row r="44" spans="1:16">
      <c r="A44" s="30"/>
      <c r="B44" s="106"/>
      <c r="C44" s="33"/>
      <c r="D44" s="33"/>
      <c r="E44" s="106"/>
      <c r="F44" s="108"/>
      <c r="G44" s="108"/>
      <c r="H44" s="108"/>
      <c r="I44" s="108"/>
      <c r="J44" s="108"/>
      <c r="N44" s="108">
        <f t="shared" si="0"/>
        <v>0</v>
      </c>
      <c r="O44" s="108" t="e">
        <f>IF(D44="X",0,IF(E44="X",0,VLOOKUP(E44,'23'!$K$3:$L$16,2,FALSE)))</f>
        <v>#N/A</v>
      </c>
      <c r="P44" s="108" t="e">
        <f t="shared" si="1"/>
        <v>#N/A</v>
      </c>
    </row>
    <row r="45" spans="1:16">
      <c r="A45" s="30"/>
      <c r="B45" s="106"/>
      <c r="C45" s="33"/>
      <c r="D45" s="33"/>
      <c r="E45" s="106"/>
      <c r="F45" s="108"/>
      <c r="G45" s="108"/>
      <c r="H45" s="108"/>
      <c r="I45" s="108"/>
      <c r="J45" s="108"/>
      <c r="N45" s="108">
        <f t="shared" si="0"/>
        <v>0</v>
      </c>
      <c r="O45" s="108" t="e">
        <f>IF(D45="X",0,IF(E45="X",0,VLOOKUP(E45,'23'!$K$3:$L$16,2,FALSE)))</f>
        <v>#N/A</v>
      </c>
      <c r="P45" s="108" t="e">
        <f t="shared" si="1"/>
        <v>#N/A</v>
      </c>
    </row>
    <row r="46" spans="1:16">
      <c r="A46" s="30"/>
      <c r="B46" s="106"/>
      <c r="C46" s="33"/>
      <c r="D46" s="33"/>
      <c r="E46" s="106"/>
      <c r="F46" s="108"/>
      <c r="G46" s="108"/>
      <c r="H46" s="108"/>
      <c r="I46" s="108"/>
      <c r="J46" s="108"/>
      <c r="N46" s="108">
        <f t="shared" si="0"/>
        <v>0</v>
      </c>
      <c r="O46" s="108" t="e">
        <f>IF(D46="X",0,IF(E46="X",0,VLOOKUP(E46,'23'!$K$3:$L$16,2,FALSE)))</f>
        <v>#N/A</v>
      </c>
      <c r="P46" s="108" t="e">
        <f t="shared" si="1"/>
        <v>#N/A</v>
      </c>
    </row>
    <row r="47" spans="1:16">
      <c r="A47" s="30"/>
      <c r="B47" s="106"/>
      <c r="C47" s="33"/>
      <c r="D47" s="33"/>
      <c r="E47" s="106"/>
      <c r="F47" s="108"/>
      <c r="G47" s="108"/>
      <c r="H47" s="108"/>
      <c r="I47" s="108"/>
      <c r="J47" s="108"/>
      <c r="N47" s="108">
        <f t="shared" si="0"/>
        <v>0</v>
      </c>
      <c r="O47" s="108" t="e">
        <f>IF(D47="X",0,IF(E47="X",0,VLOOKUP(E47,'23'!$K$3:$L$16,2,FALSE)))</f>
        <v>#N/A</v>
      </c>
      <c r="P47" s="108" t="e">
        <f t="shared" si="1"/>
        <v>#N/A</v>
      </c>
    </row>
    <row r="48" spans="1:16">
      <c r="A48" s="30"/>
      <c r="B48" s="106"/>
      <c r="C48" s="33"/>
      <c r="D48" s="33"/>
      <c r="E48" s="106"/>
      <c r="F48" s="108"/>
      <c r="G48" s="108"/>
      <c r="H48" s="108"/>
      <c r="I48" s="108"/>
      <c r="J48" s="108"/>
      <c r="N48" s="108">
        <f t="shared" si="0"/>
        <v>0</v>
      </c>
      <c r="O48" s="108" t="e">
        <f>IF(D48="X",0,IF(E48="X",0,VLOOKUP(E48,'23'!$K$3:$L$16,2,FALSE)))</f>
        <v>#N/A</v>
      </c>
      <c r="P48" s="108" t="e">
        <f t="shared" si="1"/>
        <v>#N/A</v>
      </c>
    </row>
    <row r="49" spans="1:16">
      <c r="A49" s="30"/>
      <c r="B49" s="106"/>
      <c r="C49" s="33"/>
      <c r="D49" s="33"/>
      <c r="E49" s="106"/>
      <c r="F49" s="108"/>
      <c r="G49" s="108"/>
      <c r="H49" s="108"/>
      <c r="I49" s="108"/>
      <c r="J49" s="108"/>
      <c r="N49" s="108">
        <f t="shared" si="0"/>
        <v>0</v>
      </c>
      <c r="O49" s="108" t="e">
        <f>IF(D49="X",0,IF(E49="X",0,VLOOKUP(E49,'23'!$K$3:$L$16,2,FALSE)))</f>
        <v>#N/A</v>
      </c>
      <c r="P49" s="108" t="e">
        <f t="shared" si="1"/>
        <v>#N/A</v>
      </c>
    </row>
    <row r="50" spans="1:16">
      <c r="A50" s="30"/>
      <c r="B50" s="106"/>
      <c r="C50" s="33"/>
      <c r="D50" s="33"/>
      <c r="E50" s="106"/>
      <c r="F50" s="108"/>
      <c r="G50" s="108"/>
      <c r="H50" s="108"/>
      <c r="I50" s="108"/>
      <c r="J50" s="108"/>
      <c r="N50" s="108">
        <f t="shared" si="0"/>
        <v>0</v>
      </c>
      <c r="O50" s="108" t="e">
        <f>IF(D50="X",0,IF(E50="X",0,VLOOKUP(E50,'23'!$K$3:$L$16,2,FALSE)))</f>
        <v>#N/A</v>
      </c>
      <c r="P50" s="108" t="e">
        <f t="shared" si="1"/>
        <v>#N/A</v>
      </c>
    </row>
    <row r="51" spans="1:16">
      <c r="A51" s="30"/>
      <c r="B51" s="106"/>
      <c r="C51" s="33"/>
      <c r="D51" s="33"/>
      <c r="E51" s="106"/>
      <c r="F51" s="108"/>
      <c r="G51" s="108"/>
      <c r="H51" s="108"/>
      <c r="I51" s="108"/>
      <c r="J51" s="108"/>
      <c r="N51" s="108">
        <f t="shared" si="0"/>
        <v>0</v>
      </c>
      <c r="O51" s="108" t="e">
        <f>IF(D51="X",0,IF(E51="X",0,VLOOKUP(E51,'23'!$K$3:$L$16,2,FALSE)))</f>
        <v>#N/A</v>
      </c>
      <c r="P51" s="108" t="e">
        <f t="shared" si="1"/>
        <v>#N/A</v>
      </c>
    </row>
    <row r="52" spans="1:16">
      <c r="A52" s="30"/>
      <c r="B52" s="106"/>
      <c r="C52" s="33"/>
      <c r="D52" s="33"/>
      <c r="E52" s="106"/>
      <c r="F52" s="108"/>
      <c r="G52" s="108"/>
      <c r="H52" s="108"/>
      <c r="I52" s="108"/>
      <c r="J52" s="108"/>
      <c r="N52" s="108">
        <f t="shared" si="0"/>
        <v>0</v>
      </c>
      <c r="O52" s="108" t="e">
        <f>IF(D52="X",0,IF(E52="X",0,VLOOKUP(E52,'23'!$K$3:$L$16,2,FALSE)))</f>
        <v>#N/A</v>
      </c>
      <c r="P52" s="108" t="e">
        <f t="shared" si="1"/>
        <v>#N/A</v>
      </c>
    </row>
    <row r="53" spans="1:16">
      <c r="A53" s="30"/>
      <c r="B53" s="106"/>
      <c r="C53" s="33"/>
      <c r="D53" s="33"/>
      <c r="E53" s="106"/>
      <c r="F53" s="108"/>
      <c r="G53" s="108"/>
      <c r="H53" s="108"/>
      <c r="I53" s="108"/>
      <c r="J53" s="108"/>
      <c r="N53" s="108">
        <f t="shared" si="0"/>
        <v>0</v>
      </c>
      <c r="O53" s="108" t="e">
        <f>IF(D53="X",0,IF(E53="X",0,VLOOKUP(E53,'23'!$K$3:$L$16,2,FALSE)))</f>
        <v>#N/A</v>
      </c>
      <c r="P53" s="108" t="e">
        <f t="shared" si="1"/>
        <v>#N/A</v>
      </c>
    </row>
    <row r="54" spans="1:16">
      <c r="A54" s="30"/>
      <c r="B54" s="106"/>
      <c r="C54" s="33"/>
      <c r="D54" s="33"/>
      <c r="E54" s="106"/>
      <c r="F54" s="108"/>
      <c r="G54" s="108"/>
      <c r="H54" s="108"/>
      <c r="I54" s="108"/>
      <c r="J54" s="108"/>
      <c r="N54" s="108">
        <f t="shared" si="0"/>
        <v>0</v>
      </c>
      <c r="O54" s="108" t="e">
        <f>IF(D54="X",0,IF(E54="X",0,VLOOKUP(E54,'23'!$K$3:$L$16,2,FALSE)))</f>
        <v>#N/A</v>
      </c>
      <c r="P54" s="108" t="e">
        <f t="shared" si="1"/>
        <v>#N/A</v>
      </c>
    </row>
    <row r="55" spans="1:16">
      <c r="A55" s="30"/>
      <c r="B55" s="106"/>
      <c r="C55" s="33"/>
      <c r="D55" s="33"/>
      <c r="E55" s="106"/>
      <c r="F55" s="108"/>
      <c r="G55" s="108"/>
      <c r="H55" s="108"/>
      <c r="I55" s="108"/>
      <c r="J55" s="108"/>
      <c r="N55" s="108">
        <f t="shared" si="0"/>
        <v>0</v>
      </c>
      <c r="O55" s="108" t="e">
        <f>IF(D55="X",0,IF(E55="X",0,VLOOKUP(E55,'23'!$K$3:$L$16,2,FALSE)))</f>
        <v>#N/A</v>
      </c>
      <c r="P55" s="108" t="e">
        <f t="shared" si="1"/>
        <v>#N/A</v>
      </c>
    </row>
    <row r="56" spans="1:16">
      <c r="A56" s="30"/>
      <c r="B56" s="106"/>
      <c r="C56" s="33"/>
      <c r="D56" s="33"/>
      <c r="E56" s="106"/>
      <c r="F56" s="108"/>
      <c r="G56" s="108"/>
      <c r="H56" s="108"/>
      <c r="I56" s="108"/>
      <c r="J56" s="108"/>
      <c r="N56" s="108">
        <f t="shared" si="0"/>
        <v>0</v>
      </c>
      <c r="O56" s="108" t="e">
        <f>IF(D56="X",0,IF(E56="X",0,VLOOKUP(E56,'23'!$K$3:$L$16,2,FALSE)))</f>
        <v>#N/A</v>
      </c>
      <c r="P56" s="108" t="e">
        <f t="shared" si="1"/>
        <v>#N/A</v>
      </c>
    </row>
    <row r="57" spans="1:16">
      <c r="A57" s="30"/>
      <c r="B57" s="106"/>
      <c r="C57" s="33"/>
      <c r="D57" s="33"/>
      <c r="E57" s="106"/>
      <c r="F57" s="108"/>
      <c r="G57" s="108"/>
      <c r="H57" s="108"/>
      <c r="I57" s="108"/>
      <c r="J57" s="108"/>
      <c r="N57" s="108">
        <f t="shared" si="0"/>
        <v>0</v>
      </c>
      <c r="O57" s="108" t="e">
        <f>IF(D57="X",0,IF(E57="X",0,VLOOKUP(E57,'23'!$K$3:$L$16,2,FALSE)))</f>
        <v>#N/A</v>
      </c>
      <c r="P57" s="108" t="e">
        <f t="shared" si="1"/>
        <v>#N/A</v>
      </c>
    </row>
    <row r="58" spans="1:16">
      <c r="A58" s="30"/>
      <c r="B58" s="106"/>
      <c r="C58" s="33"/>
      <c r="D58" s="33"/>
      <c r="E58" s="106"/>
      <c r="F58" s="108"/>
      <c r="G58" s="108"/>
      <c r="H58" s="108"/>
      <c r="I58" s="108"/>
      <c r="J58" s="108"/>
      <c r="N58" s="108">
        <f t="shared" si="0"/>
        <v>0</v>
      </c>
      <c r="O58" s="108" t="e">
        <f>IF(D58="X",0,IF(E58="X",0,VLOOKUP(E58,'23'!$K$3:$L$16,2,FALSE)))</f>
        <v>#N/A</v>
      </c>
      <c r="P58" s="108" t="e">
        <f t="shared" si="1"/>
        <v>#N/A</v>
      </c>
    </row>
    <row r="59" spans="1:16">
      <c r="A59" s="30"/>
      <c r="B59" s="106"/>
      <c r="C59" s="33"/>
      <c r="D59" s="33"/>
      <c r="E59" s="106"/>
      <c r="F59" s="108"/>
      <c r="G59" s="108"/>
      <c r="H59" s="108"/>
      <c r="I59" s="108"/>
      <c r="J59" s="108"/>
      <c r="N59" s="108">
        <f t="shared" si="0"/>
        <v>0</v>
      </c>
      <c r="O59" s="108" t="e">
        <f>IF(D59="X",0,IF(E59="X",0,VLOOKUP(E59,'23'!$K$3:$L$16,2,FALSE)))</f>
        <v>#N/A</v>
      </c>
      <c r="P59" s="108" t="e">
        <f t="shared" si="1"/>
        <v>#N/A</v>
      </c>
    </row>
    <row r="60" spans="1:16">
      <c r="A60" s="30"/>
      <c r="B60" s="106"/>
      <c r="C60" s="33"/>
      <c r="D60" s="33"/>
      <c r="E60" s="106"/>
      <c r="F60" s="108"/>
      <c r="G60" s="108"/>
      <c r="H60" s="108"/>
      <c r="I60" s="108"/>
      <c r="J60" s="108"/>
      <c r="N60" s="108">
        <f t="shared" si="0"/>
        <v>0</v>
      </c>
      <c r="O60" s="108" t="e">
        <f>IF(D60="X",0,IF(E60="X",0,VLOOKUP(E60,'23'!$K$3:$L$16,2,FALSE)))</f>
        <v>#N/A</v>
      </c>
      <c r="P60" s="108" t="e">
        <f t="shared" si="1"/>
        <v>#N/A</v>
      </c>
    </row>
    <row r="61" spans="1:16">
      <c r="A61" s="30"/>
      <c r="B61" s="106"/>
      <c r="C61" s="33"/>
      <c r="D61" s="33"/>
      <c r="E61" s="106"/>
      <c r="F61" s="108"/>
      <c r="G61" s="108"/>
      <c r="H61" s="108"/>
      <c r="I61" s="108"/>
      <c r="J61" s="108"/>
      <c r="N61" s="108">
        <f t="shared" si="0"/>
        <v>0</v>
      </c>
      <c r="O61" s="108" t="e">
        <f>IF(D61="X",0,IF(E61="X",0,VLOOKUP(E61,'23'!$K$3:$L$16,2,FALSE)))</f>
        <v>#N/A</v>
      </c>
      <c r="P61" s="108" t="e">
        <f t="shared" si="1"/>
        <v>#N/A</v>
      </c>
    </row>
    <row r="62" spans="1:16">
      <c r="A62" s="30"/>
      <c r="B62" s="106"/>
      <c r="C62" s="33"/>
      <c r="D62" s="33"/>
      <c r="E62" s="106"/>
      <c r="F62" s="108"/>
      <c r="G62" s="108"/>
      <c r="H62" s="108"/>
      <c r="I62" s="108"/>
      <c r="J62" s="108"/>
      <c r="N62" s="108">
        <f t="shared" si="0"/>
        <v>0</v>
      </c>
      <c r="O62" s="108" t="e">
        <f>IF(D62="X",0,IF(E62="X",0,VLOOKUP(E62,'23'!$K$3:$L$16,2,FALSE)))</f>
        <v>#N/A</v>
      </c>
      <c r="P62" s="108" t="e">
        <f t="shared" si="1"/>
        <v>#N/A</v>
      </c>
    </row>
    <row r="63" spans="1:16">
      <c r="A63" s="30"/>
      <c r="B63" s="106"/>
      <c r="C63" s="33"/>
      <c r="D63" s="33"/>
      <c r="E63" s="106"/>
      <c r="F63" s="108"/>
      <c r="G63" s="108"/>
      <c r="H63" s="108"/>
      <c r="I63" s="108"/>
      <c r="J63" s="108"/>
      <c r="N63" s="108">
        <f t="shared" si="0"/>
        <v>0</v>
      </c>
      <c r="O63" s="108" t="e">
        <f>IF(D63="X",0,IF(E63="X",0,VLOOKUP(E63,'23'!$K$3:$L$16,2,FALSE)))</f>
        <v>#N/A</v>
      </c>
      <c r="P63" s="108" t="e">
        <f t="shared" si="1"/>
        <v>#N/A</v>
      </c>
    </row>
    <row r="64" spans="1:16">
      <c r="A64" s="30"/>
      <c r="B64" s="106"/>
      <c r="C64" s="33"/>
      <c r="D64" s="33"/>
      <c r="E64" s="106"/>
      <c r="F64" s="108"/>
      <c r="G64" s="108"/>
      <c r="H64" s="108"/>
      <c r="I64" s="108"/>
      <c r="J64" s="108"/>
      <c r="N64" s="108">
        <f t="shared" si="0"/>
        <v>0</v>
      </c>
      <c r="O64" s="108" t="e">
        <f>IF(D64="X",0,IF(E64="X",0,VLOOKUP(E64,'23'!$K$3:$L$16,2,FALSE)))</f>
        <v>#N/A</v>
      </c>
      <c r="P64" s="108" t="e">
        <f t="shared" si="1"/>
        <v>#N/A</v>
      </c>
    </row>
    <row r="65" spans="1:16">
      <c r="A65" s="30"/>
      <c r="B65" s="106"/>
      <c r="C65" s="33"/>
      <c r="D65" s="33"/>
      <c r="E65" s="106"/>
      <c r="F65" s="108"/>
      <c r="G65" s="108"/>
      <c r="H65" s="108"/>
      <c r="I65" s="108"/>
      <c r="J65" s="108"/>
      <c r="N65" s="108">
        <f t="shared" si="0"/>
        <v>0</v>
      </c>
      <c r="O65" s="108" t="e">
        <f>IF(D65="X",0,IF(E65="X",0,VLOOKUP(E65,'23'!$K$3:$L$16,2,FALSE)))</f>
        <v>#N/A</v>
      </c>
      <c r="P65" s="108" t="e">
        <f t="shared" si="1"/>
        <v>#N/A</v>
      </c>
    </row>
    <row r="66" spans="1:16">
      <c r="A66" s="30"/>
      <c r="B66" s="106"/>
      <c r="C66" s="33"/>
      <c r="D66" s="33"/>
      <c r="E66" s="106"/>
      <c r="F66" s="108"/>
      <c r="G66" s="108"/>
      <c r="H66" s="108"/>
      <c r="I66" s="108"/>
      <c r="J66" s="108"/>
      <c r="N66" s="108">
        <f t="shared" si="0"/>
        <v>0</v>
      </c>
      <c r="O66" s="108" t="e">
        <f>IF(D66="X",0,IF(E66="X",0,VLOOKUP(E66,'23'!$K$3:$L$16,2,FALSE)))</f>
        <v>#N/A</v>
      </c>
      <c r="P66" s="108" t="e">
        <f t="shared" si="1"/>
        <v>#N/A</v>
      </c>
    </row>
    <row r="67" spans="1:16">
      <c r="A67" s="30"/>
      <c r="B67" s="106"/>
      <c r="C67" s="33"/>
      <c r="D67" s="33"/>
      <c r="E67" s="106"/>
      <c r="F67" s="108"/>
      <c r="G67" s="108"/>
      <c r="H67" s="108"/>
      <c r="I67" s="108"/>
      <c r="J67" s="108"/>
      <c r="N67" s="108">
        <f t="shared" si="0"/>
        <v>0</v>
      </c>
      <c r="O67" s="108" t="e">
        <f>IF(D67="X",0,IF(E67="X",0,VLOOKUP(E67,'23'!$K$3:$L$16,2,FALSE)))</f>
        <v>#N/A</v>
      </c>
      <c r="P67" s="108" t="e">
        <f t="shared" si="1"/>
        <v>#N/A</v>
      </c>
    </row>
    <row r="68" spans="1:16">
      <c r="A68" s="30"/>
      <c r="B68" s="106"/>
      <c r="C68" s="33"/>
      <c r="D68" s="33"/>
      <c r="E68" s="106"/>
      <c r="F68" s="108"/>
      <c r="G68" s="108"/>
      <c r="H68" s="108"/>
      <c r="I68" s="108"/>
      <c r="J68" s="108"/>
      <c r="N68" s="108">
        <f t="shared" ref="N68:N131" si="2">SUM(F68:M68)</f>
        <v>0</v>
      </c>
      <c r="O68" s="108" t="e">
        <f>IF(D68="X",0,IF(E68="X",0,VLOOKUP(E68,'23'!$K$3:$L$16,2,FALSE)))</f>
        <v>#N/A</v>
      </c>
      <c r="P68" s="108" t="e">
        <f t="shared" ref="P68:P131" si="3">N68*O68</f>
        <v>#N/A</v>
      </c>
    </row>
    <row r="69" spans="1:16">
      <c r="A69" s="30"/>
      <c r="B69" s="106"/>
      <c r="C69" s="33"/>
      <c r="D69" s="33"/>
      <c r="E69" s="106"/>
      <c r="F69" s="108"/>
      <c r="G69" s="108"/>
      <c r="H69" s="108"/>
      <c r="I69" s="108"/>
      <c r="J69" s="108"/>
      <c r="N69" s="108">
        <f t="shared" si="2"/>
        <v>0</v>
      </c>
      <c r="O69" s="108" t="e">
        <f>IF(D69="X",0,IF(E69="X",0,VLOOKUP(E69,'23'!$K$3:$L$16,2,FALSE)))</f>
        <v>#N/A</v>
      </c>
      <c r="P69" s="108" t="e">
        <f t="shared" si="3"/>
        <v>#N/A</v>
      </c>
    </row>
    <row r="70" spans="1:16">
      <c r="A70" s="30"/>
      <c r="B70" s="106"/>
      <c r="C70" s="33"/>
      <c r="D70" s="33"/>
      <c r="E70" s="106"/>
      <c r="F70" s="108"/>
      <c r="G70" s="108"/>
      <c r="H70" s="108"/>
      <c r="I70" s="108"/>
      <c r="J70" s="108"/>
      <c r="N70" s="108">
        <f t="shared" si="2"/>
        <v>0</v>
      </c>
      <c r="O70" s="108" t="e">
        <f>IF(D70="X",0,IF(E70="X",0,VLOOKUP(E70,'23'!$K$3:$L$16,2,FALSE)))</f>
        <v>#N/A</v>
      </c>
      <c r="P70" s="108" t="e">
        <f t="shared" si="3"/>
        <v>#N/A</v>
      </c>
    </row>
    <row r="71" spans="1:16">
      <c r="A71" s="30"/>
      <c r="B71" s="106"/>
      <c r="C71" s="33"/>
      <c r="D71" s="33"/>
      <c r="E71" s="106"/>
      <c r="F71" s="108"/>
      <c r="G71" s="108"/>
      <c r="H71" s="108"/>
      <c r="I71" s="108"/>
      <c r="J71" s="108"/>
      <c r="N71" s="108">
        <f t="shared" si="2"/>
        <v>0</v>
      </c>
      <c r="O71" s="108" t="e">
        <f>IF(D71="X",0,IF(E71="X",0,VLOOKUP(E71,'23'!$K$3:$L$16,2,FALSE)))</f>
        <v>#N/A</v>
      </c>
      <c r="P71" s="108" t="e">
        <f t="shared" si="3"/>
        <v>#N/A</v>
      </c>
    </row>
    <row r="72" spans="1:16">
      <c r="A72" s="30"/>
      <c r="B72" s="106"/>
      <c r="C72" s="33"/>
      <c r="D72" s="33"/>
      <c r="E72" s="106"/>
      <c r="F72" s="108"/>
      <c r="G72" s="108"/>
      <c r="H72" s="108"/>
      <c r="I72" s="108"/>
      <c r="J72" s="108"/>
      <c r="N72" s="108">
        <f t="shared" si="2"/>
        <v>0</v>
      </c>
      <c r="O72" s="108" t="e">
        <f>IF(D72="X",0,IF(E72="X",0,VLOOKUP(E72,'23'!$K$3:$L$16,2,FALSE)))</f>
        <v>#N/A</v>
      </c>
      <c r="P72" s="108" t="e">
        <f t="shared" si="3"/>
        <v>#N/A</v>
      </c>
    </row>
    <row r="73" spans="1:16">
      <c r="A73" s="30"/>
      <c r="B73" s="106"/>
      <c r="C73" s="33"/>
      <c r="D73" s="33"/>
      <c r="E73" s="106"/>
      <c r="F73" s="108"/>
      <c r="G73" s="108"/>
      <c r="H73" s="108"/>
      <c r="I73" s="108"/>
      <c r="J73" s="108"/>
      <c r="N73" s="108">
        <f t="shared" si="2"/>
        <v>0</v>
      </c>
      <c r="O73" s="108" t="e">
        <f>IF(D73="X",0,IF(E73="X",0,VLOOKUP(E73,'23'!$K$3:$L$16,2,FALSE)))</f>
        <v>#N/A</v>
      </c>
      <c r="P73" s="108" t="e">
        <f t="shared" si="3"/>
        <v>#N/A</v>
      </c>
    </row>
    <row r="74" spans="1:16">
      <c r="A74" s="30"/>
      <c r="B74" s="106"/>
      <c r="C74" s="116"/>
      <c r="D74" s="116"/>
      <c r="E74" s="117"/>
      <c r="F74" s="118"/>
      <c r="G74" s="118"/>
      <c r="H74" s="118"/>
      <c r="I74" s="118"/>
      <c r="J74" s="118"/>
      <c r="K74" s="118"/>
      <c r="L74" s="118"/>
      <c r="M74" s="118"/>
      <c r="N74" s="108">
        <f t="shared" si="2"/>
        <v>0</v>
      </c>
      <c r="O74" s="108" t="e">
        <f>IF(D74="X",0,IF(E74="X",0,VLOOKUP(E74,'23'!$K$3:$L$16,2,FALSE)))</f>
        <v>#N/A</v>
      </c>
      <c r="P74" s="108" t="e">
        <f t="shared" si="3"/>
        <v>#N/A</v>
      </c>
    </row>
    <row r="75" spans="1:16">
      <c r="A75" s="30"/>
      <c r="B75" s="106"/>
      <c r="C75" s="33"/>
      <c r="D75" s="33"/>
      <c r="E75" s="106"/>
      <c r="F75" s="108"/>
      <c r="G75" s="108"/>
      <c r="H75" s="108"/>
      <c r="I75" s="108"/>
      <c r="J75" s="108"/>
      <c r="N75" s="108">
        <f t="shared" si="2"/>
        <v>0</v>
      </c>
      <c r="O75" s="108" t="e">
        <f>IF(D75="X",0,IF(E75="X",0,VLOOKUP(E75,'23'!$K$3:$L$16,2,FALSE)))</f>
        <v>#N/A</v>
      </c>
      <c r="P75" s="108" t="e">
        <f t="shared" si="3"/>
        <v>#N/A</v>
      </c>
    </row>
    <row r="76" spans="1:16">
      <c r="A76" s="30"/>
      <c r="B76" s="106"/>
      <c r="C76" s="107"/>
      <c r="D76" s="33"/>
      <c r="E76" s="106"/>
      <c r="F76" s="108"/>
      <c r="G76" s="108"/>
      <c r="H76" s="108"/>
      <c r="I76" s="108"/>
      <c r="J76" s="108"/>
      <c r="N76" s="108">
        <f t="shared" si="2"/>
        <v>0</v>
      </c>
      <c r="O76" s="108" t="e">
        <f>IF(D76="X",0,IF(E76="X",0,VLOOKUP(E76,'23'!$K$3:$L$16,2,FALSE)))</f>
        <v>#N/A</v>
      </c>
      <c r="P76" s="108" t="e">
        <f t="shared" si="3"/>
        <v>#N/A</v>
      </c>
    </row>
    <row r="77" spans="1:16">
      <c r="A77" s="30"/>
      <c r="B77" s="106"/>
      <c r="C77" s="33"/>
      <c r="D77" s="33"/>
      <c r="E77" s="106"/>
      <c r="F77" s="108"/>
      <c r="G77" s="108"/>
      <c r="H77" s="108"/>
      <c r="I77" s="108"/>
      <c r="J77" s="108"/>
      <c r="N77" s="108">
        <f t="shared" si="2"/>
        <v>0</v>
      </c>
      <c r="O77" s="108" t="e">
        <f>IF(D77="X",0,IF(E77="X",0,VLOOKUP(E77,'23'!$K$3:$L$16,2,FALSE)))</f>
        <v>#N/A</v>
      </c>
      <c r="P77" s="108" t="e">
        <f t="shared" si="3"/>
        <v>#N/A</v>
      </c>
    </row>
    <row r="78" spans="1:16">
      <c r="A78" s="30"/>
      <c r="B78" s="106"/>
      <c r="C78" s="33"/>
      <c r="D78" s="33"/>
      <c r="E78" s="106"/>
      <c r="F78" s="108"/>
      <c r="G78" s="108"/>
      <c r="H78" s="108"/>
      <c r="I78" s="108"/>
      <c r="J78" s="108"/>
      <c r="N78" s="108">
        <f t="shared" si="2"/>
        <v>0</v>
      </c>
      <c r="O78" s="108" t="e">
        <f>IF(D78="X",0,IF(E78="X",0,VLOOKUP(E78,'23'!$K$3:$L$16,2,FALSE)))</f>
        <v>#N/A</v>
      </c>
      <c r="P78" s="108" t="e">
        <f t="shared" si="3"/>
        <v>#N/A</v>
      </c>
    </row>
    <row r="79" spans="1:16">
      <c r="A79" s="30"/>
      <c r="B79" s="106"/>
      <c r="C79" s="33"/>
      <c r="D79" s="33"/>
      <c r="E79" s="106"/>
      <c r="F79" s="108"/>
      <c r="G79" s="108"/>
      <c r="H79" s="108"/>
      <c r="I79" s="108"/>
      <c r="J79" s="108"/>
      <c r="N79" s="108">
        <f t="shared" si="2"/>
        <v>0</v>
      </c>
      <c r="O79" s="108" t="e">
        <f>IF(D79="X",0,IF(E79="X",0,VLOOKUP(E79,'23'!$K$3:$L$16,2,FALSE)))</f>
        <v>#N/A</v>
      </c>
      <c r="P79" s="108" t="e">
        <f t="shared" si="3"/>
        <v>#N/A</v>
      </c>
    </row>
    <row r="80" spans="1:16">
      <c r="A80" s="30"/>
      <c r="B80" s="106"/>
      <c r="C80" s="33"/>
      <c r="D80" s="33"/>
      <c r="E80" s="106"/>
      <c r="F80" s="108"/>
      <c r="G80" s="108"/>
      <c r="H80" s="108"/>
      <c r="I80" s="108"/>
      <c r="J80" s="108"/>
      <c r="N80" s="108">
        <f t="shared" si="2"/>
        <v>0</v>
      </c>
      <c r="O80" s="108" t="e">
        <f>IF(D80="X",0,IF(E80="X",0,VLOOKUP(E80,'23'!$K$3:$L$16,2,FALSE)))</f>
        <v>#N/A</v>
      </c>
      <c r="P80" s="108" t="e">
        <f t="shared" si="3"/>
        <v>#N/A</v>
      </c>
    </row>
    <row r="81" spans="1:16">
      <c r="A81" s="30"/>
      <c r="B81" s="106"/>
      <c r="C81" s="33"/>
      <c r="D81" s="33"/>
      <c r="E81" s="106"/>
      <c r="F81" s="108"/>
      <c r="G81" s="108"/>
      <c r="H81" s="108"/>
      <c r="I81" s="108"/>
      <c r="J81" s="108"/>
      <c r="N81" s="108">
        <f t="shared" si="2"/>
        <v>0</v>
      </c>
      <c r="O81" s="108" t="e">
        <f>IF(D81="X",0,IF(E81="X",0,VLOOKUP(E81,'23'!$K$3:$L$16,2,FALSE)))</f>
        <v>#N/A</v>
      </c>
      <c r="P81" s="108" t="e">
        <f t="shared" si="3"/>
        <v>#N/A</v>
      </c>
    </row>
    <row r="82" spans="1:16">
      <c r="A82" s="30"/>
      <c r="B82" s="106"/>
      <c r="C82" s="33"/>
      <c r="D82" s="33"/>
      <c r="E82" s="106"/>
      <c r="F82" s="108"/>
      <c r="G82" s="108"/>
      <c r="H82" s="108"/>
      <c r="I82" s="108"/>
      <c r="J82" s="108"/>
      <c r="N82" s="108">
        <f t="shared" si="2"/>
        <v>0</v>
      </c>
      <c r="O82" s="108" t="e">
        <f>IF(D82="X",0,IF(E82="X",0,VLOOKUP(E82,'23'!$K$3:$L$16,2,FALSE)))</f>
        <v>#N/A</v>
      </c>
      <c r="P82" s="108" t="e">
        <f t="shared" si="3"/>
        <v>#N/A</v>
      </c>
    </row>
    <row r="83" spans="1:16">
      <c r="A83" s="30"/>
      <c r="B83" s="106"/>
      <c r="C83" s="33"/>
      <c r="D83" s="33"/>
      <c r="E83" s="106"/>
      <c r="F83" s="108"/>
      <c r="G83" s="108"/>
      <c r="H83" s="108"/>
      <c r="I83" s="108"/>
      <c r="J83" s="108"/>
      <c r="N83" s="108">
        <f t="shared" si="2"/>
        <v>0</v>
      </c>
      <c r="O83" s="108" t="e">
        <f>IF(D83="X",0,IF(E83="X",0,VLOOKUP(E83,'23'!$K$3:$L$16,2,FALSE)))</f>
        <v>#N/A</v>
      </c>
      <c r="P83" s="108" t="e">
        <f t="shared" si="3"/>
        <v>#N/A</v>
      </c>
    </row>
    <row r="84" spans="1:16">
      <c r="A84" s="30"/>
      <c r="B84" s="106"/>
      <c r="C84" s="33"/>
      <c r="D84" s="33"/>
      <c r="E84" s="106"/>
      <c r="F84" s="108"/>
      <c r="G84" s="108"/>
      <c r="H84" s="108"/>
      <c r="I84" s="108"/>
      <c r="J84" s="108"/>
      <c r="N84" s="108">
        <f t="shared" si="2"/>
        <v>0</v>
      </c>
      <c r="O84" s="108" t="e">
        <f>IF(D84="X",0,IF(E84="X",0,VLOOKUP(E84,'23'!$K$3:$L$16,2,FALSE)))</f>
        <v>#N/A</v>
      </c>
      <c r="P84" s="108" t="e">
        <f t="shared" si="3"/>
        <v>#N/A</v>
      </c>
    </row>
    <row r="85" spans="1:16">
      <c r="A85" s="30"/>
      <c r="B85" s="106"/>
      <c r="C85" s="33"/>
      <c r="D85" s="33"/>
      <c r="E85" s="106"/>
      <c r="F85" s="108"/>
      <c r="G85" s="108"/>
      <c r="H85" s="108"/>
      <c r="I85" s="108"/>
      <c r="J85" s="108"/>
      <c r="N85" s="108">
        <f t="shared" si="2"/>
        <v>0</v>
      </c>
      <c r="O85" s="108" t="e">
        <f>IF(D85="X",0,IF(E85="X",0,VLOOKUP(E85,'23'!$K$3:$L$16,2,FALSE)))</f>
        <v>#N/A</v>
      </c>
      <c r="P85" s="108" t="e">
        <f t="shared" si="3"/>
        <v>#N/A</v>
      </c>
    </row>
    <row r="86" spans="1:16">
      <c r="A86" s="30"/>
      <c r="B86" s="106"/>
      <c r="C86" s="33"/>
      <c r="D86" s="33"/>
      <c r="E86" s="106"/>
      <c r="F86" s="108"/>
      <c r="G86" s="108"/>
      <c r="H86" s="108"/>
      <c r="I86" s="108"/>
      <c r="J86" s="108"/>
      <c r="N86" s="108">
        <f t="shared" si="2"/>
        <v>0</v>
      </c>
      <c r="O86" s="108" t="e">
        <f>IF(D86="X",0,IF(E86="X",0,VLOOKUP(E86,'23'!$K$3:$L$16,2,FALSE)))</f>
        <v>#N/A</v>
      </c>
      <c r="P86" s="108" t="e">
        <f t="shared" si="3"/>
        <v>#N/A</v>
      </c>
    </row>
    <row r="87" spans="1:16">
      <c r="A87" s="30"/>
      <c r="B87" s="106"/>
      <c r="C87" s="33"/>
      <c r="D87" s="33"/>
      <c r="E87" s="106"/>
      <c r="F87" s="108"/>
      <c r="G87" s="108"/>
      <c r="H87" s="108"/>
      <c r="I87" s="108"/>
      <c r="J87" s="108"/>
      <c r="N87" s="108">
        <f t="shared" si="2"/>
        <v>0</v>
      </c>
      <c r="O87" s="108" t="e">
        <f>IF(D87="X",0,IF(E87="X",0,VLOOKUP(E87,'23'!$K$3:$L$16,2,FALSE)))</f>
        <v>#N/A</v>
      </c>
      <c r="P87" s="108" t="e">
        <f t="shared" si="3"/>
        <v>#N/A</v>
      </c>
    </row>
    <row r="88" spans="1:16">
      <c r="A88" s="30"/>
      <c r="B88" s="106"/>
      <c r="C88" s="33"/>
      <c r="D88" s="33"/>
      <c r="E88" s="106"/>
      <c r="F88" s="108"/>
      <c r="G88" s="108"/>
      <c r="H88" s="108"/>
      <c r="I88" s="108"/>
      <c r="J88" s="108"/>
      <c r="N88" s="108">
        <f t="shared" si="2"/>
        <v>0</v>
      </c>
      <c r="O88" s="108" t="e">
        <f>IF(D88="X",0,IF(E88="X",0,VLOOKUP(E88,'23'!$K$3:$L$16,2,FALSE)))</f>
        <v>#N/A</v>
      </c>
      <c r="P88" s="108" t="e">
        <f t="shared" si="3"/>
        <v>#N/A</v>
      </c>
    </row>
    <row r="89" spans="1:16">
      <c r="A89" s="30"/>
      <c r="B89" s="106"/>
      <c r="C89" s="33"/>
      <c r="D89" s="33"/>
      <c r="E89" s="106"/>
      <c r="F89" s="108"/>
      <c r="G89" s="108"/>
      <c r="H89" s="108"/>
      <c r="I89" s="108"/>
      <c r="J89" s="108"/>
      <c r="N89" s="108">
        <f t="shared" si="2"/>
        <v>0</v>
      </c>
      <c r="O89" s="108" t="e">
        <f>IF(D89="X",0,IF(E89="X",0,VLOOKUP(E89,'23'!$K$3:$L$16,2,FALSE)))</f>
        <v>#N/A</v>
      </c>
      <c r="P89" s="108" t="e">
        <f t="shared" si="3"/>
        <v>#N/A</v>
      </c>
    </row>
    <row r="90" spans="1:16">
      <c r="A90" s="30"/>
      <c r="B90" s="106"/>
      <c r="C90" s="33"/>
      <c r="D90" s="33"/>
      <c r="E90" s="106"/>
      <c r="F90" s="108"/>
      <c r="G90" s="108"/>
      <c r="H90" s="108"/>
      <c r="I90" s="108"/>
      <c r="J90" s="108"/>
      <c r="N90" s="108">
        <f t="shared" si="2"/>
        <v>0</v>
      </c>
      <c r="O90" s="108" t="e">
        <f>IF(D90="X",0,IF(E90="X",0,VLOOKUP(E90,'23'!$K$3:$L$16,2,FALSE)))</f>
        <v>#N/A</v>
      </c>
      <c r="P90" s="108" t="e">
        <f t="shared" si="3"/>
        <v>#N/A</v>
      </c>
    </row>
    <row r="91" spans="1:16">
      <c r="A91" s="30"/>
      <c r="B91" s="106"/>
      <c r="C91" s="33"/>
      <c r="D91" s="33"/>
      <c r="E91" s="106"/>
      <c r="F91" s="108"/>
      <c r="G91" s="108"/>
      <c r="H91" s="108"/>
      <c r="I91" s="108"/>
      <c r="J91" s="108"/>
      <c r="N91" s="108">
        <f t="shared" si="2"/>
        <v>0</v>
      </c>
      <c r="O91" s="108" t="e">
        <f>IF(D91="X",0,IF(E91="X",0,VLOOKUP(E91,'23'!$K$3:$L$16,2,FALSE)))</f>
        <v>#N/A</v>
      </c>
      <c r="P91" s="108" t="e">
        <f t="shared" si="3"/>
        <v>#N/A</v>
      </c>
    </row>
    <row r="92" spans="1:16">
      <c r="A92" s="30"/>
      <c r="B92" s="106"/>
      <c r="C92" s="33"/>
      <c r="D92" s="33"/>
      <c r="E92" s="106"/>
      <c r="F92" s="108"/>
      <c r="G92" s="108"/>
      <c r="H92" s="108"/>
      <c r="I92" s="108"/>
      <c r="J92" s="108"/>
      <c r="N92" s="108">
        <f t="shared" si="2"/>
        <v>0</v>
      </c>
      <c r="O92" s="108" t="e">
        <f>IF(D92="X",0,IF(E92="X",0,VLOOKUP(E92,'23'!$K$3:$L$16,2,FALSE)))</f>
        <v>#N/A</v>
      </c>
      <c r="P92" s="108" t="e">
        <f t="shared" si="3"/>
        <v>#N/A</v>
      </c>
    </row>
    <row r="93" spans="1:16">
      <c r="A93" s="30"/>
      <c r="B93" s="106"/>
      <c r="C93" s="33"/>
      <c r="D93" s="33"/>
      <c r="E93" s="106"/>
      <c r="F93" s="108"/>
      <c r="G93" s="108"/>
      <c r="H93" s="108"/>
      <c r="I93" s="108"/>
      <c r="J93" s="108"/>
      <c r="N93" s="108">
        <f t="shared" si="2"/>
        <v>0</v>
      </c>
      <c r="O93" s="108" t="e">
        <f>IF(D93="X",0,IF(E93="X",0,VLOOKUP(E93,'23'!$K$3:$L$16,2,FALSE)))</f>
        <v>#N/A</v>
      </c>
      <c r="P93" s="108" t="e">
        <f t="shared" si="3"/>
        <v>#N/A</v>
      </c>
    </row>
    <row r="94" spans="1:16">
      <c r="A94" s="30"/>
      <c r="B94" s="106"/>
      <c r="C94" s="33"/>
      <c r="D94" s="33"/>
      <c r="E94" s="106"/>
      <c r="F94" s="108"/>
      <c r="G94" s="108"/>
      <c r="H94" s="108"/>
      <c r="I94" s="108"/>
      <c r="J94" s="108"/>
      <c r="N94" s="108">
        <f t="shared" si="2"/>
        <v>0</v>
      </c>
      <c r="O94" s="108" t="e">
        <f>IF(D94="X",0,IF(E94="X",0,VLOOKUP(E94,'23'!$K$3:$L$16,2,FALSE)))</f>
        <v>#N/A</v>
      </c>
      <c r="P94" s="108" t="e">
        <f t="shared" si="3"/>
        <v>#N/A</v>
      </c>
    </row>
    <row r="95" spans="1:16">
      <c r="A95" s="30"/>
      <c r="B95" s="106"/>
      <c r="C95" s="33"/>
      <c r="D95" s="33"/>
      <c r="E95" s="106"/>
      <c r="F95" s="108"/>
      <c r="G95" s="108"/>
      <c r="H95" s="108"/>
      <c r="I95" s="108"/>
      <c r="J95" s="108"/>
      <c r="N95" s="108">
        <f t="shared" si="2"/>
        <v>0</v>
      </c>
      <c r="O95" s="108" t="e">
        <f>IF(D95="X",0,IF(E95="X",0,VLOOKUP(E95,'23'!$K$3:$L$16,2,FALSE)))</f>
        <v>#N/A</v>
      </c>
      <c r="P95" s="108" t="e">
        <f t="shared" si="3"/>
        <v>#N/A</v>
      </c>
    </row>
    <row r="96" spans="1:16">
      <c r="A96" s="30"/>
      <c r="B96" s="106"/>
      <c r="C96" s="33"/>
      <c r="D96" s="33"/>
      <c r="E96" s="106"/>
      <c r="F96" s="108"/>
      <c r="G96" s="108"/>
      <c r="H96" s="108"/>
      <c r="I96" s="108"/>
      <c r="J96" s="108"/>
      <c r="N96" s="108">
        <f t="shared" si="2"/>
        <v>0</v>
      </c>
      <c r="O96" s="108" t="e">
        <f>IF(D96="X",0,IF(E96="X",0,VLOOKUP(E96,'23'!$K$3:$L$16,2,FALSE)))</f>
        <v>#N/A</v>
      </c>
      <c r="P96" s="108" t="e">
        <f t="shared" si="3"/>
        <v>#N/A</v>
      </c>
    </row>
    <row r="97" spans="1:16">
      <c r="A97" s="30"/>
      <c r="B97" s="106"/>
      <c r="C97" s="33"/>
      <c r="D97" s="33"/>
      <c r="E97" s="106"/>
      <c r="F97" s="108"/>
      <c r="G97" s="108"/>
      <c r="H97" s="108"/>
      <c r="I97" s="108"/>
      <c r="J97" s="108"/>
      <c r="N97" s="108">
        <f t="shared" si="2"/>
        <v>0</v>
      </c>
      <c r="O97" s="108" t="e">
        <f>IF(D97="X",0,IF(E97="X",0,VLOOKUP(E97,'23'!$K$3:$L$16,2,FALSE)))</f>
        <v>#N/A</v>
      </c>
      <c r="P97" s="108" t="e">
        <f t="shared" si="3"/>
        <v>#N/A</v>
      </c>
    </row>
    <row r="98" spans="1:16">
      <c r="A98" s="30"/>
      <c r="B98" s="106"/>
      <c r="C98" s="33"/>
      <c r="D98" s="33"/>
      <c r="E98" s="106"/>
      <c r="F98" s="108"/>
      <c r="G98" s="108"/>
      <c r="H98" s="108"/>
      <c r="I98" s="108"/>
      <c r="J98" s="108"/>
      <c r="N98" s="108">
        <f t="shared" si="2"/>
        <v>0</v>
      </c>
      <c r="O98" s="108" t="e">
        <f>IF(D98="X",0,IF(E98="X",0,VLOOKUP(E98,'23'!$K$3:$L$16,2,FALSE)))</f>
        <v>#N/A</v>
      </c>
      <c r="P98" s="108" t="e">
        <f t="shared" si="3"/>
        <v>#N/A</v>
      </c>
    </row>
    <row r="99" spans="1:16">
      <c r="A99" s="30"/>
      <c r="B99" s="106"/>
      <c r="C99" s="33"/>
      <c r="D99" s="33"/>
      <c r="E99" s="106"/>
      <c r="F99" s="108"/>
      <c r="G99" s="108"/>
      <c r="H99" s="108"/>
      <c r="I99" s="108"/>
      <c r="J99" s="108"/>
      <c r="N99" s="108">
        <f t="shared" si="2"/>
        <v>0</v>
      </c>
      <c r="O99" s="108" t="e">
        <f>IF(D99="X",0,IF(E99="X",0,VLOOKUP(E99,'23'!$K$3:$L$16,2,FALSE)))</f>
        <v>#N/A</v>
      </c>
      <c r="P99" s="108" t="e">
        <f t="shared" si="3"/>
        <v>#N/A</v>
      </c>
    </row>
    <row r="100" spans="1:16">
      <c r="A100" s="30"/>
      <c r="B100" s="106"/>
      <c r="C100" s="33"/>
      <c r="D100" s="33"/>
      <c r="E100" s="106"/>
      <c r="F100" s="108"/>
      <c r="G100" s="108"/>
      <c r="H100" s="108"/>
      <c r="I100" s="108"/>
      <c r="J100" s="108"/>
      <c r="N100" s="108">
        <f t="shared" si="2"/>
        <v>0</v>
      </c>
      <c r="O100" s="108" t="e">
        <f>IF(D100="X",0,IF(E100="X",0,VLOOKUP(E100,'23'!$K$3:$L$16,2,FALSE)))</f>
        <v>#N/A</v>
      </c>
      <c r="P100" s="108" t="e">
        <f t="shared" si="3"/>
        <v>#N/A</v>
      </c>
    </row>
    <row r="101" spans="1:16">
      <c r="A101" s="30"/>
      <c r="B101" s="106"/>
      <c r="C101" s="33"/>
      <c r="D101" s="33"/>
      <c r="E101" s="106"/>
      <c r="F101" s="108"/>
      <c r="G101" s="108"/>
      <c r="H101" s="108"/>
      <c r="I101" s="108"/>
      <c r="J101" s="108"/>
      <c r="N101" s="108">
        <f t="shared" si="2"/>
        <v>0</v>
      </c>
      <c r="O101" s="108" t="e">
        <f>IF(D101="X",0,IF(E101="X",0,VLOOKUP(E101,'23'!$K$3:$L$16,2,FALSE)))</f>
        <v>#N/A</v>
      </c>
      <c r="P101" s="108" t="e">
        <f t="shared" si="3"/>
        <v>#N/A</v>
      </c>
    </row>
    <row r="102" spans="1:16">
      <c r="A102" s="30"/>
      <c r="B102" s="106"/>
      <c r="C102" s="33"/>
      <c r="D102" s="33"/>
      <c r="E102" s="106"/>
      <c r="F102" s="108"/>
      <c r="G102" s="108"/>
      <c r="H102" s="108"/>
      <c r="I102" s="108"/>
      <c r="J102" s="108"/>
      <c r="N102" s="108">
        <f t="shared" si="2"/>
        <v>0</v>
      </c>
      <c r="O102" s="108" t="e">
        <f>IF(D102="X",0,IF(E102="X",0,VLOOKUP(E102,'23'!$K$3:$L$16,2,FALSE)))</f>
        <v>#N/A</v>
      </c>
      <c r="P102" s="108" t="e">
        <f t="shared" si="3"/>
        <v>#N/A</v>
      </c>
    </row>
    <row r="103" spans="1:16">
      <c r="A103" s="30"/>
      <c r="B103" s="106"/>
      <c r="C103" s="33"/>
      <c r="D103" s="33"/>
      <c r="E103" s="106"/>
      <c r="F103" s="108"/>
      <c r="G103" s="108"/>
      <c r="H103" s="108"/>
      <c r="I103" s="108"/>
      <c r="J103" s="108"/>
      <c r="N103" s="108">
        <f t="shared" si="2"/>
        <v>0</v>
      </c>
      <c r="O103" s="108" t="e">
        <f>IF(D103="X",0,IF(E103="X",0,VLOOKUP(E103,'23'!$K$3:$L$16,2,FALSE)))</f>
        <v>#N/A</v>
      </c>
      <c r="P103" s="108" t="e">
        <f t="shared" si="3"/>
        <v>#N/A</v>
      </c>
    </row>
    <row r="104" spans="1:16">
      <c r="A104" s="30"/>
      <c r="B104" s="106"/>
      <c r="C104" s="33"/>
      <c r="D104" s="33"/>
      <c r="E104" s="106"/>
      <c r="F104" s="108"/>
      <c r="G104" s="108"/>
      <c r="H104" s="108"/>
      <c r="I104" s="108"/>
      <c r="J104" s="108"/>
      <c r="N104" s="108">
        <f t="shared" si="2"/>
        <v>0</v>
      </c>
      <c r="O104" s="108" t="e">
        <f>IF(D104="X",0,IF(E104="X",0,VLOOKUP(E104,'23'!$K$3:$L$16,2,FALSE)))</f>
        <v>#N/A</v>
      </c>
      <c r="P104" s="108" t="e">
        <f t="shared" si="3"/>
        <v>#N/A</v>
      </c>
    </row>
    <row r="105" spans="1:16">
      <c r="A105" s="30"/>
      <c r="B105" s="106"/>
      <c r="C105" s="33"/>
      <c r="D105" s="33"/>
      <c r="E105" s="106"/>
      <c r="F105" s="108"/>
      <c r="G105" s="108"/>
      <c r="H105" s="108"/>
      <c r="I105" s="108"/>
      <c r="J105" s="108"/>
      <c r="N105" s="108">
        <f t="shared" si="2"/>
        <v>0</v>
      </c>
      <c r="O105" s="108" t="e">
        <f>IF(D105="X",0,IF(E105="X",0,VLOOKUP(E105,'23'!$K$3:$L$16,2,FALSE)))</f>
        <v>#N/A</v>
      </c>
      <c r="P105" s="108" t="e">
        <f t="shared" si="3"/>
        <v>#N/A</v>
      </c>
    </row>
    <row r="106" spans="1:16">
      <c r="A106" s="30"/>
      <c r="B106" s="106"/>
      <c r="C106" s="33"/>
      <c r="D106" s="33"/>
      <c r="E106" s="106"/>
      <c r="F106" s="108"/>
      <c r="G106" s="108"/>
      <c r="H106" s="108"/>
      <c r="I106" s="108"/>
      <c r="J106" s="108"/>
      <c r="N106" s="108">
        <f t="shared" si="2"/>
        <v>0</v>
      </c>
      <c r="O106" s="108" t="e">
        <f>IF(D106="X",0,IF(E106="X",0,VLOOKUP(E106,'23'!$K$3:$L$16,2,FALSE)))</f>
        <v>#N/A</v>
      </c>
      <c r="P106" s="108" t="e">
        <f t="shared" si="3"/>
        <v>#N/A</v>
      </c>
    </row>
    <row r="107" spans="1:16">
      <c r="A107" s="30"/>
      <c r="B107" s="106"/>
      <c r="C107" s="33"/>
      <c r="D107" s="33"/>
      <c r="E107" s="106"/>
      <c r="F107" s="108"/>
      <c r="G107" s="108"/>
      <c r="H107" s="108"/>
      <c r="I107" s="108"/>
      <c r="J107" s="108"/>
      <c r="N107" s="108">
        <f t="shared" si="2"/>
        <v>0</v>
      </c>
      <c r="O107" s="108" t="e">
        <f>IF(D107="X",0,IF(E107="X",0,VLOOKUP(E107,'23'!$K$3:$L$16,2,FALSE)))</f>
        <v>#N/A</v>
      </c>
      <c r="P107" s="108" t="e">
        <f t="shared" si="3"/>
        <v>#N/A</v>
      </c>
    </row>
    <row r="108" spans="1:16">
      <c r="A108" s="30"/>
      <c r="B108" s="106"/>
      <c r="C108" s="33"/>
      <c r="D108" s="33"/>
      <c r="E108" s="106"/>
      <c r="F108" s="108"/>
      <c r="G108" s="108"/>
      <c r="H108" s="108"/>
      <c r="I108" s="108"/>
      <c r="J108" s="108"/>
      <c r="N108" s="108">
        <f t="shared" si="2"/>
        <v>0</v>
      </c>
      <c r="O108" s="108" t="e">
        <f>IF(D108="X",0,IF(E108="X",0,VLOOKUP(E108,'23'!$K$3:$L$16,2,FALSE)))</f>
        <v>#N/A</v>
      </c>
      <c r="P108" s="108" t="e">
        <f t="shared" si="3"/>
        <v>#N/A</v>
      </c>
    </row>
    <row r="109" spans="1:16">
      <c r="A109" s="30"/>
      <c r="B109" s="106"/>
      <c r="C109" s="33"/>
      <c r="D109" s="33"/>
      <c r="E109" s="106"/>
      <c r="F109" s="108"/>
      <c r="G109" s="108"/>
      <c r="H109" s="108"/>
      <c r="I109" s="108"/>
      <c r="J109" s="108"/>
      <c r="N109" s="108">
        <f t="shared" si="2"/>
        <v>0</v>
      </c>
      <c r="O109" s="108" t="e">
        <f>IF(D109="X",0,IF(E109="X",0,VLOOKUP(E109,'23'!$K$3:$L$16,2,FALSE)))</f>
        <v>#N/A</v>
      </c>
      <c r="P109" s="108" t="e">
        <f t="shared" si="3"/>
        <v>#N/A</v>
      </c>
    </row>
    <row r="110" spans="1:16">
      <c r="A110" s="30"/>
      <c r="B110" s="106"/>
      <c r="C110" s="33"/>
      <c r="D110" s="33"/>
      <c r="E110" s="106"/>
      <c r="F110" s="108"/>
      <c r="G110" s="108"/>
      <c r="H110" s="108"/>
      <c r="I110" s="108"/>
      <c r="J110" s="108"/>
      <c r="N110" s="108">
        <f t="shared" si="2"/>
        <v>0</v>
      </c>
      <c r="O110" s="108" t="e">
        <f>IF(D110="X",0,IF(E110="X",0,VLOOKUP(E110,'23'!$K$3:$L$16,2,FALSE)))</f>
        <v>#N/A</v>
      </c>
      <c r="P110" s="108" t="e">
        <f t="shared" si="3"/>
        <v>#N/A</v>
      </c>
    </row>
    <row r="111" spans="1:16">
      <c r="A111" s="30"/>
      <c r="B111" s="106"/>
      <c r="C111" s="33"/>
      <c r="D111" s="33"/>
      <c r="E111" s="106"/>
      <c r="F111" s="108"/>
      <c r="G111" s="108"/>
      <c r="H111" s="108"/>
      <c r="I111" s="108"/>
      <c r="J111" s="108"/>
      <c r="N111" s="108">
        <f t="shared" si="2"/>
        <v>0</v>
      </c>
      <c r="O111" s="108" t="e">
        <f>IF(D111="X",0,IF(E111="X",0,VLOOKUP(E111,'23'!$K$3:$L$16,2,FALSE)))</f>
        <v>#N/A</v>
      </c>
      <c r="P111" s="108" t="e">
        <f t="shared" si="3"/>
        <v>#N/A</v>
      </c>
    </row>
    <row r="112" spans="1:16">
      <c r="A112" s="30"/>
      <c r="B112" s="106"/>
      <c r="C112" s="33"/>
      <c r="D112" s="33"/>
      <c r="E112" s="106"/>
      <c r="F112" s="108"/>
      <c r="G112" s="108"/>
      <c r="H112" s="108"/>
      <c r="I112" s="108"/>
      <c r="J112" s="108"/>
      <c r="N112" s="108">
        <f t="shared" si="2"/>
        <v>0</v>
      </c>
      <c r="O112" s="108" t="e">
        <f>IF(D112="X",0,IF(E112="X",0,VLOOKUP(E112,'23'!$K$3:$L$16,2,FALSE)))</f>
        <v>#N/A</v>
      </c>
      <c r="P112" s="108" t="e">
        <f t="shared" si="3"/>
        <v>#N/A</v>
      </c>
    </row>
    <row r="113" spans="1:16">
      <c r="A113" s="30"/>
      <c r="B113" s="106"/>
      <c r="C113" s="33"/>
      <c r="D113" s="33"/>
      <c r="E113" s="106"/>
      <c r="F113" s="108"/>
      <c r="G113" s="108"/>
      <c r="H113" s="108"/>
      <c r="I113" s="108"/>
      <c r="J113" s="108"/>
      <c r="N113" s="108">
        <f t="shared" si="2"/>
        <v>0</v>
      </c>
      <c r="O113" s="108" t="e">
        <f>IF(D113="X",0,IF(E113="X",0,VLOOKUP(E113,'23'!$K$3:$L$16,2,FALSE)))</f>
        <v>#N/A</v>
      </c>
      <c r="P113" s="108" t="e">
        <f t="shared" si="3"/>
        <v>#N/A</v>
      </c>
    </row>
    <row r="114" spans="1:16">
      <c r="A114" s="30"/>
      <c r="B114" s="106"/>
      <c r="C114" s="33"/>
      <c r="D114" s="33"/>
      <c r="E114" s="106"/>
      <c r="F114" s="108"/>
      <c r="G114" s="108"/>
      <c r="H114" s="108"/>
      <c r="I114" s="108"/>
      <c r="J114" s="108"/>
      <c r="N114" s="108">
        <f t="shared" si="2"/>
        <v>0</v>
      </c>
      <c r="O114" s="108" t="e">
        <f>IF(D114="X",0,IF(E114="X",0,VLOOKUP(E114,'23'!$K$3:$L$16,2,FALSE)))</f>
        <v>#N/A</v>
      </c>
      <c r="P114" s="108" t="e">
        <f t="shared" si="3"/>
        <v>#N/A</v>
      </c>
    </row>
    <row r="115" spans="1:16">
      <c r="A115" s="30"/>
      <c r="B115" s="106"/>
      <c r="C115" s="33"/>
      <c r="D115" s="33"/>
      <c r="E115" s="106"/>
      <c r="F115" s="108"/>
      <c r="G115" s="108"/>
      <c r="H115" s="108"/>
      <c r="I115" s="108"/>
      <c r="J115" s="108"/>
      <c r="N115" s="108">
        <f t="shared" si="2"/>
        <v>0</v>
      </c>
      <c r="O115" s="108" t="e">
        <f>IF(D115="X",0,IF(E115="X",0,VLOOKUP(E115,'23'!$K$3:$L$16,2,FALSE)))</f>
        <v>#N/A</v>
      </c>
      <c r="P115" s="108" t="e">
        <f t="shared" si="3"/>
        <v>#N/A</v>
      </c>
    </row>
    <row r="116" spans="1:16">
      <c r="A116" s="30"/>
      <c r="B116" s="106"/>
      <c r="C116" s="33"/>
      <c r="D116" s="33"/>
      <c r="E116" s="106"/>
      <c r="F116" s="108"/>
      <c r="G116" s="108"/>
      <c r="H116" s="108"/>
      <c r="I116" s="108"/>
      <c r="J116" s="108"/>
      <c r="N116" s="108">
        <f t="shared" si="2"/>
        <v>0</v>
      </c>
      <c r="O116" s="108" t="e">
        <f>IF(D116="X",0,IF(E116="X",0,VLOOKUP(E116,'23'!$K$3:$L$16,2,FALSE)))</f>
        <v>#N/A</v>
      </c>
      <c r="P116" s="108" t="e">
        <f t="shared" si="3"/>
        <v>#N/A</v>
      </c>
    </row>
    <row r="117" spans="1:16">
      <c r="A117" s="30"/>
      <c r="B117" s="106"/>
      <c r="C117" s="116"/>
      <c r="D117" s="116"/>
      <c r="E117" s="117"/>
      <c r="F117" s="118"/>
      <c r="G117" s="118"/>
      <c r="H117" s="118"/>
      <c r="I117" s="118"/>
      <c r="J117" s="118"/>
      <c r="K117" s="118"/>
      <c r="L117" s="118"/>
      <c r="M117" s="118"/>
      <c r="N117" s="108">
        <f t="shared" si="2"/>
        <v>0</v>
      </c>
      <c r="O117" s="108" t="e">
        <f>IF(D117="X",0,IF(E117="X",0,VLOOKUP(E117,'23'!$K$3:$L$16,2,FALSE)))</f>
        <v>#N/A</v>
      </c>
      <c r="P117" s="108" t="e">
        <f t="shared" si="3"/>
        <v>#N/A</v>
      </c>
    </row>
    <row r="118" spans="1:16">
      <c r="A118" s="110"/>
      <c r="B118" s="106"/>
      <c r="C118" s="33"/>
      <c r="D118" s="33"/>
      <c r="E118" s="106"/>
      <c r="F118" s="108"/>
      <c r="G118" s="108"/>
      <c r="H118" s="108"/>
      <c r="I118" s="108"/>
      <c r="J118" s="108"/>
      <c r="N118" s="108">
        <f t="shared" si="2"/>
        <v>0</v>
      </c>
      <c r="O118" s="108" t="e">
        <f>IF(D118="X",0,IF(E118="X",0,VLOOKUP(E118,'23'!$K$3:$L$16,2,FALSE)))</f>
        <v>#N/A</v>
      </c>
      <c r="P118" s="108" t="e">
        <f t="shared" si="3"/>
        <v>#N/A</v>
      </c>
    </row>
    <row r="119" spans="1:16">
      <c r="A119" s="110"/>
      <c r="B119" s="106"/>
      <c r="C119" s="107"/>
      <c r="D119" s="33"/>
      <c r="E119" s="106"/>
      <c r="F119" s="108"/>
      <c r="G119" s="108"/>
      <c r="H119" s="108"/>
      <c r="I119" s="108"/>
      <c r="J119" s="108"/>
      <c r="N119" s="108">
        <f t="shared" si="2"/>
        <v>0</v>
      </c>
      <c r="O119" s="108" t="e">
        <f>IF(D119="X",0,IF(E119="X",0,VLOOKUP(E119,'23'!$K$3:$L$16,2,FALSE)))</f>
        <v>#N/A</v>
      </c>
      <c r="P119" s="108" t="e">
        <f t="shared" si="3"/>
        <v>#N/A</v>
      </c>
    </row>
    <row r="120" spans="1:16">
      <c r="A120" s="110"/>
      <c r="B120" s="106"/>
      <c r="C120" s="33"/>
      <c r="D120" s="33"/>
      <c r="E120" s="106"/>
      <c r="F120" s="108"/>
      <c r="G120" s="108"/>
      <c r="H120" s="108"/>
      <c r="I120" s="108"/>
      <c r="J120" s="108"/>
      <c r="N120" s="108">
        <f t="shared" si="2"/>
        <v>0</v>
      </c>
      <c r="O120" s="108" t="e">
        <f>IF(D120="X",0,IF(E120="X",0,VLOOKUP(E120,'23'!$K$3:$L$16,2,FALSE)))</f>
        <v>#N/A</v>
      </c>
      <c r="P120" s="108" t="e">
        <f t="shared" si="3"/>
        <v>#N/A</v>
      </c>
    </row>
    <row r="121" spans="1:16">
      <c r="A121" s="110"/>
      <c r="B121" s="106"/>
      <c r="C121" s="33"/>
      <c r="D121" s="33"/>
      <c r="E121" s="106"/>
      <c r="F121" s="108"/>
      <c r="G121" s="108"/>
      <c r="H121" s="108"/>
      <c r="I121" s="108"/>
      <c r="J121" s="108"/>
      <c r="N121" s="108">
        <f t="shared" si="2"/>
        <v>0</v>
      </c>
      <c r="O121" s="108" t="e">
        <f>IF(D121="X",0,IF(E121="X",0,VLOOKUP(E121,'23'!$K$3:$L$16,2,FALSE)))</f>
        <v>#N/A</v>
      </c>
      <c r="P121" s="108" t="e">
        <f t="shared" si="3"/>
        <v>#N/A</v>
      </c>
    </row>
    <row r="122" spans="1:16">
      <c r="A122" s="110"/>
      <c r="B122" s="106"/>
      <c r="C122" s="33"/>
      <c r="D122" s="33"/>
      <c r="E122" s="106"/>
      <c r="F122" s="108"/>
      <c r="G122" s="108"/>
      <c r="H122" s="108"/>
      <c r="I122" s="108"/>
      <c r="J122" s="108"/>
      <c r="N122" s="108">
        <f t="shared" si="2"/>
        <v>0</v>
      </c>
      <c r="O122" s="108" t="e">
        <f>IF(D122="X",0,IF(E122="X",0,VLOOKUP(E122,'23'!$K$3:$L$16,2,FALSE)))</f>
        <v>#N/A</v>
      </c>
      <c r="P122" s="108" t="e">
        <f t="shared" si="3"/>
        <v>#N/A</v>
      </c>
    </row>
    <row r="123" spans="1:16">
      <c r="A123" s="110"/>
      <c r="B123" s="106"/>
      <c r="C123" s="33"/>
      <c r="D123" s="33"/>
      <c r="E123" s="106"/>
      <c r="F123" s="108"/>
      <c r="G123" s="108"/>
      <c r="H123" s="108"/>
      <c r="I123" s="108"/>
      <c r="J123" s="108"/>
      <c r="N123" s="108">
        <f t="shared" si="2"/>
        <v>0</v>
      </c>
      <c r="O123" s="108" t="e">
        <f>IF(D123="X",0,IF(E123="X",0,VLOOKUP(E123,'23'!$K$3:$L$16,2,FALSE)))</f>
        <v>#N/A</v>
      </c>
      <c r="P123" s="108" t="e">
        <f t="shared" si="3"/>
        <v>#N/A</v>
      </c>
    </row>
    <row r="124" spans="1:16">
      <c r="A124" s="110"/>
      <c r="B124" s="106"/>
      <c r="C124" s="33"/>
      <c r="D124" s="33"/>
      <c r="E124" s="106"/>
      <c r="F124" s="108"/>
      <c r="G124" s="108"/>
      <c r="H124" s="108"/>
      <c r="I124" s="108"/>
      <c r="J124" s="108"/>
      <c r="N124" s="108">
        <f t="shared" si="2"/>
        <v>0</v>
      </c>
      <c r="O124" s="108" t="e">
        <f>IF(D124="X",0,IF(E124="X",0,VLOOKUP(E124,'23'!$K$3:$L$16,2,FALSE)))</f>
        <v>#N/A</v>
      </c>
      <c r="P124" s="108" t="e">
        <f t="shared" si="3"/>
        <v>#N/A</v>
      </c>
    </row>
    <row r="125" spans="1:16">
      <c r="A125" s="110"/>
      <c r="B125" s="106"/>
      <c r="C125" s="33"/>
      <c r="D125" s="33"/>
      <c r="E125" s="106"/>
      <c r="F125" s="108"/>
      <c r="G125" s="108"/>
      <c r="H125" s="108"/>
      <c r="I125" s="108"/>
      <c r="J125" s="108"/>
      <c r="N125" s="108">
        <f t="shared" si="2"/>
        <v>0</v>
      </c>
      <c r="O125" s="108" t="e">
        <f>IF(D125="X",0,IF(E125="X",0,VLOOKUP(E125,'23'!$K$3:$L$16,2,FALSE)))</f>
        <v>#N/A</v>
      </c>
      <c r="P125" s="108" t="e">
        <f t="shared" si="3"/>
        <v>#N/A</v>
      </c>
    </row>
    <row r="126" spans="1:16">
      <c r="A126" s="110"/>
      <c r="B126" s="106"/>
      <c r="C126" s="116"/>
      <c r="D126" s="116"/>
      <c r="E126" s="116"/>
      <c r="F126" s="118"/>
      <c r="G126" s="118"/>
      <c r="H126" s="118"/>
      <c r="I126" s="118"/>
      <c r="J126" s="118"/>
      <c r="K126" s="118"/>
      <c r="L126" s="118"/>
      <c r="M126" s="118"/>
      <c r="N126" s="108">
        <f t="shared" si="2"/>
        <v>0</v>
      </c>
      <c r="O126" s="108" t="e">
        <f>IF(D126="X",0,IF(E126="X",0,VLOOKUP(E126,'23'!$K$3:$L$16,2,FALSE)))</f>
        <v>#N/A</v>
      </c>
      <c r="P126" s="108" t="e">
        <f t="shared" si="3"/>
        <v>#N/A</v>
      </c>
    </row>
    <row r="127" spans="1:16">
      <c r="N127" s="108">
        <f t="shared" si="2"/>
        <v>0</v>
      </c>
      <c r="O127" s="108" t="e">
        <f>IF(D127="X",0,IF(E127="X",0,VLOOKUP(E127,'23'!$K$3:$L$16,2,FALSE)))</f>
        <v>#N/A</v>
      </c>
      <c r="P127" s="108" t="e">
        <f t="shared" si="3"/>
        <v>#N/A</v>
      </c>
    </row>
    <row r="128" spans="1:16">
      <c r="N128" s="108">
        <f t="shared" si="2"/>
        <v>0</v>
      </c>
      <c r="O128" s="108" t="e">
        <f>IF(D128="X",0,IF(E128="X",0,VLOOKUP(E128,'23'!$K$3:$L$16,2,FALSE)))</f>
        <v>#N/A</v>
      </c>
      <c r="P128" s="108" t="e">
        <f t="shared" si="3"/>
        <v>#N/A</v>
      </c>
    </row>
    <row r="129" spans="14:16">
      <c r="N129" s="108">
        <f t="shared" si="2"/>
        <v>0</v>
      </c>
      <c r="O129" s="108" t="e">
        <f>IF(D129="X",0,IF(E129="X",0,VLOOKUP(E129,'23'!$K$3:$L$16,2,FALSE)))</f>
        <v>#N/A</v>
      </c>
      <c r="P129" s="108" t="e">
        <f t="shared" si="3"/>
        <v>#N/A</v>
      </c>
    </row>
    <row r="130" spans="14:16">
      <c r="N130" s="108">
        <f t="shared" si="2"/>
        <v>0</v>
      </c>
      <c r="O130" s="108" t="e">
        <f>IF(D130="X",0,IF(E130="X",0,VLOOKUP(E130,'23'!$K$3:$L$16,2,FALSE)))</f>
        <v>#N/A</v>
      </c>
      <c r="P130" s="108" t="e">
        <f t="shared" si="3"/>
        <v>#N/A</v>
      </c>
    </row>
    <row r="131" spans="14:16">
      <c r="N131" s="108">
        <f t="shared" si="2"/>
        <v>0</v>
      </c>
      <c r="O131" s="108" t="e">
        <f>IF(D131="X",0,IF(E131="X",0,VLOOKUP(E131,'23'!$K$3:$L$16,2,FALSE)))</f>
        <v>#N/A</v>
      </c>
      <c r="P131" s="108" t="e">
        <f t="shared" si="3"/>
        <v>#N/A</v>
      </c>
    </row>
    <row r="132" spans="14:16">
      <c r="N132" s="108">
        <f t="shared" ref="N132:N195" si="4">SUM(F132:M132)</f>
        <v>0</v>
      </c>
      <c r="O132" s="108" t="e">
        <f>IF(D132="X",0,IF(E132="X",0,VLOOKUP(E132,'23'!$K$3:$L$16,2,FALSE)))</f>
        <v>#N/A</v>
      </c>
      <c r="P132" s="108" t="e">
        <f t="shared" ref="P132:P195" si="5">N132*O132</f>
        <v>#N/A</v>
      </c>
    </row>
    <row r="133" spans="14:16">
      <c r="N133" s="108">
        <f t="shared" si="4"/>
        <v>0</v>
      </c>
      <c r="O133" s="108" t="e">
        <f>IF(D133="X",0,IF(E133="X",0,VLOOKUP(E133,'23'!$K$3:$L$16,2,FALSE)))</f>
        <v>#N/A</v>
      </c>
      <c r="P133" s="108" t="e">
        <f t="shared" si="5"/>
        <v>#N/A</v>
      </c>
    </row>
    <row r="134" spans="14:16">
      <c r="N134" s="108">
        <f t="shared" si="4"/>
        <v>0</v>
      </c>
      <c r="O134" s="108" t="e">
        <f>IF(D134="X",0,IF(E134="X",0,VLOOKUP(E134,'23'!$K$3:$L$16,2,FALSE)))</f>
        <v>#N/A</v>
      </c>
      <c r="P134" s="108" t="e">
        <f t="shared" si="5"/>
        <v>#N/A</v>
      </c>
    </row>
    <row r="135" spans="14:16">
      <c r="N135" s="108">
        <f t="shared" si="4"/>
        <v>0</v>
      </c>
      <c r="O135" s="108" t="e">
        <f>IF(D135="X",0,IF(E135="X",0,VLOOKUP(E135,'23'!$K$3:$L$16,2,FALSE)))</f>
        <v>#N/A</v>
      </c>
      <c r="P135" s="108" t="e">
        <f t="shared" si="5"/>
        <v>#N/A</v>
      </c>
    </row>
    <row r="136" spans="14:16">
      <c r="N136" s="108">
        <f t="shared" si="4"/>
        <v>0</v>
      </c>
      <c r="O136" s="108" t="e">
        <f>IF(D136="X",0,IF(E136="X",0,VLOOKUP(E136,'23'!$K$3:$L$16,2,FALSE)))</f>
        <v>#N/A</v>
      </c>
      <c r="P136" s="108" t="e">
        <f t="shared" si="5"/>
        <v>#N/A</v>
      </c>
    </row>
    <row r="137" spans="14:16">
      <c r="N137" s="108">
        <f t="shared" si="4"/>
        <v>0</v>
      </c>
      <c r="O137" s="108" t="e">
        <f>IF(D137="X",0,IF(E137="X",0,VLOOKUP(E137,'23'!$K$3:$L$16,2,FALSE)))</f>
        <v>#N/A</v>
      </c>
      <c r="P137" s="108" t="e">
        <f t="shared" si="5"/>
        <v>#N/A</v>
      </c>
    </row>
    <row r="138" spans="14:16">
      <c r="N138" s="108">
        <f t="shared" si="4"/>
        <v>0</v>
      </c>
      <c r="O138" s="108" t="e">
        <f>IF(D138="X",0,IF(E138="X",0,VLOOKUP(E138,'23'!$K$3:$L$16,2,FALSE)))</f>
        <v>#N/A</v>
      </c>
      <c r="P138" s="108" t="e">
        <f t="shared" si="5"/>
        <v>#N/A</v>
      </c>
    </row>
    <row r="139" spans="14:16">
      <c r="N139" s="108">
        <f t="shared" si="4"/>
        <v>0</v>
      </c>
      <c r="O139" s="108" t="e">
        <f>IF(D139="X",0,IF(E139="X",0,VLOOKUP(E139,'23'!$K$3:$L$16,2,FALSE)))</f>
        <v>#N/A</v>
      </c>
      <c r="P139" s="108" t="e">
        <f t="shared" si="5"/>
        <v>#N/A</v>
      </c>
    </row>
    <row r="140" spans="14:16">
      <c r="N140" s="108">
        <f t="shared" si="4"/>
        <v>0</v>
      </c>
      <c r="O140" s="108" t="e">
        <f>IF(D140="X",0,IF(E140="X",0,VLOOKUP(E140,'23'!$K$3:$L$16,2,FALSE)))</f>
        <v>#N/A</v>
      </c>
      <c r="P140" s="108" t="e">
        <f t="shared" si="5"/>
        <v>#N/A</v>
      </c>
    </row>
    <row r="141" spans="14:16">
      <c r="N141" s="108">
        <f t="shared" si="4"/>
        <v>0</v>
      </c>
      <c r="O141" s="108" t="e">
        <f>IF(D141="X",0,IF(E141="X",0,VLOOKUP(E141,'23'!$K$3:$L$16,2,FALSE)))</f>
        <v>#N/A</v>
      </c>
      <c r="P141" s="108" t="e">
        <f t="shared" si="5"/>
        <v>#N/A</v>
      </c>
    </row>
    <row r="142" spans="14:16">
      <c r="N142" s="108">
        <f t="shared" si="4"/>
        <v>0</v>
      </c>
      <c r="O142" s="108" t="e">
        <f>IF(D142="X",0,IF(E142="X",0,VLOOKUP(E142,'23'!$K$3:$L$16,2,FALSE)))</f>
        <v>#N/A</v>
      </c>
      <c r="P142" s="108" t="e">
        <f t="shared" si="5"/>
        <v>#N/A</v>
      </c>
    </row>
    <row r="143" spans="14:16">
      <c r="N143" s="108">
        <f t="shared" si="4"/>
        <v>0</v>
      </c>
      <c r="O143" s="108" t="e">
        <f>IF(D143="X",0,IF(E143="X",0,VLOOKUP(E143,'23'!$K$3:$L$16,2,FALSE)))</f>
        <v>#N/A</v>
      </c>
      <c r="P143" s="108" t="e">
        <f t="shared" si="5"/>
        <v>#N/A</v>
      </c>
    </row>
    <row r="144" spans="14:16">
      <c r="N144" s="108">
        <f t="shared" si="4"/>
        <v>0</v>
      </c>
      <c r="O144" s="108" t="e">
        <f>IF(D144="X",0,IF(E144="X",0,VLOOKUP(E144,'23'!$K$3:$L$16,2,FALSE)))</f>
        <v>#N/A</v>
      </c>
      <c r="P144" s="108" t="e">
        <f t="shared" si="5"/>
        <v>#N/A</v>
      </c>
    </row>
    <row r="145" spans="14:16">
      <c r="N145" s="108">
        <f t="shared" si="4"/>
        <v>0</v>
      </c>
      <c r="O145" s="108" t="e">
        <f>IF(D145="X",0,IF(E145="X",0,VLOOKUP(E145,'23'!$K$3:$L$16,2,FALSE)))</f>
        <v>#N/A</v>
      </c>
      <c r="P145" s="108" t="e">
        <f t="shared" si="5"/>
        <v>#N/A</v>
      </c>
    </row>
    <row r="146" spans="14:16">
      <c r="N146" s="108">
        <f t="shared" si="4"/>
        <v>0</v>
      </c>
      <c r="O146" s="108" t="e">
        <f>IF(D146="X",0,IF(E146="X",0,VLOOKUP(E146,'23'!$K$3:$L$16,2,FALSE)))</f>
        <v>#N/A</v>
      </c>
      <c r="P146" s="108" t="e">
        <f t="shared" si="5"/>
        <v>#N/A</v>
      </c>
    </row>
    <row r="147" spans="14:16">
      <c r="N147" s="108">
        <f t="shared" si="4"/>
        <v>0</v>
      </c>
      <c r="O147" s="108" t="e">
        <f>IF(D147="X",0,IF(E147="X",0,VLOOKUP(E147,'23'!$K$3:$L$16,2,FALSE)))</f>
        <v>#N/A</v>
      </c>
      <c r="P147" s="108" t="e">
        <f t="shared" si="5"/>
        <v>#N/A</v>
      </c>
    </row>
    <row r="148" spans="14:16">
      <c r="N148" s="108">
        <f t="shared" si="4"/>
        <v>0</v>
      </c>
      <c r="O148" s="108" t="e">
        <f>IF(D148="X",0,IF(E148="X",0,VLOOKUP(E148,'23'!$K$3:$L$16,2,FALSE)))</f>
        <v>#N/A</v>
      </c>
      <c r="P148" s="108" t="e">
        <f t="shared" si="5"/>
        <v>#N/A</v>
      </c>
    </row>
    <row r="149" spans="14:16">
      <c r="N149" s="108">
        <f t="shared" si="4"/>
        <v>0</v>
      </c>
      <c r="O149" s="108" t="e">
        <f>IF(D149="X",0,IF(E149="X",0,VLOOKUP(E149,'23'!$K$3:$L$16,2,FALSE)))</f>
        <v>#N/A</v>
      </c>
      <c r="P149" s="108" t="e">
        <f t="shared" si="5"/>
        <v>#N/A</v>
      </c>
    </row>
    <row r="150" spans="14:16">
      <c r="N150" s="108">
        <f t="shared" si="4"/>
        <v>0</v>
      </c>
      <c r="O150" s="108" t="e">
        <f>IF(D150="X",0,IF(E150="X",0,VLOOKUP(E150,'23'!$K$3:$L$16,2,FALSE)))</f>
        <v>#N/A</v>
      </c>
      <c r="P150" s="108" t="e">
        <f t="shared" si="5"/>
        <v>#N/A</v>
      </c>
    </row>
    <row r="151" spans="14:16">
      <c r="N151" s="108">
        <f t="shared" si="4"/>
        <v>0</v>
      </c>
      <c r="O151" s="108" t="e">
        <f>IF(D151="X",0,IF(E151="X",0,VLOOKUP(E151,'23'!$K$3:$L$16,2,FALSE)))</f>
        <v>#N/A</v>
      </c>
      <c r="P151" s="108" t="e">
        <f t="shared" si="5"/>
        <v>#N/A</v>
      </c>
    </row>
    <row r="152" spans="14:16">
      <c r="N152" s="108">
        <f t="shared" si="4"/>
        <v>0</v>
      </c>
      <c r="O152" s="108" t="e">
        <f>IF(D152="X",0,IF(E152="X",0,VLOOKUP(E152,'23'!$K$3:$L$16,2,FALSE)))</f>
        <v>#N/A</v>
      </c>
      <c r="P152" s="108" t="e">
        <f t="shared" si="5"/>
        <v>#N/A</v>
      </c>
    </row>
    <row r="153" spans="14:16">
      <c r="N153" s="108">
        <f t="shared" si="4"/>
        <v>0</v>
      </c>
      <c r="O153" s="108" t="e">
        <f>IF(D153="X",0,IF(E153="X",0,VLOOKUP(E153,'23'!$K$3:$L$16,2,FALSE)))</f>
        <v>#N/A</v>
      </c>
      <c r="P153" s="108" t="e">
        <f t="shared" si="5"/>
        <v>#N/A</v>
      </c>
    </row>
    <row r="154" spans="14:16">
      <c r="N154" s="108">
        <f t="shared" si="4"/>
        <v>0</v>
      </c>
      <c r="O154" s="108" t="e">
        <f>IF(D154="X",0,IF(E154="X",0,VLOOKUP(E154,'23'!$K$3:$L$16,2,FALSE)))</f>
        <v>#N/A</v>
      </c>
      <c r="P154" s="108" t="e">
        <f t="shared" si="5"/>
        <v>#N/A</v>
      </c>
    </row>
    <row r="155" spans="14:16">
      <c r="N155" s="108">
        <f t="shared" si="4"/>
        <v>0</v>
      </c>
      <c r="O155" s="108" t="e">
        <f>IF(D155="X",0,IF(E155="X",0,VLOOKUP(E155,'23'!$K$3:$L$16,2,FALSE)))</f>
        <v>#N/A</v>
      </c>
      <c r="P155" s="108" t="e">
        <f t="shared" si="5"/>
        <v>#N/A</v>
      </c>
    </row>
    <row r="156" spans="14:16">
      <c r="N156" s="108">
        <f t="shared" si="4"/>
        <v>0</v>
      </c>
      <c r="O156" s="108" t="e">
        <f>IF(D156="X",0,IF(E156="X",0,VLOOKUP(E156,'23'!$K$3:$L$16,2,FALSE)))</f>
        <v>#N/A</v>
      </c>
      <c r="P156" s="108" t="e">
        <f t="shared" si="5"/>
        <v>#N/A</v>
      </c>
    </row>
    <row r="157" spans="14:16">
      <c r="N157" s="108">
        <f t="shared" si="4"/>
        <v>0</v>
      </c>
      <c r="O157" s="108" t="e">
        <f>IF(D157="X",0,IF(E157="X",0,VLOOKUP(E157,'23'!$K$3:$L$16,2,FALSE)))</f>
        <v>#N/A</v>
      </c>
      <c r="P157" s="108" t="e">
        <f t="shared" si="5"/>
        <v>#N/A</v>
      </c>
    </row>
    <row r="158" spans="14:16">
      <c r="N158" s="108">
        <f t="shared" si="4"/>
        <v>0</v>
      </c>
      <c r="O158" s="108" t="e">
        <f>IF(D158="X",0,IF(E158="X",0,VLOOKUP(E158,'23'!$K$3:$L$16,2,FALSE)))</f>
        <v>#N/A</v>
      </c>
      <c r="P158" s="108" t="e">
        <f t="shared" si="5"/>
        <v>#N/A</v>
      </c>
    </row>
    <row r="159" spans="14:16">
      <c r="N159" s="108">
        <f t="shared" si="4"/>
        <v>0</v>
      </c>
      <c r="O159" s="108" t="e">
        <f>IF(D159="X",0,IF(E159="X",0,VLOOKUP(E159,'23'!$K$3:$L$16,2,FALSE)))</f>
        <v>#N/A</v>
      </c>
      <c r="P159" s="108" t="e">
        <f t="shared" si="5"/>
        <v>#N/A</v>
      </c>
    </row>
    <row r="160" spans="14:16">
      <c r="N160" s="108">
        <f t="shared" si="4"/>
        <v>0</v>
      </c>
      <c r="O160" s="108" t="e">
        <f>IF(D160="X",0,IF(E160="X",0,VLOOKUP(E160,'23'!$K$3:$L$16,2,FALSE)))</f>
        <v>#N/A</v>
      </c>
      <c r="P160" s="108" t="e">
        <f t="shared" si="5"/>
        <v>#N/A</v>
      </c>
    </row>
    <row r="161" spans="14:16">
      <c r="N161" s="108">
        <f t="shared" si="4"/>
        <v>0</v>
      </c>
      <c r="O161" s="108" t="e">
        <f>IF(D161="X",0,IF(E161="X",0,VLOOKUP(E161,'23'!$K$3:$L$16,2,FALSE)))</f>
        <v>#N/A</v>
      </c>
      <c r="P161" s="108" t="e">
        <f t="shared" si="5"/>
        <v>#N/A</v>
      </c>
    </row>
    <row r="162" spans="14:16">
      <c r="N162" s="108">
        <f t="shared" si="4"/>
        <v>0</v>
      </c>
      <c r="O162" s="108" t="e">
        <f>IF(D162="X",0,IF(E162="X",0,VLOOKUP(E162,'23'!$K$3:$L$16,2,FALSE)))</f>
        <v>#N/A</v>
      </c>
      <c r="P162" s="108" t="e">
        <f t="shared" si="5"/>
        <v>#N/A</v>
      </c>
    </row>
    <row r="163" spans="14:16">
      <c r="N163" s="108">
        <f t="shared" si="4"/>
        <v>0</v>
      </c>
      <c r="O163" s="108" t="e">
        <f>IF(D163="X",0,IF(E163="X",0,VLOOKUP(E163,'23'!$K$3:$L$16,2,FALSE)))</f>
        <v>#N/A</v>
      </c>
      <c r="P163" s="108" t="e">
        <f t="shared" si="5"/>
        <v>#N/A</v>
      </c>
    </row>
    <row r="164" spans="14:16">
      <c r="N164" s="108">
        <f t="shared" si="4"/>
        <v>0</v>
      </c>
      <c r="O164" s="108" t="e">
        <f>IF(D164="X",0,IF(E164="X",0,VLOOKUP(E164,'23'!$K$3:$L$16,2,FALSE)))</f>
        <v>#N/A</v>
      </c>
      <c r="P164" s="108" t="e">
        <f t="shared" si="5"/>
        <v>#N/A</v>
      </c>
    </row>
    <row r="165" spans="14:16">
      <c r="N165" s="108">
        <f t="shared" si="4"/>
        <v>0</v>
      </c>
      <c r="O165" s="108" t="e">
        <f>IF(D165="X",0,IF(E165="X",0,VLOOKUP(E165,'23'!$K$3:$L$16,2,FALSE)))</f>
        <v>#N/A</v>
      </c>
      <c r="P165" s="108" t="e">
        <f t="shared" si="5"/>
        <v>#N/A</v>
      </c>
    </row>
    <row r="166" spans="14:16">
      <c r="N166" s="108">
        <f t="shared" si="4"/>
        <v>0</v>
      </c>
      <c r="O166" s="108" t="e">
        <f>IF(D166="X",0,IF(E166="X",0,VLOOKUP(E166,'23'!$K$3:$L$16,2,FALSE)))</f>
        <v>#N/A</v>
      </c>
      <c r="P166" s="108" t="e">
        <f t="shared" si="5"/>
        <v>#N/A</v>
      </c>
    </row>
    <row r="167" spans="14:16">
      <c r="N167" s="108">
        <f t="shared" si="4"/>
        <v>0</v>
      </c>
      <c r="O167" s="108" t="e">
        <f>IF(D167="X",0,IF(E167="X",0,VLOOKUP(E167,'23'!$K$3:$L$16,2,FALSE)))</f>
        <v>#N/A</v>
      </c>
      <c r="P167" s="108" t="e">
        <f t="shared" si="5"/>
        <v>#N/A</v>
      </c>
    </row>
    <row r="168" spans="14:16">
      <c r="N168" s="108">
        <f t="shared" si="4"/>
        <v>0</v>
      </c>
      <c r="O168" s="108" t="e">
        <f>IF(D168="X",0,IF(E168="X",0,VLOOKUP(E168,'23'!$K$3:$L$16,2,FALSE)))</f>
        <v>#N/A</v>
      </c>
      <c r="P168" s="108" t="e">
        <f t="shared" si="5"/>
        <v>#N/A</v>
      </c>
    </row>
    <row r="169" spans="14:16">
      <c r="N169" s="108">
        <f t="shared" si="4"/>
        <v>0</v>
      </c>
      <c r="O169" s="108" t="e">
        <f>IF(D169="X",0,IF(E169="X",0,VLOOKUP(E169,'23'!$K$3:$L$16,2,FALSE)))</f>
        <v>#N/A</v>
      </c>
      <c r="P169" s="108" t="e">
        <f t="shared" si="5"/>
        <v>#N/A</v>
      </c>
    </row>
    <row r="170" spans="14:16">
      <c r="N170" s="108">
        <f t="shared" si="4"/>
        <v>0</v>
      </c>
      <c r="O170" s="108" t="e">
        <f>IF(D170="X",0,IF(E170="X",0,VLOOKUP(E170,'23'!$K$3:$L$16,2,FALSE)))</f>
        <v>#N/A</v>
      </c>
      <c r="P170" s="108" t="e">
        <f t="shared" si="5"/>
        <v>#N/A</v>
      </c>
    </row>
    <row r="171" spans="14:16">
      <c r="N171" s="108">
        <f t="shared" si="4"/>
        <v>0</v>
      </c>
      <c r="O171" s="108" t="e">
        <f>IF(D171="X",0,IF(E171="X",0,VLOOKUP(E171,'23'!$K$3:$L$16,2,FALSE)))</f>
        <v>#N/A</v>
      </c>
      <c r="P171" s="108" t="e">
        <f t="shared" si="5"/>
        <v>#N/A</v>
      </c>
    </row>
    <row r="172" spans="14:16">
      <c r="N172" s="108">
        <f t="shared" si="4"/>
        <v>0</v>
      </c>
      <c r="O172" s="108" t="e">
        <f>IF(D172="X",0,IF(E172="X",0,VLOOKUP(E172,'23'!$K$3:$L$16,2,FALSE)))</f>
        <v>#N/A</v>
      </c>
      <c r="P172" s="108" t="e">
        <f t="shared" si="5"/>
        <v>#N/A</v>
      </c>
    </row>
    <row r="173" spans="14:16">
      <c r="N173" s="108">
        <f t="shared" si="4"/>
        <v>0</v>
      </c>
      <c r="O173" s="108" t="e">
        <f>IF(D173="X",0,IF(E173="X",0,VLOOKUP(E173,'23'!$K$3:$L$16,2,FALSE)))</f>
        <v>#N/A</v>
      </c>
      <c r="P173" s="108" t="e">
        <f t="shared" si="5"/>
        <v>#N/A</v>
      </c>
    </row>
    <row r="174" spans="14:16">
      <c r="N174" s="108">
        <f t="shared" si="4"/>
        <v>0</v>
      </c>
      <c r="O174" s="108" t="e">
        <f>IF(D174="X",0,IF(E174="X",0,VLOOKUP(E174,'23'!$K$3:$L$16,2,FALSE)))</f>
        <v>#N/A</v>
      </c>
      <c r="P174" s="108" t="e">
        <f t="shared" si="5"/>
        <v>#N/A</v>
      </c>
    </row>
    <row r="175" spans="14:16">
      <c r="N175" s="108">
        <f t="shared" si="4"/>
        <v>0</v>
      </c>
      <c r="O175" s="108" t="e">
        <f>IF(D175="X",0,IF(E175="X",0,VLOOKUP(E175,'23'!$K$3:$L$16,2,FALSE)))</f>
        <v>#N/A</v>
      </c>
      <c r="P175" s="108" t="e">
        <f t="shared" si="5"/>
        <v>#N/A</v>
      </c>
    </row>
    <row r="176" spans="14:16">
      <c r="N176" s="108">
        <f t="shared" si="4"/>
        <v>0</v>
      </c>
      <c r="O176" s="108" t="e">
        <f>IF(D176="X",0,IF(E176="X",0,VLOOKUP(E176,'23'!$K$3:$L$16,2,FALSE)))</f>
        <v>#N/A</v>
      </c>
      <c r="P176" s="108" t="e">
        <f t="shared" si="5"/>
        <v>#N/A</v>
      </c>
    </row>
    <row r="177" spans="14:16">
      <c r="N177" s="108">
        <f t="shared" si="4"/>
        <v>0</v>
      </c>
      <c r="O177" s="108" t="e">
        <f>IF(D177="X",0,IF(E177="X",0,VLOOKUP(E177,'23'!$K$3:$L$16,2,FALSE)))</f>
        <v>#N/A</v>
      </c>
      <c r="P177" s="108" t="e">
        <f t="shared" si="5"/>
        <v>#N/A</v>
      </c>
    </row>
    <row r="178" spans="14:16">
      <c r="N178" s="108">
        <f t="shared" si="4"/>
        <v>0</v>
      </c>
      <c r="O178" s="108" t="e">
        <f>IF(D178="X",0,IF(E178="X",0,VLOOKUP(E178,'23'!$K$3:$L$16,2,FALSE)))</f>
        <v>#N/A</v>
      </c>
      <c r="P178" s="108" t="e">
        <f t="shared" si="5"/>
        <v>#N/A</v>
      </c>
    </row>
    <row r="179" spans="14:16">
      <c r="N179" s="108">
        <f t="shared" si="4"/>
        <v>0</v>
      </c>
      <c r="O179" s="108" t="e">
        <f>IF(D179="X",0,IF(E179="X",0,VLOOKUP(E179,'23'!$K$3:$L$16,2,FALSE)))</f>
        <v>#N/A</v>
      </c>
      <c r="P179" s="108" t="e">
        <f t="shared" si="5"/>
        <v>#N/A</v>
      </c>
    </row>
    <row r="180" spans="14:16">
      <c r="N180" s="108">
        <f t="shared" si="4"/>
        <v>0</v>
      </c>
      <c r="O180" s="108" t="e">
        <f>IF(D180="X",0,IF(E180="X",0,VLOOKUP(E180,'23'!$K$3:$L$16,2,FALSE)))</f>
        <v>#N/A</v>
      </c>
      <c r="P180" s="108" t="e">
        <f t="shared" si="5"/>
        <v>#N/A</v>
      </c>
    </row>
    <row r="181" spans="14:16">
      <c r="N181" s="108">
        <f t="shared" si="4"/>
        <v>0</v>
      </c>
      <c r="O181" s="108" t="e">
        <f>IF(D181="X",0,IF(E181="X",0,VLOOKUP(E181,'23'!$K$3:$L$16,2,FALSE)))</f>
        <v>#N/A</v>
      </c>
      <c r="P181" s="108" t="e">
        <f t="shared" si="5"/>
        <v>#N/A</v>
      </c>
    </row>
    <row r="182" spans="14:16">
      <c r="N182" s="108">
        <f t="shared" si="4"/>
        <v>0</v>
      </c>
      <c r="O182" s="108" t="e">
        <f>IF(D182="X",0,IF(E182="X",0,VLOOKUP(E182,'23'!$K$3:$L$16,2,FALSE)))</f>
        <v>#N/A</v>
      </c>
      <c r="P182" s="108" t="e">
        <f t="shared" si="5"/>
        <v>#N/A</v>
      </c>
    </row>
    <row r="183" spans="14:16">
      <c r="N183" s="108">
        <f t="shared" si="4"/>
        <v>0</v>
      </c>
      <c r="O183" s="108" t="e">
        <f>IF(D183="X",0,IF(E183="X",0,VLOOKUP(E183,'23'!$K$3:$L$16,2,FALSE)))</f>
        <v>#N/A</v>
      </c>
      <c r="P183" s="108" t="e">
        <f t="shared" si="5"/>
        <v>#N/A</v>
      </c>
    </row>
    <row r="184" spans="14:16">
      <c r="N184" s="108">
        <f t="shared" si="4"/>
        <v>0</v>
      </c>
      <c r="O184" s="108" t="e">
        <f>IF(D184="X",0,IF(E184="X",0,VLOOKUP(E184,'23'!$K$3:$L$16,2,FALSE)))</f>
        <v>#N/A</v>
      </c>
      <c r="P184" s="108" t="e">
        <f t="shared" si="5"/>
        <v>#N/A</v>
      </c>
    </row>
    <row r="185" spans="14:16">
      <c r="N185" s="108">
        <f t="shared" si="4"/>
        <v>0</v>
      </c>
      <c r="O185" s="108" t="e">
        <f>IF(D185="X",0,IF(E185="X",0,VLOOKUP(E185,'23'!$K$3:$L$16,2,FALSE)))</f>
        <v>#N/A</v>
      </c>
      <c r="P185" s="108" t="e">
        <f t="shared" si="5"/>
        <v>#N/A</v>
      </c>
    </row>
    <row r="186" spans="14:16">
      <c r="N186" s="108">
        <f t="shared" si="4"/>
        <v>0</v>
      </c>
      <c r="O186" s="108" t="e">
        <f>IF(D186="X",0,IF(E186="X",0,VLOOKUP(E186,'23'!$K$3:$L$16,2,FALSE)))</f>
        <v>#N/A</v>
      </c>
      <c r="P186" s="108" t="e">
        <f t="shared" si="5"/>
        <v>#N/A</v>
      </c>
    </row>
    <row r="187" spans="14:16">
      <c r="N187" s="108">
        <f t="shared" si="4"/>
        <v>0</v>
      </c>
      <c r="O187" s="108" t="e">
        <f>IF(D187="X",0,IF(E187="X",0,VLOOKUP(E187,'23'!$K$3:$L$16,2,FALSE)))</f>
        <v>#N/A</v>
      </c>
      <c r="P187" s="108" t="e">
        <f t="shared" si="5"/>
        <v>#N/A</v>
      </c>
    </row>
    <row r="188" spans="14:16">
      <c r="N188" s="108">
        <f t="shared" si="4"/>
        <v>0</v>
      </c>
      <c r="O188" s="108" t="e">
        <f>IF(D188="X",0,IF(E188="X",0,VLOOKUP(E188,'23'!$K$3:$L$16,2,FALSE)))</f>
        <v>#N/A</v>
      </c>
      <c r="P188" s="108" t="e">
        <f t="shared" si="5"/>
        <v>#N/A</v>
      </c>
    </row>
    <row r="189" spans="14:16">
      <c r="N189" s="108">
        <f t="shared" si="4"/>
        <v>0</v>
      </c>
      <c r="O189" s="108" t="e">
        <f>IF(D189="X",0,IF(E189="X",0,VLOOKUP(E189,'23'!$K$3:$L$16,2,FALSE)))</f>
        <v>#N/A</v>
      </c>
      <c r="P189" s="108" t="e">
        <f t="shared" si="5"/>
        <v>#N/A</v>
      </c>
    </row>
    <row r="190" spans="14:16">
      <c r="N190" s="108">
        <f t="shared" si="4"/>
        <v>0</v>
      </c>
      <c r="O190" s="108" t="e">
        <f>IF(D190="X",0,IF(E190="X",0,VLOOKUP(E190,'23'!$K$3:$L$16,2,FALSE)))</f>
        <v>#N/A</v>
      </c>
      <c r="P190" s="108" t="e">
        <f t="shared" si="5"/>
        <v>#N/A</v>
      </c>
    </row>
    <row r="191" spans="14:16">
      <c r="N191" s="108">
        <f t="shared" si="4"/>
        <v>0</v>
      </c>
      <c r="O191" s="108" t="e">
        <f>IF(D191="X",0,IF(E191="X",0,VLOOKUP(E191,'23'!$K$3:$L$16,2,FALSE)))</f>
        <v>#N/A</v>
      </c>
      <c r="P191" s="108" t="e">
        <f t="shared" si="5"/>
        <v>#N/A</v>
      </c>
    </row>
    <row r="192" spans="14:16">
      <c r="N192" s="108">
        <f t="shared" si="4"/>
        <v>0</v>
      </c>
      <c r="O192" s="108" t="e">
        <f>IF(D192="X",0,IF(E192="X",0,VLOOKUP(E192,'23'!$K$3:$L$16,2,FALSE)))</f>
        <v>#N/A</v>
      </c>
      <c r="P192" s="108" t="e">
        <f t="shared" si="5"/>
        <v>#N/A</v>
      </c>
    </row>
    <row r="193" spans="14:16">
      <c r="N193" s="108">
        <f t="shared" si="4"/>
        <v>0</v>
      </c>
      <c r="O193" s="108" t="e">
        <f>IF(D193="X",0,IF(E193="X",0,VLOOKUP(E193,'23'!$K$3:$L$16,2,FALSE)))</f>
        <v>#N/A</v>
      </c>
      <c r="P193" s="108" t="e">
        <f t="shared" si="5"/>
        <v>#N/A</v>
      </c>
    </row>
    <row r="194" spans="14:16">
      <c r="N194" s="108">
        <f t="shared" si="4"/>
        <v>0</v>
      </c>
      <c r="O194" s="108" t="e">
        <f>IF(D194="X",0,IF(E194="X",0,VLOOKUP(E194,'23'!$K$3:$L$16,2,FALSE)))</f>
        <v>#N/A</v>
      </c>
      <c r="P194" s="108" t="e">
        <f t="shared" si="5"/>
        <v>#N/A</v>
      </c>
    </row>
    <row r="195" spans="14:16">
      <c r="N195" s="108">
        <f t="shared" si="4"/>
        <v>0</v>
      </c>
      <c r="O195" s="108" t="e">
        <f>IF(D195="X",0,IF(E195="X",0,VLOOKUP(E195,'23'!$K$3:$L$16,2,FALSE)))</f>
        <v>#N/A</v>
      </c>
      <c r="P195" s="108" t="e">
        <f t="shared" si="5"/>
        <v>#N/A</v>
      </c>
    </row>
    <row r="196" spans="14:16">
      <c r="N196" s="108">
        <f t="shared" ref="N196:N259" si="6">SUM(F196:M196)</f>
        <v>0</v>
      </c>
      <c r="O196" s="108" t="e">
        <f>IF(D196="X",0,IF(E196="X",0,VLOOKUP(E196,'23'!$K$3:$L$16,2,FALSE)))</f>
        <v>#N/A</v>
      </c>
      <c r="P196" s="108" t="e">
        <f t="shared" ref="P196:P259" si="7">N196*O196</f>
        <v>#N/A</v>
      </c>
    </row>
    <row r="197" spans="14:16">
      <c r="N197" s="108">
        <f t="shared" si="6"/>
        <v>0</v>
      </c>
      <c r="O197" s="108" t="e">
        <f>IF(D197="X",0,IF(E197="X",0,VLOOKUP(E197,'23'!$K$3:$L$16,2,FALSE)))</f>
        <v>#N/A</v>
      </c>
      <c r="P197" s="108" t="e">
        <f t="shared" si="7"/>
        <v>#N/A</v>
      </c>
    </row>
    <row r="198" spans="14:16">
      <c r="N198" s="108">
        <f t="shared" si="6"/>
        <v>0</v>
      </c>
      <c r="O198" s="108" t="e">
        <f>IF(D198="X",0,IF(E198="X",0,VLOOKUP(E198,'23'!$K$3:$L$16,2,FALSE)))</f>
        <v>#N/A</v>
      </c>
      <c r="P198" s="108" t="e">
        <f t="shared" si="7"/>
        <v>#N/A</v>
      </c>
    </row>
    <row r="199" spans="14:16">
      <c r="N199" s="108">
        <f t="shared" si="6"/>
        <v>0</v>
      </c>
      <c r="O199" s="108" t="e">
        <f>IF(D199="X",0,IF(E199="X",0,VLOOKUP(E199,'23'!$K$3:$L$16,2,FALSE)))</f>
        <v>#N/A</v>
      </c>
      <c r="P199" s="108" t="e">
        <f t="shared" si="7"/>
        <v>#N/A</v>
      </c>
    </row>
    <row r="200" spans="14:16">
      <c r="N200" s="108">
        <f t="shared" si="6"/>
        <v>0</v>
      </c>
      <c r="O200" s="108" t="e">
        <f>IF(D200="X",0,IF(E200="X",0,VLOOKUP(E200,'23'!$K$3:$L$16,2,FALSE)))</f>
        <v>#N/A</v>
      </c>
      <c r="P200" s="108" t="e">
        <f t="shared" si="7"/>
        <v>#N/A</v>
      </c>
    </row>
    <row r="201" spans="14:16">
      <c r="N201" s="108">
        <f t="shared" si="6"/>
        <v>0</v>
      </c>
      <c r="O201" s="108" t="e">
        <f>IF(D201="X",0,IF(E201="X",0,VLOOKUP(E201,'23'!$K$3:$L$16,2,FALSE)))</f>
        <v>#N/A</v>
      </c>
      <c r="P201" s="108" t="e">
        <f t="shared" si="7"/>
        <v>#N/A</v>
      </c>
    </row>
    <row r="202" spans="14:16">
      <c r="N202" s="108">
        <f t="shared" si="6"/>
        <v>0</v>
      </c>
      <c r="O202" s="108" t="e">
        <f>IF(D202="X",0,IF(E202="X",0,VLOOKUP(E202,'23'!$K$3:$L$16,2,FALSE)))</f>
        <v>#N/A</v>
      </c>
      <c r="P202" s="108" t="e">
        <f t="shared" si="7"/>
        <v>#N/A</v>
      </c>
    </row>
    <row r="203" spans="14:16">
      <c r="N203" s="108">
        <f t="shared" si="6"/>
        <v>0</v>
      </c>
      <c r="O203" s="108" t="e">
        <f>IF(D203="X",0,IF(E203="X",0,VLOOKUP(E203,'23'!$K$3:$L$16,2,FALSE)))</f>
        <v>#N/A</v>
      </c>
      <c r="P203" s="108" t="e">
        <f t="shared" si="7"/>
        <v>#N/A</v>
      </c>
    </row>
    <row r="204" spans="14:16">
      <c r="N204" s="108">
        <f t="shared" si="6"/>
        <v>0</v>
      </c>
      <c r="O204" s="108" t="e">
        <f>IF(D204="X",0,IF(E204="X",0,VLOOKUP(E204,'23'!$K$3:$L$16,2,FALSE)))</f>
        <v>#N/A</v>
      </c>
      <c r="P204" s="108" t="e">
        <f t="shared" si="7"/>
        <v>#N/A</v>
      </c>
    </row>
    <row r="205" spans="14:16">
      <c r="N205" s="108">
        <f t="shared" si="6"/>
        <v>0</v>
      </c>
      <c r="O205" s="108" t="e">
        <f>IF(D205="X",0,IF(E205="X",0,VLOOKUP(E205,'23'!$K$3:$L$16,2,FALSE)))</f>
        <v>#N/A</v>
      </c>
      <c r="P205" s="108" t="e">
        <f t="shared" si="7"/>
        <v>#N/A</v>
      </c>
    </row>
    <row r="206" spans="14:16">
      <c r="N206" s="108">
        <f t="shared" si="6"/>
        <v>0</v>
      </c>
      <c r="O206" s="108" t="e">
        <f>IF(D206="X",0,IF(E206="X",0,VLOOKUP(E206,'23'!$K$3:$L$16,2,FALSE)))</f>
        <v>#N/A</v>
      </c>
      <c r="P206" s="108" t="e">
        <f t="shared" si="7"/>
        <v>#N/A</v>
      </c>
    </row>
    <row r="207" spans="14:16">
      <c r="N207" s="108">
        <f t="shared" si="6"/>
        <v>0</v>
      </c>
      <c r="O207" s="108" t="e">
        <f>IF(D207="X",0,IF(E207="X",0,VLOOKUP(E207,'23'!$K$3:$L$16,2,FALSE)))</f>
        <v>#N/A</v>
      </c>
      <c r="P207" s="108" t="e">
        <f t="shared" si="7"/>
        <v>#N/A</v>
      </c>
    </row>
    <row r="208" spans="14:16">
      <c r="N208" s="108">
        <f t="shared" si="6"/>
        <v>0</v>
      </c>
      <c r="O208" s="108" t="e">
        <f>IF(D208="X",0,IF(E208="X",0,VLOOKUP(E208,'23'!$K$3:$L$16,2,FALSE)))</f>
        <v>#N/A</v>
      </c>
      <c r="P208" s="108" t="e">
        <f t="shared" si="7"/>
        <v>#N/A</v>
      </c>
    </row>
    <row r="209" spans="14:16">
      <c r="N209" s="108">
        <f t="shared" si="6"/>
        <v>0</v>
      </c>
      <c r="O209" s="108" t="e">
        <f>IF(D209="X",0,IF(E209="X",0,VLOOKUP(E209,'23'!$K$3:$L$16,2,FALSE)))</f>
        <v>#N/A</v>
      </c>
      <c r="P209" s="108" t="e">
        <f t="shared" si="7"/>
        <v>#N/A</v>
      </c>
    </row>
    <row r="210" spans="14:16">
      <c r="N210" s="108">
        <f t="shared" si="6"/>
        <v>0</v>
      </c>
      <c r="O210" s="108" t="e">
        <f>IF(D210="X",0,IF(E210="X",0,VLOOKUP(E210,'23'!$K$3:$L$16,2,FALSE)))</f>
        <v>#N/A</v>
      </c>
      <c r="P210" s="108" t="e">
        <f t="shared" si="7"/>
        <v>#N/A</v>
      </c>
    </row>
    <row r="211" spans="14:16">
      <c r="N211" s="108">
        <f t="shared" si="6"/>
        <v>0</v>
      </c>
      <c r="O211" s="108" t="e">
        <f>IF(D211="X",0,IF(E211="X",0,VLOOKUP(E211,'23'!$K$3:$L$16,2,FALSE)))</f>
        <v>#N/A</v>
      </c>
      <c r="P211" s="108" t="e">
        <f t="shared" si="7"/>
        <v>#N/A</v>
      </c>
    </row>
    <row r="212" spans="14:16">
      <c r="N212" s="108">
        <f t="shared" si="6"/>
        <v>0</v>
      </c>
      <c r="O212" s="108" t="e">
        <f>IF(D212="X",0,IF(E212="X",0,VLOOKUP(E212,'23'!$K$3:$L$16,2,FALSE)))</f>
        <v>#N/A</v>
      </c>
      <c r="P212" s="108" t="e">
        <f t="shared" si="7"/>
        <v>#N/A</v>
      </c>
    </row>
    <row r="213" spans="14:16">
      <c r="N213" s="108">
        <f t="shared" si="6"/>
        <v>0</v>
      </c>
      <c r="O213" s="108" t="e">
        <f>IF(D213="X",0,IF(E213="X",0,VLOOKUP(E213,'23'!$K$3:$L$16,2,FALSE)))</f>
        <v>#N/A</v>
      </c>
      <c r="P213" s="108" t="e">
        <f t="shared" si="7"/>
        <v>#N/A</v>
      </c>
    </row>
    <row r="214" spans="14:16">
      <c r="N214" s="108">
        <f t="shared" si="6"/>
        <v>0</v>
      </c>
      <c r="O214" s="108" t="e">
        <f>IF(D214="X",0,IF(E214="X",0,VLOOKUP(E214,'23'!$K$3:$L$16,2,FALSE)))</f>
        <v>#N/A</v>
      </c>
      <c r="P214" s="108" t="e">
        <f t="shared" si="7"/>
        <v>#N/A</v>
      </c>
    </row>
    <row r="215" spans="14:16">
      <c r="N215" s="108">
        <f t="shared" si="6"/>
        <v>0</v>
      </c>
      <c r="O215" s="108" t="e">
        <f>IF(D215="X",0,IF(E215="X",0,VLOOKUP(E215,'23'!$K$3:$L$16,2,FALSE)))</f>
        <v>#N/A</v>
      </c>
      <c r="P215" s="108" t="e">
        <f t="shared" si="7"/>
        <v>#N/A</v>
      </c>
    </row>
    <row r="216" spans="14:16">
      <c r="N216" s="108">
        <f t="shared" si="6"/>
        <v>0</v>
      </c>
      <c r="O216" s="108" t="e">
        <f>IF(D216="X",0,IF(E216="X",0,VLOOKUP(E216,'23'!$K$3:$L$16,2,FALSE)))</f>
        <v>#N/A</v>
      </c>
      <c r="P216" s="108" t="e">
        <f t="shared" si="7"/>
        <v>#N/A</v>
      </c>
    </row>
    <row r="217" spans="14:16">
      <c r="N217" s="108">
        <f t="shared" si="6"/>
        <v>0</v>
      </c>
      <c r="O217" s="108" t="e">
        <f>IF(D217="X",0,IF(E217="X",0,VLOOKUP(E217,'23'!$K$3:$L$16,2,FALSE)))</f>
        <v>#N/A</v>
      </c>
      <c r="P217" s="108" t="e">
        <f t="shared" si="7"/>
        <v>#N/A</v>
      </c>
    </row>
    <row r="218" spans="14:16">
      <c r="N218" s="108">
        <f t="shared" si="6"/>
        <v>0</v>
      </c>
      <c r="O218" s="108" t="e">
        <f>IF(D218="X",0,IF(E218="X",0,VLOOKUP(E218,'23'!$K$3:$L$16,2,FALSE)))</f>
        <v>#N/A</v>
      </c>
      <c r="P218" s="108" t="e">
        <f t="shared" si="7"/>
        <v>#N/A</v>
      </c>
    </row>
    <row r="219" spans="14:16">
      <c r="N219" s="108">
        <f t="shared" si="6"/>
        <v>0</v>
      </c>
      <c r="O219" s="108" t="e">
        <f>IF(D219="X",0,IF(E219="X",0,VLOOKUP(E219,'23'!$K$3:$L$16,2,FALSE)))</f>
        <v>#N/A</v>
      </c>
      <c r="P219" s="108" t="e">
        <f t="shared" si="7"/>
        <v>#N/A</v>
      </c>
    </row>
    <row r="220" spans="14:16">
      <c r="N220" s="108">
        <f t="shared" si="6"/>
        <v>0</v>
      </c>
      <c r="O220" s="108" t="e">
        <f>IF(D220="X",0,IF(E220="X",0,VLOOKUP(E220,'23'!$K$3:$L$16,2,FALSE)))</f>
        <v>#N/A</v>
      </c>
      <c r="P220" s="108" t="e">
        <f t="shared" si="7"/>
        <v>#N/A</v>
      </c>
    </row>
    <row r="221" spans="14:16">
      <c r="N221" s="108">
        <f t="shared" si="6"/>
        <v>0</v>
      </c>
      <c r="O221" s="108" t="e">
        <f>IF(D221="X",0,IF(E221="X",0,VLOOKUP(E221,'23'!$K$3:$L$16,2,FALSE)))</f>
        <v>#N/A</v>
      </c>
      <c r="P221" s="108" t="e">
        <f t="shared" si="7"/>
        <v>#N/A</v>
      </c>
    </row>
    <row r="222" spans="14:16">
      <c r="N222" s="108">
        <f t="shared" si="6"/>
        <v>0</v>
      </c>
      <c r="O222" s="108" t="e">
        <f>IF(D222="X",0,IF(E222="X",0,VLOOKUP(E222,'23'!$K$3:$L$16,2,FALSE)))</f>
        <v>#N/A</v>
      </c>
      <c r="P222" s="108" t="e">
        <f t="shared" si="7"/>
        <v>#N/A</v>
      </c>
    </row>
    <row r="223" spans="14:16">
      <c r="N223" s="108">
        <f t="shared" si="6"/>
        <v>0</v>
      </c>
      <c r="O223" s="108" t="e">
        <f>IF(D223="X",0,IF(E223="X",0,VLOOKUP(E223,'23'!$K$3:$L$16,2,FALSE)))</f>
        <v>#N/A</v>
      </c>
      <c r="P223" s="108" t="e">
        <f t="shared" si="7"/>
        <v>#N/A</v>
      </c>
    </row>
    <row r="224" spans="14:16">
      <c r="N224" s="108">
        <f t="shared" si="6"/>
        <v>0</v>
      </c>
      <c r="O224" s="108" t="e">
        <f>IF(D224="X",0,IF(E224="X",0,VLOOKUP(E224,'23'!$K$3:$L$16,2,FALSE)))</f>
        <v>#N/A</v>
      </c>
      <c r="P224" s="108" t="e">
        <f t="shared" si="7"/>
        <v>#N/A</v>
      </c>
    </row>
    <row r="225" spans="14:16">
      <c r="N225" s="108">
        <f t="shared" si="6"/>
        <v>0</v>
      </c>
      <c r="O225" s="108" t="e">
        <f>IF(D225="X",0,IF(E225="X",0,VLOOKUP(E225,'23'!$K$3:$L$16,2,FALSE)))</f>
        <v>#N/A</v>
      </c>
      <c r="P225" s="108" t="e">
        <f t="shared" si="7"/>
        <v>#N/A</v>
      </c>
    </row>
    <row r="226" spans="14:16">
      <c r="N226" s="108">
        <f t="shared" si="6"/>
        <v>0</v>
      </c>
      <c r="O226" s="108" t="e">
        <f>IF(D226="X",0,IF(E226="X",0,VLOOKUP(E226,'23'!$K$3:$L$16,2,FALSE)))</f>
        <v>#N/A</v>
      </c>
      <c r="P226" s="108" t="e">
        <f t="shared" si="7"/>
        <v>#N/A</v>
      </c>
    </row>
    <row r="227" spans="14:16">
      <c r="N227" s="108">
        <f t="shared" si="6"/>
        <v>0</v>
      </c>
      <c r="O227" s="108" t="e">
        <f>IF(D227="X",0,IF(E227="X",0,VLOOKUP(E227,'23'!$K$3:$L$16,2,FALSE)))</f>
        <v>#N/A</v>
      </c>
      <c r="P227" s="108" t="e">
        <f t="shared" si="7"/>
        <v>#N/A</v>
      </c>
    </row>
    <row r="228" spans="14:16">
      <c r="N228" s="108">
        <f t="shared" si="6"/>
        <v>0</v>
      </c>
      <c r="O228" s="108" t="e">
        <f>IF(D228="X",0,IF(E228="X",0,VLOOKUP(E228,'23'!$K$3:$L$16,2,FALSE)))</f>
        <v>#N/A</v>
      </c>
      <c r="P228" s="108" t="e">
        <f t="shared" si="7"/>
        <v>#N/A</v>
      </c>
    </row>
    <row r="229" spans="14:16">
      <c r="N229" s="108">
        <f t="shared" si="6"/>
        <v>0</v>
      </c>
      <c r="O229" s="108" t="e">
        <f>IF(D229="X",0,IF(E229="X",0,VLOOKUP(E229,'23'!$K$3:$L$16,2,FALSE)))</f>
        <v>#N/A</v>
      </c>
      <c r="P229" s="108" t="e">
        <f t="shared" si="7"/>
        <v>#N/A</v>
      </c>
    </row>
    <row r="230" spans="14:16">
      <c r="N230" s="108">
        <f t="shared" si="6"/>
        <v>0</v>
      </c>
      <c r="O230" s="108" t="e">
        <f>IF(D230="X",0,IF(E230="X",0,VLOOKUP(E230,'23'!$K$3:$L$16,2,FALSE)))</f>
        <v>#N/A</v>
      </c>
      <c r="P230" s="108" t="e">
        <f t="shared" si="7"/>
        <v>#N/A</v>
      </c>
    </row>
    <row r="231" spans="14:16">
      <c r="N231" s="108">
        <f t="shared" si="6"/>
        <v>0</v>
      </c>
      <c r="O231" s="108" t="e">
        <f>IF(D231="X",0,IF(E231="X",0,VLOOKUP(E231,'23'!$K$3:$L$16,2,FALSE)))</f>
        <v>#N/A</v>
      </c>
      <c r="P231" s="108" t="e">
        <f t="shared" si="7"/>
        <v>#N/A</v>
      </c>
    </row>
    <row r="232" spans="14:16">
      <c r="N232" s="108">
        <f t="shared" si="6"/>
        <v>0</v>
      </c>
      <c r="O232" s="108" t="e">
        <f>IF(D232="X",0,IF(E232="X",0,VLOOKUP(E232,'23'!$K$3:$L$16,2,FALSE)))</f>
        <v>#N/A</v>
      </c>
      <c r="P232" s="108" t="e">
        <f t="shared" si="7"/>
        <v>#N/A</v>
      </c>
    </row>
    <row r="233" spans="14:16">
      <c r="N233" s="108">
        <f t="shared" si="6"/>
        <v>0</v>
      </c>
      <c r="O233" s="108" t="e">
        <f>IF(D233="X",0,IF(E233="X",0,VLOOKUP(E233,'23'!$K$3:$L$16,2,FALSE)))</f>
        <v>#N/A</v>
      </c>
      <c r="P233" s="108" t="e">
        <f t="shared" si="7"/>
        <v>#N/A</v>
      </c>
    </row>
    <row r="234" spans="14:16">
      <c r="N234" s="108">
        <f t="shared" si="6"/>
        <v>0</v>
      </c>
      <c r="O234" s="108" t="e">
        <f>IF(D234="X",0,IF(E234="X",0,VLOOKUP(E234,'23'!$K$3:$L$16,2,FALSE)))</f>
        <v>#N/A</v>
      </c>
      <c r="P234" s="108" t="e">
        <f t="shared" si="7"/>
        <v>#N/A</v>
      </c>
    </row>
    <row r="235" spans="14:16">
      <c r="N235" s="108">
        <f t="shared" si="6"/>
        <v>0</v>
      </c>
      <c r="O235" s="108" t="e">
        <f>IF(D235="X",0,IF(E235="X",0,VLOOKUP(E235,'23'!$K$3:$L$16,2,FALSE)))</f>
        <v>#N/A</v>
      </c>
      <c r="P235" s="108" t="e">
        <f t="shared" si="7"/>
        <v>#N/A</v>
      </c>
    </row>
    <row r="236" spans="14:16">
      <c r="N236" s="108">
        <f t="shared" si="6"/>
        <v>0</v>
      </c>
      <c r="O236" s="108" t="e">
        <f>IF(D236="X",0,IF(E236="X",0,VLOOKUP(E236,'23'!$K$3:$L$16,2,FALSE)))</f>
        <v>#N/A</v>
      </c>
      <c r="P236" s="108" t="e">
        <f t="shared" si="7"/>
        <v>#N/A</v>
      </c>
    </row>
    <row r="237" spans="14:16">
      <c r="N237" s="108">
        <f t="shared" si="6"/>
        <v>0</v>
      </c>
      <c r="O237" s="108" t="e">
        <f>IF(D237="X",0,IF(E237="X",0,VLOOKUP(E237,'23'!$K$3:$L$16,2,FALSE)))</f>
        <v>#N/A</v>
      </c>
      <c r="P237" s="108" t="e">
        <f t="shared" si="7"/>
        <v>#N/A</v>
      </c>
    </row>
    <row r="238" spans="14:16">
      <c r="N238" s="108">
        <f t="shared" si="6"/>
        <v>0</v>
      </c>
      <c r="O238" s="108" t="e">
        <f>IF(D238="X",0,IF(E238="X",0,VLOOKUP(E238,'23'!$K$3:$L$16,2,FALSE)))</f>
        <v>#N/A</v>
      </c>
      <c r="P238" s="108" t="e">
        <f t="shared" si="7"/>
        <v>#N/A</v>
      </c>
    </row>
    <row r="239" spans="14:16">
      <c r="N239" s="108">
        <f t="shared" si="6"/>
        <v>0</v>
      </c>
      <c r="O239" s="108" t="e">
        <f>IF(D239="X",0,IF(E239="X",0,VLOOKUP(E239,'23'!$K$3:$L$16,2,FALSE)))</f>
        <v>#N/A</v>
      </c>
      <c r="P239" s="108" t="e">
        <f t="shared" si="7"/>
        <v>#N/A</v>
      </c>
    </row>
    <row r="240" spans="14:16">
      <c r="N240" s="108">
        <f t="shared" si="6"/>
        <v>0</v>
      </c>
      <c r="O240" s="108" t="e">
        <f>IF(D240="X",0,IF(E240="X",0,VLOOKUP(E240,'23'!$K$3:$L$16,2,FALSE)))</f>
        <v>#N/A</v>
      </c>
      <c r="P240" s="108" t="e">
        <f t="shared" si="7"/>
        <v>#N/A</v>
      </c>
    </row>
    <row r="241" spans="14:16">
      <c r="N241" s="108">
        <f t="shared" si="6"/>
        <v>0</v>
      </c>
      <c r="O241" s="108" t="e">
        <f>IF(D241="X",0,IF(E241="X",0,VLOOKUP(E241,'23'!$K$3:$L$16,2,FALSE)))</f>
        <v>#N/A</v>
      </c>
      <c r="P241" s="108" t="e">
        <f t="shared" si="7"/>
        <v>#N/A</v>
      </c>
    </row>
    <row r="242" spans="14:16">
      <c r="N242" s="108">
        <f t="shared" si="6"/>
        <v>0</v>
      </c>
      <c r="O242" s="108" t="e">
        <f>IF(D242="X",0,IF(E242="X",0,VLOOKUP(E242,'23'!$K$3:$L$16,2,FALSE)))</f>
        <v>#N/A</v>
      </c>
      <c r="P242" s="108" t="e">
        <f t="shared" si="7"/>
        <v>#N/A</v>
      </c>
    </row>
    <row r="243" spans="14:16">
      <c r="N243" s="108">
        <f t="shared" si="6"/>
        <v>0</v>
      </c>
      <c r="O243" s="108" t="e">
        <f>IF(D243="X",0,IF(E243="X",0,VLOOKUP(E243,'23'!$K$3:$L$16,2,FALSE)))</f>
        <v>#N/A</v>
      </c>
      <c r="P243" s="108" t="e">
        <f t="shared" si="7"/>
        <v>#N/A</v>
      </c>
    </row>
    <row r="244" spans="14:16">
      <c r="N244" s="108">
        <f t="shared" si="6"/>
        <v>0</v>
      </c>
      <c r="O244" s="108" t="e">
        <f>IF(D244="X",0,IF(E244="X",0,VLOOKUP(E244,'23'!$K$3:$L$16,2,FALSE)))</f>
        <v>#N/A</v>
      </c>
      <c r="P244" s="108" t="e">
        <f t="shared" si="7"/>
        <v>#N/A</v>
      </c>
    </row>
    <row r="245" spans="14:16">
      <c r="N245" s="108">
        <f t="shared" si="6"/>
        <v>0</v>
      </c>
      <c r="O245" s="108" t="e">
        <f>IF(D245="X",0,IF(E245="X",0,VLOOKUP(E245,'23'!$K$3:$L$16,2,FALSE)))</f>
        <v>#N/A</v>
      </c>
      <c r="P245" s="108" t="e">
        <f t="shared" si="7"/>
        <v>#N/A</v>
      </c>
    </row>
    <row r="246" spans="14:16">
      <c r="N246" s="108">
        <f t="shared" si="6"/>
        <v>0</v>
      </c>
      <c r="O246" s="108" t="e">
        <f>IF(D246="X",0,IF(E246="X",0,VLOOKUP(E246,'23'!$K$3:$L$16,2,FALSE)))</f>
        <v>#N/A</v>
      </c>
      <c r="P246" s="108" t="e">
        <f t="shared" si="7"/>
        <v>#N/A</v>
      </c>
    </row>
    <row r="247" spans="14:16">
      <c r="N247" s="108">
        <f t="shared" si="6"/>
        <v>0</v>
      </c>
      <c r="O247" s="108" t="e">
        <f>IF(D247="X",0,IF(E247="X",0,VLOOKUP(E247,'23'!$K$3:$L$16,2,FALSE)))</f>
        <v>#N/A</v>
      </c>
      <c r="P247" s="108" t="e">
        <f t="shared" si="7"/>
        <v>#N/A</v>
      </c>
    </row>
    <row r="248" spans="14:16">
      <c r="N248" s="108">
        <f t="shared" si="6"/>
        <v>0</v>
      </c>
      <c r="O248" s="108" t="e">
        <f>IF(D248="X",0,IF(E248="X",0,VLOOKUP(E248,'23'!$K$3:$L$16,2,FALSE)))</f>
        <v>#N/A</v>
      </c>
      <c r="P248" s="108" t="e">
        <f t="shared" si="7"/>
        <v>#N/A</v>
      </c>
    </row>
    <row r="249" spans="14:16">
      <c r="N249" s="108">
        <f t="shared" si="6"/>
        <v>0</v>
      </c>
      <c r="O249" s="108" t="e">
        <f>IF(D249="X",0,IF(E249="X",0,VLOOKUP(E249,'23'!$K$3:$L$16,2,FALSE)))</f>
        <v>#N/A</v>
      </c>
      <c r="P249" s="108" t="e">
        <f t="shared" si="7"/>
        <v>#N/A</v>
      </c>
    </row>
    <row r="250" spans="14:16">
      <c r="N250" s="108">
        <f t="shared" si="6"/>
        <v>0</v>
      </c>
      <c r="O250" s="108" t="e">
        <f>IF(D250="X",0,IF(E250="X",0,VLOOKUP(E250,'23'!$K$3:$L$16,2,FALSE)))</f>
        <v>#N/A</v>
      </c>
      <c r="P250" s="108" t="e">
        <f t="shared" si="7"/>
        <v>#N/A</v>
      </c>
    </row>
    <row r="251" spans="14:16">
      <c r="N251" s="108">
        <f t="shared" si="6"/>
        <v>0</v>
      </c>
      <c r="O251" s="108" t="e">
        <f>IF(D251="X",0,IF(E251="X",0,VLOOKUP(E251,'23'!$K$3:$L$16,2,FALSE)))</f>
        <v>#N/A</v>
      </c>
      <c r="P251" s="108" t="e">
        <f t="shared" si="7"/>
        <v>#N/A</v>
      </c>
    </row>
    <row r="252" spans="14:16">
      <c r="N252" s="108">
        <f t="shared" si="6"/>
        <v>0</v>
      </c>
      <c r="O252" s="108" t="e">
        <f>IF(D252="X",0,IF(E252="X",0,VLOOKUP(E252,'23'!$K$3:$L$16,2,FALSE)))</f>
        <v>#N/A</v>
      </c>
      <c r="P252" s="108" t="e">
        <f t="shared" si="7"/>
        <v>#N/A</v>
      </c>
    </row>
    <row r="253" spans="14:16">
      <c r="N253" s="108">
        <f t="shared" si="6"/>
        <v>0</v>
      </c>
      <c r="O253" s="108" t="e">
        <f>IF(D253="X",0,IF(E253="X",0,VLOOKUP(E253,'23'!$K$3:$L$16,2,FALSE)))</f>
        <v>#N/A</v>
      </c>
      <c r="P253" s="108" t="e">
        <f t="shared" si="7"/>
        <v>#N/A</v>
      </c>
    </row>
    <row r="254" spans="14:16">
      <c r="N254" s="108">
        <f t="shared" si="6"/>
        <v>0</v>
      </c>
      <c r="O254" s="108" t="e">
        <f>IF(D254="X",0,IF(E254="X",0,VLOOKUP(E254,'23'!$K$3:$L$16,2,FALSE)))</f>
        <v>#N/A</v>
      </c>
      <c r="P254" s="108" t="e">
        <f t="shared" si="7"/>
        <v>#N/A</v>
      </c>
    </row>
    <row r="255" spans="14:16">
      <c r="N255" s="108">
        <f t="shared" si="6"/>
        <v>0</v>
      </c>
      <c r="O255" s="108" t="e">
        <f>IF(D255="X",0,IF(E255="X",0,VLOOKUP(E255,'23'!$K$3:$L$16,2,FALSE)))</f>
        <v>#N/A</v>
      </c>
      <c r="P255" s="108" t="e">
        <f t="shared" si="7"/>
        <v>#N/A</v>
      </c>
    </row>
    <row r="256" spans="14:16">
      <c r="N256" s="108">
        <f t="shared" si="6"/>
        <v>0</v>
      </c>
      <c r="O256" s="108" t="e">
        <f>IF(D256="X",0,IF(E256="X",0,VLOOKUP(E256,'23'!$K$3:$L$16,2,FALSE)))</f>
        <v>#N/A</v>
      </c>
      <c r="P256" s="108" t="e">
        <f t="shared" si="7"/>
        <v>#N/A</v>
      </c>
    </row>
    <row r="257" spans="14:16">
      <c r="N257" s="108">
        <f t="shared" si="6"/>
        <v>0</v>
      </c>
      <c r="O257" s="108" t="e">
        <f>IF(D257="X",0,IF(E257="X",0,VLOOKUP(E257,'23'!$K$3:$L$16,2,FALSE)))</f>
        <v>#N/A</v>
      </c>
      <c r="P257" s="108" t="e">
        <f t="shared" si="7"/>
        <v>#N/A</v>
      </c>
    </row>
    <row r="258" spans="14:16">
      <c r="N258" s="108">
        <f t="shared" si="6"/>
        <v>0</v>
      </c>
      <c r="O258" s="108" t="e">
        <f>IF(D258="X",0,IF(E258="X",0,VLOOKUP(E258,'23'!$K$3:$L$16,2,FALSE)))</f>
        <v>#N/A</v>
      </c>
      <c r="P258" s="108" t="e">
        <f t="shared" si="7"/>
        <v>#N/A</v>
      </c>
    </row>
    <row r="259" spans="14:16">
      <c r="N259" s="108">
        <f t="shared" si="6"/>
        <v>0</v>
      </c>
      <c r="O259" s="108" t="e">
        <f>IF(D259="X",0,IF(E259="X",0,VLOOKUP(E259,'23'!$K$3:$L$16,2,FALSE)))</f>
        <v>#N/A</v>
      </c>
      <c r="P259" s="108" t="e">
        <f t="shared" si="7"/>
        <v>#N/A</v>
      </c>
    </row>
    <row r="260" spans="14:16">
      <c r="N260" s="108">
        <f t="shared" ref="N260:N323" si="8">SUM(F260:M260)</f>
        <v>0</v>
      </c>
      <c r="O260" s="108" t="e">
        <f>IF(D260="X",0,IF(E260="X",0,VLOOKUP(E260,'23'!$K$3:$L$16,2,FALSE)))</f>
        <v>#N/A</v>
      </c>
      <c r="P260" s="108" t="e">
        <f t="shared" ref="P260:P323" si="9">N260*O260</f>
        <v>#N/A</v>
      </c>
    </row>
    <row r="261" spans="14:16">
      <c r="N261" s="108">
        <f t="shared" si="8"/>
        <v>0</v>
      </c>
      <c r="O261" s="108" t="e">
        <f>IF(D261="X",0,IF(E261="X",0,VLOOKUP(E261,'23'!$K$3:$L$16,2,FALSE)))</f>
        <v>#N/A</v>
      </c>
      <c r="P261" s="108" t="e">
        <f t="shared" si="9"/>
        <v>#N/A</v>
      </c>
    </row>
    <row r="262" spans="14:16">
      <c r="N262" s="108">
        <f t="shared" si="8"/>
        <v>0</v>
      </c>
      <c r="O262" s="108" t="e">
        <f>IF(D262="X",0,IF(E262="X",0,VLOOKUP(E262,'23'!$K$3:$L$16,2,FALSE)))</f>
        <v>#N/A</v>
      </c>
      <c r="P262" s="108" t="e">
        <f t="shared" si="9"/>
        <v>#N/A</v>
      </c>
    </row>
    <row r="263" spans="14:16">
      <c r="N263" s="108">
        <f t="shared" si="8"/>
        <v>0</v>
      </c>
      <c r="O263" s="108" t="e">
        <f>IF(D263="X",0,IF(E263="X",0,VLOOKUP(E263,'23'!$K$3:$L$16,2,FALSE)))</f>
        <v>#N/A</v>
      </c>
      <c r="P263" s="108" t="e">
        <f t="shared" si="9"/>
        <v>#N/A</v>
      </c>
    </row>
    <row r="264" spans="14:16">
      <c r="N264" s="108">
        <f t="shared" si="8"/>
        <v>0</v>
      </c>
      <c r="O264" s="108" t="e">
        <f>IF(D264="X",0,IF(E264="X",0,VLOOKUP(E264,'23'!$K$3:$L$16,2,FALSE)))</f>
        <v>#N/A</v>
      </c>
      <c r="P264" s="108" t="e">
        <f t="shared" si="9"/>
        <v>#N/A</v>
      </c>
    </row>
    <row r="265" spans="14:16">
      <c r="N265" s="108">
        <f t="shared" si="8"/>
        <v>0</v>
      </c>
      <c r="O265" s="108" t="e">
        <f>IF(D265="X",0,IF(E265="X",0,VLOOKUP(E265,'23'!$K$3:$L$16,2,FALSE)))</f>
        <v>#N/A</v>
      </c>
      <c r="P265" s="108" t="e">
        <f t="shared" si="9"/>
        <v>#N/A</v>
      </c>
    </row>
    <row r="266" spans="14:16">
      <c r="N266" s="108">
        <f t="shared" si="8"/>
        <v>0</v>
      </c>
      <c r="O266" s="108" t="e">
        <f>IF(D266="X",0,IF(E266="X",0,VLOOKUP(E266,'23'!$K$3:$L$16,2,FALSE)))</f>
        <v>#N/A</v>
      </c>
      <c r="P266" s="108" t="e">
        <f t="shared" si="9"/>
        <v>#N/A</v>
      </c>
    </row>
    <row r="267" spans="14:16">
      <c r="N267" s="108">
        <f t="shared" si="8"/>
        <v>0</v>
      </c>
      <c r="O267" s="108" t="e">
        <f>IF(D267="X",0,IF(E267="X",0,VLOOKUP(E267,'23'!$K$3:$L$16,2,FALSE)))</f>
        <v>#N/A</v>
      </c>
      <c r="P267" s="108" t="e">
        <f t="shared" si="9"/>
        <v>#N/A</v>
      </c>
    </row>
    <row r="268" spans="14:16">
      <c r="N268" s="108">
        <f t="shared" si="8"/>
        <v>0</v>
      </c>
      <c r="O268" s="108" t="e">
        <f>IF(D268="X",0,IF(E268="X",0,VLOOKUP(E268,'23'!$K$3:$L$16,2,FALSE)))</f>
        <v>#N/A</v>
      </c>
      <c r="P268" s="108" t="e">
        <f t="shared" si="9"/>
        <v>#N/A</v>
      </c>
    </row>
    <row r="269" spans="14:16">
      <c r="N269" s="108">
        <f t="shared" si="8"/>
        <v>0</v>
      </c>
      <c r="O269" s="108" t="e">
        <f>IF(D269="X",0,IF(E269="X",0,VLOOKUP(E269,'23'!$K$3:$L$16,2,FALSE)))</f>
        <v>#N/A</v>
      </c>
      <c r="P269" s="108" t="e">
        <f t="shared" si="9"/>
        <v>#N/A</v>
      </c>
    </row>
    <row r="270" spans="14:16">
      <c r="N270" s="108">
        <f t="shared" si="8"/>
        <v>0</v>
      </c>
      <c r="O270" s="108" t="e">
        <f>IF(D270="X",0,IF(E270="X",0,VLOOKUP(E270,'23'!$K$3:$L$16,2,FALSE)))</f>
        <v>#N/A</v>
      </c>
      <c r="P270" s="108" t="e">
        <f t="shared" si="9"/>
        <v>#N/A</v>
      </c>
    </row>
    <row r="271" spans="14:16">
      <c r="N271" s="108">
        <f t="shared" si="8"/>
        <v>0</v>
      </c>
      <c r="O271" s="108" t="e">
        <f>IF(D271="X",0,IF(E271="X",0,VLOOKUP(E271,'23'!$K$3:$L$16,2,FALSE)))</f>
        <v>#N/A</v>
      </c>
      <c r="P271" s="108" t="e">
        <f t="shared" si="9"/>
        <v>#N/A</v>
      </c>
    </row>
    <row r="272" spans="14:16">
      <c r="N272" s="108">
        <f t="shared" si="8"/>
        <v>0</v>
      </c>
      <c r="O272" s="108" t="e">
        <f>IF(D272="X",0,IF(E272="X",0,VLOOKUP(E272,'23'!$K$3:$L$16,2,FALSE)))</f>
        <v>#N/A</v>
      </c>
      <c r="P272" s="108" t="e">
        <f t="shared" si="9"/>
        <v>#N/A</v>
      </c>
    </row>
    <row r="273" spans="14:16">
      <c r="N273" s="108">
        <f t="shared" si="8"/>
        <v>0</v>
      </c>
      <c r="O273" s="108" t="e">
        <f>IF(D273="X",0,IF(E273="X",0,VLOOKUP(E273,'23'!$K$3:$L$16,2,FALSE)))</f>
        <v>#N/A</v>
      </c>
      <c r="P273" s="108" t="e">
        <f t="shared" si="9"/>
        <v>#N/A</v>
      </c>
    </row>
    <row r="274" spans="14:16">
      <c r="N274" s="108">
        <f t="shared" si="8"/>
        <v>0</v>
      </c>
      <c r="O274" s="108" t="e">
        <f>IF(D274="X",0,IF(E274="X",0,VLOOKUP(E274,'23'!$K$3:$L$16,2,FALSE)))</f>
        <v>#N/A</v>
      </c>
      <c r="P274" s="108" t="e">
        <f t="shared" si="9"/>
        <v>#N/A</v>
      </c>
    </row>
    <row r="275" spans="14:16">
      <c r="N275" s="108">
        <f t="shared" si="8"/>
        <v>0</v>
      </c>
      <c r="O275" s="108" t="e">
        <f>IF(D275="X",0,IF(E275="X",0,VLOOKUP(E275,'23'!$K$3:$L$16,2,FALSE)))</f>
        <v>#N/A</v>
      </c>
      <c r="P275" s="108" t="e">
        <f t="shared" si="9"/>
        <v>#N/A</v>
      </c>
    </row>
    <row r="276" spans="14:16">
      <c r="N276" s="108">
        <f t="shared" si="8"/>
        <v>0</v>
      </c>
      <c r="O276" s="108" t="e">
        <f>IF(D276="X",0,IF(E276="X",0,VLOOKUP(E276,'23'!$K$3:$L$16,2,FALSE)))</f>
        <v>#N/A</v>
      </c>
      <c r="P276" s="108" t="e">
        <f t="shared" si="9"/>
        <v>#N/A</v>
      </c>
    </row>
    <row r="277" spans="14:16">
      <c r="N277" s="108">
        <f t="shared" si="8"/>
        <v>0</v>
      </c>
      <c r="O277" s="108" t="e">
        <f>IF(D277="X",0,IF(E277="X",0,VLOOKUP(E277,'23'!$K$3:$L$16,2,FALSE)))</f>
        <v>#N/A</v>
      </c>
      <c r="P277" s="108" t="e">
        <f t="shared" si="9"/>
        <v>#N/A</v>
      </c>
    </row>
    <row r="278" spans="14:16">
      <c r="N278" s="108">
        <f t="shared" si="8"/>
        <v>0</v>
      </c>
      <c r="O278" s="108" t="e">
        <f>IF(D278="X",0,IF(E278="X",0,VLOOKUP(E278,'23'!$K$3:$L$16,2,FALSE)))</f>
        <v>#N/A</v>
      </c>
      <c r="P278" s="108" t="e">
        <f t="shared" si="9"/>
        <v>#N/A</v>
      </c>
    </row>
    <row r="279" spans="14:16">
      <c r="N279" s="108">
        <f t="shared" si="8"/>
        <v>0</v>
      </c>
      <c r="O279" s="108" t="e">
        <f>IF(D279="X",0,IF(E279="X",0,VLOOKUP(E279,'23'!$K$3:$L$16,2,FALSE)))</f>
        <v>#N/A</v>
      </c>
      <c r="P279" s="108" t="e">
        <f t="shared" si="9"/>
        <v>#N/A</v>
      </c>
    </row>
    <row r="280" spans="14:16">
      <c r="N280" s="108">
        <f t="shared" si="8"/>
        <v>0</v>
      </c>
      <c r="O280" s="108" t="e">
        <f>IF(D280="X",0,IF(E280="X",0,VLOOKUP(E280,'23'!$K$3:$L$16,2,FALSE)))</f>
        <v>#N/A</v>
      </c>
      <c r="P280" s="108" t="e">
        <f t="shared" si="9"/>
        <v>#N/A</v>
      </c>
    </row>
    <row r="281" spans="14:16">
      <c r="N281" s="108">
        <f t="shared" si="8"/>
        <v>0</v>
      </c>
      <c r="O281" s="108" t="e">
        <f>IF(D281="X",0,IF(E281="X",0,VLOOKUP(E281,'23'!$K$3:$L$16,2,FALSE)))</f>
        <v>#N/A</v>
      </c>
      <c r="P281" s="108" t="e">
        <f t="shared" si="9"/>
        <v>#N/A</v>
      </c>
    </row>
    <row r="282" spans="14:16">
      <c r="N282" s="108">
        <f t="shared" si="8"/>
        <v>0</v>
      </c>
      <c r="O282" s="108" t="e">
        <f>IF(D282="X",0,IF(E282="X",0,VLOOKUP(E282,'23'!$K$3:$L$16,2,FALSE)))</f>
        <v>#N/A</v>
      </c>
      <c r="P282" s="108" t="e">
        <f t="shared" si="9"/>
        <v>#N/A</v>
      </c>
    </row>
    <row r="283" spans="14:16">
      <c r="N283" s="108">
        <f t="shared" si="8"/>
        <v>0</v>
      </c>
      <c r="O283" s="108" t="e">
        <f>IF(D283="X",0,IF(E283="X",0,VLOOKUP(E283,'23'!$K$3:$L$16,2,FALSE)))</f>
        <v>#N/A</v>
      </c>
      <c r="P283" s="108" t="e">
        <f t="shared" si="9"/>
        <v>#N/A</v>
      </c>
    </row>
    <row r="284" spans="14:16">
      <c r="N284" s="108">
        <f t="shared" si="8"/>
        <v>0</v>
      </c>
      <c r="O284" s="108" t="e">
        <f>IF(D284="X",0,IF(E284="X",0,VLOOKUP(E284,'23'!$K$3:$L$16,2,FALSE)))</f>
        <v>#N/A</v>
      </c>
      <c r="P284" s="108" t="e">
        <f t="shared" si="9"/>
        <v>#N/A</v>
      </c>
    </row>
    <row r="285" spans="14:16">
      <c r="N285" s="108">
        <f t="shared" si="8"/>
        <v>0</v>
      </c>
      <c r="O285" s="108" t="e">
        <f>IF(D285="X",0,IF(E285="X",0,VLOOKUP(E285,'23'!$K$3:$L$16,2,FALSE)))</f>
        <v>#N/A</v>
      </c>
      <c r="P285" s="108" t="e">
        <f t="shared" si="9"/>
        <v>#N/A</v>
      </c>
    </row>
    <row r="286" spans="14:16">
      <c r="N286" s="108">
        <f t="shared" si="8"/>
        <v>0</v>
      </c>
      <c r="O286" s="108" t="e">
        <f>IF(D286="X",0,IF(E286="X",0,VLOOKUP(E286,'23'!$K$3:$L$16,2,FALSE)))</f>
        <v>#N/A</v>
      </c>
      <c r="P286" s="108" t="e">
        <f t="shared" si="9"/>
        <v>#N/A</v>
      </c>
    </row>
    <row r="287" spans="14:16">
      <c r="N287" s="108">
        <f t="shared" si="8"/>
        <v>0</v>
      </c>
      <c r="O287" s="108" t="e">
        <f>IF(D287="X",0,IF(E287="X",0,VLOOKUP(E287,'23'!$K$3:$L$16,2,FALSE)))</f>
        <v>#N/A</v>
      </c>
      <c r="P287" s="108" t="e">
        <f t="shared" si="9"/>
        <v>#N/A</v>
      </c>
    </row>
    <row r="288" spans="14:16">
      <c r="N288" s="108">
        <f t="shared" si="8"/>
        <v>0</v>
      </c>
      <c r="O288" s="108" t="e">
        <f>IF(D288="X",0,IF(E288="X",0,VLOOKUP(E288,'23'!$K$3:$L$16,2,FALSE)))</f>
        <v>#N/A</v>
      </c>
      <c r="P288" s="108" t="e">
        <f t="shared" si="9"/>
        <v>#N/A</v>
      </c>
    </row>
    <row r="289" spans="14:16">
      <c r="N289" s="108">
        <f t="shared" si="8"/>
        <v>0</v>
      </c>
      <c r="O289" s="108" t="e">
        <f>IF(D289="X",0,IF(E289="X",0,VLOOKUP(E289,'23'!$K$3:$L$16,2,FALSE)))</f>
        <v>#N/A</v>
      </c>
      <c r="P289" s="108" t="e">
        <f t="shared" si="9"/>
        <v>#N/A</v>
      </c>
    </row>
    <row r="290" spans="14:16">
      <c r="N290" s="108">
        <f t="shared" si="8"/>
        <v>0</v>
      </c>
      <c r="O290" s="108" t="e">
        <f>IF(D290="X",0,IF(E290="X",0,VLOOKUP(E290,'23'!$K$3:$L$16,2,FALSE)))</f>
        <v>#N/A</v>
      </c>
      <c r="P290" s="108" t="e">
        <f t="shared" si="9"/>
        <v>#N/A</v>
      </c>
    </row>
    <row r="291" spans="14:16">
      <c r="N291" s="108">
        <f t="shared" si="8"/>
        <v>0</v>
      </c>
      <c r="O291" s="108" t="e">
        <f>IF(D291="X",0,IF(E291="X",0,VLOOKUP(E291,'23'!$K$3:$L$16,2,FALSE)))</f>
        <v>#N/A</v>
      </c>
      <c r="P291" s="108" t="e">
        <f t="shared" si="9"/>
        <v>#N/A</v>
      </c>
    </row>
    <row r="292" spans="14:16">
      <c r="N292" s="108">
        <f t="shared" si="8"/>
        <v>0</v>
      </c>
      <c r="O292" s="108" t="e">
        <f>IF(D292="X",0,IF(E292="X",0,VLOOKUP(E292,'23'!$K$3:$L$16,2,FALSE)))</f>
        <v>#N/A</v>
      </c>
      <c r="P292" s="108" t="e">
        <f t="shared" si="9"/>
        <v>#N/A</v>
      </c>
    </row>
    <row r="293" spans="14:16">
      <c r="N293" s="108">
        <f t="shared" si="8"/>
        <v>0</v>
      </c>
      <c r="O293" s="108" t="e">
        <f>IF(D293="X",0,IF(E293="X",0,VLOOKUP(E293,'23'!$K$3:$L$16,2,FALSE)))</f>
        <v>#N/A</v>
      </c>
      <c r="P293" s="108" t="e">
        <f t="shared" si="9"/>
        <v>#N/A</v>
      </c>
    </row>
    <row r="294" spans="14:16">
      <c r="N294" s="108">
        <f t="shared" si="8"/>
        <v>0</v>
      </c>
      <c r="O294" s="108" t="e">
        <f>IF(D294="X",0,IF(E294="X",0,VLOOKUP(E294,'23'!$K$3:$L$16,2,FALSE)))</f>
        <v>#N/A</v>
      </c>
      <c r="P294" s="108" t="e">
        <f t="shared" si="9"/>
        <v>#N/A</v>
      </c>
    </row>
    <row r="295" spans="14:16">
      <c r="N295" s="108">
        <f t="shared" si="8"/>
        <v>0</v>
      </c>
      <c r="O295" s="108" t="e">
        <f>IF(D295="X",0,IF(E295="X",0,VLOOKUP(E295,'23'!$K$3:$L$16,2,FALSE)))</f>
        <v>#N/A</v>
      </c>
      <c r="P295" s="108" t="e">
        <f t="shared" si="9"/>
        <v>#N/A</v>
      </c>
    </row>
    <row r="296" spans="14:16">
      <c r="N296" s="108">
        <f t="shared" si="8"/>
        <v>0</v>
      </c>
      <c r="O296" s="108" t="e">
        <f>IF(D296="X",0,IF(E296="X",0,VLOOKUP(E296,'23'!$K$3:$L$16,2,FALSE)))</f>
        <v>#N/A</v>
      </c>
      <c r="P296" s="108" t="e">
        <f t="shared" si="9"/>
        <v>#N/A</v>
      </c>
    </row>
    <row r="297" spans="14:16">
      <c r="N297" s="108">
        <f t="shared" si="8"/>
        <v>0</v>
      </c>
      <c r="O297" s="108" t="e">
        <f>IF(D297="X",0,IF(E297="X",0,VLOOKUP(E297,'23'!$K$3:$L$16,2,FALSE)))</f>
        <v>#N/A</v>
      </c>
      <c r="P297" s="108" t="e">
        <f t="shared" si="9"/>
        <v>#N/A</v>
      </c>
    </row>
    <row r="298" spans="14:16">
      <c r="N298" s="108">
        <f t="shared" si="8"/>
        <v>0</v>
      </c>
      <c r="O298" s="108" t="e">
        <f>IF(D298="X",0,IF(E298="X",0,VLOOKUP(E298,'23'!$K$3:$L$16,2,FALSE)))</f>
        <v>#N/A</v>
      </c>
      <c r="P298" s="108" t="e">
        <f t="shared" si="9"/>
        <v>#N/A</v>
      </c>
    </row>
    <row r="299" spans="14:16">
      <c r="N299" s="108">
        <f t="shared" si="8"/>
        <v>0</v>
      </c>
      <c r="O299" s="108" t="e">
        <f>IF(D299="X",0,IF(E299="X",0,VLOOKUP(E299,'23'!$K$3:$L$16,2,FALSE)))</f>
        <v>#N/A</v>
      </c>
      <c r="P299" s="108" t="e">
        <f t="shared" si="9"/>
        <v>#N/A</v>
      </c>
    </row>
    <row r="300" spans="14:16">
      <c r="N300" s="108">
        <f t="shared" si="8"/>
        <v>0</v>
      </c>
      <c r="O300" s="108" t="e">
        <f>IF(D300="X",0,IF(E300="X",0,VLOOKUP(E300,'23'!$K$3:$L$16,2,FALSE)))</f>
        <v>#N/A</v>
      </c>
      <c r="P300" s="108" t="e">
        <f t="shared" si="9"/>
        <v>#N/A</v>
      </c>
    </row>
    <row r="301" spans="14:16">
      <c r="N301" s="108">
        <f t="shared" si="8"/>
        <v>0</v>
      </c>
      <c r="O301" s="108" t="e">
        <f>IF(D301="X",0,IF(E301="X",0,VLOOKUP(E301,'23'!$K$3:$L$16,2,FALSE)))</f>
        <v>#N/A</v>
      </c>
      <c r="P301" s="108" t="e">
        <f t="shared" si="9"/>
        <v>#N/A</v>
      </c>
    </row>
    <row r="302" spans="14:16">
      <c r="N302" s="108">
        <f t="shared" si="8"/>
        <v>0</v>
      </c>
      <c r="O302" s="108" t="e">
        <f>IF(D302="X",0,IF(E302="X",0,VLOOKUP(E302,'23'!$K$3:$L$16,2,FALSE)))</f>
        <v>#N/A</v>
      </c>
      <c r="P302" s="108" t="e">
        <f t="shared" si="9"/>
        <v>#N/A</v>
      </c>
    </row>
    <row r="303" spans="14:16">
      <c r="N303" s="108">
        <f t="shared" si="8"/>
        <v>0</v>
      </c>
      <c r="O303" s="108" t="e">
        <f>IF(D303="X",0,IF(E303="X",0,VLOOKUP(E303,'23'!$K$3:$L$16,2,FALSE)))</f>
        <v>#N/A</v>
      </c>
      <c r="P303" s="108" t="e">
        <f t="shared" si="9"/>
        <v>#N/A</v>
      </c>
    </row>
    <row r="304" spans="14:16">
      <c r="N304" s="108">
        <f t="shared" si="8"/>
        <v>0</v>
      </c>
      <c r="O304" s="108" t="e">
        <f>IF(D304="X",0,IF(E304="X",0,VLOOKUP(E304,'23'!$K$3:$L$16,2,FALSE)))</f>
        <v>#N/A</v>
      </c>
      <c r="P304" s="108" t="e">
        <f t="shared" si="9"/>
        <v>#N/A</v>
      </c>
    </row>
    <row r="305" spans="14:16">
      <c r="N305" s="108">
        <f t="shared" si="8"/>
        <v>0</v>
      </c>
      <c r="O305" s="108" t="e">
        <f>IF(D305="X",0,IF(E305="X",0,VLOOKUP(E305,'23'!$K$3:$L$16,2,FALSE)))</f>
        <v>#N/A</v>
      </c>
      <c r="P305" s="108" t="e">
        <f t="shared" si="9"/>
        <v>#N/A</v>
      </c>
    </row>
    <row r="306" spans="14:16">
      <c r="N306" s="108">
        <f t="shared" si="8"/>
        <v>0</v>
      </c>
      <c r="O306" s="108" t="e">
        <f>IF(D306="X",0,IF(E306="X",0,VLOOKUP(E306,'23'!$K$3:$L$16,2,FALSE)))</f>
        <v>#N/A</v>
      </c>
      <c r="P306" s="108" t="e">
        <f t="shared" si="9"/>
        <v>#N/A</v>
      </c>
    </row>
    <row r="307" spans="14:16">
      <c r="N307" s="108">
        <f t="shared" si="8"/>
        <v>0</v>
      </c>
      <c r="O307" s="108" t="e">
        <f>IF(D307="X",0,IF(E307="X",0,VLOOKUP(E307,'23'!$K$3:$L$16,2,FALSE)))</f>
        <v>#N/A</v>
      </c>
      <c r="P307" s="108" t="e">
        <f t="shared" si="9"/>
        <v>#N/A</v>
      </c>
    </row>
    <row r="308" spans="14:16">
      <c r="N308" s="108">
        <f t="shared" si="8"/>
        <v>0</v>
      </c>
      <c r="O308" s="108" t="e">
        <f>IF(D308="X",0,IF(E308="X",0,VLOOKUP(E308,'23'!$K$3:$L$16,2,FALSE)))</f>
        <v>#N/A</v>
      </c>
      <c r="P308" s="108" t="e">
        <f t="shared" si="9"/>
        <v>#N/A</v>
      </c>
    </row>
    <row r="309" spans="14:16">
      <c r="N309" s="108">
        <f t="shared" si="8"/>
        <v>0</v>
      </c>
      <c r="O309" s="108" t="e">
        <f>IF(D309="X",0,IF(E309="X",0,VLOOKUP(E309,'23'!$K$3:$L$16,2,FALSE)))</f>
        <v>#N/A</v>
      </c>
      <c r="P309" s="108" t="e">
        <f t="shared" si="9"/>
        <v>#N/A</v>
      </c>
    </row>
    <row r="310" spans="14:16">
      <c r="N310" s="108">
        <f t="shared" si="8"/>
        <v>0</v>
      </c>
      <c r="O310" s="108" t="e">
        <f>IF(D310="X",0,IF(E310="X",0,VLOOKUP(E310,'23'!$K$3:$L$16,2,FALSE)))</f>
        <v>#N/A</v>
      </c>
      <c r="P310" s="108" t="e">
        <f t="shared" si="9"/>
        <v>#N/A</v>
      </c>
    </row>
    <row r="311" spans="14:16">
      <c r="N311" s="108">
        <f t="shared" si="8"/>
        <v>0</v>
      </c>
      <c r="O311" s="108" t="e">
        <f>IF(D311="X",0,IF(E311="X",0,VLOOKUP(E311,'23'!$K$3:$L$16,2,FALSE)))</f>
        <v>#N/A</v>
      </c>
      <c r="P311" s="108" t="e">
        <f t="shared" si="9"/>
        <v>#N/A</v>
      </c>
    </row>
    <row r="312" spans="14:16">
      <c r="N312" s="108">
        <f t="shared" si="8"/>
        <v>0</v>
      </c>
      <c r="O312" s="108" t="e">
        <f>IF(D312="X",0,IF(E312="X",0,VLOOKUP(E312,'23'!$K$3:$L$16,2,FALSE)))</f>
        <v>#N/A</v>
      </c>
      <c r="P312" s="108" t="e">
        <f t="shared" si="9"/>
        <v>#N/A</v>
      </c>
    </row>
    <row r="313" spans="14:16">
      <c r="N313" s="108">
        <f t="shared" si="8"/>
        <v>0</v>
      </c>
      <c r="O313" s="108" t="e">
        <f>IF(D313="X",0,IF(E313="X",0,VLOOKUP(E313,'23'!$K$3:$L$16,2,FALSE)))</f>
        <v>#N/A</v>
      </c>
      <c r="P313" s="108" t="e">
        <f t="shared" si="9"/>
        <v>#N/A</v>
      </c>
    </row>
    <row r="314" spans="14:16">
      <c r="N314" s="108">
        <f t="shared" si="8"/>
        <v>0</v>
      </c>
      <c r="O314" s="108" t="e">
        <f>IF(D314="X",0,IF(E314="X",0,VLOOKUP(E314,'23'!$K$3:$L$16,2,FALSE)))</f>
        <v>#N/A</v>
      </c>
      <c r="P314" s="108" t="e">
        <f t="shared" si="9"/>
        <v>#N/A</v>
      </c>
    </row>
    <row r="315" spans="14:16">
      <c r="N315" s="108">
        <f t="shared" si="8"/>
        <v>0</v>
      </c>
      <c r="O315" s="108" t="e">
        <f>IF(D315="X",0,IF(E315="X",0,VLOOKUP(E315,'23'!$K$3:$L$16,2,FALSE)))</f>
        <v>#N/A</v>
      </c>
      <c r="P315" s="108" t="e">
        <f t="shared" si="9"/>
        <v>#N/A</v>
      </c>
    </row>
    <row r="316" spans="14:16">
      <c r="N316" s="108">
        <f t="shared" si="8"/>
        <v>0</v>
      </c>
      <c r="O316" s="108" t="e">
        <f>IF(D316="X",0,IF(E316="X",0,VLOOKUP(E316,'23'!$K$3:$L$16,2,FALSE)))</f>
        <v>#N/A</v>
      </c>
      <c r="P316" s="108" t="e">
        <f t="shared" si="9"/>
        <v>#N/A</v>
      </c>
    </row>
    <row r="317" spans="14:16">
      <c r="N317" s="108">
        <f t="shared" si="8"/>
        <v>0</v>
      </c>
      <c r="O317" s="108" t="e">
        <f>IF(D317="X",0,IF(E317="X",0,VLOOKUP(E317,'23'!$K$3:$L$16,2,FALSE)))</f>
        <v>#N/A</v>
      </c>
      <c r="P317" s="108" t="e">
        <f t="shared" si="9"/>
        <v>#N/A</v>
      </c>
    </row>
    <row r="318" spans="14:16">
      <c r="N318" s="108">
        <f t="shared" si="8"/>
        <v>0</v>
      </c>
      <c r="O318" s="108" t="e">
        <f>IF(D318="X",0,IF(E318="X",0,VLOOKUP(E318,'23'!$K$3:$L$16,2,FALSE)))</f>
        <v>#N/A</v>
      </c>
      <c r="P318" s="108" t="e">
        <f t="shared" si="9"/>
        <v>#N/A</v>
      </c>
    </row>
    <row r="319" spans="14:16">
      <c r="N319" s="108">
        <f t="shared" si="8"/>
        <v>0</v>
      </c>
      <c r="O319" s="108" t="e">
        <f>IF(D319="X",0,IF(E319="X",0,VLOOKUP(E319,'23'!$K$3:$L$16,2,FALSE)))</f>
        <v>#N/A</v>
      </c>
      <c r="P319" s="108" t="e">
        <f t="shared" si="9"/>
        <v>#N/A</v>
      </c>
    </row>
    <row r="320" spans="14:16">
      <c r="N320" s="108">
        <f t="shared" si="8"/>
        <v>0</v>
      </c>
      <c r="O320" s="108" t="e">
        <f>IF(D320="X",0,IF(E320="X",0,VLOOKUP(E320,'23'!$K$3:$L$16,2,FALSE)))</f>
        <v>#N/A</v>
      </c>
      <c r="P320" s="108" t="e">
        <f t="shared" si="9"/>
        <v>#N/A</v>
      </c>
    </row>
    <row r="321" spans="14:16">
      <c r="N321" s="108">
        <f t="shared" si="8"/>
        <v>0</v>
      </c>
      <c r="O321" s="108" t="e">
        <f>IF(D321="X",0,IF(E321="X",0,VLOOKUP(E321,'23'!$K$3:$L$16,2,FALSE)))</f>
        <v>#N/A</v>
      </c>
      <c r="P321" s="108" t="e">
        <f t="shared" si="9"/>
        <v>#N/A</v>
      </c>
    </row>
    <row r="322" spans="14:16">
      <c r="N322" s="108">
        <f t="shared" si="8"/>
        <v>0</v>
      </c>
      <c r="O322" s="108" t="e">
        <f>IF(D322="X",0,IF(E322="X",0,VLOOKUP(E322,'23'!$K$3:$L$16,2,FALSE)))</f>
        <v>#N/A</v>
      </c>
      <c r="P322" s="108" t="e">
        <f t="shared" si="9"/>
        <v>#N/A</v>
      </c>
    </row>
    <row r="323" spans="14:16">
      <c r="N323" s="108">
        <f t="shared" si="8"/>
        <v>0</v>
      </c>
      <c r="O323" s="108" t="e">
        <f>IF(D323="X",0,IF(E323="X",0,VLOOKUP(E323,'23'!$K$3:$L$16,2,FALSE)))</f>
        <v>#N/A</v>
      </c>
      <c r="P323" s="108" t="e">
        <f t="shared" si="9"/>
        <v>#N/A</v>
      </c>
    </row>
    <row r="324" spans="14:16">
      <c r="N324" s="108">
        <f t="shared" ref="N324:N387" si="10">SUM(F324:M324)</f>
        <v>0</v>
      </c>
      <c r="O324" s="108" t="e">
        <f>IF(D324="X",0,IF(E324="X",0,VLOOKUP(E324,'23'!$K$3:$L$16,2,FALSE)))</f>
        <v>#N/A</v>
      </c>
      <c r="P324" s="108" t="e">
        <f t="shared" ref="P324:P387" si="11">N324*O324</f>
        <v>#N/A</v>
      </c>
    </row>
    <row r="325" spans="14:16">
      <c r="N325" s="108">
        <f t="shared" si="10"/>
        <v>0</v>
      </c>
      <c r="O325" s="108" t="e">
        <f>IF(D325="X",0,IF(E325="X",0,VLOOKUP(E325,'23'!$K$3:$L$16,2,FALSE)))</f>
        <v>#N/A</v>
      </c>
      <c r="P325" s="108" t="e">
        <f t="shared" si="11"/>
        <v>#N/A</v>
      </c>
    </row>
    <row r="326" spans="14:16">
      <c r="N326" s="108">
        <f t="shared" si="10"/>
        <v>0</v>
      </c>
      <c r="O326" s="108" t="e">
        <f>IF(D326="X",0,IF(E326="X",0,VLOOKUP(E326,'23'!$K$3:$L$16,2,FALSE)))</f>
        <v>#N/A</v>
      </c>
      <c r="P326" s="108" t="e">
        <f t="shared" si="11"/>
        <v>#N/A</v>
      </c>
    </row>
    <row r="327" spans="14:16">
      <c r="N327" s="108">
        <f t="shared" si="10"/>
        <v>0</v>
      </c>
      <c r="O327" s="108" t="e">
        <f>IF(D327="X",0,IF(E327="X",0,VLOOKUP(E327,'23'!$K$3:$L$16,2,FALSE)))</f>
        <v>#N/A</v>
      </c>
      <c r="P327" s="108" t="e">
        <f t="shared" si="11"/>
        <v>#N/A</v>
      </c>
    </row>
    <row r="328" spans="14:16">
      <c r="N328" s="108">
        <f t="shared" si="10"/>
        <v>0</v>
      </c>
      <c r="O328" s="108" t="e">
        <f>IF(D328="X",0,IF(E328="X",0,VLOOKUP(E328,'23'!$K$3:$L$16,2,FALSE)))</f>
        <v>#N/A</v>
      </c>
      <c r="P328" s="108" t="e">
        <f t="shared" si="11"/>
        <v>#N/A</v>
      </c>
    </row>
    <row r="329" spans="14:16">
      <c r="N329" s="108">
        <f t="shared" si="10"/>
        <v>0</v>
      </c>
      <c r="O329" s="108" t="e">
        <f>IF(D329="X",0,IF(E329="X",0,VLOOKUP(E329,'23'!$K$3:$L$16,2,FALSE)))</f>
        <v>#N/A</v>
      </c>
      <c r="P329" s="108" t="e">
        <f t="shared" si="11"/>
        <v>#N/A</v>
      </c>
    </row>
    <row r="330" spans="14:16">
      <c r="N330" s="108">
        <f t="shared" si="10"/>
        <v>0</v>
      </c>
      <c r="O330" s="108" t="e">
        <f>IF(D330="X",0,IF(E330="X",0,VLOOKUP(E330,'23'!$K$3:$L$16,2,FALSE)))</f>
        <v>#N/A</v>
      </c>
      <c r="P330" s="108" t="e">
        <f t="shared" si="11"/>
        <v>#N/A</v>
      </c>
    </row>
    <row r="331" spans="14:16">
      <c r="N331" s="108">
        <f t="shared" si="10"/>
        <v>0</v>
      </c>
      <c r="O331" s="108" t="e">
        <f>IF(D331="X",0,IF(E331="X",0,VLOOKUP(E331,'23'!$K$3:$L$16,2,FALSE)))</f>
        <v>#N/A</v>
      </c>
      <c r="P331" s="108" t="e">
        <f t="shared" si="11"/>
        <v>#N/A</v>
      </c>
    </row>
    <row r="332" spans="14:16">
      <c r="N332" s="108">
        <f t="shared" si="10"/>
        <v>0</v>
      </c>
      <c r="O332" s="108" t="e">
        <f>IF(D332="X",0,IF(E332="X",0,VLOOKUP(E332,'23'!$K$3:$L$16,2,FALSE)))</f>
        <v>#N/A</v>
      </c>
      <c r="P332" s="108" t="e">
        <f t="shared" si="11"/>
        <v>#N/A</v>
      </c>
    </row>
    <row r="333" spans="14:16">
      <c r="N333" s="108">
        <f t="shared" si="10"/>
        <v>0</v>
      </c>
      <c r="O333" s="108" t="e">
        <f>IF(D333="X",0,IF(E333="X",0,VLOOKUP(E333,'23'!$K$3:$L$16,2,FALSE)))</f>
        <v>#N/A</v>
      </c>
      <c r="P333" s="108" t="e">
        <f t="shared" si="11"/>
        <v>#N/A</v>
      </c>
    </row>
    <row r="334" spans="14:16">
      <c r="N334" s="108">
        <f t="shared" si="10"/>
        <v>0</v>
      </c>
      <c r="O334" s="108" t="e">
        <f>IF(D334="X",0,IF(E334="X",0,VLOOKUP(E334,'23'!$K$3:$L$16,2,FALSE)))</f>
        <v>#N/A</v>
      </c>
      <c r="P334" s="108" t="e">
        <f t="shared" si="11"/>
        <v>#N/A</v>
      </c>
    </row>
    <row r="335" spans="14:16">
      <c r="N335" s="108">
        <f t="shared" si="10"/>
        <v>0</v>
      </c>
      <c r="O335" s="108" t="e">
        <f>IF(D335="X",0,IF(E335="X",0,VLOOKUP(E335,'23'!$K$3:$L$16,2,FALSE)))</f>
        <v>#N/A</v>
      </c>
      <c r="P335" s="108" t="e">
        <f t="shared" si="11"/>
        <v>#N/A</v>
      </c>
    </row>
    <row r="336" spans="14:16">
      <c r="N336" s="108">
        <f t="shared" si="10"/>
        <v>0</v>
      </c>
      <c r="O336" s="108" t="e">
        <f>IF(D336="X",0,IF(E336="X",0,VLOOKUP(E336,'23'!$K$3:$L$16,2,FALSE)))</f>
        <v>#N/A</v>
      </c>
      <c r="P336" s="108" t="e">
        <f t="shared" si="11"/>
        <v>#N/A</v>
      </c>
    </row>
    <row r="337" spans="14:16">
      <c r="N337" s="108">
        <f t="shared" si="10"/>
        <v>0</v>
      </c>
      <c r="O337" s="108" t="e">
        <f>IF(D337="X",0,IF(E337="X",0,VLOOKUP(E337,'23'!$K$3:$L$16,2,FALSE)))</f>
        <v>#N/A</v>
      </c>
      <c r="P337" s="108" t="e">
        <f t="shared" si="11"/>
        <v>#N/A</v>
      </c>
    </row>
    <row r="338" spans="14:16">
      <c r="N338" s="108">
        <f t="shared" si="10"/>
        <v>0</v>
      </c>
      <c r="O338" s="108" t="e">
        <f>IF(D338="X",0,IF(E338="X",0,VLOOKUP(E338,'23'!$K$3:$L$16,2,FALSE)))</f>
        <v>#N/A</v>
      </c>
      <c r="P338" s="108" t="e">
        <f t="shared" si="11"/>
        <v>#N/A</v>
      </c>
    </row>
    <row r="339" spans="14:16">
      <c r="N339" s="108">
        <f t="shared" si="10"/>
        <v>0</v>
      </c>
      <c r="O339" s="108" t="e">
        <f>IF(D339="X",0,IF(E339="X",0,VLOOKUP(E339,'23'!$K$3:$L$16,2,FALSE)))</f>
        <v>#N/A</v>
      </c>
      <c r="P339" s="108" t="e">
        <f t="shared" si="11"/>
        <v>#N/A</v>
      </c>
    </row>
    <row r="340" spans="14:16">
      <c r="N340" s="108">
        <f t="shared" si="10"/>
        <v>0</v>
      </c>
      <c r="O340" s="108" t="e">
        <f>IF(D340="X",0,IF(E340="X",0,VLOOKUP(E340,'23'!$K$3:$L$16,2,FALSE)))</f>
        <v>#N/A</v>
      </c>
      <c r="P340" s="108" t="e">
        <f t="shared" si="11"/>
        <v>#N/A</v>
      </c>
    </row>
    <row r="341" spans="14:16">
      <c r="N341" s="108">
        <f t="shared" si="10"/>
        <v>0</v>
      </c>
      <c r="O341" s="108" t="e">
        <f>IF(D341="X",0,IF(E341="X",0,VLOOKUP(E341,'23'!$K$3:$L$16,2,FALSE)))</f>
        <v>#N/A</v>
      </c>
      <c r="P341" s="108" t="e">
        <f t="shared" si="11"/>
        <v>#N/A</v>
      </c>
    </row>
    <row r="342" spans="14:16">
      <c r="N342" s="108">
        <f t="shared" si="10"/>
        <v>0</v>
      </c>
      <c r="O342" s="108" t="e">
        <f>IF(D342="X",0,IF(E342="X",0,VLOOKUP(E342,'23'!$K$3:$L$16,2,FALSE)))</f>
        <v>#N/A</v>
      </c>
      <c r="P342" s="108" t="e">
        <f t="shared" si="11"/>
        <v>#N/A</v>
      </c>
    </row>
    <row r="343" spans="14:16">
      <c r="N343" s="108">
        <f t="shared" si="10"/>
        <v>0</v>
      </c>
      <c r="O343" s="108" t="e">
        <f>IF(D343="X",0,IF(E343="X",0,VLOOKUP(E343,'23'!$K$3:$L$16,2,FALSE)))</f>
        <v>#N/A</v>
      </c>
      <c r="P343" s="108" t="e">
        <f t="shared" si="11"/>
        <v>#N/A</v>
      </c>
    </row>
    <row r="344" spans="14:16">
      <c r="N344" s="108">
        <f t="shared" si="10"/>
        <v>0</v>
      </c>
      <c r="O344" s="108" t="e">
        <f>IF(D344="X",0,IF(E344="X",0,VLOOKUP(E344,'23'!$K$3:$L$16,2,FALSE)))</f>
        <v>#N/A</v>
      </c>
      <c r="P344" s="108" t="e">
        <f t="shared" si="11"/>
        <v>#N/A</v>
      </c>
    </row>
    <row r="345" spans="14:16">
      <c r="N345" s="108">
        <f t="shared" si="10"/>
        <v>0</v>
      </c>
      <c r="O345" s="108" t="e">
        <f>IF(D345="X",0,IF(E345="X",0,VLOOKUP(E345,'23'!$K$3:$L$16,2,FALSE)))</f>
        <v>#N/A</v>
      </c>
      <c r="P345" s="108" t="e">
        <f t="shared" si="11"/>
        <v>#N/A</v>
      </c>
    </row>
    <row r="346" spans="14:16">
      <c r="N346" s="108">
        <f t="shared" si="10"/>
        <v>0</v>
      </c>
      <c r="O346" s="108" t="e">
        <f>IF(D346="X",0,IF(E346="X",0,VLOOKUP(E346,'23'!$K$3:$L$16,2,FALSE)))</f>
        <v>#N/A</v>
      </c>
      <c r="P346" s="108" t="e">
        <f t="shared" si="11"/>
        <v>#N/A</v>
      </c>
    </row>
    <row r="347" spans="14:16">
      <c r="N347" s="108">
        <f t="shared" si="10"/>
        <v>0</v>
      </c>
      <c r="O347" s="108" t="e">
        <f>IF(D347="X",0,IF(E347="X",0,VLOOKUP(E347,'23'!$K$3:$L$16,2,FALSE)))</f>
        <v>#N/A</v>
      </c>
      <c r="P347" s="108" t="e">
        <f t="shared" si="11"/>
        <v>#N/A</v>
      </c>
    </row>
    <row r="348" spans="14:16">
      <c r="N348" s="108">
        <f t="shared" si="10"/>
        <v>0</v>
      </c>
      <c r="O348" s="108" t="e">
        <f>IF(D348="X",0,IF(E348="X",0,VLOOKUP(E348,'23'!$K$3:$L$16,2,FALSE)))</f>
        <v>#N/A</v>
      </c>
      <c r="P348" s="108" t="e">
        <f t="shared" si="11"/>
        <v>#N/A</v>
      </c>
    </row>
    <row r="349" spans="14:16">
      <c r="N349" s="108">
        <f t="shared" si="10"/>
        <v>0</v>
      </c>
      <c r="O349" s="108" t="e">
        <f>IF(D349="X",0,IF(E349="X",0,VLOOKUP(E349,'23'!$K$3:$L$16,2,FALSE)))</f>
        <v>#N/A</v>
      </c>
      <c r="P349" s="108" t="e">
        <f t="shared" si="11"/>
        <v>#N/A</v>
      </c>
    </row>
    <row r="350" spans="14:16">
      <c r="N350" s="108">
        <f t="shared" si="10"/>
        <v>0</v>
      </c>
      <c r="O350" s="108" t="e">
        <f>IF(D350="X",0,IF(E350="X",0,VLOOKUP(E350,'23'!$K$3:$L$16,2,FALSE)))</f>
        <v>#N/A</v>
      </c>
      <c r="P350" s="108" t="e">
        <f t="shared" si="11"/>
        <v>#N/A</v>
      </c>
    </row>
    <row r="351" spans="14:16">
      <c r="N351" s="108">
        <f t="shared" si="10"/>
        <v>0</v>
      </c>
      <c r="O351" s="108" t="e">
        <f>IF(D351="X",0,IF(E351="X",0,VLOOKUP(E351,'23'!$K$3:$L$16,2,FALSE)))</f>
        <v>#N/A</v>
      </c>
      <c r="P351" s="108" t="e">
        <f t="shared" si="11"/>
        <v>#N/A</v>
      </c>
    </row>
    <row r="352" spans="14:16">
      <c r="N352" s="108">
        <f t="shared" si="10"/>
        <v>0</v>
      </c>
      <c r="O352" s="108" t="e">
        <f>IF(D352="X",0,IF(E352="X",0,VLOOKUP(E352,'23'!$K$3:$L$16,2,FALSE)))</f>
        <v>#N/A</v>
      </c>
      <c r="P352" s="108" t="e">
        <f t="shared" si="11"/>
        <v>#N/A</v>
      </c>
    </row>
    <row r="353" spans="14:16">
      <c r="N353" s="108">
        <f t="shared" si="10"/>
        <v>0</v>
      </c>
      <c r="O353" s="108" t="e">
        <f>IF(D353="X",0,IF(E353="X",0,VLOOKUP(E353,'23'!$K$3:$L$16,2,FALSE)))</f>
        <v>#N/A</v>
      </c>
      <c r="P353" s="108" t="e">
        <f t="shared" si="11"/>
        <v>#N/A</v>
      </c>
    </row>
    <row r="354" spans="14:16">
      <c r="N354" s="108">
        <f t="shared" si="10"/>
        <v>0</v>
      </c>
      <c r="O354" s="108" t="e">
        <f>IF(D354="X",0,IF(E354="X",0,VLOOKUP(E354,'23'!$K$3:$L$16,2,FALSE)))</f>
        <v>#N/A</v>
      </c>
      <c r="P354" s="108" t="e">
        <f t="shared" si="11"/>
        <v>#N/A</v>
      </c>
    </row>
    <row r="355" spans="14:16">
      <c r="N355" s="108">
        <f t="shared" si="10"/>
        <v>0</v>
      </c>
      <c r="O355" s="108" t="e">
        <f>IF(D355="X",0,IF(E355="X",0,VLOOKUP(E355,'23'!$K$3:$L$16,2,FALSE)))</f>
        <v>#N/A</v>
      </c>
      <c r="P355" s="108" t="e">
        <f t="shared" si="11"/>
        <v>#N/A</v>
      </c>
    </row>
    <row r="356" spans="14:16">
      <c r="N356" s="108">
        <f t="shared" si="10"/>
        <v>0</v>
      </c>
      <c r="O356" s="108" t="e">
        <f>IF(D356="X",0,IF(E356="X",0,VLOOKUP(E356,'23'!$K$3:$L$16,2,FALSE)))</f>
        <v>#N/A</v>
      </c>
      <c r="P356" s="108" t="e">
        <f t="shared" si="11"/>
        <v>#N/A</v>
      </c>
    </row>
    <row r="357" spans="14:16">
      <c r="N357" s="108">
        <f t="shared" si="10"/>
        <v>0</v>
      </c>
      <c r="O357" s="108" t="e">
        <f>IF(D357="X",0,IF(E357="X",0,VLOOKUP(E357,'23'!$K$3:$L$16,2,FALSE)))</f>
        <v>#N/A</v>
      </c>
      <c r="P357" s="108" t="e">
        <f t="shared" si="11"/>
        <v>#N/A</v>
      </c>
    </row>
    <row r="358" spans="14:16">
      <c r="N358" s="108">
        <f t="shared" si="10"/>
        <v>0</v>
      </c>
      <c r="O358" s="108" t="e">
        <f>IF(D358="X",0,IF(E358="X",0,VLOOKUP(E358,'23'!$K$3:$L$16,2,FALSE)))</f>
        <v>#N/A</v>
      </c>
      <c r="P358" s="108" t="e">
        <f t="shared" si="11"/>
        <v>#N/A</v>
      </c>
    </row>
    <row r="359" spans="14:16">
      <c r="N359" s="108">
        <f t="shared" si="10"/>
        <v>0</v>
      </c>
      <c r="O359" s="108" t="e">
        <f>IF(D359="X",0,IF(E359="X",0,VLOOKUP(E359,'23'!$K$3:$L$16,2,FALSE)))</f>
        <v>#N/A</v>
      </c>
      <c r="P359" s="108" t="e">
        <f t="shared" si="11"/>
        <v>#N/A</v>
      </c>
    </row>
    <row r="360" spans="14:16">
      <c r="N360" s="108">
        <f t="shared" si="10"/>
        <v>0</v>
      </c>
      <c r="O360" s="108" t="e">
        <f>IF(D360="X",0,IF(E360="X",0,VLOOKUP(E360,'23'!$K$3:$L$16,2,FALSE)))</f>
        <v>#N/A</v>
      </c>
      <c r="P360" s="108" t="e">
        <f t="shared" si="11"/>
        <v>#N/A</v>
      </c>
    </row>
    <row r="361" spans="14:16">
      <c r="N361" s="108">
        <f t="shared" si="10"/>
        <v>0</v>
      </c>
      <c r="O361" s="108" t="e">
        <f>IF(D361="X",0,IF(E361="X",0,VLOOKUP(E361,'23'!$K$3:$L$16,2,FALSE)))</f>
        <v>#N/A</v>
      </c>
      <c r="P361" s="108" t="e">
        <f t="shared" si="11"/>
        <v>#N/A</v>
      </c>
    </row>
    <row r="362" spans="14:16">
      <c r="N362" s="108">
        <f t="shared" si="10"/>
        <v>0</v>
      </c>
      <c r="O362" s="108" t="e">
        <f>IF(D362="X",0,IF(E362="X",0,VLOOKUP(E362,'23'!$K$3:$L$16,2,FALSE)))</f>
        <v>#N/A</v>
      </c>
      <c r="P362" s="108" t="e">
        <f t="shared" si="11"/>
        <v>#N/A</v>
      </c>
    </row>
    <row r="363" spans="14:16">
      <c r="N363" s="108">
        <f t="shared" si="10"/>
        <v>0</v>
      </c>
      <c r="O363" s="108" t="e">
        <f>IF(D363="X",0,IF(E363="X",0,VLOOKUP(E363,'23'!$K$3:$L$16,2,FALSE)))</f>
        <v>#N/A</v>
      </c>
      <c r="P363" s="108" t="e">
        <f t="shared" si="11"/>
        <v>#N/A</v>
      </c>
    </row>
    <row r="364" spans="14:16">
      <c r="N364" s="108">
        <f t="shared" si="10"/>
        <v>0</v>
      </c>
      <c r="O364" s="108" t="e">
        <f>IF(D364="X",0,IF(E364="X",0,VLOOKUP(E364,'23'!$K$3:$L$16,2,FALSE)))</f>
        <v>#N/A</v>
      </c>
      <c r="P364" s="108" t="e">
        <f t="shared" si="11"/>
        <v>#N/A</v>
      </c>
    </row>
    <row r="365" spans="14:16">
      <c r="N365" s="108">
        <f t="shared" si="10"/>
        <v>0</v>
      </c>
      <c r="O365" s="108" t="e">
        <f>IF(D365="X",0,IF(E365="X",0,VLOOKUP(E365,'23'!$K$3:$L$16,2,FALSE)))</f>
        <v>#N/A</v>
      </c>
      <c r="P365" s="108" t="e">
        <f t="shared" si="11"/>
        <v>#N/A</v>
      </c>
    </row>
    <row r="366" spans="14:16">
      <c r="N366" s="108">
        <f t="shared" si="10"/>
        <v>0</v>
      </c>
      <c r="O366" s="108" t="e">
        <f>IF(D366="X",0,IF(E366="X",0,VLOOKUP(E366,'23'!$K$3:$L$16,2,FALSE)))</f>
        <v>#N/A</v>
      </c>
      <c r="P366" s="108" t="e">
        <f t="shared" si="11"/>
        <v>#N/A</v>
      </c>
    </row>
    <row r="367" spans="14:16">
      <c r="N367" s="108">
        <f t="shared" si="10"/>
        <v>0</v>
      </c>
      <c r="O367" s="108" t="e">
        <f>IF(D367="X",0,IF(E367="X",0,VLOOKUP(E367,'23'!$K$3:$L$16,2,FALSE)))</f>
        <v>#N/A</v>
      </c>
      <c r="P367" s="108" t="e">
        <f t="shared" si="11"/>
        <v>#N/A</v>
      </c>
    </row>
    <row r="368" spans="14:16">
      <c r="N368" s="108">
        <f t="shared" si="10"/>
        <v>0</v>
      </c>
      <c r="O368" s="108" t="e">
        <f>IF(D368="X",0,IF(E368="X",0,VLOOKUP(E368,'23'!$K$3:$L$16,2,FALSE)))</f>
        <v>#N/A</v>
      </c>
      <c r="P368" s="108" t="e">
        <f t="shared" si="11"/>
        <v>#N/A</v>
      </c>
    </row>
    <row r="369" spans="14:16">
      <c r="N369" s="108">
        <f t="shared" si="10"/>
        <v>0</v>
      </c>
      <c r="O369" s="108" t="e">
        <f>IF(D369="X",0,IF(E369="X",0,VLOOKUP(E369,'23'!$K$3:$L$16,2,FALSE)))</f>
        <v>#N/A</v>
      </c>
      <c r="P369" s="108" t="e">
        <f t="shared" si="11"/>
        <v>#N/A</v>
      </c>
    </row>
    <row r="370" spans="14:16">
      <c r="N370" s="108">
        <f t="shared" si="10"/>
        <v>0</v>
      </c>
      <c r="O370" s="108" t="e">
        <f>IF(D370="X",0,IF(E370="X",0,VLOOKUP(E370,'23'!$K$3:$L$16,2,FALSE)))</f>
        <v>#N/A</v>
      </c>
      <c r="P370" s="108" t="e">
        <f t="shared" si="11"/>
        <v>#N/A</v>
      </c>
    </row>
    <row r="371" spans="14:16">
      <c r="N371" s="108">
        <f t="shared" si="10"/>
        <v>0</v>
      </c>
      <c r="O371" s="108" t="e">
        <f>IF(D371="X",0,IF(E371="X",0,VLOOKUP(E371,'23'!$K$3:$L$16,2,FALSE)))</f>
        <v>#N/A</v>
      </c>
      <c r="P371" s="108" t="e">
        <f t="shared" si="11"/>
        <v>#N/A</v>
      </c>
    </row>
    <row r="372" spans="14:16">
      <c r="N372" s="108">
        <f t="shared" si="10"/>
        <v>0</v>
      </c>
      <c r="O372" s="108" t="e">
        <f>IF(D372="X",0,IF(E372="X",0,VLOOKUP(E372,'23'!$K$3:$L$16,2,FALSE)))</f>
        <v>#N/A</v>
      </c>
      <c r="P372" s="108" t="e">
        <f t="shared" si="11"/>
        <v>#N/A</v>
      </c>
    </row>
    <row r="373" spans="14:16">
      <c r="N373" s="108">
        <f t="shared" si="10"/>
        <v>0</v>
      </c>
      <c r="O373" s="108" t="e">
        <f>IF(D373="X",0,IF(E373="X",0,VLOOKUP(E373,'23'!$K$3:$L$16,2,FALSE)))</f>
        <v>#N/A</v>
      </c>
      <c r="P373" s="108" t="e">
        <f t="shared" si="11"/>
        <v>#N/A</v>
      </c>
    </row>
    <row r="374" spans="14:16">
      <c r="N374" s="108">
        <f t="shared" si="10"/>
        <v>0</v>
      </c>
      <c r="O374" s="108" t="e">
        <f>IF(D374="X",0,IF(E374="X",0,VLOOKUP(E374,'23'!$K$3:$L$16,2,FALSE)))</f>
        <v>#N/A</v>
      </c>
      <c r="P374" s="108" t="e">
        <f t="shared" si="11"/>
        <v>#N/A</v>
      </c>
    </row>
    <row r="375" spans="14:16">
      <c r="N375" s="108">
        <f t="shared" si="10"/>
        <v>0</v>
      </c>
      <c r="O375" s="108" t="e">
        <f>IF(D375="X",0,IF(E375="X",0,VLOOKUP(E375,'23'!$K$3:$L$16,2,FALSE)))</f>
        <v>#N/A</v>
      </c>
      <c r="P375" s="108" t="e">
        <f t="shared" si="11"/>
        <v>#N/A</v>
      </c>
    </row>
    <row r="376" spans="14:16">
      <c r="N376" s="108">
        <f t="shared" si="10"/>
        <v>0</v>
      </c>
      <c r="O376" s="108" t="e">
        <f>IF(D376="X",0,IF(E376="X",0,VLOOKUP(E376,'23'!$K$3:$L$16,2,FALSE)))</f>
        <v>#N/A</v>
      </c>
      <c r="P376" s="108" t="e">
        <f t="shared" si="11"/>
        <v>#N/A</v>
      </c>
    </row>
    <row r="377" spans="14:16">
      <c r="N377" s="108">
        <f t="shared" si="10"/>
        <v>0</v>
      </c>
      <c r="O377" s="108" t="e">
        <f>IF(D377="X",0,IF(E377="X",0,VLOOKUP(E377,'23'!$K$3:$L$16,2,FALSE)))</f>
        <v>#N/A</v>
      </c>
      <c r="P377" s="108" t="e">
        <f t="shared" si="11"/>
        <v>#N/A</v>
      </c>
    </row>
    <row r="378" spans="14:16">
      <c r="N378" s="108">
        <f t="shared" si="10"/>
        <v>0</v>
      </c>
      <c r="O378" s="108" t="e">
        <f>IF(D378="X",0,IF(E378="X",0,VLOOKUP(E378,'23'!$K$3:$L$16,2,FALSE)))</f>
        <v>#N/A</v>
      </c>
      <c r="P378" s="108" t="e">
        <f t="shared" si="11"/>
        <v>#N/A</v>
      </c>
    </row>
    <row r="379" spans="14:16">
      <c r="N379" s="108">
        <f t="shared" si="10"/>
        <v>0</v>
      </c>
      <c r="O379" s="108" t="e">
        <f>IF(D379="X",0,IF(E379="X",0,VLOOKUP(E379,'23'!$K$3:$L$16,2,FALSE)))</f>
        <v>#N/A</v>
      </c>
      <c r="P379" s="108" t="e">
        <f t="shared" si="11"/>
        <v>#N/A</v>
      </c>
    </row>
    <row r="380" spans="14:16">
      <c r="N380" s="108">
        <f t="shared" si="10"/>
        <v>0</v>
      </c>
      <c r="O380" s="108" t="e">
        <f>IF(D380="X",0,IF(E380="X",0,VLOOKUP(E380,'23'!$K$3:$L$16,2,FALSE)))</f>
        <v>#N/A</v>
      </c>
      <c r="P380" s="108" t="e">
        <f t="shared" si="11"/>
        <v>#N/A</v>
      </c>
    </row>
    <row r="381" spans="14:16">
      <c r="N381" s="108">
        <f t="shared" si="10"/>
        <v>0</v>
      </c>
      <c r="O381" s="108" t="e">
        <f>IF(D381="X",0,IF(E381="X",0,VLOOKUP(E381,'23'!$K$3:$L$16,2,FALSE)))</f>
        <v>#N/A</v>
      </c>
      <c r="P381" s="108" t="e">
        <f t="shared" si="11"/>
        <v>#N/A</v>
      </c>
    </row>
    <row r="382" spans="14:16">
      <c r="N382" s="108">
        <f t="shared" si="10"/>
        <v>0</v>
      </c>
      <c r="O382" s="108" t="e">
        <f>IF(D382="X",0,IF(E382="X",0,VLOOKUP(E382,'23'!$K$3:$L$16,2,FALSE)))</f>
        <v>#N/A</v>
      </c>
      <c r="P382" s="108" t="e">
        <f t="shared" si="11"/>
        <v>#N/A</v>
      </c>
    </row>
    <row r="383" spans="14:16">
      <c r="N383" s="108">
        <f t="shared" si="10"/>
        <v>0</v>
      </c>
      <c r="O383" s="108" t="e">
        <f>IF(D383="X",0,IF(E383="X",0,VLOOKUP(E383,'23'!$K$3:$L$16,2,FALSE)))</f>
        <v>#N/A</v>
      </c>
      <c r="P383" s="108" t="e">
        <f t="shared" si="11"/>
        <v>#N/A</v>
      </c>
    </row>
    <row r="384" spans="14:16">
      <c r="N384" s="108">
        <f t="shared" si="10"/>
        <v>0</v>
      </c>
      <c r="O384" s="108" t="e">
        <f>IF(D384="X",0,IF(E384="X",0,VLOOKUP(E384,'23'!$K$3:$L$16,2,FALSE)))</f>
        <v>#N/A</v>
      </c>
      <c r="P384" s="108" t="e">
        <f t="shared" si="11"/>
        <v>#N/A</v>
      </c>
    </row>
    <row r="385" spans="14:16">
      <c r="N385" s="108">
        <f t="shared" si="10"/>
        <v>0</v>
      </c>
      <c r="O385" s="108" t="e">
        <f>IF(D385="X",0,IF(E385="X",0,VLOOKUP(E385,'23'!$K$3:$L$16,2,FALSE)))</f>
        <v>#N/A</v>
      </c>
      <c r="P385" s="108" t="e">
        <f t="shared" si="11"/>
        <v>#N/A</v>
      </c>
    </row>
    <row r="386" spans="14:16">
      <c r="N386" s="108">
        <f t="shared" si="10"/>
        <v>0</v>
      </c>
      <c r="O386" s="108" t="e">
        <f>IF(D386="X",0,IF(E386="X",0,VLOOKUP(E386,'23'!$K$3:$L$16,2,FALSE)))</f>
        <v>#N/A</v>
      </c>
      <c r="P386" s="108" t="e">
        <f t="shared" si="11"/>
        <v>#N/A</v>
      </c>
    </row>
    <row r="387" spans="14:16">
      <c r="N387" s="108">
        <f t="shared" si="10"/>
        <v>0</v>
      </c>
      <c r="O387" s="108" t="e">
        <f>IF(D387="X",0,IF(E387="X",0,VLOOKUP(E387,'23'!$K$3:$L$16,2,FALSE)))</f>
        <v>#N/A</v>
      </c>
      <c r="P387" s="108" t="e">
        <f t="shared" si="11"/>
        <v>#N/A</v>
      </c>
    </row>
    <row r="388" spans="14:16">
      <c r="N388" s="108">
        <f t="shared" ref="N388:N451" si="12">SUM(F388:M388)</f>
        <v>0</v>
      </c>
      <c r="O388" s="108" t="e">
        <f>IF(D388="X",0,IF(E388="X",0,VLOOKUP(E388,'23'!$K$3:$L$16,2,FALSE)))</f>
        <v>#N/A</v>
      </c>
      <c r="P388" s="108" t="e">
        <f t="shared" ref="P388:P451" si="13">N388*O388</f>
        <v>#N/A</v>
      </c>
    </row>
    <row r="389" spans="14:16">
      <c r="N389" s="108">
        <f t="shared" si="12"/>
        <v>0</v>
      </c>
      <c r="O389" s="108" t="e">
        <f>IF(D389="X",0,IF(E389="X",0,VLOOKUP(E389,'23'!$K$3:$L$16,2,FALSE)))</f>
        <v>#N/A</v>
      </c>
      <c r="P389" s="108" t="e">
        <f t="shared" si="13"/>
        <v>#N/A</v>
      </c>
    </row>
    <row r="390" spans="14:16">
      <c r="N390" s="108">
        <f t="shared" si="12"/>
        <v>0</v>
      </c>
      <c r="O390" s="108" t="e">
        <f>IF(D390="X",0,IF(E390="X",0,VLOOKUP(E390,'23'!$K$3:$L$16,2,FALSE)))</f>
        <v>#N/A</v>
      </c>
      <c r="P390" s="108" t="e">
        <f t="shared" si="13"/>
        <v>#N/A</v>
      </c>
    </row>
    <row r="391" spans="14:16">
      <c r="N391" s="108">
        <f t="shared" si="12"/>
        <v>0</v>
      </c>
      <c r="O391" s="108" t="e">
        <f>IF(D391="X",0,IF(E391="X",0,VLOOKUP(E391,'23'!$K$3:$L$16,2,FALSE)))</f>
        <v>#N/A</v>
      </c>
      <c r="P391" s="108" t="e">
        <f t="shared" si="13"/>
        <v>#N/A</v>
      </c>
    </row>
    <row r="392" spans="14:16">
      <c r="N392" s="108">
        <f t="shared" si="12"/>
        <v>0</v>
      </c>
      <c r="O392" s="108" t="e">
        <f>IF(D392="X",0,IF(E392="X",0,VLOOKUP(E392,'23'!$K$3:$L$16,2,FALSE)))</f>
        <v>#N/A</v>
      </c>
      <c r="P392" s="108" t="e">
        <f t="shared" si="13"/>
        <v>#N/A</v>
      </c>
    </row>
    <row r="393" spans="14:16">
      <c r="N393" s="108">
        <f t="shared" si="12"/>
        <v>0</v>
      </c>
      <c r="O393" s="108" t="e">
        <f>IF(D393="X",0,IF(E393="X",0,VLOOKUP(E393,'23'!$K$3:$L$16,2,FALSE)))</f>
        <v>#N/A</v>
      </c>
      <c r="P393" s="108" t="e">
        <f t="shared" si="13"/>
        <v>#N/A</v>
      </c>
    </row>
    <row r="394" spans="14:16">
      <c r="N394" s="108">
        <f t="shared" si="12"/>
        <v>0</v>
      </c>
      <c r="O394" s="108" t="e">
        <f>IF(D394="X",0,IF(E394="X",0,VLOOKUP(E394,'23'!$K$3:$L$16,2,FALSE)))</f>
        <v>#N/A</v>
      </c>
      <c r="P394" s="108" t="e">
        <f t="shared" si="13"/>
        <v>#N/A</v>
      </c>
    </row>
    <row r="395" spans="14:16">
      <c r="N395" s="108">
        <f t="shared" si="12"/>
        <v>0</v>
      </c>
      <c r="O395" s="108" t="e">
        <f>IF(D395="X",0,IF(E395="X",0,VLOOKUP(E395,'23'!$K$3:$L$16,2,FALSE)))</f>
        <v>#N/A</v>
      </c>
      <c r="P395" s="108" t="e">
        <f t="shared" si="13"/>
        <v>#N/A</v>
      </c>
    </row>
    <row r="396" spans="14:16">
      <c r="N396" s="108">
        <f t="shared" si="12"/>
        <v>0</v>
      </c>
      <c r="O396" s="108" t="e">
        <f>IF(D396="X",0,IF(E396="X",0,VLOOKUP(E396,'23'!$K$3:$L$16,2,FALSE)))</f>
        <v>#N/A</v>
      </c>
      <c r="P396" s="108" t="e">
        <f t="shared" si="13"/>
        <v>#N/A</v>
      </c>
    </row>
    <row r="397" spans="14:16">
      <c r="N397" s="108">
        <f t="shared" si="12"/>
        <v>0</v>
      </c>
      <c r="O397" s="108" t="e">
        <f>IF(D397="X",0,IF(E397="X",0,VLOOKUP(E397,'23'!$K$3:$L$16,2,FALSE)))</f>
        <v>#N/A</v>
      </c>
      <c r="P397" s="108" t="e">
        <f t="shared" si="13"/>
        <v>#N/A</v>
      </c>
    </row>
    <row r="398" spans="14:16">
      <c r="N398" s="108">
        <f t="shared" si="12"/>
        <v>0</v>
      </c>
      <c r="O398" s="108" t="e">
        <f>IF(D398="X",0,IF(E398="X",0,VLOOKUP(E398,'23'!$K$3:$L$16,2,FALSE)))</f>
        <v>#N/A</v>
      </c>
      <c r="P398" s="108" t="e">
        <f t="shared" si="13"/>
        <v>#N/A</v>
      </c>
    </row>
    <row r="399" spans="14:16">
      <c r="N399" s="108">
        <f t="shared" si="12"/>
        <v>0</v>
      </c>
      <c r="O399" s="108" t="e">
        <f>IF(D399="X",0,IF(E399="X",0,VLOOKUP(E399,'23'!$K$3:$L$16,2,FALSE)))</f>
        <v>#N/A</v>
      </c>
      <c r="P399" s="108" t="e">
        <f t="shared" si="13"/>
        <v>#N/A</v>
      </c>
    </row>
    <row r="400" spans="14:16">
      <c r="N400" s="108">
        <f t="shared" si="12"/>
        <v>0</v>
      </c>
      <c r="O400" s="108" t="e">
        <f>IF(D400="X",0,IF(E400="X",0,VLOOKUP(E400,'23'!$K$3:$L$16,2,FALSE)))</f>
        <v>#N/A</v>
      </c>
      <c r="P400" s="108" t="e">
        <f t="shared" si="13"/>
        <v>#N/A</v>
      </c>
    </row>
    <row r="401" spans="14:16">
      <c r="N401" s="108">
        <f t="shared" si="12"/>
        <v>0</v>
      </c>
      <c r="O401" s="108" t="e">
        <f>IF(D401="X",0,IF(E401="X",0,VLOOKUP(E401,'23'!$K$3:$L$16,2,FALSE)))</f>
        <v>#N/A</v>
      </c>
      <c r="P401" s="108" t="e">
        <f t="shared" si="13"/>
        <v>#N/A</v>
      </c>
    </row>
    <row r="402" spans="14:16">
      <c r="N402" s="108">
        <f t="shared" si="12"/>
        <v>0</v>
      </c>
      <c r="O402" s="108" t="e">
        <f>IF(D402="X",0,IF(E402="X",0,VLOOKUP(E402,'23'!$K$3:$L$16,2,FALSE)))</f>
        <v>#N/A</v>
      </c>
      <c r="P402" s="108" t="e">
        <f t="shared" si="13"/>
        <v>#N/A</v>
      </c>
    </row>
    <row r="403" spans="14:16">
      <c r="N403" s="108">
        <f t="shared" si="12"/>
        <v>0</v>
      </c>
      <c r="O403" s="108" t="e">
        <f>IF(D403="X",0,IF(E403="X",0,VLOOKUP(E403,'23'!$K$3:$L$16,2,FALSE)))</f>
        <v>#N/A</v>
      </c>
      <c r="P403" s="108" t="e">
        <f t="shared" si="13"/>
        <v>#N/A</v>
      </c>
    </row>
    <row r="404" spans="14:16">
      <c r="N404" s="108">
        <f t="shared" si="12"/>
        <v>0</v>
      </c>
      <c r="O404" s="108" t="e">
        <f>IF(D404="X",0,IF(E404="X",0,VLOOKUP(E404,'23'!$K$3:$L$16,2,FALSE)))</f>
        <v>#N/A</v>
      </c>
      <c r="P404" s="108" t="e">
        <f t="shared" si="13"/>
        <v>#N/A</v>
      </c>
    </row>
    <row r="405" spans="14:16">
      <c r="N405" s="108">
        <f t="shared" si="12"/>
        <v>0</v>
      </c>
      <c r="O405" s="108" t="e">
        <f>IF(D405="X",0,IF(E405="X",0,VLOOKUP(E405,'23'!$K$3:$L$16,2,FALSE)))</f>
        <v>#N/A</v>
      </c>
      <c r="P405" s="108" t="e">
        <f t="shared" si="13"/>
        <v>#N/A</v>
      </c>
    </row>
    <row r="406" spans="14:16">
      <c r="N406" s="108">
        <f t="shared" si="12"/>
        <v>0</v>
      </c>
      <c r="O406" s="108" t="e">
        <f>IF(D406="X",0,IF(E406="X",0,VLOOKUP(E406,'23'!$K$3:$L$16,2,FALSE)))</f>
        <v>#N/A</v>
      </c>
      <c r="P406" s="108" t="e">
        <f t="shared" si="13"/>
        <v>#N/A</v>
      </c>
    </row>
    <row r="407" spans="14:16">
      <c r="N407" s="108">
        <f t="shared" si="12"/>
        <v>0</v>
      </c>
      <c r="O407" s="108" t="e">
        <f>IF(D407="X",0,IF(E407="X",0,VLOOKUP(E407,'23'!$K$3:$L$16,2,FALSE)))</f>
        <v>#N/A</v>
      </c>
      <c r="P407" s="108" t="e">
        <f t="shared" si="13"/>
        <v>#N/A</v>
      </c>
    </row>
    <row r="408" spans="14:16">
      <c r="N408" s="108">
        <f t="shared" si="12"/>
        <v>0</v>
      </c>
      <c r="O408" s="108" t="e">
        <f>IF(D408="X",0,IF(E408="X",0,VLOOKUP(E408,'23'!$K$3:$L$16,2,FALSE)))</f>
        <v>#N/A</v>
      </c>
      <c r="P408" s="108" t="e">
        <f t="shared" si="13"/>
        <v>#N/A</v>
      </c>
    </row>
    <row r="409" spans="14:16">
      <c r="N409" s="108">
        <f t="shared" si="12"/>
        <v>0</v>
      </c>
      <c r="O409" s="108" t="e">
        <f>IF(D409="X",0,IF(E409="X",0,VLOOKUP(E409,'23'!$K$3:$L$16,2,FALSE)))</f>
        <v>#N/A</v>
      </c>
      <c r="P409" s="108" t="e">
        <f t="shared" si="13"/>
        <v>#N/A</v>
      </c>
    </row>
    <row r="410" spans="14:16">
      <c r="N410" s="108">
        <f t="shared" si="12"/>
        <v>0</v>
      </c>
      <c r="O410" s="108" t="e">
        <f>IF(D410="X",0,IF(E410="X",0,VLOOKUP(E410,'23'!$K$3:$L$16,2,FALSE)))</f>
        <v>#N/A</v>
      </c>
      <c r="P410" s="108" t="e">
        <f t="shared" si="13"/>
        <v>#N/A</v>
      </c>
    </row>
    <row r="411" spans="14:16">
      <c r="N411" s="108">
        <f t="shared" si="12"/>
        <v>0</v>
      </c>
      <c r="O411" s="108" t="e">
        <f>IF(D411="X",0,IF(E411="X",0,VLOOKUP(E411,'23'!$K$3:$L$16,2,FALSE)))</f>
        <v>#N/A</v>
      </c>
      <c r="P411" s="108" t="e">
        <f t="shared" si="13"/>
        <v>#N/A</v>
      </c>
    </row>
    <row r="412" spans="14:16">
      <c r="N412" s="108">
        <f t="shared" si="12"/>
        <v>0</v>
      </c>
      <c r="O412" s="108" t="e">
        <f>IF(D412="X",0,IF(E412="X",0,VLOOKUP(E412,'23'!$K$3:$L$16,2,FALSE)))</f>
        <v>#N/A</v>
      </c>
      <c r="P412" s="108" t="e">
        <f t="shared" si="13"/>
        <v>#N/A</v>
      </c>
    </row>
    <row r="413" spans="14:16">
      <c r="N413" s="108">
        <f t="shared" si="12"/>
        <v>0</v>
      </c>
      <c r="O413" s="108" t="e">
        <f>IF(D413="X",0,IF(E413="X",0,VLOOKUP(E413,'23'!$K$3:$L$16,2,FALSE)))</f>
        <v>#N/A</v>
      </c>
      <c r="P413" s="108" t="e">
        <f t="shared" si="13"/>
        <v>#N/A</v>
      </c>
    </row>
    <row r="414" spans="14:16">
      <c r="N414" s="108">
        <f t="shared" si="12"/>
        <v>0</v>
      </c>
      <c r="O414" s="108" t="e">
        <f>IF(D414="X",0,IF(E414="X",0,VLOOKUP(E414,'23'!$K$3:$L$16,2,FALSE)))</f>
        <v>#N/A</v>
      </c>
      <c r="P414" s="108" t="e">
        <f t="shared" si="13"/>
        <v>#N/A</v>
      </c>
    </row>
    <row r="415" spans="14:16">
      <c r="N415" s="108">
        <f t="shared" si="12"/>
        <v>0</v>
      </c>
      <c r="O415" s="108" t="e">
        <f>IF(D415="X",0,IF(E415="X",0,VLOOKUP(E415,'23'!$K$3:$L$16,2,FALSE)))</f>
        <v>#N/A</v>
      </c>
      <c r="P415" s="108" t="e">
        <f t="shared" si="13"/>
        <v>#N/A</v>
      </c>
    </row>
    <row r="416" spans="14:16">
      <c r="N416" s="108">
        <f t="shared" si="12"/>
        <v>0</v>
      </c>
      <c r="O416" s="108" t="e">
        <f>IF(D416="X",0,IF(E416="X",0,VLOOKUP(E416,'23'!$K$3:$L$16,2,FALSE)))</f>
        <v>#N/A</v>
      </c>
      <c r="P416" s="108" t="e">
        <f t="shared" si="13"/>
        <v>#N/A</v>
      </c>
    </row>
    <row r="417" spans="14:16">
      <c r="N417" s="108">
        <f t="shared" si="12"/>
        <v>0</v>
      </c>
      <c r="O417" s="108" t="e">
        <f>IF(D417="X",0,IF(E417="X",0,VLOOKUP(E417,'23'!$K$3:$L$16,2,FALSE)))</f>
        <v>#N/A</v>
      </c>
      <c r="P417" s="108" t="e">
        <f t="shared" si="13"/>
        <v>#N/A</v>
      </c>
    </row>
    <row r="418" spans="14:16">
      <c r="N418" s="108">
        <f t="shared" si="12"/>
        <v>0</v>
      </c>
      <c r="O418" s="108" t="e">
        <f>IF(D418="X",0,IF(E418="X",0,VLOOKUP(E418,'23'!$K$3:$L$16,2,FALSE)))</f>
        <v>#N/A</v>
      </c>
      <c r="P418" s="108" t="e">
        <f t="shared" si="13"/>
        <v>#N/A</v>
      </c>
    </row>
    <row r="419" spans="14:16">
      <c r="N419" s="108">
        <f t="shared" si="12"/>
        <v>0</v>
      </c>
      <c r="O419" s="108" t="e">
        <f>IF(D419="X",0,IF(E419="X",0,VLOOKUP(E419,'23'!$K$3:$L$16,2,FALSE)))</f>
        <v>#N/A</v>
      </c>
      <c r="P419" s="108" t="e">
        <f t="shared" si="13"/>
        <v>#N/A</v>
      </c>
    </row>
    <row r="420" spans="14:16">
      <c r="N420" s="108">
        <f t="shared" si="12"/>
        <v>0</v>
      </c>
      <c r="O420" s="108" t="e">
        <f>IF(D420="X",0,IF(E420="X",0,VLOOKUP(E420,'23'!$K$3:$L$16,2,FALSE)))</f>
        <v>#N/A</v>
      </c>
      <c r="P420" s="108" t="e">
        <f t="shared" si="13"/>
        <v>#N/A</v>
      </c>
    </row>
    <row r="421" spans="14:16">
      <c r="N421" s="108">
        <f t="shared" si="12"/>
        <v>0</v>
      </c>
      <c r="O421" s="108" t="e">
        <f>IF(D421="X",0,IF(E421="X",0,VLOOKUP(E421,'23'!$K$3:$L$16,2,FALSE)))</f>
        <v>#N/A</v>
      </c>
      <c r="P421" s="108" t="e">
        <f t="shared" si="13"/>
        <v>#N/A</v>
      </c>
    </row>
    <row r="422" spans="14:16">
      <c r="N422" s="108">
        <f t="shared" si="12"/>
        <v>0</v>
      </c>
      <c r="O422" s="108" t="e">
        <f>IF(D422="X",0,IF(E422="X",0,VLOOKUP(E422,'23'!$K$3:$L$16,2,FALSE)))</f>
        <v>#N/A</v>
      </c>
      <c r="P422" s="108" t="e">
        <f t="shared" si="13"/>
        <v>#N/A</v>
      </c>
    </row>
    <row r="423" spans="14:16">
      <c r="N423" s="108">
        <f t="shared" si="12"/>
        <v>0</v>
      </c>
      <c r="O423" s="108" t="e">
        <f>IF(D423="X",0,IF(E423="X",0,VLOOKUP(E423,'23'!$K$3:$L$16,2,FALSE)))</f>
        <v>#N/A</v>
      </c>
      <c r="P423" s="108" t="e">
        <f t="shared" si="13"/>
        <v>#N/A</v>
      </c>
    </row>
    <row r="424" spans="14:16">
      <c r="N424" s="108">
        <f t="shared" si="12"/>
        <v>0</v>
      </c>
      <c r="O424" s="108" t="e">
        <f>IF(D424="X",0,IF(E424="X",0,VLOOKUP(E424,'23'!$K$3:$L$16,2,FALSE)))</f>
        <v>#N/A</v>
      </c>
      <c r="P424" s="108" t="e">
        <f t="shared" si="13"/>
        <v>#N/A</v>
      </c>
    </row>
    <row r="425" spans="14:16">
      <c r="N425" s="108">
        <f t="shared" si="12"/>
        <v>0</v>
      </c>
      <c r="O425" s="108" t="e">
        <f>IF(D425="X",0,IF(E425="X",0,VLOOKUP(E425,'23'!$K$3:$L$16,2,FALSE)))</f>
        <v>#N/A</v>
      </c>
      <c r="P425" s="108" t="e">
        <f t="shared" si="13"/>
        <v>#N/A</v>
      </c>
    </row>
    <row r="426" spans="14:16">
      <c r="N426" s="108">
        <f t="shared" si="12"/>
        <v>0</v>
      </c>
      <c r="O426" s="108" t="e">
        <f>IF(D426="X",0,IF(E426="X",0,VLOOKUP(E426,'23'!$K$3:$L$16,2,FALSE)))</f>
        <v>#N/A</v>
      </c>
      <c r="P426" s="108" t="e">
        <f t="shared" si="13"/>
        <v>#N/A</v>
      </c>
    </row>
    <row r="427" spans="14:16">
      <c r="N427" s="108">
        <f t="shared" si="12"/>
        <v>0</v>
      </c>
      <c r="O427" s="108" t="e">
        <f>IF(D427="X",0,IF(E427="X",0,VLOOKUP(E427,'23'!$K$3:$L$16,2,FALSE)))</f>
        <v>#N/A</v>
      </c>
      <c r="P427" s="108" t="e">
        <f t="shared" si="13"/>
        <v>#N/A</v>
      </c>
    </row>
    <row r="428" spans="14:16">
      <c r="N428" s="108">
        <f t="shared" si="12"/>
        <v>0</v>
      </c>
      <c r="O428" s="108" t="e">
        <f>IF(D428="X",0,IF(E428="X",0,VLOOKUP(E428,'23'!$K$3:$L$16,2,FALSE)))</f>
        <v>#N/A</v>
      </c>
      <c r="P428" s="108" t="e">
        <f t="shared" si="13"/>
        <v>#N/A</v>
      </c>
    </row>
    <row r="429" spans="14:16">
      <c r="N429" s="108">
        <f t="shared" si="12"/>
        <v>0</v>
      </c>
      <c r="O429" s="108" t="e">
        <f>IF(D429="X",0,IF(E429="X",0,VLOOKUP(E429,'23'!$K$3:$L$16,2,FALSE)))</f>
        <v>#N/A</v>
      </c>
      <c r="P429" s="108" t="e">
        <f t="shared" si="13"/>
        <v>#N/A</v>
      </c>
    </row>
    <row r="430" spans="14:16">
      <c r="N430" s="108">
        <f t="shared" si="12"/>
        <v>0</v>
      </c>
      <c r="O430" s="108" t="e">
        <f>IF(D430="X",0,IF(E430="X",0,VLOOKUP(E430,'23'!$K$3:$L$16,2,FALSE)))</f>
        <v>#N/A</v>
      </c>
      <c r="P430" s="108" t="e">
        <f t="shared" si="13"/>
        <v>#N/A</v>
      </c>
    </row>
    <row r="431" spans="14:16">
      <c r="N431" s="108">
        <f t="shared" si="12"/>
        <v>0</v>
      </c>
      <c r="O431" s="108" t="e">
        <f>IF(D431="X",0,IF(E431="X",0,VLOOKUP(E431,'23'!$K$3:$L$16,2,FALSE)))</f>
        <v>#N/A</v>
      </c>
      <c r="P431" s="108" t="e">
        <f t="shared" si="13"/>
        <v>#N/A</v>
      </c>
    </row>
    <row r="432" spans="14:16">
      <c r="N432" s="108">
        <f t="shared" si="12"/>
        <v>0</v>
      </c>
      <c r="O432" s="108" t="e">
        <f>IF(D432="X",0,IF(E432="X",0,VLOOKUP(E432,'23'!$K$3:$L$16,2,FALSE)))</f>
        <v>#N/A</v>
      </c>
      <c r="P432" s="108" t="e">
        <f t="shared" si="13"/>
        <v>#N/A</v>
      </c>
    </row>
    <row r="433" spans="14:16">
      <c r="N433" s="108">
        <f t="shared" si="12"/>
        <v>0</v>
      </c>
      <c r="O433" s="108" t="e">
        <f>IF(D433="X",0,IF(E433="X",0,VLOOKUP(E433,'23'!$K$3:$L$16,2,FALSE)))</f>
        <v>#N/A</v>
      </c>
      <c r="P433" s="108" t="e">
        <f t="shared" si="13"/>
        <v>#N/A</v>
      </c>
    </row>
    <row r="434" spans="14:16">
      <c r="N434" s="108">
        <f t="shared" si="12"/>
        <v>0</v>
      </c>
      <c r="O434" s="108" t="e">
        <f>IF(D434="X",0,IF(E434="X",0,VLOOKUP(E434,'23'!$K$3:$L$16,2,FALSE)))</f>
        <v>#N/A</v>
      </c>
      <c r="P434" s="108" t="e">
        <f t="shared" si="13"/>
        <v>#N/A</v>
      </c>
    </row>
    <row r="435" spans="14:16">
      <c r="N435" s="108">
        <f t="shared" si="12"/>
        <v>0</v>
      </c>
      <c r="O435" s="108" t="e">
        <f>IF(D435="X",0,IF(E435="X",0,VLOOKUP(E435,'23'!$K$3:$L$16,2,FALSE)))</f>
        <v>#N/A</v>
      </c>
      <c r="P435" s="108" t="e">
        <f t="shared" si="13"/>
        <v>#N/A</v>
      </c>
    </row>
    <row r="436" spans="14:16">
      <c r="N436" s="108">
        <f t="shared" si="12"/>
        <v>0</v>
      </c>
      <c r="O436" s="108" t="e">
        <f>IF(D436="X",0,IF(E436="X",0,VLOOKUP(E436,'23'!$K$3:$L$16,2,FALSE)))</f>
        <v>#N/A</v>
      </c>
      <c r="P436" s="108" t="e">
        <f t="shared" si="13"/>
        <v>#N/A</v>
      </c>
    </row>
    <row r="437" spans="14:16">
      <c r="N437" s="108">
        <f t="shared" si="12"/>
        <v>0</v>
      </c>
      <c r="O437" s="108" t="e">
        <f>IF(D437="X",0,IF(E437="X",0,VLOOKUP(E437,'23'!$K$3:$L$16,2,FALSE)))</f>
        <v>#N/A</v>
      </c>
      <c r="P437" s="108" t="e">
        <f t="shared" si="13"/>
        <v>#N/A</v>
      </c>
    </row>
    <row r="438" spans="14:16">
      <c r="N438" s="108">
        <f t="shared" si="12"/>
        <v>0</v>
      </c>
      <c r="O438" s="108" t="e">
        <f>IF(D438="X",0,IF(E438="X",0,VLOOKUP(E438,'23'!$K$3:$L$16,2,FALSE)))</f>
        <v>#N/A</v>
      </c>
      <c r="P438" s="108" t="e">
        <f t="shared" si="13"/>
        <v>#N/A</v>
      </c>
    </row>
    <row r="439" spans="14:16">
      <c r="N439" s="108">
        <f t="shared" si="12"/>
        <v>0</v>
      </c>
      <c r="O439" s="108" t="e">
        <f>IF(D439="X",0,IF(E439="X",0,VLOOKUP(E439,'23'!$K$3:$L$16,2,FALSE)))</f>
        <v>#N/A</v>
      </c>
      <c r="P439" s="108" t="e">
        <f t="shared" si="13"/>
        <v>#N/A</v>
      </c>
    </row>
    <row r="440" spans="14:16">
      <c r="N440" s="108">
        <f t="shared" si="12"/>
        <v>0</v>
      </c>
      <c r="O440" s="108" t="e">
        <f>IF(D440="X",0,IF(E440="X",0,VLOOKUP(E440,'23'!$K$3:$L$16,2,FALSE)))</f>
        <v>#N/A</v>
      </c>
      <c r="P440" s="108" t="e">
        <f t="shared" si="13"/>
        <v>#N/A</v>
      </c>
    </row>
    <row r="441" spans="14:16">
      <c r="N441" s="108">
        <f t="shared" si="12"/>
        <v>0</v>
      </c>
      <c r="O441" s="108" t="e">
        <f>IF(D441="X",0,IF(E441="X",0,VLOOKUP(E441,'23'!$K$3:$L$16,2,FALSE)))</f>
        <v>#N/A</v>
      </c>
      <c r="P441" s="108" t="e">
        <f t="shared" si="13"/>
        <v>#N/A</v>
      </c>
    </row>
    <row r="442" spans="14:16">
      <c r="N442" s="108">
        <f t="shared" si="12"/>
        <v>0</v>
      </c>
      <c r="O442" s="108" t="e">
        <f>IF(D442="X",0,IF(E442="X",0,VLOOKUP(E442,'23'!$K$3:$L$16,2,FALSE)))</f>
        <v>#N/A</v>
      </c>
      <c r="P442" s="108" t="e">
        <f t="shared" si="13"/>
        <v>#N/A</v>
      </c>
    </row>
    <row r="443" spans="14:16">
      <c r="N443" s="108">
        <f t="shared" si="12"/>
        <v>0</v>
      </c>
      <c r="O443" s="108" t="e">
        <f>IF(D443="X",0,IF(E443="X",0,VLOOKUP(E443,'23'!$K$3:$L$16,2,FALSE)))</f>
        <v>#N/A</v>
      </c>
      <c r="P443" s="108" t="e">
        <f t="shared" si="13"/>
        <v>#N/A</v>
      </c>
    </row>
    <row r="444" spans="14:16">
      <c r="N444" s="108">
        <f t="shared" si="12"/>
        <v>0</v>
      </c>
      <c r="O444" s="108" t="e">
        <f>IF(D444="X",0,IF(E444="X",0,VLOOKUP(E444,'23'!$K$3:$L$16,2,FALSE)))</f>
        <v>#N/A</v>
      </c>
      <c r="P444" s="108" t="e">
        <f t="shared" si="13"/>
        <v>#N/A</v>
      </c>
    </row>
    <row r="445" spans="14:16">
      <c r="N445" s="108">
        <f t="shared" si="12"/>
        <v>0</v>
      </c>
      <c r="O445" s="108" t="e">
        <f>IF(D445="X",0,IF(E445="X",0,VLOOKUP(E445,'23'!$K$3:$L$16,2,FALSE)))</f>
        <v>#N/A</v>
      </c>
      <c r="P445" s="108" t="e">
        <f t="shared" si="13"/>
        <v>#N/A</v>
      </c>
    </row>
    <row r="446" spans="14:16">
      <c r="N446" s="108">
        <f t="shared" si="12"/>
        <v>0</v>
      </c>
      <c r="O446" s="108" t="e">
        <f>IF(D446="X",0,IF(E446="X",0,VLOOKUP(E446,'23'!$K$3:$L$16,2,FALSE)))</f>
        <v>#N/A</v>
      </c>
      <c r="P446" s="108" t="e">
        <f t="shared" si="13"/>
        <v>#N/A</v>
      </c>
    </row>
    <row r="447" spans="14:16">
      <c r="N447" s="108">
        <f t="shared" si="12"/>
        <v>0</v>
      </c>
      <c r="O447" s="108" t="e">
        <f>IF(D447="X",0,IF(E447="X",0,VLOOKUP(E447,'23'!$K$3:$L$16,2,FALSE)))</f>
        <v>#N/A</v>
      </c>
      <c r="P447" s="108" t="e">
        <f t="shared" si="13"/>
        <v>#N/A</v>
      </c>
    </row>
    <row r="448" spans="14:16">
      <c r="N448" s="108">
        <f t="shared" si="12"/>
        <v>0</v>
      </c>
      <c r="O448" s="108" t="e">
        <f>IF(D448="X",0,IF(E448="X",0,VLOOKUP(E448,'23'!$K$3:$L$16,2,FALSE)))</f>
        <v>#N/A</v>
      </c>
      <c r="P448" s="108" t="e">
        <f t="shared" si="13"/>
        <v>#N/A</v>
      </c>
    </row>
    <row r="449" spans="14:16">
      <c r="N449" s="108">
        <f t="shared" si="12"/>
        <v>0</v>
      </c>
      <c r="O449" s="108" t="e">
        <f>IF(D449="X",0,IF(E449="X",0,VLOOKUP(E449,'23'!$K$3:$L$16,2,FALSE)))</f>
        <v>#N/A</v>
      </c>
      <c r="P449" s="108" t="e">
        <f t="shared" si="13"/>
        <v>#N/A</v>
      </c>
    </row>
    <row r="450" spans="14:16">
      <c r="N450" s="108">
        <f t="shared" si="12"/>
        <v>0</v>
      </c>
      <c r="O450" s="108" t="e">
        <f>IF(D450="X",0,IF(E450="X",0,VLOOKUP(E450,'23'!$K$3:$L$16,2,FALSE)))</f>
        <v>#N/A</v>
      </c>
      <c r="P450" s="108" t="e">
        <f t="shared" si="13"/>
        <v>#N/A</v>
      </c>
    </row>
    <row r="451" spans="14:16">
      <c r="N451" s="108">
        <f t="shared" si="12"/>
        <v>0</v>
      </c>
      <c r="O451" s="108" t="e">
        <f>IF(D451="X",0,IF(E451="X",0,VLOOKUP(E451,'23'!$K$3:$L$16,2,FALSE)))</f>
        <v>#N/A</v>
      </c>
      <c r="P451" s="108" t="e">
        <f t="shared" si="13"/>
        <v>#N/A</v>
      </c>
    </row>
    <row r="452" spans="14:16">
      <c r="N452" s="108">
        <f t="shared" ref="N452:N494" si="14">SUM(F452:M452)</f>
        <v>0</v>
      </c>
      <c r="O452" s="108" t="e">
        <f>IF(D452="X",0,IF(E452="X",0,VLOOKUP(E452,'23'!$K$3:$L$16,2,FALSE)))</f>
        <v>#N/A</v>
      </c>
      <c r="P452" s="108" t="e">
        <f t="shared" ref="P452:P494" si="15">N452*O452</f>
        <v>#N/A</v>
      </c>
    </row>
    <row r="453" spans="14:16">
      <c r="N453" s="108">
        <f t="shared" si="14"/>
        <v>0</v>
      </c>
      <c r="O453" s="108" t="e">
        <f>IF(D453="X",0,IF(E453="X",0,VLOOKUP(E453,'23'!$K$3:$L$16,2,FALSE)))</f>
        <v>#N/A</v>
      </c>
      <c r="P453" s="108" t="e">
        <f t="shared" si="15"/>
        <v>#N/A</v>
      </c>
    </row>
    <row r="454" spans="14:16">
      <c r="N454" s="108">
        <f t="shared" si="14"/>
        <v>0</v>
      </c>
      <c r="O454" s="108" t="e">
        <f>IF(D454="X",0,IF(E454="X",0,VLOOKUP(E454,'23'!$K$3:$L$16,2,FALSE)))</f>
        <v>#N/A</v>
      </c>
      <c r="P454" s="108" t="e">
        <f t="shared" si="15"/>
        <v>#N/A</v>
      </c>
    </row>
    <row r="455" spans="14:16">
      <c r="N455" s="108">
        <f t="shared" si="14"/>
        <v>0</v>
      </c>
      <c r="O455" s="108" t="e">
        <f>IF(D455="X",0,IF(E455="X",0,VLOOKUP(E455,'23'!$K$3:$L$16,2,FALSE)))</f>
        <v>#N/A</v>
      </c>
      <c r="P455" s="108" t="e">
        <f t="shared" si="15"/>
        <v>#N/A</v>
      </c>
    </row>
    <row r="456" spans="14:16">
      <c r="N456" s="108">
        <f t="shared" si="14"/>
        <v>0</v>
      </c>
      <c r="O456" s="108" t="e">
        <f>IF(D456="X",0,IF(E456="X",0,VLOOKUP(E456,'23'!$K$3:$L$16,2,FALSE)))</f>
        <v>#N/A</v>
      </c>
      <c r="P456" s="108" t="e">
        <f t="shared" si="15"/>
        <v>#N/A</v>
      </c>
    </row>
    <row r="457" spans="14:16">
      <c r="N457" s="108">
        <f t="shared" si="14"/>
        <v>0</v>
      </c>
      <c r="O457" s="108" t="e">
        <f>IF(D457="X",0,IF(E457="X",0,VLOOKUP(E457,'23'!$K$3:$L$16,2,FALSE)))</f>
        <v>#N/A</v>
      </c>
      <c r="P457" s="108" t="e">
        <f t="shared" si="15"/>
        <v>#N/A</v>
      </c>
    </row>
    <row r="458" spans="14:16">
      <c r="N458" s="108">
        <f t="shared" si="14"/>
        <v>0</v>
      </c>
      <c r="O458" s="108" t="e">
        <f>IF(D458="X",0,IF(E458="X",0,VLOOKUP(E458,'23'!$K$3:$L$16,2,FALSE)))</f>
        <v>#N/A</v>
      </c>
      <c r="P458" s="108" t="e">
        <f t="shared" si="15"/>
        <v>#N/A</v>
      </c>
    </row>
    <row r="459" spans="14:16">
      <c r="N459" s="108">
        <f t="shared" si="14"/>
        <v>0</v>
      </c>
      <c r="O459" s="108" t="e">
        <f>IF(D459="X",0,IF(E459="X",0,VLOOKUP(E459,'23'!$K$3:$L$16,2,FALSE)))</f>
        <v>#N/A</v>
      </c>
      <c r="P459" s="108" t="e">
        <f t="shared" si="15"/>
        <v>#N/A</v>
      </c>
    </row>
    <row r="460" spans="14:16">
      <c r="N460" s="108">
        <f t="shared" si="14"/>
        <v>0</v>
      </c>
      <c r="O460" s="108" t="e">
        <f>IF(D460="X",0,IF(E460="X",0,VLOOKUP(E460,'23'!$K$3:$L$16,2,FALSE)))</f>
        <v>#N/A</v>
      </c>
      <c r="P460" s="108" t="e">
        <f t="shared" si="15"/>
        <v>#N/A</v>
      </c>
    </row>
    <row r="461" spans="14:16">
      <c r="N461" s="108">
        <f t="shared" si="14"/>
        <v>0</v>
      </c>
      <c r="O461" s="108" t="e">
        <f>IF(D461="X",0,IF(E461="X",0,VLOOKUP(E461,'23'!$K$3:$L$16,2,FALSE)))</f>
        <v>#N/A</v>
      </c>
      <c r="P461" s="108" t="e">
        <f t="shared" si="15"/>
        <v>#N/A</v>
      </c>
    </row>
    <row r="462" spans="14:16">
      <c r="N462" s="108">
        <f t="shared" si="14"/>
        <v>0</v>
      </c>
      <c r="O462" s="108" t="e">
        <f>IF(D462="X",0,IF(E462="X",0,VLOOKUP(E462,'23'!$K$3:$L$16,2,FALSE)))</f>
        <v>#N/A</v>
      </c>
      <c r="P462" s="108" t="e">
        <f t="shared" si="15"/>
        <v>#N/A</v>
      </c>
    </row>
    <row r="463" spans="14:16">
      <c r="N463" s="108">
        <f t="shared" si="14"/>
        <v>0</v>
      </c>
      <c r="O463" s="108" t="e">
        <f>IF(D463="X",0,IF(E463="X",0,VLOOKUP(E463,'23'!$K$3:$L$16,2,FALSE)))</f>
        <v>#N/A</v>
      </c>
      <c r="P463" s="108" t="e">
        <f t="shared" si="15"/>
        <v>#N/A</v>
      </c>
    </row>
    <row r="464" spans="14:16">
      <c r="N464" s="108">
        <f t="shared" si="14"/>
        <v>0</v>
      </c>
      <c r="O464" s="108" t="e">
        <f>IF(D464="X",0,IF(E464="X",0,VLOOKUP(E464,'23'!$K$3:$L$16,2,FALSE)))</f>
        <v>#N/A</v>
      </c>
      <c r="P464" s="108" t="e">
        <f t="shared" si="15"/>
        <v>#N/A</v>
      </c>
    </row>
    <row r="465" spans="14:16">
      <c r="N465" s="108">
        <f t="shared" si="14"/>
        <v>0</v>
      </c>
      <c r="O465" s="108" t="e">
        <f>IF(D465="X",0,IF(E465="X",0,VLOOKUP(E465,'23'!$K$3:$L$16,2,FALSE)))</f>
        <v>#N/A</v>
      </c>
      <c r="P465" s="108" t="e">
        <f t="shared" si="15"/>
        <v>#N/A</v>
      </c>
    </row>
    <row r="466" spans="14:16">
      <c r="N466" s="108">
        <f t="shared" si="14"/>
        <v>0</v>
      </c>
      <c r="O466" s="108" t="e">
        <f>IF(D466="X",0,IF(E466="X",0,VLOOKUP(E466,'23'!$K$3:$L$16,2,FALSE)))</f>
        <v>#N/A</v>
      </c>
      <c r="P466" s="108" t="e">
        <f t="shared" si="15"/>
        <v>#N/A</v>
      </c>
    </row>
    <row r="467" spans="14:16">
      <c r="N467" s="108">
        <f t="shared" si="14"/>
        <v>0</v>
      </c>
      <c r="O467" s="108" t="e">
        <f>IF(D467="X",0,IF(E467="X",0,VLOOKUP(E467,'23'!$K$3:$L$16,2,FALSE)))</f>
        <v>#N/A</v>
      </c>
      <c r="P467" s="108" t="e">
        <f t="shared" si="15"/>
        <v>#N/A</v>
      </c>
    </row>
    <row r="468" spans="14:16">
      <c r="N468" s="108">
        <f t="shared" si="14"/>
        <v>0</v>
      </c>
      <c r="O468" s="108" t="e">
        <f>IF(D468="X",0,IF(E468="X",0,VLOOKUP(E468,'23'!$K$3:$L$16,2,FALSE)))</f>
        <v>#N/A</v>
      </c>
      <c r="P468" s="108" t="e">
        <f t="shared" si="15"/>
        <v>#N/A</v>
      </c>
    </row>
    <row r="469" spans="14:16">
      <c r="N469" s="108">
        <f t="shared" si="14"/>
        <v>0</v>
      </c>
      <c r="O469" s="108" t="e">
        <f>IF(D469="X",0,IF(E469="X",0,VLOOKUP(E469,'23'!$K$3:$L$16,2,FALSE)))</f>
        <v>#N/A</v>
      </c>
      <c r="P469" s="108" t="e">
        <f t="shared" si="15"/>
        <v>#N/A</v>
      </c>
    </row>
    <row r="470" spans="14:16">
      <c r="N470" s="108">
        <f t="shared" si="14"/>
        <v>0</v>
      </c>
      <c r="O470" s="108" t="e">
        <f>IF(D470="X",0,IF(E470="X",0,VLOOKUP(E470,'23'!$K$3:$L$16,2,FALSE)))</f>
        <v>#N/A</v>
      </c>
      <c r="P470" s="108" t="e">
        <f t="shared" si="15"/>
        <v>#N/A</v>
      </c>
    </row>
    <row r="471" spans="14:16">
      <c r="N471" s="108">
        <f t="shared" si="14"/>
        <v>0</v>
      </c>
      <c r="O471" s="108" t="e">
        <f>IF(D471="X",0,IF(E471="X",0,VLOOKUP(E471,'23'!$K$3:$L$16,2,FALSE)))</f>
        <v>#N/A</v>
      </c>
      <c r="P471" s="108" t="e">
        <f t="shared" si="15"/>
        <v>#N/A</v>
      </c>
    </row>
    <row r="472" spans="14:16">
      <c r="N472" s="108">
        <f t="shared" si="14"/>
        <v>0</v>
      </c>
      <c r="O472" s="108" t="e">
        <f>IF(D472="X",0,IF(E472="X",0,VLOOKUP(E472,'23'!$K$3:$L$16,2,FALSE)))</f>
        <v>#N/A</v>
      </c>
      <c r="P472" s="108" t="e">
        <f t="shared" si="15"/>
        <v>#N/A</v>
      </c>
    </row>
    <row r="473" spans="14:16">
      <c r="N473" s="108">
        <f t="shared" si="14"/>
        <v>0</v>
      </c>
      <c r="O473" s="108" t="e">
        <f>IF(D473="X",0,IF(E473="X",0,VLOOKUP(E473,'23'!$K$3:$L$16,2,FALSE)))</f>
        <v>#N/A</v>
      </c>
      <c r="P473" s="108" t="e">
        <f t="shared" si="15"/>
        <v>#N/A</v>
      </c>
    </row>
    <row r="474" spans="14:16">
      <c r="N474" s="108">
        <f t="shared" si="14"/>
        <v>0</v>
      </c>
      <c r="O474" s="108" t="e">
        <f>IF(D474="X",0,IF(E474="X",0,VLOOKUP(E474,'23'!$K$3:$L$16,2,FALSE)))</f>
        <v>#N/A</v>
      </c>
      <c r="P474" s="108" t="e">
        <f t="shared" si="15"/>
        <v>#N/A</v>
      </c>
    </row>
    <row r="475" spans="14:16">
      <c r="N475" s="108">
        <f t="shared" si="14"/>
        <v>0</v>
      </c>
      <c r="O475" s="108" t="e">
        <f>IF(D475="X",0,IF(E475="X",0,VLOOKUP(E475,'23'!$K$3:$L$16,2,FALSE)))</f>
        <v>#N/A</v>
      </c>
      <c r="P475" s="108" t="e">
        <f t="shared" si="15"/>
        <v>#N/A</v>
      </c>
    </row>
    <row r="476" spans="14:16">
      <c r="N476" s="108">
        <f t="shared" si="14"/>
        <v>0</v>
      </c>
      <c r="O476" s="108" t="e">
        <f>IF(D476="X",0,IF(E476="X",0,VLOOKUP(E476,'23'!$K$3:$L$16,2,FALSE)))</f>
        <v>#N/A</v>
      </c>
      <c r="P476" s="108" t="e">
        <f t="shared" si="15"/>
        <v>#N/A</v>
      </c>
    </row>
    <row r="477" spans="14:16">
      <c r="N477" s="108">
        <f t="shared" si="14"/>
        <v>0</v>
      </c>
      <c r="O477" s="108" t="e">
        <f>IF(D477="X",0,IF(E477="X",0,VLOOKUP(E477,'23'!$K$3:$L$16,2,FALSE)))</f>
        <v>#N/A</v>
      </c>
      <c r="P477" s="108" t="e">
        <f t="shared" si="15"/>
        <v>#N/A</v>
      </c>
    </row>
    <row r="478" spans="14:16">
      <c r="N478" s="108">
        <f t="shared" si="14"/>
        <v>0</v>
      </c>
      <c r="O478" s="108" t="e">
        <f>IF(D478="X",0,IF(E478="X",0,VLOOKUP(E478,'23'!$K$3:$L$16,2,FALSE)))</f>
        <v>#N/A</v>
      </c>
      <c r="P478" s="108" t="e">
        <f t="shared" si="15"/>
        <v>#N/A</v>
      </c>
    </row>
    <row r="479" spans="14:16">
      <c r="N479" s="108">
        <f t="shared" si="14"/>
        <v>0</v>
      </c>
      <c r="O479" s="108" t="e">
        <f>IF(D479="X",0,IF(E479="X",0,VLOOKUP(E479,'23'!$K$3:$L$16,2,FALSE)))</f>
        <v>#N/A</v>
      </c>
      <c r="P479" s="108" t="e">
        <f t="shared" si="15"/>
        <v>#N/A</v>
      </c>
    </row>
    <row r="480" spans="14:16">
      <c r="N480" s="108">
        <f t="shared" si="14"/>
        <v>0</v>
      </c>
      <c r="O480" s="108" t="e">
        <f>IF(D480="X",0,IF(E480="X",0,VLOOKUP(E480,'23'!$K$3:$L$16,2,FALSE)))</f>
        <v>#N/A</v>
      </c>
      <c r="P480" s="108" t="e">
        <f t="shared" si="15"/>
        <v>#N/A</v>
      </c>
    </row>
    <row r="481" spans="3:23">
      <c r="N481" s="108">
        <f t="shared" si="14"/>
        <v>0</v>
      </c>
      <c r="O481" s="108" t="e">
        <f>IF(D481="X",0,IF(E481="X",0,VLOOKUP(E481,'23'!$K$3:$L$16,2,FALSE)))</f>
        <v>#N/A</v>
      </c>
      <c r="P481" s="108" t="e">
        <f t="shared" si="15"/>
        <v>#N/A</v>
      </c>
    </row>
    <row r="482" spans="3:23">
      <c r="N482" s="108">
        <f t="shared" si="14"/>
        <v>0</v>
      </c>
      <c r="O482" s="108" t="e">
        <f>IF(D482="X",0,IF(E482="X",0,VLOOKUP(E482,'23'!$K$3:$L$16,2,FALSE)))</f>
        <v>#N/A</v>
      </c>
      <c r="P482" s="108" t="e">
        <f t="shared" si="15"/>
        <v>#N/A</v>
      </c>
    </row>
    <row r="483" spans="3:23">
      <c r="N483" s="108">
        <f t="shared" si="14"/>
        <v>0</v>
      </c>
      <c r="O483" s="108" t="e">
        <f>IF(D483="X",0,IF(E483="X",0,VLOOKUP(E483,'23'!$K$3:$L$16,2,FALSE)))</f>
        <v>#N/A</v>
      </c>
      <c r="P483" s="108" t="e">
        <f t="shared" si="15"/>
        <v>#N/A</v>
      </c>
    </row>
    <row r="484" spans="3:23">
      <c r="N484" s="108">
        <f t="shared" si="14"/>
        <v>0</v>
      </c>
      <c r="O484" s="108" t="e">
        <f>IF(D484="X",0,IF(E484="X",0,VLOOKUP(E484,'23'!$K$3:$L$16,2,FALSE)))</f>
        <v>#N/A</v>
      </c>
      <c r="P484" s="108" t="e">
        <f t="shared" si="15"/>
        <v>#N/A</v>
      </c>
    </row>
    <row r="485" spans="3:23">
      <c r="N485" s="108">
        <f t="shared" si="14"/>
        <v>0</v>
      </c>
      <c r="O485" s="108" t="e">
        <f>IF(D485="X",0,IF(E485="X",0,VLOOKUP(E485,'23'!$K$3:$L$16,2,FALSE)))</f>
        <v>#N/A</v>
      </c>
      <c r="P485" s="108" t="e">
        <f t="shared" si="15"/>
        <v>#N/A</v>
      </c>
    </row>
    <row r="486" spans="3:23">
      <c r="N486" s="108">
        <f t="shared" si="14"/>
        <v>0</v>
      </c>
      <c r="O486" s="108" t="e">
        <f>IF(D486="X",0,IF(E486="X",0,VLOOKUP(E486,'23'!$K$3:$L$16,2,FALSE)))</f>
        <v>#N/A</v>
      </c>
      <c r="P486" s="108" t="e">
        <f t="shared" si="15"/>
        <v>#N/A</v>
      </c>
    </row>
    <row r="487" spans="3:23">
      <c r="N487" s="108">
        <f t="shared" si="14"/>
        <v>0</v>
      </c>
      <c r="O487" s="108" t="e">
        <f>IF(D487="X",0,IF(E487="X",0,VLOOKUP(E487,'23'!$K$3:$L$16,2,FALSE)))</f>
        <v>#N/A</v>
      </c>
      <c r="P487" s="108" t="e">
        <f t="shared" si="15"/>
        <v>#N/A</v>
      </c>
    </row>
    <row r="488" spans="3:23">
      <c r="N488" s="108">
        <f t="shared" si="14"/>
        <v>0</v>
      </c>
      <c r="O488" s="108" t="e">
        <f>IF(D488="X",0,IF(E488="X",0,VLOOKUP(E488,'23'!$K$3:$L$16,2,FALSE)))</f>
        <v>#N/A</v>
      </c>
      <c r="P488" s="108" t="e">
        <f t="shared" si="15"/>
        <v>#N/A</v>
      </c>
    </row>
    <row r="489" spans="3:23">
      <c r="N489" s="108">
        <f t="shared" si="14"/>
        <v>0</v>
      </c>
      <c r="O489" s="108" t="e">
        <f>IF(D489="X",0,IF(E489="X",0,VLOOKUP(E489,'23'!$K$3:$L$16,2,FALSE)))</f>
        <v>#N/A</v>
      </c>
      <c r="P489" s="108" t="e">
        <f t="shared" si="15"/>
        <v>#N/A</v>
      </c>
    </row>
    <row r="490" spans="3:23">
      <c r="N490" s="108">
        <f t="shared" si="14"/>
        <v>0</v>
      </c>
      <c r="O490" s="108" t="e">
        <f>IF(D490="X",0,IF(E490="X",0,VLOOKUP(E490,'23'!$K$3:$L$16,2,FALSE)))</f>
        <v>#N/A</v>
      </c>
      <c r="P490" s="108" t="e">
        <f t="shared" si="15"/>
        <v>#N/A</v>
      </c>
    </row>
    <row r="491" spans="3:23">
      <c r="N491" s="108">
        <f t="shared" si="14"/>
        <v>0</v>
      </c>
      <c r="O491" s="108" t="e">
        <f>IF(D491="X",0,IF(E491="X",0,VLOOKUP(E491,'23'!$K$3:$L$16,2,FALSE)))</f>
        <v>#N/A</v>
      </c>
      <c r="P491" s="108" t="e">
        <f t="shared" si="15"/>
        <v>#N/A</v>
      </c>
    </row>
    <row r="492" spans="3:23">
      <c r="N492" s="108">
        <f t="shared" si="14"/>
        <v>0</v>
      </c>
      <c r="O492" s="108" t="e">
        <f>IF(D492="X",0,IF(E492="X",0,VLOOKUP(E492,'23'!$K$3:$L$16,2,FALSE)))</f>
        <v>#N/A</v>
      </c>
      <c r="P492" s="108" t="e">
        <f t="shared" si="15"/>
        <v>#N/A</v>
      </c>
    </row>
    <row r="493" spans="3:23">
      <c r="N493" s="108">
        <f t="shared" si="14"/>
        <v>0</v>
      </c>
      <c r="O493" s="108" t="e">
        <f>IF(D493="X",0,IF(E493="X",0,VLOOKUP(E493,'23'!$K$3:$L$16,2,FALSE)))</f>
        <v>#N/A</v>
      </c>
      <c r="P493" s="108" t="e">
        <f t="shared" si="15"/>
        <v>#N/A</v>
      </c>
    </row>
    <row r="494" spans="3:23">
      <c r="N494" s="108">
        <f t="shared" si="14"/>
        <v>0</v>
      </c>
      <c r="O494" s="108" t="e">
        <f>IF(D494="X",0,IF(E494="X",0,VLOOKUP(E494,'23'!$K$3:$L$16,2,FALSE)))</f>
        <v>#N/A</v>
      </c>
      <c r="P494" s="108" t="e">
        <f t="shared" si="15"/>
        <v>#N/A</v>
      </c>
    </row>
    <row r="495" spans="3:23" ht="15.75" thickBot="1">
      <c r="C495" s="109" t="s">
        <v>173</v>
      </c>
      <c r="D495" s="79"/>
      <c r="E495" s="79"/>
      <c r="F495" s="91">
        <f t="shared" ref="F495:M495" si="16">SUM(F4:F494)</f>
        <v>0</v>
      </c>
      <c r="G495" s="91">
        <f t="shared" si="16"/>
        <v>0</v>
      </c>
      <c r="H495" s="91">
        <f t="shared" si="16"/>
        <v>0</v>
      </c>
      <c r="I495" s="91">
        <f t="shared" si="16"/>
        <v>0</v>
      </c>
      <c r="J495" s="91">
        <f t="shared" si="16"/>
        <v>0</v>
      </c>
      <c r="K495" s="91">
        <f t="shared" si="16"/>
        <v>0</v>
      </c>
      <c r="L495" s="91">
        <f t="shared" si="16"/>
        <v>0</v>
      </c>
      <c r="M495" s="91">
        <f t="shared" si="16"/>
        <v>0</v>
      </c>
      <c r="Q495" s="79" t="s">
        <v>174</v>
      </c>
      <c r="R495" s="91">
        <f t="shared" ref="R495:W495" si="17">SUM(R4:R494)</f>
        <v>0</v>
      </c>
      <c r="S495" s="91">
        <f t="shared" si="17"/>
        <v>0</v>
      </c>
      <c r="T495" s="91">
        <f t="shared" si="17"/>
        <v>0</v>
      </c>
      <c r="U495" s="91">
        <f t="shared" si="17"/>
        <v>0</v>
      </c>
      <c r="V495" s="91">
        <f t="shared" si="17"/>
        <v>0</v>
      </c>
      <c r="W495" s="91">
        <f t="shared" si="17"/>
        <v>0</v>
      </c>
    </row>
    <row r="496" spans="3:23" ht="15.75" thickTop="1"/>
    <row r="498" spans="3:16">
      <c r="C498" s="80" t="s">
        <v>172</v>
      </c>
      <c r="F498" s="33"/>
      <c r="G498" s="33"/>
      <c r="H498" s="33"/>
      <c r="I498" s="33"/>
      <c r="J498" s="33"/>
      <c r="K498" s="33"/>
      <c r="L498" s="33"/>
      <c r="M498" s="33"/>
      <c r="N498" s="81" t="s">
        <v>186</v>
      </c>
      <c r="O498" s="33"/>
      <c r="P498" s="81" t="s">
        <v>177</v>
      </c>
    </row>
    <row r="499" spans="3:16">
      <c r="C499" s="81" t="str">
        <f>IF('23'!K3="", "Vrije categorie",'23'!K3)</f>
        <v>A</v>
      </c>
      <c r="F499" s="92" cm="1">
        <f t="array" ref="F499">SUMPRODUCT(--($E$4:$E$494=C499),--($D$4:$D$494=""),$F$4:$F$494)</f>
        <v>0</v>
      </c>
      <c r="G499" s="92" cm="1">
        <f t="array" ref="G499">SUMPRODUCT(--($E$4:$E$494=C499),--($D$4:$D$494=""),$G$4:$G$494)</f>
        <v>0</v>
      </c>
      <c r="H499" s="92" cm="1">
        <f t="array" ref="H499">SUMPRODUCT(--($E$4:$E$494=C499),--($D$4:$D$494=""),$H$4:$H$494)</f>
        <v>0</v>
      </c>
      <c r="I499" s="92" cm="1">
        <f t="array" ref="I499">SUMPRODUCT(--($E$4:$E$494=C499),--($D$4:$D$494=""),$I$4:$I$494)</f>
        <v>0</v>
      </c>
      <c r="J499" s="92" cm="1">
        <f t="array" ref="J499">SUMPRODUCT(--($E$4:$E$494=C499),--($D$4:$D$494=""),$J$4:$J$494)</f>
        <v>0</v>
      </c>
      <c r="K499" s="92" cm="1">
        <f t="array" ref="K499">SUMPRODUCT(--($E$4:$E$494=C499),--($D$4:$D$494=""),$K$4:$K$494)</f>
        <v>0</v>
      </c>
      <c r="L499" s="92" cm="1">
        <f t="array" ref="L499">SUMPRODUCT(--($E$4:$E$494=C499),--($D$4:$D$494=""),$L$4:$L$494)</f>
        <v>0</v>
      </c>
      <c r="M499" s="92" cm="1">
        <f t="array" ref="M499">SUMPRODUCT(--($E$4:$E$494=C499),--($D$4:$D$494=""),$M$4:$M$494)</f>
        <v>0</v>
      </c>
      <c r="N499" s="92">
        <f>SUM(F499:M499)</f>
        <v>0</v>
      </c>
      <c r="O499" s="81"/>
      <c r="P499" s="92" t="e" cm="1">
        <f t="array" ref="P499">SUMPRODUCT(--($E$4:$E$494=C499),--($D$4:$D$494=""),$P$4:$P$494)</f>
        <v>#N/A</v>
      </c>
    </row>
    <row r="500" spans="3:16">
      <c r="C500" s="81" t="str">
        <f>IF('23'!K4="", "Vrije categorie",'23'!K4)</f>
        <v>B</v>
      </c>
      <c r="F500" s="92" cm="1">
        <f t="array" ref="F500">SUMPRODUCT(--($E$4:$E$494=C500),--($D$4:$D$494=""),$F$4:$F$494)</f>
        <v>0</v>
      </c>
      <c r="G500" s="92" cm="1">
        <f t="array" ref="G500">SUMPRODUCT(--($E$4:$E$494=C500),--($D$4:$D$494=""),$G$4:$G$494)</f>
        <v>0</v>
      </c>
      <c r="H500" s="92" cm="1">
        <f t="array" ref="H500">SUMPRODUCT(--($E$4:$E$494=C500),--($D$4:$D$494=""),$H$4:$H$494)</f>
        <v>0</v>
      </c>
      <c r="I500" s="92" cm="1">
        <f t="array" ref="I500">SUMPRODUCT(--($E$4:$E$494=C500),--($D$4:$D$494=""),$I$4:$I$494)</f>
        <v>0</v>
      </c>
      <c r="J500" s="92" cm="1">
        <f t="array" ref="J500">SUMPRODUCT(--($E$4:$E$494=C500),--($D$4:$D$494=""),$J$4:$J$494)</f>
        <v>0</v>
      </c>
      <c r="K500" s="92" cm="1">
        <f t="array" ref="K500">SUMPRODUCT(--($E$4:$E$494=C500),--($D$4:$D$494=""),$K$4:$K$494)</f>
        <v>0</v>
      </c>
      <c r="L500" s="92" cm="1">
        <f t="array" ref="L500">SUMPRODUCT(--($E$4:$E$494=C500),--($D$4:$D$494=""),$L$4:$L$494)</f>
        <v>0</v>
      </c>
      <c r="M500" s="92" cm="1">
        <f t="array" ref="M500">SUMPRODUCT(--($E$4:$E$494=C500),--($D$4:$D$494=""),$M$4:$M$494)</f>
        <v>0</v>
      </c>
      <c r="N500" s="92">
        <f t="shared" ref="N500:N512" si="18">SUM(F500:M500)</f>
        <v>0</v>
      </c>
      <c r="O500" s="81"/>
      <c r="P500" s="92" t="e" cm="1">
        <f t="array" ref="P500">SUMPRODUCT(--($E$4:$E$494=C500),--($D$4:$D$494=""),$P$4:$P$494)</f>
        <v>#N/A</v>
      </c>
    </row>
    <row r="501" spans="3:16">
      <c r="C501" s="81" t="str">
        <f>IF('23'!K5="", "Vrije categorie",'23'!K5)</f>
        <v>C</v>
      </c>
      <c r="F501" s="92" cm="1">
        <f t="array" ref="F501">SUMPRODUCT(--($E$4:$E$494=C501),--($D$4:$D$494=""),$F$4:$F$494)</f>
        <v>0</v>
      </c>
      <c r="G501" s="92" cm="1">
        <f t="array" ref="G501">SUMPRODUCT(--($E$4:$E$494=C501),--($D$4:$D$494=""),$G$4:$G$494)</f>
        <v>0</v>
      </c>
      <c r="H501" s="92" cm="1">
        <f t="array" ref="H501">SUMPRODUCT(--($E$4:$E$494=C501),--($D$4:$D$494=""),$H$4:$H$494)</f>
        <v>0</v>
      </c>
      <c r="I501" s="92" cm="1">
        <f t="array" ref="I501">SUMPRODUCT(--($E$4:$E$494=C501),--($D$4:$D$494=""),$I$4:$I$494)</f>
        <v>0</v>
      </c>
      <c r="J501" s="92" cm="1">
        <f t="array" ref="J501">SUMPRODUCT(--($E$4:$E$494=C501),--($D$4:$D$494=""),$J$4:$J$494)</f>
        <v>0</v>
      </c>
      <c r="K501" s="92" cm="1">
        <f t="array" ref="K501">SUMPRODUCT(--($E$4:$E$494=C501),--($D$4:$D$494=""),$K$4:$K$494)</f>
        <v>0</v>
      </c>
      <c r="L501" s="92" cm="1">
        <f t="array" ref="L501">SUMPRODUCT(--($E$4:$E$494=C501),--($D$4:$D$494=""),$L$4:$L$494)</f>
        <v>0</v>
      </c>
      <c r="M501" s="92" cm="1">
        <f t="array" ref="M501">SUMPRODUCT(--($E$4:$E$494=C501),--($D$4:$D$494=""),$M$4:$M$494)</f>
        <v>0</v>
      </c>
      <c r="N501" s="92">
        <f t="shared" si="18"/>
        <v>0</v>
      </c>
      <c r="O501" s="81"/>
      <c r="P501" s="92" t="e" cm="1">
        <f t="array" ref="P501">SUMPRODUCT(--($E$4:$E$494=C501),--($D$4:$D$494=""),$P$4:$P$494)</f>
        <v>#N/A</v>
      </c>
    </row>
    <row r="502" spans="3:16">
      <c r="C502" s="81" t="str">
        <f>IF('23'!K6="", "Vrije categorie",'23'!K6)</f>
        <v>D</v>
      </c>
      <c r="F502" s="92" cm="1">
        <f t="array" ref="F502">SUMPRODUCT(--($E$4:$E$494=C502),--($D$4:$D$494=""),$F$4:$F$494)</f>
        <v>0</v>
      </c>
      <c r="G502" s="92" cm="1">
        <f t="array" ref="G502">SUMPRODUCT(--($E$4:$E$494=C502),--($D$4:$D$494=""),$G$4:$G$494)</f>
        <v>0</v>
      </c>
      <c r="H502" s="92" cm="1">
        <f t="array" ref="H502">SUMPRODUCT(--($E$4:$E$494=C502),--($D$4:$D$494=""),$H$4:$H$494)</f>
        <v>0</v>
      </c>
      <c r="I502" s="92" cm="1">
        <f t="array" ref="I502">SUMPRODUCT(--($E$4:$E$494=C502),--($D$4:$D$494=""),$I$4:$I$494)</f>
        <v>0</v>
      </c>
      <c r="J502" s="92" cm="1">
        <f t="array" ref="J502">SUMPRODUCT(--($E$4:$E$494=C502),--($D$4:$D$494=""),$J$4:$J$494)</f>
        <v>0</v>
      </c>
      <c r="K502" s="92" cm="1">
        <f t="array" ref="K502">SUMPRODUCT(--($E$4:$E$494=C502),--($D$4:$D$494=""),$K$4:$K$494)</f>
        <v>0</v>
      </c>
      <c r="L502" s="92" cm="1">
        <f t="array" ref="L502">SUMPRODUCT(--($E$4:$E$494=C502),--($D$4:$D$494=""),$L$4:$L$494)</f>
        <v>0</v>
      </c>
      <c r="M502" s="92" cm="1">
        <f t="array" ref="M502">SUMPRODUCT(--($E$4:$E$494=C502),--($D$4:$D$494=""),$M$4:$M$494)</f>
        <v>0</v>
      </c>
      <c r="N502" s="92">
        <f t="shared" si="18"/>
        <v>0</v>
      </c>
      <c r="O502" s="81"/>
      <c r="P502" s="92" t="e" cm="1">
        <f t="array" ref="P502">SUMPRODUCT(--($E$4:$E$494=C502),--($D$4:$D$494=""),$P$4:$P$494)</f>
        <v>#N/A</v>
      </c>
    </row>
    <row r="503" spans="3:16">
      <c r="C503" s="81" t="str">
        <f>IF('23'!K7="", "Vrije categorie",'23'!K7)</f>
        <v>E</v>
      </c>
      <c r="F503" s="92" cm="1">
        <f t="array" ref="F503">SUMPRODUCT(--($E$4:$E$494=C503),--($D$4:$D$494=""),$F$4:$F$494)</f>
        <v>0</v>
      </c>
      <c r="G503" s="92" cm="1">
        <f t="array" ref="G503">SUMPRODUCT(--($E$4:$E$494=C503),--($D$4:$D$494=""),$G$4:$G$494)</f>
        <v>0</v>
      </c>
      <c r="H503" s="92" cm="1">
        <f t="array" ref="H503">SUMPRODUCT(--($E$4:$E$494=C503),--($D$4:$D$494=""),$H$4:$H$494)</f>
        <v>0</v>
      </c>
      <c r="I503" s="92" cm="1">
        <f t="array" ref="I503">SUMPRODUCT(--($E$4:$E$494=C503),--($D$4:$D$494=""),$I$4:$I$494)</f>
        <v>0</v>
      </c>
      <c r="J503" s="92" cm="1">
        <f t="array" ref="J503">SUMPRODUCT(--($E$4:$E$494=C503),--($D$4:$D$494=""),$J$4:$J$494)</f>
        <v>0</v>
      </c>
      <c r="K503" s="92" cm="1">
        <f t="array" ref="K503">SUMPRODUCT(--($E$4:$E$494=C503),--($D$4:$D$494=""),$K$4:$K$494)</f>
        <v>0</v>
      </c>
      <c r="L503" s="92" cm="1">
        <f t="array" ref="L503">SUMPRODUCT(--($E$4:$E$494=C503),--($D$4:$D$494=""),$L$4:$L$494)</f>
        <v>0</v>
      </c>
      <c r="M503" s="92" cm="1">
        <f t="array" ref="M503">SUMPRODUCT(--($E$4:$E$494=C503),--($D$4:$D$494=""),$M$4:$M$494)</f>
        <v>0</v>
      </c>
      <c r="N503" s="92">
        <f t="shared" si="18"/>
        <v>0</v>
      </c>
      <c r="O503" s="81"/>
      <c r="P503" s="92" t="e" cm="1">
        <f t="array" ref="P503">SUMPRODUCT(--($E$4:$E$494=C503),--($D$4:$D$494=""),$P$4:$P$494)</f>
        <v>#N/A</v>
      </c>
    </row>
    <row r="504" spans="3:16">
      <c r="C504" s="81" t="str">
        <f>IF('23'!K8="", "Vrije categorie",'23'!K8)</f>
        <v>F</v>
      </c>
      <c r="F504" s="92" cm="1">
        <f t="array" ref="F504">SUMPRODUCT(--($E$4:$E$494=C504),--($D$4:$D$494=""),$F$4:$F$494)</f>
        <v>0</v>
      </c>
      <c r="G504" s="92" cm="1">
        <f t="array" ref="G504">SUMPRODUCT(--($E$4:$E$494=C504),--($D$4:$D$494=""),$G$4:$G$494)</f>
        <v>0</v>
      </c>
      <c r="H504" s="92" cm="1">
        <f t="array" ref="H504">SUMPRODUCT(--($E$4:$E$494=C504),--($D$4:$D$494=""),$H$4:$H$494)</f>
        <v>0</v>
      </c>
      <c r="I504" s="92" cm="1">
        <f t="array" ref="I504">SUMPRODUCT(--($E$4:$E$494=C504),--($D$4:$D$494=""),$I$4:$I$494)</f>
        <v>0</v>
      </c>
      <c r="J504" s="92" cm="1">
        <f t="array" ref="J504">SUMPRODUCT(--($E$4:$E$494=C504),--($D$4:$D$494=""),$J$4:$J$494)</f>
        <v>0</v>
      </c>
      <c r="K504" s="92" cm="1">
        <f t="array" ref="K504">SUMPRODUCT(--($E$4:$E$494=C504),--($D$4:$D$494=""),$K$4:$K$494)</f>
        <v>0</v>
      </c>
      <c r="L504" s="92" cm="1">
        <f t="array" ref="L504">SUMPRODUCT(--($E$4:$E$494=C504),--($D$4:$D$494=""),$L$4:$L$494)</f>
        <v>0</v>
      </c>
      <c r="M504" s="92" cm="1">
        <f t="array" ref="M504">SUMPRODUCT(--($E$4:$E$494=C504),--($D$4:$D$494=""),$M$4:$M$494)</f>
        <v>0</v>
      </c>
      <c r="N504" s="92">
        <f t="shared" si="18"/>
        <v>0</v>
      </c>
      <c r="O504" s="81"/>
      <c r="P504" s="92" t="e" cm="1">
        <f t="array" ref="P504">SUMPRODUCT(--($E$4:$E$494=C504),--($D$4:$D$494=""),$P$4:$P$494)</f>
        <v>#N/A</v>
      </c>
    </row>
    <row r="505" spans="3:16">
      <c r="C505" s="81" t="str">
        <f>IF('23'!K9="", "Vrije categorie",'23'!K9)</f>
        <v>G</v>
      </c>
      <c r="F505" s="92" cm="1">
        <f t="array" ref="F505">SUMPRODUCT(--($E$4:$E$494=C505),--($D$4:$D$494=""),$F$4:$F$494)</f>
        <v>0</v>
      </c>
      <c r="G505" s="92" cm="1">
        <f t="array" ref="G505">SUMPRODUCT(--($E$4:$E$494=C505),--($D$4:$D$494=""),$G$4:$G$494)</f>
        <v>0</v>
      </c>
      <c r="H505" s="92" cm="1">
        <f t="array" ref="H505">SUMPRODUCT(--($E$4:$E$494=C505),--($D$4:$D$494=""),$H$4:$H$494)</f>
        <v>0</v>
      </c>
      <c r="I505" s="92" cm="1">
        <f t="array" ref="I505">SUMPRODUCT(--($E$4:$E$494=C505),--($D$4:$D$494=""),$I$4:$I$494)</f>
        <v>0</v>
      </c>
      <c r="J505" s="92" cm="1">
        <f t="array" ref="J505">SUMPRODUCT(--($E$4:$E$494=C505),--($D$4:$D$494=""),$J$4:$J$494)</f>
        <v>0</v>
      </c>
      <c r="K505" s="92" cm="1">
        <f t="array" ref="K505">SUMPRODUCT(--($E$4:$E$494=C505),--($D$4:$D$494=""),$K$4:$K$494)</f>
        <v>0</v>
      </c>
      <c r="L505" s="92" cm="1">
        <f t="array" ref="L505">SUMPRODUCT(--($E$4:$E$494=C505),--($D$4:$D$494=""),$L$4:$L$494)</f>
        <v>0</v>
      </c>
      <c r="M505" s="92" cm="1">
        <f t="array" ref="M505">SUMPRODUCT(--($E$4:$E$494=C505),--($D$4:$D$494=""),$M$4:$M$494)</f>
        <v>0</v>
      </c>
      <c r="N505" s="92">
        <f t="shared" si="18"/>
        <v>0</v>
      </c>
      <c r="O505" s="81"/>
      <c r="P505" s="92" t="e" cm="1">
        <f t="array" ref="P505">SUMPRODUCT(--($E$4:$E$494=C505),--($D$4:$D$494=""),$P$4:$P$494)</f>
        <v>#N/A</v>
      </c>
    </row>
    <row r="506" spans="3:16">
      <c r="C506" s="81" t="str">
        <f>IF('23'!K10="", "Vrije categorie",'23'!K10)</f>
        <v>H</v>
      </c>
      <c r="F506" s="92" cm="1">
        <f t="array" ref="F506">SUMPRODUCT(--($E$4:$E$494=C506),--($D$4:$D$494=""),$F$4:$F$494)</f>
        <v>0</v>
      </c>
      <c r="G506" s="92" cm="1">
        <f t="array" ref="G506">SUMPRODUCT(--($E$4:$E$494=C506),--($D$4:$D$494=""),$G$4:$G$494)</f>
        <v>0</v>
      </c>
      <c r="H506" s="92" cm="1">
        <f t="array" ref="H506">SUMPRODUCT(--($E$4:$E$494=C506),--($D$4:$D$494=""),$H$4:$H$494)</f>
        <v>0</v>
      </c>
      <c r="I506" s="92" cm="1">
        <f t="array" ref="I506">SUMPRODUCT(--($E$4:$E$494=C506),--($D$4:$D$494=""),$I$4:$I$494)</f>
        <v>0</v>
      </c>
      <c r="J506" s="92" cm="1">
        <f t="array" ref="J506">SUMPRODUCT(--($E$4:$E$494=C506),--($D$4:$D$494=""),$J$4:$J$494)</f>
        <v>0</v>
      </c>
      <c r="K506" s="92" cm="1">
        <f t="array" ref="K506">SUMPRODUCT(--($E$4:$E$494=C506),--($D$4:$D$494=""),$K$4:$K$494)</f>
        <v>0</v>
      </c>
      <c r="L506" s="92" cm="1">
        <f t="array" ref="L506">SUMPRODUCT(--($E$4:$E$494=C506),--($D$4:$D$494=""),$L$4:$L$494)</f>
        <v>0</v>
      </c>
      <c r="M506" s="92" cm="1">
        <f t="array" ref="M506">SUMPRODUCT(--($E$4:$E$494=C506),--($D$4:$D$494=""),$M$4:$M$494)</f>
        <v>0</v>
      </c>
      <c r="N506" s="92">
        <f t="shared" si="18"/>
        <v>0</v>
      </c>
      <c r="O506" s="81"/>
      <c r="P506" s="92" t="e" cm="1">
        <f t="array" ref="P506">SUMPRODUCT(--($E$4:$E$494=C506),--($D$4:$D$494=""),$P$4:$P$494)</f>
        <v>#N/A</v>
      </c>
    </row>
    <row r="507" spans="3:16">
      <c r="C507" s="81" t="str">
        <f>IF('23'!K11="", "Vrije categorie",'23'!K11)</f>
        <v>I</v>
      </c>
      <c r="F507" s="92" cm="1">
        <f t="array" ref="F507">SUMPRODUCT(--($E$4:$E$494=C507),--($D$4:$D$494=""),$F$4:$F$494)</f>
        <v>0</v>
      </c>
      <c r="G507" s="92" cm="1">
        <f t="array" ref="G507">SUMPRODUCT(--($E$4:$E$494=C507),--($D$4:$D$494=""),$G$4:$G$494)</f>
        <v>0</v>
      </c>
      <c r="H507" s="92" cm="1">
        <f t="array" ref="H507">SUMPRODUCT(--($E$4:$E$494=C507),--($D$4:$D$494=""),$H$4:$H$494)</f>
        <v>0</v>
      </c>
      <c r="I507" s="92" cm="1">
        <f t="array" ref="I507">SUMPRODUCT(--($E$4:$E$494=C507),--($D$4:$D$494=""),$I$4:$I$494)</f>
        <v>0</v>
      </c>
      <c r="J507" s="92" cm="1">
        <f t="array" ref="J507">SUMPRODUCT(--($E$4:$E$494=C507),--($D$4:$D$494=""),$J$4:$J$494)</f>
        <v>0</v>
      </c>
      <c r="K507" s="92" cm="1">
        <f t="array" ref="K507">SUMPRODUCT(--($E$4:$E$494=C507),--($D$4:$D$494=""),$K$4:$K$494)</f>
        <v>0</v>
      </c>
      <c r="L507" s="92" cm="1">
        <f t="array" ref="L507">SUMPRODUCT(--($E$4:$E$494=C507),--($D$4:$D$494=""),$L$4:$L$494)</f>
        <v>0</v>
      </c>
      <c r="M507" s="92" cm="1">
        <f t="array" ref="M507">SUMPRODUCT(--($E$4:$E$494=C507),--($D$4:$D$494=""),$M$4:$M$494)</f>
        <v>0</v>
      </c>
      <c r="N507" s="92">
        <f t="shared" si="18"/>
        <v>0</v>
      </c>
      <c r="O507" s="81"/>
      <c r="P507" s="92" t="e" cm="1">
        <f t="array" ref="P507">SUMPRODUCT(--($E$4:$E$494=C507),--($D$4:$D$494=""),$P$4:$P$494)</f>
        <v>#N/A</v>
      </c>
    </row>
    <row r="508" spans="3:16">
      <c r="C508" s="81" t="str">
        <f>IF('23'!K12="", "Vrije categorie",'23'!K12)</f>
        <v>J</v>
      </c>
      <c r="F508" s="92" cm="1">
        <f t="array" ref="F508">SUMPRODUCT(--($E$4:$E$494=C508),--($D$4:$D$494=""),$F$4:$F$494)</f>
        <v>0</v>
      </c>
      <c r="G508" s="92" cm="1">
        <f t="array" ref="G508">SUMPRODUCT(--($E$4:$E$494=C508),--($D$4:$D$494=""),$G$4:$G$494)</f>
        <v>0</v>
      </c>
      <c r="H508" s="92" cm="1">
        <f t="array" ref="H508">SUMPRODUCT(--($E$4:$E$494=C508),--($D$4:$D$494=""),$H$4:$H$494)</f>
        <v>0</v>
      </c>
      <c r="I508" s="92" cm="1">
        <f t="array" ref="I508">SUMPRODUCT(--($E$4:$E$494=C508),--($D$4:$D$494=""),$I$4:$I$494)</f>
        <v>0</v>
      </c>
      <c r="J508" s="92" cm="1">
        <f t="array" ref="J508">SUMPRODUCT(--($E$4:$E$494=C508),--($D$4:$D$494=""),$J$4:$J$494)</f>
        <v>0</v>
      </c>
      <c r="K508" s="92" cm="1">
        <f t="array" ref="K508">SUMPRODUCT(--($E$4:$E$494=C508),--($D$4:$D$494=""),$K$4:$K$494)</f>
        <v>0</v>
      </c>
      <c r="L508" s="92" cm="1">
        <f t="array" ref="L508">SUMPRODUCT(--($E$4:$E$494=C508),--($D$4:$D$494=""),$L$4:$L$494)</f>
        <v>0</v>
      </c>
      <c r="M508" s="92" cm="1">
        <f t="array" ref="M508">SUMPRODUCT(--($E$4:$E$494=C508),--($D$4:$D$494=""),$M$4:$M$494)</f>
        <v>0</v>
      </c>
      <c r="N508" s="92">
        <f t="shared" si="18"/>
        <v>0</v>
      </c>
      <c r="O508" s="81"/>
      <c r="P508" s="92" t="e" cm="1">
        <f t="array" ref="P508">SUMPRODUCT(--($E$4:$E$494=C508),--($D$4:$D$494=""),$P$4:$P$494)</f>
        <v>#N/A</v>
      </c>
    </row>
    <row r="509" spans="3:16">
      <c r="C509" s="81" t="str">
        <f>IF('23'!K13="", "Vrije categorie",'23'!K13)</f>
        <v>K</v>
      </c>
      <c r="F509" s="92" cm="1">
        <f t="array" ref="F509">SUMPRODUCT(--($E$4:$E$494=C509),--($D$4:$D$494=""),$F$4:$F$494)</f>
        <v>0</v>
      </c>
      <c r="G509" s="92" cm="1">
        <f t="array" ref="G509">SUMPRODUCT(--($E$4:$E$494=C509),--($D$4:$D$494=""),$G$4:$G$494)</f>
        <v>0</v>
      </c>
      <c r="H509" s="92" cm="1">
        <f t="array" ref="H509">SUMPRODUCT(--($E$4:$E$494=C509),--($D$4:$D$494=""),$H$4:$H$494)</f>
        <v>0</v>
      </c>
      <c r="I509" s="92" cm="1">
        <f t="array" ref="I509">SUMPRODUCT(--($E$4:$E$494=C509),--($D$4:$D$494=""),$I$4:$I$494)</f>
        <v>0</v>
      </c>
      <c r="J509" s="92" cm="1">
        <f t="array" ref="J509">SUMPRODUCT(--($E$4:$E$494=C509),--($D$4:$D$494=""),$J$4:$J$494)</f>
        <v>0</v>
      </c>
      <c r="K509" s="92" cm="1">
        <f t="array" ref="K509">SUMPRODUCT(--($E$4:$E$494=C509),--($D$4:$D$494=""),$K$4:$K$494)</f>
        <v>0</v>
      </c>
      <c r="L509" s="92" cm="1">
        <f t="array" ref="L509">SUMPRODUCT(--($E$4:$E$494=C509),--($D$4:$D$494=""),$L$4:$L$494)</f>
        <v>0</v>
      </c>
      <c r="M509" s="92" cm="1">
        <f t="array" ref="M509">SUMPRODUCT(--($E$4:$E$494=C509),--($D$4:$D$494=""),$M$4:$M$494)</f>
        <v>0</v>
      </c>
      <c r="N509" s="92">
        <f t="shared" si="18"/>
        <v>0</v>
      </c>
      <c r="O509" s="81"/>
      <c r="P509" s="92" t="e" cm="1">
        <f t="array" ref="P509">SUMPRODUCT(--($E$4:$E$494=C509),--($D$4:$D$494=""),$P$4:$P$494)</f>
        <v>#N/A</v>
      </c>
    </row>
    <row r="510" spans="3:16">
      <c r="C510" s="81" t="str">
        <f>IF('23'!K14="", "Vrije categorie",'23'!K14)</f>
        <v>Vrije categorie</v>
      </c>
      <c r="F510" s="92" cm="1">
        <f t="array" ref="F510">SUMPRODUCT(--($E$4:$E$494=C510),--($D$4:$D$494=""),$F$4:$F$494)</f>
        <v>0</v>
      </c>
      <c r="G510" s="92" cm="1">
        <f t="array" ref="G510">SUMPRODUCT(--($E$4:$E$494=C510),--($D$4:$D$494=""),$G$4:$G$494)</f>
        <v>0</v>
      </c>
      <c r="H510" s="92" cm="1">
        <f t="array" ref="H510">SUMPRODUCT(--($E$4:$E$494=C510),--($D$4:$D$494=""),$H$4:$H$494)</f>
        <v>0</v>
      </c>
      <c r="I510" s="92" cm="1">
        <f t="array" ref="I510">SUMPRODUCT(--($E$4:$E$494=C510),--($D$4:$D$494=""),$I$4:$I$494)</f>
        <v>0</v>
      </c>
      <c r="J510" s="92" cm="1">
        <f t="array" ref="J510">SUMPRODUCT(--($E$4:$E$494=C510),--($D$4:$D$494=""),$J$4:$J$494)</f>
        <v>0</v>
      </c>
      <c r="K510" s="92" cm="1">
        <f t="array" ref="K510">SUMPRODUCT(--($E$4:$E$494=C510),--($D$4:$D$494=""),$K$4:$K$494)</f>
        <v>0</v>
      </c>
      <c r="L510" s="92" cm="1">
        <f t="array" ref="L510">SUMPRODUCT(--($E$4:$E$494=C510),--($D$4:$D$494=""),$L$4:$L$494)</f>
        <v>0</v>
      </c>
      <c r="M510" s="92" cm="1">
        <f t="array" ref="M510">SUMPRODUCT(--($E$4:$E$494=C510),--($D$4:$D$494=""),$M$4:$M$494)</f>
        <v>0</v>
      </c>
      <c r="N510" s="92">
        <f t="shared" si="18"/>
        <v>0</v>
      </c>
      <c r="O510" s="81"/>
      <c r="P510" s="92" t="e" cm="1">
        <f t="array" ref="P510">SUMPRODUCT(--($E$4:$E$494=C510),--($D$4:$D$494=""),$P$4:$P$494)</f>
        <v>#N/A</v>
      </c>
    </row>
    <row r="511" spans="3:16">
      <c r="C511" s="81" t="str">
        <f>IF('23'!K15="", "Vrije categorie",'23'!K15)</f>
        <v>Vrije categorie</v>
      </c>
      <c r="F511" s="92" cm="1">
        <f t="array" ref="F511">SUMPRODUCT(--($E$4:$E$494=C511),--($D$4:$D$494=""),$F$4:$F$494)</f>
        <v>0</v>
      </c>
      <c r="G511" s="92" cm="1">
        <f t="array" ref="G511">SUMPRODUCT(--($E$4:$E$494=C511),--($D$4:$D$494=""),$G$4:$G$494)</f>
        <v>0</v>
      </c>
      <c r="H511" s="92" cm="1">
        <f t="array" ref="H511">SUMPRODUCT(--($E$4:$E$494=C511),--($D$4:$D$494=""),$H$4:$H$494)</f>
        <v>0</v>
      </c>
      <c r="I511" s="92" cm="1">
        <f t="array" ref="I511">SUMPRODUCT(--($E$4:$E$494=C511),--($D$4:$D$494=""),$I$4:$I$494)</f>
        <v>0</v>
      </c>
      <c r="J511" s="92" cm="1">
        <f t="array" ref="J511">SUMPRODUCT(--($E$4:$E$494=C511),--($D$4:$D$494=""),$J$4:$J$494)</f>
        <v>0</v>
      </c>
      <c r="K511" s="92" cm="1">
        <f t="array" ref="K511">SUMPRODUCT(--($E$4:$E$494=C511),--($D$4:$D$494=""),$K$4:$K$494)</f>
        <v>0</v>
      </c>
      <c r="L511" s="92" cm="1">
        <f t="array" ref="L511">SUMPRODUCT(--($E$4:$E$494=C511),--($D$4:$D$494=""),$L$4:$L$494)</f>
        <v>0</v>
      </c>
      <c r="M511" s="92" cm="1">
        <f t="array" ref="M511">SUMPRODUCT(--($E$4:$E$494=C511),--($D$4:$D$494=""),$M$4:$M$494)</f>
        <v>0</v>
      </c>
      <c r="N511" s="92">
        <f t="shared" si="18"/>
        <v>0</v>
      </c>
      <c r="O511" s="81"/>
      <c r="P511" s="92" t="e" cm="1">
        <f t="array" ref="P511">SUMPRODUCT(--($E$4:$E$494=C511),--($D$4:$D$494=""),$P$4:$P$494)</f>
        <v>#N/A</v>
      </c>
    </row>
    <row r="512" spans="3:16" ht="15.75" thickBot="1">
      <c r="C512" s="94" t="s">
        <v>176</v>
      </c>
      <c r="D512" s="90"/>
      <c r="E512" s="90"/>
      <c r="F512" s="93">
        <f>SUM(F499:F511)</f>
        <v>0</v>
      </c>
      <c r="G512" s="93">
        <f t="shared" ref="G512:M512" si="19">SUM(G499:G511)</f>
        <v>0</v>
      </c>
      <c r="H512" s="93">
        <f t="shared" si="19"/>
        <v>0</v>
      </c>
      <c r="I512" s="93">
        <f t="shared" si="19"/>
        <v>0</v>
      </c>
      <c r="J512" s="93">
        <f t="shared" si="19"/>
        <v>0</v>
      </c>
      <c r="K512" s="93">
        <f t="shared" si="19"/>
        <v>0</v>
      </c>
      <c r="L512" s="93">
        <f t="shared" si="19"/>
        <v>0</v>
      </c>
      <c r="M512" s="93">
        <f t="shared" si="19"/>
        <v>0</v>
      </c>
      <c r="N512" s="93">
        <f t="shared" si="18"/>
        <v>0</v>
      </c>
      <c r="O512" s="93"/>
      <c r="P512" s="93" t="e">
        <f>SUM(P499:P511)</f>
        <v>#N/A</v>
      </c>
    </row>
    <row r="513" spans="3:16" ht="15.75" thickTop="1">
      <c r="C513" s="80"/>
      <c r="F513" s="33"/>
      <c r="G513" s="33"/>
      <c r="H513" s="33"/>
      <c r="I513" s="33"/>
      <c r="J513" s="33"/>
      <c r="K513" s="33"/>
      <c r="L513" s="33"/>
      <c r="M513" s="33"/>
      <c r="N513" s="33"/>
      <c r="O513" s="33"/>
      <c r="P513" s="33"/>
    </row>
    <row r="514" spans="3:16" ht="15.75" thickBot="1">
      <c r="C514" s="94" t="s">
        <v>175</v>
      </c>
      <c r="D514" s="90"/>
      <c r="E514" s="90"/>
      <c r="F514" s="93" cm="1">
        <f t="array" ref="F514">SUMPRODUCT(--($E$4:$E$494="X"),F4:F494)</f>
        <v>0</v>
      </c>
      <c r="G514" s="93" cm="1">
        <f t="array" ref="G514">SUMPRODUCT(--($E$4:$E$494="X"),G4:G494)</f>
        <v>0</v>
      </c>
      <c r="H514" s="93" cm="1">
        <f t="array" ref="H514">SUMPRODUCT(--($E$4:$E$494="X"),H4:H494)</f>
        <v>0</v>
      </c>
      <c r="I514" s="93" cm="1">
        <f t="array" ref="I514">SUMPRODUCT(--($E$4:$E$494="X"),I4:I494)</f>
        <v>0</v>
      </c>
      <c r="J514" s="93" cm="1">
        <f t="array" ref="J514">SUMPRODUCT(--($E$4:$E$494="X"),J4:J494)</f>
        <v>0</v>
      </c>
      <c r="K514" s="93" cm="1">
        <f t="array" ref="K514">SUMPRODUCT(--($E$4:$E$494="X"),K4:K494)</f>
        <v>0</v>
      </c>
      <c r="L514" s="93" cm="1">
        <f t="array" ref="L514">SUMPRODUCT(--($E$4:$E$494="X"),L4:L494)</f>
        <v>0</v>
      </c>
      <c r="M514" s="93" cm="1">
        <f t="array" ref="M514">SUMPRODUCT(--($E$4:$E$494="X"),M4:M494)</f>
        <v>0</v>
      </c>
      <c r="N514" s="33"/>
      <c r="O514" s="33"/>
      <c r="P514" s="33"/>
    </row>
    <row r="515" spans="3:16" ht="15.75" thickTop="1"/>
    <row r="517" spans="3:16">
      <c r="C517" s="95" t="s">
        <v>178</v>
      </c>
      <c r="D517" s="96"/>
      <c r="E517" s="96"/>
      <c r="F517" s="96"/>
      <c r="G517" s="96"/>
      <c r="H517" s="96"/>
      <c r="I517" s="96"/>
      <c r="J517" s="96"/>
      <c r="K517" s="96"/>
      <c r="L517" s="96"/>
      <c r="M517" s="96"/>
      <c r="N517" s="95" t="s">
        <v>186</v>
      </c>
    </row>
    <row r="518" spans="3:16">
      <c r="C518" s="95" t="str">
        <f>C499</f>
        <v>A</v>
      </c>
      <c r="D518" s="96"/>
      <c r="E518" s="96"/>
      <c r="F518" s="99" cm="1">
        <f t="array" ref="F518">SUMPRODUCT(--($E$4:$E$494=C518),--($D$4:$D$494="X"),$F$4:$F$494)</f>
        <v>0</v>
      </c>
      <c r="G518" s="99" cm="1">
        <f t="array" ref="G518">SUMPRODUCT(--($E$4:$E$494=C518),--($D$4:$D$494="X"),$G$4:$G$494)</f>
        <v>0</v>
      </c>
      <c r="H518" s="99" cm="1">
        <f t="array" ref="H518">SUMPRODUCT(--($E$4:$E$494=C518),--($D$4:$D$494="X"),$H$4:$H$494)</f>
        <v>0</v>
      </c>
      <c r="I518" s="99" cm="1">
        <f t="array" ref="I518">SUMPRODUCT(--($E$4:$E$494=C518),--($D$4:$D$494="X"),$I$4:$I$494)</f>
        <v>0</v>
      </c>
      <c r="J518" s="99" cm="1">
        <f t="array" ref="J518">SUMPRODUCT(--($E$4:$E$494=C518),--($D$4:$D$494="X"),$J$4:$J$494)</f>
        <v>0</v>
      </c>
      <c r="K518" s="99" cm="1">
        <f t="array" ref="K518">SUMPRODUCT(--($E$4:$E$494=C518),--($D$4:$D$494="X"),$K$4:$K$494)</f>
        <v>0</v>
      </c>
      <c r="L518" s="99" cm="1">
        <f t="array" ref="L518">SUMPRODUCT(--($E$4:$E$494=C518),--($D$4:$D$494="X"),$L$4:$L$494)</f>
        <v>0</v>
      </c>
      <c r="M518" s="99" cm="1">
        <f t="array" ref="M518">SUMPRODUCT(--($E$4:$E$494=C518),--($D$4:$D$494="X"),$M$4:$M$494)</f>
        <v>0</v>
      </c>
      <c r="N518" s="99">
        <f>SUM(F518:M518)</f>
        <v>0</v>
      </c>
    </row>
    <row r="519" spans="3:16">
      <c r="C519" s="95" t="str">
        <f t="shared" ref="C519:C530" si="20">C500</f>
        <v>B</v>
      </c>
      <c r="D519" s="96"/>
      <c r="E519" s="96"/>
      <c r="F519" s="99" cm="1">
        <f t="array" ref="F519">SUMPRODUCT(--($E$4:$E$494=C519),--($D$4:$D$494="X"),$F$4:$F$494)</f>
        <v>0</v>
      </c>
      <c r="G519" s="99" cm="1">
        <f t="array" ref="G519">SUMPRODUCT(--($E$4:$E$494=C519),--($D$4:$D$494="X"),$G$4:$G$494)</f>
        <v>0</v>
      </c>
      <c r="H519" s="99" cm="1">
        <f t="array" ref="H519">SUMPRODUCT(--($E$4:$E$494=C519),--($D$4:$D$494="X"),$H$4:$H$494)</f>
        <v>0</v>
      </c>
      <c r="I519" s="99" cm="1">
        <f t="array" ref="I519">SUMPRODUCT(--($E$4:$E$494=C519),--($D$4:$D$494="X"),$I$4:$I$494)</f>
        <v>0</v>
      </c>
      <c r="J519" s="99" cm="1">
        <f t="array" ref="J519">SUMPRODUCT(--($E$4:$E$494=C519),--($D$4:$D$494="X"),$J$4:$J$494)</f>
        <v>0</v>
      </c>
      <c r="K519" s="99" cm="1">
        <f t="array" ref="K519">SUMPRODUCT(--($E$4:$E$494=C519),--($D$4:$D$494="X"),$K$4:$K$494)</f>
        <v>0</v>
      </c>
      <c r="L519" s="99" cm="1">
        <f t="array" ref="L519">SUMPRODUCT(--($E$4:$E$494=C519),--($D$4:$D$494="X"),$L$4:$L$494)</f>
        <v>0</v>
      </c>
      <c r="M519" s="99" cm="1">
        <f t="array" ref="M519">SUMPRODUCT(--($E$4:$E$494=C519),--($D$4:$D$494="X"),$M$4:$M$494)</f>
        <v>0</v>
      </c>
      <c r="N519" s="99">
        <f t="shared" ref="N519:N530" si="21">SUM(F519:M519)</f>
        <v>0</v>
      </c>
    </row>
    <row r="520" spans="3:16">
      <c r="C520" s="95" t="str">
        <f t="shared" si="20"/>
        <v>C</v>
      </c>
      <c r="D520" s="96"/>
      <c r="E520" s="96"/>
      <c r="F520" s="99" cm="1">
        <f t="array" ref="F520">SUMPRODUCT(--($E$4:$E$494=C520),--($D$4:$D$494="X"),$F$4:$F$494)</f>
        <v>0</v>
      </c>
      <c r="G520" s="99" cm="1">
        <f t="array" ref="G520">SUMPRODUCT(--($E$4:$E$494=C520),--($D$4:$D$494="X"),$G$4:$G$494)</f>
        <v>0</v>
      </c>
      <c r="H520" s="99" cm="1">
        <f t="array" ref="H520">SUMPRODUCT(--($E$4:$E$494=C520),--($D$4:$D$494="X"),$H$4:$H$494)</f>
        <v>0</v>
      </c>
      <c r="I520" s="99" cm="1">
        <f t="array" ref="I520">SUMPRODUCT(--($E$4:$E$494=C520),--($D$4:$D$494="X"),$I$4:$I$494)</f>
        <v>0</v>
      </c>
      <c r="J520" s="99" cm="1">
        <f t="array" ref="J520">SUMPRODUCT(--($E$4:$E$494=C520),--($D$4:$D$494="X"),$J$4:$J$494)</f>
        <v>0</v>
      </c>
      <c r="K520" s="99" cm="1">
        <f t="array" ref="K520">SUMPRODUCT(--($E$4:$E$494=C520),--($D$4:$D$494="X"),$K$4:$K$494)</f>
        <v>0</v>
      </c>
      <c r="L520" s="99" cm="1">
        <f t="array" ref="L520">SUMPRODUCT(--($E$4:$E$494=C520),--($D$4:$D$494="X"),$L$4:$L$494)</f>
        <v>0</v>
      </c>
      <c r="M520" s="99" cm="1">
        <f t="array" ref="M520">SUMPRODUCT(--($E$4:$E$494=C520),--($D$4:$D$494="X"),$M$4:$M$494)</f>
        <v>0</v>
      </c>
      <c r="N520" s="99">
        <f t="shared" si="21"/>
        <v>0</v>
      </c>
    </row>
    <row r="521" spans="3:16">
      <c r="C521" s="95" t="str">
        <f t="shared" si="20"/>
        <v>D</v>
      </c>
      <c r="D521" s="96"/>
      <c r="E521" s="96"/>
      <c r="F521" s="99" cm="1">
        <f t="array" ref="F521">SUMPRODUCT(--($E$4:$E$494=C521),--($D$4:$D$494="X"),$F$4:$F$494)</f>
        <v>0</v>
      </c>
      <c r="G521" s="99" cm="1">
        <f t="array" ref="G521">SUMPRODUCT(--($E$4:$E$494=C521),--($D$4:$D$494="X"),$G$4:$G$494)</f>
        <v>0</v>
      </c>
      <c r="H521" s="99" cm="1">
        <f t="array" ref="H521">SUMPRODUCT(--($E$4:$E$494=C521),--($D$4:$D$494="X"),$H$4:$H$494)</f>
        <v>0</v>
      </c>
      <c r="I521" s="99" cm="1">
        <f t="array" ref="I521">SUMPRODUCT(--($E$4:$E$494=C521),--($D$4:$D$494="X"),$I$4:$I$494)</f>
        <v>0</v>
      </c>
      <c r="J521" s="99" cm="1">
        <f t="array" ref="J521">SUMPRODUCT(--($E$4:$E$494=C521),--($D$4:$D$494="X"),$J$4:$J$494)</f>
        <v>0</v>
      </c>
      <c r="K521" s="99" cm="1">
        <f t="array" ref="K521">SUMPRODUCT(--($E$4:$E$494=C521),--($D$4:$D$494="X"),$K$4:$K$494)</f>
        <v>0</v>
      </c>
      <c r="L521" s="99" cm="1">
        <f t="array" ref="L521">SUMPRODUCT(--($E$4:$E$494=C521),--($D$4:$D$494="X"),$L$4:$L$494)</f>
        <v>0</v>
      </c>
      <c r="M521" s="99" cm="1">
        <f t="array" ref="M521">SUMPRODUCT(--($E$4:$E$494=C521),--($D$4:$D$494="X"),$M$4:$M$494)</f>
        <v>0</v>
      </c>
      <c r="N521" s="99">
        <f t="shared" si="21"/>
        <v>0</v>
      </c>
    </row>
    <row r="522" spans="3:16">
      <c r="C522" s="95" t="str">
        <f t="shared" si="20"/>
        <v>E</v>
      </c>
      <c r="D522" s="96"/>
      <c r="E522" s="96"/>
      <c r="F522" s="99" cm="1">
        <f t="array" ref="F522">SUMPRODUCT(--($E$4:$E$494=C522),--($D$4:$D$494="X"),$F$4:$F$494)</f>
        <v>0</v>
      </c>
      <c r="G522" s="99" cm="1">
        <f t="array" ref="G522">SUMPRODUCT(--($E$4:$E$494=C522),--($D$4:$D$494="X"),$G$4:$G$494)</f>
        <v>0</v>
      </c>
      <c r="H522" s="99" cm="1">
        <f t="array" ref="H522">SUMPRODUCT(--($E$4:$E$494=C522),--($D$4:$D$494="X"),$H$4:$H$494)</f>
        <v>0</v>
      </c>
      <c r="I522" s="99" cm="1">
        <f t="array" ref="I522">SUMPRODUCT(--($E$4:$E$494=C522),--($D$4:$D$494="X"),$I$4:$I$494)</f>
        <v>0</v>
      </c>
      <c r="J522" s="99" cm="1">
        <f t="array" ref="J522">SUMPRODUCT(--($E$4:$E$494=C522),--($D$4:$D$494="X"),$J$4:$J$494)</f>
        <v>0</v>
      </c>
      <c r="K522" s="99" cm="1">
        <f t="array" ref="K522">SUMPRODUCT(--($E$4:$E$494=C522),--($D$4:$D$494="X"),$K$4:$K$494)</f>
        <v>0</v>
      </c>
      <c r="L522" s="99" cm="1">
        <f t="array" ref="L522">SUMPRODUCT(--($E$4:$E$494=C522),--($D$4:$D$494="X"),$L$4:$L$494)</f>
        <v>0</v>
      </c>
      <c r="M522" s="99" cm="1">
        <f t="array" ref="M522">SUMPRODUCT(--($E$4:$E$494=C522),--($D$4:$D$494="X"),$M$4:$M$494)</f>
        <v>0</v>
      </c>
      <c r="N522" s="99">
        <f t="shared" si="21"/>
        <v>0</v>
      </c>
    </row>
    <row r="523" spans="3:16">
      <c r="C523" s="95" t="str">
        <f t="shared" si="20"/>
        <v>F</v>
      </c>
      <c r="D523" s="96"/>
      <c r="E523" s="96"/>
      <c r="F523" s="99" cm="1">
        <f t="array" ref="F523">SUMPRODUCT(--($E$4:$E$494=C523),--($D$4:$D$494="X"),$F$4:$F$494)</f>
        <v>0</v>
      </c>
      <c r="G523" s="99" cm="1">
        <f t="array" ref="G523">SUMPRODUCT(--($E$4:$E$494=C523),--($D$4:$D$494="X"),$G$4:$G$494)</f>
        <v>0</v>
      </c>
      <c r="H523" s="99" cm="1">
        <f t="array" ref="H523">SUMPRODUCT(--($E$4:$E$494=C523),--($D$4:$D$494="X"),$H$4:$H$494)</f>
        <v>0</v>
      </c>
      <c r="I523" s="99" cm="1">
        <f t="array" ref="I523">SUMPRODUCT(--($E$4:$E$494=C523),--($D$4:$D$494="X"),$I$4:$I$494)</f>
        <v>0</v>
      </c>
      <c r="J523" s="99" cm="1">
        <f t="array" ref="J523">SUMPRODUCT(--($E$4:$E$494=C523),--($D$4:$D$494="X"),$J$4:$J$494)</f>
        <v>0</v>
      </c>
      <c r="K523" s="99" cm="1">
        <f t="array" ref="K523">SUMPRODUCT(--($E$4:$E$494=C523),--($D$4:$D$494="X"),$K$4:$K$494)</f>
        <v>0</v>
      </c>
      <c r="L523" s="99" cm="1">
        <f t="array" ref="L523">SUMPRODUCT(--($E$4:$E$494=C523),--($D$4:$D$494="X"),$L$4:$L$494)</f>
        <v>0</v>
      </c>
      <c r="M523" s="99" cm="1">
        <f t="array" ref="M523">SUMPRODUCT(--($E$4:$E$494=C523),--($D$4:$D$494="X"),$M$4:$M$494)</f>
        <v>0</v>
      </c>
      <c r="N523" s="99">
        <f t="shared" si="21"/>
        <v>0</v>
      </c>
    </row>
    <row r="524" spans="3:16">
      <c r="C524" s="95" t="str">
        <f t="shared" si="20"/>
        <v>G</v>
      </c>
      <c r="D524" s="96"/>
      <c r="E524" s="96"/>
      <c r="F524" s="99" cm="1">
        <f t="array" ref="F524">SUMPRODUCT(--($E$4:$E$494=C524),--($D$4:$D$494="X"),$F$4:$F$494)</f>
        <v>0</v>
      </c>
      <c r="G524" s="99" cm="1">
        <f t="array" ref="G524">SUMPRODUCT(--($E$4:$E$494=C524),--($D$4:$D$494="X"),$G$4:$G$494)</f>
        <v>0</v>
      </c>
      <c r="H524" s="99" cm="1">
        <f t="array" ref="H524">SUMPRODUCT(--($E$4:$E$494=C524),--($D$4:$D$494="X"),$H$4:$H$494)</f>
        <v>0</v>
      </c>
      <c r="I524" s="99" cm="1">
        <f t="array" ref="I524">SUMPRODUCT(--($E$4:$E$494=C524),--($D$4:$D$494="X"),$I$4:$I$494)</f>
        <v>0</v>
      </c>
      <c r="J524" s="99" cm="1">
        <f t="array" ref="J524">SUMPRODUCT(--($E$4:$E$494=C524),--($D$4:$D$494="X"),$J$4:$J$494)</f>
        <v>0</v>
      </c>
      <c r="K524" s="99" cm="1">
        <f t="array" ref="K524">SUMPRODUCT(--($E$4:$E$494=C524),--($D$4:$D$494="X"),$K$4:$K$494)</f>
        <v>0</v>
      </c>
      <c r="L524" s="99" cm="1">
        <f t="array" ref="L524">SUMPRODUCT(--($E$4:$E$494=C524),--($D$4:$D$494="X"),$L$4:$L$494)</f>
        <v>0</v>
      </c>
      <c r="M524" s="99" cm="1">
        <f t="array" ref="M524">SUMPRODUCT(--($E$4:$E$494=C524),--($D$4:$D$494="X"),$M$4:$M$494)</f>
        <v>0</v>
      </c>
      <c r="N524" s="99">
        <f t="shared" si="21"/>
        <v>0</v>
      </c>
    </row>
    <row r="525" spans="3:16">
      <c r="C525" s="95" t="str">
        <f t="shared" si="20"/>
        <v>H</v>
      </c>
      <c r="D525" s="96"/>
      <c r="E525" s="96"/>
      <c r="F525" s="99" cm="1">
        <f t="array" ref="F525">SUMPRODUCT(--($E$4:$E$494=C525),--($D$4:$D$494="X"),$F$4:$F$494)</f>
        <v>0</v>
      </c>
      <c r="G525" s="99" cm="1">
        <f t="array" ref="G525">SUMPRODUCT(--($E$4:$E$494=C525),--($D$4:$D$494="X"),$G$4:$G$494)</f>
        <v>0</v>
      </c>
      <c r="H525" s="99" cm="1">
        <f t="array" ref="H525">SUMPRODUCT(--($E$4:$E$494=C525),--($D$4:$D$494="X"),$H$4:$H$494)</f>
        <v>0</v>
      </c>
      <c r="I525" s="99" cm="1">
        <f t="array" ref="I525">SUMPRODUCT(--($E$4:$E$494=C525),--($D$4:$D$494="X"),$I$4:$I$494)</f>
        <v>0</v>
      </c>
      <c r="J525" s="99" cm="1">
        <f t="array" ref="J525">SUMPRODUCT(--($E$4:$E$494=C525),--($D$4:$D$494="X"),$J$4:$J$494)</f>
        <v>0</v>
      </c>
      <c r="K525" s="99" cm="1">
        <f t="array" ref="K525">SUMPRODUCT(--($E$4:$E$494=C525),--($D$4:$D$494="X"),$K$4:$K$494)</f>
        <v>0</v>
      </c>
      <c r="L525" s="99" cm="1">
        <f t="array" ref="L525">SUMPRODUCT(--($E$4:$E$494=C525),--($D$4:$D$494="X"),$L$4:$L$494)</f>
        <v>0</v>
      </c>
      <c r="M525" s="99" cm="1">
        <f t="array" ref="M525">SUMPRODUCT(--($E$4:$E$494=C525),--($D$4:$D$494="X"),$M$4:$M$494)</f>
        <v>0</v>
      </c>
      <c r="N525" s="99">
        <f t="shared" si="21"/>
        <v>0</v>
      </c>
    </row>
    <row r="526" spans="3:16">
      <c r="C526" s="95" t="str">
        <f t="shared" si="20"/>
        <v>I</v>
      </c>
      <c r="D526" s="96"/>
      <c r="E526" s="96"/>
      <c r="F526" s="99" cm="1">
        <f t="array" ref="F526">SUMPRODUCT(--($E$4:$E$494=C526),--($D$4:$D$494="X"),$F$4:$F$494)</f>
        <v>0</v>
      </c>
      <c r="G526" s="99" cm="1">
        <f t="array" ref="G526">SUMPRODUCT(--($E$4:$E$494=C526),--($D$4:$D$494="X"),$G$4:$G$494)</f>
        <v>0</v>
      </c>
      <c r="H526" s="99" cm="1">
        <f t="array" ref="H526">SUMPRODUCT(--($E$4:$E$494=C526),--($D$4:$D$494="X"),$H$4:$H$494)</f>
        <v>0</v>
      </c>
      <c r="I526" s="99" cm="1">
        <f t="array" ref="I526">SUMPRODUCT(--($E$4:$E$494=C526),--($D$4:$D$494="X"),$I$4:$I$494)</f>
        <v>0</v>
      </c>
      <c r="J526" s="99" cm="1">
        <f t="array" ref="J526">SUMPRODUCT(--($E$4:$E$494=C526),--($D$4:$D$494="X"),$J$4:$J$494)</f>
        <v>0</v>
      </c>
      <c r="K526" s="99" cm="1">
        <f t="array" ref="K526">SUMPRODUCT(--($E$4:$E$494=C526),--($D$4:$D$494="X"),$K$4:$K$494)</f>
        <v>0</v>
      </c>
      <c r="L526" s="99" cm="1">
        <f t="array" ref="L526">SUMPRODUCT(--($E$4:$E$494=C526),--($D$4:$D$494="X"),$L$4:$L$494)</f>
        <v>0</v>
      </c>
      <c r="M526" s="99" cm="1">
        <f t="array" ref="M526">SUMPRODUCT(--($E$4:$E$494=C526),--($D$4:$D$494="X"),$M$4:$M$494)</f>
        <v>0</v>
      </c>
      <c r="N526" s="99">
        <f t="shared" si="21"/>
        <v>0</v>
      </c>
    </row>
    <row r="527" spans="3:16">
      <c r="C527" s="95" t="str">
        <f t="shared" si="20"/>
        <v>J</v>
      </c>
      <c r="D527" s="96"/>
      <c r="E527" s="96"/>
      <c r="F527" s="99" cm="1">
        <f t="array" ref="F527">SUMPRODUCT(--($E$4:$E$494=C527),--($D$4:$D$494="X"),$F$4:$F$494)</f>
        <v>0</v>
      </c>
      <c r="G527" s="99" cm="1">
        <f t="array" ref="G527">SUMPRODUCT(--($E$4:$E$494=C527),--($D$4:$D$494="X"),$G$4:$G$494)</f>
        <v>0</v>
      </c>
      <c r="H527" s="99" cm="1">
        <f t="array" ref="H527">SUMPRODUCT(--($E$4:$E$494=C527),--($D$4:$D$494="X"),$H$4:$H$494)</f>
        <v>0</v>
      </c>
      <c r="I527" s="99" cm="1">
        <f t="array" ref="I527">SUMPRODUCT(--($E$4:$E$494=C527),--($D$4:$D$494="X"),$I$4:$I$494)</f>
        <v>0</v>
      </c>
      <c r="J527" s="99" cm="1">
        <f t="array" ref="J527">SUMPRODUCT(--($E$4:$E$494=C527),--($D$4:$D$494="X"),$J$4:$J$494)</f>
        <v>0</v>
      </c>
      <c r="K527" s="99" cm="1">
        <f t="array" ref="K527">SUMPRODUCT(--($E$4:$E$494=C527),--($D$4:$D$494="X"),$K$4:$K$494)</f>
        <v>0</v>
      </c>
      <c r="L527" s="99" cm="1">
        <f t="array" ref="L527">SUMPRODUCT(--($E$4:$E$494=C527),--($D$4:$D$494="X"),$L$4:$L$494)</f>
        <v>0</v>
      </c>
      <c r="M527" s="99" cm="1">
        <f t="array" ref="M527">SUMPRODUCT(--($E$4:$E$494=C527),--($D$4:$D$494="X"),$M$4:$M$494)</f>
        <v>0</v>
      </c>
      <c r="N527" s="99">
        <f t="shared" si="21"/>
        <v>0</v>
      </c>
    </row>
    <row r="528" spans="3:16">
      <c r="C528" s="95" t="str">
        <f t="shared" si="20"/>
        <v>K</v>
      </c>
      <c r="D528" s="96"/>
      <c r="E528" s="96"/>
      <c r="F528" s="99" cm="1">
        <f t="array" ref="F528">SUMPRODUCT(--($E$4:$E$494=C528),--($D$4:$D$494="X"),$F$4:$F$494)</f>
        <v>0</v>
      </c>
      <c r="G528" s="99" cm="1">
        <f t="array" ref="G528">SUMPRODUCT(--($E$4:$E$494=C528),--($D$4:$D$494="X"),$G$4:$G$494)</f>
        <v>0</v>
      </c>
      <c r="H528" s="99" cm="1">
        <f t="array" ref="H528">SUMPRODUCT(--($E$4:$E$494=C528),--($D$4:$D$494="X"),$H$4:$H$494)</f>
        <v>0</v>
      </c>
      <c r="I528" s="99" cm="1">
        <f t="array" ref="I528">SUMPRODUCT(--($E$4:$E$494=C528),--($D$4:$D$494="X"),$I$4:$I$494)</f>
        <v>0</v>
      </c>
      <c r="J528" s="99" cm="1">
        <f t="array" ref="J528">SUMPRODUCT(--($E$4:$E$494=C528),--($D$4:$D$494="X"),$J$4:$J$494)</f>
        <v>0</v>
      </c>
      <c r="K528" s="99" cm="1">
        <f t="array" ref="K528">SUMPRODUCT(--($E$4:$E$494=C528),--($D$4:$D$494="X"),$K$4:$K$494)</f>
        <v>0</v>
      </c>
      <c r="L528" s="99" cm="1">
        <f t="array" ref="L528">SUMPRODUCT(--($E$4:$E$494=C528),--($D$4:$D$494="X"),$L$4:$L$494)</f>
        <v>0</v>
      </c>
      <c r="M528" s="99" cm="1">
        <f t="array" ref="M528">SUMPRODUCT(--($E$4:$E$494=C528),--($D$4:$D$494="X"),$M$4:$M$494)</f>
        <v>0</v>
      </c>
      <c r="N528" s="99">
        <f t="shared" si="21"/>
        <v>0</v>
      </c>
    </row>
    <row r="529" spans="3:14">
      <c r="C529" s="95" t="str">
        <f t="shared" si="20"/>
        <v>Vrije categorie</v>
      </c>
      <c r="D529" s="96"/>
      <c r="E529" s="96"/>
      <c r="F529" s="99" cm="1">
        <f t="array" ref="F529">SUMPRODUCT(--($E$4:$E$494=C529),--($D$4:$D$494="X"),$F$4:$F$494)</f>
        <v>0</v>
      </c>
      <c r="G529" s="99" cm="1">
        <f t="array" ref="G529">SUMPRODUCT(--($E$4:$E$494=C529),--($D$4:$D$494="X"),$G$4:$G$494)</f>
        <v>0</v>
      </c>
      <c r="H529" s="99" cm="1">
        <f t="array" ref="H529">SUMPRODUCT(--($E$4:$E$494=C529),--($D$4:$D$494="X"),$H$4:$H$494)</f>
        <v>0</v>
      </c>
      <c r="I529" s="99" cm="1">
        <f t="array" ref="I529">SUMPRODUCT(--($E$4:$E$494=C529),--($D$4:$D$494="X"),$I$4:$I$494)</f>
        <v>0</v>
      </c>
      <c r="J529" s="99" cm="1">
        <f t="array" ref="J529">SUMPRODUCT(--($E$4:$E$494=C529),--($D$4:$D$494="X"),$J$4:$J$494)</f>
        <v>0</v>
      </c>
      <c r="K529" s="99" cm="1">
        <f t="array" ref="K529">SUMPRODUCT(--($E$4:$E$494=C529),--($D$4:$D$494="X"),$K$4:$K$494)</f>
        <v>0</v>
      </c>
      <c r="L529" s="99" cm="1">
        <f t="array" ref="L529">SUMPRODUCT(--($E$4:$E$494=C529),--($D$4:$D$494="X"),$L$4:$L$494)</f>
        <v>0</v>
      </c>
      <c r="M529" s="99" cm="1">
        <f t="array" ref="M529">SUMPRODUCT(--($E$4:$E$494=C529),--($D$4:$D$494="X"),$M$4:$M$494)</f>
        <v>0</v>
      </c>
      <c r="N529" s="99">
        <f t="shared" si="21"/>
        <v>0</v>
      </c>
    </row>
    <row r="530" spans="3:14">
      <c r="C530" s="95" t="str">
        <f t="shared" si="20"/>
        <v>Vrije categorie</v>
      </c>
      <c r="D530" s="96"/>
      <c r="E530" s="96"/>
      <c r="F530" s="99" cm="1">
        <f t="array" ref="F530">SUMPRODUCT(--($E$4:$E$494=C530),--($D$4:$D$494="X"),$F$4:$F$494)</f>
        <v>0</v>
      </c>
      <c r="G530" s="99" cm="1">
        <f t="array" ref="G530">SUMPRODUCT(--($E$4:$E$494=C530),--($D$4:$D$494="X"),$G$4:$G$494)</f>
        <v>0</v>
      </c>
      <c r="H530" s="99" cm="1">
        <f t="array" ref="H530">SUMPRODUCT(--($E$4:$E$494=C530),--($D$4:$D$494="X"),$H$4:$H$494)</f>
        <v>0</v>
      </c>
      <c r="I530" s="99" cm="1">
        <f t="array" ref="I530">SUMPRODUCT(--($E$4:$E$494=C530),--($D$4:$D$494="X"),$I$4:$I$494)</f>
        <v>0</v>
      </c>
      <c r="J530" s="99" cm="1">
        <f t="array" ref="J530">SUMPRODUCT(--($E$4:$E$494=C530),--($D$4:$D$494="X"),$J$4:$J$494)</f>
        <v>0</v>
      </c>
      <c r="K530" s="99" cm="1">
        <f t="array" ref="K530">SUMPRODUCT(--($E$4:$E$494=C530),--($D$4:$D$494="X"),$K$4:$K$494)</f>
        <v>0</v>
      </c>
      <c r="L530" s="99" cm="1">
        <f t="array" ref="L530">SUMPRODUCT(--($E$4:$E$494=C530),--($D$4:$D$494="X"),$L$4:$L$494)</f>
        <v>0</v>
      </c>
      <c r="M530" s="99" cm="1">
        <f t="array" ref="M530">SUMPRODUCT(--($E$4:$E$494=C530),--($D$4:$D$494="X"),$M$4:$M$494)</f>
        <v>0</v>
      </c>
      <c r="N530" s="99">
        <f t="shared" si="21"/>
        <v>0</v>
      </c>
    </row>
    <row r="531" spans="3:14" ht="15.75" thickBot="1">
      <c r="C531" s="97" t="s">
        <v>179</v>
      </c>
      <c r="D531" s="98"/>
      <c r="E531" s="98"/>
      <c r="F531" s="100">
        <f>SUM(F518:F530)</f>
        <v>0</v>
      </c>
      <c r="G531" s="100">
        <f t="shared" ref="G531:M531" si="22">SUM(G518:G530)</f>
        <v>0</v>
      </c>
      <c r="H531" s="100">
        <f t="shared" si="22"/>
        <v>0</v>
      </c>
      <c r="I531" s="100">
        <f t="shared" si="22"/>
        <v>0</v>
      </c>
      <c r="J531" s="100">
        <f t="shared" si="22"/>
        <v>0</v>
      </c>
      <c r="K531" s="100">
        <f t="shared" si="22"/>
        <v>0</v>
      </c>
      <c r="L531" s="100">
        <f t="shared" si="22"/>
        <v>0</v>
      </c>
      <c r="M531" s="100">
        <f t="shared" si="22"/>
        <v>0</v>
      </c>
      <c r="N531" s="100">
        <f>SUM(N518:N530)</f>
        <v>0</v>
      </c>
    </row>
    <row r="532" spans="3:14" ht="15.75" thickTop="1"/>
  </sheetData>
  <mergeCells count="4">
    <mergeCell ref="B1:C1"/>
    <mergeCell ref="D1:J1"/>
    <mergeCell ref="B2:C2"/>
    <mergeCell ref="D2:J2"/>
  </mergeCells>
  <pageMargins left="0.7" right="0.7" top="0.75" bottom="0.75" header="0.3" footer="0.3"/>
  <pageSetup paperSize="9"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1047C3-E1EF-4868-B6E9-6BF4438A1EC2}">
  <sheetPr>
    <tabColor rgb="FFC2E76B"/>
  </sheetPr>
  <dimension ref="A2:N63"/>
  <sheetViews>
    <sheetView showGridLines="0" workbookViewId="0">
      <selection activeCell="A35" sqref="A35:D35"/>
    </sheetView>
  </sheetViews>
  <sheetFormatPr defaultRowHeight="15"/>
  <cols>
    <col min="1" max="1" width="30" customWidth="1"/>
    <col min="4" max="4" width="13.28515625" customWidth="1"/>
    <col min="5" max="5" width="16.140625" customWidth="1"/>
    <col min="6" max="6" width="17.85546875" customWidth="1"/>
    <col min="7" max="7" width="13.85546875" customWidth="1"/>
    <col min="8" max="8" width="16.7109375" bestFit="1" customWidth="1"/>
    <col min="9" max="9" width="18.42578125" bestFit="1" customWidth="1"/>
    <col min="11" max="11" width="10" customWidth="1"/>
    <col min="12" max="12" width="10.85546875" bestFit="1" customWidth="1"/>
    <col min="13" max="13" width="16" customWidth="1"/>
    <col min="14" max="14" width="16.7109375" bestFit="1" customWidth="1"/>
  </cols>
  <sheetData>
    <row r="2" spans="1:14" ht="45">
      <c r="A2" s="74"/>
      <c r="B2" s="75"/>
      <c r="C2" s="75"/>
      <c r="D2" s="76" t="str">
        <f>CONCATENATE("Uitvoeringsbepaling"," ",H5,", onderdeel van ",Kwaliteitscontroles!A2," ",Kwaliteitscontroles!A3)</f>
        <v xml:space="preserve">Uitvoeringsbepaling 24, onderdeel van bestek </v>
      </c>
      <c r="E2" s="76"/>
      <c r="F2" s="76"/>
      <c r="G2" s="76"/>
      <c r="H2" s="77"/>
      <c r="I2" s="37"/>
      <c r="K2" t="s">
        <v>67</v>
      </c>
      <c r="L2" t="s">
        <v>170</v>
      </c>
      <c r="M2" s="65" t="s">
        <v>169</v>
      </c>
      <c r="N2" t="s">
        <v>183</v>
      </c>
    </row>
    <row r="3" spans="1:14">
      <c r="K3" s="58" t="s">
        <v>50</v>
      </c>
      <c r="L3" s="71"/>
      <c r="M3" s="132"/>
      <c r="N3" s="112" t="e">
        <f>'24a'!P499/M3</f>
        <v>#N/A</v>
      </c>
    </row>
    <row r="4" spans="1:14">
      <c r="A4" s="42" t="s">
        <v>78</v>
      </c>
      <c r="B4" s="229" t="str">
        <f>VLOOKUP(H5,Kwaliteitscontroles!A5:E54,3)</f>
        <v>Complex 24</v>
      </c>
      <c r="C4" s="229"/>
      <c r="D4" s="229"/>
      <c r="E4" s="229"/>
      <c r="F4" s="45"/>
      <c r="G4" s="45"/>
      <c r="H4" s="38"/>
      <c r="K4" s="60" t="s">
        <v>53</v>
      </c>
      <c r="L4" s="72"/>
      <c r="M4" s="133"/>
      <c r="N4" s="113" t="e">
        <f>'24a'!P500/M4</f>
        <v>#N/A</v>
      </c>
    </row>
    <row r="5" spans="1:14">
      <c r="A5" s="43" t="s">
        <v>79</v>
      </c>
      <c r="B5" s="230" t="str">
        <f>VLOOKUP(H5,Kwaliteitscontroles!A5:E54,4)</f>
        <v>Complex 24</v>
      </c>
      <c r="C5" s="230"/>
      <c r="D5" s="230"/>
      <c r="E5" s="230"/>
      <c r="F5" s="245" t="s">
        <v>81</v>
      </c>
      <c r="G5" s="245"/>
      <c r="H5" s="39">
        <f>Kwaliteitscontroles!A28</f>
        <v>24</v>
      </c>
      <c r="K5" s="60" t="s">
        <v>54</v>
      </c>
      <c r="L5" s="72"/>
      <c r="M5" s="133"/>
      <c r="N5" s="113" t="e">
        <f>'24a'!P501/M5</f>
        <v>#N/A</v>
      </c>
    </row>
    <row r="6" spans="1:14">
      <c r="A6" s="44" t="s">
        <v>80</v>
      </c>
      <c r="B6" s="231" t="str">
        <f>VLOOKUP(H5,Kwaliteitscontroles!A5:E54,5)</f>
        <v>Complex 24</v>
      </c>
      <c r="C6" s="231"/>
      <c r="D6" s="231"/>
      <c r="E6" s="231"/>
      <c r="F6" s="246" t="s">
        <v>82</v>
      </c>
      <c r="G6" s="246"/>
      <c r="H6" s="40" t="str">
        <f>CONCATENATE(H5,"a")</f>
        <v>24a</v>
      </c>
      <c r="K6" s="60" t="s">
        <v>55</v>
      </c>
      <c r="L6" s="72"/>
      <c r="M6" s="133"/>
      <c r="N6" s="113" t="e">
        <f>'24a'!P502/M6</f>
        <v>#N/A</v>
      </c>
    </row>
    <row r="7" spans="1:14">
      <c r="K7" s="60" t="s">
        <v>51</v>
      </c>
      <c r="L7" s="72"/>
      <c r="M7" s="133"/>
      <c r="N7" s="113" t="e">
        <f>'24a'!P503/M7</f>
        <v>#N/A</v>
      </c>
    </row>
    <row r="8" spans="1:14">
      <c r="A8" s="11" t="s">
        <v>83</v>
      </c>
      <c r="B8" s="12"/>
      <c r="C8" s="12"/>
      <c r="D8" s="12"/>
      <c r="E8" s="41">
        <f>MAX(L3:L16)</f>
        <v>0</v>
      </c>
      <c r="K8" s="60" t="s">
        <v>56</v>
      </c>
      <c r="L8" s="72"/>
      <c r="M8" s="133"/>
      <c r="N8" s="113" t="e">
        <f>'24a'!P504/M8</f>
        <v>#N/A</v>
      </c>
    </row>
    <row r="9" spans="1:14">
      <c r="A9" s="11" t="s">
        <v>26</v>
      </c>
      <c r="B9" s="12"/>
      <c r="C9" s="12"/>
      <c r="D9" s="12"/>
      <c r="E9" s="152">
        <v>0.08</v>
      </c>
      <c r="K9" s="60" t="s">
        <v>185</v>
      </c>
      <c r="L9" s="72"/>
      <c r="M9" s="133"/>
      <c r="N9" s="113" t="e">
        <f>'24a'!P505/M9</f>
        <v>#N/A</v>
      </c>
    </row>
    <row r="10" spans="1:14">
      <c r="H10" s="33" t="s">
        <v>92</v>
      </c>
      <c r="K10" s="60" t="s">
        <v>57</v>
      </c>
      <c r="L10" s="72"/>
      <c r="M10" s="133"/>
      <c r="N10" s="113" t="e">
        <f>'24a'!P506/M10</f>
        <v>#N/A</v>
      </c>
    </row>
    <row r="11" spans="1:14">
      <c r="A11" s="11" t="s">
        <v>84</v>
      </c>
      <c r="B11" s="12"/>
      <c r="C11" s="12"/>
      <c r="D11" s="12"/>
      <c r="E11" s="12"/>
      <c r="F11" s="46"/>
      <c r="G11" s="46"/>
      <c r="H11" s="48" t="e">
        <f>SUM(N3:N16)*Offertetarief</f>
        <v>#N/A</v>
      </c>
      <c r="K11" s="60" t="s">
        <v>58</v>
      </c>
      <c r="L11" s="72"/>
      <c r="M11" s="133"/>
      <c r="N11" s="113" t="e">
        <f>'24a'!P507/M11</f>
        <v>#N/A</v>
      </c>
    </row>
    <row r="12" spans="1:14">
      <c r="F12" s="33" t="s">
        <v>60</v>
      </c>
      <c r="G12" s="33" t="s">
        <v>86</v>
      </c>
      <c r="K12" s="60" t="s">
        <v>59</v>
      </c>
      <c r="L12" s="72"/>
      <c r="M12" s="133"/>
      <c r="N12" s="113" t="e">
        <f>'24a'!P508/M12</f>
        <v>#N/A</v>
      </c>
    </row>
    <row r="13" spans="1:14">
      <c r="A13" s="12" t="s">
        <v>152</v>
      </c>
      <c r="B13" s="12"/>
      <c r="C13" s="12"/>
      <c r="D13" s="12"/>
      <c r="E13" s="13"/>
      <c r="F13" s="69">
        <f>'24a'!N512</f>
        <v>0</v>
      </c>
      <c r="G13" s="115"/>
      <c r="H13" s="49">
        <f>(F13*G13)*4</f>
        <v>0</v>
      </c>
      <c r="K13" s="60" t="s">
        <v>52</v>
      </c>
      <c r="L13" s="72"/>
      <c r="M13" s="133"/>
      <c r="N13" s="113" t="e">
        <f>'24a'!P509/M13</f>
        <v>#N/A</v>
      </c>
    </row>
    <row r="14" spans="1:14" ht="15.75">
      <c r="F14" s="47" t="s">
        <v>85</v>
      </c>
      <c r="G14" s="102"/>
      <c r="H14" s="49" t="e">
        <f>SUM(H11:H13)</f>
        <v>#N/A</v>
      </c>
      <c r="K14" s="60"/>
      <c r="L14" s="72"/>
      <c r="M14" s="133"/>
      <c r="N14" s="113"/>
    </row>
    <row r="15" spans="1:14">
      <c r="K15" s="60"/>
      <c r="L15" s="72"/>
      <c r="M15" s="133"/>
      <c r="N15" s="113"/>
    </row>
    <row r="16" spans="1:14">
      <c r="A16" t="s">
        <v>165</v>
      </c>
      <c r="K16" s="62"/>
      <c r="L16" s="73"/>
      <c r="M16" s="134"/>
      <c r="N16" s="114"/>
    </row>
    <row r="17" spans="1:9">
      <c r="A17" s="241" t="s">
        <v>166</v>
      </c>
      <c r="B17" s="241"/>
      <c r="C17" s="241"/>
      <c r="D17" s="70" t="e">
        <f>'24a'!P512</f>
        <v>#N/A</v>
      </c>
      <c r="E17" s="241" t="s">
        <v>167</v>
      </c>
      <c r="F17" s="241"/>
      <c r="G17" s="70" t="e">
        <f>D17/E8</f>
        <v>#N/A</v>
      </c>
      <c r="H17" s="67" t="s">
        <v>168</v>
      </c>
      <c r="I17" s="69" t="e">
        <f>D17/SUM(N3:N16)</f>
        <v>#N/A</v>
      </c>
    </row>
    <row r="20" spans="1:9">
      <c r="A20" s="50" t="s">
        <v>153</v>
      </c>
      <c r="E20" s="33" t="s">
        <v>60</v>
      </c>
      <c r="F20" s="33" t="s">
        <v>86</v>
      </c>
      <c r="G20" s="33" t="s">
        <v>87</v>
      </c>
      <c r="H20" s="33" t="s">
        <v>88</v>
      </c>
      <c r="I20" s="33" t="s">
        <v>92</v>
      </c>
    </row>
    <row r="21" spans="1:9">
      <c r="A21" s="125"/>
      <c r="B21" s="119"/>
      <c r="C21" s="119"/>
      <c r="D21" s="119"/>
      <c r="E21" s="225"/>
      <c r="F21" s="225"/>
      <c r="G21" s="225"/>
      <c r="H21" s="225"/>
      <c r="I21" s="120"/>
    </row>
    <row r="22" spans="1:9">
      <c r="A22" s="262" t="s">
        <v>155</v>
      </c>
      <c r="B22" s="263"/>
      <c r="C22" s="263"/>
      <c r="D22" s="227"/>
      <c r="E22" s="121">
        <f>'24a'!G512</f>
        <v>0</v>
      </c>
      <c r="F22" s="122"/>
      <c r="G22" s="123">
        <f t="shared" ref="G22:G34" si="0">E22*F22</f>
        <v>0</v>
      </c>
      <c r="H22" s="124"/>
      <c r="I22" s="123">
        <f t="shared" ref="I22:I34" si="1">G22*H22</f>
        <v>0</v>
      </c>
    </row>
    <row r="23" spans="1:9">
      <c r="A23" s="224" t="s">
        <v>156</v>
      </c>
      <c r="B23" s="225"/>
      <c r="C23" s="225"/>
      <c r="D23" s="226"/>
      <c r="E23" s="51">
        <f>E22</f>
        <v>0</v>
      </c>
      <c r="F23" s="88"/>
      <c r="G23" s="83">
        <f t="shared" si="0"/>
        <v>0</v>
      </c>
      <c r="H23" s="61"/>
      <c r="I23" s="83">
        <f t="shared" si="1"/>
        <v>0</v>
      </c>
    </row>
    <row r="24" spans="1:9">
      <c r="A24" s="224" t="s">
        <v>157</v>
      </c>
      <c r="B24" s="225"/>
      <c r="C24" s="225"/>
      <c r="D24" s="226"/>
      <c r="E24" s="51">
        <f>E22</f>
        <v>0</v>
      </c>
      <c r="F24" s="88"/>
      <c r="G24" s="83">
        <f t="shared" si="0"/>
        <v>0</v>
      </c>
      <c r="H24" s="61"/>
      <c r="I24" s="83">
        <f t="shared" si="1"/>
        <v>0</v>
      </c>
    </row>
    <row r="25" spans="1:9">
      <c r="A25" s="224" t="s">
        <v>158</v>
      </c>
      <c r="B25" s="225"/>
      <c r="C25" s="225"/>
      <c r="D25" s="226"/>
      <c r="E25" s="51">
        <f>E22</f>
        <v>0</v>
      </c>
      <c r="F25" s="88"/>
      <c r="G25" s="83">
        <f t="shared" si="0"/>
        <v>0</v>
      </c>
      <c r="H25" s="61"/>
      <c r="I25" s="83">
        <f t="shared" si="1"/>
        <v>0</v>
      </c>
    </row>
    <row r="26" spans="1:9">
      <c r="A26" s="224" t="s">
        <v>61</v>
      </c>
      <c r="B26" s="225"/>
      <c r="C26" s="225"/>
      <c r="D26" s="226"/>
      <c r="E26" s="51">
        <f>'24a'!F512-E27</f>
        <v>0</v>
      </c>
      <c r="F26" s="88"/>
      <c r="G26" s="83">
        <f t="shared" si="0"/>
        <v>0</v>
      </c>
      <c r="H26" s="61"/>
      <c r="I26" s="83">
        <f t="shared" si="1"/>
        <v>0</v>
      </c>
    </row>
    <row r="27" spans="1:9">
      <c r="A27" s="224" t="s">
        <v>62</v>
      </c>
      <c r="B27" s="225"/>
      <c r="C27" s="225"/>
      <c r="D27" s="264"/>
      <c r="E27" s="126"/>
      <c r="F27" s="127"/>
      <c r="G27" s="128">
        <f t="shared" si="0"/>
        <v>0</v>
      </c>
      <c r="H27" s="129"/>
      <c r="I27" s="128">
        <f t="shared" si="1"/>
        <v>0</v>
      </c>
    </row>
    <row r="28" spans="1:9">
      <c r="A28" s="125"/>
      <c r="B28" s="119"/>
      <c r="C28" s="119"/>
      <c r="D28" s="119"/>
      <c r="E28" s="225"/>
      <c r="F28" s="225"/>
      <c r="G28" s="225"/>
      <c r="H28" s="225"/>
      <c r="I28" s="120"/>
    </row>
    <row r="29" spans="1:9">
      <c r="A29" s="224" t="s">
        <v>159</v>
      </c>
      <c r="B29" s="225"/>
      <c r="C29" s="225"/>
      <c r="D29" s="227"/>
      <c r="E29" s="121">
        <f>'24a'!S495</f>
        <v>0</v>
      </c>
      <c r="F29" s="122"/>
      <c r="G29" s="123">
        <f t="shared" si="0"/>
        <v>0</v>
      </c>
      <c r="H29" s="124"/>
      <c r="I29" s="123">
        <f t="shared" si="1"/>
        <v>0</v>
      </c>
    </row>
    <row r="30" spans="1:9">
      <c r="A30" s="224" t="s">
        <v>160</v>
      </c>
      <c r="B30" s="225"/>
      <c r="C30" s="225"/>
      <c r="D30" s="226"/>
      <c r="E30" s="51">
        <f>'24a'!R495</f>
        <v>0</v>
      </c>
      <c r="F30" s="88"/>
      <c r="G30" s="83">
        <f t="shared" si="0"/>
        <v>0</v>
      </c>
      <c r="H30" s="61"/>
      <c r="I30" s="83">
        <f t="shared" si="1"/>
        <v>0</v>
      </c>
    </row>
    <row r="31" spans="1:9">
      <c r="A31" s="224" t="s">
        <v>161</v>
      </c>
      <c r="B31" s="225"/>
      <c r="C31" s="225"/>
      <c r="D31" s="226"/>
      <c r="E31" s="51">
        <f>'24a'!T495</f>
        <v>0</v>
      </c>
      <c r="F31" s="88"/>
      <c r="G31" s="83">
        <f t="shared" si="0"/>
        <v>0</v>
      </c>
      <c r="H31" s="61"/>
      <c r="I31" s="83">
        <f t="shared" si="1"/>
        <v>0</v>
      </c>
    </row>
    <row r="32" spans="1:9">
      <c r="A32" s="224" t="s">
        <v>162</v>
      </c>
      <c r="B32" s="225"/>
      <c r="C32" s="225"/>
      <c r="D32" s="226"/>
      <c r="E32" s="51">
        <f>'24a'!U495</f>
        <v>0</v>
      </c>
      <c r="F32" s="88"/>
      <c r="G32" s="83">
        <f t="shared" si="0"/>
        <v>0</v>
      </c>
      <c r="H32" s="61"/>
      <c r="I32" s="83">
        <f t="shared" si="1"/>
        <v>0</v>
      </c>
    </row>
    <row r="33" spans="1:9">
      <c r="A33" s="224" t="s">
        <v>151</v>
      </c>
      <c r="B33" s="225"/>
      <c r="C33" s="225"/>
      <c r="D33" s="226"/>
      <c r="E33" s="51">
        <f>'24a'!V495</f>
        <v>0</v>
      </c>
      <c r="F33" s="88"/>
      <c r="G33" s="83">
        <f t="shared" si="0"/>
        <v>0</v>
      </c>
      <c r="H33" s="61"/>
      <c r="I33" s="83">
        <f t="shared" si="1"/>
        <v>0</v>
      </c>
    </row>
    <row r="34" spans="1:9">
      <c r="A34" s="224" t="s">
        <v>163</v>
      </c>
      <c r="B34" s="225"/>
      <c r="C34" s="225"/>
      <c r="D34" s="226"/>
      <c r="E34" s="51">
        <f>'24a'!W495</f>
        <v>0</v>
      </c>
      <c r="F34" s="88"/>
      <c r="G34" s="83">
        <f t="shared" si="0"/>
        <v>0</v>
      </c>
      <c r="H34" s="61"/>
      <c r="I34" s="83">
        <f t="shared" si="1"/>
        <v>0</v>
      </c>
    </row>
    <row r="35" spans="1:9">
      <c r="A35" s="224"/>
      <c r="B35" s="225"/>
      <c r="C35" s="225"/>
      <c r="D35" s="226"/>
      <c r="E35" s="51"/>
      <c r="F35" s="88"/>
      <c r="G35" s="83"/>
      <c r="H35" s="61"/>
      <c r="I35" s="83"/>
    </row>
    <row r="36" spans="1:9">
      <c r="A36" s="224"/>
      <c r="B36" s="225"/>
      <c r="C36" s="225"/>
      <c r="D36" s="226"/>
      <c r="E36" s="51"/>
      <c r="F36" s="88"/>
      <c r="G36" s="83"/>
      <c r="H36" s="61"/>
      <c r="I36" s="83"/>
    </row>
    <row r="37" spans="1:9">
      <c r="A37" s="238"/>
      <c r="B37" s="239"/>
      <c r="C37" s="239"/>
      <c r="D37" s="240"/>
      <c r="E37" s="52"/>
      <c r="F37" s="89"/>
      <c r="G37" s="84"/>
      <c r="H37" s="63"/>
      <c r="I37" s="84"/>
    </row>
    <row r="38" spans="1:9" ht="15.75">
      <c r="H38" s="53" t="s">
        <v>85</v>
      </c>
      <c r="I38" s="54">
        <f>SUM(I22:I37)</f>
        <v>0</v>
      </c>
    </row>
    <row r="40" spans="1:9">
      <c r="A40" s="50" t="s">
        <v>89</v>
      </c>
      <c r="D40" t="s">
        <v>49</v>
      </c>
      <c r="E40" t="s">
        <v>90</v>
      </c>
      <c r="F40" t="s">
        <v>91</v>
      </c>
      <c r="G40" t="s">
        <v>87</v>
      </c>
      <c r="H40" t="s">
        <v>88</v>
      </c>
      <c r="I40" t="s">
        <v>92</v>
      </c>
    </row>
    <row r="41" spans="1:9">
      <c r="A41" s="236" t="s">
        <v>154</v>
      </c>
      <c r="B41" s="237"/>
      <c r="C41" s="237"/>
      <c r="D41" s="34" t="s">
        <v>60</v>
      </c>
      <c r="E41" s="111">
        <f>'24a'!N505</f>
        <v>0</v>
      </c>
      <c r="F41" s="85"/>
      <c r="G41" s="82">
        <f>E41*F41</f>
        <v>0</v>
      </c>
      <c r="H41" s="59" t="s">
        <v>164</v>
      </c>
      <c r="I41" s="82"/>
    </row>
    <row r="42" spans="1:9">
      <c r="A42" s="234"/>
      <c r="B42" s="235"/>
      <c r="C42" s="235"/>
      <c r="D42" s="35"/>
      <c r="E42" s="35"/>
      <c r="F42" s="86"/>
      <c r="G42" s="83"/>
      <c r="H42" s="61"/>
      <c r="I42" s="83"/>
    </row>
    <row r="43" spans="1:9">
      <c r="A43" s="234"/>
      <c r="B43" s="235"/>
      <c r="C43" s="235"/>
      <c r="D43" s="35"/>
      <c r="E43" s="35"/>
      <c r="F43" s="86"/>
      <c r="G43" s="83"/>
      <c r="H43" s="61"/>
      <c r="I43" s="83"/>
    </row>
    <row r="44" spans="1:9">
      <c r="A44" s="234"/>
      <c r="B44" s="235"/>
      <c r="C44" s="235"/>
      <c r="D44" s="35"/>
      <c r="E44" s="35"/>
      <c r="F44" s="86"/>
      <c r="G44" s="83"/>
      <c r="H44" s="61"/>
      <c r="I44" s="83"/>
    </row>
    <row r="45" spans="1:9">
      <c r="A45" s="234"/>
      <c r="B45" s="235"/>
      <c r="C45" s="235"/>
      <c r="D45" s="35"/>
      <c r="E45" s="35"/>
      <c r="F45" s="86"/>
      <c r="G45" s="83"/>
      <c r="H45" s="61"/>
      <c r="I45" s="83"/>
    </row>
    <row r="46" spans="1:9">
      <c r="A46" s="234"/>
      <c r="B46" s="235"/>
      <c r="C46" s="235"/>
      <c r="D46" s="35"/>
      <c r="E46" s="35"/>
      <c r="F46" s="86"/>
      <c r="G46" s="83"/>
      <c r="H46" s="61"/>
      <c r="I46" s="83"/>
    </row>
    <row r="47" spans="1:9">
      <c r="A47" s="234"/>
      <c r="B47" s="235"/>
      <c r="C47" s="235"/>
      <c r="D47" s="35"/>
      <c r="E47" s="35"/>
      <c r="F47" s="86"/>
      <c r="G47" s="83"/>
      <c r="H47" s="61"/>
      <c r="I47" s="83"/>
    </row>
    <row r="48" spans="1:9">
      <c r="A48" s="234"/>
      <c r="B48" s="235"/>
      <c r="C48" s="235"/>
      <c r="D48" s="35"/>
      <c r="E48" s="35"/>
      <c r="F48" s="86"/>
      <c r="G48" s="83"/>
      <c r="H48" s="61"/>
      <c r="I48" s="83"/>
    </row>
    <row r="49" spans="1:9">
      <c r="A49" s="234"/>
      <c r="B49" s="235"/>
      <c r="C49" s="235"/>
      <c r="D49" s="35"/>
      <c r="E49" s="35"/>
      <c r="F49" s="86"/>
      <c r="G49" s="83"/>
      <c r="H49" s="61"/>
      <c r="I49" s="83"/>
    </row>
    <row r="50" spans="1:9">
      <c r="A50" s="234"/>
      <c r="B50" s="235"/>
      <c r="C50" s="235"/>
      <c r="D50" s="35"/>
      <c r="E50" s="35"/>
      <c r="F50" s="86"/>
      <c r="G50" s="83"/>
      <c r="H50" s="61"/>
      <c r="I50" s="83"/>
    </row>
    <row r="51" spans="1:9">
      <c r="A51" s="232"/>
      <c r="B51" s="233"/>
      <c r="C51" s="233"/>
      <c r="D51" s="36"/>
      <c r="E51" s="36"/>
      <c r="F51" s="87"/>
      <c r="G51" s="84"/>
      <c r="H51" s="63"/>
      <c r="I51" s="84"/>
    </row>
    <row r="52" spans="1:9" ht="15.75">
      <c r="H52" s="53" t="s">
        <v>85</v>
      </c>
      <c r="I52" s="54">
        <f>SUM(I41:I51)</f>
        <v>0</v>
      </c>
    </row>
    <row r="54" spans="1:9" ht="15.75">
      <c r="A54" s="11" t="s">
        <v>93</v>
      </c>
      <c r="B54" s="12"/>
      <c r="C54" s="12"/>
      <c r="D54" s="12"/>
      <c r="E54" s="12"/>
      <c r="F54" s="12"/>
      <c r="G54" s="12"/>
      <c r="H54" s="55" t="s">
        <v>85</v>
      </c>
      <c r="I54" s="56" t="e">
        <f>SUM(H14+I38+I52)</f>
        <v>#N/A</v>
      </c>
    </row>
    <row r="56" spans="1:9" ht="15.75">
      <c r="A56" s="11" t="s">
        <v>184</v>
      </c>
      <c r="B56" s="12"/>
      <c r="C56" s="12"/>
      <c r="D56" s="12"/>
      <c r="E56" s="12"/>
      <c r="F56" s="12"/>
      <c r="G56" s="12"/>
      <c r="H56" s="55" t="s">
        <v>85</v>
      </c>
      <c r="I56" s="56" t="e">
        <f>H11/12</f>
        <v>#N/A</v>
      </c>
    </row>
    <row r="58" spans="1:9">
      <c r="A58" s="50" t="s">
        <v>191</v>
      </c>
    </row>
    <row r="59" spans="1:9">
      <c r="A59" s="253"/>
      <c r="B59" s="254"/>
      <c r="C59" s="254"/>
      <c r="D59" s="254"/>
      <c r="E59" s="254"/>
      <c r="F59" s="254"/>
      <c r="G59" s="254"/>
      <c r="H59" s="254"/>
      <c r="I59" s="255"/>
    </row>
    <row r="60" spans="1:9">
      <c r="A60" s="256"/>
      <c r="B60" s="257"/>
      <c r="C60" s="257"/>
      <c r="D60" s="257"/>
      <c r="E60" s="257"/>
      <c r="F60" s="257"/>
      <c r="G60" s="257"/>
      <c r="H60" s="257"/>
      <c r="I60" s="258"/>
    </row>
    <row r="61" spans="1:9">
      <c r="A61" s="256"/>
      <c r="B61" s="257"/>
      <c r="C61" s="257"/>
      <c r="D61" s="257"/>
      <c r="E61" s="257"/>
      <c r="F61" s="257"/>
      <c r="G61" s="257"/>
      <c r="H61" s="257"/>
      <c r="I61" s="258"/>
    </row>
    <row r="62" spans="1:9">
      <c r="A62" s="256"/>
      <c r="B62" s="257"/>
      <c r="C62" s="257"/>
      <c r="D62" s="257"/>
      <c r="E62" s="257"/>
      <c r="F62" s="257"/>
      <c r="G62" s="257"/>
      <c r="H62" s="257"/>
      <c r="I62" s="258"/>
    </row>
    <row r="63" spans="1:9">
      <c r="A63" s="259"/>
      <c r="B63" s="260"/>
      <c r="C63" s="260"/>
      <c r="D63" s="260"/>
      <c r="E63" s="260"/>
      <c r="F63" s="260"/>
      <c r="G63" s="260"/>
      <c r="H63" s="260"/>
      <c r="I63" s="261"/>
    </row>
  </sheetData>
  <mergeCells count="36">
    <mergeCell ref="A48:C48"/>
    <mergeCell ref="A49:C49"/>
    <mergeCell ref="A50:C50"/>
    <mergeCell ref="A51:C51"/>
    <mergeCell ref="A59:I63"/>
    <mergeCell ref="A47:C47"/>
    <mergeCell ref="A33:D33"/>
    <mergeCell ref="A34:D34"/>
    <mergeCell ref="A35:D35"/>
    <mergeCell ref="A36:D36"/>
    <mergeCell ref="A37:D37"/>
    <mergeCell ref="A41:C41"/>
    <mergeCell ref="A42:C42"/>
    <mergeCell ref="A43:C43"/>
    <mergeCell ref="A44:C44"/>
    <mergeCell ref="A45:C45"/>
    <mergeCell ref="A46:C46"/>
    <mergeCell ref="A32:D32"/>
    <mergeCell ref="E21:H21"/>
    <mergeCell ref="A22:D22"/>
    <mergeCell ref="A23:D23"/>
    <mergeCell ref="A24:D24"/>
    <mergeCell ref="A25:D25"/>
    <mergeCell ref="A26:D26"/>
    <mergeCell ref="A27:D27"/>
    <mergeCell ref="E28:H28"/>
    <mergeCell ref="A29:D29"/>
    <mergeCell ref="A30:D30"/>
    <mergeCell ref="A31:D31"/>
    <mergeCell ref="A17:C17"/>
    <mergeCell ref="E17:F17"/>
    <mergeCell ref="B4:E4"/>
    <mergeCell ref="B5:E5"/>
    <mergeCell ref="F5:G5"/>
    <mergeCell ref="B6:E6"/>
    <mergeCell ref="F6:G6"/>
  </mergeCells>
  <pageMargins left="0.7" right="0.7" top="0.75" bottom="0.75" header="0.3" footer="0.3"/>
  <pageSetup paperSize="9"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01AD54-6DB7-48C5-9143-B612A4D08070}">
  <sheetPr>
    <tabColor rgb="FF173583"/>
  </sheetPr>
  <dimension ref="A1:Z532"/>
  <sheetViews>
    <sheetView topLeftCell="B1" workbookViewId="0">
      <selection activeCell="A35" sqref="A35:D35"/>
    </sheetView>
  </sheetViews>
  <sheetFormatPr defaultRowHeight="15"/>
  <cols>
    <col min="1" max="1" width="5.42578125" bestFit="1" customWidth="1"/>
    <col min="2" max="2" width="2.85546875" bestFit="1" customWidth="1"/>
    <col min="3" max="3" width="29.7109375" bestFit="1" customWidth="1"/>
    <col min="4" max="4" width="3.28515625" bestFit="1" customWidth="1"/>
    <col min="5" max="5" width="4.42578125" bestFit="1" customWidth="1"/>
    <col min="6" max="13" width="11.85546875" customWidth="1"/>
    <col min="14" max="14" width="7.5703125" bestFit="1" customWidth="1"/>
    <col min="15" max="15" width="5.42578125" bestFit="1" customWidth="1"/>
    <col min="16" max="16" width="20" bestFit="1" customWidth="1"/>
    <col min="17" max="17" width="19.28515625" customWidth="1"/>
    <col min="18" max="18" width="10.140625" bestFit="1" customWidth="1"/>
    <col min="19" max="20" width="12.7109375" bestFit="1" customWidth="1"/>
    <col min="21" max="21" width="10.140625" bestFit="1" customWidth="1"/>
    <col min="22" max="23" width="14.42578125" bestFit="1" customWidth="1"/>
    <col min="24" max="26" width="9.140625" style="156"/>
  </cols>
  <sheetData>
    <row r="1" spans="1:24">
      <c r="A1">
        <f>'24'!H5</f>
        <v>24</v>
      </c>
      <c r="B1" s="247" t="s">
        <v>78</v>
      </c>
      <c r="C1" s="248"/>
      <c r="D1" s="249" t="str">
        <f>VLOOKUP(A1,Kwaliteitscontroles!A5:J54,3)</f>
        <v>Complex 24</v>
      </c>
      <c r="E1" s="250"/>
      <c r="F1" s="250"/>
      <c r="G1" s="250"/>
      <c r="H1" s="250"/>
      <c r="I1" s="250"/>
      <c r="J1" s="251"/>
      <c r="K1" s="68"/>
      <c r="X1" s="156" t="s">
        <v>238</v>
      </c>
    </row>
    <row r="2" spans="1:24">
      <c r="B2" s="247" t="s">
        <v>94</v>
      </c>
      <c r="C2" s="248"/>
      <c r="D2" s="249" t="str">
        <f>CONCATENATE(VLOOKUP(A1,Kwaliteitscontroles!A5:K54,4)," te ",VLOOKUP(A1,Kwaliteitscontroles!A5:K54,5))</f>
        <v>Complex 24 te Complex 24</v>
      </c>
      <c r="E2" s="250"/>
      <c r="F2" s="250"/>
      <c r="G2" s="250"/>
      <c r="H2" s="250"/>
      <c r="I2" s="250"/>
      <c r="J2" s="251"/>
      <c r="K2" s="68"/>
    </row>
    <row r="3" spans="1:24" ht="30">
      <c r="A3" s="33" t="s">
        <v>148</v>
      </c>
      <c r="B3" s="33" t="s">
        <v>95</v>
      </c>
      <c r="C3" s="33" t="s">
        <v>68</v>
      </c>
      <c r="D3" s="33" t="s">
        <v>96</v>
      </c>
      <c r="E3" s="33" t="s">
        <v>97</v>
      </c>
      <c r="F3" s="33" t="s">
        <v>66</v>
      </c>
      <c r="G3" s="33" t="s">
        <v>64</v>
      </c>
      <c r="H3" s="33" t="s">
        <v>65</v>
      </c>
      <c r="I3" s="33" t="s">
        <v>63</v>
      </c>
      <c r="J3" s="66" t="s">
        <v>189</v>
      </c>
      <c r="K3" s="33" t="s">
        <v>190</v>
      </c>
      <c r="L3" s="33" t="s">
        <v>149</v>
      </c>
      <c r="M3" s="33" t="s">
        <v>149</v>
      </c>
      <c r="N3" s="33" t="s">
        <v>60</v>
      </c>
      <c r="O3" s="33" t="s">
        <v>150</v>
      </c>
      <c r="P3" s="33" t="s">
        <v>98</v>
      </c>
      <c r="R3" s="66" t="s">
        <v>99</v>
      </c>
      <c r="S3" s="66" t="s">
        <v>100</v>
      </c>
      <c r="T3" s="33" t="s">
        <v>101</v>
      </c>
      <c r="U3" s="33" t="s">
        <v>102</v>
      </c>
      <c r="V3" s="33" t="s">
        <v>103</v>
      </c>
      <c r="W3" s="33" t="s">
        <v>104</v>
      </c>
    </row>
    <row r="4" spans="1:24">
      <c r="A4" s="30"/>
      <c r="B4" s="106"/>
      <c r="C4" s="33"/>
      <c r="D4" s="33"/>
      <c r="E4" s="106"/>
      <c r="F4" s="108"/>
      <c r="G4" s="108"/>
      <c r="H4" s="108"/>
      <c r="I4" s="108"/>
      <c r="J4" s="108"/>
      <c r="N4" s="108">
        <f t="shared" ref="N4:N67" si="0">SUM(F4:M4)</f>
        <v>0</v>
      </c>
      <c r="O4" s="108" t="e">
        <f>IF(D4="X",0,IF(E4="X",0,VLOOKUP(E4,'24'!$K$3:$L$16,2,FALSE)))</f>
        <v>#N/A</v>
      </c>
      <c r="P4" s="108" t="e">
        <f t="shared" ref="P4:P67" si="1">N4*O4</f>
        <v>#N/A</v>
      </c>
    </row>
    <row r="5" spans="1:24">
      <c r="A5" s="30"/>
      <c r="B5" s="106"/>
      <c r="C5" s="33"/>
      <c r="D5" s="33"/>
      <c r="E5" s="106"/>
      <c r="F5" s="108"/>
      <c r="G5" s="108"/>
      <c r="H5" s="108"/>
      <c r="I5" s="108"/>
      <c r="J5" s="108"/>
      <c r="N5" s="108">
        <f t="shared" si="0"/>
        <v>0</v>
      </c>
      <c r="O5" s="108" t="e">
        <f>IF(D5="X",0,IF(E5="X",0,VLOOKUP(E5,'24'!$K$3:$L$16,2,FALSE)))</f>
        <v>#N/A</v>
      </c>
      <c r="P5" s="108" t="e">
        <f t="shared" si="1"/>
        <v>#N/A</v>
      </c>
    </row>
    <row r="6" spans="1:24">
      <c r="A6" s="30"/>
      <c r="B6" s="106"/>
      <c r="C6" s="33"/>
      <c r="D6" s="33"/>
      <c r="E6" s="106"/>
      <c r="F6" s="108"/>
      <c r="G6" s="108"/>
      <c r="H6" s="108"/>
      <c r="I6" s="108"/>
      <c r="J6" s="108"/>
      <c r="N6" s="108">
        <f t="shared" si="0"/>
        <v>0</v>
      </c>
      <c r="O6" s="108" t="e">
        <f>IF(D6="X",0,IF(E6="X",0,VLOOKUP(E6,'24'!$K$3:$L$16,2,FALSE)))</f>
        <v>#N/A</v>
      </c>
      <c r="P6" s="108" t="e">
        <f t="shared" si="1"/>
        <v>#N/A</v>
      </c>
    </row>
    <row r="7" spans="1:24">
      <c r="A7" s="30"/>
      <c r="B7" s="106"/>
      <c r="C7" s="33"/>
      <c r="D7" s="33"/>
      <c r="E7" s="106"/>
      <c r="F7" s="108"/>
      <c r="G7" s="108"/>
      <c r="H7" s="108"/>
      <c r="I7" s="108"/>
      <c r="J7" s="108"/>
      <c r="N7" s="108">
        <f t="shared" si="0"/>
        <v>0</v>
      </c>
      <c r="O7" s="108" t="e">
        <f>IF(D7="X",0,IF(E7="X",0,VLOOKUP(E7,'24'!$K$3:$L$16,2,FALSE)))</f>
        <v>#N/A</v>
      </c>
      <c r="P7" s="108" t="e">
        <f t="shared" si="1"/>
        <v>#N/A</v>
      </c>
    </row>
    <row r="8" spans="1:24">
      <c r="A8" s="30"/>
      <c r="B8" s="106"/>
      <c r="C8" s="33"/>
      <c r="D8" s="33"/>
      <c r="E8" s="106"/>
      <c r="F8" s="108"/>
      <c r="G8" s="108"/>
      <c r="H8" s="108"/>
      <c r="I8" s="108"/>
      <c r="J8" s="108"/>
      <c r="N8" s="108">
        <f t="shared" si="0"/>
        <v>0</v>
      </c>
      <c r="O8" s="108" t="e">
        <f>IF(D8="X",0,IF(E8="X",0,VLOOKUP(E8,'24'!$K$3:$L$16,2,FALSE)))</f>
        <v>#N/A</v>
      </c>
      <c r="P8" s="108" t="e">
        <f t="shared" si="1"/>
        <v>#N/A</v>
      </c>
    </row>
    <row r="9" spans="1:24">
      <c r="A9" s="30"/>
      <c r="B9" s="106"/>
      <c r="C9" s="33"/>
      <c r="D9" s="33"/>
      <c r="E9" s="106"/>
      <c r="F9" s="108"/>
      <c r="G9" s="108"/>
      <c r="H9" s="108"/>
      <c r="I9" s="108"/>
      <c r="J9" s="108"/>
      <c r="N9" s="108">
        <f t="shared" si="0"/>
        <v>0</v>
      </c>
      <c r="O9" s="108" t="e">
        <f>IF(D9="X",0,IF(E9="X",0,VLOOKUP(E9,'24'!$K$3:$L$16,2,FALSE)))</f>
        <v>#N/A</v>
      </c>
      <c r="P9" s="108" t="e">
        <f t="shared" si="1"/>
        <v>#N/A</v>
      </c>
    </row>
    <row r="10" spans="1:24">
      <c r="A10" s="30"/>
      <c r="B10" s="106"/>
      <c r="C10" s="33"/>
      <c r="D10" s="33"/>
      <c r="E10" s="106"/>
      <c r="F10" s="108"/>
      <c r="G10" s="108"/>
      <c r="H10" s="108"/>
      <c r="I10" s="108"/>
      <c r="J10" s="108"/>
      <c r="N10" s="108">
        <f t="shared" si="0"/>
        <v>0</v>
      </c>
      <c r="O10" s="108" t="e">
        <f>IF(D10="X",0,IF(E10="X",0,VLOOKUP(E10,'24'!$K$3:$L$16,2,FALSE)))</f>
        <v>#N/A</v>
      </c>
      <c r="P10" s="108" t="e">
        <f t="shared" si="1"/>
        <v>#N/A</v>
      </c>
    </row>
    <row r="11" spans="1:24">
      <c r="A11" s="30"/>
      <c r="B11" s="106"/>
      <c r="C11" s="33"/>
      <c r="D11" s="33"/>
      <c r="E11" s="106"/>
      <c r="F11" s="108"/>
      <c r="G11" s="108"/>
      <c r="H11" s="108"/>
      <c r="I11" s="108"/>
      <c r="J11" s="108"/>
      <c r="N11" s="108">
        <f t="shared" si="0"/>
        <v>0</v>
      </c>
      <c r="O11" s="108" t="e">
        <f>IF(D11="X",0,IF(E11="X",0,VLOOKUP(E11,'24'!$K$3:$L$16,2,FALSE)))</f>
        <v>#N/A</v>
      </c>
      <c r="P11" s="108" t="e">
        <f t="shared" si="1"/>
        <v>#N/A</v>
      </c>
    </row>
    <row r="12" spans="1:24">
      <c r="A12" s="30"/>
      <c r="B12" s="106"/>
      <c r="C12" s="33"/>
      <c r="D12" s="33"/>
      <c r="E12" s="106"/>
      <c r="F12" s="108"/>
      <c r="G12" s="108"/>
      <c r="H12" s="108"/>
      <c r="I12" s="108"/>
      <c r="J12" s="108"/>
      <c r="N12" s="108">
        <f t="shared" si="0"/>
        <v>0</v>
      </c>
      <c r="O12" s="108" t="e">
        <f>IF(D12="X",0,IF(E12="X",0,VLOOKUP(E12,'24'!$K$3:$L$16,2,FALSE)))</f>
        <v>#N/A</v>
      </c>
      <c r="P12" s="108" t="e">
        <f t="shared" si="1"/>
        <v>#N/A</v>
      </c>
    </row>
    <row r="13" spans="1:24">
      <c r="A13" s="30"/>
      <c r="B13" s="106"/>
      <c r="C13" s="33"/>
      <c r="D13" s="33"/>
      <c r="E13" s="106"/>
      <c r="F13" s="108"/>
      <c r="G13" s="108"/>
      <c r="H13" s="108"/>
      <c r="I13" s="108"/>
      <c r="J13" s="108"/>
      <c r="N13" s="108">
        <f t="shared" si="0"/>
        <v>0</v>
      </c>
      <c r="O13" s="108" t="e">
        <f>IF(D13="X",0,IF(E13="X",0,VLOOKUP(E13,'24'!$K$3:$L$16,2,FALSE)))</f>
        <v>#N/A</v>
      </c>
      <c r="P13" s="108" t="e">
        <f t="shared" si="1"/>
        <v>#N/A</v>
      </c>
    </row>
    <row r="14" spans="1:24">
      <c r="A14" s="30"/>
      <c r="B14" s="106"/>
      <c r="C14" s="33"/>
      <c r="D14" s="33"/>
      <c r="E14" s="106"/>
      <c r="F14" s="108"/>
      <c r="G14" s="108"/>
      <c r="H14" s="108"/>
      <c r="I14" s="108"/>
      <c r="J14" s="108"/>
      <c r="N14" s="108">
        <f t="shared" si="0"/>
        <v>0</v>
      </c>
      <c r="O14" s="108" t="e">
        <f>IF(D14="X",0,IF(E14="X",0,VLOOKUP(E14,'24'!$K$3:$L$16,2,FALSE)))</f>
        <v>#N/A</v>
      </c>
      <c r="P14" s="108" t="e">
        <f t="shared" si="1"/>
        <v>#N/A</v>
      </c>
    </row>
    <row r="15" spans="1:24">
      <c r="A15" s="30"/>
      <c r="B15" s="106"/>
      <c r="C15" s="33"/>
      <c r="D15" s="33"/>
      <c r="E15" s="106"/>
      <c r="F15" s="108"/>
      <c r="G15" s="108"/>
      <c r="H15" s="108"/>
      <c r="I15" s="108"/>
      <c r="J15" s="108"/>
      <c r="N15" s="108">
        <f t="shared" si="0"/>
        <v>0</v>
      </c>
      <c r="O15" s="108" t="e">
        <f>IF(D15="X",0,IF(E15="X",0,VLOOKUP(E15,'24'!$K$3:$L$16,2,FALSE)))</f>
        <v>#N/A</v>
      </c>
      <c r="P15" s="108" t="e">
        <f t="shared" si="1"/>
        <v>#N/A</v>
      </c>
    </row>
    <row r="16" spans="1:24">
      <c r="A16" s="30"/>
      <c r="B16" s="106"/>
      <c r="C16" s="33"/>
      <c r="D16" s="33"/>
      <c r="E16" s="106"/>
      <c r="F16" s="108"/>
      <c r="G16" s="108"/>
      <c r="H16" s="108"/>
      <c r="I16" s="108"/>
      <c r="J16" s="108"/>
      <c r="N16" s="108">
        <f t="shared" si="0"/>
        <v>0</v>
      </c>
      <c r="O16" s="108" t="e">
        <f>IF(D16="X",0,IF(E16="X",0,VLOOKUP(E16,'24'!$K$3:$L$16,2,FALSE)))</f>
        <v>#N/A</v>
      </c>
      <c r="P16" s="108" t="e">
        <f t="shared" si="1"/>
        <v>#N/A</v>
      </c>
    </row>
    <row r="17" spans="1:16">
      <c r="A17" s="30"/>
      <c r="B17" s="106"/>
      <c r="C17" s="33"/>
      <c r="D17" s="33"/>
      <c r="E17" s="106"/>
      <c r="F17" s="108"/>
      <c r="G17" s="108"/>
      <c r="H17" s="108"/>
      <c r="I17" s="108"/>
      <c r="J17" s="108"/>
      <c r="N17" s="108">
        <f t="shared" si="0"/>
        <v>0</v>
      </c>
      <c r="O17" s="108" t="e">
        <f>IF(D17="X",0,IF(E17="X",0,VLOOKUP(E17,'24'!$K$3:$L$16,2,FALSE)))</f>
        <v>#N/A</v>
      </c>
      <c r="P17" s="108" t="e">
        <f t="shared" si="1"/>
        <v>#N/A</v>
      </c>
    </row>
    <row r="18" spans="1:16">
      <c r="A18" s="30"/>
      <c r="B18" s="106"/>
      <c r="C18" s="33"/>
      <c r="D18" s="33"/>
      <c r="E18" s="106"/>
      <c r="F18" s="108"/>
      <c r="G18" s="108"/>
      <c r="H18" s="108"/>
      <c r="I18" s="108"/>
      <c r="J18" s="108"/>
      <c r="N18" s="108">
        <f t="shared" si="0"/>
        <v>0</v>
      </c>
      <c r="O18" s="108" t="e">
        <f>IF(D18="X",0,IF(E18="X",0,VLOOKUP(E18,'24'!$K$3:$L$16,2,FALSE)))</f>
        <v>#N/A</v>
      </c>
      <c r="P18" s="108" t="e">
        <f t="shared" si="1"/>
        <v>#N/A</v>
      </c>
    </row>
    <row r="19" spans="1:16">
      <c r="A19" s="30"/>
      <c r="B19" s="106"/>
      <c r="C19" s="33"/>
      <c r="D19" s="33"/>
      <c r="E19" s="106"/>
      <c r="F19" s="108"/>
      <c r="G19" s="108"/>
      <c r="H19" s="108"/>
      <c r="I19" s="108"/>
      <c r="J19" s="108"/>
      <c r="N19" s="108">
        <f t="shared" si="0"/>
        <v>0</v>
      </c>
      <c r="O19" s="108" t="e">
        <f>IF(D19="X",0,IF(E19="X",0,VLOOKUP(E19,'24'!$K$3:$L$16,2,FALSE)))</f>
        <v>#N/A</v>
      </c>
      <c r="P19" s="108" t="e">
        <f t="shared" si="1"/>
        <v>#N/A</v>
      </c>
    </row>
    <row r="20" spans="1:16">
      <c r="A20" s="30"/>
      <c r="B20" s="106"/>
      <c r="C20" s="33"/>
      <c r="D20" s="33"/>
      <c r="E20" s="106"/>
      <c r="F20" s="108"/>
      <c r="G20" s="108"/>
      <c r="H20" s="108"/>
      <c r="I20" s="108"/>
      <c r="J20" s="108"/>
      <c r="N20" s="108">
        <f t="shared" si="0"/>
        <v>0</v>
      </c>
      <c r="O20" s="108" t="e">
        <f>IF(D20="X",0,IF(E20="X",0,VLOOKUP(E20,'24'!$K$3:$L$16,2,FALSE)))</f>
        <v>#N/A</v>
      </c>
      <c r="P20" s="108" t="e">
        <f t="shared" si="1"/>
        <v>#N/A</v>
      </c>
    </row>
    <row r="21" spans="1:16">
      <c r="A21" s="30"/>
      <c r="B21" s="106"/>
      <c r="C21" s="33"/>
      <c r="D21" s="33"/>
      <c r="E21" s="106"/>
      <c r="F21" s="108"/>
      <c r="G21" s="108"/>
      <c r="H21" s="108"/>
      <c r="I21" s="108"/>
      <c r="J21" s="108"/>
      <c r="N21" s="108">
        <f t="shared" si="0"/>
        <v>0</v>
      </c>
      <c r="O21" s="108" t="e">
        <f>IF(D21="X",0,IF(E21="X",0,VLOOKUP(E21,'24'!$K$3:$L$16,2,FALSE)))</f>
        <v>#N/A</v>
      </c>
      <c r="P21" s="108" t="e">
        <f t="shared" si="1"/>
        <v>#N/A</v>
      </c>
    </row>
    <row r="22" spans="1:16">
      <c r="A22" s="30"/>
      <c r="B22" s="106"/>
      <c r="C22" s="33"/>
      <c r="D22" s="33"/>
      <c r="E22" s="106"/>
      <c r="F22" s="108"/>
      <c r="G22" s="108"/>
      <c r="H22" s="108"/>
      <c r="I22" s="108"/>
      <c r="J22" s="108"/>
      <c r="N22" s="108">
        <f t="shared" si="0"/>
        <v>0</v>
      </c>
      <c r="O22" s="108" t="e">
        <f>IF(D22="X",0,IF(E22="X",0,VLOOKUP(E22,'24'!$K$3:$L$16,2,FALSE)))</f>
        <v>#N/A</v>
      </c>
      <c r="P22" s="108" t="e">
        <f t="shared" si="1"/>
        <v>#N/A</v>
      </c>
    </row>
    <row r="23" spans="1:16">
      <c r="A23" s="30"/>
      <c r="B23" s="106"/>
      <c r="C23" s="33"/>
      <c r="D23" s="33"/>
      <c r="E23" s="106"/>
      <c r="F23" s="108"/>
      <c r="G23" s="108"/>
      <c r="H23" s="108"/>
      <c r="I23" s="108"/>
      <c r="J23" s="108"/>
      <c r="N23" s="108">
        <f t="shared" si="0"/>
        <v>0</v>
      </c>
      <c r="O23" s="108" t="e">
        <f>IF(D23="X",0,IF(E23="X",0,VLOOKUP(E23,'24'!$K$3:$L$16,2,FALSE)))</f>
        <v>#N/A</v>
      </c>
      <c r="P23" s="108" t="e">
        <f t="shared" si="1"/>
        <v>#N/A</v>
      </c>
    </row>
    <row r="24" spans="1:16">
      <c r="A24" s="30"/>
      <c r="B24" s="106"/>
      <c r="C24" s="33"/>
      <c r="D24" s="33"/>
      <c r="E24" s="106"/>
      <c r="F24" s="108"/>
      <c r="G24" s="108"/>
      <c r="H24" s="108"/>
      <c r="I24" s="108"/>
      <c r="J24" s="108"/>
      <c r="N24" s="108">
        <f t="shared" si="0"/>
        <v>0</v>
      </c>
      <c r="O24" s="108" t="e">
        <f>IF(D24="X",0,IF(E24="X",0,VLOOKUP(E24,'24'!$K$3:$L$16,2,FALSE)))</f>
        <v>#N/A</v>
      </c>
      <c r="P24" s="108" t="e">
        <f t="shared" si="1"/>
        <v>#N/A</v>
      </c>
    </row>
    <row r="25" spans="1:16">
      <c r="A25" s="30"/>
      <c r="B25" s="106"/>
      <c r="C25" s="33"/>
      <c r="D25" s="33"/>
      <c r="E25" s="106"/>
      <c r="F25" s="108"/>
      <c r="G25" s="108"/>
      <c r="H25" s="108"/>
      <c r="I25" s="108"/>
      <c r="J25" s="108"/>
      <c r="N25" s="108">
        <f t="shared" si="0"/>
        <v>0</v>
      </c>
      <c r="O25" s="108" t="e">
        <f>IF(D25="X",0,IF(E25="X",0,VLOOKUP(E25,'24'!$K$3:$L$16,2,FALSE)))</f>
        <v>#N/A</v>
      </c>
      <c r="P25" s="108" t="e">
        <f t="shared" si="1"/>
        <v>#N/A</v>
      </c>
    </row>
    <row r="26" spans="1:16">
      <c r="A26" s="30"/>
      <c r="B26" s="106"/>
      <c r="C26" s="33"/>
      <c r="D26" s="33"/>
      <c r="E26" s="106"/>
      <c r="F26" s="108"/>
      <c r="G26" s="108"/>
      <c r="H26" s="108"/>
      <c r="I26" s="108"/>
      <c r="J26" s="108"/>
      <c r="N26" s="108">
        <f t="shared" si="0"/>
        <v>0</v>
      </c>
      <c r="O26" s="108" t="e">
        <f>IF(D26="X",0,IF(E26="X",0,VLOOKUP(E26,'24'!$K$3:$L$16,2,FALSE)))</f>
        <v>#N/A</v>
      </c>
      <c r="P26" s="108" t="e">
        <f t="shared" si="1"/>
        <v>#N/A</v>
      </c>
    </row>
    <row r="27" spans="1:16">
      <c r="A27" s="30"/>
      <c r="B27" s="106"/>
      <c r="C27" s="33"/>
      <c r="D27" s="33"/>
      <c r="E27" s="106"/>
      <c r="F27" s="108"/>
      <c r="G27" s="108"/>
      <c r="H27" s="108"/>
      <c r="I27" s="108"/>
      <c r="J27" s="108"/>
      <c r="N27" s="108">
        <f t="shared" si="0"/>
        <v>0</v>
      </c>
      <c r="O27" s="108" t="e">
        <f>IF(D27="X",0,IF(E27="X",0,VLOOKUP(E27,'24'!$K$3:$L$16,2,FALSE)))</f>
        <v>#N/A</v>
      </c>
      <c r="P27" s="108" t="e">
        <f t="shared" si="1"/>
        <v>#N/A</v>
      </c>
    </row>
    <row r="28" spans="1:16">
      <c r="A28" s="30"/>
      <c r="B28" s="106"/>
      <c r="C28" s="33"/>
      <c r="D28" s="33"/>
      <c r="E28" s="106"/>
      <c r="F28" s="108"/>
      <c r="G28" s="108"/>
      <c r="H28" s="108"/>
      <c r="I28" s="108"/>
      <c r="J28" s="108"/>
      <c r="N28" s="108">
        <f t="shared" si="0"/>
        <v>0</v>
      </c>
      <c r="O28" s="108" t="e">
        <f>IF(D28="X",0,IF(E28="X",0,VLOOKUP(E28,'24'!$K$3:$L$16,2,FALSE)))</f>
        <v>#N/A</v>
      </c>
      <c r="P28" s="108" t="e">
        <f t="shared" si="1"/>
        <v>#N/A</v>
      </c>
    </row>
    <row r="29" spans="1:16">
      <c r="A29" s="30"/>
      <c r="B29" s="106"/>
      <c r="C29" s="33"/>
      <c r="D29" s="33"/>
      <c r="E29" s="106"/>
      <c r="F29" s="108"/>
      <c r="G29" s="108"/>
      <c r="H29" s="108"/>
      <c r="I29" s="108"/>
      <c r="J29" s="108"/>
      <c r="N29" s="108">
        <f t="shared" si="0"/>
        <v>0</v>
      </c>
      <c r="O29" s="108" t="e">
        <f>IF(D29="X",0,IF(E29="X",0,VLOOKUP(E29,'24'!$K$3:$L$16,2,FALSE)))</f>
        <v>#N/A</v>
      </c>
      <c r="P29" s="108" t="e">
        <f t="shared" si="1"/>
        <v>#N/A</v>
      </c>
    </row>
    <row r="30" spans="1:16">
      <c r="A30" s="30"/>
      <c r="B30" s="106"/>
      <c r="C30" s="33"/>
      <c r="D30" s="33"/>
      <c r="E30" s="106"/>
      <c r="F30" s="108"/>
      <c r="G30" s="108"/>
      <c r="H30" s="108"/>
      <c r="I30" s="108"/>
      <c r="J30" s="108"/>
      <c r="N30" s="108">
        <f t="shared" si="0"/>
        <v>0</v>
      </c>
      <c r="O30" s="108" t="e">
        <f>IF(D30="X",0,IF(E30="X",0,VLOOKUP(E30,'24'!$K$3:$L$16,2,FALSE)))</f>
        <v>#N/A</v>
      </c>
      <c r="P30" s="108" t="e">
        <f t="shared" si="1"/>
        <v>#N/A</v>
      </c>
    </row>
    <row r="31" spans="1:16">
      <c r="A31" s="30"/>
      <c r="B31" s="106"/>
      <c r="C31" s="33"/>
      <c r="D31" s="33"/>
      <c r="E31" s="106"/>
      <c r="F31" s="108"/>
      <c r="G31" s="108"/>
      <c r="H31" s="108"/>
      <c r="I31" s="108"/>
      <c r="J31" s="108"/>
      <c r="N31" s="108">
        <f t="shared" si="0"/>
        <v>0</v>
      </c>
      <c r="O31" s="108" t="e">
        <f>IF(D31="X",0,IF(E31="X",0,VLOOKUP(E31,'24'!$K$3:$L$16,2,FALSE)))</f>
        <v>#N/A</v>
      </c>
      <c r="P31" s="108" t="e">
        <f t="shared" si="1"/>
        <v>#N/A</v>
      </c>
    </row>
    <row r="32" spans="1:16">
      <c r="A32" s="30"/>
      <c r="B32" s="106"/>
      <c r="C32" s="33"/>
      <c r="D32" s="33"/>
      <c r="E32" s="106"/>
      <c r="F32" s="108"/>
      <c r="G32" s="108"/>
      <c r="H32" s="108"/>
      <c r="I32" s="108"/>
      <c r="J32" s="108"/>
      <c r="N32" s="108">
        <f t="shared" si="0"/>
        <v>0</v>
      </c>
      <c r="O32" s="108" t="e">
        <f>IF(D32="X",0,IF(E32="X",0,VLOOKUP(E32,'24'!$K$3:$L$16,2,FALSE)))</f>
        <v>#N/A</v>
      </c>
      <c r="P32" s="108" t="e">
        <f t="shared" si="1"/>
        <v>#N/A</v>
      </c>
    </row>
    <row r="33" spans="1:16">
      <c r="A33" s="30"/>
      <c r="B33" s="106"/>
      <c r="C33" s="33"/>
      <c r="D33" s="33"/>
      <c r="E33" s="106"/>
      <c r="F33" s="108"/>
      <c r="G33" s="108"/>
      <c r="H33" s="108"/>
      <c r="I33" s="108"/>
      <c r="J33" s="108"/>
      <c r="N33" s="108">
        <f t="shared" si="0"/>
        <v>0</v>
      </c>
      <c r="O33" s="108" t="e">
        <f>IF(D33="X",0,IF(E33="X",0,VLOOKUP(E33,'24'!$K$3:$L$16,2,FALSE)))</f>
        <v>#N/A</v>
      </c>
      <c r="P33" s="108" t="e">
        <f t="shared" si="1"/>
        <v>#N/A</v>
      </c>
    </row>
    <row r="34" spans="1:16">
      <c r="A34" s="30"/>
      <c r="B34" s="106"/>
      <c r="C34" s="33"/>
      <c r="D34" s="33"/>
      <c r="E34" s="106"/>
      <c r="F34" s="108"/>
      <c r="G34" s="108"/>
      <c r="H34" s="108"/>
      <c r="I34" s="108"/>
      <c r="J34" s="108"/>
      <c r="N34" s="108">
        <f t="shared" si="0"/>
        <v>0</v>
      </c>
      <c r="O34" s="108" t="e">
        <f>IF(D34="X",0,IF(E34="X",0,VLOOKUP(E34,'24'!$K$3:$L$16,2,FALSE)))</f>
        <v>#N/A</v>
      </c>
      <c r="P34" s="108" t="e">
        <f t="shared" si="1"/>
        <v>#N/A</v>
      </c>
    </row>
    <row r="35" spans="1:16">
      <c r="A35" s="30"/>
      <c r="B35" s="106"/>
      <c r="C35" s="33"/>
      <c r="D35" s="33"/>
      <c r="E35" s="106"/>
      <c r="F35" s="108"/>
      <c r="G35" s="108"/>
      <c r="H35" s="108"/>
      <c r="I35" s="108"/>
      <c r="J35" s="108"/>
      <c r="N35" s="108">
        <f t="shared" si="0"/>
        <v>0</v>
      </c>
      <c r="O35" s="108" t="e">
        <f>IF(D35="X",0,IF(E35="X",0,VLOOKUP(E35,'24'!$K$3:$L$16,2,FALSE)))</f>
        <v>#N/A</v>
      </c>
      <c r="P35" s="108" t="e">
        <f t="shared" si="1"/>
        <v>#N/A</v>
      </c>
    </row>
    <row r="36" spans="1:16">
      <c r="A36" s="30"/>
      <c r="B36" s="106"/>
      <c r="C36" s="33"/>
      <c r="D36" s="33"/>
      <c r="E36" s="106"/>
      <c r="F36" s="108"/>
      <c r="G36" s="108"/>
      <c r="H36" s="108"/>
      <c r="I36" s="108"/>
      <c r="J36" s="108"/>
      <c r="N36" s="108">
        <f t="shared" si="0"/>
        <v>0</v>
      </c>
      <c r="O36" s="108" t="e">
        <f>IF(D36="X",0,IF(E36="X",0,VLOOKUP(E36,'24'!$K$3:$L$16,2,FALSE)))</f>
        <v>#N/A</v>
      </c>
      <c r="P36" s="108" t="e">
        <f t="shared" si="1"/>
        <v>#N/A</v>
      </c>
    </row>
    <row r="37" spans="1:16">
      <c r="A37" s="30"/>
      <c r="B37" s="106"/>
      <c r="C37" s="33"/>
      <c r="D37" s="33"/>
      <c r="E37" s="106"/>
      <c r="F37" s="108"/>
      <c r="G37" s="108"/>
      <c r="H37" s="108"/>
      <c r="I37" s="108"/>
      <c r="J37" s="108"/>
      <c r="N37" s="108">
        <f t="shared" si="0"/>
        <v>0</v>
      </c>
      <c r="O37" s="108" t="e">
        <f>IF(D37="X",0,IF(E37="X",0,VLOOKUP(E37,'24'!$K$3:$L$16,2,FALSE)))</f>
        <v>#N/A</v>
      </c>
      <c r="P37" s="108" t="e">
        <f t="shared" si="1"/>
        <v>#N/A</v>
      </c>
    </row>
    <row r="38" spans="1:16">
      <c r="A38" s="30"/>
      <c r="B38" s="106"/>
      <c r="C38" s="33"/>
      <c r="D38" s="33"/>
      <c r="E38" s="106"/>
      <c r="F38" s="108"/>
      <c r="G38" s="108"/>
      <c r="H38" s="108"/>
      <c r="I38" s="108"/>
      <c r="J38" s="108"/>
      <c r="N38" s="108">
        <f t="shared" si="0"/>
        <v>0</v>
      </c>
      <c r="O38" s="108" t="e">
        <f>IF(D38="X",0,IF(E38="X",0,VLOOKUP(E38,'24'!$K$3:$L$16,2,FALSE)))</f>
        <v>#N/A</v>
      </c>
      <c r="P38" s="108" t="e">
        <f t="shared" si="1"/>
        <v>#N/A</v>
      </c>
    </row>
    <row r="39" spans="1:16">
      <c r="A39" s="30"/>
      <c r="B39" s="106"/>
      <c r="C39" s="33"/>
      <c r="D39" s="33"/>
      <c r="E39" s="106"/>
      <c r="F39" s="108"/>
      <c r="G39" s="108"/>
      <c r="H39" s="108"/>
      <c r="I39" s="108"/>
      <c r="J39" s="108"/>
      <c r="N39" s="108">
        <f t="shared" si="0"/>
        <v>0</v>
      </c>
      <c r="O39" s="108" t="e">
        <f>IF(D39="X",0,IF(E39="X",0,VLOOKUP(E39,'24'!$K$3:$L$16,2,FALSE)))</f>
        <v>#N/A</v>
      </c>
      <c r="P39" s="108" t="e">
        <f t="shared" si="1"/>
        <v>#N/A</v>
      </c>
    </row>
    <row r="40" spans="1:16">
      <c r="A40" s="30"/>
      <c r="B40" s="106"/>
      <c r="C40" s="33"/>
      <c r="D40" s="33"/>
      <c r="E40" s="106"/>
      <c r="F40" s="108"/>
      <c r="G40" s="108"/>
      <c r="H40" s="108"/>
      <c r="I40" s="108"/>
      <c r="J40" s="108"/>
      <c r="N40" s="108">
        <f t="shared" si="0"/>
        <v>0</v>
      </c>
      <c r="O40" s="108" t="e">
        <f>IF(D40="X",0,IF(E40="X",0,VLOOKUP(E40,'24'!$K$3:$L$16,2,FALSE)))</f>
        <v>#N/A</v>
      </c>
      <c r="P40" s="108" t="e">
        <f t="shared" si="1"/>
        <v>#N/A</v>
      </c>
    </row>
    <row r="41" spans="1:16">
      <c r="A41" s="30"/>
      <c r="B41" s="106"/>
      <c r="C41" s="33"/>
      <c r="D41" s="33"/>
      <c r="E41" s="106"/>
      <c r="F41" s="108"/>
      <c r="G41" s="108"/>
      <c r="H41" s="108"/>
      <c r="I41" s="108"/>
      <c r="J41" s="108"/>
      <c r="N41" s="108">
        <f t="shared" si="0"/>
        <v>0</v>
      </c>
      <c r="O41" s="108" t="e">
        <f>IF(D41="X",0,IF(E41="X",0,VLOOKUP(E41,'24'!$K$3:$L$16,2,FALSE)))</f>
        <v>#N/A</v>
      </c>
      <c r="P41" s="108" t="e">
        <f t="shared" si="1"/>
        <v>#N/A</v>
      </c>
    </row>
    <row r="42" spans="1:16">
      <c r="A42" s="30"/>
      <c r="B42" s="106"/>
      <c r="C42" s="33"/>
      <c r="D42" s="33"/>
      <c r="E42" s="106"/>
      <c r="F42" s="108"/>
      <c r="G42" s="108"/>
      <c r="H42" s="108"/>
      <c r="I42" s="108"/>
      <c r="J42" s="108"/>
      <c r="N42" s="108">
        <f t="shared" si="0"/>
        <v>0</v>
      </c>
      <c r="O42" s="108" t="e">
        <f>IF(D42="X",0,IF(E42="X",0,VLOOKUP(E42,'24'!$K$3:$L$16,2,FALSE)))</f>
        <v>#N/A</v>
      </c>
      <c r="P42" s="108" t="e">
        <f t="shared" si="1"/>
        <v>#N/A</v>
      </c>
    </row>
    <row r="43" spans="1:16">
      <c r="A43" s="30"/>
      <c r="B43" s="106"/>
      <c r="C43" s="33"/>
      <c r="D43" s="33"/>
      <c r="E43" s="106"/>
      <c r="F43" s="108"/>
      <c r="G43" s="108"/>
      <c r="H43" s="108"/>
      <c r="I43" s="108"/>
      <c r="J43" s="108"/>
      <c r="N43" s="108">
        <f t="shared" si="0"/>
        <v>0</v>
      </c>
      <c r="O43" s="108" t="e">
        <f>IF(D43="X",0,IF(E43="X",0,VLOOKUP(E43,'24'!$K$3:$L$16,2,FALSE)))</f>
        <v>#N/A</v>
      </c>
      <c r="P43" s="108" t="e">
        <f t="shared" si="1"/>
        <v>#N/A</v>
      </c>
    </row>
    <row r="44" spans="1:16">
      <c r="A44" s="30"/>
      <c r="B44" s="106"/>
      <c r="C44" s="33"/>
      <c r="D44" s="33"/>
      <c r="E44" s="106"/>
      <c r="F44" s="108"/>
      <c r="G44" s="108"/>
      <c r="H44" s="108"/>
      <c r="I44" s="108"/>
      <c r="J44" s="108"/>
      <c r="N44" s="108">
        <f t="shared" si="0"/>
        <v>0</v>
      </c>
      <c r="O44" s="108" t="e">
        <f>IF(D44="X",0,IF(E44="X",0,VLOOKUP(E44,'24'!$K$3:$L$16,2,FALSE)))</f>
        <v>#N/A</v>
      </c>
      <c r="P44" s="108" t="e">
        <f t="shared" si="1"/>
        <v>#N/A</v>
      </c>
    </row>
    <row r="45" spans="1:16">
      <c r="A45" s="30"/>
      <c r="B45" s="106"/>
      <c r="C45" s="33"/>
      <c r="D45" s="33"/>
      <c r="E45" s="106"/>
      <c r="F45" s="108"/>
      <c r="G45" s="108"/>
      <c r="H45" s="108"/>
      <c r="I45" s="108"/>
      <c r="J45" s="108"/>
      <c r="N45" s="108">
        <f t="shared" si="0"/>
        <v>0</v>
      </c>
      <c r="O45" s="108" t="e">
        <f>IF(D45="X",0,IF(E45="X",0,VLOOKUP(E45,'24'!$K$3:$L$16,2,FALSE)))</f>
        <v>#N/A</v>
      </c>
      <c r="P45" s="108" t="e">
        <f t="shared" si="1"/>
        <v>#N/A</v>
      </c>
    </row>
    <row r="46" spans="1:16">
      <c r="A46" s="30"/>
      <c r="B46" s="106"/>
      <c r="C46" s="33"/>
      <c r="D46" s="33"/>
      <c r="E46" s="106"/>
      <c r="F46" s="108"/>
      <c r="G46" s="108"/>
      <c r="H46" s="108"/>
      <c r="I46" s="108"/>
      <c r="J46" s="108"/>
      <c r="N46" s="108">
        <f t="shared" si="0"/>
        <v>0</v>
      </c>
      <c r="O46" s="108" t="e">
        <f>IF(D46="X",0,IF(E46="X",0,VLOOKUP(E46,'24'!$K$3:$L$16,2,FALSE)))</f>
        <v>#N/A</v>
      </c>
      <c r="P46" s="108" t="e">
        <f t="shared" si="1"/>
        <v>#N/A</v>
      </c>
    </row>
    <row r="47" spans="1:16">
      <c r="A47" s="30"/>
      <c r="B47" s="106"/>
      <c r="C47" s="33"/>
      <c r="D47" s="33"/>
      <c r="E47" s="106"/>
      <c r="F47" s="108"/>
      <c r="G47" s="108"/>
      <c r="H47" s="108"/>
      <c r="I47" s="108"/>
      <c r="J47" s="108"/>
      <c r="N47" s="108">
        <f t="shared" si="0"/>
        <v>0</v>
      </c>
      <c r="O47" s="108" t="e">
        <f>IF(D47="X",0,IF(E47="X",0,VLOOKUP(E47,'24'!$K$3:$L$16,2,FALSE)))</f>
        <v>#N/A</v>
      </c>
      <c r="P47" s="108" t="e">
        <f t="shared" si="1"/>
        <v>#N/A</v>
      </c>
    </row>
    <row r="48" spans="1:16">
      <c r="A48" s="30"/>
      <c r="B48" s="106"/>
      <c r="C48" s="33"/>
      <c r="D48" s="33"/>
      <c r="E48" s="106"/>
      <c r="F48" s="108"/>
      <c r="G48" s="108"/>
      <c r="H48" s="108"/>
      <c r="I48" s="108"/>
      <c r="J48" s="108"/>
      <c r="N48" s="108">
        <f t="shared" si="0"/>
        <v>0</v>
      </c>
      <c r="O48" s="108" t="e">
        <f>IF(D48="X",0,IF(E48="X",0,VLOOKUP(E48,'24'!$K$3:$L$16,2,FALSE)))</f>
        <v>#N/A</v>
      </c>
      <c r="P48" s="108" t="e">
        <f t="shared" si="1"/>
        <v>#N/A</v>
      </c>
    </row>
    <row r="49" spans="1:16">
      <c r="A49" s="30"/>
      <c r="B49" s="106"/>
      <c r="C49" s="33"/>
      <c r="D49" s="33"/>
      <c r="E49" s="106"/>
      <c r="F49" s="108"/>
      <c r="G49" s="108"/>
      <c r="H49" s="108"/>
      <c r="I49" s="108"/>
      <c r="J49" s="108"/>
      <c r="N49" s="108">
        <f t="shared" si="0"/>
        <v>0</v>
      </c>
      <c r="O49" s="108" t="e">
        <f>IF(D49="X",0,IF(E49="X",0,VLOOKUP(E49,'24'!$K$3:$L$16,2,FALSE)))</f>
        <v>#N/A</v>
      </c>
      <c r="P49" s="108" t="e">
        <f t="shared" si="1"/>
        <v>#N/A</v>
      </c>
    </row>
    <row r="50" spans="1:16">
      <c r="A50" s="30"/>
      <c r="B50" s="106"/>
      <c r="C50" s="33"/>
      <c r="D50" s="33"/>
      <c r="E50" s="106"/>
      <c r="F50" s="108"/>
      <c r="G50" s="108"/>
      <c r="H50" s="108"/>
      <c r="I50" s="108"/>
      <c r="J50" s="108"/>
      <c r="N50" s="108">
        <f t="shared" si="0"/>
        <v>0</v>
      </c>
      <c r="O50" s="108" t="e">
        <f>IF(D50="X",0,IF(E50="X",0,VLOOKUP(E50,'24'!$K$3:$L$16,2,FALSE)))</f>
        <v>#N/A</v>
      </c>
      <c r="P50" s="108" t="e">
        <f t="shared" si="1"/>
        <v>#N/A</v>
      </c>
    </row>
    <row r="51" spans="1:16">
      <c r="A51" s="30"/>
      <c r="B51" s="106"/>
      <c r="C51" s="33"/>
      <c r="D51" s="33"/>
      <c r="E51" s="106"/>
      <c r="F51" s="108"/>
      <c r="G51" s="108"/>
      <c r="H51" s="108"/>
      <c r="I51" s="108"/>
      <c r="J51" s="108"/>
      <c r="N51" s="108">
        <f t="shared" si="0"/>
        <v>0</v>
      </c>
      <c r="O51" s="108" t="e">
        <f>IF(D51="X",0,IF(E51="X",0,VLOOKUP(E51,'24'!$K$3:$L$16,2,FALSE)))</f>
        <v>#N/A</v>
      </c>
      <c r="P51" s="108" t="e">
        <f t="shared" si="1"/>
        <v>#N/A</v>
      </c>
    </row>
    <row r="52" spans="1:16">
      <c r="A52" s="30"/>
      <c r="B52" s="106"/>
      <c r="C52" s="33"/>
      <c r="D52" s="33"/>
      <c r="E52" s="106"/>
      <c r="F52" s="108"/>
      <c r="G52" s="108"/>
      <c r="H52" s="108"/>
      <c r="I52" s="108"/>
      <c r="J52" s="108"/>
      <c r="N52" s="108">
        <f t="shared" si="0"/>
        <v>0</v>
      </c>
      <c r="O52" s="108" t="e">
        <f>IF(D52="X",0,IF(E52="X",0,VLOOKUP(E52,'24'!$K$3:$L$16,2,FALSE)))</f>
        <v>#N/A</v>
      </c>
      <c r="P52" s="108" t="e">
        <f t="shared" si="1"/>
        <v>#N/A</v>
      </c>
    </row>
    <row r="53" spans="1:16">
      <c r="A53" s="30"/>
      <c r="B53" s="106"/>
      <c r="C53" s="33"/>
      <c r="D53" s="33"/>
      <c r="E53" s="106"/>
      <c r="F53" s="108"/>
      <c r="G53" s="108"/>
      <c r="H53" s="108"/>
      <c r="I53" s="108"/>
      <c r="J53" s="108"/>
      <c r="N53" s="108">
        <f t="shared" si="0"/>
        <v>0</v>
      </c>
      <c r="O53" s="108" t="e">
        <f>IF(D53="X",0,IF(E53="X",0,VLOOKUP(E53,'24'!$K$3:$L$16,2,FALSE)))</f>
        <v>#N/A</v>
      </c>
      <c r="P53" s="108" t="e">
        <f t="shared" si="1"/>
        <v>#N/A</v>
      </c>
    </row>
    <row r="54" spans="1:16">
      <c r="A54" s="30"/>
      <c r="B54" s="106"/>
      <c r="C54" s="33"/>
      <c r="D54" s="33"/>
      <c r="E54" s="106"/>
      <c r="F54" s="108"/>
      <c r="G54" s="108"/>
      <c r="H54" s="108"/>
      <c r="I54" s="108"/>
      <c r="J54" s="108"/>
      <c r="N54" s="108">
        <f t="shared" si="0"/>
        <v>0</v>
      </c>
      <c r="O54" s="108" t="e">
        <f>IF(D54="X",0,IF(E54="X",0,VLOOKUP(E54,'24'!$K$3:$L$16,2,FALSE)))</f>
        <v>#N/A</v>
      </c>
      <c r="P54" s="108" t="e">
        <f t="shared" si="1"/>
        <v>#N/A</v>
      </c>
    </row>
    <row r="55" spans="1:16">
      <c r="A55" s="30"/>
      <c r="B55" s="106"/>
      <c r="C55" s="33"/>
      <c r="D55" s="33"/>
      <c r="E55" s="106"/>
      <c r="F55" s="108"/>
      <c r="G55" s="108"/>
      <c r="H55" s="108"/>
      <c r="I55" s="108"/>
      <c r="J55" s="108"/>
      <c r="N55" s="108">
        <f t="shared" si="0"/>
        <v>0</v>
      </c>
      <c r="O55" s="108" t="e">
        <f>IF(D55="X",0,IF(E55="X",0,VLOOKUP(E55,'24'!$K$3:$L$16,2,FALSE)))</f>
        <v>#N/A</v>
      </c>
      <c r="P55" s="108" t="e">
        <f t="shared" si="1"/>
        <v>#N/A</v>
      </c>
    </row>
    <row r="56" spans="1:16">
      <c r="A56" s="30"/>
      <c r="B56" s="106"/>
      <c r="C56" s="33"/>
      <c r="D56" s="33"/>
      <c r="E56" s="106"/>
      <c r="F56" s="108"/>
      <c r="G56" s="108"/>
      <c r="H56" s="108"/>
      <c r="I56" s="108"/>
      <c r="J56" s="108"/>
      <c r="N56" s="108">
        <f t="shared" si="0"/>
        <v>0</v>
      </c>
      <c r="O56" s="108" t="e">
        <f>IF(D56="X",0,IF(E56="X",0,VLOOKUP(E56,'24'!$K$3:$L$16,2,FALSE)))</f>
        <v>#N/A</v>
      </c>
      <c r="P56" s="108" t="e">
        <f t="shared" si="1"/>
        <v>#N/A</v>
      </c>
    </row>
    <row r="57" spans="1:16">
      <c r="A57" s="30"/>
      <c r="B57" s="106"/>
      <c r="C57" s="33"/>
      <c r="D57" s="33"/>
      <c r="E57" s="106"/>
      <c r="F57" s="108"/>
      <c r="G57" s="108"/>
      <c r="H57" s="108"/>
      <c r="I57" s="108"/>
      <c r="J57" s="108"/>
      <c r="N57" s="108">
        <f t="shared" si="0"/>
        <v>0</v>
      </c>
      <c r="O57" s="108" t="e">
        <f>IF(D57="X",0,IF(E57="X",0,VLOOKUP(E57,'24'!$K$3:$L$16,2,FALSE)))</f>
        <v>#N/A</v>
      </c>
      <c r="P57" s="108" t="e">
        <f t="shared" si="1"/>
        <v>#N/A</v>
      </c>
    </row>
    <row r="58" spans="1:16">
      <c r="A58" s="30"/>
      <c r="B58" s="106"/>
      <c r="C58" s="33"/>
      <c r="D58" s="33"/>
      <c r="E58" s="106"/>
      <c r="F58" s="108"/>
      <c r="G58" s="108"/>
      <c r="H58" s="108"/>
      <c r="I58" s="108"/>
      <c r="J58" s="108"/>
      <c r="N58" s="108">
        <f t="shared" si="0"/>
        <v>0</v>
      </c>
      <c r="O58" s="108" t="e">
        <f>IF(D58="X",0,IF(E58="X",0,VLOOKUP(E58,'24'!$K$3:$L$16,2,FALSE)))</f>
        <v>#N/A</v>
      </c>
      <c r="P58" s="108" t="e">
        <f t="shared" si="1"/>
        <v>#N/A</v>
      </c>
    </row>
    <row r="59" spans="1:16">
      <c r="A59" s="30"/>
      <c r="B59" s="106"/>
      <c r="C59" s="33"/>
      <c r="D59" s="33"/>
      <c r="E59" s="106"/>
      <c r="F59" s="108"/>
      <c r="G59" s="108"/>
      <c r="H59" s="108"/>
      <c r="I59" s="108"/>
      <c r="J59" s="108"/>
      <c r="N59" s="108">
        <f t="shared" si="0"/>
        <v>0</v>
      </c>
      <c r="O59" s="108" t="e">
        <f>IF(D59="X",0,IF(E59="X",0,VLOOKUP(E59,'24'!$K$3:$L$16,2,FALSE)))</f>
        <v>#N/A</v>
      </c>
      <c r="P59" s="108" t="e">
        <f t="shared" si="1"/>
        <v>#N/A</v>
      </c>
    </row>
    <row r="60" spans="1:16">
      <c r="A60" s="30"/>
      <c r="B60" s="106"/>
      <c r="C60" s="33"/>
      <c r="D60" s="33"/>
      <c r="E60" s="106"/>
      <c r="F60" s="108"/>
      <c r="G60" s="108"/>
      <c r="H60" s="108"/>
      <c r="I60" s="108"/>
      <c r="J60" s="108"/>
      <c r="N60" s="108">
        <f t="shared" si="0"/>
        <v>0</v>
      </c>
      <c r="O60" s="108" t="e">
        <f>IF(D60="X",0,IF(E60="X",0,VLOOKUP(E60,'24'!$K$3:$L$16,2,FALSE)))</f>
        <v>#N/A</v>
      </c>
      <c r="P60" s="108" t="e">
        <f t="shared" si="1"/>
        <v>#N/A</v>
      </c>
    </row>
    <row r="61" spans="1:16">
      <c r="A61" s="30"/>
      <c r="B61" s="106"/>
      <c r="C61" s="33"/>
      <c r="D61" s="33"/>
      <c r="E61" s="106"/>
      <c r="F61" s="108"/>
      <c r="G61" s="108"/>
      <c r="H61" s="108"/>
      <c r="I61" s="108"/>
      <c r="J61" s="108"/>
      <c r="N61" s="108">
        <f t="shared" si="0"/>
        <v>0</v>
      </c>
      <c r="O61" s="108" t="e">
        <f>IF(D61="X",0,IF(E61="X",0,VLOOKUP(E61,'24'!$K$3:$L$16,2,FALSE)))</f>
        <v>#N/A</v>
      </c>
      <c r="P61" s="108" t="e">
        <f t="shared" si="1"/>
        <v>#N/A</v>
      </c>
    </row>
    <row r="62" spans="1:16">
      <c r="A62" s="30"/>
      <c r="B62" s="106"/>
      <c r="C62" s="33"/>
      <c r="D62" s="33"/>
      <c r="E62" s="106"/>
      <c r="F62" s="108"/>
      <c r="G62" s="108"/>
      <c r="H62" s="108"/>
      <c r="I62" s="108"/>
      <c r="J62" s="108"/>
      <c r="N62" s="108">
        <f t="shared" si="0"/>
        <v>0</v>
      </c>
      <c r="O62" s="108" t="e">
        <f>IF(D62="X",0,IF(E62="X",0,VLOOKUP(E62,'24'!$K$3:$L$16,2,FALSE)))</f>
        <v>#N/A</v>
      </c>
      <c r="P62" s="108" t="e">
        <f t="shared" si="1"/>
        <v>#N/A</v>
      </c>
    </row>
    <row r="63" spans="1:16">
      <c r="A63" s="30"/>
      <c r="B63" s="106"/>
      <c r="C63" s="33"/>
      <c r="D63" s="33"/>
      <c r="E63" s="106"/>
      <c r="F63" s="108"/>
      <c r="G63" s="108"/>
      <c r="H63" s="108"/>
      <c r="I63" s="108"/>
      <c r="J63" s="108"/>
      <c r="N63" s="108">
        <f t="shared" si="0"/>
        <v>0</v>
      </c>
      <c r="O63" s="108" t="e">
        <f>IF(D63="X",0,IF(E63="X",0,VLOOKUP(E63,'24'!$K$3:$L$16,2,FALSE)))</f>
        <v>#N/A</v>
      </c>
      <c r="P63" s="108" t="e">
        <f t="shared" si="1"/>
        <v>#N/A</v>
      </c>
    </row>
    <row r="64" spans="1:16">
      <c r="A64" s="30"/>
      <c r="B64" s="106"/>
      <c r="C64" s="33"/>
      <c r="D64" s="33"/>
      <c r="E64" s="106"/>
      <c r="F64" s="108"/>
      <c r="G64" s="108"/>
      <c r="H64" s="108"/>
      <c r="I64" s="108"/>
      <c r="J64" s="108"/>
      <c r="N64" s="108">
        <f t="shared" si="0"/>
        <v>0</v>
      </c>
      <c r="O64" s="108" t="e">
        <f>IF(D64="X",0,IF(E64="X",0,VLOOKUP(E64,'24'!$K$3:$L$16,2,FALSE)))</f>
        <v>#N/A</v>
      </c>
      <c r="P64" s="108" t="e">
        <f t="shared" si="1"/>
        <v>#N/A</v>
      </c>
    </row>
    <row r="65" spans="1:16">
      <c r="A65" s="30"/>
      <c r="B65" s="106"/>
      <c r="C65" s="33"/>
      <c r="D65" s="33"/>
      <c r="E65" s="106"/>
      <c r="F65" s="108"/>
      <c r="G65" s="108"/>
      <c r="H65" s="108"/>
      <c r="I65" s="108"/>
      <c r="J65" s="108"/>
      <c r="N65" s="108">
        <f t="shared" si="0"/>
        <v>0</v>
      </c>
      <c r="O65" s="108" t="e">
        <f>IF(D65="X",0,IF(E65="X",0,VLOOKUP(E65,'24'!$K$3:$L$16,2,FALSE)))</f>
        <v>#N/A</v>
      </c>
      <c r="P65" s="108" t="e">
        <f t="shared" si="1"/>
        <v>#N/A</v>
      </c>
    </row>
    <row r="66" spans="1:16">
      <c r="A66" s="30"/>
      <c r="B66" s="106"/>
      <c r="C66" s="33"/>
      <c r="D66" s="33"/>
      <c r="E66" s="106"/>
      <c r="F66" s="108"/>
      <c r="G66" s="108"/>
      <c r="H66" s="108"/>
      <c r="I66" s="108"/>
      <c r="J66" s="108"/>
      <c r="N66" s="108">
        <f t="shared" si="0"/>
        <v>0</v>
      </c>
      <c r="O66" s="108" t="e">
        <f>IF(D66="X",0,IF(E66="X",0,VLOOKUP(E66,'24'!$K$3:$L$16,2,FALSE)))</f>
        <v>#N/A</v>
      </c>
      <c r="P66" s="108" t="e">
        <f t="shared" si="1"/>
        <v>#N/A</v>
      </c>
    </row>
    <row r="67" spans="1:16">
      <c r="A67" s="30"/>
      <c r="B67" s="106"/>
      <c r="C67" s="33"/>
      <c r="D67" s="33"/>
      <c r="E67" s="106"/>
      <c r="F67" s="108"/>
      <c r="G67" s="108"/>
      <c r="H67" s="108"/>
      <c r="I67" s="108"/>
      <c r="J67" s="108"/>
      <c r="N67" s="108">
        <f t="shared" si="0"/>
        <v>0</v>
      </c>
      <c r="O67" s="108" t="e">
        <f>IF(D67="X",0,IF(E67="X",0,VLOOKUP(E67,'24'!$K$3:$L$16,2,FALSE)))</f>
        <v>#N/A</v>
      </c>
      <c r="P67" s="108" t="e">
        <f t="shared" si="1"/>
        <v>#N/A</v>
      </c>
    </row>
    <row r="68" spans="1:16">
      <c r="A68" s="30"/>
      <c r="B68" s="106"/>
      <c r="C68" s="33"/>
      <c r="D68" s="33"/>
      <c r="E68" s="106"/>
      <c r="F68" s="108"/>
      <c r="G68" s="108"/>
      <c r="H68" s="108"/>
      <c r="I68" s="108"/>
      <c r="J68" s="108"/>
      <c r="N68" s="108">
        <f t="shared" ref="N68:N131" si="2">SUM(F68:M68)</f>
        <v>0</v>
      </c>
      <c r="O68" s="108" t="e">
        <f>IF(D68="X",0,IF(E68="X",0,VLOOKUP(E68,'24'!$K$3:$L$16,2,FALSE)))</f>
        <v>#N/A</v>
      </c>
      <c r="P68" s="108" t="e">
        <f t="shared" ref="P68:P131" si="3">N68*O68</f>
        <v>#N/A</v>
      </c>
    </row>
    <row r="69" spans="1:16">
      <c r="A69" s="30"/>
      <c r="B69" s="106"/>
      <c r="C69" s="33"/>
      <c r="D69" s="33"/>
      <c r="E69" s="106"/>
      <c r="F69" s="108"/>
      <c r="G69" s="108"/>
      <c r="H69" s="108"/>
      <c r="I69" s="108"/>
      <c r="J69" s="108"/>
      <c r="N69" s="108">
        <f t="shared" si="2"/>
        <v>0</v>
      </c>
      <c r="O69" s="108" t="e">
        <f>IF(D69="X",0,IF(E69="X",0,VLOOKUP(E69,'24'!$K$3:$L$16,2,FALSE)))</f>
        <v>#N/A</v>
      </c>
      <c r="P69" s="108" t="e">
        <f t="shared" si="3"/>
        <v>#N/A</v>
      </c>
    </row>
    <row r="70" spans="1:16">
      <c r="A70" s="30"/>
      <c r="B70" s="106"/>
      <c r="C70" s="33"/>
      <c r="D70" s="33"/>
      <c r="E70" s="106"/>
      <c r="F70" s="108"/>
      <c r="G70" s="108"/>
      <c r="H70" s="108"/>
      <c r="I70" s="108"/>
      <c r="J70" s="108"/>
      <c r="N70" s="108">
        <f t="shared" si="2"/>
        <v>0</v>
      </c>
      <c r="O70" s="108" t="e">
        <f>IF(D70="X",0,IF(E70="X",0,VLOOKUP(E70,'24'!$K$3:$L$16,2,FALSE)))</f>
        <v>#N/A</v>
      </c>
      <c r="P70" s="108" t="e">
        <f t="shared" si="3"/>
        <v>#N/A</v>
      </c>
    </row>
    <row r="71" spans="1:16">
      <c r="A71" s="30"/>
      <c r="B71" s="106"/>
      <c r="C71" s="33"/>
      <c r="D71" s="33"/>
      <c r="E71" s="106"/>
      <c r="F71" s="108"/>
      <c r="G71" s="108"/>
      <c r="H71" s="108"/>
      <c r="I71" s="108"/>
      <c r="J71" s="108"/>
      <c r="N71" s="108">
        <f t="shared" si="2"/>
        <v>0</v>
      </c>
      <c r="O71" s="108" t="e">
        <f>IF(D71="X",0,IF(E71="X",0,VLOOKUP(E71,'24'!$K$3:$L$16,2,FALSE)))</f>
        <v>#N/A</v>
      </c>
      <c r="P71" s="108" t="e">
        <f t="shared" si="3"/>
        <v>#N/A</v>
      </c>
    </row>
    <row r="72" spans="1:16">
      <c r="A72" s="30"/>
      <c r="B72" s="106"/>
      <c r="C72" s="33"/>
      <c r="D72" s="33"/>
      <c r="E72" s="106"/>
      <c r="F72" s="108"/>
      <c r="G72" s="108"/>
      <c r="H72" s="108"/>
      <c r="I72" s="108"/>
      <c r="J72" s="108"/>
      <c r="N72" s="108">
        <f t="shared" si="2"/>
        <v>0</v>
      </c>
      <c r="O72" s="108" t="e">
        <f>IF(D72="X",0,IF(E72="X",0,VLOOKUP(E72,'24'!$K$3:$L$16,2,FALSE)))</f>
        <v>#N/A</v>
      </c>
      <c r="P72" s="108" t="e">
        <f t="shared" si="3"/>
        <v>#N/A</v>
      </c>
    </row>
    <row r="73" spans="1:16">
      <c r="A73" s="30"/>
      <c r="B73" s="106"/>
      <c r="C73" s="33"/>
      <c r="D73" s="33"/>
      <c r="E73" s="106"/>
      <c r="F73" s="108"/>
      <c r="G73" s="108"/>
      <c r="H73" s="108"/>
      <c r="I73" s="108"/>
      <c r="J73" s="108"/>
      <c r="N73" s="108">
        <f t="shared" si="2"/>
        <v>0</v>
      </c>
      <c r="O73" s="108" t="e">
        <f>IF(D73="X",0,IF(E73="X",0,VLOOKUP(E73,'24'!$K$3:$L$16,2,FALSE)))</f>
        <v>#N/A</v>
      </c>
      <c r="P73" s="108" t="e">
        <f t="shared" si="3"/>
        <v>#N/A</v>
      </c>
    </row>
    <row r="74" spans="1:16">
      <c r="A74" s="30"/>
      <c r="B74" s="106"/>
      <c r="C74" s="116"/>
      <c r="D74" s="116"/>
      <c r="E74" s="117"/>
      <c r="F74" s="118"/>
      <c r="G74" s="118"/>
      <c r="H74" s="118"/>
      <c r="I74" s="118"/>
      <c r="J74" s="118"/>
      <c r="K74" s="118"/>
      <c r="L74" s="118"/>
      <c r="M74" s="118"/>
      <c r="N74" s="108">
        <f t="shared" si="2"/>
        <v>0</v>
      </c>
      <c r="O74" s="108" t="e">
        <f>IF(D74="X",0,IF(E74="X",0,VLOOKUP(E74,'24'!$K$3:$L$16,2,FALSE)))</f>
        <v>#N/A</v>
      </c>
      <c r="P74" s="108" t="e">
        <f t="shared" si="3"/>
        <v>#N/A</v>
      </c>
    </row>
    <row r="75" spans="1:16">
      <c r="A75" s="30"/>
      <c r="B75" s="106"/>
      <c r="C75" s="33"/>
      <c r="D75" s="33"/>
      <c r="E75" s="106"/>
      <c r="F75" s="108"/>
      <c r="G75" s="108"/>
      <c r="H75" s="108"/>
      <c r="I75" s="108"/>
      <c r="J75" s="108"/>
      <c r="N75" s="108">
        <f t="shared" si="2"/>
        <v>0</v>
      </c>
      <c r="O75" s="108" t="e">
        <f>IF(D75="X",0,IF(E75="X",0,VLOOKUP(E75,'24'!$K$3:$L$16,2,FALSE)))</f>
        <v>#N/A</v>
      </c>
      <c r="P75" s="108" t="e">
        <f t="shared" si="3"/>
        <v>#N/A</v>
      </c>
    </row>
    <row r="76" spans="1:16">
      <c r="A76" s="30"/>
      <c r="B76" s="106"/>
      <c r="C76" s="107"/>
      <c r="D76" s="33"/>
      <c r="E76" s="106"/>
      <c r="F76" s="108"/>
      <c r="G76" s="108"/>
      <c r="H76" s="108"/>
      <c r="I76" s="108"/>
      <c r="J76" s="108"/>
      <c r="N76" s="108">
        <f t="shared" si="2"/>
        <v>0</v>
      </c>
      <c r="O76" s="108" t="e">
        <f>IF(D76="X",0,IF(E76="X",0,VLOOKUP(E76,'24'!$K$3:$L$16,2,FALSE)))</f>
        <v>#N/A</v>
      </c>
      <c r="P76" s="108" t="e">
        <f t="shared" si="3"/>
        <v>#N/A</v>
      </c>
    </row>
    <row r="77" spans="1:16">
      <c r="A77" s="30"/>
      <c r="B77" s="106"/>
      <c r="C77" s="33"/>
      <c r="D77" s="33"/>
      <c r="E77" s="106"/>
      <c r="F77" s="108"/>
      <c r="G77" s="108"/>
      <c r="H77" s="108"/>
      <c r="I77" s="108"/>
      <c r="J77" s="108"/>
      <c r="N77" s="108">
        <f t="shared" si="2"/>
        <v>0</v>
      </c>
      <c r="O77" s="108" t="e">
        <f>IF(D77="X",0,IF(E77="X",0,VLOOKUP(E77,'24'!$K$3:$L$16,2,FALSE)))</f>
        <v>#N/A</v>
      </c>
      <c r="P77" s="108" t="e">
        <f t="shared" si="3"/>
        <v>#N/A</v>
      </c>
    </row>
    <row r="78" spans="1:16">
      <c r="A78" s="30"/>
      <c r="B78" s="106"/>
      <c r="C78" s="33"/>
      <c r="D78" s="33"/>
      <c r="E78" s="106"/>
      <c r="F78" s="108"/>
      <c r="G78" s="108"/>
      <c r="H78" s="108"/>
      <c r="I78" s="108"/>
      <c r="J78" s="108"/>
      <c r="N78" s="108">
        <f t="shared" si="2"/>
        <v>0</v>
      </c>
      <c r="O78" s="108" t="e">
        <f>IF(D78="X",0,IF(E78="X",0,VLOOKUP(E78,'24'!$K$3:$L$16,2,FALSE)))</f>
        <v>#N/A</v>
      </c>
      <c r="P78" s="108" t="e">
        <f t="shared" si="3"/>
        <v>#N/A</v>
      </c>
    </row>
    <row r="79" spans="1:16">
      <c r="A79" s="30"/>
      <c r="B79" s="106"/>
      <c r="C79" s="33"/>
      <c r="D79" s="33"/>
      <c r="E79" s="106"/>
      <c r="F79" s="108"/>
      <c r="G79" s="108"/>
      <c r="H79" s="108"/>
      <c r="I79" s="108"/>
      <c r="J79" s="108"/>
      <c r="N79" s="108">
        <f t="shared" si="2"/>
        <v>0</v>
      </c>
      <c r="O79" s="108" t="e">
        <f>IF(D79="X",0,IF(E79="X",0,VLOOKUP(E79,'24'!$K$3:$L$16,2,FALSE)))</f>
        <v>#N/A</v>
      </c>
      <c r="P79" s="108" t="e">
        <f t="shared" si="3"/>
        <v>#N/A</v>
      </c>
    </row>
    <row r="80" spans="1:16">
      <c r="A80" s="30"/>
      <c r="B80" s="106"/>
      <c r="C80" s="33"/>
      <c r="D80" s="33"/>
      <c r="E80" s="106"/>
      <c r="F80" s="108"/>
      <c r="G80" s="108"/>
      <c r="H80" s="108"/>
      <c r="I80" s="108"/>
      <c r="J80" s="108"/>
      <c r="N80" s="108">
        <f t="shared" si="2"/>
        <v>0</v>
      </c>
      <c r="O80" s="108" t="e">
        <f>IF(D80="X",0,IF(E80="X",0,VLOOKUP(E80,'24'!$K$3:$L$16,2,FALSE)))</f>
        <v>#N/A</v>
      </c>
      <c r="P80" s="108" t="e">
        <f t="shared" si="3"/>
        <v>#N/A</v>
      </c>
    </row>
    <row r="81" spans="1:16">
      <c r="A81" s="30"/>
      <c r="B81" s="106"/>
      <c r="C81" s="33"/>
      <c r="D81" s="33"/>
      <c r="E81" s="106"/>
      <c r="F81" s="108"/>
      <c r="G81" s="108"/>
      <c r="H81" s="108"/>
      <c r="I81" s="108"/>
      <c r="J81" s="108"/>
      <c r="N81" s="108">
        <f t="shared" si="2"/>
        <v>0</v>
      </c>
      <c r="O81" s="108" t="e">
        <f>IF(D81="X",0,IF(E81="X",0,VLOOKUP(E81,'24'!$K$3:$L$16,2,FALSE)))</f>
        <v>#N/A</v>
      </c>
      <c r="P81" s="108" t="e">
        <f t="shared" si="3"/>
        <v>#N/A</v>
      </c>
    </row>
    <row r="82" spans="1:16">
      <c r="A82" s="30"/>
      <c r="B82" s="106"/>
      <c r="C82" s="33"/>
      <c r="D82" s="33"/>
      <c r="E82" s="106"/>
      <c r="F82" s="108"/>
      <c r="G82" s="108"/>
      <c r="H82" s="108"/>
      <c r="I82" s="108"/>
      <c r="J82" s="108"/>
      <c r="N82" s="108">
        <f t="shared" si="2"/>
        <v>0</v>
      </c>
      <c r="O82" s="108" t="e">
        <f>IF(D82="X",0,IF(E82="X",0,VLOOKUP(E82,'24'!$K$3:$L$16,2,FALSE)))</f>
        <v>#N/A</v>
      </c>
      <c r="P82" s="108" t="e">
        <f t="shared" si="3"/>
        <v>#N/A</v>
      </c>
    </row>
    <row r="83" spans="1:16">
      <c r="A83" s="30"/>
      <c r="B83" s="106"/>
      <c r="C83" s="33"/>
      <c r="D83" s="33"/>
      <c r="E83" s="106"/>
      <c r="F83" s="108"/>
      <c r="G83" s="108"/>
      <c r="H83" s="108"/>
      <c r="I83" s="108"/>
      <c r="J83" s="108"/>
      <c r="N83" s="108">
        <f t="shared" si="2"/>
        <v>0</v>
      </c>
      <c r="O83" s="108" t="e">
        <f>IF(D83="X",0,IF(E83="X",0,VLOOKUP(E83,'24'!$K$3:$L$16,2,FALSE)))</f>
        <v>#N/A</v>
      </c>
      <c r="P83" s="108" t="e">
        <f t="shared" si="3"/>
        <v>#N/A</v>
      </c>
    </row>
    <row r="84" spans="1:16">
      <c r="A84" s="30"/>
      <c r="B84" s="106"/>
      <c r="C84" s="33"/>
      <c r="D84" s="33"/>
      <c r="E84" s="106"/>
      <c r="F84" s="108"/>
      <c r="G84" s="108"/>
      <c r="H84" s="108"/>
      <c r="I84" s="108"/>
      <c r="J84" s="108"/>
      <c r="N84" s="108">
        <f t="shared" si="2"/>
        <v>0</v>
      </c>
      <c r="O84" s="108" t="e">
        <f>IF(D84="X",0,IF(E84="X",0,VLOOKUP(E84,'24'!$K$3:$L$16,2,FALSE)))</f>
        <v>#N/A</v>
      </c>
      <c r="P84" s="108" t="e">
        <f t="shared" si="3"/>
        <v>#N/A</v>
      </c>
    </row>
    <row r="85" spans="1:16">
      <c r="A85" s="30"/>
      <c r="B85" s="106"/>
      <c r="C85" s="33"/>
      <c r="D85" s="33"/>
      <c r="E85" s="106"/>
      <c r="F85" s="108"/>
      <c r="G85" s="108"/>
      <c r="H85" s="108"/>
      <c r="I85" s="108"/>
      <c r="J85" s="108"/>
      <c r="N85" s="108">
        <f t="shared" si="2"/>
        <v>0</v>
      </c>
      <c r="O85" s="108" t="e">
        <f>IF(D85="X",0,IF(E85="X",0,VLOOKUP(E85,'24'!$K$3:$L$16,2,FALSE)))</f>
        <v>#N/A</v>
      </c>
      <c r="P85" s="108" t="e">
        <f t="shared" si="3"/>
        <v>#N/A</v>
      </c>
    </row>
    <row r="86" spans="1:16">
      <c r="A86" s="30"/>
      <c r="B86" s="106"/>
      <c r="C86" s="33"/>
      <c r="D86" s="33"/>
      <c r="E86" s="106"/>
      <c r="F86" s="108"/>
      <c r="G86" s="108"/>
      <c r="H86" s="108"/>
      <c r="I86" s="108"/>
      <c r="J86" s="108"/>
      <c r="N86" s="108">
        <f t="shared" si="2"/>
        <v>0</v>
      </c>
      <c r="O86" s="108" t="e">
        <f>IF(D86="X",0,IF(E86="X",0,VLOOKUP(E86,'24'!$K$3:$L$16,2,FALSE)))</f>
        <v>#N/A</v>
      </c>
      <c r="P86" s="108" t="e">
        <f t="shared" si="3"/>
        <v>#N/A</v>
      </c>
    </row>
    <row r="87" spans="1:16">
      <c r="A87" s="30"/>
      <c r="B87" s="106"/>
      <c r="C87" s="33"/>
      <c r="D87" s="33"/>
      <c r="E87" s="106"/>
      <c r="F87" s="108"/>
      <c r="G87" s="108"/>
      <c r="H87" s="108"/>
      <c r="I87" s="108"/>
      <c r="J87" s="108"/>
      <c r="N87" s="108">
        <f t="shared" si="2"/>
        <v>0</v>
      </c>
      <c r="O87" s="108" t="e">
        <f>IF(D87="X",0,IF(E87="X",0,VLOOKUP(E87,'24'!$K$3:$L$16,2,FALSE)))</f>
        <v>#N/A</v>
      </c>
      <c r="P87" s="108" t="e">
        <f t="shared" si="3"/>
        <v>#N/A</v>
      </c>
    </row>
    <row r="88" spans="1:16">
      <c r="A88" s="30"/>
      <c r="B88" s="106"/>
      <c r="C88" s="33"/>
      <c r="D88" s="33"/>
      <c r="E88" s="106"/>
      <c r="F88" s="108"/>
      <c r="G88" s="108"/>
      <c r="H88" s="108"/>
      <c r="I88" s="108"/>
      <c r="J88" s="108"/>
      <c r="N88" s="108">
        <f t="shared" si="2"/>
        <v>0</v>
      </c>
      <c r="O88" s="108" t="e">
        <f>IF(D88="X",0,IF(E88="X",0,VLOOKUP(E88,'24'!$K$3:$L$16,2,FALSE)))</f>
        <v>#N/A</v>
      </c>
      <c r="P88" s="108" t="e">
        <f t="shared" si="3"/>
        <v>#N/A</v>
      </c>
    </row>
    <row r="89" spans="1:16">
      <c r="A89" s="30"/>
      <c r="B89" s="106"/>
      <c r="C89" s="33"/>
      <c r="D89" s="33"/>
      <c r="E89" s="106"/>
      <c r="F89" s="108"/>
      <c r="G89" s="108"/>
      <c r="H89" s="108"/>
      <c r="I89" s="108"/>
      <c r="J89" s="108"/>
      <c r="N89" s="108">
        <f t="shared" si="2"/>
        <v>0</v>
      </c>
      <c r="O89" s="108" t="e">
        <f>IF(D89="X",0,IF(E89="X",0,VLOOKUP(E89,'24'!$K$3:$L$16,2,FALSE)))</f>
        <v>#N/A</v>
      </c>
      <c r="P89" s="108" t="e">
        <f t="shared" si="3"/>
        <v>#N/A</v>
      </c>
    </row>
    <row r="90" spans="1:16">
      <c r="A90" s="30"/>
      <c r="B90" s="106"/>
      <c r="C90" s="33"/>
      <c r="D90" s="33"/>
      <c r="E90" s="106"/>
      <c r="F90" s="108"/>
      <c r="G90" s="108"/>
      <c r="H90" s="108"/>
      <c r="I90" s="108"/>
      <c r="J90" s="108"/>
      <c r="N90" s="108">
        <f t="shared" si="2"/>
        <v>0</v>
      </c>
      <c r="O90" s="108" t="e">
        <f>IF(D90="X",0,IF(E90="X",0,VLOOKUP(E90,'24'!$K$3:$L$16,2,FALSE)))</f>
        <v>#N/A</v>
      </c>
      <c r="P90" s="108" t="e">
        <f t="shared" si="3"/>
        <v>#N/A</v>
      </c>
    </row>
    <row r="91" spans="1:16">
      <c r="A91" s="30"/>
      <c r="B91" s="106"/>
      <c r="C91" s="33"/>
      <c r="D91" s="33"/>
      <c r="E91" s="106"/>
      <c r="F91" s="108"/>
      <c r="G91" s="108"/>
      <c r="H91" s="108"/>
      <c r="I91" s="108"/>
      <c r="J91" s="108"/>
      <c r="N91" s="108">
        <f t="shared" si="2"/>
        <v>0</v>
      </c>
      <c r="O91" s="108" t="e">
        <f>IF(D91="X",0,IF(E91="X",0,VLOOKUP(E91,'24'!$K$3:$L$16,2,FALSE)))</f>
        <v>#N/A</v>
      </c>
      <c r="P91" s="108" t="e">
        <f t="shared" si="3"/>
        <v>#N/A</v>
      </c>
    </row>
    <row r="92" spans="1:16">
      <c r="A92" s="30"/>
      <c r="B92" s="106"/>
      <c r="C92" s="33"/>
      <c r="D92" s="33"/>
      <c r="E92" s="106"/>
      <c r="F92" s="108"/>
      <c r="G92" s="108"/>
      <c r="H92" s="108"/>
      <c r="I92" s="108"/>
      <c r="J92" s="108"/>
      <c r="N92" s="108">
        <f t="shared" si="2"/>
        <v>0</v>
      </c>
      <c r="O92" s="108" t="e">
        <f>IF(D92="X",0,IF(E92="X",0,VLOOKUP(E92,'24'!$K$3:$L$16,2,FALSE)))</f>
        <v>#N/A</v>
      </c>
      <c r="P92" s="108" t="e">
        <f t="shared" si="3"/>
        <v>#N/A</v>
      </c>
    </row>
    <row r="93" spans="1:16">
      <c r="A93" s="30"/>
      <c r="B93" s="106"/>
      <c r="C93" s="33"/>
      <c r="D93" s="33"/>
      <c r="E93" s="106"/>
      <c r="F93" s="108"/>
      <c r="G93" s="108"/>
      <c r="H93" s="108"/>
      <c r="I93" s="108"/>
      <c r="J93" s="108"/>
      <c r="N93" s="108">
        <f t="shared" si="2"/>
        <v>0</v>
      </c>
      <c r="O93" s="108" t="e">
        <f>IF(D93="X",0,IF(E93="X",0,VLOOKUP(E93,'24'!$K$3:$L$16,2,FALSE)))</f>
        <v>#N/A</v>
      </c>
      <c r="P93" s="108" t="e">
        <f t="shared" si="3"/>
        <v>#N/A</v>
      </c>
    </row>
    <row r="94" spans="1:16">
      <c r="A94" s="30"/>
      <c r="B94" s="106"/>
      <c r="C94" s="33"/>
      <c r="D94" s="33"/>
      <c r="E94" s="106"/>
      <c r="F94" s="108"/>
      <c r="G94" s="108"/>
      <c r="H94" s="108"/>
      <c r="I94" s="108"/>
      <c r="J94" s="108"/>
      <c r="N94" s="108">
        <f t="shared" si="2"/>
        <v>0</v>
      </c>
      <c r="O94" s="108" t="e">
        <f>IF(D94="X",0,IF(E94="X",0,VLOOKUP(E94,'24'!$K$3:$L$16,2,FALSE)))</f>
        <v>#N/A</v>
      </c>
      <c r="P94" s="108" t="e">
        <f t="shared" si="3"/>
        <v>#N/A</v>
      </c>
    </row>
    <row r="95" spans="1:16">
      <c r="A95" s="30"/>
      <c r="B95" s="106"/>
      <c r="C95" s="33"/>
      <c r="D95" s="33"/>
      <c r="E95" s="106"/>
      <c r="F95" s="108"/>
      <c r="G95" s="108"/>
      <c r="H95" s="108"/>
      <c r="I95" s="108"/>
      <c r="J95" s="108"/>
      <c r="N95" s="108">
        <f t="shared" si="2"/>
        <v>0</v>
      </c>
      <c r="O95" s="108" t="e">
        <f>IF(D95="X",0,IF(E95="X",0,VLOOKUP(E95,'24'!$K$3:$L$16,2,FALSE)))</f>
        <v>#N/A</v>
      </c>
      <c r="P95" s="108" t="e">
        <f t="shared" si="3"/>
        <v>#N/A</v>
      </c>
    </row>
    <row r="96" spans="1:16">
      <c r="A96" s="30"/>
      <c r="B96" s="106"/>
      <c r="C96" s="33"/>
      <c r="D96" s="33"/>
      <c r="E96" s="106"/>
      <c r="F96" s="108"/>
      <c r="G96" s="108"/>
      <c r="H96" s="108"/>
      <c r="I96" s="108"/>
      <c r="J96" s="108"/>
      <c r="N96" s="108">
        <f t="shared" si="2"/>
        <v>0</v>
      </c>
      <c r="O96" s="108" t="e">
        <f>IF(D96="X",0,IF(E96="X",0,VLOOKUP(E96,'24'!$K$3:$L$16,2,FALSE)))</f>
        <v>#N/A</v>
      </c>
      <c r="P96" s="108" t="e">
        <f t="shared" si="3"/>
        <v>#N/A</v>
      </c>
    </row>
    <row r="97" spans="1:16">
      <c r="A97" s="30"/>
      <c r="B97" s="106"/>
      <c r="C97" s="33"/>
      <c r="D97" s="33"/>
      <c r="E97" s="106"/>
      <c r="F97" s="108"/>
      <c r="G97" s="108"/>
      <c r="H97" s="108"/>
      <c r="I97" s="108"/>
      <c r="J97" s="108"/>
      <c r="N97" s="108">
        <f t="shared" si="2"/>
        <v>0</v>
      </c>
      <c r="O97" s="108" t="e">
        <f>IF(D97="X",0,IF(E97="X",0,VLOOKUP(E97,'24'!$K$3:$L$16,2,FALSE)))</f>
        <v>#N/A</v>
      </c>
      <c r="P97" s="108" t="e">
        <f t="shared" si="3"/>
        <v>#N/A</v>
      </c>
    </row>
    <row r="98" spans="1:16">
      <c r="A98" s="30"/>
      <c r="B98" s="106"/>
      <c r="C98" s="33"/>
      <c r="D98" s="33"/>
      <c r="E98" s="106"/>
      <c r="F98" s="108"/>
      <c r="G98" s="108"/>
      <c r="H98" s="108"/>
      <c r="I98" s="108"/>
      <c r="J98" s="108"/>
      <c r="N98" s="108">
        <f t="shared" si="2"/>
        <v>0</v>
      </c>
      <c r="O98" s="108" t="e">
        <f>IF(D98="X",0,IF(E98="X",0,VLOOKUP(E98,'24'!$K$3:$L$16,2,FALSE)))</f>
        <v>#N/A</v>
      </c>
      <c r="P98" s="108" t="e">
        <f t="shared" si="3"/>
        <v>#N/A</v>
      </c>
    </row>
    <row r="99" spans="1:16">
      <c r="A99" s="30"/>
      <c r="B99" s="106"/>
      <c r="C99" s="33"/>
      <c r="D99" s="33"/>
      <c r="E99" s="106"/>
      <c r="F99" s="108"/>
      <c r="G99" s="108"/>
      <c r="H99" s="108"/>
      <c r="I99" s="108"/>
      <c r="J99" s="108"/>
      <c r="N99" s="108">
        <f t="shared" si="2"/>
        <v>0</v>
      </c>
      <c r="O99" s="108" t="e">
        <f>IF(D99="X",0,IF(E99="X",0,VLOOKUP(E99,'24'!$K$3:$L$16,2,FALSE)))</f>
        <v>#N/A</v>
      </c>
      <c r="P99" s="108" t="e">
        <f t="shared" si="3"/>
        <v>#N/A</v>
      </c>
    </row>
    <row r="100" spans="1:16">
      <c r="A100" s="30"/>
      <c r="B100" s="106"/>
      <c r="C100" s="33"/>
      <c r="D100" s="33"/>
      <c r="E100" s="106"/>
      <c r="F100" s="108"/>
      <c r="G100" s="108"/>
      <c r="H100" s="108"/>
      <c r="I100" s="108"/>
      <c r="J100" s="108"/>
      <c r="N100" s="108">
        <f t="shared" si="2"/>
        <v>0</v>
      </c>
      <c r="O100" s="108" t="e">
        <f>IF(D100="X",0,IF(E100="X",0,VLOOKUP(E100,'24'!$K$3:$L$16,2,FALSE)))</f>
        <v>#N/A</v>
      </c>
      <c r="P100" s="108" t="e">
        <f t="shared" si="3"/>
        <v>#N/A</v>
      </c>
    </row>
    <row r="101" spans="1:16">
      <c r="A101" s="30"/>
      <c r="B101" s="106"/>
      <c r="C101" s="33"/>
      <c r="D101" s="33"/>
      <c r="E101" s="106"/>
      <c r="F101" s="108"/>
      <c r="G101" s="108"/>
      <c r="H101" s="108"/>
      <c r="I101" s="108"/>
      <c r="J101" s="108"/>
      <c r="N101" s="108">
        <f t="shared" si="2"/>
        <v>0</v>
      </c>
      <c r="O101" s="108" t="e">
        <f>IF(D101="X",0,IF(E101="X",0,VLOOKUP(E101,'24'!$K$3:$L$16,2,FALSE)))</f>
        <v>#N/A</v>
      </c>
      <c r="P101" s="108" t="e">
        <f t="shared" si="3"/>
        <v>#N/A</v>
      </c>
    </row>
    <row r="102" spans="1:16">
      <c r="A102" s="30"/>
      <c r="B102" s="106"/>
      <c r="C102" s="33"/>
      <c r="D102" s="33"/>
      <c r="E102" s="106"/>
      <c r="F102" s="108"/>
      <c r="G102" s="108"/>
      <c r="H102" s="108"/>
      <c r="I102" s="108"/>
      <c r="J102" s="108"/>
      <c r="N102" s="108">
        <f t="shared" si="2"/>
        <v>0</v>
      </c>
      <c r="O102" s="108" t="e">
        <f>IF(D102="X",0,IF(E102="X",0,VLOOKUP(E102,'24'!$K$3:$L$16,2,FALSE)))</f>
        <v>#N/A</v>
      </c>
      <c r="P102" s="108" t="e">
        <f t="shared" si="3"/>
        <v>#N/A</v>
      </c>
    </row>
    <row r="103" spans="1:16">
      <c r="A103" s="30"/>
      <c r="B103" s="106"/>
      <c r="C103" s="33"/>
      <c r="D103" s="33"/>
      <c r="E103" s="106"/>
      <c r="F103" s="108"/>
      <c r="G103" s="108"/>
      <c r="H103" s="108"/>
      <c r="I103" s="108"/>
      <c r="J103" s="108"/>
      <c r="N103" s="108">
        <f t="shared" si="2"/>
        <v>0</v>
      </c>
      <c r="O103" s="108" t="e">
        <f>IF(D103="X",0,IF(E103="X",0,VLOOKUP(E103,'24'!$K$3:$L$16,2,FALSE)))</f>
        <v>#N/A</v>
      </c>
      <c r="P103" s="108" t="e">
        <f t="shared" si="3"/>
        <v>#N/A</v>
      </c>
    </row>
    <row r="104" spans="1:16">
      <c r="A104" s="30"/>
      <c r="B104" s="106"/>
      <c r="C104" s="33"/>
      <c r="D104" s="33"/>
      <c r="E104" s="106"/>
      <c r="F104" s="108"/>
      <c r="G104" s="108"/>
      <c r="H104" s="108"/>
      <c r="I104" s="108"/>
      <c r="J104" s="108"/>
      <c r="N104" s="108">
        <f t="shared" si="2"/>
        <v>0</v>
      </c>
      <c r="O104" s="108" t="e">
        <f>IF(D104="X",0,IF(E104="X",0,VLOOKUP(E104,'24'!$K$3:$L$16,2,FALSE)))</f>
        <v>#N/A</v>
      </c>
      <c r="P104" s="108" t="e">
        <f t="shared" si="3"/>
        <v>#N/A</v>
      </c>
    </row>
    <row r="105" spans="1:16">
      <c r="A105" s="30"/>
      <c r="B105" s="106"/>
      <c r="C105" s="33"/>
      <c r="D105" s="33"/>
      <c r="E105" s="106"/>
      <c r="F105" s="108"/>
      <c r="G105" s="108"/>
      <c r="H105" s="108"/>
      <c r="I105" s="108"/>
      <c r="J105" s="108"/>
      <c r="N105" s="108">
        <f t="shared" si="2"/>
        <v>0</v>
      </c>
      <c r="O105" s="108" t="e">
        <f>IF(D105="X",0,IF(E105="X",0,VLOOKUP(E105,'24'!$K$3:$L$16,2,FALSE)))</f>
        <v>#N/A</v>
      </c>
      <c r="P105" s="108" t="e">
        <f t="shared" si="3"/>
        <v>#N/A</v>
      </c>
    </row>
    <row r="106" spans="1:16">
      <c r="A106" s="30"/>
      <c r="B106" s="106"/>
      <c r="C106" s="33"/>
      <c r="D106" s="33"/>
      <c r="E106" s="106"/>
      <c r="F106" s="108"/>
      <c r="G106" s="108"/>
      <c r="H106" s="108"/>
      <c r="I106" s="108"/>
      <c r="J106" s="108"/>
      <c r="N106" s="108">
        <f t="shared" si="2"/>
        <v>0</v>
      </c>
      <c r="O106" s="108" t="e">
        <f>IF(D106="X",0,IF(E106="X",0,VLOOKUP(E106,'24'!$K$3:$L$16,2,FALSE)))</f>
        <v>#N/A</v>
      </c>
      <c r="P106" s="108" t="e">
        <f t="shared" si="3"/>
        <v>#N/A</v>
      </c>
    </row>
    <row r="107" spans="1:16">
      <c r="A107" s="30"/>
      <c r="B107" s="106"/>
      <c r="C107" s="33"/>
      <c r="D107" s="33"/>
      <c r="E107" s="106"/>
      <c r="F107" s="108"/>
      <c r="G107" s="108"/>
      <c r="H107" s="108"/>
      <c r="I107" s="108"/>
      <c r="J107" s="108"/>
      <c r="N107" s="108">
        <f t="shared" si="2"/>
        <v>0</v>
      </c>
      <c r="O107" s="108" t="e">
        <f>IF(D107="X",0,IF(E107="X",0,VLOOKUP(E107,'24'!$K$3:$L$16,2,FALSE)))</f>
        <v>#N/A</v>
      </c>
      <c r="P107" s="108" t="e">
        <f t="shared" si="3"/>
        <v>#N/A</v>
      </c>
    </row>
    <row r="108" spans="1:16">
      <c r="A108" s="30"/>
      <c r="B108" s="106"/>
      <c r="C108" s="33"/>
      <c r="D108" s="33"/>
      <c r="E108" s="106"/>
      <c r="F108" s="108"/>
      <c r="G108" s="108"/>
      <c r="H108" s="108"/>
      <c r="I108" s="108"/>
      <c r="J108" s="108"/>
      <c r="N108" s="108">
        <f t="shared" si="2"/>
        <v>0</v>
      </c>
      <c r="O108" s="108" t="e">
        <f>IF(D108="X",0,IF(E108="X",0,VLOOKUP(E108,'24'!$K$3:$L$16,2,FALSE)))</f>
        <v>#N/A</v>
      </c>
      <c r="P108" s="108" t="e">
        <f t="shared" si="3"/>
        <v>#N/A</v>
      </c>
    </row>
    <row r="109" spans="1:16">
      <c r="A109" s="30"/>
      <c r="B109" s="106"/>
      <c r="C109" s="33"/>
      <c r="D109" s="33"/>
      <c r="E109" s="106"/>
      <c r="F109" s="108"/>
      <c r="G109" s="108"/>
      <c r="H109" s="108"/>
      <c r="I109" s="108"/>
      <c r="J109" s="108"/>
      <c r="N109" s="108">
        <f t="shared" si="2"/>
        <v>0</v>
      </c>
      <c r="O109" s="108" t="e">
        <f>IF(D109="X",0,IF(E109="X",0,VLOOKUP(E109,'24'!$K$3:$L$16,2,FALSE)))</f>
        <v>#N/A</v>
      </c>
      <c r="P109" s="108" t="e">
        <f t="shared" si="3"/>
        <v>#N/A</v>
      </c>
    </row>
    <row r="110" spans="1:16">
      <c r="A110" s="30"/>
      <c r="B110" s="106"/>
      <c r="C110" s="33"/>
      <c r="D110" s="33"/>
      <c r="E110" s="106"/>
      <c r="F110" s="108"/>
      <c r="G110" s="108"/>
      <c r="H110" s="108"/>
      <c r="I110" s="108"/>
      <c r="J110" s="108"/>
      <c r="N110" s="108">
        <f t="shared" si="2"/>
        <v>0</v>
      </c>
      <c r="O110" s="108" t="e">
        <f>IF(D110="X",0,IF(E110="X",0,VLOOKUP(E110,'24'!$K$3:$L$16,2,FALSE)))</f>
        <v>#N/A</v>
      </c>
      <c r="P110" s="108" t="e">
        <f t="shared" si="3"/>
        <v>#N/A</v>
      </c>
    </row>
    <row r="111" spans="1:16">
      <c r="A111" s="30"/>
      <c r="B111" s="106"/>
      <c r="C111" s="33"/>
      <c r="D111" s="33"/>
      <c r="E111" s="106"/>
      <c r="F111" s="108"/>
      <c r="G111" s="108"/>
      <c r="H111" s="108"/>
      <c r="I111" s="108"/>
      <c r="J111" s="108"/>
      <c r="N111" s="108">
        <f t="shared" si="2"/>
        <v>0</v>
      </c>
      <c r="O111" s="108" t="e">
        <f>IF(D111="X",0,IF(E111="X",0,VLOOKUP(E111,'24'!$K$3:$L$16,2,FALSE)))</f>
        <v>#N/A</v>
      </c>
      <c r="P111" s="108" t="e">
        <f t="shared" si="3"/>
        <v>#N/A</v>
      </c>
    </row>
    <row r="112" spans="1:16">
      <c r="A112" s="30"/>
      <c r="B112" s="106"/>
      <c r="C112" s="33"/>
      <c r="D112" s="33"/>
      <c r="E112" s="106"/>
      <c r="F112" s="108"/>
      <c r="G112" s="108"/>
      <c r="H112" s="108"/>
      <c r="I112" s="108"/>
      <c r="J112" s="108"/>
      <c r="N112" s="108">
        <f t="shared" si="2"/>
        <v>0</v>
      </c>
      <c r="O112" s="108" t="e">
        <f>IF(D112="X",0,IF(E112="X",0,VLOOKUP(E112,'24'!$K$3:$L$16,2,FALSE)))</f>
        <v>#N/A</v>
      </c>
      <c r="P112" s="108" t="e">
        <f t="shared" si="3"/>
        <v>#N/A</v>
      </c>
    </row>
    <row r="113" spans="1:16">
      <c r="A113" s="30"/>
      <c r="B113" s="106"/>
      <c r="C113" s="33"/>
      <c r="D113" s="33"/>
      <c r="E113" s="106"/>
      <c r="F113" s="108"/>
      <c r="G113" s="108"/>
      <c r="H113" s="108"/>
      <c r="I113" s="108"/>
      <c r="J113" s="108"/>
      <c r="N113" s="108">
        <f t="shared" si="2"/>
        <v>0</v>
      </c>
      <c r="O113" s="108" t="e">
        <f>IF(D113="X",0,IF(E113="X",0,VLOOKUP(E113,'24'!$K$3:$L$16,2,FALSE)))</f>
        <v>#N/A</v>
      </c>
      <c r="P113" s="108" t="e">
        <f t="shared" si="3"/>
        <v>#N/A</v>
      </c>
    </row>
    <row r="114" spans="1:16">
      <c r="A114" s="30"/>
      <c r="B114" s="106"/>
      <c r="C114" s="33"/>
      <c r="D114" s="33"/>
      <c r="E114" s="106"/>
      <c r="F114" s="108"/>
      <c r="G114" s="108"/>
      <c r="H114" s="108"/>
      <c r="I114" s="108"/>
      <c r="J114" s="108"/>
      <c r="N114" s="108">
        <f t="shared" si="2"/>
        <v>0</v>
      </c>
      <c r="O114" s="108" t="e">
        <f>IF(D114="X",0,IF(E114="X",0,VLOOKUP(E114,'24'!$K$3:$L$16,2,FALSE)))</f>
        <v>#N/A</v>
      </c>
      <c r="P114" s="108" t="e">
        <f t="shared" si="3"/>
        <v>#N/A</v>
      </c>
    </row>
    <row r="115" spans="1:16">
      <c r="A115" s="30"/>
      <c r="B115" s="106"/>
      <c r="C115" s="33"/>
      <c r="D115" s="33"/>
      <c r="E115" s="106"/>
      <c r="F115" s="108"/>
      <c r="G115" s="108"/>
      <c r="H115" s="108"/>
      <c r="I115" s="108"/>
      <c r="J115" s="108"/>
      <c r="N115" s="108">
        <f t="shared" si="2"/>
        <v>0</v>
      </c>
      <c r="O115" s="108" t="e">
        <f>IF(D115="X",0,IF(E115="X",0,VLOOKUP(E115,'24'!$K$3:$L$16,2,FALSE)))</f>
        <v>#N/A</v>
      </c>
      <c r="P115" s="108" t="e">
        <f t="shared" si="3"/>
        <v>#N/A</v>
      </c>
    </row>
    <row r="116" spans="1:16">
      <c r="A116" s="30"/>
      <c r="B116" s="106"/>
      <c r="C116" s="33"/>
      <c r="D116" s="33"/>
      <c r="E116" s="106"/>
      <c r="F116" s="108"/>
      <c r="G116" s="108"/>
      <c r="H116" s="108"/>
      <c r="I116" s="108"/>
      <c r="J116" s="108"/>
      <c r="N116" s="108">
        <f t="shared" si="2"/>
        <v>0</v>
      </c>
      <c r="O116" s="108" t="e">
        <f>IF(D116="X",0,IF(E116="X",0,VLOOKUP(E116,'24'!$K$3:$L$16,2,FALSE)))</f>
        <v>#N/A</v>
      </c>
      <c r="P116" s="108" t="e">
        <f t="shared" si="3"/>
        <v>#N/A</v>
      </c>
    </row>
    <row r="117" spans="1:16">
      <c r="A117" s="30"/>
      <c r="B117" s="106"/>
      <c r="C117" s="116"/>
      <c r="D117" s="116"/>
      <c r="E117" s="117"/>
      <c r="F117" s="118"/>
      <c r="G117" s="118"/>
      <c r="H117" s="118"/>
      <c r="I117" s="118"/>
      <c r="J117" s="118"/>
      <c r="K117" s="118"/>
      <c r="L117" s="118"/>
      <c r="M117" s="118"/>
      <c r="N117" s="108">
        <f t="shared" si="2"/>
        <v>0</v>
      </c>
      <c r="O117" s="108" t="e">
        <f>IF(D117="X",0,IF(E117="X",0,VLOOKUP(E117,'24'!$K$3:$L$16,2,FALSE)))</f>
        <v>#N/A</v>
      </c>
      <c r="P117" s="108" t="e">
        <f t="shared" si="3"/>
        <v>#N/A</v>
      </c>
    </row>
    <row r="118" spans="1:16">
      <c r="A118" s="110"/>
      <c r="B118" s="106"/>
      <c r="C118" s="33"/>
      <c r="D118" s="33"/>
      <c r="E118" s="106"/>
      <c r="F118" s="108"/>
      <c r="G118" s="108"/>
      <c r="H118" s="108"/>
      <c r="I118" s="108"/>
      <c r="J118" s="108"/>
      <c r="N118" s="108">
        <f t="shared" si="2"/>
        <v>0</v>
      </c>
      <c r="O118" s="108" t="e">
        <f>IF(D118="X",0,IF(E118="X",0,VLOOKUP(E118,'24'!$K$3:$L$16,2,FALSE)))</f>
        <v>#N/A</v>
      </c>
      <c r="P118" s="108" t="e">
        <f t="shared" si="3"/>
        <v>#N/A</v>
      </c>
    </row>
    <row r="119" spans="1:16">
      <c r="A119" s="110"/>
      <c r="B119" s="106"/>
      <c r="C119" s="107"/>
      <c r="D119" s="33"/>
      <c r="E119" s="106"/>
      <c r="F119" s="108"/>
      <c r="G119" s="108"/>
      <c r="H119" s="108"/>
      <c r="I119" s="108"/>
      <c r="J119" s="108"/>
      <c r="N119" s="108">
        <f t="shared" si="2"/>
        <v>0</v>
      </c>
      <c r="O119" s="108" t="e">
        <f>IF(D119="X",0,IF(E119="X",0,VLOOKUP(E119,'24'!$K$3:$L$16,2,FALSE)))</f>
        <v>#N/A</v>
      </c>
      <c r="P119" s="108" t="e">
        <f t="shared" si="3"/>
        <v>#N/A</v>
      </c>
    </row>
    <row r="120" spans="1:16">
      <c r="A120" s="110"/>
      <c r="B120" s="106"/>
      <c r="C120" s="33"/>
      <c r="D120" s="33"/>
      <c r="E120" s="106"/>
      <c r="F120" s="108"/>
      <c r="G120" s="108"/>
      <c r="H120" s="108"/>
      <c r="I120" s="108"/>
      <c r="J120" s="108"/>
      <c r="N120" s="108">
        <f t="shared" si="2"/>
        <v>0</v>
      </c>
      <c r="O120" s="108" t="e">
        <f>IF(D120="X",0,IF(E120="X",0,VLOOKUP(E120,'24'!$K$3:$L$16,2,FALSE)))</f>
        <v>#N/A</v>
      </c>
      <c r="P120" s="108" t="e">
        <f t="shared" si="3"/>
        <v>#N/A</v>
      </c>
    </row>
    <row r="121" spans="1:16">
      <c r="A121" s="110"/>
      <c r="B121" s="106"/>
      <c r="C121" s="33"/>
      <c r="D121" s="33"/>
      <c r="E121" s="106"/>
      <c r="F121" s="108"/>
      <c r="G121" s="108"/>
      <c r="H121" s="108"/>
      <c r="I121" s="108"/>
      <c r="J121" s="108"/>
      <c r="N121" s="108">
        <f t="shared" si="2"/>
        <v>0</v>
      </c>
      <c r="O121" s="108" t="e">
        <f>IF(D121="X",0,IF(E121="X",0,VLOOKUP(E121,'24'!$K$3:$L$16,2,FALSE)))</f>
        <v>#N/A</v>
      </c>
      <c r="P121" s="108" t="e">
        <f t="shared" si="3"/>
        <v>#N/A</v>
      </c>
    </row>
    <row r="122" spans="1:16">
      <c r="A122" s="110"/>
      <c r="B122" s="106"/>
      <c r="C122" s="33"/>
      <c r="D122" s="33"/>
      <c r="E122" s="106"/>
      <c r="F122" s="108"/>
      <c r="G122" s="108"/>
      <c r="H122" s="108"/>
      <c r="I122" s="108"/>
      <c r="J122" s="108"/>
      <c r="N122" s="108">
        <f t="shared" si="2"/>
        <v>0</v>
      </c>
      <c r="O122" s="108" t="e">
        <f>IF(D122="X",0,IF(E122="X",0,VLOOKUP(E122,'24'!$K$3:$L$16,2,FALSE)))</f>
        <v>#N/A</v>
      </c>
      <c r="P122" s="108" t="e">
        <f t="shared" si="3"/>
        <v>#N/A</v>
      </c>
    </row>
    <row r="123" spans="1:16">
      <c r="A123" s="110"/>
      <c r="B123" s="106"/>
      <c r="C123" s="33"/>
      <c r="D123" s="33"/>
      <c r="E123" s="106"/>
      <c r="F123" s="108"/>
      <c r="G123" s="108"/>
      <c r="H123" s="108"/>
      <c r="I123" s="108"/>
      <c r="J123" s="108"/>
      <c r="N123" s="108">
        <f t="shared" si="2"/>
        <v>0</v>
      </c>
      <c r="O123" s="108" t="e">
        <f>IF(D123="X",0,IF(E123="X",0,VLOOKUP(E123,'24'!$K$3:$L$16,2,FALSE)))</f>
        <v>#N/A</v>
      </c>
      <c r="P123" s="108" t="e">
        <f t="shared" si="3"/>
        <v>#N/A</v>
      </c>
    </row>
    <row r="124" spans="1:16">
      <c r="A124" s="110"/>
      <c r="B124" s="106"/>
      <c r="C124" s="33"/>
      <c r="D124" s="33"/>
      <c r="E124" s="106"/>
      <c r="F124" s="108"/>
      <c r="G124" s="108"/>
      <c r="H124" s="108"/>
      <c r="I124" s="108"/>
      <c r="J124" s="108"/>
      <c r="N124" s="108">
        <f t="shared" si="2"/>
        <v>0</v>
      </c>
      <c r="O124" s="108" t="e">
        <f>IF(D124="X",0,IF(E124="X",0,VLOOKUP(E124,'24'!$K$3:$L$16,2,FALSE)))</f>
        <v>#N/A</v>
      </c>
      <c r="P124" s="108" t="e">
        <f t="shared" si="3"/>
        <v>#N/A</v>
      </c>
    </row>
    <row r="125" spans="1:16">
      <c r="A125" s="110"/>
      <c r="B125" s="106"/>
      <c r="C125" s="33"/>
      <c r="D125" s="33"/>
      <c r="E125" s="106"/>
      <c r="F125" s="108"/>
      <c r="G125" s="108"/>
      <c r="H125" s="108"/>
      <c r="I125" s="108"/>
      <c r="J125" s="108"/>
      <c r="N125" s="108">
        <f t="shared" si="2"/>
        <v>0</v>
      </c>
      <c r="O125" s="108" t="e">
        <f>IF(D125="X",0,IF(E125="X",0,VLOOKUP(E125,'24'!$K$3:$L$16,2,FALSE)))</f>
        <v>#N/A</v>
      </c>
      <c r="P125" s="108" t="e">
        <f t="shared" si="3"/>
        <v>#N/A</v>
      </c>
    </row>
    <row r="126" spans="1:16">
      <c r="A126" s="110"/>
      <c r="B126" s="106"/>
      <c r="C126" s="116"/>
      <c r="D126" s="116"/>
      <c r="E126" s="116"/>
      <c r="F126" s="118"/>
      <c r="G126" s="118"/>
      <c r="H126" s="118"/>
      <c r="I126" s="118"/>
      <c r="J126" s="118"/>
      <c r="K126" s="118"/>
      <c r="L126" s="118"/>
      <c r="M126" s="118"/>
      <c r="N126" s="108">
        <f t="shared" si="2"/>
        <v>0</v>
      </c>
      <c r="O126" s="108" t="e">
        <f>IF(D126="X",0,IF(E126="X",0,VLOOKUP(E126,'24'!$K$3:$L$16,2,FALSE)))</f>
        <v>#N/A</v>
      </c>
      <c r="P126" s="108" t="e">
        <f t="shared" si="3"/>
        <v>#N/A</v>
      </c>
    </row>
    <row r="127" spans="1:16">
      <c r="N127" s="108">
        <f t="shared" si="2"/>
        <v>0</v>
      </c>
      <c r="O127" s="108" t="e">
        <f>IF(D127="X",0,IF(E127="X",0,VLOOKUP(E127,'24'!$K$3:$L$16,2,FALSE)))</f>
        <v>#N/A</v>
      </c>
      <c r="P127" s="108" t="e">
        <f t="shared" si="3"/>
        <v>#N/A</v>
      </c>
    </row>
    <row r="128" spans="1:16">
      <c r="N128" s="108">
        <f t="shared" si="2"/>
        <v>0</v>
      </c>
      <c r="O128" s="108" t="e">
        <f>IF(D128="X",0,IF(E128="X",0,VLOOKUP(E128,'24'!$K$3:$L$16,2,FALSE)))</f>
        <v>#N/A</v>
      </c>
      <c r="P128" s="108" t="e">
        <f t="shared" si="3"/>
        <v>#N/A</v>
      </c>
    </row>
    <row r="129" spans="14:16">
      <c r="N129" s="108">
        <f t="shared" si="2"/>
        <v>0</v>
      </c>
      <c r="O129" s="108" t="e">
        <f>IF(D129="X",0,IF(E129="X",0,VLOOKUP(E129,'24'!$K$3:$L$16,2,FALSE)))</f>
        <v>#N/A</v>
      </c>
      <c r="P129" s="108" t="e">
        <f t="shared" si="3"/>
        <v>#N/A</v>
      </c>
    </row>
    <row r="130" spans="14:16">
      <c r="N130" s="108">
        <f t="shared" si="2"/>
        <v>0</v>
      </c>
      <c r="O130" s="108" t="e">
        <f>IF(D130="X",0,IF(E130="X",0,VLOOKUP(E130,'24'!$K$3:$L$16,2,FALSE)))</f>
        <v>#N/A</v>
      </c>
      <c r="P130" s="108" t="e">
        <f t="shared" si="3"/>
        <v>#N/A</v>
      </c>
    </row>
    <row r="131" spans="14:16">
      <c r="N131" s="108">
        <f t="shared" si="2"/>
        <v>0</v>
      </c>
      <c r="O131" s="108" t="e">
        <f>IF(D131="X",0,IF(E131="X",0,VLOOKUP(E131,'24'!$K$3:$L$16,2,FALSE)))</f>
        <v>#N/A</v>
      </c>
      <c r="P131" s="108" t="e">
        <f t="shared" si="3"/>
        <v>#N/A</v>
      </c>
    </row>
    <row r="132" spans="14:16">
      <c r="N132" s="108">
        <f t="shared" ref="N132:N195" si="4">SUM(F132:M132)</f>
        <v>0</v>
      </c>
      <c r="O132" s="108" t="e">
        <f>IF(D132="X",0,IF(E132="X",0,VLOOKUP(E132,'24'!$K$3:$L$16,2,FALSE)))</f>
        <v>#N/A</v>
      </c>
      <c r="P132" s="108" t="e">
        <f t="shared" ref="P132:P195" si="5">N132*O132</f>
        <v>#N/A</v>
      </c>
    </row>
    <row r="133" spans="14:16">
      <c r="N133" s="108">
        <f t="shared" si="4"/>
        <v>0</v>
      </c>
      <c r="O133" s="108" t="e">
        <f>IF(D133="X",0,IF(E133="X",0,VLOOKUP(E133,'24'!$K$3:$L$16,2,FALSE)))</f>
        <v>#N/A</v>
      </c>
      <c r="P133" s="108" t="e">
        <f t="shared" si="5"/>
        <v>#N/A</v>
      </c>
    </row>
    <row r="134" spans="14:16">
      <c r="N134" s="108">
        <f t="shared" si="4"/>
        <v>0</v>
      </c>
      <c r="O134" s="108" t="e">
        <f>IF(D134="X",0,IF(E134="X",0,VLOOKUP(E134,'24'!$K$3:$L$16,2,FALSE)))</f>
        <v>#N/A</v>
      </c>
      <c r="P134" s="108" t="e">
        <f t="shared" si="5"/>
        <v>#N/A</v>
      </c>
    </row>
    <row r="135" spans="14:16">
      <c r="N135" s="108">
        <f t="shared" si="4"/>
        <v>0</v>
      </c>
      <c r="O135" s="108" t="e">
        <f>IF(D135="X",0,IF(E135="X",0,VLOOKUP(E135,'24'!$K$3:$L$16,2,FALSE)))</f>
        <v>#N/A</v>
      </c>
      <c r="P135" s="108" t="e">
        <f t="shared" si="5"/>
        <v>#N/A</v>
      </c>
    </row>
    <row r="136" spans="14:16">
      <c r="N136" s="108">
        <f t="shared" si="4"/>
        <v>0</v>
      </c>
      <c r="O136" s="108" t="e">
        <f>IF(D136="X",0,IF(E136="X",0,VLOOKUP(E136,'24'!$K$3:$L$16,2,FALSE)))</f>
        <v>#N/A</v>
      </c>
      <c r="P136" s="108" t="e">
        <f t="shared" si="5"/>
        <v>#N/A</v>
      </c>
    </row>
    <row r="137" spans="14:16">
      <c r="N137" s="108">
        <f t="shared" si="4"/>
        <v>0</v>
      </c>
      <c r="O137" s="108" t="e">
        <f>IF(D137="X",0,IF(E137="X",0,VLOOKUP(E137,'24'!$K$3:$L$16,2,FALSE)))</f>
        <v>#N/A</v>
      </c>
      <c r="P137" s="108" t="e">
        <f t="shared" si="5"/>
        <v>#N/A</v>
      </c>
    </row>
    <row r="138" spans="14:16">
      <c r="N138" s="108">
        <f t="shared" si="4"/>
        <v>0</v>
      </c>
      <c r="O138" s="108" t="e">
        <f>IF(D138="X",0,IF(E138="X",0,VLOOKUP(E138,'24'!$K$3:$L$16,2,FALSE)))</f>
        <v>#N/A</v>
      </c>
      <c r="P138" s="108" t="e">
        <f t="shared" si="5"/>
        <v>#N/A</v>
      </c>
    </row>
    <row r="139" spans="14:16">
      <c r="N139" s="108">
        <f t="shared" si="4"/>
        <v>0</v>
      </c>
      <c r="O139" s="108" t="e">
        <f>IF(D139="X",0,IF(E139="X",0,VLOOKUP(E139,'24'!$K$3:$L$16,2,FALSE)))</f>
        <v>#N/A</v>
      </c>
      <c r="P139" s="108" t="e">
        <f t="shared" si="5"/>
        <v>#N/A</v>
      </c>
    </row>
    <row r="140" spans="14:16">
      <c r="N140" s="108">
        <f t="shared" si="4"/>
        <v>0</v>
      </c>
      <c r="O140" s="108" t="e">
        <f>IF(D140="X",0,IF(E140="X",0,VLOOKUP(E140,'24'!$K$3:$L$16,2,FALSE)))</f>
        <v>#N/A</v>
      </c>
      <c r="P140" s="108" t="e">
        <f t="shared" si="5"/>
        <v>#N/A</v>
      </c>
    </row>
    <row r="141" spans="14:16">
      <c r="N141" s="108">
        <f t="shared" si="4"/>
        <v>0</v>
      </c>
      <c r="O141" s="108" t="e">
        <f>IF(D141="X",0,IF(E141="X",0,VLOOKUP(E141,'24'!$K$3:$L$16,2,FALSE)))</f>
        <v>#N/A</v>
      </c>
      <c r="P141" s="108" t="e">
        <f t="shared" si="5"/>
        <v>#N/A</v>
      </c>
    </row>
    <row r="142" spans="14:16">
      <c r="N142" s="108">
        <f t="shared" si="4"/>
        <v>0</v>
      </c>
      <c r="O142" s="108" t="e">
        <f>IF(D142="X",0,IF(E142="X",0,VLOOKUP(E142,'24'!$K$3:$L$16,2,FALSE)))</f>
        <v>#N/A</v>
      </c>
      <c r="P142" s="108" t="e">
        <f t="shared" si="5"/>
        <v>#N/A</v>
      </c>
    </row>
    <row r="143" spans="14:16">
      <c r="N143" s="108">
        <f t="shared" si="4"/>
        <v>0</v>
      </c>
      <c r="O143" s="108" t="e">
        <f>IF(D143="X",0,IF(E143="X",0,VLOOKUP(E143,'24'!$K$3:$L$16,2,FALSE)))</f>
        <v>#N/A</v>
      </c>
      <c r="P143" s="108" t="e">
        <f t="shared" si="5"/>
        <v>#N/A</v>
      </c>
    </row>
    <row r="144" spans="14:16">
      <c r="N144" s="108">
        <f t="shared" si="4"/>
        <v>0</v>
      </c>
      <c r="O144" s="108" t="e">
        <f>IF(D144="X",0,IF(E144="X",0,VLOOKUP(E144,'24'!$K$3:$L$16,2,FALSE)))</f>
        <v>#N/A</v>
      </c>
      <c r="P144" s="108" t="e">
        <f t="shared" si="5"/>
        <v>#N/A</v>
      </c>
    </row>
    <row r="145" spans="14:16">
      <c r="N145" s="108">
        <f t="shared" si="4"/>
        <v>0</v>
      </c>
      <c r="O145" s="108" t="e">
        <f>IF(D145="X",0,IF(E145="X",0,VLOOKUP(E145,'24'!$K$3:$L$16,2,FALSE)))</f>
        <v>#N/A</v>
      </c>
      <c r="P145" s="108" t="e">
        <f t="shared" si="5"/>
        <v>#N/A</v>
      </c>
    </row>
    <row r="146" spans="14:16">
      <c r="N146" s="108">
        <f t="shared" si="4"/>
        <v>0</v>
      </c>
      <c r="O146" s="108" t="e">
        <f>IF(D146="X",0,IF(E146="X",0,VLOOKUP(E146,'24'!$K$3:$L$16,2,FALSE)))</f>
        <v>#N/A</v>
      </c>
      <c r="P146" s="108" t="e">
        <f t="shared" si="5"/>
        <v>#N/A</v>
      </c>
    </row>
    <row r="147" spans="14:16">
      <c r="N147" s="108">
        <f t="shared" si="4"/>
        <v>0</v>
      </c>
      <c r="O147" s="108" t="e">
        <f>IF(D147="X",0,IF(E147="X",0,VLOOKUP(E147,'24'!$K$3:$L$16,2,FALSE)))</f>
        <v>#N/A</v>
      </c>
      <c r="P147" s="108" t="e">
        <f t="shared" si="5"/>
        <v>#N/A</v>
      </c>
    </row>
    <row r="148" spans="14:16">
      <c r="N148" s="108">
        <f t="shared" si="4"/>
        <v>0</v>
      </c>
      <c r="O148" s="108" t="e">
        <f>IF(D148="X",0,IF(E148="X",0,VLOOKUP(E148,'24'!$K$3:$L$16,2,FALSE)))</f>
        <v>#N/A</v>
      </c>
      <c r="P148" s="108" t="e">
        <f t="shared" si="5"/>
        <v>#N/A</v>
      </c>
    </row>
    <row r="149" spans="14:16">
      <c r="N149" s="108">
        <f t="shared" si="4"/>
        <v>0</v>
      </c>
      <c r="O149" s="108" t="e">
        <f>IF(D149="X",0,IF(E149="X",0,VLOOKUP(E149,'24'!$K$3:$L$16,2,FALSE)))</f>
        <v>#N/A</v>
      </c>
      <c r="P149" s="108" t="e">
        <f t="shared" si="5"/>
        <v>#N/A</v>
      </c>
    </row>
    <row r="150" spans="14:16">
      <c r="N150" s="108">
        <f t="shared" si="4"/>
        <v>0</v>
      </c>
      <c r="O150" s="108" t="e">
        <f>IF(D150="X",0,IF(E150="X",0,VLOOKUP(E150,'24'!$K$3:$L$16,2,FALSE)))</f>
        <v>#N/A</v>
      </c>
      <c r="P150" s="108" t="e">
        <f t="shared" si="5"/>
        <v>#N/A</v>
      </c>
    </row>
    <row r="151" spans="14:16">
      <c r="N151" s="108">
        <f t="shared" si="4"/>
        <v>0</v>
      </c>
      <c r="O151" s="108" t="e">
        <f>IF(D151="X",0,IF(E151="X",0,VLOOKUP(E151,'24'!$K$3:$L$16,2,FALSE)))</f>
        <v>#N/A</v>
      </c>
      <c r="P151" s="108" t="e">
        <f t="shared" si="5"/>
        <v>#N/A</v>
      </c>
    </row>
    <row r="152" spans="14:16">
      <c r="N152" s="108">
        <f t="shared" si="4"/>
        <v>0</v>
      </c>
      <c r="O152" s="108" t="e">
        <f>IF(D152="X",0,IF(E152="X",0,VLOOKUP(E152,'24'!$K$3:$L$16,2,FALSE)))</f>
        <v>#N/A</v>
      </c>
      <c r="P152" s="108" t="e">
        <f t="shared" si="5"/>
        <v>#N/A</v>
      </c>
    </row>
    <row r="153" spans="14:16">
      <c r="N153" s="108">
        <f t="shared" si="4"/>
        <v>0</v>
      </c>
      <c r="O153" s="108" t="e">
        <f>IF(D153="X",0,IF(E153="X",0,VLOOKUP(E153,'24'!$K$3:$L$16,2,FALSE)))</f>
        <v>#N/A</v>
      </c>
      <c r="P153" s="108" t="e">
        <f t="shared" si="5"/>
        <v>#N/A</v>
      </c>
    </row>
    <row r="154" spans="14:16">
      <c r="N154" s="108">
        <f t="shared" si="4"/>
        <v>0</v>
      </c>
      <c r="O154" s="108" t="e">
        <f>IF(D154="X",0,IF(E154="X",0,VLOOKUP(E154,'24'!$K$3:$L$16,2,FALSE)))</f>
        <v>#N/A</v>
      </c>
      <c r="P154" s="108" t="e">
        <f t="shared" si="5"/>
        <v>#N/A</v>
      </c>
    </row>
    <row r="155" spans="14:16">
      <c r="N155" s="108">
        <f t="shared" si="4"/>
        <v>0</v>
      </c>
      <c r="O155" s="108" t="e">
        <f>IF(D155="X",0,IF(E155="X",0,VLOOKUP(E155,'24'!$K$3:$L$16,2,FALSE)))</f>
        <v>#N/A</v>
      </c>
      <c r="P155" s="108" t="e">
        <f t="shared" si="5"/>
        <v>#N/A</v>
      </c>
    </row>
    <row r="156" spans="14:16">
      <c r="N156" s="108">
        <f t="shared" si="4"/>
        <v>0</v>
      </c>
      <c r="O156" s="108" t="e">
        <f>IF(D156="X",0,IF(E156="X",0,VLOOKUP(E156,'24'!$K$3:$L$16,2,FALSE)))</f>
        <v>#N/A</v>
      </c>
      <c r="P156" s="108" t="e">
        <f t="shared" si="5"/>
        <v>#N/A</v>
      </c>
    </row>
    <row r="157" spans="14:16">
      <c r="N157" s="108">
        <f t="shared" si="4"/>
        <v>0</v>
      </c>
      <c r="O157" s="108" t="e">
        <f>IF(D157="X",0,IF(E157="X",0,VLOOKUP(E157,'24'!$K$3:$L$16,2,FALSE)))</f>
        <v>#N/A</v>
      </c>
      <c r="P157" s="108" t="e">
        <f t="shared" si="5"/>
        <v>#N/A</v>
      </c>
    </row>
    <row r="158" spans="14:16">
      <c r="N158" s="108">
        <f t="shared" si="4"/>
        <v>0</v>
      </c>
      <c r="O158" s="108" t="e">
        <f>IF(D158="X",0,IF(E158="X",0,VLOOKUP(E158,'24'!$K$3:$L$16,2,FALSE)))</f>
        <v>#N/A</v>
      </c>
      <c r="P158" s="108" t="e">
        <f t="shared" si="5"/>
        <v>#N/A</v>
      </c>
    </row>
    <row r="159" spans="14:16">
      <c r="N159" s="108">
        <f t="shared" si="4"/>
        <v>0</v>
      </c>
      <c r="O159" s="108" t="e">
        <f>IF(D159="X",0,IF(E159="X",0,VLOOKUP(E159,'24'!$K$3:$L$16,2,FALSE)))</f>
        <v>#N/A</v>
      </c>
      <c r="P159" s="108" t="e">
        <f t="shared" si="5"/>
        <v>#N/A</v>
      </c>
    </row>
    <row r="160" spans="14:16">
      <c r="N160" s="108">
        <f t="shared" si="4"/>
        <v>0</v>
      </c>
      <c r="O160" s="108" t="e">
        <f>IF(D160="X",0,IF(E160="X",0,VLOOKUP(E160,'24'!$K$3:$L$16,2,FALSE)))</f>
        <v>#N/A</v>
      </c>
      <c r="P160" s="108" t="e">
        <f t="shared" si="5"/>
        <v>#N/A</v>
      </c>
    </row>
    <row r="161" spans="14:16">
      <c r="N161" s="108">
        <f t="shared" si="4"/>
        <v>0</v>
      </c>
      <c r="O161" s="108" t="e">
        <f>IF(D161="X",0,IF(E161="X",0,VLOOKUP(E161,'24'!$K$3:$L$16,2,FALSE)))</f>
        <v>#N/A</v>
      </c>
      <c r="P161" s="108" t="e">
        <f t="shared" si="5"/>
        <v>#N/A</v>
      </c>
    </row>
    <row r="162" spans="14:16">
      <c r="N162" s="108">
        <f t="shared" si="4"/>
        <v>0</v>
      </c>
      <c r="O162" s="108" t="e">
        <f>IF(D162="X",0,IF(E162="X",0,VLOOKUP(E162,'24'!$K$3:$L$16,2,FALSE)))</f>
        <v>#N/A</v>
      </c>
      <c r="P162" s="108" t="e">
        <f t="shared" si="5"/>
        <v>#N/A</v>
      </c>
    </row>
    <row r="163" spans="14:16">
      <c r="N163" s="108">
        <f t="shared" si="4"/>
        <v>0</v>
      </c>
      <c r="O163" s="108" t="e">
        <f>IF(D163="X",0,IF(E163="X",0,VLOOKUP(E163,'24'!$K$3:$L$16,2,FALSE)))</f>
        <v>#N/A</v>
      </c>
      <c r="P163" s="108" t="e">
        <f t="shared" si="5"/>
        <v>#N/A</v>
      </c>
    </row>
    <row r="164" spans="14:16">
      <c r="N164" s="108">
        <f t="shared" si="4"/>
        <v>0</v>
      </c>
      <c r="O164" s="108" t="e">
        <f>IF(D164="X",0,IF(E164="X",0,VLOOKUP(E164,'24'!$K$3:$L$16,2,FALSE)))</f>
        <v>#N/A</v>
      </c>
      <c r="P164" s="108" t="e">
        <f t="shared" si="5"/>
        <v>#N/A</v>
      </c>
    </row>
    <row r="165" spans="14:16">
      <c r="N165" s="108">
        <f t="shared" si="4"/>
        <v>0</v>
      </c>
      <c r="O165" s="108" t="e">
        <f>IF(D165="X",0,IF(E165="X",0,VLOOKUP(E165,'24'!$K$3:$L$16,2,FALSE)))</f>
        <v>#N/A</v>
      </c>
      <c r="P165" s="108" t="e">
        <f t="shared" si="5"/>
        <v>#N/A</v>
      </c>
    </row>
    <row r="166" spans="14:16">
      <c r="N166" s="108">
        <f t="shared" si="4"/>
        <v>0</v>
      </c>
      <c r="O166" s="108" t="e">
        <f>IF(D166="X",0,IF(E166="X",0,VLOOKUP(E166,'24'!$K$3:$L$16,2,FALSE)))</f>
        <v>#N/A</v>
      </c>
      <c r="P166" s="108" t="e">
        <f t="shared" si="5"/>
        <v>#N/A</v>
      </c>
    </row>
    <row r="167" spans="14:16">
      <c r="N167" s="108">
        <f t="shared" si="4"/>
        <v>0</v>
      </c>
      <c r="O167" s="108" t="e">
        <f>IF(D167="X",0,IF(E167="X",0,VLOOKUP(E167,'24'!$K$3:$L$16,2,FALSE)))</f>
        <v>#N/A</v>
      </c>
      <c r="P167" s="108" t="e">
        <f t="shared" si="5"/>
        <v>#N/A</v>
      </c>
    </row>
    <row r="168" spans="14:16">
      <c r="N168" s="108">
        <f t="shared" si="4"/>
        <v>0</v>
      </c>
      <c r="O168" s="108" t="e">
        <f>IF(D168="X",0,IF(E168="X",0,VLOOKUP(E168,'24'!$K$3:$L$16,2,FALSE)))</f>
        <v>#N/A</v>
      </c>
      <c r="P168" s="108" t="e">
        <f t="shared" si="5"/>
        <v>#N/A</v>
      </c>
    </row>
    <row r="169" spans="14:16">
      <c r="N169" s="108">
        <f t="shared" si="4"/>
        <v>0</v>
      </c>
      <c r="O169" s="108" t="e">
        <f>IF(D169="X",0,IF(E169="X",0,VLOOKUP(E169,'24'!$K$3:$L$16,2,FALSE)))</f>
        <v>#N/A</v>
      </c>
      <c r="P169" s="108" t="e">
        <f t="shared" si="5"/>
        <v>#N/A</v>
      </c>
    </row>
    <row r="170" spans="14:16">
      <c r="N170" s="108">
        <f t="shared" si="4"/>
        <v>0</v>
      </c>
      <c r="O170" s="108" t="e">
        <f>IF(D170="X",0,IF(E170="X",0,VLOOKUP(E170,'24'!$K$3:$L$16,2,FALSE)))</f>
        <v>#N/A</v>
      </c>
      <c r="P170" s="108" t="e">
        <f t="shared" si="5"/>
        <v>#N/A</v>
      </c>
    </row>
    <row r="171" spans="14:16">
      <c r="N171" s="108">
        <f t="shared" si="4"/>
        <v>0</v>
      </c>
      <c r="O171" s="108" t="e">
        <f>IF(D171="X",0,IF(E171="X",0,VLOOKUP(E171,'24'!$K$3:$L$16,2,FALSE)))</f>
        <v>#N/A</v>
      </c>
      <c r="P171" s="108" t="e">
        <f t="shared" si="5"/>
        <v>#N/A</v>
      </c>
    </row>
    <row r="172" spans="14:16">
      <c r="N172" s="108">
        <f t="shared" si="4"/>
        <v>0</v>
      </c>
      <c r="O172" s="108" t="e">
        <f>IF(D172="X",0,IF(E172="X",0,VLOOKUP(E172,'24'!$K$3:$L$16,2,FALSE)))</f>
        <v>#N/A</v>
      </c>
      <c r="P172" s="108" t="e">
        <f t="shared" si="5"/>
        <v>#N/A</v>
      </c>
    </row>
    <row r="173" spans="14:16">
      <c r="N173" s="108">
        <f t="shared" si="4"/>
        <v>0</v>
      </c>
      <c r="O173" s="108" t="e">
        <f>IF(D173="X",0,IF(E173="X",0,VLOOKUP(E173,'24'!$K$3:$L$16,2,FALSE)))</f>
        <v>#N/A</v>
      </c>
      <c r="P173" s="108" t="e">
        <f t="shared" si="5"/>
        <v>#N/A</v>
      </c>
    </row>
    <row r="174" spans="14:16">
      <c r="N174" s="108">
        <f t="shared" si="4"/>
        <v>0</v>
      </c>
      <c r="O174" s="108" t="e">
        <f>IF(D174="X",0,IF(E174="X",0,VLOOKUP(E174,'24'!$K$3:$L$16,2,FALSE)))</f>
        <v>#N/A</v>
      </c>
      <c r="P174" s="108" t="e">
        <f t="shared" si="5"/>
        <v>#N/A</v>
      </c>
    </row>
    <row r="175" spans="14:16">
      <c r="N175" s="108">
        <f t="shared" si="4"/>
        <v>0</v>
      </c>
      <c r="O175" s="108" t="e">
        <f>IF(D175="X",0,IF(E175="X",0,VLOOKUP(E175,'24'!$K$3:$L$16,2,FALSE)))</f>
        <v>#N/A</v>
      </c>
      <c r="P175" s="108" t="e">
        <f t="shared" si="5"/>
        <v>#N/A</v>
      </c>
    </row>
    <row r="176" spans="14:16">
      <c r="N176" s="108">
        <f t="shared" si="4"/>
        <v>0</v>
      </c>
      <c r="O176" s="108" t="e">
        <f>IF(D176="X",0,IF(E176="X",0,VLOOKUP(E176,'24'!$K$3:$L$16,2,FALSE)))</f>
        <v>#N/A</v>
      </c>
      <c r="P176" s="108" t="e">
        <f t="shared" si="5"/>
        <v>#N/A</v>
      </c>
    </row>
    <row r="177" spans="14:16">
      <c r="N177" s="108">
        <f t="shared" si="4"/>
        <v>0</v>
      </c>
      <c r="O177" s="108" t="e">
        <f>IF(D177="X",0,IF(E177="X",0,VLOOKUP(E177,'24'!$K$3:$L$16,2,FALSE)))</f>
        <v>#N/A</v>
      </c>
      <c r="P177" s="108" t="e">
        <f t="shared" si="5"/>
        <v>#N/A</v>
      </c>
    </row>
    <row r="178" spans="14:16">
      <c r="N178" s="108">
        <f t="shared" si="4"/>
        <v>0</v>
      </c>
      <c r="O178" s="108" t="e">
        <f>IF(D178="X",0,IF(E178="X",0,VLOOKUP(E178,'24'!$K$3:$L$16,2,FALSE)))</f>
        <v>#N/A</v>
      </c>
      <c r="P178" s="108" t="e">
        <f t="shared" si="5"/>
        <v>#N/A</v>
      </c>
    </row>
    <row r="179" spans="14:16">
      <c r="N179" s="108">
        <f t="shared" si="4"/>
        <v>0</v>
      </c>
      <c r="O179" s="108" t="e">
        <f>IF(D179="X",0,IF(E179="X",0,VLOOKUP(E179,'24'!$K$3:$L$16,2,FALSE)))</f>
        <v>#N/A</v>
      </c>
      <c r="P179" s="108" t="e">
        <f t="shared" si="5"/>
        <v>#N/A</v>
      </c>
    </row>
    <row r="180" spans="14:16">
      <c r="N180" s="108">
        <f t="shared" si="4"/>
        <v>0</v>
      </c>
      <c r="O180" s="108" t="e">
        <f>IF(D180="X",0,IF(E180="X",0,VLOOKUP(E180,'24'!$K$3:$L$16,2,FALSE)))</f>
        <v>#N/A</v>
      </c>
      <c r="P180" s="108" t="e">
        <f t="shared" si="5"/>
        <v>#N/A</v>
      </c>
    </row>
    <row r="181" spans="14:16">
      <c r="N181" s="108">
        <f t="shared" si="4"/>
        <v>0</v>
      </c>
      <c r="O181" s="108" t="e">
        <f>IF(D181="X",0,IF(E181="X",0,VLOOKUP(E181,'24'!$K$3:$L$16,2,FALSE)))</f>
        <v>#N/A</v>
      </c>
      <c r="P181" s="108" t="e">
        <f t="shared" si="5"/>
        <v>#N/A</v>
      </c>
    </row>
    <row r="182" spans="14:16">
      <c r="N182" s="108">
        <f t="shared" si="4"/>
        <v>0</v>
      </c>
      <c r="O182" s="108" t="e">
        <f>IF(D182="X",0,IF(E182="X",0,VLOOKUP(E182,'24'!$K$3:$L$16,2,FALSE)))</f>
        <v>#N/A</v>
      </c>
      <c r="P182" s="108" t="e">
        <f t="shared" si="5"/>
        <v>#N/A</v>
      </c>
    </row>
    <row r="183" spans="14:16">
      <c r="N183" s="108">
        <f t="shared" si="4"/>
        <v>0</v>
      </c>
      <c r="O183" s="108" t="e">
        <f>IF(D183="X",0,IF(E183="X",0,VLOOKUP(E183,'24'!$K$3:$L$16,2,FALSE)))</f>
        <v>#N/A</v>
      </c>
      <c r="P183" s="108" t="e">
        <f t="shared" si="5"/>
        <v>#N/A</v>
      </c>
    </row>
    <row r="184" spans="14:16">
      <c r="N184" s="108">
        <f t="shared" si="4"/>
        <v>0</v>
      </c>
      <c r="O184" s="108" t="e">
        <f>IF(D184="X",0,IF(E184="X",0,VLOOKUP(E184,'24'!$K$3:$L$16,2,FALSE)))</f>
        <v>#N/A</v>
      </c>
      <c r="P184" s="108" t="e">
        <f t="shared" si="5"/>
        <v>#N/A</v>
      </c>
    </row>
    <row r="185" spans="14:16">
      <c r="N185" s="108">
        <f t="shared" si="4"/>
        <v>0</v>
      </c>
      <c r="O185" s="108" t="e">
        <f>IF(D185="X",0,IF(E185="X",0,VLOOKUP(E185,'24'!$K$3:$L$16,2,FALSE)))</f>
        <v>#N/A</v>
      </c>
      <c r="P185" s="108" t="e">
        <f t="shared" si="5"/>
        <v>#N/A</v>
      </c>
    </row>
    <row r="186" spans="14:16">
      <c r="N186" s="108">
        <f t="shared" si="4"/>
        <v>0</v>
      </c>
      <c r="O186" s="108" t="e">
        <f>IF(D186="X",0,IF(E186="X",0,VLOOKUP(E186,'24'!$K$3:$L$16,2,FALSE)))</f>
        <v>#N/A</v>
      </c>
      <c r="P186" s="108" t="e">
        <f t="shared" si="5"/>
        <v>#N/A</v>
      </c>
    </row>
    <row r="187" spans="14:16">
      <c r="N187" s="108">
        <f t="shared" si="4"/>
        <v>0</v>
      </c>
      <c r="O187" s="108" t="e">
        <f>IF(D187="X",0,IF(E187="X",0,VLOOKUP(E187,'24'!$K$3:$L$16,2,FALSE)))</f>
        <v>#N/A</v>
      </c>
      <c r="P187" s="108" t="e">
        <f t="shared" si="5"/>
        <v>#N/A</v>
      </c>
    </row>
    <row r="188" spans="14:16">
      <c r="N188" s="108">
        <f t="shared" si="4"/>
        <v>0</v>
      </c>
      <c r="O188" s="108" t="e">
        <f>IF(D188="X",0,IF(E188="X",0,VLOOKUP(E188,'24'!$K$3:$L$16,2,FALSE)))</f>
        <v>#N/A</v>
      </c>
      <c r="P188" s="108" t="e">
        <f t="shared" si="5"/>
        <v>#N/A</v>
      </c>
    </row>
    <row r="189" spans="14:16">
      <c r="N189" s="108">
        <f t="shared" si="4"/>
        <v>0</v>
      </c>
      <c r="O189" s="108" t="e">
        <f>IF(D189="X",0,IF(E189="X",0,VLOOKUP(E189,'24'!$K$3:$L$16,2,FALSE)))</f>
        <v>#N/A</v>
      </c>
      <c r="P189" s="108" t="e">
        <f t="shared" si="5"/>
        <v>#N/A</v>
      </c>
    </row>
    <row r="190" spans="14:16">
      <c r="N190" s="108">
        <f t="shared" si="4"/>
        <v>0</v>
      </c>
      <c r="O190" s="108" t="e">
        <f>IF(D190="X",0,IF(E190="X",0,VLOOKUP(E190,'24'!$K$3:$L$16,2,FALSE)))</f>
        <v>#N/A</v>
      </c>
      <c r="P190" s="108" t="e">
        <f t="shared" si="5"/>
        <v>#N/A</v>
      </c>
    </row>
    <row r="191" spans="14:16">
      <c r="N191" s="108">
        <f t="shared" si="4"/>
        <v>0</v>
      </c>
      <c r="O191" s="108" t="e">
        <f>IF(D191="X",0,IF(E191="X",0,VLOOKUP(E191,'24'!$K$3:$L$16,2,FALSE)))</f>
        <v>#N/A</v>
      </c>
      <c r="P191" s="108" t="e">
        <f t="shared" si="5"/>
        <v>#N/A</v>
      </c>
    </row>
    <row r="192" spans="14:16">
      <c r="N192" s="108">
        <f t="shared" si="4"/>
        <v>0</v>
      </c>
      <c r="O192" s="108" t="e">
        <f>IF(D192="X",0,IF(E192="X",0,VLOOKUP(E192,'24'!$K$3:$L$16,2,FALSE)))</f>
        <v>#N/A</v>
      </c>
      <c r="P192" s="108" t="e">
        <f t="shared" si="5"/>
        <v>#N/A</v>
      </c>
    </row>
    <row r="193" spans="14:16">
      <c r="N193" s="108">
        <f t="shared" si="4"/>
        <v>0</v>
      </c>
      <c r="O193" s="108" t="e">
        <f>IF(D193="X",0,IF(E193="X",0,VLOOKUP(E193,'24'!$K$3:$L$16,2,FALSE)))</f>
        <v>#N/A</v>
      </c>
      <c r="P193" s="108" t="e">
        <f t="shared" si="5"/>
        <v>#N/A</v>
      </c>
    </row>
    <row r="194" spans="14:16">
      <c r="N194" s="108">
        <f t="shared" si="4"/>
        <v>0</v>
      </c>
      <c r="O194" s="108" t="e">
        <f>IF(D194="X",0,IF(E194="X",0,VLOOKUP(E194,'24'!$K$3:$L$16,2,FALSE)))</f>
        <v>#N/A</v>
      </c>
      <c r="P194" s="108" t="e">
        <f t="shared" si="5"/>
        <v>#N/A</v>
      </c>
    </row>
    <row r="195" spans="14:16">
      <c r="N195" s="108">
        <f t="shared" si="4"/>
        <v>0</v>
      </c>
      <c r="O195" s="108" t="e">
        <f>IF(D195="X",0,IF(E195="X",0,VLOOKUP(E195,'24'!$K$3:$L$16,2,FALSE)))</f>
        <v>#N/A</v>
      </c>
      <c r="P195" s="108" t="e">
        <f t="shared" si="5"/>
        <v>#N/A</v>
      </c>
    </row>
    <row r="196" spans="14:16">
      <c r="N196" s="108">
        <f t="shared" ref="N196:N259" si="6">SUM(F196:M196)</f>
        <v>0</v>
      </c>
      <c r="O196" s="108" t="e">
        <f>IF(D196="X",0,IF(E196="X",0,VLOOKUP(E196,'24'!$K$3:$L$16,2,FALSE)))</f>
        <v>#N/A</v>
      </c>
      <c r="P196" s="108" t="e">
        <f t="shared" ref="P196:P259" si="7">N196*O196</f>
        <v>#N/A</v>
      </c>
    </row>
    <row r="197" spans="14:16">
      <c r="N197" s="108">
        <f t="shared" si="6"/>
        <v>0</v>
      </c>
      <c r="O197" s="108" t="e">
        <f>IF(D197="X",0,IF(E197="X",0,VLOOKUP(E197,'24'!$K$3:$L$16,2,FALSE)))</f>
        <v>#N/A</v>
      </c>
      <c r="P197" s="108" t="e">
        <f t="shared" si="7"/>
        <v>#N/A</v>
      </c>
    </row>
    <row r="198" spans="14:16">
      <c r="N198" s="108">
        <f t="shared" si="6"/>
        <v>0</v>
      </c>
      <c r="O198" s="108" t="e">
        <f>IF(D198="X",0,IF(E198="X",0,VLOOKUP(E198,'24'!$K$3:$L$16,2,FALSE)))</f>
        <v>#N/A</v>
      </c>
      <c r="P198" s="108" t="e">
        <f t="shared" si="7"/>
        <v>#N/A</v>
      </c>
    </row>
    <row r="199" spans="14:16">
      <c r="N199" s="108">
        <f t="shared" si="6"/>
        <v>0</v>
      </c>
      <c r="O199" s="108" t="e">
        <f>IF(D199="X",0,IF(E199="X",0,VLOOKUP(E199,'24'!$K$3:$L$16,2,FALSE)))</f>
        <v>#N/A</v>
      </c>
      <c r="P199" s="108" t="e">
        <f t="shared" si="7"/>
        <v>#N/A</v>
      </c>
    </row>
    <row r="200" spans="14:16">
      <c r="N200" s="108">
        <f t="shared" si="6"/>
        <v>0</v>
      </c>
      <c r="O200" s="108" t="e">
        <f>IF(D200="X",0,IF(E200="X",0,VLOOKUP(E200,'24'!$K$3:$L$16,2,FALSE)))</f>
        <v>#N/A</v>
      </c>
      <c r="P200" s="108" t="e">
        <f t="shared" si="7"/>
        <v>#N/A</v>
      </c>
    </row>
    <row r="201" spans="14:16">
      <c r="N201" s="108">
        <f t="shared" si="6"/>
        <v>0</v>
      </c>
      <c r="O201" s="108" t="e">
        <f>IF(D201="X",0,IF(E201="X",0,VLOOKUP(E201,'24'!$K$3:$L$16,2,FALSE)))</f>
        <v>#N/A</v>
      </c>
      <c r="P201" s="108" t="e">
        <f t="shared" si="7"/>
        <v>#N/A</v>
      </c>
    </row>
    <row r="202" spans="14:16">
      <c r="N202" s="108">
        <f t="shared" si="6"/>
        <v>0</v>
      </c>
      <c r="O202" s="108" t="e">
        <f>IF(D202="X",0,IF(E202="X",0,VLOOKUP(E202,'24'!$K$3:$L$16,2,FALSE)))</f>
        <v>#N/A</v>
      </c>
      <c r="P202" s="108" t="e">
        <f t="shared" si="7"/>
        <v>#N/A</v>
      </c>
    </row>
    <row r="203" spans="14:16">
      <c r="N203" s="108">
        <f t="shared" si="6"/>
        <v>0</v>
      </c>
      <c r="O203" s="108" t="e">
        <f>IF(D203="X",0,IF(E203="X",0,VLOOKUP(E203,'24'!$K$3:$L$16,2,FALSE)))</f>
        <v>#N/A</v>
      </c>
      <c r="P203" s="108" t="e">
        <f t="shared" si="7"/>
        <v>#N/A</v>
      </c>
    </row>
    <row r="204" spans="14:16">
      <c r="N204" s="108">
        <f t="shared" si="6"/>
        <v>0</v>
      </c>
      <c r="O204" s="108" t="e">
        <f>IF(D204="X",0,IF(E204="X",0,VLOOKUP(E204,'24'!$K$3:$L$16,2,FALSE)))</f>
        <v>#N/A</v>
      </c>
      <c r="P204" s="108" t="e">
        <f t="shared" si="7"/>
        <v>#N/A</v>
      </c>
    </row>
    <row r="205" spans="14:16">
      <c r="N205" s="108">
        <f t="shared" si="6"/>
        <v>0</v>
      </c>
      <c r="O205" s="108" t="e">
        <f>IF(D205="X",0,IF(E205="X",0,VLOOKUP(E205,'24'!$K$3:$L$16,2,FALSE)))</f>
        <v>#N/A</v>
      </c>
      <c r="P205" s="108" t="e">
        <f t="shared" si="7"/>
        <v>#N/A</v>
      </c>
    </row>
    <row r="206" spans="14:16">
      <c r="N206" s="108">
        <f t="shared" si="6"/>
        <v>0</v>
      </c>
      <c r="O206" s="108" t="e">
        <f>IF(D206="X",0,IF(E206="X",0,VLOOKUP(E206,'24'!$K$3:$L$16,2,FALSE)))</f>
        <v>#N/A</v>
      </c>
      <c r="P206" s="108" t="e">
        <f t="shared" si="7"/>
        <v>#N/A</v>
      </c>
    </row>
    <row r="207" spans="14:16">
      <c r="N207" s="108">
        <f t="shared" si="6"/>
        <v>0</v>
      </c>
      <c r="O207" s="108" t="e">
        <f>IF(D207="X",0,IF(E207="X",0,VLOOKUP(E207,'24'!$K$3:$L$16,2,FALSE)))</f>
        <v>#N/A</v>
      </c>
      <c r="P207" s="108" t="e">
        <f t="shared" si="7"/>
        <v>#N/A</v>
      </c>
    </row>
    <row r="208" spans="14:16">
      <c r="N208" s="108">
        <f t="shared" si="6"/>
        <v>0</v>
      </c>
      <c r="O208" s="108" t="e">
        <f>IF(D208="X",0,IF(E208="X",0,VLOOKUP(E208,'24'!$K$3:$L$16,2,FALSE)))</f>
        <v>#N/A</v>
      </c>
      <c r="P208" s="108" t="e">
        <f t="shared" si="7"/>
        <v>#N/A</v>
      </c>
    </row>
    <row r="209" spans="14:16">
      <c r="N209" s="108">
        <f t="shared" si="6"/>
        <v>0</v>
      </c>
      <c r="O209" s="108" t="e">
        <f>IF(D209="X",0,IF(E209="X",0,VLOOKUP(E209,'24'!$K$3:$L$16,2,FALSE)))</f>
        <v>#N/A</v>
      </c>
      <c r="P209" s="108" t="e">
        <f t="shared" si="7"/>
        <v>#N/A</v>
      </c>
    </row>
    <row r="210" spans="14:16">
      <c r="N210" s="108">
        <f t="shared" si="6"/>
        <v>0</v>
      </c>
      <c r="O210" s="108" t="e">
        <f>IF(D210="X",0,IF(E210="X",0,VLOOKUP(E210,'24'!$K$3:$L$16,2,FALSE)))</f>
        <v>#N/A</v>
      </c>
      <c r="P210" s="108" t="e">
        <f t="shared" si="7"/>
        <v>#N/A</v>
      </c>
    </row>
    <row r="211" spans="14:16">
      <c r="N211" s="108">
        <f t="shared" si="6"/>
        <v>0</v>
      </c>
      <c r="O211" s="108" t="e">
        <f>IF(D211="X",0,IF(E211="X",0,VLOOKUP(E211,'24'!$K$3:$L$16,2,FALSE)))</f>
        <v>#N/A</v>
      </c>
      <c r="P211" s="108" t="e">
        <f t="shared" si="7"/>
        <v>#N/A</v>
      </c>
    </row>
    <row r="212" spans="14:16">
      <c r="N212" s="108">
        <f t="shared" si="6"/>
        <v>0</v>
      </c>
      <c r="O212" s="108" t="e">
        <f>IF(D212="X",0,IF(E212="X",0,VLOOKUP(E212,'24'!$K$3:$L$16,2,FALSE)))</f>
        <v>#N/A</v>
      </c>
      <c r="P212" s="108" t="e">
        <f t="shared" si="7"/>
        <v>#N/A</v>
      </c>
    </row>
    <row r="213" spans="14:16">
      <c r="N213" s="108">
        <f t="shared" si="6"/>
        <v>0</v>
      </c>
      <c r="O213" s="108" t="e">
        <f>IF(D213="X",0,IF(E213="X",0,VLOOKUP(E213,'24'!$K$3:$L$16,2,FALSE)))</f>
        <v>#N/A</v>
      </c>
      <c r="P213" s="108" t="e">
        <f t="shared" si="7"/>
        <v>#N/A</v>
      </c>
    </row>
    <row r="214" spans="14:16">
      <c r="N214" s="108">
        <f t="shared" si="6"/>
        <v>0</v>
      </c>
      <c r="O214" s="108" t="e">
        <f>IF(D214="X",0,IF(E214="X",0,VLOOKUP(E214,'24'!$K$3:$L$16,2,FALSE)))</f>
        <v>#N/A</v>
      </c>
      <c r="P214" s="108" t="e">
        <f t="shared" si="7"/>
        <v>#N/A</v>
      </c>
    </row>
    <row r="215" spans="14:16">
      <c r="N215" s="108">
        <f t="shared" si="6"/>
        <v>0</v>
      </c>
      <c r="O215" s="108" t="e">
        <f>IF(D215="X",0,IF(E215="X",0,VLOOKUP(E215,'24'!$K$3:$L$16,2,FALSE)))</f>
        <v>#N/A</v>
      </c>
      <c r="P215" s="108" t="e">
        <f t="shared" si="7"/>
        <v>#N/A</v>
      </c>
    </row>
    <row r="216" spans="14:16">
      <c r="N216" s="108">
        <f t="shared" si="6"/>
        <v>0</v>
      </c>
      <c r="O216" s="108" t="e">
        <f>IF(D216="X",0,IF(E216="X",0,VLOOKUP(E216,'24'!$K$3:$L$16,2,FALSE)))</f>
        <v>#N/A</v>
      </c>
      <c r="P216" s="108" t="e">
        <f t="shared" si="7"/>
        <v>#N/A</v>
      </c>
    </row>
    <row r="217" spans="14:16">
      <c r="N217" s="108">
        <f t="shared" si="6"/>
        <v>0</v>
      </c>
      <c r="O217" s="108" t="e">
        <f>IF(D217="X",0,IF(E217="X",0,VLOOKUP(E217,'24'!$K$3:$L$16,2,FALSE)))</f>
        <v>#N/A</v>
      </c>
      <c r="P217" s="108" t="e">
        <f t="shared" si="7"/>
        <v>#N/A</v>
      </c>
    </row>
    <row r="218" spans="14:16">
      <c r="N218" s="108">
        <f t="shared" si="6"/>
        <v>0</v>
      </c>
      <c r="O218" s="108" t="e">
        <f>IF(D218="X",0,IF(E218="X",0,VLOOKUP(E218,'24'!$K$3:$L$16,2,FALSE)))</f>
        <v>#N/A</v>
      </c>
      <c r="P218" s="108" t="e">
        <f t="shared" si="7"/>
        <v>#N/A</v>
      </c>
    </row>
    <row r="219" spans="14:16">
      <c r="N219" s="108">
        <f t="shared" si="6"/>
        <v>0</v>
      </c>
      <c r="O219" s="108" t="e">
        <f>IF(D219="X",0,IF(E219="X",0,VLOOKUP(E219,'24'!$K$3:$L$16,2,FALSE)))</f>
        <v>#N/A</v>
      </c>
      <c r="P219" s="108" t="e">
        <f t="shared" si="7"/>
        <v>#N/A</v>
      </c>
    </row>
    <row r="220" spans="14:16">
      <c r="N220" s="108">
        <f t="shared" si="6"/>
        <v>0</v>
      </c>
      <c r="O220" s="108" t="e">
        <f>IF(D220="X",0,IF(E220="X",0,VLOOKUP(E220,'24'!$K$3:$L$16,2,FALSE)))</f>
        <v>#N/A</v>
      </c>
      <c r="P220" s="108" t="e">
        <f t="shared" si="7"/>
        <v>#N/A</v>
      </c>
    </row>
    <row r="221" spans="14:16">
      <c r="N221" s="108">
        <f t="shared" si="6"/>
        <v>0</v>
      </c>
      <c r="O221" s="108" t="e">
        <f>IF(D221="X",0,IF(E221="X",0,VLOOKUP(E221,'24'!$K$3:$L$16,2,FALSE)))</f>
        <v>#N/A</v>
      </c>
      <c r="P221" s="108" t="e">
        <f t="shared" si="7"/>
        <v>#N/A</v>
      </c>
    </row>
    <row r="222" spans="14:16">
      <c r="N222" s="108">
        <f t="shared" si="6"/>
        <v>0</v>
      </c>
      <c r="O222" s="108" t="e">
        <f>IF(D222="X",0,IF(E222="X",0,VLOOKUP(E222,'24'!$K$3:$L$16,2,FALSE)))</f>
        <v>#N/A</v>
      </c>
      <c r="P222" s="108" t="e">
        <f t="shared" si="7"/>
        <v>#N/A</v>
      </c>
    </row>
    <row r="223" spans="14:16">
      <c r="N223" s="108">
        <f t="shared" si="6"/>
        <v>0</v>
      </c>
      <c r="O223" s="108" t="e">
        <f>IF(D223="X",0,IF(E223="X",0,VLOOKUP(E223,'24'!$K$3:$L$16,2,FALSE)))</f>
        <v>#N/A</v>
      </c>
      <c r="P223" s="108" t="e">
        <f t="shared" si="7"/>
        <v>#N/A</v>
      </c>
    </row>
    <row r="224" spans="14:16">
      <c r="N224" s="108">
        <f t="shared" si="6"/>
        <v>0</v>
      </c>
      <c r="O224" s="108" t="e">
        <f>IF(D224="X",0,IF(E224="X",0,VLOOKUP(E224,'24'!$K$3:$L$16,2,FALSE)))</f>
        <v>#N/A</v>
      </c>
      <c r="P224" s="108" t="e">
        <f t="shared" si="7"/>
        <v>#N/A</v>
      </c>
    </row>
    <row r="225" spans="14:16">
      <c r="N225" s="108">
        <f t="shared" si="6"/>
        <v>0</v>
      </c>
      <c r="O225" s="108" t="e">
        <f>IF(D225="X",0,IF(E225="X",0,VLOOKUP(E225,'24'!$K$3:$L$16,2,FALSE)))</f>
        <v>#N/A</v>
      </c>
      <c r="P225" s="108" t="e">
        <f t="shared" si="7"/>
        <v>#N/A</v>
      </c>
    </row>
    <row r="226" spans="14:16">
      <c r="N226" s="108">
        <f t="shared" si="6"/>
        <v>0</v>
      </c>
      <c r="O226" s="108" t="e">
        <f>IF(D226="X",0,IF(E226="X",0,VLOOKUP(E226,'24'!$K$3:$L$16,2,FALSE)))</f>
        <v>#N/A</v>
      </c>
      <c r="P226" s="108" t="e">
        <f t="shared" si="7"/>
        <v>#N/A</v>
      </c>
    </row>
    <row r="227" spans="14:16">
      <c r="N227" s="108">
        <f t="shared" si="6"/>
        <v>0</v>
      </c>
      <c r="O227" s="108" t="e">
        <f>IF(D227="X",0,IF(E227="X",0,VLOOKUP(E227,'24'!$K$3:$L$16,2,FALSE)))</f>
        <v>#N/A</v>
      </c>
      <c r="P227" s="108" t="e">
        <f t="shared" si="7"/>
        <v>#N/A</v>
      </c>
    </row>
    <row r="228" spans="14:16">
      <c r="N228" s="108">
        <f t="shared" si="6"/>
        <v>0</v>
      </c>
      <c r="O228" s="108" t="e">
        <f>IF(D228="X",0,IF(E228="X",0,VLOOKUP(E228,'24'!$K$3:$L$16,2,FALSE)))</f>
        <v>#N/A</v>
      </c>
      <c r="P228" s="108" t="e">
        <f t="shared" si="7"/>
        <v>#N/A</v>
      </c>
    </row>
    <row r="229" spans="14:16">
      <c r="N229" s="108">
        <f t="shared" si="6"/>
        <v>0</v>
      </c>
      <c r="O229" s="108" t="e">
        <f>IF(D229="X",0,IF(E229="X",0,VLOOKUP(E229,'24'!$K$3:$L$16,2,FALSE)))</f>
        <v>#N/A</v>
      </c>
      <c r="P229" s="108" t="e">
        <f t="shared" si="7"/>
        <v>#N/A</v>
      </c>
    </row>
    <row r="230" spans="14:16">
      <c r="N230" s="108">
        <f t="shared" si="6"/>
        <v>0</v>
      </c>
      <c r="O230" s="108" t="e">
        <f>IF(D230="X",0,IF(E230="X",0,VLOOKUP(E230,'24'!$K$3:$L$16,2,FALSE)))</f>
        <v>#N/A</v>
      </c>
      <c r="P230" s="108" t="e">
        <f t="shared" si="7"/>
        <v>#N/A</v>
      </c>
    </row>
    <row r="231" spans="14:16">
      <c r="N231" s="108">
        <f t="shared" si="6"/>
        <v>0</v>
      </c>
      <c r="O231" s="108" t="e">
        <f>IF(D231="X",0,IF(E231="X",0,VLOOKUP(E231,'24'!$K$3:$L$16,2,FALSE)))</f>
        <v>#N/A</v>
      </c>
      <c r="P231" s="108" t="e">
        <f t="shared" si="7"/>
        <v>#N/A</v>
      </c>
    </row>
    <row r="232" spans="14:16">
      <c r="N232" s="108">
        <f t="shared" si="6"/>
        <v>0</v>
      </c>
      <c r="O232" s="108" t="e">
        <f>IF(D232="X",0,IF(E232="X",0,VLOOKUP(E232,'24'!$K$3:$L$16,2,FALSE)))</f>
        <v>#N/A</v>
      </c>
      <c r="P232" s="108" t="e">
        <f t="shared" si="7"/>
        <v>#N/A</v>
      </c>
    </row>
    <row r="233" spans="14:16">
      <c r="N233" s="108">
        <f t="shared" si="6"/>
        <v>0</v>
      </c>
      <c r="O233" s="108" t="e">
        <f>IF(D233="X",0,IF(E233="X",0,VLOOKUP(E233,'24'!$K$3:$L$16,2,FALSE)))</f>
        <v>#N/A</v>
      </c>
      <c r="P233" s="108" t="e">
        <f t="shared" si="7"/>
        <v>#N/A</v>
      </c>
    </row>
    <row r="234" spans="14:16">
      <c r="N234" s="108">
        <f t="shared" si="6"/>
        <v>0</v>
      </c>
      <c r="O234" s="108" t="e">
        <f>IF(D234="X",0,IF(E234="X",0,VLOOKUP(E234,'24'!$K$3:$L$16,2,FALSE)))</f>
        <v>#N/A</v>
      </c>
      <c r="P234" s="108" t="e">
        <f t="shared" si="7"/>
        <v>#N/A</v>
      </c>
    </row>
    <row r="235" spans="14:16">
      <c r="N235" s="108">
        <f t="shared" si="6"/>
        <v>0</v>
      </c>
      <c r="O235" s="108" t="e">
        <f>IF(D235="X",0,IF(E235="X",0,VLOOKUP(E235,'24'!$K$3:$L$16,2,FALSE)))</f>
        <v>#N/A</v>
      </c>
      <c r="P235" s="108" t="e">
        <f t="shared" si="7"/>
        <v>#N/A</v>
      </c>
    </row>
    <row r="236" spans="14:16">
      <c r="N236" s="108">
        <f t="shared" si="6"/>
        <v>0</v>
      </c>
      <c r="O236" s="108" t="e">
        <f>IF(D236="X",0,IF(E236="X",0,VLOOKUP(E236,'24'!$K$3:$L$16,2,FALSE)))</f>
        <v>#N/A</v>
      </c>
      <c r="P236" s="108" t="e">
        <f t="shared" si="7"/>
        <v>#N/A</v>
      </c>
    </row>
    <row r="237" spans="14:16">
      <c r="N237" s="108">
        <f t="shared" si="6"/>
        <v>0</v>
      </c>
      <c r="O237" s="108" t="e">
        <f>IF(D237="X",0,IF(E237="X",0,VLOOKUP(E237,'24'!$K$3:$L$16,2,FALSE)))</f>
        <v>#N/A</v>
      </c>
      <c r="P237" s="108" t="e">
        <f t="shared" si="7"/>
        <v>#N/A</v>
      </c>
    </row>
    <row r="238" spans="14:16">
      <c r="N238" s="108">
        <f t="shared" si="6"/>
        <v>0</v>
      </c>
      <c r="O238" s="108" t="e">
        <f>IF(D238="X",0,IF(E238="X",0,VLOOKUP(E238,'24'!$K$3:$L$16,2,FALSE)))</f>
        <v>#N/A</v>
      </c>
      <c r="P238" s="108" t="e">
        <f t="shared" si="7"/>
        <v>#N/A</v>
      </c>
    </row>
    <row r="239" spans="14:16">
      <c r="N239" s="108">
        <f t="shared" si="6"/>
        <v>0</v>
      </c>
      <c r="O239" s="108" t="e">
        <f>IF(D239="X",0,IF(E239="X",0,VLOOKUP(E239,'24'!$K$3:$L$16,2,FALSE)))</f>
        <v>#N/A</v>
      </c>
      <c r="P239" s="108" t="e">
        <f t="shared" si="7"/>
        <v>#N/A</v>
      </c>
    </row>
    <row r="240" spans="14:16">
      <c r="N240" s="108">
        <f t="shared" si="6"/>
        <v>0</v>
      </c>
      <c r="O240" s="108" t="e">
        <f>IF(D240="X",0,IF(E240="X",0,VLOOKUP(E240,'24'!$K$3:$L$16,2,FALSE)))</f>
        <v>#N/A</v>
      </c>
      <c r="P240" s="108" t="e">
        <f t="shared" si="7"/>
        <v>#N/A</v>
      </c>
    </row>
    <row r="241" spans="14:16">
      <c r="N241" s="108">
        <f t="shared" si="6"/>
        <v>0</v>
      </c>
      <c r="O241" s="108" t="e">
        <f>IF(D241="X",0,IF(E241="X",0,VLOOKUP(E241,'24'!$K$3:$L$16,2,FALSE)))</f>
        <v>#N/A</v>
      </c>
      <c r="P241" s="108" t="e">
        <f t="shared" si="7"/>
        <v>#N/A</v>
      </c>
    </row>
    <row r="242" spans="14:16">
      <c r="N242" s="108">
        <f t="shared" si="6"/>
        <v>0</v>
      </c>
      <c r="O242" s="108" t="e">
        <f>IF(D242="X",0,IF(E242="X",0,VLOOKUP(E242,'24'!$K$3:$L$16,2,FALSE)))</f>
        <v>#N/A</v>
      </c>
      <c r="P242" s="108" t="e">
        <f t="shared" si="7"/>
        <v>#N/A</v>
      </c>
    </row>
    <row r="243" spans="14:16">
      <c r="N243" s="108">
        <f t="shared" si="6"/>
        <v>0</v>
      </c>
      <c r="O243" s="108" t="e">
        <f>IF(D243="X",0,IF(E243="X",0,VLOOKUP(E243,'24'!$K$3:$L$16,2,FALSE)))</f>
        <v>#N/A</v>
      </c>
      <c r="P243" s="108" t="e">
        <f t="shared" si="7"/>
        <v>#N/A</v>
      </c>
    </row>
    <row r="244" spans="14:16">
      <c r="N244" s="108">
        <f t="shared" si="6"/>
        <v>0</v>
      </c>
      <c r="O244" s="108" t="e">
        <f>IF(D244="X",0,IF(E244="X",0,VLOOKUP(E244,'24'!$K$3:$L$16,2,FALSE)))</f>
        <v>#N/A</v>
      </c>
      <c r="P244" s="108" t="e">
        <f t="shared" si="7"/>
        <v>#N/A</v>
      </c>
    </row>
    <row r="245" spans="14:16">
      <c r="N245" s="108">
        <f t="shared" si="6"/>
        <v>0</v>
      </c>
      <c r="O245" s="108" t="e">
        <f>IF(D245="X",0,IF(E245="X",0,VLOOKUP(E245,'24'!$K$3:$L$16,2,FALSE)))</f>
        <v>#N/A</v>
      </c>
      <c r="P245" s="108" t="e">
        <f t="shared" si="7"/>
        <v>#N/A</v>
      </c>
    </row>
    <row r="246" spans="14:16">
      <c r="N246" s="108">
        <f t="shared" si="6"/>
        <v>0</v>
      </c>
      <c r="O246" s="108" t="e">
        <f>IF(D246="X",0,IF(E246="X",0,VLOOKUP(E246,'24'!$K$3:$L$16,2,FALSE)))</f>
        <v>#N/A</v>
      </c>
      <c r="P246" s="108" t="e">
        <f t="shared" si="7"/>
        <v>#N/A</v>
      </c>
    </row>
    <row r="247" spans="14:16">
      <c r="N247" s="108">
        <f t="shared" si="6"/>
        <v>0</v>
      </c>
      <c r="O247" s="108" t="e">
        <f>IF(D247="X",0,IF(E247="X",0,VLOOKUP(E247,'24'!$K$3:$L$16,2,FALSE)))</f>
        <v>#N/A</v>
      </c>
      <c r="P247" s="108" t="e">
        <f t="shared" si="7"/>
        <v>#N/A</v>
      </c>
    </row>
    <row r="248" spans="14:16">
      <c r="N248" s="108">
        <f t="shared" si="6"/>
        <v>0</v>
      </c>
      <c r="O248" s="108" t="e">
        <f>IF(D248="X",0,IF(E248="X",0,VLOOKUP(E248,'24'!$K$3:$L$16,2,FALSE)))</f>
        <v>#N/A</v>
      </c>
      <c r="P248" s="108" t="e">
        <f t="shared" si="7"/>
        <v>#N/A</v>
      </c>
    </row>
    <row r="249" spans="14:16">
      <c r="N249" s="108">
        <f t="shared" si="6"/>
        <v>0</v>
      </c>
      <c r="O249" s="108" t="e">
        <f>IF(D249="X",0,IF(E249="X",0,VLOOKUP(E249,'24'!$K$3:$L$16,2,FALSE)))</f>
        <v>#N/A</v>
      </c>
      <c r="P249" s="108" t="e">
        <f t="shared" si="7"/>
        <v>#N/A</v>
      </c>
    </row>
    <row r="250" spans="14:16">
      <c r="N250" s="108">
        <f t="shared" si="6"/>
        <v>0</v>
      </c>
      <c r="O250" s="108" t="e">
        <f>IF(D250="X",0,IF(E250="X",0,VLOOKUP(E250,'24'!$K$3:$L$16,2,FALSE)))</f>
        <v>#N/A</v>
      </c>
      <c r="P250" s="108" t="e">
        <f t="shared" si="7"/>
        <v>#N/A</v>
      </c>
    </row>
    <row r="251" spans="14:16">
      <c r="N251" s="108">
        <f t="shared" si="6"/>
        <v>0</v>
      </c>
      <c r="O251" s="108" t="e">
        <f>IF(D251="X",0,IF(E251="X",0,VLOOKUP(E251,'24'!$K$3:$L$16,2,FALSE)))</f>
        <v>#N/A</v>
      </c>
      <c r="P251" s="108" t="e">
        <f t="shared" si="7"/>
        <v>#N/A</v>
      </c>
    </row>
    <row r="252" spans="14:16">
      <c r="N252" s="108">
        <f t="shared" si="6"/>
        <v>0</v>
      </c>
      <c r="O252" s="108" t="e">
        <f>IF(D252="X",0,IF(E252="X",0,VLOOKUP(E252,'24'!$K$3:$L$16,2,FALSE)))</f>
        <v>#N/A</v>
      </c>
      <c r="P252" s="108" t="e">
        <f t="shared" si="7"/>
        <v>#N/A</v>
      </c>
    </row>
    <row r="253" spans="14:16">
      <c r="N253" s="108">
        <f t="shared" si="6"/>
        <v>0</v>
      </c>
      <c r="O253" s="108" t="e">
        <f>IF(D253="X",0,IF(E253="X",0,VLOOKUP(E253,'24'!$K$3:$L$16,2,FALSE)))</f>
        <v>#N/A</v>
      </c>
      <c r="P253" s="108" t="e">
        <f t="shared" si="7"/>
        <v>#N/A</v>
      </c>
    </row>
    <row r="254" spans="14:16">
      <c r="N254" s="108">
        <f t="shared" si="6"/>
        <v>0</v>
      </c>
      <c r="O254" s="108" t="e">
        <f>IF(D254="X",0,IF(E254="X",0,VLOOKUP(E254,'24'!$K$3:$L$16,2,FALSE)))</f>
        <v>#N/A</v>
      </c>
      <c r="P254" s="108" t="e">
        <f t="shared" si="7"/>
        <v>#N/A</v>
      </c>
    </row>
    <row r="255" spans="14:16">
      <c r="N255" s="108">
        <f t="shared" si="6"/>
        <v>0</v>
      </c>
      <c r="O255" s="108" t="e">
        <f>IF(D255="X",0,IF(E255="X",0,VLOOKUP(E255,'24'!$K$3:$L$16,2,FALSE)))</f>
        <v>#N/A</v>
      </c>
      <c r="P255" s="108" t="e">
        <f t="shared" si="7"/>
        <v>#N/A</v>
      </c>
    </row>
    <row r="256" spans="14:16">
      <c r="N256" s="108">
        <f t="shared" si="6"/>
        <v>0</v>
      </c>
      <c r="O256" s="108" t="e">
        <f>IF(D256="X",0,IF(E256="X",0,VLOOKUP(E256,'24'!$K$3:$L$16,2,FALSE)))</f>
        <v>#N/A</v>
      </c>
      <c r="P256" s="108" t="e">
        <f t="shared" si="7"/>
        <v>#N/A</v>
      </c>
    </row>
    <row r="257" spans="14:16">
      <c r="N257" s="108">
        <f t="shared" si="6"/>
        <v>0</v>
      </c>
      <c r="O257" s="108" t="e">
        <f>IF(D257="X",0,IF(E257="X",0,VLOOKUP(E257,'24'!$K$3:$L$16,2,FALSE)))</f>
        <v>#N/A</v>
      </c>
      <c r="P257" s="108" t="e">
        <f t="shared" si="7"/>
        <v>#N/A</v>
      </c>
    </row>
    <row r="258" spans="14:16">
      <c r="N258" s="108">
        <f t="shared" si="6"/>
        <v>0</v>
      </c>
      <c r="O258" s="108" t="e">
        <f>IF(D258="X",0,IF(E258="X",0,VLOOKUP(E258,'24'!$K$3:$L$16,2,FALSE)))</f>
        <v>#N/A</v>
      </c>
      <c r="P258" s="108" t="e">
        <f t="shared" si="7"/>
        <v>#N/A</v>
      </c>
    </row>
    <row r="259" spans="14:16">
      <c r="N259" s="108">
        <f t="shared" si="6"/>
        <v>0</v>
      </c>
      <c r="O259" s="108" t="e">
        <f>IF(D259="X",0,IF(E259="X",0,VLOOKUP(E259,'24'!$K$3:$L$16,2,FALSE)))</f>
        <v>#N/A</v>
      </c>
      <c r="P259" s="108" t="e">
        <f t="shared" si="7"/>
        <v>#N/A</v>
      </c>
    </row>
    <row r="260" spans="14:16">
      <c r="N260" s="108">
        <f t="shared" ref="N260:N323" si="8">SUM(F260:M260)</f>
        <v>0</v>
      </c>
      <c r="O260" s="108" t="e">
        <f>IF(D260="X",0,IF(E260="X",0,VLOOKUP(E260,'24'!$K$3:$L$16,2,FALSE)))</f>
        <v>#N/A</v>
      </c>
      <c r="P260" s="108" t="e">
        <f t="shared" ref="P260:P323" si="9">N260*O260</f>
        <v>#N/A</v>
      </c>
    </row>
    <row r="261" spans="14:16">
      <c r="N261" s="108">
        <f t="shared" si="8"/>
        <v>0</v>
      </c>
      <c r="O261" s="108" t="e">
        <f>IF(D261="X",0,IF(E261="X",0,VLOOKUP(E261,'24'!$K$3:$L$16,2,FALSE)))</f>
        <v>#N/A</v>
      </c>
      <c r="P261" s="108" t="e">
        <f t="shared" si="9"/>
        <v>#N/A</v>
      </c>
    </row>
    <row r="262" spans="14:16">
      <c r="N262" s="108">
        <f t="shared" si="8"/>
        <v>0</v>
      </c>
      <c r="O262" s="108" t="e">
        <f>IF(D262="X",0,IF(E262="X",0,VLOOKUP(E262,'24'!$K$3:$L$16,2,FALSE)))</f>
        <v>#N/A</v>
      </c>
      <c r="P262" s="108" t="e">
        <f t="shared" si="9"/>
        <v>#N/A</v>
      </c>
    </row>
    <row r="263" spans="14:16">
      <c r="N263" s="108">
        <f t="shared" si="8"/>
        <v>0</v>
      </c>
      <c r="O263" s="108" t="e">
        <f>IF(D263="X",0,IF(E263="X",0,VLOOKUP(E263,'24'!$K$3:$L$16,2,FALSE)))</f>
        <v>#N/A</v>
      </c>
      <c r="P263" s="108" t="e">
        <f t="shared" si="9"/>
        <v>#N/A</v>
      </c>
    </row>
    <row r="264" spans="14:16">
      <c r="N264" s="108">
        <f t="shared" si="8"/>
        <v>0</v>
      </c>
      <c r="O264" s="108" t="e">
        <f>IF(D264="X",0,IF(E264="X",0,VLOOKUP(E264,'24'!$K$3:$L$16,2,FALSE)))</f>
        <v>#N/A</v>
      </c>
      <c r="P264" s="108" t="e">
        <f t="shared" si="9"/>
        <v>#N/A</v>
      </c>
    </row>
    <row r="265" spans="14:16">
      <c r="N265" s="108">
        <f t="shared" si="8"/>
        <v>0</v>
      </c>
      <c r="O265" s="108" t="e">
        <f>IF(D265="X",0,IF(E265="X",0,VLOOKUP(E265,'24'!$K$3:$L$16,2,FALSE)))</f>
        <v>#N/A</v>
      </c>
      <c r="P265" s="108" t="e">
        <f t="shared" si="9"/>
        <v>#N/A</v>
      </c>
    </row>
    <row r="266" spans="14:16">
      <c r="N266" s="108">
        <f t="shared" si="8"/>
        <v>0</v>
      </c>
      <c r="O266" s="108" t="e">
        <f>IF(D266="X",0,IF(E266="X",0,VLOOKUP(E266,'24'!$K$3:$L$16,2,FALSE)))</f>
        <v>#N/A</v>
      </c>
      <c r="P266" s="108" t="e">
        <f t="shared" si="9"/>
        <v>#N/A</v>
      </c>
    </row>
    <row r="267" spans="14:16">
      <c r="N267" s="108">
        <f t="shared" si="8"/>
        <v>0</v>
      </c>
      <c r="O267" s="108" t="e">
        <f>IF(D267="X",0,IF(E267="X",0,VLOOKUP(E267,'24'!$K$3:$L$16,2,FALSE)))</f>
        <v>#N/A</v>
      </c>
      <c r="P267" s="108" t="e">
        <f t="shared" si="9"/>
        <v>#N/A</v>
      </c>
    </row>
    <row r="268" spans="14:16">
      <c r="N268" s="108">
        <f t="shared" si="8"/>
        <v>0</v>
      </c>
      <c r="O268" s="108" t="e">
        <f>IF(D268="X",0,IF(E268="X",0,VLOOKUP(E268,'24'!$K$3:$L$16,2,FALSE)))</f>
        <v>#N/A</v>
      </c>
      <c r="P268" s="108" t="e">
        <f t="shared" si="9"/>
        <v>#N/A</v>
      </c>
    </row>
    <row r="269" spans="14:16">
      <c r="N269" s="108">
        <f t="shared" si="8"/>
        <v>0</v>
      </c>
      <c r="O269" s="108" t="e">
        <f>IF(D269="X",0,IF(E269="X",0,VLOOKUP(E269,'24'!$K$3:$L$16,2,FALSE)))</f>
        <v>#N/A</v>
      </c>
      <c r="P269" s="108" t="e">
        <f t="shared" si="9"/>
        <v>#N/A</v>
      </c>
    </row>
    <row r="270" spans="14:16">
      <c r="N270" s="108">
        <f t="shared" si="8"/>
        <v>0</v>
      </c>
      <c r="O270" s="108" t="e">
        <f>IF(D270="X",0,IF(E270="X",0,VLOOKUP(E270,'24'!$K$3:$L$16,2,FALSE)))</f>
        <v>#N/A</v>
      </c>
      <c r="P270" s="108" t="e">
        <f t="shared" si="9"/>
        <v>#N/A</v>
      </c>
    </row>
    <row r="271" spans="14:16">
      <c r="N271" s="108">
        <f t="shared" si="8"/>
        <v>0</v>
      </c>
      <c r="O271" s="108" t="e">
        <f>IF(D271="X",0,IF(E271="X",0,VLOOKUP(E271,'24'!$K$3:$L$16,2,FALSE)))</f>
        <v>#N/A</v>
      </c>
      <c r="P271" s="108" t="e">
        <f t="shared" si="9"/>
        <v>#N/A</v>
      </c>
    </row>
    <row r="272" spans="14:16">
      <c r="N272" s="108">
        <f t="shared" si="8"/>
        <v>0</v>
      </c>
      <c r="O272" s="108" t="e">
        <f>IF(D272="X",0,IF(E272="X",0,VLOOKUP(E272,'24'!$K$3:$L$16,2,FALSE)))</f>
        <v>#N/A</v>
      </c>
      <c r="P272" s="108" t="e">
        <f t="shared" si="9"/>
        <v>#N/A</v>
      </c>
    </row>
    <row r="273" spans="14:16">
      <c r="N273" s="108">
        <f t="shared" si="8"/>
        <v>0</v>
      </c>
      <c r="O273" s="108" t="e">
        <f>IF(D273="X",0,IF(E273="X",0,VLOOKUP(E273,'24'!$K$3:$L$16,2,FALSE)))</f>
        <v>#N/A</v>
      </c>
      <c r="P273" s="108" t="e">
        <f t="shared" si="9"/>
        <v>#N/A</v>
      </c>
    </row>
    <row r="274" spans="14:16">
      <c r="N274" s="108">
        <f t="shared" si="8"/>
        <v>0</v>
      </c>
      <c r="O274" s="108" t="e">
        <f>IF(D274="X",0,IF(E274="X",0,VLOOKUP(E274,'24'!$K$3:$L$16,2,FALSE)))</f>
        <v>#N/A</v>
      </c>
      <c r="P274" s="108" t="e">
        <f t="shared" si="9"/>
        <v>#N/A</v>
      </c>
    </row>
    <row r="275" spans="14:16">
      <c r="N275" s="108">
        <f t="shared" si="8"/>
        <v>0</v>
      </c>
      <c r="O275" s="108" t="e">
        <f>IF(D275="X",0,IF(E275="X",0,VLOOKUP(E275,'24'!$K$3:$L$16,2,FALSE)))</f>
        <v>#N/A</v>
      </c>
      <c r="P275" s="108" t="e">
        <f t="shared" si="9"/>
        <v>#N/A</v>
      </c>
    </row>
    <row r="276" spans="14:16">
      <c r="N276" s="108">
        <f t="shared" si="8"/>
        <v>0</v>
      </c>
      <c r="O276" s="108" t="e">
        <f>IF(D276="X",0,IF(E276="X",0,VLOOKUP(E276,'24'!$K$3:$L$16,2,FALSE)))</f>
        <v>#N/A</v>
      </c>
      <c r="P276" s="108" t="e">
        <f t="shared" si="9"/>
        <v>#N/A</v>
      </c>
    </row>
    <row r="277" spans="14:16">
      <c r="N277" s="108">
        <f t="shared" si="8"/>
        <v>0</v>
      </c>
      <c r="O277" s="108" t="e">
        <f>IF(D277="X",0,IF(E277="X",0,VLOOKUP(E277,'24'!$K$3:$L$16,2,FALSE)))</f>
        <v>#N/A</v>
      </c>
      <c r="P277" s="108" t="e">
        <f t="shared" si="9"/>
        <v>#N/A</v>
      </c>
    </row>
    <row r="278" spans="14:16">
      <c r="N278" s="108">
        <f t="shared" si="8"/>
        <v>0</v>
      </c>
      <c r="O278" s="108" t="e">
        <f>IF(D278="X",0,IF(E278="X",0,VLOOKUP(E278,'24'!$K$3:$L$16,2,FALSE)))</f>
        <v>#N/A</v>
      </c>
      <c r="P278" s="108" t="e">
        <f t="shared" si="9"/>
        <v>#N/A</v>
      </c>
    </row>
    <row r="279" spans="14:16">
      <c r="N279" s="108">
        <f t="shared" si="8"/>
        <v>0</v>
      </c>
      <c r="O279" s="108" t="e">
        <f>IF(D279="X",0,IF(E279="X",0,VLOOKUP(E279,'24'!$K$3:$L$16,2,FALSE)))</f>
        <v>#N/A</v>
      </c>
      <c r="P279" s="108" t="e">
        <f t="shared" si="9"/>
        <v>#N/A</v>
      </c>
    </row>
    <row r="280" spans="14:16">
      <c r="N280" s="108">
        <f t="shared" si="8"/>
        <v>0</v>
      </c>
      <c r="O280" s="108" t="e">
        <f>IF(D280="X",0,IF(E280="X",0,VLOOKUP(E280,'24'!$K$3:$L$16,2,FALSE)))</f>
        <v>#N/A</v>
      </c>
      <c r="P280" s="108" t="e">
        <f t="shared" si="9"/>
        <v>#N/A</v>
      </c>
    </row>
    <row r="281" spans="14:16">
      <c r="N281" s="108">
        <f t="shared" si="8"/>
        <v>0</v>
      </c>
      <c r="O281" s="108" t="e">
        <f>IF(D281="X",0,IF(E281="X",0,VLOOKUP(E281,'24'!$K$3:$L$16,2,FALSE)))</f>
        <v>#N/A</v>
      </c>
      <c r="P281" s="108" t="e">
        <f t="shared" si="9"/>
        <v>#N/A</v>
      </c>
    </row>
    <row r="282" spans="14:16">
      <c r="N282" s="108">
        <f t="shared" si="8"/>
        <v>0</v>
      </c>
      <c r="O282" s="108" t="e">
        <f>IF(D282="X",0,IF(E282="X",0,VLOOKUP(E282,'24'!$K$3:$L$16,2,FALSE)))</f>
        <v>#N/A</v>
      </c>
      <c r="P282" s="108" t="e">
        <f t="shared" si="9"/>
        <v>#N/A</v>
      </c>
    </row>
    <row r="283" spans="14:16">
      <c r="N283" s="108">
        <f t="shared" si="8"/>
        <v>0</v>
      </c>
      <c r="O283" s="108" t="e">
        <f>IF(D283="X",0,IF(E283="X",0,VLOOKUP(E283,'24'!$K$3:$L$16,2,FALSE)))</f>
        <v>#N/A</v>
      </c>
      <c r="P283" s="108" t="e">
        <f t="shared" si="9"/>
        <v>#N/A</v>
      </c>
    </row>
    <row r="284" spans="14:16">
      <c r="N284" s="108">
        <f t="shared" si="8"/>
        <v>0</v>
      </c>
      <c r="O284" s="108" t="e">
        <f>IF(D284="X",0,IF(E284="X",0,VLOOKUP(E284,'24'!$K$3:$L$16,2,FALSE)))</f>
        <v>#N/A</v>
      </c>
      <c r="P284" s="108" t="e">
        <f t="shared" si="9"/>
        <v>#N/A</v>
      </c>
    </row>
    <row r="285" spans="14:16">
      <c r="N285" s="108">
        <f t="shared" si="8"/>
        <v>0</v>
      </c>
      <c r="O285" s="108" t="e">
        <f>IF(D285="X",0,IF(E285="X",0,VLOOKUP(E285,'24'!$K$3:$L$16,2,FALSE)))</f>
        <v>#N/A</v>
      </c>
      <c r="P285" s="108" t="e">
        <f t="shared" si="9"/>
        <v>#N/A</v>
      </c>
    </row>
    <row r="286" spans="14:16">
      <c r="N286" s="108">
        <f t="shared" si="8"/>
        <v>0</v>
      </c>
      <c r="O286" s="108" t="e">
        <f>IF(D286="X",0,IF(E286="X",0,VLOOKUP(E286,'24'!$K$3:$L$16,2,FALSE)))</f>
        <v>#N/A</v>
      </c>
      <c r="P286" s="108" t="e">
        <f t="shared" si="9"/>
        <v>#N/A</v>
      </c>
    </row>
    <row r="287" spans="14:16">
      <c r="N287" s="108">
        <f t="shared" si="8"/>
        <v>0</v>
      </c>
      <c r="O287" s="108" t="e">
        <f>IF(D287="X",0,IF(E287="X",0,VLOOKUP(E287,'24'!$K$3:$L$16,2,FALSE)))</f>
        <v>#N/A</v>
      </c>
      <c r="P287" s="108" t="e">
        <f t="shared" si="9"/>
        <v>#N/A</v>
      </c>
    </row>
    <row r="288" spans="14:16">
      <c r="N288" s="108">
        <f t="shared" si="8"/>
        <v>0</v>
      </c>
      <c r="O288" s="108" t="e">
        <f>IF(D288="X",0,IF(E288="X",0,VLOOKUP(E288,'24'!$K$3:$L$16,2,FALSE)))</f>
        <v>#N/A</v>
      </c>
      <c r="P288" s="108" t="e">
        <f t="shared" si="9"/>
        <v>#N/A</v>
      </c>
    </row>
    <row r="289" spans="14:16">
      <c r="N289" s="108">
        <f t="shared" si="8"/>
        <v>0</v>
      </c>
      <c r="O289" s="108" t="e">
        <f>IF(D289="X",0,IF(E289="X",0,VLOOKUP(E289,'24'!$K$3:$L$16,2,FALSE)))</f>
        <v>#N/A</v>
      </c>
      <c r="P289" s="108" t="e">
        <f t="shared" si="9"/>
        <v>#N/A</v>
      </c>
    </row>
    <row r="290" spans="14:16">
      <c r="N290" s="108">
        <f t="shared" si="8"/>
        <v>0</v>
      </c>
      <c r="O290" s="108" t="e">
        <f>IF(D290="X",0,IF(E290="X",0,VLOOKUP(E290,'24'!$K$3:$L$16,2,FALSE)))</f>
        <v>#N/A</v>
      </c>
      <c r="P290" s="108" t="e">
        <f t="shared" si="9"/>
        <v>#N/A</v>
      </c>
    </row>
    <row r="291" spans="14:16">
      <c r="N291" s="108">
        <f t="shared" si="8"/>
        <v>0</v>
      </c>
      <c r="O291" s="108" t="e">
        <f>IF(D291="X",0,IF(E291="X",0,VLOOKUP(E291,'24'!$K$3:$L$16,2,FALSE)))</f>
        <v>#N/A</v>
      </c>
      <c r="P291" s="108" t="e">
        <f t="shared" si="9"/>
        <v>#N/A</v>
      </c>
    </row>
    <row r="292" spans="14:16">
      <c r="N292" s="108">
        <f t="shared" si="8"/>
        <v>0</v>
      </c>
      <c r="O292" s="108" t="e">
        <f>IF(D292="X",0,IF(E292="X",0,VLOOKUP(E292,'24'!$K$3:$L$16,2,FALSE)))</f>
        <v>#N/A</v>
      </c>
      <c r="P292" s="108" t="e">
        <f t="shared" si="9"/>
        <v>#N/A</v>
      </c>
    </row>
    <row r="293" spans="14:16">
      <c r="N293" s="108">
        <f t="shared" si="8"/>
        <v>0</v>
      </c>
      <c r="O293" s="108" t="e">
        <f>IF(D293="X",0,IF(E293="X",0,VLOOKUP(E293,'24'!$K$3:$L$16,2,FALSE)))</f>
        <v>#N/A</v>
      </c>
      <c r="P293" s="108" t="e">
        <f t="shared" si="9"/>
        <v>#N/A</v>
      </c>
    </row>
    <row r="294" spans="14:16">
      <c r="N294" s="108">
        <f t="shared" si="8"/>
        <v>0</v>
      </c>
      <c r="O294" s="108" t="e">
        <f>IF(D294="X",0,IF(E294="X",0,VLOOKUP(E294,'24'!$K$3:$L$16,2,FALSE)))</f>
        <v>#N/A</v>
      </c>
      <c r="P294" s="108" t="e">
        <f t="shared" si="9"/>
        <v>#N/A</v>
      </c>
    </row>
    <row r="295" spans="14:16">
      <c r="N295" s="108">
        <f t="shared" si="8"/>
        <v>0</v>
      </c>
      <c r="O295" s="108" t="e">
        <f>IF(D295="X",0,IF(E295="X",0,VLOOKUP(E295,'24'!$K$3:$L$16,2,FALSE)))</f>
        <v>#N/A</v>
      </c>
      <c r="P295" s="108" t="e">
        <f t="shared" si="9"/>
        <v>#N/A</v>
      </c>
    </row>
    <row r="296" spans="14:16">
      <c r="N296" s="108">
        <f t="shared" si="8"/>
        <v>0</v>
      </c>
      <c r="O296" s="108" t="e">
        <f>IF(D296="X",0,IF(E296="X",0,VLOOKUP(E296,'24'!$K$3:$L$16,2,FALSE)))</f>
        <v>#N/A</v>
      </c>
      <c r="P296" s="108" t="e">
        <f t="shared" si="9"/>
        <v>#N/A</v>
      </c>
    </row>
    <row r="297" spans="14:16">
      <c r="N297" s="108">
        <f t="shared" si="8"/>
        <v>0</v>
      </c>
      <c r="O297" s="108" t="e">
        <f>IF(D297="X",0,IF(E297="X",0,VLOOKUP(E297,'24'!$K$3:$L$16,2,FALSE)))</f>
        <v>#N/A</v>
      </c>
      <c r="P297" s="108" t="e">
        <f t="shared" si="9"/>
        <v>#N/A</v>
      </c>
    </row>
    <row r="298" spans="14:16">
      <c r="N298" s="108">
        <f t="shared" si="8"/>
        <v>0</v>
      </c>
      <c r="O298" s="108" t="e">
        <f>IF(D298="X",0,IF(E298="X",0,VLOOKUP(E298,'24'!$K$3:$L$16,2,FALSE)))</f>
        <v>#N/A</v>
      </c>
      <c r="P298" s="108" t="e">
        <f t="shared" si="9"/>
        <v>#N/A</v>
      </c>
    </row>
    <row r="299" spans="14:16">
      <c r="N299" s="108">
        <f t="shared" si="8"/>
        <v>0</v>
      </c>
      <c r="O299" s="108" t="e">
        <f>IF(D299="X",0,IF(E299="X",0,VLOOKUP(E299,'24'!$K$3:$L$16,2,FALSE)))</f>
        <v>#N/A</v>
      </c>
      <c r="P299" s="108" t="e">
        <f t="shared" si="9"/>
        <v>#N/A</v>
      </c>
    </row>
    <row r="300" spans="14:16">
      <c r="N300" s="108">
        <f t="shared" si="8"/>
        <v>0</v>
      </c>
      <c r="O300" s="108" t="e">
        <f>IF(D300="X",0,IF(E300="X",0,VLOOKUP(E300,'24'!$K$3:$L$16,2,FALSE)))</f>
        <v>#N/A</v>
      </c>
      <c r="P300" s="108" t="e">
        <f t="shared" si="9"/>
        <v>#N/A</v>
      </c>
    </row>
    <row r="301" spans="14:16">
      <c r="N301" s="108">
        <f t="shared" si="8"/>
        <v>0</v>
      </c>
      <c r="O301" s="108" t="e">
        <f>IF(D301="X",0,IF(E301="X",0,VLOOKUP(E301,'24'!$K$3:$L$16,2,FALSE)))</f>
        <v>#N/A</v>
      </c>
      <c r="P301" s="108" t="e">
        <f t="shared" si="9"/>
        <v>#N/A</v>
      </c>
    </row>
    <row r="302" spans="14:16">
      <c r="N302" s="108">
        <f t="shared" si="8"/>
        <v>0</v>
      </c>
      <c r="O302" s="108" t="e">
        <f>IF(D302="X",0,IF(E302="X",0,VLOOKUP(E302,'24'!$K$3:$L$16,2,FALSE)))</f>
        <v>#N/A</v>
      </c>
      <c r="P302" s="108" t="e">
        <f t="shared" si="9"/>
        <v>#N/A</v>
      </c>
    </row>
    <row r="303" spans="14:16">
      <c r="N303" s="108">
        <f t="shared" si="8"/>
        <v>0</v>
      </c>
      <c r="O303" s="108" t="e">
        <f>IF(D303="X",0,IF(E303="X",0,VLOOKUP(E303,'24'!$K$3:$L$16,2,FALSE)))</f>
        <v>#N/A</v>
      </c>
      <c r="P303" s="108" t="e">
        <f t="shared" si="9"/>
        <v>#N/A</v>
      </c>
    </row>
    <row r="304" spans="14:16">
      <c r="N304" s="108">
        <f t="shared" si="8"/>
        <v>0</v>
      </c>
      <c r="O304" s="108" t="e">
        <f>IF(D304="X",0,IF(E304="X",0,VLOOKUP(E304,'24'!$K$3:$L$16,2,FALSE)))</f>
        <v>#N/A</v>
      </c>
      <c r="P304" s="108" t="e">
        <f t="shared" si="9"/>
        <v>#N/A</v>
      </c>
    </row>
    <row r="305" spans="14:16">
      <c r="N305" s="108">
        <f t="shared" si="8"/>
        <v>0</v>
      </c>
      <c r="O305" s="108" t="e">
        <f>IF(D305="X",0,IF(E305="X",0,VLOOKUP(E305,'24'!$K$3:$L$16,2,FALSE)))</f>
        <v>#N/A</v>
      </c>
      <c r="P305" s="108" t="e">
        <f t="shared" si="9"/>
        <v>#N/A</v>
      </c>
    </row>
    <row r="306" spans="14:16">
      <c r="N306" s="108">
        <f t="shared" si="8"/>
        <v>0</v>
      </c>
      <c r="O306" s="108" t="e">
        <f>IF(D306="X",0,IF(E306="X",0,VLOOKUP(E306,'24'!$K$3:$L$16,2,FALSE)))</f>
        <v>#N/A</v>
      </c>
      <c r="P306" s="108" t="e">
        <f t="shared" si="9"/>
        <v>#N/A</v>
      </c>
    </row>
    <row r="307" spans="14:16">
      <c r="N307" s="108">
        <f t="shared" si="8"/>
        <v>0</v>
      </c>
      <c r="O307" s="108" t="e">
        <f>IF(D307="X",0,IF(E307="X",0,VLOOKUP(E307,'24'!$K$3:$L$16,2,FALSE)))</f>
        <v>#N/A</v>
      </c>
      <c r="P307" s="108" t="e">
        <f t="shared" si="9"/>
        <v>#N/A</v>
      </c>
    </row>
    <row r="308" spans="14:16">
      <c r="N308" s="108">
        <f t="shared" si="8"/>
        <v>0</v>
      </c>
      <c r="O308" s="108" t="e">
        <f>IF(D308="X",0,IF(E308="X",0,VLOOKUP(E308,'24'!$K$3:$L$16,2,FALSE)))</f>
        <v>#N/A</v>
      </c>
      <c r="P308" s="108" t="e">
        <f t="shared" si="9"/>
        <v>#N/A</v>
      </c>
    </row>
    <row r="309" spans="14:16">
      <c r="N309" s="108">
        <f t="shared" si="8"/>
        <v>0</v>
      </c>
      <c r="O309" s="108" t="e">
        <f>IF(D309="X",0,IF(E309="X",0,VLOOKUP(E309,'24'!$K$3:$L$16,2,FALSE)))</f>
        <v>#N/A</v>
      </c>
      <c r="P309" s="108" t="e">
        <f t="shared" si="9"/>
        <v>#N/A</v>
      </c>
    </row>
    <row r="310" spans="14:16">
      <c r="N310" s="108">
        <f t="shared" si="8"/>
        <v>0</v>
      </c>
      <c r="O310" s="108" t="e">
        <f>IF(D310="X",0,IF(E310="X",0,VLOOKUP(E310,'24'!$K$3:$L$16,2,FALSE)))</f>
        <v>#N/A</v>
      </c>
      <c r="P310" s="108" t="e">
        <f t="shared" si="9"/>
        <v>#N/A</v>
      </c>
    </row>
    <row r="311" spans="14:16">
      <c r="N311" s="108">
        <f t="shared" si="8"/>
        <v>0</v>
      </c>
      <c r="O311" s="108" t="e">
        <f>IF(D311="X",0,IF(E311="X",0,VLOOKUP(E311,'24'!$K$3:$L$16,2,FALSE)))</f>
        <v>#N/A</v>
      </c>
      <c r="P311" s="108" t="e">
        <f t="shared" si="9"/>
        <v>#N/A</v>
      </c>
    </row>
    <row r="312" spans="14:16">
      <c r="N312" s="108">
        <f t="shared" si="8"/>
        <v>0</v>
      </c>
      <c r="O312" s="108" t="e">
        <f>IF(D312="X",0,IF(E312="X",0,VLOOKUP(E312,'24'!$K$3:$L$16,2,FALSE)))</f>
        <v>#N/A</v>
      </c>
      <c r="P312" s="108" t="e">
        <f t="shared" si="9"/>
        <v>#N/A</v>
      </c>
    </row>
    <row r="313" spans="14:16">
      <c r="N313" s="108">
        <f t="shared" si="8"/>
        <v>0</v>
      </c>
      <c r="O313" s="108" t="e">
        <f>IF(D313="X",0,IF(E313="X",0,VLOOKUP(E313,'24'!$K$3:$L$16,2,FALSE)))</f>
        <v>#N/A</v>
      </c>
      <c r="P313" s="108" t="e">
        <f t="shared" si="9"/>
        <v>#N/A</v>
      </c>
    </row>
    <row r="314" spans="14:16">
      <c r="N314" s="108">
        <f t="shared" si="8"/>
        <v>0</v>
      </c>
      <c r="O314" s="108" t="e">
        <f>IF(D314="X",0,IF(E314="X",0,VLOOKUP(E314,'24'!$K$3:$L$16,2,FALSE)))</f>
        <v>#N/A</v>
      </c>
      <c r="P314" s="108" t="e">
        <f t="shared" si="9"/>
        <v>#N/A</v>
      </c>
    </row>
    <row r="315" spans="14:16">
      <c r="N315" s="108">
        <f t="shared" si="8"/>
        <v>0</v>
      </c>
      <c r="O315" s="108" t="e">
        <f>IF(D315="X",0,IF(E315="X",0,VLOOKUP(E315,'24'!$K$3:$L$16,2,FALSE)))</f>
        <v>#N/A</v>
      </c>
      <c r="P315" s="108" t="e">
        <f t="shared" si="9"/>
        <v>#N/A</v>
      </c>
    </row>
    <row r="316" spans="14:16">
      <c r="N316" s="108">
        <f t="shared" si="8"/>
        <v>0</v>
      </c>
      <c r="O316" s="108" t="e">
        <f>IF(D316="X",0,IF(E316="X",0,VLOOKUP(E316,'24'!$K$3:$L$16,2,FALSE)))</f>
        <v>#N/A</v>
      </c>
      <c r="P316" s="108" t="e">
        <f t="shared" si="9"/>
        <v>#N/A</v>
      </c>
    </row>
    <row r="317" spans="14:16">
      <c r="N317" s="108">
        <f t="shared" si="8"/>
        <v>0</v>
      </c>
      <c r="O317" s="108" t="e">
        <f>IF(D317="X",0,IF(E317="X",0,VLOOKUP(E317,'24'!$K$3:$L$16,2,FALSE)))</f>
        <v>#N/A</v>
      </c>
      <c r="P317" s="108" t="e">
        <f t="shared" si="9"/>
        <v>#N/A</v>
      </c>
    </row>
    <row r="318" spans="14:16">
      <c r="N318" s="108">
        <f t="shared" si="8"/>
        <v>0</v>
      </c>
      <c r="O318" s="108" t="e">
        <f>IF(D318="X",0,IF(E318="X",0,VLOOKUP(E318,'24'!$K$3:$L$16,2,FALSE)))</f>
        <v>#N/A</v>
      </c>
      <c r="P318" s="108" t="e">
        <f t="shared" si="9"/>
        <v>#N/A</v>
      </c>
    </row>
    <row r="319" spans="14:16">
      <c r="N319" s="108">
        <f t="shared" si="8"/>
        <v>0</v>
      </c>
      <c r="O319" s="108" t="e">
        <f>IF(D319="X",0,IF(E319="X",0,VLOOKUP(E319,'24'!$K$3:$L$16,2,FALSE)))</f>
        <v>#N/A</v>
      </c>
      <c r="P319" s="108" t="e">
        <f t="shared" si="9"/>
        <v>#N/A</v>
      </c>
    </row>
    <row r="320" spans="14:16">
      <c r="N320" s="108">
        <f t="shared" si="8"/>
        <v>0</v>
      </c>
      <c r="O320" s="108" t="e">
        <f>IF(D320="X",0,IF(E320="X",0,VLOOKUP(E320,'24'!$K$3:$L$16,2,FALSE)))</f>
        <v>#N/A</v>
      </c>
      <c r="P320" s="108" t="e">
        <f t="shared" si="9"/>
        <v>#N/A</v>
      </c>
    </row>
    <row r="321" spans="14:16">
      <c r="N321" s="108">
        <f t="shared" si="8"/>
        <v>0</v>
      </c>
      <c r="O321" s="108" t="e">
        <f>IF(D321="X",0,IF(E321="X",0,VLOOKUP(E321,'24'!$K$3:$L$16,2,FALSE)))</f>
        <v>#N/A</v>
      </c>
      <c r="P321" s="108" t="e">
        <f t="shared" si="9"/>
        <v>#N/A</v>
      </c>
    </row>
    <row r="322" spans="14:16">
      <c r="N322" s="108">
        <f t="shared" si="8"/>
        <v>0</v>
      </c>
      <c r="O322" s="108" t="e">
        <f>IF(D322="X",0,IF(E322="X",0,VLOOKUP(E322,'24'!$K$3:$L$16,2,FALSE)))</f>
        <v>#N/A</v>
      </c>
      <c r="P322" s="108" t="e">
        <f t="shared" si="9"/>
        <v>#N/A</v>
      </c>
    </row>
    <row r="323" spans="14:16">
      <c r="N323" s="108">
        <f t="shared" si="8"/>
        <v>0</v>
      </c>
      <c r="O323" s="108" t="e">
        <f>IF(D323="X",0,IF(E323="X",0,VLOOKUP(E323,'24'!$K$3:$L$16,2,FALSE)))</f>
        <v>#N/A</v>
      </c>
      <c r="P323" s="108" t="e">
        <f t="shared" si="9"/>
        <v>#N/A</v>
      </c>
    </row>
    <row r="324" spans="14:16">
      <c r="N324" s="108">
        <f t="shared" ref="N324:N387" si="10">SUM(F324:M324)</f>
        <v>0</v>
      </c>
      <c r="O324" s="108" t="e">
        <f>IF(D324="X",0,IF(E324="X",0,VLOOKUP(E324,'24'!$K$3:$L$16,2,FALSE)))</f>
        <v>#N/A</v>
      </c>
      <c r="P324" s="108" t="e">
        <f t="shared" ref="P324:P387" si="11">N324*O324</f>
        <v>#N/A</v>
      </c>
    </row>
    <row r="325" spans="14:16">
      <c r="N325" s="108">
        <f t="shared" si="10"/>
        <v>0</v>
      </c>
      <c r="O325" s="108" t="e">
        <f>IF(D325="X",0,IF(E325="X",0,VLOOKUP(E325,'24'!$K$3:$L$16,2,FALSE)))</f>
        <v>#N/A</v>
      </c>
      <c r="P325" s="108" t="e">
        <f t="shared" si="11"/>
        <v>#N/A</v>
      </c>
    </row>
    <row r="326" spans="14:16">
      <c r="N326" s="108">
        <f t="shared" si="10"/>
        <v>0</v>
      </c>
      <c r="O326" s="108" t="e">
        <f>IF(D326="X",0,IF(E326="X",0,VLOOKUP(E326,'24'!$K$3:$L$16,2,FALSE)))</f>
        <v>#N/A</v>
      </c>
      <c r="P326" s="108" t="e">
        <f t="shared" si="11"/>
        <v>#N/A</v>
      </c>
    </row>
    <row r="327" spans="14:16">
      <c r="N327" s="108">
        <f t="shared" si="10"/>
        <v>0</v>
      </c>
      <c r="O327" s="108" t="e">
        <f>IF(D327="X",0,IF(E327="X",0,VLOOKUP(E327,'24'!$K$3:$L$16,2,FALSE)))</f>
        <v>#N/A</v>
      </c>
      <c r="P327" s="108" t="e">
        <f t="shared" si="11"/>
        <v>#N/A</v>
      </c>
    </row>
    <row r="328" spans="14:16">
      <c r="N328" s="108">
        <f t="shared" si="10"/>
        <v>0</v>
      </c>
      <c r="O328" s="108" t="e">
        <f>IF(D328="X",0,IF(E328="X",0,VLOOKUP(E328,'24'!$K$3:$L$16,2,FALSE)))</f>
        <v>#N/A</v>
      </c>
      <c r="P328" s="108" t="e">
        <f t="shared" si="11"/>
        <v>#N/A</v>
      </c>
    </row>
    <row r="329" spans="14:16">
      <c r="N329" s="108">
        <f t="shared" si="10"/>
        <v>0</v>
      </c>
      <c r="O329" s="108" t="e">
        <f>IF(D329="X",0,IF(E329="X",0,VLOOKUP(E329,'24'!$K$3:$L$16,2,FALSE)))</f>
        <v>#N/A</v>
      </c>
      <c r="P329" s="108" t="e">
        <f t="shared" si="11"/>
        <v>#N/A</v>
      </c>
    </row>
    <row r="330" spans="14:16">
      <c r="N330" s="108">
        <f t="shared" si="10"/>
        <v>0</v>
      </c>
      <c r="O330" s="108" t="e">
        <f>IF(D330="X",0,IF(E330="X",0,VLOOKUP(E330,'24'!$K$3:$L$16,2,FALSE)))</f>
        <v>#N/A</v>
      </c>
      <c r="P330" s="108" t="e">
        <f t="shared" si="11"/>
        <v>#N/A</v>
      </c>
    </row>
    <row r="331" spans="14:16">
      <c r="N331" s="108">
        <f t="shared" si="10"/>
        <v>0</v>
      </c>
      <c r="O331" s="108" t="e">
        <f>IF(D331="X",0,IF(E331="X",0,VLOOKUP(E331,'24'!$K$3:$L$16,2,FALSE)))</f>
        <v>#N/A</v>
      </c>
      <c r="P331" s="108" t="e">
        <f t="shared" si="11"/>
        <v>#N/A</v>
      </c>
    </row>
    <row r="332" spans="14:16">
      <c r="N332" s="108">
        <f t="shared" si="10"/>
        <v>0</v>
      </c>
      <c r="O332" s="108" t="e">
        <f>IF(D332="X",0,IF(E332="X",0,VLOOKUP(E332,'24'!$K$3:$L$16,2,FALSE)))</f>
        <v>#N/A</v>
      </c>
      <c r="P332" s="108" t="e">
        <f t="shared" si="11"/>
        <v>#N/A</v>
      </c>
    </row>
    <row r="333" spans="14:16">
      <c r="N333" s="108">
        <f t="shared" si="10"/>
        <v>0</v>
      </c>
      <c r="O333" s="108" t="e">
        <f>IF(D333="X",0,IF(E333="X",0,VLOOKUP(E333,'24'!$K$3:$L$16,2,FALSE)))</f>
        <v>#N/A</v>
      </c>
      <c r="P333" s="108" t="e">
        <f t="shared" si="11"/>
        <v>#N/A</v>
      </c>
    </row>
    <row r="334" spans="14:16">
      <c r="N334" s="108">
        <f t="shared" si="10"/>
        <v>0</v>
      </c>
      <c r="O334" s="108" t="e">
        <f>IF(D334="X",0,IF(E334="X",0,VLOOKUP(E334,'24'!$K$3:$L$16,2,FALSE)))</f>
        <v>#N/A</v>
      </c>
      <c r="P334" s="108" t="e">
        <f t="shared" si="11"/>
        <v>#N/A</v>
      </c>
    </row>
    <row r="335" spans="14:16">
      <c r="N335" s="108">
        <f t="shared" si="10"/>
        <v>0</v>
      </c>
      <c r="O335" s="108" t="e">
        <f>IF(D335="X",0,IF(E335="X",0,VLOOKUP(E335,'24'!$K$3:$L$16,2,FALSE)))</f>
        <v>#N/A</v>
      </c>
      <c r="P335" s="108" t="e">
        <f t="shared" si="11"/>
        <v>#N/A</v>
      </c>
    </row>
    <row r="336" spans="14:16">
      <c r="N336" s="108">
        <f t="shared" si="10"/>
        <v>0</v>
      </c>
      <c r="O336" s="108" t="e">
        <f>IF(D336="X",0,IF(E336="X",0,VLOOKUP(E336,'24'!$K$3:$L$16,2,FALSE)))</f>
        <v>#N/A</v>
      </c>
      <c r="P336" s="108" t="e">
        <f t="shared" si="11"/>
        <v>#N/A</v>
      </c>
    </row>
    <row r="337" spans="14:16">
      <c r="N337" s="108">
        <f t="shared" si="10"/>
        <v>0</v>
      </c>
      <c r="O337" s="108" t="e">
        <f>IF(D337="X",0,IF(E337="X",0,VLOOKUP(E337,'24'!$K$3:$L$16,2,FALSE)))</f>
        <v>#N/A</v>
      </c>
      <c r="P337" s="108" t="e">
        <f t="shared" si="11"/>
        <v>#N/A</v>
      </c>
    </row>
    <row r="338" spans="14:16">
      <c r="N338" s="108">
        <f t="shared" si="10"/>
        <v>0</v>
      </c>
      <c r="O338" s="108" t="e">
        <f>IF(D338="X",0,IF(E338="X",0,VLOOKUP(E338,'24'!$K$3:$L$16,2,FALSE)))</f>
        <v>#N/A</v>
      </c>
      <c r="P338" s="108" t="e">
        <f t="shared" si="11"/>
        <v>#N/A</v>
      </c>
    </row>
    <row r="339" spans="14:16">
      <c r="N339" s="108">
        <f t="shared" si="10"/>
        <v>0</v>
      </c>
      <c r="O339" s="108" t="e">
        <f>IF(D339="X",0,IF(E339="X",0,VLOOKUP(E339,'24'!$K$3:$L$16,2,FALSE)))</f>
        <v>#N/A</v>
      </c>
      <c r="P339" s="108" t="e">
        <f t="shared" si="11"/>
        <v>#N/A</v>
      </c>
    </row>
    <row r="340" spans="14:16">
      <c r="N340" s="108">
        <f t="shared" si="10"/>
        <v>0</v>
      </c>
      <c r="O340" s="108" t="e">
        <f>IF(D340="X",0,IF(E340="X",0,VLOOKUP(E340,'24'!$K$3:$L$16,2,FALSE)))</f>
        <v>#N/A</v>
      </c>
      <c r="P340" s="108" t="e">
        <f t="shared" si="11"/>
        <v>#N/A</v>
      </c>
    </row>
    <row r="341" spans="14:16">
      <c r="N341" s="108">
        <f t="shared" si="10"/>
        <v>0</v>
      </c>
      <c r="O341" s="108" t="e">
        <f>IF(D341="X",0,IF(E341="X",0,VLOOKUP(E341,'24'!$K$3:$L$16,2,FALSE)))</f>
        <v>#N/A</v>
      </c>
      <c r="P341" s="108" t="e">
        <f t="shared" si="11"/>
        <v>#N/A</v>
      </c>
    </row>
    <row r="342" spans="14:16">
      <c r="N342" s="108">
        <f t="shared" si="10"/>
        <v>0</v>
      </c>
      <c r="O342" s="108" t="e">
        <f>IF(D342="X",0,IF(E342="X",0,VLOOKUP(E342,'24'!$K$3:$L$16,2,FALSE)))</f>
        <v>#N/A</v>
      </c>
      <c r="P342" s="108" t="e">
        <f t="shared" si="11"/>
        <v>#N/A</v>
      </c>
    </row>
    <row r="343" spans="14:16">
      <c r="N343" s="108">
        <f t="shared" si="10"/>
        <v>0</v>
      </c>
      <c r="O343" s="108" t="e">
        <f>IF(D343="X",0,IF(E343="X",0,VLOOKUP(E343,'24'!$K$3:$L$16,2,FALSE)))</f>
        <v>#N/A</v>
      </c>
      <c r="P343" s="108" t="e">
        <f t="shared" si="11"/>
        <v>#N/A</v>
      </c>
    </row>
    <row r="344" spans="14:16">
      <c r="N344" s="108">
        <f t="shared" si="10"/>
        <v>0</v>
      </c>
      <c r="O344" s="108" t="e">
        <f>IF(D344="X",0,IF(E344="X",0,VLOOKUP(E344,'24'!$K$3:$L$16,2,FALSE)))</f>
        <v>#N/A</v>
      </c>
      <c r="P344" s="108" t="e">
        <f t="shared" si="11"/>
        <v>#N/A</v>
      </c>
    </row>
    <row r="345" spans="14:16">
      <c r="N345" s="108">
        <f t="shared" si="10"/>
        <v>0</v>
      </c>
      <c r="O345" s="108" t="e">
        <f>IF(D345="X",0,IF(E345="X",0,VLOOKUP(E345,'24'!$K$3:$L$16,2,FALSE)))</f>
        <v>#N/A</v>
      </c>
      <c r="P345" s="108" t="e">
        <f t="shared" si="11"/>
        <v>#N/A</v>
      </c>
    </row>
    <row r="346" spans="14:16">
      <c r="N346" s="108">
        <f t="shared" si="10"/>
        <v>0</v>
      </c>
      <c r="O346" s="108" t="e">
        <f>IF(D346="X",0,IF(E346="X",0,VLOOKUP(E346,'24'!$K$3:$L$16,2,FALSE)))</f>
        <v>#N/A</v>
      </c>
      <c r="P346" s="108" t="e">
        <f t="shared" si="11"/>
        <v>#N/A</v>
      </c>
    </row>
    <row r="347" spans="14:16">
      <c r="N347" s="108">
        <f t="shared" si="10"/>
        <v>0</v>
      </c>
      <c r="O347" s="108" t="e">
        <f>IF(D347="X",0,IF(E347="X",0,VLOOKUP(E347,'24'!$K$3:$L$16,2,FALSE)))</f>
        <v>#N/A</v>
      </c>
      <c r="P347" s="108" t="e">
        <f t="shared" si="11"/>
        <v>#N/A</v>
      </c>
    </row>
    <row r="348" spans="14:16">
      <c r="N348" s="108">
        <f t="shared" si="10"/>
        <v>0</v>
      </c>
      <c r="O348" s="108" t="e">
        <f>IF(D348="X",0,IF(E348="X",0,VLOOKUP(E348,'24'!$K$3:$L$16,2,FALSE)))</f>
        <v>#N/A</v>
      </c>
      <c r="P348" s="108" t="e">
        <f t="shared" si="11"/>
        <v>#N/A</v>
      </c>
    </row>
    <row r="349" spans="14:16">
      <c r="N349" s="108">
        <f t="shared" si="10"/>
        <v>0</v>
      </c>
      <c r="O349" s="108" t="e">
        <f>IF(D349="X",0,IF(E349="X",0,VLOOKUP(E349,'24'!$K$3:$L$16,2,FALSE)))</f>
        <v>#N/A</v>
      </c>
      <c r="P349" s="108" t="e">
        <f t="shared" si="11"/>
        <v>#N/A</v>
      </c>
    </row>
    <row r="350" spans="14:16">
      <c r="N350" s="108">
        <f t="shared" si="10"/>
        <v>0</v>
      </c>
      <c r="O350" s="108" t="e">
        <f>IF(D350="X",0,IF(E350="X",0,VLOOKUP(E350,'24'!$K$3:$L$16,2,FALSE)))</f>
        <v>#N/A</v>
      </c>
      <c r="P350" s="108" t="e">
        <f t="shared" si="11"/>
        <v>#N/A</v>
      </c>
    </row>
    <row r="351" spans="14:16">
      <c r="N351" s="108">
        <f t="shared" si="10"/>
        <v>0</v>
      </c>
      <c r="O351" s="108" t="e">
        <f>IF(D351="X",0,IF(E351="X",0,VLOOKUP(E351,'24'!$K$3:$L$16,2,FALSE)))</f>
        <v>#N/A</v>
      </c>
      <c r="P351" s="108" t="e">
        <f t="shared" si="11"/>
        <v>#N/A</v>
      </c>
    </row>
    <row r="352" spans="14:16">
      <c r="N352" s="108">
        <f t="shared" si="10"/>
        <v>0</v>
      </c>
      <c r="O352" s="108" t="e">
        <f>IF(D352="X",0,IF(E352="X",0,VLOOKUP(E352,'24'!$K$3:$L$16,2,FALSE)))</f>
        <v>#N/A</v>
      </c>
      <c r="P352" s="108" t="e">
        <f t="shared" si="11"/>
        <v>#N/A</v>
      </c>
    </row>
    <row r="353" spans="14:16">
      <c r="N353" s="108">
        <f t="shared" si="10"/>
        <v>0</v>
      </c>
      <c r="O353" s="108" t="e">
        <f>IF(D353="X",0,IF(E353="X",0,VLOOKUP(E353,'24'!$K$3:$L$16,2,FALSE)))</f>
        <v>#N/A</v>
      </c>
      <c r="P353" s="108" t="e">
        <f t="shared" si="11"/>
        <v>#N/A</v>
      </c>
    </row>
    <row r="354" spans="14:16">
      <c r="N354" s="108">
        <f t="shared" si="10"/>
        <v>0</v>
      </c>
      <c r="O354" s="108" t="e">
        <f>IF(D354="X",0,IF(E354="X",0,VLOOKUP(E354,'24'!$K$3:$L$16,2,FALSE)))</f>
        <v>#N/A</v>
      </c>
      <c r="P354" s="108" t="e">
        <f t="shared" si="11"/>
        <v>#N/A</v>
      </c>
    </row>
    <row r="355" spans="14:16">
      <c r="N355" s="108">
        <f t="shared" si="10"/>
        <v>0</v>
      </c>
      <c r="O355" s="108" t="e">
        <f>IF(D355="X",0,IF(E355="X",0,VLOOKUP(E355,'24'!$K$3:$L$16,2,FALSE)))</f>
        <v>#N/A</v>
      </c>
      <c r="P355" s="108" t="e">
        <f t="shared" si="11"/>
        <v>#N/A</v>
      </c>
    </row>
    <row r="356" spans="14:16">
      <c r="N356" s="108">
        <f t="shared" si="10"/>
        <v>0</v>
      </c>
      <c r="O356" s="108" t="e">
        <f>IF(D356="X",0,IF(E356="X",0,VLOOKUP(E356,'24'!$K$3:$L$16,2,FALSE)))</f>
        <v>#N/A</v>
      </c>
      <c r="P356" s="108" t="e">
        <f t="shared" si="11"/>
        <v>#N/A</v>
      </c>
    </row>
    <row r="357" spans="14:16">
      <c r="N357" s="108">
        <f t="shared" si="10"/>
        <v>0</v>
      </c>
      <c r="O357" s="108" t="e">
        <f>IF(D357="X",0,IF(E357="X",0,VLOOKUP(E357,'24'!$K$3:$L$16,2,FALSE)))</f>
        <v>#N/A</v>
      </c>
      <c r="P357" s="108" t="e">
        <f t="shared" si="11"/>
        <v>#N/A</v>
      </c>
    </row>
    <row r="358" spans="14:16">
      <c r="N358" s="108">
        <f t="shared" si="10"/>
        <v>0</v>
      </c>
      <c r="O358" s="108" t="e">
        <f>IF(D358="X",0,IF(E358="X",0,VLOOKUP(E358,'24'!$K$3:$L$16,2,FALSE)))</f>
        <v>#N/A</v>
      </c>
      <c r="P358" s="108" t="e">
        <f t="shared" si="11"/>
        <v>#N/A</v>
      </c>
    </row>
    <row r="359" spans="14:16">
      <c r="N359" s="108">
        <f t="shared" si="10"/>
        <v>0</v>
      </c>
      <c r="O359" s="108" t="e">
        <f>IF(D359="X",0,IF(E359="X",0,VLOOKUP(E359,'24'!$K$3:$L$16,2,FALSE)))</f>
        <v>#N/A</v>
      </c>
      <c r="P359" s="108" t="e">
        <f t="shared" si="11"/>
        <v>#N/A</v>
      </c>
    </row>
    <row r="360" spans="14:16">
      <c r="N360" s="108">
        <f t="shared" si="10"/>
        <v>0</v>
      </c>
      <c r="O360" s="108" t="e">
        <f>IF(D360="X",0,IF(E360="X",0,VLOOKUP(E360,'24'!$K$3:$L$16,2,FALSE)))</f>
        <v>#N/A</v>
      </c>
      <c r="P360" s="108" t="e">
        <f t="shared" si="11"/>
        <v>#N/A</v>
      </c>
    </row>
    <row r="361" spans="14:16">
      <c r="N361" s="108">
        <f t="shared" si="10"/>
        <v>0</v>
      </c>
      <c r="O361" s="108" t="e">
        <f>IF(D361="X",0,IF(E361="X",0,VLOOKUP(E361,'24'!$K$3:$L$16,2,FALSE)))</f>
        <v>#N/A</v>
      </c>
      <c r="P361" s="108" t="e">
        <f t="shared" si="11"/>
        <v>#N/A</v>
      </c>
    </row>
    <row r="362" spans="14:16">
      <c r="N362" s="108">
        <f t="shared" si="10"/>
        <v>0</v>
      </c>
      <c r="O362" s="108" t="e">
        <f>IF(D362="X",0,IF(E362="X",0,VLOOKUP(E362,'24'!$K$3:$L$16,2,FALSE)))</f>
        <v>#N/A</v>
      </c>
      <c r="P362" s="108" t="e">
        <f t="shared" si="11"/>
        <v>#N/A</v>
      </c>
    </row>
    <row r="363" spans="14:16">
      <c r="N363" s="108">
        <f t="shared" si="10"/>
        <v>0</v>
      </c>
      <c r="O363" s="108" t="e">
        <f>IF(D363="X",0,IF(E363="X",0,VLOOKUP(E363,'24'!$K$3:$L$16,2,FALSE)))</f>
        <v>#N/A</v>
      </c>
      <c r="P363" s="108" t="e">
        <f t="shared" si="11"/>
        <v>#N/A</v>
      </c>
    </row>
    <row r="364" spans="14:16">
      <c r="N364" s="108">
        <f t="shared" si="10"/>
        <v>0</v>
      </c>
      <c r="O364" s="108" t="e">
        <f>IF(D364="X",0,IF(E364="X",0,VLOOKUP(E364,'24'!$K$3:$L$16,2,FALSE)))</f>
        <v>#N/A</v>
      </c>
      <c r="P364" s="108" t="e">
        <f t="shared" si="11"/>
        <v>#N/A</v>
      </c>
    </row>
    <row r="365" spans="14:16">
      <c r="N365" s="108">
        <f t="shared" si="10"/>
        <v>0</v>
      </c>
      <c r="O365" s="108" t="e">
        <f>IF(D365="X",0,IF(E365="X",0,VLOOKUP(E365,'24'!$K$3:$L$16,2,FALSE)))</f>
        <v>#N/A</v>
      </c>
      <c r="P365" s="108" t="e">
        <f t="shared" si="11"/>
        <v>#N/A</v>
      </c>
    </row>
    <row r="366" spans="14:16">
      <c r="N366" s="108">
        <f t="shared" si="10"/>
        <v>0</v>
      </c>
      <c r="O366" s="108" t="e">
        <f>IF(D366="X",0,IF(E366="X",0,VLOOKUP(E366,'24'!$K$3:$L$16,2,FALSE)))</f>
        <v>#N/A</v>
      </c>
      <c r="P366" s="108" t="e">
        <f t="shared" si="11"/>
        <v>#N/A</v>
      </c>
    </row>
    <row r="367" spans="14:16">
      <c r="N367" s="108">
        <f t="shared" si="10"/>
        <v>0</v>
      </c>
      <c r="O367" s="108" t="e">
        <f>IF(D367="X",0,IF(E367="X",0,VLOOKUP(E367,'24'!$K$3:$L$16,2,FALSE)))</f>
        <v>#N/A</v>
      </c>
      <c r="P367" s="108" t="e">
        <f t="shared" si="11"/>
        <v>#N/A</v>
      </c>
    </row>
    <row r="368" spans="14:16">
      <c r="N368" s="108">
        <f t="shared" si="10"/>
        <v>0</v>
      </c>
      <c r="O368" s="108" t="e">
        <f>IF(D368="X",0,IF(E368="X",0,VLOOKUP(E368,'24'!$K$3:$L$16,2,FALSE)))</f>
        <v>#N/A</v>
      </c>
      <c r="P368" s="108" t="e">
        <f t="shared" si="11"/>
        <v>#N/A</v>
      </c>
    </row>
    <row r="369" spans="14:16">
      <c r="N369" s="108">
        <f t="shared" si="10"/>
        <v>0</v>
      </c>
      <c r="O369" s="108" t="e">
        <f>IF(D369="X",0,IF(E369="X",0,VLOOKUP(E369,'24'!$K$3:$L$16,2,FALSE)))</f>
        <v>#N/A</v>
      </c>
      <c r="P369" s="108" t="e">
        <f t="shared" si="11"/>
        <v>#N/A</v>
      </c>
    </row>
    <row r="370" spans="14:16">
      <c r="N370" s="108">
        <f t="shared" si="10"/>
        <v>0</v>
      </c>
      <c r="O370" s="108" t="e">
        <f>IF(D370="X",0,IF(E370="X",0,VLOOKUP(E370,'24'!$K$3:$L$16,2,FALSE)))</f>
        <v>#N/A</v>
      </c>
      <c r="P370" s="108" t="e">
        <f t="shared" si="11"/>
        <v>#N/A</v>
      </c>
    </row>
    <row r="371" spans="14:16">
      <c r="N371" s="108">
        <f t="shared" si="10"/>
        <v>0</v>
      </c>
      <c r="O371" s="108" t="e">
        <f>IF(D371="X",0,IF(E371="X",0,VLOOKUP(E371,'24'!$K$3:$L$16,2,FALSE)))</f>
        <v>#N/A</v>
      </c>
      <c r="P371" s="108" t="e">
        <f t="shared" si="11"/>
        <v>#N/A</v>
      </c>
    </row>
    <row r="372" spans="14:16">
      <c r="N372" s="108">
        <f t="shared" si="10"/>
        <v>0</v>
      </c>
      <c r="O372" s="108" t="e">
        <f>IF(D372="X",0,IF(E372="X",0,VLOOKUP(E372,'24'!$K$3:$L$16,2,FALSE)))</f>
        <v>#N/A</v>
      </c>
      <c r="P372" s="108" t="e">
        <f t="shared" si="11"/>
        <v>#N/A</v>
      </c>
    </row>
    <row r="373" spans="14:16">
      <c r="N373" s="108">
        <f t="shared" si="10"/>
        <v>0</v>
      </c>
      <c r="O373" s="108" t="e">
        <f>IF(D373="X",0,IF(E373="X",0,VLOOKUP(E373,'24'!$K$3:$L$16,2,FALSE)))</f>
        <v>#N/A</v>
      </c>
      <c r="P373" s="108" t="e">
        <f t="shared" si="11"/>
        <v>#N/A</v>
      </c>
    </row>
    <row r="374" spans="14:16">
      <c r="N374" s="108">
        <f t="shared" si="10"/>
        <v>0</v>
      </c>
      <c r="O374" s="108" t="e">
        <f>IF(D374="X",0,IF(E374="X",0,VLOOKUP(E374,'24'!$K$3:$L$16,2,FALSE)))</f>
        <v>#N/A</v>
      </c>
      <c r="P374" s="108" t="e">
        <f t="shared" si="11"/>
        <v>#N/A</v>
      </c>
    </row>
    <row r="375" spans="14:16">
      <c r="N375" s="108">
        <f t="shared" si="10"/>
        <v>0</v>
      </c>
      <c r="O375" s="108" t="e">
        <f>IF(D375="X",0,IF(E375="X",0,VLOOKUP(E375,'24'!$K$3:$L$16,2,FALSE)))</f>
        <v>#N/A</v>
      </c>
      <c r="P375" s="108" t="e">
        <f t="shared" si="11"/>
        <v>#N/A</v>
      </c>
    </row>
    <row r="376" spans="14:16">
      <c r="N376" s="108">
        <f t="shared" si="10"/>
        <v>0</v>
      </c>
      <c r="O376" s="108" t="e">
        <f>IF(D376="X",0,IF(E376="X",0,VLOOKUP(E376,'24'!$K$3:$L$16,2,FALSE)))</f>
        <v>#N/A</v>
      </c>
      <c r="P376" s="108" t="e">
        <f t="shared" si="11"/>
        <v>#N/A</v>
      </c>
    </row>
    <row r="377" spans="14:16">
      <c r="N377" s="108">
        <f t="shared" si="10"/>
        <v>0</v>
      </c>
      <c r="O377" s="108" t="e">
        <f>IF(D377="X",0,IF(E377="X",0,VLOOKUP(E377,'24'!$K$3:$L$16,2,FALSE)))</f>
        <v>#N/A</v>
      </c>
      <c r="P377" s="108" t="e">
        <f t="shared" si="11"/>
        <v>#N/A</v>
      </c>
    </row>
    <row r="378" spans="14:16">
      <c r="N378" s="108">
        <f t="shared" si="10"/>
        <v>0</v>
      </c>
      <c r="O378" s="108" t="e">
        <f>IF(D378="X",0,IF(E378="X",0,VLOOKUP(E378,'24'!$K$3:$L$16,2,FALSE)))</f>
        <v>#N/A</v>
      </c>
      <c r="P378" s="108" t="e">
        <f t="shared" si="11"/>
        <v>#N/A</v>
      </c>
    </row>
    <row r="379" spans="14:16">
      <c r="N379" s="108">
        <f t="shared" si="10"/>
        <v>0</v>
      </c>
      <c r="O379" s="108" t="e">
        <f>IF(D379="X",0,IF(E379="X",0,VLOOKUP(E379,'24'!$K$3:$L$16,2,FALSE)))</f>
        <v>#N/A</v>
      </c>
      <c r="P379" s="108" t="e">
        <f t="shared" si="11"/>
        <v>#N/A</v>
      </c>
    </row>
    <row r="380" spans="14:16">
      <c r="N380" s="108">
        <f t="shared" si="10"/>
        <v>0</v>
      </c>
      <c r="O380" s="108" t="e">
        <f>IF(D380="X",0,IF(E380="X",0,VLOOKUP(E380,'24'!$K$3:$L$16,2,FALSE)))</f>
        <v>#N/A</v>
      </c>
      <c r="P380" s="108" t="e">
        <f t="shared" si="11"/>
        <v>#N/A</v>
      </c>
    </row>
    <row r="381" spans="14:16">
      <c r="N381" s="108">
        <f t="shared" si="10"/>
        <v>0</v>
      </c>
      <c r="O381" s="108" t="e">
        <f>IF(D381="X",0,IF(E381="X",0,VLOOKUP(E381,'24'!$K$3:$L$16,2,FALSE)))</f>
        <v>#N/A</v>
      </c>
      <c r="P381" s="108" t="e">
        <f t="shared" si="11"/>
        <v>#N/A</v>
      </c>
    </row>
    <row r="382" spans="14:16">
      <c r="N382" s="108">
        <f t="shared" si="10"/>
        <v>0</v>
      </c>
      <c r="O382" s="108" t="e">
        <f>IF(D382="X",0,IF(E382="X",0,VLOOKUP(E382,'24'!$K$3:$L$16,2,FALSE)))</f>
        <v>#N/A</v>
      </c>
      <c r="P382" s="108" t="e">
        <f t="shared" si="11"/>
        <v>#N/A</v>
      </c>
    </row>
    <row r="383" spans="14:16">
      <c r="N383" s="108">
        <f t="shared" si="10"/>
        <v>0</v>
      </c>
      <c r="O383" s="108" t="e">
        <f>IF(D383="X",0,IF(E383="X",0,VLOOKUP(E383,'24'!$K$3:$L$16,2,FALSE)))</f>
        <v>#N/A</v>
      </c>
      <c r="P383" s="108" t="e">
        <f t="shared" si="11"/>
        <v>#N/A</v>
      </c>
    </row>
    <row r="384" spans="14:16">
      <c r="N384" s="108">
        <f t="shared" si="10"/>
        <v>0</v>
      </c>
      <c r="O384" s="108" t="e">
        <f>IF(D384="X",0,IF(E384="X",0,VLOOKUP(E384,'24'!$K$3:$L$16,2,FALSE)))</f>
        <v>#N/A</v>
      </c>
      <c r="P384" s="108" t="e">
        <f t="shared" si="11"/>
        <v>#N/A</v>
      </c>
    </row>
    <row r="385" spans="14:16">
      <c r="N385" s="108">
        <f t="shared" si="10"/>
        <v>0</v>
      </c>
      <c r="O385" s="108" t="e">
        <f>IF(D385="X",0,IF(E385="X",0,VLOOKUP(E385,'24'!$K$3:$L$16,2,FALSE)))</f>
        <v>#N/A</v>
      </c>
      <c r="P385" s="108" t="e">
        <f t="shared" si="11"/>
        <v>#N/A</v>
      </c>
    </row>
    <row r="386" spans="14:16">
      <c r="N386" s="108">
        <f t="shared" si="10"/>
        <v>0</v>
      </c>
      <c r="O386" s="108" t="e">
        <f>IF(D386="X",0,IF(E386="X",0,VLOOKUP(E386,'24'!$K$3:$L$16,2,FALSE)))</f>
        <v>#N/A</v>
      </c>
      <c r="P386" s="108" t="e">
        <f t="shared" si="11"/>
        <v>#N/A</v>
      </c>
    </row>
    <row r="387" spans="14:16">
      <c r="N387" s="108">
        <f t="shared" si="10"/>
        <v>0</v>
      </c>
      <c r="O387" s="108" t="e">
        <f>IF(D387="X",0,IF(E387="X",0,VLOOKUP(E387,'24'!$K$3:$L$16,2,FALSE)))</f>
        <v>#N/A</v>
      </c>
      <c r="P387" s="108" t="e">
        <f t="shared" si="11"/>
        <v>#N/A</v>
      </c>
    </row>
    <row r="388" spans="14:16">
      <c r="N388" s="108">
        <f t="shared" ref="N388:N451" si="12">SUM(F388:M388)</f>
        <v>0</v>
      </c>
      <c r="O388" s="108" t="e">
        <f>IF(D388="X",0,IF(E388="X",0,VLOOKUP(E388,'24'!$K$3:$L$16,2,FALSE)))</f>
        <v>#N/A</v>
      </c>
      <c r="P388" s="108" t="e">
        <f t="shared" ref="P388:P451" si="13">N388*O388</f>
        <v>#N/A</v>
      </c>
    </row>
    <row r="389" spans="14:16">
      <c r="N389" s="108">
        <f t="shared" si="12"/>
        <v>0</v>
      </c>
      <c r="O389" s="108" t="e">
        <f>IF(D389="X",0,IF(E389="X",0,VLOOKUP(E389,'24'!$K$3:$L$16,2,FALSE)))</f>
        <v>#N/A</v>
      </c>
      <c r="P389" s="108" t="e">
        <f t="shared" si="13"/>
        <v>#N/A</v>
      </c>
    </row>
    <row r="390" spans="14:16">
      <c r="N390" s="108">
        <f t="shared" si="12"/>
        <v>0</v>
      </c>
      <c r="O390" s="108" t="e">
        <f>IF(D390="X",0,IF(E390="X",0,VLOOKUP(E390,'24'!$K$3:$L$16,2,FALSE)))</f>
        <v>#N/A</v>
      </c>
      <c r="P390" s="108" t="e">
        <f t="shared" si="13"/>
        <v>#N/A</v>
      </c>
    </row>
    <row r="391" spans="14:16">
      <c r="N391" s="108">
        <f t="shared" si="12"/>
        <v>0</v>
      </c>
      <c r="O391" s="108" t="e">
        <f>IF(D391="X",0,IF(E391="X",0,VLOOKUP(E391,'24'!$K$3:$L$16,2,FALSE)))</f>
        <v>#N/A</v>
      </c>
      <c r="P391" s="108" t="e">
        <f t="shared" si="13"/>
        <v>#N/A</v>
      </c>
    </row>
    <row r="392" spans="14:16">
      <c r="N392" s="108">
        <f t="shared" si="12"/>
        <v>0</v>
      </c>
      <c r="O392" s="108" t="e">
        <f>IF(D392="X",0,IF(E392="X",0,VLOOKUP(E392,'24'!$K$3:$L$16,2,FALSE)))</f>
        <v>#N/A</v>
      </c>
      <c r="P392" s="108" t="e">
        <f t="shared" si="13"/>
        <v>#N/A</v>
      </c>
    </row>
    <row r="393" spans="14:16">
      <c r="N393" s="108">
        <f t="shared" si="12"/>
        <v>0</v>
      </c>
      <c r="O393" s="108" t="e">
        <f>IF(D393="X",0,IF(E393="X",0,VLOOKUP(E393,'24'!$K$3:$L$16,2,FALSE)))</f>
        <v>#N/A</v>
      </c>
      <c r="P393" s="108" t="e">
        <f t="shared" si="13"/>
        <v>#N/A</v>
      </c>
    </row>
    <row r="394" spans="14:16">
      <c r="N394" s="108">
        <f t="shared" si="12"/>
        <v>0</v>
      </c>
      <c r="O394" s="108" t="e">
        <f>IF(D394="X",0,IF(E394="X",0,VLOOKUP(E394,'24'!$K$3:$L$16,2,FALSE)))</f>
        <v>#N/A</v>
      </c>
      <c r="P394" s="108" t="e">
        <f t="shared" si="13"/>
        <v>#N/A</v>
      </c>
    </row>
    <row r="395" spans="14:16">
      <c r="N395" s="108">
        <f t="shared" si="12"/>
        <v>0</v>
      </c>
      <c r="O395" s="108" t="e">
        <f>IF(D395="X",0,IF(E395="X",0,VLOOKUP(E395,'24'!$K$3:$L$16,2,FALSE)))</f>
        <v>#N/A</v>
      </c>
      <c r="P395" s="108" t="e">
        <f t="shared" si="13"/>
        <v>#N/A</v>
      </c>
    </row>
    <row r="396" spans="14:16">
      <c r="N396" s="108">
        <f t="shared" si="12"/>
        <v>0</v>
      </c>
      <c r="O396" s="108" t="e">
        <f>IF(D396="X",0,IF(E396="X",0,VLOOKUP(E396,'24'!$K$3:$L$16,2,FALSE)))</f>
        <v>#N/A</v>
      </c>
      <c r="P396" s="108" t="e">
        <f t="shared" si="13"/>
        <v>#N/A</v>
      </c>
    </row>
    <row r="397" spans="14:16">
      <c r="N397" s="108">
        <f t="shared" si="12"/>
        <v>0</v>
      </c>
      <c r="O397" s="108" t="e">
        <f>IF(D397="X",0,IF(E397="X",0,VLOOKUP(E397,'24'!$K$3:$L$16,2,FALSE)))</f>
        <v>#N/A</v>
      </c>
      <c r="P397" s="108" t="e">
        <f t="shared" si="13"/>
        <v>#N/A</v>
      </c>
    </row>
    <row r="398" spans="14:16">
      <c r="N398" s="108">
        <f t="shared" si="12"/>
        <v>0</v>
      </c>
      <c r="O398" s="108" t="e">
        <f>IF(D398="X",0,IF(E398="X",0,VLOOKUP(E398,'24'!$K$3:$L$16,2,FALSE)))</f>
        <v>#N/A</v>
      </c>
      <c r="P398" s="108" t="e">
        <f t="shared" si="13"/>
        <v>#N/A</v>
      </c>
    </row>
    <row r="399" spans="14:16">
      <c r="N399" s="108">
        <f t="shared" si="12"/>
        <v>0</v>
      </c>
      <c r="O399" s="108" t="e">
        <f>IF(D399="X",0,IF(E399="X",0,VLOOKUP(E399,'24'!$K$3:$L$16,2,FALSE)))</f>
        <v>#N/A</v>
      </c>
      <c r="P399" s="108" t="e">
        <f t="shared" si="13"/>
        <v>#N/A</v>
      </c>
    </row>
    <row r="400" spans="14:16">
      <c r="N400" s="108">
        <f t="shared" si="12"/>
        <v>0</v>
      </c>
      <c r="O400" s="108" t="e">
        <f>IF(D400="X",0,IF(E400="X",0,VLOOKUP(E400,'24'!$K$3:$L$16,2,FALSE)))</f>
        <v>#N/A</v>
      </c>
      <c r="P400" s="108" t="e">
        <f t="shared" si="13"/>
        <v>#N/A</v>
      </c>
    </row>
    <row r="401" spans="14:16">
      <c r="N401" s="108">
        <f t="shared" si="12"/>
        <v>0</v>
      </c>
      <c r="O401" s="108" t="e">
        <f>IF(D401="X",0,IF(E401="X",0,VLOOKUP(E401,'24'!$K$3:$L$16,2,FALSE)))</f>
        <v>#N/A</v>
      </c>
      <c r="P401" s="108" t="e">
        <f t="shared" si="13"/>
        <v>#N/A</v>
      </c>
    </row>
    <row r="402" spans="14:16">
      <c r="N402" s="108">
        <f t="shared" si="12"/>
        <v>0</v>
      </c>
      <c r="O402" s="108" t="e">
        <f>IF(D402="X",0,IF(E402="X",0,VLOOKUP(E402,'24'!$K$3:$L$16,2,FALSE)))</f>
        <v>#N/A</v>
      </c>
      <c r="P402" s="108" t="e">
        <f t="shared" si="13"/>
        <v>#N/A</v>
      </c>
    </row>
    <row r="403" spans="14:16">
      <c r="N403" s="108">
        <f t="shared" si="12"/>
        <v>0</v>
      </c>
      <c r="O403" s="108" t="e">
        <f>IF(D403="X",0,IF(E403="X",0,VLOOKUP(E403,'24'!$K$3:$L$16,2,FALSE)))</f>
        <v>#N/A</v>
      </c>
      <c r="P403" s="108" t="e">
        <f t="shared" si="13"/>
        <v>#N/A</v>
      </c>
    </row>
    <row r="404" spans="14:16">
      <c r="N404" s="108">
        <f t="shared" si="12"/>
        <v>0</v>
      </c>
      <c r="O404" s="108" t="e">
        <f>IF(D404="X",0,IF(E404="X",0,VLOOKUP(E404,'24'!$K$3:$L$16,2,FALSE)))</f>
        <v>#N/A</v>
      </c>
      <c r="P404" s="108" t="e">
        <f t="shared" si="13"/>
        <v>#N/A</v>
      </c>
    </row>
    <row r="405" spans="14:16">
      <c r="N405" s="108">
        <f t="shared" si="12"/>
        <v>0</v>
      </c>
      <c r="O405" s="108" t="e">
        <f>IF(D405="X",0,IF(E405="X",0,VLOOKUP(E405,'24'!$K$3:$L$16,2,FALSE)))</f>
        <v>#N/A</v>
      </c>
      <c r="P405" s="108" t="e">
        <f t="shared" si="13"/>
        <v>#N/A</v>
      </c>
    </row>
    <row r="406" spans="14:16">
      <c r="N406" s="108">
        <f t="shared" si="12"/>
        <v>0</v>
      </c>
      <c r="O406" s="108" t="e">
        <f>IF(D406="X",0,IF(E406="X",0,VLOOKUP(E406,'24'!$K$3:$L$16,2,FALSE)))</f>
        <v>#N/A</v>
      </c>
      <c r="P406" s="108" t="e">
        <f t="shared" si="13"/>
        <v>#N/A</v>
      </c>
    </row>
    <row r="407" spans="14:16">
      <c r="N407" s="108">
        <f t="shared" si="12"/>
        <v>0</v>
      </c>
      <c r="O407" s="108" t="e">
        <f>IF(D407="X",0,IF(E407="X",0,VLOOKUP(E407,'24'!$K$3:$L$16,2,FALSE)))</f>
        <v>#N/A</v>
      </c>
      <c r="P407" s="108" t="e">
        <f t="shared" si="13"/>
        <v>#N/A</v>
      </c>
    </row>
    <row r="408" spans="14:16">
      <c r="N408" s="108">
        <f t="shared" si="12"/>
        <v>0</v>
      </c>
      <c r="O408" s="108" t="e">
        <f>IF(D408="X",0,IF(E408="X",0,VLOOKUP(E408,'24'!$K$3:$L$16,2,FALSE)))</f>
        <v>#N/A</v>
      </c>
      <c r="P408" s="108" t="e">
        <f t="shared" si="13"/>
        <v>#N/A</v>
      </c>
    </row>
    <row r="409" spans="14:16">
      <c r="N409" s="108">
        <f t="shared" si="12"/>
        <v>0</v>
      </c>
      <c r="O409" s="108" t="e">
        <f>IF(D409="X",0,IF(E409="X",0,VLOOKUP(E409,'24'!$K$3:$L$16,2,FALSE)))</f>
        <v>#N/A</v>
      </c>
      <c r="P409" s="108" t="e">
        <f t="shared" si="13"/>
        <v>#N/A</v>
      </c>
    </row>
    <row r="410" spans="14:16">
      <c r="N410" s="108">
        <f t="shared" si="12"/>
        <v>0</v>
      </c>
      <c r="O410" s="108" t="e">
        <f>IF(D410="X",0,IF(E410="X",0,VLOOKUP(E410,'24'!$K$3:$L$16,2,FALSE)))</f>
        <v>#N/A</v>
      </c>
      <c r="P410" s="108" t="e">
        <f t="shared" si="13"/>
        <v>#N/A</v>
      </c>
    </row>
    <row r="411" spans="14:16">
      <c r="N411" s="108">
        <f t="shared" si="12"/>
        <v>0</v>
      </c>
      <c r="O411" s="108" t="e">
        <f>IF(D411="X",0,IF(E411="X",0,VLOOKUP(E411,'24'!$K$3:$L$16,2,FALSE)))</f>
        <v>#N/A</v>
      </c>
      <c r="P411" s="108" t="e">
        <f t="shared" si="13"/>
        <v>#N/A</v>
      </c>
    </row>
    <row r="412" spans="14:16">
      <c r="N412" s="108">
        <f t="shared" si="12"/>
        <v>0</v>
      </c>
      <c r="O412" s="108" t="e">
        <f>IF(D412="X",0,IF(E412="X",0,VLOOKUP(E412,'24'!$K$3:$L$16,2,FALSE)))</f>
        <v>#N/A</v>
      </c>
      <c r="P412" s="108" t="e">
        <f t="shared" si="13"/>
        <v>#N/A</v>
      </c>
    </row>
    <row r="413" spans="14:16">
      <c r="N413" s="108">
        <f t="shared" si="12"/>
        <v>0</v>
      </c>
      <c r="O413" s="108" t="e">
        <f>IF(D413="X",0,IF(E413="X",0,VLOOKUP(E413,'24'!$K$3:$L$16,2,FALSE)))</f>
        <v>#N/A</v>
      </c>
      <c r="P413" s="108" t="e">
        <f t="shared" si="13"/>
        <v>#N/A</v>
      </c>
    </row>
    <row r="414" spans="14:16">
      <c r="N414" s="108">
        <f t="shared" si="12"/>
        <v>0</v>
      </c>
      <c r="O414" s="108" t="e">
        <f>IF(D414="X",0,IF(E414="X",0,VLOOKUP(E414,'24'!$K$3:$L$16,2,FALSE)))</f>
        <v>#N/A</v>
      </c>
      <c r="P414" s="108" t="e">
        <f t="shared" si="13"/>
        <v>#N/A</v>
      </c>
    </row>
    <row r="415" spans="14:16">
      <c r="N415" s="108">
        <f t="shared" si="12"/>
        <v>0</v>
      </c>
      <c r="O415" s="108" t="e">
        <f>IF(D415="X",0,IF(E415="X",0,VLOOKUP(E415,'24'!$K$3:$L$16,2,FALSE)))</f>
        <v>#N/A</v>
      </c>
      <c r="P415" s="108" t="e">
        <f t="shared" si="13"/>
        <v>#N/A</v>
      </c>
    </row>
    <row r="416" spans="14:16">
      <c r="N416" s="108">
        <f t="shared" si="12"/>
        <v>0</v>
      </c>
      <c r="O416" s="108" t="e">
        <f>IF(D416="X",0,IF(E416="X",0,VLOOKUP(E416,'24'!$K$3:$L$16,2,FALSE)))</f>
        <v>#N/A</v>
      </c>
      <c r="P416" s="108" t="e">
        <f t="shared" si="13"/>
        <v>#N/A</v>
      </c>
    </row>
    <row r="417" spans="14:16">
      <c r="N417" s="108">
        <f t="shared" si="12"/>
        <v>0</v>
      </c>
      <c r="O417" s="108" t="e">
        <f>IF(D417="X",0,IF(E417="X",0,VLOOKUP(E417,'24'!$K$3:$L$16,2,FALSE)))</f>
        <v>#N/A</v>
      </c>
      <c r="P417" s="108" t="e">
        <f t="shared" si="13"/>
        <v>#N/A</v>
      </c>
    </row>
    <row r="418" spans="14:16">
      <c r="N418" s="108">
        <f t="shared" si="12"/>
        <v>0</v>
      </c>
      <c r="O418" s="108" t="e">
        <f>IF(D418="X",0,IF(E418="X",0,VLOOKUP(E418,'24'!$K$3:$L$16,2,FALSE)))</f>
        <v>#N/A</v>
      </c>
      <c r="P418" s="108" t="e">
        <f t="shared" si="13"/>
        <v>#N/A</v>
      </c>
    </row>
    <row r="419" spans="14:16">
      <c r="N419" s="108">
        <f t="shared" si="12"/>
        <v>0</v>
      </c>
      <c r="O419" s="108" t="e">
        <f>IF(D419="X",0,IF(E419="X",0,VLOOKUP(E419,'24'!$K$3:$L$16,2,FALSE)))</f>
        <v>#N/A</v>
      </c>
      <c r="P419" s="108" t="e">
        <f t="shared" si="13"/>
        <v>#N/A</v>
      </c>
    </row>
    <row r="420" spans="14:16">
      <c r="N420" s="108">
        <f t="shared" si="12"/>
        <v>0</v>
      </c>
      <c r="O420" s="108" t="e">
        <f>IF(D420="X",0,IF(E420="X",0,VLOOKUP(E420,'24'!$K$3:$L$16,2,FALSE)))</f>
        <v>#N/A</v>
      </c>
      <c r="P420" s="108" t="e">
        <f t="shared" si="13"/>
        <v>#N/A</v>
      </c>
    </row>
    <row r="421" spans="14:16">
      <c r="N421" s="108">
        <f t="shared" si="12"/>
        <v>0</v>
      </c>
      <c r="O421" s="108" t="e">
        <f>IF(D421="X",0,IF(E421="X",0,VLOOKUP(E421,'24'!$K$3:$L$16,2,FALSE)))</f>
        <v>#N/A</v>
      </c>
      <c r="P421" s="108" t="e">
        <f t="shared" si="13"/>
        <v>#N/A</v>
      </c>
    </row>
    <row r="422" spans="14:16">
      <c r="N422" s="108">
        <f t="shared" si="12"/>
        <v>0</v>
      </c>
      <c r="O422" s="108" t="e">
        <f>IF(D422="X",0,IF(E422="X",0,VLOOKUP(E422,'24'!$K$3:$L$16,2,FALSE)))</f>
        <v>#N/A</v>
      </c>
      <c r="P422" s="108" t="e">
        <f t="shared" si="13"/>
        <v>#N/A</v>
      </c>
    </row>
    <row r="423" spans="14:16">
      <c r="N423" s="108">
        <f t="shared" si="12"/>
        <v>0</v>
      </c>
      <c r="O423" s="108" t="e">
        <f>IF(D423="X",0,IF(E423="X",0,VLOOKUP(E423,'24'!$K$3:$L$16,2,FALSE)))</f>
        <v>#N/A</v>
      </c>
      <c r="P423" s="108" t="e">
        <f t="shared" si="13"/>
        <v>#N/A</v>
      </c>
    </row>
    <row r="424" spans="14:16">
      <c r="N424" s="108">
        <f t="shared" si="12"/>
        <v>0</v>
      </c>
      <c r="O424" s="108" t="e">
        <f>IF(D424="X",0,IF(E424="X",0,VLOOKUP(E424,'24'!$K$3:$L$16,2,FALSE)))</f>
        <v>#N/A</v>
      </c>
      <c r="P424" s="108" t="e">
        <f t="shared" si="13"/>
        <v>#N/A</v>
      </c>
    </row>
    <row r="425" spans="14:16">
      <c r="N425" s="108">
        <f t="shared" si="12"/>
        <v>0</v>
      </c>
      <c r="O425" s="108" t="e">
        <f>IF(D425="X",0,IF(E425="X",0,VLOOKUP(E425,'24'!$K$3:$L$16,2,FALSE)))</f>
        <v>#N/A</v>
      </c>
      <c r="P425" s="108" t="e">
        <f t="shared" si="13"/>
        <v>#N/A</v>
      </c>
    </row>
    <row r="426" spans="14:16">
      <c r="N426" s="108">
        <f t="shared" si="12"/>
        <v>0</v>
      </c>
      <c r="O426" s="108" t="e">
        <f>IF(D426="X",0,IF(E426="X",0,VLOOKUP(E426,'24'!$K$3:$L$16,2,FALSE)))</f>
        <v>#N/A</v>
      </c>
      <c r="P426" s="108" t="e">
        <f t="shared" si="13"/>
        <v>#N/A</v>
      </c>
    </row>
    <row r="427" spans="14:16">
      <c r="N427" s="108">
        <f t="shared" si="12"/>
        <v>0</v>
      </c>
      <c r="O427" s="108" t="e">
        <f>IF(D427="X",0,IF(E427="X",0,VLOOKUP(E427,'24'!$K$3:$L$16,2,FALSE)))</f>
        <v>#N/A</v>
      </c>
      <c r="P427" s="108" t="e">
        <f t="shared" si="13"/>
        <v>#N/A</v>
      </c>
    </row>
    <row r="428" spans="14:16">
      <c r="N428" s="108">
        <f t="shared" si="12"/>
        <v>0</v>
      </c>
      <c r="O428" s="108" t="e">
        <f>IF(D428="X",0,IF(E428="X",0,VLOOKUP(E428,'24'!$K$3:$L$16,2,FALSE)))</f>
        <v>#N/A</v>
      </c>
      <c r="P428" s="108" t="e">
        <f t="shared" si="13"/>
        <v>#N/A</v>
      </c>
    </row>
    <row r="429" spans="14:16">
      <c r="N429" s="108">
        <f t="shared" si="12"/>
        <v>0</v>
      </c>
      <c r="O429" s="108" t="e">
        <f>IF(D429="X",0,IF(E429="X",0,VLOOKUP(E429,'24'!$K$3:$L$16,2,FALSE)))</f>
        <v>#N/A</v>
      </c>
      <c r="P429" s="108" t="e">
        <f t="shared" si="13"/>
        <v>#N/A</v>
      </c>
    </row>
    <row r="430" spans="14:16">
      <c r="N430" s="108">
        <f t="shared" si="12"/>
        <v>0</v>
      </c>
      <c r="O430" s="108" t="e">
        <f>IF(D430="X",0,IF(E430="X",0,VLOOKUP(E430,'24'!$K$3:$L$16,2,FALSE)))</f>
        <v>#N/A</v>
      </c>
      <c r="P430" s="108" t="e">
        <f t="shared" si="13"/>
        <v>#N/A</v>
      </c>
    </row>
    <row r="431" spans="14:16">
      <c r="N431" s="108">
        <f t="shared" si="12"/>
        <v>0</v>
      </c>
      <c r="O431" s="108" t="e">
        <f>IF(D431="X",0,IF(E431="X",0,VLOOKUP(E431,'24'!$K$3:$L$16,2,FALSE)))</f>
        <v>#N/A</v>
      </c>
      <c r="P431" s="108" t="e">
        <f t="shared" si="13"/>
        <v>#N/A</v>
      </c>
    </row>
    <row r="432" spans="14:16">
      <c r="N432" s="108">
        <f t="shared" si="12"/>
        <v>0</v>
      </c>
      <c r="O432" s="108" t="e">
        <f>IF(D432="X",0,IF(E432="X",0,VLOOKUP(E432,'24'!$K$3:$L$16,2,FALSE)))</f>
        <v>#N/A</v>
      </c>
      <c r="P432" s="108" t="e">
        <f t="shared" si="13"/>
        <v>#N/A</v>
      </c>
    </row>
    <row r="433" spans="14:16">
      <c r="N433" s="108">
        <f t="shared" si="12"/>
        <v>0</v>
      </c>
      <c r="O433" s="108" t="e">
        <f>IF(D433="X",0,IF(E433="X",0,VLOOKUP(E433,'24'!$K$3:$L$16,2,FALSE)))</f>
        <v>#N/A</v>
      </c>
      <c r="P433" s="108" t="e">
        <f t="shared" si="13"/>
        <v>#N/A</v>
      </c>
    </row>
    <row r="434" spans="14:16">
      <c r="N434" s="108">
        <f t="shared" si="12"/>
        <v>0</v>
      </c>
      <c r="O434" s="108" t="e">
        <f>IF(D434="X",0,IF(E434="X",0,VLOOKUP(E434,'24'!$K$3:$L$16,2,FALSE)))</f>
        <v>#N/A</v>
      </c>
      <c r="P434" s="108" t="e">
        <f t="shared" si="13"/>
        <v>#N/A</v>
      </c>
    </row>
    <row r="435" spans="14:16">
      <c r="N435" s="108">
        <f t="shared" si="12"/>
        <v>0</v>
      </c>
      <c r="O435" s="108" t="e">
        <f>IF(D435="X",0,IF(E435="X",0,VLOOKUP(E435,'24'!$K$3:$L$16,2,FALSE)))</f>
        <v>#N/A</v>
      </c>
      <c r="P435" s="108" t="e">
        <f t="shared" si="13"/>
        <v>#N/A</v>
      </c>
    </row>
    <row r="436" spans="14:16">
      <c r="N436" s="108">
        <f t="shared" si="12"/>
        <v>0</v>
      </c>
      <c r="O436" s="108" t="e">
        <f>IF(D436="X",0,IF(E436="X",0,VLOOKUP(E436,'24'!$K$3:$L$16,2,FALSE)))</f>
        <v>#N/A</v>
      </c>
      <c r="P436" s="108" t="e">
        <f t="shared" si="13"/>
        <v>#N/A</v>
      </c>
    </row>
    <row r="437" spans="14:16">
      <c r="N437" s="108">
        <f t="shared" si="12"/>
        <v>0</v>
      </c>
      <c r="O437" s="108" t="e">
        <f>IF(D437="X",0,IF(E437="X",0,VLOOKUP(E437,'24'!$K$3:$L$16,2,FALSE)))</f>
        <v>#N/A</v>
      </c>
      <c r="P437" s="108" t="e">
        <f t="shared" si="13"/>
        <v>#N/A</v>
      </c>
    </row>
    <row r="438" spans="14:16">
      <c r="N438" s="108">
        <f t="shared" si="12"/>
        <v>0</v>
      </c>
      <c r="O438" s="108" t="e">
        <f>IF(D438="X",0,IF(E438="X",0,VLOOKUP(E438,'24'!$K$3:$L$16,2,FALSE)))</f>
        <v>#N/A</v>
      </c>
      <c r="P438" s="108" t="e">
        <f t="shared" si="13"/>
        <v>#N/A</v>
      </c>
    </row>
    <row r="439" spans="14:16">
      <c r="N439" s="108">
        <f t="shared" si="12"/>
        <v>0</v>
      </c>
      <c r="O439" s="108" t="e">
        <f>IF(D439="X",0,IF(E439="X",0,VLOOKUP(E439,'24'!$K$3:$L$16,2,FALSE)))</f>
        <v>#N/A</v>
      </c>
      <c r="P439" s="108" t="e">
        <f t="shared" si="13"/>
        <v>#N/A</v>
      </c>
    </row>
    <row r="440" spans="14:16">
      <c r="N440" s="108">
        <f t="shared" si="12"/>
        <v>0</v>
      </c>
      <c r="O440" s="108" t="e">
        <f>IF(D440="X",0,IF(E440="X",0,VLOOKUP(E440,'24'!$K$3:$L$16,2,FALSE)))</f>
        <v>#N/A</v>
      </c>
      <c r="P440" s="108" t="e">
        <f t="shared" si="13"/>
        <v>#N/A</v>
      </c>
    </row>
    <row r="441" spans="14:16">
      <c r="N441" s="108">
        <f t="shared" si="12"/>
        <v>0</v>
      </c>
      <c r="O441" s="108" t="e">
        <f>IF(D441="X",0,IF(E441="X",0,VLOOKUP(E441,'24'!$K$3:$L$16,2,FALSE)))</f>
        <v>#N/A</v>
      </c>
      <c r="P441" s="108" t="e">
        <f t="shared" si="13"/>
        <v>#N/A</v>
      </c>
    </row>
    <row r="442" spans="14:16">
      <c r="N442" s="108">
        <f t="shared" si="12"/>
        <v>0</v>
      </c>
      <c r="O442" s="108" t="e">
        <f>IF(D442="X",0,IF(E442="X",0,VLOOKUP(E442,'24'!$K$3:$L$16,2,FALSE)))</f>
        <v>#N/A</v>
      </c>
      <c r="P442" s="108" t="e">
        <f t="shared" si="13"/>
        <v>#N/A</v>
      </c>
    </row>
    <row r="443" spans="14:16">
      <c r="N443" s="108">
        <f t="shared" si="12"/>
        <v>0</v>
      </c>
      <c r="O443" s="108" t="e">
        <f>IF(D443="X",0,IF(E443="X",0,VLOOKUP(E443,'24'!$K$3:$L$16,2,FALSE)))</f>
        <v>#N/A</v>
      </c>
      <c r="P443" s="108" t="e">
        <f t="shared" si="13"/>
        <v>#N/A</v>
      </c>
    </row>
    <row r="444" spans="14:16">
      <c r="N444" s="108">
        <f t="shared" si="12"/>
        <v>0</v>
      </c>
      <c r="O444" s="108" t="e">
        <f>IF(D444="X",0,IF(E444="X",0,VLOOKUP(E444,'24'!$K$3:$L$16,2,FALSE)))</f>
        <v>#N/A</v>
      </c>
      <c r="P444" s="108" t="e">
        <f t="shared" si="13"/>
        <v>#N/A</v>
      </c>
    </row>
    <row r="445" spans="14:16">
      <c r="N445" s="108">
        <f t="shared" si="12"/>
        <v>0</v>
      </c>
      <c r="O445" s="108" t="e">
        <f>IF(D445="X",0,IF(E445="X",0,VLOOKUP(E445,'24'!$K$3:$L$16,2,FALSE)))</f>
        <v>#N/A</v>
      </c>
      <c r="P445" s="108" t="e">
        <f t="shared" si="13"/>
        <v>#N/A</v>
      </c>
    </row>
    <row r="446" spans="14:16">
      <c r="N446" s="108">
        <f t="shared" si="12"/>
        <v>0</v>
      </c>
      <c r="O446" s="108" t="e">
        <f>IF(D446="X",0,IF(E446="X",0,VLOOKUP(E446,'24'!$K$3:$L$16,2,FALSE)))</f>
        <v>#N/A</v>
      </c>
      <c r="P446" s="108" t="e">
        <f t="shared" si="13"/>
        <v>#N/A</v>
      </c>
    </row>
    <row r="447" spans="14:16">
      <c r="N447" s="108">
        <f t="shared" si="12"/>
        <v>0</v>
      </c>
      <c r="O447" s="108" t="e">
        <f>IF(D447="X",0,IF(E447="X",0,VLOOKUP(E447,'24'!$K$3:$L$16,2,FALSE)))</f>
        <v>#N/A</v>
      </c>
      <c r="P447" s="108" t="e">
        <f t="shared" si="13"/>
        <v>#N/A</v>
      </c>
    </row>
    <row r="448" spans="14:16">
      <c r="N448" s="108">
        <f t="shared" si="12"/>
        <v>0</v>
      </c>
      <c r="O448" s="108" t="e">
        <f>IF(D448="X",0,IF(E448="X",0,VLOOKUP(E448,'24'!$K$3:$L$16,2,FALSE)))</f>
        <v>#N/A</v>
      </c>
      <c r="P448" s="108" t="e">
        <f t="shared" si="13"/>
        <v>#N/A</v>
      </c>
    </row>
    <row r="449" spans="14:16">
      <c r="N449" s="108">
        <f t="shared" si="12"/>
        <v>0</v>
      </c>
      <c r="O449" s="108" t="e">
        <f>IF(D449="X",0,IF(E449="X",0,VLOOKUP(E449,'24'!$K$3:$L$16,2,FALSE)))</f>
        <v>#N/A</v>
      </c>
      <c r="P449" s="108" t="e">
        <f t="shared" si="13"/>
        <v>#N/A</v>
      </c>
    </row>
    <row r="450" spans="14:16">
      <c r="N450" s="108">
        <f t="shared" si="12"/>
        <v>0</v>
      </c>
      <c r="O450" s="108" t="e">
        <f>IF(D450="X",0,IF(E450="X",0,VLOOKUP(E450,'24'!$K$3:$L$16,2,FALSE)))</f>
        <v>#N/A</v>
      </c>
      <c r="P450" s="108" t="e">
        <f t="shared" si="13"/>
        <v>#N/A</v>
      </c>
    </row>
    <row r="451" spans="14:16">
      <c r="N451" s="108">
        <f t="shared" si="12"/>
        <v>0</v>
      </c>
      <c r="O451" s="108" t="e">
        <f>IF(D451="X",0,IF(E451="X",0,VLOOKUP(E451,'24'!$K$3:$L$16,2,FALSE)))</f>
        <v>#N/A</v>
      </c>
      <c r="P451" s="108" t="e">
        <f t="shared" si="13"/>
        <v>#N/A</v>
      </c>
    </row>
    <row r="452" spans="14:16">
      <c r="N452" s="108">
        <f t="shared" ref="N452:N494" si="14">SUM(F452:M452)</f>
        <v>0</v>
      </c>
      <c r="O452" s="108" t="e">
        <f>IF(D452="X",0,IF(E452="X",0,VLOOKUP(E452,'24'!$K$3:$L$16,2,FALSE)))</f>
        <v>#N/A</v>
      </c>
      <c r="P452" s="108" t="e">
        <f t="shared" ref="P452:P494" si="15">N452*O452</f>
        <v>#N/A</v>
      </c>
    </row>
    <row r="453" spans="14:16">
      <c r="N453" s="108">
        <f t="shared" si="14"/>
        <v>0</v>
      </c>
      <c r="O453" s="108" t="e">
        <f>IF(D453="X",0,IF(E453="X",0,VLOOKUP(E453,'24'!$K$3:$L$16,2,FALSE)))</f>
        <v>#N/A</v>
      </c>
      <c r="P453" s="108" t="e">
        <f t="shared" si="15"/>
        <v>#N/A</v>
      </c>
    </row>
    <row r="454" spans="14:16">
      <c r="N454" s="108">
        <f t="shared" si="14"/>
        <v>0</v>
      </c>
      <c r="O454" s="108" t="e">
        <f>IF(D454="X",0,IF(E454="X",0,VLOOKUP(E454,'24'!$K$3:$L$16,2,FALSE)))</f>
        <v>#N/A</v>
      </c>
      <c r="P454" s="108" t="e">
        <f t="shared" si="15"/>
        <v>#N/A</v>
      </c>
    </row>
    <row r="455" spans="14:16">
      <c r="N455" s="108">
        <f t="shared" si="14"/>
        <v>0</v>
      </c>
      <c r="O455" s="108" t="e">
        <f>IF(D455="X",0,IF(E455="X",0,VLOOKUP(E455,'24'!$K$3:$L$16,2,FALSE)))</f>
        <v>#N/A</v>
      </c>
      <c r="P455" s="108" t="e">
        <f t="shared" si="15"/>
        <v>#N/A</v>
      </c>
    </row>
    <row r="456" spans="14:16">
      <c r="N456" s="108">
        <f t="shared" si="14"/>
        <v>0</v>
      </c>
      <c r="O456" s="108" t="e">
        <f>IF(D456="X",0,IF(E456="X",0,VLOOKUP(E456,'24'!$K$3:$L$16,2,FALSE)))</f>
        <v>#N/A</v>
      </c>
      <c r="P456" s="108" t="e">
        <f t="shared" si="15"/>
        <v>#N/A</v>
      </c>
    </row>
    <row r="457" spans="14:16">
      <c r="N457" s="108">
        <f t="shared" si="14"/>
        <v>0</v>
      </c>
      <c r="O457" s="108" t="e">
        <f>IF(D457="X",0,IF(E457="X",0,VLOOKUP(E457,'24'!$K$3:$L$16,2,FALSE)))</f>
        <v>#N/A</v>
      </c>
      <c r="P457" s="108" t="e">
        <f t="shared" si="15"/>
        <v>#N/A</v>
      </c>
    </row>
    <row r="458" spans="14:16">
      <c r="N458" s="108">
        <f t="shared" si="14"/>
        <v>0</v>
      </c>
      <c r="O458" s="108" t="e">
        <f>IF(D458="X",0,IF(E458="X",0,VLOOKUP(E458,'24'!$K$3:$L$16,2,FALSE)))</f>
        <v>#N/A</v>
      </c>
      <c r="P458" s="108" t="e">
        <f t="shared" si="15"/>
        <v>#N/A</v>
      </c>
    </row>
    <row r="459" spans="14:16">
      <c r="N459" s="108">
        <f t="shared" si="14"/>
        <v>0</v>
      </c>
      <c r="O459" s="108" t="e">
        <f>IF(D459="X",0,IF(E459="X",0,VLOOKUP(E459,'24'!$K$3:$L$16,2,FALSE)))</f>
        <v>#N/A</v>
      </c>
      <c r="P459" s="108" t="e">
        <f t="shared" si="15"/>
        <v>#N/A</v>
      </c>
    </row>
    <row r="460" spans="14:16">
      <c r="N460" s="108">
        <f t="shared" si="14"/>
        <v>0</v>
      </c>
      <c r="O460" s="108" t="e">
        <f>IF(D460="X",0,IF(E460="X",0,VLOOKUP(E460,'24'!$K$3:$L$16,2,FALSE)))</f>
        <v>#N/A</v>
      </c>
      <c r="P460" s="108" t="e">
        <f t="shared" si="15"/>
        <v>#N/A</v>
      </c>
    </row>
    <row r="461" spans="14:16">
      <c r="N461" s="108">
        <f t="shared" si="14"/>
        <v>0</v>
      </c>
      <c r="O461" s="108" t="e">
        <f>IF(D461="X",0,IF(E461="X",0,VLOOKUP(E461,'24'!$K$3:$L$16,2,FALSE)))</f>
        <v>#N/A</v>
      </c>
      <c r="P461" s="108" t="e">
        <f t="shared" si="15"/>
        <v>#N/A</v>
      </c>
    </row>
    <row r="462" spans="14:16">
      <c r="N462" s="108">
        <f t="shared" si="14"/>
        <v>0</v>
      </c>
      <c r="O462" s="108" t="e">
        <f>IF(D462="X",0,IF(E462="X",0,VLOOKUP(E462,'24'!$K$3:$L$16,2,FALSE)))</f>
        <v>#N/A</v>
      </c>
      <c r="P462" s="108" t="e">
        <f t="shared" si="15"/>
        <v>#N/A</v>
      </c>
    </row>
    <row r="463" spans="14:16">
      <c r="N463" s="108">
        <f t="shared" si="14"/>
        <v>0</v>
      </c>
      <c r="O463" s="108" t="e">
        <f>IF(D463="X",0,IF(E463="X",0,VLOOKUP(E463,'24'!$K$3:$L$16,2,FALSE)))</f>
        <v>#N/A</v>
      </c>
      <c r="P463" s="108" t="e">
        <f t="shared" si="15"/>
        <v>#N/A</v>
      </c>
    </row>
    <row r="464" spans="14:16">
      <c r="N464" s="108">
        <f t="shared" si="14"/>
        <v>0</v>
      </c>
      <c r="O464" s="108" t="e">
        <f>IF(D464="X",0,IF(E464="X",0,VLOOKUP(E464,'24'!$K$3:$L$16,2,FALSE)))</f>
        <v>#N/A</v>
      </c>
      <c r="P464" s="108" t="e">
        <f t="shared" si="15"/>
        <v>#N/A</v>
      </c>
    </row>
    <row r="465" spans="14:16">
      <c r="N465" s="108">
        <f t="shared" si="14"/>
        <v>0</v>
      </c>
      <c r="O465" s="108" t="e">
        <f>IF(D465="X",0,IF(E465="X",0,VLOOKUP(E465,'24'!$K$3:$L$16,2,FALSE)))</f>
        <v>#N/A</v>
      </c>
      <c r="P465" s="108" t="e">
        <f t="shared" si="15"/>
        <v>#N/A</v>
      </c>
    </row>
    <row r="466" spans="14:16">
      <c r="N466" s="108">
        <f t="shared" si="14"/>
        <v>0</v>
      </c>
      <c r="O466" s="108" t="e">
        <f>IF(D466="X",0,IF(E466="X",0,VLOOKUP(E466,'24'!$K$3:$L$16,2,FALSE)))</f>
        <v>#N/A</v>
      </c>
      <c r="P466" s="108" t="e">
        <f t="shared" si="15"/>
        <v>#N/A</v>
      </c>
    </row>
    <row r="467" spans="14:16">
      <c r="N467" s="108">
        <f t="shared" si="14"/>
        <v>0</v>
      </c>
      <c r="O467" s="108" t="e">
        <f>IF(D467="X",0,IF(E467="X",0,VLOOKUP(E467,'24'!$K$3:$L$16,2,FALSE)))</f>
        <v>#N/A</v>
      </c>
      <c r="P467" s="108" t="e">
        <f t="shared" si="15"/>
        <v>#N/A</v>
      </c>
    </row>
    <row r="468" spans="14:16">
      <c r="N468" s="108">
        <f t="shared" si="14"/>
        <v>0</v>
      </c>
      <c r="O468" s="108" t="e">
        <f>IF(D468="X",0,IF(E468="X",0,VLOOKUP(E468,'24'!$K$3:$L$16,2,FALSE)))</f>
        <v>#N/A</v>
      </c>
      <c r="P468" s="108" t="e">
        <f t="shared" si="15"/>
        <v>#N/A</v>
      </c>
    </row>
    <row r="469" spans="14:16">
      <c r="N469" s="108">
        <f t="shared" si="14"/>
        <v>0</v>
      </c>
      <c r="O469" s="108" t="e">
        <f>IF(D469="X",0,IF(E469="X",0,VLOOKUP(E469,'24'!$K$3:$L$16,2,FALSE)))</f>
        <v>#N/A</v>
      </c>
      <c r="P469" s="108" t="e">
        <f t="shared" si="15"/>
        <v>#N/A</v>
      </c>
    </row>
    <row r="470" spans="14:16">
      <c r="N470" s="108">
        <f t="shared" si="14"/>
        <v>0</v>
      </c>
      <c r="O470" s="108" t="e">
        <f>IF(D470="X",0,IF(E470="X",0,VLOOKUP(E470,'24'!$K$3:$L$16,2,FALSE)))</f>
        <v>#N/A</v>
      </c>
      <c r="P470" s="108" t="e">
        <f t="shared" si="15"/>
        <v>#N/A</v>
      </c>
    </row>
    <row r="471" spans="14:16">
      <c r="N471" s="108">
        <f t="shared" si="14"/>
        <v>0</v>
      </c>
      <c r="O471" s="108" t="e">
        <f>IF(D471="X",0,IF(E471="X",0,VLOOKUP(E471,'24'!$K$3:$L$16,2,FALSE)))</f>
        <v>#N/A</v>
      </c>
      <c r="P471" s="108" t="e">
        <f t="shared" si="15"/>
        <v>#N/A</v>
      </c>
    </row>
    <row r="472" spans="14:16">
      <c r="N472" s="108">
        <f t="shared" si="14"/>
        <v>0</v>
      </c>
      <c r="O472" s="108" t="e">
        <f>IF(D472="X",0,IF(E472="X",0,VLOOKUP(E472,'24'!$K$3:$L$16,2,FALSE)))</f>
        <v>#N/A</v>
      </c>
      <c r="P472" s="108" t="e">
        <f t="shared" si="15"/>
        <v>#N/A</v>
      </c>
    </row>
    <row r="473" spans="14:16">
      <c r="N473" s="108">
        <f t="shared" si="14"/>
        <v>0</v>
      </c>
      <c r="O473" s="108" t="e">
        <f>IF(D473="X",0,IF(E473="X",0,VLOOKUP(E473,'24'!$K$3:$L$16,2,FALSE)))</f>
        <v>#N/A</v>
      </c>
      <c r="P473" s="108" t="e">
        <f t="shared" si="15"/>
        <v>#N/A</v>
      </c>
    </row>
    <row r="474" spans="14:16">
      <c r="N474" s="108">
        <f t="shared" si="14"/>
        <v>0</v>
      </c>
      <c r="O474" s="108" t="e">
        <f>IF(D474="X",0,IF(E474="X",0,VLOOKUP(E474,'24'!$K$3:$L$16,2,FALSE)))</f>
        <v>#N/A</v>
      </c>
      <c r="P474" s="108" t="e">
        <f t="shared" si="15"/>
        <v>#N/A</v>
      </c>
    </row>
    <row r="475" spans="14:16">
      <c r="N475" s="108">
        <f t="shared" si="14"/>
        <v>0</v>
      </c>
      <c r="O475" s="108" t="e">
        <f>IF(D475="X",0,IF(E475="X",0,VLOOKUP(E475,'24'!$K$3:$L$16,2,FALSE)))</f>
        <v>#N/A</v>
      </c>
      <c r="P475" s="108" t="e">
        <f t="shared" si="15"/>
        <v>#N/A</v>
      </c>
    </row>
    <row r="476" spans="14:16">
      <c r="N476" s="108">
        <f t="shared" si="14"/>
        <v>0</v>
      </c>
      <c r="O476" s="108" t="e">
        <f>IF(D476="X",0,IF(E476="X",0,VLOOKUP(E476,'24'!$K$3:$L$16,2,FALSE)))</f>
        <v>#N/A</v>
      </c>
      <c r="P476" s="108" t="e">
        <f t="shared" si="15"/>
        <v>#N/A</v>
      </c>
    </row>
    <row r="477" spans="14:16">
      <c r="N477" s="108">
        <f t="shared" si="14"/>
        <v>0</v>
      </c>
      <c r="O477" s="108" t="e">
        <f>IF(D477="X",0,IF(E477="X",0,VLOOKUP(E477,'24'!$K$3:$L$16,2,FALSE)))</f>
        <v>#N/A</v>
      </c>
      <c r="P477" s="108" t="e">
        <f t="shared" si="15"/>
        <v>#N/A</v>
      </c>
    </row>
    <row r="478" spans="14:16">
      <c r="N478" s="108">
        <f t="shared" si="14"/>
        <v>0</v>
      </c>
      <c r="O478" s="108" t="e">
        <f>IF(D478="X",0,IF(E478="X",0,VLOOKUP(E478,'24'!$K$3:$L$16,2,FALSE)))</f>
        <v>#N/A</v>
      </c>
      <c r="P478" s="108" t="e">
        <f t="shared" si="15"/>
        <v>#N/A</v>
      </c>
    </row>
    <row r="479" spans="14:16">
      <c r="N479" s="108">
        <f t="shared" si="14"/>
        <v>0</v>
      </c>
      <c r="O479" s="108" t="e">
        <f>IF(D479="X",0,IF(E479="X",0,VLOOKUP(E479,'24'!$K$3:$L$16,2,FALSE)))</f>
        <v>#N/A</v>
      </c>
      <c r="P479" s="108" t="e">
        <f t="shared" si="15"/>
        <v>#N/A</v>
      </c>
    </row>
    <row r="480" spans="14:16">
      <c r="N480" s="108">
        <f t="shared" si="14"/>
        <v>0</v>
      </c>
      <c r="O480" s="108" t="e">
        <f>IF(D480="X",0,IF(E480="X",0,VLOOKUP(E480,'24'!$K$3:$L$16,2,FALSE)))</f>
        <v>#N/A</v>
      </c>
      <c r="P480" s="108" t="e">
        <f t="shared" si="15"/>
        <v>#N/A</v>
      </c>
    </row>
    <row r="481" spans="3:23">
      <c r="N481" s="108">
        <f t="shared" si="14"/>
        <v>0</v>
      </c>
      <c r="O481" s="108" t="e">
        <f>IF(D481="X",0,IF(E481="X",0,VLOOKUP(E481,'24'!$K$3:$L$16,2,FALSE)))</f>
        <v>#N/A</v>
      </c>
      <c r="P481" s="108" t="e">
        <f t="shared" si="15"/>
        <v>#N/A</v>
      </c>
    </row>
    <row r="482" spans="3:23">
      <c r="N482" s="108">
        <f t="shared" si="14"/>
        <v>0</v>
      </c>
      <c r="O482" s="108" t="e">
        <f>IF(D482="X",0,IF(E482="X",0,VLOOKUP(E482,'24'!$K$3:$L$16,2,FALSE)))</f>
        <v>#N/A</v>
      </c>
      <c r="P482" s="108" t="e">
        <f t="shared" si="15"/>
        <v>#N/A</v>
      </c>
    </row>
    <row r="483" spans="3:23">
      <c r="N483" s="108">
        <f t="shared" si="14"/>
        <v>0</v>
      </c>
      <c r="O483" s="108" t="e">
        <f>IF(D483="X",0,IF(E483="X",0,VLOOKUP(E483,'24'!$K$3:$L$16,2,FALSE)))</f>
        <v>#N/A</v>
      </c>
      <c r="P483" s="108" t="e">
        <f t="shared" si="15"/>
        <v>#N/A</v>
      </c>
    </row>
    <row r="484" spans="3:23">
      <c r="N484" s="108">
        <f t="shared" si="14"/>
        <v>0</v>
      </c>
      <c r="O484" s="108" t="e">
        <f>IF(D484="X",0,IF(E484="X",0,VLOOKUP(E484,'24'!$K$3:$L$16,2,FALSE)))</f>
        <v>#N/A</v>
      </c>
      <c r="P484" s="108" t="e">
        <f t="shared" si="15"/>
        <v>#N/A</v>
      </c>
    </row>
    <row r="485" spans="3:23">
      <c r="N485" s="108">
        <f t="shared" si="14"/>
        <v>0</v>
      </c>
      <c r="O485" s="108" t="e">
        <f>IF(D485="X",0,IF(E485="X",0,VLOOKUP(E485,'24'!$K$3:$L$16,2,FALSE)))</f>
        <v>#N/A</v>
      </c>
      <c r="P485" s="108" t="e">
        <f t="shared" si="15"/>
        <v>#N/A</v>
      </c>
    </row>
    <row r="486" spans="3:23">
      <c r="N486" s="108">
        <f t="shared" si="14"/>
        <v>0</v>
      </c>
      <c r="O486" s="108" t="e">
        <f>IF(D486="X",0,IF(E486="X",0,VLOOKUP(E486,'24'!$K$3:$L$16,2,FALSE)))</f>
        <v>#N/A</v>
      </c>
      <c r="P486" s="108" t="e">
        <f t="shared" si="15"/>
        <v>#N/A</v>
      </c>
    </row>
    <row r="487" spans="3:23">
      <c r="N487" s="108">
        <f t="shared" si="14"/>
        <v>0</v>
      </c>
      <c r="O487" s="108" t="e">
        <f>IF(D487="X",0,IF(E487="X",0,VLOOKUP(E487,'24'!$K$3:$L$16,2,FALSE)))</f>
        <v>#N/A</v>
      </c>
      <c r="P487" s="108" t="e">
        <f t="shared" si="15"/>
        <v>#N/A</v>
      </c>
    </row>
    <row r="488" spans="3:23">
      <c r="N488" s="108">
        <f t="shared" si="14"/>
        <v>0</v>
      </c>
      <c r="O488" s="108" t="e">
        <f>IF(D488="X",0,IF(E488="X",0,VLOOKUP(E488,'24'!$K$3:$L$16,2,FALSE)))</f>
        <v>#N/A</v>
      </c>
      <c r="P488" s="108" t="e">
        <f t="shared" si="15"/>
        <v>#N/A</v>
      </c>
    </row>
    <row r="489" spans="3:23">
      <c r="N489" s="108">
        <f t="shared" si="14"/>
        <v>0</v>
      </c>
      <c r="O489" s="108" t="e">
        <f>IF(D489="X",0,IF(E489="X",0,VLOOKUP(E489,'24'!$K$3:$L$16,2,FALSE)))</f>
        <v>#N/A</v>
      </c>
      <c r="P489" s="108" t="e">
        <f t="shared" si="15"/>
        <v>#N/A</v>
      </c>
    </row>
    <row r="490" spans="3:23">
      <c r="N490" s="108">
        <f t="shared" si="14"/>
        <v>0</v>
      </c>
      <c r="O490" s="108" t="e">
        <f>IF(D490="X",0,IF(E490="X",0,VLOOKUP(E490,'24'!$K$3:$L$16,2,FALSE)))</f>
        <v>#N/A</v>
      </c>
      <c r="P490" s="108" t="e">
        <f t="shared" si="15"/>
        <v>#N/A</v>
      </c>
    </row>
    <row r="491" spans="3:23">
      <c r="N491" s="108">
        <f t="shared" si="14"/>
        <v>0</v>
      </c>
      <c r="O491" s="108" t="e">
        <f>IF(D491="X",0,IF(E491="X",0,VLOOKUP(E491,'24'!$K$3:$L$16,2,FALSE)))</f>
        <v>#N/A</v>
      </c>
      <c r="P491" s="108" t="e">
        <f t="shared" si="15"/>
        <v>#N/A</v>
      </c>
    </row>
    <row r="492" spans="3:23">
      <c r="N492" s="108">
        <f t="shared" si="14"/>
        <v>0</v>
      </c>
      <c r="O492" s="108" t="e">
        <f>IF(D492="X",0,IF(E492="X",0,VLOOKUP(E492,'24'!$K$3:$L$16,2,FALSE)))</f>
        <v>#N/A</v>
      </c>
      <c r="P492" s="108" t="e">
        <f t="shared" si="15"/>
        <v>#N/A</v>
      </c>
    </row>
    <row r="493" spans="3:23">
      <c r="N493" s="108">
        <f t="shared" si="14"/>
        <v>0</v>
      </c>
      <c r="O493" s="108" t="e">
        <f>IF(D493="X",0,IF(E493="X",0,VLOOKUP(E493,'24'!$K$3:$L$16,2,FALSE)))</f>
        <v>#N/A</v>
      </c>
      <c r="P493" s="108" t="e">
        <f t="shared" si="15"/>
        <v>#N/A</v>
      </c>
    </row>
    <row r="494" spans="3:23">
      <c r="N494" s="108">
        <f t="shared" si="14"/>
        <v>0</v>
      </c>
      <c r="O494" s="108" t="e">
        <f>IF(D494="X",0,IF(E494="X",0,VLOOKUP(E494,'24'!$K$3:$L$16,2,FALSE)))</f>
        <v>#N/A</v>
      </c>
      <c r="P494" s="108" t="e">
        <f t="shared" si="15"/>
        <v>#N/A</v>
      </c>
    </row>
    <row r="495" spans="3:23" ht="15.75" thickBot="1">
      <c r="C495" s="109" t="s">
        <v>173</v>
      </c>
      <c r="D495" s="79"/>
      <c r="E495" s="79"/>
      <c r="F495" s="91">
        <f t="shared" ref="F495:M495" si="16">SUM(F4:F494)</f>
        <v>0</v>
      </c>
      <c r="G495" s="91">
        <f t="shared" si="16"/>
        <v>0</v>
      </c>
      <c r="H495" s="91">
        <f t="shared" si="16"/>
        <v>0</v>
      </c>
      <c r="I495" s="91">
        <f t="shared" si="16"/>
        <v>0</v>
      </c>
      <c r="J495" s="91">
        <f t="shared" si="16"/>
        <v>0</v>
      </c>
      <c r="K495" s="91">
        <f t="shared" si="16"/>
        <v>0</v>
      </c>
      <c r="L495" s="91">
        <f t="shared" si="16"/>
        <v>0</v>
      </c>
      <c r="M495" s="91">
        <f t="shared" si="16"/>
        <v>0</v>
      </c>
      <c r="Q495" s="79" t="s">
        <v>174</v>
      </c>
      <c r="R495" s="91">
        <f t="shared" ref="R495:W495" si="17">SUM(R4:R494)</f>
        <v>0</v>
      </c>
      <c r="S495" s="91">
        <f t="shared" si="17"/>
        <v>0</v>
      </c>
      <c r="T495" s="91">
        <f t="shared" si="17"/>
        <v>0</v>
      </c>
      <c r="U495" s="91">
        <f t="shared" si="17"/>
        <v>0</v>
      </c>
      <c r="V495" s="91">
        <f t="shared" si="17"/>
        <v>0</v>
      </c>
      <c r="W495" s="91">
        <f t="shared" si="17"/>
        <v>0</v>
      </c>
    </row>
    <row r="496" spans="3:23" ht="15.75" thickTop="1"/>
    <row r="498" spans="3:16">
      <c r="C498" s="80" t="s">
        <v>172</v>
      </c>
      <c r="F498" s="33"/>
      <c r="G498" s="33"/>
      <c r="H498" s="33"/>
      <c r="I498" s="33"/>
      <c r="J498" s="33"/>
      <c r="K498" s="33"/>
      <c r="L498" s="33"/>
      <c r="M498" s="33"/>
      <c r="N498" s="81" t="s">
        <v>186</v>
      </c>
      <c r="O498" s="33"/>
      <c r="P498" s="81" t="s">
        <v>177</v>
      </c>
    </row>
    <row r="499" spans="3:16">
      <c r="C499" s="81" t="str">
        <f>IF('24'!K3="", "Vrije categorie",'24'!K3)</f>
        <v>A</v>
      </c>
      <c r="F499" s="92" cm="1">
        <f t="array" ref="F499">SUMPRODUCT(--($E$4:$E$494=C499),--($D$4:$D$494=""),$F$4:$F$494)</f>
        <v>0</v>
      </c>
      <c r="G499" s="92" cm="1">
        <f t="array" ref="G499">SUMPRODUCT(--($E$4:$E$494=C499),--($D$4:$D$494=""),$G$4:$G$494)</f>
        <v>0</v>
      </c>
      <c r="H499" s="92" cm="1">
        <f t="array" ref="H499">SUMPRODUCT(--($E$4:$E$494=C499),--($D$4:$D$494=""),$H$4:$H$494)</f>
        <v>0</v>
      </c>
      <c r="I499" s="92" cm="1">
        <f t="array" ref="I499">SUMPRODUCT(--($E$4:$E$494=C499),--($D$4:$D$494=""),$I$4:$I$494)</f>
        <v>0</v>
      </c>
      <c r="J499" s="92" cm="1">
        <f t="array" ref="J499">SUMPRODUCT(--($E$4:$E$494=C499),--($D$4:$D$494=""),$J$4:$J$494)</f>
        <v>0</v>
      </c>
      <c r="K499" s="92" cm="1">
        <f t="array" ref="K499">SUMPRODUCT(--($E$4:$E$494=C499),--($D$4:$D$494=""),$K$4:$K$494)</f>
        <v>0</v>
      </c>
      <c r="L499" s="92" cm="1">
        <f t="array" ref="L499">SUMPRODUCT(--($E$4:$E$494=C499),--($D$4:$D$494=""),$L$4:$L$494)</f>
        <v>0</v>
      </c>
      <c r="M499" s="92" cm="1">
        <f t="array" ref="M499">SUMPRODUCT(--($E$4:$E$494=C499),--($D$4:$D$494=""),$M$4:$M$494)</f>
        <v>0</v>
      </c>
      <c r="N499" s="92">
        <f>SUM(F499:M499)</f>
        <v>0</v>
      </c>
      <c r="O499" s="81"/>
      <c r="P499" s="92" t="e" cm="1">
        <f t="array" ref="P499">SUMPRODUCT(--($E$4:$E$494=C499),--($D$4:$D$494=""),$P$4:$P$494)</f>
        <v>#N/A</v>
      </c>
    </row>
    <row r="500" spans="3:16">
      <c r="C500" s="81" t="str">
        <f>IF('24'!K4="", "Vrije categorie",'24'!K4)</f>
        <v>B</v>
      </c>
      <c r="F500" s="92" cm="1">
        <f t="array" ref="F500">SUMPRODUCT(--($E$4:$E$494=C500),--($D$4:$D$494=""),$F$4:$F$494)</f>
        <v>0</v>
      </c>
      <c r="G500" s="92" cm="1">
        <f t="array" ref="G500">SUMPRODUCT(--($E$4:$E$494=C500),--($D$4:$D$494=""),$G$4:$G$494)</f>
        <v>0</v>
      </c>
      <c r="H500" s="92" cm="1">
        <f t="array" ref="H500">SUMPRODUCT(--($E$4:$E$494=C500),--($D$4:$D$494=""),$H$4:$H$494)</f>
        <v>0</v>
      </c>
      <c r="I500" s="92" cm="1">
        <f t="array" ref="I500">SUMPRODUCT(--($E$4:$E$494=C500),--($D$4:$D$494=""),$I$4:$I$494)</f>
        <v>0</v>
      </c>
      <c r="J500" s="92" cm="1">
        <f t="array" ref="J500">SUMPRODUCT(--($E$4:$E$494=C500),--($D$4:$D$494=""),$J$4:$J$494)</f>
        <v>0</v>
      </c>
      <c r="K500" s="92" cm="1">
        <f t="array" ref="K500">SUMPRODUCT(--($E$4:$E$494=C500),--($D$4:$D$494=""),$K$4:$K$494)</f>
        <v>0</v>
      </c>
      <c r="L500" s="92" cm="1">
        <f t="array" ref="L500">SUMPRODUCT(--($E$4:$E$494=C500),--($D$4:$D$494=""),$L$4:$L$494)</f>
        <v>0</v>
      </c>
      <c r="M500" s="92" cm="1">
        <f t="array" ref="M500">SUMPRODUCT(--($E$4:$E$494=C500),--($D$4:$D$494=""),$M$4:$M$494)</f>
        <v>0</v>
      </c>
      <c r="N500" s="92">
        <f t="shared" ref="N500:N512" si="18">SUM(F500:M500)</f>
        <v>0</v>
      </c>
      <c r="O500" s="81"/>
      <c r="P500" s="92" t="e" cm="1">
        <f t="array" ref="P500">SUMPRODUCT(--($E$4:$E$494=C500),--($D$4:$D$494=""),$P$4:$P$494)</f>
        <v>#N/A</v>
      </c>
    </row>
    <row r="501" spans="3:16">
      <c r="C501" s="81" t="str">
        <f>IF('24'!K5="", "Vrije categorie",'24'!K5)</f>
        <v>C</v>
      </c>
      <c r="F501" s="92" cm="1">
        <f t="array" ref="F501">SUMPRODUCT(--($E$4:$E$494=C501),--($D$4:$D$494=""),$F$4:$F$494)</f>
        <v>0</v>
      </c>
      <c r="G501" s="92" cm="1">
        <f t="array" ref="G501">SUMPRODUCT(--($E$4:$E$494=C501),--($D$4:$D$494=""),$G$4:$G$494)</f>
        <v>0</v>
      </c>
      <c r="H501" s="92" cm="1">
        <f t="array" ref="H501">SUMPRODUCT(--($E$4:$E$494=C501),--($D$4:$D$494=""),$H$4:$H$494)</f>
        <v>0</v>
      </c>
      <c r="I501" s="92" cm="1">
        <f t="array" ref="I501">SUMPRODUCT(--($E$4:$E$494=C501),--($D$4:$D$494=""),$I$4:$I$494)</f>
        <v>0</v>
      </c>
      <c r="J501" s="92" cm="1">
        <f t="array" ref="J501">SUMPRODUCT(--($E$4:$E$494=C501),--($D$4:$D$494=""),$J$4:$J$494)</f>
        <v>0</v>
      </c>
      <c r="K501" s="92" cm="1">
        <f t="array" ref="K501">SUMPRODUCT(--($E$4:$E$494=C501),--($D$4:$D$494=""),$K$4:$K$494)</f>
        <v>0</v>
      </c>
      <c r="L501" s="92" cm="1">
        <f t="array" ref="L501">SUMPRODUCT(--($E$4:$E$494=C501),--($D$4:$D$494=""),$L$4:$L$494)</f>
        <v>0</v>
      </c>
      <c r="M501" s="92" cm="1">
        <f t="array" ref="M501">SUMPRODUCT(--($E$4:$E$494=C501),--($D$4:$D$494=""),$M$4:$M$494)</f>
        <v>0</v>
      </c>
      <c r="N501" s="92">
        <f t="shared" si="18"/>
        <v>0</v>
      </c>
      <c r="O501" s="81"/>
      <c r="P501" s="92" t="e" cm="1">
        <f t="array" ref="P501">SUMPRODUCT(--($E$4:$E$494=C501),--($D$4:$D$494=""),$P$4:$P$494)</f>
        <v>#N/A</v>
      </c>
    </row>
    <row r="502" spans="3:16">
      <c r="C502" s="81" t="str">
        <f>IF('24'!K6="", "Vrije categorie",'24'!K6)</f>
        <v>D</v>
      </c>
      <c r="F502" s="92" cm="1">
        <f t="array" ref="F502">SUMPRODUCT(--($E$4:$E$494=C502),--($D$4:$D$494=""),$F$4:$F$494)</f>
        <v>0</v>
      </c>
      <c r="G502" s="92" cm="1">
        <f t="array" ref="G502">SUMPRODUCT(--($E$4:$E$494=C502),--($D$4:$D$494=""),$G$4:$G$494)</f>
        <v>0</v>
      </c>
      <c r="H502" s="92" cm="1">
        <f t="array" ref="H502">SUMPRODUCT(--($E$4:$E$494=C502),--($D$4:$D$494=""),$H$4:$H$494)</f>
        <v>0</v>
      </c>
      <c r="I502" s="92" cm="1">
        <f t="array" ref="I502">SUMPRODUCT(--($E$4:$E$494=C502),--($D$4:$D$494=""),$I$4:$I$494)</f>
        <v>0</v>
      </c>
      <c r="J502" s="92" cm="1">
        <f t="array" ref="J502">SUMPRODUCT(--($E$4:$E$494=C502),--($D$4:$D$494=""),$J$4:$J$494)</f>
        <v>0</v>
      </c>
      <c r="K502" s="92" cm="1">
        <f t="array" ref="K502">SUMPRODUCT(--($E$4:$E$494=C502),--($D$4:$D$494=""),$K$4:$K$494)</f>
        <v>0</v>
      </c>
      <c r="L502" s="92" cm="1">
        <f t="array" ref="L502">SUMPRODUCT(--($E$4:$E$494=C502),--($D$4:$D$494=""),$L$4:$L$494)</f>
        <v>0</v>
      </c>
      <c r="M502" s="92" cm="1">
        <f t="array" ref="M502">SUMPRODUCT(--($E$4:$E$494=C502),--($D$4:$D$494=""),$M$4:$M$494)</f>
        <v>0</v>
      </c>
      <c r="N502" s="92">
        <f t="shared" si="18"/>
        <v>0</v>
      </c>
      <c r="O502" s="81"/>
      <c r="P502" s="92" t="e" cm="1">
        <f t="array" ref="P502">SUMPRODUCT(--($E$4:$E$494=C502),--($D$4:$D$494=""),$P$4:$P$494)</f>
        <v>#N/A</v>
      </c>
    </row>
    <row r="503" spans="3:16">
      <c r="C503" s="81" t="str">
        <f>IF('24'!K7="", "Vrije categorie",'24'!K7)</f>
        <v>E</v>
      </c>
      <c r="F503" s="92" cm="1">
        <f t="array" ref="F503">SUMPRODUCT(--($E$4:$E$494=C503),--($D$4:$D$494=""),$F$4:$F$494)</f>
        <v>0</v>
      </c>
      <c r="G503" s="92" cm="1">
        <f t="array" ref="G503">SUMPRODUCT(--($E$4:$E$494=C503),--($D$4:$D$494=""),$G$4:$G$494)</f>
        <v>0</v>
      </c>
      <c r="H503" s="92" cm="1">
        <f t="array" ref="H503">SUMPRODUCT(--($E$4:$E$494=C503),--($D$4:$D$494=""),$H$4:$H$494)</f>
        <v>0</v>
      </c>
      <c r="I503" s="92" cm="1">
        <f t="array" ref="I503">SUMPRODUCT(--($E$4:$E$494=C503),--($D$4:$D$494=""),$I$4:$I$494)</f>
        <v>0</v>
      </c>
      <c r="J503" s="92" cm="1">
        <f t="array" ref="J503">SUMPRODUCT(--($E$4:$E$494=C503),--($D$4:$D$494=""),$J$4:$J$494)</f>
        <v>0</v>
      </c>
      <c r="K503" s="92" cm="1">
        <f t="array" ref="K503">SUMPRODUCT(--($E$4:$E$494=C503),--($D$4:$D$494=""),$K$4:$K$494)</f>
        <v>0</v>
      </c>
      <c r="L503" s="92" cm="1">
        <f t="array" ref="L503">SUMPRODUCT(--($E$4:$E$494=C503),--($D$4:$D$494=""),$L$4:$L$494)</f>
        <v>0</v>
      </c>
      <c r="M503" s="92" cm="1">
        <f t="array" ref="M503">SUMPRODUCT(--($E$4:$E$494=C503),--($D$4:$D$494=""),$M$4:$M$494)</f>
        <v>0</v>
      </c>
      <c r="N503" s="92">
        <f t="shared" si="18"/>
        <v>0</v>
      </c>
      <c r="O503" s="81"/>
      <c r="P503" s="92" t="e" cm="1">
        <f t="array" ref="P503">SUMPRODUCT(--($E$4:$E$494=C503),--($D$4:$D$494=""),$P$4:$P$494)</f>
        <v>#N/A</v>
      </c>
    </row>
    <row r="504" spans="3:16">
      <c r="C504" s="81" t="str">
        <f>IF('24'!K8="", "Vrije categorie",'24'!K8)</f>
        <v>F</v>
      </c>
      <c r="F504" s="92" cm="1">
        <f t="array" ref="F504">SUMPRODUCT(--($E$4:$E$494=C504),--($D$4:$D$494=""),$F$4:$F$494)</f>
        <v>0</v>
      </c>
      <c r="G504" s="92" cm="1">
        <f t="array" ref="G504">SUMPRODUCT(--($E$4:$E$494=C504),--($D$4:$D$494=""),$G$4:$G$494)</f>
        <v>0</v>
      </c>
      <c r="H504" s="92" cm="1">
        <f t="array" ref="H504">SUMPRODUCT(--($E$4:$E$494=C504),--($D$4:$D$494=""),$H$4:$H$494)</f>
        <v>0</v>
      </c>
      <c r="I504" s="92" cm="1">
        <f t="array" ref="I504">SUMPRODUCT(--($E$4:$E$494=C504),--($D$4:$D$494=""),$I$4:$I$494)</f>
        <v>0</v>
      </c>
      <c r="J504" s="92" cm="1">
        <f t="array" ref="J504">SUMPRODUCT(--($E$4:$E$494=C504),--($D$4:$D$494=""),$J$4:$J$494)</f>
        <v>0</v>
      </c>
      <c r="K504" s="92" cm="1">
        <f t="array" ref="K504">SUMPRODUCT(--($E$4:$E$494=C504),--($D$4:$D$494=""),$K$4:$K$494)</f>
        <v>0</v>
      </c>
      <c r="L504" s="92" cm="1">
        <f t="array" ref="L504">SUMPRODUCT(--($E$4:$E$494=C504),--($D$4:$D$494=""),$L$4:$L$494)</f>
        <v>0</v>
      </c>
      <c r="M504" s="92" cm="1">
        <f t="array" ref="M504">SUMPRODUCT(--($E$4:$E$494=C504),--($D$4:$D$494=""),$M$4:$M$494)</f>
        <v>0</v>
      </c>
      <c r="N504" s="92">
        <f t="shared" si="18"/>
        <v>0</v>
      </c>
      <c r="O504" s="81"/>
      <c r="P504" s="92" t="e" cm="1">
        <f t="array" ref="P504">SUMPRODUCT(--($E$4:$E$494=C504),--($D$4:$D$494=""),$P$4:$P$494)</f>
        <v>#N/A</v>
      </c>
    </row>
    <row r="505" spans="3:16">
      <c r="C505" s="81" t="str">
        <f>IF('24'!K9="", "Vrije categorie",'24'!K9)</f>
        <v>G</v>
      </c>
      <c r="F505" s="92" cm="1">
        <f t="array" ref="F505">SUMPRODUCT(--($E$4:$E$494=C505),--($D$4:$D$494=""),$F$4:$F$494)</f>
        <v>0</v>
      </c>
      <c r="G505" s="92" cm="1">
        <f t="array" ref="G505">SUMPRODUCT(--($E$4:$E$494=C505),--($D$4:$D$494=""),$G$4:$G$494)</f>
        <v>0</v>
      </c>
      <c r="H505" s="92" cm="1">
        <f t="array" ref="H505">SUMPRODUCT(--($E$4:$E$494=C505),--($D$4:$D$494=""),$H$4:$H$494)</f>
        <v>0</v>
      </c>
      <c r="I505" s="92" cm="1">
        <f t="array" ref="I505">SUMPRODUCT(--($E$4:$E$494=C505),--($D$4:$D$494=""),$I$4:$I$494)</f>
        <v>0</v>
      </c>
      <c r="J505" s="92" cm="1">
        <f t="array" ref="J505">SUMPRODUCT(--($E$4:$E$494=C505),--($D$4:$D$494=""),$J$4:$J$494)</f>
        <v>0</v>
      </c>
      <c r="K505" s="92" cm="1">
        <f t="array" ref="K505">SUMPRODUCT(--($E$4:$E$494=C505),--($D$4:$D$494=""),$K$4:$K$494)</f>
        <v>0</v>
      </c>
      <c r="L505" s="92" cm="1">
        <f t="array" ref="L505">SUMPRODUCT(--($E$4:$E$494=C505),--($D$4:$D$494=""),$L$4:$L$494)</f>
        <v>0</v>
      </c>
      <c r="M505" s="92" cm="1">
        <f t="array" ref="M505">SUMPRODUCT(--($E$4:$E$494=C505),--($D$4:$D$494=""),$M$4:$M$494)</f>
        <v>0</v>
      </c>
      <c r="N505" s="92">
        <f t="shared" si="18"/>
        <v>0</v>
      </c>
      <c r="O505" s="81"/>
      <c r="P505" s="92" t="e" cm="1">
        <f t="array" ref="P505">SUMPRODUCT(--($E$4:$E$494=C505),--($D$4:$D$494=""),$P$4:$P$494)</f>
        <v>#N/A</v>
      </c>
    </row>
    <row r="506" spans="3:16">
      <c r="C506" s="81" t="str">
        <f>IF('24'!K10="", "Vrije categorie",'24'!K10)</f>
        <v>H</v>
      </c>
      <c r="F506" s="92" cm="1">
        <f t="array" ref="F506">SUMPRODUCT(--($E$4:$E$494=C506),--($D$4:$D$494=""),$F$4:$F$494)</f>
        <v>0</v>
      </c>
      <c r="G506" s="92" cm="1">
        <f t="array" ref="G506">SUMPRODUCT(--($E$4:$E$494=C506),--($D$4:$D$494=""),$G$4:$G$494)</f>
        <v>0</v>
      </c>
      <c r="H506" s="92" cm="1">
        <f t="array" ref="H506">SUMPRODUCT(--($E$4:$E$494=C506),--($D$4:$D$494=""),$H$4:$H$494)</f>
        <v>0</v>
      </c>
      <c r="I506" s="92" cm="1">
        <f t="array" ref="I506">SUMPRODUCT(--($E$4:$E$494=C506),--($D$4:$D$494=""),$I$4:$I$494)</f>
        <v>0</v>
      </c>
      <c r="J506" s="92" cm="1">
        <f t="array" ref="J506">SUMPRODUCT(--($E$4:$E$494=C506),--($D$4:$D$494=""),$J$4:$J$494)</f>
        <v>0</v>
      </c>
      <c r="K506" s="92" cm="1">
        <f t="array" ref="K506">SUMPRODUCT(--($E$4:$E$494=C506),--($D$4:$D$494=""),$K$4:$K$494)</f>
        <v>0</v>
      </c>
      <c r="L506" s="92" cm="1">
        <f t="array" ref="L506">SUMPRODUCT(--($E$4:$E$494=C506),--($D$4:$D$494=""),$L$4:$L$494)</f>
        <v>0</v>
      </c>
      <c r="M506" s="92" cm="1">
        <f t="array" ref="M506">SUMPRODUCT(--($E$4:$E$494=C506),--($D$4:$D$494=""),$M$4:$M$494)</f>
        <v>0</v>
      </c>
      <c r="N506" s="92">
        <f t="shared" si="18"/>
        <v>0</v>
      </c>
      <c r="O506" s="81"/>
      <c r="P506" s="92" t="e" cm="1">
        <f t="array" ref="P506">SUMPRODUCT(--($E$4:$E$494=C506),--($D$4:$D$494=""),$P$4:$P$494)</f>
        <v>#N/A</v>
      </c>
    </row>
    <row r="507" spans="3:16">
      <c r="C507" s="81" t="str">
        <f>IF('24'!K11="", "Vrije categorie",'24'!K11)</f>
        <v>I</v>
      </c>
      <c r="F507" s="92" cm="1">
        <f t="array" ref="F507">SUMPRODUCT(--($E$4:$E$494=C507),--($D$4:$D$494=""),$F$4:$F$494)</f>
        <v>0</v>
      </c>
      <c r="G507" s="92" cm="1">
        <f t="array" ref="G507">SUMPRODUCT(--($E$4:$E$494=C507),--($D$4:$D$494=""),$G$4:$G$494)</f>
        <v>0</v>
      </c>
      <c r="H507" s="92" cm="1">
        <f t="array" ref="H507">SUMPRODUCT(--($E$4:$E$494=C507),--($D$4:$D$494=""),$H$4:$H$494)</f>
        <v>0</v>
      </c>
      <c r="I507" s="92" cm="1">
        <f t="array" ref="I507">SUMPRODUCT(--($E$4:$E$494=C507),--($D$4:$D$494=""),$I$4:$I$494)</f>
        <v>0</v>
      </c>
      <c r="J507" s="92" cm="1">
        <f t="array" ref="J507">SUMPRODUCT(--($E$4:$E$494=C507),--($D$4:$D$494=""),$J$4:$J$494)</f>
        <v>0</v>
      </c>
      <c r="K507" s="92" cm="1">
        <f t="array" ref="K507">SUMPRODUCT(--($E$4:$E$494=C507),--($D$4:$D$494=""),$K$4:$K$494)</f>
        <v>0</v>
      </c>
      <c r="L507" s="92" cm="1">
        <f t="array" ref="L507">SUMPRODUCT(--($E$4:$E$494=C507),--($D$4:$D$494=""),$L$4:$L$494)</f>
        <v>0</v>
      </c>
      <c r="M507" s="92" cm="1">
        <f t="array" ref="M507">SUMPRODUCT(--($E$4:$E$494=C507),--($D$4:$D$494=""),$M$4:$M$494)</f>
        <v>0</v>
      </c>
      <c r="N507" s="92">
        <f t="shared" si="18"/>
        <v>0</v>
      </c>
      <c r="O507" s="81"/>
      <c r="P507" s="92" t="e" cm="1">
        <f t="array" ref="P507">SUMPRODUCT(--($E$4:$E$494=C507),--($D$4:$D$494=""),$P$4:$P$494)</f>
        <v>#N/A</v>
      </c>
    </row>
    <row r="508" spans="3:16">
      <c r="C508" s="81" t="str">
        <f>IF('24'!K12="", "Vrije categorie",'24'!K12)</f>
        <v>J</v>
      </c>
      <c r="F508" s="92" cm="1">
        <f t="array" ref="F508">SUMPRODUCT(--($E$4:$E$494=C508),--($D$4:$D$494=""),$F$4:$F$494)</f>
        <v>0</v>
      </c>
      <c r="G508" s="92" cm="1">
        <f t="array" ref="G508">SUMPRODUCT(--($E$4:$E$494=C508),--($D$4:$D$494=""),$G$4:$G$494)</f>
        <v>0</v>
      </c>
      <c r="H508" s="92" cm="1">
        <f t="array" ref="H508">SUMPRODUCT(--($E$4:$E$494=C508),--($D$4:$D$494=""),$H$4:$H$494)</f>
        <v>0</v>
      </c>
      <c r="I508" s="92" cm="1">
        <f t="array" ref="I508">SUMPRODUCT(--($E$4:$E$494=C508),--($D$4:$D$494=""),$I$4:$I$494)</f>
        <v>0</v>
      </c>
      <c r="J508" s="92" cm="1">
        <f t="array" ref="J508">SUMPRODUCT(--($E$4:$E$494=C508),--($D$4:$D$494=""),$J$4:$J$494)</f>
        <v>0</v>
      </c>
      <c r="K508" s="92" cm="1">
        <f t="array" ref="K508">SUMPRODUCT(--($E$4:$E$494=C508),--($D$4:$D$494=""),$K$4:$K$494)</f>
        <v>0</v>
      </c>
      <c r="L508" s="92" cm="1">
        <f t="array" ref="L508">SUMPRODUCT(--($E$4:$E$494=C508),--($D$4:$D$494=""),$L$4:$L$494)</f>
        <v>0</v>
      </c>
      <c r="M508" s="92" cm="1">
        <f t="array" ref="M508">SUMPRODUCT(--($E$4:$E$494=C508),--($D$4:$D$494=""),$M$4:$M$494)</f>
        <v>0</v>
      </c>
      <c r="N508" s="92">
        <f t="shared" si="18"/>
        <v>0</v>
      </c>
      <c r="O508" s="81"/>
      <c r="P508" s="92" t="e" cm="1">
        <f t="array" ref="P508">SUMPRODUCT(--($E$4:$E$494=C508),--($D$4:$D$494=""),$P$4:$P$494)</f>
        <v>#N/A</v>
      </c>
    </row>
    <row r="509" spans="3:16">
      <c r="C509" s="81" t="str">
        <f>IF('24'!K13="", "Vrije categorie",'24'!K13)</f>
        <v>K</v>
      </c>
      <c r="F509" s="92" cm="1">
        <f t="array" ref="F509">SUMPRODUCT(--($E$4:$E$494=C509),--($D$4:$D$494=""),$F$4:$F$494)</f>
        <v>0</v>
      </c>
      <c r="G509" s="92" cm="1">
        <f t="array" ref="G509">SUMPRODUCT(--($E$4:$E$494=C509),--($D$4:$D$494=""),$G$4:$G$494)</f>
        <v>0</v>
      </c>
      <c r="H509" s="92" cm="1">
        <f t="array" ref="H509">SUMPRODUCT(--($E$4:$E$494=C509),--($D$4:$D$494=""),$H$4:$H$494)</f>
        <v>0</v>
      </c>
      <c r="I509" s="92" cm="1">
        <f t="array" ref="I509">SUMPRODUCT(--($E$4:$E$494=C509),--($D$4:$D$494=""),$I$4:$I$494)</f>
        <v>0</v>
      </c>
      <c r="J509" s="92" cm="1">
        <f t="array" ref="J509">SUMPRODUCT(--($E$4:$E$494=C509),--($D$4:$D$494=""),$J$4:$J$494)</f>
        <v>0</v>
      </c>
      <c r="K509" s="92" cm="1">
        <f t="array" ref="K509">SUMPRODUCT(--($E$4:$E$494=C509),--($D$4:$D$494=""),$K$4:$K$494)</f>
        <v>0</v>
      </c>
      <c r="L509" s="92" cm="1">
        <f t="array" ref="L509">SUMPRODUCT(--($E$4:$E$494=C509),--($D$4:$D$494=""),$L$4:$L$494)</f>
        <v>0</v>
      </c>
      <c r="M509" s="92" cm="1">
        <f t="array" ref="M509">SUMPRODUCT(--($E$4:$E$494=C509),--($D$4:$D$494=""),$M$4:$M$494)</f>
        <v>0</v>
      </c>
      <c r="N509" s="92">
        <f t="shared" si="18"/>
        <v>0</v>
      </c>
      <c r="O509" s="81"/>
      <c r="P509" s="92" t="e" cm="1">
        <f t="array" ref="P509">SUMPRODUCT(--($E$4:$E$494=C509),--($D$4:$D$494=""),$P$4:$P$494)</f>
        <v>#N/A</v>
      </c>
    </row>
    <row r="510" spans="3:16">
      <c r="C510" s="81" t="str">
        <f>IF('24'!K14="", "Vrije categorie",'24'!K14)</f>
        <v>Vrije categorie</v>
      </c>
      <c r="F510" s="92" cm="1">
        <f t="array" ref="F510">SUMPRODUCT(--($E$4:$E$494=C510),--($D$4:$D$494=""),$F$4:$F$494)</f>
        <v>0</v>
      </c>
      <c r="G510" s="92" cm="1">
        <f t="array" ref="G510">SUMPRODUCT(--($E$4:$E$494=C510),--($D$4:$D$494=""),$G$4:$G$494)</f>
        <v>0</v>
      </c>
      <c r="H510" s="92" cm="1">
        <f t="array" ref="H510">SUMPRODUCT(--($E$4:$E$494=C510),--($D$4:$D$494=""),$H$4:$H$494)</f>
        <v>0</v>
      </c>
      <c r="I510" s="92" cm="1">
        <f t="array" ref="I510">SUMPRODUCT(--($E$4:$E$494=C510),--($D$4:$D$494=""),$I$4:$I$494)</f>
        <v>0</v>
      </c>
      <c r="J510" s="92" cm="1">
        <f t="array" ref="J510">SUMPRODUCT(--($E$4:$E$494=C510),--($D$4:$D$494=""),$J$4:$J$494)</f>
        <v>0</v>
      </c>
      <c r="K510" s="92" cm="1">
        <f t="array" ref="K510">SUMPRODUCT(--($E$4:$E$494=C510),--($D$4:$D$494=""),$K$4:$K$494)</f>
        <v>0</v>
      </c>
      <c r="L510" s="92" cm="1">
        <f t="array" ref="L510">SUMPRODUCT(--($E$4:$E$494=C510),--($D$4:$D$494=""),$L$4:$L$494)</f>
        <v>0</v>
      </c>
      <c r="M510" s="92" cm="1">
        <f t="array" ref="M510">SUMPRODUCT(--($E$4:$E$494=C510),--($D$4:$D$494=""),$M$4:$M$494)</f>
        <v>0</v>
      </c>
      <c r="N510" s="92">
        <f t="shared" si="18"/>
        <v>0</v>
      </c>
      <c r="O510" s="81"/>
      <c r="P510" s="92" t="e" cm="1">
        <f t="array" ref="P510">SUMPRODUCT(--($E$4:$E$494=C510),--($D$4:$D$494=""),$P$4:$P$494)</f>
        <v>#N/A</v>
      </c>
    </row>
    <row r="511" spans="3:16">
      <c r="C511" s="81" t="str">
        <f>IF('24'!K15="", "Vrije categorie",'24'!K15)</f>
        <v>Vrije categorie</v>
      </c>
      <c r="F511" s="92" cm="1">
        <f t="array" ref="F511">SUMPRODUCT(--($E$4:$E$494=C511),--($D$4:$D$494=""),$F$4:$F$494)</f>
        <v>0</v>
      </c>
      <c r="G511" s="92" cm="1">
        <f t="array" ref="G511">SUMPRODUCT(--($E$4:$E$494=C511),--($D$4:$D$494=""),$G$4:$G$494)</f>
        <v>0</v>
      </c>
      <c r="H511" s="92" cm="1">
        <f t="array" ref="H511">SUMPRODUCT(--($E$4:$E$494=C511),--($D$4:$D$494=""),$H$4:$H$494)</f>
        <v>0</v>
      </c>
      <c r="I511" s="92" cm="1">
        <f t="array" ref="I511">SUMPRODUCT(--($E$4:$E$494=C511),--($D$4:$D$494=""),$I$4:$I$494)</f>
        <v>0</v>
      </c>
      <c r="J511" s="92" cm="1">
        <f t="array" ref="J511">SUMPRODUCT(--($E$4:$E$494=C511),--($D$4:$D$494=""),$J$4:$J$494)</f>
        <v>0</v>
      </c>
      <c r="K511" s="92" cm="1">
        <f t="array" ref="K511">SUMPRODUCT(--($E$4:$E$494=C511),--($D$4:$D$494=""),$K$4:$K$494)</f>
        <v>0</v>
      </c>
      <c r="L511" s="92" cm="1">
        <f t="array" ref="L511">SUMPRODUCT(--($E$4:$E$494=C511),--($D$4:$D$494=""),$L$4:$L$494)</f>
        <v>0</v>
      </c>
      <c r="M511" s="92" cm="1">
        <f t="array" ref="M511">SUMPRODUCT(--($E$4:$E$494=C511),--($D$4:$D$494=""),$M$4:$M$494)</f>
        <v>0</v>
      </c>
      <c r="N511" s="92">
        <f t="shared" si="18"/>
        <v>0</v>
      </c>
      <c r="O511" s="81"/>
      <c r="P511" s="92" t="e" cm="1">
        <f t="array" ref="P511">SUMPRODUCT(--($E$4:$E$494=C511),--($D$4:$D$494=""),$P$4:$P$494)</f>
        <v>#N/A</v>
      </c>
    </row>
    <row r="512" spans="3:16" ht="15.75" thickBot="1">
      <c r="C512" s="94" t="s">
        <v>176</v>
      </c>
      <c r="D512" s="90"/>
      <c r="E512" s="90"/>
      <c r="F512" s="93">
        <f>SUM(F499:F511)</f>
        <v>0</v>
      </c>
      <c r="G512" s="93">
        <f t="shared" ref="G512:M512" si="19">SUM(G499:G511)</f>
        <v>0</v>
      </c>
      <c r="H512" s="93">
        <f t="shared" si="19"/>
        <v>0</v>
      </c>
      <c r="I512" s="93">
        <f t="shared" si="19"/>
        <v>0</v>
      </c>
      <c r="J512" s="93">
        <f t="shared" si="19"/>
        <v>0</v>
      </c>
      <c r="K512" s="93">
        <f t="shared" si="19"/>
        <v>0</v>
      </c>
      <c r="L512" s="93">
        <f t="shared" si="19"/>
        <v>0</v>
      </c>
      <c r="M512" s="93">
        <f t="shared" si="19"/>
        <v>0</v>
      </c>
      <c r="N512" s="93">
        <f t="shared" si="18"/>
        <v>0</v>
      </c>
      <c r="O512" s="93"/>
      <c r="P512" s="93" t="e">
        <f>SUM(P499:P511)</f>
        <v>#N/A</v>
      </c>
    </row>
    <row r="513" spans="3:16" ht="15.75" thickTop="1">
      <c r="C513" s="80"/>
      <c r="F513" s="33"/>
      <c r="G513" s="33"/>
      <c r="H513" s="33"/>
      <c r="I513" s="33"/>
      <c r="J513" s="33"/>
      <c r="K513" s="33"/>
      <c r="L513" s="33"/>
      <c r="M513" s="33"/>
      <c r="N513" s="33"/>
      <c r="O513" s="33"/>
      <c r="P513" s="33"/>
    </row>
    <row r="514" spans="3:16" ht="15.75" thickBot="1">
      <c r="C514" s="94" t="s">
        <v>175</v>
      </c>
      <c r="D514" s="90"/>
      <c r="E514" s="90"/>
      <c r="F514" s="93" cm="1">
        <f t="array" ref="F514">SUMPRODUCT(--($E$4:$E$494="X"),F4:F494)</f>
        <v>0</v>
      </c>
      <c r="G514" s="93" cm="1">
        <f t="array" ref="G514">SUMPRODUCT(--($E$4:$E$494="X"),G4:G494)</f>
        <v>0</v>
      </c>
      <c r="H514" s="93" cm="1">
        <f t="array" ref="H514">SUMPRODUCT(--($E$4:$E$494="X"),H4:H494)</f>
        <v>0</v>
      </c>
      <c r="I514" s="93" cm="1">
        <f t="array" ref="I514">SUMPRODUCT(--($E$4:$E$494="X"),I4:I494)</f>
        <v>0</v>
      </c>
      <c r="J514" s="93" cm="1">
        <f t="array" ref="J514">SUMPRODUCT(--($E$4:$E$494="X"),J4:J494)</f>
        <v>0</v>
      </c>
      <c r="K514" s="93" cm="1">
        <f t="array" ref="K514">SUMPRODUCT(--($E$4:$E$494="X"),K4:K494)</f>
        <v>0</v>
      </c>
      <c r="L514" s="93" cm="1">
        <f t="array" ref="L514">SUMPRODUCT(--($E$4:$E$494="X"),L4:L494)</f>
        <v>0</v>
      </c>
      <c r="M514" s="93" cm="1">
        <f t="array" ref="M514">SUMPRODUCT(--($E$4:$E$494="X"),M4:M494)</f>
        <v>0</v>
      </c>
      <c r="N514" s="33"/>
      <c r="O514" s="33"/>
      <c r="P514" s="33"/>
    </row>
    <row r="515" spans="3:16" ht="15.75" thickTop="1"/>
    <row r="517" spans="3:16">
      <c r="C517" s="95" t="s">
        <v>178</v>
      </c>
      <c r="D517" s="96"/>
      <c r="E517" s="96"/>
      <c r="F517" s="96"/>
      <c r="G517" s="96"/>
      <c r="H517" s="96"/>
      <c r="I517" s="96"/>
      <c r="J517" s="96"/>
      <c r="K517" s="96"/>
      <c r="L517" s="96"/>
      <c r="M517" s="96"/>
      <c r="N517" s="95" t="s">
        <v>186</v>
      </c>
    </row>
    <row r="518" spans="3:16">
      <c r="C518" s="95" t="str">
        <f>C499</f>
        <v>A</v>
      </c>
      <c r="D518" s="96"/>
      <c r="E518" s="96"/>
      <c r="F518" s="99" cm="1">
        <f t="array" ref="F518">SUMPRODUCT(--($E$4:$E$494=C518),--($D$4:$D$494="X"),$F$4:$F$494)</f>
        <v>0</v>
      </c>
      <c r="G518" s="99" cm="1">
        <f t="array" ref="G518">SUMPRODUCT(--($E$4:$E$494=C518),--($D$4:$D$494="X"),$G$4:$G$494)</f>
        <v>0</v>
      </c>
      <c r="H518" s="99" cm="1">
        <f t="array" ref="H518">SUMPRODUCT(--($E$4:$E$494=C518),--($D$4:$D$494="X"),$H$4:$H$494)</f>
        <v>0</v>
      </c>
      <c r="I518" s="99" cm="1">
        <f t="array" ref="I518">SUMPRODUCT(--($E$4:$E$494=C518),--($D$4:$D$494="X"),$I$4:$I$494)</f>
        <v>0</v>
      </c>
      <c r="J518" s="99" cm="1">
        <f t="array" ref="J518">SUMPRODUCT(--($E$4:$E$494=C518),--($D$4:$D$494="X"),$J$4:$J$494)</f>
        <v>0</v>
      </c>
      <c r="K518" s="99" cm="1">
        <f t="array" ref="K518">SUMPRODUCT(--($E$4:$E$494=C518),--($D$4:$D$494="X"),$K$4:$K$494)</f>
        <v>0</v>
      </c>
      <c r="L518" s="99" cm="1">
        <f t="array" ref="L518">SUMPRODUCT(--($E$4:$E$494=C518),--($D$4:$D$494="X"),$L$4:$L$494)</f>
        <v>0</v>
      </c>
      <c r="M518" s="99" cm="1">
        <f t="array" ref="M518">SUMPRODUCT(--($E$4:$E$494=C518),--($D$4:$D$494="X"),$M$4:$M$494)</f>
        <v>0</v>
      </c>
      <c r="N518" s="99">
        <f>SUM(F518:M518)</f>
        <v>0</v>
      </c>
    </row>
    <row r="519" spans="3:16">
      <c r="C519" s="95" t="str">
        <f t="shared" ref="C519:C530" si="20">C500</f>
        <v>B</v>
      </c>
      <c r="D519" s="96"/>
      <c r="E519" s="96"/>
      <c r="F519" s="99" cm="1">
        <f t="array" ref="F519">SUMPRODUCT(--($E$4:$E$494=C519),--($D$4:$D$494="X"),$F$4:$F$494)</f>
        <v>0</v>
      </c>
      <c r="G519" s="99" cm="1">
        <f t="array" ref="G519">SUMPRODUCT(--($E$4:$E$494=C519),--($D$4:$D$494="X"),$G$4:$G$494)</f>
        <v>0</v>
      </c>
      <c r="H519" s="99" cm="1">
        <f t="array" ref="H519">SUMPRODUCT(--($E$4:$E$494=C519),--($D$4:$D$494="X"),$H$4:$H$494)</f>
        <v>0</v>
      </c>
      <c r="I519" s="99" cm="1">
        <f t="array" ref="I519">SUMPRODUCT(--($E$4:$E$494=C519),--($D$4:$D$494="X"),$I$4:$I$494)</f>
        <v>0</v>
      </c>
      <c r="J519" s="99" cm="1">
        <f t="array" ref="J519">SUMPRODUCT(--($E$4:$E$494=C519),--($D$4:$D$494="X"),$J$4:$J$494)</f>
        <v>0</v>
      </c>
      <c r="K519" s="99" cm="1">
        <f t="array" ref="K519">SUMPRODUCT(--($E$4:$E$494=C519),--($D$4:$D$494="X"),$K$4:$K$494)</f>
        <v>0</v>
      </c>
      <c r="L519" s="99" cm="1">
        <f t="array" ref="L519">SUMPRODUCT(--($E$4:$E$494=C519),--($D$4:$D$494="X"),$L$4:$L$494)</f>
        <v>0</v>
      </c>
      <c r="M519" s="99" cm="1">
        <f t="array" ref="M519">SUMPRODUCT(--($E$4:$E$494=C519),--($D$4:$D$494="X"),$M$4:$M$494)</f>
        <v>0</v>
      </c>
      <c r="N519" s="99">
        <f t="shared" ref="N519:N530" si="21">SUM(F519:M519)</f>
        <v>0</v>
      </c>
    </row>
    <row r="520" spans="3:16">
      <c r="C520" s="95" t="str">
        <f t="shared" si="20"/>
        <v>C</v>
      </c>
      <c r="D520" s="96"/>
      <c r="E520" s="96"/>
      <c r="F520" s="99" cm="1">
        <f t="array" ref="F520">SUMPRODUCT(--($E$4:$E$494=C520),--($D$4:$D$494="X"),$F$4:$F$494)</f>
        <v>0</v>
      </c>
      <c r="G520" s="99" cm="1">
        <f t="array" ref="G520">SUMPRODUCT(--($E$4:$E$494=C520),--($D$4:$D$494="X"),$G$4:$G$494)</f>
        <v>0</v>
      </c>
      <c r="H520" s="99" cm="1">
        <f t="array" ref="H520">SUMPRODUCT(--($E$4:$E$494=C520),--($D$4:$D$494="X"),$H$4:$H$494)</f>
        <v>0</v>
      </c>
      <c r="I520" s="99" cm="1">
        <f t="array" ref="I520">SUMPRODUCT(--($E$4:$E$494=C520),--($D$4:$D$494="X"),$I$4:$I$494)</f>
        <v>0</v>
      </c>
      <c r="J520" s="99" cm="1">
        <f t="array" ref="J520">SUMPRODUCT(--($E$4:$E$494=C520),--($D$4:$D$494="X"),$J$4:$J$494)</f>
        <v>0</v>
      </c>
      <c r="K520" s="99" cm="1">
        <f t="array" ref="K520">SUMPRODUCT(--($E$4:$E$494=C520),--($D$4:$D$494="X"),$K$4:$K$494)</f>
        <v>0</v>
      </c>
      <c r="L520" s="99" cm="1">
        <f t="array" ref="L520">SUMPRODUCT(--($E$4:$E$494=C520),--($D$4:$D$494="X"),$L$4:$L$494)</f>
        <v>0</v>
      </c>
      <c r="M520" s="99" cm="1">
        <f t="array" ref="M520">SUMPRODUCT(--($E$4:$E$494=C520),--($D$4:$D$494="X"),$M$4:$M$494)</f>
        <v>0</v>
      </c>
      <c r="N520" s="99">
        <f t="shared" si="21"/>
        <v>0</v>
      </c>
    </row>
    <row r="521" spans="3:16">
      <c r="C521" s="95" t="str">
        <f t="shared" si="20"/>
        <v>D</v>
      </c>
      <c r="D521" s="96"/>
      <c r="E521" s="96"/>
      <c r="F521" s="99" cm="1">
        <f t="array" ref="F521">SUMPRODUCT(--($E$4:$E$494=C521),--($D$4:$D$494="X"),$F$4:$F$494)</f>
        <v>0</v>
      </c>
      <c r="G521" s="99" cm="1">
        <f t="array" ref="G521">SUMPRODUCT(--($E$4:$E$494=C521),--($D$4:$D$494="X"),$G$4:$G$494)</f>
        <v>0</v>
      </c>
      <c r="H521" s="99" cm="1">
        <f t="array" ref="H521">SUMPRODUCT(--($E$4:$E$494=C521),--($D$4:$D$494="X"),$H$4:$H$494)</f>
        <v>0</v>
      </c>
      <c r="I521" s="99" cm="1">
        <f t="array" ref="I521">SUMPRODUCT(--($E$4:$E$494=C521),--($D$4:$D$494="X"),$I$4:$I$494)</f>
        <v>0</v>
      </c>
      <c r="J521" s="99" cm="1">
        <f t="array" ref="J521">SUMPRODUCT(--($E$4:$E$494=C521),--($D$4:$D$494="X"),$J$4:$J$494)</f>
        <v>0</v>
      </c>
      <c r="K521" s="99" cm="1">
        <f t="array" ref="K521">SUMPRODUCT(--($E$4:$E$494=C521),--($D$4:$D$494="X"),$K$4:$K$494)</f>
        <v>0</v>
      </c>
      <c r="L521" s="99" cm="1">
        <f t="array" ref="L521">SUMPRODUCT(--($E$4:$E$494=C521),--($D$4:$D$494="X"),$L$4:$L$494)</f>
        <v>0</v>
      </c>
      <c r="M521" s="99" cm="1">
        <f t="array" ref="M521">SUMPRODUCT(--($E$4:$E$494=C521),--($D$4:$D$494="X"),$M$4:$M$494)</f>
        <v>0</v>
      </c>
      <c r="N521" s="99">
        <f t="shared" si="21"/>
        <v>0</v>
      </c>
    </row>
    <row r="522" spans="3:16">
      <c r="C522" s="95" t="str">
        <f t="shared" si="20"/>
        <v>E</v>
      </c>
      <c r="D522" s="96"/>
      <c r="E522" s="96"/>
      <c r="F522" s="99" cm="1">
        <f t="array" ref="F522">SUMPRODUCT(--($E$4:$E$494=C522),--($D$4:$D$494="X"),$F$4:$F$494)</f>
        <v>0</v>
      </c>
      <c r="G522" s="99" cm="1">
        <f t="array" ref="G522">SUMPRODUCT(--($E$4:$E$494=C522),--($D$4:$D$494="X"),$G$4:$G$494)</f>
        <v>0</v>
      </c>
      <c r="H522" s="99" cm="1">
        <f t="array" ref="H522">SUMPRODUCT(--($E$4:$E$494=C522),--($D$4:$D$494="X"),$H$4:$H$494)</f>
        <v>0</v>
      </c>
      <c r="I522" s="99" cm="1">
        <f t="array" ref="I522">SUMPRODUCT(--($E$4:$E$494=C522),--($D$4:$D$494="X"),$I$4:$I$494)</f>
        <v>0</v>
      </c>
      <c r="J522" s="99" cm="1">
        <f t="array" ref="J522">SUMPRODUCT(--($E$4:$E$494=C522),--($D$4:$D$494="X"),$J$4:$J$494)</f>
        <v>0</v>
      </c>
      <c r="K522" s="99" cm="1">
        <f t="array" ref="K522">SUMPRODUCT(--($E$4:$E$494=C522),--($D$4:$D$494="X"),$K$4:$K$494)</f>
        <v>0</v>
      </c>
      <c r="L522" s="99" cm="1">
        <f t="array" ref="L522">SUMPRODUCT(--($E$4:$E$494=C522),--($D$4:$D$494="X"),$L$4:$L$494)</f>
        <v>0</v>
      </c>
      <c r="M522" s="99" cm="1">
        <f t="array" ref="M522">SUMPRODUCT(--($E$4:$E$494=C522),--($D$4:$D$494="X"),$M$4:$M$494)</f>
        <v>0</v>
      </c>
      <c r="N522" s="99">
        <f t="shared" si="21"/>
        <v>0</v>
      </c>
    </row>
    <row r="523" spans="3:16">
      <c r="C523" s="95" t="str">
        <f t="shared" si="20"/>
        <v>F</v>
      </c>
      <c r="D523" s="96"/>
      <c r="E523" s="96"/>
      <c r="F523" s="99" cm="1">
        <f t="array" ref="F523">SUMPRODUCT(--($E$4:$E$494=C523),--($D$4:$D$494="X"),$F$4:$F$494)</f>
        <v>0</v>
      </c>
      <c r="G523" s="99" cm="1">
        <f t="array" ref="G523">SUMPRODUCT(--($E$4:$E$494=C523),--($D$4:$D$494="X"),$G$4:$G$494)</f>
        <v>0</v>
      </c>
      <c r="H523" s="99" cm="1">
        <f t="array" ref="H523">SUMPRODUCT(--($E$4:$E$494=C523),--($D$4:$D$494="X"),$H$4:$H$494)</f>
        <v>0</v>
      </c>
      <c r="I523" s="99" cm="1">
        <f t="array" ref="I523">SUMPRODUCT(--($E$4:$E$494=C523),--($D$4:$D$494="X"),$I$4:$I$494)</f>
        <v>0</v>
      </c>
      <c r="J523" s="99" cm="1">
        <f t="array" ref="J523">SUMPRODUCT(--($E$4:$E$494=C523),--($D$4:$D$494="X"),$J$4:$J$494)</f>
        <v>0</v>
      </c>
      <c r="K523" s="99" cm="1">
        <f t="array" ref="K523">SUMPRODUCT(--($E$4:$E$494=C523),--($D$4:$D$494="X"),$K$4:$K$494)</f>
        <v>0</v>
      </c>
      <c r="L523" s="99" cm="1">
        <f t="array" ref="L523">SUMPRODUCT(--($E$4:$E$494=C523),--($D$4:$D$494="X"),$L$4:$L$494)</f>
        <v>0</v>
      </c>
      <c r="M523" s="99" cm="1">
        <f t="array" ref="M523">SUMPRODUCT(--($E$4:$E$494=C523),--($D$4:$D$494="X"),$M$4:$M$494)</f>
        <v>0</v>
      </c>
      <c r="N523" s="99">
        <f t="shared" si="21"/>
        <v>0</v>
      </c>
    </row>
    <row r="524" spans="3:16">
      <c r="C524" s="95" t="str">
        <f t="shared" si="20"/>
        <v>G</v>
      </c>
      <c r="D524" s="96"/>
      <c r="E524" s="96"/>
      <c r="F524" s="99" cm="1">
        <f t="array" ref="F524">SUMPRODUCT(--($E$4:$E$494=C524),--($D$4:$D$494="X"),$F$4:$F$494)</f>
        <v>0</v>
      </c>
      <c r="G524" s="99" cm="1">
        <f t="array" ref="G524">SUMPRODUCT(--($E$4:$E$494=C524),--($D$4:$D$494="X"),$G$4:$G$494)</f>
        <v>0</v>
      </c>
      <c r="H524" s="99" cm="1">
        <f t="array" ref="H524">SUMPRODUCT(--($E$4:$E$494=C524),--($D$4:$D$494="X"),$H$4:$H$494)</f>
        <v>0</v>
      </c>
      <c r="I524" s="99" cm="1">
        <f t="array" ref="I524">SUMPRODUCT(--($E$4:$E$494=C524),--($D$4:$D$494="X"),$I$4:$I$494)</f>
        <v>0</v>
      </c>
      <c r="J524" s="99" cm="1">
        <f t="array" ref="J524">SUMPRODUCT(--($E$4:$E$494=C524),--($D$4:$D$494="X"),$J$4:$J$494)</f>
        <v>0</v>
      </c>
      <c r="K524" s="99" cm="1">
        <f t="array" ref="K524">SUMPRODUCT(--($E$4:$E$494=C524),--($D$4:$D$494="X"),$K$4:$K$494)</f>
        <v>0</v>
      </c>
      <c r="L524" s="99" cm="1">
        <f t="array" ref="L524">SUMPRODUCT(--($E$4:$E$494=C524),--($D$4:$D$494="X"),$L$4:$L$494)</f>
        <v>0</v>
      </c>
      <c r="M524" s="99" cm="1">
        <f t="array" ref="M524">SUMPRODUCT(--($E$4:$E$494=C524),--($D$4:$D$494="X"),$M$4:$M$494)</f>
        <v>0</v>
      </c>
      <c r="N524" s="99">
        <f t="shared" si="21"/>
        <v>0</v>
      </c>
    </row>
    <row r="525" spans="3:16">
      <c r="C525" s="95" t="str">
        <f t="shared" si="20"/>
        <v>H</v>
      </c>
      <c r="D525" s="96"/>
      <c r="E525" s="96"/>
      <c r="F525" s="99" cm="1">
        <f t="array" ref="F525">SUMPRODUCT(--($E$4:$E$494=C525),--($D$4:$D$494="X"),$F$4:$F$494)</f>
        <v>0</v>
      </c>
      <c r="G525" s="99" cm="1">
        <f t="array" ref="G525">SUMPRODUCT(--($E$4:$E$494=C525),--($D$4:$D$494="X"),$G$4:$G$494)</f>
        <v>0</v>
      </c>
      <c r="H525" s="99" cm="1">
        <f t="array" ref="H525">SUMPRODUCT(--($E$4:$E$494=C525),--($D$4:$D$494="X"),$H$4:$H$494)</f>
        <v>0</v>
      </c>
      <c r="I525" s="99" cm="1">
        <f t="array" ref="I525">SUMPRODUCT(--($E$4:$E$494=C525),--($D$4:$D$494="X"),$I$4:$I$494)</f>
        <v>0</v>
      </c>
      <c r="J525" s="99" cm="1">
        <f t="array" ref="J525">SUMPRODUCT(--($E$4:$E$494=C525),--($D$4:$D$494="X"),$J$4:$J$494)</f>
        <v>0</v>
      </c>
      <c r="K525" s="99" cm="1">
        <f t="array" ref="K525">SUMPRODUCT(--($E$4:$E$494=C525),--($D$4:$D$494="X"),$K$4:$K$494)</f>
        <v>0</v>
      </c>
      <c r="L525" s="99" cm="1">
        <f t="array" ref="L525">SUMPRODUCT(--($E$4:$E$494=C525),--($D$4:$D$494="X"),$L$4:$L$494)</f>
        <v>0</v>
      </c>
      <c r="M525" s="99" cm="1">
        <f t="array" ref="M525">SUMPRODUCT(--($E$4:$E$494=C525),--($D$4:$D$494="X"),$M$4:$M$494)</f>
        <v>0</v>
      </c>
      <c r="N525" s="99">
        <f t="shared" si="21"/>
        <v>0</v>
      </c>
    </row>
    <row r="526" spans="3:16">
      <c r="C526" s="95" t="str">
        <f t="shared" si="20"/>
        <v>I</v>
      </c>
      <c r="D526" s="96"/>
      <c r="E526" s="96"/>
      <c r="F526" s="99" cm="1">
        <f t="array" ref="F526">SUMPRODUCT(--($E$4:$E$494=C526),--($D$4:$D$494="X"),$F$4:$F$494)</f>
        <v>0</v>
      </c>
      <c r="G526" s="99" cm="1">
        <f t="array" ref="G526">SUMPRODUCT(--($E$4:$E$494=C526),--($D$4:$D$494="X"),$G$4:$G$494)</f>
        <v>0</v>
      </c>
      <c r="H526" s="99" cm="1">
        <f t="array" ref="H526">SUMPRODUCT(--($E$4:$E$494=C526),--($D$4:$D$494="X"),$H$4:$H$494)</f>
        <v>0</v>
      </c>
      <c r="I526" s="99" cm="1">
        <f t="array" ref="I526">SUMPRODUCT(--($E$4:$E$494=C526),--($D$4:$D$494="X"),$I$4:$I$494)</f>
        <v>0</v>
      </c>
      <c r="J526" s="99" cm="1">
        <f t="array" ref="J526">SUMPRODUCT(--($E$4:$E$494=C526),--($D$4:$D$494="X"),$J$4:$J$494)</f>
        <v>0</v>
      </c>
      <c r="K526" s="99" cm="1">
        <f t="array" ref="K526">SUMPRODUCT(--($E$4:$E$494=C526),--($D$4:$D$494="X"),$K$4:$K$494)</f>
        <v>0</v>
      </c>
      <c r="L526" s="99" cm="1">
        <f t="array" ref="L526">SUMPRODUCT(--($E$4:$E$494=C526),--($D$4:$D$494="X"),$L$4:$L$494)</f>
        <v>0</v>
      </c>
      <c r="M526" s="99" cm="1">
        <f t="array" ref="M526">SUMPRODUCT(--($E$4:$E$494=C526),--($D$4:$D$494="X"),$M$4:$M$494)</f>
        <v>0</v>
      </c>
      <c r="N526" s="99">
        <f t="shared" si="21"/>
        <v>0</v>
      </c>
    </row>
    <row r="527" spans="3:16">
      <c r="C527" s="95" t="str">
        <f t="shared" si="20"/>
        <v>J</v>
      </c>
      <c r="D527" s="96"/>
      <c r="E527" s="96"/>
      <c r="F527" s="99" cm="1">
        <f t="array" ref="F527">SUMPRODUCT(--($E$4:$E$494=C527),--($D$4:$D$494="X"),$F$4:$F$494)</f>
        <v>0</v>
      </c>
      <c r="G527" s="99" cm="1">
        <f t="array" ref="G527">SUMPRODUCT(--($E$4:$E$494=C527),--($D$4:$D$494="X"),$G$4:$G$494)</f>
        <v>0</v>
      </c>
      <c r="H527" s="99" cm="1">
        <f t="array" ref="H527">SUMPRODUCT(--($E$4:$E$494=C527),--($D$4:$D$494="X"),$H$4:$H$494)</f>
        <v>0</v>
      </c>
      <c r="I527" s="99" cm="1">
        <f t="array" ref="I527">SUMPRODUCT(--($E$4:$E$494=C527),--($D$4:$D$494="X"),$I$4:$I$494)</f>
        <v>0</v>
      </c>
      <c r="J527" s="99" cm="1">
        <f t="array" ref="J527">SUMPRODUCT(--($E$4:$E$494=C527),--($D$4:$D$494="X"),$J$4:$J$494)</f>
        <v>0</v>
      </c>
      <c r="K527" s="99" cm="1">
        <f t="array" ref="K527">SUMPRODUCT(--($E$4:$E$494=C527),--($D$4:$D$494="X"),$K$4:$K$494)</f>
        <v>0</v>
      </c>
      <c r="L527" s="99" cm="1">
        <f t="array" ref="L527">SUMPRODUCT(--($E$4:$E$494=C527),--($D$4:$D$494="X"),$L$4:$L$494)</f>
        <v>0</v>
      </c>
      <c r="M527" s="99" cm="1">
        <f t="array" ref="M527">SUMPRODUCT(--($E$4:$E$494=C527),--($D$4:$D$494="X"),$M$4:$M$494)</f>
        <v>0</v>
      </c>
      <c r="N527" s="99">
        <f t="shared" si="21"/>
        <v>0</v>
      </c>
    </row>
    <row r="528" spans="3:16">
      <c r="C528" s="95" t="str">
        <f t="shared" si="20"/>
        <v>K</v>
      </c>
      <c r="D528" s="96"/>
      <c r="E528" s="96"/>
      <c r="F528" s="99" cm="1">
        <f t="array" ref="F528">SUMPRODUCT(--($E$4:$E$494=C528),--($D$4:$D$494="X"),$F$4:$F$494)</f>
        <v>0</v>
      </c>
      <c r="G528" s="99" cm="1">
        <f t="array" ref="G528">SUMPRODUCT(--($E$4:$E$494=C528),--($D$4:$D$494="X"),$G$4:$G$494)</f>
        <v>0</v>
      </c>
      <c r="H528" s="99" cm="1">
        <f t="array" ref="H528">SUMPRODUCT(--($E$4:$E$494=C528),--($D$4:$D$494="X"),$H$4:$H$494)</f>
        <v>0</v>
      </c>
      <c r="I528" s="99" cm="1">
        <f t="array" ref="I528">SUMPRODUCT(--($E$4:$E$494=C528),--($D$4:$D$494="X"),$I$4:$I$494)</f>
        <v>0</v>
      </c>
      <c r="J528" s="99" cm="1">
        <f t="array" ref="J528">SUMPRODUCT(--($E$4:$E$494=C528),--($D$4:$D$494="X"),$J$4:$J$494)</f>
        <v>0</v>
      </c>
      <c r="K528" s="99" cm="1">
        <f t="array" ref="K528">SUMPRODUCT(--($E$4:$E$494=C528),--($D$4:$D$494="X"),$K$4:$K$494)</f>
        <v>0</v>
      </c>
      <c r="L528" s="99" cm="1">
        <f t="array" ref="L528">SUMPRODUCT(--($E$4:$E$494=C528),--($D$4:$D$494="X"),$L$4:$L$494)</f>
        <v>0</v>
      </c>
      <c r="M528" s="99" cm="1">
        <f t="array" ref="M528">SUMPRODUCT(--($E$4:$E$494=C528),--($D$4:$D$494="X"),$M$4:$M$494)</f>
        <v>0</v>
      </c>
      <c r="N528" s="99">
        <f t="shared" si="21"/>
        <v>0</v>
      </c>
    </row>
    <row r="529" spans="3:14">
      <c r="C529" s="95" t="str">
        <f t="shared" si="20"/>
        <v>Vrije categorie</v>
      </c>
      <c r="D529" s="96"/>
      <c r="E529" s="96"/>
      <c r="F529" s="99" cm="1">
        <f t="array" ref="F529">SUMPRODUCT(--($E$4:$E$494=C529),--($D$4:$D$494="X"),$F$4:$F$494)</f>
        <v>0</v>
      </c>
      <c r="G529" s="99" cm="1">
        <f t="array" ref="G529">SUMPRODUCT(--($E$4:$E$494=C529),--($D$4:$D$494="X"),$G$4:$G$494)</f>
        <v>0</v>
      </c>
      <c r="H529" s="99" cm="1">
        <f t="array" ref="H529">SUMPRODUCT(--($E$4:$E$494=C529),--($D$4:$D$494="X"),$H$4:$H$494)</f>
        <v>0</v>
      </c>
      <c r="I529" s="99" cm="1">
        <f t="array" ref="I529">SUMPRODUCT(--($E$4:$E$494=C529),--($D$4:$D$494="X"),$I$4:$I$494)</f>
        <v>0</v>
      </c>
      <c r="J529" s="99" cm="1">
        <f t="array" ref="J529">SUMPRODUCT(--($E$4:$E$494=C529),--($D$4:$D$494="X"),$J$4:$J$494)</f>
        <v>0</v>
      </c>
      <c r="K529" s="99" cm="1">
        <f t="array" ref="K529">SUMPRODUCT(--($E$4:$E$494=C529),--($D$4:$D$494="X"),$K$4:$K$494)</f>
        <v>0</v>
      </c>
      <c r="L529" s="99" cm="1">
        <f t="array" ref="L529">SUMPRODUCT(--($E$4:$E$494=C529),--($D$4:$D$494="X"),$L$4:$L$494)</f>
        <v>0</v>
      </c>
      <c r="M529" s="99" cm="1">
        <f t="array" ref="M529">SUMPRODUCT(--($E$4:$E$494=C529),--($D$4:$D$494="X"),$M$4:$M$494)</f>
        <v>0</v>
      </c>
      <c r="N529" s="99">
        <f t="shared" si="21"/>
        <v>0</v>
      </c>
    </row>
    <row r="530" spans="3:14">
      <c r="C530" s="95" t="str">
        <f t="shared" si="20"/>
        <v>Vrije categorie</v>
      </c>
      <c r="D530" s="96"/>
      <c r="E530" s="96"/>
      <c r="F530" s="99" cm="1">
        <f t="array" ref="F530">SUMPRODUCT(--($E$4:$E$494=C530),--($D$4:$D$494="X"),$F$4:$F$494)</f>
        <v>0</v>
      </c>
      <c r="G530" s="99" cm="1">
        <f t="array" ref="G530">SUMPRODUCT(--($E$4:$E$494=C530),--($D$4:$D$494="X"),$G$4:$G$494)</f>
        <v>0</v>
      </c>
      <c r="H530" s="99" cm="1">
        <f t="array" ref="H530">SUMPRODUCT(--($E$4:$E$494=C530),--($D$4:$D$494="X"),$H$4:$H$494)</f>
        <v>0</v>
      </c>
      <c r="I530" s="99" cm="1">
        <f t="array" ref="I530">SUMPRODUCT(--($E$4:$E$494=C530),--($D$4:$D$494="X"),$I$4:$I$494)</f>
        <v>0</v>
      </c>
      <c r="J530" s="99" cm="1">
        <f t="array" ref="J530">SUMPRODUCT(--($E$4:$E$494=C530),--($D$4:$D$494="X"),$J$4:$J$494)</f>
        <v>0</v>
      </c>
      <c r="K530" s="99" cm="1">
        <f t="array" ref="K530">SUMPRODUCT(--($E$4:$E$494=C530),--($D$4:$D$494="X"),$K$4:$K$494)</f>
        <v>0</v>
      </c>
      <c r="L530" s="99" cm="1">
        <f t="array" ref="L530">SUMPRODUCT(--($E$4:$E$494=C530),--($D$4:$D$494="X"),$L$4:$L$494)</f>
        <v>0</v>
      </c>
      <c r="M530" s="99" cm="1">
        <f t="array" ref="M530">SUMPRODUCT(--($E$4:$E$494=C530),--($D$4:$D$494="X"),$M$4:$M$494)</f>
        <v>0</v>
      </c>
      <c r="N530" s="99">
        <f t="shared" si="21"/>
        <v>0</v>
      </c>
    </row>
    <row r="531" spans="3:14" ht="15.75" thickBot="1">
      <c r="C531" s="97" t="s">
        <v>179</v>
      </c>
      <c r="D531" s="98"/>
      <c r="E531" s="98"/>
      <c r="F531" s="100">
        <f>SUM(F518:F530)</f>
        <v>0</v>
      </c>
      <c r="G531" s="100">
        <f t="shared" ref="G531:M531" si="22">SUM(G518:G530)</f>
        <v>0</v>
      </c>
      <c r="H531" s="100">
        <f t="shared" si="22"/>
        <v>0</v>
      </c>
      <c r="I531" s="100">
        <f t="shared" si="22"/>
        <v>0</v>
      </c>
      <c r="J531" s="100">
        <f t="shared" si="22"/>
        <v>0</v>
      </c>
      <c r="K531" s="100">
        <f t="shared" si="22"/>
        <v>0</v>
      </c>
      <c r="L531" s="100">
        <f t="shared" si="22"/>
        <v>0</v>
      </c>
      <c r="M531" s="100">
        <f t="shared" si="22"/>
        <v>0</v>
      </c>
      <c r="N531" s="100">
        <f>SUM(N518:N530)</f>
        <v>0</v>
      </c>
    </row>
    <row r="532" spans="3:14" ht="15.75" thickTop="1"/>
  </sheetData>
  <mergeCells count="4">
    <mergeCell ref="B1:C1"/>
    <mergeCell ref="D1:J1"/>
    <mergeCell ref="B2:C2"/>
    <mergeCell ref="D2:J2"/>
  </mergeCells>
  <pageMargins left="0.7" right="0.7" top="0.75" bottom="0.75" header="0.3" footer="0.3"/>
  <pageSetup paperSize="9"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A0E310-F388-481B-B472-A1959AF3C1B8}">
  <sheetPr>
    <tabColor rgb="FFC2E76B"/>
  </sheetPr>
  <dimension ref="A2:N63"/>
  <sheetViews>
    <sheetView showGridLines="0" workbookViewId="0">
      <selection activeCell="A35" sqref="A35:D35"/>
    </sheetView>
  </sheetViews>
  <sheetFormatPr defaultRowHeight="15"/>
  <cols>
    <col min="1" max="1" width="30" customWidth="1"/>
    <col min="4" max="4" width="13.28515625" customWidth="1"/>
    <col min="5" max="5" width="16.140625" customWidth="1"/>
    <col min="6" max="6" width="17.85546875" customWidth="1"/>
    <col min="7" max="7" width="13.85546875" customWidth="1"/>
    <col min="8" max="8" width="16.7109375" bestFit="1" customWidth="1"/>
    <col min="9" max="9" width="18.42578125" bestFit="1" customWidth="1"/>
    <col min="11" max="11" width="10" customWidth="1"/>
    <col min="12" max="12" width="10.85546875" bestFit="1" customWidth="1"/>
    <col min="13" max="13" width="16" customWidth="1"/>
    <col min="14" max="14" width="16.7109375" bestFit="1" customWidth="1"/>
  </cols>
  <sheetData>
    <row r="2" spans="1:14" ht="45">
      <c r="A2" s="74"/>
      <c r="B2" s="75"/>
      <c r="C2" s="75"/>
      <c r="D2" s="76" t="str">
        <f>CONCATENATE("Uitvoeringsbepaling"," ",H5,", onderdeel van ",Kwaliteitscontroles!A2," ",Kwaliteitscontroles!A3)</f>
        <v xml:space="preserve">Uitvoeringsbepaling 25, onderdeel van bestek </v>
      </c>
      <c r="E2" s="76"/>
      <c r="F2" s="76"/>
      <c r="G2" s="76"/>
      <c r="H2" s="77"/>
      <c r="I2" s="37"/>
      <c r="K2" t="s">
        <v>67</v>
      </c>
      <c r="L2" t="s">
        <v>170</v>
      </c>
      <c r="M2" s="65" t="s">
        <v>169</v>
      </c>
      <c r="N2" t="s">
        <v>183</v>
      </c>
    </row>
    <row r="3" spans="1:14">
      <c r="K3" s="58" t="s">
        <v>50</v>
      </c>
      <c r="L3" s="71"/>
      <c r="M3" s="132"/>
      <c r="N3" s="112" t="e">
        <f>'25a'!P499/M3</f>
        <v>#N/A</v>
      </c>
    </row>
    <row r="4" spans="1:14">
      <c r="A4" s="42" t="s">
        <v>78</v>
      </c>
      <c r="B4" s="229" t="str">
        <f>VLOOKUP(H5,Kwaliteitscontroles!A5:E54,3)</f>
        <v>Complex 25</v>
      </c>
      <c r="C4" s="229"/>
      <c r="D4" s="229"/>
      <c r="E4" s="229"/>
      <c r="F4" s="45"/>
      <c r="G4" s="45"/>
      <c r="H4" s="38"/>
      <c r="K4" s="60" t="s">
        <v>53</v>
      </c>
      <c r="L4" s="72"/>
      <c r="M4" s="133"/>
      <c r="N4" s="113" t="e">
        <f>'25a'!P500/M4</f>
        <v>#N/A</v>
      </c>
    </row>
    <row r="5" spans="1:14">
      <c r="A5" s="43" t="s">
        <v>79</v>
      </c>
      <c r="B5" s="230" t="str">
        <f>VLOOKUP(H5,Kwaliteitscontroles!A5:E54,4)</f>
        <v>Complex 25</v>
      </c>
      <c r="C5" s="230"/>
      <c r="D5" s="230"/>
      <c r="E5" s="230"/>
      <c r="F5" s="245" t="s">
        <v>81</v>
      </c>
      <c r="G5" s="245"/>
      <c r="H5" s="39">
        <f>Kwaliteitscontroles!A29</f>
        <v>25</v>
      </c>
      <c r="K5" s="60" t="s">
        <v>54</v>
      </c>
      <c r="L5" s="72"/>
      <c r="M5" s="133"/>
      <c r="N5" s="113" t="e">
        <f>'25a'!P501/M5</f>
        <v>#N/A</v>
      </c>
    </row>
    <row r="6" spans="1:14">
      <c r="A6" s="44" t="s">
        <v>80</v>
      </c>
      <c r="B6" s="231" t="str">
        <f>VLOOKUP(H5,Kwaliteitscontroles!A5:E54,5)</f>
        <v>Complex 25</v>
      </c>
      <c r="C6" s="231"/>
      <c r="D6" s="231"/>
      <c r="E6" s="231"/>
      <c r="F6" s="246" t="s">
        <v>82</v>
      </c>
      <c r="G6" s="246"/>
      <c r="H6" s="40" t="str">
        <f>CONCATENATE(H5,"a")</f>
        <v>25a</v>
      </c>
      <c r="K6" s="60" t="s">
        <v>55</v>
      </c>
      <c r="L6" s="72"/>
      <c r="M6" s="133"/>
      <c r="N6" s="113" t="e">
        <f>'25a'!P502/M6</f>
        <v>#N/A</v>
      </c>
    </row>
    <row r="7" spans="1:14">
      <c r="K7" s="60" t="s">
        <v>51</v>
      </c>
      <c r="L7" s="72"/>
      <c r="M7" s="133"/>
      <c r="N7" s="113" t="e">
        <f>'25a'!P503/M7</f>
        <v>#N/A</v>
      </c>
    </row>
    <row r="8" spans="1:14">
      <c r="A8" s="11" t="s">
        <v>83</v>
      </c>
      <c r="B8" s="12"/>
      <c r="C8" s="12"/>
      <c r="D8" s="12"/>
      <c r="E8" s="41">
        <f>MAX(L3:L16)</f>
        <v>0</v>
      </c>
      <c r="K8" s="60" t="s">
        <v>56</v>
      </c>
      <c r="L8" s="72"/>
      <c r="M8" s="133"/>
      <c r="N8" s="113" t="e">
        <f>'25a'!P504/M8</f>
        <v>#N/A</v>
      </c>
    </row>
    <row r="9" spans="1:14">
      <c r="A9" s="11" t="s">
        <v>26</v>
      </c>
      <c r="B9" s="12"/>
      <c r="C9" s="12"/>
      <c r="D9" s="12"/>
      <c r="E9" s="152">
        <v>0.08</v>
      </c>
      <c r="K9" s="60" t="s">
        <v>185</v>
      </c>
      <c r="L9" s="72"/>
      <c r="M9" s="133"/>
      <c r="N9" s="113" t="e">
        <f>'25a'!P505/M9</f>
        <v>#N/A</v>
      </c>
    </row>
    <row r="10" spans="1:14">
      <c r="H10" s="33" t="s">
        <v>92</v>
      </c>
      <c r="K10" s="60" t="s">
        <v>57</v>
      </c>
      <c r="L10" s="72"/>
      <c r="M10" s="133"/>
      <c r="N10" s="113" t="e">
        <f>'25a'!P506/M10</f>
        <v>#N/A</v>
      </c>
    </row>
    <row r="11" spans="1:14">
      <c r="A11" s="11" t="s">
        <v>84</v>
      </c>
      <c r="B11" s="12"/>
      <c r="C11" s="12"/>
      <c r="D11" s="12"/>
      <c r="E11" s="12"/>
      <c r="F11" s="46"/>
      <c r="G11" s="46"/>
      <c r="H11" s="48" t="e">
        <f>SUM(N3:N16)*Offertetarief</f>
        <v>#N/A</v>
      </c>
      <c r="K11" s="60" t="s">
        <v>58</v>
      </c>
      <c r="L11" s="72"/>
      <c r="M11" s="133"/>
      <c r="N11" s="113" t="e">
        <f>'25a'!P507/M11</f>
        <v>#N/A</v>
      </c>
    </row>
    <row r="12" spans="1:14">
      <c r="F12" s="33" t="s">
        <v>60</v>
      </c>
      <c r="G12" s="33" t="s">
        <v>86</v>
      </c>
      <c r="K12" s="60" t="s">
        <v>59</v>
      </c>
      <c r="L12" s="72"/>
      <c r="M12" s="133"/>
      <c r="N12" s="113" t="e">
        <f>'25a'!P508/M12</f>
        <v>#N/A</v>
      </c>
    </row>
    <row r="13" spans="1:14">
      <c r="A13" s="12" t="s">
        <v>152</v>
      </c>
      <c r="B13" s="12"/>
      <c r="C13" s="12"/>
      <c r="D13" s="12"/>
      <c r="E13" s="13"/>
      <c r="F13" s="69">
        <f>'25a'!N512</f>
        <v>0</v>
      </c>
      <c r="G13" s="115"/>
      <c r="H13" s="49">
        <f>(F13*G13)*4</f>
        <v>0</v>
      </c>
      <c r="K13" s="60" t="s">
        <v>52</v>
      </c>
      <c r="L13" s="72"/>
      <c r="M13" s="133"/>
      <c r="N13" s="113" t="e">
        <f>'25a'!P509/M13</f>
        <v>#N/A</v>
      </c>
    </row>
    <row r="14" spans="1:14" ht="15.75">
      <c r="F14" s="47" t="s">
        <v>85</v>
      </c>
      <c r="G14" s="102"/>
      <c r="H14" s="49" t="e">
        <f>SUM(H11:H13)</f>
        <v>#N/A</v>
      </c>
      <c r="K14" s="60"/>
      <c r="L14" s="72"/>
      <c r="M14" s="133"/>
      <c r="N14" s="113"/>
    </row>
    <row r="15" spans="1:14">
      <c r="K15" s="60"/>
      <c r="L15" s="72"/>
      <c r="M15" s="133"/>
      <c r="N15" s="113"/>
    </row>
    <row r="16" spans="1:14">
      <c r="A16" t="s">
        <v>165</v>
      </c>
      <c r="K16" s="62"/>
      <c r="L16" s="73"/>
      <c r="M16" s="134"/>
      <c r="N16" s="114"/>
    </row>
    <row r="17" spans="1:9">
      <c r="A17" s="241" t="s">
        <v>166</v>
      </c>
      <c r="B17" s="241"/>
      <c r="C17" s="241"/>
      <c r="D17" s="70" t="e">
        <f>'25a'!P512</f>
        <v>#N/A</v>
      </c>
      <c r="E17" s="241" t="s">
        <v>167</v>
      </c>
      <c r="F17" s="241"/>
      <c r="G17" s="70" t="e">
        <f>D17/E8</f>
        <v>#N/A</v>
      </c>
      <c r="H17" s="67" t="s">
        <v>168</v>
      </c>
      <c r="I17" s="69" t="e">
        <f>D17/SUM(N3:N16)</f>
        <v>#N/A</v>
      </c>
    </row>
    <row r="20" spans="1:9">
      <c r="A20" s="50" t="s">
        <v>153</v>
      </c>
      <c r="E20" s="33" t="s">
        <v>60</v>
      </c>
      <c r="F20" s="33" t="s">
        <v>86</v>
      </c>
      <c r="G20" s="33" t="s">
        <v>87</v>
      </c>
      <c r="H20" s="33" t="s">
        <v>88</v>
      </c>
      <c r="I20" s="33" t="s">
        <v>92</v>
      </c>
    </row>
    <row r="21" spans="1:9">
      <c r="A21" s="125"/>
      <c r="B21" s="119"/>
      <c r="C21" s="119"/>
      <c r="D21" s="119"/>
      <c r="E21" s="225"/>
      <c r="F21" s="225"/>
      <c r="G21" s="225"/>
      <c r="H21" s="225"/>
      <c r="I21" s="120"/>
    </row>
    <row r="22" spans="1:9">
      <c r="A22" s="262" t="s">
        <v>155</v>
      </c>
      <c r="B22" s="263"/>
      <c r="C22" s="263"/>
      <c r="D22" s="227"/>
      <c r="E22" s="121">
        <f>'25a'!G512</f>
        <v>0</v>
      </c>
      <c r="F22" s="122"/>
      <c r="G22" s="123">
        <f t="shared" ref="G22:G34" si="0">E22*F22</f>
        <v>0</v>
      </c>
      <c r="H22" s="124"/>
      <c r="I22" s="123">
        <f t="shared" ref="I22:I34" si="1">G22*H22</f>
        <v>0</v>
      </c>
    </row>
    <row r="23" spans="1:9">
      <c r="A23" s="224" t="s">
        <v>156</v>
      </c>
      <c r="B23" s="225"/>
      <c r="C23" s="225"/>
      <c r="D23" s="226"/>
      <c r="E23" s="51">
        <f>E22</f>
        <v>0</v>
      </c>
      <c r="F23" s="88"/>
      <c r="G23" s="83">
        <f t="shared" si="0"/>
        <v>0</v>
      </c>
      <c r="H23" s="61"/>
      <c r="I23" s="83">
        <f t="shared" si="1"/>
        <v>0</v>
      </c>
    </row>
    <row r="24" spans="1:9">
      <c r="A24" s="224" t="s">
        <v>157</v>
      </c>
      <c r="B24" s="225"/>
      <c r="C24" s="225"/>
      <c r="D24" s="226"/>
      <c r="E24" s="51">
        <f>E22</f>
        <v>0</v>
      </c>
      <c r="F24" s="88"/>
      <c r="G24" s="83">
        <f t="shared" si="0"/>
        <v>0</v>
      </c>
      <c r="H24" s="61"/>
      <c r="I24" s="83">
        <f t="shared" si="1"/>
        <v>0</v>
      </c>
    </row>
    <row r="25" spans="1:9">
      <c r="A25" s="224" t="s">
        <v>158</v>
      </c>
      <c r="B25" s="225"/>
      <c r="C25" s="225"/>
      <c r="D25" s="226"/>
      <c r="E25" s="51">
        <f>E22</f>
        <v>0</v>
      </c>
      <c r="F25" s="88"/>
      <c r="G25" s="83">
        <f t="shared" si="0"/>
        <v>0</v>
      </c>
      <c r="H25" s="61"/>
      <c r="I25" s="83">
        <f t="shared" si="1"/>
        <v>0</v>
      </c>
    </row>
    <row r="26" spans="1:9">
      <c r="A26" s="224" t="s">
        <v>61</v>
      </c>
      <c r="B26" s="225"/>
      <c r="C26" s="225"/>
      <c r="D26" s="226"/>
      <c r="E26" s="51">
        <f>'25a'!F512-E27</f>
        <v>0</v>
      </c>
      <c r="F26" s="88"/>
      <c r="G26" s="83">
        <f t="shared" si="0"/>
        <v>0</v>
      </c>
      <c r="H26" s="61"/>
      <c r="I26" s="83">
        <f t="shared" si="1"/>
        <v>0</v>
      </c>
    </row>
    <row r="27" spans="1:9">
      <c r="A27" s="224" t="s">
        <v>62</v>
      </c>
      <c r="B27" s="225"/>
      <c r="C27" s="225"/>
      <c r="D27" s="264"/>
      <c r="E27" s="126"/>
      <c r="F27" s="127"/>
      <c r="G27" s="128">
        <f t="shared" si="0"/>
        <v>0</v>
      </c>
      <c r="H27" s="129"/>
      <c r="I27" s="128">
        <f t="shared" si="1"/>
        <v>0</v>
      </c>
    </row>
    <row r="28" spans="1:9">
      <c r="A28" s="125"/>
      <c r="B28" s="119"/>
      <c r="C28" s="119"/>
      <c r="D28" s="119"/>
      <c r="E28" s="225"/>
      <c r="F28" s="225"/>
      <c r="G28" s="225"/>
      <c r="H28" s="225"/>
      <c r="I28" s="120"/>
    </row>
    <row r="29" spans="1:9">
      <c r="A29" s="224" t="s">
        <v>159</v>
      </c>
      <c r="B29" s="225"/>
      <c r="C29" s="225"/>
      <c r="D29" s="227"/>
      <c r="E29" s="121">
        <f>'25a'!S495</f>
        <v>0</v>
      </c>
      <c r="F29" s="122"/>
      <c r="G29" s="123">
        <f t="shared" si="0"/>
        <v>0</v>
      </c>
      <c r="H29" s="124"/>
      <c r="I29" s="123">
        <f t="shared" si="1"/>
        <v>0</v>
      </c>
    </row>
    <row r="30" spans="1:9">
      <c r="A30" s="224" t="s">
        <v>160</v>
      </c>
      <c r="B30" s="225"/>
      <c r="C30" s="225"/>
      <c r="D30" s="226"/>
      <c r="E30" s="51">
        <f>'25a'!R495</f>
        <v>0</v>
      </c>
      <c r="F30" s="88"/>
      <c r="G30" s="83">
        <f t="shared" si="0"/>
        <v>0</v>
      </c>
      <c r="H30" s="61"/>
      <c r="I30" s="83">
        <f t="shared" si="1"/>
        <v>0</v>
      </c>
    </row>
    <row r="31" spans="1:9">
      <c r="A31" s="224" t="s">
        <v>161</v>
      </c>
      <c r="B31" s="225"/>
      <c r="C31" s="225"/>
      <c r="D31" s="226"/>
      <c r="E31" s="51">
        <f>'25a'!T495</f>
        <v>0</v>
      </c>
      <c r="F31" s="88"/>
      <c r="G31" s="83">
        <f t="shared" si="0"/>
        <v>0</v>
      </c>
      <c r="H31" s="61"/>
      <c r="I31" s="83">
        <f t="shared" si="1"/>
        <v>0</v>
      </c>
    </row>
    <row r="32" spans="1:9">
      <c r="A32" s="224" t="s">
        <v>162</v>
      </c>
      <c r="B32" s="225"/>
      <c r="C32" s="225"/>
      <c r="D32" s="226"/>
      <c r="E32" s="51">
        <f>'25a'!U495</f>
        <v>0</v>
      </c>
      <c r="F32" s="88"/>
      <c r="G32" s="83">
        <f t="shared" si="0"/>
        <v>0</v>
      </c>
      <c r="H32" s="61"/>
      <c r="I32" s="83">
        <f t="shared" si="1"/>
        <v>0</v>
      </c>
    </row>
    <row r="33" spans="1:9">
      <c r="A33" s="224" t="s">
        <v>151</v>
      </c>
      <c r="B33" s="225"/>
      <c r="C33" s="225"/>
      <c r="D33" s="226"/>
      <c r="E33" s="51">
        <f>'25a'!V495</f>
        <v>0</v>
      </c>
      <c r="F33" s="88"/>
      <c r="G33" s="83">
        <f t="shared" si="0"/>
        <v>0</v>
      </c>
      <c r="H33" s="61"/>
      <c r="I33" s="83">
        <f t="shared" si="1"/>
        <v>0</v>
      </c>
    </row>
    <row r="34" spans="1:9">
      <c r="A34" s="224" t="s">
        <v>163</v>
      </c>
      <c r="B34" s="225"/>
      <c r="C34" s="225"/>
      <c r="D34" s="226"/>
      <c r="E34" s="51">
        <f>'25a'!W495</f>
        <v>0</v>
      </c>
      <c r="F34" s="88"/>
      <c r="G34" s="83">
        <f t="shared" si="0"/>
        <v>0</v>
      </c>
      <c r="H34" s="61"/>
      <c r="I34" s="83">
        <f t="shared" si="1"/>
        <v>0</v>
      </c>
    </row>
    <row r="35" spans="1:9">
      <c r="A35" s="224"/>
      <c r="B35" s="225"/>
      <c r="C35" s="225"/>
      <c r="D35" s="226"/>
      <c r="E35" s="51"/>
      <c r="F35" s="88"/>
      <c r="G35" s="83"/>
      <c r="H35" s="61"/>
      <c r="I35" s="83"/>
    </row>
    <row r="36" spans="1:9">
      <c r="A36" s="224"/>
      <c r="B36" s="225"/>
      <c r="C36" s="225"/>
      <c r="D36" s="226"/>
      <c r="E36" s="51"/>
      <c r="F36" s="88"/>
      <c r="G36" s="83"/>
      <c r="H36" s="61"/>
      <c r="I36" s="83"/>
    </row>
    <row r="37" spans="1:9">
      <c r="A37" s="238"/>
      <c r="B37" s="239"/>
      <c r="C37" s="239"/>
      <c r="D37" s="240"/>
      <c r="E37" s="52"/>
      <c r="F37" s="89"/>
      <c r="G37" s="84"/>
      <c r="H37" s="63"/>
      <c r="I37" s="84"/>
    </row>
    <row r="38" spans="1:9" ht="15.75">
      <c r="H38" s="53" t="s">
        <v>85</v>
      </c>
      <c r="I38" s="54">
        <f>SUM(I22:I37)</f>
        <v>0</v>
      </c>
    </row>
    <row r="40" spans="1:9">
      <c r="A40" s="50" t="s">
        <v>89</v>
      </c>
      <c r="D40" t="s">
        <v>49</v>
      </c>
      <c r="E40" t="s">
        <v>90</v>
      </c>
      <c r="F40" t="s">
        <v>91</v>
      </c>
      <c r="G40" t="s">
        <v>87</v>
      </c>
      <c r="H40" t="s">
        <v>88</v>
      </c>
      <c r="I40" t="s">
        <v>92</v>
      </c>
    </row>
    <row r="41" spans="1:9">
      <c r="A41" s="236" t="s">
        <v>154</v>
      </c>
      <c r="B41" s="237"/>
      <c r="C41" s="237"/>
      <c r="D41" s="34" t="s">
        <v>60</v>
      </c>
      <c r="E41" s="111">
        <f>'25a'!N505</f>
        <v>0</v>
      </c>
      <c r="F41" s="85"/>
      <c r="G41" s="82">
        <f>E41*F41</f>
        <v>0</v>
      </c>
      <c r="H41" s="59" t="s">
        <v>164</v>
      </c>
      <c r="I41" s="82"/>
    </row>
    <row r="42" spans="1:9">
      <c r="A42" s="234"/>
      <c r="B42" s="235"/>
      <c r="C42" s="235"/>
      <c r="D42" s="35"/>
      <c r="E42" s="35"/>
      <c r="F42" s="86"/>
      <c r="G42" s="83"/>
      <c r="H42" s="61"/>
      <c r="I42" s="83"/>
    </row>
    <row r="43" spans="1:9">
      <c r="A43" s="234"/>
      <c r="B43" s="235"/>
      <c r="C43" s="235"/>
      <c r="D43" s="35"/>
      <c r="E43" s="35"/>
      <c r="F43" s="86"/>
      <c r="G43" s="83"/>
      <c r="H43" s="61"/>
      <c r="I43" s="83"/>
    </row>
    <row r="44" spans="1:9">
      <c r="A44" s="234"/>
      <c r="B44" s="235"/>
      <c r="C44" s="235"/>
      <c r="D44" s="35"/>
      <c r="E44" s="35"/>
      <c r="F44" s="86"/>
      <c r="G44" s="83"/>
      <c r="H44" s="61"/>
      <c r="I44" s="83"/>
    </row>
    <row r="45" spans="1:9">
      <c r="A45" s="234"/>
      <c r="B45" s="235"/>
      <c r="C45" s="235"/>
      <c r="D45" s="35"/>
      <c r="E45" s="35"/>
      <c r="F45" s="86"/>
      <c r="G45" s="83"/>
      <c r="H45" s="61"/>
      <c r="I45" s="83"/>
    </row>
    <row r="46" spans="1:9">
      <c r="A46" s="234"/>
      <c r="B46" s="235"/>
      <c r="C46" s="235"/>
      <c r="D46" s="35"/>
      <c r="E46" s="35"/>
      <c r="F46" s="86"/>
      <c r="G46" s="83"/>
      <c r="H46" s="61"/>
      <c r="I46" s="83"/>
    </row>
    <row r="47" spans="1:9">
      <c r="A47" s="234"/>
      <c r="B47" s="235"/>
      <c r="C47" s="235"/>
      <c r="D47" s="35"/>
      <c r="E47" s="35"/>
      <c r="F47" s="86"/>
      <c r="G47" s="83"/>
      <c r="H47" s="61"/>
      <c r="I47" s="83"/>
    </row>
    <row r="48" spans="1:9">
      <c r="A48" s="234"/>
      <c r="B48" s="235"/>
      <c r="C48" s="235"/>
      <c r="D48" s="35"/>
      <c r="E48" s="35"/>
      <c r="F48" s="86"/>
      <c r="G48" s="83"/>
      <c r="H48" s="61"/>
      <c r="I48" s="83"/>
    </row>
    <row r="49" spans="1:9">
      <c r="A49" s="234"/>
      <c r="B49" s="235"/>
      <c r="C49" s="235"/>
      <c r="D49" s="35"/>
      <c r="E49" s="35"/>
      <c r="F49" s="86"/>
      <c r="G49" s="83"/>
      <c r="H49" s="61"/>
      <c r="I49" s="83"/>
    </row>
    <row r="50" spans="1:9">
      <c r="A50" s="234"/>
      <c r="B50" s="235"/>
      <c r="C50" s="235"/>
      <c r="D50" s="35"/>
      <c r="E50" s="35"/>
      <c r="F50" s="86"/>
      <c r="G50" s="83"/>
      <c r="H50" s="61"/>
      <c r="I50" s="83"/>
    </row>
    <row r="51" spans="1:9">
      <c r="A51" s="232"/>
      <c r="B51" s="233"/>
      <c r="C51" s="233"/>
      <c r="D51" s="36"/>
      <c r="E51" s="36"/>
      <c r="F51" s="87"/>
      <c r="G51" s="84"/>
      <c r="H51" s="63"/>
      <c r="I51" s="84"/>
    </row>
    <row r="52" spans="1:9" ht="15.75">
      <c r="H52" s="53" t="s">
        <v>85</v>
      </c>
      <c r="I52" s="54">
        <f>SUM(I41:I51)</f>
        <v>0</v>
      </c>
    </row>
    <row r="54" spans="1:9" ht="15.75">
      <c r="A54" s="11" t="s">
        <v>93</v>
      </c>
      <c r="B54" s="12"/>
      <c r="C54" s="12"/>
      <c r="D54" s="12"/>
      <c r="E54" s="12"/>
      <c r="F54" s="12"/>
      <c r="G54" s="12"/>
      <c r="H54" s="55" t="s">
        <v>85</v>
      </c>
      <c r="I54" s="56" t="e">
        <f>SUM(H14+I38+I52)</f>
        <v>#N/A</v>
      </c>
    </row>
    <row r="56" spans="1:9" ht="15.75">
      <c r="A56" s="11" t="s">
        <v>184</v>
      </c>
      <c r="B56" s="12"/>
      <c r="C56" s="12"/>
      <c r="D56" s="12"/>
      <c r="E56" s="12"/>
      <c r="F56" s="12"/>
      <c r="G56" s="12"/>
      <c r="H56" s="55" t="s">
        <v>85</v>
      </c>
      <c r="I56" s="56" t="e">
        <f>H11/12</f>
        <v>#N/A</v>
      </c>
    </row>
    <row r="58" spans="1:9">
      <c r="A58" s="50" t="s">
        <v>191</v>
      </c>
    </row>
    <row r="59" spans="1:9">
      <c r="A59" s="253"/>
      <c r="B59" s="254"/>
      <c r="C59" s="254"/>
      <c r="D59" s="254"/>
      <c r="E59" s="254"/>
      <c r="F59" s="254"/>
      <c r="G59" s="254"/>
      <c r="H59" s="254"/>
      <c r="I59" s="255"/>
    </row>
    <row r="60" spans="1:9">
      <c r="A60" s="256"/>
      <c r="B60" s="257"/>
      <c r="C60" s="257"/>
      <c r="D60" s="257"/>
      <c r="E60" s="257"/>
      <c r="F60" s="257"/>
      <c r="G60" s="257"/>
      <c r="H60" s="257"/>
      <c r="I60" s="258"/>
    </row>
    <row r="61" spans="1:9">
      <c r="A61" s="256"/>
      <c r="B61" s="257"/>
      <c r="C61" s="257"/>
      <c r="D61" s="257"/>
      <c r="E61" s="257"/>
      <c r="F61" s="257"/>
      <c r="G61" s="257"/>
      <c r="H61" s="257"/>
      <c r="I61" s="258"/>
    </row>
    <row r="62" spans="1:9">
      <c r="A62" s="256"/>
      <c r="B62" s="257"/>
      <c r="C62" s="257"/>
      <c r="D62" s="257"/>
      <c r="E62" s="257"/>
      <c r="F62" s="257"/>
      <c r="G62" s="257"/>
      <c r="H62" s="257"/>
      <c r="I62" s="258"/>
    </row>
    <row r="63" spans="1:9">
      <c r="A63" s="259"/>
      <c r="B63" s="260"/>
      <c r="C63" s="260"/>
      <c r="D63" s="260"/>
      <c r="E63" s="260"/>
      <c r="F63" s="260"/>
      <c r="G63" s="260"/>
      <c r="H63" s="260"/>
      <c r="I63" s="261"/>
    </row>
  </sheetData>
  <mergeCells count="36">
    <mergeCell ref="A48:C48"/>
    <mergeCell ref="A49:C49"/>
    <mergeCell ref="A50:C50"/>
    <mergeCell ref="A51:C51"/>
    <mergeCell ref="A59:I63"/>
    <mergeCell ref="A47:C47"/>
    <mergeCell ref="A33:D33"/>
    <mergeCell ref="A34:D34"/>
    <mergeCell ref="A35:D35"/>
    <mergeCell ref="A36:D36"/>
    <mergeCell ref="A37:D37"/>
    <mergeCell ref="A41:C41"/>
    <mergeCell ref="A42:C42"/>
    <mergeCell ref="A43:C43"/>
    <mergeCell ref="A44:C44"/>
    <mergeCell ref="A45:C45"/>
    <mergeCell ref="A46:C46"/>
    <mergeCell ref="A32:D32"/>
    <mergeCell ref="E21:H21"/>
    <mergeCell ref="A22:D22"/>
    <mergeCell ref="A23:D23"/>
    <mergeCell ref="A24:D24"/>
    <mergeCell ref="A25:D25"/>
    <mergeCell ref="A26:D26"/>
    <mergeCell ref="A27:D27"/>
    <mergeCell ref="E28:H28"/>
    <mergeCell ref="A29:D29"/>
    <mergeCell ref="A30:D30"/>
    <mergeCell ref="A31:D31"/>
    <mergeCell ref="A17:C17"/>
    <mergeCell ref="E17:F17"/>
    <mergeCell ref="B4:E4"/>
    <mergeCell ref="B5:E5"/>
    <mergeCell ref="F5:G5"/>
    <mergeCell ref="B6:E6"/>
    <mergeCell ref="F6:G6"/>
  </mergeCells>
  <pageMargins left="0.7" right="0.7" top="0.75" bottom="0.75" header="0.3" footer="0.3"/>
  <pageSetup paperSize="9"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87BB69-066D-409D-A49F-86F0E26FE31B}">
  <sheetPr>
    <tabColor rgb="FF173583"/>
  </sheetPr>
  <dimension ref="A1:Z532"/>
  <sheetViews>
    <sheetView topLeftCell="B1" workbookViewId="0">
      <selection activeCell="A35" sqref="A35:D35"/>
    </sheetView>
  </sheetViews>
  <sheetFormatPr defaultRowHeight="15"/>
  <cols>
    <col min="1" max="1" width="5.42578125" bestFit="1" customWidth="1"/>
    <col min="2" max="2" width="2.85546875" bestFit="1" customWidth="1"/>
    <col min="3" max="3" width="29.7109375" bestFit="1" customWidth="1"/>
    <col min="4" max="4" width="3.28515625" bestFit="1" customWidth="1"/>
    <col min="5" max="5" width="4.42578125" bestFit="1" customWidth="1"/>
    <col min="6" max="13" width="11.85546875" customWidth="1"/>
    <col min="14" max="14" width="7.5703125" bestFit="1" customWidth="1"/>
    <col min="15" max="15" width="5.42578125" bestFit="1" customWidth="1"/>
    <col min="16" max="16" width="20" bestFit="1" customWidth="1"/>
    <col min="17" max="17" width="19.28515625" customWidth="1"/>
    <col min="18" max="18" width="10.140625" bestFit="1" customWidth="1"/>
    <col min="19" max="20" width="12.7109375" bestFit="1" customWidth="1"/>
    <col min="21" max="21" width="10.140625" bestFit="1" customWidth="1"/>
    <col min="22" max="23" width="14.42578125" bestFit="1" customWidth="1"/>
    <col min="24" max="26" width="9.140625" style="156"/>
  </cols>
  <sheetData>
    <row r="1" spans="1:24">
      <c r="A1">
        <f>'25'!H5</f>
        <v>25</v>
      </c>
      <c r="B1" s="247" t="s">
        <v>78</v>
      </c>
      <c r="C1" s="248"/>
      <c r="D1" s="249" t="str">
        <f>VLOOKUP(A1,Kwaliteitscontroles!A5:J54,3)</f>
        <v>Complex 25</v>
      </c>
      <c r="E1" s="250"/>
      <c r="F1" s="250"/>
      <c r="G1" s="250"/>
      <c r="H1" s="250"/>
      <c r="I1" s="250"/>
      <c r="J1" s="251"/>
      <c r="K1" s="68"/>
      <c r="X1" s="156" t="s">
        <v>238</v>
      </c>
    </row>
    <row r="2" spans="1:24">
      <c r="B2" s="247" t="s">
        <v>94</v>
      </c>
      <c r="C2" s="248"/>
      <c r="D2" s="249" t="str">
        <f>CONCATENATE(VLOOKUP(A1,Kwaliteitscontroles!A5:K54,4)," te ",VLOOKUP(A1,Kwaliteitscontroles!A5:K54,5))</f>
        <v>Complex 25 te Complex 25</v>
      </c>
      <c r="E2" s="250"/>
      <c r="F2" s="250"/>
      <c r="G2" s="250"/>
      <c r="H2" s="250"/>
      <c r="I2" s="250"/>
      <c r="J2" s="251"/>
      <c r="K2" s="68"/>
    </row>
    <row r="3" spans="1:24" ht="30">
      <c r="A3" s="33" t="s">
        <v>148</v>
      </c>
      <c r="B3" s="33" t="s">
        <v>95</v>
      </c>
      <c r="C3" s="33" t="s">
        <v>68</v>
      </c>
      <c r="D3" s="33" t="s">
        <v>96</v>
      </c>
      <c r="E3" s="33" t="s">
        <v>97</v>
      </c>
      <c r="F3" s="33" t="s">
        <v>66</v>
      </c>
      <c r="G3" s="33" t="s">
        <v>64</v>
      </c>
      <c r="H3" s="33" t="s">
        <v>65</v>
      </c>
      <c r="I3" s="33" t="s">
        <v>63</v>
      </c>
      <c r="J3" s="66" t="s">
        <v>189</v>
      </c>
      <c r="K3" s="33" t="s">
        <v>190</v>
      </c>
      <c r="L3" s="33" t="s">
        <v>149</v>
      </c>
      <c r="M3" s="33" t="s">
        <v>149</v>
      </c>
      <c r="N3" s="33" t="s">
        <v>60</v>
      </c>
      <c r="O3" s="33" t="s">
        <v>150</v>
      </c>
      <c r="P3" s="33" t="s">
        <v>98</v>
      </c>
      <c r="R3" s="66" t="s">
        <v>99</v>
      </c>
      <c r="S3" s="66" t="s">
        <v>100</v>
      </c>
      <c r="T3" s="33" t="s">
        <v>101</v>
      </c>
      <c r="U3" s="33" t="s">
        <v>102</v>
      </c>
      <c r="V3" s="33" t="s">
        <v>103</v>
      </c>
      <c r="W3" s="33" t="s">
        <v>104</v>
      </c>
    </row>
    <row r="4" spans="1:24">
      <c r="A4" s="30"/>
      <c r="B4" s="106"/>
      <c r="C4" s="33"/>
      <c r="D4" s="33"/>
      <c r="E4" s="106"/>
      <c r="F4" s="108"/>
      <c r="G4" s="108"/>
      <c r="H4" s="108"/>
      <c r="I4" s="108"/>
      <c r="J4" s="108"/>
      <c r="N4" s="108">
        <f t="shared" ref="N4:N67" si="0">SUM(F4:M4)</f>
        <v>0</v>
      </c>
      <c r="O4" s="108" t="e">
        <f>IF(D4="X",0,IF(E4="X",0,VLOOKUP(E4,'25'!$K$3:$L$16,2,FALSE)))</f>
        <v>#N/A</v>
      </c>
      <c r="P4" s="108" t="e">
        <f t="shared" ref="P4:P67" si="1">N4*O4</f>
        <v>#N/A</v>
      </c>
    </row>
    <row r="5" spans="1:24">
      <c r="A5" s="30"/>
      <c r="B5" s="106"/>
      <c r="C5" s="33"/>
      <c r="D5" s="33"/>
      <c r="E5" s="106"/>
      <c r="F5" s="108"/>
      <c r="G5" s="108"/>
      <c r="H5" s="108"/>
      <c r="I5" s="108"/>
      <c r="J5" s="108"/>
      <c r="N5" s="108">
        <f t="shared" si="0"/>
        <v>0</v>
      </c>
      <c r="O5" s="108" t="e">
        <f>IF(D5="X",0,IF(E5="X",0,VLOOKUP(E5,'25'!$K$3:$L$16,2,FALSE)))</f>
        <v>#N/A</v>
      </c>
      <c r="P5" s="108" t="e">
        <f t="shared" si="1"/>
        <v>#N/A</v>
      </c>
    </row>
    <row r="6" spans="1:24">
      <c r="A6" s="30"/>
      <c r="B6" s="106"/>
      <c r="C6" s="33"/>
      <c r="D6" s="33"/>
      <c r="E6" s="106"/>
      <c r="F6" s="108"/>
      <c r="G6" s="108"/>
      <c r="H6" s="108"/>
      <c r="I6" s="108"/>
      <c r="J6" s="108"/>
      <c r="N6" s="108">
        <f t="shared" si="0"/>
        <v>0</v>
      </c>
      <c r="O6" s="108" t="e">
        <f>IF(D6="X",0,IF(E6="X",0,VLOOKUP(E6,'25'!$K$3:$L$16,2,FALSE)))</f>
        <v>#N/A</v>
      </c>
      <c r="P6" s="108" t="e">
        <f t="shared" si="1"/>
        <v>#N/A</v>
      </c>
    </row>
    <row r="7" spans="1:24">
      <c r="A7" s="30"/>
      <c r="B7" s="106"/>
      <c r="C7" s="33"/>
      <c r="D7" s="33"/>
      <c r="E7" s="106"/>
      <c r="F7" s="108"/>
      <c r="G7" s="108"/>
      <c r="H7" s="108"/>
      <c r="I7" s="108"/>
      <c r="J7" s="108"/>
      <c r="N7" s="108">
        <f t="shared" si="0"/>
        <v>0</v>
      </c>
      <c r="O7" s="108" t="e">
        <f>IF(D7="X",0,IF(E7="X",0,VLOOKUP(E7,'25'!$K$3:$L$16,2,FALSE)))</f>
        <v>#N/A</v>
      </c>
      <c r="P7" s="108" t="e">
        <f t="shared" si="1"/>
        <v>#N/A</v>
      </c>
    </row>
    <row r="8" spans="1:24">
      <c r="A8" s="30"/>
      <c r="B8" s="106"/>
      <c r="C8" s="33"/>
      <c r="D8" s="33"/>
      <c r="E8" s="106"/>
      <c r="F8" s="108"/>
      <c r="G8" s="108"/>
      <c r="H8" s="108"/>
      <c r="I8" s="108"/>
      <c r="J8" s="108"/>
      <c r="N8" s="108">
        <f t="shared" si="0"/>
        <v>0</v>
      </c>
      <c r="O8" s="108" t="e">
        <f>IF(D8="X",0,IF(E8="X",0,VLOOKUP(E8,'25'!$K$3:$L$16,2,FALSE)))</f>
        <v>#N/A</v>
      </c>
      <c r="P8" s="108" t="e">
        <f t="shared" si="1"/>
        <v>#N/A</v>
      </c>
    </row>
    <row r="9" spans="1:24">
      <c r="A9" s="30"/>
      <c r="B9" s="106"/>
      <c r="C9" s="33"/>
      <c r="D9" s="33"/>
      <c r="E9" s="106"/>
      <c r="F9" s="108"/>
      <c r="G9" s="108"/>
      <c r="H9" s="108"/>
      <c r="I9" s="108"/>
      <c r="J9" s="108"/>
      <c r="N9" s="108">
        <f t="shared" si="0"/>
        <v>0</v>
      </c>
      <c r="O9" s="108" t="e">
        <f>IF(D9="X",0,IF(E9="X",0,VLOOKUP(E9,'25'!$K$3:$L$16,2,FALSE)))</f>
        <v>#N/A</v>
      </c>
      <c r="P9" s="108" t="e">
        <f t="shared" si="1"/>
        <v>#N/A</v>
      </c>
    </row>
    <row r="10" spans="1:24">
      <c r="A10" s="30"/>
      <c r="B10" s="106"/>
      <c r="C10" s="33"/>
      <c r="D10" s="33"/>
      <c r="E10" s="106"/>
      <c r="F10" s="108"/>
      <c r="G10" s="108"/>
      <c r="H10" s="108"/>
      <c r="I10" s="108"/>
      <c r="J10" s="108"/>
      <c r="N10" s="108">
        <f t="shared" si="0"/>
        <v>0</v>
      </c>
      <c r="O10" s="108" t="e">
        <f>IF(D10="X",0,IF(E10="X",0,VLOOKUP(E10,'25'!$K$3:$L$16,2,FALSE)))</f>
        <v>#N/A</v>
      </c>
      <c r="P10" s="108" t="e">
        <f t="shared" si="1"/>
        <v>#N/A</v>
      </c>
    </row>
    <row r="11" spans="1:24">
      <c r="A11" s="30"/>
      <c r="B11" s="106"/>
      <c r="C11" s="33"/>
      <c r="D11" s="33"/>
      <c r="E11" s="106"/>
      <c r="F11" s="108"/>
      <c r="G11" s="108"/>
      <c r="H11" s="108"/>
      <c r="I11" s="108"/>
      <c r="J11" s="108"/>
      <c r="N11" s="108">
        <f t="shared" si="0"/>
        <v>0</v>
      </c>
      <c r="O11" s="108" t="e">
        <f>IF(D11="X",0,IF(E11="X",0,VLOOKUP(E11,'25'!$K$3:$L$16,2,FALSE)))</f>
        <v>#N/A</v>
      </c>
      <c r="P11" s="108" t="e">
        <f t="shared" si="1"/>
        <v>#N/A</v>
      </c>
    </row>
    <row r="12" spans="1:24">
      <c r="A12" s="30"/>
      <c r="B12" s="106"/>
      <c r="C12" s="33"/>
      <c r="D12" s="33"/>
      <c r="E12" s="106"/>
      <c r="F12" s="108"/>
      <c r="G12" s="108"/>
      <c r="H12" s="108"/>
      <c r="I12" s="108"/>
      <c r="J12" s="108"/>
      <c r="N12" s="108">
        <f t="shared" si="0"/>
        <v>0</v>
      </c>
      <c r="O12" s="108" t="e">
        <f>IF(D12="X",0,IF(E12="X",0,VLOOKUP(E12,'25'!$K$3:$L$16,2,FALSE)))</f>
        <v>#N/A</v>
      </c>
      <c r="P12" s="108" t="e">
        <f t="shared" si="1"/>
        <v>#N/A</v>
      </c>
    </row>
    <row r="13" spans="1:24">
      <c r="A13" s="30"/>
      <c r="B13" s="106"/>
      <c r="C13" s="33"/>
      <c r="D13" s="33"/>
      <c r="E13" s="106"/>
      <c r="F13" s="108"/>
      <c r="G13" s="108"/>
      <c r="H13" s="108"/>
      <c r="I13" s="108"/>
      <c r="J13" s="108"/>
      <c r="N13" s="108">
        <f t="shared" si="0"/>
        <v>0</v>
      </c>
      <c r="O13" s="108" t="e">
        <f>IF(D13="X",0,IF(E13="X",0,VLOOKUP(E13,'25'!$K$3:$L$16,2,FALSE)))</f>
        <v>#N/A</v>
      </c>
      <c r="P13" s="108" t="e">
        <f t="shared" si="1"/>
        <v>#N/A</v>
      </c>
    </row>
    <row r="14" spans="1:24">
      <c r="A14" s="30"/>
      <c r="B14" s="106"/>
      <c r="C14" s="33"/>
      <c r="D14" s="33"/>
      <c r="E14" s="106"/>
      <c r="F14" s="108"/>
      <c r="G14" s="108"/>
      <c r="H14" s="108"/>
      <c r="I14" s="108"/>
      <c r="J14" s="108"/>
      <c r="N14" s="108">
        <f t="shared" si="0"/>
        <v>0</v>
      </c>
      <c r="O14" s="108" t="e">
        <f>IF(D14="X",0,IF(E14="X",0,VLOOKUP(E14,'25'!$K$3:$L$16,2,FALSE)))</f>
        <v>#N/A</v>
      </c>
      <c r="P14" s="108" t="e">
        <f t="shared" si="1"/>
        <v>#N/A</v>
      </c>
    </row>
    <row r="15" spans="1:24">
      <c r="A15" s="30"/>
      <c r="B15" s="106"/>
      <c r="C15" s="33"/>
      <c r="D15" s="33"/>
      <c r="E15" s="106"/>
      <c r="F15" s="108"/>
      <c r="G15" s="108"/>
      <c r="H15" s="108"/>
      <c r="I15" s="108"/>
      <c r="J15" s="108"/>
      <c r="N15" s="108">
        <f t="shared" si="0"/>
        <v>0</v>
      </c>
      <c r="O15" s="108" t="e">
        <f>IF(D15="X",0,IF(E15="X",0,VLOOKUP(E15,'25'!$K$3:$L$16,2,FALSE)))</f>
        <v>#N/A</v>
      </c>
      <c r="P15" s="108" t="e">
        <f t="shared" si="1"/>
        <v>#N/A</v>
      </c>
    </row>
    <row r="16" spans="1:24">
      <c r="A16" s="30"/>
      <c r="B16" s="106"/>
      <c r="C16" s="33"/>
      <c r="D16" s="33"/>
      <c r="E16" s="106"/>
      <c r="F16" s="108"/>
      <c r="G16" s="108"/>
      <c r="H16" s="108"/>
      <c r="I16" s="108"/>
      <c r="J16" s="108"/>
      <c r="N16" s="108">
        <f t="shared" si="0"/>
        <v>0</v>
      </c>
      <c r="O16" s="108" t="e">
        <f>IF(D16="X",0,IF(E16="X",0,VLOOKUP(E16,'25'!$K$3:$L$16,2,FALSE)))</f>
        <v>#N/A</v>
      </c>
      <c r="P16" s="108" t="e">
        <f t="shared" si="1"/>
        <v>#N/A</v>
      </c>
    </row>
    <row r="17" spans="1:16">
      <c r="A17" s="30"/>
      <c r="B17" s="106"/>
      <c r="C17" s="33"/>
      <c r="D17" s="33"/>
      <c r="E17" s="106"/>
      <c r="F17" s="108"/>
      <c r="G17" s="108"/>
      <c r="H17" s="108"/>
      <c r="I17" s="108"/>
      <c r="J17" s="108"/>
      <c r="N17" s="108">
        <f t="shared" si="0"/>
        <v>0</v>
      </c>
      <c r="O17" s="108" t="e">
        <f>IF(D17="X",0,IF(E17="X",0,VLOOKUP(E17,'25'!$K$3:$L$16,2,FALSE)))</f>
        <v>#N/A</v>
      </c>
      <c r="P17" s="108" t="e">
        <f t="shared" si="1"/>
        <v>#N/A</v>
      </c>
    </row>
    <row r="18" spans="1:16">
      <c r="A18" s="30"/>
      <c r="B18" s="106"/>
      <c r="C18" s="33"/>
      <c r="D18" s="33"/>
      <c r="E18" s="106"/>
      <c r="F18" s="108"/>
      <c r="G18" s="108"/>
      <c r="H18" s="108"/>
      <c r="I18" s="108"/>
      <c r="J18" s="108"/>
      <c r="N18" s="108">
        <f t="shared" si="0"/>
        <v>0</v>
      </c>
      <c r="O18" s="108" t="e">
        <f>IF(D18="X",0,IF(E18="X",0,VLOOKUP(E18,'25'!$K$3:$L$16,2,FALSE)))</f>
        <v>#N/A</v>
      </c>
      <c r="P18" s="108" t="e">
        <f t="shared" si="1"/>
        <v>#N/A</v>
      </c>
    </row>
    <row r="19" spans="1:16">
      <c r="A19" s="30"/>
      <c r="B19" s="106"/>
      <c r="C19" s="33"/>
      <c r="D19" s="33"/>
      <c r="E19" s="106"/>
      <c r="F19" s="108"/>
      <c r="G19" s="108"/>
      <c r="H19" s="108"/>
      <c r="I19" s="108"/>
      <c r="J19" s="108"/>
      <c r="N19" s="108">
        <f t="shared" si="0"/>
        <v>0</v>
      </c>
      <c r="O19" s="108" t="e">
        <f>IF(D19="X",0,IF(E19="X",0,VLOOKUP(E19,'25'!$K$3:$L$16,2,FALSE)))</f>
        <v>#N/A</v>
      </c>
      <c r="P19" s="108" t="e">
        <f t="shared" si="1"/>
        <v>#N/A</v>
      </c>
    </row>
    <row r="20" spans="1:16">
      <c r="A20" s="30"/>
      <c r="B20" s="106"/>
      <c r="C20" s="33"/>
      <c r="D20" s="33"/>
      <c r="E20" s="106"/>
      <c r="F20" s="108"/>
      <c r="G20" s="108"/>
      <c r="H20" s="108"/>
      <c r="I20" s="108"/>
      <c r="J20" s="108"/>
      <c r="N20" s="108">
        <f t="shared" si="0"/>
        <v>0</v>
      </c>
      <c r="O20" s="108" t="e">
        <f>IF(D20="X",0,IF(E20="X",0,VLOOKUP(E20,'25'!$K$3:$L$16,2,FALSE)))</f>
        <v>#N/A</v>
      </c>
      <c r="P20" s="108" t="e">
        <f t="shared" si="1"/>
        <v>#N/A</v>
      </c>
    </row>
    <row r="21" spans="1:16">
      <c r="A21" s="30"/>
      <c r="B21" s="106"/>
      <c r="C21" s="33"/>
      <c r="D21" s="33"/>
      <c r="E21" s="106"/>
      <c r="F21" s="108"/>
      <c r="G21" s="108"/>
      <c r="H21" s="108"/>
      <c r="I21" s="108"/>
      <c r="J21" s="108"/>
      <c r="N21" s="108">
        <f t="shared" si="0"/>
        <v>0</v>
      </c>
      <c r="O21" s="108" t="e">
        <f>IF(D21="X",0,IF(E21="X",0,VLOOKUP(E21,'25'!$K$3:$L$16,2,FALSE)))</f>
        <v>#N/A</v>
      </c>
      <c r="P21" s="108" t="e">
        <f t="shared" si="1"/>
        <v>#N/A</v>
      </c>
    </row>
    <row r="22" spans="1:16">
      <c r="A22" s="30"/>
      <c r="B22" s="106"/>
      <c r="C22" s="33"/>
      <c r="D22" s="33"/>
      <c r="E22" s="106"/>
      <c r="F22" s="108"/>
      <c r="G22" s="108"/>
      <c r="H22" s="108"/>
      <c r="I22" s="108"/>
      <c r="J22" s="108"/>
      <c r="N22" s="108">
        <f t="shared" si="0"/>
        <v>0</v>
      </c>
      <c r="O22" s="108" t="e">
        <f>IF(D22="X",0,IF(E22="X",0,VLOOKUP(E22,'25'!$K$3:$L$16,2,FALSE)))</f>
        <v>#N/A</v>
      </c>
      <c r="P22" s="108" t="e">
        <f t="shared" si="1"/>
        <v>#N/A</v>
      </c>
    </row>
    <row r="23" spans="1:16">
      <c r="A23" s="30"/>
      <c r="B23" s="106"/>
      <c r="C23" s="33"/>
      <c r="D23" s="33"/>
      <c r="E23" s="106"/>
      <c r="F23" s="108"/>
      <c r="G23" s="108"/>
      <c r="H23" s="108"/>
      <c r="I23" s="108"/>
      <c r="J23" s="108"/>
      <c r="N23" s="108">
        <f t="shared" si="0"/>
        <v>0</v>
      </c>
      <c r="O23" s="108" t="e">
        <f>IF(D23="X",0,IF(E23="X",0,VLOOKUP(E23,'25'!$K$3:$L$16,2,FALSE)))</f>
        <v>#N/A</v>
      </c>
      <c r="P23" s="108" t="e">
        <f t="shared" si="1"/>
        <v>#N/A</v>
      </c>
    </row>
    <row r="24" spans="1:16">
      <c r="A24" s="30"/>
      <c r="B24" s="106"/>
      <c r="C24" s="33"/>
      <c r="D24" s="33"/>
      <c r="E24" s="106"/>
      <c r="F24" s="108"/>
      <c r="G24" s="108"/>
      <c r="H24" s="108"/>
      <c r="I24" s="108"/>
      <c r="J24" s="108"/>
      <c r="N24" s="108">
        <f t="shared" si="0"/>
        <v>0</v>
      </c>
      <c r="O24" s="108" t="e">
        <f>IF(D24="X",0,IF(E24="X",0,VLOOKUP(E24,'25'!$K$3:$L$16,2,FALSE)))</f>
        <v>#N/A</v>
      </c>
      <c r="P24" s="108" t="e">
        <f t="shared" si="1"/>
        <v>#N/A</v>
      </c>
    </row>
    <row r="25" spans="1:16">
      <c r="A25" s="30"/>
      <c r="B25" s="106"/>
      <c r="C25" s="33"/>
      <c r="D25" s="33"/>
      <c r="E25" s="106"/>
      <c r="F25" s="108"/>
      <c r="G25" s="108"/>
      <c r="H25" s="108"/>
      <c r="I25" s="108"/>
      <c r="J25" s="108"/>
      <c r="N25" s="108">
        <f t="shared" si="0"/>
        <v>0</v>
      </c>
      <c r="O25" s="108" t="e">
        <f>IF(D25="X",0,IF(E25="X",0,VLOOKUP(E25,'25'!$K$3:$L$16,2,FALSE)))</f>
        <v>#N/A</v>
      </c>
      <c r="P25" s="108" t="e">
        <f t="shared" si="1"/>
        <v>#N/A</v>
      </c>
    </row>
    <row r="26" spans="1:16">
      <c r="A26" s="30"/>
      <c r="B26" s="106"/>
      <c r="C26" s="33"/>
      <c r="D26" s="33"/>
      <c r="E26" s="106"/>
      <c r="F26" s="108"/>
      <c r="G26" s="108"/>
      <c r="H26" s="108"/>
      <c r="I26" s="108"/>
      <c r="J26" s="108"/>
      <c r="N26" s="108">
        <f t="shared" si="0"/>
        <v>0</v>
      </c>
      <c r="O26" s="108" t="e">
        <f>IF(D26="X",0,IF(E26="X",0,VLOOKUP(E26,'25'!$K$3:$L$16,2,FALSE)))</f>
        <v>#N/A</v>
      </c>
      <c r="P26" s="108" t="e">
        <f t="shared" si="1"/>
        <v>#N/A</v>
      </c>
    </row>
    <row r="27" spans="1:16">
      <c r="A27" s="30"/>
      <c r="B27" s="106"/>
      <c r="C27" s="33"/>
      <c r="D27" s="33"/>
      <c r="E27" s="106"/>
      <c r="F27" s="108"/>
      <c r="G27" s="108"/>
      <c r="H27" s="108"/>
      <c r="I27" s="108"/>
      <c r="J27" s="108"/>
      <c r="N27" s="108">
        <f t="shared" si="0"/>
        <v>0</v>
      </c>
      <c r="O27" s="108" t="e">
        <f>IF(D27="X",0,IF(E27="X",0,VLOOKUP(E27,'25'!$K$3:$L$16,2,FALSE)))</f>
        <v>#N/A</v>
      </c>
      <c r="P27" s="108" t="e">
        <f t="shared" si="1"/>
        <v>#N/A</v>
      </c>
    </row>
    <row r="28" spans="1:16">
      <c r="A28" s="30"/>
      <c r="B28" s="106"/>
      <c r="C28" s="33"/>
      <c r="D28" s="33"/>
      <c r="E28" s="106"/>
      <c r="F28" s="108"/>
      <c r="G28" s="108"/>
      <c r="H28" s="108"/>
      <c r="I28" s="108"/>
      <c r="J28" s="108"/>
      <c r="N28" s="108">
        <f t="shared" si="0"/>
        <v>0</v>
      </c>
      <c r="O28" s="108" t="e">
        <f>IF(D28="X",0,IF(E28="X",0,VLOOKUP(E28,'25'!$K$3:$L$16,2,FALSE)))</f>
        <v>#N/A</v>
      </c>
      <c r="P28" s="108" t="e">
        <f t="shared" si="1"/>
        <v>#N/A</v>
      </c>
    </row>
    <row r="29" spans="1:16">
      <c r="A29" s="30"/>
      <c r="B29" s="106"/>
      <c r="C29" s="33"/>
      <c r="D29" s="33"/>
      <c r="E29" s="106"/>
      <c r="F29" s="108"/>
      <c r="G29" s="108"/>
      <c r="H29" s="108"/>
      <c r="I29" s="108"/>
      <c r="J29" s="108"/>
      <c r="N29" s="108">
        <f t="shared" si="0"/>
        <v>0</v>
      </c>
      <c r="O29" s="108" t="e">
        <f>IF(D29="X",0,IF(E29="X",0,VLOOKUP(E29,'25'!$K$3:$L$16,2,FALSE)))</f>
        <v>#N/A</v>
      </c>
      <c r="P29" s="108" t="e">
        <f t="shared" si="1"/>
        <v>#N/A</v>
      </c>
    </row>
    <row r="30" spans="1:16">
      <c r="A30" s="30"/>
      <c r="B30" s="106"/>
      <c r="C30" s="33"/>
      <c r="D30" s="33"/>
      <c r="E30" s="106"/>
      <c r="F30" s="108"/>
      <c r="G30" s="108"/>
      <c r="H30" s="108"/>
      <c r="I30" s="108"/>
      <c r="J30" s="108"/>
      <c r="N30" s="108">
        <f t="shared" si="0"/>
        <v>0</v>
      </c>
      <c r="O30" s="108" t="e">
        <f>IF(D30="X",0,IF(E30="X",0,VLOOKUP(E30,'25'!$K$3:$L$16,2,FALSE)))</f>
        <v>#N/A</v>
      </c>
      <c r="P30" s="108" t="e">
        <f t="shared" si="1"/>
        <v>#N/A</v>
      </c>
    </row>
    <row r="31" spans="1:16">
      <c r="A31" s="30"/>
      <c r="B31" s="106"/>
      <c r="C31" s="33"/>
      <c r="D31" s="33"/>
      <c r="E31" s="106"/>
      <c r="F31" s="108"/>
      <c r="G31" s="108"/>
      <c r="H31" s="108"/>
      <c r="I31" s="108"/>
      <c r="J31" s="108"/>
      <c r="N31" s="108">
        <f t="shared" si="0"/>
        <v>0</v>
      </c>
      <c r="O31" s="108" t="e">
        <f>IF(D31="X",0,IF(E31="X",0,VLOOKUP(E31,'25'!$K$3:$L$16,2,FALSE)))</f>
        <v>#N/A</v>
      </c>
      <c r="P31" s="108" t="e">
        <f t="shared" si="1"/>
        <v>#N/A</v>
      </c>
    </row>
    <row r="32" spans="1:16">
      <c r="A32" s="30"/>
      <c r="B32" s="106"/>
      <c r="C32" s="33"/>
      <c r="D32" s="33"/>
      <c r="E32" s="106"/>
      <c r="F32" s="108"/>
      <c r="G32" s="108"/>
      <c r="H32" s="108"/>
      <c r="I32" s="108"/>
      <c r="J32" s="108"/>
      <c r="N32" s="108">
        <f t="shared" si="0"/>
        <v>0</v>
      </c>
      <c r="O32" s="108" t="e">
        <f>IF(D32="X",0,IF(E32="X",0,VLOOKUP(E32,'25'!$K$3:$L$16,2,FALSE)))</f>
        <v>#N/A</v>
      </c>
      <c r="P32" s="108" t="e">
        <f t="shared" si="1"/>
        <v>#N/A</v>
      </c>
    </row>
    <row r="33" spans="1:16">
      <c r="A33" s="30"/>
      <c r="B33" s="106"/>
      <c r="C33" s="33"/>
      <c r="D33" s="33"/>
      <c r="E33" s="106"/>
      <c r="F33" s="108"/>
      <c r="G33" s="108"/>
      <c r="H33" s="108"/>
      <c r="I33" s="108"/>
      <c r="J33" s="108"/>
      <c r="N33" s="108">
        <f t="shared" si="0"/>
        <v>0</v>
      </c>
      <c r="O33" s="108" t="e">
        <f>IF(D33="X",0,IF(E33="X",0,VLOOKUP(E33,'25'!$K$3:$L$16,2,FALSE)))</f>
        <v>#N/A</v>
      </c>
      <c r="P33" s="108" t="e">
        <f t="shared" si="1"/>
        <v>#N/A</v>
      </c>
    </row>
    <row r="34" spans="1:16">
      <c r="A34" s="30"/>
      <c r="B34" s="106"/>
      <c r="C34" s="33"/>
      <c r="D34" s="33"/>
      <c r="E34" s="106"/>
      <c r="F34" s="108"/>
      <c r="G34" s="108"/>
      <c r="H34" s="108"/>
      <c r="I34" s="108"/>
      <c r="J34" s="108"/>
      <c r="N34" s="108">
        <f t="shared" si="0"/>
        <v>0</v>
      </c>
      <c r="O34" s="108" t="e">
        <f>IF(D34="X",0,IF(E34="X",0,VLOOKUP(E34,'25'!$K$3:$L$16,2,FALSE)))</f>
        <v>#N/A</v>
      </c>
      <c r="P34" s="108" t="e">
        <f t="shared" si="1"/>
        <v>#N/A</v>
      </c>
    </row>
    <row r="35" spans="1:16">
      <c r="A35" s="30"/>
      <c r="B35" s="106"/>
      <c r="C35" s="33"/>
      <c r="D35" s="33"/>
      <c r="E35" s="106"/>
      <c r="F35" s="108"/>
      <c r="G35" s="108"/>
      <c r="H35" s="108"/>
      <c r="I35" s="108"/>
      <c r="J35" s="108"/>
      <c r="N35" s="108">
        <f t="shared" si="0"/>
        <v>0</v>
      </c>
      <c r="O35" s="108" t="e">
        <f>IF(D35="X",0,IF(E35="X",0,VLOOKUP(E35,'25'!$K$3:$L$16,2,FALSE)))</f>
        <v>#N/A</v>
      </c>
      <c r="P35" s="108" t="e">
        <f t="shared" si="1"/>
        <v>#N/A</v>
      </c>
    </row>
    <row r="36" spans="1:16">
      <c r="A36" s="30"/>
      <c r="B36" s="106"/>
      <c r="C36" s="33"/>
      <c r="D36" s="33"/>
      <c r="E36" s="106"/>
      <c r="F36" s="108"/>
      <c r="G36" s="108"/>
      <c r="H36" s="108"/>
      <c r="I36" s="108"/>
      <c r="J36" s="108"/>
      <c r="N36" s="108">
        <f t="shared" si="0"/>
        <v>0</v>
      </c>
      <c r="O36" s="108" t="e">
        <f>IF(D36="X",0,IF(E36="X",0,VLOOKUP(E36,'25'!$K$3:$L$16,2,FALSE)))</f>
        <v>#N/A</v>
      </c>
      <c r="P36" s="108" t="e">
        <f t="shared" si="1"/>
        <v>#N/A</v>
      </c>
    </row>
    <row r="37" spans="1:16">
      <c r="A37" s="30"/>
      <c r="B37" s="106"/>
      <c r="C37" s="33"/>
      <c r="D37" s="33"/>
      <c r="E37" s="106"/>
      <c r="F37" s="108"/>
      <c r="G37" s="108"/>
      <c r="H37" s="108"/>
      <c r="I37" s="108"/>
      <c r="J37" s="108"/>
      <c r="N37" s="108">
        <f t="shared" si="0"/>
        <v>0</v>
      </c>
      <c r="O37" s="108" t="e">
        <f>IF(D37="X",0,IF(E37="X",0,VLOOKUP(E37,'25'!$K$3:$L$16,2,FALSE)))</f>
        <v>#N/A</v>
      </c>
      <c r="P37" s="108" t="e">
        <f t="shared" si="1"/>
        <v>#N/A</v>
      </c>
    </row>
    <row r="38" spans="1:16">
      <c r="A38" s="30"/>
      <c r="B38" s="106"/>
      <c r="C38" s="33"/>
      <c r="D38" s="33"/>
      <c r="E38" s="106"/>
      <c r="F38" s="108"/>
      <c r="G38" s="108"/>
      <c r="H38" s="108"/>
      <c r="I38" s="108"/>
      <c r="J38" s="108"/>
      <c r="N38" s="108">
        <f t="shared" si="0"/>
        <v>0</v>
      </c>
      <c r="O38" s="108" t="e">
        <f>IF(D38="X",0,IF(E38="X",0,VLOOKUP(E38,'25'!$K$3:$L$16,2,FALSE)))</f>
        <v>#N/A</v>
      </c>
      <c r="P38" s="108" t="e">
        <f t="shared" si="1"/>
        <v>#N/A</v>
      </c>
    </row>
    <row r="39" spans="1:16">
      <c r="A39" s="30"/>
      <c r="B39" s="106"/>
      <c r="C39" s="33"/>
      <c r="D39" s="33"/>
      <c r="E39" s="106"/>
      <c r="F39" s="108"/>
      <c r="G39" s="108"/>
      <c r="H39" s="108"/>
      <c r="I39" s="108"/>
      <c r="J39" s="108"/>
      <c r="N39" s="108">
        <f t="shared" si="0"/>
        <v>0</v>
      </c>
      <c r="O39" s="108" t="e">
        <f>IF(D39="X",0,IF(E39="X",0,VLOOKUP(E39,'25'!$K$3:$L$16,2,FALSE)))</f>
        <v>#N/A</v>
      </c>
      <c r="P39" s="108" t="e">
        <f t="shared" si="1"/>
        <v>#N/A</v>
      </c>
    </row>
    <row r="40" spans="1:16">
      <c r="A40" s="30"/>
      <c r="B40" s="106"/>
      <c r="C40" s="33"/>
      <c r="D40" s="33"/>
      <c r="E40" s="106"/>
      <c r="F40" s="108"/>
      <c r="G40" s="108"/>
      <c r="H40" s="108"/>
      <c r="I40" s="108"/>
      <c r="J40" s="108"/>
      <c r="N40" s="108">
        <f t="shared" si="0"/>
        <v>0</v>
      </c>
      <c r="O40" s="108" t="e">
        <f>IF(D40="X",0,IF(E40="X",0,VLOOKUP(E40,'25'!$K$3:$L$16,2,FALSE)))</f>
        <v>#N/A</v>
      </c>
      <c r="P40" s="108" t="e">
        <f t="shared" si="1"/>
        <v>#N/A</v>
      </c>
    </row>
    <row r="41" spans="1:16">
      <c r="A41" s="30"/>
      <c r="B41" s="106"/>
      <c r="C41" s="33"/>
      <c r="D41" s="33"/>
      <c r="E41" s="106"/>
      <c r="F41" s="108"/>
      <c r="G41" s="108"/>
      <c r="H41" s="108"/>
      <c r="I41" s="108"/>
      <c r="J41" s="108"/>
      <c r="N41" s="108">
        <f t="shared" si="0"/>
        <v>0</v>
      </c>
      <c r="O41" s="108" t="e">
        <f>IF(D41="X",0,IF(E41="X",0,VLOOKUP(E41,'25'!$K$3:$L$16,2,FALSE)))</f>
        <v>#N/A</v>
      </c>
      <c r="P41" s="108" t="e">
        <f t="shared" si="1"/>
        <v>#N/A</v>
      </c>
    </row>
    <row r="42" spans="1:16">
      <c r="A42" s="30"/>
      <c r="B42" s="106"/>
      <c r="C42" s="33"/>
      <c r="D42" s="33"/>
      <c r="E42" s="106"/>
      <c r="F42" s="108"/>
      <c r="G42" s="108"/>
      <c r="H42" s="108"/>
      <c r="I42" s="108"/>
      <c r="J42" s="108"/>
      <c r="N42" s="108">
        <f t="shared" si="0"/>
        <v>0</v>
      </c>
      <c r="O42" s="108" t="e">
        <f>IF(D42="X",0,IF(E42="X",0,VLOOKUP(E42,'25'!$K$3:$L$16,2,FALSE)))</f>
        <v>#N/A</v>
      </c>
      <c r="P42" s="108" t="e">
        <f t="shared" si="1"/>
        <v>#N/A</v>
      </c>
    </row>
    <row r="43" spans="1:16">
      <c r="A43" s="30"/>
      <c r="B43" s="106"/>
      <c r="C43" s="33"/>
      <c r="D43" s="33"/>
      <c r="E43" s="106"/>
      <c r="F43" s="108"/>
      <c r="G43" s="108"/>
      <c r="H43" s="108"/>
      <c r="I43" s="108"/>
      <c r="J43" s="108"/>
      <c r="N43" s="108">
        <f t="shared" si="0"/>
        <v>0</v>
      </c>
      <c r="O43" s="108" t="e">
        <f>IF(D43="X",0,IF(E43="X",0,VLOOKUP(E43,'25'!$K$3:$L$16,2,FALSE)))</f>
        <v>#N/A</v>
      </c>
      <c r="P43" s="108" t="e">
        <f t="shared" si="1"/>
        <v>#N/A</v>
      </c>
    </row>
    <row r="44" spans="1:16">
      <c r="A44" s="30"/>
      <c r="B44" s="106"/>
      <c r="C44" s="33"/>
      <c r="D44" s="33"/>
      <c r="E44" s="106"/>
      <c r="F44" s="108"/>
      <c r="G44" s="108"/>
      <c r="H44" s="108"/>
      <c r="I44" s="108"/>
      <c r="J44" s="108"/>
      <c r="N44" s="108">
        <f t="shared" si="0"/>
        <v>0</v>
      </c>
      <c r="O44" s="108" t="e">
        <f>IF(D44="X",0,IF(E44="X",0,VLOOKUP(E44,'25'!$K$3:$L$16,2,FALSE)))</f>
        <v>#N/A</v>
      </c>
      <c r="P44" s="108" t="e">
        <f t="shared" si="1"/>
        <v>#N/A</v>
      </c>
    </row>
    <row r="45" spans="1:16">
      <c r="A45" s="30"/>
      <c r="B45" s="106"/>
      <c r="C45" s="33"/>
      <c r="D45" s="33"/>
      <c r="E45" s="106"/>
      <c r="F45" s="108"/>
      <c r="G45" s="108"/>
      <c r="H45" s="108"/>
      <c r="I45" s="108"/>
      <c r="J45" s="108"/>
      <c r="N45" s="108">
        <f t="shared" si="0"/>
        <v>0</v>
      </c>
      <c r="O45" s="108" t="e">
        <f>IF(D45="X",0,IF(E45="X",0,VLOOKUP(E45,'25'!$K$3:$L$16,2,FALSE)))</f>
        <v>#N/A</v>
      </c>
      <c r="P45" s="108" t="e">
        <f t="shared" si="1"/>
        <v>#N/A</v>
      </c>
    </row>
    <row r="46" spans="1:16">
      <c r="A46" s="30"/>
      <c r="B46" s="106"/>
      <c r="C46" s="33"/>
      <c r="D46" s="33"/>
      <c r="E46" s="106"/>
      <c r="F46" s="108"/>
      <c r="G46" s="108"/>
      <c r="H46" s="108"/>
      <c r="I46" s="108"/>
      <c r="J46" s="108"/>
      <c r="N46" s="108">
        <f t="shared" si="0"/>
        <v>0</v>
      </c>
      <c r="O46" s="108" t="e">
        <f>IF(D46="X",0,IF(E46="X",0,VLOOKUP(E46,'25'!$K$3:$L$16,2,FALSE)))</f>
        <v>#N/A</v>
      </c>
      <c r="P46" s="108" t="e">
        <f t="shared" si="1"/>
        <v>#N/A</v>
      </c>
    </row>
    <row r="47" spans="1:16">
      <c r="A47" s="30"/>
      <c r="B47" s="106"/>
      <c r="C47" s="33"/>
      <c r="D47" s="33"/>
      <c r="E47" s="106"/>
      <c r="F47" s="108"/>
      <c r="G47" s="108"/>
      <c r="H47" s="108"/>
      <c r="I47" s="108"/>
      <c r="J47" s="108"/>
      <c r="N47" s="108">
        <f t="shared" si="0"/>
        <v>0</v>
      </c>
      <c r="O47" s="108" t="e">
        <f>IF(D47="X",0,IF(E47="X",0,VLOOKUP(E47,'25'!$K$3:$L$16,2,FALSE)))</f>
        <v>#N/A</v>
      </c>
      <c r="P47" s="108" t="e">
        <f t="shared" si="1"/>
        <v>#N/A</v>
      </c>
    </row>
    <row r="48" spans="1:16">
      <c r="A48" s="30"/>
      <c r="B48" s="106"/>
      <c r="C48" s="33"/>
      <c r="D48" s="33"/>
      <c r="E48" s="106"/>
      <c r="F48" s="108"/>
      <c r="G48" s="108"/>
      <c r="H48" s="108"/>
      <c r="I48" s="108"/>
      <c r="J48" s="108"/>
      <c r="N48" s="108">
        <f t="shared" si="0"/>
        <v>0</v>
      </c>
      <c r="O48" s="108" t="e">
        <f>IF(D48="X",0,IF(E48="X",0,VLOOKUP(E48,'25'!$K$3:$L$16,2,FALSE)))</f>
        <v>#N/A</v>
      </c>
      <c r="P48" s="108" t="e">
        <f t="shared" si="1"/>
        <v>#N/A</v>
      </c>
    </row>
    <row r="49" spans="1:16">
      <c r="A49" s="30"/>
      <c r="B49" s="106"/>
      <c r="C49" s="33"/>
      <c r="D49" s="33"/>
      <c r="E49" s="106"/>
      <c r="F49" s="108"/>
      <c r="G49" s="108"/>
      <c r="H49" s="108"/>
      <c r="I49" s="108"/>
      <c r="J49" s="108"/>
      <c r="N49" s="108">
        <f t="shared" si="0"/>
        <v>0</v>
      </c>
      <c r="O49" s="108" t="e">
        <f>IF(D49="X",0,IF(E49="X",0,VLOOKUP(E49,'25'!$K$3:$L$16,2,FALSE)))</f>
        <v>#N/A</v>
      </c>
      <c r="P49" s="108" t="e">
        <f t="shared" si="1"/>
        <v>#N/A</v>
      </c>
    </row>
    <row r="50" spans="1:16">
      <c r="A50" s="30"/>
      <c r="B50" s="106"/>
      <c r="C50" s="33"/>
      <c r="D50" s="33"/>
      <c r="E50" s="106"/>
      <c r="F50" s="108"/>
      <c r="G50" s="108"/>
      <c r="H50" s="108"/>
      <c r="I50" s="108"/>
      <c r="J50" s="108"/>
      <c r="N50" s="108">
        <f t="shared" si="0"/>
        <v>0</v>
      </c>
      <c r="O50" s="108" t="e">
        <f>IF(D50="X",0,IF(E50="X",0,VLOOKUP(E50,'25'!$K$3:$L$16,2,FALSE)))</f>
        <v>#N/A</v>
      </c>
      <c r="P50" s="108" t="e">
        <f t="shared" si="1"/>
        <v>#N/A</v>
      </c>
    </row>
    <row r="51" spans="1:16">
      <c r="A51" s="30"/>
      <c r="B51" s="106"/>
      <c r="C51" s="33"/>
      <c r="D51" s="33"/>
      <c r="E51" s="106"/>
      <c r="F51" s="108"/>
      <c r="G51" s="108"/>
      <c r="H51" s="108"/>
      <c r="I51" s="108"/>
      <c r="J51" s="108"/>
      <c r="N51" s="108">
        <f t="shared" si="0"/>
        <v>0</v>
      </c>
      <c r="O51" s="108" t="e">
        <f>IF(D51="X",0,IF(E51="X",0,VLOOKUP(E51,'25'!$K$3:$L$16,2,FALSE)))</f>
        <v>#N/A</v>
      </c>
      <c r="P51" s="108" t="e">
        <f t="shared" si="1"/>
        <v>#N/A</v>
      </c>
    </row>
    <row r="52" spans="1:16">
      <c r="A52" s="30"/>
      <c r="B52" s="106"/>
      <c r="C52" s="33"/>
      <c r="D52" s="33"/>
      <c r="E52" s="106"/>
      <c r="F52" s="108"/>
      <c r="G52" s="108"/>
      <c r="H52" s="108"/>
      <c r="I52" s="108"/>
      <c r="J52" s="108"/>
      <c r="N52" s="108">
        <f t="shared" si="0"/>
        <v>0</v>
      </c>
      <c r="O52" s="108" t="e">
        <f>IF(D52="X",0,IF(E52="X",0,VLOOKUP(E52,'25'!$K$3:$L$16,2,FALSE)))</f>
        <v>#N/A</v>
      </c>
      <c r="P52" s="108" t="e">
        <f t="shared" si="1"/>
        <v>#N/A</v>
      </c>
    </row>
    <row r="53" spans="1:16">
      <c r="A53" s="30"/>
      <c r="B53" s="106"/>
      <c r="C53" s="33"/>
      <c r="D53" s="33"/>
      <c r="E53" s="106"/>
      <c r="F53" s="108"/>
      <c r="G53" s="108"/>
      <c r="H53" s="108"/>
      <c r="I53" s="108"/>
      <c r="J53" s="108"/>
      <c r="N53" s="108">
        <f t="shared" si="0"/>
        <v>0</v>
      </c>
      <c r="O53" s="108" t="e">
        <f>IF(D53="X",0,IF(E53="X",0,VLOOKUP(E53,'25'!$K$3:$L$16,2,FALSE)))</f>
        <v>#N/A</v>
      </c>
      <c r="P53" s="108" t="e">
        <f t="shared" si="1"/>
        <v>#N/A</v>
      </c>
    </row>
    <row r="54" spans="1:16">
      <c r="A54" s="30"/>
      <c r="B54" s="106"/>
      <c r="C54" s="33"/>
      <c r="D54" s="33"/>
      <c r="E54" s="106"/>
      <c r="F54" s="108"/>
      <c r="G54" s="108"/>
      <c r="H54" s="108"/>
      <c r="I54" s="108"/>
      <c r="J54" s="108"/>
      <c r="N54" s="108">
        <f t="shared" si="0"/>
        <v>0</v>
      </c>
      <c r="O54" s="108" t="e">
        <f>IF(D54="X",0,IF(E54="X",0,VLOOKUP(E54,'25'!$K$3:$L$16,2,FALSE)))</f>
        <v>#N/A</v>
      </c>
      <c r="P54" s="108" t="e">
        <f t="shared" si="1"/>
        <v>#N/A</v>
      </c>
    </row>
    <row r="55" spans="1:16">
      <c r="A55" s="30"/>
      <c r="B55" s="106"/>
      <c r="C55" s="33"/>
      <c r="D55" s="33"/>
      <c r="E55" s="106"/>
      <c r="F55" s="108"/>
      <c r="G55" s="108"/>
      <c r="H55" s="108"/>
      <c r="I55" s="108"/>
      <c r="J55" s="108"/>
      <c r="N55" s="108">
        <f t="shared" si="0"/>
        <v>0</v>
      </c>
      <c r="O55" s="108" t="e">
        <f>IF(D55="X",0,IF(E55="X",0,VLOOKUP(E55,'25'!$K$3:$L$16,2,FALSE)))</f>
        <v>#N/A</v>
      </c>
      <c r="P55" s="108" t="e">
        <f t="shared" si="1"/>
        <v>#N/A</v>
      </c>
    </row>
    <row r="56" spans="1:16">
      <c r="A56" s="30"/>
      <c r="B56" s="106"/>
      <c r="C56" s="33"/>
      <c r="D56" s="33"/>
      <c r="E56" s="106"/>
      <c r="F56" s="108"/>
      <c r="G56" s="108"/>
      <c r="H56" s="108"/>
      <c r="I56" s="108"/>
      <c r="J56" s="108"/>
      <c r="N56" s="108">
        <f t="shared" si="0"/>
        <v>0</v>
      </c>
      <c r="O56" s="108" t="e">
        <f>IF(D56="X",0,IF(E56="X",0,VLOOKUP(E56,'25'!$K$3:$L$16,2,FALSE)))</f>
        <v>#N/A</v>
      </c>
      <c r="P56" s="108" t="e">
        <f t="shared" si="1"/>
        <v>#N/A</v>
      </c>
    </row>
    <row r="57" spans="1:16">
      <c r="A57" s="30"/>
      <c r="B57" s="106"/>
      <c r="C57" s="33"/>
      <c r="D57" s="33"/>
      <c r="E57" s="106"/>
      <c r="F57" s="108"/>
      <c r="G57" s="108"/>
      <c r="H57" s="108"/>
      <c r="I57" s="108"/>
      <c r="J57" s="108"/>
      <c r="N57" s="108">
        <f t="shared" si="0"/>
        <v>0</v>
      </c>
      <c r="O57" s="108" t="e">
        <f>IF(D57="X",0,IF(E57="X",0,VLOOKUP(E57,'25'!$K$3:$L$16,2,FALSE)))</f>
        <v>#N/A</v>
      </c>
      <c r="P57" s="108" t="e">
        <f t="shared" si="1"/>
        <v>#N/A</v>
      </c>
    </row>
    <row r="58" spans="1:16">
      <c r="A58" s="30"/>
      <c r="B58" s="106"/>
      <c r="C58" s="33"/>
      <c r="D58" s="33"/>
      <c r="E58" s="106"/>
      <c r="F58" s="108"/>
      <c r="G58" s="108"/>
      <c r="H58" s="108"/>
      <c r="I58" s="108"/>
      <c r="J58" s="108"/>
      <c r="N58" s="108">
        <f t="shared" si="0"/>
        <v>0</v>
      </c>
      <c r="O58" s="108" t="e">
        <f>IF(D58="X",0,IF(E58="X",0,VLOOKUP(E58,'25'!$K$3:$L$16,2,FALSE)))</f>
        <v>#N/A</v>
      </c>
      <c r="P58" s="108" t="e">
        <f t="shared" si="1"/>
        <v>#N/A</v>
      </c>
    </row>
    <row r="59" spans="1:16">
      <c r="A59" s="30"/>
      <c r="B59" s="106"/>
      <c r="C59" s="33"/>
      <c r="D59" s="33"/>
      <c r="E59" s="106"/>
      <c r="F59" s="108"/>
      <c r="G59" s="108"/>
      <c r="H59" s="108"/>
      <c r="I59" s="108"/>
      <c r="J59" s="108"/>
      <c r="N59" s="108">
        <f t="shared" si="0"/>
        <v>0</v>
      </c>
      <c r="O59" s="108" t="e">
        <f>IF(D59="X",0,IF(E59="X",0,VLOOKUP(E59,'25'!$K$3:$L$16,2,FALSE)))</f>
        <v>#N/A</v>
      </c>
      <c r="P59" s="108" t="e">
        <f t="shared" si="1"/>
        <v>#N/A</v>
      </c>
    </row>
    <row r="60" spans="1:16">
      <c r="A60" s="30"/>
      <c r="B60" s="106"/>
      <c r="C60" s="33"/>
      <c r="D60" s="33"/>
      <c r="E60" s="106"/>
      <c r="F60" s="108"/>
      <c r="G60" s="108"/>
      <c r="H60" s="108"/>
      <c r="I60" s="108"/>
      <c r="J60" s="108"/>
      <c r="N60" s="108">
        <f t="shared" si="0"/>
        <v>0</v>
      </c>
      <c r="O60" s="108" t="e">
        <f>IF(D60="X",0,IF(E60="X",0,VLOOKUP(E60,'25'!$K$3:$L$16,2,FALSE)))</f>
        <v>#N/A</v>
      </c>
      <c r="P60" s="108" t="e">
        <f t="shared" si="1"/>
        <v>#N/A</v>
      </c>
    </row>
    <row r="61" spans="1:16">
      <c r="A61" s="30"/>
      <c r="B61" s="106"/>
      <c r="C61" s="33"/>
      <c r="D61" s="33"/>
      <c r="E61" s="106"/>
      <c r="F61" s="108"/>
      <c r="G61" s="108"/>
      <c r="H61" s="108"/>
      <c r="I61" s="108"/>
      <c r="J61" s="108"/>
      <c r="N61" s="108">
        <f t="shared" si="0"/>
        <v>0</v>
      </c>
      <c r="O61" s="108" t="e">
        <f>IF(D61="X",0,IF(E61="X",0,VLOOKUP(E61,'25'!$K$3:$L$16,2,FALSE)))</f>
        <v>#N/A</v>
      </c>
      <c r="P61" s="108" t="e">
        <f t="shared" si="1"/>
        <v>#N/A</v>
      </c>
    </row>
    <row r="62" spans="1:16">
      <c r="A62" s="30"/>
      <c r="B62" s="106"/>
      <c r="C62" s="33"/>
      <c r="D62" s="33"/>
      <c r="E62" s="106"/>
      <c r="F62" s="108"/>
      <c r="G62" s="108"/>
      <c r="H62" s="108"/>
      <c r="I62" s="108"/>
      <c r="J62" s="108"/>
      <c r="N62" s="108">
        <f t="shared" si="0"/>
        <v>0</v>
      </c>
      <c r="O62" s="108" t="e">
        <f>IF(D62="X",0,IF(E62="X",0,VLOOKUP(E62,'25'!$K$3:$L$16,2,FALSE)))</f>
        <v>#N/A</v>
      </c>
      <c r="P62" s="108" t="e">
        <f t="shared" si="1"/>
        <v>#N/A</v>
      </c>
    </row>
    <row r="63" spans="1:16">
      <c r="A63" s="30"/>
      <c r="B63" s="106"/>
      <c r="C63" s="33"/>
      <c r="D63" s="33"/>
      <c r="E63" s="106"/>
      <c r="F63" s="108"/>
      <c r="G63" s="108"/>
      <c r="H63" s="108"/>
      <c r="I63" s="108"/>
      <c r="J63" s="108"/>
      <c r="N63" s="108">
        <f t="shared" si="0"/>
        <v>0</v>
      </c>
      <c r="O63" s="108" t="e">
        <f>IF(D63="X",0,IF(E63="X",0,VLOOKUP(E63,'25'!$K$3:$L$16,2,FALSE)))</f>
        <v>#N/A</v>
      </c>
      <c r="P63" s="108" t="e">
        <f t="shared" si="1"/>
        <v>#N/A</v>
      </c>
    </row>
    <row r="64" spans="1:16">
      <c r="A64" s="30"/>
      <c r="B64" s="106"/>
      <c r="C64" s="33"/>
      <c r="D64" s="33"/>
      <c r="E64" s="106"/>
      <c r="F64" s="108"/>
      <c r="G64" s="108"/>
      <c r="H64" s="108"/>
      <c r="I64" s="108"/>
      <c r="J64" s="108"/>
      <c r="N64" s="108">
        <f t="shared" si="0"/>
        <v>0</v>
      </c>
      <c r="O64" s="108" t="e">
        <f>IF(D64="X",0,IF(E64="X",0,VLOOKUP(E64,'25'!$K$3:$L$16,2,FALSE)))</f>
        <v>#N/A</v>
      </c>
      <c r="P64" s="108" t="e">
        <f t="shared" si="1"/>
        <v>#N/A</v>
      </c>
    </row>
    <row r="65" spans="1:16">
      <c r="A65" s="30"/>
      <c r="B65" s="106"/>
      <c r="C65" s="33"/>
      <c r="D65" s="33"/>
      <c r="E65" s="106"/>
      <c r="F65" s="108"/>
      <c r="G65" s="108"/>
      <c r="H65" s="108"/>
      <c r="I65" s="108"/>
      <c r="J65" s="108"/>
      <c r="N65" s="108">
        <f t="shared" si="0"/>
        <v>0</v>
      </c>
      <c r="O65" s="108" t="e">
        <f>IF(D65="X",0,IF(E65="X",0,VLOOKUP(E65,'25'!$K$3:$L$16,2,FALSE)))</f>
        <v>#N/A</v>
      </c>
      <c r="P65" s="108" t="e">
        <f t="shared" si="1"/>
        <v>#N/A</v>
      </c>
    </row>
    <row r="66" spans="1:16">
      <c r="A66" s="30"/>
      <c r="B66" s="106"/>
      <c r="C66" s="33"/>
      <c r="D66" s="33"/>
      <c r="E66" s="106"/>
      <c r="F66" s="108"/>
      <c r="G66" s="108"/>
      <c r="H66" s="108"/>
      <c r="I66" s="108"/>
      <c r="J66" s="108"/>
      <c r="N66" s="108">
        <f t="shared" si="0"/>
        <v>0</v>
      </c>
      <c r="O66" s="108" t="e">
        <f>IF(D66="X",0,IF(E66="X",0,VLOOKUP(E66,'25'!$K$3:$L$16,2,FALSE)))</f>
        <v>#N/A</v>
      </c>
      <c r="P66" s="108" t="e">
        <f t="shared" si="1"/>
        <v>#N/A</v>
      </c>
    </row>
    <row r="67" spans="1:16">
      <c r="A67" s="30"/>
      <c r="B67" s="106"/>
      <c r="C67" s="33"/>
      <c r="D67" s="33"/>
      <c r="E67" s="106"/>
      <c r="F67" s="108"/>
      <c r="G67" s="108"/>
      <c r="H67" s="108"/>
      <c r="I67" s="108"/>
      <c r="J67" s="108"/>
      <c r="N67" s="108">
        <f t="shared" si="0"/>
        <v>0</v>
      </c>
      <c r="O67" s="108" t="e">
        <f>IF(D67="X",0,IF(E67="X",0,VLOOKUP(E67,'25'!$K$3:$L$16,2,FALSE)))</f>
        <v>#N/A</v>
      </c>
      <c r="P67" s="108" t="e">
        <f t="shared" si="1"/>
        <v>#N/A</v>
      </c>
    </row>
    <row r="68" spans="1:16">
      <c r="A68" s="30"/>
      <c r="B68" s="106"/>
      <c r="C68" s="33"/>
      <c r="D68" s="33"/>
      <c r="E68" s="106"/>
      <c r="F68" s="108"/>
      <c r="G68" s="108"/>
      <c r="H68" s="108"/>
      <c r="I68" s="108"/>
      <c r="J68" s="108"/>
      <c r="N68" s="108">
        <f t="shared" ref="N68:N131" si="2">SUM(F68:M68)</f>
        <v>0</v>
      </c>
      <c r="O68" s="108" t="e">
        <f>IF(D68="X",0,IF(E68="X",0,VLOOKUP(E68,'25'!$K$3:$L$16,2,FALSE)))</f>
        <v>#N/A</v>
      </c>
      <c r="P68" s="108" t="e">
        <f t="shared" ref="P68:P131" si="3">N68*O68</f>
        <v>#N/A</v>
      </c>
    </row>
    <row r="69" spans="1:16">
      <c r="A69" s="30"/>
      <c r="B69" s="106"/>
      <c r="C69" s="33"/>
      <c r="D69" s="33"/>
      <c r="E69" s="106"/>
      <c r="F69" s="108"/>
      <c r="G69" s="108"/>
      <c r="H69" s="108"/>
      <c r="I69" s="108"/>
      <c r="J69" s="108"/>
      <c r="N69" s="108">
        <f t="shared" si="2"/>
        <v>0</v>
      </c>
      <c r="O69" s="108" t="e">
        <f>IF(D69="X",0,IF(E69="X",0,VLOOKUP(E69,'25'!$K$3:$L$16,2,FALSE)))</f>
        <v>#N/A</v>
      </c>
      <c r="P69" s="108" t="e">
        <f t="shared" si="3"/>
        <v>#N/A</v>
      </c>
    </row>
    <row r="70" spans="1:16">
      <c r="A70" s="30"/>
      <c r="B70" s="106"/>
      <c r="C70" s="33"/>
      <c r="D70" s="33"/>
      <c r="E70" s="106"/>
      <c r="F70" s="108"/>
      <c r="G70" s="108"/>
      <c r="H70" s="108"/>
      <c r="I70" s="108"/>
      <c r="J70" s="108"/>
      <c r="N70" s="108">
        <f t="shared" si="2"/>
        <v>0</v>
      </c>
      <c r="O70" s="108" t="e">
        <f>IF(D70="X",0,IF(E70="X",0,VLOOKUP(E70,'25'!$K$3:$L$16,2,FALSE)))</f>
        <v>#N/A</v>
      </c>
      <c r="P70" s="108" t="e">
        <f t="shared" si="3"/>
        <v>#N/A</v>
      </c>
    </row>
    <row r="71" spans="1:16">
      <c r="A71" s="30"/>
      <c r="B71" s="106"/>
      <c r="C71" s="33"/>
      <c r="D71" s="33"/>
      <c r="E71" s="106"/>
      <c r="F71" s="108"/>
      <c r="G71" s="108"/>
      <c r="H71" s="108"/>
      <c r="I71" s="108"/>
      <c r="J71" s="108"/>
      <c r="N71" s="108">
        <f t="shared" si="2"/>
        <v>0</v>
      </c>
      <c r="O71" s="108" t="e">
        <f>IF(D71="X",0,IF(E71="X",0,VLOOKUP(E71,'25'!$K$3:$L$16,2,FALSE)))</f>
        <v>#N/A</v>
      </c>
      <c r="P71" s="108" t="e">
        <f t="shared" si="3"/>
        <v>#N/A</v>
      </c>
    </row>
    <row r="72" spans="1:16">
      <c r="A72" s="30"/>
      <c r="B72" s="106"/>
      <c r="C72" s="33"/>
      <c r="D72" s="33"/>
      <c r="E72" s="106"/>
      <c r="F72" s="108"/>
      <c r="G72" s="108"/>
      <c r="H72" s="108"/>
      <c r="I72" s="108"/>
      <c r="J72" s="108"/>
      <c r="N72" s="108">
        <f t="shared" si="2"/>
        <v>0</v>
      </c>
      <c r="O72" s="108" t="e">
        <f>IF(D72="X",0,IF(E72="X",0,VLOOKUP(E72,'25'!$K$3:$L$16,2,FALSE)))</f>
        <v>#N/A</v>
      </c>
      <c r="P72" s="108" t="e">
        <f t="shared" si="3"/>
        <v>#N/A</v>
      </c>
    </row>
    <row r="73" spans="1:16">
      <c r="A73" s="30"/>
      <c r="B73" s="106"/>
      <c r="C73" s="33"/>
      <c r="D73" s="33"/>
      <c r="E73" s="106"/>
      <c r="F73" s="108"/>
      <c r="G73" s="108"/>
      <c r="H73" s="108"/>
      <c r="I73" s="108"/>
      <c r="J73" s="108"/>
      <c r="N73" s="108">
        <f t="shared" si="2"/>
        <v>0</v>
      </c>
      <c r="O73" s="108" t="e">
        <f>IF(D73="X",0,IF(E73="X",0,VLOOKUP(E73,'25'!$K$3:$L$16,2,FALSE)))</f>
        <v>#N/A</v>
      </c>
      <c r="P73" s="108" t="e">
        <f t="shared" si="3"/>
        <v>#N/A</v>
      </c>
    </row>
    <row r="74" spans="1:16">
      <c r="A74" s="30"/>
      <c r="B74" s="106"/>
      <c r="C74" s="116"/>
      <c r="D74" s="116"/>
      <c r="E74" s="117"/>
      <c r="F74" s="118"/>
      <c r="G74" s="118"/>
      <c r="H74" s="118"/>
      <c r="I74" s="118"/>
      <c r="J74" s="118"/>
      <c r="K74" s="118"/>
      <c r="L74" s="118"/>
      <c r="M74" s="118"/>
      <c r="N74" s="108">
        <f t="shared" si="2"/>
        <v>0</v>
      </c>
      <c r="O74" s="108" t="e">
        <f>IF(D74="X",0,IF(E74="X",0,VLOOKUP(E74,'25'!$K$3:$L$16,2,FALSE)))</f>
        <v>#N/A</v>
      </c>
      <c r="P74" s="108" t="e">
        <f t="shared" si="3"/>
        <v>#N/A</v>
      </c>
    </row>
    <row r="75" spans="1:16">
      <c r="A75" s="30"/>
      <c r="B75" s="106"/>
      <c r="C75" s="33"/>
      <c r="D75" s="33"/>
      <c r="E75" s="106"/>
      <c r="F75" s="108"/>
      <c r="G75" s="108"/>
      <c r="H75" s="108"/>
      <c r="I75" s="108"/>
      <c r="J75" s="108"/>
      <c r="N75" s="108">
        <f t="shared" si="2"/>
        <v>0</v>
      </c>
      <c r="O75" s="108" t="e">
        <f>IF(D75="X",0,IF(E75="X",0,VLOOKUP(E75,'25'!$K$3:$L$16,2,FALSE)))</f>
        <v>#N/A</v>
      </c>
      <c r="P75" s="108" t="e">
        <f t="shared" si="3"/>
        <v>#N/A</v>
      </c>
    </row>
    <row r="76" spans="1:16">
      <c r="A76" s="30"/>
      <c r="B76" s="106"/>
      <c r="C76" s="107"/>
      <c r="D76" s="33"/>
      <c r="E76" s="106"/>
      <c r="F76" s="108"/>
      <c r="G76" s="108"/>
      <c r="H76" s="108"/>
      <c r="I76" s="108"/>
      <c r="J76" s="108"/>
      <c r="N76" s="108">
        <f t="shared" si="2"/>
        <v>0</v>
      </c>
      <c r="O76" s="108" t="e">
        <f>IF(D76="X",0,IF(E76="X",0,VLOOKUP(E76,'25'!$K$3:$L$16,2,FALSE)))</f>
        <v>#N/A</v>
      </c>
      <c r="P76" s="108" t="e">
        <f t="shared" si="3"/>
        <v>#N/A</v>
      </c>
    </row>
    <row r="77" spans="1:16">
      <c r="A77" s="30"/>
      <c r="B77" s="106"/>
      <c r="C77" s="33"/>
      <c r="D77" s="33"/>
      <c r="E77" s="106"/>
      <c r="F77" s="108"/>
      <c r="G77" s="108"/>
      <c r="H77" s="108"/>
      <c r="I77" s="108"/>
      <c r="J77" s="108"/>
      <c r="N77" s="108">
        <f t="shared" si="2"/>
        <v>0</v>
      </c>
      <c r="O77" s="108" t="e">
        <f>IF(D77="X",0,IF(E77="X",0,VLOOKUP(E77,'25'!$K$3:$L$16,2,FALSE)))</f>
        <v>#N/A</v>
      </c>
      <c r="P77" s="108" t="e">
        <f t="shared" si="3"/>
        <v>#N/A</v>
      </c>
    </row>
    <row r="78" spans="1:16">
      <c r="A78" s="30"/>
      <c r="B78" s="106"/>
      <c r="C78" s="33"/>
      <c r="D78" s="33"/>
      <c r="E78" s="106"/>
      <c r="F78" s="108"/>
      <c r="G78" s="108"/>
      <c r="H78" s="108"/>
      <c r="I78" s="108"/>
      <c r="J78" s="108"/>
      <c r="N78" s="108">
        <f t="shared" si="2"/>
        <v>0</v>
      </c>
      <c r="O78" s="108" t="e">
        <f>IF(D78="X",0,IF(E78="X",0,VLOOKUP(E78,'25'!$K$3:$L$16,2,FALSE)))</f>
        <v>#N/A</v>
      </c>
      <c r="P78" s="108" t="e">
        <f t="shared" si="3"/>
        <v>#N/A</v>
      </c>
    </row>
    <row r="79" spans="1:16">
      <c r="A79" s="30"/>
      <c r="B79" s="106"/>
      <c r="C79" s="33"/>
      <c r="D79" s="33"/>
      <c r="E79" s="106"/>
      <c r="F79" s="108"/>
      <c r="G79" s="108"/>
      <c r="H79" s="108"/>
      <c r="I79" s="108"/>
      <c r="J79" s="108"/>
      <c r="N79" s="108">
        <f t="shared" si="2"/>
        <v>0</v>
      </c>
      <c r="O79" s="108" t="e">
        <f>IF(D79="X",0,IF(E79="X",0,VLOOKUP(E79,'25'!$K$3:$L$16,2,FALSE)))</f>
        <v>#N/A</v>
      </c>
      <c r="P79" s="108" t="e">
        <f t="shared" si="3"/>
        <v>#N/A</v>
      </c>
    </row>
    <row r="80" spans="1:16">
      <c r="A80" s="30"/>
      <c r="B80" s="106"/>
      <c r="C80" s="33"/>
      <c r="D80" s="33"/>
      <c r="E80" s="106"/>
      <c r="F80" s="108"/>
      <c r="G80" s="108"/>
      <c r="H80" s="108"/>
      <c r="I80" s="108"/>
      <c r="J80" s="108"/>
      <c r="N80" s="108">
        <f t="shared" si="2"/>
        <v>0</v>
      </c>
      <c r="O80" s="108" t="e">
        <f>IF(D80="X",0,IF(E80="X",0,VLOOKUP(E80,'25'!$K$3:$L$16,2,FALSE)))</f>
        <v>#N/A</v>
      </c>
      <c r="P80" s="108" t="e">
        <f t="shared" si="3"/>
        <v>#N/A</v>
      </c>
    </row>
    <row r="81" spans="1:16">
      <c r="A81" s="30"/>
      <c r="B81" s="106"/>
      <c r="C81" s="33"/>
      <c r="D81" s="33"/>
      <c r="E81" s="106"/>
      <c r="F81" s="108"/>
      <c r="G81" s="108"/>
      <c r="H81" s="108"/>
      <c r="I81" s="108"/>
      <c r="J81" s="108"/>
      <c r="N81" s="108">
        <f t="shared" si="2"/>
        <v>0</v>
      </c>
      <c r="O81" s="108" t="e">
        <f>IF(D81="X",0,IF(E81="X",0,VLOOKUP(E81,'25'!$K$3:$L$16,2,FALSE)))</f>
        <v>#N/A</v>
      </c>
      <c r="P81" s="108" t="e">
        <f t="shared" si="3"/>
        <v>#N/A</v>
      </c>
    </row>
    <row r="82" spans="1:16">
      <c r="A82" s="30"/>
      <c r="B82" s="106"/>
      <c r="C82" s="33"/>
      <c r="D82" s="33"/>
      <c r="E82" s="106"/>
      <c r="F82" s="108"/>
      <c r="G82" s="108"/>
      <c r="H82" s="108"/>
      <c r="I82" s="108"/>
      <c r="J82" s="108"/>
      <c r="N82" s="108">
        <f t="shared" si="2"/>
        <v>0</v>
      </c>
      <c r="O82" s="108" t="e">
        <f>IF(D82="X",0,IF(E82="X",0,VLOOKUP(E82,'25'!$K$3:$L$16,2,FALSE)))</f>
        <v>#N/A</v>
      </c>
      <c r="P82" s="108" t="e">
        <f t="shared" si="3"/>
        <v>#N/A</v>
      </c>
    </row>
    <row r="83" spans="1:16">
      <c r="A83" s="30"/>
      <c r="B83" s="106"/>
      <c r="C83" s="33"/>
      <c r="D83" s="33"/>
      <c r="E83" s="106"/>
      <c r="F83" s="108"/>
      <c r="G83" s="108"/>
      <c r="H83" s="108"/>
      <c r="I83" s="108"/>
      <c r="J83" s="108"/>
      <c r="N83" s="108">
        <f t="shared" si="2"/>
        <v>0</v>
      </c>
      <c r="O83" s="108" t="e">
        <f>IF(D83="X",0,IF(E83="X",0,VLOOKUP(E83,'25'!$K$3:$L$16,2,FALSE)))</f>
        <v>#N/A</v>
      </c>
      <c r="P83" s="108" t="e">
        <f t="shared" si="3"/>
        <v>#N/A</v>
      </c>
    </row>
    <row r="84" spans="1:16">
      <c r="A84" s="30"/>
      <c r="B84" s="106"/>
      <c r="C84" s="33"/>
      <c r="D84" s="33"/>
      <c r="E84" s="106"/>
      <c r="F84" s="108"/>
      <c r="G84" s="108"/>
      <c r="H84" s="108"/>
      <c r="I84" s="108"/>
      <c r="J84" s="108"/>
      <c r="N84" s="108">
        <f t="shared" si="2"/>
        <v>0</v>
      </c>
      <c r="O84" s="108" t="e">
        <f>IF(D84="X",0,IF(E84="X",0,VLOOKUP(E84,'25'!$K$3:$L$16,2,FALSE)))</f>
        <v>#N/A</v>
      </c>
      <c r="P84" s="108" t="e">
        <f t="shared" si="3"/>
        <v>#N/A</v>
      </c>
    </row>
    <row r="85" spans="1:16">
      <c r="A85" s="30"/>
      <c r="B85" s="106"/>
      <c r="C85" s="33"/>
      <c r="D85" s="33"/>
      <c r="E85" s="106"/>
      <c r="F85" s="108"/>
      <c r="G85" s="108"/>
      <c r="H85" s="108"/>
      <c r="I85" s="108"/>
      <c r="J85" s="108"/>
      <c r="N85" s="108">
        <f t="shared" si="2"/>
        <v>0</v>
      </c>
      <c r="O85" s="108" t="e">
        <f>IF(D85="X",0,IF(E85="X",0,VLOOKUP(E85,'25'!$K$3:$L$16,2,FALSE)))</f>
        <v>#N/A</v>
      </c>
      <c r="P85" s="108" t="e">
        <f t="shared" si="3"/>
        <v>#N/A</v>
      </c>
    </row>
    <row r="86" spans="1:16">
      <c r="A86" s="30"/>
      <c r="B86" s="106"/>
      <c r="C86" s="33"/>
      <c r="D86" s="33"/>
      <c r="E86" s="106"/>
      <c r="F86" s="108"/>
      <c r="G86" s="108"/>
      <c r="H86" s="108"/>
      <c r="I86" s="108"/>
      <c r="J86" s="108"/>
      <c r="N86" s="108">
        <f t="shared" si="2"/>
        <v>0</v>
      </c>
      <c r="O86" s="108" t="e">
        <f>IF(D86="X",0,IF(E86="X",0,VLOOKUP(E86,'25'!$K$3:$L$16,2,FALSE)))</f>
        <v>#N/A</v>
      </c>
      <c r="P86" s="108" t="e">
        <f t="shared" si="3"/>
        <v>#N/A</v>
      </c>
    </row>
    <row r="87" spans="1:16">
      <c r="A87" s="30"/>
      <c r="B87" s="106"/>
      <c r="C87" s="33"/>
      <c r="D87" s="33"/>
      <c r="E87" s="106"/>
      <c r="F87" s="108"/>
      <c r="G87" s="108"/>
      <c r="H87" s="108"/>
      <c r="I87" s="108"/>
      <c r="J87" s="108"/>
      <c r="N87" s="108">
        <f t="shared" si="2"/>
        <v>0</v>
      </c>
      <c r="O87" s="108" t="e">
        <f>IF(D87="X",0,IF(E87="X",0,VLOOKUP(E87,'25'!$K$3:$L$16,2,FALSE)))</f>
        <v>#N/A</v>
      </c>
      <c r="P87" s="108" t="e">
        <f t="shared" si="3"/>
        <v>#N/A</v>
      </c>
    </row>
    <row r="88" spans="1:16">
      <c r="A88" s="30"/>
      <c r="B88" s="106"/>
      <c r="C88" s="33"/>
      <c r="D88" s="33"/>
      <c r="E88" s="106"/>
      <c r="F88" s="108"/>
      <c r="G88" s="108"/>
      <c r="H88" s="108"/>
      <c r="I88" s="108"/>
      <c r="J88" s="108"/>
      <c r="N88" s="108">
        <f t="shared" si="2"/>
        <v>0</v>
      </c>
      <c r="O88" s="108" t="e">
        <f>IF(D88="X",0,IF(E88="X",0,VLOOKUP(E88,'25'!$K$3:$L$16,2,FALSE)))</f>
        <v>#N/A</v>
      </c>
      <c r="P88" s="108" t="e">
        <f t="shared" si="3"/>
        <v>#N/A</v>
      </c>
    </row>
    <row r="89" spans="1:16">
      <c r="A89" s="30"/>
      <c r="B89" s="106"/>
      <c r="C89" s="33"/>
      <c r="D89" s="33"/>
      <c r="E89" s="106"/>
      <c r="F89" s="108"/>
      <c r="G89" s="108"/>
      <c r="H89" s="108"/>
      <c r="I89" s="108"/>
      <c r="J89" s="108"/>
      <c r="N89" s="108">
        <f t="shared" si="2"/>
        <v>0</v>
      </c>
      <c r="O89" s="108" t="e">
        <f>IF(D89="X",0,IF(E89="X",0,VLOOKUP(E89,'25'!$K$3:$L$16,2,FALSE)))</f>
        <v>#N/A</v>
      </c>
      <c r="P89" s="108" t="e">
        <f t="shared" si="3"/>
        <v>#N/A</v>
      </c>
    </row>
    <row r="90" spans="1:16">
      <c r="A90" s="30"/>
      <c r="B90" s="106"/>
      <c r="C90" s="33"/>
      <c r="D90" s="33"/>
      <c r="E90" s="106"/>
      <c r="F90" s="108"/>
      <c r="G90" s="108"/>
      <c r="H90" s="108"/>
      <c r="I90" s="108"/>
      <c r="J90" s="108"/>
      <c r="N90" s="108">
        <f t="shared" si="2"/>
        <v>0</v>
      </c>
      <c r="O90" s="108" t="e">
        <f>IF(D90="X",0,IF(E90="X",0,VLOOKUP(E90,'25'!$K$3:$L$16,2,FALSE)))</f>
        <v>#N/A</v>
      </c>
      <c r="P90" s="108" t="e">
        <f t="shared" si="3"/>
        <v>#N/A</v>
      </c>
    </row>
    <row r="91" spans="1:16">
      <c r="A91" s="30"/>
      <c r="B91" s="106"/>
      <c r="C91" s="33"/>
      <c r="D91" s="33"/>
      <c r="E91" s="106"/>
      <c r="F91" s="108"/>
      <c r="G91" s="108"/>
      <c r="H91" s="108"/>
      <c r="I91" s="108"/>
      <c r="J91" s="108"/>
      <c r="N91" s="108">
        <f t="shared" si="2"/>
        <v>0</v>
      </c>
      <c r="O91" s="108" t="e">
        <f>IF(D91="X",0,IF(E91="X",0,VLOOKUP(E91,'25'!$K$3:$L$16,2,FALSE)))</f>
        <v>#N/A</v>
      </c>
      <c r="P91" s="108" t="e">
        <f t="shared" si="3"/>
        <v>#N/A</v>
      </c>
    </row>
    <row r="92" spans="1:16">
      <c r="A92" s="30"/>
      <c r="B92" s="106"/>
      <c r="C92" s="33"/>
      <c r="D92" s="33"/>
      <c r="E92" s="106"/>
      <c r="F92" s="108"/>
      <c r="G92" s="108"/>
      <c r="H92" s="108"/>
      <c r="I92" s="108"/>
      <c r="J92" s="108"/>
      <c r="N92" s="108">
        <f t="shared" si="2"/>
        <v>0</v>
      </c>
      <c r="O92" s="108" t="e">
        <f>IF(D92="X",0,IF(E92="X",0,VLOOKUP(E92,'25'!$K$3:$L$16,2,FALSE)))</f>
        <v>#N/A</v>
      </c>
      <c r="P92" s="108" t="e">
        <f t="shared" si="3"/>
        <v>#N/A</v>
      </c>
    </row>
    <row r="93" spans="1:16">
      <c r="A93" s="30"/>
      <c r="B93" s="106"/>
      <c r="C93" s="33"/>
      <c r="D93" s="33"/>
      <c r="E93" s="106"/>
      <c r="F93" s="108"/>
      <c r="G93" s="108"/>
      <c r="H93" s="108"/>
      <c r="I93" s="108"/>
      <c r="J93" s="108"/>
      <c r="N93" s="108">
        <f t="shared" si="2"/>
        <v>0</v>
      </c>
      <c r="O93" s="108" t="e">
        <f>IF(D93="X",0,IF(E93="X",0,VLOOKUP(E93,'25'!$K$3:$L$16,2,FALSE)))</f>
        <v>#N/A</v>
      </c>
      <c r="P93" s="108" t="e">
        <f t="shared" si="3"/>
        <v>#N/A</v>
      </c>
    </row>
    <row r="94" spans="1:16">
      <c r="A94" s="30"/>
      <c r="B94" s="106"/>
      <c r="C94" s="33"/>
      <c r="D94" s="33"/>
      <c r="E94" s="106"/>
      <c r="F94" s="108"/>
      <c r="G94" s="108"/>
      <c r="H94" s="108"/>
      <c r="I94" s="108"/>
      <c r="J94" s="108"/>
      <c r="N94" s="108">
        <f t="shared" si="2"/>
        <v>0</v>
      </c>
      <c r="O94" s="108" t="e">
        <f>IF(D94="X",0,IF(E94="X",0,VLOOKUP(E94,'25'!$K$3:$L$16,2,FALSE)))</f>
        <v>#N/A</v>
      </c>
      <c r="P94" s="108" t="e">
        <f t="shared" si="3"/>
        <v>#N/A</v>
      </c>
    </row>
    <row r="95" spans="1:16">
      <c r="A95" s="30"/>
      <c r="B95" s="106"/>
      <c r="C95" s="33"/>
      <c r="D95" s="33"/>
      <c r="E95" s="106"/>
      <c r="F95" s="108"/>
      <c r="G95" s="108"/>
      <c r="H95" s="108"/>
      <c r="I95" s="108"/>
      <c r="J95" s="108"/>
      <c r="N95" s="108">
        <f t="shared" si="2"/>
        <v>0</v>
      </c>
      <c r="O95" s="108" t="e">
        <f>IF(D95="X",0,IF(E95="X",0,VLOOKUP(E95,'25'!$K$3:$L$16,2,FALSE)))</f>
        <v>#N/A</v>
      </c>
      <c r="P95" s="108" t="e">
        <f t="shared" si="3"/>
        <v>#N/A</v>
      </c>
    </row>
    <row r="96" spans="1:16">
      <c r="A96" s="30"/>
      <c r="B96" s="106"/>
      <c r="C96" s="33"/>
      <c r="D96" s="33"/>
      <c r="E96" s="106"/>
      <c r="F96" s="108"/>
      <c r="G96" s="108"/>
      <c r="H96" s="108"/>
      <c r="I96" s="108"/>
      <c r="J96" s="108"/>
      <c r="N96" s="108">
        <f t="shared" si="2"/>
        <v>0</v>
      </c>
      <c r="O96" s="108" t="e">
        <f>IF(D96="X",0,IF(E96="X",0,VLOOKUP(E96,'25'!$K$3:$L$16,2,FALSE)))</f>
        <v>#N/A</v>
      </c>
      <c r="P96" s="108" t="e">
        <f t="shared" si="3"/>
        <v>#N/A</v>
      </c>
    </row>
    <row r="97" spans="1:16">
      <c r="A97" s="30"/>
      <c r="B97" s="106"/>
      <c r="C97" s="33"/>
      <c r="D97" s="33"/>
      <c r="E97" s="106"/>
      <c r="F97" s="108"/>
      <c r="G97" s="108"/>
      <c r="H97" s="108"/>
      <c r="I97" s="108"/>
      <c r="J97" s="108"/>
      <c r="N97" s="108">
        <f t="shared" si="2"/>
        <v>0</v>
      </c>
      <c r="O97" s="108" t="e">
        <f>IF(D97="X",0,IF(E97="X",0,VLOOKUP(E97,'25'!$K$3:$L$16,2,FALSE)))</f>
        <v>#N/A</v>
      </c>
      <c r="P97" s="108" t="e">
        <f t="shared" si="3"/>
        <v>#N/A</v>
      </c>
    </row>
    <row r="98" spans="1:16">
      <c r="A98" s="30"/>
      <c r="B98" s="106"/>
      <c r="C98" s="33"/>
      <c r="D98" s="33"/>
      <c r="E98" s="106"/>
      <c r="F98" s="108"/>
      <c r="G98" s="108"/>
      <c r="H98" s="108"/>
      <c r="I98" s="108"/>
      <c r="J98" s="108"/>
      <c r="N98" s="108">
        <f t="shared" si="2"/>
        <v>0</v>
      </c>
      <c r="O98" s="108" t="e">
        <f>IF(D98="X",0,IF(E98="X",0,VLOOKUP(E98,'25'!$K$3:$L$16,2,FALSE)))</f>
        <v>#N/A</v>
      </c>
      <c r="P98" s="108" t="e">
        <f t="shared" si="3"/>
        <v>#N/A</v>
      </c>
    </row>
    <row r="99" spans="1:16">
      <c r="A99" s="30"/>
      <c r="B99" s="106"/>
      <c r="C99" s="33"/>
      <c r="D99" s="33"/>
      <c r="E99" s="106"/>
      <c r="F99" s="108"/>
      <c r="G99" s="108"/>
      <c r="H99" s="108"/>
      <c r="I99" s="108"/>
      <c r="J99" s="108"/>
      <c r="N99" s="108">
        <f t="shared" si="2"/>
        <v>0</v>
      </c>
      <c r="O99" s="108" t="e">
        <f>IF(D99="X",0,IF(E99="X",0,VLOOKUP(E99,'25'!$K$3:$L$16,2,FALSE)))</f>
        <v>#N/A</v>
      </c>
      <c r="P99" s="108" t="e">
        <f t="shared" si="3"/>
        <v>#N/A</v>
      </c>
    </row>
    <row r="100" spans="1:16">
      <c r="A100" s="30"/>
      <c r="B100" s="106"/>
      <c r="C100" s="33"/>
      <c r="D100" s="33"/>
      <c r="E100" s="106"/>
      <c r="F100" s="108"/>
      <c r="G100" s="108"/>
      <c r="H100" s="108"/>
      <c r="I100" s="108"/>
      <c r="J100" s="108"/>
      <c r="N100" s="108">
        <f t="shared" si="2"/>
        <v>0</v>
      </c>
      <c r="O100" s="108" t="e">
        <f>IF(D100="X",0,IF(E100="X",0,VLOOKUP(E100,'25'!$K$3:$L$16,2,FALSE)))</f>
        <v>#N/A</v>
      </c>
      <c r="P100" s="108" t="e">
        <f t="shared" si="3"/>
        <v>#N/A</v>
      </c>
    </row>
    <row r="101" spans="1:16">
      <c r="A101" s="30"/>
      <c r="B101" s="106"/>
      <c r="C101" s="33"/>
      <c r="D101" s="33"/>
      <c r="E101" s="106"/>
      <c r="F101" s="108"/>
      <c r="G101" s="108"/>
      <c r="H101" s="108"/>
      <c r="I101" s="108"/>
      <c r="J101" s="108"/>
      <c r="N101" s="108">
        <f t="shared" si="2"/>
        <v>0</v>
      </c>
      <c r="O101" s="108" t="e">
        <f>IF(D101="X",0,IF(E101="X",0,VLOOKUP(E101,'25'!$K$3:$L$16,2,FALSE)))</f>
        <v>#N/A</v>
      </c>
      <c r="P101" s="108" t="e">
        <f t="shared" si="3"/>
        <v>#N/A</v>
      </c>
    </row>
    <row r="102" spans="1:16">
      <c r="A102" s="30"/>
      <c r="B102" s="106"/>
      <c r="C102" s="33"/>
      <c r="D102" s="33"/>
      <c r="E102" s="106"/>
      <c r="F102" s="108"/>
      <c r="G102" s="108"/>
      <c r="H102" s="108"/>
      <c r="I102" s="108"/>
      <c r="J102" s="108"/>
      <c r="N102" s="108">
        <f t="shared" si="2"/>
        <v>0</v>
      </c>
      <c r="O102" s="108" t="e">
        <f>IF(D102="X",0,IF(E102="X",0,VLOOKUP(E102,'25'!$K$3:$L$16,2,FALSE)))</f>
        <v>#N/A</v>
      </c>
      <c r="P102" s="108" t="e">
        <f t="shared" si="3"/>
        <v>#N/A</v>
      </c>
    </row>
    <row r="103" spans="1:16">
      <c r="A103" s="30"/>
      <c r="B103" s="106"/>
      <c r="C103" s="33"/>
      <c r="D103" s="33"/>
      <c r="E103" s="106"/>
      <c r="F103" s="108"/>
      <c r="G103" s="108"/>
      <c r="H103" s="108"/>
      <c r="I103" s="108"/>
      <c r="J103" s="108"/>
      <c r="N103" s="108">
        <f t="shared" si="2"/>
        <v>0</v>
      </c>
      <c r="O103" s="108" t="e">
        <f>IF(D103="X",0,IF(E103="X",0,VLOOKUP(E103,'25'!$K$3:$L$16,2,FALSE)))</f>
        <v>#N/A</v>
      </c>
      <c r="P103" s="108" t="e">
        <f t="shared" si="3"/>
        <v>#N/A</v>
      </c>
    </row>
    <row r="104" spans="1:16">
      <c r="A104" s="30"/>
      <c r="B104" s="106"/>
      <c r="C104" s="33"/>
      <c r="D104" s="33"/>
      <c r="E104" s="106"/>
      <c r="F104" s="108"/>
      <c r="G104" s="108"/>
      <c r="H104" s="108"/>
      <c r="I104" s="108"/>
      <c r="J104" s="108"/>
      <c r="N104" s="108">
        <f t="shared" si="2"/>
        <v>0</v>
      </c>
      <c r="O104" s="108" t="e">
        <f>IF(D104="X",0,IF(E104="X",0,VLOOKUP(E104,'25'!$K$3:$L$16,2,FALSE)))</f>
        <v>#N/A</v>
      </c>
      <c r="P104" s="108" t="e">
        <f t="shared" si="3"/>
        <v>#N/A</v>
      </c>
    </row>
    <row r="105" spans="1:16">
      <c r="A105" s="30"/>
      <c r="B105" s="106"/>
      <c r="C105" s="33"/>
      <c r="D105" s="33"/>
      <c r="E105" s="106"/>
      <c r="F105" s="108"/>
      <c r="G105" s="108"/>
      <c r="H105" s="108"/>
      <c r="I105" s="108"/>
      <c r="J105" s="108"/>
      <c r="N105" s="108">
        <f t="shared" si="2"/>
        <v>0</v>
      </c>
      <c r="O105" s="108" t="e">
        <f>IF(D105="X",0,IF(E105="X",0,VLOOKUP(E105,'25'!$K$3:$L$16,2,FALSE)))</f>
        <v>#N/A</v>
      </c>
      <c r="P105" s="108" t="e">
        <f t="shared" si="3"/>
        <v>#N/A</v>
      </c>
    </row>
    <row r="106" spans="1:16">
      <c r="A106" s="30"/>
      <c r="B106" s="106"/>
      <c r="C106" s="33"/>
      <c r="D106" s="33"/>
      <c r="E106" s="106"/>
      <c r="F106" s="108"/>
      <c r="G106" s="108"/>
      <c r="H106" s="108"/>
      <c r="I106" s="108"/>
      <c r="J106" s="108"/>
      <c r="N106" s="108">
        <f t="shared" si="2"/>
        <v>0</v>
      </c>
      <c r="O106" s="108" t="e">
        <f>IF(D106="X",0,IF(E106="X",0,VLOOKUP(E106,'25'!$K$3:$L$16,2,FALSE)))</f>
        <v>#N/A</v>
      </c>
      <c r="P106" s="108" t="e">
        <f t="shared" si="3"/>
        <v>#N/A</v>
      </c>
    </row>
    <row r="107" spans="1:16">
      <c r="A107" s="30"/>
      <c r="B107" s="106"/>
      <c r="C107" s="33"/>
      <c r="D107" s="33"/>
      <c r="E107" s="106"/>
      <c r="F107" s="108"/>
      <c r="G107" s="108"/>
      <c r="H107" s="108"/>
      <c r="I107" s="108"/>
      <c r="J107" s="108"/>
      <c r="N107" s="108">
        <f t="shared" si="2"/>
        <v>0</v>
      </c>
      <c r="O107" s="108" t="e">
        <f>IF(D107="X",0,IF(E107="X",0,VLOOKUP(E107,'25'!$K$3:$L$16,2,FALSE)))</f>
        <v>#N/A</v>
      </c>
      <c r="P107" s="108" t="e">
        <f t="shared" si="3"/>
        <v>#N/A</v>
      </c>
    </row>
    <row r="108" spans="1:16">
      <c r="A108" s="30"/>
      <c r="B108" s="106"/>
      <c r="C108" s="33"/>
      <c r="D108" s="33"/>
      <c r="E108" s="106"/>
      <c r="F108" s="108"/>
      <c r="G108" s="108"/>
      <c r="H108" s="108"/>
      <c r="I108" s="108"/>
      <c r="J108" s="108"/>
      <c r="N108" s="108">
        <f t="shared" si="2"/>
        <v>0</v>
      </c>
      <c r="O108" s="108" t="e">
        <f>IF(D108="X",0,IF(E108="X",0,VLOOKUP(E108,'25'!$K$3:$L$16,2,FALSE)))</f>
        <v>#N/A</v>
      </c>
      <c r="P108" s="108" t="e">
        <f t="shared" si="3"/>
        <v>#N/A</v>
      </c>
    </row>
    <row r="109" spans="1:16">
      <c r="A109" s="30"/>
      <c r="B109" s="106"/>
      <c r="C109" s="33"/>
      <c r="D109" s="33"/>
      <c r="E109" s="106"/>
      <c r="F109" s="108"/>
      <c r="G109" s="108"/>
      <c r="H109" s="108"/>
      <c r="I109" s="108"/>
      <c r="J109" s="108"/>
      <c r="N109" s="108">
        <f t="shared" si="2"/>
        <v>0</v>
      </c>
      <c r="O109" s="108" t="e">
        <f>IF(D109="X",0,IF(E109="X",0,VLOOKUP(E109,'25'!$K$3:$L$16,2,FALSE)))</f>
        <v>#N/A</v>
      </c>
      <c r="P109" s="108" t="e">
        <f t="shared" si="3"/>
        <v>#N/A</v>
      </c>
    </row>
    <row r="110" spans="1:16">
      <c r="A110" s="30"/>
      <c r="B110" s="106"/>
      <c r="C110" s="33"/>
      <c r="D110" s="33"/>
      <c r="E110" s="106"/>
      <c r="F110" s="108"/>
      <c r="G110" s="108"/>
      <c r="H110" s="108"/>
      <c r="I110" s="108"/>
      <c r="J110" s="108"/>
      <c r="N110" s="108">
        <f t="shared" si="2"/>
        <v>0</v>
      </c>
      <c r="O110" s="108" t="e">
        <f>IF(D110="X",0,IF(E110="X",0,VLOOKUP(E110,'25'!$K$3:$L$16,2,FALSE)))</f>
        <v>#N/A</v>
      </c>
      <c r="P110" s="108" t="e">
        <f t="shared" si="3"/>
        <v>#N/A</v>
      </c>
    </row>
    <row r="111" spans="1:16">
      <c r="A111" s="30"/>
      <c r="B111" s="106"/>
      <c r="C111" s="33"/>
      <c r="D111" s="33"/>
      <c r="E111" s="106"/>
      <c r="F111" s="108"/>
      <c r="G111" s="108"/>
      <c r="H111" s="108"/>
      <c r="I111" s="108"/>
      <c r="J111" s="108"/>
      <c r="N111" s="108">
        <f t="shared" si="2"/>
        <v>0</v>
      </c>
      <c r="O111" s="108" t="e">
        <f>IF(D111="X",0,IF(E111="X",0,VLOOKUP(E111,'25'!$K$3:$L$16,2,FALSE)))</f>
        <v>#N/A</v>
      </c>
      <c r="P111" s="108" t="e">
        <f t="shared" si="3"/>
        <v>#N/A</v>
      </c>
    </row>
    <row r="112" spans="1:16">
      <c r="A112" s="30"/>
      <c r="B112" s="106"/>
      <c r="C112" s="33"/>
      <c r="D112" s="33"/>
      <c r="E112" s="106"/>
      <c r="F112" s="108"/>
      <c r="G112" s="108"/>
      <c r="H112" s="108"/>
      <c r="I112" s="108"/>
      <c r="J112" s="108"/>
      <c r="N112" s="108">
        <f t="shared" si="2"/>
        <v>0</v>
      </c>
      <c r="O112" s="108" t="e">
        <f>IF(D112="X",0,IF(E112="X",0,VLOOKUP(E112,'25'!$K$3:$L$16,2,FALSE)))</f>
        <v>#N/A</v>
      </c>
      <c r="P112" s="108" t="e">
        <f t="shared" si="3"/>
        <v>#N/A</v>
      </c>
    </row>
    <row r="113" spans="1:16">
      <c r="A113" s="30"/>
      <c r="B113" s="106"/>
      <c r="C113" s="33"/>
      <c r="D113" s="33"/>
      <c r="E113" s="106"/>
      <c r="F113" s="108"/>
      <c r="G113" s="108"/>
      <c r="H113" s="108"/>
      <c r="I113" s="108"/>
      <c r="J113" s="108"/>
      <c r="N113" s="108">
        <f t="shared" si="2"/>
        <v>0</v>
      </c>
      <c r="O113" s="108" t="e">
        <f>IF(D113="X",0,IF(E113="X",0,VLOOKUP(E113,'25'!$K$3:$L$16,2,FALSE)))</f>
        <v>#N/A</v>
      </c>
      <c r="P113" s="108" t="e">
        <f t="shared" si="3"/>
        <v>#N/A</v>
      </c>
    </row>
    <row r="114" spans="1:16">
      <c r="A114" s="30"/>
      <c r="B114" s="106"/>
      <c r="C114" s="33"/>
      <c r="D114" s="33"/>
      <c r="E114" s="106"/>
      <c r="F114" s="108"/>
      <c r="G114" s="108"/>
      <c r="H114" s="108"/>
      <c r="I114" s="108"/>
      <c r="J114" s="108"/>
      <c r="N114" s="108">
        <f t="shared" si="2"/>
        <v>0</v>
      </c>
      <c r="O114" s="108" t="e">
        <f>IF(D114="X",0,IF(E114="X",0,VLOOKUP(E114,'25'!$K$3:$L$16,2,FALSE)))</f>
        <v>#N/A</v>
      </c>
      <c r="P114" s="108" t="e">
        <f t="shared" si="3"/>
        <v>#N/A</v>
      </c>
    </row>
    <row r="115" spans="1:16">
      <c r="A115" s="30"/>
      <c r="B115" s="106"/>
      <c r="C115" s="33"/>
      <c r="D115" s="33"/>
      <c r="E115" s="106"/>
      <c r="F115" s="108"/>
      <c r="G115" s="108"/>
      <c r="H115" s="108"/>
      <c r="I115" s="108"/>
      <c r="J115" s="108"/>
      <c r="N115" s="108">
        <f t="shared" si="2"/>
        <v>0</v>
      </c>
      <c r="O115" s="108" t="e">
        <f>IF(D115="X",0,IF(E115="X",0,VLOOKUP(E115,'25'!$K$3:$L$16,2,FALSE)))</f>
        <v>#N/A</v>
      </c>
      <c r="P115" s="108" t="e">
        <f t="shared" si="3"/>
        <v>#N/A</v>
      </c>
    </row>
    <row r="116" spans="1:16">
      <c r="A116" s="30"/>
      <c r="B116" s="106"/>
      <c r="C116" s="33"/>
      <c r="D116" s="33"/>
      <c r="E116" s="106"/>
      <c r="F116" s="108"/>
      <c r="G116" s="108"/>
      <c r="H116" s="108"/>
      <c r="I116" s="108"/>
      <c r="J116" s="108"/>
      <c r="N116" s="108">
        <f t="shared" si="2"/>
        <v>0</v>
      </c>
      <c r="O116" s="108" t="e">
        <f>IF(D116="X",0,IF(E116="X",0,VLOOKUP(E116,'25'!$K$3:$L$16,2,FALSE)))</f>
        <v>#N/A</v>
      </c>
      <c r="P116" s="108" t="e">
        <f t="shared" si="3"/>
        <v>#N/A</v>
      </c>
    </row>
    <row r="117" spans="1:16">
      <c r="A117" s="30"/>
      <c r="B117" s="106"/>
      <c r="C117" s="116"/>
      <c r="D117" s="116"/>
      <c r="E117" s="117"/>
      <c r="F117" s="118"/>
      <c r="G117" s="118"/>
      <c r="H117" s="118"/>
      <c r="I117" s="118"/>
      <c r="J117" s="118"/>
      <c r="K117" s="118"/>
      <c r="L117" s="118"/>
      <c r="M117" s="118"/>
      <c r="N117" s="108">
        <f t="shared" si="2"/>
        <v>0</v>
      </c>
      <c r="O117" s="108" t="e">
        <f>IF(D117="X",0,IF(E117="X",0,VLOOKUP(E117,'25'!$K$3:$L$16,2,FALSE)))</f>
        <v>#N/A</v>
      </c>
      <c r="P117" s="108" t="e">
        <f t="shared" si="3"/>
        <v>#N/A</v>
      </c>
    </row>
    <row r="118" spans="1:16">
      <c r="A118" s="110"/>
      <c r="B118" s="106"/>
      <c r="C118" s="33"/>
      <c r="D118" s="33"/>
      <c r="E118" s="106"/>
      <c r="F118" s="108"/>
      <c r="G118" s="108"/>
      <c r="H118" s="108"/>
      <c r="I118" s="108"/>
      <c r="J118" s="108"/>
      <c r="N118" s="108">
        <f t="shared" si="2"/>
        <v>0</v>
      </c>
      <c r="O118" s="108" t="e">
        <f>IF(D118="X",0,IF(E118="X",0,VLOOKUP(E118,'25'!$K$3:$L$16,2,FALSE)))</f>
        <v>#N/A</v>
      </c>
      <c r="P118" s="108" t="e">
        <f t="shared" si="3"/>
        <v>#N/A</v>
      </c>
    </row>
    <row r="119" spans="1:16">
      <c r="A119" s="110"/>
      <c r="B119" s="106"/>
      <c r="C119" s="107"/>
      <c r="D119" s="33"/>
      <c r="E119" s="106"/>
      <c r="F119" s="108"/>
      <c r="G119" s="108"/>
      <c r="H119" s="108"/>
      <c r="I119" s="108"/>
      <c r="J119" s="108"/>
      <c r="N119" s="108">
        <f t="shared" si="2"/>
        <v>0</v>
      </c>
      <c r="O119" s="108" t="e">
        <f>IF(D119="X",0,IF(E119="X",0,VLOOKUP(E119,'25'!$K$3:$L$16,2,FALSE)))</f>
        <v>#N/A</v>
      </c>
      <c r="P119" s="108" t="e">
        <f t="shared" si="3"/>
        <v>#N/A</v>
      </c>
    </row>
    <row r="120" spans="1:16">
      <c r="A120" s="110"/>
      <c r="B120" s="106"/>
      <c r="C120" s="33"/>
      <c r="D120" s="33"/>
      <c r="E120" s="106"/>
      <c r="F120" s="108"/>
      <c r="G120" s="108"/>
      <c r="H120" s="108"/>
      <c r="I120" s="108"/>
      <c r="J120" s="108"/>
      <c r="N120" s="108">
        <f t="shared" si="2"/>
        <v>0</v>
      </c>
      <c r="O120" s="108" t="e">
        <f>IF(D120="X",0,IF(E120="X",0,VLOOKUP(E120,'25'!$K$3:$L$16,2,FALSE)))</f>
        <v>#N/A</v>
      </c>
      <c r="P120" s="108" t="e">
        <f t="shared" si="3"/>
        <v>#N/A</v>
      </c>
    </row>
    <row r="121" spans="1:16">
      <c r="A121" s="110"/>
      <c r="B121" s="106"/>
      <c r="C121" s="33"/>
      <c r="D121" s="33"/>
      <c r="E121" s="106"/>
      <c r="F121" s="108"/>
      <c r="G121" s="108"/>
      <c r="H121" s="108"/>
      <c r="I121" s="108"/>
      <c r="J121" s="108"/>
      <c r="N121" s="108">
        <f t="shared" si="2"/>
        <v>0</v>
      </c>
      <c r="O121" s="108" t="e">
        <f>IF(D121="X",0,IF(E121="X",0,VLOOKUP(E121,'25'!$K$3:$L$16,2,FALSE)))</f>
        <v>#N/A</v>
      </c>
      <c r="P121" s="108" t="e">
        <f t="shared" si="3"/>
        <v>#N/A</v>
      </c>
    </row>
    <row r="122" spans="1:16">
      <c r="A122" s="110"/>
      <c r="B122" s="106"/>
      <c r="C122" s="33"/>
      <c r="D122" s="33"/>
      <c r="E122" s="106"/>
      <c r="F122" s="108"/>
      <c r="G122" s="108"/>
      <c r="H122" s="108"/>
      <c r="I122" s="108"/>
      <c r="J122" s="108"/>
      <c r="N122" s="108">
        <f t="shared" si="2"/>
        <v>0</v>
      </c>
      <c r="O122" s="108" t="e">
        <f>IF(D122="X",0,IF(E122="X",0,VLOOKUP(E122,'25'!$K$3:$L$16,2,FALSE)))</f>
        <v>#N/A</v>
      </c>
      <c r="P122" s="108" t="e">
        <f t="shared" si="3"/>
        <v>#N/A</v>
      </c>
    </row>
    <row r="123" spans="1:16">
      <c r="A123" s="110"/>
      <c r="B123" s="106"/>
      <c r="C123" s="33"/>
      <c r="D123" s="33"/>
      <c r="E123" s="106"/>
      <c r="F123" s="108"/>
      <c r="G123" s="108"/>
      <c r="H123" s="108"/>
      <c r="I123" s="108"/>
      <c r="J123" s="108"/>
      <c r="N123" s="108">
        <f t="shared" si="2"/>
        <v>0</v>
      </c>
      <c r="O123" s="108" t="e">
        <f>IF(D123="X",0,IF(E123="X",0,VLOOKUP(E123,'25'!$K$3:$L$16,2,FALSE)))</f>
        <v>#N/A</v>
      </c>
      <c r="P123" s="108" t="e">
        <f t="shared" si="3"/>
        <v>#N/A</v>
      </c>
    </row>
    <row r="124" spans="1:16">
      <c r="A124" s="110"/>
      <c r="B124" s="106"/>
      <c r="C124" s="33"/>
      <c r="D124" s="33"/>
      <c r="E124" s="106"/>
      <c r="F124" s="108"/>
      <c r="G124" s="108"/>
      <c r="H124" s="108"/>
      <c r="I124" s="108"/>
      <c r="J124" s="108"/>
      <c r="N124" s="108">
        <f t="shared" si="2"/>
        <v>0</v>
      </c>
      <c r="O124" s="108" t="e">
        <f>IF(D124="X",0,IF(E124="X",0,VLOOKUP(E124,'25'!$K$3:$L$16,2,FALSE)))</f>
        <v>#N/A</v>
      </c>
      <c r="P124" s="108" t="e">
        <f t="shared" si="3"/>
        <v>#N/A</v>
      </c>
    </row>
    <row r="125" spans="1:16">
      <c r="A125" s="110"/>
      <c r="B125" s="106"/>
      <c r="C125" s="33"/>
      <c r="D125" s="33"/>
      <c r="E125" s="106"/>
      <c r="F125" s="108"/>
      <c r="G125" s="108"/>
      <c r="H125" s="108"/>
      <c r="I125" s="108"/>
      <c r="J125" s="108"/>
      <c r="N125" s="108">
        <f t="shared" si="2"/>
        <v>0</v>
      </c>
      <c r="O125" s="108" t="e">
        <f>IF(D125="X",0,IF(E125="X",0,VLOOKUP(E125,'25'!$K$3:$L$16,2,FALSE)))</f>
        <v>#N/A</v>
      </c>
      <c r="P125" s="108" t="e">
        <f t="shared" si="3"/>
        <v>#N/A</v>
      </c>
    </row>
    <row r="126" spans="1:16">
      <c r="A126" s="110"/>
      <c r="B126" s="106"/>
      <c r="C126" s="116"/>
      <c r="D126" s="116"/>
      <c r="E126" s="116"/>
      <c r="F126" s="118"/>
      <c r="G126" s="118"/>
      <c r="H126" s="118"/>
      <c r="I126" s="118"/>
      <c r="J126" s="118"/>
      <c r="K126" s="118"/>
      <c r="L126" s="118"/>
      <c r="M126" s="118"/>
      <c r="N126" s="108">
        <f t="shared" si="2"/>
        <v>0</v>
      </c>
      <c r="O126" s="108" t="e">
        <f>IF(D126="X",0,IF(E126="X",0,VLOOKUP(E126,'25'!$K$3:$L$16,2,FALSE)))</f>
        <v>#N/A</v>
      </c>
      <c r="P126" s="108" t="e">
        <f t="shared" si="3"/>
        <v>#N/A</v>
      </c>
    </row>
    <row r="127" spans="1:16">
      <c r="N127" s="108">
        <f t="shared" si="2"/>
        <v>0</v>
      </c>
      <c r="O127" s="108" t="e">
        <f>IF(D127="X",0,IF(E127="X",0,VLOOKUP(E127,'25'!$K$3:$L$16,2,FALSE)))</f>
        <v>#N/A</v>
      </c>
      <c r="P127" s="108" t="e">
        <f t="shared" si="3"/>
        <v>#N/A</v>
      </c>
    </row>
    <row r="128" spans="1:16">
      <c r="N128" s="108">
        <f t="shared" si="2"/>
        <v>0</v>
      </c>
      <c r="O128" s="108" t="e">
        <f>IF(D128="X",0,IF(E128="X",0,VLOOKUP(E128,'25'!$K$3:$L$16,2,FALSE)))</f>
        <v>#N/A</v>
      </c>
      <c r="P128" s="108" t="e">
        <f t="shared" si="3"/>
        <v>#N/A</v>
      </c>
    </row>
    <row r="129" spans="14:16">
      <c r="N129" s="108">
        <f t="shared" si="2"/>
        <v>0</v>
      </c>
      <c r="O129" s="108" t="e">
        <f>IF(D129="X",0,IF(E129="X",0,VLOOKUP(E129,'25'!$K$3:$L$16,2,FALSE)))</f>
        <v>#N/A</v>
      </c>
      <c r="P129" s="108" t="e">
        <f t="shared" si="3"/>
        <v>#N/A</v>
      </c>
    </row>
    <row r="130" spans="14:16">
      <c r="N130" s="108">
        <f t="shared" si="2"/>
        <v>0</v>
      </c>
      <c r="O130" s="108" t="e">
        <f>IF(D130="X",0,IF(E130="X",0,VLOOKUP(E130,'25'!$K$3:$L$16,2,FALSE)))</f>
        <v>#N/A</v>
      </c>
      <c r="P130" s="108" t="e">
        <f t="shared" si="3"/>
        <v>#N/A</v>
      </c>
    </row>
    <row r="131" spans="14:16">
      <c r="N131" s="108">
        <f t="shared" si="2"/>
        <v>0</v>
      </c>
      <c r="O131" s="108" t="e">
        <f>IF(D131="X",0,IF(E131="X",0,VLOOKUP(E131,'25'!$K$3:$L$16,2,FALSE)))</f>
        <v>#N/A</v>
      </c>
      <c r="P131" s="108" t="e">
        <f t="shared" si="3"/>
        <v>#N/A</v>
      </c>
    </row>
    <row r="132" spans="14:16">
      <c r="N132" s="108">
        <f t="shared" ref="N132:N195" si="4">SUM(F132:M132)</f>
        <v>0</v>
      </c>
      <c r="O132" s="108" t="e">
        <f>IF(D132="X",0,IF(E132="X",0,VLOOKUP(E132,'25'!$K$3:$L$16,2,FALSE)))</f>
        <v>#N/A</v>
      </c>
      <c r="P132" s="108" t="e">
        <f t="shared" ref="P132:P195" si="5">N132*O132</f>
        <v>#N/A</v>
      </c>
    </row>
    <row r="133" spans="14:16">
      <c r="N133" s="108">
        <f t="shared" si="4"/>
        <v>0</v>
      </c>
      <c r="O133" s="108" t="e">
        <f>IF(D133="X",0,IF(E133="X",0,VLOOKUP(E133,'25'!$K$3:$L$16,2,FALSE)))</f>
        <v>#N/A</v>
      </c>
      <c r="P133" s="108" t="e">
        <f t="shared" si="5"/>
        <v>#N/A</v>
      </c>
    </row>
    <row r="134" spans="14:16">
      <c r="N134" s="108">
        <f t="shared" si="4"/>
        <v>0</v>
      </c>
      <c r="O134" s="108" t="e">
        <f>IF(D134="X",0,IF(E134="X",0,VLOOKUP(E134,'25'!$K$3:$L$16,2,FALSE)))</f>
        <v>#N/A</v>
      </c>
      <c r="P134" s="108" t="e">
        <f t="shared" si="5"/>
        <v>#N/A</v>
      </c>
    </row>
    <row r="135" spans="14:16">
      <c r="N135" s="108">
        <f t="shared" si="4"/>
        <v>0</v>
      </c>
      <c r="O135" s="108" t="e">
        <f>IF(D135="X",0,IF(E135="X",0,VLOOKUP(E135,'25'!$K$3:$L$16,2,FALSE)))</f>
        <v>#N/A</v>
      </c>
      <c r="P135" s="108" t="e">
        <f t="shared" si="5"/>
        <v>#N/A</v>
      </c>
    </row>
    <row r="136" spans="14:16">
      <c r="N136" s="108">
        <f t="shared" si="4"/>
        <v>0</v>
      </c>
      <c r="O136" s="108" t="e">
        <f>IF(D136="X",0,IF(E136="X",0,VLOOKUP(E136,'25'!$K$3:$L$16,2,FALSE)))</f>
        <v>#N/A</v>
      </c>
      <c r="P136" s="108" t="e">
        <f t="shared" si="5"/>
        <v>#N/A</v>
      </c>
    </row>
    <row r="137" spans="14:16">
      <c r="N137" s="108">
        <f t="shared" si="4"/>
        <v>0</v>
      </c>
      <c r="O137" s="108" t="e">
        <f>IF(D137="X",0,IF(E137="X",0,VLOOKUP(E137,'25'!$K$3:$L$16,2,FALSE)))</f>
        <v>#N/A</v>
      </c>
      <c r="P137" s="108" t="e">
        <f t="shared" si="5"/>
        <v>#N/A</v>
      </c>
    </row>
    <row r="138" spans="14:16">
      <c r="N138" s="108">
        <f t="shared" si="4"/>
        <v>0</v>
      </c>
      <c r="O138" s="108" t="e">
        <f>IF(D138="X",0,IF(E138="X",0,VLOOKUP(E138,'25'!$K$3:$L$16,2,FALSE)))</f>
        <v>#N/A</v>
      </c>
      <c r="P138" s="108" t="e">
        <f t="shared" si="5"/>
        <v>#N/A</v>
      </c>
    </row>
    <row r="139" spans="14:16">
      <c r="N139" s="108">
        <f t="shared" si="4"/>
        <v>0</v>
      </c>
      <c r="O139" s="108" t="e">
        <f>IF(D139="X",0,IF(E139="X",0,VLOOKUP(E139,'25'!$K$3:$L$16,2,FALSE)))</f>
        <v>#N/A</v>
      </c>
      <c r="P139" s="108" t="e">
        <f t="shared" si="5"/>
        <v>#N/A</v>
      </c>
    </row>
    <row r="140" spans="14:16">
      <c r="N140" s="108">
        <f t="shared" si="4"/>
        <v>0</v>
      </c>
      <c r="O140" s="108" t="e">
        <f>IF(D140="X",0,IF(E140="X",0,VLOOKUP(E140,'25'!$K$3:$L$16,2,FALSE)))</f>
        <v>#N/A</v>
      </c>
      <c r="P140" s="108" t="e">
        <f t="shared" si="5"/>
        <v>#N/A</v>
      </c>
    </row>
    <row r="141" spans="14:16">
      <c r="N141" s="108">
        <f t="shared" si="4"/>
        <v>0</v>
      </c>
      <c r="O141" s="108" t="e">
        <f>IF(D141="X",0,IF(E141="X",0,VLOOKUP(E141,'25'!$K$3:$L$16,2,FALSE)))</f>
        <v>#N/A</v>
      </c>
      <c r="P141" s="108" t="e">
        <f t="shared" si="5"/>
        <v>#N/A</v>
      </c>
    </row>
    <row r="142" spans="14:16">
      <c r="N142" s="108">
        <f t="shared" si="4"/>
        <v>0</v>
      </c>
      <c r="O142" s="108" t="e">
        <f>IF(D142="X",0,IF(E142="X",0,VLOOKUP(E142,'25'!$K$3:$L$16,2,FALSE)))</f>
        <v>#N/A</v>
      </c>
      <c r="P142" s="108" t="e">
        <f t="shared" si="5"/>
        <v>#N/A</v>
      </c>
    </row>
    <row r="143" spans="14:16">
      <c r="N143" s="108">
        <f t="shared" si="4"/>
        <v>0</v>
      </c>
      <c r="O143" s="108" t="e">
        <f>IF(D143="X",0,IF(E143="X",0,VLOOKUP(E143,'25'!$K$3:$L$16,2,FALSE)))</f>
        <v>#N/A</v>
      </c>
      <c r="P143" s="108" t="e">
        <f t="shared" si="5"/>
        <v>#N/A</v>
      </c>
    </row>
    <row r="144" spans="14:16">
      <c r="N144" s="108">
        <f t="shared" si="4"/>
        <v>0</v>
      </c>
      <c r="O144" s="108" t="e">
        <f>IF(D144="X",0,IF(E144="X",0,VLOOKUP(E144,'25'!$K$3:$L$16,2,FALSE)))</f>
        <v>#N/A</v>
      </c>
      <c r="P144" s="108" t="e">
        <f t="shared" si="5"/>
        <v>#N/A</v>
      </c>
    </row>
    <row r="145" spans="14:16">
      <c r="N145" s="108">
        <f t="shared" si="4"/>
        <v>0</v>
      </c>
      <c r="O145" s="108" t="e">
        <f>IF(D145="X",0,IF(E145="X",0,VLOOKUP(E145,'25'!$K$3:$L$16,2,FALSE)))</f>
        <v>#N/A</v>
      </c>
      <c r="P145" s="108" t="e">
        <f t="shared" si="5"/>
        <v>#N/A</v>
      </c>
    </row>
    <row r="146" spans="14:16">
      <c r="N146" s="108">
        <f t="shared" si="4"/>
        <v>0</v>
      </c>
      <c r="O146" s="108" t="e">
        <f>IF(D146="X",0,IF(E146="X",0,VLOOKUP(E146,'25'!$K$3:$L$16,2,FALSE)))</f>
        <v>#N/A</v>
      </c>
      <c r="P146" s="108" t="e">
        <f t="shared" si="5"/>
        <v>#N/A</v>
      </c>
    </row>
    <row r="147" spans="14:16">
      <c r="N147" s="108">
        <f t="shared" si="4"/>
        <v>0</v>
      </c>
      <c r="O147" s="108" t="e">
        <f>IF(D147="X",0,IF(E147="X",0,VLOOKUP(E147,'25'!$K$3:$L$16,2,FALSE)))</f>
        <v>#N/A</v>
      </c>
      <c r="P147" s="108" t="e">
        <f t="shared" si="5"/>
        <v>#N/A</v>
      </c>
    </row>
    <row r="148" spans="14:16">
      <c r="N148" s="108">
        <f t="shared" si="4"/>
        <v>0</v>
      </c>
      <c r="O148" s="108" t="e">
        <f>IF(D148="X",0,IF(E148="X",0,VLOOKUP(E148,'25'!$K$3:$L$16,2,FALSE)))</f>
        <v>#N/A</v>
      </c>
      <c r="P148" s="108" t="e">
        <f t="shared" si="5"/>
        <v>#N/A</v>
      </c>
    </row>
    <row r="149" spans="14:16">
      <c r="N149" s="108">
        <f t="shared" si="4"/>
        <v>0</v>
      </c>
      <c r="O149" s="108" t="e">
        <f>IF(D149="X",0,IF(E149="X",0,VLOOKUP(E149,'25'!$K$3:$L$16,2,FALSE)))</f>
        <v>#N/A</v>
      </c>
      <c r="P149" s="108" t="e">
        <f t="shared" si="5"/>
        <v>#N/A</v>
      </c>
    </row>
    <row r="150" spans="14:16">
      <c r="N150" s="108">
        <f t="shared" si="4"/>
        <v>0</v>
      </c>
      <c r="O150" s="108" t="e">
        <f>IF(D150="X",0,IF(E150="X",0,VLOOKUP(E150,'25'!$K$3:$L$16,2,FALSE)))</f>
        <v>#N/A</v>
      </c>
      <c r="P150" s="108" t="e">
        <f t="shared" si="5"/>
        <v>#N/A</v>
      </c>
    </row>
    <row r="151" spans="14:16">
      <c r="N151" s="108">
        <f t="shared" si="4"/>
        <v>0</v>
      </c>
      <c r="O151" s="108" t="e">
        <f>IF(D151="X",0,IF(E151="X",0,VLOOKUP(E151,'25'!$K$3:$L$16,2,FALSE)))</f>
        <v>#N/A</v>
      </c>
      <c r="P151" s="108" t="e">
        <f t="shared" si="5"/>
        <v>#N/A</v>
      </c>
    </row>
    <row r="152" spans="14:16">
      <c r="N152" s="108">
        <f t="shared" si="4"/>
        <v>0</v>
      </c>
      <c r="O152" s="108" t="e">
        <f>IF(D152="X",0,IF(E152="X",0,VLOOKUP(E152,'25'!$K$3:$L$16,2,FALSE)))</f>
        <v>#N/A</v>
      </c>
      <c r="P152" s="108" t="e">
        <f t="shared" si="5"/>
        <v>#N/A</v>
      </c>
    </row>
    <row r="153" spans="14:16">
      <c r="N153" s="108">
        <f t="shared" si="4"/>
        <v>0</v>
      </c>
      <c r="O153" s="108" t="e">
        <f>IF(D153="X",0,IF(E153="X",0,VLOOKUP(E153,'25'!$K$3:$L$16,2,FALSE)))</f>
        <v>#N/A</v>
      </c>
      <c r="P153" s="108" t="e">
        <f t="shared" si="5"/>
        <v>#N/A</v>
      </c>
    </row>
    <row r="154" spans="14:16">
      <c r="N154" s="108">
        <f t="shared" si="4"/>
        <v>0</v>
      </c>
      <c r="O154" s="108" t="e">
        <f>IF(D154="X",0,IF(E154="X",0,VLOOKUP(E154,'25'!$K$3:$L$16,2,FALSE)))</f>
        <v>#N/A</v>
      </c>
      <c r="P154" s="108" t="e">
        <f t="shared" si="5"/>
        <v>#N/A</v>
      </c>
    </row>
    <row r="155" spans="14:16">
      <c r="N155" s="108">
        <f t="shared" si="4"/>
        <v>0</v>
      </c>
      <c r="O155" s="108" t="e">
        <f>IF(D155="X",0,IF(E155="X",0,VLOOKUP(E155,'25'!$K$3:$L$16,2,FALSE)))</f>
        <v>#N/A</v>
      </c>
      <c r="P155" s="108" t="e">
        <f t="shared" si="5"/>
        <v>#N/A</v>
      </c>
    </row>
    <row r="156" spans="14:16">
      <c r="N156" s="108">
        <f t="shared" si="4"/>
        <v>0</v>
      </c>
      <c r="O156" s="108" t="e">
        <f>IF(D156="X",0,IF(E156="X",0,VLOOKUP(E156,'25'!$K$3:$L$16,2,FALSE)))</f>
        <v>#N/A</v>
      </c>
      <c r="P156" s="108" t="e">
        <f t="shared" si="5"/>
        <v>#N/A</v>
      </c>
    </row>
    <row r="157" spans="14:16">
      <c r="N157" s="108">
        <f t="shared" si="4"/>
        <v>0</v>
      </c>
      <c r="O157" s="108" t="e">
        <f>IF(D157="X",0,IF(E157="X",0,VLOOKUP(E157,'25'!$K$3:$L$16,2,FALSE)))</f>
        <v>#N/A</v>
      </c>
      <c r="P157" s="108" t="e">
        <f t="shared" si="5"/>
        <v>#N/A</v>
      </c>
    </row>
    <row r="158" spans="14:16">
      <c r="N158" s="108">
        <f t="shared" si="4"/>
        <v>0</v>
      </c>
      <c r="O158" s="108" t="e">
        <f>IF(D158="X",0,IF(E158="X",0,VLOOKUP(E158,'25'!$K$3:$L$16,2,FALSE)))</f>
        <v>#N/A</v>
      </c>
      <c r="P158" s="108" t="e">
        <f t="shared" si="5"/>
        <v>#N/A</v>
      </c>
    </row>
    <row r="159" spans="14:16">
      <c r="N159" s="108">
        <f t="shared" si="4"/>
        <v>0</v>
      </c>
      <c r="O159" s="108" t="e">
        <f>IF(D159="X",0,IF(E159="X",0,VLOOKUP(E159,'25'!$K$3:$L$16,2,FALSE)))</f>
        <v>#N/A</v>
      </c>
      <c r="P159" s="108" t="e">
        <f t="shared" si="5"/>
        <v>#N/A</v>
      </c>
    </row>
    <row r="160" spans="14:16">
      <c r="N160" s="108">
        <f t="shared" si="4"/>
        <v>0</v>
      </c>
      <c r="O160" s="108" t="e">
        <f>IF(D160="X",0,IF(E160="X",0,VLOOKUP(E160,'25'!$K$3:$L$16,2,FALSE)))</f>
        <v>#N/A</v>
      </c>
      <c r="P160" s="108" t="e">
        <f t="shared" si="5"/>
        <v>#N/A</v>
      </c>
    </row>
    <row r="161" spans="14:16">
      <c r="N161" s="108">
        <f t="shared" si="4"/>
        <v>0</v>
      </c>
      <c r="O161" s="108" t="e">
        <f>IF(D161="X",0,IF(E161="X",0,VLOOKUP(E161,'25'!$K$3:$L$16,2,FALSE)))</f>
        <v>#N/A</v>
      </c>
      <c r="P161" s="108" t="e">
        <f t="shared" si="5"/>
        <v>#N/A</v>
      </c>
    </row>
    <row r="162" spans="14:16">
      <c r="N162" s="108">
        <f t="shared" si="4"/>
        <v>0</v>
      </c>
      <c r="O162" s="108" t="e">
        <f>IF(D162="X",0,IF(E162="X",0,VLOOKUP(E162,'25'!$K$3:$L$16,2,FALSE)))</f>
        <v>#N/A</v>
      </c>
      <c r="P162" s="108" t="e">
        <f t="shared" si="5"/>
        <v>#N/A</v>
      </c>
    </row>
    <row r="163" spans="14:16">
      <c r="N163" s="108">
        <f t="shared" si="4"/>
        <v>0</v>
      </c>
      <c r="O163" s="108" t="e">
        <f>IF(D163="X",0,IF(E163="X",0,VLOOKUP(E163,'25'!$K$3:$L$16,2,FALSE)))</f>
        <v>#N/A</v>
      </c>
      <c r="P163" s="108" t="e">
        <f t="shared" si="5"/>
        <v>#N/A</v>
      </c>
    </row>
    <row r="164" spans="14:16">
      <c r="N164" s="108">
        <f t="shared" si="4"/>
        <v>0</v>
      </c>
      <c r="O164" s="108" t="e">
        <f>IF(D164="X",0,IF(E164="X",0,VLOOKUP(E164,'25'!$K$3:$L$16,2,FALSE)))</f>
        <v>#N/A</v>
      </c>
      <c r="P164" s="108" t="e">
        <f t="shared" si="5"/>
        <v>#N/A</v>
      </c>
    </row>
    <row r="165" spans="14:16">
      <c r="N165" s="108">
        <f t="shared" si="4"/>
        <v>0</v>
      </c>
      <c r="O165" s="108" t="e">
        <f>IF(D165="X",0,IF(E165="X",0,VLOOKUP(E165,'25'!$K$3:$L$16,2,FALSE)))</f>
        <v>#N/A</v>
      </c>
      <c r="P165" s="108" t="e">
        <f t="shared" si="5"/>
        <v>#N/A</v>
      </c>
    </row>
    <row r="166" spans="14:16">
      <c r="N166" s="108">
        <f t="shared" si="4"/>
        <v>0</v>
      </c>
      <c r="O166" s="108" t="e">
        <f>IF(D166="X",0,IF(E166="X",0,VLOOKUP(E166,'25'!$K$3:$L$16,2,FALSE)))</f>
        <v>#N/A</v>
      </c>
      <c r="P166" s="108" t="e">
        <f t="shared" si="5"/>
        <v>#N/A</v>
      </c>
    </row>
    <row r="167" spans="14:16">
      <c r="N167" s="108">
        <f t="shared" si="4"/>
        <v>0</v>
      </c>
      <c r="O167" s="108" t="e">
        <f>IF(D167="X",0,IF(E167="X",0,VLOOKUP(E167,'25'!$K$3:$L$16,2,FALSE)))</f>
        <v>#N/A</v>
      </c>
      <c r="P167" s="108" t="e">
        <f t="shared" si="5"/>
        <v>#N/A</v>
      </c>
    </row>
    <row r="168" spans="14:16">
      <c r="N168" s="108">
        <f t="shared" si="4"/>
        <v>0</v>
      </c>
      <c r="O168" s="108" t="e">
        <f>IF(D168="X",0,IF(E168="X",0,VLOOKUP(E168,'25'!$K$3:$L$16,2,FALSE)))</f>
        <v>#N/A</v>
      </c>
      <c r="P168" s="108" t="e">
        <f t="shared" si="5"/>
        <v>#N/A</v>
      </c>
    </row>
    <row r="169" spans="14:16">
      <c r="N169" s="108">
        <f t="shared" si="4"/>
        <v>0</v>
      </c>
      <c r="O169" s="108" t="e">
        <f>IF(D169="X",0,IF(E169="X",0,VLOOKUP(E169,'25'!$K$3:$L$16,2,FALSE)))</f>
        <v>#N/A</v>
      </c>
      <c r="P169" s="108" t="e">
        <f t="shared" si="5"/>
        <v>#N/A</v>
      </c>
    </row>
    <row r="170" spans="14:16">
      <c r="N170" s="108">
        <f t="shared" si="4"/>
        <v>0</v>
      </c>
      <c r="O170" s="108" t="e">
        <f>IF(D170="X",0,IF(E170="X",0,VLOOKUP(E170,'25'!$K$3:$L$16,2,FALSE)))</f>
        <v>#N/A</v>
      </c>
      <c r="P170" s="108" t="e">
        <f t="shared" si="5"/>
        <v>#N/A</v>
      </c>
    </row>
    <row r="171" spans="14:16">
      <c r="N171" s="108">
        <f t="shared" si="4"/>
        <v>0</v>
      </c>
      <c r="O171" s="108" t="e">
        <f>IF(D171="X",0,IF(E171="X",0,VLOOKUP(E171,'25'!$K$3:$L$16,2,FALSE)))</f>
        <v>#N/A</v>
      </c>
      <c r="P171" s="108" t="e">
        <f t="shared" si="5"/>
        <v>#N/A</v>
      </c>
    </row>
    <row r="172" spans="14:16">
      <c r="N172" s="108">
        <f t="shared" si="4"/>
        <v>0</v>
      </c>
      <c r="O172" s="108" t="e">
        <f>IF(D172="X",0,IF(E172="X",0,VLOOKUP(E172,'25'!$K$3:$L$16,2,FALSE)))</f>
        <v>#N/A</v>
      </c>
      <c r="P172" s="108" t="e">
        <f t="shared" si="5"/>
        <v>#N/A</v>
      </c>
    </row>
    <row r="173" spans="14:16">
      <c r="N173" s="108">
        <f t="shared" si="4"/>
        <v>0</v>
      </c>
      <c r="O173" s="108" t="e">
        <f>IF(D173="X",0,IF(E173="X",0,VLOOKUP(E173,'25'!$K$3:$L$16,2,FALSE)))</f>
        <v>#N/A</v>
      </c>
      <c r="P173" s="108" t="e">
        <f t="shared" si="5"/>
        <v>#N/A</v>
      </c>
    </row>
    <row r="174" spans="14:16">
      <c r="N174" s="108">
        <f t="shared" si="4"/>
        <v>0</v>
      </c>
      <c r="O174" s="108" t="e">
        <f>IF(D174="X",0,IF(E174="X",0,VLOOKUP(E174,'25'!$K$3:$L$16,2,FALSE)))</f>
        <v>#N/A</v>
      </c>
      <c r="P174" s="108" t="e">
        <f t="shared" si="5"/>
        <v>#N/A</v>
      </c>
    </row>
    <row r="175" spans="14:16">
      <c r="N175" s="108">
        <f t="shared" si="4"/>
        <v>0</v>
      </c>
      <c r="O175" s="108" t="e">
        <f>IF(D175="X",0,IF(E175="X",0,VLOOKUP(E175,'25'!$K$3:$L$16,2,FALSE)))</f>
        <v>#N/A</v>
      </c>
      <c r="P175" s="108" t="e">
        <f t="shared" si="5"/>
        <v>#N/A</v>
      </c>
    </row>
    <row r="176" spans="14:16">
      <c r="N176" s="108">
        <f t="shared" si="4"/>
        <v>0</v>
      </c>
      <c r="O176" s="108" t="e">
        <f>IF(D176="X",0,IF(E176="X",0,VLOOKUP(E176,'25'!$K$3:$L$16,2,FALSE)))</f>
        <v>#N/A</v>
      </c>
      <c r="P176" s="108" t="e">
        <f t="shared" si="5"/>
        <v>#N/A</v>
      </c>
    </row>
    <row r="177" spans="14:16">
      <c r="N177" s="108">
        <f t="shared" si="4"/>
        <v>0</v>
      </c>
      <c r="O177" s="108" t="e">
        <f>IF(D177="X",0,IF(E177="X",0,VLOOKUP(E177,'25'!$K$3:$L$16,2,FALSE)))</f>
        <v>#N/A</v>
      </c>
      <c r="P177" s="108" t="e">
        <f t="shared" si="5"/>
        <v>#N/A</v>
      </c>
    </row>
    <row r="178" spans="14:16">
      <c r="N178" s="108">
        <f t="shared" si="4"/>
        <v>0</v>
      </c>
      <c r="O178" s="108" t="e">
        <f>IF(D178="X",0,IF(E178="X",0,VLOOKUP(E178,'25'!$K$3:$L$16,2,FALSE)))</f>
        <v>#N/A</v>
      </c>
      <c r="P178" s="108" t="e">
        <f t="shared" si="5"/>
        <v>#N/A</v>
      </c>
    </row>
    <row r="179" spans="14:16">
      <c r="N179" s="108">
        <f t="shared" si="4"/>
        <v>0</v>
      </c>
      <c r="O179" s="108" t="e">
        <f>IF(D179="X",0,IF(E179="X",0,VLOOKUP(E179,'25'!$K$3:$L$16,2,FALSE)))</f>
        <v>#N/A</v>
      </c>
      <c r="P179" s="108" t="e">
        <f t="shared" si="5"/>
        <v>#N/A</v>
      </c>
    </row>
    <row r="180" spans="14:16">
      <c r="N180" s="108">
        <f t="shared" si="4"/>
        <v>0</v>
      </c>
      <c r="O180" s="108" t="e">
        <f>IF(D180="X",0,IF(E180="X",0,VLOOKUP(E180,'25'!$K$3:$L$16,2,FALSE)))</f>
        <v>#N/A</v>
      </c>
      <c r="P180" s="108" t="e">
        <f t="shared" si="5"/>
        <v>#N/A</v>
      </c>
    </row>
    <row r="181" spans="14:16">
      <c r="N181" s="108">
        <f t="shared" si="4"/>
        <v>0</v>
      </c>
      <c r="O181" s="108" t="e">
        <f>IF(D181="X",0,IF(E181="X",0,VLOOKUP(E181,'25'!$K$3:$L$16,2,FALSE)))</f>
        <v>#N/A</v>
      </c>
      <c r="P181" s="108" t="e">
        <f t="shared" si="5"/>
        <v>#N/A</v>
      </c>
    </row>
    <row r="182" spans="14:16">
      <c r="N182" s="108">
        <f t="shared" si="4"/>
        <v>0</v>
      </c>
      <c r="O182" s="108" t="e">
        <f>IF(D182="X",0,IF(E182="X",0,VLOOKUP(E182,'25'!$K$3:$L$16,2,FALSE)))</f>
        <v>#N/A</v>
      </c>
      <c r="P182" s="108" t="e">
        <f t="shared" si="5"/>
        <v>#N/A</v>
      </c>
    </row>
    <row r="183" spans="14:16">
      <c r="N183" s="108">
        <f t="shared" si="4"/>
        <v>0</v>
      </c>
      <c r="O183" s="108" t="e">
        <f>IF(D183="X",0,IF(E183="X",0,VLOOKUP(E183,'25'!$K$3:$L$16,2,FALSE)))</f>
        <v>#N/A</v>
      </c>
      <c r="P183" s="108" t="e">
        <f t="shared" si="5"/>
        <v>#N/A</v>
      </c>
    </row>
    <row r="184" spans="14:16">
      <c r="N184" s="108">
        <f t="shared" si="4"/>
        <v>0</v>
      </c>
      <c r="O184" s="108" t="e">
        <f>IF(D184="X",0,IF(E184="X",0,VLOOKUP(E184,'25'!$K$3:$L$16,2,FALSE)))</f>
        <v>#N/A</v>
      </c>
      <c r="P184" s="108" t="e">
        <f t="shared" si="5"/>
        <v>#N/A</v>
      </c>
    </row>
    <row r="185" spans="14:16">
      <c r="N185" s="108">
        <f t="shared" si="4"/>
        <v>0</v>
      </c>
      <c r="O185" s="108" t="e">
        <f>IF(D185="X",0,IF(E185="X",0,VLOOKUP(E185,'25'!$K$3:$L$16,2,FALSE)))</f>
        <v>#N/A</v>
      </c>
      <c r="P185" s="108" t="e">
        <f t="shared" si="5"/>
        <v>#N/A</v>
      </c>
    </row>
    <row r="186" spans="14:16">
      <c r="N186" s="108">
        <f t="shared" si="4"/>
        <v>0</v>
      </c>
      <c r="O186" s="108" t="e">
        <f>IF(D186="X",0,IF(E186="X",0,VLOOKUP(E186,'25'!$K$3:$L$16,2,FALSE)))</f>
        <v>#N/A</v>
      </c>
      <c r="P186" s="108" t="e">
        <f t="shared" si="5"/>
        <v>#N/A</v>
      </c>
    </row>
    <row r="187" spans="14:16">
      <c r="N187" s="108">
        <f t="shared" si="4"/>
        <v>0</v>
      </c>
      <c r="O187" s="108" t="e">
        <f>IF(D187="X",0,IF(E187="X",0,VLOOKUP(E187,'25'!$K$3:$L$16,2,FALSE)))</f>
        <v>#N/A</v>
      </c>
      <c r="P187" s="108" t="e">
        <f t="shared" si="5"/>
        <v>#N/A</v>
      </c>
    </row>
    <row r="188" spans="14:16">
      <c r="N188" s="108">
        <f t="shared" si="4"/>
        <v>0</v>
      </c>
      <c r="O188" s="108" t="e">
        <f>IF(D188="X",0,IF(E188="X",0,VLOOKUP(E188,'25'!$K$3:$L$16,2,FALSE)))</f>
        <v>#N/A</v>
      </c>
      <c r="P188" s="108" t="e">
        <f t="shared" si="5"/>
        <v>#N/A</v>
      </c>
    </row>
    <row r="189" spans="14:16">
      <c r="N189" s="108">
        <f t="shared" si="4"/>
        <v>0</v>
      </c>
      <c r="O189" s="108" t="e">
        <f>IF(D189="X",0,IF(E189="X",0,VLOOKUP(E189,'25'!$K$3:$L$16,2,FALSE)))</f>
        <v>#N/A</v>
      </c>
      <c r="P189" s="108" t="e">
        <f t="shared" si="5"/>
        <v>#N/A</v>
      </c>
    </row>
    <row r="190" spans="14:16">
      <c r="N190" s="108">
        <f t="shared" si="4"/>
        <v>0</v>
      </c>
      <c r="O190" s="108" t="e">
        <f>IF(D190="X",0,IF(E190="X",0,VLOOKUP(E190,'25'!$K$3:$L$16,2,FALSE)))</f>
        <v>#N/A</v>
      </c>
      <c r="P190" s="108" t="e">
        <f t="shared" si="5"/>
        <v>#N/A</v>
      </c>
    </row>
    <row r="191" spans="14:16">
      <c r="N191" s="108">
        <f t="shared" si="4"/>
        <v>0</v>
      </c>
      <c r="O191" s="108" t="e">
        <f>IF(D191="X",0,IF(E191="X",0,VLOOKUP(E191,'25'!$K$3:$L$16,2,FALSE)))</f>
        <v>#N/A</v>
      </c>
      <c r="P191" s="108" t="e">
        <f t="shared" si="5"/>
        <v>#N/A</v>
      </c>
    </row>
    <row r="192" spans="14:16">
      <c r="N192" s="108">
        <f t="shared" si="4"/>
        <v>0</v>
      </c>
      <c r="O192" s="108" t="e">
        <f>IF(D192="X",0,IF(E192="X",0,VLOOKUP(E192,'25'!$K$3:$L$16,2,FALSE)))</f>
        <v>#N/A</v>
      </c>
      <c r="P192" s="108" t="e">
        <f t="shared" si="5"/>
        <v>#N/A</v>
      </c>
    </row>
    <row r="193" spans="14:16">
      <c r="N193" s="108">
        <f t="shared" si="4"/>
        <v>0</v>
      </c>
      <c r="O193" s="108" t="e">
        <f>IF(D193="X",0,IF(E193="X",0,VLOOKUP(E193,'25'!$K$3:$L$16,2,FALSE)))</f>
        <v>#N/A</v>
      </c>
      <c r="P193" s="108" t="e">
        <f t="shared" si="5"/>
        <v>#N/A</v>
      </c>
    </row>
    <row r="194" spans="14:16">
      <c r="N194" s="108">
        <f t="shared" si="4"/>
        <v>0</v>
      </c>
      <c r="O194" s="108" t="e">
        <f>IF(D194="X",0,IF(E194="X",0,VLOOKUP(E194,'25'!$K$3:$L$16,2,FALSE)))</f>
        <v>#N/A</v>
      </c>
      <c r="P194" s="108" t="e">
        <f t="shared" si="5"/>
        <v>#N/A</v>
      </c>
    </row>
    <row r="195" spans="14:16">
      <c r="N195" s="108">
        <f t="shared" si="4"/>
        <v>0</v>
      </c>
      <c r="O195" s="108" t="e">
        <f>IF(D195="X",0,IF(E195="X",0,VLOOKUP(E195,'25'!$K$3:$L$16,2,FALSE)))</f>
        <v>#N/A</v>
      </c>
      <c r="P195" s="108" t="e">
        <f t="shared" si="5"/>
        <v>#N/A</v>
      </c>
    </row>
    <row r="196" spans="14:16">
      <c r="N196" s="108">
        <f t="shared" ref="N196:N259" si="6">SUM(F196:M196)</f>
        <v>0</v>
      </c>
      <c r="O196" s="108" t="e">
        <f>IF(D196="X",0,IF(E196="X",0,VLOOKUP(E196,'25'!$K$3:$L$16,2,FALSE)))</f>
        <v>#N/A</v>
      </c>
      <c r="P196" s="108" t="e">
        <f t="shared" ref="P196:P259" si="7">N196*O196</f>
        <v>#N/A</v>
      </c>
    </row>
    <row r="197" spans="14:16">
      <c r="N197" s="108">
        <f t="shared" si="6"/>
        <v>0</v>
      </c>
      <c r="O197" s="108" t="e">
        <f>IF(D197="X",0,IF(E197="X",0,VLOOKUP(E197,'25'!$K$3:$L$16,2,FALSE)))</f>
        <v>#N/A</v>
      </c>
      <c r="P197" s="108" t="e">
        <f t="shared" si="7"/>
        <v>#N/A</v>
      </c>
    </row>
    <row r="198" spans="14:16">
      <c r="N198" s="108">
        <f t="shared" si="6"/>
        <v>0</v>
      </c>
      <c r="O198" s="108" t="e">
        <f>IF(D198="X",0,IF(E198="X",0,VLOOKUP(E198,'25'!$K$3:$L$16,2,FALSE)))</f>
        <v>#N/A</v>
      </c>
      <c r="P198" s="108" t="e">
        <f t="shared" si="7"/>
        <v>#N/A</v>
      </c>
    </row>
    <row r="199" spans="14:16">
      <c r="N199" s="108">
        <f t="shared" si="6"/>
        <v>0</v>
      </c>
      <c r="O199" s="108" t="e">
        <f>IF(D199="X",0,IF(E199="X",0,VLOOKUP(E199,'25'!$K$3:$L$16,2,FALSE)))</f>
        <v>#N/A</v>
      </c>
      <c r="P199" s="108" t="e">
        <f t="shared" si="7"/>
        <v>#N/A</v>
      </c>
    </row>
    <row r="200" spans="14:16">
      <c r="N200" s="108">
        <f t="shared" si="6"/>
        <v>0</v>
      </c>
      <c r="O200" s="108" t="e">
        <f>IF(D200="X",0,IF(E200="X",0,VLOOKUP(E200,'25'!$K$3:$L$16,2,FALSE)))</f>
        <v>#N/A</v>
      </c>
      <c r="P200" s="108" t="e">
        <f t="shared" si="7"/>
        <v>#N/A</v>
      </c>
    </row>
    <row r="201" spans="14:16">
      <c r="N201" s="108">
        <f t="shared" si="6"/>
        <v>0</v>
      </c>
      <c r="O201" s="108" t="e">
        <f>IF(D201="X",0,IF(E201="X",0,VLOOKUP(E201,'25'!$K$3:$L$16,2,FALSE)))</f>
        <v>#N/A</v>
      </c>
      <c r="P201" s="108" t="e">
        <f t="shared" si="7"/>
        <v>#N/A</v>
      </c>
    </row>
    <row r="202" spans="14:16">
      <c r="N202" s="108">
        <f t="shared" si="6"/>
        <v>0</v>
      </c>
      <c r="O202" s="108" t="e">
        <f>IF(D202="X",0,IF(E202="X",0,VLOOKUP(E202,'25'!$K$3:$L$16,2,FALSE)))</f>
        <v>#N/A</v>
      </c>
      <c r="P202" s="108" t="e">
        <f t="shared" si="7"/>
        <v>#N/A</v>
      </c>
    </row>
    <row r="203" spans="14:16">
      <c r="N203" s="108">
        <f t="shared" si="6"/>
        <v>0</v>
      </c>
      <c r="O203" s="108" t="e">
        <f>IF(D203="X",0,IF(E203="X",0,VLOOKUP(E203,'25'!$K$3:$L$16,2,FALSE)))</f>
        <v>#N/A</v>
      </c>
      <c r="P203" s="108" t="e">
        <f t="shared" si="7"/>
        <v>#N/A</v>
      </c>
    </row>
    <row r="204" spans="14:16">
      <c r="N204" s="108">
        <f t="shared" si="6"/>
        <v>0</v>
      </c>
      <c r="O204" s="108" t="e">
        <f>IF(D204="X",0,IF(E204="X",0,VLOOKUP(E204,'25'!$K$3:$L$16,2,FALSE)))</f>
        <v>#N/A</v>
      </c>
      <c r="P204" s="108" t="e">
        <f t="shared" si="7"/>
        <v>#N/A</v>
      </c>
    </row>
    <row r="205" spans="14:16">
      <c r="N205" s="108">
        <f t="shared" si="6"/>
        <v>0</v>
      </c>
      <c r="O205" s="108" t="e">
        <f>IF(D205="X",0,IF(E205="X",0,VLOOKUP(E205,'25'!$K$3:$L$16,2,FALSE)))</f>
        <v>#N/A</v>
      </c>
      <c r="P205" s="108" t="e">
        <f t="shared" si="7"/>
        <v>#N/A</v>
      </c>
    </row>
    <row r="206" spans="14:16">
      <c r="N206" s="108">
        <f t="shared" si="6"/>
        <v>0</v>
      </c>
      <c r="O206" s="108" t="e">
        <f>IF(D206="X",0,IF(E206="X",0,VLOOKUP(E206,'25'!$K$3:$L$16,2,FALSE)))</f>
        <v>#N/A</v>
      </c>
      <c r="P206" s="108" t="e">
        <f t="shared" si="7"/>
        <v>#N/A</v>
      </c>
    </row>
    <row r="207" spans="14:16">
      <c r="N207" s="108">
        <f t="shared" si="6"/>
        <v>0</v>
      </c>
      <c r="O207" s="108" t="e">
        <f>IF(D207="X",0,IF(E207="X",0,VLOOKUP(E207,'25'!$K$3:$L$16,2,FALSE)))</f>
        <v>#N/A</v>
      </c>
      <c r="P207" s="108" t="e">
        <f t="shared" si="7"/>
        <v>#N/A</v>
      </c>
    </row>
    <row r="208" spans="14:16">
      <c r="N208" s="108">
        <f t="shared" si="6"/>
        <v>0</v>
      </c>
      <c r="O208" s="108" t="e">
        <f>IF(D208="X",0,IF(E208="X",0,VLOOKUP(E208,'25'!$K$3:$L$16,2,FALSE)))</f>
        <v>#N/A</v>
      </c>
      <c r="P208" s="108" t="e">
        <f t="shared" si="7"/>
        <v>#N/A</v>
      </c>
    </row>
    <row r="209" spans="14:16">
      <c r="N209" s="108">
        <f t="shared" si="6"/>
        <v>0</v>
      </c>
      <c r="O209" s="108" t="e">
        <f>IF(D209="X",0,IF(E209="X",0,VLOOKUP(E209,'25'!$K$3:$L$16,2,FALSE)))</f>
        <v>#N/A</v>
      </c>
      <c r="P209" s="108" t="e">
        <f t="shared" si="7"/>
        <v>#N/A</v>
      </c>
    </row>
    <row r="210" spans="14:16">
      <c r="N210" s="108">
        <f t="shared" si="6"/>
        <v>0</v>
      </c>
      <c r="O210" s="108" t="e">
        <f>IF(D210="X",0,IF(E210="X",0,VLOOKUP(E210,'25'!$K$3:$L$16,2,FALSE)))</f>
        <v>#N/A</v>
      </c>
      <c r="P210" s="108" t="e">
        <f t="shared" si="7"/>
        <v>#N/A</v>
      </c>
    </row>
    <row r="211" spans="14:16">
      <c r="N211" s="108">
        <f t="shared" si="6"/>
        <v>0</v>
      </c>
      <c r="O211" s="108" t="e">
        <f>IF(D211="X",0,IF(E211="X",0,VLOOKUP(E211,'25'!$K$3:$L$16,2,FALSE)))</f>
        <v>#N/A</v>
      </c>
      <c r="P211" s="108" t="e">
        <f t="shared" si="7"/>
        <v>#N/A</v>
      </c>
    </row>
    <row r="212" spans="14:16">
      <c r="N212" s="108">
        <f t="shared" si="6"/>
        <v>0</v>
      </c>
      <c r="O212" s="108" t="e">
        <f>IF(D212="X",0,IF(E212="X",0,VLOOKUP(E212,'25'!$K$3:$L$16,2,FALSE)))</f>
        <v>#N/A</v>
      </c>
      <c r="P212" s="108" t="e">
        <f t="shared" si="7"/>
        <v>#N/A</v>
      </c>
    </row>
    <row r="213" spans="14:16">
      <c r="N213" s="108">
        <f t="shared" si="6"/>
        <v>0</v>
      </c>
      <c r="O213" s="108" t="e">
        <f>IF(D213="X",0,IF(E213="X",0,VLOOKUP(E213,'25'!$K$3:$L$16,2,FALSE)))</f>
        <v>#N/A</v>
      </c>
      <c r="P213" s="108" t="e">
        <f t="shared" si="7"/>
        <v>#N/A</v>
      </c>
    </row>
    <row r="214" spans="14:16">
      <c r="N214" s="108">
        <f t="shared" si="6"/>
        <v>0</v>
      </c>
      <c r="O214" s="108" t="e">
        <f>IF(D214="X",0,IF(E214="X",0,VLOOKUP(E214,'25'!$K$3:$L$16,2,FALSE)))</f>
        <v>#N/A</v>
      </c>
      <c r="P214" s="108" t="e">
        <f t="shared" si="7"/>
        <v>#N/A</v>
      </c>
    </row>
    <row r="215" spans="14:16">
      <c r="N215" s="108">
        <f t="shared" si="6"/>
        <v>0</v>
      </c>
      <c r="O215" s="108" t="e">
        <f>IF(D215="X",0,IF(E215="X",0,VLOOKUP(E215,'25'!$K$3:$L$16,2,FALSE)))</f>
        <v>#N/A</v>
      </c>
      <c r="P215" s="108" t="e">
        <f t="shared" si="7"/>
        <v>#N/A</v>
      </c>
    </row>
    <row r="216" spans="14:16">
      <c r="N216" s="108">
        <f t="shared" si="6"/>
        <v>0</v>
      </c>
      <c r="O216" s="108" t="e">
        <f>IF(D216="X",0,IF(E216="X",0,VLOOKUP(E216,'25'!$K$3:$L$16,2,FALSE)))</f>
        <v>#N/A</v>
      </c>
      <c r="P216" s="108" t="e">
        <f t="shared" si="7"/>
        <v>#N/A</v>
      </c>
    </row>
    <row r="217" spans="14:16">
      <c r="N217" s="108">
        <f t="shared" si="6"/>
        <v>0</v>
      </c>
      <c r="O217" s="108" t="e">
        <f>IF(D217="X",0,IF(E217="X",0,VLOOKUP(E217,'25'!$K$3:$L$16,2,FALSE)))</f>
        <v>#N/A</v>
      </c>
      <c r="P217" s="108" t="e">
        <f t="shared" si="7"/>
        <v>#N/A</v>
      </c>
    </row>
    <row r="218" spans="14:16">
      <c r="N218" s="108">
        <f t="shared" si="6"/>
        <v>0</v>
      </c>
      <c r="O218" s="108" t="e">
        <f>IF(D218="X",0,IF(E218="X",0,VLOOKUP(E218,'25'!$K$3:$L$16,2,FALSE)))</f>
        <v>#N/A</v>
      </c>
      <c r="P218" s="108" t="e">
        <f t="shared" si="7"/>
        <v>#N/A</v>
      </c>
    </row>
    <row r="219" spans="14:16">
      <c r="N219" s="108">
        <f t="shared" si="6"/>
        <v>0</v>
      </c>
      <c r="O219" s="108" t="e">
        <f>IF(D219="X",0,IF(E219="X",0,VLOOKUP(E219,'25'!$K$3:$L$16,2,FALSE)))</f>
        <v>#N/A</v>
      </c>
      <c r="P219" s="108" t="e">
        <f t="shared" si="7"/>
        <v>#N/A</v>
      </c>
    </row>
    <row r="220" spans="14:16">
      <c r="N220" s="108">
        <f t="shared" si="6"/>
        <v>0</v>
      </c>
      <c r="O220" s="108" t="e">
        <f>IF(D220="X",0,IF(E220="X",0,VLOOKUP(E220,'25'!$K$3:$L$16,2,FALSE)))</f>
        <v>#N/A</v>
      </c>
      <c r="P220" s="108" t="e">
        <f t="shared" si="7"/>
        <v>#N/A</v>
      </c>
    </row>
    <row r="221" spans="14:16">
      <c r="N221" s="108">
        <f t="shared" si="6"/>
        <v>0</v>
      </c>
      <c r="O221" s="108" t="e">
        <f>IF(D221="X",0,IF(E221="X",0,VLOOKUP(E221,'25'!$K$3:$L$16,2,FALSE)))</f>
        <v>#N/A</v>
      </c>
      <c r="P221" s="108" t="e">
        <f t="shared" si="7"/>
        <v>#N/A</v>
      </c>
    </row>
    <row r="222" spans="14:16">
      <c r="N222" s="108">
        <f t="shared" si="6"/>
        <v>0</v>
      </c>
      <c r="O222" s="108" t="e">
        <f>IF(D222="X",0,IF(E222="X",0,VLOOKUP(E222,'25'!$K$3:$L$16,2,FALSE)))</f>
        <v>#N/A</v>
      </c>
      <c r="P222" s="108" t="e">
        <f t="shared" si="7"/>
        <v>#N/A</v>
      </c>
    </row>
    <row r="223" spans="14:16">
      <c r="N223" s="108">
        <f t="shared" si="6"/>
        <v>0</v>
      </c>
      <c r="O223" s="108" t="e">
        <f>IF(D223="X",0,IF(E223="X",0,VLOOKUP(E223,'25'!$K$3:$L$16,2,FALSE)))</f>
        <v>#N/A</v>
      </c>
      <c r="P223" s="108" t="e">
        <f t="shared" si="7"/>
        <v>#N/A</v>
      </c>
    </row>
    <row r="224" spans="14:16">
      <c r="N224" s="108">
        <f t="shared" si="6"/>
        <v>0</v>
      </c>
      <c r="O224" s="108" t="e">
        <f>IF(D224="X",0,IF(E224="X",0,VLOOKUP(E224,'25'!$K$3:$L$16,2,FALSE)))</f>
        <v>#N/A</v>
      </c>
      <c r="P224" s="108" t="e">
        <f t="shared" si="7"/>
        <v>#N/A</v>
      </c>
    </row>
    <row r="225" spans="14:16">
      <c r="N225" s="108">
        <f t="shared" si="6"/>
        <v>0</v>
      </c>
      <c r="O225" s="108" t="e">
        <f>IF(D225="X",0,IF(E225="X",0,VLOOKUP(E225,'25'!$K$3:$L$16,2,FALSE)))</f>
        <v>#N/A</v>
      </c>
      <c r="P225" s="108" t="e">
        <f t="shared" si="7"/>
        <v>#N/A</v>
      </c>
    </row>
    <row r="226" spans="14:16">
      <c r="N226" s="108">
        <f t="shared" si="6"/>
        <v>0</v>
      </c>
      <c r="O226" s="108" t="e">
        <f>IF(D226="X",0,IF(E226="X",0,VLOOKUP(E226,'25'!$K$3:$L$16,2,FALSE)))</f>
        <v>#N/A</v>
      </c>
      <c r="P226" s="108" t="e">
        <f t="shared" si="7"/>
        <v>#N/A</v>
      </c>
    </row>
    <row r="227" spans="14:16">
      <c r="N227" s="108">
        <f t="shared" si="6"/>
        <v>0</v>
      </c>
      <c r="O227" s="108" t="e">
        <f>IF(D227="X",0,IF(E227="X",0,VLOOKUP(E227,'25'!$K$3:$L$16,2,FALSE)))</f>
        <v>#N/A</v>
      </c>
      <c r="P227" s="108" t="e">
        <f t="shared" si="7"/>
        <v>#N/A</v>
      </c>
    </row>
    <row r="228" spans="14:16">
      <c r="N228" s="108">
        <f t="shared" si="6"/>
        <v>0</v>
      </c>
      <c r="O228" s="108" t="e">
        <f>IF(D228="X",0,IF(E228="X",0,VLOOKUP(E228,'25'!$K$3:$L$16,2,FALSE)))</f>
        <v>#N/A</v>
      </c>
      <c r="P228" s="108" t="e">
        <f t="shared" si="7"/>
        <v>#N/A</v>
      </c>
    </row>
    <row r="229" spans="14:16">
      <c r="N229" s="108">
        <f t="shared" si="6"/>
        <v>0</v>
      </c>
      <c r="O229" s="108" t="e">
        <f>IF(D229="X",0,IF(E229="X",0,VLOOKUP(E229,'25'!$K$3:$L$16,2,FALSE)))</f>
        <v>#N/A</v>
      </c>
      <c r="P229" s="108" t="e">
        <f t="shared" si="7"/>
        <v>#N/A</v>
      </c>
    </row>
    <row r="230" spans="14:16">
      <c r="N230" s="108">
        <f t="shared" si="6"/>
        <v>0</v>
      </c>
      <c r="O230" s="108" t="e">
        <f>IF(D230="X",0,IF(E230="X",0,VLOOKUP(E230,'25'!$K$3:$L$16,2,FALSE)))</f>
        <v>#N/A</v>
      </c>
      <c r="P230" s="108" t="e">
        <f t="shared" si="7"/>
        <v>#N/A</v>
      </c>
    </row>
    <row r="231" spans="14:16">
      <c r="N231" s="108">
        <f t="shared" si="6"/>
        <v>0</v>
      </c>
      <c r="O231" s="108" t="e">
        <f>IF(D231="X",0,IF(E231="X",0,VLOOKUP(E231,'25'!$K$3:$L$16,2,FALSE)))</f>
        <v>#N/A</v>
      </c>
      <c r="P231" s="108" t="e">
        <f t="shared" si="7"/>
        <v>#N/A</v>
      </c>
    </row>
    <row r="232" spans="14:16">
      <c r="N232" s="108">
        <f t="shared" si="6"/>
        <v>0</v>
      </c>
      <c r="O232" s="108" t="e">
        <f>IF(D232="X",0,IF(E232="X",0,VLOOKUP(E232,'25'!$K$3:$L$16,2,FALSE)))</f>
        <v>#N/A</v>
      </c>
      <c r="P232" s="108" t="e">
        <f t="shared" si="7"/>
        <v>#N/A</v>
      </c>
    </row>
    <row r="233" spans="14:16">
      <c r="N233" s="108">
        <f t="shared" si="6"/>
        <v>0</v>
      </c>
      <c r="O233" s="108" t="e">
        <f>IF(D233="X",0,IF(E233="X",0,VLOOKUP(E233,'25'!$K$3:$L$16,2,FALSE)))</f>
        <v>#N/A</v>
      </c>
      <c r="P233" s="108" t="e">
        <f t="shared" si="7"/>
        <v>#N/A</v>
      </c>
    </row>
    <row r="234" spans="14:16">
      <c r="N234" s="108">
        <f t="shared" si="6"/>
        <v>0</v>
      </c>
      <c r="O234" s="108" t="e">
        <f>IF(D234="X",0,IF(E234="X",0,VLOOKUP(E234,'25'!$K$3:$L$16,2,FALSE)))</f>
        <v>#N/A</v>
      </c>
      <c r="P234" s="108" t="e">
        <f t="shared" si="7"/>
        <v>#N/A</v>
      </c>
    </row>
    <row r="235" spans="14:16">
      <c r="N235" s="108">
        <f t="shared" si="6"/>
        <v>0</v>
      </c>
      <c r="O235" s="108" t="e">
        <f>IF(D235="X",0,IF(E235="X",0,VLOOKUP(E235,'25'!$K$3:$L$16,2,FALSE)))</f>
        <v>#N/A</v>
      </c>
      <c r="P235" s="108" t="e">
        <f t="shared" si="7"/>
        <v>#N/A</v>
      </c>
    </row>
    <row r="236" spans="14:16">
      <c r="N236" s="108">
        <f t="shared" si="6"/>
        <v>0</v>
      </c>
      <c r="O236" s="108" t="e">
        <f>IF(D236="X",0,IF(E236="X",0,VLOOKUP(E236,'25'!$K$3:$L$16,2,FALSE)))</f>
        <v>#N/A</v>
      </c>
      <c r="P236" s="108" t="e">
        <f t="shared" si="7"/>
        <v>#N/A</v>
      </c>
    </row>
    <row r="237" spans="14:16">
      <c r="N237" s="108">
        <f t="shared" si="6"/>
        <v>0</v>
      </c>
      <c r="O237" s="108" t="e">
        <f>IF(D237="X",0,IF(E237="X",0,VLOOKUP(E237,'25'!$K$3:$L$16,2,FALSE)))</f>
        <v>#N/A</v>
      </c>
      <c r="P237" s="108" t="e">
        <f t="shared" si="7"/>
        <v>#N/A</v>
      </c>
    </row>
    <row r="238" spans="14:16">
      <c r="N238" s="108">
        <f t="shared" si="6"/>
        <v>0</v>
      </c>
      <c r="O238" s="108" t="e">
        <f>IF(D238="X",0,IF(E238="X",0,VLOOKUP(E238,'25'!$K$3:$L$16,2,FALSE)))</f>
        <v>#N/A</v>
      </c>
      <c r="P238" s="108" t="e">
        <f t="shared" si="7"/>
        <v>#N/A</v>
      </c>
    </row>
    <row r="239" spans="14:16">
      <c r="N239" s="108">
        <f t="shared" si="6"/>
        <v>0</v>
      </c>
      <c r="O239" s="108" t="e">
        <f>IF(D239="X",0,IF(E239="X",0,VLOOKUP(E239,'25'!$K$3:$L$16,2,FALSE)))</f>
        <v>#N/A</v>
      </c>
      <c r="P239" s="108" t="e">
        <f t="shared" si="7"/>
        <v>#N/A</v>
      </c>
    </row>
    <row r="240" spans="14:16">
      <c r="N240" s="108">
        <f t="shared" si="6"/>
        <v>0</v>
      </c>
      <c r="O240" s="108" t="e">
        <f>IF(D240="X",0,IF(E240="X",0,VLOOKUP(E240,'25'!$K$3:$L$16,2,FALSE)))</f>
        <v>#N/A</v>
      </c>
      <c r="P240" s="108" t="e">
        <f t="shared" si="7"/>
        <v>#N/A</v>
      </c>
    </row>
    <row r="241" spans="14:16">
      <c r="N241" s="108">
        <f t="shared" si="6"/>
        <v>0</v>
      </c>
      <c r="O241" s="108" t="e">
        <f>IF(D241="X",0,IF(E241="X",0,VLOOKUP(E241,'25'!$K$3:$L$16,2,FALSE)))</f>
        <v>#N/A</v>
      </c>
      <c r="P241" s="108" t="e">
        <f t="shared" si="7"/>
        <v>#N/A</v>
      </c>
    </row>
    <row r="242" spans="14:16">
      <c r="N242" s="108">
        <f t="shared" si="6"/>
        <v>0</v>
      </c>
      <c r="O242" s="108" t="e">
        <f>IF(D242="X",0,IF(E242="X",0,VLOOKUP(E242,'25'!$K$3:$L$16,2,FALSE)))</f>
        <v>#N/A</v>
      </c>
      <c r="P242" s="108" t="e">
        <f t="shared" si="7"/>
        <v>#N/A</v>
      </c>
    </row>
    <row r="243" spans="14:16">
      <c r="N243" s="108">
        <f t="shared" si="6"/>
        <v>0</v>
      </c>
      <c r="O243" s="108" t="e">
        <f>IF(D243="X",0,IF(E243="X",0,VLOOKUP(E243,'25'!$K$3:$L$16,2,FALSE)))</f>
        <v>#N/A</v>
      </c>
      <c r="P243" s="108" t="e">
        <f t="shared" si="7"/>
        <v>#N/A</v>
      </c>
    </row>
    <row r="244" spans="14:16">
      <c r="N244" s="108">
        <f t="shared" si="6"/>
        <v>0</v>
      </c>
      <c r="O244" s="108" t="e">
        <f>IF(D244="X",0,IF(E244="X",0,VLOOKUP(E244,'25'!$K$3:$L$16,2,FALSE)))</f>
        <v>#N/A</v>
      </c>
      <c r="P244" s="108" t="e">
        <f t="shared" si="7"/>
        <v>#N/A</v>
      </c>
    </row>
    <row r="245" spans="14:16">
      <c r="N245" s="108">
        <f t="shared" si="6"/>
        <v>0</v>
      </c>
      <c r="O245" s="108" t="e">
        <f>IF(D245="X",0,IF(E245="X",0,VLOOKUP(E245,'25'!$K$3:$L$16,2,FALSE)))</f>
        <v>#N/A</v>
      </c>
      <c r="P245" s="108" t="e">
        <f t="shared" si="7"/>
        <v>#N/A</v>
      </c>
    </row>
    <row r="246" spans="14:16">
      <c r="N246" s="108">
        <f t="shared" si="6"/>
        <v>0</v>
      </c>
      <c r="O246" s="108" t="e">
        <f>IF(D246="X",0,IF(E246="X",0,VLOOKUP(E246,'25'!$K$3:$L$16,2,FALSE)))</f>
        <v>#N/A</v>
      </c>
      <c r="P246" s="108" t="e">
        <f t="shared" si="7"/>
        <v>#N/A</v>
      </c>
    </row>
    <row r="247" spans="14:16">
      <c r="N247" s="108">
        <f t="shared" si="6"/>
        <v>0</v>
      </c>
      <c r="O247" s="108" t="e">
        <f>IF(D247="X",0,IF(E247="X",0,VLOOKUP(E247,'25'!$K$3:$L$16,2,FALSE)))</f>
        <v>#N/A</v>
      </c>
      <c r="P247" s="108" t="e">
        <f t="shared" si="7"/>
        <v>#N/A</v>
      </c>
    </row>
    <row r="248" spans="14:16">
      <c r="N248" s="108">
        <f t="shared" si="6"/>
        <v>0</v>
      </c>
      <c r="O248" s="108" t="e">
        <f>IF(D248="X",0,IF(E248="X",0,VLOOKUP(E248,'25'!$K$3:$L$16,2,FALSE)))</f>
        <v>#N/A</v>
      </c>
      <c r="P248" s="108" t="e">
        <f t="shared" si="7"/>
        <v>#N/A</v>
      </c>
    </row>
    <row r="249" spans="14:16">
      <c r="N249" s="108">
        <f t="shared" si="6"/>
        <v>0</v>
      </c>
      <c r="O249" s="108" t="e">
        <f>IF(D249="X",0,IF(E249="X",0,VLOOKUP(E249,'25'!$K$3:$L$16,2,FALSE)))</f>
        <v>#N/A</v>
      </c>
      <c r="P249" s="108" t="e">
        <f t="shared" si="7"/>
        <v>#N/A</v>
      </c>
    </row>
    <row r="250" spans="14:16">
      <c r="N250" s="108">
        <f t="shared" si="6"/>
        <v>0</v>
      </c>
      <c r="O250" s="108" t="e">
        <f>IF(D250="X",0,IF(E250="X",0,VLOOKUP(E250,'25'!$K$3:$L$16,2,FALSE)))</f>
        <v>#N/A</v>
      </c>
      <c r="P250" s="108" t="e">
        <f t="shared" si="7"/>
        <v>#N/A</v>
      </c>
    </row>
    <row r="251" spans="14:16">
      <c r="N251" s="108">
        <f t="shared" si="6"/>
        <v>0</v>
      </c>
      <c r="O251" s="108" t="e">
        <f>IF(D251="X",0,IF(E251="X",0,VLOOKUP(E251,'25'!$K$3:$L$16,2,FALSE)))</f>
        <v>#N/A</v>
      </c>
      <c r="P251" s="108" t="e">
        <f t="shared" si="7"/>
        <v>#N/A</v>
      </c>
    </row>
    <row r="252" spans="14:16">
      <c r="N252" s="108">
        <f t="shared" si="6"/>
        <v>0</v>
      </c>
      <c r="O252" s="108" t="e">
        <f>IF(D252="X",0,IF(E252="X",0,VLOOKUP(E252,'25'!$K$3:$L$16,2,FALSE)))</f>
        <v>#N/A</v>
      </c>
      <c r="P252" s="108" t="e">
        <f t="shared" si="7"/>
        <v>#N/A</v>
      </c>
    </row>
    <row r="253" spans="14:16">
      <c r="N253" s="108">
        <f t="shared" si="6"/>
        <v>0</v>
      </c>
      <c r="O253" s="108" t="e">
        <f>IF(D253="X",0,IF(E253="X",0,VLOOKUP(E253,'25'!$K$3:$L$16,2,FALSE)))</f>
        <v>#N/A</v>
      </c>
      <c r="P253" s="108" t="e">
        <f t="shared" si="7"/>
        <v>#N/A</v>
      </c>
    </row>
    <row r="254" spans="14:16">
      <c r="N254" s="108">
        <f t="shared" si="6"/>
        <v>0</v>
      </c>
      <c r="O254" s="108" t="e">
        <f>IF(D254="X",0,IF(E254="X",0,VLOOKUP(E254,'25'!$K$3:$L$16,2,FALSE)))</f>
        <v>#N/A</v>
      </c>
      <c r="P254" s="108" t="e">
        <f t="shared" si="7"/>
        <v>#N/A</v>
      </c>
    </row>
    <row r="255" spans="14:16">
      <c r="N255" s="108">
        <f t="shared" si="6"/>
        <v>0</v>
      </c>
      <c r="O255" s="108" t="e">
        <f>IF(D255="X",0,IF(E255="X",0,VLOOKUP(E255,'25'!$K$3:$L$16,2,FALSE)))</f>
        <v>#N/A</v>
      </c>
      <c r="P255" s="108" t="e">
        <f t="shared" si="7"/>
        <v>#N/A</v>
      </c>
    </row>
    <row r="256" spans="14:16">
      <c r="N256" s="108">
        <f t="shared" si="6"/>
        <v>0</v>
      </c>
      <c r="O256" s="108" t="e">
        <f>IF(D256="X",0,IF(E256="X",0,VLOOKUP(E256,'25'!$K$3:$L$16,2,FALSE)))</f>
        <v>#N/A</v>
      </c>
      <c r="P256" s="108" t="e">
        <f t="shared" si="7"/>
        <v>#N/A</v>
      </c>
    </row>
    <row r="257" spans="14:16">
      <c r="N257" s="108">
        <f t="shared" si="6"/>
        <v>0</v>
      </c>
      <c r="O257" s="108" t="e">
        <f>IF(D257="X",0,IF(E257="X",0,VLOOKUP(E257,'25'!$K$3:$L$16,2,FALSE)))</f>
        <v>#N/A</v>
      </c>
      <c r="P257" s="108" t="e">
        <f t="shared" si="7"/>
        <v>#N/A</v>
      </c>
    </row>
    <row r="258" spans="14:16">
      <c r="N258" s="108">
        <f t="shared" si="6"/>
        <v>0</v>
      </c>
      <c r="O258" s="108" t="e">
        <f>IF(D258="X",0,IF(E258="X",0,VLOOKUP(E258,'25'!$K$3:$L$16,2,FALSE)))</f>
        <v>#N/A</v>
      </c>
      <c r="P258" s="108" t="e">
        <f t="shared" si="7"/>
        <v>#N/A</v>
      </c>
    </row>
    <row r="259" spans="14:16">
      <c r="N259" s="108">
        <f t="shared" si="6"/>
        <v>0</v>
      </c>
      <c r="O259" s="108" t="e">
        <f>IF(D259="X",0,IF(E259="X",0,VLOOKUP(E259,'25'!$K$3:$L$16,2,FALSE)))</f>
        <v>#N/A</v>
      </c>
      <c r="P259" s="108" t="e">
        <f t="shared" si="7"/>
        <v>#N/A</v>
      </c>
    </row>
    <row r="260" spans="14:16">
      <c r="N260" s="108">
        <f t="shared" ref="N260:N323" si="8">SUM(F260:M260)</f>
        <v>0</v>
      </c>
      <c r="O260" s="108" t="e">
        <f>IF(D260="X",0,IF(E260="X",0,VLOOKUP(E260,'25'!$K$3:$L$16,2,FALSE)))</f>
        <v>#N/A</v>
      </c>
      <c r="P260" s="108" t="e">
        <f t="shared" ref="P260:P323" si="9">N260*O260</f>
        <v>#N/A</v>
      </c>
    </row>
    <row r="261" spans="14:16">
      <c r="N261" s="108">
        <f t="shared" si="8"/>
        <v>0</v>
      </c>
      <c r="O261" s="108" t="e">
        <f>IF(D261="X",0,IF(E261="X",0,VLOOKUP(E261,'25'!$K$3:$L$16,2,FALSE)))</f>
        <v>#N/A</v>
      </c>
      <c r="P261" s="108" t="e">
        <f t="shared" si="9"/>
        <v>#N/A</v>
      </c>
    </row>
    <row r="262" spans="14:16">
      <c r="N262" s="108">
        <f t="shared" si="8"/>
        <v>0</v>
      </c>
      <c r="O262" s="108" t="e">
        <f>IF(D262="X",0,IF(E262="X",0,VLOOKUP(E262,'25'!$K$3:$L$16,2,FALSE)))</f>
        <v>#N/A</v>
      </c>
      <c r="P262" s="108" t="e">
        <f t="shared" si="9"/>
        <v>#N/A</v>
      </c>
    </row>
    <row r="263" spans="14:16">
      <c r="N263" s="108">
        <f t="shared" si="8"/>
        <v>0</v>
      </c>
      <c r="O263" s="108" t="e">
        <f>IF(D263="X",0,IF(E263="X",0,VLOOKUP(E263,'25'!$K$3:$L$16,2,FALSE)))</f>
        <v>#N/A</v>
      </c>
      <c r="P263" s="108" t="e">
        <f t="shared" si="9"/>
        <v>#N/A</v>
      </c>
    </row>
    <row r="264" spans="14:16">
      <c r="N264" s="108">
        <f t="shared" si="8"/>
        <v>0</v>
      </c>
      <c r="O264" s="108" t="e">
        <f>IF(D264="X",0,IF(E264="X",0,VLOOKUP(E264,'25'!$K$3:$L$16,2,FALSE)))</f>
        <v>#N/A</v>
      </c>
      <c r="P264" s="108" t="e">
        <f t="shared" si="9"/>
        <v>#N/A</v>
      </c>
    </row>
    <row r="265" spans="14:16">
      <c r="N265" s="108">
        <f t="shared" si="8"/>
        <v>0</v>
      </c>
      <c r="O265" s="108" t="e">
        <f>IF(D265="X",0,IF(E265="X",0,VLOOKUP(E265,'25'!$K$3:$L$16,2,FALSE)))</f>
        <v>#N/A</v>
      </c>
      <c r="P265" s="108" t="e">
        <f t="shared" si="9"/>
        <v>#N/A</v>
      </c>
    </row>
    <row r="266" spans="14:16">
      <c r="N266" s="108">
        <f t="shared" si="8"/>
        <v>0</v>
      </c>
      <c r="O266" s="108" t="e">
        <f>IF(D266="X",0,IF(E266="X",0,VLOOKUP(E266,'25'!$K$3:$L$16,2,FALSE)))</f>
        <v>#N/A</v>
      </c>
      <c r="P266" s="108" t="e">
        <f t="shared" si="9"/>
        <v>#N/A</v>
      </c>
    </row>
    <row r="267" spans="14:16">
      <c r="N267" s="108">
        <f t="shared" si="8"/>
        <v>0</v>
      </c>
      <c r="O267" s="108" t="e">
        <f>IF(D267="X",0,IF(E267="X",0,VLOOKUP(E267,'25'!$K$3:$L$16,2,FALSE)))</f>
        <v>#N/A</v>
      </c>
      <c r="P267" s="108" t="e">
        <f t="shared" si="9"/>
        <v>#N/A</v>
      </c>
    </row>
    <row r="268" spans="14:16">
      <c r="N268" s="108">
        <f t="shared" si="8"/>
        <v>0</v>
      </c>
      <c r="O268" s="108" t="e">
        <f>IF(D268="X",0,IF(E268="X",0,VLOOKUP(E268,'25'!$K$3:$L$16,2,FALSE)))</f>
        <v>#N/A</v>
      </c>
      <c r="P268" s="108" t="e">
        <f t="shared" si="9"/>
        <v>#N/A</v>
      </c>
    </row>
    <row r="269" spans="14:16">
      <c r="N269" s="108">
        <f t="shared" si="8"/>
        <v>0</v>
      </c>
      <c r="O269" s="108" t="e">
        <f>IF(D269="X",0,IF(E269="X",0,VLOOKUP(E269,'25'!$K$3:$L$16,2,FALSE)))</f>
        <v>#N/A</v>
      </c>
      <c r="P269" s="108" t="e">
        <f t="shared" si="9"/>
        <v>#N/A</v>
      </c>
    </row>
    <row r="270" spans="14:16">
      <c r="N270" s="108">
        <f t="shared" si="8"/>
        <v>0</v>
      </c>
      <c r="O270" s="108" t="e">
        <f>IF(D270="X",0,IF(E270="X",0,VLOOKUP(E270,'25'!$K$3:$L$16,2,FALSE)))</f>
        <v>#N/A</v>
      </c>
      <c r="P270" s="108" t="e">
        <f t="shared" si="9"/>
        <v>#N/A</v>
      </c>
    </row>
    <row r="271" spans="14:16">
      <c r="N271" s="108">
        <f t="shared" si="8"/>
        <v>0</v>
      </c>
      <c r="O271" s="108" t="e">
        <f>IF(D271="X",0,IF(E271="X",0,VLOOKUP(E271,'25'!$K$3:$L$16,2,FALSE)))</f>
        <v>#N/A</v>
      </c>
      <c r="P271" s="108" t="e">
        <f t="shared" si="9"/>
        <v>#N/A</v>
      </c>
    </row>
    <row r="272" spans="14:16">
      <c r="N272" s="108">
        <f t="shared" si="8"/>
        <v>0</v>
      </c>
      <c r="O272" s="108" t="e">
        <f>IF(D272="X",0,IF(E272="X",0,VLOOKUP(E272,'25'!$K$3:$L$16,2,FALSE)))</f>
        <v>#N/A</v>
      </c>
      <c r="P272" s="108" t="e">
        <f t="shared" si="9"/>
        <v>#N/A</v>
      </c>
    </row>
    <row r="273" spans="14:16">
      <c r="N273" s="108">
        <f t="shared" si="8"/>
        <v>0</v>
      </c>
      <c r="O273" s="108" t="e">
        <f>IF(D273="X",0,IF(E273="X",0,VLOOKUP(E273,'25'!$K$3:$L$16,2,FALSE)))</f>
        <v>#N/A</v>
      </c>
      <c r="P273" s="108" t="e">
        <f t="shared" si="9"/>
        <v>#N/A</v>
      </c>
    </row>
    <row r="274" spans="14:16">
      <c r="N274" s="108">
        <f t="shared" si="8"/>
        <v>0</v>
      </c>
      <c r="O274" s="108" t="e">
        <f>IF(D274="X",0,IF(E274="X",0,VLOOKUP(E274,'25'!$K$3:$L$16,2,FALSE)))</f>
        <v>#N/A</v>
      </c>
      <c r="P274" s="108" t="e">
        <f t="shared" si="9"/>
        <v>#N/A</v>
      </c>
    </row>
    <row r="275" spans="14:16">
      <c r="N275" s="108">
        <f t="shared" si="8"/>
        <v>0</v>
      </c>
      <c r="O275" s="108" t="e">
        <f>IF(D275="X",0,IF(E275="X",0,VLOOKUP(E275,'25'!$K$3:$L$16,2,FALSE)))</f>
        <v>#N/A</v>
      </c>
      <c r="P275" s="108" t="e">
        <f t="shared" si="9"/>
        <v>#N/A</v>
      </c>
    </row>
    <row r="276" spans="14:16">
      <c r="N276" s="108">
        <f t="shared" si="8"/>
        <v>0</v>
      </c>
      <c r="O276" s="108" t="e">
        <f>IF(D276="X",0,IF(E276="X",0,VLOOKUP(E276,'25'!$K$3:$L$16,2,FALSE)))</f>
        <v>#N/A</v>
      </c>
      <c r="P276" s="108" t="e">
        <f t="shared" si="9"/>
        <v>#N/A</v>
      </c>
    </row>
    <row r="277" spans="14:16">
      <c r="N277" s="108">
        <f t="shared" si="8"/>
        <v>0</v>
      </c>
      <c r="O277" s="108" t="e">
        <f>IF(D277="X",0,IF(E277="X",0,VLOOKUP(E277,'25'!$K$3:$L$16,2,FALSE)))</f>
        <v>#N/A</v>
      </c>
      <c r="P277" s="108" t="e">
        <f t="shared" si="9"/>
        <v>#N/A</v>
      </c>
    </row>
    <row r="278" spans="14:16">
      <c r="N278" s="108">
        <f t="shared" si="8"/>
        <v>0</v>
      </c>
      <c r="O278" s="108" t="e">
        <f>IF(D278="X",0,IF(E278="X",0,VLOOKUP(E278,'25'!$K$3:$L$16,2,FALSE)))</f>
        <v>#N/A</v>
      </c>
      <c r="P278" s="108" t="e">
        <f t="shared" si="9"/>
        <v>#N/A</v>
      </c>
    </row>
    <row r="279" spans="14:16">
      <c r="N279" s="108">
        <f t="shared" si="8"/>
        <v>0</v>
      </c>
      <c r="O279" s="108" t="e">
        <f>IF(D279="X",0,IF(E279="X",0,VLOOKUP(E279,'25'!$K$3:$L$16,2,FALSE)))</f>
        <v>#N/A</v>
      </c>
      <c r="P279" s="108" t="e">
        <f t="shared" si="9"/>
        <v>#N/A</v>
      </c>
    </row>
    <row r="280" spans="14:16">
      <c r="N280" s="108">
        <f t="shared" si="8"/>
        <v>0</v>
      </c>
      <c r="O280" s="108" t="e">
        <f>IF(D280="X",0,IF(E280="X",0,VLOOKUP(E280,'25'!$K$3:$L$16,2,FALSE)))</f>
        <v>#N/A</v>
      </c>
      <c r="P280" s="108" t="e">
        <f t="shared" si="9"/>
        <v>#N/A</v>
      </c>
    </row>
    <row r="281" spans="14:16">
      <c r="N281" s="108">
        <f t="shared" si="8"/>
        <v>0</v>
      </c>
      <c r="O281" s="108" t="e">
        <f>IF(D281="X",0,IF(E281="X",0,VLOOKUP(E281,'25'!$K$3:$L$16,2,FALSE)))</f>
        <v>#N/A</v>
      </c>
      <c r="P281" s="108" t="e">
        <f t="shared" si="9"/>
        <v>#N/A</v>
      </c>
    </row>
    <row r="282" spans="14:16">
      <c r="N282" s="108">
        <f t="shared" si="8"/>
        <v>0</v>
      </c>
      <c r="O282" s="108" t="e">
        <f>IF(D282="X",0,IF(E282="X",0,VLOOKUP(E282,'25'!$K$3:$L$16,2,FALSE)))</f>
        <v>#N/A</v>
      </c>
      <c r="P282" s="108" t="e">
        <f t="shared" si="9"/>
        <v>#N/A</v>
      </c>
    </row>
    <row r="283" spans="14:16">
      <c r="N283" s="108">
        <f t="shared" si="8"/>
        <v>0</v>
      </c>
      <c r="O283" s="108" t="e">
        <f>IF(D283="X",0,IF(E283="X",0,VLOOKUP(E283,'25'!$K$3:$L$16,2,FALSE)))</f>
        <v>#N/A</v>
      </c>
      <c r="P283" s="108" t="e">
        <f t="shared" si="9"/>
        <v>#N/A</v>
      </c>
    </row>
    <row r="284" spans="14:16">
      <c r="N284" s="108">
        <f t="shared" si="8"/>
        <v>0</v>
      </c>
      <c r="O284" s="108" t="e">
        <f>IF(D284="X",0,IF(E284="X",0,VLOOKUP(E284,'25'!$K$3:$L$16,2,FALSE)))</f>
        <v>#N/A</v>
      </c>
      <c r="P284" s="108" t="e">
        <f t="shared" si="9"/>
        <v>#N/A</v>
      </c>
    </row>
    <row r="285" spans="14:16">
      <c r="N285" s="108">
        <f t="shared" si="8"/>
        <v>0</v>
      </c>
      <c r="O285" s="108" t="e">
        <f>IF(D285="X",0,IF(E285="X",0,VLOOKUP(E285,'25'!$K$3:$L$16,2,FALSE)))</f>
        <v>#N/A</v>
      </c>
      <c r="P285" s="108" t="e">
        <f t="shared" si="9"/>
        <v>#N/A</v>
      </c>
    </row>
    <row r="286" spans="14:16">
      <c r="N286" s="108">
        <f t="shared" si="8"/>
        <v>0</v>
      </c>
      <c r="O286" s="108" t="e">
        <f>IF(D286="X",0,IF(E286="X",0,VLOOKUP(E286,'25'!$K$3:$L$16,2,FALSE)))</f>
        <v>#N/A</v>
      </c>
      <c r="P286" s="108" t="e">
        <f t="shared" si="9"/>
        <v>#N/A</v>
      </c>
    </row>
    <row r="287" spans="14:16">
      <c r="N287" s="108">
        <f t="shared" si="8"/>
        <v>0</v>
      </c>
      <c r="O287" s="108" t="e">
        <f>IF(D287="X",0,IF(E287="X",0,VLOOKUP(E287,'25'!$K$3:$L$16,2,FALSE)))</f>
        <v>#N/A</v>
      </c>
      <c r="P287" s="108" t="e">
        <f t="shared" si="9"/>
        <v>#N/A</v>
      </c>
    </row>
    <row r="288" spans="14:16">
      <c r="N288" s="108">
        <f t="shared" si="8"/>
        <v>0</v>
      </c>
      <c r="O288" s="108" t="e">
        <f>IF(D288="X",0,IF(E288="X",0,VLOOKUP(E288,'25'!$K$3:$L$16,2,FALSE)))</f>
        <v>#N/A</v>
      </c>
      <c r="P288" s="108" t="e">
        <f t="shared" si="9"/>
        <v>#N/A</v>
      </c>
    </row>
    <row r="289" spans="14:16">
      <c r="N289" s="108">
        <f t="shared" si="8"/>
        <v>0</v>
      </c>
      <c r="O289" s="108" t="e">
        <f>IF(D289="X",0,IF(E289="X",0,VLOOKUP(E289,'25'!$K$3:$L$16,2,FALSE)))</f>
        <v>#N/A</v>
      </c>
      <c r="P289" s="108" t="e">
        <f t="shared" si="9"/>
        <v>#N/A</v>
      </c>
    </row>
    <row r="290" spans="14:16">
      <c r="N290" s="108">
        <f t="shared" si="8"/>
        <v>0</v>
      </c>
      <c r="O290" s="108" t="e">
        <f>IF(D290="X",0,IF(E290="X",0,VLOOKUP(E290,'25'!$K$3:$L$16,2,FALSE)))</f>
        <v>#N/A</v>
      </c>
      <c r="P290" s="108" t="e">
        <f t="shared" si="9"/>
        <v>#N/A</v>
      </c>
    </row>
    <row r="291" spans="14:16">
      <c r="N291" s="108">
        <f t="shared" si="8"/>
        <v>0</v>
      </c>
      <c r="O291" s="108" t="e">
        <f>IF(D291="X",0,IF(E291="X",0,VLOOKUP(E291,'25'!$K$3:$L$16,2,FALSE)))</f>
        <v>#N/A</v>
      </c>
      <c r="P291" s="108" t="e">
        <f t="shared" si="9"/>
        <v>#N/A</v>
      </c>
    </row>
    <row r="292" spans="14:16">
      <c r="N292" s="108">
        <f t="shared" si="8"/>
        <v>0</v>
      </c>
      <c r="O292" s="108" t="e">
        <f>IF(D292="X",0,IF(E292="X",0,VLOOKUP(E292,'25'!$K$3:$L$16,2,FALSE)))</f>
        <v>#N/A</v>
      </c>
      <c r="P292" s="108" t="e">
        <f t="shared" si="9"/>
        <v>#N/A</v>
      </c>
    </row>
    <row r="293" spans="14:16">
      <c r="N293" s="108">
        <f t="shared" si="8"/>
        <v>0</v>
      </c>
      <c r="O293" s="108" t="e">
        <f>IF(D293="X",0,IF(E293="X",0,VLOOKUP(E293,'25'!$K$3:$L$16,2,FALSE)))</f>
        <v>#N/A</v>
      </c>
      <c r="P293" s="108" t="e">
        <f t="shared" si="9"/>
        <v>#N/A</v>
      </c>
    </row>
    <row r="294" spans="14:16">
      <c r="N294" s="108">
        <f t="shared" si="8"/>
        <v>0</v>
      </c>
      <c r="O294" s="108" t="e">
        <f>IF(D294="X",0,IF(E294="X",0,VLOOKUP(E294,'25'!$K$3:$L$16,2,FALSE)))</f>
        <v>#N/A</v>
      </c>
      <c r="P294" s="108" t="e">
        <f t="shared" si="9"/>
        <v>#N/A</v>
      </c>
    </row>
    <row r="295" spans="14:16">
      <c r="N295" s="108">
        <f t="shared" si="8"/>
        <v>0</v>
      </c>
      <c r="O295" s="108" t="e">
        <f>IF(D295="X",0,IF(E295="X",0,VLOOKUP(E295,'25'!$K$3:$L$16,2,FALSE)))</f>
        <v>#N/A</v>
      </c>
      <c r="P295" s="108" t="e">
        <f t="shared" si="9"/>
        <v>#N/A</v>
      </c>
    </row>
    <row r="296" spans="14:16">
      <c r="N296" s="108">
        <f t="shared" si="8"/>
        <v>0</v>
      </c>
      <c r="O296" s="108" t="e">
        <f>IF(D296="X",0,IF(E296="X",0,VLOOKUP(E296,'25'!$K$3:$L$16,2,FALSE)))</f>
        <v>#N/A</v>
      </c>
      <c r="P296" s="108" t="e">
        <f t="shared" si="9"/>
        <v>#N/A</v>
      </c>
    </row>
    <row r="297" spans="14:16">
      <c r="N297" s="108">
        <f t="shared" si="8"/>
        <v>0</v>
      </c>
      <c r="O297" s="108" t="e">
        <f>IF(D297="X",0,IF(E297="X",0,VLOOKUP(E297,'25'!$K$3:$L$16,2,FALSE)))</f>
        <v>#N/A</v>
      </c>
      <c r="P297" s="108" t="e">
        <f t="shared" si="9"/>
        <v>#N/A</v>
      </c>
    </row>
    <row r="298" spans="14:16">
      <c r="N298" s="108">
        <f t="shared" si="8"/>
        <v>0</v>
      </c>
      <c r="O298" s="108" t="e">
        <f>IF(D298="X",0,IF(E298="X",0,VLOOKUP(E298,'25'!$K$3:$L$16,2,FALSE)))</f>
        <v>#N/A</v>
      </c>
      <c r="P298" s="108" t="e">
        <f t="shared" si="9"/>
        <v>#N/A</v>
      </c>
    </row>
    <row r="299" spans="14:16">
      <c r="N299" s="108">
        <f t="shared" si="8"/>
        <v>0</v>
      </c>
      <c r="O299" s="108" t="e">
        <f>IF(D299="X",0,IF(E299="X",0,VLOOKUP(E299,'25'!$K$3:$L$16,2,FALSE)))</f>
        <v>#N/A</v>
      </c>
      <c r="P299" s="108" t="e">
        <f t="shared" si="9"/>
        <v>#N/A</v>
      </c>
    </row>
    <row r="300" spans="14:16">
      <c r="N300" s="108">
        <f t="shared" si="8"/>
        <v>0</v>
      </c>
      <c r="O300" s="108" t="e">
        <f>IF(D300="X",0,IF(E300="X",0,VLOOKUP(E300,'25'!$K$3:$L$16,2,FALSE)))</f>
        <v>#N/A</v>
      </c>
      <c r="P300" s="108" t="e">
        <f t="shared" si="9"/>
        <v>#N/A</v>
      </c>
    </row>
    <row r="301" spans="14:16">
      <c r="N301" s="108">
        <f t="shared" si="8"/>
        <v>0</v>
      </c>
      <c r="O301" s="108" t="e">
        <f>IF(D301="X",0,IF(E301="X",0,VLOOKUP(E301,'25'!$K$3:$L$16,2,FALSE)))</f>
        <v>#N/A</v>
      </c>
      <c r="P301" s="108" t="e">
        <f t="shared" si="9"/>
        <v>#N/A</v>
      </c>
    </row>
    <row r="302" spans="14:16">
      <c r="N302" s="108">
        <f t="shared" si="8"/>
        <v>0</v>
      </c>
      <c r="O302" s="108" t="e">
        <f>IF(D302="X",0,IF(E302="X",0,VLOOKUP(E302,'25'!$K$3:$L$16,2,FALSE)))</f>
        <v>#N/A</v>
      </c>
      <c r="P302" s="108" t="e">
        <f t="shared" si="9"/>
        <v>#N/A</v>
      </c>
    </row>
    <row r="303" spans="14:16">
      <c r="N303" s="108">
        <f t="shared" si="8"/>
        <v>0</v>
      </c>
      <c r="O303" s="108" t="e">
        <f>IF(D303="X",0,IF(E303="X",0,VLOOKUP(E303,'25'!$K$3:$L$16,2,FALSE)))</f>
        <v>#N/A</v>
      </c>
      <c r="P303" s="108" t="e">
        <f t="shared" si="9"/>
        <v>#N/A</v>
      </c>
    </row>
    <row r="304" spans="14:16">
      <c r="N304" s="108">
        <f t="shared" si="8"/>
        <v>0</v>
      </c>
      <c r="O304" s="108" t="e">
        <f>IF(D304="X",0,IF(E304="X",0,VLOOKUP(E304,'25'!$K$3:$L$16,2,FALSE)))</f>
        <v>#N/A</v>
      </c>
      <c r="P304" s="108" t="e">
        <f t="shared" si="9"/>
        <v>#N/A</v>
      </c>
    </row>
    <row r="305" spans="14:16">
      <c r="N305" s="108">
        <f t="shared" si="8"/>
        <v>0</v>
      </c>
      <c r="O305" s="108" t="e">
        <f>IF(D305="X",0,IF(E305="X",0,VLOOKUP(E305,'25'!$K$3:$L$16,2,FALSE)))</f>
        <v>#N/A</v>
      </c>
      <c r="P305" s="108" t="e">
        <f t="shared" si="9"/>
        <v>#N/A</v>
      </c>
    </row>
    <row r="306" spans="14:16">
      <c r="N306" s="108">
        <f t="shared" si="8"/>
        <v>0</v>
      </c>
      <c r="O306" s="108" t="e">
        <f>IF(D306="X",0,IF(E306="X",0,VLOOKUP(E306,'25'!$K$3:$L$16,2,FALSE)))</f>
        <v>#N/A</v>
      </c>
      <c r="P306" s="108" t="e">
        <f t="shared" si="9"/>
        <v>#N/A</v>
      </c>
    </row>
    <row r="307" spans="14:16">
      <c r="N307" s="108">
        <f t="shared" si="8"/>
        <v>0</v>
      </c>
      <c r="O307" s="108" t="e">
        <f>IF(D307="X",0,IF(E307="X",0,VLOOKUP(E307,'25'!$K$3:$L$16,2,FALSE)))</f>
        <v>#N/A</v>
      </c>
      <c r="P307" s="108" t="e">
        <f t="shared" si="9"/>
        <v>#N/A</v>
      </c>
    </row>
    <row r="308" spans="14:16">
      <c r="N308" s="108">
        <f t="shared" si="8"/>
        <v>0</v>
      </c>
      <c r="O308" s="108" t="e">
        <f>IF(D308="X",0,IF(E308="X",0,VLOOKUP(E308,'25'!$K$3:$L$16,2,FALSE)))</f>
        <v>#N/A</v>
      </c>
      <c r="P308" s="108" t="e">
        <f t="shared" si="9"/>
        <v>#N/A</v>
      </c>
    </row>
    <row r="309" spans="14:16">
      <c r="N309" s="108">
        <f t="shared" si="8"/>
        <v>0</v>
      </c>
      <c r="O309" s="108" t="e">
        <f>IF(D309="X",0,IF(E309="X",0,VLOOKUP(E309,'25'!$K$3:$L$16,2,FALSE)))</f>
        <v>#N/A</v>
      </c>
      <c r="P309" s="108" t="e">
        <f t="shared" si="9"/>
        <v>#N/A</v>
      </c>
    </row>
    <row r="310" spans="14:16">
      <c r="N310" s="108">
        <f t="shared" si="8"/>
        <v>0</v>
      </c>
      <c r="O310" s="108" t="e">
        <f>IF(D310="X",0,IF(E310="X",0,VLOOKUP(E310,'25'!$K$3:$L$16,2,FALSE)))</f>
        <v>#N/A</v>
      </c>
      <c r="P310" s="108" t="e">
        <f t="shared" si="9"/>
        <v>#N/A</v>
      </c>
    </row>
    <row r="311" spans="14:16">
      <c r="N311" s="108">
        <f t="shared" si="8"/>
        <v>0</v>
      </c>
      <c r="O311" s="108" t="e">
        <f>IF(D311="X",0,IF(E311="X",0,VLOOKUP(E311,'25'!$K$3:$L$16,2,FALSE)))</f>
        <v>#N/A</v>
      </c>
      <c r="P311" s="108" t="e">
        <f t="shared" si="9"/>
        <v>#N/A</v>
      </c>
    </row>
    <row r="312" spans="14:16">
      <c r="N312" s="108">
        <f t="shared" si="8"/>
        <v>0</v>
      </c>
      <c r="O312" s="108" t="e">
        <f>IF(D312="X",0,IF(E312="X",0,VLOOKUP(E312,'25'!$K$3:$L$16,2,FALSE)))</f>
        <v>#N/A</v>
      </c>
      <c r="P312" s="108" t="e">
        <f t="shared" si="9"/>
        <v>#N/A</v>
      </c>
    </row>
    <row r="313" spans="14:16">
      <c r="N313" s="108">
        <f t="shared" si="8"/>
        <v>0</v>
      </c>
      <c r="O313" s="108" t="e">
        <f>IF(D313="X",0,IF(E313="X",0,VLOOKUP(E313,'25'!$K$3:$L$16,2,FALSE)))</f>
        <v>#N/A</v>
      </c>
      <c r="P313" s="108" t="e">
        <f t="shared" si="9"/>
        <v>#N/A</v>
      </c>
    </row>
    <row r="314" spans="14:16">
      <c r="N314" s="108">
        <f t="shared" si="8"/>
        <v>0</v>
      </c>
      <c r="O314" s="108" t="e">
        <f>IF(D314="X",0,IF(E314="X",0,VLOOKUP(E314,'25'!$K$3:$L$16,2,FALSE)))</f>
        <v>#N/A</v>
      </c>
      <c r="P314" s="108" t="e">
        <f t="shared" si="9"/>
        <v>#N/A</v>
      </c>
    </row>
    <row r="315" spans="14:16">
      <c r="N315" s="108">
        <f t="shared" si="8"/>
        <v>0</v>
      </c>
      <c r="O315" s="108" t="e">
        <f>IF(D315="X",0,IF(E315="X",0,VLOOKUP(E315,'25'!$K$3:$L$16,2,FALSE)))</f>
        <v>#N/A</v>
      </c>
      <c r="P315" s="108" t="e">
        <f t="shared" si="9"/>
        <v>#N/A</v>
      </c>
    </row>
    <row r="316" spans="14:16">
      <c r="N316" s="108">
        <f t="shared" si="8"/>
        <v>0</v>
      </c>
      <c r="O316" s="108" t="e">
        <f>IF(D316="X",0,IF(E316="X",0,VLOOKUP(E316,'25'!$K$3:$L$16,2,FALSE)))</f>
        <v>#N/A</v>
      </c>
      <c r="P316" s="108" t="e">
        <f t="shared" si="9"/>
        <v>#N/A</v>
      </c>
    </row>
    <row r="317" spans="14:16">
      <c r="N317" s="108">
        <f t="shared" si="8"/>
        <v>0</v>
      </c>
      <c r="O317" s="108" t="e">
        <f>IF(D317="X",0,IF(E317="X",0,VLOOKUP(E317,'25'!$K$3:$L$16,2,FALSE)))</f>
        <v>#N/A</v>
      </c>
      <c r="P317" s="108" t="e">
        <f t="shared" si="9"/>
        <v>#N/A</v>
      </c>
    </row>
    <row r="318" spans="14:16">
      <c r="N318" s="108">
        <f t="shared" si="8"/>
        <v>0</v>
      </c>
      <c r="O318" s="108" t="e">
        <f>IF(D318="X",0,IF(E318="X",0,VLOOKUP(E318,'25'!$K$3:$L$16,2,FALSE)))</f>
        <v>#N/A</v>
      </c>
      <c r="P318" s="108" t="e">
        <f t="shared" si="9"/>
        <v>#N/A</v>
      </c>
    </row>
    <row r="319" spans="14:16">
      <c r="N319" s="108">
        <f t="shared" si="8"/>
        <v>0</v>
      </c>
      <c r="O319" s="108" t="e">
        <f>IF(D319="X",0,IF(E319="X",0,VLOOKUP(E319,'25'!$K$3:$L$16,2,FALSE)))</f>
        <v>#N/A</v>
      </c>
      <c r="P319" s="108" t="e">
        <f t="shared" si="9"/>
        <v>#N/A</v>
      </c>
    </row>
    <row r="320" spans="14:16">
      <c r="N320" s="108">
        <f t="shared" si="8"/>
        <v>0</v>
      </c>
      <c r="O320" s="108" t="e">
        <f>IF(D320="X",0,IF(E320="X",0,VLOOKUP(E320,'25'!$K$3:$L$16,2,FALSE)))</f>
        <v>#N/A</v>
      </c>
      <c r="P320" s="108" t="e">
        <f t="shared" si="9"/>
        <v>#N/A</v>
      </c>
    </row>
    <row r="321" spans="14:16">
      <c r="N321" s="108">
        <f t="shared" si="8"/>
        <v>0</v>
      </c>
      <c r="O321" s="108" t="e">
        <f>IF(D321="X",0,IF(E321="X",0,VLOOKUP(E321,'25'!$K$3:$L$16,2,FALSE)))</f>
        <v>#N/A</v>
      </c>
      <c r="P321" s="108" t="e">
        <f t="shared" si="9"/>
        <v>#N/A</v>
      </c>
    </row>
    <row r="322" spans="14:16">
      <c r="N322" s="108">
        <f t="shared" si="8"/>
        <v>0</v>
      </c>
      <c r="O322" s="108" t="e">
        <f>IF(D322="X",0,IF(E322="X",0,VLOOKUP(E322,'25'!$K$3:$L$16,2,FALSE)))</f>
        <v>#N/A</v>
      </c>
      <c r="P322" s="108" t="e">
        <f t="shared" si="9"/>
        <v>#N/A</v>
      </c>
    </row>
    <row r="323" spans="14:16">
      <c r="N323" s="108">
        <f t="shared" si="8"/>
        <v>0</v>
      </c>
      <c r="O323" s="108" t="e">
        <f>IF(D323="X",0,IF(E323="X",0,VLOOKUP(E323,'25'!$K$3:$L$16,2,FALSE)))</f>
        <v>#N/A</v>
      </c>
      <c r="P323" s="108" t="e">
        <f t="shared" si="9"/>
        <v>#N/A</v>
      </c>
    </row>
    <row r="324" spans="14:16">
      <c r="N324" s="108">
        <f t="shared" ref="N324:N387" si="10">SUM(F324:M324)</f>
        <v>0</v>
      </c>
      <c r="O324" s="108" t="e">
        <f>IF(D324="X",0,IF(E324="X",0,VLOOKUP(E324,'25'!$K$3:$L$16,2,FALSE)))</f>
        <v>#N/A</v>
      </c>
      <c r="P324" s="108" t="e">
        <f t="shared" ref="P324:P387" si="11">N324*O324</f>
        <v>#N/A</v>
      </c>
    </row>
    <row r="325" spans="14:16">
      <c r="N325" s="108">
        <f t="shared" si="10"/>
        <v>0</v>
      </c>
      <c r="O325" s="108" t="e">
        <f>IF(D325="X",0,IF(E325="X",0,VLOOKUP(E325,'25'!$K$3:$L$16,2,FALSE)))</f>
        <v>#N/A</v>
      </c>
      <c r="P325" s="108" t="e">
        <f t="shared" si="11"/>
        <v>#N/A</v>
      </c>
    </row>
    <row r="326" spans="14:16">
      <c r="N326" s="108">
        <f t="shared" si="10"/>
        <v>0</v>
      </c>
      <c r="O326" s="108" t="e">
        <f>IF(D326="X",0,IF(E326="X",0,VLOOKUP(E326,'25'!$K$3:$L$16,2,FALSE)))</f>
        <v>#N/A</v>
      </c>
      <c r="P326" s="108" t="e">
        <f t="shared" si="11"/>
        <v>#N/A</v>
      </c>
    </row>
    <row r="327" spans="14:16">
      <c r="N327" s="108">
        <f t="shared" si="10"/>
        <v>0</v>
      </c>
      <c r="O327" s="108" t="e">
        <f>IF(D327="X",0,IF(E327="X",0,VLOOKUP(E327,'25'!$K$3:$L$16,2,FALSE)))</f>
        <v>#N/A</v>
      </c>
      <c r="P327" s="108" t="e">
        <f t="shared" si="11"/>
        <v>#N/A</v>
      </c>
    </row>
    <row r="328" spans="14:16">
      <c r="N328" s="108">
        <f t="shared" si="10"/>
        <v>0</v>
      </c>
      <c r="O328" s="108" t="e">
        <f>IF(D328="X",0,IF(E328="X",0,VLOOKUP(E328,'25'!$K$3:$L$16,2,FALSE)))</f>
        <v>#N/A</v>
      </c>
      <c r="P328" s="108" t="e">
        <f t="shared" si="11"/>
        <v>#N/A</v>
      </c>
    </row>
    <row r="329" spans="14:16">
      <c r="N329" s="108">
        <f t="shared" si="10"/>
        <v>0</v>
      </c>
      <c r="O329" s="108" t="e">
        <f>IF(D329="X",0,IF(E329="X",0,VLOOKUP(E329,'25'!$K$3:$L$16,2,FALSE)))</f>
        <v>#N/A</v>
      </c>
      <c r="P329" s="108" t="e">
        <f t="shared" si="11"/>
        <v>#N/A</v>
      </c>
    </row>
    <row r="330" spans="14:16">
      <c r="N330" s="108">
        <f t="shared" si="10"/>
        <v>0</v>
      </c>
      <c r="O330" s="108" t="e">
        <f>IF(D330="X",0,IF(E330="X",0,VLOOKUP(E330,'25'!$K$3:$L$16,2,FALSE)))</f>
        <v>#N/A</v>
      </c>
      <c r="P330" s="108" t="e">
        <f t="shared" si="11"/>
        <v>#N/A</v>
      </c>
    </row>
    <row r="331" spans="14:16">
      <c r="N331" s="108">
        <f t="shared" si="10"/>
        <v>0</v>
      </c>
      <c r="O331" s="108" t="e">
        <f>IF(D331="X",0,IF(E331="X",0,VLOOKUP(E331,'25'!$K$3:$L$16,2,FALSE)))</f>
        <v>#N/A</v>
      </c>
      <c r="P331" s="108" t="e">
        <f t="shared" si="11"/>
        <v>#N/A</v>
      </c>
    </row>
    <row r="332" spans="14:16">
      <c r="N332" s="108">
        <f t="shared" si="10"/>
        <v>0</v>
      </c>
      <c r="O332" s="108" t="e">
        <f>IF(D332="X",0,IF(E332="X",0,VLOOKUP(E332,'25'!$K$3:$L$16,2,FALSE)))</f>
        <v>#N/A</v>
      </c>
      <c r="P332" s="108" t="e">
        <f t="shared" si="11"/>
        <v>#N/A</v>
      </c>
    </row>
    <row r="333" spans="14:16">
      <c r="N333" s="108">
        <f t="shared" si="10"/>
        <v>0</v>
      </c>
      <c r="O333" s="108" t="e">
        <f>IF(D333="X",0,IF(E333="X",0,VLOOKUP(E333,'25'!$K$3:$L$16,2,FALSE)))</f>
        <v>#N/A</v>
      </c>
      <c r="P333" s="108" t="e">
        <f t="shared" si="11"/>
        <v>#N/A</v>
      </c>
    </row>
    <row r="334" spans="14:16">
      <c r="N334" s="108">
        <f t="shared" si="10"/>
        <v>0</v>
      </c>
      <c r="O334" s="108" t="e">
        <f>IF(D334="X",0,IF(E334="X",0,VLOOKUP(E334,'25'!$K$3:$L$16,2,FALSE)))</f>
        <v>#N/A</v>
      </c>
      <c r="P334" s="108" t="e">
        <f t="shared" si="11"/>
        <v>#N/A</v>
      </c>
    </row>
    <row r="335" spans="14:16">
      <c r="N335" s="108">
        <f t="shared" si="10"/>
        <v>0</v>
      </c>
      <c r="O335" s="108" t="e">
        <f>IF(D335="X",0,IF(E335="X",0,VLOOKUP(E335,'25'!$K$3:$L$16,2,FALSE)))</f>
        <v>#N/A</v>
      </c>
      <c r="P335" s="108" t="e">
        <f t="shared" si="11"/>
        <v>#N/A</v>
      </c>
    </row>
    <row r="336" spans="14:16">
      <c r="N336" s="108">
        <f t="shared" si="10"/>
        <v>0</v>
      </c>
      <c r="O336" s="108" t="e">
        <f>IF(D336="X",0,IF(E336="X",0,VLOOKUP(E336,'25'!$K$3:$L$16,2,FALSE)))</f>
        <v>#N/A</v>
      </c>
      <c r="P336" s="108" t="e">
        <f t="shared" si="11"/>
        <v>#N/A</v>
      </c>
    </row>
    <row r="337" spans="14:16">
      <c r="N337" s="108">
        <f t="shared" si="10"/>
        <v>0</v>
      </c>
      <c r="O337" s="108" t="e">
        <f>IF(D337="X",0,IF(E337="X",0,VLOOKUP(E337,'25'!$K$3:$L$16,2,FALSE)))</f>
        <v>#N/A</v>
      </c>
      <c r="P337" s="108" t="e">
        <f t="shared" si="11"/>
        <v>#N/A</v>
      </c>
    </row>
    <row r="338" spans="14:16">
      <c r="N338" s="108">
        <f t="shared" si="10"/>
        <v>0</v>
      </c>
      <c r="O338" s="108" t="e">
        <f>IF(D338="X",0,IF(E338="X",0,VLOOKUP(E338,'25'!$K$3:$L$16,2,FALSE)))</f>
        <v>#N/A</v>
      </c>
      <c r="P338" s="108" t="e">
        <f t="shared" si="11"/>
        <v>#N/A</v>
      </c>
    </row>
    <row r="339" spans="14:16">
      <c r="N339" s="108">
        <f t="shared" si="10"/>
        <v>0</v>
      </c>
      <c r="O339" s="108" t="e">
        <f>IF(D339="X",0,IF(E339="X",0,VLOOKUP(E339,'25'!$K$3:$L$16,2,FALSE)))</f>
        <v>#N/A</v>
      </c>
      <c r="P339" s="108" t="e">
        <f t="shared" si="11"/>
        <v>#N/A</v>
      </c>
    </row>
    <row r="340" spans="14:16">
      <c r="N340" s="108">
        <f t="shared" si="10"/>
        <v>0</v>
      </c>
      <c r="O340" s="108" t="e">
        <f>IF(D340="X",0,IF(E340="X",0,VLOOKUP(E340,'25'!$K$3:$L$16,2,FALSE)))</f>
        <v>#N/A</v>
      </c>
      <c r="P340" s="108" t="e">
        <f t="shared" si="11"/>
        <v>#N/A</v>
      </c>
    </row>
    <row r="341" spans="14:16">
      <c r="N341" s="108">
        <f t="shared" si="10"/>
        <v>0</v>
      </c>
      <c r="O341" s="108" t="e">
        <f>IF(D341="X",0,IF(E341="X",0,VLOOKUP(E341,'25'!$K$3:$L$16,2,FALSE)))</f>
        <v>#N/A</v>
      </c>
      <c r="P341" s="108" t="e">
        <f t="shared" si="11"/>
        <v>#N/A</v>
      </c>
    </row>
    <row r="342" spans="14:16">
      <c r="N342" s="108">
        <f t="shared" si="10"/>
        <v>0</v>
      </c>
      <c r="O342" s="108" t="e">
        <f>IF(D342="X",0,IF(E342="X",0,VLOOKUP(E342,'25'!$K$3:$L$16,2,FALSE)))</f>
        <v>#N/A</v>
      </c>
      <c r="P342" s="108" t="e">
        <f t="shared" si="11"/>
        <v>#N/A</v>
      </c>
    </row>
    <row r="343" spans="14:16">
      <c r="N343" s="108">
        <f t="shared" si="10"/>
        <v>0</v>
      </c>
      <c r="O343" s="108" t="e">
        <f>IF(D343="X",0,IF(E343="X",0,VLOOKUP(E343,'25'!$K$3:$L$16,2,FALSE)))</f>
        <v>#N/A</v>
      </c>
      <c r="P343" s="108" t="e">
        <f t="shared" si="11"/>
        <v>#N/A</v>
      </c>
    </row>
    <row r="344" spans="14:16">
      <c r="N344" s="108">
        <f t="shared" si="10"/>
        <v>0</v>
      </c>
      <c r="O344" s="108" t="e">
        <f>IF(D344="X",0,IF(E344="X",0,VLOOKUP(E344,'25'!$K$3:$L$16,2,FALSE)))</f>
        <v>#N/A</v>
      </c>
      <c r="P344" s="108" t="e">
        <f t="shared" si="11"/>
        <v>#N/A</v>
      </c>
    </row>
    <row r="345" spans="14:16">
      <c r="N345" s="108">
        <f t="shared" si="10"/>
        <v>0</v>
      </c>
      <c r="O345" s="108" t="e">
        <f>IF(D345="X",0,IF(E345="X",0,VLOOKUP(E345,'25'!$K$3:$L$16,2,FALSE)))</f>
        <v>#N/A</v>
      </c>
      <c r="P345" s="108" t="e">
        <f t="shared" si="11"/>
        <v>#N/A</v>
      </c>
    </row>
    <row r="346" spans="14:16">
      <c r="N346" s="108">
        <f t="shared" si="10"/>
        <v>0</v>
      </c>
      <c r="O346" s="108" t="e">
        <f>IF(D346="X",0,IF(E346="X",0,VLOOKUP(E346,'25'!$K$3:$L$16,2,FALSE)))</f>
        <v>#N/A</v>
      </c>
      <c r="P346" s="108" t="e">
        <f t="shared" si="11"/>
        <v>#N/A</v>
      </c>
    </row>
    <row r="347" spans="14:16">
      <c r="N347" s="108">
        <f t="shared" si="10"/>
        <v>0</v>
      </c>
      <c r="O347" s="108" t="e">
        <f>IF(D347="X",0,IF(E347="X",0,VLOOKUP(E347,'25'!$K$3:$L$16,2,FALSE)))</f>
        <v>#N/A</v>
      </c>
      <c r="P347" s="108" t="e">
        <f t="shared" si="11"/>
        <v>#N/A</v>
      </c>
    </row>
    <row r="348" spans="14:16">
      <c r="N348" s="108">
        <f t="shared" si="10"/>
        <v>0</v>
      </c>
      <c r="O348" s="108" t="e">
        <f>IF(D348="X",0,IF(E348="X",0,VLOOKUP(E348,'25'!$K$3:$L$16,2,FALSE)))</f>
        <v>#N/A</v>
      </c>
      <c r="P348" s="108" t="e">
        <f t="shared" si="11"/>
        <v>#N/A</v>
      </c>
    </row>
    <row r="349" spans="14:16">
      <c r="N349" s="108">
        <f t="shared" si="10"/>
        <v>0</v>
      </c>
      <c r="O349" s="108" t="e">
        <f>IF(D349="X",0,IF(E349="X",0,VLOOKUP(E349,'25'!$K$3:$L$16,2,FALSE)))</f>
        <v>#N/A</v>
      </c>
      <c r="P349" s="108" t="e">
        <f t="shared" si="11"/>
        <v>#N/A</v>
      </c>
    </row>
    <row r="350" spans="14:16">
      <c r="N350" s="108">
        <f t="shared" si="10"/>
        <v>0</v>
      </c>
      <c r="O350" s="108" t="e">
        <f>IF(D350="X",0,IF(E350="X",0,VLOOKUP(E350,'25'!$K$3:$L$16,2,FALSE)))</f>
        <v>#N/A</v>
      </c>
      <c r="P350" s="108" t="e">
        <f t="shared" si="11"/>
        <v>#N/A</v>
      </c>
    </row>
    <row r="351" spans="14:16">
      <c r="N351" s="108">
        <f t="shared" si="10"/>
        <v>0</v>
      </c>
      <c r="O351" s="108" t="e">
        <f>IF(D351="X",0,IF(E351="X",0,VLOOKUP(E351,'25'!$K$3:$L$16,2,FALSE)))</f>
        <v>#N/A</v>
      </c>
      <c r="P351" s="108" t="e">
        <f t="shared" si="11"/>
        <v>#N/A</v>
      </c>
    </row>
    <row r="352" spans="14:16">
      <c r="N352" s="108">
        <f t="shared" si="10"/>
        <v>0</v>
      </c>
      <c r="O352" s="108" t="e">
        <f>IF(D352="X",0,IF(E352="X",0,VLOOKUP(E352,'25'!$K$3:$L$16,2,FALSE)))</f>
        <v>#N/A</v>
      </c>
      <c r="P352" s="108" t="e">
        <f t="shared" si="11"/>
        <v>#N/A</v>
      </c>
    </row>
    <row r="353" spans="14:16">
      <c r="N353" s="108">
        <f t="shared" si="10"/>
        <v>0</v>
      </c>
      <c r="O353" s="108" t="e">
        <f>IF(D353="X",0,IF(E353="X",0,VLOOKUP(E353,'25'!$K$3:$L$16,2,FALSE)))</f>
        <v>#N/A</v>
      </c>
      <c r="P353" s="108" t="e">
        <f t="shared" si="11"/>
        <v>#N/A</v>
      </c>
    </row>
    <row r="354" spans="14:16">
      <c r="N354" s="108">
        <f t="shared" si="10"/>
        <v>0</v>
      </c>
      <c r="O354" s="108" t="e">
        <f>IF(D354="X",0,IF(E354="X",0,VLOOKUP(E354,'25'!$K$3:$L$16,2,FALSE)))</f>
        <v>#N/A</v>
      </c>
      <c r="P354" s="108" t="e">
        <f t="shared" si="11"/>
        <v>#N/A</v>
      </c>
    </row>
    <row r="355" spans="14:16">
      <c r="N355" s="108">
        <f t="shared" si="10"/>
        <v>0</v>
      </c>
      <c r="O355" s="108" t="e">
        <f>IF(D355="X",0,IF(E355="X",0,VLOOKUP(E355,'25'!$K$3:$L$16,2,FALSE)))</f>
        <v>#N/A</v>
      </c>
      <c r="P355" s="108" t="e">
        <f t="shared" si="11"/>
        <v>#N/A</v>
      </c>
    </row>
    <row r="356" spans="14:16">
      <c r="N356" s="108">
        <f t="shared" si="10"/>
        <v>0</v>
      </c>
      <c r="O356" s="108" t="e">
        <f>IF(D356="X",0,IF(E356="X",0,VLOOKUP(E356,'25'!$K$3:$L$16,2,FALSE)))</f>
        <v>#N/A</v>
      </c>
      <c r="P356" s="108" t="e">
        <f t="shared" si="11"/>
        <v>#N/A</v>
      </c>
    </row>
    <row r="357" spans="14:16">
      <c r="N357" s="108">
        <f t="shared" si="10"/>
        <v>0</v>
      </c>
      <c r="O357" s="108" t="e">
        <f>IF(D357="X",0,IF(E357="X",0,VLOOKUP(E357,'25'!$K$3:$L$16,2,FALSE)))</f>
        <v>#N/A</v>
      </c>
      <c r="P357" s="108" t="e">
        <f t="shared" si="11"/>
        <v>#N/A</v>
      </c>
    </row>
    <row r="358" spans="14:16">
      <c r="N358" s="108">
        <f t="shared" si="10"/>
        <v>0</v>
      </c>
      <c r="O358" s="108" t="e">
        <f>IF(D358="X",0,IF(E358="X",0,VLOOKUP(E358,'25'!$K$3:$L$16,2,FALSE)))</f>
        <v>#N/A</v>
      </c>
      <c r="P358" s="108" t="e">
        <f t="shared" si="11"/>
        <v>#N/A</v>
      </c>
    </row>
    <row r="359" spans="14:16">
      <c r="N359" s="108">
        <f t="shared" si="10"/>
        <v>0</v>
      </c>
      <c r="O359" s="108" t="e">
        <f>IF(D359="X",0,IF(E359="X",0,VLOOKUP(E359,'25'!$K$3:$L$16,2,FALSE)))</f>
        <v>#N/A</v>
      </c>
      <c r="P359" s="108" t="e">
        <f t="shared" si="11"/>
        <v>#N/A</v>
      </c>
    </row>
    <row r="360" spans="14:16">
      <c r="N360" s="108">
        <f t="shared" si="10"/>
        <v>0</v>
      </c>
      <c r="O360" s="108" t="e">
        <f>IF(D360="X",0,IF(E360="X",0,VLOOKUP(E360,'25'!$K$3:$L$16,2,FALSE)))</f>
        <v>#N/A</v>
      </c>
      <c r="P360" s="108" t="e">
        <f t="shared" si="11"/>
        <v>#N/A</v>
      </c>
    </row>
    <row r="361" spans="14:16">
      <c r="N361" s="108">
        <f t="shared" si="10"/>
        <v>0</v>
      </c>
      <c r="O361" s="108" t="e">
        <f>IF(D361="X",0,IF(E361="X",0,VLOOKUP(E361,'25'!$K$3:$L$16,2,FALSE)))</f>
        <v>#N/A</v>
      </c>
      <c r="P361" s="108" t="e">
        <f t="shared" si="11"/>
        <v>#N/A</v>
      </c>
    </row>
    <row r="362" spans="14:16">
      <c r="N362" s="108">
        <f t="shared" si="10"/>
        <v>0</v>
      </c>
      <c r="O362" s="108" t="e">
        <f>IF(D362="X",0,IF(E362="X",0,VLOOKUP(E362,'25'!$K$3:$L$16,2,FALSE)))</f>
        <v>#N/A</v>
      </c>
      <c r="P362" s="108" t="e">
        <f t="shared" si="11"/>
        <v>#N/A</v>
      </c>
    </row>
    <row r="363" spans="14:16">
      <c r="N363" s="108">
        <f t="shared" si="10"/>
        <v>0</v>
      </c>
      <c r="O363" s="108" t="e">
        <f>IF(D363="X",0,IF(E363="X",0,VLOOKUP(E363,'25'!$K$3:$L$16,2,FALSE)))</f>
        <v>#N/A</v>
      </c>
      <c r="P363" s="108" t="e">
        <f t="shared" si="11"/>
        <v>#N/A</v>
      </c>
    </row>
    <row r="364" spans="14:16">
      <c r="N364" s="108">
        <f t="shared" si="10"/>
        <v>0</v>
      </c>
      <c r="O364" s="108" t="e">
        <f>IF(D364="X",0,IF(E364="X",0,VLOOKUP(E364,'25'!$K$3:$L$16,2,FALSE)))</f>
        <v>#N/A</v>
      </c>
      <c r="P364" s="108" t="e">
        <f t="shared" si="11"/>
        <v>#N/A</v>
      </c>
    </row>
    <row r="365" spans="14:16">
      <c r="N365" s="108">
        <f t="shared" si="10"/>
        <v>0</v>
      </c>
      <c r="O365" s="108" t="e">
        <f>IF(D365="X",0,IF(E365="X",0,VLOOKUP(E365,'25'!$K$3:$L$16,2,FALSE)))</f>
        <v>#N/A</v>
      </c>
      <c r="P365" s="108" t="e">
        <f t="shared" si="11"/>
        <v>#N/A</v>
      </c>
    </row>
    <row r="366" spans="14:16">
      <c r="N366" s="108">
        <f t="shared" si="10"/>
        <v>0</v>
      </c>
      <c r="O366" s="108" t="e">
        <f>IF(D366="X",0,IF(E366="X",0,VLOOKUP(E366,'25'!$K$3:$L$16,2,FALSE)))</f>
        <v>#N/A</v>
      </c>
      <c r="P366" s="108" t="e">
        <f t="shared" si="11"/>
        <v>#N/A</v>
      </c>
    </row>
    <row r="367" spans="14:16">
      <c r="N367" s="108">
        <f t="shared" si="10"/>
        <v>0</v>
      </c>
      <c r="O367" s="108" t="e">
        <f>IF(D367="X",0,IF(E367="X",0,VLOOKUP(E367,'25'!$K$3:$L$16,2,FALSE)))</f>
        <v>#N/A</v>
      </c>
      <c r="P367" s="108" t="e">
        <f t="shared" si="11"/>
        <v>#N/A</v>
      </c>
    </row>
    <row r="368" spans="14:16">
      <c r="N368" s="108">
        <f t="shared" si="10"/>
        <v>0</v>
      </c>
      <c r="O368" s="108" t="e">
        <f>IF(D368="X",0,IF(E368="X",0,VLOOKUP(E368,'25'!$K$3:$L$16,2,FALSE)))</f>
        <v>#N/A</v>
      </c>
      <c r="P368" s="108" t="e">
        <f t="shared" si="11"/>
        <v>#N/A</v>
      </c>
    </row>
    <row r="369" spans="14:16">
      <c r="N369" s="108">
        <f t="shared" si="10"/>
        <v>0</v>
      </c>
      <c r="O369" s="108" t="e">
        <f>IF(D369="X",0,IF(E369="X",0,VLOOKUP(E369,'25'!$K$3:$L$16,2,FALSE)))</f>
        <v>#N/A</v>
      </c>
      <c r="P369" s="108" t="e">
        <f t="shared" si="11"/>
        <v>#N/A</v>
      </c>
    </row>
    <row r="370" spans="14:16">
      <c r="N370" s="108">
        <f t="shared" si="10"/>
        <v>0</v>
      </c>
      <c r="O370" s="108" t="e">
        <f>IF(D370="X",0,IF(E370="X",0,VLOOKUP(E370,'25'!$K$3:$L$16,2,FALSE)))</f>
        <v>#N/A</v>
      </c>
      <c r="P370" s="108" t="e">
        <f t="shared" si="11"/>
        <v>#N/A</v>
      </c>
    </row>
    <row r="371" spans="14:16">
      <c r="N371" s="108">
        <f t="shared" si="10"/>
        <v>0</v>
      </c>
      <c r="O371" s="108" t="e">
        <f>IF(D371="X",0,IF(E371="X",0,VLOOKUP(E371,'25'!$K$3:$L$16,2,FALSE)))</f>
        <v>#N/A</v>
      </c>
      <c r="P371" s="108" t="e">
        <f t="shared" si="11"/>
        <v>#N/A</v>
      </c>
    </row>
    <row r="372" spans="14:16">
      <c r="N372" s="108">
        <f t="shared" si="10"/>
        <v>0</v>
      </c>
      <c r="O372" s="108" t="e">
        <f>IF(D372="X",0,IF(E372="X",0,VLOOKUP(E372,'25'!$K$3:$L$16,2,FALSE)))</f>
        <v>#N/A</v>
      </c>
      <c r="P372" s="108" t="e">
        <f t="shared" si="11"/>
        <v>#N/A</v>
      </c>
    </row>
    <row r="373" spans="14:16">
      <c r="N373" s="108">
        <f t="shared" si="10"/>
        <v>0</v>
      </c>
      <c r="O373" s="108" t="e">
        <f>IF(D373="X",0,IF(E373="X",0,VLOOKUP(E373,'25'!$K$3:$L$16,2,FALSE)))</f>
        <v>#N/A</v>
      </c>
      <c r="P373" s="108" t="e">
        <f t="shared" si="11"/>
        <v>#N/A</v>
      </c>
    </row>
    <row r="374" spans="14:16">
      <c r="N374" s="108">
        <f t="shared" si="10"/>
        <v>0</v>
      </c>
      <c r="O374" s="108" t="e">
        <f>IF(D374="X",0,IF(E374="X",0,VLOOKUP(E374,'25'!$K$3:$L$16,2,FALSE)))</f>
        <v>#N/A</v>
      </c>
      <c r="P374" s="108" t="e">
        <f t="shared" si="11"/>
        <v>#N/A</v>
      </c>
    </row>
    <row r="375" spans="14:16">
      <c r="N375" s="108">
        <f t="shared" si="10"/>
        <v>0</v>
      </c>
      <c r="O375" s="108" t="e">
        <f>IF(D375="X",0,IF(E375="X",0,VLOOKUP(E375,'25'!$K$3:$L$16,2,FALSE)))</f>
        <v>#N/A</v>
      </c>
      <c r="P375" s="108" t="e">
        <f t="shared" si="11"/>
        <v>#N/A</v>
      </c>
    </row>
    <row r="376" spans="14:16">
      <c r="N376" s="108">
        <f t="shared" si="10"/>
        <v>0</v>
      </c>
      <c r="O376" s="108" t="e">
        <f>IF(D376="X",0,IF(E376="X",0,VLOOKUP(E376,'25'!$K$3:$L$16,2,FALSE)))</f>
        <v>#N/A</v>
      </c>
      <c r="P376" s="108" t="e">
        <f t="shared" si="11"/>
        <v>#N/A</v>
      </c>
    </row>
    <row r="377" spans="14:16">
      <c r="N377" s="108">
        <f t="shared" si="10"/>
        <v>0</v>
      </c>
      <c r="O377" s="108" t="e">
        <f>IF(D377="X",0,IF(E377="X",0,VLOOKUP(E377,'25'!$K$3:$L$16,2,FALSE)))</f>
        <v>#N/A</v>
      </c>
      <c r="P377" s="108" t="e">
        <f t="shared" si="11"/>
        <v>#N/A</v>
      </c>
    </row>
    <row r="378" spans="14:16">
      <c r="N378" s="108">
        <f t="shared" si="10"/>
        <v>0</v>
      </c>
      <c r="O378" s="108" t="e">
        <f>IF(D378="X",0,IF(E378="X",0,VLOOKUP(E378,'25'!$K$3:$L$16,2,FALSE)))</f>
        <v>#N/A</v>
      </c>
      <c r="P378" s="108" t="e">
        <f t="shared" si="11"/>
        <v>#N/A</v>
      </c>
    </row>
    <row r="379" spans="14:16">
      <c r="N379" s="108">
        <f t="shared" si="10"/>
        <v>0</v>
      </c>
      <c r="O379" s="108" t="e">
        <f>IF(D379="X",0,IF(E379="X",0,VLOOKUP(E379,'25'!$K$3:$L$16,2,FALSE)))</f>
        <v>#N/A</v>
      </c>
      <c r="P379" s="108" t="e">
        <f t="shared" si="11"/>
        <v>#N/A</v>
      </c>
    </row>
    <row r="380" spans="14:16">
      <c r="N380" s="108">
        <f t="shared" si="10"/>
        <v>0</v>
      </c>
      <c r="O380" s="108" t="e">
        <f>IF(D380="X",0,IF(E380="X",0,VLOOKUP(E380,'25'!$K$3:$L$16,2,FALSE)))</f>
        <v>#N/A</v>
      </c>
      <c r="P380" s="108" t="e">
        <f t="shared" si="11"/>
        <v>#N/A</v>
      </c>
    </row>
    <row r="381" spans="14:16">
      <c r="N381" s="108">
        <f t="shared" si="10"/>
        <v>0</v>
      </c>
      <c r="O381" s="108" t="e">
        <f>IF(D381="X",0,IF(E381="X",0,VLOOKUP(E381,'25'!$K$3:$L$16,2,FALSE)))</f>
        <v>#N/A</v>
      </c>
      <c r="P381" s="108" t="e">
        <f t="shared" si="11"/>
        <v>#N/A</v>
      </c>
    </row>
    <row r="382" spans="14:16">
      <c r="N382" s="108">
        <f t="shared" si="10"/>
        <v>0</v>
      </c>
      <c r="O382" s="108" t="e">
        <f>IF(D382="X",0,IF(E382="X",0,VLOOKUP(E382,'25'!$K$3:$L$16,2,FALSE)))</f>
        <v>#N/A</v>
      </c>
      <c r="P382" s="108" t="e">
        <f t="shared" si="11"/>
        <v>#N/A</v>
      </c>
    </row>
    <row r="383" spans="14:16">
      <c r="N383" s="108">
        <f t="shared" si="10"/>
        <v>0</v>
      </c>
      <c r="O383" s="108" t="e">
        <f>IF(D383="X",0,IF(E383="X",0,VLOOKUP(E383,'25'!$K$3:$L$16,2,FALSE)))</f>
        <v>#N/A</v>
      </c>
      <c r="P383" s="108" t="e">
        <f t="shared" si="11"/>
        <v>#N/A</v>
      </c>
    </row>
    <row r="384" spans="14:16">
      <c r="N384" s="108">
        <f t="shared" si="10"/>
        <v>0</v>
      </c>
      <c r="O384" s="108" t="e">
        <f>IF(D384="X",0,IF(E384="X",0,VLOOKUP(E384,'25'!$K$3:$L$16,2,FALSE)))</f>
        <v>#N/A</v>
      </c>
      <c r="P384" s="108" t="e">
        <f t="shared" si="11"/>
        <v>#N/A</v>
      </c>
    </row>
    <row r="385" spans="14:16">
      <c r="N385" s="108">
        <f t="shared" si="10"/>
        <v>0</v>
      </c>
      <c r="O385" s="108" t="e">
        <f>IF(D385="X",0,IF(E385="X",0,VLOOKUP(E385,'25'!$K$3:$L$16,2,FALSE)))</f>
        <v>#N/A</v>
      </c>
      <c r="P385" s="108" t="e">
        <f t="shared" si="11"/>
        <v>#N/A</v>
      </c>
    </row>
    <row r="386" spans="14:16">
      <c r="N386" s="108">
        <f t="shared" si="10"/>
        <v>0</v>
      </c>
      <c r="O386" s="108" t="e">
        <f>IF(D386="X",0,IF(E386="X",0,VLOOKUP(E386,'25'!$K$3:$L$16,2,FALSE)))</f>
        <v>#N/A</v>
      </c>
      <c r="P386" s="108" t="e">
        <f t="shared" si="11"/>
        <v>#N/A</v>
      </c>
    </row>
    <row r="387" spans="14:16">
      <c r="N387" s="108">
        <f t="shared" si="10"/>
        <v>0</v>
      </c>
      <c r="O387" s="108" t="e">
        <f>IF(D387="X",0,IF(E387="X",0,VLOOKUP(E387,'25'!$K$3:$L$16,2,FALSE)))</f>
        <v>#N/A</v>
      </c>
      <c r="P387" s="108" t="e">
        <f t="shared" si="11"/>
        <v>#N/A</v>
      </c>
    </row>
    <row r="388" spans="14:16">
      <c r="N388" s="108">
        <f t="shared" ref="N388:N451" si="12">SUM(F388:M388)</f>
        <v>0</v>
      </c>
      <c r="O388" s="108" t="e">
        <f>IF(D388="X",0,IF(E388="X",0,VLOOKUP(E388,'25'!$K$3:$L$16,2,FALSE)))</f>
        <v>#N/A</v>
      </c>
      <c r="P388" s="108" t="e">
        <f t="shared" ref="P388:P451" si="13">N388*O388</f>
        <v>#N/A</v>
      </c>
    </row>
    <row r="389" spans="14:16">
      <c r="N389" s="108">
        <f t="shared" si="12"/>
        <v>0</v>
      </c>
      <c r="O389" s="108" t="e">
        <f>IF(D389="X",0,IF(E389="X",0,VLOOKUP(E389,'25'!$K$3:$L$16,2,FALSE)))</f>
        <v>#N/A</v>
      </c>
      <c r="P389" s="108" t="e">
        <f t="shared" si="13"/>
        <v>#N/A</v>
      </c>
    </row>
    <row r="390" spans="14:16">
      <c r="N390" s="108">
        <f t="shared" si="12"/>
        <v>0</v>
      </c>
      <c r="O390" s="108" t="e">
        <f>IF(D390="X",0,IF(E390="X",0,VLOOKUP(E390,'25'!$K$3:$L$16,2,FALSE)))</f>
        <v>#N/A</v>
      </c>
      <c r="P390" s="108" t="e">
        <f t="shared" si="13"/>
        <v>#N/A</v>
      </c>
    </row>
    <row r="391" spans="14:16">
      <c r="N391" s="108">
        <f t="shared" si="12"/>
        <v>0</v>
      </c>
      <c r="O391" s="108" t="e">
        <f>IF(D391="X",0,IF(E391="X",0,VLOOKUP(E391,'25'!$K$3:$L$16,2,FALSE)))</f>
        <v>#N/A</v>
      </c>
      <c r="P391" s="108" t="e">
        <f t="shared" si="13"/>
        <v>#N/A</v>
      </c>
    </row>
    <row r="392" spans="14:16">
      <c r="N392" s="108">
        <f t="shared" si="12"/>
        <v>0</v>
      </c>
      <c r="O392" s="108" t="e">
        <f>IF(D392="X",0,IF(E392="X",0,VLOOKUP(E392,'25'!$K$3:$L$16,2,FALSE)))</f>
        <v>#N/A</v>
      </c>
      <c r="P392" s="108" t="e">
        <f t="shared" si="13"/>
        <v>#N/A</v>
      </c>
    </row>
    <row r="393" spans="14:16">
      <c r="N393" s="108">
        <f t="shared" si="12"/>
        <v>0</v>
      </c>
      <c r="O393" s="108" t="e">
        <f>IF(D393="X",0,IF(E393="X",0,VLOOKUP(E393,'25'!$K$3:$L$16,2,FALSE)))</f>
        <v>#N/A</v>
      </c>
      <c r="P393" s="108" t="e">
        <f t="shared" si="13"/>
        <v>#N/A</v>
      </c>
    </row>
    <row r="394" spans="14:16">
      <c r="N394" s="108">
        <f t="shared" si="12"/>
        <v>0</v>
      </c>
      <c r="O394" s="108" t="e">
        <f>IF(D394="X",0,IF(E394="X",0,VLOOKUP(E394,'25'!$K$3:$L$16,2,FALSE)))</f>
        <v>#N/A</v>
      </c>
      <c r="P394" s="108" t="e">
        <f t="shared" si="13"/>
        <v>#N/A</v>
      </c>
    </row>
    <row r="395" spans="14:16">
      <c r="N395" s="108">
        <f t="shared" si="12"/>
        <v>0</v>
      </c>
      <c r="O395" s="108" t="e">
        <f>IF(D395="X",0,IF(E395="X",0,VLOOKUP(E395,'25'!$K$3:$L$16,2,FALSE)))</f>
        <v>#N/A</v>
      </c>
      <c r="P395" s="108" t="e">
        <f t="shared" si="13"/>
        <v>#N/A</v>
      </c>
    </row>
    <row r="396" spans="14:16">
      <c r="N396" s="108">
        <f t="shared" si="12"/>
        <v>0</v>
      </c>
      <c r="O396" s="108" t="e">
        <f>IF(D396="X",0,IF(E396="X",0,VLOOKUP(E396,'25'!$K$3:$L$16,2,FALSE)))</f>
        <v>#N/A</v>
      </c>
      <c r="P396" s="108" t="e">
        <f t="shared" si="13"/>
        <v>#N/A</v>
      </c>
    </row>
    <row r="397" spans="14:16">
      <c r="N397" s="108">
        <f t="shared" si="12"/>
        <v>0</v>
      </c>
      <c r="O397" s="108" t="e">
        <f>IF(D397="X",0,IF(E397="X",0,VLOOKUP(E397,'25'!$K$3:$L$16,2,FALSE)))</f>
        <v>#N/A</v>
      </c>
      <c r="P397" s="108" t="e">
        <f t="shared" si="13"/>
        <v>#N/A</v>
      </c>
    </row>
    <row r="398" spans="14:16">
      <c r="N398" s="108">
        <f t="shared" si="12"/>
        <v>0</v>
      </c>
      <c r="O398" s="108" t="e">
        <f>IF(D398="X",0,IF(E398="X",0,VLOOKUP(E398,'25'!$K$3:$L$16,2,FALSE)))</f>
        <v>#N/A</v>
      </c>
      <c r="P398" s="108" t="e">
        <f t="shared" si="13"/>
        <v>#N/A</v>
      </c>
    </row>
    <row r="399" spans="14:16">
      <c r="N399" s="108">
        <f t="shared" si="12"/>
        <v>0</v>
      </c>
      <c r="O399" s="108" t="e">
        <f>IF(D399="X",0,IF(E399="X",0,VLOOKUP(E399,'25'!$K$3:$L$16,2,FALSE)))</f>
        <v>#N/A</v>
      </c>
      <c r="P399" s="108" t="e">
        <f t="shared" si="13"/>
        <v>#N/A</v>
      </c>
    </row>
    <row r="400" spans="14:16">
      <c r="N400" s="108">
        <f t="shared" si="12"/>
        <v>0</v>
      </c>
      <c r="O400" s="108" t="e">
        <f>IF(D400="X",0,IF(E400="X",0,VLOOKUP(E400,'25'!$K$3:$L$16,2,FALSE)))</f>
        <v>#N/A</v>
      </c>
      <c r="P400" s="108" t="e">
        <f t="shared" si="13"/>
        <v>#N/A</v>
      </c>
    </row>
    <row r="401" spans="14:16">
      <c r="N401" s="108">
        <f t="shared" si="12"/>
        <v>0</v>
      </c>
      <c r="O401" s="108" t="e">
        <f>IF(D401="X",0,IF(E401="X",0,VLOOKUP(E401,'25'!$K$3:$L$16,2,FALSE)))</f>
        <v>#N/A</v>
      </c>
      <c r="P401" s="108" t="e">
        <f t="shared" si="13"/>
        <v>#N/A</v>
      </c>
    </row>
    <row r="402" spans="14:16">
      <c r="N402" s="108">
        <f t="shared" si="12"/>
        <v>0</v>
      </c>
      <c r="O402" s="108" t="e">
        <f>IF(D402="X",0,IF(E402="X",0,VLOOKUP(E402,'25'!$K$3:$L$16,2,FALSE)))</f>
        <v>#N/A</v>
      </c>
      <c r="P402" s="108" t="e">
        <f t="shared" si="13"/>
        <v>#N/A</v>
      </c>
    </row>
    <row r="403" spans="14:16">
      <c r="N403" s="108">
        <f t="shared" si="12"/>
        <v>0</v>
      </c>
      <c r="O403" s="108" t="e">
        <f>IF(D403="X",0,IF(E403="X",0,VLOOKUP(E403,'25'!$K$3:$L$16,2,FALSE)))</f>
        <v>#N/A</v>
      </c>
      <c r="P403" s="108" t="e">
        <f t="shared" si="13"/>
        <v>#N/A</v>
      </c>
    </row>
    <row r="404" spans="14:16">
      <c r="N404" s="108">
        <f t="shared" si="12"/>
        <v>0</v>
      </c>
      <c r="O404" s="108" t="e">
        <f>IF(D404="X",0,IF(E404="X",0,VLOOKUP(E404,'25'!$K$3:$L$16,2,FALSE)))</f>
        <v>#N/A</v>
      </c>
      <c r="P404" s="108" t="e">
        <f t="shared" si="13"/>
        <v>#N/A</v>
      </c>
    </row>
    <row r="405" spans="14:16">
      <c r="N405" s="108">
        <f t="shared" si="12"/>
        <v>0</v>
      </c>
      <c r="O405" s="108" t="e">
        <f>IF(D405="X",0,IF(E405="X",0,VLOOKUP(E405,'25'!$K$3:$L$16,2,FALSE)))</f>
        <v>#N/A</v>
      </c>
      <c r="P405" s="108" t="e">
        <f t="shared" si="13"/>
        <v>#N/A</v>
      </c>
    </row>
    <row r="406" spans="14:16">
      <c r="N406" s="108">
        <f t="shared" si="12"/>
        <v>0</v>
      </c>
      <c r="O406" s="108" t="e">
        <f>IF(D406="X",0,IF(E406="X",0,VLOOKUP(E406,'25'!$K$3:$L$16,2,FALSE)))</f>
        <v>#N/A</v>
      </c>
      <c r="P406" s="108" t="e">
        <f t="shared" si="13"/>
        <v>#N/A</v>
      </c>
    </row>
    <row r="407" spans="14:16">
      <c r="N407" s="108">
        <f t="shared" si="12"/>
        <v>0</v>
      </c>
      <c r="O407" s="108" t="e">
        <f>IF(D407="X",0,IF(E407="X",0,VLOOKUP(E407,'25'!$K$3:$L$16,2,FALSE)))</f>
        <v>#N/A</v>
      </c>
      <c r="P407" s="108" t="e">
        <f t="shared" si="13"/>
        <v>#N/A</v>
      </c>
    </row>
    <row r="408" spans="14:16">
      <c r="N408" s="108">
        <f t="shared" si="12"/>
        <v>0</v>
      </c>
      <c r="O408" s="108" t="e">
        <f>IF(D408="X",0,IF(E408="X",0,VLOOKUP(E408,'25'!$K$3:$L$16,2,FALSE)))</f>
        <v>#N/A</v>
      </c>
      <c r="P408" s="108" t="e">
        <f t="shared" si="13"/>
        <v>#N/A</v>
      </c>
    </row>
    <row r="409" spans="14:16">
      <c r="N409" s="108">
        <f t="shared" si="12"/>
        <v>0</v>
      </c>
      <c r="O409" s="108" t="e">
        <f>IF(D409="X",0,IF(E409="X",0,VLOOKUP(E409,'25'!$K$3:$L$16,2,FALSE)))</f>
        <v>#N/A</v>
      </c>
      <c r="P409" s="108" t="e">
        <f t="shared" si="13"/>
        <v>#N/A</v>
      </c>
    </row>
    <row r="410" spans="14:16">
      <c r="N410" s="108">
        <f t="shared" si="12"/>
        <v>0</v>
      </c>
      <c r="O410" s="108" t="e">
        <f>IF(D410="X",0,IF(E410="X",0,VLOOKUP(E410,'25'!$K$3:$L$16,2,FALSE)))</f>
        <v>#N/A</v>
      </c>
      <c r="P410" s="108" t="e">
        <f t="shared" si="13"/>
        <v>#N/A</v>
      </c>
    </row>
    <row r="411" spans="14:16">
      <c r="N411" s="108">
        <f t="shared" si="12"/>
        <v>0</v>
      </c>
      <c r="O411" s="108" t="e">
        <f>IF(D411="X",0,IF(E411="X",0,VLOOKUP(E411,'25'!$K$3:$L$16,2,FALSE)))</f>
        <v>#N/A</v>
      </c>
      <c r="P411" s="108" t="e">
        <f t="shared" si="13"/>
        <v>#N/A</v>
      </c>
    </row>
    <row r="412" spans="14:16">
      <c r="N412" s="108">
        <f t="shared" si="12"/>
        <v>0</v>
      </c>
      <c r="O412" s="108" t="e">
        <f>IF(D412="X",0,IF(E412="X",0,VLOOKUP(E412,'25'!$K$3:$L$16,2,FALSE)))</f>
        <v>#N/A</v>
      </c>
      <c r="P412" s="108" t="e">
        <f t="shared" si="13"/>
        <v>#N/A</v>
      </c>
    </row>
    <row r="413" spans="14:16">
      <c r="N413" s="108">
        <f t="shared" si="12"/>
        <v>0</v>
      </c>
      <c r="O413" s="108" t="e">
        <f>IF(D413="X",0,IF(E413="X",0,VLOOKUP(E413,'25'!$K$3:$L$16,2,FALSE)))</f>
        <v>#N/A</v>
      </c>
      <c r="P413" s="108" t="e">
        <f t="shared" si="13"/>
        <v>#N/A</v>
      </c>
    </row>
    <row r="414" spans="14:16">
      <c r="N414" s="108">
        <f t="shared" si="12"/>
        <v>0</v>
      </c>
      <c r="O414" s="108" t="e">
        <f>IF(D414="X",0,IF(E414="X",0,VLOOKUP(E414,'25'!$K$3:$L$16,2,FALSE)))</f>
        <v>#N/A</v>
      </c>
      <c r="P414" s="108" t="e">
        <f t="shared" si="13"/>
        <v>#N/A</v>
      </c>
    </row>
    <row r="415" spans="14:16">
      <c r="N415" s="108">
        <f t="shared" si="12"/>
        <v>0</v>
      </c>
      <c r="O415" s="108" t="e">
        <f>IF(D415="X",0,IF(E415="X",0,VLOOKUP(E415,'25'!$K$3:$L$16,2,FALSE)))</f>
        <v>#N/A</v>
      </c>
      <c r="P415" s="108" t="e">
        <f t="shared" si="13"/>
        <v>#N/A</v>
      </c>
    </row>
    <row r="416" spans="14:16">
      <c r="N416" s="108">
        <f t="shared" si="12"/>
        <v>0</v>
      </c>
      <c r="O416" s="108" t="e">
        <f>IF(D416="X",0,IF(E416="X",0,VLOOKUP(E416,'25'!$K$3:$L$16,2,FALSE)))</f>
        <v>#N/A</v>
      </c>
      <c r="P416" s="108" t="e">
        <f t="shared" si="13"/>
        <v>#N/A</v>
      </c>
    </row>
    <row r="417" spans="14:16">
      <c r="N417" s="108">
        <f t="shared" si="12"/>
        <v>0</v>
      </c>
      <c r="O417" s="108" t="e">
        <f>IF(D417="X",0,IF(E417="X",0,VLOOKUP(E417,'25'!$K$3:$L$16,2,FALSE)))</f>
        <v>#N/A</v>
      </c>
      <c r="P417" s="108" t="e">
        <f t="shared" si="13"/>
        <v>#N/A</v>
      </c>
    </row>
    <row r="418" spans="14:16">
      <c r="N418" s="108">
        <f t="shared" si="12"/>
        <v>0</v>
      </c>
      <c r="O418" s="108" t="e">
        <f>IF(D418="X",0,IF(E418="X",0,VLOOKUP(E418,'25'!$K$3:$L$16,2,FALSE)))</f>
        <v>#N/A</v>
      </c>
      <c r="P418" s="108" t="e">
        <f t="shared" si="13"/>
        <v>#N/A</v>
      </c>
    </row>
    <row r="419" spans="14:16">
      <c r="N419" s="108">
        <f t="shared" si="12"/>
        <v>0</v>
      </c>
      <c r="O419" s="108" t="e">
        <f>IF(D419="X",0,IF(E419="X",0,VLOOKUP(E419,'25'!$K$3:$L$16,2,FALSE)))</f>
        <v>#N/A</v>
      </c>
      <c r="P419" s="108" t="e">
        <f t="shared" si="13"/>
        <v>#N/A</v>
      </c>
    </row>
    <row r="420" spans="14:16">
      <c r="N420" s="108">
        <f t="shared" si="12"/>
        <v>0</v>
      </c>
      <c r="O420" s="108" t="e">
        <f>IF(D420="X",0,IF(E420="X",0,VLOOKUP(E420,'25'!$K$3:$L$16,2,FALSE)))</f>
        <v>#N/A</v>
      </c>
      <c r="P420" s="108" t="e">
        <f t="shared" si="13"/>
        <v>#N/A</v>
      </c>
    </row>
    <row r="421" spans="14:16">
      <c r="N421" s="108">
        <f t="shared" si="12"/>
        <v>0</v>
      </c>
      <c r="O421" s="108" t="e">
        <f>IF(D421="X",0,IF(E421="X",0,VLOOKUP(E421,'25'!$K$3:$L$16,2,FALSE)))</f>
        <v>#N/A</v>
      </c>
      <c r="P421" s="108" t="e">
        <f t="shared" si="13"/>
        <v>#N/A</v>
      </c>
    </row>
    <row r="422" spans="14:16">
      <c r="N422" s="108">
        <f t="shared" si="12"/>
        <v>0</v>
      </c>
      <c r="O422" s="108" t="e">
        <f>IF(D422="X",0,IF(E422="X",0,VLOOKUP(E422,'25'!$K$3:$L$16,2,FALSE)))</f>
        <v>#N/A</v>
      </c>
      <c r="P422" s="108" t="e">
        <f t="shared" si="13"/>
        <v>#N/A</v>
      </c>
    </row>
    <row r="423" spans="14:16">
      <c r="N423" s="108">
        <f t="shared" si="12"/>
        <v>0</v>
      </c>
      <c r="O423" s="108" t="e">
        <f>IF(D423="X",0,IF(E423="X",0,VLOOKUP(E423,'25'!$K$3:$L$16,2,FALSE)))</f>
        <v>#N/A</v>
      </c>
      <c r="P423" s="108" t="e">
        <f t="shared" si="13"/>
        <v>#N/A</v>
      </c>
    </row>
    <row r="424" spans="14:16">
      <c r="N424" s="108">
        <f t="shared" si="12"/>
        <v>0</v>
      </c>
      <c r="O424" s="108" t="e">
        <f>IF(D424="X",0,IF(E424="X",0,VLOOKUP(E424,'25'!$K$3:$L$16,2,FALSE)))</f>
        <v>#N/A</v>
      </c>
      <c r="P424" s="108" t="e">
        <f t="shared" si="13"/>
        <v>#N/A</v>
      </c>
    </row>
    <row r="425" spans="14:16">
      <c r="N425" s="108">
        <f t="shared" si="12"/>
        <v>0</v>
      </c>
      <c r="O425" s="108" t="e">
        <f>IF(D425="X",0,IF(E425="X",0,VLOOKUP(E425,'25'!$K$3:$L$16,2,FALSE)))</f>
        <v>#N/A</v>
      </c>
      <c r="P425" s="108" t="e">
        <f t="shared" si="13"/>
        <v>#N/A</v>
      </c>
    </row>
    <row r="426" spans="14:16">
      <c r="N426" s="108">
        <f t="shared" si="12"/>
        <v>0</v>
      </c>
      <c r="O426" s="108" t="e">
        <f>IF(D426="X",0,IF(E426="X",0,VLOOKUP(E426,'25'!$K$3:$L$16,2,FALSE)))</f>
        <v>#N/A</v>
      </c>
      <c r="P426" s="108" t="e">
        <f t="shared" si="13"/>
        <v>#N/A</v>
      </c>
    </row>
    <row r="427" spans="14:16">
      <c r="N427" s="108">
        <f t="shared" si="12"/>
        <v>0</v>
      </c>
      <c r="O427" s="108" t="e">
        <f>IF(D427="X",0,IF(E427="X",0,VLOOKUP(E427,'25'!$K$3:$L$16,2,FALSE)))</f>
        <v>#N/A</v>
      </c>
      <c r="P427" s="108" t="e">
        <f t="shared" si="13"/>
        <v>#N/A</v>
      </c>
    </row>
    <row r="428" spans="14:16">
      <c r="N428" s="108">
        <f t="shared" si="12"/>
        <v>0</v>
      </c>
      <c r="O428" s="108" t="e">
        <f>IF(D428="X",0,IF(E428="X",0,VLOOKUP(E428,'25'!$K$3:$L$16,2,FALSE)))</f>
        <v>#N/A</v>
      </c>
      <c r="P428" s="108" t="e">
        <f t="shared" si="13"/>
        <v>#N/A</v>
      </c>
    </row>
    <row r="429" spans="14:16">
      <c r="N429" s="108">
        <f t="shared" si="12"/>
        <v>0</v>
      </c>
      <c r="O429" s="108" t="e">
        <f>IF(D429="X",0,IF(E429="X",0,VLOOKUP(E429,'25'!$K$3:$L$16,2,FALSE)))</f>
        <v>#N/A</v>
      </c>
      <c r="P429" s="108" t="e">
        <f t="shared" si="13"/>
        <v>#N/A</v>
      </c>
    </row>
    <row r="430" spans="14:16">
      <c r="N430" s="108">
        <f t="shared" si="12"/>
        <v>0</v>
      </c>
      <c r="O430" s="108" t="e">
        <f>IF(D430="X",0,IF(E430="X",0,VLOOKUP(E430,'25'!$K$3:$L$16,2,FALSE)))</f>
        <v>#N/A</v>
      </c>
      <c r="P430" s="108" t="e">
        <f t="shared" si="13"/>
        <v>#N/A</v>
      </c>
    </row>
    <row r="431" spans="14:16">
      <c r="N431" s="108">
        <f t="shared" si="12"/>
        <v>0</v>
      </c>
      <c r="O431" s="108" t="e">
        <f>IF(D431="X",0,IF(E431="X",0,VLOOKUP(E431,'25'!$K$3:$L$16,2,FALSE)))</f>
        <v>#N/A</v>
      </c>
      <c r="P431" s="108" t="e">
        <f t="shared" si="13"/>
        <v>#N/A</v>
      </c>
    </row>
    <row r="432" spans="14:16">
      <c r="N432" s="108">
        <f t="shared" si="12"/>
        <v>0</v>
      </c>
      <c r="O432" s="108" t="e">
        <f>IF(D432="X",0,IF(E432="X",0,VLOOKUP(E432,'25'!$K$3:$L$16,2,FALSE)))</f>
        <v>#N/A</v>
      </c>
      <c r="P432" s="108" t="e">
        <f t="shared" si="13"/>
        <v>#N/A</v>
      </c>
    </row>
    <row r="433" spans="14:16">
      <c r="N433" s="108">
        <f t="shared" si="12"/>
        <v>0</v>
      </c>
      <c r="O433" s="108" t="e">
        <f>IF(D433="X",0,IF(E433="X",0,VLOOKUP(E433,'25'!$K$3:$L$16,2,FALSE)))</f>
        <v>#N/A</v>
      </c>
      <c r="P433" s="108" t="e">
        <f t="shared" si="13"/>
        <v>#N/A</v>
      </c>
    </row>
    <row r="434" spans="14:16">
      <c r="N434" s="108">
        <f t="shared" si="12"/>
        <v>0</v>
      </c>
      <c r="O434" s="108" t="e">
        <f>IF(D434="X",0,IF(E434="X",0,VLOOKUP(E434,'25'!$K$3:$L$16,2,FALSE)))</f>
        <v>#N/A</v>
      </c>
      <c r="P434" s="108" t="e">
        <f t="shared" si="13"/>
        <v>#N/A</v>
      </c>
    </row>
    <row r="435" spans="14:16">
      <c r="N435" s="108">
        <f t="shared" si="12"/>
        <v>0</v>
      </c>
      <c r="O435" s="108" t="e">
        <f>IF(D435="X",0,IF(E435="X",0,VLOOKUP(E435,'25'!$K$3:$L$16,2,FALSE)))</f>
        <v>#N/A</v>
      </c>
      <c r="P435" s="108" t="e">
        <f t="shared" si="13"/>
        <v>#N/A</v>
      </c>
    </row>
    <row r="436" spans="14:16">
      <c r="N436" s="108">
        <f t="shared" si="12"/>
        <v>0</v>
      </c>
      <c r="O436" s="108" t="e">
        <f>IF(D436="X",0,IF(E436="X",0,VLOOKUP(E436,'25'!$K$3:$L$16,2,FALSE)))</f>
        <v>#N/A</v>
      </c>
      <c r="P436" s="108" t="e">
        <f t="shared" si="13"/>
        <v>#N/A</v>
      </c>
    </row>
    <row r="437" spans="14:16">
      <c r="N437" s="108">
        <f t="shared" si="12"/>
        <v>0</v>
      </c>
      <c r="O437" s="108" t="e">
        <f>IF(D437="X",0,IF(E437="X",0,VLOOKUP(E437,'25'!$K$3:$L$16,2,FALSE)))</f>
        <v>#N/A</v>
      </c>
      <c r="P437" s="108" t="e">
        <f t="shared" si="13"/>
        <v>#N/A</v>
      </c>
    </row>
    <row r="438" spans="14:16">
      <c r="N438" s="108">
        <f t="shared" si="12"/>
        <v>0</v>
      </c>
      <c r="O438" s="108" t="e">
        <f>IF(D438="X",0,IF(E438="X",0,VLOOKUP(E438,'25'!$K$3:$L$16,2,FALSE)))</f>
        <v>#N/A</v>
      </c>
      <c r="P438" s="108" t="e">
        <f t="shared" si="13"/>
        <v>#N/A</v>
      </c>
    </row>
    <row r="439" spans="14:16">
      <c r="N439" s="108">
        <f t="shared" si="12"/>
        <v>0</v>
      </c>
      <c r="O439" s="108" t="e">
        <f>IF(D439="X",0,IF(E439="X",0,VLOOKUP(E439,'25'!$K$3:$L$16,2,FALSE)))</f>
        <v>#N/A</v>
      </c>
      <c r="P439" s="108" t="e">
        <f t="shared" si="13"/>
        <v>#N/A</v>
      </c>
    </row>
    <row r="440" spans="14:16">
      <c r="N440" s="108">
        <f t="shared" si="12"/>
        <v>0</v>
      </c>
      <c r="O440" s="108" t="e">
        <f>IF(D440="X",0,IF(E440="X",0,VLOOKUP(E440,'25'!$K$3:$L$16,2,FALSE)))</f>
        <v>#N/A</v>
      </c>
      <c r="P440" s="108" t="e">
        <f t="shared" si="13"/>
        <v>#N/A</v>
      </c>
    </row>
    <row r="441" spans="14:16">
      <c r="N441" s="108">
        <f t="shared" si="12"/>
        <v>0</v>
      </c>
      <c r="O441" s="108" t="e">
        <f>IF(D441="X",0,IF(E441="X",0,VLOOKUP(E441,'25'!$K$3:$L$16,2,FALSE)))</f>
        <v>#N/A</v>
      </c>
      <c r="P441" s="108" t="e">
        <f t="shared" si="13"/>
        <v>#N/A</v>
      </c>
    </row>
    <row r="442" spans="14:16">
      <c r="N442" s="108">
        <f t="shared" si="12"/>
        <v>0</v>
      </c>
      <c r="O442" s="108" t="e">
        <f>IF(D442="X",0,IF(E442="X",0,VLOOKUP(E442,'25'!$K$3:$L$16,2,FALSE)))</f>
        <v>#N/A</v>
      </c>
      <c r="P442" s="108" t="e">
        <f t="shared" si="13"/>
        <v>#N/A</v>
      </c>
    </row>
    <row r="443" spans="14:16">
      <c r="N443" s="108">
        <f t="shared" si="12"/>
        <v>0</v>
      </c>
      <c r="O443" s="108" t="e">
        <f>IF(D443="X",0,IF(E443="X",0,VLOOKUP(E443,'25'!$K$3:$L$16,2,FALSE)))</f>
        <v>#N/A</v>
      </c>
      <c r="P443" s="108" t="e">
        <f t="shared" si="13"/>
        <v>#N/A</v>
      </c>
    </row>
    <row r="444" spans="14:16">
      <c r="N444" s="108">
        <f t="shared" si="12"/>
        <v>0</v>
      </c>
      <c r="O444" s="108" t="e">
        <f>IF(D444="X",0,IF(E444="X",0,VLOOKUP(E444,'25'!$K$3:$L$16,2,FALSE)))</f>
        <v>#N/A</v>
      </c>
      <c r="P444" s="108" t="e">
        <f t="shared" si="13"/>
        <v>#N/A</v>
      </c>
    </row>
    <row r="445" spans="14:16">
      <c r="N445" s="108">
        <f t="shared" si="12"/>
        <v>0</v>
      </c>
      <c r="O445" s="108" t="e">
        <f>IF(D445="X",0,IF(E445="X",0,VLOOKUP(E445,'25'!$K$3:$L$16,2,FALSE)))</f>
        <v>#N/A</v>
      </c>
      <c r="P445" s="108" t="e">
        <f t="shared" si="13"/>
        <v>#N/A</v>
      </c>
    </row>
    <row r="446" spans="14:16">
      <c r="N446" s="108">
        <f t="shared" si="12"/>
        <v>0</v>
      </c>
      <c r="O446" s="108" t="e">
        <f>IF(D446="X",0,IF(E446="X",0,VLOOKUP(E446,'25'!$K$3:$L$16,2,FALSE)))</f>
        <v>#N/A</v>
      </c>
      <c r="P446" s="108" t="e">
        <f t="shared" si="13"/>
        <v>#N/A</v>
      </c>
    </row>
    <row r="447" spans="14:16">
      <c r="N447" s="108">
        <f t="shared" si="12"/>
        <v>0</v>
      </c>
      <c r="O447" s="108" t="e">
        <f>IF(D447="X",0,IF(E447="X",0,VLOOKUP(E447,'25'!$K$3:$L$16,2,FALSE)))</f>
        <v>#N/A</v>
      </c>
      <c r="P447" s="108" t="e">
        <f t="shared" si="13"/>
        <v>#N/A</v>
      </c>
    </row>
    <row r="448" spans="14:16">
      <c r="N448" s="108">
        <f t="shared" si="12"/>
        <v>0</v>
      </c>
      <c r="O448" s="108" t="e">
        <f>IF(D448="X",0,IF(E448="X",0,VLOOKUP(E448,'25'!$K$3:$L$16,2,FALSE)))</f>
        <v>#N/A</v>
      </c>
      <c r="P448" s="108" t="e">
        <f t="shared" si="13"/>
        <v>#N/A</v>
      </c>
    </row>
    <row r="449" spans="14:16">
      <c r="N449" s="108">
        <f t="shared" si="12"/>
        <v>0</v>
      </c>
      <c r="O449" s="108" t="e">
        <f>IF(D449="X",0,IF(E449="X",0,VLOOKUP(E449,'25'!$K$3:$L$16,2,FALSE)))</f>
        <v>#N/A</v>
      </c>
      <c r="P449" s="108" t="e">
        <f t="shared" si="13"/>
        <v>#N/A</v>
      </c>
    </row>
    <row r="450" spans="14:16">
      <c r="N450" s="108">
        <f t="shared" si="12"/>
        <v>0</v>
      </c>
      <c r="O450" s="108" t="e">
        <f>IF(D450="X",0,IF(E450="X",0,VLOOKUP(E450,'25'!$K$3:$L$16,2,FALSE)))</f>
        <v>#N/A</v>
      </c>
      <c r="P450" s="108" t="e">
        <f t="shared" si="13"/>
        <v>#N/A</v>
      </c>
    </row>
    <row r="451" spans="14:16">
      <c r="N451" s="108">
        <f t="shared" si="12"/>
        <v>0</v>
      </c>
      <c r="O451" s="108" t="e">
        <f>IF(D451="X",0,IF(E451="X",0,VLOOKUP(E451,'25'!$K$3:$L$16,2,FALSE)))</f>
        <v>#N/A</v>
      </c>
      <c r="P451" s="108" t="e">
        <f t="shared" si="13"/>
        <v>#N/A</v>
      </c>
    </row>
    <row r="452" spans="14:16">
      <c r="N452" s="108">
        <f t="shared" ref="N452:N494" si="14">SUM(F452:M452)</f>
        <v>0</v>
      </c>
      <c r="O452" s="108" t="e">
        <f>IF(D452="X",0,IF(E452="X",0,VLOOKUP(E452,'25'!$K$3:$L$16,2,FALSE)))</f>
        <v>#N/A</v>
      </c>
      <c r="P452" s="108" t="e">
        <f t="shared" ref="P452:P494" si="15">N452*O452</f>
        <v>#N/A</v>
      </c>
    </row>
    <row r="453" spans="14:16">
      <c r="N453" s="108">
        <f t="shared" si="14"/>
        <v>0</v>
      </c>
      <c r="O453" s="108" t="e">
        <f>IF(D453="X",0,IF(E453="X",0,VLOOKUP(E453,'25'!$K$3:$L$16,2,FALSE)))</f>
        <v>#N/A</v>
      </c>
      <c r="P453" s="108" t="e">
        <f t="shared" si="15"/>
        <v>#N/A</v>
      </c>
    </row>
    <row r="454" spans="14:16">
      <c r="N454" s="108">
        <f t="shared" si="14"/>
        <v>0</v>
      </c>
      <c r="O454" s="108" t="e">
        <f>IF(D454="X",0,IF(E454="X",0,VLOOKUP(E454,'25'!$K$3:$L$16,2,FALSE)))</f>
        <v>#N/A</v>
      </c>
      <c r="P454" s="108" t="e">
        <f t="shared" si="15"/>
        <v>#N/A</v>
      </c>
    </row>
    <row r="455" spans="14:16">
      <c r="N455" s="108">
        <f t="shared" si="14"/>
        <v>0</v>
      </c>
      <c r="O455" s="108" t="e">
        <f>IF(D455="X",0,IF(E455="X",0,VLOOKUP(E455,'25'!$K$3:$L$16,2,FALSE)))</f>
        <v>#N/A</v>
      </c>
      <c r="P455" s="108" t="e">
        <f t="shared" si="15"/>
        <v>#N/A</v>
      </c>
    </row>
    <row r="456" spans="14:16">
      <c r="N456" s="108">
        <f t="shared" si="14"/>
        <v>0</v>
      </c>
      <c r="O456" s="108" t="e">
        <f>IF(D456="X",0,IF(E456="X",0,VLOOKUP(E456,'25'!$K$3:$L$16,2,FALSE)))</f>
        <v>#N/A</v>
      </c>
      <c r="P456" s="108" t="e">
        <f t="shared" si="15"/>
        <v>#N/A</v>
      </c>
    </row>
    <row r="457" spans="14:16">
      <c r="N457" s="108">
        <f t="shared" si="14"/>
        <v>0</v>
      </c>
      <c r="O457" s="108" t="e">
        <f>IF(D457="X",0,IF(E457="X",0,VLOOKUP(E457,'25'!$K$3:$L$16,2,FALSE)))</f>
        <v>#N/A</v>
      </c>
      <c r="P457" s="108" t="e">
        <f t="shared" si="15"/>
        <v>#N/A</v>
      </c>
    </row>
    <row r="458" spans="14:16">
      <c r="N458" s="108">
        <f t="shared" si="14"/>
        <v>0</v>
      </c>
      <c r="O458" s="108" t="e">
        <f>IF(D458="X",0,IF(E458="X",0,VLOOKUP(E458,'25'!$K$3:$L$16,2,FALSE)))</f>
        <v>#N/A</v>
      </c>
      <c r="P458" s="108" t="e">
        <f t="shared" si="15"/>
        <v>#N/A</v>
      </c>
    </row>
    <row r="459" spans="14:16">
      <c r="N459" s="108">
        <f t="shared" si="14"/>
        <v>0</v>
      </c>
      <c r="O459" s="108" t="e">
        <f>IF(D459="X",0,IF(E459="X",0,VLOOKUP(E459,'25'!$K$3:$L$16,2,FALSE)))</f>
        <v>#N/A</v>
      </c>
      <c r="P459" s="108" t="e">
        <f t="shared" si="15"/>
        <v>#N/A</v>
      </c>
    </row>
    <row r="460" spans="14:16">
      <c r="N460" s="108">
        <f t="shared" si="14"/>
        <v>0</v>
      </c>
      <c r="O460" s="108" t="e">
        <f>IF(D460="X",0,IF(E460="X",0,VLOOKUP(E460,'25'!$K$3:$L$16,2,FALSE)))</f>
        <v>#N/A</v>
      </c>
      <c r="P460" s="108" t="e">
        <f t="shared" si="15"/>
        <v>#N/A</v>
      </c>
    </row>
    <row r="461" spans="14:16">
      <c r="N461" s="108">
        <f t="shared" si="14"/>
        <v>0</v>
      </c>
      <c r="O461" s="108" t="e">
        <f>IF(D461="X",0,IF(E461="X",0,VLOOKUP(E461,'25'!$K$3:$L$16,2,FALSE)))</f>
        <v>#N/A</v>
      </c>
      <c r="P461" s="108" t="e">
        <f t="shared" si="15"/>
        <v>#N/A</v>
      </c>
    </row>
    <row r="462" spans="14:16">
      <c r="N462" s="108">
        <f t="shared" si="14"/>
        <v>0</v>
      </c>
      <c r="O462" s="108" t="e">
        <f>IF(D462="X",0,IF(E462="X",0,VLOOKUP(E462,'25'!$K$3:$L$16,2,FALSE)))</f>
        <v>#N/A</v>
      </c>
      <c r="P462" s="108" t="e">
        <f t="shared" si="15"/>
        <v>#N/A</v>
      </c>
    </row>
    <row r="463" spans="14:16">
      <c r="N463" s="108">
        <f t="shared" si="14"/>
        <v>0</v>
      </c>
      <c r="O463" s="108" t="e">
        <f>IF(D463="X",0,IF(E463="X",0,VLOOKUP(E463,'25'!$K$3:$L$16,2,FALSE)))</f>
        <v>#N/A</v>
      </c>
      <c r="P463" s="108" t="e">
        <f t="shared" si="15"/>
        <v>#N/A</v>
      </c>
    </row>
    <row r="464" spans="14:16">
      <c r="N464" s="108">
        <f t="shared" si="14"/>
        <v>0</v>
      </c>
      <c r="O464" s="108" t="e">
        <f>IF(D464="X",0,IF(E464="X",0,VLOOKUP(E464,'25'!$K$3:$L$16,2,FALSE)))</f>
        <v>#N/A</v>
      </c>
      <c r="P464" s="108" t="e">
        <f t="shared" si="15"/>
        <v>#N/A</v>
      </c>
    </row>
    <row r="465" spans="14:16">
      <c r="N465" s="108">
        <f t="shared" si="14"/>
        <v>0</v>
      </c>
      <c r="O465" s="108" t="e">
        <f>IF(D465="X",0,IF(E465="X",0,VLOOKUP(E465,'25'!$K$3:$L$16,2,FALSE)))</f>
        <v>#N/A</v>
      </c>
      <c r="P465" s="108" t="e">
        <f t="shared" si="15"/>
        <v>#N/A</v>
      </c>
    </row>
    <row r="466" spans="14:16">
      <c r="N466" s="108">
        <f t="shared" si="14"/>
        <v>0</v>
      </c>
      <c r="O466" s="108" t="e">
        <f>IF(D466="X",0,IF(E466="X",0,VLOOKUP(E466,'25'!$K$3:$L$16,2,FALSE)))</f>
        <v>#N/A</v>
      </c>
      <c r="P466" s="108" t="e">
        <f t="shared" si="15"/>
        <v>#N/A</v>
      </c>
    </row>
    <row r="467" spans="14:16">
      <c r="N467" s="108">
        <f t="shared" si="14"/>
        <v>0</v>
      </c>
      <c r="O467" s="108" t="e">
        <f>IF(D467="X",0,IF(E467="X",0,VLOOKUP(E467,'25'!$K$3:$L$16,2,FALSE)))</f>
        <v>#N/A</v>
      </c>
      <c r="P467" s="108" t="e">
        <f t="shared" si="15"/>
        <v>#N/A</v>
      </c>
    </row>
    <row r="468" spans="14:16">
      <c r="N468" s="108">
        <f t="shared" si="14"/>
        <v>0</v>
      </c>
      <c r="O468" s="108" t="e">
        <f>IF(D468="X",0,IF(E468="X",0,VLOOKUP(E468,'25'!$K$3:$L$16,2,FALSE)))</f>
        <v>#N/A</v>
      </c>
      <c r="P468" s="108" t="e">
        <f t="shared" si="15"/>
        <v>#N/A</v>
      </c>
    </row>
    <row r="469" spans="14:16">
      <c r="N469" s="108">
        <f t="shared" si="14"/>
        <v>0</v>
      </c>
      <c r="O469" s="108" t="e">
        <f>IF(D469="X",0,IF(E469="X",0,VLOOKUP(E469,'25'!$K$3:$L$16,2,FALSE)))</f>
        <v>#N/A</v>
      </c>
      <c r="P469" s="108" t="e">
        <f t="shared" si="15"/>
        <v>#N/A</v>
      </c>
    </row>
    <row r="470" spans="14:16">
      <c r="N470" s="108">
        <f t="shared" si="14"/>
        <v>0</v>
      </c>
      <c r="O470" s="108" t="e">
        <f>IF(D470="X",0,IF(E470="X",0,VLOOKUP(E470,'25'!$K$3:$L$16,2,FALSE)))</f>
        <v>#N/A</v>
      </c>
      <c r="P470" s="108" t="e">
        <f t="shared" si="15"/>
        <v>#N/A</v>
      </c>
    </row>
    <row r="471" spans="14:16">
      <c r="N471" s="108">
        <f t="shared" si="14"/>
        <v>0</v>
      </c>
      <c r="O471" s="108" t="e">
        <f>IF(D471="X",0,IF(E471="X",0,VLOOKUP(E471,'25'!$K$3:$L$16,2,FALSE)))</f>
        <v>#N/A</v>
      </c>
      <c r="P471" s="108" t="e">
        <f t="shared" si="15"/>
        <v>#N/A</v>
      </c>
    </row>
    <row r="472" spans="14:16">
      <c r="N472" s="108">
        <f t="shared" si="14"/>
        <v>0</v>
      </c>
      <c r="O472" s="108" t="e">
        <f>IF(D472="X",0,IF(E472="X",0,VLOOKUP(E472,'25'!$K$3:$L$16,2,FALSE)))</f>
        <v>#N/A</v>
      </c>
      <c r="P472" s="108" t="e">
        <f t="shared" si="15"/>
        <v>#N/A</v>
      </c>
    </row>
    <row r="473" spans="14:16">
      <c r="N473" s="108">
        <f t="shared" si="14"/>
        <v>0</v>
      </c>
      <c r="O473" s="108" t="e">
        <f>IF(D473="X",0,IF(E473="X",0,VLOOKUP(E473,'25'!$K$3:$L$16,2,FALSE)))</f>
        <v>#N/A</v>
      </c>
      <c r="P473" s="108" t="e">
        <f t="shared" si="15"/>
        <v>#N/A</v>
      </c>
    </row>
    <row r="474" spans="14:16">
      <c r="N474" s="108">
        <f t="shared" si="14"/>
        <v>0</v>
      </c>
      <c r="O474" s="108" t="e">
        <f>IF(D474="X",0,IF(E474="X",0,VLOOKUP(E474,'25'!$K$3:$L$16,2,FALSE)))</f>
        <v>#N/A</v>
      </c>
      <c r="P474" s="108" t="e">
        <f t="shared" si="15"/>
        <v>#N/A</v>
      </c>
    </row>
    <row r="475" spans="14:16">
      <c r="N475" s="108">
        <f t="shared" si="14"/>
        <v>0</v>
      </c>
      <c r="O475" s="108" t="e">
        <f>IF(D475="X",0,IF(E475="X",0,VLOOKUP(E475,'25'!$K$3:$L$16,2,FALSE)))</f>
        <v>#N/A</v>
      </c>
      <c r="P475" s="108" t="e">
        <f t="shared" si="15"/>
        <v>#N/A</v>
      </c>
    </row>
    <row r="476" spans="14:16">
      <c r="N476" s="108">
        <f t="shared" si="14"/>
        <v>0</v>
      </c>
      <c r="O476" s="108" t="e">
        <f>IF(D476="X",0,IF(E476="X",0,VLOOKUP(E476,'25'!$K$3:$L$16,2,FALSE)))</f>
        <v>#N/A</v>
      </c>
      <c r="P476" s="108" t="e">
        <f t="shared" si="15"/>
        <v>#N/A</v>
      </c>
    </row>
    <row r="477" spans="14:16">
      <c r="N477" s="108">
        <f t="shared" si="14"/>
        <v>0</v>
      </c>
      <c r="O477" s="108" t="e">
        <f>IF(D477="X",0,IF(E477="X",0,VLOOKUP(E477,'25'!$K$3:$L$16,2,FALSE)))</f>
        <v>#N/A</v>
      </c>
      <c r="P477" s="108" t="e">
        <f t="shared" si="15"/>
        <v>#N/A</v>
      </c>
    </row>
    <row r="478" spans="14:16">
      <c r="N478" s="108">
        <f t="shared" si="14"/>
        <v>0</v>
      </c>
      <c r="O478" s="108" t="e">
        <f>IF(D478="X",0,IF(E478="X",0,VLOOKUP(E478,'25'!$K$3:$L$16,2,FALSE)))</f>
        <v>#N/A</v>
      </c>
      <c r="P478" s="108" t="e">
        <f t="shared" si="15"/>
        <v>#N/A</v>
      </c>
    </row>
    <row r="479" spans="14:16">
      <c r="N479" s="108">
        <f t="shared" si="14"/>
        <v>0</v>
      </c>
      <c r="O479" s="108" t="e">
        <f>IF(D479="X",0,IF(E479="X",0,VLOOKUP(E479,'25'!$K$3:$L$16,2,FALSE)))</f>
        <v>#N/A</v>
      </c>
      <c r="P479" s="108" t="e">
        <f t="shared" si="15"/>
        <v>#N/A</v>
      </c>
    </row>
    <row r="480" spans="14:16">
      <c r="N480" s="108">
        <f t="shared" si="14"/>
        <v>0</v>
      </c>
      <c r="O480" s="108" t="e">
        <f>IF(D480="X",0,IF(E480="X",0,VLOOKUP(E480,'25'!$K$3:$L$16,2,FALSE)))</f>
        <v>#N/A</v>
      </c>
      <c r="P480" s="108" t="e">
        <f t="shared" si="15"/>
        <v>#N/A</v>
      </c>
    </row>
    <row r="481" spans="3:23">
      <c r="N481" s="108">
        <f t="shared" si="14"/>
        <v>0</v>
      </c>
      <c r="O481" s="108" t="e">
        <f>IF(D481="X",0,IF(E481="X",0,VLOOKUP(E481,'25'!$K$3:$L$16,2,FALSE)))</f>
        <v>#N/A</v>
      </c>
      <c r="P481" s="108" t="e">
        <f t="shared" si="15"/>
        <v>#N/A</v>
      </c>
    </row>
    <row r="482" spans="3:23">
      <c r="N482" s="108">
        <f t="shared" si="14"/>
        <v>0</v>
      </c>
      <c r="O482" s="108" t="e">
        <f>IF(D482="X",0,IF(E482="X",0,VLOOKUP(E482,'25'!$K$3:$L$16,2,FALSE)))</f>
        <v>#N/A</v>
      </c>
      <c r="P482" s="108" t="e">
        <f t="shared" si="15"/>
        <v>#N/A</v>
      </c>
    </row>
    <row r="483" spans="3:23">
      <c r="N483" s="108">
        <f t="shared" si="14"/>
        <v>0</v>
      </c>
      <c r="O483" s="108" t="e">
        <f>IF(D483="X",0,IF(E483="X",0,VLOOKUP(E483,'25'!$K$3:$L$16,2,FALSE)))</f>
        <v>#N/A</v>
      </c>
      <c r="P483" s="108" t="e">
        <f t="shared" si="15"/>
        <v>#N/A</v>
      </c>
    </row>
    <row r="484" spans="3:23">
      <c r="N484" s="108">
        <f t="shared" si="14"/>
        <v>0</v>
      </c>
      <c r="O484" s="108" t="e">
        <f>IF(D484="X",0,IF(E484="X",0,VLOOKUP(E484,'25'!$K$3:$L$16,2,FALSE)))</f>
        <v>#N/A</v>
      </c>
      <c r="P484" s="108" t="e">
        <f t="shared" si="15"/>
        <v>#N/A</v>
      </c>
    </row>
    <row r="485" spans="3:23">
      <c r="N485" s="108">
        <f t="shared" si="14"/>
        <v>0</v>
      </c>
      <c r="O485" s="108" t="e">
        <f>IF(D485="X",0,IF(E485="X",0,VLOOKUP(E485,'25'!$K$3:$L$16,2,FALSE)))</f>
        <v>#N/A</v>
      </c>
      <c r="P485" s="108" t="e">
        <f t="shared" si="15"/>
        <v>#N/A</v>
      </c>
    </row>
    <row r="486" spans="3:23">
      <c r="N486" s="108">
        <f t="shared" si="14"/>
        <v>0</v>
      </c>
      <c r="O486" s="108" t="e">
        <f>IF(D486="X",0,IF(E486="X",0,VLOOKUP(E486,'25'!$K$3:$L$16,2,FALSE)))</f>
        <v>#N/A</v>
      </c>
      <c r="P486" s="108" t="e">
        <f t="shared" si="15"/>
        <v>#N/A</v>
      </c>
    </row>
    <row r="487" spans="3:23">
      <c r="N487" s="108">
        <f t="shared" si="14"/>
        <v>0</v>
      </c>
      <c r="O487" s="108" t="e">
        <f>IF(D487="X",0,IF(E487="X",0,VLOOKUP(E487,'25'!$K$3:$L$16,2,FALSE)))</f>
        <v>#N/A</v>
      </c>
      <c r="P487" s="108" t="e">
        <f t="shared" si="15"/>
        <v>#N/A</v>
      </c>
    </row>
    <row r="488" spans="3:23">
      <c r="N488" s="108">
        <f t="shared" si="14"/>
        <v>0</v>
      </c>
      <c r="O488" s="108" t="e">
        <f>IF(D488="X",0,IF(E488="X",0,VLOOKUP(E488,'25'!$K$3:$L$16,2,FALSE)))</f>
        <v>#N/A</v>
      </c>
      <c r="P488" s="108" t="e">
        <f t="shared" si="15"/>
        <v>#N/A</v>
      </c>
    </row>
    <row r="489" spans="3:23">
      <c r="N489" s="108">
        <f t="shared" si="14"/>
        <v>0</v>
      </c>
      <c r="O489" s="108" t="e">
        <f>IF(D489="X",0,IF(E489="X",0,VLOOKUP(E489,'25'!$K$3:$L$16,2,FALSE)))</f>
        <v>#N/A</v>
      </c>
      <c r="P489" s="108" t="e">
        <f t="shared" si="15"/>
        <v>#N/A</v>
      </c>
    </row>
    <row r="490" spans="3:23">
      <c r="N490" s="108">
        <f t="shared" si="14"/>
        <v>0</v>
      </c>
      <c r="O490" s="108" t="e">
        <f>IF(D490="X",0,IF(E490="X",0,VLOOKUP(E490,'25'!$K$3:$L$16,2,FALSE)))</f>
        <v>#N/A</v>
      </c>
      <c r="P490" s="108" t="e">
        <f t="shared" si="15"/>
        <v>#N/A</v>
      </c>
    </row>
    <row r="491" spans="3:23">
      <c r="N491" s="108">
        <f t="shared" si="14"/>
        <v>0</v>
      </c>
      <c r="O491" s="108" t="e">
        <f>IF(D491="X",0,IF(E491="X",0,VLOOKUP(E491,'25'!$K$3:$L$16,2,FALSE)))</f>
        <v>#N/A</v>
      </c>
      <c r="P491" s="108" t="e">
        <f t="shared" si="15"/>
        <v>#N/A</v>
      </c>
    </row>
    <row r="492" spans="3:23">
      <c r="N492" s="108">
        <f t="shared" si="14"/>
        <v>0</v>
      </c>
      <c r="O492" s="108" t="e">
        <f>IF(D492="X",0,IF(E492="X",0,VLOOKUP(E492,'25'!$K$3:$L$16,2,FALSE)))</f>
        <v>#N/A</v>
      </c>
      <c r="P492" s="108" t="e">
        <f t="shared" si="15"/>
        <v>#N/A</v>
      </c>
    </row>
    <row r="493" spans="3:23">
      <c r="N493" s="108">
        <f t="shared" si="14"/>
        <v>0</v>
      </c>
      <c r="O493" s="108" t="e">
        <f>IF(D493="X",0,IF(E493="X",0,VLOOKUP(E493,'25'!$K$3:$L$16,2,FALSE)))</f>
        <v>#N/A</v>
      </c>
      <c r="P493" s="108" t="e">
        <f t="shared" si="15"/>
        <v>#N/A</v>
      </c>
    </row>
    <row r="494" spans="3:23">
      <c r="N494" s="108">
        <f t="shared" si="14"/>
        <v>0</v>
      </c>
      <c r="O494" s="108" t="e">
        <f>IF(D494="X",0,IF(E494="X",0,VLOOKUP(E494,'25'!$K$3:$L$16,2,FALSE)))</f>
        <v>#N/A</v>
      </c>
      <c r="P494" s="108" t="e">
        <f t="shared" si="15"/>
        <v>#N/A</v>
      </c>
    </row>
    <row r="495" spans="3:23" ht="15.75" thickBot="1">
      <c r="C495" s="109" t="s">
        <v>173</v>
      </c>
      <c r="D495" s="79"/>
      <c r="E495" s="79"/>
      <c r="F495" s="91">
        <f t="shared" ref="F495:M495" si="16">SUM(F4:F494)</f>
        <v>0</v>
      </c>
      <c r="G495" s="91">
        <f t="shared" si="16"/>
        <v>0</v>
      </c>
      <c r="H495" s="91">
        <f t="shared" si="16"/>
        <v>0</v>
      </c>
      <c r="I495" s="91">
        <f t="shared" si="16"/>
        <v>0</v>
      </c>
      <c r="J495" s="91">
        <f t="shared" si="16"/>
        <v>0</v>
      </c>
      <c r="K495" s="91">
        <f t="shared" si="16"/>
        <v>0</v>
      </c>
      <c r="L495" s="91">
        <f t="shared" si="16"/>
        <v>0</v>
      </c>
      <c r="M495" s="91">
        <f t="shared" si="16"/>
        <v>0</v>
      </c>
      <c r="Q495" s="79" t="s">
        <v>174</v>
      </c>
      <c r="R495" s="91">
        <f t="shared" ref="R495:W495" si="17">SUM(R4:R494)</f>
        <v>0</v>
      </c>
      <c r="S495" s="91">
        <f t="shared" si="17"/>
        <v>0</v>
      </c>
      <c r="T495" s="91">
        <f t="shared" si="17"/>
        <v>0</v>
      </c>
      <c r="U495" s="91">
        <f t="shared" si="17"/>
        <v>0</v>
      </c>
      <c r="V495" s="91">
        <f t="shared" si="17"/>
        <v>0</v>
      </c>
      <c r="W495" s="91">
        <f t="shared" si="17"/>
        <v>0</v>
      </c>
    </row>
    <row r="496" spans="3:23" ht="15.75" thickTop="1"/>
    <row r="498" spans="3:16">
      <c r="C498" s="80" t="s">
        <v>172</v>
      </c>
      <c r="F498" s="33"/>
      <c r="G498" s="33"/>
      <c r="H498" s="33"/>
      <c r="I498" s="33"/>
      <c r="J498" s="33"/>
      <c r="K498" s="33"/>
      <c r="L498" s="33"/>
      <c r="M498" s="33"/>
      <c r="N498" s="81" t="s">
        <v>186</v>
      </c>
      <c r="O498" s="33"/>
      <c r="P498" s="81" t="s">
        <v>177</v>
      </c>
    </row>
    <row r="499" spans="3:16">
      <c r="C499" s="81" t="str">
        <f>IF('25'!K3="", "Vrije categorie",'25'!K3)</f>
        <v>A</v>
      </c>
      <c r="F499" s="92" cm="1">
        <f t="array" ref="F499">SUMPRODUCT(--($E$4:$E$494=C499),--($D$4:$D$494=""),$F$4:$F$494)</f>
        <v>0</v>
      </c>
      <c r="G499" s="92" cm="1">
        <f t="array" ref="G499">SUMPRODUCT(--($E$4:$E$494=C499),--($D$4:$D$494=""),$G$4:$G$494)</f>
        <v>0</v>
      </c>
      <c r="H499" s="92" cm="1">
        <f t="array" ref="H499">SUMPRODUCT(--($E$4:$E$494=C499),--($D$4:$D$494=""),$H$4:$H$494)</f>
        <v>0</v>
      </c>
      <c r="I499" s="92" cm="1">
        <f t="array" ref="I499">SUMPRODUCT(--($E$4:$E$494=C499),--($D$4:$D$494=""),$I$4:$I$494)</f>
        <v>0</v>
      </c>
      <c r="J499" s="92" cm="1">
        <f t="array" ref="J499">SUMPRODUCT(--($E$4:$E$494=C499),--($D$4:$D$494=""),$J$4:$J$494)</f>
        <v>0</v>
      </c>
      <c r="K499" s="92" cm="1">
        <f t="array" ref="K499">SUMPRODUCT(--($E$4:$E$494=C499),--($D$4:$D$494=""),$K$4:$K$494)</f>
        <v>0</v>
      </c>
      <c r="L499" s="92" cm="1">
        <f t="array" ref="L499">SUMPRODUCT(--($E$4:$E$494=C499),--($D$4:$D$494=""),$L$4:$L$494)</f>
        <v>0</v>
      </c>
      <c r="M499" s="92" cm="1">
        <f t="array" ref="M499">SUMPRODUCT(--($E$4:$E$494=C499),--($D$4:$D$494=""),$M$4:$M$494)</f>
        <v>0</v>
      </c>
      <c r="N499" s="92">
        <f>SUM(F499:M499)</f>
        <v>0</v>
      </c>
      <c r="O499" s="81"/>
      <c r="P499" s="92" t="e" cm="1">
        <f t="array" ref="P499">SUMPRODUCT(--($E$4:$E$494=C499),--($D$4:$D$494=""),$P$4:$P$494)</f>
        <v>#N/A</v>
      </c>
    </row>
    <row r="500" spans="3:16">
      <c r="C500" s="81" t="str">
        <f>IF('25'!K4="", "Vrije categorie",'25'!K4)</f>
        <v>B</v>
      </c>
      <c r="F500" s="92" cm="1">
        <f t="array" ref="F500">SUMPRODUCT(--($E$4:$E$494=C500),--($D$4:$D$494=""),$F$4:$F$494)</f>
        <v>0</v>
      </c>
      <c r="G500" s="92" cm="1">
        <f t="array" ref="G500">SUMPRODUCT(--($E$4:$E$494=C500),--($D$4:$D$494=""),$G$4:$G$494)</f>
        <v>0</v>
      </c>
      <c r="H500" s="92" cm="1">
        <f t="array" ref="H500">SUMPRODUCT(--($E$4:$E$494=C500),--($D$4:$D$494=""),$H$4:$H$494)</f>
        <v>0</v>
      </c>
      <c r="I500" s="92" cm="1">
        <f t="array" ref="I500">SUMPRODUCT(--($E$4:$E$494=C500),--($D$4:$D$494=""),$I$4:$I$494)</f>
        <v>0</v>
      </c>
      <c r="J500" s="92" cm="1">
        <f t="array" ref="J500">SUMPRODUCT(--($E$4:$E$494=C500),--($D$4:$D$494=""),$J$4:$J$494)</f>
        <v>0</v>
      </c>
      <c r="K500" s="92" cm="1">
        <f t="array" ref="K500">SUMPRODUCT(--($E$4:$E$494=C500),--($D$4:$D$494=""),$K$4:$K$494)</f>
        <v>0</v>
      </c>
      <c r="L500" s="92" cm="1">
        <f t="array" ref="L500">SUMPRODUCT(--($E$4:$E$494=C500),--($D$4:$D$494=""),$L$4:$L$494)</f>
        <v>0</v>
      </c>
      <c r="M500" s="92" cm="1">
        <f t="array" ref="M500">SUMPRODUCT(--($E$4:$E$494=C500),--($D$4:$D$494=""),$M$4:$M$494)</f>
        <v>0</v>
      </c>
      <c r="N500" s="92">
        <f t="shared" ref="N500:N512" si="18">SUM(F500:M500)</f>
        <v>0</v>
      </c>
      <c r="O500" s="81"/>
      <c r="P500" s="92" t="e" cm="1">
        <f t="array" ref="P500">SUMPRODUCT(--($E$4:$E$494=C500),--($D$4:$D$494=""),$P$4:$P$494)</f>
        <v>#N/A</v>
      </c>
    </row>
    <row r="501" spans="3:16">
      <c r="C501" s="81" t="str">
        <f>IF('25'!K5="", "Vrije categorie",'25'!K5)</f>
        <v>C</v>
      </c>
      <c r="F501" s="92" cm="1">
        <f t="array" ref="F501">SUMPRODUCT(--($E$4:$E$494=C501),--($D$4:$D$494=""),$F$4:$F$494)</f>
        <v>0</v>
      </c>
      <c r="G501" s="92" cm="1">
        <f t="array" ref="G501">SUMPRODUCT(--($E$4:$E$494=C501),--($D$4:$D$494=""),$G$4:$G$494)</f>
        <v>0</v>
      </c>
      <c r="H501" s="92" cm="1">
        <f t="array" ref="H501">SUMPRODUCT(--($E$4:$E$494=C501),--($D$4:$D$494=""),$H$4:$H$494)</f>
        <v>0</v>
      </c>
      <c r="I501" s="92" cm="1">
        <f t="array" ref="I501">SUMPRODUCT(--($E$4:$E$494=C501),--($D$4:$D$494=""),$I$4:$I$494)</f>
        <v>0</v>
      </c>
      <c r="J501" s="92" cm="1">
        <f t="array" ref="J501">SUMPRODUCT(--($E$4:$E$494=C501),--($D$4:$D$494=""),$J$4:$J$494)</f>
        <v>0</v>
      </c>
      <c r="K501" s="92" cm="1">
        <f t="array" ref="K501">SUMPRODUCT(--($E$4:$E$494=C501),--($D$4:$D$494=""),$K$4:$K$494)</f>
        <v>0</v>
      </c>
      <c r="L501" s="92" cm="1">
        <f t="array" ref="L501">SUMPRODUCT(--($E$4:$E$494=C501),--($D$4:$D$494=""),$L$4:$L$494)</f>
        <v>0</v>
      </c>
      <c r="M501" s="92" cm="1">
        <f t="array" ref="M501">SUMPRODUCT(--($E$4:$E$494=C501),--($D$4:$D$494=""),$M$4:$M$494)</f>
        <v>0</v>
      </c>
      <c r="N501" s="92">
        <f t="shared" si="18"/>
        <v>0</v>
      </c>
      <c r="O501" s="81"/>
      <c r="P501" s="92" t="e" cm="1">
        <f t="array" ref="P501">SUMPRODUCT(--($E$4:$E$494=C501),--($D$4:$D$494=""),$P$4:$P$494)</f>
        <v>#N/A</v>
      </c>
    </row>
    <row r="502" spans="3:16">
      <c r="C502" s="81" t="str">
        <f>IF('25'!K6="", "Vrije categorie",'25'!K6)</f>
        <v>D</v>
      </c>
      <c r="F502" s="92" cm="1">
        <f t="array" ref="F502">SUMPRODUCT(--($E$4:$E$494=C502),--($D$4:$D$494=""),$F$4:$F$494)</f>
        <v>0</v>
      </c>
      <c r="G502" s="92" cm="1">
        <f t="array" ref="G502">SUMPRODUCT(--($E$4:$E$494=C502),--($D$4:$D$494=""),$G$4:$G$494)</f>
        <v>0</v>
      </c>
      <c r="H502" s="92" cm="1">
        <f t="array" ref="H502">SUMPRODUCT(--($E$4:$E$494=C502),--($D$4:$D$494=""),$H$4:$H$494)</f>
        <v>0</v>
      </c>
      <c r="I502" s="92" cm="1">
        <f t="array" ref="I502">SUMPRODUCT(--($E$4:$E$494=C502),--($D$4:$D$494=""),$I$4:$I$494)</f>
        <v>0</v>
      </c>
      <c r="J502" s="92" cm="1">
        <f t="array" ref="J502">SUMPRODUCT(--($E$4:$E$494=C502),--($D$4:$D$494=""),$J$4:$J$494)</f>
        <v>0</v>
      </c>
      <c r="K502" s="92" cm="1">
        <f t="array" ref="K502">SUMPRODUCT(--($E$4:$E$494=C502),--($D$4:$D$494=""),$K$4:$K$494)</f>
        <v>0</v>
      </c>
      <c r="L502" s="92" cm="1">
        <f t="array" ref="L502">SUMPRODUCT(--($E$4:$E$494=C502),--($D$4:$D$494=""),$L$4:$L$494)</f>
        <v>0</v>
      </c>
      <c r="M502" s="92" cm="1">
        <f t="array" ref="M502">SUMPRODUCT(--($E$4:$E$494=C502),--($D$4:$D$494=""),$M$4:$M$494)</f>
        <v>0</v>
      </c>
      <c r="N502" s="92">
        <f t="shared" si="18"/>
        <v>0</v>
      </c>
      <c r="O502" s="81"/>
      <c r="P502" s="92" t="e" cm="1">
        <f t="array" ref="P502">SUMPRODUCT(--($E$4:$E$494=C502),--($D$4:$D$494=""),$P$4:$P$494)</f>
        <v>#N/A</v>
      </c>
    </row>
    <row r="503" spans="3:16">
      <c r="C503" s="81" t="str">
        <f>IF('25'!K7="", "Vrije categorie",'25'!K7)</f>
        <v>E</v>
      </c>
      <c r="F503" s="92" cm="1">
        <f t="array" ref="F503">SUMPRODUCT(--($E$4:$E$494=C503),--($D$4:$D$494=""),$F$4:$F$494)</f>
        <v>0</v>
      </c>
      <c r="G503" s="92" cm="1">
        <f t="array" ref="G503">SUMPRODUCT(--($E$4:$E$494=C503),--($D$4:$D$494=""),$G$4:$G$494)</f>
        <v>0</v>
      </c>
      <c r="H503" s="92" cm="1">
        <f t="array" ref="H503">SUMPRODUCT(--($E$4:$E$494=C503),--($D$4:$D$494=""),$H$4:$H$494)</f>
        <v>0</v>
      </c>
      <c r="I503" s="92" cm="1">
        <f t="array" ref="I503">SUMPRODUCT(--($E$4:$E$494=C503),--($D$4:$D$494=""),$I$4:$I$494)</f>
        <v>0</v>
      </c>
      <c r="J503" s="92" cm="1">
        <f t="array" ref="J503">SUMPRODUCT(--($E$4:$E$494=C503),--($D$4:$D$494=""),$J$4:$J$494)</f>
        <v>0</v>
      </c>
      <c r="K503" s="92" cm="1">
        <f t="array" ref="K503">SUMPRODUCT(--($E$4:$E$494=C503),--($D$4:$D$494=""),$K$4:$K$494)</f>
        <v>0</v>
      </c>
      <c r="L503" s="92" cm="1">
        <f t="array" ref="L503">SUMPRODUCT(--($E$4:$E$494=C503),--($D$4:$D$494=""),$L$4:$L$494)</f>
        <v>0</v>
      </c>
      <c r="M503" s="92" cm="1">
        <f t="array" ref="M503">SUMPRODUCT(--($E$4:$E$494=C503),--($D$4:$D$494=""),$M$4:$M$494)</f>
        <v>0</v>
      </c>
      <c r="N503" s="92">
        <f t="shared" si="18"/>
        <v>0</v>
      </c>
      <c r="O503" s="81"/>
      <c r="P503" s="92" t="e" cm="1">
        <f t="array" ref="P503">SUMPRODUCT(--($E$4:$E$494=C503),--($D$4:$D$494=""),$P$4:$P$494)</f>
        <v>#N/A</v>
      </c>
    </row>
    <row r="504" spans="3:16">
      <c r="C504" s="81" t="str">
        <f>IF('25'!K8="", "Vrije categorie",'25'!K8)</f>
        <v>F</v>
      </c>
      <c r="F504" s="92" cm="1">
        <f t="array" ref="F504">SUMPRODUCT(--($E$4:$E$494=C504),--($D$4:$D$494=""),$F$4:$F$494)</f>
        <v>0</v>
      </c>
      <c r="G504" s="92" cm="1">
        <f t="array" ref="G504">SUMPRODUCT(--($E$4:$E$494=C504),--($D$4:$D$494=""),$G$4:$G$494)</f>
        <v>0</v>
      </c>
      <c r="H504" s="92" cm="1">
        <f t="array" ref="H504">SUMPRODUCT(--($E$4:$E$494=C504),--($D$4:$D$494=""),$H$4:$H$494)</f>
        <v>0</v>
      </c>
      <c r="I504" s="92" cm="1">
        <f t="array" ref="I504">SUMPRODUCT(--($E$4:$E$494=C504),--($D$4:$D$494=""),$I$4:$I$494)</f>
        <v>0</v>
      </c>
      <c r="J504" s="92" cm="1">
        <f t="array" ref="J504">SUMPRODUCT(--($E$4:$E$494=C504),--($D$4:$D$494=""),$J$4:$J$494)</f>
        <v>0</v>
      </c>
      <c r="K504" s="92" cm="1">
        <f t="array" ref="K504">SUMPRODUCT(--($E$4:$E$494=C504),--($D$4:$D$494=""),$K$4:$K$494)</f>
        <v>0</v>
      </c>
      <c r="L504" s="92" cm="1">
        <f t="array" ref="L504">SUMPRODUCT(--($E$4:$E$494=C504),--($D$4:$D$494=""),$L$4:$L$494)</f>
        <v>0</v>
      </c>
      <c r="M504" s="92" cm="1">
        <f t="array" ref="M504">SUMPRODUCT(--($E$4:$E$494=C504),--($D$4:$D$494=""),$M$4:$M$494)</f>
        <v>0</v>
      </c>
      <c r="N504" s="92">
        <f t="shared" si="18"/>
        <v>0</v>
      </c>
      <c r="O504" s="81"/>
      <c r="P504" s="92" t="e" cm="1">
        <f t="array" ref="P504">SUMPRODUCT(--($E$4:$E$494=C504),--($D$4:$D$494=""),$P$4:$P$494)</f>
        <v>#N/A</v>
      </c>
    </row>
    <row r="505" spans="3:16">
      <c r="C505" s="81" t="str">
        <f>IF('25'!K9="", "Vrije categorie",'25'!K9)</f>
        <v>G</v>
      </c>
      <c r="F505" s="92" cm="1">
        <f t="array" ref="F505">SUMPRODUCT(--($E$4:$E$494=C505),--($D$4:$D$494=""),$F$4:$F$494)</f>
        <v>0</v>
      </c>
      <c r="G505" s="92" cm="1">
        <f t="array" ref="G505">SUMPRODUCT(--($E$4:$E$494=C505),--($D$4:$D$494=""),$G$4:$G$494)</f>
        <v>0</v>
      </c>
      <c r="H505" s="92" cm="1">
        <f t="array" ref="H505">SUMPRODUCT(--($E$4:$E$494=C505),--($D$4:$D$494=""),$H$4:$H$494)</f>
        <v>0</v>
      </c>
      <c r="I505" s="92" cm="1">
        <f t="array" ref="I505">SUMPRODUCT(--($E$4:$E$494=C505),--($D$4:$D$494=""),$I$4:$I$494)</f>
        <v>0</v>
      </c>
      <c r="J505" s="92" cm="1">
        <f t="array" ref="J505">SUMPRODUCT(--($E$4:$E$494=C505),--($D$4:$D$494=""),$J$4:$J$494)</f>
        <v>0</v>
      </c>
      <c r="K505" s="92" cm="1">
        <f t="array" ref="K505">SUMPRODUCT(--($E$4:$E$494=C505),--($D$4:$D$494=""),$K$4:$K$494)</f>
        <v>0</v>
      </c>
      <c r="L505" s="92" cm="1">
        <f t="array" ref="L505">SUMPRODUCT(--($E$4:$E$494=C505),--($D$4:$D$494=""),$L$4:$L$494)</f>
        <v>0</v>
      </c>
      <c r="M505" s="92" cm="1">
        <f t="array" ref="M505">SUMPRODUCT(--($E$4:$E$494=C505),--($D$4:$D$494=""),$M$4:$M$494)</f>
        <v>0</v>
      </c>
      <c r="N505" s="92">
        <f t="shared" si="18"/>
        <v>0</v>
      </c>
      <c r="O505" s="81"/>
      <c r="P505" s="92" t="e" cm="1">
        <f t="array" ref="P505">SUMPRODUCT(--($E$4:$E$494=C505),--($D$4:$D$494=""),$P$4:$P$494)</f>
        <v>#N/A</v>
      </c>
    </row>
    <row r="506" spans="3:16">
      <c r="C506" s="81" t="str">
        <f>IF('25'!K10="", "Vrije categorie",'25'!K10)</f>
        <v>H</v>
      </c>
      <c r="F506" s="92" cm="1">
        <f t="array" ref="F506">SUMPRODUCT(--($E$4:$E$494=C506),--($D$4:$D$494=""),$F$4:$F$494)</f>
        <v>0</v>
      </c>
      <c r="G506" s="92" cm="1">
        <f t="array" ref="G506">SUMPRODUCT(--($E$4:$E$494=C506),--($D$4:$D$494=""),$G$4:$G$494)</f>
        <v>0</v>
      </c>
      <c r="H506" s="92" cm="1">
        <f t="array" ref="H506">SUMPRODUCT(--($E$4:$E$494=C506),--($D$4:$D$494=""),$H$4:$H$494)</f>
        <v>0</v>
      </c>
      <c r="I506" s="92" cm="1">
        <f t="array" ref="I506">SUMPRODUCT(--($E$4:$E$494=C506),--($D$4:$D$494=""),$I$4:$I$494)</f>
        <v>0</v>
      </c>
      <c r="J506" s="92" cm="1">
        <f t="array" ref="J506">SUMPRODUCT(--($E$4:$E$494=C506),--($D$4:$D$494=""),$J$4:$J$494)</f>
        <v>0</v>
      </c>
      <c r="K506" s="92" cm="1">
        <f t="array" ref="K506">SUMPRODUCT(--($E$4:$E$494=C506),--($D$4:$D$494=""),$K$4:$K$494)</f>
        <v>0</v>
      </c>
      <c r="L506" s="92" cm="1">
        <f t="array" ref="L506">SUMPRODUCT(--($E$4:$E$494=C506),--($D$4:$D$494=""),$L$4:$L$494)</f>
        <v>0</v>
      </c>
      <c r="M506" s="92" cm="1">
        <f t="array" ref="M506">SUMPRODUCT(--($E$4:$E$494=C506),--($D$4:$D$494=""),$M$4:$M$494)</f>
        <v>0</v>
      </c>
      <c r="N506" s="92">
        <f t="shared" si="18"/>
        <v>0</v>
      </c>
      <c r="O506" s="81"/>
      <c r="P506" s="92" t="e" cm="1">
        <f t="array" ref="P506">SUMPRODUCT(--($E$4:$E$494=C506),--($D$4:$D$494=""),$P$4:$P$494)</f>
        <v>#N/A</v>
      </c>
    </row>
    <row r="507" spans="3:16">
      <c r="C507" s="81" t="str">
        <f>IF('25'!K11="", "Vrije categorie",'25'!K11)</f>
        <v>I</v>
      </c>
      <c r="F507" s="92" cm="1">
        <f t="array" ref="F507">SUMPRODUCT(--($E$4:$E$494=C507),--($D$4:$D$494=""),$F$4:$F$494)</f>
        <v>0</v>
      </c>
      <c r="G507" s="92" cm="1">
        <f t="array" ref="G507">SUMPRODUCT(--($E$4:$E$494=C507),--($D$4:$D$494=""),$G$4:$G$494)</f>
        <v>0</v>
      </c>
      <c r="H507" s="92" cm="1">
        <f t="array" ref="H507">SUMPRODUCT(--($E$4:$E$494=C507),--($D$4:$D$494=""),$H$4:$H$494)</f>
        <v>0</v>
      </c>
      <c r="I507" s="92" cm="1">
        <f t="array" ref="I507">SUMPRODUCT(--($E$4:$E$494=C507),--($D$4:$D$494=""),$I$4:$I$494)</f>
        <v>0</v>
      </c>
      <c r="J507" s="92" cm="1">
        <f t="array" ref="J507">SUMPRODUCT(--($E$4:$E$494=C507),--($D$4:$D$494=""),$J$4:$J$494)</f>
        <v>0</v>
      </c>
      <c r="K507" s="92" cm="1">
        <f t="array" ref="K507">SUMPRODUCT(--($E$4:$E$494=C507),--($D$4:$D$494=""),$K$4:$K$494)</f>
        <v>0</v>
      </c>
      <c r="L507" s="92" cm="1">
        <f t="array" ref="L507">SUMPRODUCT(--($E$4:$E$494=C507),--($D$4:$D$494=""),$L$4:$L$494)</f>
        <v>0</v>
      </c>
      <c r="M507" s="92" cm="1">
        <f t="array" ref="M507">SUMPRODUCT(--($E$4:$E$494=C507),--($D$4:$D$494=""),$M$4:$M$494)</f>
        <v>0</v>
      </c>
      <c r="N507" s="92">
        <f t="shared" si="18"/>
        <v>0</v>
      </c>
      <c r="O507" s="81"/>
      <c r="P507" s="92" t="e" cm="1">
        <f t="array" ref="P507">SUMPRODUCT(--($E$4:$E$494=C507),--($D$4:$D$494=""),$P$4:$P$494)</f>
        <v>#N/A</v>
      </c>
    </row>
    <row r="508" spans="3:16">
      <c r="C508" s="81" t="str">
        <f>IF('25'!K12="", "Vrije categorie",'25'!K12)</f>
        <v>J</v>
      </c>
      <c r="F508" s="92" cm="1">
        <f t="array" ref="F508">SUMPRODUCT(--($E$4:$E$494=C508),--($D$4:$D$494=""),$F$4:$F$494)</f>
        <v>0</v>
      </c>
      <c r="G508" s="92" cm="1">
        <f t="array" ref="G508">SUMPRODUCT(--($E$4:$E$494=C508),--($D$4:$D$494=""),$G$4:$G$494)</f>
        <v>0</v>
      </c>
      <c r="H508" s="92" cm="1">
        <f t="array" ref="H508">SUMPRODUCT(--($E$4:$E$494=C508),--($D$4:$D$494=""),$H$4:$H$494)</f>
        <v>0</v>
      </c>
      <c r="I508" s="92" cm="1">
        <f t="array" ref="I508">SUMPRODUCT(--($E$4:$E$494=C508),--($D$4:$D$494=""),$I$4:$I$494)</f>
        <v>0</v>
      </c>
      <c r="J508" s="92" cm="1">
        <f t="array" ref="J508">SUMPRODUCT(--($E$4:$E$494=C508),--($D$4:$D$494=""),$J$4:$J$494)</f>
        <v>0</v>
      </c>
      <c r="K508" s="92" cm="1">
        <f t="array" ref="K508">SUMPRODUCT(--($E$4:$E$494=C508),--($D$4:$D$494=""),$K$4:$K$494)</f>
        <v>0</v>
      </c>
      <c r="L508" s="92" cm="1">
        <f t="array" ref="L508">SUMPRODUCT(--($E$4:$E$494=C508),--($D$4:$D$494=""),$L$4:$L$494)</f>
        <v>0</v>
      </c>
      <c r="M508" s="92" cm="1">
        <f t="array" ref="M508">SUMPRODUCT(--($E$4:$E$494=C508),--($D$4:$D$494=""),$M$4:$M$494)</f>
        <v>0</v>
      </c>
      <c r="N508" s="92">
        <f t="shared" si="18"/>
        <v>0</v>
      </c>
      <c r="O508" s="81"/>
      <c r="P508" s="92" t="e" cm="1">
        <f t="array" ref="P508">SUMPRODUCT(--($E$4:$E$494=C508),--($D$4:$D$494=""),$P$4:$P$494)</f>
        <v>#N/A</v>
      </c>
    </row>
    <row r="509" spans="3:16">
      <c r="C509" s="81" t="str">
        <f>IF('25'!K13="", "Vrije categorie",'25'!K13)</f>
        <v>K</v>
      </c>
      <c r="F509" s="92" cm="1">
        <f t="array" ref="F509">SUMPRODUCT(--($E$4:$E$494=C509),--($D$4:$D$494=""),$F$4:$F$494)</f>
        <v>0</v>
      </c>
      <c r="G509" s="92" cm="1">
        <f t="array" ref="G509">SUMPRODUCT(--($E$4:$E$494=C509),--($D$4:$D$494=""),$G$4:$G$494)</f>
        <v>0</v>
      </c>
      <c r="H509" s="92" cm="1">
        <f t="array" ref="H509">SUMPRODUCT(--($E$4:$E$494=C509),--($D$4:$D$494=""),$H$4:$H$494)</f>
        <v>0</v>
      </c>
      <c r="I509" s="92" cm="1">
        <f t="array" ref="I509">SUMPRODUCT(--($E$4:$E$494=C509),--($D$4:$D$494=""),$I$4:$I$494)</f>
        <v>0</v>
      </c>
      <c r="J509" s="92" cm="1">
        <f t="array" ref="J509">SUMPRODUCT(--($E$4:$E$494=C509),--($D$4:$D$494=""),$J$4:$J$494)</f>
        <v>0</v>
      </c>
      <c r="K509" s="92" cm="1">
        <f t="array" ref="K509">SUMPRODUCT(--($E$4:$E$494=C509),--($D$4:$D$494=""),$K$4:$K$494)</f>
        <v>0</v>
      </c>
      <c r="L509" s="92" cm="1">
        <f t="array" ref="L509">SUMPRODUCT(--($E$4:$E$494=C509),--($D$4:$D$494=""),$L$4:$L$494)</f>
        <v>0</v>
      </c>
      <c r="M509" s="92" cm="1">
        <f t="array" ref="M509">SUMPRODUCT(--($E$4:$E$494=C509),--($D$4:$D$494=""),$M$4:$M$494)</f>
        <v>0</v>
      </c>
      <c r="N509" s="92">
        <f t="shared" si="18"/>
        <v>0</v>
      </c>
      <c r="O509" s="81"/>
      <c r="P509" s="92" t="e" cm="1">
        <f t="array" ref="P509">SUMPRODUCT(--($E$4:$E$494=C509),--($D$4:$D$494=""),$P$4:$P$494)</f>
        <v>#N/A</v>
      </c>
    </row>
    <row r="510" spans="3:16">
      <c r="C510" s="81" t="str">
        <f>IF('25'!K14="", "Vrije categorie",'25'!K14)</f>
        <v>Vrije categorie</v>
      </c>
      <c r="F510" s="92" cm="1">
        <f t="array" ref="F510">SUMPRODUCT(--($E$4:$E$494=C510),--($D$4:$D$494=""),$F$4:$F$494)</f>
        <v>0</v>
      </c>
      <c r="G510" s="92" cm="1">
        <f t="array" ref="G510">SUMPRODUCT(--($E$4:$E$494=C510),--($D$4:$D$494=""),$G$4:$G$494)</f>
        <v>0</v>
      </c>
      <c r="H510" s="92" cm="1">
        <f t="array" ref="H510">SUMPRODUCT(--($E$4:$E$494=C510),--($D$4:$D$494=""),$H$4:$H$494)</f>
        <v>0</v>
      </c>
      <c r="I510" s="92" cm="1">
        <f t="array" ref="I510">SUMPRODUCT(--($E$4:$E$494=C510),--($D$4:$D$494=""),$I$4:$I$494)</f>
        <v>0</v>
      </c>
      <c r="J510" s="92" cm="1">
        <f t="array" ref="J510">SUMPRODUCT(--($E$4:$E$494=C510),--($D$4:$D$494=""),$J$4:$J$494)</f>
        <v>0</v>
      </c>
      <c r="K510" s="92" cm="1">
        <f t="array" ref="K510">SUMPRODUCT(--($E$4:$E$494=C510),--($D$4:$D$494=""),$K$4:$K$494)</f>
        <v>0</v>
      </c>
      <c r="L510" s="92" cm="1">
        <f t="array" ref="L510">SUMPRODUCT(--($E$4:$E$494=C510),--($D$4:$D$494=""),$L$4:$L$494)</f>
        <v>0</v>
      </c>
      <c r="M510" s="92" cm="1">
        <f t="array" ref="M510">SUMPRODUCT(--($E$4:$E$494=C510),--($D$4:$D$494=""),$M$4:$M$494)</f>
        <v>0</v>
      </c>
      <c r="N510" s="92">
        <f t="shared" si="18"/>
        <v>0</v>
      </c>
      <c r="O510" s="81"/>
      <c r="P510" s="92" t="e" cm="1">
        <f t="array" ref="P510">SUMPRODUCT(--($E$4:$E$494=C510),--($D$4:$D$494=""),$P$4:$P$494)</f>
        <v>#N/A</v>
      </c>
    </row>
    <row r="511" spans="3:16">
      <c r="C511" s="81" t="str">
        <f>IF('25'!K15="", "Vrije categorie",'25'!K15)</f>
        <v>Vrije categorie</v>
      </c>
      <c r="F511" s="92" cm="1">
        <f t="array" ref="F511">SUMPRODUCT(--($E$4:$E$494=C511),--($D$4:$D$494=""),$F$4:$F$494)</f>
        <v>0</v>
      </c>
      <c r="G511" s="92" cm="1">
        <f t="array" ref="G511">SUMPRODUCT(--($E$4:$E$494=C511),--($D$4:$D$494=""),$G$4:$G$494)</f>
        <v>0</v>
      </c>
      <c r="H511" s="92" cm="1">
        <f t="array" ref="H511">SUMPRODUCT(--($E$4:$E$494=C511),--($D$4:$D$494=""),$H$4:$H$494)</f>
        <v>0</v>
      </c>
      <c r="I511" s="92" cm="1">
        <f t="array" ref="I511">SUMPRODUCT(--($E$4:$E$494=C511),--($D$4:$D$494=""),$I$4:$I$494)</f>
        <v>0</v>
      </c>
      <c r="J511" s="92" cm="1">
        <f t="array" ref="J511">SUMPRODUCT(--($E$4:$E$494=C511),--($D$4:$D$494=""),$J$4:$J$494)</f>
        <v>0</v>
      </c>
      <c r="K511" s="92" cm="1">
        <f t="array" ref="K511">SUMPRODUCT(--($E$4:$E$494=C511),--($D$4:$D$494=""),$K$4:$K$494)</f>
        <v>0</v>
      </c>
      <c r="L511" s="92" cm="1">
        <f t="array" ref="L511">SUMPRODUCT(--($E$4:$E$494=C511),--($D$4:$D$494=""),$L$4:$L$494)</f>
        <v>0</v>
      </c>
      <c r="M511" s="92" cm="1">
        <f t="array" ref="M511">SUMPRODUCT(--($E$4:$E$494=C511),--($D$4:$D$494=""),$M$4:$M$494)</f>
        <v>0</v>
      </c>
      <c r="N511" s="92">
        <f t="shared" si="18"/>
        <v>0</v>
      </c>
      <c r="O511" s="81"/>
      <c r="P511" s="92" t="e" cm="1">
        <f t="array" ref="P511">SUMPRODUCT(--($E$4:$E$494=C511),--($D$4:$D$494=""),$P$4:$P$494)</f>
        <v>#N/A</v>
      </c>
    </row>
    <row r="512" spans="3:16" ht="15.75" thickBot="1">
      <c r="C512" s="94" t="s">
        <v>176</v>
      </c>
      <c r="D512" s="90"/>
      <c r="E512" s="90"/>
      <c r="F512" s="93">
        <f>SUM(F499:F511)</f>
        <v>0</v>
      </c>
      <c r="G512" s="93">
        <f t="shared" ref="G512:M512" si="19">SUM(G499:G511)</f>
        <v>0</v>
      </c>
      <c r="H512" s="93">
        <f t="shared" si="19"/>
        <v>0</v>
      </c>
      <c r="I512" s="93">
        <f t="shared" si="19"/>
        <v>0</v>
      </c>
      <c r="J512" s="93">
        <f t="shared" si="19"/>
        <v>0</v>
      </c>
      <c r="K512" s="93">
        <f t="shared" si="19"/>
        <v>0</v>
      </c>
      <c r="L512" s="93">
        <f t="shared" si="19"/>
        <v>0</v>
      </c>
      <c r="M512" s="93">
        <f t="shared" si="19"/>
        <v>0</v>
      </c>
      <c r="N512" s="93">
        <f t="shared" si="18"/>
        <v>0</v>
      </c>
      <c r="O512" s="93"/>
      <c r="P512" s="93" t="e">
        <f>SUM(P499:P511)</f>
        <v>#N/A</v>
      </c>
    </row>
    <row r="513" spans="3:16" ht="15.75" thickTop="1">
      <c r="C513" s="80"/>
      <c r="F513" s="33"/>
      <c r="G513" s="33"/>
      <c r="H513" s="33"/>
      <c r="I513" s="33"/>
      <c r="J513" s="33"/>
      <c r="K513" s="33"/>
      <c r="L513" s="33"/>
      <c r="M513" s="33"/>
      <c r="N513" s="33"/>
      <c r="O513" s="33"/>
      <c r="P513" s="33"/>
    </row>
    <row r="514" spans="3:16" ht="15.75" thickBot="1">
      <c r="C514" s="94" t="s">
        <v>175</v>
      </c>
      <c r="D514" s="90"/>
      <c r="E514" s="90"/>
      <c r="F514" s="93" cm="1">
        <f t="array" ref="F514">SUMPRODUCT(--($E$4:$E$494="X"),F4:F494)</f>
        <v>0</v>
      </c>
      <c r="G514" s="93" cm="1">
        <f t="array" ref="G514">SUMPRODUCT(--($E$4:$E$494="X"),G4:G494)</f>
        <v>0</v>
      </c>
      <c r="H514" s="93" cm="1">
        <f t="array" ref="H514">SUMPRODUCT(--($E$4:$E$494="X"),H4:H494)</f>
        <v>0</v>
      </c>
      <c r="I514" s="93" cm="1">
        <f t="array" ref="I514">SUMPRODUCT(--($E$4:$E$494="X"),I4:I494)</f>
        <v>0</v>
      </c>
      <c r="J514" s="93" cm="1">
        <f t="array" ref="J514">SUMPRODUCT(--($E$4:$E$494="X"),J4:J494)</f>
        <v>0</v>
      </c>
      <c r="K514" s="93" cm="1">
        <f t="array" ref="K514">SUMPRODUCT(--($E$4:$E$494="X"),K4:K494)</f>
        <v>0</v>
      </c>
      <c r="L514" s="93" cm="1">
        <f t="array" ref="L514">SUMPRODUCT(--($E$4:$E$494="X"),L4:L494)</f>
        <v>0</v>
      </c>
      <c r="M514" s="93" cm="1">
        <f t="array" ref="M514">SUMPRODUCT(--($E$4:$E$494="X"),M4:M494)</f>
        <v>0</v>
      </c>
      <c r="N514" s="33"/>
      <c r="O514" s="33"/>
      <c r="P514" s="33"/>
    </row>
    <row r="515" spans="3:16" ht="15.75" thickTop="1"/>
    <row r="517" spans="3:16">
      <c r="C517" s="95" t="s">
        <v>178</v>
      </c>
      <c r="D517" s="96"/>
      <c r="E517" s="96"/>
      <c r="F517" s="96"/>
      <c r="G517" s="96"/>
      <c r="H517" s="96"/>
      <c r="I517" s="96"/>
      <c r="J517" s="96"/>
      <c r="K517" s="96"/>
      <c r="L517" s="96"/>
      <c r="M517" s="96"/>
      <c r="N517" s="95" t="s">
        <v>186</v>
      </c>
    </row>
    <row r="518" spans="3:16">
      <c r="C518" s="95" t="str">
        <f>C499</f>
        <v>A</v>
      </c>
      <c r="D518" s="96"/>
      <c r="E518" s="96"/>
      <c r="F518" s="99" cm="1">
        <f t="array" ref="F518">SUMPRODUCT(--($E$4:$E$494=C518),--($D$4:$D$494="X"),$F$4:$F$494)</f>
        <v>0</v>
      </c>
      <c r="G518" s="99" cm="1">
        <f t="array" ref="G518">SUMPRODUCT(--($E$4:$E$494=C518),--($D$4:$D$494="X"),$G$4:$G$494)</f>
        <v>0</v>
      </c>
      <c r="H518" s="99" cm="1">
        <f t="array" ref="H518">SUMPRODUCT(--($E$4:$E$494=C518),--($D$4:$D$494="X"),$H$4:$H$494)</f>
        <v>0</v>
      </c>
      <c r="I518" s="99" cm="1">
        <f t="array" ref="I518">SUMPRODUCT(--($E$4:$E$494=C518),--($D$4:$D$494="X"),$I$4:$I$494)</f>
        <v>0</v>
      </c>
      <c r="J518" s="99" cm="1">
        <f t="array" ref="J518">SUMPRODUCT(--($E$4:$E$494=C518),--($D$4:$D$494="X"),$J$4:$J$494)</f>
        <v>0</v>
      </c>
      <c r="K518" s="99" cm="1">
        <f t="array" ref="K518">SUMPRODUCT(--($E$4:$E$494=C518),--($D$4:$D$494="X"),$K$4:$K$494)</f>
        <v>0</v>
      </c>
      <c r="L518" s="99" cm="1">
        <f t="array" ref="L518">SUMPRODUCT(--($E$4:$E$494=C518),--($D$4:$D$494="X"),$L$4:$L$494)</f>
        <v>0</v>
      </c>
      <c r="M518" s="99" cm="1">
        <f t="array" ref="M518">SUMPRODUCT(--($E$4:$E$494=C518),--($D$4:$D$494="X"),$M$4:$M$494)</f>
        <v>0</v>
      </c>
      <c r="N518" s="99">
        <f>SUM(F518:M518)</f>
        <v>0</v>
      </c>
    </row>
    <row r="519" spans="3:16">
      <c r="C519" s="95" t="str">
        <f t="shared" ref="C519:C530" si="20">C500</f>
        <v>B</v>
      </c>
      <c r="D519" s="96"/>
      <c r="E519" s="96"/>
      <c r="F519" s="99" cm="1">
        <f t="array" ref="F519">SUMPRODUCT(--($E$4:$E$494=C519),--($D$4:$D$494="X"),$F$4:$F$494)</f>
        <v>0</v>
      </c>
      <c r="G519" s="99" cm="1">
        <f t="array" ref="G519">SUMPRODUCT(--($E$4:$E$494=C519),--($D$4:$D$494="X"),$G$4:$G$494)</f>
        <v>0</v>
      </c>
      <c r="H519" s="99" cm="1">
        <f t="array" ref="H519">SUMPRODUCT(--($E$4:$E$494=C519),--($D$4:$D$494="X"),$H$4:$H$494)</f>
        <v>0</v>
      </c>
      <c r="I519" s="99" cm="1">
        <f t="array" ref="I519">SUMPRODUCT(--($E$4:$E$494=C519),--($D$4:$D$494="X"),$I$4:$I$494)</f>
        <v>0</v>
      </c>
      <c r="J519" s="99" cm="1">
        <f t="array" ref="J519">SUMPRODUCT(--($E$4:$E$494=C519),--($D$4:$D$494="X"),$J$4:$J$494)</f>
        <v>0</v>
      </c>
      <c r="K519" s="99" cm="1">
        <f t="array" ref="K519">SUMPRODUCT(--($E$4:$E$494=C519),--($D$4:$D$494="X"),$K$4:$K$494)</f>
        <v>0</v>
      </c>
      <c r="L519" s="99" cm="1">
        <f t="array" ref="L519">SUMPRODUCT(--($E$4:$E$494=C519),--($D$4:$D$494="X"),$L$4:$L$494)</f>
        <v>0</v>
      </c>
      <c r="M519" s="99" cm="1">
        <f t="array" ref="M519">SUMPRODUCT(--($E$4:$E$494=C519),--($D$4:$D$494="X"),$M$4:$M$494)</f>
        <v>0</v>
      </c>
      <c r="N519" s="99">
        <f t="shared" ref="N519:N530" si="21">SUM(F519:M519)</f>
        <v>0</v>
      </c>
    </row>
    <row r="520" spans="3:16">
      <c r="C520" s="95" t="str">
        <f t="shared" si="20"/>
        <v>C</v>
      </c>
      <c r="D520" s="96"/>
      <c r="E520" s="96"/>
      <c r="F520" s="99" cm="1">
        <f t="array" ref="F520">SUMPRODUCT(--($E$4:$E$494=C520),--($D$4:$D$494="X"),$F$4:$F$494)</f>
        <v>0</v>
      </c>
      <c r="G520" s="99" cm="1">
        <f t="array" ref="G520">SUMPRODUCT(--($E$4:$E$494=C520),--($D$4:$D$494="X"),$G$4:$G$494)</f>
        <v>0</v>
      </c>
      <c r="H520" s="99" cm="1">
        <f t="array" ref="H520">SUMPRODUCT(--($E$4:$E$494=C520),--($D$4:$D$494="X"),$H$4:$H$494)</f>
        <v>0</v>
      </c>
      <c r="I520" s="99" cm="1">
        <f t="array" ref="I520">SUMPRODUCT(--($E$4:$E$494=C520),--($D$4:$D$494="X"),$I$4:$I$494)</f>
        <v>0</v>
      </c>
      <c r="J520" s="99" cm="1">
        <f t="array" ref="J520">SUMPRODUCT(--($E$4:$E$494=C520),--($D$4:$D$494="X"),$J$4:$J$494)</f>
        <v>0</v>
      </c>
      <c r="K520" s="99" cm="1">
        <f t="array" ref="K520">SUMPRODUCT(--($E$4:$E$494=C520),--($D$4:$D$494="X"),$K$4:$K$494)</f>
        <v>0</v>
      </c>
      <c r="L520" s="99" cm="1">
        <f t="array" ref="L520">SUMPRODUCT(--($E$4:$E$494=C520),--($D$4:$D$494="X"),$L$4:$L$494)</f>
        <v>0</v>
      </c>
      <c r="M520" s="99" cm="1">
        <f t="array" ref="M520">SUMPRODUCT(--($E$4:$E$494=C520),--($D$4:$D$494="X"),$M$4:$M$494)</f>
        <v>0</v>
      </c>
      <c r="N520" s="99">
        <f t="shared" si="21"/>
        <v>0</v>
      </c>
    </row>
    <row r="521" spans="3:16">
      <c r="C521" s="95" t="str">
        <f t="shared" si="20"/>
        <v>D</v>
      </c>
      <c r="D521" s="96"/>
      <c r="E521" s="96"/>
      <c r="F521" s="99" cm="1">
        <f t="array" ref="F521">SUMPRODUCT(--($E$4:$E$494=C521),--($D$4:$D$494="X"),$F$4:$F$494)</f>
        <v>0</v>
      </c>
      <c r="G521" s="99" cm="1">
        <f t="array" ref="G521">SUMPRODUCT(--($E$4:$E$494=C521),--($D$4:$D$494="X"),$G$4:$G$494)</f>
        <v>0</v>
      </c>
      <c r="H521" s="99" cm="1">
        <f t="array" ref="H521">SUMPRODUCT(--($E$4:$E$494=C521),--($D$4:$D$494="X"),$H$4:$H$494)</f>
        <v>0</v>
      </c>
      <c r="I521" s="99" cm="1">
        <f t="array" ref="I521">SUMPRODUCT(--($E$4:$E$494=C521),--($D$4:$D$494="X"),$I$4:$I$494)</f>
        <v>0</v>
      </c>
      <c r="J521" s="99" cm="1">
        <f t="array" ref="J521">SUMPRODUCT(--($E$4:$E$494=C521),--($D$4:$D$494="X"),$J$4:$J$494)</f>
        <v>0</v>
      </c>
      <c r="K521" s="99" cm="1">
        <f t="array" ref="K521">SUMPRODUCT(--($E$4:$E$494=C521),--($D$4:$D$494="X"),$K$4:$K$494)</f>
        <v>0</v>
      </c>
      <c r="L521" s="99" cm="1">
        <f t="array" ref="L521">SUMPRODUCT(--($E$4:$E$494=C521),--($D$4:$D$494="X"),$L$4:$L$494)</f>
        <v>0</v>
      </c>
      <c r="M521" s="99" cm="1">
        <f t="array" ref="M521">SUMPRODUCT(--($E$4:$E$494=C521),--($D$4:$D$494="X"),$M$4:$M$494)</f>
        <v>0</v>
      </c>
      <c r="N521" s="99">
        <f t="shared" si="21"/>
        <v>0</v>
      </c>
    </row>
    <row r="522" spans="3:16">
      <c r="C522" s="95" t="str">
        <f t="shared" si="20"/>
        <v>E</v>
      </c>
      <c r="D522" s="96"/>
      <c r="E522" s="96"/>
      <c r="F522" s="99" cm="1">
        <f t="array" ref="F522">SUMPRODUCT(--($E$4:$E$494=C522),--($D$4:$D$494="X"),$F$4:$F$494)</f>
        <v>0</v>
      </c>
      <c r="G522" s="99" cm="1">
        <f t="array" ref="G522">SUMPRODUCT(--($E$4:$E$494=C522),--($D$4:$D$494="X"),$G$4:$G$494)</f>
        <v>0</v>
      </c>
      <c r="H522" s="99" cm="1">
        <f t="array" ref="H522">SUMPRODUCT(--($E$4:$E$494=C522),--($D$4:$D$494="X"),$H$4:$H$494)</f>
        <v>0</v>
      </c>
      <c r="I522" s="99" cm="1">
        <f t="array" ref="I522">SUMPRODUCT(--($E$4:$E$494=C522),--($D$4:$D$494="X"),$I$4:$I$494)</f>
        <v>0</v>
      </c>
      <c r="J522" s="99" cm="1">
        <f t="array" ref="J522">SUMPRODUCT(--($E$4:$E$494=C522),--($D$4:$D$494="X"),$J$4:$J$494)</f>
        <v>0</v>
      </c>
      <c r="K522" s="99" cm="1">
        <f t="array" ref="K522">SUMPRODUCT(--($E$4:$E$494=C522),--($D$4:$D$494="X"),$K$4:$K$494)</f>
        <v>0</v>
      </c>
      <c r="L522" s="99" cm="1">
        <f t="array" ref="L522">SUMPRODUCT(--($E$4:$E$494=C522),--($D$4:$D$494="X"),$L$4:$L$494)</f>
        <v>0</v>
      </c>
      <c r="M522" s="99" cm="1">
        <f t="array" ref="M522">SUMPRODUCT(--($E$4:$E$494=C522),--($D$4:$D$494="X"),$M$4:$M$494)</f>
        <v>0</v>
      </c>
      <c r="N522" s="99">
        <f t="shared" si="21"/>
        <v>0</v>
      </c>
    </row>
    <row r="523" spans="3:16">
      <c r="C523" s="95" t="str">
        <f t="shared" si="20"/>
        <v>F</v>
      </c>
      <c r="D523" s="96"/>
      <c r="E523" s="96"/>
      <c r="F523" s="99" cm="1">
        <f t="array" ref="F523">SUMPRODUCT(--($E$4:$E$494=C523),--($D$4:$D$494="X"),$F$4:$F$494)</f>
        <v>0</v>
      </c>
      <c r="G523" s="99" cm="1">
        <f t="array" ref="G523">SUMPRODUCT(--($E$4:$E$494=C523),--($D$4:$D$494="X"),$G$4:$G$494)</f>
        <v>0</v>
      </c>
      <c r="H523" s="99" cm="1">
        <f t="array" ref="H523">SUMPRODUCT(--($E$4:$E$494=C523),--($D$4:$D$494="X"),$H$4:$H$494)</f>
        <v>0</v>
      </c>
      <c r="I523" s="99" cm="1">
        <f t="array" ref="I523">SUMPRODUCT(--($E$4:$E$494=C523),--($D$4:$D$494="X"),$I$4:$I$494)</f>
        <v>0</v>
      </c>
      <c r="J523" s="99" cm="1">
        <f t="array" ref="J523">SUMPRODUCT(--($E$4:$E$494=C523),--($D$4:$D$494="X"),$J$4:$J$494)</f>
        <v>0</v>
      </c>
      <c r="K523" s="99" cm="1">
        <f t="array" ref="K523">SUMPRODUCT(--($E$4:$E$494=C523),--($D$4:$D$494="X"),$K$4:$K$494)</f>
        <v>0</v>
      </c>
      <c r="L523" s="99" cm="1">
        <f t="array" ref="L523">SUMPRODUCT(--($E$4:$E$494=C523),--($D$4:$D$494="X"),$L$4:$L$494)</f>
        <v>0</v>
      </c>
      <c r="M523" s="99" cm="1">
        <f t="array" ref="M523">SUMPRODUCT(--($E$4:$E$494=C523),--($D$4:$D$494="X"),$M$4:$M$494)</f>
        <v>0</v>
      </c>
      <c r="N523" s="99">
        <f t="shared" si="21"/>
        <v>0</v>
      </c>
    </row>
    <row r="524" spans="3:16">
      <c r="C524" s="95" t="str">
        <f t="shared" si="20"/>
        <v>G</v>
      </c>
      <c r="D524" s="96"/>
      <c r="E524" s="96"/>
      <c r="F524" s="99" cm="1">
        <f t="array" ref="F524">SUMPRODUCT(--($E$4:$E$494=C524),--($D$4:$D$494="X"),$F$4:$F$494)</f>
        <v>0</v>
      </c>
      <c r="G524" s="99" cm="1">
        <f t="array" ref="G524">SUMPRODUCT(--($E$4:$E$494=C524),--($D$4:$D$494="X"),$G$4:$G$494)</f>
        <v>0</v>
      </c>
      <c r="H524" s="99" cm="1">
        <f t="array" ref="H524">SUMPRODUCT(--($E$4:$E$494=C524),--($D$4:$D$494="X"),$H$4:$H$494)</f>
        <v>0</v>
      </c>
      <c r="I524" s="99" cm="1">
        <f t="array" ref="I524">SUMPRODUCT(--($E$4:$E$494=C524),--($D$4:$D$494="X"),$I$4:$I$494)</f>
        <v>0</v>
      </c>
      <c r="J524" s="99" cm="1">
        <f t="array" ref="J524">SUMPRODUCT(--($E$4:$E$494=C524),--($D$4:$D$494="X"),$J$4:$J$494)</f>
        <v>0</v>
      </c>
      <c r="K524" s="99" cm="1">
        <f t="array" ref="K524">SUMPRODUCT(--($E$4:$E$494=C524),--($D$4:$D$494="X"),$K$4:$K$494)</f>
        <v>0</v>
      </c>
      <c r="L524" s="99" cm="1">
        <f t="array" ref="L524">SUMPRODUCT(--($E$4:$E$494=C524),--($D$4:$D$494="X"),$L$4:$L$494)</f>
        <v>0</v>
      </c>
      <c r="M524" s="99" cm="1">
        <f t="array" ref="M524">SUMPRODUCT(--($E$4:$E$494=C524),--($D$4:$D$494="X"),$M$4:$M$494)</f>
        <v>0</v>
      </c>
      <c r="N524" s="99">
        <f t="shared" si="21"/>
        <v>0</v>
      </c>
    </row>
    <row r="525" spans="3:16">
      <c r="C525" s="95" t="str">
        <f t="shared" si="20"/>
        <v>H</v>
      </c>
      <c r="D525" s="96"/>
      <c r="E525" s="96"/>
      <c r="F525" s="99" cm="1">
        <f t="array" ref="F525">SUMPRODUCT(--($E$4:$E$494=C525),--($D$4:$D$494="X"),$F$4:$F$494)</f>
        <v>0</v>
      </c>
      <c r="G525" s="99" cm="1">
        <f t="array" ref="G525">SUMPRODUCT(--($E$4:$E$494=C525),--($D$4:$D$494="X"),$G$4:$G$494)</f>
        <v>0</v>
      </c>
      <c r="H525" s="99" cm="1">
        <f t="array" ref="H525">SUMPRODUCT(--($E$4:$E$494=C525),--($D$4:$D$494="X"),$H$4:$H$494)</f>
        <v>0</v>
      </c>
      <c r="I525" s="99" cm="1">
        <f t="array" ref="I525">SUMPRODUCT(--($E$4:$E$494=C525),--($D$4:$D$494="X"),$I$4:$I$494)</f>
        <v>0</v>
      </c>
      <c r="J525" s="99" cm="1">
        <f t="array" ref="J525">SUMPRODUCT(--($E$4:$E$494=C525),--($D$4:$D$494="X"),$J$4:$J$494)</f>
        <v>0</v>
      </c>
      <c r="K525" s="99" cm="1">
        <f t="array" ref="K525">SUMPRODUCT(--($E$4:$E$494=C525),--($D$4:$D$494="X"),$K$4:$K$494)</f>
        <v>0</v>
      </c>
      <c r="L525" s="99" cm="1">
        <f t="array" ref="L525">SUMPRODUCT(--($E$4:$E$494=C525),--($D$4:$D$494="X"),$L$4:$L$494)</f>
        <v>0</v>
      </c>
      <c r="M525" s="99" cm="1">
        <f t="array" ref="M525">SUMPRODUCT(--($E$4:$E$494=C525),--($D$4:$D$494="X"),$M$4:$M$494)</f>
        <v>0</v>
      </c>
      <c r="N525" s="99">
        <f t="shared" si="21"/>
        <v>0</v>
      </c>
    </row>
    <row r="526" spans="3:16">
      <c r="C526" s="95" t="str">
        <f t="shared" si="20"/>
        <v>I</v>
      </c>
      <c r="D526" s="96"/>
      <c r="E526" s="96"/>
      <c r="F526" s="99" cm="1">
        <f t="array" ref="F526">SUMPRODUCT(--($E$4:$E$494=C526),--($D$4:$D$494="X"),$F$4:$F$494)</f>
        <v>0</v>
      </c>
      <c r="G526" s="99" cm="1">
        <f t="array" ref="G526">SUMPRODUCT(--($E$4:$E$494=C526),--($D$4:$D$494="X"),$G$4:$G$494)</f>
        <v>0</v>
      </c>
      <c r="H526" s="99" cm="1">
        <f t="array" ref="H526">SUMPRODUCT(--($E$4:$E$494=C526),--($D$4:$D$494="X"),$H$4:$H$494)</f>
        <v>0</v>
      </c>
      <c r="I526" s="99" cm="1">
        <f t="array" ref="I526">SUMPRODUCT(--($E$4:$E$494=C526),--($D$4:$D$494="X"),$I$4:$I$494)</f>
        <v>0</v>
      </c>
      <c r="J526" s="99" cm="1">
        <f t="array" ref="J526">SUMPRODUCT(--($E$4:$E$494=C526),--($D$4:$D$494="X"),$J$4:$J$494)</f>
        <v>0</v>
      </c>
      <c r="K526" s="99" cm="1">
        <f t="array" ref="K526">SUMPRODUCT(--($E$4:$E$494=C526),--($D$4:$D$494="X"),$K$4:$K$494)</f>
        <v>0</v>
      </c>
      <c r="L526" s="99" cm="1">
        <f t="array" ref="L526">SUMPRODUCT(--($E$4:$E$494=C526),--($D$4:$D$494="X"),$L$4:$L$494)</f>
        <v>0</v>
      </c>
      <c r="M526" s="99" cm="1">
        <f t="array" ref="M526">SUMPRODUCT(--($E$4:$E$494=C526),--($D$4:$D$494="X"),$M$4:$M$494)</f>
        <v>0</v>
      </c>
      <c r="N526" s="99">
        <f t="shared" si="21"/>
        <v>0</v>
      </c>
    </row>
    <row r="527" spans="3:16">
      <c r="C527" s="95" t="str">
        <f t="shared" si="20"/>
        <v>J</v>
      </c>
      <c r="D527" s="96"/>
      <c r="E527" s="96"/>
      <c r="F527" s="99" cm="1">
        <f t="array" ref="F527">SUMPRODUCT(--($E$4:$E$494=C527),--($D$4:$D$494="X"),$F$4:$F$494)</f>
        <v>0</v>
      </c>
      <c r="G527" s="99" cm="1">
        <f t="array" ref="G527">SUMPRODUCT(--($E$4:$E$494=C527),--($D$4:$D$494="X"),$G$4:$G$494)</f>
        <v>0</v>
      </c>
      <c r="H527" s="99" cm="1">
        <f t="array" ref="H527">SUMPRODUCT(--($E$4:$E$494=C527),--($D$4:$D$494="X"),$H$4:$H$494)</f>
        <v>0</v>
      </c>
      <c r="I527" s="99" cm="1">
        <f t="array" ref="I527">SUMPRODUCT(--($E$4:$E$494=C527),--($D$4:$D$494="X"),$I$4:$I$494)</f>
        <v>0</v>
      </c>
      <c r="J527" s="99" cm="1">
        <f t="array" ref="J527">SUMPRODUCT(--($E$4:$E$494=C527),--($D$4:$D$494="X"),$J$4:$J$494)</f>
        <v>0</v>
      </c>
      <c r="K527" s="99" cm="1">
        <f t="array" ref="K527">SUMPRODUCT(--($E$4:$E$494=C527),--($D$4:$D$494="X"),$K$4:$K$494)</f>
        <v>0</v>
      </c>
      <c r="L527" s="99" cm="1">
        <f t="array" ref="L527">SUMPRODUCT(--($E$4:$E$494=C527),--($D$4:$D$494="X"),$L$4:$L$494)</f>
        <v>0</v>
      </c>
      <c r="M527" s="99" cm="1">
        <f t="array" ref="M527">SUMPRODUCT(--($E$4:$E$494=C527),--($D$4:$D$494="X"),$M$4:$M$494)</f>
        <v>0</v>
      </c>
      <c r="N527" s="99">
        <f t="shared" si="21"/>
        <v>0</v>
      </c>
    </row>
    <row r="528" spans="3:16">
      <c r="C528" s="95" t="str">
        <f t="shared" si="20"/>
        <v>K</v>
      </c>
      <c r="D528" s="96"/>
      <c r="E528" s="96"/>
      <c r="F528" s="99" cm="1">
        <f t="array" ref="F528">SUMPRODUCT(--($E$4:$E$494=C528),--($D$4:$D$494="X"),$F$4:$F$494)</f>
        <v>0</v>
      </c>
      <c r="G528" s="99" cm="1">
        <f t="array" ref="G528">SUMPRODUCT(--($E$4:$E$494=C528),--($D$4:$D$494="X"),$G$4:$G$494)</f>
        <v>0</v>
      </c>
      <c r="H528" s="99" cm="1">
        <f t="array" ref="H528">SUMPRODUCT(--($E$4:$E$494=C528),--($D$4:$D$494="X"),$H$4:$H$494)</f>
        <v>0</v>
      </c>
      <c r="I528" s="99" cm="1">
        <f t="array" ref="I528">SUMPRODUCT(--($E$4:$E$494=C528),--($D$4:$D$494="X"),$I$4:$I$494)</f>
        <v>0</v>
      </c>
      <c r="J528" s="99" cm="1">
        <f t="array" ref="J528">SUMPRODUCT(--($E$4:$E$494=C528),--($D$4:$D$494="X"),$J$4:$J$494)</f>
        <v>0</v>
      </c>
      <c r="K528" s="99" cm="1">
        <f t="array" ref="K528">SUMPRODUCT(--($E$4:$E$494=C528),--($D$4:$D$494="X"),$K$4:$K$494)</f>
        <v>0</v>
      </c>
      <c r="L528" s="99" cm="1">
        <f t="array" ref="L528">SUMPRODUCT(--($E$4:$E$494=C528),--($D$4:$D$494="X"),$L$4:$L$494)</f>
        <v>0</v>
      </c>
      <c r="M528" s="99" cm="1">
        <f t="array" ref="M528">SUMPRODUCT(--($E$4:$E$494=C528),--($D$4:$D$494="X"),$M$4:$M$494)</f>
        <v>0</v>
      </c>
      <c r="N528" s="99">
        <f t="shared" si="21"/>
        <v>0</v>
      </c>
    </row>
    <row r="529" spans="3:14">
      <c r="C529" s="95" t="str">
        <f t="shared" si="20"/>
        <v>Vrije categorie</v>
      </c>
      <c r="D529" s="96"/>
      <c r="E529" s="96"/>
      <c r="F529" s="99" cm="1">
        <f t="array" ref="F529">SUMPRODUCT(--($E$4:$E$494=C529),--($D$4:$D$494="X"),$F$4:$F$494)</f>
        <v>0</v>
      </c>
      <c r="G529" s="99" cm="1">
        <f t="array" ref="G529">SUMPRODUCT(--($E$4:$E$494=C529),--($D$4:$D$494="X"),$G$4:$G$494)</f>
        <v>0</v>
      </c>
      <c r="H529" s="99" cm="1">
        <f t="array" ref="H529">SUMPRODUCT(--($E$4:$E$494=C529),--($D$4:$D$494="X"),$H$4:$H$494)</f>
        <v>0</v>
      </c>
      <c r="I529" s="99" cm="1">
        <f t="array" ref="I529">SUMPRODUCT(--($E$4:$E$494=C529),--($D$4:$D$494="X"),$I$4:$I$494)</f>
        <v>0</v>
      </c>
      <c r="J529" s="99" cm="1">
        <f t="array" ref="J529">SUMPRODUCT(--($E$4:$E$494=C529),--($D$4:$D$494="X"),$J$4:$J$494)</f>
        <v>0</v>
      </c>
      <c r="K529" s="99" cm="1">
        <f t="array" ref="K529">SUMPRODUCT(--($E$4:$E$494=C529),--($D$4:$D$494="X"),$K$4:$K$494)</f>
        <v>0</v>
      </c>
      <c r="L529" s="99" cm="1">
        <f t="array" ref="L529">SUMPRODUCT(--($E$4:$E$494=C529),--($D$4:$D$494="X"),$L$4:$L$494)</f>
        <v>0</v>
      </c>
      <c r="M529" s="99" cm="1">
        <f t="array" ref="M529">SUMPRODUCT(--($E$4:$E$494=C529),--($D$4:$D$494="X"),$M$4:$M$494)</f>
        <v>0</v>
      </c>
      <c r="N529" s="99">
        <f t="shared" si="21"/>
        <v>0</v>
      </c>
    </row>
    <row r="530" spans="3:14">
      <c r="C530" s="95" t="str">
        <f t="shared" si="20"/>
        <v>Vrije categorie</v>
      </c>
      <c r="D530" s="96"/>
      <c r="E530" s="96"/>
      <c r="F530" s="99" cm="1">
        <f t="array" ref="F530">SUMPRODUCT(--($E$4:$E$494=C530),--($D$4:$D$494="X"),$F$4:$F$494)</f>
        <v>0</v>
      </c>
      <c r="G530" s="99" cm="1">
        <f t="array" ref="G530">SUMPRODUCT(--($E$4:$E$494=C530),--($D$4:$D$494="X"),$G$4:$G$494)</f>
        <v>0</v>
      </c>
      <c r="H530" s="99" cm="1">
        <f t="array" ref="H530">SUMPRODUCT(--($E$4:$E$494=C530),--($D$4:$D$494="X"),$H$4:$H$494)</f>
        <v>0</v>
      </c>
      <c r="I530" s="99" cm="1">
        <f t="array" ref="I530">SUMPRODUCT(--($E$4:$E$494=C530),--($D$4:$D$494="X"),$I$4:$I$494)</f>
        <v>0</v>
      </c>
      <c r="J530" s="99" cm="1">
        <f t="array" ref="J530">SUMPRODUCT(--($E$4:$E$494=C530),--($D$4:$D$494="X"),$J$4:$J$494)</f>
        <v>0</v>
      </c>
      <c r="K530" s="99" cm="1">
        <f t="array" ref="K530">SUMPRODUCT(--($E$4:$E$494=C530),--($D$4:$D$494="X"),$K$4:$K$494)</f>
        <v>0</v>
      </c>
      <c r="L530" s="99" cm="1">
        <f t="array" ref="L530">SUMPRODUCT(--($E$4:$E$494=C530),--($D$4:$D$494="X"),$L$4:$L$494)</f>
        <v>0</v>
      </c>
      <c r="M530" s="99" cm="1">
        <f t="array" ref="M530">SUMPRODUCT(--($E$4:$E$494=C530),--($D$4:$D$494="X"),$M$4:$M$494)</f>
        <v>0</v>
      </c>
      <c r="N530" s="99">
        <f t="shared" si="21"/>
        <v>0</v>
      </c>
    </row>
    <row r="531" spans="3:14" ht="15.75" thickBot="1">
      <c r="C531" s="97" t="s">
        <v>179</v>
      </c>
      <c r="D531" s="98"/>
      <c r="E531" s="98"/>
      <c r="F531" s="100">
        <f>SUM(F518:F530)</f>
        <v>0</v>
      </c>
      <c r="G531" s="100">
        <f t="shared" ref="G531:M531" si="22">SUM(G518:G530)</f>
        <v>0</v>
      </c>
      <c r="H531" s="100">
        <f t="shared" si="22"/>
        <v>0</v>
      </c>
      <c r="I531" s="100">
        <f t="shared" si="22"/>
        <v>0</v>
      </c>
      <c r="J531" s="100">
        <f t="shared" si="22"/>
        <v>0</v>
      </c>
      <c r="K531" s="100">
        <f t="shared" si="22"/>
        <v>0</v>
      </c>
      <c r="L531" s="100">
        <f t="shared" si="22"/>
        <v>0</v>
      </c>
      <c r="M531" s="100">
        <f t="shared" si="22"/>
        <v>0</v>
      </c>
      <c r="N531" s="100">
        <f>SUM(N518:N530)</f>
        <v>0</v>
      </c>
    </row>
    <row r="532" spans="3:14" ht="15.75" thickTop="1"/>
  </sheetData>
  <mergeCells count="4">
    <mergeCell ref="B1:C1"/>
    <mergeCell ref="D1:J1"/>
    <mergeCell ref="B2:C2"/>
    <mergeCell ref="D2:J2"/>
  </mergeCells>
  <pageMargins left="0.7" right="0.7" top="0.75" bottom="0.75" header="0.3" footer="0.3"/>
  <pageSetup paperSize="9"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50A46E-E319-4BF4-9194-6E34BD03F9A4}">
  <sheetPr>
    <tabColor rgb="FFC2E76B"/>
  </sheetPr>
  <dimension ref="A2:N63"/>
  <sheetViews>
    <sheetView showGridLines="0" workbookViewId="0">
      <selection activeCell="A35" sqref="A35:D35"/>
    </sheetView>
  </sheetViews>
  <sheetFormatPr defaultRowHeight="15"/>
  <cols>
    <col min="1" max="1" width="30" customWidth="1"/>
    <col min="4" max="4" width="13.28515625" customWidth="1"/>
    <col min="5" max="5" width="16.140625" customWidth="1"/>
    <col min="6" max="6" width="17.85546875" customWidth="1"/>
    <col min="7" max="7" width="13.85546875" customWidth="1"/>
    <col min="8" max="8" width="16.7109375" bestFit="1" customWidth="1"/>
    <col min="9" max="9" width="18.42578125" bestFit="1" customWidth="1"/>
    <col min="11" max="11" width="10" customWidth="1"/>
    <col min="12" max="12" width="10.85546875" bestFit="1" customWidth="1"/>
    <col min="13" max="13" width="16" customWidth="1"/>
    <col min="14" max="14" width="16.7109375" bestFit="1" customWidth="1"/>
  </cols>
  <sheetData>
    <row r="2" spans="1:14" ht="45">
      <c r="A2" s="74"/>
      <c r="B2" s="75"/>
      <c r="C2" s="75"/>
      <c r="D2" s="76" t="str">
        <f>CONCATENATE("Uitvoeringsbepaling"," ",H5,", onderdeel van ",Kwaliteitscontroles!A2," ",Kwaliteitscontroles!A3)</f>
        <v xml:space="preserve">Uitvoeringsbepaling 26, onderdeel van bestek </v>
      </c>
      <c r="E2" s="76"/>
      <c r="F2" s="76"/>
      <c r="G2" s="76"/>
      <c r="H2" s="77"/>
      <c r="I2" s="37"/>
      <c r="K2" t="s">
        <v>67</v>
      </c>
      <c r="L2" t="s">
        <v>170</v>
      </c>
      <c r="M2" s="65" t="s">
        <v>169</v>
      </c>
      <c r="N2" t="s">
        <v>183</v>
      </c>
    </row>
    <row r="3" spans="1:14">
      <c r="K3" s="58" t="s">
        <v>50</v>
      </c>
      <c r="L3" s="71"/>
      <c r="M3" s="132"/>
      <c r="N3" s="112" t="e">
        <f>'26a'!P499/M3</f>
        <v>#N/A</v>
      </c>
    </row>
    <row r="4" spans="1:14">
      <c r="A4" s="42" t="s">
        <v>78</v>
      </c>
      <c r="B4" s="229" t="str">
        <f>VLOOKUP(H5,Kwaliteitscontroles!A5:E54,3)</f>
        <v>Complex 26</v>
      </c>
      <c r="C4" s="229"/>
      <c r="D4" s="229"/>
      <c r="E4" s="229"/>
      <c r="F4" s="45"/>
      <c r="G4" s="45"/>
      <c r="H4" s="38"/>
      <c r="K4" s="60" t="s">
        <v>53</v>
      </c>
      <c r="L4" s="72"/>
      <c r="M4" s="133"/>
      <c r="N4" s="113" t="e">
        <f>'26a'!P500/M4</f>
        <v>#N/A</v>
      </c>
    </row>
    <row r="5" spans="1:14">
      <c r="A5" s="43" t="s">
        <v>79</v>
      </c>
      <c r="B5" s="230" t="str">
        <f>VLOOKUP(H5,Kwaliteitscontroles!A5:E54,4)</f>
        <v>Complex 26</v>
      </c>
      <c r="C5" s="230"/>
      <c r="D5" s="230"/>
      <c r="E5" s="230"/>
      <c r="F5" s="245" t="s">
        <v>81</v>
      </c>
      <c r="G5" s="245"/>
      <c r="H5" s="39">
        <f>Kwaliteitscontroles!A30</f>
        <v>26</v>
      </c>
      <c r="K5" s="60" t="s">
        <v>54</v>
      </c>
      <c r="L5" s="72"/>
      <c r="M5" s="133"/>
      <c r="N5" s="113" t="e">
        <f>'26a'!P501/M5</f>
        <v>#N/A</v>
      </c>
    </row>
    <row r="6" spans="1:14">
      <c r="A6" s="44" t="s">
        <v>80</v>
      </c>
      <c r="B6" s="231" t="str">
        <f>VLOOKUP(H5,Kwaliteitscontroles!A5:E54,5)</f>
        <v>Complex 26</v>
      </c>
      <c r="C6" s="231"/>
      <c r="D6" s="231"/>
      <c r="E6" s="231"/>
      <c r="F6" s="246" t="s">
        <v>82</v>
      </c>
      <c r="G6" s="246"/>
      <c r="H6" s="40" t="str">
        <f>CONCATENATE(H5,"a")</f>
        <v>26a</v>
      </c>
      <c r="K6" s="60" t="s">
        <v>55</v>
      </c>
      <c r="L6" s="72"/>
      <c r="M6" s="133"/>
      <c r="N6" s="113" t="e">
        <f>'26a'!P502/M6</f>
        <v>#N/A</v>
      </c>
    </row>
    <row r="7" spans="1:14">
      <c r="K7" s="60" t="s">
        <v>51</v>
      </c>
      <c r="L7" s="72"/>
      <c r="M7" s="133"/>
      <c r="N7" s="113" t="e">
        <f>'26a'!P503/M7</f>
        <v>#N/A</v>
      </c>
    </row>
    <row r="8" spans="1:14">
      <c r="A8" s="11" t="s">
        <v>83</v>
      </c>
      <c r="B8" s="12"/>
      <c r="C8" s="12"/>
      <c r="D8" s="12"/>
      <c r="E8" s="41">
        <f>MAX(L3:L16)</f>
        <v>0</v>
      </c>
      <c r="K8" s="60" t="s">
        <v>56</v>
      </c>
      <c r="L8" s="72"/>
      <c r="M8" s="133"/>
      <c r="N8" s="113" t="e">
        <f>'26a'!P504/M8</f>
        <v>#N/A</v>
      </c>
    </row>
    <row r="9" spans="1:14">
      <c r="A9" s="11" t="s">
        <v>26</v>
      </c>
      <c r="B9" s="12"/>
      <c r="C9" s="12"/>
      <c r="D9" s="12"/>
      <c r="E9" s="152">
        <v>0.08</v>
      </c>
      <c r="K9" s="60" t="s">
        <v>185</v>
      </c>
      <c r="L9" s="72"/>
      <c r="M9" s="133"/>
      <c r="N9" s="113" t="e">
        <f>'26a'!P505/M9</f>
        <v>#N/A</v>
      </c>
    </row>
    <row r="10" spans="1:14">
      <c r="H10" s="33" t="s">
        <v>92</v>
      </c>
      <c r="K10" s="60" t="s">
        <v>57</v>
      </c>
      <c r="L10" s="72"/>
      <c r="M10" s="133"/>
      <c r="N10" s="113" t="e">
        <f>'26a'!P506/M10</f>
        <v>#N/A</v>
      </c>
    </row>
    <row r="11" spans="1:14">
      <c r="A11" s="11" t="s">
        <v>84</v>
      </c>
      <c r="B11" s="12"/>
      <c r="C11" s="12"/>
      <c r="D11" s="12"/>
      <c r="E11" s="12"/>
      <c r="F11" s="46"/>
      <c r="G11" s="46"/>
      <c r="H11" s="48" t="e">
        <f>SUM(N3:N16)*Offertetarief</f>
        <v>#N/A</v>
      </c>
      <c r="K11" s="60" t="s">
        <v>58</v>
      </c>
      <c r="L11" s="72"/>
      <c r="M11" s="133"/>
      <c r="N11" s="113" t="e">
        <f>'26a'!P507/M11</f>
        <v>#N/A</v>
      </c>
    </row>
    <row r="12" spans="1:14">
      <c r="F12" s="33" t="s">
        <v>60</v>
      </c>
      <c r="G12" s="33" t="s">
        <v>86</v>
      </c>
      <c r="H12" s="33"/>
      <c r="K12" s="60" t="s">
        <v>59</v>
      </c>
      <c r="L12" s="72"/>
      <c r="M12" s="133"/>
      <c r="N12" s="113" t="e">
        <f>'26a'!P508/M12</f>
        <v>#N/A</v>
      </c>
    </row>
    <row r="13" spans="1:14">
      <c r="A13" s="12" t="s">
        <v>152</v>
      </c>
      <c r="B13" s="12"/>
      <c r="C13" s="12"/>
      <c r="D13" s="12"/>
      <c r="E13" s="13"/>
      <c r="F13" s="69">
        <f>'26a'!N512</f>
        <v>0</v>
      </c>
      <c r="G13" s="115"/>
      <c r="H13" s="49">
        <f>(F13*G13)*4</f>
        <v>0</v>
      </c>
      <c r="K13" s="60" t="s">
        <v>52</v>
      </c>
      <c r="L13" s="72"/>
      <c r="M13" s="133"/>
      <c r="N13" s="113" t="e">
        <f>'26a'!P509/M13</f>
        <v>#N/A</v>
      </c>
    </row>
    <row r="14" spans="1:14" ht="15.75">
      <c r="F14" s="47" t="s">
        <v>85</v>
      </c>
      <c r="G14" s="102"/>
      <c r="H14" s="49" t="e">
        <f>SUM(H11:H13)</f>
        <v>#N/A</v>
      </c>
      <c r="K14" s="60"/>
      <c r="L14" s="72"/>
      <c r="M14" s="104"/>
      <c r="N14" s="113"/>
    </row>
    <row r="15" spans="1:14">
      <c r="K15" s="60"/>
      <c r="L15" s="72"/>
      <c r="M15" s="104"/>
      <c r="N15" s="113"/>
    </row>
    <row r="16" spans="1:14">
      <c r="A16" t="s">
        <v>165</v>
      </c>
      <c r="K16" s="62"/>
      <c r="L16" s="73"/>
      <c r="M16" s="105"/>
      <c r="N16" s="114"/>
    </row>
    <row r="17" spans="1:9">
      <c r="A17" s="241" t="s">
        <v>166</v>
      </c>
      <c r="B17" s="241"/>
      <c r="C17" s="241"/>
      <c r="D17" s="70" t="e">
        <f>'26a'!P512</f>
        <v>#N/A</v>
      </c>
      <c r="E17" s="241" t="s">
        <v>167</v>
      </c>
      <c r="F17" s="241"/>
      <c r="G17" s="70" t="e">
        <f>D17/E8</f>
        <v>#N/A</v>
      </c>
      <c r="H17" s="67" t="s">
        <v>168</v>
      </c>
      <c r="I17" s="69" t="e">
        <f>D17/SUM(N3:N16)</f>
        <v>#N/A</v>
      </c>
    </row>
    <row r="20" spans="1:9">
      <c r="A20" s="50" t="s">
        <v>153</v>
      </c>
      <c r="E20" s="33" t="s">
        <v>60</v>
      </c>
      <c r="F20" s="33" t="s">
        <v>86</v>
      </c>
      <c r="G20" s="33" t="s">
        <v>87</v>
      </c>
      <c r="H20" s="33" t="s">
        <v>88</v>
      </c>
      <c r="I20" s="33" t="s">
        <v>92</v>
      </c>
    </row>
    <row r="21" spans="1:9">
      <c r="A21" s="125" t="s">
        <v>187</v>
      </c>
      <c r="B21" s="119"/>
      <c r="C21" s="119"/>
      <c r="D21" s="119"/>
      <c r="E21" s="225"/>
      <c r="F21" s="225"/>
      <c r="G21" s="225"/>
      <c r="H21" s="225"/>
      <c r="I21" s="120"/>
    </row>
    <row r="22" spans="1:9">
      <c r="A22" s="262" t="s">
        <v>155</v>
      </c>
      <c r="B22" s="263"/>
      <c r="C22" s="263"/>
      <c r="D22" s="227"/>
      <c r="E22" s="121">
        <f>'26a'!G512</f>
        <v>0</v>
      </c>
      <c r="F22" s="122"/>
      <c r="G22" s="123">
        <f t="shared" ref="G22:G34" si="0">E22*F22</f>
        <v>0</v>
      </c>
      <c r="H22" s="124"/>
      <c r="I22" s="123">
        <f t="shared" ref="I22:I34" si="1">G22*H22</f>
        <v>0</v>
      </c>
    </row>
    <row r="23" spans="1:9">
      <c r="A23" s="224" t="s">
        <v>156</v>
      </c>
      <c r="B23" s="225"/>
      <c r="C23" s="225"/>
      <c r="D23" s="226"/>
      <c r="E23" s="51">
        <f>E22</f>
        <v>0</v>
      </c>
      <c r="F23" s="88"/>
      <c r="G23" s="83">
        <f t="shared" si="0"/>
        <v>0</v>
      </c>
      <c r="H23" s="61"/>
      <c r="I23" s="83">
        <f t="shared" si="1"/>
        <v>0</v>
      </c>
    </row>
    <row r="24" spans="1:9">
      <c r="A24" s="224" t="s">
        <v>157</v>
      </c>
      <c r="B24" s="225"/>
      <c r="C24" s="225"/>
      <c r="D24" s="226"/>
      <c r="E24" s="51">
        <f>E22</f>
        <v>0</v>
      </c>
      <c r="F24" s="88"/>
      <c r="G24" s="83">
        <f t="shared" si="0"/>
        <v>0</v>
      </c>
      <c r="H24" s="61"/>
      <c r="I24" s="83">
        <f t="shared" si="1"/>
        <v>0</v>
      </c>
    </row>
    <row r="25" spans="1:9">
      <c r="A25" s="224" t="s">
        <v>158</v>
      </c>
      <c r="B25" s="225"/>
      <c r="C25" s="225"/>
      <c r="D25" s="226"/>
      <c r="E25" s="51">
        <f>E22</f>
        <v>0</v>
      </c>
      <c r="F25" s="88"/>
      <c r="G25" s="83">
        <f t="shared" si="0"/>
        <v>0</v>
      </c>
      <c r="H25" s="61"/>
      <c r="I25" s="83">
        <f t="shared" si="1"/>
        <v>0</v>
      </c>
    </row>
    <row r="26" spans="1:9">
      <c r="A26" s="224" t="s">
        <v>61</v>
      </c>
      <c r="B26" s="225"/>
      <c r="C26" s="225"/>
      <c r="D26" s="226"/>
      <c r="E26" s="51">
        <f>'26a'!F512-E27</f>
        <v>0</v>
      </c>
      <c r="F26" s="88"/>
      <c r="G26" s="83">
        <f t="shared" si="0"/>
        <v>0</v>
      </c>
      <c r="H26" s="61"/>
      <c r="I26" s="83">
        <f t="shared" si="1"/>
        <v>0</v>
      </c>
    </row>
    <row r="27" spans="1:9">
      <c r="A27" s="224" t="s">
        <v>62</v>
      </c>
      <c r="B27" s="225"/>
      <c r="C27" s="225"/>
      <c r="D27" s="264"/>
      <c r="E27" s="126"/>
      <c r="F27" s="127"/>
      <c r="G27" s="128">
        <f t="shared" si="0"/>
        <v>0</v>
      </c>
      <c r="H27" s="129"/>
      <c r="I27" s="128">
        <f t="shared" si="1"/>
        <v>0</v>
      </c>
    </row>
    <row r="28" spans="1:9">
      <c r="A28" s="125" t="s">
        <v>188</v>
      </c>
      <c r="B28" s="119"/>
      <c r="C28" s="119"/>
      <c r="D28" s="119"/>
      <c r="E28" s="225"/>
      <c r="F28" s="225"/>
      <c r="G28" s="225"/>
      <c r="H28" s="225"/>
      <c r="I28" s="120"/>
    </row>
    <row r="29" spans="1:9">
      <c r="A29" s="224" t="s">
        <v>159</v>
      </c>
      <c r="B29" s="225"/>
      <c r="C29" s="225"/>
      <c r="D29" s="227"/>
      <c r="E29" s="121">
        <f>'26a'!S495</f>
        <v>0</v>
      </c>
      <c r="F29" s="122"/>
      <c r="G29" s="123">
        <f t="shared" si="0"/>
        <v>0</v>
      </c>
      <c r="H29" s="124"/>
      <c r="I29" s="123">
        <f t="shared" si="1"/>
        <v>0</v>
      </c>
    </row>
    <row r="30" spans="1:9">
      <c r="A30" s="224" t="s">
        <v>160</v>
      </c>
      <c r="B30" s="225"/>
      <c r="C30" s="225"/>
      <c r="D30" s="226"/>
      <c r="E30" s="51">
        <f>'26a'!R495</f>
        <v>0</v>
      </c>
      <c r="F30" s="88"/>
      <c r="G30" s="83">
        <f t="shared" si="0"/>
        <v>0</v>
      </c>
      <c r="H30" s="61"/>
      <c r="I30" s="83">
        <f t="shared" si="1"/>
        <v>0</v>
      </c>
    </row>
    <row r="31" spans="1:9">
      <c r="A31" s="224" t="s">
        <v>161</v>
      </c>
      <c r="B31" s="225"/>
      <c r="C31" s="225"/>
      <c r="D31" s="226"/>
      <c r="E31" s="51">
        <f>'26a'!T495</f>
        <v>0</v>
      </c>
      <c r="F31" s="88"/>
      <c r="G31" s="83">
        <f t="shared" si="0"/>
        <v>0</v>
      </c>
      <c r="H31" s="61"/>
      <c r="I31" s="83">
        <f t="shared" si="1"/>
        <v>0</v>
      </c>
    </row>
    <row r="32" spans="1:9">
      <c r="A32" s="224" t="s">
        <v>162</v>
      </c>
      <c r="B32" s="225"/>
      <c r="C32" s="225"/>
      <c r="D32" s="226"/>
      <c r="E32" s="51">
        <f>'26a'!U495</f>
        <v>0</v>
      </c>
      <c r="F32" s="88"/>
      <c r="G32" s="83">
        <f t="shared" si="0"/>
        <v>0</v>
      </c>
      <c r="H32" s="61"/>
      <c r="I32" s="83">
        <f t="shared" si="1"/>
        <v>0</v>
      </c>
    </row>
    <row r="33" spans="1:9">
      <c r="A33" s="224" t="s">
        <v>151</v>
      </c>
      <c r="B33" s="225"/>
      <c r="C33" s="225"/>
      <c r="D33" s="226"/>
      <c r="E33" s="51">
        <f>'26a'!V495</f>
        <v>0</v>
      </c>
      <c r="F33" s="88"/>
      <c r="G33" s="83">
        <f t="shared" si="0"/>
        <v>0</v>
      </c>
      <c r="H33" s="61"/>
      <c r="I33" s="83">
        <f t="shared" si="1"/>
        <v>0</v>
      </c>
    </row>
    <row r="34" spans="1:9">
      <c r="A34" s="224" t="s">
        <v>163</v>
      </c>
      <c r="B34" s="225"/>
      <c r="C34" s="225"/>
      <c r="D34" s="226"/>
      <c r="E34" s="51">
        <f>'26a'!W495</f>
        <v>0</v>
      </c>
      <c r="F34" s="88"/>
      <c r="G34" s="83">
        <f t="shared" si="0"/>
        <v>0</v>
      </c>
      <c r="H34" s="61"/>
      <c r="I34" s="83">
        <f t="shared" si="1"/>
        <v>0</v>
      </c>
    </row>
    <row r="35" spans="1:9">
      <c r="A35" s="224"/>
      <c r="B35" s="225"/>
      <c r="C35" s="225"/>
      <c r="D35" s="226"/>
      <c r="E35" s="51"/>
      <c r="F35" s="88"/>
      <c r="G35" s="83"/>
      <c r="H35" s="61"/>
      <c r="I35" s="83"/>
    </row>
    <row r="36" spans="1:9">
      <c r="A36" s="224"/>
      <c r="B36" s="225"/>
      <c r="C36" s="225"/>
      <c r="D36" s="226"/>
      <c r="E36" s="51"/>
      <c r="F36" s="88"/>
      <c r="G36" s="83"/>
      <c r="H36" s="61"/>
      <c r="I36" s="83"/>
    </row>
    <row r="37" spans="1:9">
      <c r="A37" s="238"/>
      <c r="B37" s="239"/>
      <c r="C37" s="239"/>
      <c r="D37" s="240"/>
      <c r="E37" s="52"/>
      <c r="F37" s="89"/>
      <c r="G37" s="84"/>
      <c r="H37" s="63"/>
      <c r="I37" s="84"/>
    </row>
    <row r="38" spans="1:9" ht="15.75">
      <c r="H38" s="53" t="s">
        <v>85</v>
      </c>
      <c r="I38" s="54">
        <f>SUM(I22:I37)</f>
        <v>0</v>
      </c>
    </row>
    <row r="40" spans="1:9">
      <c r="A40" s="50" t="s">
        <v>89</v>
      </c>
      <c r="D40" t="s">
        <v>49</v>
      </c>
      <c r="E40" t="s">
        <v>90</v>
      </c>
      <c r="F40" t="s">
        <v>91</v>
      </c>
      <c r="G40" t="s">
        <v>87</v>
      </c>
      <c r="H40" t="s">
        <v>88</v>
      </c>
      <c r="I40" t="s">
        <v>92</v>
      </c>
    </row>
    <row r="41" spans="1:9">
      <c r="A41" s="236" t="s">
        <v>154</v>
      </c>
      <c r="B41" s="237"/>
      <c r="C41" s="237"/>
      <c r="D41" s="34" t="s">
        <v>60</v>
      </c>
      <c r="E41" s="111">
        <f>'26a'!N505</f>
        <v>0</v>
      </c>
      <c r="F41" s="85"/>
      <c r="G41" s="82">
        <f>E41*F41</f>
        <v>0</v>
      </c>
      <c r="H41" s="59" t="s">
        <v>164</v>
      </c>
      <c r="I41" s="82"/>
    </row>
    <row r="42" spans="1:9">
      <c r="A42" s="234"/>
      <c r="B42" s="235"/>
      <c r="C42" s="235"/>
      <c r="D42" s="35"/>
      <c r="E42" s="35"/>
      <c r="F42" s="86"/>
      <c r="G42" s="83"/>
      <c r="H42" s="61"/>
      <c r="I42" s="83"/>
    </row>
    <row r="43" spans="1:9">
      <c r="A43" s="234"/>
      <c r="B43" s="235"/>
      <c r="C43" s="235"/>
      <c r="D43" s="35"/>
      <c r="E43" s="35"/>
      <c r="F43" s="86"/>
      <c r="G43" s="83"/>
      <c r="H43" s="61"/>
      <c r="I43" s="83"/>
    </row>
    <row r="44" spans="1:9">
      <c r="A44" s="234"/>
      <c r="B44" s="235"/>
      <c r="C44" s="235"/>
      <c r="D44" s="35"/>
      <c r="E44" s="35"/>
      <c r="F44" s="86"/>
      <c r="G44" s="83"/>
      <c r="H44" s="61"/>
      <c r="I44" s="83"/>
    </row>
    <row r="45" spans="1:9">
      <c r="A45" s="234"/>
      <c r="B45" s="235"/>
      <c r="C45" s="235"/>
      <c r="D45" s="35"/>
      <c r="E45" s="35"/>
      <c r="F45" s="86"/>
      <c r="G45" s="83"/>
      <c r="H45" s="61"/>
      <c r="I45" s="83"/>
    </row>
    <row r="46" spans="1:9">
      <c r="A46" s="234"/>
      <c r="B46" s="235"/>
      <c r="C46" s="235"/>
      <c r="D46" s="35"/>
      <c r="E46" s="35"/>
      <c r="F46" s="86"/>
      <c r="G46" s="83"/>
      <c r="H46" s="61"/>
      <c r="I46" s="83"/>
    </row>
    <row r="47" spans="1:9">
      <c r="A47" s="234"/>
      <c r="B47" s="235"/>
      <c r="C47" s="235"/>
      <c r="D47" s="35"/>
      <c r="E47" s="35"/>
      <c r="F47" s="86"/>
      <c r="G47" s="83"/>
      <c r="H47" s="61"/>
      <c r="I47" s="83"/>
    </row>
    <row r="48" spans="1:9">
      <c r="A48" s="234"/>
      <c r="B48" s="235"/>
      <c r="C48" s="235"/>
      <c r="D48" s="35"/>
      <c r="E48" s="35"/>
      <c r="F48" s="86"/>
      <c r="G48" s="83"/>
      <c r="H48" s="61"/>
      <c r="I48" s="83"/>
    </row>
    <row r="49" spans="1:9">
      <c r="A49" s="234"/>
      <c r="B49" s="235"/>
      <c r="C49" s="235"/>
      <c r="D49" s="35"/>
      <c r="E49" s="35"/>
      <c r="F49" s="86"/>
      <c r="G49" s="83"/>
      <c r="H49" s="61"/>
      <c r="I49" s="83"/>
    </row>
    <row r="50" spans="1:9">
      <c r="A50" s="234"/>
      <c r="B50" s="235"/>
      <c r="C50" s="235"/>
      <c r="D50" s="35"/>
      <c r="E50" s="35"/>
      <c r="F50" s="86"/>
      <c r="G50" s="83"/>
      <c r="H50" s="61"/>
      <c r="I50" s="83"/>
    </row>
    <row r="51" spans="1:9">
      <c r="A51" s="232"/>
      <c r="B51" s="233"/>
      <c r="C51" s="233"/>
      <c r="D51" s="36"/>
      <c r="E51" s="36"/>
      <c r="F51" s="87"/>
      <c r="G51" s="84"/>
      <c r="H51" s="63"/>
      <c r="I51" s="84"/>
    </row>
    <row r="52" spans="1:9" ht="15.75">
      <c r="H52" s="53" t="s">
        <v>85</v>
      </c>
      <c r="I52" s="54">
        <f>SUM(I41:I51)</f>
        <v>0</v>
      </c>
    </row>
    <row r="54" spans="1:9" ht="15.75">
      <c r="A54" s="11" t="s">
        <v>93</v>
      </c>
      <c r="B54" s="12"/>
      <c r="C54" s="12"/>
      <c r="D54" s="12"/>
      <c r="E54" s="12"/>
      <c r="F54" s="12"/>
      <c r="G54" s="12"/>
      <c r="H54" s="55" t="s">
        <v>85</v>
      </c>
      <c r="I54" s="56" t="e">
        <f>SUM(H14+I38+I52)</f>
        <v>#N/A</v>
      </c>
    </row>
    <row r="56" spans="1:9" ht="15.75">
      <c r="A56" s="11" t="s">
        <v>184</v>
      </c>
      <c r="B56" s="12"/>
      <c r="C56" s="12"/>
      <c r="D56" s="12"/>
      <c r="E56" s="12"/>
      <c r="F56" s="12"/>
      <c r="G56" s="12"/>
      <c r="H56" s="55" t="s">
        <v>85</v>
      </c>
      <c r="I56" s="56" t="e">
        <f>H11/12</f>
        <v>#N/A</v>
      </c>
    </row>
    <row r="58" spans="1:9">
      <c r="A58" s="50" t="s">
        <v>191</v>
      </c>
    </row>
    <row r="59" spans="1:9">
      <c r="A59" s="253"/>
      <c r="B59" s="254"/>
      <c r="C59" s="254"/>
      <c r="D59" s="254"/>
      <c r="E59" s="254"/>
      <c r="F59" s="254"/>
      <c r="G59" s="254"/>
      <c r="H59" s="254"/>
      <c r="I59" s="255"/>
    </row>
    <row r="60" spans="1:9">
      <c r="A60" s="256"/>
      <c r="B60" s="257"/>
      <c r="C60" s="257"/>
      <c r="D60" s="257"/>
      <c r="E60" s="257"/>
      <c r="F60" s="257"/>
      <c r="G60" s="257"/>
      <c r="H60" s="257"/>
      <c r="I60" s="258"/>
    </row>
    <row r="61" spans="1:9">
      <c r="A61" s="256"/>
      <c r="B61" s="257"/>
      <c r="C61" s="257"/>
      <c r="D61" s="257"/>
      <c r="E61" s="257"/>
      <c r="F61" s="257"/>
      <c r="G61" s="257"/>
      <c r="H61" s="257"/>
      <c r="I61" s="258"/>
    </row>
    <row r="62" spans="1:9">
      <c r="A62" s="256"/>
      <c r="B62" s="257"/>
      <c r="C62" s="257"/>
      <c r="D62" s="257"/>
      <c r="E62" s="257"/>
      <c r="F62" s="257"/>
      <c r="G62" s="257"/>
      <c r="H62" s="257"/>
      <c r="I62" s="258"/>
    </row>
    <row r="63" spans="1:9">
      <c r="A63" s="259"/>
      <c r="B63" s="260"/>
      <c r="C63" s="260"/>
      <c r="D63" s="260"/>
      <c r="E63" s="260"/>
      <c r="F63" s="260"/>
      <c r="G63" s="260"/>
      <c r="H63" s="260"/>
      <c r="I63" s="261"/>
    </row>
  </sheetData>
  <mergeCells count="36">
    <mergeCell ref="A48:C48"/>
    <mergeCell ref="A49:C49"/>
    <mergeCell ref="A50:C50"/>
    <mergeCell ref="A51:C51"/>
    <mergeCell ref="A59:I63"/>
    <mergeCell ref="A47:C47"/>
    <mergeCell ref="A33:D33"/>
    <mergeCell ref="A34:D34"/>
    <mergeCell ref="A35:D35"/>
    <mergeCell ref="A36:D36"/>
    <mergeCell ref="A37:D37"/>
    <mergeCell ref="A41:C41"/>
    <mergeCell ref="A42:C42"/>
    <mergeCell ref="A43:C43"/>
    <mergeCell ref="A44:C44"/>
    <mergeCell ref="A45:C45"/>
    <mergeCell ref="A46:C46"/>
    <mergeCell ref="A32:D32"/>
    <mergeCell ref="E21:H21"/>
    <mergeCell ref="A22:D22"/>
    <mergeCell ref="A23:D23"/>
    <mergeCell ref="A24:D24"/>
    <mergeCell ref="A25:D25"/>
    <mergeCell ref="A26:D26"/>
    <mergeCell ref="A27:D27"/>
    <mergeCell ref="E28:H28"/>
    <mergeCell ref="A29:D29"/>
    <mergeCell ref="A30:D30"/>
    <mergeCell ref="A31:D31"/>
    <mergeCell ref="A17:C17"/>
    <mergeCell ref="E17:F17"/>
    <mergeCell ref="B4:E4"/>
    <mergeCell ref="B5:E5"/>
    <mergeCell ref="F5:G5"/>
    <mergeCell ref="B6:E6"/>
    <mergeCell ref="F6:G6"/>
  </mergeCells>
  <pageMargins left="0.7" right="0.7" top="0.75" bottom="0.75" header="0.3" footer="0.3"/>
  <pageSetup paperSize="9" orientation="portrait"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FE6C22-CD42-45D0-8BC7-D2BAD65AC170}">
  <sheetPr>
    <tabColor rgb="FF173583"/>
  </sheetPr>
  <dimension ref="A1:Z532"/>
  <sheetViews>
    <sheetView workbookViewId="0">
      <selection activeCell="A35" sqref="A35:D35"/>
    </sheetView>
  </sheetViews>
  <sheetFormatPr defaultRowHeight="15"/>
  <cols>
    <col min="1" max="1" width="5.42578125" bestFit="1" customWidth="1"/>
    <col min="2" max="2" width="2.85546875" bestFit="1" customWidth="1"/>
    <col min="3" max="3" width="29.7109375" bestFit="1" customWidth="1"/>
    <col min="4" max="4" width="3.28515625" bestFit="1" customWidth="1"/>
    <col min="5" max="5" width="4.42578125" bestFit="1" customWidth="1"/>
    <col min="6" max="13" width="11.85546875" customWidth="1"/>
    <col min="14" max="14" width="7.5703125" bestFit="1" customWidth="1"/>
    <col min="15" max="15" width="5.42578125" bestFit="1" customWidth="1"/>
    <col min="16" max="16" width="20" bestFit="1" customWidth="1"/>
    <col min="17" max="17" width="19.28515625" customWidth="1"/>
    <col min="18" max="18" width="10.140625" bestFit="1" customWidth="1"/>
    <col min="19" max="20" width="12.7109375" bestFit="1" customWidth="1"/>
    <col min="21" max="21" width="10.140625" bestFit="1" customWidth="1"/>
    <col min="22" max="23" width="14.42578125" bestFit="1" customWidth="1"/>
    <col min="24" max="26" width="9.140625" style="156"/>
  </cols>
  <sheetData>
    <row r="1" spans="1:24">
      <c r="A1">
        <f>'26'!H5</f>
        <v>26</v>
      </c>
      <c r="B1" s="247" t="s">
        <v>78</v>
      </c>
      <c r="C1" s="248"/>
      <c r="D1" s="249" t="str">
        <f>VLOOKUP(A1,Kwaliteitscontroles!A5:J54,3)</f>
        <v>Complex 26</v>
      </c>
      <c r="E1" s="250"/>
      <c r="F1" s="250"/>
      <c r="G1" s="250"/>
      <c r="H1" s="250"/>
      <c r="I1" s="250"/>
      <c r="J1" s="251"/>
      <c r="K1" s="68"/>
      <c r="X1" s="156" t="s">
        <v>238</v>
      </c>
    </row>
    <row r="2" spans="1:24">
      <c r="B2" s="247" t="s">
        <v>94</v>
      </c>
      <c r="C2" s="248"/>
      <c r="D2" s="249" t="str">
        <f>CONCATENATE(VLOOKUP(A1,Kwaliteitscontroles!A5:K54,4)," te ",VLOOKUP(A1,Kwaliteitscontroles!A5:K54,5))</f>
        <v>Complex 26 te Complex 26</v>
      </c>
      <c r="E2" s="250"/>
      <c r="F2" s="250"/>
      <c r="G2" s="250"/>
      <c r="H2" s="250"/>
      <c r="I2" s="250"/>
      <c r="J2" s="251"/>
      <c r="K2" s="68"/>
    </row>
    <row r="3" spans="1:24" ht="30">
      <c r="A3" s="33" t="s">
        <v>148</v>
      </c>
      <c r="B3" s="33" t="s">
        <v>95</v>
      </c>
      <c r="C3" s="33" t="s">
        <v>68</v>
      </c>
      <c r="D3" s="33" t="s">
        <v>96</v>
      </c>
      <c r="E3" s="33" t="s">
        <v>97</v>
      </c>
      <c r="F3" s="33" t="s">
        <v>66</v>
      </c>
      <c r="G3" s="33" t="s">
        <v>64</v>
      </c>
      <c r="H3" s="33" t="s">
        <v>65</v>
      </c>
      <c r="I3" s="33" t="s">
        <v>63</v>
      </c>
      <c r="J3" s="66" t="s">
        <v>189</v>
      </c>
      <c r="K3" s="33" t="s">
        <v>190</v>
      </c>
      <c r="L3" s="33" t="s">
        <v>149</v>
      </c>
      <c r="M3" s="33" t="s">
        <v>149</v>
      </c>
      <c r="N3" s="33" t="s">
        <v>60</v>
      </c>
      <c r="O3" s="33" t="s">
        <v>150</v>
      </c>
      <c r="P3" s="33" t="s">
        <v>98</v>
      </c>
      <c r="R3" s="66" t="s">
        <v>99</v>
      </c>
      <c r="S3" s="66" t="s">
        <v>100</v>
      </c>
      <c r="T3" s="33" t="s">
        <v>101</v>
      </c>
      <c r="U3" s="33" t="s">
        <v>102</v>
      </c>
      <c r="V3" s="33" t="s">
        <v>103</v>
      </c>
      <c r="W3" s="33" t="s">
        <v>104</v>
      </c>
    </row>
    <row r="4" spans="1:24">
      <c r="A4" s="30"/>
      <c r="B4" s="106"/>
      <c r="C4" s="33"/>
      <c r="D4" s="33"/>
      <c r="E4" s="106"/>
      <c r="F4" s="108"/>
      <c r="G4" s="108"/>
      <c r="H4" s="108"/>
      <c r="I4" s="108"/>
      <c r="J4" s="108"/>
      <c r="N4" s="108">
        <f t="shared" ref="N4:N67" si="0">SUM(F4:M4)</f>
        <v>0</v>
      </c>
      <c r="O4" s="108" t="e">
        <f>IF(D4="X",0,IF(E4="X",0,VLOOKUP(E4,'26'!$K$3:$L$16,2,FALSE)))</f>
        <v>#N/A</v>
      </c>
      <c r="P4" s="108" t="e">
        <f t="shared" ref="P4:P67" si="1">N4*O4</f>
        <v>#N/A</v>
      </c>
    </row>
    <row r="5" spans="1:24">
      <c r="A5" s="30"/>
      <c r="B5" s="106"/>
      <c r="C5" s="33"/>
      <c r="D5" s="33"/>
      <c r="E5" s="106"/>
      <c r="F5" s="108"/>
      <c r="G5" s="108"/>
      <c r="H5" s="108"/>
      <c r="I5" s="108"/>
      <c r="J5" s="108"/>
      <c r="N5" s="108">
        <f t="shared" si="0"/>
        <v>0</v>
      </c>
      <c r="O5" s="108" t="e">
        <f>IF(D5="X",0,IF(E5="X",0,VLOOKUP(E5,'26'!$K$3:$L$16,2,FALSE)))</f>
        <v>#N/A</v>
      </c>
      <c r="P5" s="108" t="e">
        <f t="shared" si="1"/>
        <v>#N/A</v>
      </c>
    </row>
    <row r="6" spans="1:24">
      <c r="A6" s="30"/>
      <c r="B6" s="106"/>
      <c r="C6" s="33"/>
      <c r="D6" s="33"/>
      <c r="E6" s="106"/>
      <c r="F6" s="108"/>
      <c r="G6" s="108"/>
      <c r="H6" s="108"/>
      <c r="I6" s="108"/>
      <c r="J6" s="108"/>
      <c r="N6" s="108">
        <f t="shared" si="0"/>
        <v>0</v>
      </c>
      <c r="O6" s="108" t="e">
        <f>IF(D6="X",0,IF(E6="X",0,VLOOKUP(E6,'26'!$K$3:$L$16,2,FALSE)))</f>
        <v>#N/A</v>
      </c>
      <c r="P6" s="108" t="e">
        <f t="shared" si="1"/>
        <v>#N/A</v>
      </c>
    </row>
    <row r="7" spans="1:24">
      <c r="A7" s="30"/>
      <c r="B7" s="106"/>
      <c r="C7" s="33"/>
      <c r="D7" s="33"/>
      <c r="E7" s="106"/>
      <c r="F7" s="108"/>
      <c r="G7" s="108"/>
      <c r="H7" s="108"/>
      <c r="I7" s="108"/>
      <c r="J7" s="108"/>
      <c r="N7" s="108">
        <f t="shared" si="0"/>
        <v>0</v>
      </c>
      <c r="O7" s="108" t="e">
        <f>IF(D7="X",0,IF(E7="X",0,VLOOKUP(E7,'26'!$K$3:$L$16,2,FALSE)))</f>
        <v>#N/A</v>
      </c>
      <c r="P7" s="108" t="e">
        <f t="shared" si="1"/>
        <v>#N/A</v>
      </c>
    </row>
    <row r="8" spans="1:24">
      <c r="A8" s="30"/>
      <c r="B8" s="106"/>
      <c r="C8" s="33"/>
      <c r="D8" s="33"/>
      <c r="E8" s="106"/>
      <c r="F8" s="108"/>
      <c r="G8" s="108"/>
      <c r="H8" s="108"/>
      <c r="I8" s="108"/>
      <c r="J8" s="108"/>
      <c r="N8" s="108">
        <f t="shared" si="0"/>
        <v>0</v>
      </c>
      <c r="O8" s="108" t="e">
        <f>IF(D8="X",0,IF(E8="X",0,VLOOKUP(E8,'26'!$K$3:$L$16,2,FALSE)))</f>
        <v>#N/A</v>
      </c>
      <c r="P8" s="108" t="e">
        <f t="shared" si="1"/>
        <v>#N/A</v>
      </c>
    </row>
    <row r="9" spans="1:24">
      <c r="A9" s="30"/>
      <c r="B9" s="106"/>
      <c r="C9" s="33"/>
      <c r="D9" s="33"/>
      <c r="E9" s="106"/>
      <c r="F9" s="108"/>
      <c r="G9" s="108"/>
      <c r="H9" s="108"/>
      <c r="I9" s="108"/>
      <c r="J9" s="108"/>
      <c r="N9" s="108">
        <f t="shared" si="0"/>
        <v>0</v>
      </c>
      <c r="O9" s="108" t="e">
        <f>IF(D9="X",0,IF(E9="X",0,VLOOKUP(E9,'26'!$K$3:$L$16,2,FALSE)))</f>
        <v>#N/A</v>
      </c>
      <c r="P9" s="108" t="e">
        <f t="shared" si="1"/>
        <v>#N/A</v>
      </c>
    </row>
    <row r="10" spans="1:24">
      <c r="A10" s="30"/>
      <c r="B10" s="106"/>
      <c r="C10" s="33"/>
      <c r="D10" s="33"/>
      <c r="E10" s="106"/>
      <c r="F10" s="108"/>
      <c r="G10" s="108"/>
      <c r="H10" s="108"/>
      <c r="I10" s="108"/>
      <c r="J10" s="108"/>
      <c r="N10" s="108">
        <f t="shared" si="0"/>
        <v>0</v>
      </c>
      <c r="O10" s="108" t="e">
        <f>IF(D10="X",0,IF(E10="X",0,VLOOKUP(E10,'26'!$K$3:$L$16,2,FALSE)))</f>
        <v>#N/A</v>
      </c>
      <c r="P10" s="108" t="e">
        <f t="shared" si="1"/>
        <v>#N/A</v>
      </c>
    </row>
    <row r="11" spans="1:24">
      <c r="A11" s="30"/>
      <c r="B11" s="106"/>
      <c r="C11" s="33"/>
      <c r="D11" s="33"/>
      <c r="E11" s="106"/>
      <c r="F11" s="108"/>
      <c r="G11" s="108"/>
      <c r="H11" s="108"/>
      <c r="I11" s="108"/>
      <c r="J11" s="108"/>
      <c r="N11" s="108">
        <f t="shared" si="0"/>
        <v>0</v>
      </c>
      <c r="O11" s="108" t="e">
        <f>IF(D11="X",0,IF(E11="X",0,VLOOKUP(E11,'26'!$K$3:$L$16,2,FALSE)))</f>
        <v>#N/A</v>
      </c>
      <c r="P11" s="108" t="e">
        <f t="shared" si="1"/>
        <v>#N/A</v>
      </c>
    </row>
    <row r="12" spans="1:24">
      <c r="A12" s="30"/>
      <c r="B12" s="106"/>
      <c r="C12" s="33"/>
      <c r="D12" s="33"/>
      <c r="E12" s="106"/>
      <c r="F12" s="108"/>
      <c r="G12" s="108"/>
      <c r="H12" s="108"/>
      <c r="I12" s="108"/>
      <c r="J12" s="108"/>
      <c r="N12" s="108">
        <f t="shared" si="0"/>
        <v>0</v>
      </c>
      <c r="O12" s="108" t="e">
        <f>IF(D12="X",0,IF(E12="X",0,VLOOKUP(E12,'26'!$K$3:$L$16,2,FALSE)))</f>
        <v>#N/A</v>
      </c>
      <c r="P12" s="108" t="e">
        <f t="shared" si="1"/>
        <v>#N/A</v>
      </c>
    </row>
    <row r="13" spans="1:24">
      <c r="A13" s="30"/>
      <c r="B13" s="106"/>
      <c r="C13" s="33"/>
      <c r="D13" s="33"/>
      <c r="E13" s="106"/>
      <c r="F13" s="108"/>
      <c r="G13" s="108"/>
      <c r="H13" s="108"/>
      <c r="I13" s="108"/>
      <c r="J13" s="108"/>
      <c r="N13" s="108">
        <f t="shared" si="0"/>
        <v>0</v>
      </c>
      <c r="O13" s="108" t="e">
        <f>IF(D13="X",0,IF(E13="X",0,VLOOKUP(E13,'26'!$K$3:$L$16,2,FALSE)))</f>
        <v>#N/A</v>
      </c>
      <c r="P13" s="108" t="e">
        <f t="shared" si="1"/>
        <v>#N/A</v>
      </c>
    </row>
    <row r="14" spans="1:24">
      <c r="A14" s="30"/>
      <c r="B14" s="106"/>
      <c r="C14" s="33"/>
      <c r="D14" s="33"/>
      <c r="E14" s="106"/>
      <c r="F14" s="108"/>
      <c r="G14" s="108"/>
      <c r="H14" s="108"/>
      <c r="I14" s="108"/>
      <c r="J14" s="108"/>
      <c r="N14" s="108">
        <f t="shared" si="0"/>
        <v>0</v>
      </c>
      <c r="O14" s="108" t="e">
        <f>IF(D14="X",0,IF(E14="X",0,VLOOKUP(E14,'26'!$K$3:$L$16,2,FALSE)))</f>
        <v>#N/A</v>
      </c>
      <c r="P14" s="108" t="e">
        <f t="shared" si="1"/>
        <v>#N/A</v>
      </c>
    </row>
    <row r="15" spans="1:24">
      <c r="A15" s="30"/>
      <c r="B15" s="106"/>
      <c r="C15" s="33"/>
      <c r="D15" s="33"/>
      <c r="E15" s="106"/>
      <c r="F15" s="108"/>
      <c r="G15" s="108"/>
      <c r="H15" s="108"/>
      <c r="I15" s="108"/>
      <c r="J15" s="108"/>
      <c r="N15" s="108">
        <f t="shared" si="0"/>
        <v>0</v>
      </c>
      <c r="O15" s="108" t="e">
        <f>IF(D15="X",0,IF(E15="X",0,VLOOKUP(E15,'26'!$K$3:$L$16,2,FALSE)))</f>
        <v>#N/A</v>
      </c>
      <c r="P15" s="108" t="e">
        <f t="shared" si="1"/>
        <v>#N/A</v>
      </c>
    </row>
    <row r="16" spans="1:24">
      <c r="A16" s="30"/>
      <c r="B16" s="106"/>
      <c r="C16" s="33"/>
      <c r="D16" s="33"/>
      <c r="E16" s="106"/>
      <c r="F16" s="108"/>
      <c r="G16" s="108"/>
      <c r="H16" s="108"/>
      <c r="I16" s="108"/>
      <c r="J16" s="108"/>
      <c r="N16" s="108">
        <f t="shared" si="0"/>
        <v>0</v>
      </c>
      <c r="O16" s="108" t="e">
        <f>IF(D16="X",0,IF(E16="X",0,VLOOKUP(E16,'26'!$K$3:$L$16,2,FALSE)))</f>
        <v>#N/A</v>
      </c>
      <c r="P16" s="108" t="e">
        <f t="shared" si="1"/>
        <v>#N/A</v>
      </c>
    </row>
    <row r="17" spans="1:16">
      <c r="A17" s="30"/>
      <c r="B17" s="106"/>
      <c r="C17" s="33"/>
      <c r="D17" s="33"/>
      <c r="E17" s="106"/>
      <c r="F17" s="108"/>
      <c r="G17" s="108"/>
      <c r="H17" s="108"/>
      <c r="I17" s="108"/>
      <c r="J17" s="108"/>
      <c r="N17" s="108">
        <f t="shared" si="0"/>
        <v>0</v>
      </c>
      <c r="O17" s="108" t="e">
        <f>IF(D17="X",0,IF(E17="X",0,VLOOKUP(E17,'26'!$K$3:$L$16,2,FALSE)))</f>
        <v>#N/A</v>
      </c>
      <c r="P17" s="108" t="e">
        <f t="shared" si="1"/>
        <v>#N/A</v>
      </c>
    </row>
    <row r="18" spans="1:16">
      <c r="A18" s="30"/>
      <c r="B18" s="106"/>
      <c r="C18" s="33"/>
      <c r="D18" s="33"/>
      <c r="E18" s="106"/>
      <c r="F18" s="108"/>
      <c r="G18" s="108"/>
      <c r="H18" s="108"/>
      <c r="I18" s="108"/>
      <c r="J18" s="108"/>
      <c r="N18" s="108">
        <f t="shared" si="0"/>
        <v>0</v>
      </c>
      <c r="O18" s="108" t="e">
        <f>IF(D18="X",0,IF(E18="X",0,VLOOKUP(E18,'26'!$K$3:$L$16,2,FALSE)))</f>
        <v>#N/A</v>
      </c>
      <c r="P18" s="108" t="e">
        <f t="shared" si="1"/>
        <v>#N/A</v>
      </c>
    </row>
    <row r="19" spans="1:16">
      <c r="A19" s="30"/>
      <c r="B19" s="106"/>
      <c r="C19" s="33"/>
      <c r="D19" s="33"/>
      <c r="E19" s="106"/>
      <c r="F19" s="108"/>
      <c r="G19" s="108"/>
      <c r="H19" s="108"/>
      <c r="I19" s="108"/>
      <c r="J19" s="108"/>
      <c r="N19" s="108">
        <f t="shared" si="0"/>
        <v>0</v>
      </c>
      <c r="O19" s="108" t="e">
        <f>IF(D19="X",0,IF(E19="X",0,VLOOKUP(E19,'26'!$K$3:$L$16,2,FALSE)))</f>
        <v>#N/A</v>
      </c>
      <c r="P19" s="108" t="e">
        <f t="shared" si="1"/>
        <v>#N/A</v>
      </c>
    </row>
    <row r="20" spans="1:16">
      <c r="A20" s="30"/>
      <c r="B20" s="106"/>
      <c r="C20" s="33"/>
      <c r="D20" s="33"/>
      <c r="E20" s="106"/>
      <c r="F20" s="108"/>
      <c r="G20" s="108"/>
      <c r="H20" s="108"/>
      <c r="I20" s="108"/>
      <c r="J20" s="108"/>
      <c r="N20" s="108">
        <f t="shared" si="0"/>
        <v>0</v>
      </c>
      <c r="O20" s="108" t="e">
        <f>IF(D20="X",0,IF(E20="X",0,VLOOKUP(E20,'26'!$K$3:$L$16,2,FALSE)))</f>
        <v>#N/A</v>
      </c>
      <c r="P20" s="108" t="e">
        <f t="shared" si="1"/>
        <v>#N/A</v>
      </c>
    </row>
    <row r="21" spans="1:16">
      <c r="A21" s="30"/>
      <c r="B21" s="106"/>
      <c r="C21" s="33"/>
      <c r="D21" s="33"/>
      <c r="E21" s="106"/>
      <c r="F21" s="108"/>
      <c r="G21" s="108"/>
      <c r="H21" s="108"/>
      <c r="I21" s="108"/>
      <c r="J21" s="108"/>
      <c r="N21" s="108">
        <f t="shared" si="0"/>
        <v>0</v>
      </c>
      <c r="O21" s="108" t="e">
        <f>IF(D21="X",0,IF(E21="X",0,VLOOKUP(E21,'26'!$K$3:$L$16,2,FALSE)))</f>
        <v>#N/A</v>
      </c>
      <c r="P21" s="108" t="e">
        <f t="shared" si="1"/>
        <v>#N/A</v>
      </c>
    </row>
    <row r="22" spans="1:16">
      <c r="A22" s="30"/>
      <c r="B22" s="106"/>
      <c r="C22" s="33"/>
      <c r="D22" s="33"/>
      <c r="E22" s="106"/>
      <c r="F22" s="108"/>
      <c r="G22" s="108"/>
      <c r="H22" s="108"/>
      <c r="I22" s="108"/>
      <c r="J22" s="108"/>
      <c r="N22" s="108">
        <f t="shared" si="0"/>
        <v>0</v>
      </c>
      <c r="O22" s="108" t="e">
        <f>IF(D22="X",0,IF(E22="X",0,VLOOKUP(E22,'26'!$K$3:$L$16,2,FALSE)))</f>
        <v>#N/A</v>
      </c>
      <c r="P22" s="108" t="e">
        <f t="shared" si="1"/>
        <v>#N/A</v>
      </c>
    </row>
    <row r="23" spans="1:16">
      <c r="A23" s="30"/>
      <c r="B23" s="106"/>
      <c r="C23" s="33"/>
      <c r="D23" s="33"/>
      <c r="E23" s="106"/>
      <c r="F23" s="108"/>
      <c r="G23" s="108"/>
      <c r="H23" s="108"/>
      <c r="I23" s="108"/>
      <c r="J23" s="108"/>
      <c r="N23" s="108">
        <f t="shared" si="0"/>
        <v>0</v>
      </c>
      <c r="O23" s="108" t="e">
        <f>IF(D23="X",0,IF(E23="X",0,VLOOKUP(E23,'26'!$K$3:$L$16,2,FALSE)))</f>
        <v>#N/A</v>
      </c>
      <c r="P23" s="108" t="e">
        <f t="shared" si="1"/>
        <v>#N/A</v>
      </c>
    </row>
    <row r="24" spans="1:16">
      <c r="A24" s="30"/>
      <c r="B24" s="106"/>
      <c r="C24" s="33"/>
      <c r="D24" s="33"/>
      <c r="E24" s="106"/>
      <c r="F24" s="108"/>
      <c r="G24" s="108"/>
      <c r="H24" s="108"/>
      <c r="I24" s="108"/>
      <c r="J24" s="108"/>
      <c r="N24" s="108">
        <f t="shared" si="0"/>
        <v>0</v>
      </c>
      <c r="O24" s="108" t="e">
        <f>IF(D24="X",0,IF(E24="X",0,VLOOKUP(E24,'26'!$K$3:$L$16,2,FALSE)))</f>
        <v>#N/A</v>
      </c>
      <c r="P24" s="108" t="e">
        <f t="shared" si="1"/>
        <v>#N/A</v>
      </c>
    </row>
    <row r="25" spans="1:16">
      <c r="A25" s="30"/>
      <c r="B25" s="106"/>
      <c r="C25" s="33"/>
      <c r="D25" s="33"/>
      <c r="E25" s="106"/>
      <c r="F25" s="108"/>
      <c r="G25" s="108"/>
      <c r="H25" s="108"/>
      <c r="I25" s="108"/>
      <c r="J25" s="108"/>
      <c r="N25" s="108">
        <f t="shared" si="0"/>
        <v>0</v>
      </c>
      <c r="O25" s="108" t="e">
        <f>IF(D25="X",0,IF(E25="X",0,VLOOKUP(E25,'26'!$K$3:$L$16,2,FALSE)))</f>
        <v>#N/A</v>
      </c>
      <c r="P25" s="108" t="e">
        <f t="shared" si="1"/>
        <v>#N/A</v>
      </c>
    </row>
    <row r="26" spans="1:16">
      <c r="A26" s="30"/>
      <c r="B26" s="106"/>
      <c r="C26" s="33"/>
      <c r="D26" s="33"/>
      <c r="E26" s="106"/>
      <c r="F26" s="108"/>
      <c r="G26" s="108"/>
      <c r="H26" s="108"/>
      <c r="I26" s="108"/>
      <c r="J26" s="108"/>
      <c r="N26" s="108">
        <f t="shared" si="0"/>
        <v>0</v>
      </c>
      <c r="O26" s="108" t="e">
        <f>IF(D26="X",0,IF(E26="X",0,VLOOKUP(E26,'26'!$K$3:$L$16,2,FALSE)))</f>
        <v>#N/A</v>
      </c>
      <c r="P26" s="108" t="e">
        <f t="shared" si="1"/>
        <v>#N/A</v>
      </c>
    </row>
    <row r="27" spans="1:16">
      <c r="A27" s="30"/>
      <c r="B27" s="106"/>
      <c r="C27" s="33"/>
      <c r="D27" s="33"/>
      <c r="E27" s="106"/>
      <c r="F27" s="108"/>
      <c r="G27" s="108"/>
      <c r="H27" s="108"/>
      <c r="I27" s="108"/>
      <c r="J27" s="108"/>
      <c r="N27" s="108">
        <f t="shared" si="0"/>
        <v>0</v>
      </c>
      <c r="O27" s="108" t="e">
        <f>IF(D27="X",0,IF(E27="X",0,VLOOKUP(E27,'26'!$K$3:$L$16,2,FALSE)))</f>
        <v>#N/A</v>
      </c>
      <c r="P27" s="108" t="e">
        <f t="shared" si="1"/>
        <v>#N/A</v>
      </c>
    </row>
    <row r="28" spans="1:16">
      <c r="A28" s="30"/>
      <c r="B28" s="106"/>
      <c r="C28" s="33"/>
      <c r="D28" s="33"/>
      <c r="E28" s="106"/>
      <c r="F28" s="108"/>
      <c r="G28" s="108"/>
      <c r="H28" s="108"/>
      <c r="I28" s="108"/>
      <c r="J28" s="108"/>
      <c r="N28" s="108">
        <f t="shared" si="0"/>
        <v>0</v>
      </c>
      <c r="O28" s="108" t="e">
        <f>IF(D28="X",0,IF(E28="X",0,VLOOKUP(E28,'26'!$K$3:$L$16,2,FALSE)))</f>
        <v>#N/A</v>
      </c>
      <c r="P28" s="108" t="e">
        <f t="shared" si="1"/>
        <v>#N/A</v>
      </c>
    </row>
    <row r="29" spans="1:16">
      <c r="A29" s="30"/>
      <c r="B29" s="106"/>
      <c r="C29" s="33"/>
      <c r="D29" s="33"/>
      <c r="E29" s="106"/>
      <c r="F29" s="108"/>
      <c r="G29" s="108"/>
      <c r="H29" s="108"/>
      <c r="I29" s="108"/>
      <c r="J29" s="108"/>
      <c r="N29" s="108">
        <f t="shared" si="0"/>
        <v>0</v>
      </c>
      <c r="O29" s="108" t="e">
        <f>IF(D29="X",0,IF(E29="X",0,VLOOKUP(E29,'26'!$K$3:$L$16,2,FALSE)))</f>
        <v>#N/A</v>
      </c>
      <c r="P29" s="108" t="e">
        <f t="shared" si="1"/>
        <v>#N/A</v>
      </c>
    </row>
    <row r="30" spans="1:16">
      <c r="A30" s="30"/>
      <c r="B30" s="106"/>
      <c r="C30" s="33"/>
      <c r="D30" s="33"/>
      <c r="E30" s="106"/>
      <c r="F30" s="108"/>
      <c r="G30" s="108"/>
      <c r="H30" s="108"/>
      <c r="I30" s="108"/>
      <c r="J30" s="108"/>
      <c r="N30" s="108">
        <f t="shared" si="0"/>
        <v>0</v>
      </c>
      <c r="O30" s="108" t="e">
        <f>IF(D30="X",0,IF(E30="X",0,VLOOKUP(E30,'26'!$K$3:$L$16,2,FALSE)))</f>
        <v>#N/A</v>
      </c>
      <c r="P30" s="108" t="e">
        <f t="shared" si="1"/>
        <v>#N/A</v>
      </c>
    </row>
    <row r="31" spans="1:16">
      <c r="A31" s="30"/>
      <c r="B31" s="106"/>
      <c r="C31" s="33"/>
      <c r="D31" s="33"/>
      <c r="E31" s="106"/>
      <c r="F31" s="108"/>
      <c r="G31" s="108"/>
      <c r="H31" s="108"/>
      <c r="I31" s="108"/>
      <c r="J31" s="108"/>
      <c r="N31" s="108">
        <f t="shared" si="0"/>
        <v>0</v>
      </c>
      <c r="O31" s="108" t="e">
        <f>IF(D31="X",0,IF(E31="X",0,VLOOKUP(E31,'26'!$K$3:$L$16,2,FALSE)))</f>
        <v>#N/A</v>
      </c>
      <c r="P31" s="108" t="e">
        <f t="shared" si="1"/>
        <v>#N/A</v>
      </c>
    </row>
    <row r="32" spans="1:16">
      <c r="A32" s="30"/>
      <c r="B32" s="106"/>
      <c r="C32" s="33"/>
      <c r="D32" s="33"/>
      <c r="E32" s="106"/>
      <c r="F32" s="108"/>
      <c r="G32" s="108"/>
      <c r="H32" s="108"/>
      <c r="I32" s="108"/>
      <c r="J32" s="108"/>
      <c r="N32" s="108">
        <f t="shared" si="0"/>
        <v>0</v>
      </c>
      <c r="O32" s="108" t="e">
        <f>IF(D32="X",0,IF(E32="X",0,VLOOKUP(E32,'26'!$K$3:$L$16,2,FALSE)))</f>
        <v>#N/A</v>
      </c>
      <c r="P32" s="108" t="e">
        <f t="shared" si="1"/>
        <v>#N/A</v>
      </c>
    </row>
    <row r="33" spans="1:16">
      <c r="A33" s="30"/>
      <c r="B33" s="106"/>
      <c r="C33" s="33"/>
      <c r="D33" s="33"/>
      <c r="E33" s="106"/>
      <c r="F33" s="108"/>
      <c r="G33" s="108"/>
      <c r="H33" s="108"/>
      <c r="I33" s="108"/>
      <c r="J33" s="108"/>
      <c r="N33" s="108">
        <f t="shared" si="0"/>
        <v>0</v>
      </c>
      <c r="O33" s="108" t="e">
        <f>IF(D33="X",0,IF(E33="X",0,VLOOKUP(E33,'26'!$K$3:$L$16,2,FALSE)))</f>
        <v>#N/A</v>
      </c>
      <c r="P33" s="108" t="e">
        <f t="shared" si="1"/>
        <v>#N/A</v>
      </c>
    </row>
    <row r="34" spans="1:16">
      <c r="A34" s="30"/>
      <c r="B34" s="106"/>
      <c r="C34" s="33"/>
      <c r="D34" s="33"/>
      <c r="E34" s="106"/>
      <c r="F34" s="108"/>
      <c r="G34" s="108"/>
      <c r="H34" s="108"/>
      <c r="I34" s="108"/>
      <c r="J34" s="108"/>
      <c r="N34" s="108">
        <f t="shared" si="0"/>
        <v>0</v>
      </c>
      <c r="O34" s="108" t="e">
        <f>IF(D34="X",0,IF(E34="X",0,VLOOKUP(E34,'26'!$K$3:$L$16,2,FALSE)))</f>
        <v>#N/A</v>
      </c>
      <c r="P34" s="108" t="e">
        <f t="shared" si="1"/>
        <v>#N/A</v>
      </c>
    </row>
    <row r="35" spans="1:16">
      <c r="A35" s="30"/>
      <c r="B35" s="106"/>
      <c r="C35" s="33"/>
      <c r="D35" s="33"/>
      <c r="E35" s="106"/>
      <c r="F35" s="108"/>
      <c r="G35" s="108"/>
      <c r="H35" s="108"/>
      <c r="I35" s="108"/>
      <c r="J35" s="108"/>
      <c r="N35" s="108">
        <f t="shared" si="0"/>
        <v>0</v>
      </c>
      <c r="O35" s="108" t="e">
        <f>IF(D35="X",0,IF(E35="X",0,VLOOKUP(E35,'26'!$K$3:$L$16,2,FALSE)))</f>
        <v>#N/A</v>
      </c>
      <c r="P35" s="108" t="e">
        <f t="shared" si="1"/>
        <v>#N/A</v>
      </c>
    </row>
    <row r="36" spans="1:16">
      <c r="A36" s="30"/>
      <c r="B36" s="106"/>
      <c r="C36" s="33"/>
      <c r="D36" s="33"/>
      <c r="E36" s="106"/>
      <c r="F36" s="108"/>
      <c r="G36" s="108"/>
      <c r="H36" s="108"/>
      <c r="I36" s="108"/>
      <c r="J36" s="108"/>
      <c r="N36" s="108">
        <f t="shared" si="0"/>
        <v>0</v>
      </c>
      <c r="O36" s="108" t="e">
        <f>IF(D36="X",0,IF(E36="X",0,VLOOKUP(E36,'26'!$K$3:$L$16,2,FALSE)))</f>
        <v>#N/A</v>
      </c>
      <c r="P36" s="108" t="e">
        <f t="shared" si="1"/>
        <v>#N/A</v>
      </c>
    </row>
    <row r="37" spans="1:16">
      <c r="A37" s="30"/>
      <c r="B37" s="106"/>
      <c r="C37" s="33"/>
      <c r="D37" s="33"/>
      <c r="E37" s="106"/>
      <c r="F37" s="108"/>
      <c r="G37" s="108"/>
      <c r="H37" s="108"/>
      <c r="I37" s="108"/>
      <c r="J37" s="108"/>
      <c r="N37" s="108">
        <f t="shared" si="0"/>
        <v>0</v>
      </c>
      <c r="O37" s="108" t="e">
        <f>IF(D37="X",0,IF(E37="X",0,VLOOKUP(E37,'26'!$K$3:$L$16,2,FALSE)))</f>
        <v>#N/A</v>
      </c>
      <c r="P37" s="108" t="e">
        <f t="shared" si="1"/>
        <v>#N/A</v>
      </c>
    </row>
    <row r="38" spans="1:16">
      <c r="A38" s="30"/>
      <c r="B38" s="106"/>
      <c r="C38" s="33"/>
      <c r="D38" s="33"/>
      <c r="E38" s="106"/>
      <c r="F38" s="108"/>
      <c r="G38" s="108"/>
      <c r="H38" s="108"/>
      <c r="I38" s="108"/>
      <c r="J38" s="108"/>
      <c r="N38" s="108">
        <f t="shared" si="0"/>
        <v>0</v>
      </c>
      <c r="O38" s="108" t="e">
        <f>IF(D38="X",0,IF(E38="X",0,VLOOKUP(E38,'26'!$K$3:$L$16,2,FALSE)))</f>
        <v>#N/A</v>
      </c>
      <c r="P38" s="108" t="e">
        <f t="shared" si="1"/>
        <v>#N/A</v>
      </c>
    </row>
    <row r="39" spans="1:16">
      <c r="A39" s="30"/>
      <c r="B39" s="106"/>
      <c r="C39" s="33"/>
      <c r="D39" s="33"/>
      <c r="E39" s="106"/>
      <c r="F39" s="108"/>
      <c r="G39" s="108"/>
      <c r="H39" s="108"/>
      <c r="I39" s="108"/>
      <c r="J39" s="108"/>
      <c r="N39" s="108">
        <f t="shared" si="0"/>
        <v>0</v>
      </c>
      <c r="O39" s="108" t="e">
        <f>IF(D39="X",0,IF(E39="X",0,VLOOKUP(E39,'26'!$K$3:$L$16,2,FALSE)))</f>
        <v>#N/A</v>
      </c>
      <c r="P39" s="108" t="e">
        <f t="shared" si="1"/>
        <v>#N/A</v>
      </c>
    </row>
    <row r="40" spans="1:16">
      <c r="A40" s="30"/>
      <c r="B40" s="106"/>
      <c r="C40" s="33"/>
      <c r="D40" s="33"/>
      <c r="E40" s="106"/>
      <c r="F40" s="108"/>
      <c r="G40" s="108"/>
      <c r="H40" s="108"/>
      <c r="I40" s="108"/>
      <c r="J40" s="108"/>
      <c r="N40" s="108">
        <f t="shared" si="0"/>
        <v>0</v>
      </c>
      <c r="O40" s="108" t="e">
        <f>IF(D40="X",0,IF(E40="X",0,VLOOKUP(E40,'26'!$K$3:$L$16,2,FALSE)))</f>
        <v>#N/A</v>
      </c>
      <c r="P40" s="108" t="e">
        <f t="shared" si="1"/>
        <v>#N/A</v>
      </c>
    </row>
    <row r="41" spans="1:16">
      <c r="A41" s="30"/>
      <c r="B41" s="106"/>
      <c r="C41" s="33"/>
      <c r="D41" s="33"/>
      <c r="E41" s="106"/>
      <c r="F41" s="108"/>
      <c r="G41" s="108"/>
      <c r="H41" s="108"/>
      <c r="I41" s="108"/>
      <c r="J41" s="108"/>
      <c r="N41" s="108">
        <f t="shared" si="0"/>
        <v>0</v>
      </c>
      <c r="O41" s="108" t="e">
        <f>IF(D41="X",0,IF(E41="X",0,VLOOKUP(E41,'26'!$K$3:$L$16,2,FALSE)))</f>
        <v>#N/A</v>
      </c>
      <c r="P41" s="108" t="e">
        <f t="shared" si="1"/>
        <v>#N/A</v>
      </c>
    </row>
    <row r="42" spans="1:16">
      <c r="A42" s="30"/>
      <c r="B42" s="106"/>
      <c r="C42" s="33"/>
      <c r="D42" s="33"/>
      <c r="E42" s="106"/>
      <c r="F42" s="108"/>
      <c r="G42" s="108"/>
      <c r="H42" s="108"/>
      <c r="I42" s="108"/>
      <c r="J42" s="108"/>
      <c r="N42" s="108">
        <f t="shared" si="0"/>
        <v>0</v>
      </c>
      <c r="O42" s="108" t="e">
        <f>IF(D42="X",0,IF(E42="X",0,VLOOKUP(E42,'26'!$K$3:$L$16,2,FALSE)))</f>
        <v>#N/A</v>
      </c>
      <c r="P42" s="108" t="e">
        <f t="shared" si="1"/>
        <v>#N/A</v>
      </c>
    </row>
    <row r="43" spans="1:16">
      <c r="A43" s="30"/>
      <c r="B43" s="106"/>
      <c r="C43" s="33"/>
      <c r="D43" s="33"/>
      <c r="E43" s="106"/>
      <c r="F43" s="108"/>
      <c r="G43" s="108"/>
      <c r="H43" s="108"/>
      <c r="I43" s="108"/>
      <c r="J43" s="108"/>
      <c r="N43" s="108">
        <f t="shared" si="0"/>
        <v>0</v>
      </c>
      <c r="O43" s="108" t="e">
        <f>IF(D43="X",0,IF(E43="X",0,VLOOKUP(E43,'26'!$K$3:$L$16,2,FALSE)))</f>
        <v>#N/A</v>
      </c>
      <c r="P43" s="108" t="e">
        <f t="shared" si="1"/>
        <v>#N/A</v>
      </c>
    </row>
    <row r="44" spans="1:16">
      <c r="A44" s="30"/>
      <c r="B44" s="106"/>
      <c r="C44" s="33"/>
      <c r="D44" s="33"/>
      <c r="E44" s="106"/>
      <c r="F44" s="108"/>
      <c r="G44" s="108"/>
      <c r="H44" s="108"/>
      <c r="I44" s="108"/>
      <c r="J44" s="108"/>
      <c r="N44" s="108">
        <f t="shared" si="0"/>
        <v>0</v>
      </c>
      <c r="O44" s="108" t="e">
        <f>IF(D44="X",0,IF(E44="X",0,VLOOKUP(E44,'26'!$K$3:$L$16,2,FALSE)))</f>
        <v>#N/A</v>
      </c>
      <c r="P44" s="108" t="e">
        <f t="shared" si="1"/>
        <v>#N/A</v>
      </c>
    </row>
    <row r="45" spans="1:16">
      <c r="A45" s="30"/>
      <c r="B45" s="106"/>
      <c r="C45" s="33"/>
      <c r="D45" s="33"/>
      <c r="E45" s="106"/>
      <c r="F45" s="108"/>
      <c r="G45" s="108"/>
      <c r="H45" s="108"/>
      <c r="I45" s="108"/>
      <c r="J45" s="108"/>
      <c r="N45" s="108">
        <f t="shared" si="0"/>
        <v>0</v>
      </c>
      <c r="O45" s="108" t="e">
        <f>IF(D45="X",0,IF(E45="X",0,VLOOKUP(E45,'26'!$K$3:$L$16,2,FALSE)))</f>
        <v>#N/A</v>
      </c>
      <c r="P45" s="108" t="e">
        <f t="shared" si="1"/>
        <v>#N/A</v>
      </c>
    </row>
    <row r="46" spans="1:16">
      <c r="A46" s="30"/>
      <c r="B46" s="106"/>
      <c r="C46" s="33"/>
      <c r="D46" s="33"/>
      <c r="E46" s="106"/>
      <c r="F46" s="108"/>
      <c r="G46" s="108"/>
      <c r="H46" s="108"/>
      <c r="I46" s="108"/>
      <c r="J46" s="108"/>
      <c r="N46" s="108">
        <f t="shared" si="0"/>
        <v>0</v>
      </c>
      <c r="O46" s="108" t="e">
        <f>IF(D46="X",0,IF(E46="X",0,VLOOKUP(E46,'26'!$K$3:$L$16,2,FALSE)))</f>
        <v>#N/A</v>
      </c>
      <c r="P46" s="108" t="e">
        <f t="shared" si="1"/>
        <v>#N/A</v>
      </c>
    </row>
    <row r="47" spans="1:16">
      <c r="A47" s="30"/>
      <c r="B47" s="106"/>
      <c r="C47" s="33"/>
      <c r="D47" s="33"/>
      <c r="E47" s="106"/>
      <c r="F47" s="108"/>
      <c r="G47" s="108"/>
      <c r="H47" s="108"/>
      <c r="I47" s="108"/>
      <c r="J47" s="108"/>
      <c r="N47" s="108">
        <f t="shared" si="0"/>
        <v>0</v>
      </c>
      <c r="O47" s="108" t="e">
        <f>IF(D47="X",0,IF(E47="X",0,VLOOKUP(E47,'26'!$K$3:$L$16,2,FALSE)))</f>
        <v>#N/A</v>
      </c>
      <c r="P47" s="108" t="e">
        <f t="shared" si="1"/>
        <v>#N/A</v>
      </c>
    </row>
    <row r="48" spans="1:16">
      <c r="A48" s="30"/>
      <c r="B48" s="106"/>
      <c r="C48" s="33"/>
      <c r="D48" s="33"/>
      <c r="E48" s="106"/>
      <c r="F48" s="108"/>
      <c r="G48" s="108"/>
      <c r="H48" s="108"/>
      <c r="I48" s="108"/>
      <c r="J48" s="108"/>
      <c r="N48" s="108">
        <f t="shared" si="0"/>
        <v>0</v>
      </c>
      <c r="O48" s="108" t="e">
        <f>IF(D48="X",0,IF(E48="X",0,VLOOKUP(E48,'26'!$K$3:$L$16,2,FALSE)))</f>
        <v>#N/A</v>
      </c>
      <c r="P48" s="108" t="e">
        <f t="shared" si="1"/>
        <v>#N/A</v>
      </c>
    </row>
    <row r="49" spans="1:16">
      <c r="A49" s="30"/>
      <c r="B49" s="106"/>
      <c r="C49" s="33"/>
      <c r="D49" s="33"/>
      <c r="E49" s="106"/>
      <c r="F49" s="108"/>
      <c r="G49" s="108"/>
      <c r="H49" s="108"/>
      <c r="I49" s="108"/>
      <c r="J49" s="108"/>
      <c r="N49" s="108">
        <f t="shared" si="0"/>
        <v>0</v>
      </c>
      <c r="O49" s="108" t="e">
        <f>IF(D49="X",0,IF(E49="X",0,VLOOKUP(E49,'26'!$K$3:$L$16,2,FALSE)))</f>
        <v>#N/A</v>
      </c>
      <c r="P49" s="108" t="e">
        <f t="shared" si="1"/>
        <v>#N/A</v>
      </c>
    </row>
    <row r="50" spans="1:16">
      <c r="A50" s="30"/>
      <c r="B50" s="106"/>
      <c r="C50" s="33"/>
      <c r="D50" s="33"/>
      <c r="E50" s="106"/>
      <c r="F50" s="108"/>
      <c r="G50" s="108"/>
      <c r="H50" s="108"/>
      <c r="I50" s="108"/>
      <c r="J50" s="108"/>
      <c r="N50" s="108">
        <f t="shared" si="0"/>
        <v>0</v>
      </c>
      <c r="O50" s="108" t="e">
        <f>IF(D50="X",0,IF(E50="X",0,VLOOKUP(E50,'26'!$K$3:$L$16,2,FALSE)))</f>
        <v>#N/A</v>
      </c>
      <c r="P50" s="108" t="e">
        <f t="shared" si="1"/>
        <v>#N/A</v>
      </c>
    </row>
    <row r="51" spans="1:16">
      <c r="A51" s="30"/>
      <c r="B51" s="106"/>
      <c r="C51" s="33"/>
      <c r="D51" s="33"/>
      <c r="E51" s="106"/>
      <c r="F51" s="108"/>
      <c r="G51" s="108"/>
      <c r="H51" s="108"/>
      <c r="I51" s="108"/>
      <c r="J51" s="108"/>
      <c r="N51" s="108">
        <f t="shared" si="0"/>
        <v>0</v>
      </c>
      <c r="O51" s="108" t="e">
        <f>IF(D51="X",0,IF(E51="X",0,VLOOKUP(E51,'26'!$K$3:$L$16,2,FALSE)))</f>
        <v>#N/A</v>
      </c>
      <c r="P51" s="108" t="e">
        <f t="shared" si="1"/>
        <v>#N/A</v>
      </c>
    </row>
    <row r="52" spans="1:16">
      <c r="A52" s="30"/>
      <c r="B52" s="106"/>
      <c r="C52" s="33"/>
      <c r="D52" s="33"/>
      <c r="E52" s="106"/>
      <c r="F52" s="108"/>
      <c r="G52" s="108"/>
      <c r="H52" s="108"/>
      <c r="I52" s="108"/>
      <c r="J52" s="108"/>
      <c r="N52" s="108">
        <f t="shared" si="0"/>
        <v>0</v>
      </c>
      <c r="O52" s="108" t="e">
        <f>IF(D52="X",0,IF(E52="X",0,VLOOKUP(E52,'26'!$K$3:$L$16,2,FALSE)))</f>
        <v>#N/A</v>
      </c>
      <c r="P52" s="108" t="e">
        <f t="shared" si="1"/>
        <v>#N/A</v>
      </c>
    </row>
    <row r="53" spans="1:16">
      <c r="A53" s="30"/>
      <c r="B53" s="106"/>
      <c r="C53" s="33"/>
      <c r="D53" s="33"/>
      <c r="E53" s="106"/>
      <c r="F53" s="108"/>
      <c r="G53" s="108"/>
      <c r="H53" s="108"/>
      <c r="I53" s="108"/>
      <c r="J53" s="108"/>
      <c r="N53" s="108">
        <f t="shared" si="0"/>
        <v>0</v>
      </c>
      <c r="O53" s="108" t="e">
        <f>IF(D53="X",0,IF(E53="X",0,VLOOKUP(E53,'26'!$K$3:$L$16,2,FALSE)))</f>
        <v>#N/A</v>
      </c>
      <c r="P53" s="108" t="e">
        <f t="shared" si="1"/>
        <v>#N/A</v>
      </c>
    </row>
    <row r="54" spans="1:16">
      <c r="A54" s="30"/>
      <c r="B54" s="106"/>
      <c r="C54" s="33"/>
      <c r="D54" s="33"/>
      <c r="E54" s="106"/>
      <c r="F54" s="108"/>
      <c r="G54" s="108"/>
      <c r="H54" s="108"/>
      <c r="I54" s="108"/>
      <c r="J54" s="108"/>
      <c r="N54" s="108">
        <f t="shared" si="0"/>
        <v>0</v>
      </c>
      <c r="O54" s="108" t="e">
        <f>IF(D54="X",0,IF(E54="X",0,VLOOKUP(E54,'26'!$K$3:$L$16,2,FALSE)))</f>
        <v>#N/A</v>
      </c>
      <c r="P54" s="108" t="e">
        <f t="shared" si="1"/>
        <v>#N/A</v>
      </c>
    </row>
    <row r="55" spans="1:16">
      <c r="A55" s="30"/>
      <c r="B55" s="106"/>
      <c r="C55" s="33"/>
      <c r="D55" s="33"/>
      <c r="E55" s="106"/>
      <c r="F55" s="108"/>
      <c r="G55" s="108"/>
      <c r="H55" s="108"/>
      <c r="I55" s="108"/>
      <c r="J55" s="108"/>
      <c r="N55" s="108">
        <f t="shared" si="0"/>
        <v>0</v>
      </c>
      <c r="O55" s="108" t="e">
        <f>IF(D55="X",0,IF(E55="X",0,VLOOKUP(E55,'26'!$K$3:$L$16,2,FALSE)))</f>
        <v>#N/A</v>
      </c>
      <c r="P55" s="108" t="e">
        <f t="shared" si="1"/>
        <v>#N/A</v>
      </c>
    </row>
    <row r="56" spans="1:16">
      <c r="A56" s="30"/>
      <c r="B56" s="106"/>
      <c r="C56" s="33"/>
      <c r="D56" s="33"/>
      <c r="E56" s="106"/>
      <c r="F56" s="108"/>
      <c r="G56" s="108"/>
      <c r="H56" s="108"/>
      <c r="I56" s="108"/>
      <c r="J56" s="108"/>
      <c r="N56" s="108">
        <f t="shared" si="0"/>
        <v>0</v>
      </c>
      <c r="O56" s="108" t="e">
        <f>IF(D56="X",0,IF(E56="X",0,VLOOKUP(E56,'26'!$K$3:$L$16,2,FALSE)))</f>
        <v>#N/A</v>
      </c>
      <c r="P56" s="108" t="e">
        <f t="shared" si="1"/>
        <v>#N/A</v>
      </c>
    </row>
    <row r="57" spans="1:16">
      <c r="A57" s="30"/>
      <c r="B57" s="106"/>
      <c r="C57" s="33"/>
      <c r="D57" s="33"/>
      <c r="E57" s="106"/>
      <c r="F57" s="108"/>
      <c r="G57" s="108"/>
      <c r="H57" s="108"/>
      <c r="I57" s="108"/>
      <c r="J57" s="108"/>
      <c r="N57" s="108">
        <f t="shared" si="0"/>
        <v>0</v>
      </c>
      <c r="O57" s="108" t="e">
        <f>IF(D57="X",0,IF(E57="X",0,VLOOKUP(E57,'26'!$K$3:$L$16,2,FALSE)))</f>
        <v>#N/A</v>
      </c>
      <c r="P57" s="108" t="e">
        <f t="shared" si="1"/>
        <v>#N/A</v>
      </c>
    </row>
    <row r="58" spans="1:16">
      <c r="A58" s="30"/>
      <c r="B58" s="106"/>
      <c r="C58" s="33"/>
      <c r="D58" s="33"/>
      <c r="E58" s="106"/>
      <c r="F58" s="108"/>
      <c r="G58" s="108"/>
      <c r="H58" s="108"/>
      <c r="I58" s="108"/>
      <c r="J58" s="108"/>
      <c r="N58" s="108">
        <f t="shared" si="0"/>
        <v>0</v>
      </c>
      <c r="O58" s="108" t="e">
        <f>IF(D58="X",0,IF(E58="X",0,VLOOKUP(E58,'26'!$K$3:$L$16,2,FALSE)))</f>
        <v>#N/A</v>
      </c>
      <c r="P58" s="108" t="e">
        <f t="shared" si="1"/>
        <v>#N/A</v>
      </c>
    </row>
    <row r="59" spans="1:16">
      <c r="A59" s="30"/>
      <c r="B59" s="106"/>
      <c r="C59" s="33"/>
      <c r="D59" s="33"/>
      <c r="E59" s="106"/>
      <c r="F59" s="108"/>
      <c r="G59" s="108"/>
      <c r="H59" s="108"/>
      <c r="I59" s="108"/>
      <c r="J59" s="108"/>
      <c r="N59" s="108">
        <f t="shared" si="0"/>
        <v>0</v>
      </c>
      <c r="O59" s="108" t="e">
        <f>IF(D59="X",0,IF(E59="X",0,VLOOKUP(E59,'26'!$K$3:$L$16,2,FALSE)))</f>
        <v>#N/A</v>
      </c>
      <c r="P59" s="108" t="e">
        <f t="shared" si="1"/>
        <v>#N/A</v>
      </c>
    </row>
    <row r="60" spans="1:16">
      <c r="A60" s="30"/>
      <c r="B60" s="106"/>
      <c r="C60" s="33"/>
      <c r="D60" s="33"/>
      <c r="E60" s="106"/>
      <c r="F60" s="108"/>
      <c r="G60" s="108"/>
      <c r="H60" s="108"/>
      <c r="I60" s="108"/>
      <c r="J60" s="108"/>
      <c r="N60" s="108">
        <f t="shared" si="0"/>
        <v>0</v>
      </c>
      <c r="O60" s="108" t="e">
        <f>IF(D60="X",0,IF(E60="X",0,VLOOKUP(E60,'26'!$K$3:$L$16,2,FALSE)))</f>
        <v>#N/A</v>
      </c>
      <c r="P60" s="108" t="e">
        <f t="shared" si="1"/>
        <v>#N/A</v>
      </c>
    </row>
    <row r="61" spans="1:16">
      <c r="A61" s="30"/>
      <c r="B61" s="106"/>
      <c r="C61" s="33"/>
      <c r="D61" s="33"/>
      <c r="E61" s="106"/>
      <c r="F61" s="108"/>
      <c r="G61" s="108"/>
      <c r="H61" s="108"/>
      <c r="I61" s="108"/>
      <c r="J61" s="108"/>
      <c r="N61" s="108">
        <f t="shared" si="0"/>
        <v>0</v>
      </c>
      <c r="O61" s="108" t="e">
        <f>IF(D61="X",0,IF(E61="X",0,VLOOKUP(E61,'26'!$K$3:$L$16,2,FALSE)))</f>
        <v>#N/A</v>
      </c>
      <c r="P61" s="108" t="e">
        <f t="shared" si="1"/>
        <v>#N/A</v>
      </c>
    </row>
    <row r="62" spans="1:16">
      <c r="A62" s="30"/>
      <c r="B62" s="106"/>
      <c r="C62" s="33"/>
      <c r="D62" s="33"/>
      <c r="E62" s="106"/>
      <c r="F62" s="108"/>
      <c r="G62" s="108"/>
      <c r="H62" s="108"/>
      <c r="I62" s="108"/>
      <c r="J62" s="108"/>
      <c r="N62" s="108">
        <f t="shared" si="0"/>
        <v>0</v>
      </c>
      <c r="O62" s="108" t="e">
        <f>IF(D62="X",0,IF(E62="X",0,VLOOKUP(E62,'26'!$K$3:$L$16,2,FALSE)))</f>
        <v>#N/A</v>
      </c>
      <c r="P62" s="108" t="e">
        <f t="shared" si="1"/>
        <v>#N/A</v>
      </c>
    </row>
    <row r="63" spans="1:16">
      <c r="A63" s="30"/>
      <c r="B63" s="106"/>
      <c r="C63" s="33"/>
      <c r="D63" s="33"/>
      <c r="E63" s="106"/>
      <c r="F63" s="108"/>
      <c r="G63" s="108"/>
      <c r="H63" s="108"/>
      <c r="I63" s="108"/>
      <c r="J63" s="108"/>
      <c r="N63" s="108">
        <f t="shared" si="0"/>
        <v>0</v>
      </c>
      <c r="O63" s="108" t="e">
        <f>IF(D63="X",0,IF(E63="X",0,VLOOKUP(E63,'26'!$K$3:$L$16,2,FALSE)))</f>
        <v>#N/A</v>
      </c>
      <c r="P63" s="108" t="e">
        <f t="shared" si="1"/>
        <v>#N/A</v>
      </c>
    </row>
    <row r="64" spans="1:16">
      <c r="A64" s="30"/>
      <c r="B64" s="106"/>
      <c r="C64" s="33"/>
      <c r="D64" s="33"/>
      <c r="E64" s="106"/>
      <c r="F64" s="108"/>
      <c r="G64" s="108"/>
      <c r="H64" s="108"/>
      <c r="I64" s="108"/>
      <c r="J64" s="108"/>
      <c r="N64" s="108">
        <f t="shared" si="0"/>
        <v>0</v>
      </c>
      <c r="O64" s="108" t="e">
        <f>IF(D64="X",0,IF(E64="X",0,VLOOKUP(E64,'26'!$K$3:$L$16,2,FALSE)))</f>
        <v>#N/A</v>
      </c>
      <c r="P64" s="108" t="e">
        <f t="shared" si="1"/>
        <v>#N/A</v>
      </c>
    </row>
    <row r="65" spans="1:16">
      <c r="A65" s="30"/>
      <c r="B65" s="106"/>
      <c r="C65" s="33"/>
      <c r="D65" s="33"/>
      <c r="E65" s="106"/>
      <c r="F65" s="108"/>
      <c r="G65" s="108"/>
      <c r="H65" s="108"/>
      <c r="I65" s="108"/>
      <c r="J65" s="108"/>
      <c r="N65" s="108">
        <f t="shared" si="0"/>
        <v>0</v>
      </c>
      <c r="O65" s="108" t="e">
        <f>IF(D65="X",0,IF(E65="X",0,VLOOKUP(E65,'26'!$K$3:$L$16,2,FALSE)))</f>
        <v>#N/A</v>
      </c>
      <c r="P65" s="108" t="e">
        <f t="shared" si="1"/>
        <v>#N/A</v>
      </c>
    </row>
    <row r="66" spans="1:16">
      <c r="A66" s="30"/>
      <c r="B66" s="106"/>
      <c r="C66" s="33"/>
      <c r="D66" s="33"/>
      <c r="E66" s="106"/>
      <c r="F66" s="108"/>
      <c r="G66" s="108"/>
      <c r="H66" s="108"/>
      <c r="I66" s="108"/>
      <c r="J66" s="108"/>
      <c r="N66" s="108">
        <f t="shared" si="0"/>
        <v>0</v>
      </c>
      <c r="O66" s="108" t="e">
        <f>IF(D66="X",0,IF(E66="X",0,VLOOKUP(E66,'26'!$K$3:$L$16,2,FALSE)))</f>
        <v>#N/A</v>
      </c>
      <c r="P66" s="108" t="e">
        <f t="shared" si="1"/>
        <v>#N/A</v>
      </c>
    </row>
    <row r="67" spans="1:16">
      <c r="A67" s="30"/>
      <c r="B67" s="106"/>
      <c r="C67" s="33"/>
      <c r="D67" s="33"/>
      <c r="E67" s="106"/>
      <c r="F67" s="108"/>
      <c r="G67" s="108"/>
      <c r="H67" s="108"/>
      <c r="I67" s="108"/>
      <c r="J67" s="108"/>
      <c r="N67" s="108">
        <f t="shared" si="0"/>
        <v>0</v>
      </c>
      <c r="O67" s="108" t="e">
        <f>IF(D67="X",0,IF(E67="X",0,VLOOKUP(E67,'26'!$K$3:$L$16,2,FALSE)))</f>
        <v>#N/A</v>
      </c>
      <c r="P67" s="108" t="e">
        <f t="shared" si="1"/>
        <v>#N/A</v>
      </c>
    </row>
    <row r="68" spans="1:16">
      <c r="A68" s="30"/>
      <c r="B68" s="106"/>
      <c r="C68" s="33"/>
      <c r="D68" s="33"/>
      <c r="E68" s="106"/>
      <c r="F68" s="108"/>
      <c r="G68" s="108"/>
      <c r="H68" s="108"/>
      <c r="I68" s="108"/>
      <c r="J68" s="108"/>
      <c r="N68" s="108">
        <f t="shared" ref="N68:N131" si="2">SUM(F68:M68)</f>
        <v>0</v>
      </c>
      <c r="O68" s="108" t="e">
        <f>IF(D68="X",0,IF(E68="X",0,VLOOKUP(E68,'26'!$K$3:$L$16,2,FALSE)))</f>
        <v>#N/A</v>
      </c>
      <c r="P68" s="108" t="e">
        <f t="shared" ref="P68:P131" si="3">N68*O68</f>
        <v>#N/A</v>
      </c>
    </row>
    <row r="69" spans="1:16">
      <c r="A69" s="30"/>
      <c r="B69" s="106"/>
      <c r="C69" s="33"/>
      <c r="D69" s="33"/>
      <c r="E69" s="106"/>
      <c r="F69" s="108"/>
      <c r="G69" s="108"/>
      <c r="H69" s="108"/>
      <c r="I69" s="108"/>
      <c r="J69" s="108"/>
      <c r="N69" s="108">
        <f t="shared" si="2"/>
        <v>0</v>
      </c>
      <c r="O69" s="108" t="e">
        <f>IF(D69="X",0,IF(E69="X",0,VLOOKUP(E69,'26'!$K$3:$L$16,2,FALSE)))</f>
        <v>#N/A</v>
      </c>
      <c r="P69" s="108" t="e">
        <f t="shared" si="3"/>
        <v>#N/A</v>
      </c>
    </row>
    <row r="70" spans="1:16">
      <c r="A70" s="30"/>
      <c r="B70" s="106"/>
      <c r="C70" s="33"/>
      <c r="D70" s="33"/>
      <c r="E70" s="106"/>
      <c r="F70" s="108"/>
      <c r="G70" s="108"/>
      <c r="H70" s="108"/>
      <c r="I70" s="108"/>
      <c r="J70" s="108"/>
      <c r="N70" s="108">
        <f t="shared" si="2"/>
        <v>0</v>
      </c>
      <c r="O70" s="108" t="e">
        <f>IF(D70="X",0,IF(E70="X",0,VLOOKUP(E70,'26'!$K$3:$L$16,2,FALSE)))</f>
        <v>#N/A</v>
      </c>
      <c r="P70" s="108" t="e">
        <f t="shared" si="3"/>
        <v>#N/A</v>
      </c>
    </row>
    <row r="71" spans="1:16">
      <c r="A71" s="30"/>
      <c r="B71" s="106"/>
      <c r="C71" s="33"/>
      <c r="D71" s="33"/>
      <c r="E71" s="106"/>
      <c r="F71" s="108"/>
      <c r="G71" s="108"/>
      <c r="H71" s="108"/>
      <c r="I71" s="108"/>
      <c r="J71" s="108"/>
      <c r="N71" s="108">
        <f t="shared" si="2"/>
        <v>0</v>
      </c>
      <c r="O71" s="108" t="e">
        <f>IF(D71="X",0,IF(E71="X",0,VLOOKUP(E71,'26'!$K$3:$L$16,2,FALSE)))</f>
        <v>#N/A</v>
      </c>
      <c r="P71" s="108" t="e">
        <f t="shared" si="3"/>
        <v>#N/A</v>
      </c>
    </row>
    <row r="72" spans="1:16">
      <c r="A72" s="30"/>
      <c r="B72" s="106"/>
      <c r="C72" s="33"/>
      <c r="D72" s="33"/>
      <c r="E72" s="106"/>
      <c r="F72" s="108"/>
      <c r="G72" s="108"/>
      <c r="H72" s="108"/>
      <c r="I72" s="108"/>
      <c r="J72" s="108"/>
      <c r="N72" s="108">
        <f t="shared" si="2"/>
        <v>0</v>
      </c>
      <c r="O72" s="108" t="e">
        <f>IF(D72="X",0,IF(E72="X",0,VLOOKUP(E72,'26'!$K$3:$L$16,2,FALSE)))</f>
        <v>#N/A</v>
      </c>
      <c r="P72" s="108" t="e">
        <f t="shared" si="3"/>
        <v>#N/A</v>
      </c>
    </row>
    <row r="73" spans="1:16">
      <c r="A73" s="30"/>
      <c r="B73" s="106"/>
      <c r="C73" s="33"/>
      <c r="D73" s="33"/>
      <c r="E73" s="106"/>
      <c r="F73" s="108"/>
      <c r="G73" s="108"/>
      <c r="H73" s="108"/>
      <c r="I73" s="108"/>
      <c r="J73" s="108"/>
      <c r="N73" s="108">
        <f t="shared" si="2"/>
        <v>0</v>
      </c>
      <c r="O73" s="108" t="e">
        <f>IF(D73="X",0,IF(E73="X",0,VLOOKUP(E73,'26'!$K$3:$L$16,2,FALSE)))</f>
        <v>#N/A</v>
      </c>
      <c r="P73" s="108" t="e">
        <f t="shared" si="3"/>
        <v>#N/A</v>
      </c>
    </row>
    <row r="74" spans="1:16">
      <c r="A74" s="30"/>
      <c r="B74" s="106"/>
      <c r="C74" s="116"/>
      <c r="D74" s="116"/>
      <c r="E74" s="117"/>
      <c r="F74" s="118"/>
      <c r="G74" s="118"/>
      <c r="H74" s="118"/>
      <c r="I74" s="118"/>
      <c r="J74" s="118"/>
      <c r="K74" s="118"/>
      <c r="L74" s="118"/>
      <c r="M74" s="118"/>
      <c r="N74" s="108">
        <f t="shared" si="2"/>
        <v>0</v>
      </c>
      <c r="O74" s="108" t="e">
        <f>IF(D74="X",0,IF(E74="X",0,VLOOKUP(E74,'26'!$K$3:$L$16,2,FALSE)))</f>
        <v>#N/A</v>
      </c>
      <c r="P74" s="108" t="e">
        <f t="shared" si="3"/>
        <v>#N/A</v>
      </c>
    </row>
    <row r="75" spans="1:16">
      <c r="A75" s="30"/>
      <c r="B75" s="106"/>
      <c r="C75" s="33"/>
      <c r="D75" s="33"/>
      <c r="E75" s="106"/>
      <c r="F75" s="108"/>
      <c r="G75" s="108"/>
      <c r="H75" s="108"/>
      <c r="I75" s="108"/>
      <c r="J75" s="108"/>
      <c r="N75" s="108">
        <f t="shared" si="2"/>
        <v>0</v>
      </c>
      <c r="O75" s="108" t="e">
        <f>IF(D75="X",0,IF(E75="X",0,VLOOKUP(E75,'26'!$K$3:$L$16,2,FALSE)))</f>
        <v>#N/A</v>
      </c>
      <c r="P75" s="108" t="e">
        <f t="shared" si="3"/>
        <v>#N/A</v>
      </c>
    </row>
    <row r="76" spans="1:16">
      <c r="A76" s="30"/>
      <c r="B76" s="106"/>
      <c r="C76" s="107"/>
      <c r="D76" s="33"/>
      <c r="E76" s="106"/>
      <c r="F76" s="108"/>
      <c r="G76" s="108"/>
      <c r="H76" s="108"/>
      <c r="I76" s="108"/>
      <c r="J76" s="108"/>
      <c r="N76" s="108">
        <f t="shared" si="2"/>
        <v>0</v>
      </c>
      <c r="O76" s="108" t="e">
        <f>IF(D76="X",0,IF(E76="X",0,VLOOKUP(E76,'26'!$K$3:$L$16,2,FALSE)))</f>
        <v>#N/A</v>
      </c>
      <c r="P76" s="108" t="e">
        <f t="shared" si="3"/>
        <v>#N/A</v>
      </c>
    </row>
    <row r="77" spans="1:16">
      <c r="A77" s="30"/>
      <c r="B77" s="106"/>
      <c r="C77" s="33"/>
      <c r="D77" s="33"/>
      <c r="E77" s="106"/>
      <c r="F77" s="108"/>
      <c r="G77" s="108"/>
      <c r="H77" s="108"/>
      <c r="I77" s="108"/>
      <c r="J77" s="108"/>
      <c r="N77" s="108">
        <f t="shared" si="2"/>
        <v>0</v>
      </c>
      <c r="O77" s="108" t="e">
        <f>IF(D77="X",0,IF(E77="X",0,VLOOKUP(E77,'26'!$K$3:$L$16,2,FALSE)))</f>
        <v>#N/A</v>
      </c>
      <c r="P77" s="108" t="e">
        <f t="shared" si="3"/>
        <v>#N/A</v>
      </c>
    </row>
    <row r="78" spans="1:16">
      <c r="A78" s="30"/>
      <c r="B78" s="106"/>
      <c r="C78" s="33"/>
      <c r="D78" s="33"/>
      <c r="E78" s="106"/>
      <c r="F78" s="108"/>
      <c r="G78" s="108"/>
      <c r="H78" s="108"/>
      <c r="I78" s="108"/>
      <c r="J78" s="108"/>
      <c r="N78" s="108">
        <f t="shared" si="2"/>
        <v>0</v>
      </c>
      <c r="O78" s="108" t="e">
        <f>IF(D78="X",0,IF(E78="X",0,VLOOKUP(E78,'26'!$K$3:$L$16,2,FALSE)))</f>
        <v>#N/A</v>
      </c>
      <c r="P78" s="108" t="e">
        <f t="shared" si="3"/>
        <v>#N/A</v>
      </c>
    </row>
    <row r="79" spans="1:16">
      <c r="A79" s="30"/>
      <c r="B79" s="106"/>
      <c r="C79" s="33"/>
      <c r="D79" s="33"/>
      <c r="E79" s="106"/>
      <c r="F79" s="108"/>
      <c r="G79" s="108"/>
      <c r="H79" s="108"/>
      <c r="I79" s="108"/>
      <c r="J79" s="108"/>
      <c r="N79" s="108">
        <f t="shared" si="2"/>
        <v>0</v>
      </c>
      <c r="O79" s="108" t="e">
        <f>IF(D79="X",0,IF(E79="X",0,VLOOKUP(E79,'26'!$K$3:$L$16,2,FALSE)))</f>
        <v>#N/A</v>
      </c>
      <c r="P79" s="108" t="e">
        <f t="shared" si="3"/>
        <v>#N/A</v>
      </c>
    </row>
    <row r="80" spans="1:16">
      <c r="A80" s="30"/>
      <c r="B80" s="106"/>
      <c r="C80" s="33"/>
      <c r="D80" s="33"/>
      <c r="E80" s="106"/>
      <c r="F80" s="108"/>
      <c r="G80" s="108"/>
      <c r="H80" s="108"/>
      <c r="I80" s="108"/>
      <c r="J80" s="108"/>
      <c r="N80" s="108">
        <f t="shared" si="2"/>
        <v>0</v>
      </c>
      <c r="O80" s="108" t="e">
        <f>IF(D80="X",0,IF(E80="X",0,VLOOKUP(E80,'26'!$K$3:$L$16,2,FALSE)))</f>
        <v>#N/A</v>
      </c>
      <c r="P80" s="108" t="e">
        <f t="shared" si="3"/>
        <v>#N/A</v>
      </c>
    </row>
    <row r="81" spans="1:16">
      <c r="A81" s="30"/>
      <c r="B81" s="106"/>
      <c r="C81" s="33"/>
      <c r="D81" s="33"/>
      <c r="E81" s="106"/>
      <c r="F81" s="108"/>
      <c r="G81" s="108"/>
      <c r="H81" s="108"/>
      <c r="I81" s="108"/>
      <c r="J81" s="108"/>
      <c r="N81" s="108">
        <f t="shared" si="2"/>
        <v>0</v>
      </c>
      <c r="O81" s="108" t="e">
        <f>IF(D81="X",0,IF(E81="X",0,VLOOKUP(E81,'26'!$K$3:$L$16,2,FALSE)))</f>
        <v>#N/A</v>
      </c>
      <c r="P81" s="108" t="e">
        <f t="shared" si="3"/>
        <v>#N/A</v>
      </c>
    </row>
    <row r="82" spans="1:16">
      <c r="A82" s="30"/>
      <c r="B82" s="106"/>
      <c r="C82" s="33"/>
      <c r="D82" s="33"/>
      <c r="E82" s="106"/>
      <c r="F82" s="108"/>
      <c r="G82" s="108"/>
      <c r="H82" s="108"/>
      <c r="I82" s="108"/>
      <c r="J82" s="108"/>
      <c r="N82" s="108">
        <f t="shared" si="2"/>
        <v>0</v>
      </c>
      <c r="O82" s="108" t="e">
        <f>IF(D82="X",0,IF(E82="X",0,VLOOKUP(E82,'26'!$K$3:$L$16,2,FALSE)))</f>
        <v>#N/A</v>
      </c>
      <c r="P82" s="108" t="e">
        <f t="shared" si="3"/>
        <v>#N/A</v>
      </c>
    </row>
    <row r="83" spans="1:16">
      <c r="A83" s="30"/>
      <c r="B83" s="106"/>
      <c r="C83" s="33"/>
      <c r="D83" s="33"/>
      <c r="E83" s="106"/>
      <c r="F83" s="108"/>
      <c r="G83" s="108"/>
      <c r="H83" s="108"/>
      <c r="I83" s="108"/>
      <c r="J83" s="108"/>
      <c r="N83" s="108">
        <f t="shared" si="2"/>
        <v>0</v>
      </c>
      <c r="O83" s="108" t="e">
        <f>IF(D83="X",0,IF(E83="X",0,VLOOKUP(E83,'26'!$K$3:$L$16,2,FALSE)))</f>
        <v>#N/A</v>
      </c>
      <c r="P83" s="108" t="e">
        <f t="shared" si="3"/>
        <v>#N/A</v>
      </c>
    </row>
    <row r="84" spans="1:16">
      <c r="A84" s="30"/>
      <c r="B84" s="106"/>
      <c r="C84" s="33"/>
      <c r="D84" s="33"/>
      <c r="E84" s="106"/>
      <c r="F84" s="108"/>
      <c r="G84" s="108"/>
      <c r="H84" s="108"/>
      <c r="I84" s="108"/>
      <c r="J84" s="108"/>
      <c r="N84" s="108">
        <f t="shared" si="2"/>
        <v>0</v>
      </c>
      <c r="O84" s="108" t="e">
        <f>IF(D84="X",0,IF(E84="X",0,VLOOKUP(E84,'26'!$K$3:$L$16,2,FALSE)))</f>
        <v>#N/A</v>
      </c>
      <c r="P84" s="108" t="e">
        <f t="shared" si="3"/>
        <v>#N/A</v>
      </c>
    </row>
    <row r="85" spans="1:16">
      <c r="A85" s="30"/>
      <c r="B85" s="106"/>
      <c r="C85" s="33"/>
      <c r="D85" s="33"/>
      <c r="E85" s="106"/>
      <c r="F85" s="108"/>
      <c r="G85" s="108"/>
      <c r="H85" s="108"/>
      <c r="I85" s="108"/>
      <c r="J85" s="108"/>
      <c r="N85" s="108">
        <f t="shared" si="2"/>
        <v>0</v>
      </c>
      <c r="O85" s="108" t="e">
        <f>IF(D85="X",0,IF(E85="X",0,VLOOKUP(E85,'26'!$K$3:$L$16,2,FALSE)))</f>
        <v>#N/A</v>
      </c>
      <c r="P85" s="108" t="e">
        <f t="shared" si="3"/>
        <v>#N/A</v>
      </c>
    </row>
    <row r="86" spans="1:16">
      <c r="A86" s="30"/>
      <c r="B86" s="106"/>
      <c r="C86" s="33"/>
      <c r="D86" s="33"/>
      <c r="E86" s="106"/>
      <c r="F86" s="108"/>
      <c r="G86" s="108"/>
      <c r="H86" s="108"/>
      <c r="I86" s="108"/>
      <c r="J86" s="108"/>
      <c r="N86" s="108">
        <f t="shared" si="2"/>
        <v>0</v>
      </c>
      <c r="O86" s="108" t="e">
        <f>IF(D86="X",0,IF(E86="X",0,VLOOKUP(E86,'26'!$K$3:$L$16,2,FALSE)))</f>
        <v>#N/A</v>
      </c>
      <c r="P86" s="108" t="e">
        <f t="shared" si="3"/>
        <v>#N/A</v>
      </c>
    </row>
    <row r="87" spans="1:16">
      <c r="A87" s="30"/>
      <c r="B87" s="106"/>
      <c r="C87" s="33"/>
      <c r="D87" s="33"/>
      <c r="E87" s="106"/>
      <c r="F87" s="108"/>
      <c r="G87" s="108"/>
      <c r="H87" s="108"/>
      <c r="I87" s="108"/>
      <c r="J87" s="108"/>
      <c r="N87" s="108">
        <f t="shared" si="2"/>
        <v>0</v>
      </c>
      <c r="O87" s="108" t="e">
        <f>IF(D87="X",0,IF(E87="X",0,VLOOKUP(E87,'26'!$K$3:$L$16,2,FALSE)))</f>
        <v>#N/A</v>
      </c>
      <c r="P87" s="108" t="e">
        <f t="shared" si="3"/>
        <v>#N/A</v>
      </c>
    </row>
    <row r="88" spans="1:16">
      <c r="A88" s="30"/>
      <c r="B88" s="106"/>
      <c r="C88" s="33"/>
      <c r="D88" s="33"/>
      <c r="E88" s="106"/>
      <c r="F88" s="108"/>
      <c r="G88" s="108"/>
      <c r="H88" s="108"/>
      <c r="I88" s="108"/>
      <c r="J88" s="108"/>
      <c r="N88" s="108">
        <f t="shared" si="2"/>
        <v>0</v>
      </c>
      <c r="O88" s="108" t="e">
        <f>IF(D88="X",0,IF(E88="X",0,VLOOKUP(E88,'26'!$K$3:$L$16,2,FALSE)))</f>
        <v>#N/A</v>
      </c>
      <c r="P88" s="108" t="e">
        <f t="shared" si="3"/>
        <v>#N/A</v>
      </c>
    </row>
    <row r="89" spans="1:16">
      <c r="A89" s="30"/>
      <c r="B89" s="106"/>
      <c r="C89" s="33"/>
      <c r="D89" s="33"/>
      <c r="E89" s="106"/>
      <c r="F89" s="108"/>
      <c r="G89" s="108"/>
      <c r="H89" s="108"/>
      <c r="I89" s="108"/>
      <c r="J89" s="108"/>
      <c r="N89" s="108">
        <f t="shared" si="2"/>
        <v>0</v>
      </c>
      <c r="O89" s="108" t="e">
        <f>IF(D89="X",0,IF(E89="X",0,VLOOKUP(E89,'26'!$K$3:$L$16,2,FALSE)))</f>
        <v>#N/A</v>
      </c>
      <c r="P89" s="108" t="e">
        <f t="shared" si="3"/>
        <v>#N/A</v>
      </c>
    </row>
    <row r="90" spans="1:16">
      <c r="A90" s="30"/>
      <c r="B90" s="106"/>
      <c r="C90" s="33"/>
      <c r="D90" s="33"/>
      <c r="E90" s="106"/>
      <c r="F90" s="108"/>
      <c r="G90" s="108"/>
      <c r="H90" s="108"/>
      <c r="I90" s="108"/>
      <c r="J90" s="108"/>
      <c r="N90" s="108">
        <f t="shared" si="2"/>
        <v>0</v>
      </c>
      <c r="O90" s="108" t="e">
        <f>IF(D90="X",0,IF(E90="X",0,VLOOKUP(E90,'26'!$K$3:$L$16,2,FALSE)))</f>
        <v>#N/A</v>
      </c>
      <c r="P90" s="108" t="e">
        <f t="shared" si="3"/>
        <v>#N/A</v>
      </c>
    </row>
    <row r="91" spans="1:16">
      <c r="A91" s="30"/>
      <c r="B91" s="106"/>
      <c r="C91" s="33"/>
      <c r="D91" s="33"/>
      <c r="E91" s="106"/>
      <c r="F91" s="108"/>
      <c r="G91" s="108"/>
      <c r="H91" s="108"/>
      <c r="I91" s="108"/>
      <c r="J91" s="108"/>
      <c r="N91" s="108">
        <f t="shared" si="2"/>
        <v>0</v>
      </c>
      <c r="O91" s="108" t="e">
        <f>IF(D91="X",0,IF(E91="X",0,VLOOKUP(E91,'26'!$K$3:$L$16,2,FALSE)))</f>
        <v>#N/A</v>
      </c>
      <c r="P91" s="108" t="e">
        <f t="shared" si="3"/>
        <v>#N/A</v>
      </c>
    </row>
    <row r="92" spans="1:16">
      <c r="A92" s="30"/>
      <c r="B92" s="106"/>
      <c r="C92" s="33"/>
      <c r="D92" s="33"/>
      <c r="E92" s="106"/>
      <c r="F92" s="108"/>
      <c r="G92" s="108"/>
      <c r="H92" s="108"/>
      <c r="I92" s="108"/>
      <c r="J92" s="108"/>
      <c r="N92" s="108">
        <f t="shared" si="2"/>
        <v>0</v>
      </c>
      <c r="O92" s="108" t="e">
        <f>IF(D92="X",0,IF(E92="X",0,VLOOKUP(E92,'26'!$K$3:$L$16,2,FALSE)))</f>
        <v>#N/A</v>
      </c>
      <c r="P92" s="108" t="e">
        <f t="shared" si="3"/>
        <v>#N/A</v>
      </c>
    </row>
    <row r="93" spans="1:16">
      <c r="A93" s="30"/>
      <c r="B93" s="106"/>
      <c r="C93" s="33"/>
      <c r="D93" s="33"/>
      <c r="E93" s="106"/>
      <c r="F93" s="108"/>
      <c r="G93" s="108"/>
      <c r="H93" s="108"/>
      <c r="I93" s="108"/>
      <c r="J93" s="108"/>
      <c r="N93" s="108">
        <f t="shared" si="2"/>
        <v>0</v>
      </c>
      <c r="O93" s="108" t="e">
        <f>IF(D93="X",0,IF(E93="X",0,VLOOKUP(E93,'26'!$K$3:$L$16,2,FALSE)))</f>
        <v>#N/A</v>
      </c>
      <c r="P93" s="108" t="e">
        <f t="shared" si="3"/>
        <v>#N/A</v>
      </c>
    </row>
    <row r="94" spans="1:16">
      <c r="A94" s="30"/>
      <c r="B94" s="106"/>
      <c r="C94" s="33"/>
      <c r="D94" s="33"/>
      <c r="E94" s="106"/>
      <c r="F94" s="108"/>
      <c r="G94" s="108"/>
      <c r="H94" s="108"/>
      <c r="I94" s="108"/>
      <c r="J94" s="108"/>
      <c r="N94" s="108">
        <f t="shared" si="2"/>
        <v>0</v>
      </c>
      <c r="O94" s="108" t="e">
        <f>IF(D94="X",0,IF(E94="X",0,VLOOKUP(E94,'26'!$K$3:$L$16,2,FALSE)))</f>
        <v>#N/A</v>
      </c>
      <c r="P94" s="108" t="e">
        <f t="shared" si="3"/>
        <v>#N/A</v>
      </c>
    </row>
    <row r="95" spans="1:16">
      <c r="A95" s="30"/>
      <c r="B95" s="106"/>
      <c r="C95" s="33"/>
      <c r="D95" s="33"/>
      <c r="E95" s="106"/>
      <c r="F95" s="108"/>
      <c r="G95" s="108"/>
      <c r="H95" s="108"/>
      <c r="I95" s="108"/>
      <c r="J95" s="108"/>
      <c r="N95" s="108">
        <f t="shared" si="2"/>
        <v>0</v>
      </c>
      <c r="O95" s="108" t="e">
        <f>IF(D95="X",0,IF(E95="X",0,VLOOKUP(E95,'26'!$K$3:$L$16,2,FALSE)))</f>
        <v>#N/A</v>
      </c>
      <c r="P95" s="108" t="e">
        <f t="shared" si="3"/>
        <v>#N/A</v>
      </c>
    </row>
    <row r="96" spans="1:16">
      <c r="A96" s="30"/>
      <c r="B96" s="106"/>
      <c r="C96" s="33"/>
      <c r="D96" s="33"/>
      <c r="E96" s="106"/>
      <c r="F96" s="108"/>
      <c r="G96" s="108"/>
      <c r="H96" s="108"/>
      <c r="I96" s="108"/>
      <c r="J96" s="108"/>
      <c r="N96" s="108">
        <f t="shared" si="2"/>
        <v>0</v>
      </c>
      <c r="O96" s="108" t="e">
        <f>IF(D96="X",0,IF(E96="X",0,VLOOKUP(E96,'26'!$K$3:$L$16,2,FALSE)))</f>
        <v>#N/A</v>
      </c>
      <c r="P96" s="108" t="e">
        <f t="shared" si="3"/>
        <v>#N/A</v>
      </c>
    </row>
    <row r="97" spans="1:16">
      <c r="A97" s="30"/>
      <c r="B97" s="106"/>
      <c r="C97" s="33"/>
      <c r="D97" s="33"/>
      <c r="E97" s="106"/>
      <c r="F97" s="108"/>
      <c r="G97" s="108"/>
      <c r="H97" s="108"/>
      <c r="I97" s="108"/>
      <c r="J97" s="108"/>
      <c r="N97" s="108">
        <f t="shared" si="2"/>
        <v>0</v>
      </c>
      <c r="O97" s="108" t="e">
        <f>IF(D97="X",0,IF(E97="X",0,VLOOKUP(E97,'26'!$K$3:$L$16,2,FALSE)))</f>
        <v>#N/A</v>
      </c>
      <c r="P97" s="108" t="e">
        <f t="shared" si="3"/>
        <v>#N/A</v>
      </c>
    </row>
    <row r="98" spans="1:16">
      <c r="A98" s="30"/>
      <c r="B98" s="106"/>
      <c r="C98" s="33"/>
      <c r="D98" s="33"/>
      <c r="E98" s="106"/>
      <c r="F98" s="108"/>
      <c r="G98" s="108"/>
      <c r="H98" s="108"/>
      <c r="I98" s="108"/>
      <c r="J98" s="108"/>
      <c r="N98" s="108">
        <f t="shared" si="2"/>
        <v>0</v>
      </c>
      <c r="O98" s="108" t="e">
        <f>IF(D98="X",0,IF(E98="X",0,VLOOKUP(E98,'26'!$K$3:$L$16,2,FALSE)))</f>
        <v>#N/A</v>
      </c>
      <c r="P98" s="108" t="e">
        <f t="shared" si="3"/>
        <v>#N/A</v>
      </c>
    </row>
    <row r="99" spans="1:16">
      <c r="A99" s="30"/>
      <c r="B99" s="106"/>
      <c r="C99" s="33"/>
      <c r="D99" s="33"/>
      <c r="E99" s="106"/>
      <c r="F99" s="108"/>
      <c r="G99" s="108"/>
      <c r="H99" s="108"/>
      <c r="I99" s="108"/>
      <c r="J99" s="108"/>
      <c r="N99" s="108">
        <f t="shared" si="2"/>
        <v>0</v>
      </c>
      <c r="O99" s="108" t="e">
        <f>IF(D99="X",0,IF(E99="X",0,VLOOKUP(E99,'26'!$K$3:$L$16,2,FALSE)))</f>
        <v>#N/A</v>
      </c>
      <c r="P99" s="108" t="e">
        <f t="shared" si="3"/>
        <v>#N/A</v>
      </c>
    </row>
    <row r="100" spans="1:16">
      <c r="A100" s="30"/>
      <c r="B100" s="106"/>
      <c r="C100" s="33"/>
      <c r="D100" s="33"/>
      <c r="E100" s="106"/>
      <c r="F100" s="108"/>
      <c r="G100" s="108"/>
      <c r="H100" s="108"/>
      <c r="I100" s="108"/>
      <c r="J100" s="108"/>
      <c r="N100" s="108">
        <f t="shared" si="2"/>
        <v>0</v>
      </c>
      <c r="O100" s="108" t="e">
        <f>IF(D100="X",0,IF(E100="X",0,VLOOKUP(E100,'26'!$K$3:$L$16,2,FALSE)))</f>
        <v>#N/A</v>
      </c>
      <c r="P100" s="108" t="e">
        <f t="shared" si="3"/>
        <v>#N/A</v>
      </c>
    </row>
    <row r="101" spans="1:16">
      <c r="A101" s="30"/>
      <c r="B101" s="106"/>
      <c r="C101" s="33"/>
      <c r="D101" s="33"/>
      <c r="E101" s="106"/>
      <c r="F101" s="108"/>
      <c r="G101" s="108"/>
      <c r="H101" s="108"/>
      <c r="I101" s="108"/>
      <c r="J101" s="108"/>
      <c r="N101" s="108">
        <f t="shared" si="2"/>
        <v>0</v>
      </c>
      <c r="O101" s="108" t="e">
        <f>IF(D101="X",0,IF(E101="X",0,VLOOKUP(E101,'26'!$K$3:$L$16,2,FALSE)))</f>
        <v>#N/A</v>
      </c>
      <c r="P101" s="108" t="e">
        <f t="shared" si="3"/>
        <v>#N/A</v>
      </c>
    </row>
    <row r="102" spans="1:16">
      <c r="A102" s="30"/>
      <c r="B102" s="106"/>
      <c r="C102" s="33"/>
      <c r="D102" s="33"/>
      <c r="E102" s="106"/>
      <c r="F102" s="108"/>
      <c r="G102" s="108"/>
      <c r="H102" s="108"/>
      <c r="I102" s="108"/>
      <c r="J102" s="108"/>
      <c r="N102" s="108">
        <f t="shared" si="2"/>
        <v>0</v>
      </c>
      <c r="O102" s="108" t="e">
        <f>IF(D102="X",0,IF(E102="X",0,VLOOKUP(E102,'26'!$K$3:$L$16,2,FALSE)))</f>
        <v>#N/A</v>
      </c>
      <c r="P102" s="108" t="e">
        <f t="shared" si="3"/>
        <v>#N/A</v>
      </c>
    </row>
    <row r="103" spans="1:16">
      <c r="A103" s="30"/>
      <c r="B103" s="106"/>
      <c r="C103" s="33"/>
      <c r="D103" s="33"/>
      <c r="E103" s="106"/>
      <c r="F103" s="108"/>
      <c r="G103" s="108"/>
      <c r="H103" s="108"/>
      <c r="I103" s="108"/>
      <c r="J103" s="108"/>
      <c r="N103" s="108">
        <f t="shared" si="2"/>
        <v>0</v>
      </c>
      <c r="O103" s="108" t="e">
        <f>IF(D103="X",0,IF(E103="X",0,VLOOKUP(E103,'26'!$K$3:$L$16,2,FALSE)))</f>
        <v>#N/A</v>
      </c>
      <c r="P103" s="108" t="e">
        <f t="shared" si="3"/>
        <v>#N/A</v>
      </c>
    </row>
    <row r="104" spans="1:16">
      <c r="A104" s="30"/>
      <c r="B104" s="106"/>
      <c r="C104" s="33"/>
      <c r="D104" s="33"/>
      <c r="E104" s="106"/>
      <c r="F104" s="108"/>
      <c r="G104" s="108"/>
      <c r="H104" s="108"/>
      <c r="I104" s="108"/>
      <c r="J104" s="108"/>
      <c r="N104" s="108">
        <f t="shared" si="2"/>
        <v>0</v>
      </c>
      <c r="O104" s="108" t="e">
        <f>IF(D104="X",0,IF(E104="X",0,VLOOKUP(E104,'26'!$K$3:$L$16,2,FALSE)))</f>
        <v>#N/A</v>
      </c>
      <c r="P104" s="108" t="e">
        <f t="shared" si="3"/>
        <v>#N/A</v>
      </c>
    </row>
    <row r="105" spans="1:16">
      <c r="A105" s="30"/>
      <c r="B105" s="106"/>
      <c r="C105" s="33"/>
      <c r="D105" s="33"/>
      <c r="E105" s="106"/>
      <c r="F105" s="108"/>
      <c r="G105" s="108"/>
      <c r="H105" s="108"/>
      <c r="I105" s="108"/>
      <c r="J105" s="108"/>
      <c r="N105" s="108">
        <f t="shared" si="2"/>
        <v>0</v>
      </c>
      <c r="O105" s="108" t="e">
        <f>IF(D105="X",0,IF(E105="X",0,VLOOKUP(E105,'26'!$K$3:$L$16,2,FALSE)))</f>
        <v>#N/A</v>
      </c>
      <c r="P105" s="108" t="e">
        <f t="shared" si="3"/>
        <v>#N/A</v>
      </c>
    </row>
    <row r="106" spans="1:16">
      <c r="A106" s="30"/>
      <c r="B106" s="106"/>
      <c r="C106" s="33"/>
      <c r="D106" s="33"/>
      <c r="E106" s="106"/>
      <c r="F106" s="108"/>
      <c r="G106" s="108"/>
      <c r="H106" s="108"/>
      <c r="I106" s="108"/>
      <c r="J106" s="108"/>
      <c r="N106" s="108">
        <f t="shared" si="2"/>
        <v>0</v>
      </c>
      <c r="O106" s="108" t="e">
        <f>IF(D106="X",0,IF(E106="X",0,VLOOKUP(E106,'26'!$K$3:$L$16,2,FALSE)))</f>
        <v>#N/A</v>
      </c>
      <c r="P106" s="108" t="e">
        <f t="shared" si="3"/>
        <v>#N/A</v>
      </c>
    </row>
    <row r="107" spans="1:16">
      <c r="A107" s="30"/>
      <c r="B107" s="106"/>
      <c r="C107" s="33"/>
      <c r="D107" s="33"/>
      <c r="E107" s="106"/>
      <c r="F107" s="108"/>
      <c r="G107" s="108"/>
      <c r="H107" s="108"/>
      <c r="I107" s="108"/>
      <c r="J107" s="108"/>
      <c r="N107" s="108">
        <f t="shared" si="2"/>
        <v>0</v>
      </c>
      <c r="O107" s="108" t="e">
        <f>IF(D107="X",0,IF(E107="X",0,VLOOKUP(E107,'26'!$K$3:$L$16,2,FALSE)))</f>
        <v>#N/A</v>
      </c>
      <c r="P107" s="108" t="e">
        <f t="shared" si="3"/>
        <v>#N/A</v>
      </c>
    </row>
    <row r="108" spans="1:16">
      <c r="A108" s="30"/>
      <c r="B108" s="106"/>
      <c r="C108" s="33"/>
      <c r="D108" s="33"/>
      <c r="E108" s="106"/>
      <c r="F108" s="108"/>
      <c r="G108" s="108"/>
      <c r="H108" s="108"/>
      <c r="I108" s="108"/>
      <c r="J108" s="108"/>
      <c r="N108" s="108">
        <f t="shared" si="2"/>
        <v>0</v>
      </c>
      <c r="O108" s="108" t="e">
        <f>IF(D108="X",0,IF(E108="X",0,VLOOKUP(E108,'26'!$K$3:$L$16,2,FALSE)))</f>
        <v>#N/A</v>
      </c>
      <c r="P108" s="108" t="e">
        <f t="shared" si="3"/>
        <v>#N/A</v>
      </c>
    </row>
    <row r="109" spans="1:16">
      <c r="A109" s="30"/>
      <c r="B109" s="106"/>
      <c r="C109" s="33"/>
      <c r="D109" s="33"/>
      <c r="E109" s="106"/>
      <c r="F109" s="108"/>
      <c r="G109" s="108"/>
      <c r="H109" s="108"/>
      <c r="I109" s="108"/>
      <c r="J109" s="108"/>
      <c r="N109" s="108">
        <f t="shared" si="2"/>
        <v>0</v>
      </c>
      <c r="O109" s="108" t="e">
        <f>IF(D109="X",0,IF(E109="X",0,VLOOKUP(E109,'26'!$K$3:$L$16,2,FALSE)))</f>
        <v>#N/A</v>
      </c>
      <c r="P109" s="108" t="e">
        <f t="shared" si="3"/>
        <v>#N/A</v>
      </c>
    </row>
    <row r="110" spans="1:16">
      <c r="A110" s="30"/>
      <c r="B110" s="106"/>
      <c r="C110" s="33"/>
      <c r="D110" s="33"/>
      <c r="E110" s="106"/>
      <c r="F110" s="108"/>
      <c r="G110" s="108"/>
      <c r="H110" s="108"/>
      <c r="I110" s="108"/>
      <c r="J110" s="108"/>
      <c r="N110" s="108">
        <f t="shared" si="2"/>
        <v>0</v>
      </c>
      <c r="O110" s="108" t="e">
        <f>IF(D110="X",0,IF(E110="X",0,VLOOKUP(E110,'26'!$K$3:$L$16,2,FALSE)))</f>
        <v>#N/A</v>
      </c>
      <c r="P110" s="108" t="e">
        <f t="shared" si="3"/>
        <v>#N/A</v>
      </c>
    </row>
    <row r="111" spans="1:16">
      <c r="A111" s="30"/>
      <c r="B111" s="106"/>
      <c r="C111" s="33"/>
      <c r="D111" s="33"/>
      <c r="E111" s="106"/>
      <c r="F111" s="108"/>
      <c r="G111" s="108"/>
      <c r="H111" s="108"/>
      <c r="I111" s="108"/>
      <c r="J111" s="108"/>
      <c r="N111" s="108">
        <f t="shared" si="2"/>
        <v>0</v>
      </c>
      <c r="O111" s="108" t="e">
        <f>IF(D111="X",0,IF(E111="X",0,VLOOKUP(E111,'26'!$K$3:$L$16,2,FALSE)))</f>
        <v>#N/A</v>
      </c>
      <c r="P111" s="108" t="e">
        <f t="shared" si="3"/>
        <v>#N/A</v>
      </c>
    </row>
    <row r="112" spans="1:16">
      <c r="A112" s="30"/>
      <c r="B112" s="106"/>
      <c r="C112" s="33"/>
      <c r="D112" s="33"/>
      <c r="E112" s="106"/>
      <c r="F112" s="108"/>
      <c r="G112" s="108"/>
      <c r="H112" s="108"/>
      <c r="I112" s="108"/>
      <c r="J112" s="108"/>
      <c r="N112" s="108">
        <f t="shared" si="2"/>
        <v>0</v>
      </c>
      <c r="O112" s="108" t="e">
        <f>IF(D112="X",0,IF(E112="X",0,VLOOKUP(E112,'26'!$K$3:$L$16,2,FALSE)))</f>
        <v>#N/A</v>
      </c>
      <c r="P112" s="108" t="e">
        <f t="shared" si="3"/>
        <v>#N/A</v>
      </c>
    </row>
    <row r="113" spans="1:16">
      <c r="A113" s="30"/>
      <c r="B113" s="106"/>
      <c r="C113" s="33"/>
      <c r="D113" s="33"/>
      <c r="E113" s="106"/>
      <c r="F113" s="108"/>
      <c r="G113" s="108"/>
      <c r="H113" s="108"/>
      <c r="I113" s="108"/>
      <c r="J113" s="108"/>
      <c r="N113" s="108">
        <f t="shared" si="2"/>
        <v>0</v>
      </c>
      <c r="O113" s="108" t="e">
        <f>IF(D113="X",0,IF(E113="X",0,VLOOKUP(E113,'26'!$K$3:$L$16,2,FALSE)))</f>
        <v>#N/A</v>
      </c>
      <c r="P113" s="108" t="e">
        <f t="shared" si="3"/>
        <v>#N/A</v>
      </c>
    </row>
    <row r="114" spans="1:16">
      <c r="A114" s="30"/>
      <c r="B114" s="106"/>
      <c r="C114" s="33"/>
      <c r="D114" s="33"/>
      <c r="E114" s="106"/>
      <c r="F114" s="108"/>
      <c r="G114" s="108"/>
      <c r="H114" s="108"/>
      <c r="I114" s="108"/>
      <c r="J114" s="108"/>
      <c r="N114" s="108">
        <f t="shared" si="2"/>
        <v>0</v>
      </c>
      <c r="O114" s="108" t="e">
        <f>IF(D114="X",0,IF(E114="X",0,VLOOKUP(E114,'26'!$K$3:$L$16,2,FALSE)))</f>
        <v>#N/A</v>
      </c>
      <c r="P114" s="108" t="e">
        <f t="shared" si="3"/>
        <v>#N/A</v>
      </c>
    </row>
    <row r="115" spans="1:16">
      <c r="A115" s="30"/>
      <c r="B115" s="106"/>
      <c r="C115" s="33"/>
      <c r="D115" s="33"/>
      <c r="E115" s="106"/>
      <c r="F115" s="108"/>
      <c r="G115" s="108"/>
      <c r="H115" s="108"/>
      <c r="I115" s="108"/>
      <c r="J115" s="108"/>
      <c r="N115" s="108">
        <f t="shared" si="2"/>
        <v>0</v>
      </c>
      <c r="O115" s="108" t="e">
        <f>IF(D115="X",0,IF(E115="X",0,VLOOKUP(E115,'26'!$K$3:$L$16,2,FALSE)))</f>
        <v>#N/A</v>
      </c>
      <c r="P115" s="108" t="e">
        <f t="shared" si="3"/>
        <v>#N/A</v>
      </c>
    </row>
    <row r="116" spans="1:16">
      <c r="A116" s="30"/>
      <c r="B116" s="106"/>
      <c r="C116" s="33"/>
      <c r="D116" s="33"/>
      <c r="E116" s="106"/>
      <c r="F116" s="108"/>
      <c r="G116" s="108"/>
      <c r="H116" s="108"/>
      <c r="I116" s="108"/>
      <c r="J116" s="108"/>
      <c r="N116" s="108">
        <f t="shared" si="2"/>
        <v>0</v>
      </c>
      <c r="O116" s="108" t="e">
        <f>IF(D116="X",0,IF(E116="X",0,VLOOKUP(E116,'26'!$K$3:$L$16,2,FALSE)))</f>
        <v>#N/A</v>
      </c>
      <c r="P116" s="108" t="e">
        <f t="shared" si="3"/>
        <v>#N/A</v>
      </c>
    </row>
    <row r="117" spans="1:16">
      <c r="A117" s="30"/>
      <c r="B117" s="106"/>
      <c r="C117" s="116"/>
      <c r="D117" s="116"/>
      <c r="E117" s="117"/>
      <c r="F117" s="118"/>
      <c r="G117" s="118"/>
      <c r="H117" s="118"/>
      <c r="I117" s="118"/>
      <c r="J117" s="118"/>
      <c r="K117" s="118"/>
      <c r="L117" s="118"/>
      <c r="M117" s="118"/>
      <c r="N117" s="108">
        <f t="shared" si="2"/>
        <v>0</v>
      </c>
      <c r="O117" s="108" t="e">
        <f>IF(D117="X",0,IF(E117="X",0,VLOOKUP(E117,'26'!$K$3:$L$16,2,FALSE)))</f>
        <v>#N/A</v>
      </c>
      <c r="P117" s="108" t="e">
        <f t="shared" si="3"/>
        <v>#N/A</v>
      </c>
    </row>
    <row r="118" spans="1:16">
      <c r="A118" s="110"/>
      <c r="B118" s="106"/>
      <c r="C118" s="33"/>
      <c r="D118" s="33"/>
      <c r="E118" s="106"/>
      <c r="F118" s="108"/>
      <c r="G118" s="108"/>
      <c r="H118" s="108"/>
      <c r="I118" s="108"/>
      <c r="J118" s="108"/>
      <c r="N118" s="108">
        <f t="shared" si="2"/>
        <v>0</v>
      </c>
      <c r="O118" s="108" t="e">
        <f>IF(D118="X",0,IF(E118="X",0,VLOOKUP(E118,'26'!$K$3:$L$16,2,FALSE)))</f>
        <v>#N/A</v>
      </c>
      <c r="P118" s="108" t="e">
        <f t="shared" si="3"/>
        <v>#N/A</v>
      </c>
    </row>
    <row r="119" spans="1:16">
      <c r="A119" s="110"/>
      <c r="B119" s="106"/>
      <c r="C119" s="107"/>
      <c r="D119" s="33"/>
      <c r="E119" s="106"/>
      <c r="F119" s="108"/>
      <c r="G119" s="108"/>
      <c r="H119" s="108"/>
      <c r="I119" s="108"/>
      <c r="J119" s="108"/>
      <c r="N119" s="108">
        <f t="shared" si="2"/>
        <v>0</v>
      </c>
      <c r="O119" s="108" t="e">
        <f>IF(D119="X",0,IF(E119="X",0,VLOOKUP(E119,'26'!$K$3:$L$16,2,FALSE)))</f>
        <v>#N/A</v>
      </c>
      <c r="P119" s="108" t="e">
        <f t="shared" si="3"/>
        <v>#N/A</v>
      </c>
    </row>
    <row r="120" spans="1:16">
      <c r="A120" s="110"/>
      <c r="B120" s="106"/>
      <c r="C120" s="33"/>
      <c r="D120" s="33"/>
      <c r="E120" s="106"/>
      <c r="F120" s="108"/>
      <c r="G120" s="108"/>
      <c r="H120" s="108"/>
      <c r="I120" s="108"/>
      <c r="J120" s="108"/>
      <c r="N120" s="108">
        <f t="shared" si="2"/>
        <v>0</v>
      </c>
      <c r="O120" s="108" t="e">
        <f>IF(D120="X",0,IF(E120="X",0,VLOOKUP(E120,'26'!$K$3:$L$16,2,FALSE)))</f>
        <v>#N/A</v>
      </c>
      <c r="P120" s="108" t="e">
        <f t="shared" si="3"/>
        <v>#N/A</v>
      </c>
    </row>
    <row r="121" spans="1:16">
      <c r="A121" s="110"/>
      <c r="B121" s="106"/>
      <c r="C121" s="33"/>
      <c r="D121" s="33"/>
      <c r="E121" s="106"/>
      <c r="F121" s="108"/>
      <c r="G121" s="108"/>
      <c r="H121" s="108"/>
      <c r="I121" s="108"/>
      <c r="J121" s="108"/>
      <c r="N121" s="108">
        <f t="shared" si="2"/>
        <v>0</v>
      </c>
      <c r="O121" s="108" t="e">
        <f>IF(D121="X",0,IF(E121="X",0,VLOOKUP(E121,'26'!$K$3:$L$16,2,FALSE)))</f>
        <v>#N/A</v>
      </c>
      <c r="P121" s="108" t="e">
        <f t="shared" si="3"/>
        <v>#N/A</v>
      </c>
    </row>
    <row r="122" spans="1:16">
      <c r="A122" s="110"/>
      <c r="B122" s="106"/>
      <c r="C122" s="33"/>
      <c r="D122" s="33"/>
      <c r="E122" s="106"/>
      <c r="F122" s="108"/>
      <c r="G122" s="108"/>
      <c r="H122" s="108"/>
      <c r="I122" s="108"/>
      <c r="J122" s="108"/>
      <c r="N122" s="108">
        <f t="shared" si="2"/>
        <v>0</v>
      </c>
      <c r="O122" s="108" t="e">
        <f>IF(D122="X",0,IF(E122="X",0,VLOOKUP(E122,'26'!$K$3:$L$16,2,FALSE)))</f>
        <v>#N/A</v>
      </c>
      <c r="P122" s="108" t="e">
        <f t="shared" si="3"/>
        <v>#N/A</v>
      </c>
    </row>
    <row r="123" spans="1:16">
      <c r="A123" s="110"/>
      <c r="B123" s="106"/>
      <c r="C123" s="33"/>
      <c r="D123" s="33"/>
      <c r="E123" s="106"/>
      <c r="F123" s="108"/>
      <c r="G123" s="108"/>
      <c r="H123" s="108"/>
      <c r="I123" s="108"/>
      <c r="J123" s="108"/>
      <c r="N123" s="108">
        <f t="shared" si="2"/>
        <v>0</v>
      </c>
      <c r="O123" s="108" t="e">
        <f>IF(D123="X",0,IF(E123="X",0,VLOOKUP(E123,'26'!$K$3:$L$16,2,FALSE)))</f>
        <v>#N/A</v>
      </c>
      <c r="P123" s="108" t="e">
        <f t="shared" si="3"/>
        <v>#N/A</v>
      </c>
    </row>
    <row r="124" spans="1:16">
      <c r="A124" s="110"/>
      <c r="B124" s="106"/>
      <c r="C124" s="33"/>
      <c r="D124" s="33"/>
      <c r="E124" s="106"/>
      <c r="F124" s="108"/>
      <c r="G124" s="108"/>
      <c r="H124" s="108"/>
      <c r="I124" s="108"/>
      <c r="J124" s="108"/>
      <c r="N124" s="108">
        <f t="shared" si="2"/>
        <v>0</v>
      </c>
      <c r="O124" s="108" t="e">
        <f>IF(D124="X",0,IF(E124="X",0,VLOOKUP(E124,'26'!$K$3:$L$16,2,FALSE)))</f>
        <v>#N/A</v>
      </c>
      <c r="P124" s="108" t="e">
        <f t="shared" si="3"/>
        <v>#N/A</v>
      </c>
    </row>
    <row r="125" spans="1:16">
      <c r="A125" s="110"/>
      <c r="B125" s="106"/>
      <c r="C125" s="33"/>
      <c r="D125" s="33"/>
      <c r="E125" s="106"/>
      <c r="F125" s="108"/>
      <c r="G125" s="108"/>
      <c r="H125" s="108"/>
      <c r="I125" s="108"/>
      <c r="J125" s="108"/>
      <c r="N125" s="108">
        <f t="shared" si="2"/>
        <v>0</v>
      </c>
      <c r="O125" s="108" t="e">
        <f>IF(D125="X",0,IF(E125="X",0,VLOOKUP(E125,'26'!$K$3:$L$16,2,FALSE)))</f>
        <v>#N/A</v>
      </c>
      <c r="P125" s="108" t="e">
        <f t="shared" si="3"/>
        <v>#N/A</v>
      </c>
    </row>
    <row r="126" spans="1:16">
      <c r="A126" s="110"/>
      <c r="B126" s="106"/>
      <c r="C126" s="116"/>
      <c r="D126" s="116"/>
      <c r="E126" s="116"/>
      <c r="F126" s="118"/>
      <c r="G126" s="118"/>
      <c r="H126" s="118"/>
      <c r="I126" s="118"/>
      <c r="J126" s="118"/>
      <c r="K126" s="118"/>
      <c r="L126" s="118"/>
      <c r="M126" s="118"/>
      <c r="N126" s="108">
        <f t="shared" si="2"/>
        <v>0</v>
      </c>
      <c r="O126" s="108" t="e">
        <f>IF(D126="X",0,IF(E126="X",0,VLOOKUP(E126,'26'!$K$3:$L$16,2,FALSE)))</f>
        <v>#N/A</v>
      </c>
      <c r="P126" s="108" t="e">
        <f t="shared" si="3"/>
        <v>#N/A</v>
      </c>
    </row>
    <row r="127" spans="1:16">
      <c r="N127" s="108">
        <f t="shared" si="2"/>
        <v>0</v>
      </c>
      <c r="O127" s="108" t="e">
        <f>IF(D127="X",0,IF(E127="X",0,VLOOKUP(E127,'26'!$K$3:$L$16,2,FALSE)))</f>
        <v>#N/A</v>
      </c>
      <c r="P127" s="108" t="e">
        <f t="shared" si="3"/>
        <v>#N/A</v>
      </c>
    </row>
    <row r="128" spans="1:16">
      <c r="N128" s="108">
        <f t="shared" si="2"/>
        <v>0</v>
      </c>
      <c r="O128" s="108" t="e">
        <f>IF(D128="X",0,IF(E128="X",0,VLOOKUP(E128,'26'!$K$3:$L$16,2,FALSE)))</f>
        <v>#N/A</v>
      </c>
      <c r="P128" s="108" t="e">
        <f t="shared" si="3"/>
        <v>#N/A</v>
      </c>
    </row>
    <row r="129" spans="14:16">
      <c r="N129" s="108">
        <f t="shared" si="2"/>
        <v>0</v>
      </c>
      <c r="O129" s="108" t="e">
        <f>IF(D129="X",0,IF(E129="X",0,VLOOKUP(E129,'26'!$K$3:$L$16,2,FALSE)))</f>
        <v>#N/A</v>
      </c>
      <c r="P129" s="108" t="e">
        <f t="shared" si="3"/>
        <v>#N/A</v>
      </c>
    </row>
    <row r="130" spans="14:16">
      <c r="N130" s="108">
        <f t="shared" si="2"/>
        <v>0</v>
      </c>
      <c r="O130" s="108" t="e">
        <f>IF(D130="X",0,IF(E130="X",0,VLOOKUP(E130,'26'!$K$3:$L$16,2,FALSE)))</f>
        <v>#N/A</v>
      </c>
      <c r="P130" s="108" t="e">
        <f t="shared" si="3"/>
        <v>#N/A</v>
      </c>
    </row>
    <row r="131" spans="14:16">
      <c r="N131" s="108">
        <f t="shared" si="2"/>
        <v>0</v>
      </c>
      <c r="O131" s="108" t="e">
        <f>IF(D131="X",0,IF(E131="X",0,VLOOKUP(E131,'26'!$K$3:$L$16,2,FALSE)))</f>
        <v>#N/A</v>
      </c>
      <c r="P131" s="108" t="e">
        <f t="shared" si="3"/>
        <v>#N/A</v>
      </c>
    </row>
    <row r="132" spans="14:16">
      <c r="N132" s="108">
        <f t="shared" ref="N132:N195" si="4">SUM(F132:M132)</f>
        <v>0</v>
      </c>
      <c r="O132" s="108" t="e">
        <f>IF(D132="X",0,IF(E132="X",0,VLOOKUP(E132,'26'!$K$3:$L$16,2,FALSE)))</f>
        <v>#N/A</v>
      </c>
      <c r="P132" s="108" t="e">
        <f t="shared" ref="P132:P195" si="5">N132*O132</f>
        <v>#N/A</v>
      </c>
    </row>
    <row r="133" spans="14:16">
      <c r="N133" s="108">
        <f t="shared" si="4"/>
        <v>0</v>
      </c>
      <c r="O133" s="108" t="e">
        <f>IF(D133="X",0,IF(E133="X",0,VLOOKUP(E133,'26'!$K$3:$L$16,2,FALSE)))</f>
        <v>#N/A</v>
      </c>
      <c r="P133" s="108" t="e">
        <f t="shared" si="5"/>
        <v>#N/A</v>
      </c>
    </row>
    <row r="134" spans="14:16">
      <c r="N134" s="108">
        <f t="shared" si="4"/>
        <v>0</v>
      </c>
      <c r="O134" s="108" t="e">
        <f>IF(D134="X",0,IF(E134="X",0,VLOOKUP(E134,'26'!$K$3:$L$16,2,FALSE)))</f>
        <v>#N/A</v>
      </c>
      <c r="P134" s="108" t="e">
        <f t="shared" si="5"/>
        <v>#N/A</v>
      </c>
    </row>
    <row r="135" spans="14:16">
      <c r="N135" s="108">
        <f t="shared" si="4"/>
        <v>0</v>
      </c>
      <c r="O135" s="108" t="e">
        <f>IF(D135="X",0,IF(E135="X",0,VLOOKUP(E135,'26'!$K$3:$L$16,2,FALSE)))</f>
        <v>#N/A</v>
      </c>
      <c r="P135" s="108" t="e">
        <f t="shared" si="5"/>
        <v>#N/A</v>
      </c>
    </row>
    <row r="136" spans="14:16">
      <c r="N136" s="108">
        <f t="shared" si="4"/>
        <v>0</v>
      </c>
      <c r="O136" s="108" t="e">
        <f>IF(D136="X",0,IF(E136="X",0,VLOOKUP(E136,'26'!$K$3:$L$16,2,FALSE)))</f>
        <v>#N/A</v>
      </c>
      <c r="P136" s="108" t="e">
        <f t="shared" si="5"/>
        <v>#N/A</v>
      </c>
    </row>
    <row r="137" spans="14:16">
      <c r="N137" s="108">
        <f t="shared" si="4"/>
        <v>0</v>
      </c>
      <c r="O137" s="108" t="e">
        <f>IF(D137="X",0,IF(E137="X",0,VLOOKUP(E137,'26'!$K$3:$L$16,2,FALSE)))</f>
        <v>#N/A</v>
      </c>
      <c r="P137" s="108" t="e">
        <f t="shared" si="5"/>
        <v>#N/A</v>
      </c>
    </row>
    <row r="138" spans="14:16">
      <c r="N138" s="108">
        <f t="shared" si="4"/>
        <v>0</v>
      </c>
      <c r="O138" s="108" t="e">
        <f>IF(D138="X",0,IF(E138="X",0,VLOOKUP(E138,'26'!$K$3:$L$16,2,FALSE)))</f>
        <v>#N/A</v>
      </c>
      <c r="P138" s="108" t="e">
        <f t="shared" si="5"/>
        <v>#N/A</v>
      </c>
    </row>
    <row r="139" spans="14:16">
      <c r="N139" s="108">
        <f t="shared" si="4"/>
        <v>0</v>
      </c>
      <c r="O139" s="108" t="e">
        <f>IF(D139="X",0,IF(E139="X",0,VLOOKUP(E139,'26'!$K$3:$L$16,2,FALSE)))</f>
        <v>#N/A</v>
      </c>
      <c r="P139" s="108" t="e">
        <f t="shared" si="5"/>
        <v>#N/A</v>
      </c>
    </row>
    <row r="140" spans="14:16">
      <c r="N140" s="108">
        <f t="shared" si="4"/>
        <v>0</v>
      </c>
      <c r="O140" s="108" t="e">
        <f>IF(D140="X",0,IF(E140="X",0,VLOOKUP(E140,'26'!$K$3:$L$16,2,FALSE)))</f>
        <v>#N/A</v>
      </c>
      <c r="P140" s="108" t="e">
        <f t="shared" si="5"/>
        <v>#N/A</v>
      </c>
    </row>
    <row r="141" spans="14:16">
      <c r="N141" s="108">
        <f t="shared" si="4"/>
        <v>0</v>
      </c>
      <c r="O141" s="108" t="e">
        <f>IF(D141="X",0,IF(E141="X",0,VLOOKUP(E141,'26'!$K$3:$L$16,2,FALSE)))</f>
        <v>#N/A</v>
      </c>
      <c r="P141" s="108" t="e">
        <f t="shared" si="5"/>
        <v>#N/A</v>
      </c>
    </row>
    <row r="142" spans="14:16">
      <c r="N142" s="108">
        <f t="shared" si="4"/>
        <v>0</v>
      </c>
      <c r="O142" s="108" t="e">
        <f>IF(D142="X",0,IF(E142="X",0,VLOOKUP(E142,'26'!$K$3:$L$16,2,FALSE)))</f>
        <v>#N/A</v>
      </c>
      <c r="P142" s="108" t="e">
        <f t="shared" si="5"/>
        <v>#N/A</v>
      </c>
    </row>
    <row r="143" spans="14:16">
      <c r="N143" s="108">
        <f t="shared" si="4"/>
        <v>0</v>
      </c>
      <c r="O143" s="108" t="e">
        <f>IF(D143="X",0,IF(E143="X",0,VLOOKUP(E143,'26'!$K$3:$L$16,2,FALSE)))</f>
        <v>#N/A</v>
      </c>
      <c r="P143" s="108" t="e">
        <f t="shared" si="5"/>
        <v>#N/A</v>
      </c>
    </row>
    <row r="144" spans="14:16">
      <c r="N144" s="108">
        <f t="shared" si="4"/>
        <v>0</v>
      </c>
      <c r="O144" s="108" t="e">
        <f>IF(D144="X",0,IF(E144="X",0,VLOOKUP(E144,'26'!$K$3:$L$16,2,FALSE)))</f>
        <v>#N/A</v>
      </c>
      <c r="P144" s="108" t="e">
        <f t="shared" si="5"/>
        <v>#N/A</v>
      </c>
    </row>
    <row r="145" spans="14:16">
      <c r="N145" s="108">
        <f t="shared" si="4"/>
        <v>0</v>
      </c>
      <c r="O145" s="108" t="e">
        <f>IF(D145="X",0,IF(E145="X",0,VLOOKUP(E145,'26'!$K$3:$L$16,2,FALSE)))</f>
        <v>#N/A</v>
      </c>
      <c r="P145" s="108" t="e">
        <f t="shared" si="5"/>
        <v>#N/A</v>
      </c>
    </row>
    <row r="146" spans="14:16">
      <c r="N146" s="108">
        <f t="shared" si="4"/>
        <v>0</v>
      </c>
      <c r="O146" s="108" t="e">
        <f>IF(D146="X",0,IF(E146="X",0,VLOOKUP(E146,'26'!$K$3:$L$16,2,FALSE)))</f>
        <v>#N/A</v>
      </c>
      <c r="P146" s="108" t="e">
        <f t="shared" si="5"/>
        <v>#N/A</v>
      </c>
    </row>
    <row r="147" spans="14:16">
      <c r="N147" s="108">
        <f t="shared" si="4"/>
        <v>0</v>
      </c>
      <c r="O147" s="108" t="e">
        <f>IF(D147="X",0,IF(E147="X",0,VLOOKUP(E147,'26'!$K$3:$L$16,2,FALSE)))</f>
        <v>#N/A</v>
      </c>
      <c r="P147" s="108" t="e">
        <f t="shared" si="5"/>
        <v>#N/A</v>
      </c>
    </row>
    <row r="148" spans="14:16">
      <c r="N148" s="108">
        <f t="shared" si="4"/>
        <v>0</v>
      </c>
      <c r="O148" s="108" t="e">
        <f>IF(D148="X",0,IF(E148="X",0,VLOOKUP(E148,'26'!$K$3:$L$16,2,FALSE)))</f>
        <v>#N/A</v>
      </c>
      <c r="P148" s="108" t="e">
        <f t="shared" si="5"/>
        <v>#N/A</v>
      </c>
    </row>
    <row r="149" spans="14:16">
      <c r="N149" s="108">
        <f t="shared" si="4"/>
        <v>0</v>
      </c>
      <c r="O149" s="108" t="e">
        <f>IF(D149="X",0,IF(E149="X",0,VLOOKUP(E149,'26'!$K$3:$L$16,2,FALSE)))</f>
        <v>#N/A</v>
      </c>
      <c r="P149" s="108" t="e">
        <f t="shared" si="5"/>
        <v>#N/A</v>
      </c>
    </row>
    <row r="150" spans="14:16">
      <c r="N150" s="108">
        <f t="shared" si="4"/>
        <v>0</v>
      </c>
      <c r="O150" s="108" t="e">
        <f>IF(D150="X",0,IF(E150="X",0,VLOOKUP(E150,'26'!$K$3:$L$16,2,FALSE)))</f>
        <v>#N/A</v>
      </c>
      <c r="P150" s="108" t="e">
        <f t="shared" si="5"/>
        <v>#N/A</v>
      </c>
    </row>
    <row r="151" spans="14:16">
      <c r="N151" s="108">
        <f t="shared" si="4"/>
        <v>0</v>
      </c>
      <c r="O151" s="108" t="e">
        <f>IF(D151="X",0,IF(E151="X",0,VLOOKUP(E151,'26'!$K$3:$L$16,2,FALSE)))</f>
        <v>#N/A</v>
      </c>
      <c r="P151" s="108" t="e">
        <f t="shared" si="5"/>
        <v>#N/A</v>
      </c>
    </row>
    <row r="152" spans="14:16">
      <c r="N152" s="108">
        <f t="shared" si="4"/>
        <v>0</v>
      </c>
      <c r="O152" s="108" t="e">
        <f>IF(D152="X",0,IF(E152="X",0,VLOOKUP(E152,'26'!$K$3:$L$16,2,FALSE)))</f>
        <v>#N/A</v>
      </c>
      <c r="P152" s="108" t="e">
        <f t="shared" si="5"/>
        <v>#N/A</v>
      </c>
    </row>
    <row r="153" spans="14:16">
      <c r="N153" s="108">
        <f t="shared" si="4"/>
        <v>0</v>
      </c>
      <c r="O153" s="108" t="e">
        <f>IF(D153="X",0,IF(E153="X",0,VLOOKUP(E153,'26'!$K$3:$L$16,2,FALSE)))</f>
        <v>#N/A</v>
      </c>
      <c r="P153" s="108" t="e">
        <f t="shared" si="5"/>
        <v>#N/A</v>
      </c>
    </row>
    <row r="154" spans="14:16">
      <c r="N154" s="108">
        <f t="shared" si="4"/>
        <v>0</v>
      </c>
      <c r="O154" s="108" t="e">
        <f>IF(D154="X",0,IF(E154="X",0,VLOOKUP(E154,'26'!$K$3:$L$16,2,FALSE)))</f>
        <v>#N/A</v>
      </c>
      <c r="P154" s="108" t="e">
        <f t="shared" si="5"/>
        <v>#N/A</v>
      </c>
    </row>
    <row r="155" spans="14:16">
      <c r="N155" s="108">
        <f t="shared" si="4"/>
        <v>0</v>
      </c>
      <c r="O155" s="108" t="e">
        <f>IF(D155="X",0,IF(E155="X",0,VLOOKUP(E155,'26'!$K$3:$L$16,2,FALSE)))</f>
        <v>#N/A</v>
      </c>
      <c r="P155" s="108" t="e">
        <f t="shared" si="5"/>
        <v>#N/A</v>
      </c>
    </row>
    <row r="156" spans="14:16">
      <c r="N156" s="108">
        <f t="shared" si="4"/>
        <v>0</v>
      </c>
      <c r="O156" s="108" t="e">
        <f>IF(D156="X",0,IF(E156="X",0,VLOOKUP(E156,'26'!$K$3:$L$16,2,FALSE)))</f>
        <v>#N/A</v>
      </c>
      <c r="P156" s="108" t="e">
        <f t="shared" si="5"/>
        <v>#N/A</v>
      </c>
    </row>
    <row r="157" spans="14:16">
      <c r="N157" s="108">
        <f t="shared" si="4"/>
        <v>0</v>
      </c>
      <c r="O157" s="108" t="e">
        <f>IF(D157="X",0,IF(E157="X",0,VLOOKUP(E157,'26'!$K$3:$L$16,2,FALSE)))</f>
        <v>#N/A</v>
      </c>
      <c r="P157" s="108" t="e">
        <f t="shared" si="5"/>
        <v>#N/A</v>
      </c>
    </row>
    <row r="158" spans="14:16">
      <c r="N158" s="108">
        <f t="shared" si="4"/>
        <v>0</v>
      </c>
      <c r="O158" s="108" t="e">
        <f>IF(D158="X",0,IF(E158="X",0,VLOOKUP(E158,'26'!$K$3:$L$16,2,FALSE)))</f>
        <v>#N/A</v>
      </c>
      <c r="P158" s="108" t="e">
        <f t="shared" si="5"/>
        <v>#N/A</v>
      </c>
    </row>
    <row r="159" spans="14:16">
      <c r="N159" s="108">
        <f t="shared" si="4"/>
        <v>0</v>
      </c>
      <c r="O159" s="108" t="e">
        <f>IF(D159="X",0,IF(E159="X",0,VLOOKUP(E159,'26'!$K$3:$L$16,2,FALSE)))</f>
        <v>#N/A</v>
      </c>
      <c r="P159" s="108" t="e">
        <f t="shared" si="5"/>
        <v>#N/A</v>
      </c>
    </row>
    <row r="160" spans="14:16">
      <c r="N160" s="108">
        <f t="shared" si="4"/>
        <v>0</v>
      </c>
      <c r="O160" s="108" t="e">
        <f>IF(D160="X",0,IF(E160="X",0,VLOOKUP(E160,'26'!$K$3:$L$16,2,FALSE)))</f>
        <v>#N/A</v>
      </c>
      <c r="P160" s="108" t="e">
        <f t="shared" si="5"/>
        <v>#N/A</v>
      </c>
    </row>
    <row r="161" spans="14:16">
      <c r="N161" s="108">
        <f t="shared" si="4"/>
        <v>0</v>
      </c>
      <c r="O161" s="108" t="e">
        <f>IF(D161="X",0,IF(E161="X",0,VLOOKUP(E161,'26'!$K$3:$L$16,2,FALSE)))</f>
        <v>#N/A</v>
      </c>
      <c r="P161" s="108" t="e">
        <f t="shared" si="5"/>
        <v>#N/A</v>
      </c>
    </row>
    <row r="162" spans="14:16">
      <c r="N162" s="108">
        <f t="shared" si="4"/>
        <v>0</v>
      </c>
      <c r="O162" s="108" t="e">
        <f>IF(D162="X",0,IF(E162="X",0,VLOOKUP(E162,'26'!$K$3:$L$16,2,FALSE)))</f>
        <v>#N/A</v>
      </c>
      <c r="P162" s="108" t="e">
        <f t="shared" si="5"/>
        <v>#N/A</v>
      </c>
    </row>
    <row r="163" spans="14:16">
      <c r="N163" s="108">
        <f t="shared" si="4"/>
        <v>0</v>
      </c>
      <c r="O163" s="108" t="e">
        <f>IF(D163="X",0,IF(E163="X",0,VLOOKUP(E163,'26'!$K$3:$L$16,2,FALSE)))</f>
        <v>#N/A</v>
      </c>
      <c r="P163" s="108" t="e">
        <f t="shared" si="5"/>
        <v>#N/A</v>
      </c>
    </row>
    <row r="164" spans="14:16">
      <c r="N164" s="108">
        <f t="shared" si="4"/>
        <v>0</v>
      </c>
      <c r="O164" s="108" t="e">
        <f>IF(D164="X",0,IF(E164="X",0,VLOOKUP(E164,'26'!$K$3:$L$16,2,FALSE)))</f>
        <v>#N/A</v>
      </c>
      <c r="P164" s="108" t="e">
        <f t="shared" si="5"/>
        <v>#N/A</v>
      </c>
    </row>
    <row r="165" spans="14:16">
      <c r="N165" s="108">
        <f t="shared" si="4"/>
        <v>0</v>
      </c>
      <c r="O165" s="108" t="e">
        <f>IF(D165="X",0,IF(E165="X",0,VLOOKUP(E165,'26'!$K$3:$L$16,2,FALSE)))</f>
        <v>#N/A</v>
      </c>
      <c r="P165" s="108" t="e">
        <f t="shared" si="5"/>
        <v>#N/A</v>
      </c>
    </row>
    <row r="166" spans="14:16">
      <c r="N166" s="108">
        <f t="shared" si="4"/>
        <v>0</v>
      </c>
      <c r="O166" s="108" t="e">
        <f>IF(D166="X",0,IF(E166="X",0,VLOOKUP(E166,'26'!$K$3:$L$16,2,FALSE)))</f>
        <v>#N/A</v>
      </c>
      <c r="P166" s="108" t="e">
        <f t="shared" si="5"/>
        <v>#N/A</v>
      </c>
    </row>
    <row r="167" spans="14:16">
      <c r="N167" s="108">
        <f t="shared" si="4"/>
        <v>0</v>
      </c>
      <c r="O167" s="108" t="e">
        <f>IF(D167="X",0,IF(E167="X",0,VLOOKUP(E167,'26'!$K$3:$L$16,2,FALSE)))</f>
        <v>#N/A</v>
      </c>
      <c r="P167" s="108" t="e">
        <f t="shared" si="5"/>
        <v>#N/A</v>
      </c>
    </row>
    <row r="168" spans="14:16">
      <c r="N168" s="108">
        <f t="shared" si="4"/>
        <v>0</v>
      </c>
      <c r="O168" s="108" t="e">
        <f>IF(D168="X",0,IF(E168="X",0,VLOOKUP(E168,'26'!$K$3:$L$16,2,FALSE)))</f>
        <v>#N/A</v>
      </c>
      <c r="P168" s="108" t="e">
        <f t="shared" si="5"/>
        <v>#N/A</v>
      </c>
    </row>
    <row r="169" spans="14:16">
      <c r="N169" s="108">
        <f t="shared" si="4"/>
        <v>0</v>
      </c>
      <c r="O169" s="108" t="e">
        <f>IF(D169="X",0,IF(E169="X",0,VLOOKUP(E169,'26'!$K$3:$L$16,2,FALSE)))</f>
        <v>#N/A</v>
      </c>
      <c r="P169" s="108" t="e">
        <f t="shared" si="5"/>
        <v>#N/A</v>
      </c>
    </row>
    <row r="170" spans="14:16">
      <c r="N170" s="108">
        <f t="shared" si="4"/>
        <v>0</v>
      </c>
      <c r="O170" s="108" t="e">
        <f>IF(D170="X",0,IF(E170="X",0,VLOOKUP(E170,'26'!$K$3:$L$16,2,FALSE)))</f>
        <v>#N/A</v>
      </c>
      <c r="P170" s="108" t="e">
        <f t="shared" si="5"/>
        <v>#N/A</v>
      </c>
    </row>
    <row r="171" spans="14:16">
      <c r="N171" s="108">
        <f t="shared" si="4"/>
        <v>0</v>
      </c>
      <c r="O171" s="108" t="e">
        <f>IF(D171="X",0,IF(E171="X",0,VLOOKUP(E171,'26'!$K$3:$L$16,2,FALSE)))</f>
        <v>#N/A</v>
      </c>
      <c r="P171" s="108" t="e">
        <f t="shared" si="5"/>
        <v>#N/A</v>
      </c>
    </row>
    <row r="172" spans="14:16">
      <c r="N172" s="108">
        <f t="shared" si="4"/>
        <v>0</v>
      </c>
      <c r="O172" s="108" t="e">
        <f>IF(D172="X",0,IF(E172="X",0,VLOOKUP(E172,'26'!$K$3:$L$16,2,FALSE)))</f>
        <v>#N/A</v>
      </c>
      <c r="P172" s="108" t="e">
        <f t="shared" si="5"/>
        <v>#N/A</v>
      </c>
    </row>
    <row r="173" spans="14:16">
      <c r="N173" s="108">
        <f t="shared" si="4"/>
        <v>0</v>
      </c>
      <c r="O173" s="108" t="e">
        <f>IF(D173="X",0,IF(E173="X",0,VLOOKUP(E173,'26'!$K$3:$L$16,2,FALSE)))</f>
        <v>#N/A</v>
      </c>
      <c r="P173" s="108" t="e">
        <f t="shared" si="5"/>
        <v>#N/A</v>
      </c>
    </row>
    <row r="174" spans="14:16">
      <c r="N174" s="108">
        <f t="shared" si="4"/>
        <v>0</v>
      </c>
      <c r="O174" s="108" t="e">
        <f>IF(D174="X",0,IF(E174="X",0,VLOOKUP(E174,'26'!$K$3:$L$16,2,FALSE)))</f>
        <v>#N/A</v>
      </c>
      <c r="P174" s="108" t="e">
        <f t="shared" si="5"/>
        <v>#N/A</v>
      </c>
    </row>
    <row r="175" spans="14:16">
      <c r="N175" s="108">
        <f t="shared" si="4"/>
        <v>0</v>
      </c>
      <c r="O175" s="108" t="e">
        <f>IF(D175="X",0,IF(E175="X",0,VLOOKUP(E175,'26'!$K$3:$L$16,2,FALSE)))</f>
        <v>#N/A</v>
      </c>
      <c r="P175" s="108" t="e">
        <f t="shared" si="5"/>
        <v>#N/A</v>
      </c>
    </row>
    <row r="176" spans="14:16">
      <c r="N176" s="108">
        <f t="shared" si="4"/>
        <v>0</v>
      </c>
      <c r="O176" s="108" t="e">
        <f>IF(D176="X",0,IF(E176="X",0,VLOOKUP(E176,'26'!$K$3:$L$16,2,FALSE)))</f>
        <v>#N/A</v>
      </c>
      <c r="P176" s="108" t="e">
        <f t="shared" si="5"/>
        <v>#N/A</v>
      </c>
    </row>
    <row r="177" spans="14:16">
      <c r="N177" s="108">
        <f t="shared" si="4"/>
        <v>0</v>
      </c>
      <c r="O177" s="108" t="e">
        <f>IF(D177="X",0,IF(E177="X",0,VLOOKUP(E177,'26'!$K$3:$L$16,2,FALSE)))</f>
        <v>#N/A</v>
      </c>
      <c r="P177" s="108" t="e">
        <f t="shared" si="5"/>
        <v>#N/A</v>
      </c>
    </row>
    <row r="178" spans="14:16">
      <c r="N178" s="108">
        <f t="shared" si="4"/>
        <v>0</v>
      </c>
      <c r="O178" s="108" t="e">
        <f>IF(D178="X",0,IF(E178="X",0,VLOOKUP(E178,'26'!$K$3:$L$16,2,FALSE)))</f>
        <v>#N/A</v>
      </c>
      <c r="P178" s="108" t="e">
        <f t="shared" si="5"/>
        <v>#N/A</v>
      </c>
    </row>
    <row r="179" spans="14:16">
      <c r="N179" s="108">
        <f t="shared" si="4"/>
        <v>0</v>
      </c>
      <c r="O179" s="108" t="e">
        <f>IF(D179="X",0,IF(E179="X",0,VLOOKUP(E179,'26'!$K$3:$L$16,2,FALSE)))</f>
        <v>#N/A</v>
      </c>
      <c r="P179" s="108" t="e">
        <f t="shared" si="5"/>
        <v>#N/A</v>
      </c>
    </row>
    <row r="180" spans="14:16">
      <c r="N180" s="108">
        <f t="shared" si="4"/>
        <v>0</v>
      </c>
      <c r="O180" s="108" t="e">
        <f>IF(D180="X",0,IF(E180="X",0,VLOOKUP(E180,'26'!$K$3:$L$16,2,FALSE)))</f>
        <v>#N/A</v>
      </c>
      <c r="P180" s="108" t="e">
        <f t="shared" si="5"/>
        <v>#N/A</v>
      </c>
    </row>
    <row r="181" spans="14:16">
      <c r="N181" s="108">
        <f t="shared" si="4"/>
        <v>0</v>
      </c>
      <c r="O181" s="108" t="e">
        <f>IF(D181="X",0,IF(E181="X",0,VLOOKUP(E181,'26'!$K$3:$L$16,2,FALSE)))</f>
        <v>#N/A</v>
      </c>
      <c r="P181" s="108" t="e">
        <f t="shared" si="5"/>
        <v>#N/A</v>
      </c>
    </row>
    <row r="182" spans="14:16">
      <c r="N182" s="108">
        <f t="shared" si="4"/>
        <v>0</v>
      </c>
      <c r="O182" s="108" t="e">
        <f>IF(D182="X",0,IF(E182="X",0,VLOOKUP(E182,'26'!$K$3:$L$16,2,FALSE)))</f>
        <v>#N/A</v>
      </c>
      <c r="P182" s="108" t="e">
        <f t="shared" si="5"/>
        <v>#N/A</v>
      </c>
    </row>
    <row r="183" spans="14:16">
      <c r="N183" s="108">
        <f t="shared" si="4"/>
        <v>0</v>
      </c>
      <c r="O183" s="108" t="e">
        <f>IF(D183="X",0,IF(E183="X",0,VLOOKUP(E183,'26'!$K$3:$L$16,2,FALSE)))</f>
        <v>#N/A</v>
      </c>
      <c r="P183" s="108" t="e">
        <f t="shared" si="5"/>
        <v>#N/A</v>
      </c>
    </row>
    <row r="184" spans="14:16">
      <c r="N184" s="108">
        <f t="shared" si="4"/>
        <v>0</v>
      </c>
      <c r="O184" s="108" t="e">
        <f>IF(D184="X",0,IF(E184="X",0,VLOOKUP(E184,'26'!$K$3:$L$16,2,FALSE)))</f>
        <v>#N/A</v>
      </c>
      <c r="P184" s="108" t="e">
        <f t="shared" si="5"/>
        <v>#N/A</v>
      </c>
    </row>
    <row r="185" spans="14:16">
      <c r="N185" s="108">
        <f t="shared" si="4"/>
        <v>0</v>
      </c>
      <c r="O185" s="108" t="e">
        <f>IF(D185="X",0,IF(E185="X",0,VLOOKUP(E185,'26'!$K$3:$L$16,2,FALSE)))</f>
        <v>#N/A</v>
      </c>
      <c r="P185" s="108" t="e">
        <f t="shared" si="5"/>
        <v>#N/A</v>
      </c>
    </row>
    <row r="186" spans="14:16">
      <c r="N186" s="108">
        <f t="shared" si="4"/>
        <v>0</v>
      </c>
      <c r="O186" s="108" t="e">
        <f>IF(D186="X",0,IF(E186="X",0,VLOOKUP(E186,'26'!$K$3:$L$16,2,FALSE)))</f>
        <v>#N/A</v>
      </c>
      <c r="P186" s="108" t="e">
        <f t="shared" si="5"/>
        <v>#N/A</v>
      </c>
    </row>
    <row r="187" spans="14:16">
      <c r="N187" s="108">
        <f t="shared" si="4"/>
        <v>0</v>
      </c>
      <c r="O187" s="108" t="e">
        <f>IF(D187="X",0,IF(E187="X",0,VLOOKUP(E187,'26'!$K$3:$L$16,2,FALSE)))</f>
        <v>#N/A</v>
      </c>
      <c r="P187" s="108" t="e">
        <f t="shared" si="5"/>
        <v>#N/A</v>
      </c>
    </row>
    <row r="188" spans="14:16">
      <c r="N188" s="108">
        <f t="shared" si="4"/>
        <v>0</v>
      </c>
      <c r="O188" s="108" t="e">
        <f>IF(D188="X",0,IF(E188="X",0,VLOOKUP(E188,'26'!$K$3:$L$16,2,FALSE)))</f>
        <v>#N/A</v>
      </c>
      <c r="P188" s="108" t="e">
        <f t="shared" si="5"/>
        <v>#N/A</v>
      </c>
    </row>
    <row r="189" spans="14:16">
      <c r="N189" s="108">
        <f t="shared" si="4"/>
        <v>0</v>
      </c>
      <c r="O189" s="108" t="e">
        <f>IF(D189="X",0,IF(E189="X",0,VLOOKUP(E189,'26'!$K$3:$L$16,2,FALSE)))</f>
        <v>#N/A</v>
      </c>
      <c r="P189" s="108" t="e">
        <f t="shared" si="5"/>
        <v>#N/A</v>
      </c>
    </row>
    <row r="190" spans="14:16">
      <c r="N190" s="108">
        <f t="shared" si="4"/>
        <v>0</v>
      </c>
      <c r="O190" s="108" t="e">
        <f>IF(D190="X",0,IF(E190="X",0,VLOOKUP(E190,'26'!$K$3:$L$16,2,FALSE)))</f>
        <v>#N/A</v>
      </c>
      <c r="P190" s="108" t="e">
        <f t="shared" si="5"/>
        <v>#N/A</v>
      </c>
    </row>
    <row r="191" spans="14:16">
      <c r="N191" s="108">
        <f t="shared" si="4"/>
        <v>0</v>
      </c>
      <c r="O191" s="108" t="e">
        <f>IF(D191="X",0,IF(E191="X",0,VLOOKUP(E191,'26'!$K$3:$L$16,2,FALSE)))</f>
        <v>#N/A</v>
      </c>
      <c r="P191" s="108" t="e">
        <f t="shared" si="5"/>
        <v>#N/A</v>
      </c>
    </row>
    <row r="192" spans="14:16">
      <c r="N192" s="108">
        <f t="shared" si="4"/>
        <v>0</v>
      </c>
      <c r="O192" s="108" t="e">
        <f>IF(D192="X",0,IF(E192="X",0,VLOOKUP(E192,'26'!$K$3:$L$16,2,FALSE)))</f>
        <v>#N/A</v>
      </c>
      <c r="P192" s="108" t="e">
        <f t="shared" si="5"/>
        <v>#N/A</v>
      </c>
    </row>
    <row r="193" spans="14:16">
      <c r="N193" s="108">
        <f t="shared" si="4"/>
        <v>0</v>
      </c>
      <c r="O193" s="108" t="e">
        <f>IF(D193="X",0,IF(E193="X",0,VLOOKUP(E193,'26'!$K$3:$L$16,2,FALSE)))</f>
        <v>#N/A</v>
      </c>
      <c r="P193" s="108" t="e">
        <f t="shared" si="5"/>
        <v>#N/A</v>
      </c>
    </row>
    <row r="194" spans="14:16">
      <c r="N194" s="108">
        <f t="shared" si="4"/>
        <v>0</v>
      </c>
      <c r="O194" s="108" t="e">
        <f>IF(D194="X",0,IF(E194="X",0,VLOOKUP(E194,'26'!$K$3:$L$16,2,FALSE)))</f>
        <v>#N/A</v>
      </c>
      <c r="P194" s="108" t="e">
        <f t="shared" si="5"/>
        <v>#N/A</v>
      </c>
    </row>
    <row r="195" spans="14:16">
      <c r="N195" s="108">
        <f t="shared" si="4"/>
        <v>0</v>
      </c>
      <c r="O195" s="108" t="e">
        <f>IF(D195="X",0,IF(E195="X",0,VLOOKUP(E195,'26'!$K$3:$L$16,2,FALSE)))</f>
        <v>#N/A</v>
      </c>
      <c r="P195" s="108" t="e">
        <f t="shared" si="5"/>
        <v>#N/A</v>
      </c>
    </row>
    <row r="196" spans="14:16">
      <c r="N196" s="108">
        <f t="shared" ref="N196:N259" si="6">SUM(F196:M196)</f>
        <v>0</v>
      </c>
      <c r="O196" s="108" t="e">
        <f>IF(D196="X",0,IF(E196="X",0,VLOOKUP(E196,'26'!$K$3:$L$16,2,FALSE)))</f>
        <v>#N/A</v>
      </c>
      <c r="P196" s="108" t="e">
        <f t="shared" ref="P196:P259" si="7">N196*O196</f>
        <v>#N/A</v>
      </c>
    </row>
    <row r="197" spans="14:16">
      <c r="N197" s="108">
        <f t="shared" si="6"/>
        <v>0</v>
      </c>
      <c r="O197" s="108" t="e">
        <f>IF(D197="X",0,IF(E197="X",0,VLOOKUP(E197,'26'!$K$3:$L$16,2,FALSE)))</f>
        <v>#N/A</v>
      </c>
      <c r="P197" s="108" t="e">
        <f t="shared" si="7"/>
        <v>#N/A</v>
      </c>
    </row>
    <row r="198" spans="14:16">
      <c r="N198" s="108">
        <f t="shared" si="6"/>
        <v>0</v>
      </c>
      <c r="O198" s="108" t="e">
        <f>IF(D198="X",0,IF(E198="X",0,VLOOKUP(E198,'26'!$K$3:$L$16,2,FALSE)))</f>
        <v>#N/A</v>
      </c>
      <c r="P198" s="108" t="e">
        <f t="shared" si="7"/>
        <v>#N/A</v>
      </c>
    </row>
    <row r="199" spans="14:16">
      <c r="N199" s="108">
        <f t="shared" si="6"/>
        <v>0</v>
      </c>
      <c r="O199" s="108" t="e">
        <f>IF(D199="X",0,IF(E199="X",0,VLOOKUP(E199,'26'!$K$3:$L$16,2,FALSE)))</f>
        <v>#N/A</v>
      </c>
      <c r="P199" s="108" t="e">
        <f t="shared" si="7"/>
        <v>#N/A</v>
      </c>
    </row>
    <row r="200" spans="14:16">
      <c r="N200" s="108">
        <f t="shared" si="6"/>
        <v>0</v>
      </c>
      <c r="O200" s="108" t="e">
        <f>IF(D200="X",0,IF(E200="X",0,VLOOKUP(E200,'26'!$K$3:$L$16,2,FALSE)))</f>
        <v>#N/A</v>
      </c>
      <c r="P200" s="108" t="e">
        <f t="shared" si="7"/>
        <v>#N/A</v>
      </c>
    </row>
    <row r="201" spans="14:16">
      <c r="N201" s="108">
        <f t="shared" si="6"/>
        <v>0</v>
      </c>
      <c r="O201" s="108" t="e">
        <f>IF(D201="X",0,IF(E201="X",0,VLOOKUP(E201,'26'!$K$3:$L$16,2,FALSE)))</f>
        <v>#N/A</v>
      </c>
      <c r="P201" s="108" t="e">
        <f t="shared" si="7"/>
        <v>#N/A</v>
      </c>
    </row>
    <row r="202" spans="14:16">
      <c r="N202" s="108">
        <f t="shared" si="6"/>
        <v>0</v>
      </c>
      <c r="O202" s="108" t="e">
        <f>IF(D202="X",0,IF(E202="X",0,VLOOKUP(E202,'26'!$K$3:$L$16,2,FALSE)))</f>
        <v>#N/A</v>
      </c>
      <c r="P202" s="108" t="e">
        <f t="shared" si="7"/>
        <v>#N/A</v>
      </c>
    </row>
    <row r="203" spans="14:16">
      <c r="N203" s="108">
        <f t="shared" si="6"/>
        <v>0</v>
      </c>
      <c r="O203" s="108" t="e">
        <f>IF(D203="X",0,IF(E203="X",0,VLOOKUP(E203,'26'!$K$3:$L$16,2,FALSE)))</f>
        <v>#N/A</v>
      </c>
      <c r="P203" s="108" t="e">
        <f t="shared" si="7"/>
        <v>#N/A</v>
      </c>
    </row>
    <row r="204" spans="14:16">
      <c r="N204" s="108">
        <f t="shared" si="6"/>
        <v>0</v>
      </c>
      <c r="O204" s="108" t="e">
        <f>IF(D204="X",0,IF(E204="X",0,VLOOKUP(E204,'26'!$K$3:$L$16,2,FALSE)))</f>
        <v>#N/A</v>
      </c>
      <c r="P204" s="108" t="e">
        <f t="shared" si="7"/>
        <v>#N/A</v>
      </c>
    </row>
    <row r="205" spans="14:16">
      <c r="N205" s="108">
        <f t="shared" si="6"/>
        <v>0</v>
      </c>
      <c r="O205" s="108" t="e">
        <f>IF(D205="X",0,IF(E205="X",0,VLOOKUP(E205,'26'!$K$3:$L$16,2,FALSE)))</f>
        <v>#N/A</v>
      </c>
      <c r="P205" s="108" t="e">
        <f t="shared" si="7"/>
        <v>#N/A</v>
      </c>
    </row>
    <row r="206" spans="14:16">
      <c r="N206" s="108">
        <f t="shared" si="6"/>
        <v>0</v>
      </c>
      <c r="O206" s="108" t="e">
        <f>IF(D206="X",0,IF(E206="X",0,VLOOKUP(E206,'26'!$K$3:$L$16,2,FALSE)))</f>
        <v>#N/A</v>
      </c>
      <c r="P206" s="108" t="e">
        <f t="shared" si="7"/>
        <v>#N/A</v>
      </c>
    </row>
    <row r="207" spans="14:16">
      <c r="N207" s="108">
        <f t="shared" si="6"/>
        <v>0</v>
      </c>
      <c r="O207" s="108" t="e">
        <f>IF(D207="X",0,IF(E207="X",0,VLOOKUP(E207,'26'!$K$3:$L$16,2,FALSE)))</f>
        <v>#N/A</v>
      </c>
      <c r="P207" s="108" t="e">
        <f t="shared" si="7"/>
        <v>#N/A</v>
      </c>
    </row>
    <row r="208" spans="14:16">
      <c r="N208" s="108">
        <f t="shared" si="6"/>
        <v>0</v>
      </c>
      <c r="O208" s="108" t="e">
        <f>IF(D208="X",0,IF(E208="X",0,VLOOKUP(E208,'26'!$K$3:$L$16,2,FALSE)))</f>
        <v>#N/A</v>
      </c>
      <c r="P208" s="108" t="e">
        <f t="shared" si="7"/>
        <v>#N/A</v>
      </c>
    </row>
    <row r="209" spans="14:16">
      <c r="N209" s="108">
        <f t="shared" si="6"/>
        <v>0</v>
      </c>
      <c r="O209" s="108" t="e">
        <f>IF(D209="X",0,IF(E209="X",0,VLOOKUP(E209,'26'!$K$3:$L$16,2,FALSE)))</f>
        <v>#N/A</v>
      </c>
      <c r="P209" s="108" t="e">
        <f t="shared" si="7"/>
        <v>#N/A</v>
      </c>
    </row>
    <row r="210" spans="14:16">
      <c r="N210" s="108">
        <f t="shared" si="6"/>
        <v>0</v>
      </c>
      <c r="O210" s="108" t="e">
        <f>IF(D210="X",0,IF(E210="X",0,VLOOKUP(E210,'26'!$K$3:$L$16,2,FALSE)))</f>
        <v>#N/A</v>
      </c>
      <c r="P210" s="108" t="e">
        <f t="shared" si="7"/>
        <v>#N/A</v>
      </c>
    </row>
    <row r="211" spans="14:16">
      <c r="N211" s="108">
        <f t="shared" si="6"/>
        <v>0</v>
      </c>
      <c r="O211" s="108" t="e">
        <f>IF(D211="X",0,IF(E211="X",0,VLOOKUP(E211,'26'!$K$3:$L$16,2,FALSE)))</f>
        <v>#N/A</v>
      </c>
      <c r="P211" s="108" t="e">
        <f t="shared" si="7"/>
        <v>#N/A</v>
      </c>
    </row>
    <row r="212" spans="14:16">
      <c r="N212" s="108">
        <f t="shared" si="6"/>
        <v>0</v>
      </c>
      <c r="O212" s="108" t="e">
        <f>IF(D212="X",0,IF(E212="X",0,VLOOKUP(E212,'26'!$K$3:$L$16,2,FALSE)))</f>
        <v>#N/A</v>
      </c>
      <c r="P212" s="108" t="e">
        <f t="shared" si="7"/>
        <v>#N/A</v>
      </c>
    </row>
    <row r="213" spans="14:16">
      <c r="N213" s="108">
        <f t="shared" si="6"/>
        <v>0</v>
      </c>
      <c r="O213" s="108" t="e">
        <f>IF(D213="X",0,IF(E213="X",0,VLOOKUP(E213,'26'!$K$3:$L$16,2,FALSE)))</f>
        <v>#N/A</v>
      </c>
      <c r="P213" s="108" t="e">
        <f t="shared" si="7"/>
        <v>#N/A</v>
      </c>
    </row>
    <row r="214" spans="14:16">
      <c r="N214" s="108">
        <f t="shared" si="6"/>
        <v>0</v>
      </c>
      <c r="O214" s="108" t="e">
        <f>IF(D214="X",0,IF(E214="X",0,VLOOKUP(E214,'26'!$K$3:$L$16,2,FALSE)))</f>
        <v>#N/A</v>
      </c>
      <c r="P214" s="108" t="e">
        <f t="shared" si="7"/>
        <v>#N/A</v>
      </c>
    </row>
    <row r="215" spans="14:16">
      <c r="N215" s="108">
        <f t="shared" si="6"/>
        <v>0</v>
      </c>
      <c r="O215" s="108" t="e">
        <f>IF(D215="X",0,IF(E215="X",0,VLOOKUP(E215,'26'!$K$3:$L$16,2,FALSE)))</f>
        <v>#N/A</v>
      </c>
      <c r="P215" s="108" t="e">
        <f t="shared" si="7"/>
        <v>#N/A</v>
      </c>
    </row>
    <row r="216" spans="14:16">
      <c r="N216" s="108">
        <f t="shared" si="6"/>
        <v>0</v>
      </c>
      <c r="O216" s="108" t="e">
        <f>IF(D216="X",0,IF(E216="X",0,VLOOKUP(E216,'26'!$K$3:$L$16,2,FALSE)))</f>
        <v>#N/A</v>
      </c>
      <c r="P216" s="108" t="e">
        <f t="shared" si="7"/>
        <v>#N/A</v>
      </c>
    </row>
    <row r="217" spans="14:16">
      <c r="N217" s="108">
        <f t="shared" si="6"/>
        <v>0</v>
      </c>
      <c r="O217" s="108" t="e">
        <f>IF(D217="X",0,IF(E217="X",0,VLOOKUP(E217,'26'!$K$3:$L$16,2,FALSE)))</f>
        <v>#N/A</v>
      </c>
      <c r="P217" s="108" t="e">
        <f t="shared" si="7"/>
        <v>#N/A</v>
      </c>
    </row>
    <row r="218" spans="14:16">
      <c r="N218" s="108">
        <f t="shared" si="6"/>
        <v>0</v>
      </c>
      <c r="O218" s="108" t="e">
        <f>IF(D218="X",0,IF(E218="X",0,VLOOKUP(E218,'26'!$K$3:$L$16,2,FALSE)))</f>
        <v>#N/A</v>
      </c>
      <c r="P218" s="108" t="e">
        <f t="shared" si="7"/>
        <v>#N/A</v>
      </c>
    </row>
    <row r="219" spans="14:16">
      <c r="N219" s="108">
        <f t="shared" si="6"/>
        <v>0</v>
      </c>
      <c r="O219" s="108" t="e">
        <f>IF(D219="X",0,IF(E219="X",0,VLOOKUP(E219,'26'!$K$3:$L$16,2,FALSE)))</f>
        <v>#N/A</v>
      </c>
      <c r="P219" s="108" t="e">
        <f t="shared" si="7"/>
        <v>#N/A</v>
      </c>
    </row>
    <row r="220" spans="14:16">
      <c r="N220" s="108">
        <f t="shared" si="6"/>
        <v>0</v>
      </c>
      <c r="O220" s="108" t="e">
        <f>IF(D220="X",0,IF(E220="X",0,VLOOKUP(E220,'26'!$K$3:$L$16,2,FALSE)))</f>
        <v>#N/A</v>
      </c>
      <c r="P220" s="108" t="e">
        <f t="shared" si="7"/>
        <v>#N/A</v>
      </c>
    </row>
    <row r="221" spans="14:16">
      <c r="N221" s="108">
        <f t="shared" si="6"/>
        <v>0</v>
      </c>
      <c r="O221" s="108" t="e">
        <f>IF(D221="X",0,IF(E221="X",0,VLOOKUP(E221,'26'!$K$3:$L$16,2,FALSE)))</f>
        <v>#N/A</v>
      </c>
      <c r="P221" s="108" t="e">
        <f t="shared" si="7"/>
        <v>#N/A</v>
      </c>
    </row>
    <row r="222" spans="14:16">
      <c r="N222" s="108">
        <f t="shared" si="6"/>
        <v>0</v>
      </c>
      <c r="O222" s="108" t="e">
        <f>IF(D222="X",0,IF(E222="X",0,VLOOKUP(E222,'26'!$K$3:$L$16,2,FALSE)))</f>
        <v>#N/A</v>
      </c>
      <c r="P222" s="108" t="e">
        <f t="shared" si="7"/>
        <v>#N/A</v>
      </c>
    </row>
    <row r="223" spans="14:16">
      <c r="N223" s="108">
        <f t="shared" si="6"/>
        <v>0</v>
      </c>
      <c r="O223" s="108" t="e">
        <f>IF(D223="X",0,IF(E223="X",0,VLOOKUP(E223,'26'!$K$3:$L$16,2,FALSE)))</f>
        <v>#N/A</v>
      </c>
      <c r="P223" s="108" t="e">
        <f t="shared" si="7"/>
        <v>#N/A</v>
      </c>
    </row>
    <row r="224" spans="14:16">
      <c r="N224" s="108">
        <f t="shared" si="6"/>
        <v>0</v>
      </c>
      <c r="O224" s="108" t="e">
        <f>IF(D224="X",0,IF(E224="X",0,VLOOKUP(E224,'26'!$K$3:$L$16,2,FALSE)))</f>
        <v>#N/A</v>
      </c>
      <c r="P224" s="108" t="e">
        <f t="shared" si="7"/>
        <v>#N/A</v>
      </c>
    </row>
    <row r="225" spans="14:16">
      <c r="N225" s="108">
        <f t="shared" si="6"/>
        <v>0</v>
      </c>
      <c r="O225" s="108" t="e">
        <f>IF(D225="X",0,IF(E225="X",0,VLOOKUP(E225,'26'!$K$3:$L$16,2,FALSE)))</f>
        <v>#N/A</v>
      </c>
      <c r="P225" s="108" t="e">
        <f t="shared" si="7"/>
        <v>#N/A</v>
      </c>
    </row>
    <row r="226" spans="14:16">
      <c r="N226" s="108">
        <f t="shared" si="6"/>
        <v>0</v>
      </c>
      <c r="O226" s="108" t="e">
        <f>IF(D226="X",0,IF(E226="X",0,VLOOKUP(E226,'26'!$K$3:$L$16,2,FALSE)))</f>
        <v>#N/A</v>
      </c>
      <c r="P226" s="108" t="e">
        <f t="shared" si="7"/>
        <v>#N/A</v>
      </c>
    </row>
    <row r="227" spans="14:16">
      <c r="N227" s="108">
        <f t="shared" si="6"/>
        <v>0</v>
      </c>
      <c r="O227" s="108" t="e">
        <f>IF(D227="X",0,IF(E227="X",0,VLOOKUP(E227,'26'!$K$3:$L$16,2,FALSE)))</f>
        <v>#N/A</v>
      </c>
      <c r="P227" s="108" t="e">
        <f t="shared" si="7"/>
        <v>#N/A</v>
      </c>
    </row>
    <row r="228" spans="14:16">
      <c r="N228" s="108">
        <f t="shared" si="6"/>
        <v>0</v>
      </c>
      <c r="O228" s="108" t="e">
        <f>IF(D228="X",0,IF(E228="X",0,VLOOKUP(E228,'26'!$K$3:$L$16,2,FALSE)))</f>
        <v>#N/A</v>
      </c>
      <c r="P228" s="108" t="e">
        <f t="shared" si="7"/>
        <v>#N/A</v>
      </c>
    </row>
    <row r="229" spans="14:16">
      <c r="N229" s="108">
        <f t="shared" si="6"/>
        <v>0</v>
      </c>
      <c r="O229" s="108" t="e">
        <f>IF(D229="X",0,IF(E229="X",0,VLOOKUP(E229,'26'!$K$3:$L$16,2,FALSE)))</f>
        <v>#N/A</v>
      </c>
      <c r="P229" s="108" t="e">
        <f t="shared" si="7"/>
        <v>#N/A</v>
      </c>
    </row>
    <row r="230" spans="14:16">
      <c r="N230" s="108">
        <f t="shared" si="6"/>
        <v>0</v>
      </c>
      <c r="O230" s="108" t="e">
        <f>IF(D230="X",0,IF(E230="X",0,VLOOKUP(E230,'26'!$K$3:$L$16,2,FALSE)))</f>
        <v>#N/A</v>
      </c>
      <c r="P230" s="108" t="e">
        <f t="shared" si="7"/>
        <v>#N/A</v>
      </c>
    </row>
    <row r="231" spans="14:16">
      <c r="N231" s="108">
        <f t="shared" si="6"/>
        <v>0</v>
      </c>
      <c r="O231" s="108" t="e">
        <f>IF(D231="X",0,IF(E231="X",0,VLOOKUP(E231,'26'!$K$3:$L$16,2,FALSE)))</f>
        <v>#N/A</v>
      </c>
      <c r="P231" s="108" t="e">
        <f t="shared" si="7"/>
        <v>#N/A</v>
      </c>
    </row>
    <row r="232" spans="14:16">
      <c r="N232" s="108">
        <f t="shared" si="6"/>
        <v>0</v>
      </c>
      <c r="O232" s="108" t="e">
        <f>IF(D232="X",0,IF(E232="X",0,VLOOKUP(E232,'26'!$K$3:$L$16,2,FALSE)))</f>
        <v>#N/A</v>
      </c>
      <c r="P232" s="108" t="e">
        <f t="shared" si="7"/>
        <v>#N/A</v>
      </c>
    </row>
    <row r="233" spans="14:16">
      <c r="N233" s="108">
        <f t="shared" si="6"/>
        <v>0</v>
      </c>
      <c r="O233" s="108" t="e">
        <f>IF(D233="X",0,IF(E233="X",0,VLOOKUP(E233,'26'!$K$3:$L$16,2,FALSE)))</f>
        <v>#N/A</v>
      </c>
      <c r="P233" s="108" t="e">
        <f t="shared" si="7"/>
        <v>#N/A</v>
      </c>
    </row>
    <row r="234" spans="14:16">
      <c r="N234" s="108">
        <f t="shared" si="6"/>
        <v>0</v>
      </c>
      <c r="O234" s="108" t="e">
        <f>IF(D234="X",0,IF(E234="X",0,VLOOKUP(E234,'26'!$K$3:$L$16,2,FALSE)))</f>
        <v>#N/A</v>
      </c>
      <c r="P234" s="108" t="e">
        <f t="shared" si="7"/>
        <v>#N/A</v>
      </c>
    </row>
    <row r="235" spans="14:16">
      <c r="N235" s="108">
        <f t="shared" si="6"/>
        <v>0</v>
      </c>
      <c r="O235" s="108" t="e">
        <f>IF(D235="X",0,IF(E235="X",0,VLOOKUP(E235,'26'!$K$3:$L$16,2,FALSE)))</f>
        <v>#N/A</v>
      </c>
      <c r="P235" s="108" t="e">
        <f t="shared" si="7"/>
        <v>#N/A</v>
      </c>
    </row>
    <row r="236" spans="14:16">
      <c r="N236" s="108">
        <f t="shared" si="6"/>
        <v>0</v>
      </c>
      <c r="O236" s="108" t="e">
        <f>IF(D236="X",0,IF(E236="X",0,VLOOKUP(E236,'26'!$K$3:$L$16,2,FALSE)))</f>
        <v>#N/A</v>
      </c>
      <c r="P236" s="108" t="e">
        <f t="shared" si="7"/>
        <v>#N/A</v>
      </c>
    </row>
    <row r="237" spans="14:16">
      <c r="N237" s="108">
        <f t="shared" si="6"/>
        <v>0</v>
      </c>
      <c r="O237" s="108" t="e">
        <f>IF(D237="X",0,IF(E237="X",0,VLOOKUP(E237,'26'!$K$3:$L$16,2,FALSE)))</f>
        <v>#N/A</v>
      </c>
      <c r="P237" s="108" t="e">
        <f t="shared" si="7"/>
        <v>#N/A</v>
      </c>
    </row>
    <row r="238" spans="14:16">
      <c r="N238" s="108">
        <f t="shared" si="6"/>
        <v>0</v>
      </c>
      <c r="O238" s="108" t="e">
        <f>IF(D238="X",0,IF(E238="X",0,VLOOKUP(E238,'26'!$K$3:$L$16,2,FALSE)))</f>
        <v>#N/A</v>
      </c>
      <c r="P238" s="108" t="e">
        <f t="shared" si="7"/>
        <v>#N/A</v>
      </c>
    </row>
    <row r="239" spans="14:16">
      <c r="N239" s="108">
        <f t="shared" si="6"/>
        <v>0</v>
      </c>
      <c r="O239" s="108" t="e">
        <f>IF(D239="X",0,IF(E239="X",0,VLOOKUP(E239,'26'!$K$3:$L$16,2,FALSE)))</f>
        <v>#N/A</v>
      </c>
      <c r="P239" s="108" t="e">
        <f t="shared" si="7"/>
        <v>#N/A</v>
      </c>
    </row>
    <row r="240" spans="14:16">
      <c r="N240" s="108">
        <f t="shared" si="6"/>
        <v>0</v>
      </c>
      <c r="O240" s="108" t="e">
        <f>IF(D240="X",0,IF(E240="X",0,VLOOKUP(E240,'26'!$K$3:$L$16,2,FALSE)))</f>
        <v>#N/A</v>
      </c>
      <c r="P240" s="108" t="e">
        <f t="shared" si="7"/>
        <v>#N/A</v>
      </c>
    </row>
    <row r="241" spans="14:16">
      <c r="N241" s="108">
        <f t="shared" si="6"/>
        <v>0</v>
      </c>
      <c r="O241" s="108" t="e">
        <f>IF(D241="X",0,IF(E241="X",0,VLOOKUP(E241,'26'!$K$3:$L$16,2,FALSE)))</f>
        <v>#N/A</v>
      </c>
      <c r="P241" s="108" t="e">
        <f t="shared" si="7"/>
        <v>#N/A</v>
      </c>
    </row>
    <row r="242" spans="14:16">
      <c r="N242" s="108">
        <f t="shared" si="6"/>
        <v>0</v>
      </c>
      <c r="O242" s="108" t="e">
        <f>IF(D242="X",0,IF(E242="X",0,VLOOKUP(E242,'26'!$K$3:$L$16,2,FALSE)))</f>
        <v>#N/A</v>
      </c>
      <c r="P242" s="108" t="e">
        <f t="shared" si="7"/>
        <v>#N/A</v>
      </c>
    </row>
    <row r="243" spans="14:16">
      <c r="N243" s="108">
        <f t="shared" si="6"/>
        <v>0</v>
      </c>
      <c r="O243" s="108" t="e">
        <f>IF(D243="X",0,IF(E243="X",0,VLOOKUP(E243,'26'!$K$3:$L$16,2,FALSE)))</f>
        <v>#N/A</v>
      </c>
      <c r="P243" s="108" t="e">
        <f t="shared" si="7"/>
        <v>#N/A</v>
      </c>
    </row>
    <row r="244" spans="14:16">
      <c r="N244" s="108">
        <f t="shared" si="6"/>
        <v>0</v>
      </c>
      <c r="O244" s="108" t="e">
        <f>IF(D244="X",0,IF(E244="X",0,VLOOKUP(E244,'26'!$K$3:$L$16,2,FALSE)))</f>
        <v>#N/A</v>
      </c>
      <c r="P244" s="108" t="e">
        <f t="shared" si="7"/>
        <v>#N/A</v>
      </c>
    </row>
    <row r="245" spans="14:16">
      <c r="N245" s="108">
        <f t="shared" si="6"/>
        <v>0</v>
      </c>
      <c r="O245" s="108" t="e">
        <f>IF(D245="X",0,IF(E245="X",0,VLOOKUP(E245,'26'!$K$3:$L$16,2,FALSE)))</f>
        <v>#N/A</v>
      </c>
      <c r="P245" s="108" t="e">
        <f t="shared" si="7"/>
        <v>#N/A</v>
      </c>
    </row>
    <row r="246" spans="14:16">
      <c r="N246" s="108">
        <f t="shared" si="6"/>
        <v>0</v>
      </c>
      <c r="O246" s="108" t="e">
        <f>IF(D246="X",0,IF(E246="X",0,VLOOKUP(E246,'26'!$K$3:$L$16,2,FALSE)))</f>
        <v>#N/A</v>
      </c>
      <c r="P246" s="108" t="e">
        <f t="shared" si="7"/>
        <v>#N/A</v>
      </c>
    </row>
    <row r="247" spans="14:16">
      <c r="N247" s="108">
        <f t="shared" si="6"/>
        <v>0</v>
      </c>
      <c r="O247" s="108" t="e">
        <f>IF(D247="X",0,IF(E247="X",0,VLOOKUP(E247,'26'!$K$3:$L$16,2,FALSE)))</f>
        <v>#N/A</v>
      </c>
      <c r="P247" s="108" t="e">
        <f t="shared" si="7"/>
        <v>#N/A</v>
      </c>
    </row>
    <row r="248" spans="14:16">
      <c r="N248" s="108">
        <f t="shared" si="6"/>
        <v>0</v>
      </c>
      <c r="O248" s="108" t="e">
        <f>IF(D248="X",0,IF(E248="X",0,VLOOKUP(E248,'26'!$K$3:$L$16,2,FALSE)))</f>
        <v>#N/A</v>
      </c>
      <c r="P248" s="108" t="e">
        <f t="shared" si="7"/>
        <v>#N/A</v>
      </c>
    </row>
    <row r="249" spans="14:16">
      <c r="N249" s="108">
        <f t="shared" si="6"/>
        <v>0</v>
      </c>
      <c r="O249" s="108" t="e">
        <f>IF(D249="X",0,IF(E249="X",0,VLOOKUP(E249,'26'!$K$3:$L$16,2,FALSE)))</f>
        <v>#N/A</v>
      </c>
      <c r="P249" s="108" t="e">
        <f t="shared" si="7"/>
        <v>#N/A</v>
      </c>
    </row>
    <row r="250" spans="14:16">
      <c r="N250" s="108">
        <f t="shared" si="6"/>
        <v>0</v>
      </c>
      <c r="O250" s="108" t="e">
        <f>IF(D250="X",0,IF(E250="X",0,VLOOKUP(E250,'26'!$K$3:$L$16,2,FALSE)))</f>
        <v>#N/A</v>
      </c>
      <c r="P250" s="108" t="e">
        <f t="shared" si="7"/>
        <v>#N/A</v>
      </c>
    </row>
    <row r="251" spans="14:16">
      <c r="N251" s="108">
        <f t="shared" si="6"/>
        <v>0</v>
      </c>
      <c r="O251" s="108" t="e">
        <f>IF(D251="X",0,IF(E251="X",0,VLOOKUP(E251,'26'!$K$3:$L$16,2,FALSE)))</f>
        <v>#N/A</v>
      </c>
      <c r="P251" s="108" t="e">
        <f t="shared" si="7"/>
        <v>#N/A</v>
      </c>
    </row>
    <row r="252" spans="14:16">
      <c r="N252" s="108">
        <f t="shared" si="6"/>
        <v>0</v>
      </c>
      <c r="O252" s="108" t="e">
        <f>IF(D252="X",0,IF(E252="X",0,VLOOKUP(E252,'26'!$K$3:$L$16,2,FALSE)))</f>
        <v>#N/A</v>
      </c>
      <c r="P252" s="108" t="e">
        <f t="shared" si="7"/>
        <v>#N/A</v>
      </c>
    </row>
    <row r="253" spans="14:16">
      <c r="N253" s="108">
        <f t="shared" si="6"/>
        <v>0</v>
      </c>
      <c r="O253" s="108" t="e">
        <f>IF(D253="X",0,IF(E253="X",0,VLOOKUP(E253,'26'!$K$3:$L$16,2,FALSE)))</f>
        <v>#N/A</v>
      </c>
      <c r="P253" s="108" t="e">
        <f t="shared" si="7"/>
        <v>#N/A</v>
      </c>
    </row>
    <row r="254" spans="14:16">
      <c r="N254" s="108">
        <f t="shared" si="6"/>
        <v>0</v>
      </c>
      <c r="O254" s="108" t="e">
        <f>IF(D254="X",0,IF(E254="X",0,VLOOKUP(E254,'26'!$K$3:$L$16,2,FALSE)))</f>
        <v>#N/A</v>
      </c>
      <c r="P254" s="108" t="e">
        <f t="shared" si="7"/>
        <v>#N/A</v>
      </c>
    </row>
    <row r="255" spans="14:16">
      <c r="N255" s="108">
        <f t="shared" si="6"/>
        <v>0</v>
      </c>
      <c r="O255" s="108" t="e">
        <f>IF(D255="X",0,IF(E255="X",0,VLOOKUP(E255,'26'!$K$3:$L$16,2,FALSE)))</f>
        <v>#N/A</v>
      </c>
      <c r="P255" s="108" t="e">
        <f t="shared" si="7"/>
        <v>#N/A</v>
      </c>
    </row>
    <row r="256" spans="14:16">
      <c r="N256" s="108">
        <f t="shared" si="6"/>
        <v>0</v>
      </c>
      <c r="O256" s="108" t="e">
        <f>IF(D256="X",0,IF(E256="X",0,VLOOKUP(E256,'26'!$K$3:$L$16,2,FALSE)))</f>
        <v>#N/A</v>
      </c>
      <c r="P256" s="108" t="e">
        <f t="shared" si="7"/>
        <v>#N/A</v>
      </c>
    </row>
    <row r="257" spans="14:16">
      <c r="N257" s="108">
        <f t="shared" si="6"/>
        <v>0</v>
      </c>
      <c r="O257" s="108" t="e">
        <f>IF(D257="X",0,IF(E257="X",0,VLOOKUP(E257,'26'!$K$3:$L$16,2,FALSE)))</f>
        <v>#N/A</v>
      </c>
      <c r="P257" s="108" t="e">
        <f t="shared" si="7"/>
        <v>#N/A</v>
      </c>
    </row>
    <row r="258" spans="14:16">
      <c r="N258" s="108">
        <f t="shared" si="6"/>
        <v>0</v>
      </c>
      <c r="O258" s="108" t="e">
        <f>IF(D258="X",0,IF(E258="X",0,VLOOKUP(E258,'26'!$K$3:$L$16,2,FALSE)))</f>
        <v>#N/A</v>
      </c>
      <c r="P258" s="108" t="e">
        <f t="shared" si="7"/>
        <v>#N/A</v>
      </c>
    </row>
    <row r="259" spans="14:16">
      <c r="N259" s="108">
        <f t="shared" si="6"/>
        <v>0</v>
      </c>
      <c r="O259" s="108" t="e">
        <f>IF(D259="X",0,IF(E259="X",0,VLOOKUP(E259,'26'!$K$3:$L$16,2,FALSE)))</f>
        <v>#N/A</v>
      </c>
      <c r="P259" s="108" t="e">
        <f t="shared" si="7"/>
        <v>#N/A</v>
      </c>
    </row>
    <row r="260" spans="14:16">
      <c r="N260" s="108">
        <f t="shared" ref="N260:N323" si="8">SUM(F260:M260)</f>
        <v>0</v>
      </c>
      <c r="O260" s="108" t="e">
        <f>IF(D260="X",0,IF(E260="X",0,VLOOKUP(E260,'26'!$K$3:$L$16,2,FALSE)))</f>
        <v>#N/A</v>
      </c>
      <c r="P260" s="108" t="e">
        <f t="shared" ref="P260:P323" si="9">N260*O260</f>
        <v>#N/A</v>
      </c>
    </row>
    <row r="261" spans="14:16">
      <c r="N261" s="108">
        <f t="shared" si="8"/>
        <v>0</v>
      </c>
      <c r="O261" s="108" t="e">
        <f>IF(D261="X",0,IF(E261="X",0,VLOOKUP(E261,'26'!$K$3:$L$16,2,FALSE)))</f>
        <v>#N/A</v>
      </c>
      <c r="P261" s="108" t="e">
        <f t="shared" si="9"/>
        <v>#N/A</v>
      </c>
    </row>
    <row r="262" spans="14:16">
      <c r="N262" s="108">
        <f t="shared" si="8"/>
        <v>0</v>
      </c>
      <c r="O262" s="108" t="e">
        <f>IF(D262="X",0,IF(E262="X",0,VLOOKUP(E262,'26'!$K$3:$L$16,2,FALSE)))</f>
        <v>#N/A</v>
      </c>
      <c r="P262" s="108" t="e">
        <f t="shared" si="9"/>
        <v>#N/A</v>
      </c>
    </row>
    <row r="263" spans="14:16">
      <c r="N263" s="108">
        <f t="shared" si="8"/>
        <v>0</v>
      </c>
      <c r="O263" s="108" t="e">
        <f>IF(D263="X",0,IF(E263="X",0,VLOOKUP(E263,'26'!$K$3:$L$16,2,FALSE)))</f>
        <v>#N/A</v>
      </c>
      <c r="P263" s="108" t="e">
        <f t="shared" si="9"/>
        <v>#N/A</v>
      </c>
    </row>
    <row r="264" spans="14:16">
      <c r="N264" s="108">
        <f t="shared" si="8"/>
        <v>0</v>
      </c>
      <c r="O264" s="108" t="e">
        <f>IF(D264="X",0,IF(E264="X",0,VLOOKUP(E264,'26'!$K$3:$L$16,2,FALSE)))</f>
        <v>#N/A</v>
      </c>
      <c r="P264" s="108" t="e">
        <f t="shared" si="9"/>
        <v>#N/A</v>
      </c>
    </row>
    <row r="265" spans="14:16">
      <c r="N265" s="108">
        <f t="shared" si="8"/>
        <v>0</v>
      </c>
      <c r="O265" s="108" t="e">
        <f>IF(D265="X",0,IF(E265="X",0,VLOOKUP(E265,'26'!$K$3:$L$16,2,FALSE)))</f>
        <v>#N/A</v>
      </c>
      <c r="P265" s="108" t="e">
        <f t="shared" si="9"/>
        <v>#N/A</v>
      </c>
    </row>
    <row r="266" spans="14:16">
      <c r="N266" s="108">
        <f t="shared" si="8"/>
        <v>0</v>
      </c>
      <c r="O266" s="108" t="e">
        <f>IF(D266="X",0,IF(E266="X",0,VLOOKUP(E266,'26'!$K$3:$L$16,2,FALSE)))</f>
        <v>#N/A</v>
      </c>
      <c r="P266" s="108" t="e">
        <f t="shared" si="9"/>
        <v>#N/A</v>
      </c>
    </row>
    <row r="267" spans="14:16">
      <c r="N267" s="108">
        <f t="shared" si="8"/>
        <v>0</v>
      </c>
      <c r="O267" s="108" t="e">
        <f>IF(D267="X",0,IF(E267="X",0,VLOOKUP(E267,'26'!$K$3:$L$16,2,FALSE)))</f>
        <v>#N/A</v>
      </c>
      <c r="P267" s="108" t="e">
        <f t="shared" si="9"/>
        <v>#N/A</v>
      </c>
    </row>
    <row r="268" spans="14:16">
      <c r="N268" s="108">
        <f t="shared" si="8"/>
        <v>0</v>
      </c>
      <c r="O268" s="108" t="e">
        <f>IF(D268="X",0,IF(E268="X",0,VLOOKUP(E268,'26'!$K$3:$L$16,2,FALSE)))</f>
        <v>#N/A</v>
      </c>
      <c r="P268" s="108" t="e">
        <f t="shared" si="9"/>
        <v>#N/A</v>
      </c>
    </row>
    <row r="269" spans="14:16">
      <c r="N269" s="108">
        <f t="shared" si="8"/>
        <v>0</v>
      </c>
      <c r="O269" s="108" t="e">
        <f>IF(D269="X",0,IF(E269="X",0,VLOOKUP(E269,'26'!$K$3:$L$16,2,FALSE)))</f>
        <v>#N/A</v>
      </c>
      <c r="P269" s="108" t="e">
        <f t="shared" si="9"/>
        <v>#N/A</v>
      </c>
    </row>
    <row r="270" spans="14:16">
      <c r="N270" s="108">
        <f t="shared" si="8"/>
        <v>0</v>
      </c>
      <c r="O270" s="108" t="e">
        <f>IF(D270="X",0,IF(E270="X",0,VLOOKUP(E270,'26'!$K$3:$L$16,2,FALSE)))</f>
        <v>#N/A</v>
      </c>
      <c r="P270" s="108" t="e">
        <f t="shared" si="9"/>
        <v>#N/A</v>
      </c>
    </row>
    <row r="271" spans="14:16">
      <c r="N271" s="108">
        <f t="shared" si="8"/>
        <v>0</v>
      </c>
      <c r="O271" s="108" t="e">
        <f>IF(D271="X",0,IF(E271="X",0,VLOOKUP(E271,'26'!$K$3:$L$16,2,FALSE)))</f>
        <v>#N/A</v>
      </c>
      <c r="P271" s="108" t="e">
        <f t="shared" si="9"/>
        <v>#N/A</v>
      </c>
    </row>
    <row r="272" spans="14:16">
      <c r="N272" s="108">
        <f t="shared" si="8"/>
        <v>0</v>
      </c>
      <c r="O272" s="108" t="e">
        <f>IF(D272="X",0,IF(E272="X",0,VLOOKUP(E272,'26'!$K$3:$L$16,2,FALSE)))</f>
        <v>#N/A</v>
      </c>
      <c r="P272" s="108" t="e">
        <f t="shared" si="9"/>
        <v>#N/A</v>
      </c>
    </row>
    <row r="273" spans="14:16">
      <c r="N273" s="108">
        <f t="shared" si="8"/>
        <v>0</v>
      </c>
      <c r="O273" s="108" t="e">
        <f>IF(D273="X",0,IF(E273="X",0,VLOOKUP(E273,'26'!$K$3:$L$16,2,FALSE)))</f>
        <v>#N/A</v>
      </c>
      <c r="P273" s="108" t="e">
        <f t="shared" si="9"/>
        <v>#N/A</v>
      </c>
    </row>
    <row r="274" spans="14:16">
      <c r="N274" s="108">
        <f t="shared" si="8"/>
        <v>0</v>
      </c>
      <c r="O274" s="108" t="e">
        <f>IF(D274="X",0,IF(E274="X",0,VLOOKUP(E274,'26'!$K$3:$L$16,2,FALSE)))</f>
        <v>#N/A</v>
      </c>
      <c r="P274" s="108" t="e">
        <f t="shared" si="9"/>
        <v>#N/A</v>
      </c>
    </row>
    <row r="275" spans="14:16">
      <c r="N275" s="108">
        <f t="shared" si="8"/>
        <v>0</v>
      </c>
      <c r="O275" s="108" t="e">
        <f>IF(D275="X",0,IF(E275="X",0,VLOOKUP(E275,'26'!$K$3:$L$16,2,FALSE)))</f>
        <v>#N/A</v>
      </c>
      <c r="P275" s="108" t="e">
        <f t="shared" si="9"/>
        <v>#N/A</v>
      </c>
    </row>
    <row r="276" spans="14:16">
      <c r="N276" s="108">
        <f t="shared" si="8"/>
        <v>0</v>
      </c>
      <c r="O276" s="108" t="e">
        <f>IF(D276="X",0,IF(E276="X",0,VLOOKUP(E276,'26'!$K$3:$L$16,2,FALSE)))</f>
        <v>#N/A</v>
      </c>
      <c r="P276" s="108" t="e">
        <f t="shared" si="9"/>
        <v>#N/A</v>
      </c>
    </row>
    <row r="277" spans="14:16">
      <c r="N277" s="108">
        <f t="shared" si="8"/>
        <v>0</v>
      </c>
      <c r="O277" s="108" t="e">
        <f>IF(D277="X",0,IF(E277="X",0,VLOOKUP(E277,'26'!$K$3:$L$16,2,FALSE)))</f>
        <v>#N/A</v>
      </c>
      <c r="P277" s="108" t="e">
        <f t="shared" si="9"/>
        <v>#N/A</v>
      </c>
    </row>
    <row r="278" spans="14:16">
      <c r="N278" s="108">
        <f t="shared" si="8"/>
        <v>0</v>
      </c>
      <c r="O278" s="108" t="e">
        <f>IF(D278="X",0,IF(E278="X",0,VLOOKUP(E278,'26'!$K$3:$L$16,2,FALSE)))</f>
        <v>#N/A</v>
      </c>
      <c r="P278" s="108" t="e">
        <f t="shared" si="9"/>
        <v>#N/A</v>
      </c>
    </row>
    <row r="279" spans="14:16">
      <c r="N279" s="108">
        <f t="shared" si="8"/>
        <v>0</v>
      </c>
      <c r="O279" s="108" t="e">
        <f>IF(D279="X",0,IF(E279="X",0,VLOOKUP(E279,'26'!$K$3:$L$16,2,FALSE)))</f>
        <v>#N/A</v>
      </c>
      <c r="P279" s="108" t="e">
        <f t="shared" si="9"/>
        <v>#N/A</v>
      </c>
    </row>
    <row r="280" spans="14:16">
      <c r="N280" s="108">
        <f t="shared" si="8"/>
        <v>0</v>
      </c>
      <c r="O280" s="108" t="e">
        <f>IF(D280="X",0,IF(E280="X",0,VLOOKUP(E280,'26'!$K$3:$L$16,2,FALSE)))</f>
        <v>#N/A</v>
      </c>
      <c r="P280" s="108" t="e">
        <f t="shared" si="9"/>
        <v>#N/A</v>
      </c>
    </row>
    <row r="281" spans="14:16">
      <c r="N281" s="108">
        <f t="shared" si="8"/>
        <v>0</v>
      </c>
      <c r="O281" s="108" t="e">
        <f>IF(D281="X",0,IF(E281="X",0,VLOOKUP(E281,'26'!$K$3:$L$16,2,FALSE)))</f>
        <v>#N/A</v>
      </c>
      <c r="P281" s="108" t="e">
        <f t="shared" si="9"/>
        <v>#N/A</v>
      </c>
    </row>
    <row r="282" spans="14:16">
      <c r="N282" s="108">
        <f t="shared" si="8"/>
        <v>0</v>
      </c>
      <c r="O282" s="108" t="e">
        <f>IF(D282="X",0,IF(E282="X",0,VLOOKUP(E282,'26'!$K$3:$L$16,2,FALSE)))</f>
        <v>#N/A</v>
      </c>
      <c r="P282" s="108" t="e">
        <f t="shared" si="9"/>
        <v>#N/A</v>
      </c>
    </row>
    <row r="283" spans="14:16">
      <c r="N283" s="108">
        <f t="shared" si="8"/>
        <v>0</v>
      </c>
      <c r="O283" s="108" t="e">
        <f>IF(D283="X",0,IF(E283="X",0,VLOOKUP(E283,'26'!$K$3:$L$16,2,FALSE)))</f>
        <v>#N/A</v>
      </c>
      <c r="P283" s="108" t="e">
        <f t="shared" si="9"/>
        <v>#N/A</v>
      </c>
    </row>
    <row r="284" spans="14:16">
      <c r="N284" s="108">
        <f t="shared" si="8"/>
        <v>0</v>
      </c>
      <c r="O284" s="108" t="e">
        <f>IF(D284="X",0,IF(E284="X",0,VLOOKUP(E284,'26'!$K$3:$L$16,2,FALSE)))</f>
        <v>#N/A</v>
      </c>
      <c r="P284" s="108" t="e">
        <f t="shared" si="9"/>
        <v>#N/A</v>
      </c>
    </row>
    <row r="285" spans="14:16">
      <c r="N285" s="108">
        <f t="shared" si="8"/>
        <v>0</v>
      </c>
      <c r="O285" s="108" t="e">
        <f>IF(D285="X",0,IF(E285="X",0,VLOOKUP(E285,'26'!$K$3:$L$16,2,FALSE)))</f>
        <v>#N/A</v>
      </c>
      <c r="P285" s="108" t="e">
        <f t="shared" si="9"/>
        <v>#N/A</v>
      </c>
    </row>
    <row r="286" spans="14:16">
      <c r="N286" s="108">
        <f t="shared" si="8"/>
        <v>0</v>
      </c>
      <c r="O286" s="108" t="e">
        <f>IF(D286="X",0,IF(E286="X",0,VLOOKUP(E286,'26'!$K$3:$L$16,2,FALSE)))</f>
        <v>#N/A</v>
      </c>
      <c r="P286" s="108" t="e">
        <f t="shared" si="9"/>
        <v>#N/A</v>
      </c>
    </row>
    <row r="287" spans="14:16">
      <c r="N287" s="108">
        <f t="shared" si="8"/>
        <v>0</v>
      </c>
      <c r="O287" s="108" t="e">
        <f>IF(D287="X",0,IF(E287="X",0,VLOOKUP(E287,'26'!$K$3:$L$16,2,FALSE)))</f>
        <v>#N/A</v>
      </c>
      <c r="P287" s="108" t="e">
        <f t="shared" si="9"/>
        <v>#N/A</v>
      </c>
    </row>
    <row r="288" spans="14:16">
      <c r="N288" s="108">
        <f t="shared" si="8"/>
        <v>0</v>
      </c>
      <c r="O288" s="108" t="e">
        <f>IF(D288="X",0,IF(E288="X",0,VLOOKUP(E288,'26'!$K$3:$L$16,2,FALSE)))</f>
        <v>#N/A</v>
      </c>
      <c r="P288" s="108" t="e">
        <f t="shared" si="9"/>
        <v>#N/A</v>
      </c>
    </row>
    <row r="289" spans="14:16">
      <c r="N289" s="108">
        <f t="shared" si="8"/>
        <v>0</v>
      </c>
      <c r="O289" s="108" t="e">
        <f>IF(D289="X",0,IF(E289="X",0,VLOOKUP(E289,'26'!$K$3:$L$16,2,FALSE)))</f>
        <v>#N/A</v>
      </c>
      <c r="P289" s="108" t="e">
        <f t="shared" si="9"/>
        <v>#N/A</v>
      </c>
    </row>
    <row r="290" spans="14:16">
      <c r="N290" s="108">
        <f t="shared" si="8"/>
        <v>0</v>
      </c>
      <c r="O290" s="108" t="e">
        <f>IF(D290="X",0,IF(E290="X",0,VLOOKUP(E290,'26'!$K$3:$L$16,2,FALSE)))</f>
        <v>#N/A</v>
      </c>
      <c r="P290" s="108" t="e">
        <f t="shared" si="9"/>
        <v>#N/A</v>
      </c>
    </row>
    <row r="291" spans="14:16">
      <c r="N291" s="108">
        <f t="shared" si="8"/>
        <v>0</v>
      </c>
      <c r="O291" s="108" t="e">
        <f>IF(D291="X",0,IF(E291="X",0,VLOOKUP(E291,'26'!$K$3:$L$16,2,FALSE)))</f>
        <v>#N/A</v>
      </c>
      <c r="P291" s="108" t="e">
        <f t="shared" si="9"/>
        <v>#N/A</v>
      </c>
    </row>
    <row r="292" spans="14:16">
      <c r="N292" s="108">
        <f t="shared" si="8"/>
        <v>0</v>
      </c>
      <c r="O292" s="108" t="e">
        <f>IF(D292="X",0,IF(E292="X",0,VLOOKUP(E292,'26'!$K$3:$L$16,2,FALSE)))</f>
        <v>#N/A</v>
      </c>
      <c r="P292" s="108" t="e">
        <f t="shared" si="9"/>
        <v>#N/A</v>
      </c>
    </row>
    <row r="293" spans="14:16">
      <c r="N293" s="108">
        <f t="shared" si="8"/>
        <v>0</v>
      </c>
      <c r="O293" s="108" t="e">
        <f>IF(D293="X",0,IF(E293="X",0,VLOOKUP(E293,'26'!$K$3:$L$16,2,FALSE)))</f>
        <v>#N/A</v>
      </c>
      <c r="P293" s="108" t="e">
        <f t="shared" si="9"/>
        <v>#N/A</v>
      </c>
    </row>
    <row r="294" spans="14:16">
      <c r="N294" s="108">
        <f t="shared" si="8"/>
        <v>0</v>
      </c>
      <c r="O294" s="108" t="e">
        <f>IF(D294="X",0,IF(E294="X",0,VLOOKUP(E294,'26'!$K$3:$L$16,2,FALSE)))</f>
        <v>#N/A</v>
      </c>
      <c r="P294" s="108" t="e">
        <f t="shared" si="9"/>
        <v>#N/A</v>
      </c>
    </row>
    <row r="295" spans="14:16">
      <c r="N295" s="108">
        <f t="shared" si="8"/>
        <v>0</v>
      </c>
      <c r="O295" s="108" t="e">
        <f>IF(D295="X",0,IF(E295="X",0,VLOOKUP(E295,'26'!$K$3:$L$16,2,FALSE)))</f>
        <v>#N/A</v>
      </c>
      <c r="P295" s="108" t="e">
        <f t="shared" si="9"/>
        <v>#N/A</v>
      </c>
    </row>
    <row r="296" spans="14:16">
      <c r="N296" s="108">
        <f t="shared" si="8"/>
        <v>0</v>
      </c>
      <c r="O296" s="108" t="e">
        <f>IF(D296="X",0,IF(E296="X",0,VLOOKUP(E296,'26'!$K$3:$L$16,2,FALSE)))</f>
        <v>#N/A</v>
      </c>
      <c r="P296" s="108" t="e">
        <f t="shared" si="9"/>
        <v>#N/A</v>
      </c>
    </row>
    <row r="297" spans="14:16">
      <c r="N297" s="108">
        <f t="shared" si="8"/>
        <v>0</v>
      </c>
      <c r="O297" s="108" t="e">
        <f>IF(D297="X",0,IF(E297="X",0,VLOOKUP(E297,'26'!$K$3:$L$16,2,FALSE)))</f>
        <v>#N/A</v>
      </c>
      <c r="P297" s="108" t="e">
        <f t="shared" si="9"/>
        <v>#N/A</v>
      </c>
    </row>
    <row r="298" spans="14:16">
      <c r="N298" s="108">
        <f t="shared" si="8"/>
        <v>0</v>
      </c>
      <c r="O298" s="108" t="e">
        <f>IF(D298="X",0,IF(E298="X",0,VLOOKUP(E298,'26'!$K$3:$L$16,2,FALSE)))</f>
        <v>#N/A</v>
      </c>
      <c r="P298" s="108" t="e">
        <f t="shared" si="9"/>
        <v>#N/A</v>
      </c>
    </row>
    <row r="299" spans="14:16">
      <c r="N299" s="108">
        <f t="shared" si="8"/>
        <v>0</v>
      </c>
      <c r="O299" s="108" t="e">
        <f>IF(D299="X",0,IF(E299="X",0,VLOOKUP(E299,'26'!$K$3:$L$16,2,FALSE)))</f>
        <v>#N/A</v>
      </c>
      <c r="P299" s="108" t="e">
        <f t="shared" si="9"/>
        <v>#N/A</v>
      </c>
    </row>
    <row r="300" spans="14:16">
      <c r="N300" s="108">
        <f t="shared" si="8"/>
        <v>0</v>
      </c>
      <c r="O300" s="108" t="e">
        <f>IF(D300="X",0,IF(E300="X",0,VLOOKUP(E300,'26'!$K$3:$L$16,2,FALSE)))</f>
        <v>#N/A</v>
      </c>
      <c r="P300" s="108" t="e">
        <f t="shared" si="9"/>
        <v>#N/A</v>
      </c>
    </row>
    <row r="301" spans="14:16">
      <c r="N301" s="108">
        <f t="shared" si="8"/>
        <v>0</v>
      </c>
      <c r="O301" s="108" t="e">
        <f>IF(D301="X",0,IF(E301="X",0,VLOOKUP(E301,'26'!$K$3:$L$16,2,FALSE)))</f>
        <v>#N/A</v>
      </c>
      <c r="P301" s="108" t="e">
        <f t="shared" si="9"/>
        <v>#N/A</v>
      </c>
    </row>
    <row r="302" spans="14:16">
      <c r="N302" s="108">
        <f t="shared" si="8"/>
        <v>0</v>
      </c>
      <c r="O302" s="108" t="e">
        <f>IF(D302="X",0,IF(E302="X",0,VLOOKUP(E302,'26'!$K$3:$L$16,2,FALSE)))</f>
        <v>#N/A</v>
      </c>
      <c r="P302" s="108" t="e">
        <f t="shared" si="9"/>
        <v>#N/A</v>
      </c>
    </row>
    <row r="303" spans="14:16">
      <c r="N303" s="108">
        <f t="shared" si="8"/>
        <v>0</v>
      </c>
      <c r="O303" s="108" t="e">
        <f>IF(D303="X",0,IF(E303="X",0,VLOOKUP(E303,'26'!$K$3:$L$16,2,FALSE)))</f>
        <v>#N/A</v>
      </c>
      <c r="P303" s="108" t="e">
        <f t="shared" si="9"/>
        <v>#N/A</v>
      </c>
    </row>
    <row r="304" spans="14:16">
      <c r="N304" s="108">
        <f t="shared" si="8"/>
        <v>0</v>
      </c>
      <c r="O304" s="108" t="e">
        <f>IF(D304="X",0,IF(E304="X",0,VLOOKUP(E304,'26'!$K$3:$L$16,2,FALSE)))</f>
        <v>#N/A</v>
      </c>
      <c r="P304" s="108" t="e">
        <f t="shared" si="9"/>
        <v>#N/A</v>
      </c>
    </row>
    <row r="305" spans="14:16">
      <c r="N305" s="108">
        <f t="shared" si="8"/>
        <v>0</v>
      </c>
      <c r="O305" s="108" t="e">
        <f>IF(D305="X",0,IF(E305="X",0,VLOOKUP(E305,'26'!$K$3:$L$16,2,FALSE)))</f>
        <v>#N/A</v>
      </c>
      <c r="P305" s="108" t="e">
        <f t="shared" si="9"/>
        <v>#N/A</v>
      </c>
    </row>
    <row r="306" spans="14:16">
      <c r="N306" s="108">
        <f t="shared" si="8"/>
        <v>0</v>
      </c>
      <c r="O306" s="108" t="e">
        <f>IF(D306="X",0,IF(E306="X",0,VLOOKUP(E306,'26'!$K$3:$L$16,2,FALSE)))</f>
        <v>#N/A</v>
      </c>
      <c r="P306" s="108" t="e">
        <f t="shared" si="9"/>
        <v>#N/A</v>
      </c>
    </row>
    <row r="307" spans="14:16">
      <c r="N307" s="108">
        <f t="shared" si="8"/>
        <v>0</v>
      </c>
      <c r="O307" s="108" t="e">
        <f>IF(D307="X",0,IF(E307="X",0,VLOOKUP(E307,'26'!$K$3:$L$16,2,FALSE)))</f>
        <v>#N/A</v>
      </c>
      <c r="P307" s="108" t="e">
        <f t="shared" si="9"/>
        <v>#N/A</v>
      </c>
    </row>
    <row r="308" spans="14:16">
      <c r="N308" s="108">
        <f t="shared" si="8"/>
        <v>0</v>
      </c>
      <c r="O308" s="108" t="e">
        <f>IF(D308="X",0,IF(E308="X",0,VLOOKUP(E308,'26'!$K$3:$L$16,2,FALSE)))</f>
        <v>#N/A</v>
      </c>
      <c r="P308" s="108" t="e">
        <f t="shared" si="9"/>
        <v>#N/A</v>
      </c>
    </row>
    <row r="309" spans="14:16">
      <c r="N309" s="108">
        <f t="shared" si="8"/>
        <v>0</v>
      </c>
      <c r="O309" s="108" t="e">
        <f>IF(D309="X",0,IF(E309="X",0,VLOOKUP(E309,'26'!$K$3:$L$16,2,FALSE)))</f>
        <v>#N/A</v>
      </c>
      <c r="P309" s="108" t="e">
        <f t="shared" si="9"/>
        <v>#N/A</v>
      </c>
    </row>
    <row r="310" spans="14:16">
      <c r="N310" s="108">
        <f t="shared" si="8"/>
        <v>0</v>
      </c>
      <c r="O310" s="108" t="e">
        <f>IF(D310="X",0,IF(E310="X",0,VLOOKUP(E310,'26'!$K$3:$L$16,2,FALSE)))</f>
        <v>#N/A</v>
      </c>
      <c r="P310" s="108" t="e">
        <f t="shared" si="9"/>
        <v>#N/A</v>
      </c>
    </row>
    <row r="311" spans="14:16">
      <c r="N311" s="108">
        <f t="shared" si="8"/>
        <v>0</v>
      </c>
      <c r="O311" s="108" t="e">
        <f>IF(D311="X",0,IF(E311="X",0,VLOOKUP(E311,'26'!$K$3:$L$16,2,FALSE)))</f>
        <v>#N/A</v>
      </c>
      <c r="P311" s="108" t="e">
        <f t="shared" si="9"/>
        <v>#N/A</v>
      </c>
    </row>
    <row r="312" spans="14:16">
      <c r="N312" s="108">
        <f t="shared" si="8"/>
        <v>0</v>
      </c>
      <c r="O312" s="108" t="e">
        <f>IF(D312="X",0,IF(E312="X",0,VLOOKUP(E312,'26'!$K$3:$L$16,2,FALSE)))</f>
        <v>#N/A</v>
      </c>
      <c r="P312" s="108" t="e">
        <f t="shared" si="9"/>
        <v>#N/A</v>
      </c>
    </row>
    <row r="313" spans="14:16">
      <c r="N313" s="108">
        <f t="shared" si="8"/>
        <v>0</v>
      </c>
      <c r="O313" s="108" t="e">
        <f>IF(D313="X",0,IF(E313="X",0,VLOOKUP(E313,'26'!$K$3:$L$16,2,FALSE)))</f>
        <v>#N/A</v>
      </c>
      <c r="P313" s="108" t="e">
        <f t="shared" si="9"/>
        <v>#N/A</v>
      </c>
    </row>
    <row r="314" spans="14:16">
      <c r="N314" s="108">
        <f t="shared" si="8"/>
        <v>0</v>
      </c>
      <c r="O314" s="108" t="e">
        <f>IF(D314="X",0,IF(E314="X",0,VLOOKUP(E314,'26'!$K$3:$L$16,2,FALSE)))</f>
        <v>#N/A</v>
      </c>
      <c r="P314" s="108" t="e">
        <f t="shared" si="9"/>
        <v>#N/A</v>
      </c>
    </row>
    <row r="315" spans="14:16">
      <c r="N315" s="108">
        <f t="shared" si="8"/>
        <v>0</v>
      </c>
      <c r="O315" s="108" t="e">
        <f>IF(D315="X",0,IF(E315="X",0,VLOOKUP(E315,'26'!$K$3:$L$16,2,FALSE)))</f>
        <v>#N/A</v>
      </c>
      <c r="P315" s="108" t="e">
        <f t="shared" si="9"/>
        <v>#N/A</v>
      </c>
    </row>
    <row r="316" spans="14:16">
      <c r="N316" s="108">
        <f t="shared" si="8"/>
        <v>0</v>
      </c>
      <c r="O316" s="108" t="e">
        <f>IF(D316="X",0,IF(E316="X",0,VLOOKUP(E316,'26'!$K$3:$L$16,2,FALSE)))</f>
        <v>#N/A</v>
      </c>
      <c r="P316" s="108" t="e">
        <f t="shared" si="9"/>
        <v>#N/A</v>
      </c>
    </row>
    <row r="317" spans="14:16">
      <c r="N317" s="108">
        <f t="shared" si="8"/>
        <v>0</v>
      </c>
      <c r="O317" s="108" t="e">
        <f>IF(D317="X",0,IF(E317="X",0,VLOOKUP(E317,'26'!$K$3:$L$16,2,FALSE)))</f>
        <v>#N/A</v>
      </c>
      <c r="P317" s="108" t="e">
        <f t="shared" si="9"/>
        <v>#N/A</v>
      </c>
    </row>
    <row r="318" spans="14:16">
      <c r="N318" s="108">
        <f t="shared" si="8"/>
        <v>0</v>
      </c>
      <c r="O318" s="108" t="e">
        <f>IF(D318="X",0,IF(E318="X",0,VLOOKUP(E318,'26'!$K$3:$L$16,2,FALSE)))</f>
        <v>#N/A</v>
      </c>
      <c r="P318" s="108" t="e">
        <f t="shared" si="9"/>
        <v>#N/A</v>
      </c>
    </row>
    <row r="319" spans="14:16">
      <c r="N319" s="108">
        <f t="shared" si="8"/>
        <v>0</v>
      </c>
      <c r="O319" s="108" t="e">
        <f>IF(D319="X",0,IF(E319="X",0,VLOOKUP(E319,'26'!$K$3:$L$16,2,FALSE)))</f>
        <v>#N/A</v>
      </c>
      <c r="P319" s="108" t="e">
        <f t="shared" si="9"/>
        <v>#N/A</v>
      </c>
    </row>
    <row r="320" spans="14:16">
      <c r="N320" s="108">
        <f t="shared" si="8"/>
        <v>0</v>
      </c>
      <c r="O320" s="108" t="e">
        <f>IF(D320="X",0,IF(E320="X",0,VLOOKUP(E320,'26'!$K$3:$L$16,2,FALSE)))</f>
        <v>#N/A</v>
      </c>
      <c r="P320" s="108" t="e">
        <f t="shared" si="9"/>
        <v>#N/A</v>
      </c>
    </row>
    <row r="321" spans="14:16">
      <c r="N321" s="108">
        <f t="shared" si="8"/>
        <v>0</v>
      </c>
      <c r="O321" s="108" t="e">
        <f>IF(D321="X",0,IF(E321="X",0,VLOOKUP(E321,'26'!$K$3:$L$16,2,FALSE)))</f>
        <v>#N/A</v>
      </c>
      <c r="P321" s="108" t="e">
        <f t="shared" si="9"/>
        <v>#N/A</v>
      </c>
    </row>
    <row r="322" spans="14:16">
      <c r="N322" s="108">
        <f t="shared" si="8"/>
        <v>0</v>
      </c>
      <c r="O322" s="108" t="e">
        <f>IF(D322="X",0,IF(E322="X",0,VLOOKUP(E322,'26'!$K$3:$L$16,2,FALSE)))</f>
        <v>#N/A</v>
      </c>
      <c r="P322" s="108" t="e">
        <f t="shared" si="9"/>
        <v>#N/A</v>
      </c>
    </row>
    <row r="323" spans="14:16">
      <c r="N323" s="108">
        <f t="shared" si="8"/>
        <v>0</v>
      </c>
      <c r="O323" s="108" t="e">
        <f>IF(D323="X",0,IF(E323="X",0,VLOOKUP(E323,'26'!$K$3:$L$16,2,FALSE)))</f>
        <v>#N/A</v>
      </c>
      <c r="P323" s="108" t="e">
        <f t="shared" si="9"/>
        <v>#N/A</v>
      </c>
    </row>
    <row r="324" spans="14:16">
      <c r="N324" s="108">
        <f t="shared" ref="N324:N387" si="10">SUM(F324:M324)</f>
        <v>0</v>
      </c>
      <c r="O324" s="108" t="e">
        <f>IF(D324="X",0,IF(E324="X",0,VLOOKUP(E324,'26'!$K$3:$L$16,2,FALSE)))</f>
        <v>#N/A</v>
      </c>
      <c r="P324" s="108" t="e">
        <f t="shared" ref="P324:P387" si="11">N324*O324</f>
        <v>#N/A</v>
      </c>
    </row>
    <row r="325" spans="14:16">
      <c r="N325" s="108">
        <f t="shared" si="10"/>
        <v>0</v>
      </c>
      <c r="O325" s="108" t="e">
        <f>IF(D325="X",0,IF(E325="X",0,VLOOKUP(E325,'26'!$K$3:$L$16,2,FALSE)))</f>
        <v>#N/A</v>
      </c>
      <c r="P325" s="108" t="e">
        <f t="shared" si="11"/>
        <v>#N/A</v>
      </c>
    </row>
    <row r="326" spans="14:16">
      <c r="N326" s="108">
        <f t="shared" si="10"/>
        <v>0</v>
      </c>
      <c r="O326" s="108" t="e">
        <f>IF(D326="X",0,IF(E326="X",0,VLOOKUP(E326,'26'!$K$3:$L$16,2,FALSE)))</f>
        <v>#N/A</v>
      </c>
      <c r="P326" s="108" t="e">
        <f t="shared" si="11"/>
        <v>#N/A</v>
      </c>
    </row>
    <row r="327" spans="14:16">
      <c r="N327" s="108">
        <f t="shared" si="10"/>
        <v>0</v>
      </c>
      <c r="O327" s="108" t="e">
        <f>IF(D327="X",0,IF(E327="X",0,VLOOKUP(E327,'26'!$K$3:$L$16,2,FALSE)))</f>
        <v>#N/A</v>
      </c>
      <c r="P327" s="108" t="e">
        <f t="shared" si="11"/>
        <v>#N/A</v>
      </c>
    </row>
    <row r="328" spans="14:16">
      <c r="N328" s="108">
        <f t="shared" si="10"/>
        <v>0</v>
      </c>
      <c r="O328" s="108" t="e">
        <f>IF(D328="X",0,IF(E328="X",0,VLOOKUP(E328,'26'!$K$3:$L$16,2,FALSE)))</f>
        <v>#N/A</v>
      </c>
      <c r="P328" s="108" t="e">
        <f t="shared" si="11"/>
        <v>#N/A</v>
      </c>
    </row>
    <row r="329" spans="14:16">
      <c r="N329" s="108">
        <f t="shared" si="10"/>
        <v>0</v>
      </c>
      <c r="O329" s="108" t="e">
        <f>IF(D329="X",0,IF(E329="X",0,VLOOKUP(E329,'26'!$K$3:$L$16,2,FALSE)))</f>
        <v>#N/A</v>
      </c>
      <c r="P329" s="108" t="e">
        <f t="shared" si="11"/>
        <v>#N/A</v>
      </c>
    </row>
    <row r="330" spans="14:16">
      <c r="N330" s="108">
        <f t="shared" si="10"/>
        <v>0</v>
      </c>
      <c r="O330" s="108" t="e">
        <f>IF(D330="X",0,IF(E330="X",0,VLOOKUP(E330,'26'!$K$3:$L$16,2,FALSE)))</f>
        <v>#N/A</v>
      </c>
      <c r="P330" s="108" t="e">
        <f t="shared" si="11"/>
        <v>#N/A</v>
      </c>
    </row>
    <row r="331" spans="14:16">
      <c r="N331" s="108">
        <f t="shared" si="10"/>
        <v>0</v>
      </c>
      <c r="O331" s="108" t="e">
        <f>IF(D331="X",0,IF(E331="X",0,VLOOKUP(E331,'26'!$K$3:$L$16,2,FALSE)))</f>
        <v>#N/A</v>
      </c>
      <c r="P331" s="108" t="e">
        <f t="shared" si="11"/>
        <v>#N/A</v>
      </c>
    </row>
    <row r="332" spans="14:16">
      <c r="N332" s="108">
        <f t="shared" si="10"/>
        <v>0</v>
      </c>
      <c r="O332" s="108" t="e">
        <f>IF(D332="X",0,IF(E332="X",0,VLOOKUP(E332,'26'!$K$3:$L$16,2,FALSE)))</f>
        <v>#N/A</v>
      </c>
      <c r="P332" s="108" t="e">
        <f t="shared" si="11"/>
        <v>#N/A</v>
      </c>
    </row>
    <row r="333" spans="14:16">
      <c r="N333" s="108">
        <f t="shared" si="10"/>
        <v>0</v>
      </c>
      <c r="O333" s="108" t="e">
        <f>IF(D333="X",0,IF(E333="X",0,VLOOKUP(E333,'26'!$K$3:$L$16,2,FALSE)))</f>
        <v>#N/A</v>
      </c>
      <c r="P333" s="108" t="e">
        <f t="shared" si="11"/>
        <v>#N/A</v>
      </c>
    </row>
    <row r="334" spans="14:16">
      <c r="N334" s="108">
        <f t="shared" si="10"/>
        <v>0</v>
      </c>
      <c r="O334" s="108" t="e">
        <f>IF(D334="X",0,IF(E334="X",0,VLOOKUP(E334,'26'!$K$3:$L$16,2,FALSE)))</f>
        <v>#N/A</v>
      </c>
      <c r="P334" s="108" t="e">
        <f t="shared" si="11"/>
        <v>#N/A</v>
      </c>
    </row>
    <row r="335" spans="14:16">
      <c r="N335" s="108">
        <f t="shared" si="10"/>
        <v>0</v>
      </c>
      <c r="O335" s="108" t="e">
        <f>IF(D335="X",0,IF(E335="X",0,VLOOKUP(E335,'26'!$K$3:$L$16,2,FALSE)))</f>
        <v>#N/A</v>
      </c>
      <c r="P335" s="108" t="e">
        <f t="shared" si="11"/>
        <v>#N/A</v>
      </c>
    </row>
    <row r="336" spans="14:16">
      <c r="N336" s="108">
        <f t="shared" si="10"/>
        <v>0</v>
      </c>
      <c r="O336" s="108" t="e">
        <f>IF(D336="X",0,IF(E336="X",0,VLOOKUP(E336,'26'!$K$3:$L$16,2,FALSE)))</f>
        <v>#N/A</v>
      </c>
      <c r="P336" s="108" t="e">
        <f t="shared" si="11"/>
        <v>#N/A</v>
      </c>
    </row>
    <row r="337" spans="14:16">
      <c r="N337" s="108">
        <f t="shared" si="10"/>
        <v>0</v>
      </c>
      <c r="O337" s="108" t="e">
        <f>IF(D337="X",0,IF(E337="X",0,VLOOKUP(E337,'26'!$K$3:$L$16,2,FALSE)))</f>
        <v>#N/A</v>
      </c>
      <c r="P337" s="108" t="e">
        <f t="shared" si="11"/>
        <v>#N/A</v>
      </c>
    </row>
    <row r="338" spans="14:16">
      <c r="N338" s="108">
        <f t="shared" si="10"/>
        <v>0</v>
      </c>
      <c r="O338" s="108" t="e">
        <f>IF(D338="X",0,IF(E338="X",0,VLOOKUP(E338,'26'!$K$3:$L$16,2,FALSE)))</f>
        <v>#N/A</v>
      </c>
      <c r="P338" s="108" t="e">
        <f t="shared" si="11"/>
        <v>#N/A</v>
      </c>
    </row>
    <row r="339" spans="14:16">
      <c r="N339" s="108">
        <f t="shared" si="10"/>
        <v>0</v>
      </c>
      <c r="O339" s="108" t="e">
        <f>IF(D339="X",0,IF(E339="X",0,VLOOKUP(E339,'26'!$K$3:$L$16,2,FALSE)))</f>
        <v>#N/A</v>
      </c>
      <c r="P339" s="108" t="e">
        <f t="shared" si="11"/>
        <v>#N/A</v>
      </c>
    </row>
    <row r="340" spans="14:16">
      <c r="N340" s="108">
        <f t="shared" si="10"/>
        <v>0</v>
      </c>
      <c r="O340" s="108" t="e">
        <f>IF(D340="X",0,IF(E340="X",0,VLOOKUP(E340,'26'!$K$3:$L$16,2,FALSE)))</f>
        <v>#N/A</v>
      </c>
      <c r="P340" s="108" t="e">
        <f t="shared" si="11"/>
        <v>#N/A</v>
      </c>
    </row>
    <row r="341" spans="14:16">
      <c r="N341" s="108">
        <f t="shared" si="10"/>
        <v>0</v>
      </c>
      <c r="O341" s="108" t="e">
        <f>IF(D341="X",0,IF(E341="X",0,VLOOKUP(E341,'26'!$K$3:$L$16,2,FALSE)))</f>
        <v>#N/A</v>
      </c>
      <c r="P341" s="108" t="e">
        <f t="shared" si="11"/>
        <v>#N/A</v>
      </c>
    </row>
    <row r="342" spans="14:16">
      <c r="N342" s="108">
        <f t="shared" si="10"/>
        <v>0</v>
      </c>
      <c r="O342" s="108" t="e">
        <f>IF(D342="X",0,IF(E342="X",0,VLOOKUP(E342,'26'!$K$3:$L$16,2,FALSE)))</f>
        <v>#N/A</v>
      </c>
      <c r="P342" s="108" t="e">
        <f t="shared" si="11"/>
        <v>#N/A</v>
      </c>
    </row>
    <row r="343" spans="14:16">
      <c r="N343" s="108">
        <f t="shared" si="10"/>
        <v>0</v>
      </c>
      <c r="O343" s="108" t="e">
        <f>IF(D343="X",0,IF(E343="X",0,VLOOKUP(E343,'26'!$K$3:$L$16,2,FALSE)))</f>
        <v>#N/A</v>
      </c>
      <c r="P343" s="108" t="e">
        <f t="shared" si="11"/>
        <v>#N/A</v>
      </c>
    </row>
    <row r="344" spans="14:16">
      <c r="N344" s="108">
        <f t="shared" si="10"/>
        <v>0</v>
      </c>
      <c r="O344" s="108" t="e">
        <f>IF(D344="X",0,IF(E344="X",0,VLOOKUP(E344,'26'!$K$3:$L$16,2,FALSE)))</f>
        <v>#N/A</v>
      </c>
      <c r="P344" s="108" t="e">
        <f t="shared" si="11"/>
        <v>#N/A</v>
      </c>
    </row>
    <row r="345" spans="14:16">
      <c r="N345" s="108">
        <f t="shared" si="10"/>
        <v>0</v>
      </c>
      <c r="O345" s="108" t="e">
        <f>IF(D345="X",0,IF(E345="X",0,VLOOKUP(E345,'26'!$K$3:$L$16,2,FALSE)))</f>
        <v>#N/A</v>
      </c>
      <c r="P345" s="108" t="e">
        <f t="shared" si="11"/>
        <v>#N/A</v>
      </c>
    </row>
    <row r="346" spans="14:16">
      <c r="N346" s="108">
        <f t="shared" si="10"/>
        <v>0</v>
      </c>
      <c r="O346" s="108" t="e">
        <f>IF(D346="X",0,IF(E346="X",0,VLOOKUP(E346,'26'!$K$3:$L$16,2,FALSE)))</f>
        <v>#N/A</v>
      </c>
      <c r="P346" s="108" t="e">
        <f t="shared" si="11"/>
        <v>#N/A</v>
      </c>
    </row>
    <row r="347" spans="14:16">
      <c r="N347" s="108">
        <f t="shared" si="10"/>
        <v>0</v>
      </c>
      <c r="O347" s="108" t="e">
        <f>IF(D347="X",0,IF(E347="X",0,VLOOKUP(E347,'26'!$K$3:$L$16,2,FALSE)))</f>
        <v>#N/A</v>
      </c>
      <c r="P347" s="108" t="e">
        <f t="shared" si="11"/>
        <v>#N/A</v>
      </c>
    </row>
    <row r="348" spans="14:16">
      <c r="N348" s="108">
        <f t="shared" si="10"/>
        <v>0</v>
      </c>
      <c r="O348" s="108" t="e">
        <f>IF(D348="X",0,IF(E348="X",0,VLOOKUP(E348,'26'!$K$3:$L$16,2,FALSE)))</f>
        <v>#N/A</v>
      </c>
      <c r="P348" s="108" t="e">
        <f t="shared" si="11"/>
        <v>#N/A</v>
      </c>
    </row>
    <row r="349" spans="14:16">
      <c r="N349" s="108">
        <f t="shared" si="10"/>
        <v>0</v>
      </c>
      <c r="O349" s="108" t="e">
        <f>IF(D349="X",0,IF(E349="X",0,VLOOKUP(E349,'26'!$K$3:$L$16,2,FALSE)))</f>
        <v>#N/A</v>
      </c>
      <c r="P349" s="108" t="e">
        <f t="shared" si="11"/>
        <v>#N/A</v>
      </c>
    </row>
    <row r="350" spans="14:16">
      <c r="N350" s="108">
        <f t="shared" si="10"/>
        <v>0</v>
      </c>
      <c r="O350" s="108" t="e">
        <f>IF(D350="X",0,IF(E350="X",0,VLOOKUP(E350,'26'!$K$3:$L$16,2,FALSE)))</f>
        <v>#N/A</v>
      </c>
      <c r="P350" s="108" t="e">
        <f t="shared" si="11"/>
        <v>#N/A</v>
      </c>
    </row>
    <row r="351" spans="14:16">
      <c r="N351" s="108">
        <f t="shared" si="10"/>
        <v>0</v>
      </c>
      <c r="O351" s="108" t="e">
        <f>IF(D351="X",0,IF(E351="X",0,VLOOKUP(E351,'26'!$K$3:$L$16,2,FALSE)))</f>
        <v>#N/A</v>
      </c>
      <c r="P351" s="108" t="e">
        <f t="shared" si="11"/>
        <v>#N/A</v>
      </c>
    </row>
    <row r="352" spans="14:16">
      <c r="N352" s="108">
        <f t="shared" si="10"/>
        <v>0</v>
      </c>
      <c r="O352" s="108" t="e">
        <f>IF(D352="X",0,IF(E352="X",0,VLOOKUP(E352,'26'!$K$3:$L$16,2,FALSE)))</f>
        <v>#N/A</v>
      </c>
      <c r="P352" s="108" t="e">
        <f t="shared" si="11"/>
        <v>#N/A</v>
      </c>
    </row>
    <row r="353" spans="14:16">
      <c r="N353" s="108">
        <f t="shared" si="10"/>
        <v>0</v>
      </c>
      <c r="O353" s="108" t="e">
        <f>IF(D353="X",0,IF(E353="X",0,VLOOKUP(E353,'26'!$K$3:$L$16,2,FALSE)))</f>
        <v>#N/A</v>
      </c>
      <c r="P353" s="108" t="e">
        <f t="shared" si="11"/>
        <v>#N/A</v>
      </c>
    </row>
    <row r="354" spans="14:16">
      <c r="N354" s="108">
        <f t="shared" si="10"/>
        <v>0</v>
      </c>
      <c r="O354" s="108" t="e">
        <f>IF(D354="X",0,IF(E354="X",0,VLOOKUP(E354,'26'!$K$3:$L$16,2,FALSE)))</f>
        <v>#N/A</v>
      </c>
      <c r="P354" s="108" t="e">
        <f t="shared" si="11"/>
        <v>#N/A</v>
      </c>
    </row>
    <row r="355" spans="14:16">
      <c r="N355" s="108">
        <f t="shared" si="10"/>
        <v>0</v>
      </c>
      <c r="O355" s="108" t="e">
        <f>IF(D355="X",0,IF(E355="X",0,VLOOKUP(E355,'26'!$K$3:$L$16,2,FALSE)))</f>
        <v>#N/A</v>
      </c>
      <c r="P355" s="108" t="e">
        <f t="shared" si="11"/>
        <v>#N/A</v>
      </c>
    </row>
    <row r="356" spans="14:16">
      <c r="N356" s="108">
        <f t="shared" si="10"/>
        <v>0</v>
      </c>
      <c r="O356" s="108" t="e">
        <f>IF(D356="X",0,IF(E356="X",0,VLOOKUP(E356,'26'!$K$3:$L$16,2,FALSE)))</f>
        <v>#N/A</v>
      </c>
      <c r="P356" s="108" t="e">
        <f t="shared" si="11"/>
        <v>#N/A</v>
      </c>
    </row>
    <row r="357" spans="14:16">
      <c r="N357" s="108">
        <f t="shared" si="10"/>
        <v>0</v>
      </c>
      <c r="O357" s="108" t="e">
        <f>IF(D357="X",0,IF(E357="X",0,VLOOKUP(E357,'26'!$K$3:$L$16,2,FALSE)))</f>
        <v>#N/A</v>
      </c>
      <c r="P357" s="108" t="e">
        <f t="shared" si="11"/>
        <v>#N/A</v>
      </c>
    </row>
    <row r="358" spans="14:16">
      <c r="N358" s="108">
        <f t="shared" si="10"/>
        <v>0</v>
      </c>
      <c r="O358" s="108" t="e">
        <f>IF(D358="X",0,IF(E358="X",0,VLOOKUP(E358,'26'!$K$3:$L$16,2,FALSE)))</f>
        <v>#N/A</v>
      </c>
      <c r="P358" s="108" t="e">
        <f t="shared" si="11"/>
        <v>#N/A</v>
      </c>
    </row>
    <row r="359" spans="14:16">
      <c r="N359" s="108">
        <f t="shared" si="10"/>
        <v>0</v>
      </c>
      <c r="O359" s="108" t="e">
        <f>IF(D359="X",0,IF(E359="X",0,VLOOKUP(E359,'26'!$K$3:$L$16,2,FALSE)))</f>
        <v>#N/A</v>
      </c>
      <c r="P359" s="108" t="e">
        <f t="shared" si="11"/>
        <v>#N/A</v>
      </c>
    </row>
    <row r="360" spans="14:16">
      <c r="N360" s="108">
        <f t="shared" si="10"/>
        <v>0</v>
      </c>
      <c r="O360" s="108" t="e">
        <f>IF(D360="X",0,IF(E360="X",0,VLOOKUP(E360,'26'!$K$3:$L$16,2,FALSE)))</f>
        <v>#N/A</v>
      </c>
      <c r="P360" s="108" t="e">
        <f t="shared" si="11"/>
        <v>#N/A</v>
      </c>
    </row>
    <row r="361" spans="14:16">
      <c r="N361" s="108">
        <f t="shared" si="10"/>
        <v>0</v>
      </c>
      <c r="O361" s="108" t="e">
        <f>IF(D361="X",0,IF(E361="X",0,VLOOKUP(E361,'26'!$K$3:$L$16,2,FALSE)))</f>
        <v>#N/A</v>
      </c>
      <c r="P361" s="108" t="e">
        <f t="shared" si="11"/>
        <v>#N/A</v>
      </c>
    </row>
    <row r="362" spans="14:16">
      <c r="N362" s="108">
        <f t="shared" si="10"/>
        <v>0</v>
      </c>
      <c r="O362" s="108" t="e">
        <f>IF(D362="X",0,IF(E362="X",0,VLOOKUP(E362,'26'!$K$3:$L$16,2,FALSE)))</f>
        <v>#N/A</v>
      </c>
      <c r="P362" s="108" t="e">
        <f t="shared" si="11"/>
        <v>#N/A</v>
      </c>
    </row>
    <row r="363" spans="14:16">
      <c r="N363" s="108">
        <f t="shared" si="10"/>
        <v>0</v>
      </c>
      <c r="O363" s="108" t="e">
        <f>IF(D363="X",0,IF(E363="X",0,VLOOKUP(E363,'26'!$K$3:$L$16,2,FALSE)))</f>
        <v>#N/A</v>
      </c>
      <c r="P363" s="108" t="e">
        <f t="shared" si="11"/>
        <v>#N/A</v>
      </c>
    </row>
    <row r="364" spans="14:16">
      <c r="N364" s="108">
        <f t="shared" si="10"/>
        <v>0</v>
      </c>
      <c r="O364" s="108" t="e">
        <f>IF(D364="X",0,IF(E364="X",0,VLOOKUP(E364,'26'!$K$3:$L$16,2,FALSE)))</f>
        <v>#N/A</v>
      </c>
      <c r="P364" s="108" t="e">
        <f t="shared" si="11"/>
        <v>#N/A</v>
      </c>
    </row>
    <row r="365" spans="14:16">
      <c r="N365" s="108">
        <f t="shared" si="10"/>
        <v>0</v>
      </c>
      <c r="O365" s="108" t="e">
        <f>IF(D365="X",0,IF(E365="X",0,VLOOKUP(E365,'26'!$K$3:$L$16,2,FALSE)))</f>
        <v>#N/A</v>
      </c>
      <c r="P365" s="108" t="e">
        <f t="shared" si="11"/>
        <v>#N/A</v>
      </c>
    </row>
    <row r="366" spans="14:16">
      <c r="N366" s="108">
        <f t="shared" si="10"/>
        <v>0</v>
      </c>
      <c r="O366" s="108" t="e">
        <f>IF(D366="X",0,IF(E366="X",0,VLOOKUP(E366,'26'!$K$3:$L$16,2,FALSE)))</f>
        <v>#N/A</v>
      </c>
      <c r="P366" s="108" t="e">
        <f t="shared" si="11"/>
        <v>#N/A</v>
      </c>
    </row>
    <row r="367" spans="14:16">
      <c r="N367" s="108">
        <f t="shared" si="10"/>
        <v>0</v>
      </c>
      <c r="O367" s="108" t="e">
        <f>IF(D367="X",0,IF(E367="X",0,VLOOKUP(E367,'26'!$K$3:$L$16,2,FALSE)))</f>
        <v>#N/A</v>
      </c>
      <c r="P367" s="108" t="e">
        <f t="shared" si="11"/>
        <v>#N/A</v>
      </c>
    </row>
    <row r="368" spans="14:16">
      <c r="N368" s="108">
        <f t="shared" si="10"/>
        <v>0</v>
      </c>
      <c r="O368" s="108" t="e">
        <f>IF(D368="X",0,IF(E368="X",0,VLOOKUP(E368,'26'!$K$3:$L$16,2,FALSE)))</f>
        <v>#N/A</v>
      </c>
      <c r="P368" s="108" t="e">
        <f t="shared" si="11"/>
        <v>#N/A</v>
      </c>
    </row>
    <row r="369" spans="14:16">
      <c r="N369" s="108">
        <f t="shared" si="10"/>
        <v>0</v>
      </c>
      <c r="O369" s="108" t="e">
        <f>IF(D369="X",0,IF(E369="X",0,VLOOKUP(E369,'26'!$K$3:$L$16,2,FALSE)))</f>
        <v>#N/A</v>
      </c>
      <c r="P369" s="108" t="e">
        <f t="shared" si="11"/>
        <v>#N/A</v>
      </c>
    </row>
    <row r="370" spans="14:16">
      <c r="N370" s="108">
        <f t="shared" si="10"/>
        <v>0</v>
      </c>
      <c r="O370" s="108" t="e">
        <f>IF(D370="X",0,IF(E370="X",0,VLOOKUP(E370,'26'!$K$3:$L$16,2,FALSE)))</f>
        <v>#N/A</v>
      </c>
      <c r="P370" s="108" t="e">
        <f t="shared" si="11"/>
        <v>#N/A</v>
      </c>
    </row>
    <row r="371" spans="14:16">
      <c r="N371" s="108">
        <f t="shared" si="10"/>
        <v>0</v>
      </c>
      <c r="O371" s="108" t="e">
        <f>IF(D371="X",0,IF(E371="X",0,VLOOKUP(E371,'26'!$K$3:$L$16,2,FALSE)))</f>
        <v>#N/A</v>
      </c>
      <c r="P371" s="108" t="e">
        <f t="shared" si="11"/>
        <v>#N/A</v>
      </c>
    </row>
    <row r="372" spans="14:16">
      <c r="N372" s="108">
        <f t="shared" si="10"/>
        <v>0</v>
      </c>
      <c r="O372" s="108" t="e">
        <f>IF(D372="X",0,IF(E372="X",0,VLOOKUP(E372,'26'!$K$3:$L$16,2,FALSE)))</f>
        <v>#N/A</v>
      </c>
      <c r="P372" s="108" t="e">
        <f t="shared" si="11"/>
        <v>#N/A</v>
      </c>
    </row>
    <row r="373" spans="14:16">
      <c r="N373" s="108">
        <f t="shared" si="10"/>
        <v>0</v>
      </c>
      <c r="O373" s="108" t="e">
        <f>IF(D373="X",0,IF(E373="X",0,VLOOKUP(E373,'26'!$K$3:$L$16,2,FALSE)))</f>
        <v>#N/A</v>
      </c>
      <c r="P373" s="108" t="e">
        <f t="shared" si="11"/>
        <v>#N/A</v>
      </c>
    </row>
    <row r="374" spans="14:16">
      <c r="N374" s="108">
        <f t="shared" si="10"/>
        <v>0</v>
      </c>
      <c r="O374" s="108" t="e">
        <f>IF(D374="X",0,IF(E374="X",0,VLOOKUP(E374,'26'!$K$3:$L$16,2,FALSE)))</f>
        <v>#N/A</v>
      </c>
      <c r="P374" s="108" t="e">
        <f t="shared" si="11"/>
        <v>#N/A</v>
      </c>
    </row>
    <row r="375" spans="14:16">
      <c r="N375" s="108">
        <f t="shared" si="10"/>
        <v>0</v>
      </c>
      <c r="O375" s="108" t="e">
        <f>IF(D375="X",0,IF(E375="X",0,VLOOKUP(E375,'26'!$K$3:$L$16,2,FALSE)))</f>
        <v>#N/A</v>
      </c>
      <c r="P375" s="108" t="e">
        <f t="shared" si="11"/>
        <v>#N/A</v>
      </c>
    </row>
    <row r="376" spans="14:16">
      <c r="N376" s="108">
        <f t="shared" si="10"/>
        <v>0</v>
      </c>
      <c r="O376" s="108" t="e">
        <f>IF(D376="X",0,IF(E376="X",0,VLOOKUP(E376,'26'!$K$3:$L$16,2,FALSE)))</f>
        <v>#N/A</v>
      </c>
      <c r="P376" s="108" t="e">
        <f t="shared" si="11"/>
        <v>#N/A</v>
      </c>
    </row>
    <row r="377" spans="14:16">
      <c r="N377" s="108">
        <f t="shared" si="10"/>
        <v>0</v>
      </c>
      <c r="O377" s="108" t="e">
        <f>IF(D377="X",0,IF(E377="X",0,VLOOKUP(E377,'26'!$K$3:$L$16,2,FALSE)))</f>
        <v>#N/A</v>
      </c>
      <c r="P377" s="108" t="e">
        <f t="shared" si="11"/>
        <v>#N/A</v>
      </c>
    </row>
    <row r="378" spans="14:16">
      <c r="N378" s="108">
        <f t="shared" si="10"/>
        <v>0</v>
      </c>
      <c r="O378" s="108" t="e">
        <f>IF(D378="X",0,IF(E378="X",0,VLOOKUP(E378,'26'!$K$3:$L$16,2,FALSE)))</f>
        <v>#N/A</v>
      </c>
      <c r="P378" s="108" t="e">
        <f t="shared" si="11"/>
        <v>#N/A</v>
      </c>
    </row>
    <row r="379" spans="14:16">
      <c r="N379" s="108">
        <f t="shared" si="10"/>
        <v>0</v>
      </c>
      <c r="O379" s="108" t="e">
        <f>IF(D379="X",0,IF(E379="X",0,VLOOKUP(E379,'26'!$K$3:$L$16,2,FALSE)))</f>
        <v>#N/A</v>
      </c>
      <c r="P379" s="108" t="e">
        <f t="shared" si="11"/>
        <v>#N/A</v>
      </c>
    </row>
    <row r="380" spans="14:16">
      <c r="N380" s="108">
        <f t="shared" si="10"/>
        <v>0</v>
      </c>
      <c r="O380" s="108" t="e">
        <f>IF(D380="X",0,IF(E380="X",0,VLOOKUP(E380,'26'!$K$3:$L$16,2,FALSE)))</f>
        <v>#N/A</v>
      </c>
      <c r="P380" s="108" t="e">
        <f t="shared" si="11"/>
        <v>#N/A</v>
      </c>
    </row>
    <row r="381" spans="14:16">
      <c r="N381" s="108">
        <f t="shared" si="10"/>
        <v>0</v>
      </c>
      <c r="O381" s="108" t="e">
        <f>IF(D381="X",0,IF(E381="X",0,VLOOKUP(E381,'26'!$K$3:$L$16,2,FALSE)))</f>
        <v>#N/A</v>
      </c>
      <c r="P381" s="108" t="e">
        <f t="shared" si="11"/>
        <v>#N/A</v>
      </c>
    </row>
    <row r="382" spans="14:16">
      <c r="N382" s="108">
        <f t="shared" si="10"/>
        <v>0</v>
      </c>
      <c r="O382" s="108" t="e">
        <f>IF(D382="X",0,IF(E382="X",0,VLOOKUP(E382,'26'!$K$3:$L$16,2,FALSE)))</f>
        <v>#N/A</v>
      </c>
      <c r="P382" s="108" t="e">
        <f t="shared" si="11"/>
        <v>#N/A</v>
      </c>
    </row>
    <row r="383" spans="14:16">
      <c r="N383" s="108">
        <f t="shared" si="10"/>
        <v>0</v>
      </c>
      <c r="O383" s="108" t="e">
        <f>IF(D383="X",0,IF(E383="X",0,VLOOKUP(E383,'26'!$K$3:$L$16,2,FALSE)))</f>
        <v>#N/A</v>
      </c>
      <c r="P383" s="108" t="e">
        <f t="shared" si="11"/>
        <v>#N/A</v>
      </c>
    </row>
    <row r="384" spans="14:16">
      <c r="N384" s="108">
        <f t="shared" si="10"/>
        <v>0</v>
      </c>
      <c r="O384" s="108" t="e">
        <f>IF(D384="X",0,IF(E384="X",0,VLOOKUP(E384,'26'!$K$3:$L$16,2,FALSE)))</f>
        <v>#N/A</v>
      </c>
      <c r="P384" s="108" t="e">
        <f t="shared" si="11"/>
        <v>#N/A</v>
      </c>
    </row>
    <row r="385" spans="14:16">
      <c r="N385" s="108">
        <f t="shared" si="10"/>
        <v>0</v>
      </c>
      <c r="O385" s="108" t="e">
        <f>IF(D385="X",0,IF(E385="X",0,VLOOKUP(E385,'26'!$K$3:$L$16,2,FALSE)))</f>
        <v>#N/A</v>
      </c>
      <c r="P385" s="108" t="e">
        <f t="shared" si="11"/>
        <v>#N/A</v>
      </c>
    </row>
    <row r="386" spans="14:16">
      <c r="N386" s="108">
        <f t="shared" si="10"/>
        <v>0</v>
      </c>
      <c r="O386" s="108" t="e">
        <f>IF(D386="X",0,IF(E386="X",0,VLOOKUP(E386,'26'!$K$3:$L$16,2,FALSE)))</f>
        <v>#N/A</v>
      </c>
      <c r="P386" s="108" t="e">
        <f t="shared" si="11"/>
        <v>#N/A</v>
      </c>
    </row>
    <row r="387" spans="14:16">
      <c r="N387" s="108">
        <f t="shared" si="10"/>
        <v>0</v>
      </c>
      <c r="O387" s="108" t="e">
        <f>IF(D387="X",0,IF(E387="X",0,VLOOKUP(E387,'26'!$K$3:$L$16,2,FALSE)))</f>
        <v>#N/A</v>
      </c>
      <c r="P387" s="108" t="e">
        <f t="shared" si="11"/>
        <v>#N/A</v>
      </c>
    </row>
    <row r="388" spans="14:16">
      <c r="N388" s="108">
        <f t="shared" ref="N388:N451" si="12">SUM(F388:M388)</f>
        <v>0</v>
      </c>
      <c r="O388" s="108" t="e">
        <f>IF(D388="X",0,IF(E388="X",0,VLOOKUP(E388,'26'!$K$3:$L$16,2,FALSE)))</f>
        <v>#N/A</v>
      </c>
      <c r="P388" s="108" t="e">
        <f t="shared" ref="P388:P451" si="13">N388*O388</f>
        <v>#N/A</v>
      </c>
    </row>
    <row r="389" spans="14:16">
      <c r="N389" s="108">
        <f t="shared" si="12"/>
        <v>0</v>
      </c>
      <c r="O389" s="108" t="e">
        <f>IF(D389="X",0,IF(E389="X",0,VLOOKUP(E389,'26'!$K$3:$L$16,2,FALSE)))</f>
        <v>#N/A</v>
      </c>
      <c r="P389" s="108" t="e">
        <f t="shared" si="13"/>
        <v>#N/A</v>
      </c>
    </row>
    <row r="390" spans="14:16">
      <c r="N390" s="108">
        <f t="shared" si="12"/>
        <v>0</v>
      </c>
      <c r="O390" s="108" t="e">
        <f>IF(D390="X",0,IF(E390="X",0,VLOOKUP(E390,'26'!$K$3:$L$16,2,FALSE)))</f>
        <v>#N/A</v>
      </c>
      <c r="P390" s="108" t="e">
        <f t="shared" si="13"/>
        <v>#N/A</v>
      </c>
    </row>
    <row r="391" spans="14:16">
      <c r="N391" s="108">
        <f t="shared" si="12"/>
        <v>0</v>
      </c>
      <c r="O391" s="108" t="e">
        <f>IF(D391="X",0,IF(E391="X",0,VLOOKUP(E391,'26'!$K$3:$L$16,2,FALSE)))</f>
        <v>#N/A</v>
      </c>
      <c r="P391" s="108" t="e">
        <f t="shared" si="13"/>
        <v>#N/A</v>
      </c>
    </row>
    <row r="392" spans="14:16">
      <c r="N392" s="108">
        <f t="shared" si="12"/>
        <v>0</v>
      </c>
      <c r="O392" s="108" t="e">
        <f>IF(D392="X",0,IF(E392="X",0,VLOOKUP(E392,'26'!$K$3:$L$16,2,FALSE)))</f>
        <v>#N/A</v>
      </c>
      <c r="P392" s="108" t="e">
        <f t="shared" si="13"/>
        <v>#N/A</v>
      </c>
    </row>
    <row r="393" spans="14:16">
      <c r="N393" s="108">
        <f t="shared" si="12"/>
        <v>0</v>
      </c>
      <c r="O393" s="108" t="e">
        <f>IF(D393="X",0,IF(E393="X",0,VLOOKUP(E393,'26'!$K$3:$L$16,2,FALSE)))</f>
        <v>#N/A</v>
      </c>
      <c r="P393" s="108" t="e">
        <f t="shared" si="13"/>
        <v>#N/A</v>
      </c>
    </row>
    <row r="394" spans="14:16">
      <c r="N394" s="108">
        <f t="shared" si="12"/>
        <v>0</v>
      </c>
      <c r="O394" s="108" t="e">
        <f>IF(D394="X",0,IF(E394="X",0,VLOOKUP(E394,'26'!$K$3:$L$16,2,FALSE)))</f>
        <v>#N/A</v>
      </c>
      <c r="P394" s="108" t="e">
        <f t="shared" si="13"/>
        <v>#N/A</v>
      </c>
    </row>
    <row r="395" spans="14:16">
      <c r="N395" s="108">
        <f t="shared" si="12"/>
        <v>0</v>
      </c>
      <c r="O395" s="108" t="e">
        <f>IF(D395="X",0,IF(E395="X",0,VLOOKUP(E395,'26'!$K$3:$L$16,2,FALSE)))</f>
        <v>#N/A</v>
      </c>
      <c r="P395" s="108" t="e">
        <f t="shared" si="13"/>
        <v>#N/A</v>
      </c>
    </row>
    <row r="396" spans="14:16">
      <c r="N396" s="108">
        <f t="shared" si="12"/>
        <v>0</v>
      </c>
      <c r="O396" s="108" t="e">
        <f>IF(D396="X",0,IF(E396="X",0,VLOOKUP(E396,'26'!$K$3:$L$16,2,FALSE)))</f>
        <v>#N/A</v>
      </c>
      <c r="P396" s="108" t="e">
        <f t="shared" si="13"/>
        <v>#N/A</v>
      </c>
    </row>
    <row r="397" spans="14:16">
      <c r="N397" s="108">
        <f t="shared" si="12"/>
        <v>0</v>
      </c>
      <c r="O397" s="108" t="e">
        <f>IF(D397="X",0,IF(E397="X",0,VLOOKUP(E397,'26'!$K$3:$L$16,2,FALSE)))</f>
        <v>#N/A</v>
      </c>
      <c r="P397" s="108" t="e">
        <f t="shared" si="13"/>
        <v>#N/A</v>
      </c>
    </row>
    <row r="398" spans="14:16">
      <c r="N398" s="108">
        <f t="shared" si="12"/>
        <v>0</v>
      </c>
      <c r="O398" s="108" t="e">
        <f>IF(D398="X",0,IF(E398="X",0,VLOOKUP(E398,'26'!$K$3:$L$16,2,FALSE)))</f>
        <v>#N/A</v>
      </c>
      <c r="P398" s="108" t="e">
        <f t="shared" si="13"/>
        <v>#N/A</v>
      </c>
    </row>
    <row r="399" spans="14:16">
      <c r="N399" s="108">
        <f t="shared" si="12"/>
        <v>0</v>
      </c>
      <c r="O399" s="108" t="e">
        <f>IF(D399="X",0,IF(E399="X",0,VLOOKUP(E399,'26'!$K$3:$L$16,2,FALSE)))</f>
        <v>#N/A</v>
      </c>
      <c r="P399" s="108" t="e">
        <f t="shared" si="13"/>
        <v>#N/A</v>
      </c>
    </row>
    <row r="400" spans="14:16">
      <c r="N400" s="108">
        <f t="shared" si="12"/>
        <v>0</v>
      </c>
      <c r="O400" s="108" t="e">
        <f>IF(D400="X",0,IF(E400="X",0,VLOOKUP(E400,'26'!$K$3:$L$16,2,FALSE)))</f>
        <v>#N/A</v>
      </c>
      <c r="P400" s="108" t="e">
        <f t="shared" si="13"/>
        <v>#N/A</v>
      </c>
    </row>
    <row r="401" spans="14:16">
      <c r="N401" s="108">
        <f t="shared" si="12"/>
        <v>0</v>
      </c>
      <c r="O401" s="108" t="e">
        <f>IF(D401="X",0,IF(E401="X",0,VLOOKUP(E401,'26'!$K$3:$L$16,2,FALSE)))</f>
        <v>#N/A</v>
      </c>
      <c r="P401" s="108" t="e">
        <f t="shared" si="13"/>
        <v>#N/A</v>
      </c>
    </row>
    <row r="402" spans="14:16">
      <c r="N402" s="108">
        <f t="shared" si="12"/>
        <v>0</v>
      </c>
      <c r="O402" s="108" t="e">
        <f>IF(D402="X",0,IF(E402="X",0,VLOOKUP(E402,'26'!$K$3:$L$16,2,FALSE)))</f>
        <v>#N/A</v>
      </c>
      <c r="P402" s="108" t="e">
        <f t="shared" si="13"/>
        <v>#N/A</v>
      </c>
    </row>
    <row r="403" spans="14:16">
      <c r="N403" s="108">
        <f t="shared" si="12"/>
        <v>0</v>
      </c>
      <c r="O403" s="108" t="e">
        <f>IF(D403="X",0,IF(E403="X",0,VLOOKUP(E403,'26'!$K$3:$L$16,2,FALSE)))</f>
        <v>#N/A</v>
      </c>
      <c r="P403" s="108" t="e">
        <f t="shared" si="13"/>
        <v>#N/A</v>
      </c>
    </row>
    <row r="404" spans="14:16">
      <c r="N404" s="108">
        <f t="shared" si="12"/>
        <v>0</v>
      </c>
      <c r="O404" s="108" t="e">
        <f>IF(D404="X",0,IF(E404="X",0,VLOOKUP(E404,'26'!$K$3:$L$16,2,FALSE)))</f>
        <v>#N/A</v>
      </c>
      <c r="P404" s="108" t="e">
        <f t="shared" si="13"/>
        <v>#N/A</v>
      </c>
    </row>
    <row r="405" spans="14:16">
      <c r="N405" s="108">
        <f t="shared" si="12"/>
        <v>0</v>
      </c>
      <c r="O405" s="108" t="e">
        <f>IF(D405="X",0,IF(E405="X",0,VLOOKUP(E405,'26'!$K$3:$L$16,2,FALSE)))</f>
        <v>#N/A</v>
      </c>
      <c r="P405" s="108" t="e">
        <f t="shared" si="13"/>
        <v>#N/A</v>
      </c>
    </row>
    <row r="406" spans="14:16">
      <c r="N406" s="108">
        <f t="shared" si="12"/>
        <v>0</v>
      </c>
      <c r="O406" s="108" t="e">
        <f>IF(D406="X",0,IF(E406="X",0,VLOOKUP(E406,'26'!$K$3:$L$16,2,FALSE)))</f>
        <v>#N/A</v>
      </c>
      <c r="P406" s="108" t="e">
        <f t="shared" si="13"/>
        <v>#N/A</v>
      </c>
    </row>
    <row r="407" spans="14:16">
      <c r="N407" s="108">
        <f t="shared" si="12"/>
        <v>0</v>
      </c>
      <c r="O407" s="108" t="e">
        <f>IF(D407="X",0,IF(E407="X",0,VLOOKUP(E407,'26'!$K$3:$L$16,2,FALSE)))</f>
        <v>#N/A</v>
      </c>
      <c r="P407" s="108" t="e">
        <f t="shared" si="13"/>
        <v>#N/A</v>
      </c>
    </row>
    <row r="408" spans="14:16">
      <c r="N408" s="108">
        <f t="shared" si="12"/>
        <v>0</v>
      </c>
      <c r="O408" s="108" t="e">
        <f>IF(D408="X",0,IF(E408="X",0,VLOOKUP(E408,'26'!$K$3:$L$16,2,FALSE)))</f>
        <v>#N/A</v>
      </c>
      <c r="P408" s="108" t="e">
        <f t="shared" si="13"/>
        <v>#N/A</v>
      </c>
    </row>
    <row r="409" spans="14:16">
      <c r="N409" s="108">
        <f t="shared" si="12"/>
        <v>0</v>
      </c>
      <c r="O409" s="108" t="e">
        <f>IF(D409="X",0,IF(E409="X",0,VLOOKUP(E409,'26'!$K$3:$L$16,2,FALSE)))</f>
        <v>#N/A</v>
      </c>
      <c r="P409" s="108" t="e">
        <f t="shared" si="13"/>
        <v>#N/A</v>
      </c>
    </row>
    <row r="410" spans="14:16">
      <c r="N410" s="108">
        <f t="shared" si="12"/>
        <v>0</v>
      </c>
      <c r="O410" s="108" t="e">
        <f>IF(D410="X",0,IF(E410="X",0,VLOOKUP(E410,'26'!$K$3:$L$16,2,FALSE)))</f>
        <v>#N/A</v>
      </c>
      <c r="P410" s="108" t="e">
        <f t="shared" si="13"/>
        <v>#N/A</v>
      </c>
    </row>
    <row r="411" spans="14:16">
      <c r="N411" s="108">
        <f t="shared" si="12"/>
        <v>0</v>
      </c>
      <c r="O411" s="108" t="e">
        <f>IF(D411="X",0,IF(E411="X",0,VLOOKUP(E411,'26'!$K$3:$L$16,2,FALSE)))</f>
        <v>#N/A</v>
      </c>
      <c r="P411" s="108" t="e">
        <f t="shared" si="13"/>
        <v>#N/A</v>
      </c>
    </row>
    <row r="412" spans="14:16">
      <c r="N412" s="108">
        <f t="shared" si="12"/>
        <v>0</v>
      </c>
      <c r="O412" s="108" t="e">
        <f>IF(D412="X",0,IF(E412="X",0,VLOOKUP(E412,'26'!$K$3:$L$16,2,FALSE)))</f>
        <v>#N/A</v>
      </c>
      <c r="P412" s="108" t="e">
        <f t="shared" si="13"/>
        <v>#N/A</v>
      </c>
    </row>
    <row r="413" spans="14:16">
      <c r="N413" s="108">
        <f t="shared" si="12"/>
        <v>0</v>
      </c>
      <c r="O413" s="108" t="e">
        <f>IF(D413="X",0,IF(E413="X",0,VLOOKUP(E413,'26'!$K$3:$L$16,2,FALSE)))</f>
        <v>#N/A</v>
      </c>
      <c r="P413" s="108" t="e">
        <f t="shared" si="13"/>
        <v>#N/A</v>
      </c>
    </row>
    <row r="414" spans="14:16">
      <c r="N414" s="108">
        <f t="shared" si="12"/>
        <v>0</v>
      </c>
      <c r="O414" s="108" t="e">
        <f>IF(D414="X",0,IF(E414="X",0,VLOOKUP(E414,'26'!$K$3:$L$16,2,FALSE)))</f>
        <v>#N/A</v>
      </c>
      <c r="P414" s="108" t="e">
        <f t="shared" si="13"/>
        <v>#N/A</v>
      </c>
    </row>
    <row r="415" spans="14:16">
      <c r="N415" s="108">
        <f t="shared" si="12"/>
        <v>0</v>
      </c>
      <c r="O415" s="108" t="e">
        <f>IF(D415="X",0,IF(E415="X",0,VLOOKUP(E415,'26'!$K$3:$L$16,2,FALSE)))</f>
        <v>#N/A</v>
      </c>
      <c r="P415" s="108" t="e">
        <f t="shared" si="13"/>
        <v>#N/A</v>
      </c>
    </row>
    <row r="416" spans="14:16">
      <c r="N416" s="108">
        <f t="shared" si="12"/>
        <v>0</v>
      </c>
      <c r="O416" s="108" t="e">
        <f>IF(D416="X",0,IF(E416="X",0,VLOOKUP(E416,'26'!$K$3:$L$16,2,FALSE)))</f>
        <v>#N/A</v>
      </c>
      <c r="P416" s="108" t="e">
        <f t="shared" si="13"/>
        <v>#N/A</v>
      </c>
    </row>
    <row r="417" spans="14:16">
      <c r="N417" s="108">
        <f t="shared" si="12"/>
        <v>0</v>
      </c>
      <c r="O417" s="108" t="e">
        <f>IF(D417="X",0,IF(E417="X",0,VLOOKUP(E417,'26'!$K$3:$L$16,2,FALSE)))</f>
        <v>#N/A</v>
      </c>
      <c r="P417" s="108" t="e">
        <f t="shared" si="13"/>
        <v>#N/A</v>
      </c>
    </row>
    <row r="418" spans="14:16">
      <c r="N418" s="108">
        <f t="shared" si="12"/>
        <v>0</v>
      </c>
      <c r="O418" s="108" t="e">
        <f>IF(D418="X",0,IF(E418="X",0,VLOOKUP(E418,'26'!$K$3:$L$16,2,FALSE)))</f>
        <v>#N/A</v>
      </c>
      <c r="P418" s="108" t="e">
        <f t="shared" si="13"/>
        <v>#N/A</v>
      </c>
    </row>
    <row r="419" spans="14:16">
      <c r="N419" s="108">
        <f t="shared" si="12"/>
        <v>0</v>
      </c>
      <c r="O419" s="108" t="e">
        <f>IF(D419="X",0,IF(E419="X",0,VLOOKUP(E419,'26'!$K$3:$L$16,2,FALSE)))</f>
        <v>#N/A</v>
      </c>
      <c r="P419" s="108" t="e">
        <f t="shared" si="13"/>
        <v>#N/A</v>
      </c>
    </row>
    <row r="420" spans="14:16">
      <c r="N420" s="108">
        <f t="shared" si="12"/>
        <v>0</v>
      </c>
      <c r="O420" s="108" t="e">
        <f>IF(D420="X",0,IF(E420="X",0,VLOOKUP(E420,'26'!$K$3:$L$16,2,FALSE)))</f>
        <v>#N/A</v>
      </c>
      <c r="P420" s="108" t="e">
        <f t="shared" si="13"/>
        <v>#N/A</v>
      </c>
    </row>
    <row r="421" spans="14:16">
      <c r="N421" s="108">
        <f t="shared" si="12"/>
        <v>0</v>
      </c>
      <c r="O421" s="108" t="e">
        <f>IF(D421="X",0,IF(E421="X",0,VLOOKUP(E421,'26'!$K$3:$L$16,2,FALSE)))</f>
        <v>#N/A</v>
      </c>
      <c r="P421" s="108" t="e">
        <f t="shared" si="13"/>
        <v>#N/A</v>
      </c>
    </row>
    <row r="422" spans="14:16">
      <c r="N422" s="108">
        <f t="shared" si="12"/>
        <v>0</v>
      </c>
      <c r="O422" s="108" t="e">
        <f>IF(D422="X",0,IF(E422="X",0,VLOOKUP(E422,'26'!$K$3:$L$16,2,FALSE)))</f>
        <v>#N/A</v>
      </c>
      <c r="P422" s="108" t="e">
        <f t="shared" si="13"/>
        <v>#N/A</v>
      </c>
    </row>
    <row r="423" spans="14:16">
      <c r="N423" s="108">
        <f t="shared" si="12"/>
        <v>0</v>
      </c>
      <c r="O423" s="108" t="e">
        <f>IF(D423="X",0,IF(E423="X",0,VLOOKUP(E423,'26'!$K$3:$L$16,2,FALSE)))</f>
        <v>#N/A</v>
      </c>
      <c r="P423" s="108" t="e">
        <f t="shared" si="13"/>
        <v>#N/A</v>
      </c>
    </row>
    <row r="424" spans="14:16">
      <c r="N424" s="108">
        <f t="shared" si="12"/>
        <v>0</v>
      </c>
      <c r="O424" s="108" t="e">
        <f>IF(D424="X",0,IF(E424="X",0,VLOOKUP(E424,'26'!$K$3:$L$16,2,FALSE)))</f>
        <v>#N/A</v>
      </c>
      <c r="P424" s="108" t="e">
        <f t="shared" si="13"/>
        <v>#N/A</v>
      </c>
    </row>
    <row r="425" spans="14:16">
      <c r="N425" s="108">
        <f t="shared" si="12"/>
        <v>0</v>
      </c>
      <c r="O425" s="108" t="e">
        <f>IF(D425="X",0,IF(E425="X",0,VLOOKUP(E425,'26'!$K$3:$L$16,2,FALSE)))</f>
        <v>#N/A</v>
      </c>
      <c r="P425" s="108" t="e">
        <f t="shared" si="13"/>
        <v>#N/A</v>
      </c>
    </row>
    <row r="426" spans="14:16">
      <c r="N426" s="108">
        <f t="shared" si="12"/>
        <v>0</v>
      </c>
      <c r="O426" s="108" t="e">
        <f>IF(D426="X",0,IF(E426="X",0,VLOOKUP(E426,'26'!$K$3:$L$16,2,FALSE)))</f>
        <v>#N/A</v>
      </c>
      <c r="P426" s="108" t="e">
        <f t="shared" si="13"/>
        <v>#N/A</v>
      </c>
    </row>
    <row r="427" spans="14:16">
      <c r="N427" s="108">
        <f t="shared" si="12"/>
        <v>0</v>
      </c>
      <c r="O427" s="108" t="e">
        <f>IF(D427="X",0,IF(E427="X",0,VLOOKUP(E427,'26'!$K$3:$L$16,2,FALSE)))</f>
        <v>#N/A</v>
      </c>
      <c r="P427" s="108" t="e">
        <f t="shared" si="13"/>
        <v>#N/A</v>
      </c>
    </row>
    <row r="428" spans="14:16">
      <c r="N428" s="108">
        <f t="shared" si="12"/>
        <v>0</v>
      </c>
      <c r="O428" s="108" t="e">
        <f>IF(D428="X",0,IF(E428="X",0,VLOOKUP(E428,'26'!$K$3:$L$16,2,FALSE)))</f>
        <v>#N/A</v>
      </c>
      <c r="P428" s="108" t="e">
        <f t="shared" si="13"/>
        <v>#N/A</v>
      </c>
    </row>
    <row r="429" spans="14:16">
      <c r="N429" s="108">
        <f t="shared" si="12"/>
        <v>0</v>
      </c>
      <c r="O429" s="108" t="e">
        <f>IF(D429="X",0,IF(E429="X",0,VLOOKUP(E429,'26'!$K$3:$L$16,2,FALSE)))</f>
        <v>#N/A</v>
      </c>
      <c r="P429" s="108" t="e">
        <f t="shared" si="13"/>
        <v>#N/A</v>
      </c>
    </row>
    <row r="430" spans="14:16">
      <c r="N430" s="108">
        <f t="shared" si="12"/>
        <v>0</v>
      </c>
      <c r="O430" s="108" t="e">
        <f>IF(D430="X",0,IF(E430="X",0,VLOOKUP(E430,'26'!$K$3:$L$16,2,FALSE)))</f>
        <v>#N/A</v>
      </c>
      <c r="P430" s="108" t="e">
        <f t="shared" si="13"/>
        <v>#N/A</v>
      </c>
    </row>
    <row r="431" spans="14:16">
      <c r="N431" s="108">
        <f t="shared" si="12"/>
        <v>0</v>
      </c>
      <c r="O431" s="108" t="e">
        <f>IF(D431="X",0,IF(E431="X",0,VLOOKUP(E431,'26'!$K$3:$L$16,2,FALSE)))</f>
        <v>#N/A</v>
      </c>
      <c r="P431" s="108" t="e">
        <f t="shared" si="13"/>
        <v>#N/A</v>
      </c>
    </row>
    <row r="432" spans="14:16">
      <c r="N432" s="108">
        <f t="shared" si="12"/>
        <v>0</v>
      </c>
      <c r="O432" s="108" t="e">
        <f>IF(D432="X",0,IF(E432="X",0,VLOOKUP(E432,'26'!$K$3:$L$16,2,FALSE)))</f>
        <v>#N/A</v>
      </c>
      <c r="P432" s="108" t="e">
        <f t="shared" si="13"/>
        <v>#N/A</v>
      </c>
    </row>
    <row r="433" spans="14:16">
      <c r="N433" s="108">
        <f t="shared" si="12"/>
        <v>0</v>
      </c>
      <c r="O433" s="108" t="e">
        <f>IF(D433="X",0,IF(E433="X",0,VLOOKUP(E433,'26'!$K$3:$L$16,2,FALSE)))</f>
        <v>#N/A</v>
      </c>
      <c r="P433" s="108" t="e">
        <f t="shared" si="13"/>
        <v>#N/A</v>
      </c>
    </row>
    <row r="434" spans="14:16">
      <c r="N434" s="108">
        <f t="shared" si="12"/>
        <v>0</v>
      </c>
      <c r="O434" s="108" t="e">
        <f>IF(D434="X",0,IF(E434="X",0,VLOOKUP(E434,'26'!$K$3:$L$16,2,FALSE)))</f>
        <v>#N/A</v>
      </c>
      <c r="P434" s="108" t="e">
        <f t="shared" si="13"/>
        <v>#N/A</v>
      </c>
    </row>
    <row r="435" spans="14:16">
      <c r="N435" s="108">
        <f t="shared" si="12"/>
        <v>0</v>
      </c>
      <c r="O435" s="108" t="e">
        <f>IF(D435="X",0,IF(E435="X",0,VLOOKUP(E435,'26'!$K$3:$L$16,2,FALSE)))</f>
        <v>#N/A</v>
      </c>
      <c r="P435" s="108" t="e">
        <f t="shared" si="13"/>
        <v>#N/A</v>
      </c>
    </row>
    <row r="436" spans="14:16">
      <c r="N436" s="108">
        <f t="shared" si="12"/>
        <v>0</v>
      </c>
      <c r="O436" s="108" t="e">
        <f>IF(D436="X",0,IF(E436="X",0,VLOOKUP(E436,'26'!$K$3:$L$16,2,FALSE)))</f>
        <v>#N/A</v>
      </c>
      <c r="P436" s="108" t="e">
        <f t="shared" si="13"/>
        <v>#N/A</v>
      </c>
    </row>
    <row r="437" spans="14:16">
      <c r="N437" s="108">
        <f t="shared" si="12"/>
        <v>0</v>
      </c>
      <c r="O437" s="108" t="e">
        <f>IF(D437="X",0,IF(E437="X",0,VLOOKUP(E437,'26'!$K$3:$L$16,2,FALSE)))</f>
        <v>#N/A</v>
      </c>
      <c r="P437" s="108" t="e">
        <f t="shared" si="13"/>
        <v>#N/A</v>
      </c>
    </row>
    <row r="438" spans="14:16">
      <c r="N438" s="108">
        <f t="shared" si="12"/>
        <v>0</v>
      </c>
      <c r="O438" s="108" t="e">
        <f>IF(D438="X",0,IF(E438="X",0,VLOOKUP(E438,'26'!$K$3:$L$16,2,FALSE)))</f>
        <v>#N/A</v>
      </c>
      <c r="P438" s="108" t="e">
        <f t="shared" si="13"/>
        <v>#N/A</v>
      </c>
    </row>
    <row r="439" spans="14:16">
      <c r="N439" s="108">
        <f t="shared" si="12"/>
        <v>0</v>
      </c>
      <c r="O439" s="108" t="e">
        <f>IF(D439="X",0,IF(E439="X",0,VLOOKUP(E439,'26'!$K$3:$L$16,2,FALSE)))</f>
        <v>#N/A</v>
      </c>
      <c r="P439" s="108" t="e">
        <f t="shared" si="13"/>
        <v>#N/A</v>
      </c>
    </row>
    <row r="440" spans="14:16">
      <c r="N440" s="108">
        <f t="shared" si="12"/>
        <v>0</v>
      </c>
      <c r="O440" s="108" t="e">
        <f>IF(D440="X",0,IF(E440="X",0,VLOOKUP(E440,'26'!$K$3:$L$16,2,FALSE)))</f>
        <v>#N/A</v>
      </c>
      <c r="P440" s="108" t="e">
        <f t="shared" si="13"/>
        <v>#N/A</v>
      </c>
    </row>
    <row r="441" spans="14:16">
      <c r="N441" s="108">
        <f t="shared" si="12"/>
        <v>0</v>
      </c>
      <c r="O441" s="108" t="e">
        <f>IF(D441="X",0,IF(E441="X",0,VLOOKUP(E441,'26'!$K$3:$L$16,2,FALSE)))</f>
        <v>#N/A</v>
      </c>
      <c r="P441" s="108" t="e">
        <f t="shared" si="13"/>
        <v>#N/A</v>
      </c>
    </row>
    <row r="442" spans="14:16">
      <c r="N442" s="108">
        <f t="shared" si="12"/>
        <v>0</v>
      </c>
      <c r="O442" s="108" t="e">
        <f>IF(D442="X",0,IF(E442="X",0,VLOOKUP(E442,'26'!$K$3:$L$16,2,FALSE)))</f>
        <v>#N/A</v>
      </c>
      <c r="P442" s="108" t="e">
        <f t="shared" si="13"/>
        <v>#N/A</v>
      </c>
    </row>
    <row r="443" spans="14:16">
      <c r="N443" s="108">
        <f t="shared" si="12"/>
        <v>0</v>
      </c>
      <c r="O443" s="108" t="e">
        <f>IF(D443="X",0,IF(E443="X",0,VLOOKUP(E443,'26'!$K$3:$L$16,2,FALSE)))</f>
        <v>#N/A</v>
      </c>
      <c r="P443" s="108" t="e">
        <f t="shared" si="13"/>
        <v>#N/A</v>
      </c>
    </row>
    <row r="444" spans="14:16">
      <c r="N444" s="108">
        <f t="shared" si="12"/>
        <v>0</v>
      </c>
      <c r="O444" s="108" t="e">
        <f>IF(D444="X",0,IF(E444="X",0,VLOOKUP(E444,'26'!$K$3:$L$16,2,FALSE)))</f>
        <v>#N/A</v>
      </c>
      <c r="P444" s="108" t="e">
        <f t="shared" si="13"/>
        <v>#N/A</v>
      </c>
    </row>
    <row r="445" spans="14:16">
      <c r="N445" s="108">
        <f t="shared" si="12"/>
        <v>0</v>
      </c>
      <c r="O445" s="108" t="e">
        <f>IF(D445="X",0,IF(E445="X",0,VLOOKUP(E445,'26'!$K$3:$L$16,2,FALSE)))</f>
        <v>#N/A</v>
      </c>
      <c r="P445" s="108" t="e">
        <f t="shared" si="13"/>
        <v>#N/A</v>
      </c>
    </row>
    <row r="446" spans="14:16">
      <c r="N446" s="108">
        <f t="shared" si="12"/>
        <v>0</v>
      </c>
      <c r="O446" s="108" t="e">
        <f>IF(D446="X",0,IF(E446="X",0,VLOOKUP(E446,'26'!$K$3:$L$16,2,FALSE)))</f>
        <v>#N/A</v>
      </c>
      <c r="P446" s="108" t="e">
        <f t="shared" si="13"/>
        <v>#N/A</v>
      </c>
    </row>
    <row r="447" spans="14:16">
      <c r="N447" s="108">
        <f t="shared" si="12"/>
        <v>0</v>
      </c>
      <c r="O447" s="108" t="e">
        <f>IF(D447="X",0,IF(E447="X",0,VLOOKUP(E447,'26'!$K$3:$L$16,2,FALSE)))</f>
        <v>#N/A</v>
      </c>
      <c r="P447" s="108" t="e">
        <f t="shared" si="13"/>
        <v>#N/A</v>
      </c>
    </row>
    <row r="448" spans="14:16">
      <c r="N448" s="108">
        <f t="shared" si="12"/>
        <v>0</v>
      </c>
      <c r="O448" s="108" t="e">
        <f>IF(D448="X",0,IF(E448="X",0,VLOOKUP(E448,'26'!$K$3:$L$16,2,FALSE)))</f>
        <v>#N/A</v>
      </c>
      <c r="P448" s="108" t="e">
        <f t="shared" si="13"/>
        <v>#N/A</v>
      </c>
    </row>
    <row r="449" spans="14:16">
      <c r="N449" s="108">
        <f t="shared" si="12"/>
        <v>0</v>
      </c>
      <c r="O449" s="108" t="e">
        <f>IF(D449="X",0,IF(E449="X",0,VLOOKUP(E449,'26'!$K$3:$L$16,2,FALSE)))</f>
        <v>#N/A</v>
      </c>
      <c r="P449" s="108" t="e">
        <f t="shared" si="13"/>
        <v>#N/A</v>
      </c>
    </row>
    <row r="450" spans="14:16">
      <c r="N450" s="108">
        <f t="shared" si="12"/>
        <v>0</v>
      </c>
      <c r="O450" s="108" t="e">
        <f>IF(D450="X",0,IF(E450="X",0,VLOOKUP(E450,'26'!$K$3:$L$16,2,FALSE)))</f>
        <v>#N/A</v>
      </c>
      <c r="P450" s="108" t="e">
        <f t="shared" si="13"/>
        <v>#N/A</v>
      </c>
    </row>
    <row r="451" spans="14:16">
      <c r="N451" s="108">
        <f t="shared" si="12"/>
        <v>0</v>
      </c>
      <c r="O451" s="108" t="e">
        <f>IF(D451="X",0,IF(E451="X",0,VLOOKUP(E451,'26'!$K$3:$L$16,2,FALSE)))</f>
        <v>#N/A</v>
      </c>
      <c r="P451" s="108" t="e">
        <f t="shared" si="13"/>
        <v>#N/A</v>
      </c>
    </row>
    <row r="452" spans="14:16">
      <c r="N452" s="108">
        <f t="shared" ref="N452:N494" si="14">SUM(F452:M452)</f>
        <v>0</v>
      </c>
      <c r="O452" s="108" t="e">
        <f>IF(D452="X",0,IF(E452="X",0,VLOOKUP(E452,'26'!$K$3:$L$16,2,FALSE)))</f>
        <v>#N/A</v>
      </c>
      <c r="P452" s="108" t="e">
        <f t="shared" ref="P452:P494" si="15">N452*O452</f>
        <v>#N/A</v>
      </c>
    </row>
    <row r="453" spans="14:16">
      <c r="N453" s="108">
        <f t="shared" si="14"/>
        <v>0</v>
      </c>
      <c r="O453" s="108" t="e">
        <f>IF(D453="X",0,IF(E453="X",0,VLOOKUP(E453,'26'!$K$3:$L$16,2,FALSE)))</f>
        <v>#N/A</v>
      </c>
      <c r="P453" s="108" t="e">
        <f t="shared" si="15"/>
        <v>#N/A</v>
      </c>
    </row>
    <row r="454" spans="14:16">
      <c r="N454" s="108">
        <f t="shared" si="14"/>
        <v>0</v>
      </c>
      <c r="O454" s="108" t="e">
        <f>IF(D454="X",0,IF(E454="X",0,VLOOKUP(E454,'26'!$K$3:$L$16,2,FALSE)))</f>
        <v>#N/A</v>
      </c>
      <c r="P454" s="108" t="e">
        <f t="shared" si="15"/>
        <v>#N/A</v>
      </c>
    </row>
    <row r="455" spans="14:16">
      <c r="N455" s="108">
        <f t="shared" si="14"/>
        <v>0</v>
      </c>
      <c r="O455" s="108" t="e">
        <f>IF(D455="X",0,IF(E455="X",0,VLOOKUP(E455,'26'!$K$3:$L$16,2,FALSE)))</f>
        <v>#N/A</v>
      </c>
      <c r="P455" s="108" t="e">
        <f t="shared" si="15"/>
        <v>#N/A</v>
      </c>
    </row>
    <row r="456" spans="14:16">
      <c r="N456" s="108">
        <f t="shared" si="14"/>
        <v>0</v>
      </c>
      <c r="O456" s="108" t="e">
        <f>IF(D456="X",0,IF(E456="X",0,VLOOKUP(E456,'26'!$K$3:$L$16,2,FALSE)))</f>
        <v>#N/A</v>
      </c>
      <c r="P456" s="108" t="e">
        <f t="shared" si="15"/>
        <v>#N/A</v>
      </c>
    </row>
    <row r="457" spans="14:16">
      <c r="N457" s="108">
        <f t="shared" si="14"/>
        <v>0</v>
      </c>
      <c r="O457" s="108" t="e">
        <f>IF(D457="X",0,IF(E457="X",0,VLOOKUP(E457,'26'!$K$3:$L$16,2,FALSE)))</f>
        <v>#N/A</v>
      </c>
      <c r="P457" s="108" t="e">
        <f t="shared" si="15"/>
        <v>#N/A</v>
      </c>
    </row>
    <row r="458" spans="14:16">
      <c r="N458" s="108">
        <f t="shared" si="14"/>
        <v>0</v>
      </c>
      <c r="O458" s="108" t="e">
        <f>IF(D458="X",0,IF(E458="X",0,VLOOKUP(E458,'26'!$K$3:$L$16,2,FALSE)))</f>
        <v>#N/A</v>
      </c>
      <c r="P458" s="108" t="e">
        <f t="shared" si="15"/>
        <v>#N/A</v>
      </c>
    </row>
    <row r="459" spans="14:16">
      <c r="N459" s="108">
        <f t="shared" si="14"/>
        <v>0</v>
      </c>
      <c r="O459" s="108" t="e">
        <f>IF(D459="X",0,IF(E459="X",0,VLOOKUP(E459,'26'!$K$3:$L$16,2,FALSE)))</f>
        <v>#N/A</v>
      </c>
      <c r="P459" s="108" t="e">
        <f t="shared" si="15"/>
        <v>#N/A</v>
      </c>
    </row>
    <row r="460" spans="14:16">
      <c r="N460" s="108">
        <f t="shared" si="14"/>
        <v>0</v>
      </c>
      <c r="O460" s="108" t="e">
        <f>IF(D460="X",0,IF(E460="X",0,VLOOKUP(E460,'26'!$K$3:$L$16,2,FALSE)))</f>
        <v>#N/A</v>
      </c>
      <c r="P460" s="108" t="e">
        <f t="shared" si="15"/>
        <v>#N/A</v>
      </c>
    </row>
    <row r="461" spans="14:16">
      <c r="N461" s="108">
        <f t="shared" si="14"/>
        <v>0</v>
      </c>
      <c r="O461" s="108" t="e">
        <f>IF(D461="X",0,IF(E461="X",0,VLOOKUP(E461,'26'!$K$3:$L$16,2,FALSE)))</f>
        <v>#N/A</v>
      </c>
      <c r="P461" s="108" t="e">
        <f t="shared" si="15"/>
        <v>#N/A</v>
      </c>
    </row>
    <row r="462" spans="14:16">
      <c r="N462" s="108">
        <f t="shared" si="14"/>
        <v>0</v>
      </c>
      <c r="O462" s="108" t="e">
        <f>IF(D462="X",0,IF(E462="X",0,VLOOKUP(E462,'26'!$K$3:$L$16,2,FALSE)))</f>
        <v>#N/A</v>
      </c>
      <c r="P462" s="108" t="e">
        <f t="shared" si="15"/>
        <v>#N/A</v>
      </c>
    </row>
    <row r="463" spans="14:16">
      <c r="N463" s="108">
        <f t="shared" si="14"/>
        <v>0</v>
      </c>
      <c r="O463" s="108" t="e">
        <f>IF(D463="X",0,IF(E463="X",0,VLOOKUP(E463,'26'!$K$3:$L$16,2,FALSE)))</f>
        <v>#N/A</v>
      </c>
      <c r="P463" s="108" t="e">
        <f t="shared" si="15"/>
        <v>#N/A</v>
      </c>
    </row>
    <row r="464" spans="14:16">
      <c r="N464" s="108">
        <f t="shared" si="14"/>
        <v>0</v>
      </c>
      <c r="O464" s="108" t="e">
        <f>IF(D464="X",0,IF(E464="X",0,VLOOKUP(E464,'26'!$K$3:$L$16,2,FALSE)))</f>
        <v>#N/A</v>
      </c>
      <c r="P464" s="108" t="e">
        <f t="shared" si="15"/>
        <v>#N/A</v>
      </c>
    </row>
    <row r="465" spans="14:16">
      <c r="N465" s="108">
        <f t="shared" si="14"/>
        <v>0</v>
      </c>
      <c r="O465" s="108" t="e">
        <f>IF(D465="X",0,IF(E465="X",0,VLOOKUP(E465,'26'!$K$3:$L$16,2,FALSE)))</f>
        <v>#N/A</v>
      </c>
      <c r="P465" s="108" t="e">
        <f t="shared" si="15"/>
        <v>#N/A</v>
      </c>
    </row>
    <row r="466" spans="14:16">
      <c r="N466" s="108">
        <f t="shared" si="14"/>
        <v>0</v>
      </c>
      <c r="O466" s="108" t="e">
        <f>IF(D466="X",0,IF(E466="X",0,VLOOKUP(E466,'26'!$K$3:$L$16,2,FALSE)))</f>
        <v>#N/A</v>
      </c>
      <c r="P466" s="108" t="e">
        <f t="shared" si="15"/>
        <v>#N/A</v>
      </c>
    </row>
    <row r="467" spans="14:16">
      <c r="N467" s="108">
        <f t="shared" si="14"/>
        <v>0</v>
      </c>
      <c r="O467" s="108" t="e">
        <f>IF(D467="X",0,IF(E467="X",0,VLOOKUP(E467,'26'!$K$3:$L$16,2,FALSE)))</f>
        <v>#N/A</v>
      </c>
      <c r="P467" s="108" t="e">
        <f t="shared" si="15"/>
        <v>#N/A</v>
      </c>
    </row>
    <row r="468" spans="14:16">
      <c r="N468" s="108">
        <f t="shared" si="14"/>
        <v>0</v>
      </c>
      <c r="O468" s="108" t="e">
        <f>IF(D468="X",0,IF(E468="X",0,VLOOKUP(E468,'26'!$K$3:$L$16,2,FALSE)))</f>
        <v>#N/A</v>
      </c>
      <c r="P468" s="108" t="e">
        <f t="shared" si="15"/>
        <v>#N/A</v>
      </c>
    </row>
    <row r="469" spans="14:16">
      <c r="N469" s="108">
        <f t="shared" si="14"/>
        <v>0</v>
      </c>
      <c r="O469" s="108" t="e">
        <f>IF(D469="X",0,IF(E469="X",0,VLOOKUP(E469,'26'!$K$3:$L$16,2,FALSE)))</f>
        <v>#N/A</v>
      </c>
      <c r="P469" s="108" t="e">
        <f t="shared" si="15"/>
        <v>#N/A</v>
      </c>
    </row>
    <row r="470" spans="14:16">
      <c r="N470" s="108">
        <f t="shared" si="14"/>
        <v>0</v>
      </c>
      <c r="O470" s="108" t="e">
        <f>IF(D470="X",0,IF(E470="X",0,VLOOKUP(E470,'26'!$K$3:$L$16,2,FALSE)))</f>
        <v>#N/A</v>
      </c>
      <c r="P470" s="108" t="e">
        <f t="shared" si="15"/>
        <v>#N/A</v>
      </c>
    </row>
    <row r="471" spans="14:16">
      <c r="N471" s="108">
        <f t="shared" si="14"/>
        <v>0</v>
      </c>
      <c r="O471" s="108" t="e">
        <f>IF(D471="X",0,IF(E471="X",0,VLOOKUP(E471,'26'!$K$3:$L$16,2,FALSE)))</f>
        <v>#N/A</v>
      </c>
      <c r="P471" s="108" t="e">
        <f t="shared" si="15"/>
        <v>#N/A</v>
      </c>
    </row>
    <row r="472" spans="14:16">
      <c r="N472" s="108">
        <f t="shared" si="14"/>
        <v>0</v>
      </c>
      <c r="O472" s="108" t="e">
        <f>IF(D472="X",0,IF(E472="X",0,VLOOKUP(E472,'26'!$K$3:$L$16,2,FALSE)))</f>
        <v>#N/A</v>
      </c>
      <c r="P472" s="108" t="e">
        <f t="shared" si="15"/>
        <v>#N/A</v>
      </c>
    </row>
    <row r="473" spans="14:16">
      <c r="N473" s="108">
        <f t="shared" si="14"/>
        <v>0</v>
      </c>
      <c r="O473" s="108" t="e">
        <f>IF(D473="X",0,IF(E473="X",0,VLOOKUP(E473,'26'!$K$3:$L$16,2,FALSE)))</f>
        <v>#N/A</v>
      </c>
      <c r="P473" s="108" t="e">
        <f t="shared" si="15"/>
        <v>#N/A</v>
      </c>
    </row>
    <row r="474" spans="14:16">
      <c r="N474" s="108">
        <f t="shared" si="14"/>
        <v>0</v>
      </c>
      <c r="O474" s="108" t="e">
        <f>IF(D474="X",0,IF(E474="X",0,VLOOKUP(E474,'26'!$K$3:$L$16,2,FALSE)))</f>
        <v>#N/A</v>
      </c>
      <c r="P474" s="108" t="e">
        <f t="shared" si="15"/>
        <v>#N/A</v>
      </c>
    </row>
    <row r="475" spans="14:16">
      <c r="N475" s="108">
        <f t="shared" si="14"/>
        <v>0</v>
      </c>
      <c r="O475" s="108" t="e">
        <f>IF(D475="X",0,IF(E475="X",0,VLOOKUP(E475,'26'!$K$3:$L$16,2,FALSE)))</f>
        <v>#N/A</v>
      </c>
      <c r="P475" s="108" t="e">
        <f t="shared" si="15"/>
        <v>#N/A</v>
      </c>
    </row>
    <row r="476" spans="14:16">
      <c r="N476" s="108">
        <f t="shared" si="14"/>
        <v>0</v>
      </c>
      <c r="O476" s="108" t="e">
        <f>IF(D476="X",0,IF(E476="X",0,VLOOKUP(E476,'26'!$K$3:$L$16,2,FALSE)))</f>
        <v>#N/A</v>
      </c>
      <c r="P476" s="108" t="e">
        <f t="shared" si="15"/>
        <v>#N/A</v>
      </c>
    </row>
    <row r="477" spans="14:16">
      <c r="N477" s="108">
        <f t="shared" si="14"/>
        <v>0</v>
      </c>
      <c r="O477" s="108" t="e">
        <f>IF(D477="X",0,IF(E477="X",0,VLOOKUP(E477,'26'!$K$3:$L$16,2,FALSE)))</f>
        <v>#N/A</v>
      </c>
      <c r="P477" s="108" t="e">
        <f t="shared" si="15"/>
        <v>#N/A</v>
      </c>
    </row>
    <row r="478" spans="14:16">
      <c r="N478" s="108">
        <f t="shared" si="14"/>
        <v>0</v>
      </c>
      <c r="O478" s="108" t="e">
        <f>IF(D478="X",0,IF(E478="X",0,VLOOKUP(E478,'26'!$K$3:$L$16,2,FALSE)))</f>
        <v>#N/A</v>
      </c>
      <c r="P478" s="108" t="e">
        <f t="shared" si="15"/>
        <v>#N/A</v>
      </c>
    </row>
    <row r="479" spans="14:16">
      <c r="N479" s="108">
        <f t="shared" si="14"/>
        <v>0</v>
      </c>
      <c r="O479" s="108" t="e">
        <f>IF(D479="X",0,IF(E479="X",0,VLOOKUP(E479,'26'!$K$3:$L$16,2,FALSE)))</f>
        <v>#N/A</v>
      </c>
      <c r="P479" s="108" t="e">
        <f t="shared" si="15"/>
        <v>#N/A</v>
      </c>
    </row>
    <row r="480" spans="14:16">
      <c r="N480" s="108">
        <f t="shared" si="14"/>
        <v>0</v>
      </c>
      <c r="O480" s="108" t="e">
        <f>IF(D480="X",0,IF(E480="X",0,VLOOKUP(E480,'26'!$K$3:$L$16,2,FALSE)))</f>
        <v>#N/A</v>
      </c>
      <c r="P480" s="108" t="e">
        <f t="shared" si="15"/>
        <v>#N/A</v>
      </c>
    </row>
    <row r="481" spans="3:23">
      <c r="N481" s="108">
        <f t="shared" si="14"/>
        <v>0</v>
      </c>
      <c r="O481" s="108" t="e">
        <f>IF(D481="X",0,IF(E481="X",0,VLOOKUP(E481,'26'!$K$3:$L$16,2,FALSE)))</f>
        <v>#N/A</v>
      </c>
      <c r="P481" s="108" t="e">
        <f t="shared" si="15"/>
        <v>#N/A</v>
      </c>
    </row>
    <row r="482" spans="3:23">
      <c r="N482" s="108">
        <f t="shared" si="14"/>
        <v>0</v>
      </c>
      <c r="O482" s="108" t="e">
        <f>IF(D482="X",0,IF(E482="X",0,VLOOKUP(E482,'26'!$K$3:$L$16,2,FALSE)))</f>
        <v>#N/A</v>
      </c>
      <c r="P482" s="108" t="e">
        <f t="shared" si="15"/>
        <v>#N/A</v>
      </c>
    </row>
    <row r="483" spans="3:23">
      <c r="N483" s="108">
        <f t="shared" si="14"/>
        <v>0</v>
      </c>
      <c r="O483" s="108" t="e">
        <f>IF(D483="X",0,IF(E483="X",0,VLOOKUP(E483,'26'!$K$3:$L$16,2,FALSE)))</f>
        <v>#N/A</v>
      </c>
      <c r="P483" s="108" t="e">
        <f t="shared" si="15"/>
        <v>#N/A</v>
      </c>
    </row>
    <row r="484" spans="3:23">
      <c r="N484" s="108">
        <f t="shared" si="14"/>
        <v>0</v>
      </c>
      <c r="O484" s="108" t="e">
        <f>IF(D484="X",0,IF(E484="X",0,VLOOKUP(E484,'26'!$K$3:$L$16,2,FALSE)))</f>
        <v>#N/A</v>
      </c>
      <c r="P484" s="108" t="e">
        <f t="shared" si="15"/>
        <v>#N/A</v>
      </c>
    </row>
    <row r="485" spans="3:23">
      <c r="N485" s="108">
        <f t="shared" si="14"/>
        <v>0</v>
      </c>
      <c r="O485" s="108" t="e">
        <f>IF(D485="X",0,IF(E485="X",0,VLOOKUP(E485,'26'!$K$3:$L$16,2,FALSE)))</f>
        <v>#N/A</v>
      </c>
      <c r="P485" s="108" t="e">
        <f t="shared" si="15"/>
        <v>#N/A</v>
      </c>
    </row>
    <row r="486" spans="3:23">
      <c r="N486" s="108">
        <f t="shared" si="14"/>
        <v>0</v>
      </c>
      <c r="O486" s="108" t="e">
        <f>IF(D486="X",0,IF(E486="X",0,VLOOKUP(E486,'26'!$K$3:$L$16,2,FALSE)))</f>
        <v>#N/A</v>
      </c>
      <c r="P486" s="108" t="e">
        <f t="shared" si="15"/>
        <v>#N/A</v>
      </c>
    </row>
    <row r="487" spans="3:23">
      <c r="N487" s="108">
        <f t="shared" si="14"/>
        <v>0</v>
      </c>
      <c r="O487" s="108" t="e">
        <f>IF(D487="X",0,IF(E487="X",0,VLOOKUP(E487,'26'!$K$3:$L$16,2,FALSE)))</f>
        <v>#N/A</v>
      </c>
      <c r="P487" s="108" t="e">
        <f t="shared" si="15"/>
        <v>#N/A</v>
      </c>
    </row>
    <row r="488" spans="3:23">
      <c r="N488" s="108">
        <f t="shared" si="14"/>
        <v>0</v>
      </c>
      <c r="O488" s="108" t="e">
        <f>IF(D488="X",0,IF(E488="X",0,VLOOKUP(E488,'26'!$K$3:$L$16,2,FALSE)))</f>
        <v>#N/A</v>
      </c>
      <c r="P488" s="108" t="e">
        <f t="shared" si="15"/>
        <v>#N/A</v>
      </c>
    </row>
    <row r="489" spans="3:23">
      <c r="N489" s="108">
        <f t="shared" si="14"/>
        <v>0</v>
      </c>
      <c r="O489" s="108" t="e">
        <f>IF(D489="X",0,IF(E489="X",0,VLOOKUP(E489,'26'!$K$3:$L$16,2,FALSE)))</f>
        <v>#N/A</v>
      </c>
      <c r="P489" s="108" t="e">
        <f t="shared" si="15"/>
        <v>#N/A</v>
      </c>
    </row>
    <row r="490" spans="3:23">
      <c r="N490" s="108">
        <f t="shared" si="14"/>
        <v>0</v>
      </c>
      <c r="O490" s="108" t="e">
        <f>IF(D490="X",0,IF(E490="X",0,VLOOKUP(E490,'26'!$K$3:$L$16,2,FALSE)))</f>
        <v>#N/A</v>
      </c>
      <c r="P490" s="108" t="e">
        <f t="shared" si="15"/>
        <v>#N/A</v>
      </c>
    </row>
    <row r="491" spans="3:23">
      <c r="N491" s="108">
        <f t="shared" si="14"/>
        <v>0</v>
      </c>
      <c r="O491" s="108" t="e">
        <f>IF(D491="X",0,IF(E491="X",0,VLOOKUP(E491,'26'!$K$3:$L$16,2,FALSE)))</f>
        <v>#N/A</v>
      </c>
      <c r="P491" s="108" t="e">
        <f t="shared" si="15"/>
        <v>#N/A</v>
      </c>
    </row>
    <row r="492" spans="3:23">
      <c r="N492" s="108">
        <f t="shared" si="14"/>
        <v>0</v>
      </c>
      <c r="O492" s="108" t="e">
        <f>IF(D492="X",0,IF(E492="X",0,VLOOKUP(E492,'26'!$K$3:$L$16,2,FALSE)))</f>
        <v>#N/A</v>
      </c>
      <c r="P492" s="108" t="e">
        <f t="shared" si="15"/>
        <v>#N/A</v>
      </c>
    </row>
    <row r="493" spans="3:23">
      <c r="N493" s="108">
        <f t="shared" si="14"/>
        <v>0</v>
      </c>
      <c r="O493" s="108" t="e">
        <f>IF(D493="X",0,IF(E493="X",0,VLOOKUP(E493,'26'!$K$3:$L$16,2,FALSE)))</f>
        <v>#N/A</v>
      </c>
      <c r="P493" s="108" t="e">
        <f t="shared" si="15"/>
        <v>#N/A</v>
      </c>
    </row>
    <row r="494" spans="3:23">
      <c r="N494" s="108">
        <f t="shared" si="14"/>
        <v>0</v>
      </c>
      <c r="O494" s="108" t="e">
        <f>IF(D494="X",0,IF(E494="X",0,VLOOKUP(E494,'26'!$K$3:$L$16,2,FALSE)))</f>
        <v>#N/A</v>
      </c>
      <c r="P494" s="108" t="e">
        <f t="shared" si="15"/>
        <v>#N/A</v>
      </c>
    </row>
    <row r="495" spans="3:23" ht="15.75" thickBot="1">
      <c r="C495" s="109" t="s">
        <v>173</v>
      </c>
      <c r="D495" s="79"/>
      <c r="E495" s="79"/>
      <c r="F495" s="91">
        <f t="shared" ref="F495:M495" si="16">SUM(F4:F494)</f>
        <v>0</v>
      </c>
      <c r="G495" s="91">
        <f t="shared" si="16"/>
        <v>0</v>
      </c>
      <c r="H495" s="91">
        <f t="shared" si="16"/>
        <v>0</v>
      </c>
      <c r="I495" s="91">
        <f t="shared" si="16"/>
        <v>0</v>
      </c>
      <c r="J495" s="91">
        <f t="shared" si="16"/>
        <v>0</v>
      </c>
      <c r="K495" s="91">
        <f t="shared" si="16"/>
        <v>0</v>
      </c>
      <c r="L495" s="91">
        <f t="shared" si="16"/>
        <v>0</v>
      </c>
      <c r="M495" s="91">
        <f t="shared" si="16"/>
        <v>0</v>
      </c>
      <c r="Q495" s="79" t="s">
        <v>174</v>
      </c>
      <c r="R495" s="91">
        <f t="shared" ref="R495:W495" si="17">SUM(R4:R494)</f>
        <v>0</v>
      </c>
      <c r="S495" s="91">
        <f t="shared" si="17"/>
        <v>0</v>
      </c>
      <c r="T495" s="91">
        <f t="shared" si="17"/>
        <v>0</v>
      </c>
      <c r="U495" s="91">
        <f t="shared" si="17"/>
        <v>0</v>
      </c>
      <c r="V495" s="91">
        <f t="shared" si="17"/>
        <v>0</v>
      </c>
      <c r="W495" s="91">
        <f t="shared" si="17"/>
        <v>0</v>
      </c>
    </row>
    <row r="496" spans="3:23" ht="15.75" thickTop="1"/>
    <row r="498" spans="3:16">
      <c r="C498" s="80" t="s">
        <v>172</v>
      </c>
      <c r="F498" s="33"/>
      <c r="G498" s="33"/>
      <c r="H498" s="33"/>
      <c r="I498" s="33"/>
      <c r="J498" s="33"/>
      <c r="K498" s="33"/>
      <c r="L498" s="33"/>
      <c r="M498" s="33"/>
      <c r="N498" s="81" t="s">
        <v>186</v>
      </c>
      <c r="O498" s="33"/>
      <c r="P498" s="81" t="s">
        <v>177</v>
      </c>
    </row>
    <row r="499" spans="3:16">
      <c r="C499" s="81" t="str">
        <f>IF('26'!K3="", "Vrije categorie",'26'!K3)</f>
        <v>A</v>
      </c>
      <c r="F499" s="92" cm="1">
        <f t="array" ref="F499">SUMPRODUCT(--($E$4:$E$494=C499),--($D$4:$D$494=""),$F$4:$F$494)</f>
        <v>0</v>
      </c>
      <c r="G499" s="92" cm="1">
        <f t="array" ref="G499">SUMPRODUCT(--($E$4:$E$494=C499),--($D$4:$D$494=""),$G$4:$G$494)</f>
        <v>0</v>
      </c>
      <c r="H499" s="92" cm="1">
        <f t="array" ref="H499">SUMPRODUCT(--($E$4:$E$494=C499),--($D$4:$D$494=""),$H$4:$H$494)</f>
        <v>0</v>
      </c>
      <c r="I499" s="92" cm="1">
        <f t="array" ref="I499">SUMPRODUCT(--($E$4:$E$494=C499),--($D$4:$D$494=""),$I$4:$I$494)</f>
        <v>0</v>
      </c>
      <c r="J499" s="92" cm="1">
        <f t="array" ref="J499">SUMPRODUCT(--($E$4:$E$494=C499),--($D$4:$D$494=""),$J$4:$J$494)</f>
        <v>0</v>
      </c>
      <c r="K499" s="92" cm="1">
        <f t="array" ref="K499">SUMPRODUCT(--($E$4:$E$494=C499),--($D$4:$D$494=""),$K$4:$K$494)</f>
        <v>0</v>
      </c>
      <c r="L499" s="92" cm="1">
        <f t="array" ref="L499">SUMPRODUCT(--($E$4:$E$494=C499),--($D$4:$D$494=""),$L$4:$L$494)</f>
        <v>0</v>
      </c>
      <c r="M499" s="92" cm="1">
        <f t="array" ref="M499">SUMPRODUCT(--($E$4:$E$494=C499),--($D$4:$D$494=""),$M$4:$M$494)</f>
        <v>0</v>
      </c>
      <c r="N499" s="92">
        <f>SUM(F499:M499)</f>
        <v>0</v>
      </c>
      <c r="O499" s="81"/>
      <c r="P499" s="92" t="e" cm="1">
        <f t="array" ref="P499">SUMPRODUCT(--($E$4:$E$494=C499),--($D$4:$D$494=""),$P$4:$P$494)</f>
        <v>#N/A</v>
      </c>
    </row>
    <row r="500" spans="3:16">
      <c r="C500" s="81" t="str">
        <f>IF('26'!K4="", "Vrije categorie",'26'!K4)</f>
        <v>B</v>
      </c>
      <c r="F500" s="92" cm="1">
        <f t="array" ref="F500">SUMPRODUCT(--($E$4:$E$494=C500),--($D$4:$D$494=""),$F$4:$F$494)</f>
        <v>0</v>
      </c>
      <c r="G500" s="92" cm="1">
        <f t="array" ref="G500">SUMPRODUCT(--($E$4:$E$494=C500),--($D$4:$D$494=""),$G$4:$G$494)</f>
        <v>0</v>
      </c>
      <c r="H500" s="92" cm="1">
        <f t="array" ref="H500">SUMPRODUCT(--($E$4:$E$494=C500),--($D$4:$D$494=""),$H$4:$H$494)</f>
        <v>0</v>
      </c>
      <c r="I500" s="92" cm="1">
        <f t="array" ref="I500">SUMPRODUCT(--($E$4:$E$494=C500),--($D$4:$D$494=""),$I$4:$I$494)</f>
        <v>0</v>
      </c>
      <c r="J500" s="92" cm="1">
        <f t="array" ref="J500">SUMPRODUCT(--($E$4:$E$494=C500),--($D$4:$D$494=""),$J$4:$J$494)</f>
        <v>0</v>
      </c>
      <c r="K500" s="92" cm="1">
        <f t="array" ref="K500">SUMPRODUCT(--($E$4:$E$494=C500),--($D$4:$D$494=""),$K$4:$K$494)</f>
        <v>0</v>
      </c>
      <c r="L500" s="92" cm="1">
        <f t="array" ref="L500">SUMPRODUCT(--($E$4:$E$494=C500),--($D$4:$D$494=""),$L$4:$L$494)</f>
        <v>0</v>
      </c>
      <c r="M500" s="92" cm="1">
        <f t="array" ref="M500">SUMPRODUCT(--($E$4:$E$494=C500),--($D$4:$D$494=""),$M$4:$M$494)</f>
        <v>0</v>
      </c>
      <c r="N500" s="92">
        <f t="shared" ref="N500:N512" si="18">SUM(F500:M500)</f>
        <v>0</v>
      </c>
      <c r="O500" s="81"/>
      <c r="P500" s="92" t="e" cm="1">
        <f t="array" ref="P500">SUMPRODUCT(--($E$4:$E$494=C500),--($D$4:$D$494=""),$P$4:$P$494)</f>
        <v>#N/A</v>
      </c>
    </row>
    <row r="501" spans="3:16">
      <c r="C501" s="81" t="str">
        <f>IF('26'!K5="", "Vrije categorie",'26'!K5)</f>
        <v>C</v>
      </c>
      <c r="F501" s="92" cm="1">
        <f t="array" ref="F501">SUMPRODUCT(--($E$4:$E$494=C501),--($D$4:$D$494=""),$F$4:$F$494)</f>
        <v>0</v>
      </c>
      <c r="G501" s="92" cm="1">
        <f t="array" ref="G501">SUMPRODUCT(--($E$4:$E$494=C501),--($D$4:$D$494=""),$G$4:$G$494)</f>
        <v>0</v>
      </c>
      <c r="H501" s="92" cm="1">
        <f t="array" ref="H501">SUMPRODUCT(--($E$4:$E$494=C501),--($D$4:$D$494=""),$H$4:$H$494)</f>
        <v>0</v>
      </c>
      <c r="I501" s="92" cm="1">
        <f t="array" ref="I501">SUMPRODUCT(--($E$4:$E$494=C501),--($D$4:$D$494=""),$I$4:$I$494)</f>
        <v>0</v>
      </c>
      <c r="J501" s="92" cm="1">
        <f t="array" ref="J501">SUMPRODUCT(--($E$4:$E$494=C501),--($D$4:$D$494=""),$J$4:$J$494)</f>
        <v>0</v>
      </c>
      <c r="K501" s="92" cm="1">
        <f t="array" ref="K501">SUMPRODUCT(--($E$4:$E$494=C501),--($D$4:$D$494=""),$K$4:$K$494)</f>
        <v>0</v>
      </c>
      <c r="L501" s="92" cm="1">
        <f t="array" ref="L501">SUMPRODUCT(--($E$4:$E$494=C501),--($D$4:$D$494=""),$L$4:$L$494)</f>
        <v>0</v>
      </c>
      <c r="M501" s="92" cm="1">
        <f t="array" ref="M501">SUMPRODUCT(--($E$4:$E$494=C501),--($D$4:$D$494=""),$M$4:$M$494)</f>
        <v>0</v>
      </c>
      <c r="N501" s="92">
        <f t="shared" si="18"/>
        <v>0</v>
      </c>
      <c r="O501" s="81"/>
      <c r="P501" s="92" t="e" cm="1">
        <f t="array" ref="P501">SUMPRODUCT(--($E$4:$E$494=C501),--($D$4:$D$494=""),$P$4:$P$494)</f>
        <v>#N/A</v>
      </c>
    </row>
    <row r="502" spans="3:16">
      <c r="C502" s="81" t="str">
        <f>IF('26'!K6="", "Vrije categorie",'26'!K6)</f>
        <v>D</v>
      </c>
      <c r="F502" s="92" cm="1">
        <f t="array" ref="F502">SUMPRODUCT(--($E$4:$E$494=C502),--($D$4:$D$494=""),$F$4:$F$494)</f>
        <v>0</v>
      </c>
      <c r="G502" s="92" cm="1">
        <f t="array" ref="G502">SUMPRODUCT(--($E$4:$E$494=C502),--($D$4:$D$494=""),$G$4:$G$494)</f>
        <v>0</v>
      </c>
      <c r="H502" s="92" cm="1">
        <f t="array" ref="H502">SUMPRODUCT(--($E$4:$E$494=C502),--($D$4:$D$494=""),$H$4:$H$494)</f>
        <v>0</v>
      </c>
      <c r="I502" s="92" cm="1">
        <f t="array" ref="I502">SUMPRODUCT(--($E$4:$E$494=C502),--($D$4:$D$494=""),$I$4:$I$494)</f>
        <v>0</v>
      </c>
      <c r="J502" s="92" cm="1">
        <f t="array" ref="J502">SUMPRODUCT(--($E$4:$E$494=C502),--($D$4:$D$494=""),$J$4:$J$494)</f>
        <v>0</v>
      </c>
      <c r="K502" s="92" cm="1">
        <f t="array" ref="K502">SUMPRODUCT(--($E$4:$E$494=C502),--($D$4:$D$494=""),$K$4:$K$494)</f>
        <v>0</v>
      </c>
      <c r="L502" s="92" cm="1">
        <f t="array" ref="L502">SUMPRODUCT(--($E$4:$E$494=C502),--($D$4:$D$494=""),$L$4:$L$494)</f>
        <v>0</v>
      </c>
      <c r="M502" s="92" cm="1">
        <f t="array" ref="M502">SUMPRODUCT(--($E$4:$E$494=C502),--($D$4:$D$494=""),$M$4:$M$494)</f>
        <v>0</v>
      </c>
      <c r="N502" s="92">
        <f t="shared" si="18"/>
        <v>0</v>
      </c>
      <c r="O502" s="81"/>
      <c r="P502" s="92" t="e" cm="1">
        <f t="array" ref="P502">SUMPRODUCT(--($E$4:$E$494=C502),--($D$4:$D$494=""),$P$4:$P$494)</f>
        <v>#N/A</v>
      </c>
    </row>
    <row r="503" spans="3:16">
      <c r="C503" s="81" t="str">
        <f>IF('26'!K7="", "Vrije categorie",'26'!K7)</f>
        <v>E</v>
      </c>
      <c r="F503" s="92" cm="1">
        <f t="array" ref="F503">SUMPRODUCT(--($E$4:$E$494=C503),--($D$4:$D$494=""),$F$4:$F$494)</f>
        <v>0</v>
      </c>
      <c r="G503" s="92" cm="1">
        <f t="array" ref="G503">SUMPRODUCT(--($E$4:$E$494=C503),--($D$4:$D$494=""),$G$4:$G$494)</f>
        <v>0</v>
      </c>
      <c r="H503" s="92" cm="1">
        <f t="array" ref="H503">SUMPRODUCT(--($E$4:$E$494=C503),--($D$4:$D$494=""),$H$4:$H$494)</f>
        <v>0</v>
      </c>
      <c r="I503" s="92" cm="1">
        <f t="array" ref="I503">SUMPRODUCT(--($E$4:$E$494=C503),--($D$4:$D$494=""),$I$4:$I$494)</f>
        <v>0</v>
      </c>
      <c r="J503" s="92" cm="1">
        <f t="array" ref="J503">SUMPRODUCT(--($E$4:$E$494=C503),--($D$4:$D$494=""),$J$4:$J$494)</f>
        <v>0</v>
      </c>
      <c r="K503" s="92" cm="1">
        <f t="array" ref="K503">SUMPRODUCT(--($E$4:$E$494=C503),--($D$4:$D$494=""),$K$4:$K$494)</f>
        <v>0</v>
      </c>
      <c r="L503" s="92" cm="1">
        <f t="array" ref="L503">SUMPRODUCT(--($E$4:$E$494=C503),--($D$4:$D$494=""),$L$4:$L$494)</f>
        <v>0</v>
      </c>
      <c r="M503" s="92" cm="1">
        <f t="array" ref="M503">SUMPRODUCT(--($E$4:$E$494=C503),--($D$4:$D$494=""),$M$4:$M$494)</f>
        <v>0</v>
      </c>
      <c r="N503" s="92">
        <f t="shared" si="18"/>
        <v>0</v>
      </c>
      <c r="O503" s="81"/>
      <c r="P503" s="92" t="e" cm="1">
        <f t="array" ref="P503">SUMPRODUCT(--($E$4:$E$494=C503),--($D$4:$D$494=""),$P$4:$P$494)</f>
        <v>#N/A</v>
      </c>
    </row>
    <row r="504" spans="3:16">
      <c r="C504" s="81" t="str">
        <f>IF('26'!K8="", "Vrije categorie",'26'!K8)</f>
        <v>F</v>
      </c>
      <c r="F504" s="92" cm="1">
        <f t="array" ref="F504">SUMPRODUCT(--($E$4:$E$494=C504),--($D$4:$D$494=""),$F$4:$F$494)</f>
        <v>0</v>
      </c>
      <c r="G504" s="92" cm="1">
        <f t="array" ref="G504">SUMPRODUCT(--($E$4:$E$494=C504),--($D$4:$D$494=""),$G$4:$G$494)</f>
        <v>0</v>
      </c>
      <c r="H504" s="92" cm="1">
        <f t="array" ref="H504">SUMPRODUCT(--($E$4:$E$494=C504),--($D$4:$D$494=""),$H$4:$H$494)</f>
        <v>0</v>
      </c>
      <c r="I504" s="92" cm="1">
        <f t="array" ref="I504">SUMPRODUCT(--($E$4:$E$494=C504),--($D$4:$D$494=""),$I$4:$I$494)</f>
        <v>0</v>
      </c>
      <c r="J504" s="92" cm="1">
        <f t="array" ref="J504">SUMPRODUCT(--($E$4:$E$494=C504),--($D$4:$D$494=""),$J$4:$J$494)</f>
        <v>0</v>
      </c>
      <c r="K504" s="92" cm="1">
        <f t="array" ref="K504">SUMPRODUCT(--($E$4:$E$494=C504),--($D$4:$D$494=""),$K$4:$K$494)</f>
        <v>0</v>
      </c>
      <c r="L504" s="92" cm="1">
        <f t="array" ref="L504">SUMPRODUCT(--($E$4:$E$494=C504),--($D$4:$D$494=""),$L$4:$L$494)</f>
        <v>0</v>
      </c>
      <c r="M504" s="92" cm="1">
        <f t="array" ref="M504">SUMPRODUCT(--($E$4:$E$494=C504),--($D$4:$D$494=""),$M$4:$M$494)</f>
        <v>0</v>
      </c>
      <c r="N504" s="92">
        <f t="shared" si="18"/>
        <v>0</v>
      </c>
      <c r="O504" s="81"/>
      <c r="P504" s="92" t="e" cm="1">
        <f t="array" ref="P504">SUMPRODUCT(--($E$4:$E$494=C504),--($D$4:$D$494=""),$P$4:$P$494)</f>
        <v>#N/A</v>
      </c>
    </row>
    <row r="505" spans="3:16">
      <c r="C505" s="81" t="str">
        <f>IF('26'!K9="", "Vrije categorie",'26'!K9)</f>
        <v>G</v>
      </c>
      <c r="F505" s="92" cm="1">
        <f t="array" ref="F505">SUMPRODUCT(--($E$4:$E$494=C505),--($D$4:$D$494=""),$F$4:$F$494)</f>
        <v>0</v>
      </c>
      <c r="G505" s="92" cm="1">
        <f t="array" ref="G505">SUMPRODUCT(--($E$4:$E$494=C505),--($D$4:$D$494=""),$G$4:$G$494)</f>
        <v>0</v>
      </c>
      <c r="H505" s="92" cm="1">
        <f t="array" ref="H505">SUMPRODUCT(--($E$4:$E$494=C505),--($D$4:$D$494=""),$H$4:$H$494)</f>
        <v>0</v>
      </c>
      <c r="I505" s="92" cm="1">
        <f t="array" ref="I505">SUMPRODUCT(--($E$4:$E$494=C505),--($D$4:$D$494=""),$I$4:$I$494)</f>
        <v>0</v>
      </c>
      <c r="J505" s="92" cm="1">
        <f t="array" ref="J505">SUMPRODUCT(--($E$4:$E$494=C505),--($D$4:$D$494=""),$J$4:$J$494)</f>
        <v>0</v>
      </c>
      <c r="K505" s="92" cm="1">
        <f t="array" ref="K505">SUMPRODUCT(--($E$4:$E$494=C505),--($D$4:$D$494=""),$K$4:$K$494)</f>
        <v>0</v>
      </c>
      <c r="L505" s="92" cm="1">
        <f t="array" ref="L505">SUMPRODUCT(--($E$4:$E$494=C505),--($D$4:$D$494=""),$L$4:$L$494)</f>
        <v>0</v>
      </c>
      <c r="M505" s="92" cm="1">
        <f t="array" ref="M505">SUMPRODUCT(--($E$4:$E$494=C505),--($D$4:$D$494=""),$M$4:$M$494)</f>
        <v>0</v>
      </c>
      <c r="N505" s="92">
        <f t="shared" si="18"/>
        <v>0</v>
      </c>
      <c r="O505" s="81"/>
      <c r="P505" s="92" t="e" cm="1">
        <f t="array" ref="P505">SUMPRODUCT(--($E$4:$E$494=C505),--($D$4:$D$494=""),$P$4:$P$494)</f>
        <v>#N/A</v>
      </c>
    </row>
    <row r="506" spans="3:16">
      <c r="C506" s="81" t="str">
        <f>IF('26'!K10="", "Vrije categorie",'26'!K10)</f>
        <v>H</v>
      </c>
      <c r="F506" s="92" cm="1">
        <f t="array" ref="F506">SUMPRODUCT(--($E$4:$E$494=C506),--($D$4:$D$494=""),$F$4:$F$494)</f>
        <v>0</v>
      </c>
      <c r="G506" s="92" cm="1">
        <f t="array" ref="G506">SUMPRODUCT(--($E$4:$E$494=C506),--($D$4:$D$494=""),$G$4:$G$494)</f>
        <v>0</v>
      </c>
      <c r="H506" s="92" cm="1">
        <f t="array" ref="H506">SUMPRODUCT(--($E$4:$E$494=C506),--($D$4:$D$494=""),$H$4:$H$494)</f>
        <v>0</v>
      </c>
      <c r="I506" s="92" cm="1">
        <f t="array" ref="I506">SUMPRODUCT(--($E$4:$E$494=C506),--($D$4:$D$494=""),$I$4:$I$494)</f>
        <v>0</v>
      </c>
      <c r="J506" s="92" cm="1">
        <f t="array" ref="J506">SUMPRODUCT(--($E$4:$E$494=C506),--($D$4:$D$494=""),$J$4:$J$494)</f>
        <v>0</v>
      </c>
      <c r="K506" s="92" cm="1">
        <f t="array" ref="K506">SUMPRODUCT(--($E$4:$E$494=C506),--($D$4:$D$494=""),$K$4:$K$494)</f>
        <v>0</v>
      </c>
      <c r="L506" s="92" cm="1">
        <f t="array" ref="L506">SUMPRODUCT(--($E$4:$E$494=C506),--($D$4:$D$494=""),$L$4:$L$494)</f>
        <v>0</v>
      </c>
      <c r="M506" s="92" cm="1">
        <f t="array" ref="M506">SUMPRODUCT(--($E$4:$E$494=C506),--($D$4:$D$494=""),$M$4:$M$494)</f>
        <v>0</v>
      </c>
      <c r="N506" s="92">
        <f t="shared" si="18"/>
        <v>0</v>
      </c>
      <c r="O506" s="81"/>
      <c r="P506" s="92" t="e" cm="1">
        <f t="array" ref="P506">SUMPRODUCT(--($E$4:$E$494=C506),--($D$4:$D$494=""),$P$4:$P$494)</f>
        <v>#N/A</v>
      </c>
    </row>
    <row r="507" spans="3:16">
      <c r="C507" s="81" t="str">
        <f>IF('26'!K11="", "Vrije categorie",'26'!K11)</f>
        <v>I</v>
      </c>
      <c r="F507" s="92" cm="1">
        <f t="array" ref="F507">SUMPRODUCT(--($E$4:$E$494=C507),--($D$4:$D$494=""),$F$4:$F$494)</f>
        <v>0</v>
      </c>
      <c r="G507" s="92" cm="1">
        <f t="array" ref="G507">SUMPRODUCT(--($E$4:$E$494=C507),--($D$4:$D$494=""),$G$4:$G$494)</f>
        <v>0</v>
      </c>
      <c r="H507" s="92" cm="1">
        <f t="array" ref="H507">SUMPRODUCT(--($E$4:$E$494=C507),--($D$4:$D$494=""),$H$4:$H$494)</f>
        <v>0</v>
      </c>
      <c r="I507" s="92" cm="1">
        <f t="array" ref="I507">SUMPRODUCT(--($E$4:$E$494=C507),--($D$4:$D$494=""),$I$4:$I$494)</f>
        <v>0</v>
      </c>
      <c r="J507" s="92" cm="1">
        <f t="array" ref="J507">SUMPRODUCT(--($E$4:$E$494=C507),--($D$4:$D$494=""),$J$4:$J$494)</f>
        <v>0</v>
      </c>
      <c r="K507" s="92" cm="1">
        <f t="array" ref="K507">SUMPRODUCT(--($E$4:$E$494=C507),--($D$4:$D$494=""),$K$4:$K$494)</f>
        <v>0</v>
      </c>
      <c r="L507" s="92" cm="1">
        <f t="array" ref="L507">SUMPRODUCT(--($E$4:$E$494=C507),--($D$4:$D$494=""),$L$4:$L$494)</f>
        <v>0</v>
      </c>
      <c r="M507" s="92" cm="1">
        <f t="array" ref="M507">SUMPRODUCT(--($E$4:$E$494=C507),--($D$4:$D$494=""),$M$4:$M$494)</f>
        <v>0</v>
      </c>
      <c r="N507" s="92">
        <f t="shared" si="18"/>
        <v>0</v>
      </c>
      <c r="O507" s="81"/>
      <c r="P507" s="92" t="e" cm="1">
        <f t="array" ref="P507">SUMPRODUCT(--($E$4:$E$494=C507),--($D$4:$D$494=""),$P$4:$P$494)</f>
        <v>#N/A</v>
      </c>
    </row>
    <row r="508" spans="3:16">
      <c r="C508" s="81" t="str">
        <f>IF('26'!K12="", "Vrije categorie",'26'!K12)</f>
        <v>J</v>
      </c>
      <c r="F508" s="92" cm="1">
        <f t="array" ref="F508">SUMPRODUCT(--($E$4:$E$494=C508),--($D$4:$D$494=""),$F$4:$F$494)</f>
        <v>0</v>
      </c>
      <c r="G508" s="92" cm="1">
        <f t="array" ref="G508">SUMPRODUCT(--($E$4:$E$494=C508),--($D$4:$D$494=""),$G$4:$G$494)</f>
        <v>0</v>
      </c>
      <c r="H508" s="92" cm="1">
        <f t="array" ref="H508">SUMPRODUCT(--($E$4:$E$494=C508),--($D$4:$D$494=""),$H$4:$H$494)</f>
        <v>0</v>
      </c>
      <c r="I508" s="92" cm="1">
        <f t="array" ref="I508">SUMPRODUCT(--($E$4:$E$494=C508),--($D$4:$D$494=""),$I$4:$I$494)</f>
        <v>0</v>
      </c>
      <c r="J508" s="92" cm="1">
        <f t="array" ref="J508">SUMPRODUCT(--($E$4:$E$494=C508),--($D$4:$D$494=""),$J$4:$J$494)</f>
        <v>0</v>
      </c>
      <c r="K508" s="92" cm="1">
        <f t="array" ref="K508">SUMPRODUCT(--($E$4:$E$494=C508),--($D$4:$D$494=""),$K$4:$K$494)</f>
        <v>0</v>
      </c>
      <c r="L508" s="92" cm="1">
        <f t="array" ref="L508">SUMPRODUCT(--($E$4:$E$494=C508),--($D$4:$D$494=""),$L$4:$L$494)</f>
        <v>0</v>
      </c>
      <c r="M508" s="92" cm="1">
        <f t="array" ref="M508">SUMPRODUCT(--($E$4:$E$494=C508),--($D$4:$D$494=""),$M$4:$M$494)</f>
        <v>0</v>
      </c>
      <c r="N508" s="92">
        <f t="shared" si="18"/>
        <v>0</v>
      </c>
      <c r="O508" s="81"/>
      <c r="P508" s="92" t="e" cm="1">
        <f t="array" ref="P508">SUMPRODUCT(--($E$4:$E$494=C508),--($D$4:$D$494=""),$P$4:$P$494)</f>
        <v>#N/A</v>
      </c>
    </row>
    <row r="509" spans="3:16">
      <c r="C509" s="81" t="str">
        <f>IF('26'!K13="", "Vrije categorie",'26'!K13)</f>
        <v>K</v>
      </c>
      <c r="F509" s="92" cm="1">
        <f t="array" ref="F509">SUMPRODUCT(--($E$4:$E$494=C509),--($D$4:$D$494=""),$F$4:$F$494)</f>
        <v>0</v>
      </c>
      <c r="G509" s="92" cm="1">
        <f t="array" ref="G509">SUMPRODUCT(--($E$4:$E$494=C509),--($D$4:$D$494=""),$G$4:$G$494)</f>
        <v>0</v>
      </c>
      <c r="H509" s="92" cm="1">
        <f t="array" ref="H509">SUMPRODUCT(--($E$4:$E$494=C509),--($D$4:$D$494=""),$H$4:$H$494)</f>
        <v>0</v>
      </c>
      <c r="I509" s="92" cm="1">
        <f t="array" ref="I509">SUMPRODUCT(--($E$4:$E$494=C509),--($D$4:$D$494=""),$I$4:$I$494)</f>
        <v>0</v>
      </c>
      <c r="J509" s="92" cm="1">
        <f t="array" ref="J509">SUMPRODUCT(--($E$4:$E$494=C509),--($D$4:$D$494=""),$J$4:$J$494)</f>
        <v>0</v>
      </c>
      <c r="K509" s="92" cm="1">
        <f t="array" ref="K509">SUMPRODUCT(--($E$4:$E$494=C509),--($D$4:$D$494=""),$K$4:$K$494)</f>
        <v>0</v>
      </c>
      <c r="L509" s="92" cm="1">
        <f t="array" ref="L509">SUMPRODUCT(--($E$4:$E$494=C509),--($D$4:$D$494=""),$L$4:$L$494)</f>
        <v>0</v>
      </c>
      <c r="M509" s="92" cm="1">
        <f t="array" ref="M509">SUMPRODUCT(--($E$4:$E$494=C509),--($D$4:$D$494=""),$M$4:$M$494)</f>
        <v>0</v>
      </c>
      <c r="N509" s="92">
        <f t="shared" si="18"/>
        <v>0</v>
      </c>
      <c r="O509" s="81"/>
      <c r="P509" s="92" t="e" cm="1">
        <f t="array" ref="P509">SUMPRODUCT(--($E$4:$E$494=C509),--($D$4:$D$494=""),$P$4:$P$494)</f>
        <v>#N/A</v>
      </c>
    </row>
    <row r="510" spans="3:16">
      <c r="C510" s="81" t="str">
        <f>IF('26'!K14="", "Vrije categorie",'26'!K14)</f>
        <v>Vrije categorie</v>
      </c>
      <c r="F510" s="92" cm="1">
        <f t="array" ref="F510">SUMPRODUCT(--($E$4:$E$494=C510),--($D$4:$D$494=""),$F$4:$F$494)</f>
        <v>0</v>
      </c>
      <c r="G510" s="92" cm="1">
        <f t="array" ref="G510">SUMPRODUCT(--($E$4:$E$494=C510),--($D$4:$D$494=""),$G$4:$G$494)</f>
        <v>0</v>
      </c>
      <c r="H510" s="92" cm="1">
        <f t="array" ref="H510">SUMPRODUCT(--($E$4:$E$494=C510),--($D$4:$D$494=""),$H$4:$H$494)</f>
        <v>0</v>
      </c>
      <c r="I510" s="92" cm="1">
        <f t="array" ref="I510">SUMPRODUCT(--($E$4:$E$494=C510),--($D$4:$D$494=""),$I$4:$I$494)</f>
        <v>0</v>
      </c>
      <c r="J510" s="92" cm="1">
        <f t="array" ref="J510">SUMPRODUCT(--($E$4:$E$494=C510),--($D$4:$D$494=""),$J$4:$J$494)</f>
        <v>0</v>
      </c>
      <c r="K510" s="92" cm="1">
        <f t="array" ref="K510">SUMPRODUCT(--($E$4:$E$494=C510),--($D$4:$D$494=""),$K$4:$K$494)</f>
        <v>0</v>
      </c>
      <c r="L510" s="92" cm="1">
        <f t="array" ref="L510">SUMPRODUCT(--($E$4:$E$494=C510),--($D$4:$D$494=""),$L$4:$L$494)</f>
        <v>0</v>
      </c>
      <c r="M510" s="92" cm="1">
        <f t="array" ref="M510">SUMPRODUCT(--($E$4:$E$494=C510),--($D$4:$D$494=""),$M$4:$M$494)</f>
        <v>0</v>
      </c>
      <c r="N510" s="92">
        <f t="shared" si="18"/>
        <v>0</v>
      </c>
      <c r="O510" s="81"/>
      <c r="P510" s="92" t="e" cm="1">
        <f t="array" ref="P510">SUMPRODUCT(--($E$4:$E$494=C510),--($D$4:$D$494=""),$P$4:$P$494)</f>
        <v>#N/A</v>
      </c>
    </row>
    <row r="511" spans="3:16">
      <c r="C511" s="81" t="str">
        <f>IF('26'!K15="", "Vrije categorie",'26'!K15)</f>
        <v>Vrije categorie</v>
      </c>
      <c r="F511" s="92" cm="1">
        <f t="array" ref="F511">SUMPRODUCT(--($E$4:$E$494=C511),--($D$4:$D$494=""),$F$4:$F$494)</f>
        <v>0</v>
      </c>
      <c r="G511" s="92" cm="1">
        <f t="array" ref="G511">SUMPRODUCT(--($E$4:$E$494=C511),--($D$4:$D$494=""),$G$4:$G$494)</f>
        <v>0</v>
      </c>
      <c r="H511" s="92" cm="1">
        <f t="array" ref="H511">SUMPRODUCT(--($E$4:$E$494=C511),--($D$4:$D$494=""),$H$4:$H$494)</f>
        <v>0</v>
      </c>
      <c r="I511" s="92" cm="1">
        <f t="array" ref="I511">SUMPRODUCT(--($E$4:$E$494=C511),--($D$4:$D$494=""),$I$4:$I$494)</f>
        <v>0</v>
      </c>
      <c r="J511" s="92" cm="1">
        <f t="array" ref="J511">SUMPRODUCT(--($E$4:$E$494=C511),--($D$4:$D$494=""),$J$4:$J$494)</f>
        <v>0</v>
      </c>
      <c r="K511" s="92" cm="1">
        <f t="array" ref="K511">SUMPRODUCT(--($E$4:$E$494=C511),--($D$4:$D$494=""),$K$4:$K$494)</f>
        <v>0</v>
      </c>
      <c r="L511" s="92" cm="1">
        <f t="array" ref="L511">SUMPRODUCT(--($E$4:$E$494=C511),--($D$4:$D$494=""),$L$4:$L$494)</f>
        <v>0</v>
      </c>
      <c r="M511" s="92" cm="1">
        <f t="array" ref="M511">SUMPRODUCT(--($E$4:$E$494=C511),--($D$4:$D$494=""),$M$4:$M$494)</f>
        <v>0</v>
      </c>
      <c r="N511" s="92">
        <f t="shared" si="18"/>
        <v>0</v>
      </c>
      <c r="O511" s="81"/>
      <c r="P511" s="92" t="e" cm="1">
        <f t="array" ref="P511">SUMPRODUCT(--($E$4:$E$494=C511),--($D$4:$D$494=""),$P$4:$P$494)</f>
        <v>#N/A</v>
      </c>
    </row>
    <row r="512" spans="3:16" ht="15.75" thickBot="1">
      <c r="C512" s="94" t="s">
        <v>176</v>
      </c>
      <c r="D512" s="90"/>
      <c r="E512" s="90"/>
      <c r="F512" s="93">
        <f>SUM(F499:F511)</f>
        <v>0</v>
      </c>
      <c r="G512" s="93">
        <f t="shared" ref="G512:M512" si="19">SUM(G499:G511)</f>
        <v>0</v>
      </c>
      <c r="H512" s="93">
        <f t="shared" si="19"/>
        <v>0</v>
      </c>
      <c r="I512" s="93">
        <f t="shared" si="19"/>
        <v>0</v>
      </c>
      <c r="J512" s="93">
        <f t="shared" si="19"/>
        <v>0</v>
      </c>
      <c r="K512" s="93">
        <f t="shared" si="19"/>
        <v>0</v>
      </c>
      <c r="L512" s="93">
        <f t="shared" si="19"/>
        <v>0</v>
      </c>
      <c r="M512" s="93">
        <f t="shared" si="19"/>
        <v>0</v>
      </c>
      <c r="N512" s="93">
        <f t="shared" si="18"/>
        <v>0</v>
      </c>
      <c r="O512" s="93"/>
      <c r="P512" s="93" t="e">
        <f>SUM(P499:P511)</f>
        <v>#N/A</v>
      </c>
    </row>
    <row r="513" spans="3:16" ht="15.75" thickTop="1">
      <c r="C513" s="80"/>
      <c r="F513" s="33"/>
      <c r="G513" s="33"/>
      <c r="H513" s="33"/>
      <c r="I513" s="33"/>
      <c r="J513" s="33"/>
      <c r="K513" s="33"/>
      <c r="L513" s="33"/>
      <c r="M513" s="33"/>
      <c r="N513" s="33"/>
      <c r="O513" s="33"/>
      <c r="P513" s="33"/>
    </row>
    <row r="514" spans="3:16" ht="15.75" thickBot="1">
      <c r="C514" s="94" t="s">
        <v>175</v>
      </c>
      <c r="D514" s="90"/>
      <c r="E514" s="90"/>
      <c r="F514" s="93" cm="1">
        <f t="array" ref="F514">SUMPRODUCT(--($E$4:$E$494="X"),F4:F494)</f>
        <v>0</v>
      </c>
      <c r="G514" s="93" cm="1">
        <f t="array" ref="G514">SUMPRODUCT(--($E$4:$E$494="X"),G4:G494)</f>
        <v>0</v>
      </c>
      <c r="H514" s="93" cm="1">
        <f t="array" ref="H514">SUMPRODUCT(--($E$4:$E$494="X"),H4:H494)</f>
        <v>0</v>
      </c>
      <c r="I514" s="93" cm="1">
        <f t="array" ref="I514">SUMPRODUCT(--($E$4:$E$494="X"),I4:I494)</f>
        <v>0</v>
      </c>
      <c r="J514" s="93" cm="1">
        <f t="array" ref="J514">SUMPRODUCT(--($E$4:$E$494="X"),J4:J494)</f>
        <v>0</v>
      </c>
      <c r="K514" s="93" cm="1">
        <f t="array" ref="K514">SUMPRODUCT(--($E$4:$E$494="X"),K4:K494)</f>
        <v>0</v>
      </c>
      <c r="L514" s="93" cm="1">
        <f t="array" ref="L514">SUMPRODUCT(--($E$4:$E$494="X"),L4:L494)</f>
        <v>0</v>
      </c>
      <c r="M514" s="93" cm="1">
        <f t="array" ref="M514">SUMPRODUCT(--($E$4:$E$494="X"),M4:M494)</f>
        <v>0</v>
      </c>
      <c r="N514" s="33"/>
      <c r="O514" s="33"/>
      <c r="P514" s="33"/>
    </row>
    <row r="515" spans="3:16" ht="15.75" thickTop="1"/>
    <row r="517" spans="3:16">
      <c r="C517" s="95" t="s">
        <v>178</v>
      </c>
      <c r="D517" s="96"/>
      <c r="E517" s="96"/>
      <c r="F517" s="96"/>
      <c r="G517" s="96"/>
      <c r="H517" s="96"/>
      <c r="I517" s="96"/>
      <c r="J517" s="96"/>
      <c r="K517" s="96"/>
      <c r="L517" s="96"/>
      <c r="M517" s="96"/>
      <c r="N517" s="95" t="s">
        <v>186</v>
      </c>
    </row>
    <row r="518" spans="3:16">
      <c r="C518" s="95" t="str">
        <f>C499</f>
        <v>A</v>
      </c>
      <c r="D518" s="96"/>
      <c r="E518" s="96"/>
      <c r="F518" s="99" cm="1">
        <f t="array" ref="F518">SUMPRODUCT(--($E$4:$E$494=C518),--($D$4:$D$494="X"),$F$4:$F$494)</f>
        <v>0</v>
      </c>
      <c r="G518" s="99" cm="1">
        <f t="array" ref="G518">SUMPRODUCT(--($E$4:$E$494=C518),--($D$4:$D$494="X"),$G$4:$G$494)</f>
        <v>0</v>
      </c>
      <c r="H518" s="99" cm="1">
        <f t="array" ref="H518">SUMPRODUCT(--($E$4:$E$494=C518),--($D$4:$D$494="X"),$H$4:$H$494)</f>
        <v>0</v>
      </c>
      <c r="I518" s="99" cm="1">
        <f t="array" ref="I518">SUMPRODUCT(--($E$4:$E$494=C518),--($D$4:$D$494="X"),$I$4:$I$494)</f>
        <v>0</v>
      </c>
      <c r="J518" s="99" cm="1">
        <f t="array" ref="J518">SUMPRODUCT(--($E$4:$E$494=C518),--($D$4:$D$494="X"),$J$4:$J$494)</f>
        <v>0</v>
      </c>
      <c r="K518" s="99" cm="1">
        <f t="array" ref="K518">SUMPRODUCT(--($E$4:$E$494=C518),--($D$4:$D$494="X"),$K$4:$K$494)</f>
        <v>0</v>
      </c>
      <c r="L518" s="99" cm="1">
        <f t="array" ref="L518">SUMPRODUCT(--($E$4:$E$494=C518),--($D$4:$D$494="X"),$L$4:$L$494)</f>
        <v>0</v>
      </c>
      <c r="M518" s="99" cm="1">
        <f t="array" ref="M518">SUMPRODUCT(--($E$4:$E$494=C518),--($D$4:$D$494="X"),$M$4:$M$494)</f>
        <v>0</v>
      </c>
      <c r="N518" s="99">
        <f>SUM(F518:M518)</f>
        <v>0</v>
      </c>
    </row>
    <row r="519" spans="3:16">
      <c r="C519" s="95" t="str">
        <f t="shared" ref="C519:C530" si="20">C500</f>
        <v>B</v>
      </c>
      <c r="D519" s="96"/>
      <c r="E519" s="96"/>
      <c r="F519" s="99" cm="1">
        <f t="array" ref="F519">SUMPRODUCT(--($E$4:$E$494=C519),--($D$4:$D$494="X"),$F$4:$F$494)</f>
        <v>0</v>
      </c>
      <c r="G519" s="99" cm="1">
        <f t="array" ref="G519">SUMPRODUCT(--($E$4:$E$494=C519),--($D$4:$D$494="X"),$G$4:$G$494)</f>
        <v>0</v>
      </c>
      <c r="H519" s="99" cm="1">
        <f t="array" ref="H519">SUMPRODUCT(--($E$4:$E$494=C519),--($D$4:$D$494="X"),$H$4:$H$494)</f>
        <v>0</v>
      </c>
      <c r="I519" s="99" cm="1">
        <f t="array" ref="I519">SUMPRODUCT(--($E$4:$E$494=C519),--($D$4:$D$494="X"),$I$4:$I$494)</f>
        <v>0</v>
      </c>
      <c r="J519" s="99" cm="1">
        <f t="array" ref="J519">SUMPRODUCT(--($E$4:$E$494=C519),--($D$4:$D$494="X"),$J$4:$J$494)</f>
        <v>0</v>
      </c>
      <c r="K519" s="99" cm="1">
        <f t="array" ref="K519">SUMPRODUCT(--($E$4:$E$494=C519),--($D$4:$D$494="X"),$K$4:$K$494)</f>
        <v>0</v>
      </c>
      <c r="L519" s="99" cm="1">
        <f t="array" ref="L519">SUMPRODUCT(--($E$4:$E$494=C519),--($D$4:$D$494="X"),$L$4:$L$494)</f>
        <v>0</v>
      </c>
      <c r="M519" s="99" cm="1">
        <f t="array" ref="M519">SUMPRODUCT(--($E$4:$E$494=C519),--($D$4:$D$494="X"),$M$4:$M$494)</f>
        <v>0</v>
      </c>
      <c r="N519" s="99">
        <f t="shared" ref="N519:N530" si="21">SUM(F519:M519)</f>
        <v>0</v>
      </c>
    </row>
    <row r="520" spans="3:16">
      <c r="C520" s="95" t="str">
        <f t="shared" si="20"/>
        <v>C</v>
      </c>
      <c r="D520" s="96"/>
      <c r="E520" s="96"/>
      <c r="F520" s="99" cm="1">
        <f t="array" ref="F520">SUMPRODUCT(--($E$4:$E$494=C520),--($D$4:$D$494="X"),$F$4:$F$494)</f>
        <v>0</v>
      </c>
      <c r="G520" s="99" cm="1">
        <f t="array" ref="G520">SUMPRODUCT(--($E$4:$E$494=C520),--($D$4:$D$494="X"),$G$4:$G$494)</f>
        <v>0</v>
      </c>
      <c r="H520" s="99" cm="1">
        <f t="array" ref="H520">SUMPRODUCT(--($E$4:$E$494=C520),--($D$4:$D$494="X"),$H$4:$H$494)</f>
        <v>0</v>
      </c>
      <c r="I520" s="99" cm="1">
        <f t="array" ref="I520">SUMPRODUCT(--($E$4:$E$494=C520),--($D$4:$D$494="X"),$I$4:$I$494)</f>
        <v>0</v>
      </c>
      <c r="J520" s="99" cm="1">
        <f t="array" ref="J520">SUMPRODUCT(--($E$4:$E$494=C520),--($D$4:$D$494="X"),$J$4:$J$494)</f>
        <v>0</v>
      </c>
      <c r="K520" s="99" cm="1">
        <f t="array" ref="K520">SUMPRODUCT(--($E$4:$E$494=C520),--($D$4:$D$494="X"),$K$4:$K$494)</f>
        <v>0</v>
      </c>
      <c r="L520" s="99" cm="1">
        <f t="array" ref="L520">SUMPRODUCT(--($E$4:$E$494=C520),--($D$4:$D$494="X"),$L$4:$L$494)</f>
        <v>0</v>
      </c>
      <c r="M520" s="99" cm="1">
        <f t="array" ref="M520">SUMPRODUCT(--($E$4:$E$494=C520),--($D$4:$D$494="X"),$M$4:$M$494)</f>
        <v>0</v>
      </c>
      <c r="N520" s="99">
        <f t="shared" si="21"/>
        <v>0</v>
      </c>
    </row>
    <row r="521" spans="3:16">
      <c r="C521" s="95" t="str">
        <f t="shared" si="20"/>
        <v>D</v>
      </c>
      <c r="D521" s="96"/>
      <c r="E521" s="96"/>
      <c r="F521" s="99" cm="1">
        <f t="array" ref="F521">SUMPRODUCT(--($E$4:$E$494=C521),--($D$4:$D$494="X"),$F$4:$F$494)</f>
        <v>0</v>
      </c>
      <c r="G521" s="99" cm="1">
        <f t="array" ref="G521">SUMPRODUCT(--($E$4:$E$494=C521),--($D$4:$D$494="X"),$G$4:$G$494)</f>
        <v>0</v>
      </c>
      <c r="H521" s="99" cm="1">
        <f t="array" ref="H521">SUMPRODUCT(--($E$4:$E$494=C521),--($D$4:$D$494="X"),$H$4:$H$494)</f>
        <v>0</v>
      </c>
      <c r="I521" s="99" cm="1">
        <f t="array" ref="I521">SUMPRODUCT(--($E$4:$E$494=C521),--($D$4:$D$494="X"),$I$4:$I$494)</f>
        <v>0</v>
      </c>
      <c r="J521" s="99" cm="1">
        <f t="array" ref="J521">SUMPRODUCT(--($E$4:$E$494=C521),--($D$4:$D$494="X"),$J$4:$J$494)</f>
        <v>0</v>
      </c>
      <c r="K521" s="99" cm="1">
        <f t="array" ref="K521">SUMPRODUCT(--($E$4:$E$494=C521),--($D$4:$D$494="X"),$K$4:$K$494)</f>
        <v>0</v>
      </c>
      <c r="L521" s="99" cm="1">
        <f t="array" ref="L521">SUMPRODUCT(--($E$4:$E$494=C521),--($D$4:$D$494="X"),$L$4:$L$494)</f>
        <v>0</v>
      </c>
      <c r="M521" s="99" cm="1">
        <f t="array" ref="M521">SUMPRODUCT(--($E$4:$E$494=C521),--($D$4:$D$494="X"),$M$4:$M$494)</f>
        <v>0</v>
      </c>
      <c r="N521" s="99">
        <f t="shared" si="21"/>
        <v>0</v>
      </c>
    </row>
    <row r="522" spans="3:16">
      <c r="C522" s="95" t="str">
        <f t="shared" si="20"/>
        <v>E</v>
      </c>
      <c r="D522" s="96"/>
      <c r="E522" s="96"/>
      <c r="F522" s="99" cm="1">
        <f t="array" ref="F522">SUMPRODUCT(--($E$4:$E$494=C522),--($D$4:$D$494="X"),$F$4:$F$494)</f>
        <v>0</v>
      </c>
      <c r="G522" s="99" cm="1">
        <f t="array" ref="G522">SUMPRODUCT(--($E$4:$E$494=C522),--($D$4:$D$494="X"),$G$4:$G$494)</f>
        <v>0</v>
      </c>
      <c r="H522" s="99" cm="1">
        <f t="array" ref="H522">SUMPRODUCT(--($E$4:$E$494=C522),--($D$4:$D$494="X"),$H$4:$H$494)</f>
        <v>0</v>
      </c>
      <c r="I522" s="99" cm="1">
        <f t="array" ref="I522">SUMPRODUCT(--($E$4:$E$494=C522),--($D$4:$D$494="X"),$I$4:$I$494)</f>
        <v>0</v>
      </c>
      <c r="J522" s="99" cm="1">
        <f t="array" ref="J522">SUMPRODUCT(--($E$4:$E$494=C522),--($D$4:$D$494="X"),$J$4:$J$494)</f>
        <v>0</v>
      </c>
      <c r="K522" s="99" cm="1">
        <f t="array" ref="K522">SUMPRODUCT(--($E$4:$E$494=C522),--($D$4:$D$494="X"),$K$4:$K$494)</f>
        <v>0</v>
      </c>
      <c r="L522" s="99" cm="1">
        <f t="array" ref="L522">SUMPRODUCT(--($E$4:$E$494=C522),--($D$4:$D$494="X"),$L$4:$L$494)</f>
        <v>0</v>
      </c>
      <c r="M522" s="99" cm="1">
        <f t="array" ref="M522">SUMPRODUCT(--($E$4:$E$494=C522),--($D$4:$D$494="X"),$M$4:$M$494)</f>
        <v>0</v>
      </c>
      <c r="N522" s="99">
        <f t="shared" si="21"/>
        <v>0</v>
      </c>
    </row>
    <row r="523" spans="3:16">
      <c r="C523" s="95" t="str">
        <f t="shared" si="20"/>
        <v>F</v>
      </c>
      <c r="D523" s="96"/>
      <c r="E523" s="96"/>
      <c r="F523" s="99" cm="1">
        <f t="array" ref="F523">SUMPRODUCT(--($E$4:$E$494=C523),--($D$4:$D$494="X"),$F$4:$F$494)</f>
        <v>0</v>
      </c>
      <c r="G523" s="99" cm="1">
        <f t="array" ref="G523">SUMPRODUCT(--($E$4:$E$494=C523),--($D$4:$D$494="X"),$G$4:$G$494)</f>
        <v>0</v>
      </c>
      <c r="H523" s="99" cm="1">
        <f t="array" ref="H523">SUMPRODUCT(--($E$4:$E$494=C523),--($D$4:$D$494="X"),$H$4:$H$494)</f>
        <v>0</v>
      </c>
      <c r="I523" s="99" cm="1">
        <f t="array" ref="I523">SUMPRODUCT(--($E$4:$E$494=C523),--($D$4:$D$494="X"),$I$4:$I$494)</f>
        <v>0</v>
      </c>
      <c r="J523" s="99" cm="1">
        <f t="array" ref="J523">SUMPRODUCT(--($E$4:$E$494=C523),--($D$4:$D$494="X"),$J$4:$J$494)</f>
        <v>0</v>
      </c>
      <c r="K523" s="99" cm="1">
        <f t="array" ref="K523">SUMPRODUCT(--($E$4:$E$494=C523),--($D$4:$D$494="X"),$K$4:$K$494)</f>
        <v>0</v>
      </c>
      <c r="L523" s="99" cm="1">
        <f t="array" ref="L523">SUMPRODUCT(--($E$4:$E$494=C523),--($D$4:$D$494="X"),$L$4:$L$494)</f>
        <v>0</v>
      </c>
      <c r="M523" s="99" cm="1">
        <f t="array" ref="M523">SUMPRODUCT(--($E$4:$E$494=C523),--($D$4:$D$494="X"),$M$4:$M$494)</f>
        <v>0</v>
      </c>
      <c r="N523" s="99">
        <f t="shared" si="21"/>
        <v>0</v>
      </c>
    </row>
    <row r="524" spans="3:16">
      <c r="C524" s="95" t="str">
        <f t="shared" si="20"/>
        <v>G</v>
      </c>
      <c r="D524" s="96"/>
      <c r="E524" s="96"/>
      <c r="F524" s="99" cm="1">
        <f t="array" ref="F524">SUMPRODUCT(--($E$4:$E$494=C524),--($D$4:$D$494="X"),$F$4:$F$494)</f>
        <v>0</v>
      </c>
      <c r="G524" s="99" cm="1">
        <f t="array" ref="G524">SUMPRODUCT(--($E$4:$E$494=C524),--($D$4:$D$494="X"),$G$4:$G$494)</f>
        <v>0</v>
      </c>
      <c r="H524" s="99" cm="1">
        <f t="array" ref="H524">SUMPRODUCT(--($E$4:$E$494=C524),--($D$4:$D$494="X"),$H$4:$H$494)</f>
        <v>0</v>
      </c>
      <c r="I524" s="99" cm="1">
        <f t="array" ref="I524">SUMPRODUCT(--($E$4:$E$494=C524),--($D$4:$D$494="X"),$I$4:$I$494)</f>
        <v>0</v>
      </c>
      <c r="J524" s="99" cm="1">
        <f t="array" ref="J524">SUMPRODUCT(--($E$4:$E$494=C524),--($D$4:$D$494="X"),$J$4:$J$494)</f>
        <v>0</v>
      </c>
      <c r="K524" s="99" cm="1">
        <f t="array" ref="K524">SUMPRODUCT(--($E$4:$E$494=C524),--($D$4:$D$494="X"),$K$4:$K$494)</f>
        <v>0</v>
      </c>
      <c r="L524" s="99" cm="1">
        <f t="array" ref="L524">SUMPRODUCT(--($E$4:$E$494=C524),--($D$4:$D$494="X"),$L$4:$L$494)</f>
        <v>0</v>
      </c>
      <c r="M524" s="99" cm="1">
        <f t="array" ref="M524">SUMPRODUCT(--($E$4:$E$494=C524),--($D$4:$D$494="X"),$M$4:$M$494)</f>
        <v>0</v>
      </c>
      <c r="N524" s="99">
        <f t="shared" si="21"/>
        <v>0</v>
      </c>
    </row>
    <row r="525" spans="3:16">
      <c r="C525" s="95" t="str">
        <f t="shared" si="20"/>
        <v>H</v>
      </c>
      <c r="D525" s="96"/>
      <c r="E525" s="96"/>
      <c r="F525" s="99" cm="1">
        <f t="array" ref="F525">SUMPRODUCT(--($E$4:$E$494=C525),--($D$4:$D$494="X"),$F$4:$F$494)</f>
        <v>0</v>
      </c>
      <c r="G525" s="99" cm="1">
        <f t="array" ref="G525">SUMPRODUCT(--($E$4:$E$494=C525),--($D$4:$D$494="X"),$G$4:$G$494)</f>
        <v>0</v>
      </c>
      <c r="H525" s="99" cm="1">
        <f t="array" ref="H525">SUMPRODUCT(--($E$4:$E$494=C525),--($D$4:$D$494="X"),$H$4:$H$494)</f>
        <v>0</v>
      </c>
      <c r="I525" s="99" cm="1">
        <f t="array" ref="I525">SUMPRODUCT(--($E$4:$E$494=C525),--($D$4:$D$494="X"),$I$4:$I$494)</f>
        <v>0</v>
      </c>
      <c r="J525" s="99" cm="1">
        <f t="array" ref="J525">SUMPRODUCT(--($E$4:$E$494=C525),--($D$4:$D$494="X"),$J$4:$J$494)</f>
        <v>0</v>
      </c>
      <c r="K525" s="99" cm="1">
        <f t="array" ref="K525">SUMPRODUCT(--($E$4:$E$494=C525),--($D$4:$D$494="X"),$K$4:$K$494)</f>
        <v>0</v>
      </c>
      <c r="L525" s="99" cm="1">
        <f t="array" ref="L525">SUMPRODUCT(--($E$4:$E$494=C525),--($D$4:$D$494="X"),$L$4:$L$494)</f>
        <v>0</v>
      </c>
      <c r="M525" s="99" cm="1">
        <f t="array" ref="M525">SUMPRODUCT(--($E$4:$E$494=C525),--($D$4:$D$494="X"),$M$4:$M$494)</f>
        <v>0</v>
      </c>
      <c r="N525" s="99">
        <f t="shared" si="21"/>
        <v>0</v>
      </c>
    </row>
    <row r="526" spans="3:16">
      <c r="C526" s="95" t="str">
        <f t="shared" si="20"/>
        <v>I</v>
      </c>
      <c r="D526" s="96"/>
      <c r="E526" s="96"/>
      <c r="F526" s="99" cm="1">
        <f t="array" ref="F526">SUMPRODUCT(--($E$4:$E$494=C526),--($D$4:$D$494="X"),$F$4:$F$494)</f>
        <v>0</v>
      </c>
      <c r="G526" s="99" cm="1">
        <f t="array" ref="G526">SUMPRODUCT(--($E$4:$E$494=C526),--($D$4:$D$494="X"),$G$4:$G$494)</f>
        <v>0</v>
      </c>
      <c r="H526" s="99" cm="1">
        <f t="array" ref="H526">SUMPRODUCT(--($E$4:$E$494=C526),--($D$4:$D$494="X"),$H$4:$H$494)</f>
        <v>0</v>
      </c>
      <c r="I526" s="99" cm="1">
        <f t="array" ref="I526">SUMPRODUCT(--($E$4:$E$494=C526),--($D$4:$D$494="X"),$I$4:$I$494)</f>
        <v>0</v>
      </c>
      <c r="J526" s="99" cm="1">
        <f t="array" ref="J526">SUMPRODUCT(--($E$4:$E$494=C526),--($D$4:$D$494="X"),$J$4:$J$494)</f>
        <v>0</v>
      </c>
      <c r="K526" s="99" cm="1">
        <f t="array" ref="K526">SUMPRODUCT(--($E$4:$E$494=C526),--($D$4:$D$494="X"),$K$4:$K$494)</f>
        <v>0</v>
      </c>
      <c r="L526" s="99" cm="1">
        <f t="array" ref="L526">SUMPRODUCT(--($E$4:$E$494=C526),--($D$4:$D$494="X"),$L$4:$L$494)</f>
        <v>0</v>
      </c>
      <c r="M526" s="99" cm="1">
        <f t="array" ref="M526">SUMPRODUCT(--($E$4:$E$494=C526),--($D$4:$D$494="X"),$M$4:$M$494)</f>
        <v>0</v>
      </c>
      <c r="N526" s="99">
        <f t="shared" si="21"/>
        <v>0</v>
      </c>
    </row>
    <row r="527" spans="3:16">
      <c r="C527" s="95" t="str">
        <f t="shared" si="20"/>
        <v>J</v>
      </c>
      <c r="D527" s="96"/>
      <c r="E527" s="96"/>
      <c r="F527" s="99" cm="1">
        <f t="array" ref="F527">SUMPRODUCT(--($E$4:$E$494=C527),--($D$4:$D$494="X"),$F$4:$F$494)</f>
        <v>0</v>
      </c>
      <c r="G527" s="99" cm="1">
        <f t="array" ref="G527">SUMPRODUCT(--($E$4:$E$494=C527),--($D$4:$D$494="X"),$G$4:$G$494)</f>
        <v>0</v>
      </c>
      <c r="H527" s="99" cm="1">
        <f t="array" ref="H527">SUMPRODUCT(--($E$4:$E$494=C527),--($D$4:$D$494="X"),$H$4:$H$494)</f>
        <v>0</v>
      </c>
      <c r="I527" s="99" cm="1">
        <f t="array" ref="I527">SUMPRODUCT(--($E$4:$E$494=C527),--($D$4:$D$494="X"),$I$4:$I$494)</f>
        <v>0</v>
      </c>
      <c r="J527" s="99" cm="1">
        <f t="array" ref="J527">SUMPRODUCT(--($E$4:$E$494=C527),--($D$4:$D$494="X"),$J$4:$J$494)</f>
        <v>0</v>
      </c>
      <c r="K527" s="99" cm="1">
        <f t="array" ref="K527">SUMPRODUCT(--($E$4:$E$494=C527),--($D$4:$D$494="X"),$K$4:$K$494)</f>
        <v>0</v>
      </c>
      <c r="L527" s="99" cm="1">
        <f t="array" ref="L527">SUMPRODUCT(--($E$4:$E$494=C527),--($D$4:$D$494="X"),$L$4:$L$494)</f>
        <v>0</v>
      </c>
      <c r="M527" s="99" cm="1">
        <f t="array" ref="M527">SUMPRODUCT(--($E$4:$E$494=C527),--($D$4:$D$494="X"),$M$4:$M$494)</f>
        <v>0</v>
      </c>
      <c r="N527" s="99">
        <f t="shared" si="21"/>
        <v>0</v>
      </c>
    </row>
    <row r="528" spans="3:16">
      <c r="C528" s="95" t="str">
        <f t="shared" si="20"/>
        <v>K</v>
      </c>
      <c r="D528" s="96"/>
      <c r="E528" s="96"/>
      <c r="F528" s="99" cm="1">
        <f t="array" ref="F528">SUMPRODUCT(--($E$4:$E$494=C528),--($D$4:$D$494="X"),$F$4:$F$494)</f>
        <v>0</v>
      </c>
      <c r="G528" s="99" cm="1">
        <f t="array" ref="G528">SUMPRODUCT(--($E$4:$E$494=C528),--($D$4:$D$494="X"),$G$4:$G$494)</f>
        <v>0</v>
      </c>
      <c r="H528" s="99" cm="1">
        <f t="array" ref="H528">SUMPRODUCT(--($E$4:$E$494=C528),--($D$4:$D$494="X"),$H$4:$H$494)</f>
        <v>0</v>
      </c>
      <c r="I528" s="99" cm="1">
        <f t="array" ref="I528">SUMPRODUCT(--($E$4:$E$494=C528),--($D$4:$D$494="X"),$I$4:$I$494)</f>
        <v>0</v>
      </c>
      <c r="J528" s="99" cm="1">
        <f t="array" ref="J528">SUMPRODUCT(--($E$4:$E$494=C528),--($D$4:$D$494="X"),$J$4:$J$494)</f>
        <v>0</v>
      </c>
      <c r="K528" s="99" cm="1">
        <f t="array" ref="K528">SUMPRODUCT(--($E$4:$E$494=C528),--($D$4:$D$494="X"),$K$4:$K$494)</f>
        <v>0</v>
      </c>
      <c r="L528" s="99" cm="1">
        <f t="array" ref="L528">SUMPRODUCT(--($E$4:$E$494=C528),--($D$4:$D$494="X"),$L$4:$L$494)</f>
        <v>0</v>
      </c>
      <c r="M528" s="99" cm="1">
        <f t="array" ref="M528">SUMPRODUCT(--($E$4:$E$494=C528),--($D$4:$D$494="X"),$M$4:$M$494)</f>
        <v>0</v>
      </c>
      <c r="N528" s="99">
        <f t="shared" si="21"/>
        <v>0</v>
      </c>
    </row>
    <row r="529" spans="3:14">
      <c r="C529" s="95" t="str">
        <f t="shared" si="20"/>
        <v>Vrije categorie</v>
      </c>
      <c r="D529" s="96"/>
      <c r="E529" s="96"/>
      <c r="F529" s="99" cm="1">
        <f t="array" ref="F529">SUMPRODUCT(--($E$4:$E$494=C529),--($D$4:$D$494="X"),$F$4:$F$494)</f>
        <v>0</v>
      </c>
      <c r="G529" s="99" cm="1">
        <f t="array" ref="G529">SUMPRODUCT(--($E$4:$E$494=C529),--($D$4:$D$494="X"),$G$4:$G$494)</f>
        <v>0</v>
      </c>
      <c r="H529" s="99" cm="1">
        <f t="array" ref="H529">SUMPRODUCT(--($E$4:$E$494=C529),--($D$4:$D$494="X"),$H$4:$H$494)</f>
        <v>0</v>
      </c>
      <c r="I529" s="99" cm="1">
        <f t="array" ref="I529">SUMPRODUCT(--($E$4:$E$494=C529),--($D$4:$D$494="X"),$I$4:$I$494)</f>
        <v>0</v>
      </c>
      <c r="J529" s="99" cm="1">
        <f t="array" ref="J529">SUMPRODUCT(--($E$4:$E$494=C529),--($D$4:$D$494="X"),$J$4:$J$494)</f>
        <v>0</v>
      </c>
      <c r="K529" s="99" cm="1">
        <f t="array" ref="K529">SUMPRODUCT(--($E$4:$E$494=C529),--($D$4:$D$494="X"),$K$4:$K$494)</f>
        <v>0</v>
      </c>
      <c r="L529" s="99" cm="1">
        <f t="array" ref="L529">SUMPRODUCT(--($E$4:$E$494=C529),--($D$4:$D$494="X"),$L$4:$L$494)</f>
        <v>0</v>
      </c>
      <c r="M529" s="99" cm="1">
        <f t="array" ref="M529">SUMPRODUCT(--($E$4:$E$494=C529),--($D$4:$D$494="X"),$M$4:$M$494)</f>
        <v>0</v>
      </c>
      <c r="N529" s="99">
        <f t="shared" si="21"/>
        <v>0</v>
      </c>
    </row>
    <row r="530" spans="3:14">
      <c r="C530" s="95" t="str">
        <f t="shared" si="20"/>
        <v>Vrije categorie</v>
      </c>
      <c r="D530" s="96"/>
      <c r="E530" s="96"/>
      <c r="F530" s="99" cm="1">
        <f t="array" ref="F530">SUMPRODUCT(--($E$4:$E$494=C530),--($D$4:$D$494="X"),$F$4:$F$494)</f>
        <v>0</v>
      </c>
      <c r="G530" s="99" cm="1">
        <f t="array" ref="G530">SUMPRODUCT(--($E$4:$E$494=C530),--($D$4:$D$494="X"),$G$4:$G$494)</f>
        <v>0</v>
      </c>
      <c r="H530" s="99" cm="1">
        <f t="array" ref="H530">SUMPRODUCT(--($E$4:$E$494=C530),--($D$4:$D$494="X"),$H$4:$H$494)</f>
        <v>0</v>
      </c>
      <c r="I530" s="99" cm="1">
        <f t="array" ref="I530">SUMPRODUCT(--($E$4:$E$494=C530),--($D$4:$D$494="X"),$I$4:$I$494)</f>
        <v>0</v>
      </c>
      <c r="J530" s="99" cm="1">
        <f t="array" ref="J530">SUMPRODUCT(--($E$4:$E$494=C530),--($D$4:$D$494="X"),$J$4:$J$494)</f>
        <v>0</v>
      </c>
      <c r="K530" s="99" cm="1">
        <f t="array" ref="K530">SUMPRODUCT(--($E$4:$E$494=C530),--($D$4:$D$494="X"),$K$4:$K$494)</f>
        <v>0</v>
      </c>
      <c r="L530" s="99" cm="1">
        <f t="array" ref="L530">SUMPRODUCT(--($E$4:$E$494=C530),--($D$4:$D$494="X"),$L$4:$L$494)</f>
        <v>0</v>
      </c>
      <c r="M530" s="99" cm="1">
        <f t="array" ref="M530">SUMPRODUCT(--($E$4:$E$494=C530),--($D$4:$D$494="X"),$M$4:$M$494)</f>
        <v>0</v>
      </c>
      <c r="N530" s="99">
        <f t="shared" si="21"/>
        <v>0</v>
      </c>
    </row>
    <row r="531" spans="3:14" ht="15.75" thickBot="1">
      <c r="C531" s="97" t="s">
        <v>179</v>
      </c>
      <c r="D531" s="98"/>
      <c r="E531" s="98"/>
      <c r="F531" s="100">
        <f>SUM(F518:F530)</f>
        <v>0</v>
      </c>
      <c r="G531" s="100">
        <f t="shared" ref="G531:M531" si="22">SUM(G518:G530)</f>
        <v>0</v>
      </c>
      <c r="H531" s="100">
        <f t="shared" si="22"/>
        <v>0</v>
      </c>
      <c r="I531" s="100">
        <f t="shared" si="22"/>
        <v>0</v>
      </c>
      <c r="J531" s="100">
        <f t="shared" si="22"/>
        <v>0</v>
      </c>
      <c r="K531" s="100">
        <f t="shared" si="22"/>
        <v>0</v>
      </c>
      <c r="L531" s="100">
        <f t="shared" si="22"/>
        <v>0</v>
      </c>
      <c r="M531" s="100">
        <f t="shared" si="22"/>
        <v>0</v>
      </c>
      <c r="N531" s="100">
        <f>SUM(N518:N530)</f>
        <v>0</v>
      </c>
    </row>
    <row r="532" spans="3:14" ht="15.75" thickTop="1"/>
  </sheetData>
  <mergeCells count="4">
    <mergeCell ref="B1:C1"/>
    <mergeCell ref="D1:J1"/>
    <mergeCell ref="B2:C2"/>
    <mergeCell ref="D2:J2"/>
  </mergeCells>
  <pageMargins left="0.7" right="0.7" top="0.75" bottom="0.75" header="0.3" footer="0.3"/>
  <pageSetup paperSize="9"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3EC2B4-CEBF-4018-B8F8-F3C1D9A339EB}">
  <sheetPr>
    <tabColor rgb="FFC2E76B"/>
  </sheetPr>
  <dimension ref="A2:N63"/>
  <sheetViews>
    <sheetView showGridLines="0" workbookViewId="0">
      <selection activeCell="A35" sqref="A35:D35"/>
    </sheetView>
  </sheetViews>
  <sheetFormatPr defaultRowHeight="15"/>
  <cols>
    <col min="1" max="1" width="30" customWidth="1"/>
    <col min="4" max="4" width="13.28515625" customWidth="1"/>
    <col min="5" max="5" width="16.140625" customWidth="1"/>
    <col min="6" max="6" width="17.85546875" customWidth="1"/>
    <col min="7" max="7" width="13.85546875" customWidth="1"/>
    <col min="8" max="8" width="16.7109375" bestFit="1" customWidth="1"/>
    <col min="9" max="9" width="18.42578125" bestFit="1" customWidth="1"/>
    <col min="11" max="11" width="10" customWidth="1"/>
    <col min="12" max="12" width="10.85546875" bestFit="1" customWidth="1"/>
    <col min="13" max="13" width="16" customWidth="1"/>
    <col min="14" max="14" width="16.7109375" bestFit="1" customWidth="1"/>
  </cols>
  <sheetData>
    <row r="2" spans="1:14" ht="45">
      <c r="A2" s="74"/>
      <c r="B2" s="75"/>
      <c r="C2" s="75"/>
      <c r="D2" s="76" t="str">
        <f>CONCATENATE("Uitvoeringsbepaling"," ",H5,", onderdeel van ",Kwaliteitscontroles!A2," ",Kwaliteitscontroles!A3)</f>
        <v xml:space="preserve">Uitvoeringsbepaling 27, onderdeel van bestek </v>
      </c>
      <c r="E2" s="76"/>
      <c r="F2" s="76"/>
      <c r="G2" s="76"/>
      <c r="H2" s="77"/>
      <c r="I2" s="37"/>
      <c r="K2" t="s">
        <v>67</v>
      </c>
      <c r="L2" t="s">
        <v>170</v>
      </c>
      <c r="M2" s="65" t="s">
        <v>169</v>
      </c>
      <c r="N2" t="s">
        <v>183</v>
      </c>
    </row>
    <row r="3" spans="1:14">
      <c r="K3" s="58" t="s">
        <v>50</v>
      </c>
      <c r="L3" s="71"/>
      <c r="M3" s="132"/>
      <c r="N3" s="112" t="e">
        <f>'27a'!P499/M3</f>
        <v>#N/A</v>
      </c>
    </row>
    <row r="4" spans="1:14">
      <c r="A4" s="42" t="s">
        <v>78</v>
      </c>
      <c r="B4" s="229" t="str">
        <f>VLOOKUP(H5,Kwaliteitscontroles!A5:E54,3)</f>
        <v>Complex 27</v>
      </c>
      <c r="C4" s="229"/>
      <c r="D4" s="229"/>
      <c r="E4" s="229"/>
      <c r="F4" s="45"/>
      <c r="G4" s="45"/>
      <c r="H4" s="38"/>
      <c r="K4" s="60" t="s">
        <v>53</v>
      </c>
      <c r="L4" s="72"/>
      <c r="M4" s="133"/>
      <c r="N4" s="113" t="e">
        <f>'27a'!P500/M4</f>
        <v>#N/A</v>
      </c>
    </row>
    <row r="5" spans="1:14">
      <c r="A5" s="43" t="s">
        <v>79</v>
      </c>
      <c r="B5" s="230" t="str">
        <f>VLOOKUP(H5,Kwaliteitscontroles!A5:E54,4)</f>
        <v>Complex 27</v>
      </c>
      <c r="C5" s="230"/>
      <c r="D5" s="230"/>
      <c r="E5" s="230"/>
      <c r="F5" s="245" t="s">
        <v>81</v>
      </c>
      <c r="G5" s="245"/>
      <c r="H5" s="39">
        <f>Kwaliteitscontroles!A31</f>
        <v>27</v>
      </c>
      <c r="K5" s="60" t="s">
        <v>54</v>
      </c>
      <c r="L5" s="72"/>
      <c r="M5" s="133"/>
      <c r="N5" s="113" t="e">
        <f>'27a'!P501/M5</f>
        <v>#N/A</v>
      </c>
    </row>
    <row r="6" spans="1:14">
      <c r="A6" s="44" t="s">
        <v>80</v>
      </c>
      <c r="B6" s="231" t="str">
        <f>VLOOKUP(H5,Kwaliteitscontroles!A5:E54,5)</f>
        <v>Complex 27</v>
      </c>
      <c r="C6" s="231"/>
      <c r="D6" s="231"/>
      <c r="E6" s="231"/>
      <c r="F6" s="246" t="s">
        <v>82</v>
      </c>
      <c r="G6" s="246"/>
      <c r="H6" s="40" t="str">
        <f>CONCATENATE(H5,"a")</f>
        <v>27a</v>
      </c>
      <c r="K6" s="60" t="s">
        <v>55</v>
      </c>
      <c r="L6" s="72"/>
      <c r="M6" s="133"/>
      <c r="N6" s="113" t="e">
        <f>'27a'!P502/M6</f>
        <v>#N/A</v>
      </c>
    </row>
    <row r="7" spans="1:14">
      <c r="K7" s="60" t="s">
        <v>51</v>
      </c>
      <c r="L7" s="72"/>
      <c r="M7" s="133"/>
      <c r="N7" s="113" t="e">
        <f>'27a'!P503/M7</f>
        <v>#N/A</v>
      </c>
    </row>
    <row r="8" spans="1:14">
      <c r="A8" s="11" t="s">
        <v>83</v>
      </c>
      <c r="B8" s="12"/>
      <c r="C8" s="12"/>
      <c r="D8" s="12"/>
      <c r="E8" s="41">
        <f>MAX(L3:L16)</f>
        <v>0</v>
      </c>
      <c r="K8" s="60" t="s">
        <v>56</v>
      </c>
      <c r="L8" s="72"/>
      <c r="M8" s="133"/>
      <c r="N8" s="113" t="e">
        <f>'27a'!P504/M8</f>
        <v>#N/A</v>
      </c>
    </row>
    <row r="9" spans="1:14">
      <c r="A9" s="11" t="s">
        <v>26</v>
      </c>
      <c r="B9" s="12"/>
      <c r="C9" s="12"/>
      <c r="D9" s="12"/>
      <c r="E9" s="152">
        <v>0.08</v>
      </c>
      <c r="K9" s="60" t="s">
        <v>185</v>
      </c>
      <c r="L9" s="72"/>
      <c r="M9" s="133"/>
      <c r="N9" s="113" t="e">
        <f>'27a'!P505/M9</f>
        <v>#N/A</v>
      </c>
    </row>
    <row r="10" spans="1:14">
      <c r="H10" s="33" t="s">
        <v>92</v>
      </c>
      <c r="K10" s="60" t="s">
        <v>57</v>
      </c>
      <c r="L10" s="72"/>
      <c r="M10" s="133"/>
      <c r="N10" s="113" t="e">
        <f>'27a'!P506/M10</f>
        <v>#N/A</v>
      </c>
    </row>
    <row r="11" spans="1:14">
      <c r="A11" s="11" t="s">
        <v>84</v>
      </c>
      <c r="B11" s="12"/>
      <c r="C11" s="12"/>
      <c r="D11" s="12"/>
      <c r="E11" s="12"/>
      <c r="F11" s="46"/>
      <c r="G11" s="46"/>
      <c r="H11" s="48" t="e">
        <f>SUM(N3:N16)*Offertetarief</f>
        <v>#N/A</v>
      </c>
      <c r="K11" s="60" t="s">
        <v>58</v>
      </c>
      <c r="L11" s="72"/>
      <c r="M11" s="133"/>
      <c r="N11" s="113" t="e">
        <f>'27a'!P507/M11</f>
        <v>#N/A</v>
      </c>
    </row>
    <row r="12" spans="1:14">
      <c r="F12" s="33" t="s">
        <v>60</v>
      </c>
      <c r="G12" s="33" t="s">
        <v>86</v>
      </c>
      <c r="K12" s="60" t="s">
        <v>59</v>
      </c>
      <c r="L12" s="72"/>
      <c r="M12" s="133"/>
      <c r="N12" s="113" t="e">
        <f>'27a'!P508/M12</f>
        <v>#N/A</v>
      </c>
    </row>
    <row r="13" spans="1:14">
      <c r="A13" s="12" t="s">
        <v>152</v>
      </c>
      <c r="B13" s="12"/>
      <c r="C13" s="12"/>
      <c r="D13" s="12"/>
      <c r="E13" s="13"/>
      <c r="F13" s="69">
        <f>'27a'!N512</f>
        <v>0</v>
      </c>
      <c r="G13" s="115"/>
      <c r="H13" s="49">
        <f>(F13*G13)*4</f>
        <v>0</v>
      </c>
      <c r="K13" s="60" t="s">
        <v>52</v>
      </c>
      <c r="L13" s="72"/>
      <c r="M13" s="133"/>
      <c r="N13" s="113" t="e">
        <f>'27a'!P509/M13</f>
        <v>#N/A</v>
      </c>
    </row>
    <row r="14" spans="1:14" ht="15.75">
      <c r="F14" s="47" t="s">
        <v>85</v>
      </c>
      <c r="G14" s="102"/>
      <c r="H14" s="49" t="e">
        <f>SUM(H11:H13)</f>
        <v>#N/A</v>
      </c>
      <c r="K14" s="60"/>
      <c r="L14" s="72"/>
      <c r="M14" s="133"/>
      <c r="N14" s="113"/>
    </row>
    <row r="15" spans="1:14">
      <c r="K15" s="60"/>
      <c r="L15" s="72"/>
      <c r="M15" s="133"/>
      <c r="N15" s="113"/>
    </row>
    <row r="16" spans="1:14">
      <c r="A16" t="s">
        <v>165</v>
      </c>
      <c r="K16" s="62"/>
      <c r="L16" s="73"/>
      <c r="M16" s="134"/>
      <c r="N16" s="114"/>
    </row>
    <row r="17" spans="1:9">
      <c r="A17" s="241" t="s">
        <v>166</v>
      </c>
      <c r="B17" s="241"/>
      <c r="C17" s="241"/>
      <c r="D17" s="70" t="e">
        <f>'27a'!P512</f>
        <v>#N/A</v>
      </c>
      <c r="E17" s="241" t="s">
        <v>167</v>
      </c>
      <c r="F17" s="241"/>
      <c r="G17" s="70" t="e">
        <f>D17/E8</f>
        <v>#N/A</v>
      </c>
      <c r="H17" s="67" t="s">
        <v>168</v>
      </c>
      <c r="I17" s="69" t="e">
        <f>D17/SUM(N3:N16)</f>
        <v>#N/A</v>
      </c>
    </row>
    <row r="20" spans="1:9">
      <c r="A20" s="50" t="s">
        <v>153</v>
      </c>
      <c r="E20" s="33" t="s">
        <v>60</v>
      </c>
      <c r="F20" s="33" t="s">
        <v>86</v>
      </c>
      <c r="G20" s="33" t="s">
        <v>87</v>
      </c>
      <c r="H20" s="33" t="s">
        <v>88</v>
      </c>
      <c r="I20" s="33" t="s">
        <v>92</v>
      </c>
    </row>
    <row r="21" spans="1:9">
      <c r="A21" s="125"/>
      <c r="B21" s="119"/>
      <c r="C21" s="119"/>
      <c r="D21" s="119"/>
      <c r="E21" s="225"/>
      <c r="F21" s="225"/>
      <c r="G21" s="225"/>
      <c r="H21" s="225"/>
      <c r="I21" s="120"/>
    </row>
    <row r="22" spans="1:9">
      <c r="A22" s="262" t="s">
        <v>155</v>
      </c>
      <c r="B22" s="263"/>
      <c r="C22" s="263"/>
      <c r="D22" s="227"/>
      <c r="E22" s="121">
        <f>'27a'!G512</f>
        <v>0</v>
      </c>
      <c r="F22" s="122"/>
      <c r="G22" s="123">
        <f t="shared" ref="G22:G34" si="0">E22*F22</f>
        <v>0</v>
      </c>
      <c r="H22" s="124"/>
      <c r="I22" s="123">
        <f t="shared" ref="I22:I34" si="1">G22*H22</f>
        <v>0</v>
      </c>
    </row>
    <row r="23" spans="1:9">
      <c r="A23" s="224" t="s">
        <v>156</v>
      </c>
      <c r="B23" s="225"/>
      <c r="C23" s="225"/>
      <c r="D23" s="226"/>
      <c r="E23" s="51">
        <f>E22</f>
        <v>0</v>
      </c>
      <c r="F23" s="88"/>
      <c r="G23" s="83">
        <f t="shared" si="0"/>
        <v>0</v>
      </c>
      <c r="H23" s="61"/>
      <c r="I23" s="83">
        <f t="shared" si="1"/>
        <v>0</v>
      </c>
    </row>
    <row r="24" spans="1:9">
      <c r="A24" s="224" t="s">
        <v>157</v>
      </c>
      <c r="B24" s="225"/>
      <c r="C24" s="225"/>
      <c r="D24" s="226"/>
      <c r="E24" s="51">
        <f>E22</f>
        <v>0</v>
      </c>
      <c r="F24" s="88"/>
      <c r="G24" s="83">
        <f t="shared" si="0"/>
        <v>0</v>
      </c>
      <c r="H24" s="61"/>
      <c r="I24" s="83">
        <f t="shared" si="1"/>
        <v>0</v>
      </c>
    </row>
    <row r="25" spans="1:9">
      <c r="A25" s="224" t="s">
        <v>158</v>
      </c>
      <c r="B25" s="225"/>
      <c r="C25" s="225"/>
      <c r="D25" s="226"/>
      <c r="E25" s="51">
        <f>E22</f>
        <v>0</v>
      </c>
      <c r="F25" s="88"/>
      <c r="G25" s="83">
        <f t="shared" si="0"/>
        <v>0</v>
      </c>
      <c r="H25" s="61"/>
      <c r="I25" s="83">
        <f t="shared" si="1"/>
        <v>0</v>
      </c>
    </row>
    <row r="26" spans="1:9">
      <c r="A26" s="224" t="s">
        <v>61</v>
      </c>
      <c r="B26" s="225"/>
      <c r="C26" s="225"/>
      <c r="D26" s="226"/>
      <c r="E26" s="51">
        <f>'27a'!F512-E27</f>
        <v>0</v>
      </c>
      <c r="F26" s="88"/>
      <c r="G26" s="83">
        <f t="shared" si="0"/>
        <v>0</v>
      </c>
      <c r="H26" s="61"/>
      <c r="I26" s="83">
        <f t="shared" si="1"/>
        <v>0</v>
      </c>
    </row>
    <row r="27" spans="1:9">
      <c r="A27" s="224" t="s">
        <v>62</v>
      </c>
      <c r="B27" s="225"/>
      <c r="C27" s="225"/>
      <c r="D27" s="264"/>
      <c r="E27" s="126"/>
      <c r="F27" s="127"/>
      <c r="G27" s="128">
        <f t="shared" si="0"/>
        <v>0</v>
      </c>
      <c r="H27" s="129"/>
      <c r="I27" s="128">
        <f t="shared" si="1"/>
        <v>0</v>
      </c>
    </row>
    <row r="28" spans="1:9">
      <c r="A28" s="125"/>
      <c r="B28" s="119"/>
      <c r="C28" s="119"/>
      <c r="D28" s="119"/>
      <c r="E28" s="225"/>
      <c r="F28" s="225"/>
      <c r="G28" s="225"/>
      <c r="H28" s="225"/>
      <c r="I28" s="120"/>
    </row>
    <row r="29" spans="1:9">
      <c r="A29" s="224" t="s">
        <v>159</v>
      </c>
      <c r="B29" s="225"/>
      <c r="C29" s="225"/>
      <c r="D29" s="227"/>
      <c r="E29" s="121">
        <f>'27a'!S495</f>
        <v>0</v>
      </c>
      <c r="F29" s="122"/>
      <c r="G29" s="123">
        <f t="shared" si="0"/>
        <v>0</v>
      </c>
      <c r="H29" s="124"/>
      <c r="I29" s="123">
        <f t="shared" si="1"/>
        <v>0</v>
      </c>
    </row>
    <row r="30" spans="1:9">
      <c r="A30" s="224" t="s">
        <v>160</v>
      </c>
      <c r="B30" s="225"/>
      <c r="C30" s="225"/>
      <c r="D30" s="226"/>
      <c r="E30" s="51">
        <f>'27a'!R495</f>
        <v>0</v>
      </c>
      <c r="F30" s="88"/>
      <c r="G30" s="83">
        <f t="shared" si="0"/>
        <v>0</v>
      </c>
      <c r="H30" s="61"/>
      <c r="I30" s="83">
        <f t="shared" si="1"/>
        <v>0</v>
      </c>
    </row>
    <row r="31" spans="1:9">
      <c r="A31" s="224" t="s">
        <v>161</v>
      </c>
      <c r="B31" s="225"/>
      <c r="C31" s="225"/>
      <c r="D31" s="226"/>
      <c r="E31" s="51">
        <f>'27a'!T495</f>
        <v>0</v>
      </c>
      <c r="F31" s="88"/>
      <c r="G31" s="83">
        <f t="shared" si="0"/>
        <v>0</v>
      </c>
      <c r="H31" s="61"/>
      <c r="I31" s="83">
        <f t="shared" si="1"/>
        <v>0</v>
      </c>
    </row>
    <row r="32" spans="1:9">
      <c r="A32" s="224" t="s">
        <v>162</v>
      </c>
      <c r="B32" s="225"/>
      <c r="C32" s="225"/>
      <c r="D32" s="226"/>
      <c r="E32" s="51">
        <f>'27a'!U495</f>
        <v>0</v>
      </c>
      <c r="F32" s="88"/>
      <c r="G32" s="83">
        <f t="shared" si="0"/>
        <v>0</v>
      </c>
      <c r="H32" s="61"/>
      <c r="I32" s="83">
        <f t="shared" si="1"/>
        <v>0</v>
      </c>
    </row>
    <row r="33" spans="1:9">
      <c r="A33" s="224" t="s">
        <v>151</v>
      </c>
      <c r="B33" s="225"/>
      <c r="C33" s="225"/>
      <c r="D33" s="226"/>
      <c r="E33" s="51">
        <f>'27a'!V495</f>
        <v>0</v>
      </c>
      <c r="F33" s="88"/>
      <c r="G33" s="83">
        <f t="shared" si="0"/>
        <v>0</v>
      </c>
      <c r="H33" s="61"/>
      <c r="I33" s="83">
        <f t="shared" si="1"/>
        <v>0</v>
      </c>
    </row>
    <row r="34" spans="1:9">
      <c r="A34" s="224" t="s">
        <v>163</v>
      </c>
      <c r="B34" s="225"/>
      <c r="C34" s="225"/>
      <c r="D34" s="226"/>
      <c r="E34" s="51">
        <f>'27a'!W495</f>
        <v>0</v>
      </c>
      <c r="F34" s="88"/>
      <c r="G34" s="83">
        <f t="shared" si="0"/>
        <v>0</v>
      </c>
      <c r="H34" s="61"/>
      <c r="I34" s="83">
        <f t="shared" si="1"/>
        <v>0</v>
      </c>
    </row>
    <row r="35" spans="1:9">
      <c r="A35" s="224"/>
      <c r="B35" s="225"/>
      <c r="C35" s="225"/>
      <c r="D35" s="226"/>
      <c r="E35" s="51"/>
      <c r="F35" s="88"/>
      <c r="G35" s="83"/>
      <c r="H35" s="61"/>
      <c r="I35" s="83"/>
    </row>
    <row r="36" spans="1:9">
      <c r="A36" s="224"/>
      <c r="B36" s="225"/>
      <c r="C36" s="225"/>
      <c r="D36" s="226"/>
      <c r="E36" s="51"/>
      <c r="F36" s="88"/>
      <c r="G36" s="83"/>
      <c r="H36" s="61"/>
      <c r="I36" s="83"/>
    </row>
    <row r="37" spans="1:9">
      <c r="A37" s="238"/>
      <c r="B37" s="239"/>
      <c r="C37" s="239"/>
      <c r="D37" s="240"/>
      <c r="E37" s="52"/>
      <c r="F37" s="89"/>
      <c r="G37" s="84"/>
      <c r="H37" s="63"/>
      <c r="I37" s="84"/>
    </row>
    <row r="38" spans="1:9" ht="15.75">
      <c r="H38" s="53" t="s">
        <v>85</v>
      </c>
      <c r="I38" s="54">
        <f>SUM(I22:I37)</f>
        <v>0</v>
      </c>
    </row>
    <row r="40" spans="1:9">
      <c r="A40" s="50" t="s">
        <v>89</v>
      </c>
      <c r="D40" t="s">
        <v>49</v>
      </c>
      <c r="E40" t="s">
        <v>90</v>
      </c>
      <c r="F40" t="s">
        <v>91</v>
      </c>
      <c r="G40" t="s">
        <v>87</v>
      </c>
      <c r="H40" t="s">
        <v>88</v>
      </c>
      <c r="I40" t="s">
        <v>92</v>
      </c>
    </row>
    <row r="41" spans="1:9">
      <c r="A41" s="236" t="s">
        <v>154</v>
      </c>
      <c r="B41" s="237"/>
      <c r="C41" s="237"/>
      <c r="D41" s="34" t="s">
        <v>60</v>
      </c>
      <c r="E41" s="111">
        <f>'27a'!N505</f>
        <v>0</v>
      </c>
      <c r="F41" s="85"/>
      <c r="G41" s="82">
        <f>E41*F41</f>
        <v>0</v>
      </c>
      <c r="H41" s="59" t="s">
        <v>164</v>
      </c>
      <c r="I41" s="82"/>
    </row>
    <row r="42" spans="1:9">
      <c r="A42" s="234"/>
      <c r="B42" s="235"/>
      <c r="C42" s="235"/>
      <c r="D42" s="35"/>
      <c r="E42" s="35"/>
      <c r="F42" s="86"/>
      <c r="G42" s="83"/>
      <c r="H42" s="61"/>
      <c r="I42" s="83"/>
    </row>
    <row r="43" spans="1:9">
      <c r="A43" s="234"/>
      <c r="B43" s="235"/>
      <c r="C43" s="235"/>
      <c r="D43" s="35"/>
      <c r="E43" s="35"/>
      <c r="F43" s="86"/>
      <c r="G43" s="83"/>
      <c r="H43" s="61"/>
      <c r="I43" s="83"/>
    </row>
    <row r="44" spans="1:9">
      <c r="A44" s="234"/>
      <c r="B44" s="235"/>
      <c r="C44" s="235"/>
      <c r="D44" s="35"/>
      <c r="E44" s="35"/>
      <c r="F44" s="86"/>
      <c r="G44" s="83"/>
      <c r="H44" s="61"/>
      <c r="I44" s="83"/>
    </row>
    <row r="45" spans="1:9">
      <c r="A45" s="234"/>
      <c r="B45" s="235"/>
      <c r="C45" s="235"/>
      <c r="D45" s="35"/>
      <c r="E45" s="35"/>
      <c r="F45" s="86"/>
      <c r="G45" s="83"/>
      <c r="H45" s="61"/>
      <c r="I45" s="83"/>
    </row>
    <row r="46" spans="1:9">
      <c r="A46" s="234"/>
      <c r="B46" s="235"/>
      <c r="C46" s="235"/>
      <c r="D46" s="35"/>
      <c r="E46" s="35"/>
      <c r="F46" s="86"/>
      <c r="G46" s="83"/>
      <c r="H46" s="61"/>
      <c r="I46" s="83"/>
    </row>
    <row r="47" spans="1:9">
      <c r="A47" s="234"/>
      <c r="B47" s="235"/>
      <c r="C47" s="235"/>
      <c r="D47" s="35"/>
      <c r="E47" s="35"/>
      <c r="F47" s="86"/>
      <c r="G47" s="83"/>
      <c r="H47" s="61"/>
      <c r="I47" s="83"/>
    </row>
    <row r="48" spans="1:9">
      <c r="A48" s="234"/>
      <c r="B48" s="235"/>
      <c r="C48" s="235"/>
      <c r="D48" s="35"/>
      <c r="E48" s="35"/>
      <c r="F48" s="86"/>
      <c r="G48" s="83"/>
      <c r="H48" s="61"/>
      <c r="I48" s="83"/>
    </row>
    <row r="49" spans="1:9">
      <c r="A49" s="234"/>
      <c r="B49" s="235"/>
      <c r="C49" s="235"/>
      <c r="D49" s="35"/>
      <c r="E49" s="35"/>
      <c r="F49" s="86"/>
      <c r="G49" s="83"/>
      <c r="H49" s="61"/>
      <c r="I49" s="83"/>
    </row>
    <row r="50" spans="1:9">
      <c r="A50" s="234"/>
      <c r="B50" s="235"/>
      <c r="C50" s="235"/>
      <c r="D50" s="35"/>
      <c r="E50" s="35"/>
      <c r="F50" s="86"/>
      <c r="G50" s="83"/>
      <c r="H50" s="61"/>
      <c r="I50" s="83"/>
    </row>
    <row r="51" spans="1:9">
      <c r="A51" s="232"/>
      <c r="B51" s="233"/>
      <c r="C51" s="233"/>
      <c r="D51" s="36"/>
      <c r="E51" s="36"/>
      <c r="F51" s="87"/>
      <c r="G51" s="84"/>
      <c r="H51" s="63"/>
      <c r="I51" s="84"/>
    </row>
    <row r="52" spans="1:9" ht="15.75">
      <c r="H52" s="53" t="s">
        <v>85</v>
      </c>
      <c r="I52" s="54">
        <f>SUM(I41:I51)</f>
        <v>0</v>
      </c>
    </row>
    <row r="54" spans="1:9" ht="15.75">
      <c r="A54" s="11" t="s">
        <v>93</v>
      </c>
      <c r="B54" s="12"/>
      <c r="C54" s="12"/>
      <c r="D54" s="12"/>
      <c r="E54" s="12"/>
      <c r="F54" s="12"/>
      <c r="G54" s="12"/>
      <c r="H54" s="55" t="s">
        <v>85</v>
      </c>
      <c r="I54" s="56" t="e">
        <f>SUM(H14+I38+I52)</f>
        <v>#N/A</v>
      </c>
    </row>
    <row r="56" spans="1:9" ht="15.75">
      <c r="A56" s="11" t="s">
        <v>184</v>
      </c>
      <c r="B56" s="12"/>
      <c r="C56" s="12"/>
      <c r="D56" s="12"/>
      <c r="E56" s="12"/>
      <c r="F56" s="12"/>
      <c r="G56" s="12"/>
      <c r="H56" s="55" t="s">
        <v>85</v>
      </c>
      <c r="I56" s="56" t="e">
        <f>H11/12</f>
        <v>#N/A</v>
      </c>
    </row>
    <row r="58" spans="1:9">
      <c r="A58" s="50" t="s">
        <v>191</v>
      </c>
    </row>
    <row r="59" spans="1:9">
      <c r="A59" s="253"/>
      <c r="B59" s="254"/>
      <c r="C59" s="254"/>
      <c r="D59" s="254"/>
      <c r="E59" s="254"/>
      <c r="F59" s="254"/>
      <c r="G59" s="254"/>
      <c r="H59" s="254"/>
      <c r="I59" s="255"/>
    </row>
    <row r="60" spans="1:9">
      <c r="A60" s="256"/>
      <c r="B60" s="257"/>
      <c r="C60" s="257"/>
      <c r="D60" s="257"/>
      <c r="E60" s="257"/>
      <c r="F60" s="257"/>
      <c r="G60" s="257"/>
      <c r="H60" s="257"/>
      <c r="I60" s="258"/>
    </row>
    <row r="61" spans="1:9">
      <c r="A61" s="256"/>
      <c r="B61" s="257"/>
      <c r="C61" s="257"/>
      <c r="D61" s="257"/>
      <c r="E61" s="257"/>
      <c r="F61" s="257"/>
      <c r="G61" s="257"/>
      <c r="H61" s="257"/>
      <c r="I61" s="258"/>
    </row>
    <row r="62" spans="1:9">
      <c r="A62" s="256"/>
      <c r="B62" s="257"/>
      <c r="C62" s="257"/>
      <c r="D62" s="257"/>
      <c r="E62" s="257"/>
      <c r="F62" s="257"/>
      <c r="G62" s="257"/>
      <c r="H62" s="257"/>
      <c r="I62" s="258"/>
    </row>
    <row r="63" spans="1:9">
      <c r="A63" s="259"/>
      <c r="B63" s="260"/>
      <c r="C63" s="260"/>
      <c r="D63" s="260"/>
      <c r="E63" s="260"/>
      <c r="F63" s="260"/>
      <c r="G63" s="260"/>
      <c r="H63" s="260"/>
      <c r="I63" s="261"/>
    </row>
  </sheetData>
  <mergeCells count="36">
    <mergeCell ref="A48:C48"/>
    <mergeCell ref="A49:C49"/>
    <mergeCell ref="A50:C50"/>
    <mergeCell ref="A51:C51"/>
    <mergeCell ref="A59:I63"/>
    <mergeCell ref="A47:C47"/>
    <mergeCell ref="A33:D33"/>
    <mergeCell ref="A34:D34"/>
    <mergeCell ref="A35:D35"/>
    <mergeCell ref="A36:D36"/>
    <mergeCell ref="A37:D37"/>
    <mergeCell ref="A41:C41"/>
    <mergeCell ref="A42:C42"/>
    <mergeCell ref="A43:C43"/>
    <mergeCell ref="A44:C44"/>
    <mergeCell ref="A45:C45"/>
    <mergeCell ref="A46:C46"/>
    <mergeCell ref="A32:D32"/>
    <mergeCell ref="E21:H21"/>
    <mergeCell ref="A22:D22"/>
    <mergeCell ref="A23:D23"/>
    <mergeCell ref="A24:D24"/>
    <mergeCell ref="A25:D25"/>
    <mergeCell ref="A26:D26"/>
    <mergeCell ref="A27:D27"/>
    <mergeCell ref="E28:H28"/>
    <mergeCell ref="A29:D29"/>
    <mergeCell ref="A30:D30"/>
    <mergeCell ref="A31:D31"/>
    <mergeCell ref="A17:C17"/>
    <mergeCell ref="E17:F17"/>
    <mergeCell ref="B4:E4"/>
    <mergeCell ref="B5:E5"/>
    <mergeCell ref="F5:G5"/>
    <mergeCell ref="B6:E6"/>
    <mergeCell ref="F6:G6"/>
  </mergeCells>
  <pageMargins left="0.7" right="0.7" top="0.75" bottom="0.75" header="0.3" footer="0.3"/>
  <pageSetup paperSize="9" orientation="portrait"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5E89DB-6B71-40AE-83F9-D6A96AAC13B6}">
  <sheetPr>
    <tabColor rgb="FF173583"/>
  </sheetPr>
  <dimension ref="A1:Z532"/>
  <sheetViews>
    <sheetView topLeftCell="B1" workbookViewId="0">
      <selection activeCell="A35" sqref="A35:D35"/>
    </sheetView>
  </sheetViews>
  <sheetFormatPr defaultRowHeight="15"/>
  <cols>
    <col min="1" max="1" width="5.42578125" bestFit="1" customWidth="1"/>
    <col min="2" max="2" width="2.85546875" bestFit="1" customWidth="1"/>
    <col min="3" max="3" width="29.7109375" bestFit="1" customWidth="1"/>
    <col min="4" max="4" width="3.28515625" bestFit="1" customWidth="1"/>
    <col min="5" max="5" width="4.42578125" bestFit="1" customWidth="1"/>
    <col min="6" max="13" width="11.85546875" customWidth="1"/>
    <col min="14" max="14" width="7.5703125" bestFit="1" customWidth="1"/>
    <col min="15" max="15" width="5.42578125" bestFit="1" customWidth="1"/>
    <col min="16" max="16" width="20" bestFit="1" customWidth="1"/>
    <col min="17" max="17" width="19.28515625" customWidth="1"/>
    <col min="18" max="18" width="10.140625" bestFit="1" customWidth="1"/>
    <col min="19" max="20" width="12.7109375" bestFit="1" customWidth="1"/>
    <col min="21" max="21" width="10.140625" bestFit="1" customWidth="1"/>
    <col min="22" max="23" width="14.42578125" bestFit="1" customWidth="1"/>
    <col min="24" max="26" width="9.140625" style="156"/>
  </cols>
  <sheetData>
    <row r="1" spans="1:24">
      <c r="A1">
        <f>'27'!H5</f>
        <v>27</v>
      </c>
      <c r="B1" s="247" t="s">
        <v>78</v>
      </c>
      <c r="C1" s="248"/>
      <c r="D1" s="249" t="str">
        <f>VLOOKUP(A1,Kwaliteitscontroles!A5:J54,3)</f>
        <v>Complex 27</v>
      </c>
      <c r="E1" s="250"/>
      <c r="F1" s="250"/>
      <c r="G1" s="250"/>
      <c r="H1" s="250"/>
      <c r="I1" s="250"/>
      <c r="J1" s="251"/>
      <c r="K1" s="68"/>
      <c r="X1" s="156" t="s">
        <v>238</v>
      </c>
    </row>
    <row r="2" spans="1:24">
      <c r="B2" s="247" t="s">
        <v>94</v>
      </c>
      <c r="C2" s="248"/>
      <c r="D2" s="249" t="str">
        <f>CONCATENATE(VLOOKUP(A1,Kwaliteitscontroles!A5:K54,4)," te ",VLOOKUP(A1,Kwaliteitscontroles!A5:K54,5))</f>
        <v>Complex 27 te Complex 27</v>
      </c>
      <c r="E2" s="250"/>
      <c r="F2" s="250"/>
      <c r="G2" s="250"/>
      <c r="H2" s="250"/>
      <c r="I2" s="250"/>
      <c r="J2" s="251"/>
      <c r="K2" s="68"/>
    </row>
    <row r="3" spans="1:24" ht="30">
      <c r="A3" s="33" t="s">
        <v>148</v>
      </c>
      <c r="B3" s="33" t="s">
        <v>95</v>
      </c>
      <c r="C3" s="33" t="s">
        <v>68</v>
      </c>
      <c r="D3" s="33" t="s">
        <v>96</v>
      </c>
      <c r="E3" s="33" t="s">
        <v>97</v>
      </c>
      <c r="F3" s="33" t="s">
        <v>66</v>
      </c>
      <c r="G3" s="33" t="s">
        <v>64</v>
      </c>
      <c r="H3" s="33" t="s">
        <v>65</v>
      </c>
      <c r="I3" s="33" t="s">
        <v>63</v>
      </c>
      <c r="J3" s="66" t="s">
        <v>189</v>
      </c>
      <c r="K3" s="33" t="s">
        <v>190</v>
      </c>
      <c r="L3" s="33" t="s">
        <v>149</v>
      </c>
      <c r="M3" s="33" t="s">
        <v>149</v>
      </c>
      <c r="N3" s="33" t="s">
        <v>60</v>
      </c>
      <c r="O3" s="33" t="s">
        <v>150</v>
      </c>
      <c r="P3" s="33" t="s">
        <v>98</v>
      </c>
      <c r="R3" s="66" t="s">
        <v>99</v>
      </c>
      <c r="S3" s="66" t="s">
        <v>100</v>
      </c>
      <c r="T3" s="33" t="s">
        <v>101</v>
      </c>
      <c r="U3" s="33" t="s">
        <v>102</v>
      </c>
      <c r="V3" s="33" t="s">
        <v>103</v>
      </c>
      <c r="W3" s="33" t="s">
        <v>104</v>
      </c>
    </row>
    <row r="4" spans="1:24">
      <c r="A4" s="30"/>
      <c r="B4" s="106"/>
      <c r="C4" s="33"/>
      <c r="D4" s="33"/>
      <c r="E4" s="106"/>
      <c r="F4" s="108"/>
      <c r="G4" s="108"/>
      <c r="H4" s="108"/>
      <c r="I4" s="108"/>
      <c r="J4" s="108"/>
      <c r="N4" s="108">
        <f t="shared" ref="N4:N67" si="0">SUM(F4:M4)</f>
        <v>0</v>
      </c>
      <c r="O4" s="108" t="e">
        <f>IF(D4="X",0,IF(E4="X",0,VLOOKUP(E4,'27'!$K$3:$L$16,2,FALSE)))</f>
        <v>#N/A</v>
      </c>
      <c r="P4" s="108" t="e">
        <f t="shared" ref="P4:P67" si="1">N4*O4</f>
        <v>#N/A</v>
      </c>
    </row>
    <row r="5" spans="1:24">
      <c r="A5" s="30"/>
      <c r="B5" s="106"/>
      <c r="C5" s="33"/>
      <c r="D5" s="33"/>
      <c r="E5" s="106"/>
      <c r="F5" s="108"/>
      <c r="G5" s="108"/>
      <c r="H5" s="108"/>
      <c r="I5" s="108"/>
      <c r="J5" s="108"/>
      <c r="N5" s="108">
        <f t="shared" si="0"/>
        <v>0</v>
      </c>
      <c r="O5" s="108" t="e">
        <f>IF(D5="X",0,IF(E5="X",0,VLOOKUP(E5,'27'!$K$3:$L$16,2,FALSE)))</f>
        <v>#N/A</v>
      </c>
      <c r="P5" s="108" t="e">
        <f t="shared" si="1"/>
        <v>#N/A</v>
      </c>
    </row>
    <row r="6" spans="1:24">
      <c r="A6" s="30"/>
      <c r="B6" s="106"/>
      <c r="C6" s="33"/>
      <c r="D6" s="33"/>
      <c r="E6" s="106"/>
      <c r="F6" s="108"/>
      <c r="G6" s="108"/>
      <c r="H6" s="108"/>
      <c r="I6" s="108"/>
      <c r="J6" s="108"/>
      <c r="N6" s="108">
        <f t="shared" si="0"/>
        <v>0</v>
      </c>
      <c r="O6" s="108" t="e">
        <f>IF(D6="X",0,IF(E6="X",0,VLOOKUP(E6,'27'!$K$3:$L$16,2,FALSE)))</f>
        <v>#N/A</v>
      </c>
      <c r="P6" s="108" t="e">
        <f t="shared" si="1"/>
        <v>#N/A</v>
      </c>
    </row>
    <row r="7" spans="1:24">
      <c r="A7" s="30"/>
      <c r="B7" s="106"/>
      <c r="C7" s="33"/>
      <c r="D7" s="33"/>
      <c r="E7" s="106"/>
      <c r="F7" s="108"/>
      <c r="G7" s="108"/>
      <c r="H7" s="108"/>
      <c r="I7" s="108"/>
      <c r="J7" s="108"/>
      <c r="N7" s="108">
        <f t="shared" si="0"/>
        <v>0</v>
      </c>
      <c r="O7" s="108" t="e">
        <f>IF(D7="X",0,IF(E7="X",0,VLOOKUP(E7,'27'!$K$3:$L$16,2,FALSE)))</f>
        <v>#N/A</v>
      </c>
      <c r="P7" s="108" t="e">
        <f t="shared" si="1"/>
        <v>#N/A</v>
      </c>
    </row>
    <row r="8" spans="1:24">
      <c r="A8" s="30"/>
      <c r="B8" s="106"/>
      <c r="C8" s="33"/>
      <c r="D8" s="33"/>
      <c r="E8" s="106"/>
      <c r="F8" s="108"/>
      <c r="G8" s="108"/>
      <c r="H8" s="108"/>
      <c r="I8" s="108"/>
      <c r="J8" s="108"/>
      <c r="N8" s="108">
        <f t="shared" si="0"/>
        <v>0</v>
      </c>
      <c r="O8" s="108" t="e">
        <f>IF(D8="X",0,IF(E8="X",0,VLOOKUP(E8,'27'!$K$3:$L$16,2,FALSE)))</f>
        <v>#N/A</v>
      </c>
      <c r="P8" s="108" t="e">
        <f t="shared" si="1"/>
        <v>#N/A</v>
      </c>
    </row>
    <row r="9" spans="1:24">
      <c r="A9" s="30"/>
      <c r="B9" s="106"/>
      <c r="C9" s="33"/>
      <c r="D9" s="33"/>
      <c r="E9" s="106"/>
      <c r="F9" s="108"/>
      <c r="G9" s="108"/>
      <c r="H9" s="108"/>
      <c r="I9" s="108"/>
      <c r="J9" s="108"/>
      <c r="N9" s="108">
        <f t="shared" si="0"/>
        <v>0</v>
      </c>
      <c r="O9" s="108" t="e">
        <f>IF(D9="X",0,IF(E9="X",0,VLOOKUP(E9,'27'!$K$3:$L$16,2,FALSE)))</f>
        <v>#N/A</v>
      </c>
      <c r="P9" s="108" t="e">
        <f t="shared" si="1"/>
        <v>#N/A</v>
      </c>
    </row>
    <row r="10" spans="1:24">
      <c r="A10" s="30"/>
      <c r="B10" s="106"/>
      <c r="C10" s="33"/>
      <c r="D10" s="33"/>
      <c r="E10" s="106"/>
      <c r="F10" s="108"/>
      <c r="G10" s="108"/>
      <c r="H10" s="108"/>
      <c r="I10" s="108"/>
      <c r="J10" s="108"/>
      <c r="N10" s="108">
        <f t="shared" si="0"/>
        <v>0</v>
      </c>
      <c r="O10" s="108" t="e">
        <f>IF(D10="X",0,IF(E10="X",0,VLOOKUP(E10,'27'!$K$3:$L$16,2,FALSE)))</f>
        <v>#N/A</v>
      </c>
      <c r="P10" s="108" t="e">
        <f t="shared" si="1"/>
        <v>#N/A</v>
      </c>
    </row>
    <row r="11" spans="1:24">
      <c r="A11" s="30"/>
      <c r="B11" s="106"/>
      <c r="C11" s="33"/>
      <c r="D11" s="33"/>
      <c r="E11" s="106"/>
      <c r="F11" s="108"/>
      <c r="G11" s="108"/>
      <c r="H11" s="108"/>
      <c r="I11" s="108"/>
      <c r="J11" s="108"/>
      <c r="N11" s="108">
        <f t="shared" si="0"/>
        <v>0</v>
      </c>
      <c r="O11" s="108" t="e">
        <f>IF(D11="X",0,IF(E11="X",0,VLOOKUP(E11,'27'!$K$3:$L$16,2,FALSE)))</f>
        <v>#N/A</v>
      </c>
      <c r="P11" s="108" t="e">
        <f t="shared" si="1"/>
        <v>#N/A</v>
      </c>
    </row>
    <row r="12" spans="1:24">
      <c r="A12" s="30"/>
      <c r="B12" s="106"/>
      <c r="C12" s="33"/>
      <c r="D12" s="33"/>
      <c r="E12" s="106"/>
      <c r="F12" s="108"/>
      <c r="G12" s="108"/>
      <c r="H12" s="108"/>
      <c r="I12" s="108"/>
      <c r="J12" s="108"/>
      <c r="N12" s="108">
        <f t="shared" si="0"/>
        <v>0</v>
      </c>
      <c r="O12" s="108" t="e">
        <f>IF(D12="X",0,IF(E12="X",0,VLOOKUP(E12,'27'!$K$3:$L$16,2,FALSE)))</f>
        <v>#N/A</v>
      </c>
      <c r="P12" s="108" t="e">
        <f t="shared" si="1"/>
        <v>#N/A</v>
      </c>
    </row>
    <row r="13" spans="1:24">
      <c r="A13" s="30"/>
      <c r="B13" s="106"/>
      <c r="C13" s="33"/>
      <c r="D13" s="33"/>
      <c r="E13" s="106"/>
      <c r="F13" s="108"/>
      <c r="G13" s="108"/>
      <c r="H13" s="108"/>
      <c r="I13" s="108"/>
      <c r="J13" s="108"/>
      <c r="N13" s="108">
        <f t="shared" si="0"/>
        <v>0</v>
      </c>
      <c r="O13" s="108" t="e">
        <f>IF(D13="X",0,IF(E13="X",0,VLOOKUP(E13,'27'!$K$3:$L$16,2,FALSE)))</f>
        <v>#N/A</v>
      </c>
      <c r="P13" s="108" t="e">
        <f t="shared" si="1"/>
        <v>#N/A</v>
      </c>
    </row>
    <row r="14" spans="1:24">
      <c r="A14" s="30"/>
      <c r="B14" s="106"/>
      <c r="C14" s="33"/>
      <c r="D14" s="33"/>
      <c r="E14" s="106"/>
      <c r="F14" s="108"/>
      <c r="G14" s="108"/>
      <c r="H14" s="108"/>
      <c r="I14" s="108"/>
      <c r="J14" s="108"/>
      <c r="N14" s="108">
        <f t="shared" si="0"/>
        <v>0</v>
      </c>
      <c r="O14" s="108" t="e">
        <f>IF(D14="X",0,IF(E14="X",0,VLOOKUP(E14,'27'!$K$3:$L$16,2,FALSE)))</f>
        <v>#N/A</v>
      </c>
      <c r="P14" s="108" t="e">
        <f t="shared" si="1"/>
        <v>#N/A</v>
      </c>
    </row>
    <row r="15" spans="1:24">
      <c r="A15" s="30"/>
      <c r="B15" s="106"/>
      <c r="C15" s="33"/>
      <c r="D15" s="33"/>
      <c r="E15" s="106"/>
      <c r="F15" s="108"/>
      <c r="G15" s="108"/>
      <c r="H15" s="108"/>
      <c r="I15" s="108"/>
      <c r="J15" s="108"/>
      <c r="N15" s="108">
        <f t="shared" si="0"/>
        <v>0</v>
      </c>
      <c r="O15" s="108" t="e">
        <f>IF(D15="X",0,IF(E15="X",0,VLOOKUP(E15,'27'!$K$3:$L$16,2,FALSE)))</f>
        <v>#N/A</v>
      </c>
      <c r="P15" s="108" t="e">
        <f t="shared" si="1"/>
        <v>#N/A</v>
      </c>
    </row>
    <row r="16" spans="1:24">
      <c r="A16" s="30"/>
      <c r="B16" s="106"/>
      <c r="C16" s="33"/>
      <c r="D16" s="33"/>
      <c r="E16" s="106"/>
      <c r="F16" s="108"/>
      <c r="G16" s="108"/>
      <c r="H16" s="108"/>
      <c r="I16" s="108"/>
      <c r="J16" s="108"/>
      <c r="N16" s="108">
        <f t="shared" si="0"/>
        <v>0</v>
      </c>
      <c r="O16" s="108" t="e">
        <f>IF(D16="X",0,IF(E16="X",0,VLOOKUP(E16,'27'!$K$3:$L$16,2,FALSE)))</f>
        <v>#N/A</v>
      </c>
      <c r="P16" s="108" t="e">
        <f t="shared" si="1"/>
        <v>#N/A</v>
      </c>
    </row>
    <row r="17" spans="1:16">
      <c r="A17" s="30"/>
      <c r="B17" s="106"/>
      <c r="C17" s="33"/>
      <c r="D17" s="33"/>
      <c r="E17" s="106"/>
      <c r="F17" s="108"/>
      <c r="G17" s="108"/>
      <c r="H17" s="108"/>
      <c r="I17" s="108"/>
      <c r="J17" s="108"/>
      <c r="N17" s="108">
        <f t="shared" si="0"/>
        <v>0</v>
      </c>
      <c r="O17" s="108" t="e">
        <f>IF(D17="X",0,IF(E17="X",0,VLOOKUP(E17,'27'!$K$3:$L$16,2,FALSE)))</f>
        <v>#N/A</v>
      </c>
      <c r="P17" s="108" t="e">
        <f t="shared" si="1"/>
        <v>#N/A</v>
      </c>
    </row>
    <row r="18" spans="1:16">
      <c r="A18" s="30"/>
      <c r="B18" s="106"/>
      <c r="C18" s="33"/>
      <c r="D18" s="33"/>
      <c r="E18" s="106"/>
      <c r="F18" s="108"/>
      <c r="G18" s="108"/>
      <c r="H18" s="108"/>
      <c r="I18" s="108"/>
      <c r="J18" s="108"/>
      <c r="N18" s="108">
        <f t="shared" si="0"/>
        <v>0</v>
      </c>
      <c r="O18" s="108" t="e">
        <f>IF(D18="X",0,IF(E18="X",0,VLOOKUP(E18,'27'!$K$3:$L$16,2,FALSE)))</f>
        <v>#N/A</v>
      </c>
      <c r="P18" s="108" t="e">
        <f t="shared" si="1"/>
        <v>#N/A</v>
      </c>
    </row>
    <row r="19" spans="1:16">
      <c r="A19" s="30"/>
      <c r="B19" s="106"/>
      <c r="C19" s="33"/>
      <c r="D19" s="33"/>
      <c r="E19" s="106"/>
      <c r="F19" s="108"/>
      <c r="G19" s="108"/>
      <c r="H19" s="108"/>
      <c r="I19" s="108"/>
      <c r="J19" s="108"/>
      <c r="N19" s="108">
        <f t="shared" si="0"/>
        <v>0</v>
      </c>
      <c r="O19" s="108" t="e">
        <f>IF(D19="X",0,IF(E19="X",0,VLOOKUP(E19,'27'!$K$3:$L$16,2,FALSE)))</f>
        <v>#N/A</v>
      </c>
      <c r="P19" s="108" t="e">
        <f t="shared" si="1"/>
        <v>#N/A</v>
      </c>
    </row>
    <row r="20" spans="1:16">
      <c r="A20" s="30"/>
      <c r="B20" s="106"/>
      <c r="C20" s="33"/>
      <c r="D20" s="33"/>
      <c r="E20" s="106"/>
      <c r="F20" s="108"/>
      <c r="G20" s="108"/>
      <c r="H20" s="108"/>
      <c r="I20" s="108"/>
      <c r="J20" s="108"/>
      <c r="N20" s="108">
        <f t="shared" si="0"/>
        <v>0</v>
      </c>
      <c r="O20" s="108" t="e">
        <f>IF(D20="X",0,IF(E20="X",0,VLOOKUP(E20,'27'!$K$3:$L$16,2,FALSE)))</f>
        <v>#N/A</v>
      </c>
      <c r="P20" s="108" t="e">
        <f t="shared" si="1"/>
        <v>#N/A</v>
      </c>
    </row>
    <row r="21" spans="1:16">
      <c r="A21" s="30"/>
      <c r="B21" s="106"/>
      <c r="C21" s="33"/>
      <c r="D21" s="33"/>
      <c r="E21" s="106"/>
      <c r="F21" s="108"/>
      <c r="G21" s="108"/>
      <c r="H21" s="108"/>
      <c r="I21" s="108"/>
      <c r="J21" s="108"/>
      <c r="N21" s="108">
        <f t="shared" si="0"/>
        <v>0</v>
      </c>
      <c r="O21" s="108" t="e">
        <f>IF(D21="X",0,IF(E21="X",0,VLOOKUP(E21,'27'!$K$3:$L$16,2,FALSE)))</f>
        <v>#N/A</v>
      </c>
      <c r="P21" s="108" t="e">
        <f t="shared" si="1"/>
        <v>#N/A</v>
      </c>
    </row>
    <row r="22" spans="1:16">
      <c r="A22" s="30"/>
      <c r="B22" s="106"/>
      <c r="C22" s="33"/>
      <c r="D22" s="33"/>
      <c r="E22" s="106"/>
      <c r="F22" s="108"/>
      <c r="G22" s="108"/>
      <c r="H22" s="108"/>
      <c r="I22" s="108"/>
      <c r="J22" s="108"/>
      <c r="N22" s="108">
        <f t="shared" si="0"/>
        <v>0</v>
      </c>
      <c r="O22" s="108" t="e">
        <f>IF(D22="X",0,IF(E22="X",0,VLOOKUP(E22,'27'!$K$3:$L$16,2,FALSE)))</f>
        <v>#N/A</v>
      </c>
      <c r="P22" s="108" t="e">
        <f t="shared" si="1"/>
        <v>#N/A</v>
      </c>
    </row>
    <row r="23" spans="1:16">
      <c r="A23" s="30"/>
      <c r="B23" s="106"/>
      <c r="C23" s="33"/>
      <c r="D23" s="33"/>
      <c r="E23" s="106"/>
      <c r="F23" s="108"/>
      <c r="G23" s="108"/>
      <c r="H23" s="108"/>
      <c r="I23" s="108"/>
      <c r="J23" s="108"/>
      <c r="N23" s="108">
        <f t="shared" si="0"/>
        <v>0</v>
      </c>
      <c r="O23" s="108" t="e">
        <f>IF(D23="X",0,IF(E23="X",0,VLOOKUP(E23,'27'!$K$3:$L$16,2,FALSE)))</f>
        <v>#N/A</v>
      </c>
      <c r="P23" s="108" t="e">
        <f t="shared" si="1"/>
        <v>#N/A</v>
      </c>
    </row>
    <row r="24" spans="1:16">
      <c r="A24" s="30"/>
      <c r="B24" s="106"/>
      <c r="C24" s="33"/>
      <c r="D24" s="33"/>
      <c r="E24" s="106"/>
      <c r="F24" s="108"/>
      <c r="G24" s="108"/>
      <c r="H24" s="108"/>
      <c r="I24" s="108"/>
      <c r="J24" s="108"/>
      <c r="N24" s="108">
        <f t="shared" si="0"/>
        <v>0</v>
      </c>
      <c r="O24" s="108" t="e">
        <f>IF(D24="X",0,IF(E24="X",0,VLOOKUP(E24,'27'!$K$3:$L$16,2,FALSE)))</f>
        <v>#N/A</v>
      </c>
      <c r="P24" s="108" t="e">
        <f t="shared" si="1"/>
        <v>#N/A</v>
      </c>
    </row>
    <row r="25" spans="1:16">
      <c r="A25" s="30"/>
      <c r="B25" s="106"/>
      <c r="C25" s="33"/>
      <c r="D25" s="33"/>
      <c r="E25" s="106"/>
      <c r="F25" s="108"/>
      <c r="G25" s="108"/>
      <c r="H25" s="108"/>
      <c r="I25" s="108"/>
      <c r="J25" s="108"/>
      <c r="N25" s="108">
        <f t="shared" si="0"/>
        <v>0</v>
      </c>
      <c r="O25" s="108" t="e">
        <f>IF(D25="X",0,IF(E25="X",0,VLOOKUP(E25,'27'!$K$3:$L$16,2,FALSE)))</f>
        <v>#N/A</v>
      </c>
      <c r="P25" s="108" t="e">
        <f t="shared" si="1"/>
        <v>#N/A</v>
      </c>
    </row>
    <row r="26" spans="1:16">
      <c r="A26" s="30"/>
      <c r="B26" s="106"/>
      <c r="C26" s="33"/>
      <c r="D26" s="33"/>
      <c r="E26" s="106"/>
      <c r="F26" s="108"/>
      <c r="G26" s="108"/>
      <c r="H26" s="108"/>
      <c r="I26" s="108"/>
      <c r="J26" s="108"/>
      <c r="N26" s="108">
        <f t="shared" si="0"/>
        <v>0</v>
      </c>
      <c r="O26" s="108" t="e">
        <f>IF(D26="X",0,IF(E26="X",0,VLOOKUP(E26,'27'!$K$3:$L$16,2,FALSE)))</f>
        <v>#N/A</v>
      </c>
      <c r="P26" s="108" t="e">
        <f t="shared" si="1"/>
        <v>#N/A</v>
      </c>
    </row>
    <row r="27" spans="1:16">
      <c r="A27" s="30"/>
      <c r="B27" s="106"/>
      <c r="C27" s="33"/>
      <c r="D27" s="33"/>
      <c r="E27" s="106"/>
      <c r="F27" s="108"/>
      <c r="G27" s="108"/>
      <c r="H27" s="108"/>
      <c r="I27" s="108"/>
      <c r="J27" s="108"/>
      <c r="N27" s="108">
        <f t="shared" si="0"/>
        <v>0</v>
      </c>
      <c r="O27" s="108" t="e">
        <f>IF(D27="X",0,IF(E27="X",0,VLOOKUP(E27,'27'!$K$3:$L$16,2,FALSE)))</f>
        <v>#N/A</v>
      </c>
      <c r="P27" s="108" t="e">
        <f t="shared" si="1"/>
        <v>#N/A</v>
      </c>
    </row>
    <row r="28" spans="1:16">
      <c r="A28" s="30"/>
      <c r="B28" s="106"/>
      <c r="C28" s="33"/>
      <c r="D28" s="33"/>
      <c r="E28" s="106"/>
      <c r="F28" s="108"/>
      <c r="G28" s="108"/>
      <c r="H28" s="108"/>
      <c r="I28" s="108"/>
      <c r="J28" s="108"/>
      <c r="N28" s="108">
        <f t="shared" si="0"/>
        <v>0</v>
      </c>
      <c r="O28" s="108" t="e">
        <f>IF(D28="X",0,IF(E28="X",0,VLOOKUP(E28,'27'!$K$3:$L$16,2,FALSE)))</f>
        <v>#N/A</v>
      </c>
      <c r="P28" s="108" t="e">
        <f t="shared" si="1"/>
        <v>#N/A</v>
      </c>
    </row>
    <row r="29" spans="1:16">
      <c r="A29" s="30"/>
      <c r="B29" s="106"/>
      <c r="C29" s="33"/>
      <c r="D29" s="33"/>
      <c r="E29" s="106"/>
      <c r="F29" s="108"/>
      <c r="G29" s="108"/>
      <c r="H29" s="108"/>
      <c r="I29" s="108"/>
      <c r="J29" s="108"/>
      <c r="N29" s="108">
        <f t="shared" si="0"/>
        <v>0</v>
      </c>
      <c r="O29" s="108" t="e">
        <f>IF(D29="X",0,IF(E29="X",0,VLOOKUP(E29,'27'!$K$3:$L$16,2,FALSE)))</f>
        <v>#N/A</v>
      </c>
      <c r="P29" s="108" t="e">
        <f t="shared" si="1"/>
        <v>#N/A</v>
      </c>
    </row>
    <row r="30" spans="1:16">
      <c r="A30" s="30"/>
      <c r="B30" s="106"/>
      <c r="C30" s="33"/>
      <c r="D30" s="33"/>
      <c r="E30" s="106"/>
      <c r="F30" s="108"/>
      <c r="G30" s="108"/>
      <c r="H30" s="108"/>
      <c r="I30" s="108"/>
      <c r="J30" s="108"/>
      <c r="N30" s="108">
        <f t="shared" si="0"/>
        <v>0</v>
      </c>
      <c r="O30" s="108" t="e">
        <f>IF(D30="X",0,IF(E30="X",0,VLOOKUP(E30,'27'!$K$3:$L$16,2,FALSE)))</f>
        <v>#N/A</v>
      </c>
      <c r="P30" s="108" t="e">
        <f t="shared" si="1"/>
        <v>#N/A</v>
      </c>
    </row>
    <row r="31" spans="1:16">
      <c r="A31" s="30"/>
      <c r="B31" s="106"/>
      <c r="C31" s="33"/>
      <c r="D31" s="33"/>
      <c r="E31" s="106"/>
      <c r="F31" s="108"/>
      <c r="G31" s="108"/>
      <c r="H31" s="108"/>
      <c r="I31" s="108"/>
      <c r="J31" s="108"/>
      <c r="N31" s="108">
        <f t="shared" si="0"/>
        <v>0</v>
      </c>
      <c r="O31" s="108" t="e">
        <f>IF(D31="X",0,IF(E31="X",0,VLOOKUP(E31,'27'!$K$3:$L$16,2,FALSE)))</f>
        <v>#N/A</v>
      </c>
      <c r="P31" s="108" t="e">
        <f t="shared" si="1"/>
        <v>#N/A</v>
      </c>
    </row>
    <row r="32" spans="1:16">
      <c r="A32" s="30"/>
      <c r="B32" s="106"/>
      <c r="C32" s="33"/>
      <c r="D32" s="33"/>
      <c r="E32" s="106"/>
      <c r="F32" s="108"/>
      <c r="G32" s="108"/>
      <c r="H32" s="108"/>
      <c r="I32" s="108"/>
      <c r="J32" s="108"/>
      <c r="N32" s="108">
        <f t="shared" si="0"/>
        <v>0</v>
      </c>
      <c r="O32" s="108" t="e">
        <f>IF(D32="X",0,IF(E32="X",0,VLOOKUP(E32,'27'!$K$3:$L$16,2,FALSE)))</f>
        <v>#N/A</v>
      </c>
      <c r="P32" s="108" t="e">
        <f t="shared" si="1"/>
        <v>#N/A</v>
      </c>
    </row>
    <row r="33" spans="1:16">
      <c r="A33" s="30"/>
      <c r="B33" s="106"/>
      <c r="C33" s="33"/>
      <c r="D33" s="33"/>
      <c r="E33" s="106"/>
      <c r="F33" s="108"/>
      <c r="G33" s="108"/>
      <c r="H33" s="108"/>
      <c r="I33" s="108"/>
      <c r="J33" s="108"/>
      <c r="N33" s="108">
        <f t="shared" si="0"/>
        <v>0</v>
      </c>
      <c r="O33" s="108" t="e">
        <f>IF(D33="X",0,IF(E33="X",0,VLOOKUP(E33,'27'!$K$3:$L$16,2,FALSE)))</f>
        <v>#N/A</v>
      </c>
      <c r="P33" s="108" t="e">
        <f t="shared" si="1"/>
        <v>#N/A</v>
      </c>
    </row>
    <row r="34" spans="1:16">
      <c r="A34" s="30"/>
      <c r="B34" s="106"/>
      <c r="C34" s="33"/>
      <c r="D34" s="33"/>
      <c r="E34" s="106"/>
      <c r="F34" s="108"/>
      <c r="G34" s="108"/>
      <c r="H34" s="108"/>
      <c r="I34" s="108"/>
      <c r="J34" s="108"/>
      <c r="N34" s="108">
        <f t="shared" si="0"/>
        <v>0</v>
      </c>
      <c r="O34" s="108" t="e">
        <f>IF(D34="X",0,IF(E34="X",0,VLOOKUP(E34,'27'!$K$3:$L$16,2,FALSE)))</f>
        <v>#N/A</v>
      </c>
      <c r="P34" s="108" t="e">
        <f t="shared" si="1"/>
        <v>#N/A</v>
      </c>
    </row>
    <row r="35" spans="1:16">
      <c r="A35" s="30"/>
      <c r="B35" s="106"/>
      <c r="C35" s="33"/>
      <c r="D35" s="33"/>
      <c r="E35" s="106"/>
      <c r="F35" s="108"/>
      <c r="G35" s="108"/>
      <c r="H35" s="108"/>
      <c r="I35" s="108"/>
      <c r="J35" s="108"/>
      <c r="N35" s="108">
        <f t="shared" si="0"/>
        <v>0</v>
      </c>
      <c r="O35" s="108" t="e">
        <f>IF(D35="X",0,IF(E35="X",0,VLOOKUP(E35,'27'!$K$3:$L$16,2,FALSE)))</f>
        <v>#N/A</v>
      </c>
      <c r="P35" s="108" t="e">
        <f t="shared" si="1"/>
        <v>#N/A</v>
      </c>
    </row>
    <row r="36" spans="1:16">
      <c r="A36" s="30"/>
      <c r="B36" s="106"/>
      <c r="C36" s="33"/>
      <c r="D36" s="33"/>
      <c r="E36" s="106"/>
      <c r="F36" s="108"/>
      <c r="G36" s="108"/>
      <c r="H36" s="108"/>
      <c r="I36" s="108"/>
      <c r="J36" s="108"/>
      <c r="N36" s="108">
        <f t="shared" si="0"/>
        <v>0</v>
      </c>
      <c r="O36" s="108" t="e">
        <f>IF(D36="X",0,IF(E36="X",0,VLOOKUP(E36,'27'!$K$3:$L$16,2,FALSE)))</f>
        <v>#N/A</v>
      </c>
      <c r="P36" s="108" t="e">
        <f t="shared" si="1"/>
        <v>#N/A</v>
      </c>
    </row>
    <row r="37" spans="1:16">
      <c r="A37" s="30"/>
      <c r="B37" s="106"/>
      <c r="C37" s="33"/>
      <c r="D37" s="33"/>
      <c r="E37" s="106"/>
      <c r="F37" s="108"/>
      <c r="G37" s="108"/>
      <c r="H37" s="108"/>
      <c r="I37" s="108"/>
      <c r="J37" s="108"/>
      <c r="N37" s="108">
        <f t="shared" si="0"/>
        <v>0</v>
      </c>
      <c r="O37" s="108" t="e">
        <f>IF(D37="X",0,IF(E37="X",0,VLOOKUP(E37,'27'!$K$3:$L$16,2,FALSE)))</f>
        <v>#N/A</v>
      </c>
      <c r="P37" s="108" t="e">
        <f t="shared" si="1"/>
        <v>#N/A</v>
      </c>
    </row>
    <row r="38" spans="1:16">
      <c r="A38" s="30"/>
      <c r="B38" s="106"/>
      <c r="C38" s="33"/>
      <c r="D38" s="33"/>
      <c r="E38" s="106"/>
      <c r="F38" s="108"/>
      <c r="G38" s="108"/>
      <c r="H38" s="108"/>
      <c r="I38" s="108"/>
      <c r="J38" s="108"/>
      <c r="N38" s="108">
        <f t="shared" si="0"/>
        <v>0</v>
      </c>
      <c r="O38" s="108" t="e">
        <f>IF(D38="X",0,IF(E38="X",0,VLOOKUP(E38,'27'!$K$3:$L$16,2,FALSE)))</f>
        <v>#N/A</v>
      </c>
      <c r="P38" s="108" t="e">
        <f t="shared" si="1"/>
        <v>#N/A</v>
      </c>
    </row>
    <row r="39" spans="1:16">
      <c r="A39" s="30"/>
      <c r="B39" s="106"/>
      <c r="C39" s="33"/>
      <c r="D39" s="33"/>
      <c r="E39" s="106"/>
      <c r="F39" s="108"/>
      <c r="G39" s="108"/>
      <c r="H39" s="108"/>
      <c r="I39" s="108"/>
      <c r="J39" s="108"/>
      <c r="N39" s="108">
        <f t="shared" si="0"/>
        <v>0</v>
      </c>
      <c r="O39" s="108" t="e">
        <f>IF(D39="X",0,IF(E39="X",0,VLOOKUP(E39,'27'!$K$3:$L$16,2,FALSE)))</f>
        <v>#N/A</v>
      </c>
      <c r="P39" s="108" t="e">
        <f t="shared" si="1"/>
        <v>#N/A</v>
      </c>
    </row>
    <row r="40" spans="1:16">
      <c r="A40" s="30"/>
      <c r="B40" s="106"/>
      <c r="C40" s="33"/>
      <c r="D40" s="33"/>
      <c r="E40" s="106"/>
      <c r="F40" s="108"/>
      <c r="G40" s="108"/>
      <c r="H40" s="108"/>
      <c r="I40" s="108"/>
      <c r="J40" s="108"/>
      <c r="N40" s="108">
        <f t="shared" si="0"/>
        <v>0</v>
      </c>
      <c r="O40" s="108" t="e">
        <f>IF(D40="X",0,IF(E40="X",0,VLOOKUP(E40,'27'!$K$3:$L$16,2,FALSE)))</f>
        <v>#N/A</v>
      </c>
      <c r="P40" s="108" t="e">
        <f t="shared" si="1"/>
        <v>#N/A</v>
      </c>
    </row>
    <row r="41" spans="1:16">
      <c r="A41" s="30"/>
      <c r="B41" s="106"/>
      <c r="C41" s="33"/>
      <c r="D41" s="33"/>
      <c r="E41" s="106"/>
      <c r="F41" s="108"/>
      <c r="G41" s="108"/>
      <c r="H41" s="108"/>
      <c r="I41" s="108"/>
      <c r="J41" s="108"/>
      <c r="N41" s="108">
        <f t="shared" si="0"/>
        <v>0</v>
      </c>
      <c r="O41" s="108" t="e">
        <f>IF(D41="X",0,IF(E41="X",0,VLOOKUP(E41,'27'!$K$3:$L$16,2,FALSE)))</f>
        <v>#N/A</v>
      </c>
      <c r="P41" s="108" t="e">
        <f t="shared" si="1"/>
        <v>#N/A</v>
      </c>
    </row>
    <row r="42" spans="1:16">
      <c r="A42" s="30"/>
      <c r="B42" s="106"/>
      <c r="C42" s="33"/>
      <c r="D42" s="33"/>
      <c r="E42" s="106"/>
      <c r="F42" s="108"/>
      <c r="G42" s="108"/>
      <c r="H42" s="108"/>
      <c r="I42" s="108"/>
      <c r="J42" s="108"/>
      <c r="N42" s="108">
        <f t="shared" si="0"/>
        <v>0</v>
      </c>
      <c r="O42" s="108" t="e">
        <f>IF(D42="X",0,IF(E42="X",0,VLOOKUP(E42,'27'!$K$3:$L$16,2,FALSE)))</f>
        <v>#N/A</v>
      </c>
      <c r="P42" s="108" t="e">
        <f t="shared" si="1"/>
        <v>#N/A</v>
      </c>
    </row>
    <row r="43" spans="1:16">
      <c r="A43" s="30"/>
      <c r="B43" s="106"/>
      <c r="C43" s="33"/>
      <c r="D43" s="33"/>
      <c r="E43" s="106"/>
      <c r="F43" s="108"/>
      <c r="G43" s="108"/>
      <c r="H43" s="108"/>
      <c r="I43" s="108"/>
      <c r="J43" s="108"/>
      <c r="N43" s="108">
        <f t="shared" si="0"/>
        <v>0</v>
      </c>
      <c r="O43" s="108" t="e">
        <f>IF(D43="X",0,IF(E43="X",0,VLOOKUP(E43,'27'!$K$3:$L$16,2,FALSE)))</f>
        <v>#N/A</v>
      </c>
      <c r="P43" s="108" t="e">
        <f t="shared" si="1"/>
        <v>#N/A</v>
      </c>
    </row>
    <row r="44" spans="1:16">
      <c r="A44" s="30"/>
      <c r="B44" s="106"/>
      <c r="C44" s="33"/>
      <c r="D44" s="33"/>
      <c r="E44" s="106"/>
      <c r="F44" s="108"/>
      <c r="G44" s="108"/>
      <c r="H44" s="108"/>
      <c r="I44" s="108"/>
      <c r="J44" s="108"/>
      <c r="N44" s="108">
        <f t="shared" si="0"/>
        <v>0</v>
      </c>
      <c r="O44" s="108" t="e">
        <f>IF(D44="X",0,IF(E44="X",0,VLOOKUP(E44,'27'!$K$3:$L$16,2,FALSE)))</f>
        <v>#N/A</v>
      </c>
      <c r="P44" s="108" t="e">
        <f t="shared" si="1"/>
        <v>#N/A</v>
      </c>
    </row>
    <row r="45" spans="1:16">
      <c r="A45" s="30"/>
      <c r="B45" s="106"/>
      <c r="C45" s="33"/>
      <c r="D45" s="33"/>
      <c r="E45" s="106"/>
      <c r="F45" s="108"/>
      <c r="G45" s="108"/>
      <c r="H45" s="108"/>
      <c r="I45" s="108"/>
      <c r="J45" s="108"/>
      <c r="N45" s="108">
        <f t="shared" si="0"/>
        <v>0</v>
      </c>
      <c r="O45" s="108" t="e">
        <f>IF(D45="X",0,IF(E45="X",0,VLOOKUP(E45,'27'!$K$3:$L$16,2,FALSE)))</f>
        <v>#N/A</v>
      </c>
      <c r="P45" s="108" t="e">
        <f t="shared" si="1"/>
        <v>#N/A</v>
      </c>
    </row>
    <row r="46" spans="1:16">
      <c r="A46" s="30"/>
      <c r="B46" s="106"/>
      <c r="C46" s="33"/>
      <c r="D46" s="33"/>
      <c r="E46" s="106"/>
      <c r="F46" s="108"/>
      <c r="G46" s="108"/>
      <c r="H46" s="108"/>
      <c r="I46" s="108"/>
      <c r="J46" s="108"/>
      <c r="N46" s="108">
        <f t="shared" si="0"/>
        <v>0</v>
      </c>
      <c r="O46" s="108" t="e">
        <f>IF(D46="X",0,IF(E46="X",0,VLOOKUP(E46,'27'!$K$3:$L$16,2,FALSE)))</f>
        <v>#N/A</v>
      </c>
      <c r="P46" s="108" t="e">
        <f t="shared" si="1"/>
        <v>#N/A</v>
      </c>
    </row>
    <row r="47" spans="1:16">
      <c r="A47" s="30"/>
      <c r="B47" s="106"/>
      <c r="C47" s="33"/>
      <c r="D47" s="33"/>
      <c r="E47" s="106"/>
      <c r="F47" s="108"/>
      <c r="G47" s="108"/>
      <c r="H47" s="108"/>
      <c r="I47" s="108"/>
      <c r="J47" s="108"/>
      <c r="N47" s="108">
        <f t="shared" si="0"/>
        <v>0</v>
      </c>
      <c r="O47" s="108" t="e">
        <f>IF(D47="X",0,IF(E47="X",0,VLOOKUP(E47,'27'!$K$3:$L$16,2,FALSE)))</f>
        <v>#N/A</v>
      </c>
      <c r="P47" s="108" t="e">
        <f t="shared" si="1"/>
        <v>#N/A</v>
      </c>
    </row>
    <row r="48" spans="1:16">
      <c r="A48" s="30"/>
      <c r="B48" s="106"/>
      <c r="C48" s="33"/>
      <c r="D48" s="33"/>
      <c r="E48" s="106"/>
      <c r="F48" s="108"/>
      <c r="G48" s="108"/>
      <c r="H48" s="108"/>
      <c r="I48" s="108"/>
      <c r="J48" s="108"/>
      <c r="N48" s="108">
        <f t="shared" si="0"/>
        <v>0</v>
      </c>
      <c r="O48" s="108" t="e">
        <f>IF(D48="X",0,IF(E48="X",0,VLOOKUP(E48,'27'!$K$3:$L$16,2,FALSE)))</f>
        <v>#N/A</v>
      </c>
      <c r="P48" s="108" t="e">
        <f t="shared" si="1"/>
        <v>#N/A</v>
      </c>
    </row>
    <row r="49" spans="1:16">
      <c r="A49" s="30"/>
      <c r="B49" s="106"/>
      <c r="C49" s="33"/>
      <c r="D49" s="33"/>
      <c r="E49" s="106"/>
      <c r="F49" s="108"/>
      <c r="G49" s="108"/>
      <c r="H49" s="108"/>
      <c r="I49" s="108"/>
      <c r="J49" s="108"/>
      <c r="N49" s="108">
        <f t="shared" si="0"/>
        <v>0</v>
      </c>
      <c r="O49" s="108" t="e">
        <f>IF(D49="X",0,IF(E49="X",0,VLOOKUP(E49,'27'!$K$3:$L$16,2,FALSE)))</f>
        <v>#N/A</v>
      </c>
      <c r="P49" s="108" t="e">
        <f t="shared" si="1"/>
        <v>#N/A</v>
      </c>
    </row>
    <row r="50" spans="1:16">
      <c r="A50" s="30"/>
      <c r="B50" s="106"/>
      <c r="C50" s="33"/>
      <c r="D50" s="33"/>
      <c r="E50" s="106"/>
      <c r="F50" s="108"/>
      <c r="G50" s="108"/>
      <c r="H50" s="108"/>
      <c r="I50" s="108"/>
      <c r="J50" s="108"/>
      <c r="N50" s="108">
        <f t="shared" si="0"/>
        <v>0</v>
      </c>
      <c r="O50" s="108" t="e">
        <f>IF(D50="X",0,IF(E50="X",0,VLOOKUP(E50,'27'!$K$3:$L$16,2,FALSE)))</f>
        <v>#N/A</v>
      </c>
      <c r="P50" s="108" t="e">
        <f t="shared" si="1"/>
        <v>#N/A</v>
      </c>
    </row>
    <row r="51" spans="1:16">
      <c r="A51" s="30"/>
      <c r="B51" s="106"/>
      <c r="C51" s="33"/>
      <c r="D51" s="33"/>
      <c r="E51" s="106"/>
      <c r="F51" s="108"/>
      <c r="G51" s="108"/>
      <c r="H51" s="108"/>
      <c r="I51" s="108"/>
      <c r="J51" s="108"/>
      <c r="N51" s="108">
        <f t="shared" si="0"/>
        <v>0</v>
      </c>
      <c r="O51" s="108" t="e">
        <f>IF(D51="X",0,IF(E51="X",0,VLOOKUP(E51,'27'!$K$3:$L$16,2,FALSE)))</f>
        <v>#N/A</v>
      </c>
      <c r="P51" s="108" t="e">
        <f t="shared" si="1"/>
        <v>#N/A</v>
      </c>
    </row>
    <row r="52" spans="1:16">
      <c r="A52" s="30"/>
      <c r="B52" s="106"/>
      <c r="C52" s="33"/>
      <c r="D52" s="33"/>
      <c r="E52" s="106"/>
      <c r="F52" s="108"/>
      <c r="G52" s="108"/>
      <c r="H52" s="108"/>
      <c r="I52" s="108"/>
      <c r="J52" s="108"/>
      <c r="N52" s="108">
        <f t="shared" si="0"/>
        <v>0</v>
      </c>
      <c r="O52" s="108" t="e">
        <f>IF(D52="X",0,IF(E52="X",0,VLOOKUP(E52,'27'!$K$3:$L$16,2,FALSE)))</f>
        <v>#N/A</v>
      </c>
      <c r="P52" s="108" t="e">
        <f t="shared" si="1"/>
        <v>#N/A</v>
      </c>
    </row>
    <row r="53" spans="1:16">
      <c r="A53" s="30"/>
      <c r="B53" s="106"/>
      <c r="C53" s="33"/>
      <c r="D53" s="33"/>
      <c r="E53" s="106"/>
      <c r="F53" s="108"/>
      <c r="G53" s="108"/>
      <c r="H53" s="108"/>
      <c r="I53" s="108"/>
      <c r="J53" s="108"/>
      <c r="N53" s="108">
        <f t="shared" si="0"/>
        <v>0</v>
      </c>
      <c r="O53" s="108" t="e">
        <f>IF(D53="X",0,IF(E53="X",0,VLOOKUP(E53,'27'!$K$3:$L$16,2,FALSE)))</f>
        <v>#N/A</v>
      </c>
      <c r="P53" s="108" t="e">
        <f t="shared" si="1"/>
        <v>#N/A</v>
      </c>
    </row>
    <row r="54" spans="1:16">
      <c r="A54" s="30"/>
      <c r="B54" s="106"/>
      <c r="C54" s="33"/>
      <c r="D54" s="33"/>
      <c r="E54" s="106"/>
      <c r="F54" s="108"/>
      <c r="G54" s="108"/>
      <c r="H54" s="108"/>
      <c r="I54" s="108"/>
      <c r="J54" s="108"/>
      <c r="N54" s="108">
        <f t="shared" si="0"/>
        <v>0</v>
      </c>
      <c r="O54" s="108" t="e">
        <f>IF(D54="X",0,IF(E54="X",0,VLOOKUP(E54,'27'!$K$3:$L$16,2,FALSE)))</f>
        <v>#N/A</v>
      </c>
      <c r="P54" s="108" t="e">
        <f t="shared" si="1"/>
        <v>#N/A</v>
      </c>
    </row>
    <row r="55" spans="1:16">
      <c r="A55" s="30"/>
      <c r="B55" s="106"/>
      <c r="C55" s="33"/>
      <c r="D55" s="33"/>
      <c r="E55" s="106"/>
      <c r="F55" s="108"/>
      <c r="G55" s="108"/>
      <c r="H55" s="108"/>
      <c r="I55" s="108"/>
      <c r="J55" s="108"/>
      <c r="N55" s="108">
        <f t="shared" si="0"/>
        <v>0</v>
      </c>
      <c r="O55" s="108" t="e">
        <f>IF(D55="X",0,IF(E55="X",0,VLOOKUP(E55,'27'!$K$3:$L$16,2,FALSE)))</f>
        <v>#N/A</v>
      </c>
      <c r="P55" s="108" t="e">
        <f t="shared" si="1"/>
        <v>#N/A</v>
      </c>
    </row>
    <row r="56" spans="1:16">
      <c r="A56" s="30"/>
      <c r="B56" s="106"/>
      <c r="C56" s="33"/>
      <c r="D56" s="33"/>
      <c r="E56" s="106"/>
      <c r="F56" s="108"/>
      <c r="G56" s="108"/>
      <c r="H56" s="108"/>
      <c r="I56" s="108"/>
      <c r="J56" s="108"/>
      <c r="N56" s="108">
        <f t="shared" si="0"/>
        <v>0</v>
      </c>
      <c r="O56" s="108" t="e">
        <f>IF(D56="X",0,IF(E56="X",0,VLOOKUP(E56,'27'!$K$3:$L$16,2,FALSE)))</f>
        <v>#N/A</v>
      </c>
      <c r="P56" s="108" t="e">
        <f t="shared" si="1"/>
        <v>#N/A</v>
      </c>
    </row>
    <row r="57" spans="1:16">
      <c r="A57" s="30"/>
      <c r="B57" s="106"/>
      <c r="C57" s="33"/>
      <c r="D57" s="33"/>
      <c r="E57" s="106"/>
      <c r="F57" s="108"/>
      <c r="G57" s="108"/>
      <c r="H57" s="108"/>
      <c r="I57" s="108"/>
      <c r="J57" s="108"/>
      <c r="N57" s="108">
        <f t="shared" si="0"/>
        <v>0</v>
      </c>
      <c r="O57" s="108" t="e">
        <f>IF(D57="X",0,IF(E57="X",0,VLOOKUP(E57,'27'!$K$3:$L$16,2,FALSE)))</f>
        <v>#N/A</v>
      </c>
      <c r="P57" s="108" t="e">
        <f t="shared" si="1"/>
        <v>#N/A</v>
      </c>
    </row>
    <row r="58" spans="1:16">
      <c r="A58" s="30"/>
      <c r="B58" s="106"/>
      <c r="C58" s="33"/>
      <c r="D58" s="33"/>
      <c r="E58" s="106"/>
      <c r="F58" s="108"/>
      <c r="G58" s="108"/>
      <c r="H58" s="108"/>
      <c r="I58" s="108"/>
      <c r="J58" s="108"/>
      <c r="N58" s="108">
        <f t="shared" si="0"/>
        <v>0</v>
      </c>
      <c r="O58" s="108" t="e">
        <f>IF(D58="X",0,IF(E58="X",0,VLOOKUP(E58,'27'!$K$3:$L$16,2,FALSE)))</f>
        <v>#N/A</v>
      </c>
      <c r="P58" s="108" t="e">
        <f t="shared" si="1"/>
        <v>#N/A</v>
      </c>
    </row>
    <row r="59" spans="1:16">
      <c r="A59" s="30"/>
      <c r="B59" s="106"/>
      <c r="C59" s="33"/>
      <c r="D59" s="33"/>
      <c r="E59" s="106"/>
      <c r="F59" s="108"/>
      <c r="G59" s="108"/>
      <c r="H59" s="108"/>
      <c r="I59" s="108"/>
      <c r="J59" s="108"/>
      <c r="N59" s="108">
        <f t="shared" si="0"/>
        <v>0</v>
      </c>
      <c r="O59" s="108" t="e">
        <f>IF(D59="X",0,IF(E59="X",0,VLOOKUP(E59,'27'!$K$3:$L$16,2,FALSE)))</f>
        <v>#N/A</v>
      </c>
      <c r="P59" s="108" t="e">
        <f t="shared" si="1"/>
        <v>#N/A</v>
      </c>
    </row>
    <row r="60" spans="1:16">
      <c r="A60" s="30"/>
      <c r="B60" s="106"/>
      <c r="C60" s="33"/>
      <c r="D60" s="33"/>
      <c r="E60" s="106"/>
      <c r="F60" s="108"/>
      <c r="G60" s="108"/>
      <c r="H60" s="108"/>
      <c r="I60" s="108"/>
      <c r="J60" s="108"/>
      <c r="N60" s="108">
        <f t="shared" si="0"/>
        <v>0</v>
      </c>
      <c r="O60" s="108" t="e">
        <f>IF(D60="X",0,IF(E60="X",0,VLOOKUP(E60,'27'!$K$3:$L$16,2,FALSE)))</f>
        <v>#N/A</v>
      </c>
      <c r="P60" s="108" t="e">
        <f t="shared" si="1"/>
        <v>#N/A</v>
      </c>
    </row>
    <row r="61" spans="1:16">
      <c r="A61" s="30"/>
      <c r="B61" s="106"/>
      <c r="C61" s="33"/>
      <c r="D61" s="33"/>
      <c r="E61" s="106"/>
      <c r="F61" s="108"/>
      <c r="G61" s="108"/>
      <c r="H61" s="108"/>
      <c r="I61" s="108"/>
      <c r="J61" s="108"/>
      <c r="N61" s="108">
        <f t="shared" si="0"/>
        <v>0</v>
      </c>
      <c r="O61" s="108" t="e">
        <f>IF(D61="X",0,IF(E61="X",0,VLOOKUP(E61,'27'!$K$3:$L$16,2,FALSE)))</f>
        <v>#N/A</v>
      </c>
      <c r="P61" s="108" t="e">
        <f t="shared" si="1"/>
        <v>#N/A</v>
      </c>
    </row>
    <row r="62" spans="1:16">
      <c r="A62" s="30"/>
      <c r="B62" s="106"/>
      <c r="C62" s="33"/>
      <c r="D62" s="33"/>
      <c r="E62" s="106"/>
      <c r="F62" s="108"/>
      <c r="G62" s="108"/>
      <c r="H62" s="108"/>
      <c r="I62" s="108"/>
      <c r="J62" s="108"/>
      <c r="N62" s="108">
        <f t="shared" si="0"/>
        <v>0</v>
      </c>
      <c r="O62" s="108" t="e">
        <f>IF(D62="X",0,IF(E62="X",0,VLOOKUP(E62,'27'!$K$3:$L$16,2,FALSE)))</f>
        <v>#N/A</v>
      </c>
      <c r="P62" s="108" t="e">
        <f t="shared" si="1"/>
        <v>#N/A</v>
      </c>
    </row>
    <row r="63" spans="1:16">
      <c r="A63" s="30"/>
      <c r="B63" s="106"/>
      <c r="C63" s="33"/>
      <c r="D63" s="33"/>
      <c r="E63" s="106"/>
      <c r="F63" s="108"/>
      <c r="G63" s="108"/>
      <c r="H63" s="108"/>
      <c r="I63" s="108"/>
      <c r="J63" s="108"/>
      <c r="N63" s="108">
        <f t="shared" si="0"/>
        <v>0</v>
      </c>
      <c r="O63" s="108" t="e">
        <f>IF(D63="X",0,IF(E63="X",0,VLOOKUP(E63,'27'!$K$3:$L$16,2,FALSE)))</f>
        <v>#N/A</v>
      </c>
      <c r="P63" s="108" t="e">
        <f t="shared" si="1"/>
        <v>#N/A</v>
      </c>
    </row>
    <row r="64" spans="1:16">
      <c r="A64" s="30"/>
      <c r="B64" s="106"/>
      <c r="C64" s="33"/>
      <c r="D64" s="33"/>
      <c r="E64" s="106"/>
      <c r="F64" s="108"/>
      <c r="G64" s="108"/>
      <c r="H64" s="108"/>
      <c r="I64" s="108"/>
      <c r="J64" s="108"/>
      <c r="N64" s="108">
        <f t="shared" si="0"/>
        <v>0</v>
      </c>
      <c r="O64" s="108" t="e">
        <f>IF(D64="X",0,IF(E64="X",0,VLOOKUP(E64,'27'!$K$3:$L$16,2,FALSE)))</f>
        <v>#N/A</v>
      </c>
      <c r="P64" s="108" t="e">
        <f t="shared" si="1"/>
        <v>#N/A</v>
      </c>
    </row>
    <row r="65" spans="1:16">
      <c r="A65" s="30"/>
      <c r="B65" s="106"/>
      <c r="C65" s="33"/>
      <c r="D65" s="33"/>
      <c r="E65" s="106"/>
      <c r="F65" s="108"/>
      <c r="G65" s="108"/>
      <c r="H65" s="108"/>
      <c r="I65" s="108"/>
      <c r="J65" s="108"/>
      <c r="N65" s="108">
        <f t="shared" si="0"/>
        <v>0</v>
      </c>
      <c r="O65" s="108" t="e">
        <f>IF(D65="X",0,IF(E65="X",0,VLOOKUP(E65,'27'!$K$3:$L$16,2,FALSE)))</f>
        <v>#N/A</v>
      </c>
      <c r="P65" s="108" t="e">
        <f t="shared" si="1"/>
        <v>#N/A</v>
      </c>
    </row>
    <row r="66" spans="1:16">
      <c r="A66" s="30"/>
      <c r="B66" s="106"/>
      <c r="C66" s="33"/>
      <c r="D66" s="33"/>
      <c r="E66" s="106"/>
      <c r="F66" s="108"/>
      <c r="G66" s="108"/>
      <c r="H66" s="108"/>
      <c r="I66" s="108"/>
      <c r="J66" s="108"/>
      <c r="N66" s="108">
        <f t="shared" si="0"/>
        <v>0</v>
      </c>
      <c r="O66" s="108" t="e">
        <f>IF(D66="X",0,IF(E66="X",0,VLOOKUP(E66,'27'!$K$3:$L$16,2,FALSE)))</f>
        <v>#N/A</v>
      </c>
      <c r="P66" s="108" t="e">
        <f t="shared" si="1"/>
        <v>#N/A</v>
      </c>
    </row>
    <row r="67" spans="1:16">
      <c r="A67" s="30"/>
      <c r="B67" s="106"/>
      <c r="C67" s="33"/>
      <c r="D67" s="33"/>
      <c r="E67" s="106"/>
      <c r="F67" s="108"/>
      <c r="G67" s="108"/>
      <c r="H67" s="108"/>
      <c r="I67" s="108"/>
      <c r="J67" s="108"/>
      <c r="N67" s="108">
        <f t="shared" si="0"/>
        <v>0</v>
      </c>
      <c r="O67" s="108" t="e">
        <f>IF(D67="X",0,IF(E67="X",0,VLOOKUP(E67,'27'!$K$3:$L$16,2,FALSE)))</f>
        <v>#N/A</v>
      </c>
      <c r="P67" s="108" t="e">
        <f t="shared" si="1"/>
        <v>#N/A</v>
      </c>
    </row>
    <row r="68" spans="1:16">
      <c r="A68" s="30"/>
      <c r="B68" s="106"/>
      <c r="C68" s="33"/>
      <c r="D68" s="33"/>
      <c r="E68" s="106"/>
      <c r="F68" s="108"/>
      <c r="G68" s="108"/>
      <c r="H68" s="108"/>
      <c r="I68" s="108"/>
      <c r="J68" s="108"/>
      <c r="N68" s="108">
        <f t="shared" ref="N68:N131" si="2">SUM(F68:M68)</f>
        <v>0</v>
      </c>
      <c r="O68" s="108" t="e">
        <f>IF(D68="X",0,IF(E68="X",0,VLOOKUP(E68,'27'!$K$3:$L$16,2,FALSE)))</f>
        <v>#N/A</v>
      </c>
      <c r="P68" s="108" t="e">
        <f t="shared" ref="P68:P131" si="3">N68*O68</f>
        <v>#N/A</v>
      </c>
    </row>
    <row r="69" spans="1:16">
      <c r="A69" s="30"/>
      <c r="B69" s="106"/>
      <c r="C69" s="33"/>
      <c r="D69" s="33"/>
      <c r="E69" s="106"/>
      <c r="F69" s="108"/>
      <c r="G69" s="108"/>
      <c r="H69" s="108"/>
      <c r="I69" s="108"/>
      <c r="J69" s="108"/>
      <c r="N69" s="108">
        <f t="shared" si="2"/>
        <v>0</v>
      </c>
      <c r="O69" s="108" t="e">
        <f>IF(D69="X",0,IF(E69="X",0,VLOOKUP(E69,'27'!$K$3:$L$16,2,FALSE)))</f>
        <v>#N/A</v>
      </c>
      <c r="P69" s="108" t="e">
        <f t="shared" si="3"/>
        <v>#N/A</v>
      </c>
    </row>
    <row r="70" spans="1:16">
      <c r="A70" s="30"/>
      <c r="B70" s="106"/>
      <c r="C70" s="33"/>
      <c r="D70" s="33"/>
      <c r="E70" s="106"/>
      <c r="F70" s="108"/>
      <c r="G70" s="108"/>
      <c r="H70" s="108"/>
      <c r="I70" s="108"/>
      <c r="J70" s="108"/>
      <c r="N70" s="108">
        <f t="shared" si="2"/>
        <v>0</v>
      </c>
      <c r="O70" s="108" t="e">
        <f>IF(D70="X",0,IF(E70="X",0,VLOOKUP(E70,'27'!$K$3:$L$16,2,FALSE)))</f>
        <v>#N/A</v>
      </c>
      <c r="P70" s="108" t="e">
        <f t="shared" si="3"/>
        <v>#N/A</v>
      </c>
    </row>
    <row r="71" spans="1:16">
      <c r="A71" s="30"/>
      <c r="B71" s="106"/>
      <c r="C71" s="33"/>
      <c r="D71" s="33"/>
      <c r="E71" s="106"/>
      <c r="F71" s="108"/>
      <c r="G71" s="108"/>
      <c r="H71" s="108"/>
      <c r="I71" s="108"/>
      <c r="J71" s="108"/>
      <c r="N71" s="108">
        <f t="shared" si="2"/>
        <v>0</v>
      </c>
      <c r="O71" s="108" t="e">
        <f>IF(D71="X",0,IF(E71="X",0,VLOOKUP(E71,'27'!$K$3:$L$16,2,FALSE)))</f>
        <v>#N/A</v>
      </c>
      <c r="P71" s="108" t="e">
        <f t="shared" si="3"/>
        <v>#N/A</v>
      </c>
    </row>
    <row r="72" spans="1:16">
      <c r="A72" s="30"/>
      <c r="B72" s="106"/>
      <c r="C72" s="33"/>
      <c r="D72" s="33"/>
      <c r="E72" s="106"/>
      <c r="F72" s="108"/>
      <c r="G72" s="108"/>
      <c r="H72" s="108"/>
      <c r="I72" s="108"/>
      <c r="J72" s="108"/>
      <c r="N72" s="108">
        <f t="shared" si="2"/>
        <v>0</v>
      </c>
      <c r="O72" s="108" t="e">
        <f>IF(D72="X",0,IF(E72="X",0,VLOOKUP(E72,'27'!$K$3:$L$16,2,FALSE)))</f>
        <v>#N/A</v>
      </c>
      <c r="P72" s="108" t="e">
        <f t="shared" si="3"/>
        <v>#N/A</v>
      </c>
    </row>
    <row r="73" spans="1:16">
      <c r="A73" s="30"/>
      <c r="B73" s="106"/>
      <c r="C73" s="33"/>
      <c r="D73" s="33"/>
      <c r="E73" s="106"/>
      <c r="F73" s="108"/>
      <c r="G73" s="108"/>
      <c r="H73" s="108"/>
      <c r="I73" s="108"/>
      <c r="J73" s="108"/>
      <c r="N73" s="108">
        <f t="shared" si="2"/>
        <v>0</v>
      </c>
      <c r="O73" s="108" t="e">
        <f>IF(D73="X",0,IF(E73="X",0,VLOOKUP(E73,'27'!$K$3:$L$16,2,FALSE)))</f>
        <v>#N/A</v>
      </c>
      <c r="P73" s="108" t="e">
        <f t="shared" si="3"/>
        <v>#N/A</v>
      </c>
    </row>
    <row r="74" spans="1:16">
      <c r="A74" s="30"/>
      <c r="B74" s="106"/>
      <c r="C74" s="116"/>
      <c r="D74" s="116"/>
      <c r="E74" s="117"/>
      <c r="F74" s="118"/>
      <c r="G74" s="118"/>
      <c r="H74" s="118"/>
      <c r="I74" s="118"/>
      <c r="J74" s="118"/>
      <c r="K74" s="118"/>
      <c r="L74" s="118"/>
      <c r="M74" s="118"/>
      <c r="N74" s="108">
        <f t="shared" si="2"/>
        <v>0</v>
      </c>
      <c r="O74" s="108" t="e">
        <f>IF(D74="X",0,IF(E74="X",0,VLOOKUP(E74,'27'!$K$3:$L$16,2,FALSE)))</f>
        <v>#N/A</v>
      </c>
      <c r="P74" s="108" t="e">
        <f t="shared" si="3"/>
        <v>#N/A</v>
      </c>
    </row>
    <row r="75" spans="1:16">
      <c r="A75" s="30"/>
      <c r="B75" s="106"/>
      <c r="C75" s="33"/>
      <c r="D75" s="33"/>
      <c r="E75" s="106"/>
      <c r="F75" s="108"/>
      <c r="G75" s="108"/>
      <c r="H75" s="108"/>
      <c r="I75" s="108"/>
      <c r="J75" s="108"/>
      <c r="N75" s="108">
        <f t="shared" si="2"/>
        <v>0</v>
      </c>
      <c r="O75" s="108" t="e">
        <f>IF(D75="X",0,IF(E75="X",0,VLOOKUP(E75,'27'!$K$3:$L$16,2,FALSE)))</f>
        <v>#N/A</v>
      </c>
      <c r="P75" s="108" t="e">
        <f t="shared" si="3"/>
        <v>#N/A</v>
      </c>
    </row>
    <row r="76" spans="1:16">
      <c r="A76" s="30"/>
      <c r="B76" s="106"/>
      <c r="C76" s="107"/>
      <c r="D76" s="33"/>
      <c r="E76" s="106"/>
      <c r="F76" s="108"/>
      <c r="G76" s="108"/>
      <c r="H76" s="108"/>
      <c r="I76" s="108"/>
      <c r="J76" s="108"/>
      <c r="N76" s="108">
        <f t="shared" si="2"/>
        <v>0</v>
      </c>
      <c r="O76" s="108" t="e">
        <f>IF(D76="X",0,IF(E76="X",0,VLOOKUP(E76,'27'!$K$3:$L$16,2,FALSE)))</f>
        <v>#N/A</v>
      </c>
      <c r="P76" s="108" t="e">
        <f t="shared" si="3"/>
        <v>#N/A</v>
      </c>
    </row>
    <row r="77" spans="1:16">
      <c r="A77" s="30"/>
      <c r="B77" s="106"/>
      <c r="C77" s="33"/>
      <c r="D77" s="33"/>
      <c r="E77" s="106"/>
      <c r="F77" s="108"/>
      <c r="G77" s="108"/>
      <c r="H77" s="108"/>
      <c r="I77" s="108"/>
      <c r="J77" s="108"/>
      <c r="N77" s="108">
        <f t="shared" si="2"/>
        <v>0</v>
      </c>
      <c r="O77" s="108" t="e">
        <f>IF(D77="X",0,IF(E77="X",0,VLOOKUP(E77,'27'!$K$3:$L$16,2,FALSE)))</f>
        <v>#N/A</v>
      </c>
      <c r="P77" s="108" t="e">
        <f t="shared" si="3"/>
        <v>#N/A</v>
      </c>
    </row>
    <row r="78" spans="1:16">
      <c r="A78" s="30"/>
      <c r="B78" s="106"/>
      <c r="C78" s="33"/>
      <c r="D78" s="33"/>
      <c r="E78" s="106"/>
      <c r="F78" s="108"/>
      <c r="G78" s="108"/>
      <c r="H78" s="108"/>
      <c r="I78" s="108"/>
      <c r="J78" s="108"/>
      <c r="N78" s="108">
        <f t="shared" si="2"/>
        <v>0</v>
      </c>
      <c r="O78" s="108" t="e">
        <f>IF(D78="X",0,IF(E78="X",0,VLOOKUP(E78,'27'!$K$3:$L$16,2,FALSE)))</f>
        <v>#N/A</v>
      </c>
      <c r="P78" s="108" t="e">
        <f t="shared" si="3"/>
        <v>#N/A</v>
      </c>
    </row>
    <row r="79" spans="1:16">
      <c r="A79" s="30"/>
      <c r="B79" s="106"/>
      <c r="C79" s="33"/>
      <c r="D79" s="33"/>
      <c r="E79" s="106"/>
      <c r="F79" s="108"/>
      <c r="G79" s="108"/>
      <c r="H79" s="108"/>
      <c r="I79" s="108"/>
      <c r="J79" s="108"/>
      <c r="N79" s="108">
        <f t="shared" si="2"/>
        <v>0</v>
      </c>
      <c r="O79" s="108" t="e">
        <f>IF(D79="X",0,IF(E79="X",0,VLOOKUP(E79,'27'!$K$3:$L$16,2,FALSE)))</f>
        <v>#N/A</v>
      </c>
      <c r="P79" s="108" t="e">
        <f t="shared" si="3"/>
        <v>#N/A</v>
      </c>
    </row>
    <row r="80" spans="1:16">
      <c r="A80" s="30"/>
      <c r="B80" s="106"/>
      <c r="C80" s="33"/>
      <c r="D80" s="33"/>
      <c r="E80" s="106"/>
      <c r="F80" s="108"/>
      <c r="G80" s="108"/>
      <c r="H80" s="108"/>
      <c r="I80" s="108"/>
      <c r="J80" s="108"/>
      <c r="N80" s="108">
        <f t="shared" si="2"/>
        <v>0</v>
      </c>
      <c r="O80" s="108" t="e">
        <f>IF(D80="X",0,IF(E80="X",0,VLOOKUP(E80,'27'!$K$3:$L$16,2,FALSE)))</f>
        <v>#N/A</v>
      </c>
      <c r="P80" s="108" t="e">
        <f t="shared" si="3"/>
        <v>#N/A</v>
      </c>
    </row>
    <row r="81" spans="1:16">
      <c r="A81" s="30"/>
      <c r="B81" s="106"/>
      <c r="C81" s="33"/>
      <c r="D81" s="33"/>
      <c r="E81" s="106"/>
      <c r="F81" s="108"/>
      <c r="G81" s="108"/>
      <c r="H81" s="108"/>
      <c r="I81" s="108"/>
      <c r="J81" s="108"/>
      <c r="N81" s="108">
        <f t="shared" si="2"/>
        <v>0</v>
      </c>
      <c r="O81" s="108" t="e">
        <f>IF(D81="X",0,IF(E81="X",0,VLOOKUP(E81,'27'!$K$3:$L$16,2,FALSE)))</f>
        <v>#N/A</v>
      </c>
      <c r="P81" s="108" t="e">
        <f t="shared" si="3"/>
        <v>#N/A</v>
      </c>
    </row>
    <row r="82" spans="1:16">
      <c r="A82" s="30"/>
      <c r="B82" s="106"/>
      <c r="C82" s="33"/>
      <c r="D82" s="33"/>
      <c r="E82" s="106"/>
      <c r="F82" s="108"/>
      <c r="G82" s="108"/>
      <c r="H82" s="108"/>
      <c r="I82" s="108"/>
      <c r="J82" s="108"/>
      <c r="N82" s="108">
        <f t="shared" si="2"/>
        <v>0</v>
      </c>
      <c r="O82" s="108" t="e">
        <f>IF(D82="X",0,IF(E82="X",0,VLOOKUP(E82,'27'!$K$3:$L$16,2,FALSE)))</f>
        <v>#N/A</v>
      </c>
      <c r="P82" s="108" t="e">
        <f t="shared" si="3"/>
        <v>#N/A</v>
      </c>
    </row>
    <row r="83" spans="1:16">
      <c r="A83" s="30"/>
      <c r="B83" s="106"/>
      <c r="C83" s="33"/>
      <c r="D83" s="33"/>
      <c r="E83" s="106"/>
      <c r="F83" s="108"/>
      <c r="G83" s="108"/>
      <c r="H83" s="108"/>
      <c r="I83" s="108"/>
      <c r="J83" s="108"/>
      <c r="N83" s="108">
        <f t="shared" si="2"/>
        <v>0</v>
      </c>
      <c r="O83" s="108" t="e">
        <f>IF(D83="X",0,IF(E83="X",0,VLOOKUP(E83,'27'!$K$3:$L$16,2,FALSE)))</f>
        <v>#N/A</v>
      </c>
      <c r="P83" s="108" t="e">
        <f t="shared" si="3"/>
        <v>#N/A</v>
      </c>
    </row>
    <row r="84" spans="1:16">
      <c r="A84" s="30"/>
      <c r="B84" s="106"/>
      <c r="C84" s="33"/>
      <c r="D84" s="33"/>
      <c r="E84" s="106"/>
      <c r="F84" s="108"/>
      <c r="G84" s="108"/>
      <c r="H84" s="108"/>
      <c r="I84" s="108"/>
      <c r="J84" s="108"/>
      <c r="N84" s="108">
        <f t="shared" si="2"/>
        <v>0</v>
      </c>
      <c r="O84" s="108" t="e">
        <f>IF(D84="X",0,IF(E84="X",0,VLOOKUP(E84,'27'!$K$3:$L$16,2,FALSE)))</f>
        <v>#N/A</v>
      </c>
      <c r="P84" s="108" t="e">
        <f t="shared" si="3"/>
        <v>#N/A</v>
      </c>
    </row>
    <row r="85" spans="1:16">
      <c r="A85" s="30"/>
      <c r="B85" s="106"/>
      <c r="C85" s="33"/>
      <c r="D85" s="33"/>
      <c r="E85" s="106"/>
      <c r="F85" s="108"/>
      <c r="G85" s="108"/>
      <c r="H85" s="108"/>
      <c r="I85" s="108"/>
      <c r="J85" s="108"/>
      <c r="N85" s="108">
        <f t="shared" si="2"/>
        <v>0</v>
      </c>
      <c r="O85" s="108" t="e">
        <f>IF(D85="X",0,IF(E85="X",0,VLOOKUP(E85,'27'!$K$3:$L$16,2,FALSE)))</f>
        <v>#N/A</v>
      </c>
      <c r="P85" s="108" t="e">
        <f t="shared" si="3"/>
        <v>#N/A</v>
      </c>
    </row>
    <row r="86" spans="1:16">
      <c r="A86" s="30"/>
      <c r="B86" s="106"/>
      <c r="C86" s="33"/>
      <c r="D86" s="33"/>
      <c r="E86" s="106"/>
      <c r="F86" s="108"/>
      <c r="G86" s="108"/>
      <c r="H86" s="108"/>
      <c r="I86" s="108"/>
      <c r="J86" s="108"/>
      <c r="N86" s="108">
        <f t="shared" si="2"/>
        <v>0</v>
      </c>
      <c r="O86" s="108" t="e">
        <f>IF(D86="X",0,IF(E86="X",0,VLOOKUP(E86,'27'!$K$3:$L$16,2,FALSE)))</f>
        <v>#N/A</v>
      </c>
      <c r="P86" s="108" t="e">
        <f t="shared" si="3"/>
        <v>#N/A</v>
      </c>
    </row>
    <row r="87" spans="1:16">
      <c r="A87" s="30"/>
      <c r="B87" s="106"/>
      <c r="C87" s="33"/>
      <c r="D87" s="33"/>
      <c r="E87" s="106"/>
      <c r="F87" s="108"/>
      <c r="G87" s="108"/>
      <c r="H87" s="108"/>
      <c r="I87" s="108"/>
      <c r="J87" s="108"/>
      <c r="N87" s="108">
        <f t="shared" si="2"/>
        <v>0</v>
      </c>
      <c r="O87" s="108" t="e">
        <f>IF(D87="X",0,IF(E87="X",0,VLOOKUP(E87,'27'!$K$3:$L$16,2,FALSE)))</f>
        <v>#N/A</v>
      </c>
      <c r="P87" s="108" t="e">
        <f t="shared" si="3"/>
        <v>#N/A</v>
      </c>
    </row>
    <row r="88" spans="1:16">
      <c r="A88" s="30"/>
      <c r="B88" s="106"/>
      <c r="C88" s="33"/>
      <c r="D88" s="33"/>
      <c r="E88" s="106"/>
      <c r="F88" s="108"/>
      <c r="G88" s="108"/>
      <c r="H88" s="108"/>
      <c r="I88" s="108"/>
      <c r="J88" s="108"/>
      <c r="N88" s="108">
        <f t="shared" si="2"/>
        <v>0</v>
      </c>
      <c r="O88" s="108" t="e">
        <f>IF(D88="X",0,IF(E88="X",0,VLOOKUP(E88,'27'!$K$3:$L$16,2,FALSE)))</f>
        <v>#N/A</v>
      </c>
      <c r="P88" s="108" t="e">
        <f t="shared" si="3"/>
        <v>#N/A</v>
      </c>
    </row>
    <row r="89" spans="1:16">
      <c r="A89" s="30"/>
      <c r="B89" s="106"/>
      <c r="C89" s="33"/>
      <c r="D89" s="33"/>
      <c r="E89" s="106"/>
      <c r="F89" s="108"/>
      <c r="G89" s="108"/>
      <c r="H89" s="108"/>
      <c r="I89" s="108"/>
      <c r="J89" s="108"/>
      <c r="N89" s="108">
        <f t="shared" si="2"/>
        <v>0</v>
      </c>
      <c r="O89" s="108" t="e">
        <f>IF(D89="X",0,IF(E89="X",0,VLOOKUP(E89,'27'!$K$3:$L$16,2,FALSE)))</f>
        <v>#N/A</v>
      </c>
      <c r="P89" s="108" t="e">
        <f t="shared" si="3"/>
        <v>#N/A</v>
      </c>
    </row>
    <row r="90" spans="1:16">
      <c r="A90" s="30"/>
      <c r="B90" s="106"/>
      <c r="C90" s="33"/>
      <c r="D90" s="33"/>
      <c r="E90" s="106"/>
      <c r="F90" s="108"/>
      <c r="G90" s="108"/>
      <c r="H90" s="108"/>
      <c r="I90" s="108"/>
      <c r="J90" s="108"/>
      <c r="N90" s="108">
        <f t="shared" si="2"/>
        <v>0</v>
      </c>
      <c r="O90" s="108" t="e">
        <f>IF(D90="X",0,IF(E90="X",0,VLOOKUP(E90,'27'!$K$3:$L$16,2,FALSE)))</f>
        <v>#N/A</v>
      </c>
      <c r="P90" s="108" t="e">
        <f t="shared" si="3"/>
        <v>#N/A</v>
      </c>
    </row>
    <row r="91" spans="1:16">
      <c r="A91" s="30"/>
      <c r="B91" s="106"/>
      <c r="C91" s="33"/>
      <c r="D91" s="33"/>
      <c r="E91" s="106"/>
      <c r="F91" s="108"/>
      <c r="G91" s="108"/>
      <c r="H91" s="108"/>
      <c r="I91" s="108"/>
      <c r="J91" s="108"/>
      <c r="N91" s="108">
        <f t="shared" si="2"/>
        <v>0</v>
      </c>
      <c r="O91" s="108" t="e">
        <f>IF(D91="X",0,IF(E91="X",0,VLOOKUP(E91,'27'!$K$3:$L$16,2,FALSE)))</f>
        <v>#N/A</v>
      </c>
      <c r="P91" s="108" t="e">
        <f t="shared" si="3"/>
        <v>#N/A</v>
      </c>
    </row>
    <row r="92" spans="1:16">
      <c r="A92" s="30"/>
      <c r="B92" s="106"/>
      <c r="C92" s="33"/>
      <c r="D92" s="33"/>
      <c r="E92" s="106"/>
      <c r="F92" s="108"/>
      <c r="G92" s="108"/>
      <c r="H92" s="108"/>
      <c r="I92" s="108"/>
      <c r="J92" s="108"/>
      <c r="N92" s="108">
        <f t="shared" si="2"/>
        <v>0</v>
      </c>
      <c r="O92" s="108" t="e">
        <f>IF(D92="X",0,IF(E92="X",0,VLOOKUP(E92,'27'!$K$3:$L$16,2,FALSE)))</f>
        <v>#N/A</v>
      </c>
      <c r="P92" s="108" t="e">
        <f t="shared" si="3"/>
        <v>#N/A</v>
      </c>
    </row>
    <row r="93" spans="1:16">
      <c r="A93" s="30"/>
      <c r="B93" s="106"/>
      <c r="C93" s="33"/>
      <c r="D93" s="33"/>
      <c r="E93" s="106"/>
      <c r="F93" s="108"/>
      <c r="G93" s="108"/>
      <c r="H93" s="108"/>
      <c r="I93" s="108"/>
      <c r="J93" s="108"/>
      <c r="N93" s="108">
        <f t="shared" si="2"/>
        <v>0</v>
      </c>
      <c r="O93" s="108" t="e">
        <f>IF(D93="X",0,IF(E93="X",0,VLOOKUP(E93,'27'!$K$3:$L$16,2,FALSE)))</f>
        <v>#N/A</v>
      </c>
      <c r="P93" s="108" t="e">
        <f t="shared" si="3"/>
        <v>#N/A</v>
      </c>
    </row>
    <row r="94" spans="1:16">
      <c r="A94" s="30"/>
      <c r="B94" s="106"/>
      <c r="C94" s="33"/>
      <c r="D94" s="33"/>
      <c r="E94" s="106"/>
      <c r="F94" s="108"/>
      <c r="G94" s="108"/>
      <c r="H94" s="108"/>
      <c r="I94" s="108"/>
      <c r="J94" s="108"/>
      <c r="N94" s="108">
        <f t="shared" si="2"/>
        <v>0</v>
      </c>
      <c r="O94" s="108" t="e">
        <f>IF(D94="X",0,IF(E94="X",0,VLOOKUP(E94,'27'!$K$3:$L$16,2,FALSE)))</f>
        <v>#N/A</v>
      </c>
      <c r="P94" s="108" t="e">
        <f t="shared" si="3"/>
        <v>#N/A</v>
      </c>
    </row>
    <row r="95" spans="1:16">
      <c r="A95" s="30"/>
      <c r="B95" s="106"/>
      <c r="C95" s="33"/>
      <c r="D95" s="33"/>
      <c r="E95" s="106"/>
      <c r="F95" s="108"/>
      <c r="G95" s="108"/>
      <c r="H95" s="108"/>
      <c r="I95" s="108"/>
      <c r="J95" s="108"/>
      <c r="N95" s="108">
        <f t="shared" si="2"/>
        <v>0</v>
      </c>
      <c r="O95" s="108" t="e">
        <f>IF(D95="X",0,IF(E95="X",0,VLOOKUP(E95,'27'!$K$3:$L$16,2,FALSE)))</f>
        <v>#N/A</v>
      </c>
      <c r="P95" s="108" t="e">
        <f t="shared" si="3"/>
        <v>#N/A</v>
      </c>
    </row>
    <row r="96" spans="1:16">
      <c r="A96" s="30"/>
      <c r="B96" s="106"/>
      <c r="C96" s="33"/>
      <c r="D96" s="33"/>
      <c r="E96" s="106"/>
      <c r="F96" s="108"/>
      <c r="G96" s="108"/>
      <c r="H96" s="108"/>
      <c r="I96" s="108"/>
      <c r="J96" s="108"/>
      <c r="N96" s="108">
        <f t="shared" si="2"/>
        <v>0</v>
      </c>
      <c r="O96" s="108" t="e">
        <f>IF(D96="X",0,IF(E96="X",0,VLOOKUP(E96,'27'!$K$3:$L$16,2,FALSE)))</f>
        <v>#N/A</v>
      </c>
      <c r="P96" s="108" t="e">
        <f t="shared" si="3"/>
        <v>#N/A</v>
      </c>
    </row>
    <row r="97" spans="1:16">
      <c r="A97" s="30"/>
      <c r="B97" s="106"/>
      <c r="C97" s="33"/>
      <c r="D97" s="33"/>
      <c r="E97" s="106"/>
      <c r="F97" s="108"/>
      <c r="G97" s="108"/>
      <c r="H97" s="108"/>
      <c r="I97" s="108"/>
      <c r="J97" s="108"/>
      <c r="N97" s="108">
        <f t="shared" si="2"/>
        <v>0</v>
      </c>
      <c r="O97" s="108" t="e">
        <f>IF(D97="X",0,IF(E97="X",0,VLOOKUP(E97,'27'!$K$3:$L$16,2,FALSE)))</f>
        <v>#N/A</v>
      </c>
      <c r="P97" s="108" t="e">
        <f t="shared" si="3"/>
        <v>#N/A</v>
      </c>
    </row>
    <row r="98" spans="1:16">
      <c r="A98" s="30"/>
      <c r="B98" s="106"/>
      <c r="C98" s="33"/>
      <c r="D98" s="33"/>
      <c r="E98" s="106"/>
      <c r="F98" s="108"/>
      <c r="G98" s="108"/>
      <c r="H98" s="108"/>
      <c r="I98" s="108"/>
      <c r="J98" s="108"/>
      <c r="N98" s="108">
        <f t="shared" si="2"/>
        <v>0</v>
      </c>
      <c r="O98" s="108" t="e">
        <f>IF(D98="X",0,IF(E98="X",0,VLOOKUP(E98,'27'!$K$3:$L$16,2,FALSE)))</f>
        <v>#N/A</v>
      </c>
      <c r="P98" s="108" t="e">
        <f t="shared" si="3"/>
        <v>#N/A</v>
      </c>
    </row>
    <row r="99" spans="1:16">
      <c r="A99" s="30"/>
      <c r="B99" s="106"/>
      <c r="C99" s="33"/>
      <c r="D99" s="33"/>
      <c r="E99" s="106"/>
      <c r="F99" s="108"/>
      <c r="G99" s="108"/>
      <c r="H99" s="108"/>
      <c r="I99" s="108"/>
      <c r="J99" s="108"/>
      <c r="N99" s="108">
        <f t="shared" si="2"/>
        <v>0</v>
      </c>
      <c r="O99" s="108" t="e">
        <f>IF(D99="X",0,IF(E99="X",0,VLOOKUP(E99,'27'!$K$3:$L$16,2,FALSE)))</f>
        <v>#N/A</v>
      </c>
      <c r="P99" s="108" t="e">
        <f t="shared" si="3"/>
        <v>#N/A</v>
      </c>
    </row>
    <row r="100" spans="1:16">
      <c r="A100" s="30"/>
      <c r="B100" s="106"/>
      <c r="C100" s="33"/>
      <c r="D100" s="33"/>
      <c r="E100" s="106"/>
      <c r="F100" s="108"/>
      <c r="G100" s="108"/>
      <c r="H100" s="108"/>
      <c r="I100" s="108"/>
      <c r="J100" s="108"/>
      <c r="N100" s="108">
        <f t="shared" si="2"/>
        <v>0</v>
      </c>
      <c r="O100" s="108" t="e">
        <f>IF(D100="X",0,IF(E100="X",0,VLOOKUP(E100,'27'!$K$3:$L$16,2,FALSE)))</f>
        <v>#N/A</v>
      </c>
      <c r="P100" s="108" t="e">
        <f t="shared" si="3"/>
        <v>#N/A</v>
      </c>
    </row>
    <row r="101" spans="1:16">
      <c r="A101" s="30"/>
      <c r="B101" s="106"/>
      <c r="C101" s="33"/>
      <c r="D101" s="33"/>
      <c r="E101" s="106"/>
      <c r="F101" s="108"/>
      <c r="G101" s="108"/>
      <c r="H101" s="108"/>
      <c r="I101" s="108"/>
      <c r="J101" s="108"/>
      <c r="N101" s="108">
        <f t="shared" si="2"/>
        <v>0</v>
      </c>
      <c r="O101" s="108" t="e">
        <f>IF(D101="X",0,IF(E101="X",0,VLOOKUP(E101,'27'!$K$3:$L$16,2,FALSE)))</f>
        <v>#N/A</v>
      </c>
      <c r="P101" s="108" t="e">
        <f t="shared" si="3"/>
        <v>#N/A</v>
      </c>
    </row>
    <row r="102" spans="1:16">
      <c r="A102" s="30"/>
      <c r="B102" s="106"/>
      <c r="C102" s="33"/>
      <c r="D102" s="33"/>
      <c r="E102" s="106"/>
      <c r="F102" s="108"/>
      <c r="G102" s="108"/>
      <c r="H102" s="108"/>
      <c r="I102" s="108"/>
      <c r="J102" s="108"/>
      <c r="N102" s="108">
        <f t="shared" si="2"/>
        <v>0</v>
      </c>
      <c r="O102" s="108" t="e">
        <f>IF(D102="X",0,IF(E102="X",0,VLOOKUP(E102,'27'!$K$3:$L$16,2,FALSE)))</f>
        <v>#N/A</v>
      </c>
      <c r="P102" s="108" t="e">
        <f t="shared" si="3"/>
        <v>#N/A</v>
      </c>
    </row>
    <row r="103" spans="1:16">
      <c r="A103" s="30"/>
      <c r="B103" s="106"/>
      <c r="C103" s="33"/>
      <c r="D103" s="33"/>
      <c r="E103" s="106"/>
      <c r="F103" s="108"/>
      <c r="G103" s="108"/>
      <c r="H103" s="108"/>
      <c r="I103" s="108"/>
      <c r="J103" s="108"/>
      <c r="N103" s="108">
        <f t="shared" si="2"/>
        <v>0</v>
      </c>
      <c r="O103" s="108" t="e">
        <f>IF(D103="X",0,IF(E103="X",0,VLOOKUP(E103,'27'!$K$3:$L$16,2,FALSE)))</f>
        <v>#N/A</v>
      </c>
      <c r="P103" s="108" t="e">
        <f t="shared" si="3"/>
        <v>#N/A</v>
      </c>
    </row>
    <row r="104" spans="1:16">
      <c r="A104" s="30"/>
      <c r="B104" s="106"/>
      <c r="C104" s="33"/>
      <c r="D104" s="33"/>
      <c r="E104" s="106"/>
      <c r="F104" s="108"/>
      <c r="G104" s="108"/>
      <c r="H104" s="108"/>
      <c r="I104" s="108"/>
      <c r="J104" s="108"/>
      <c r="N104" s="108">
        <f t="shared" si="2"/>
        <v>0</v>
      </c>
      <c r="O104" s="108" t="e">
        <f>IF(D104="X",0,IF(E104="X",0,VLOOKUP(E104,'27'!$K$3:$L$16,2,FALSE)))</f>
        <v>#N/A</v>
      </c>
      <c r="P104" s="108" t="e">
        <f t="shared" si="3"/>
        <v>#N/A</v>
      </c>
    </row>
    <row r="105" spans="1:16">
      <c r="A105" s="30"/>
      <c r="B105" s="106"/>
      <c r="C105" s="33"/>
      <c r="D105" s="33"/>
      <c r="E105" s="106"/>
      <c r="F105" s="108"/>
      <c r="G105" s="108"/>
      <c r="H105" s="108"/>
      <c r="I105" s="108"/>
      <c r="J105" s="108"/>
      <c r="N105" s="108">
        <f t="shared" si="2"/>
        <v>0</v>
      </c>
      <c r="O105" s="108" t="e">
        <f>IF(D105="X",0,IF(E105="X",0,VLOOKUP(E105,'27'!$K$3:$L$16,2,FALSE)))</f>
        <v>#N/A</v>
      </c>
      <c r="P105" s="108" t="e">
        <f t="shared" si="3"/>
        <v>#N/A</v>
      </c>
    </row>
    <row r="106" spans="1:16">
      <c r="A106" s="30"/>
      <c r="B106" s="106"/>
      <c r="C106" s="33"/>
      <c r="D106" s="33"/>
      <c r="E106" s="106"/>
      <c r="F106" s="108"/>
      <c r="G106" s="108"/>
      <c r="H106" s="108"/>
      <c r="I106" s="108"/>
      <c r="J106" s="108"/>
      <c r="N106" s="108">
        <f t="shared" si="2"/>
        <v>0</v>
      </c>
      <c r="O106" s="108" t="e">
        <f>IF(D106="X",0,IF(E106="X",0,VLOOKUP(E106,'27'!$K$3:$L$16,2,FALSE)))</f>
        <v>#N/A</v>
      </c>
      <c r="P106" s="108" t="e">
        <f t="shared" si="3"/>
        <v>#N/A</v>
      </c>
    </row>
    <row r="107" spans="1:16">
      <c r="A107" s="30"/>
      <c r="B107" s="106"/>
      <c r="C107" s="33"/>
      <c r="D107" s="33"/>
      <c r="E107" s="106"/>
      <c r="F107" s="108"/>
      <c r="G107" s="108"/>
      <c r="H107" s="108"/>
      <c r="I107" s="108"/>
      <c r="J107" s="108"/>
      <c r="N107" s="108">
        <f t="shared" si="2"/>
        <v>0</v>
      </c>
      <c r="O107" s="108" t="e">
        <f>IF(D107="X",0,IF(E107="X",0,VLOOKUP(E107,'27'!$K$3:$L$16,2,FALSE)))</f>
        <v>#N/A</v>
      </c>
      <c r="P107" s="108" t="e">
        <f t="shared" si="3"/>
        <v>#N/A</v>
      </c>
    </row>
    <row r="108" spans="1:16">
      <c r="A108" s="30"/>
      <c r="B108" s="106"/>
      <c r="C108" s="33"/>
      <c r="D108" s="33"/>
      <c r="E108" s="106"/>
      <c r="F108" s="108"/>
      <c r="G108" s="108"/>
      <c r="H108" s="108"/>
      <c r="I108" s="108"/>
      <c r="J108" s="108"/>
      <c r="N108" s="108">
        <f t="shared" si="2"/>
        <v>0</v>
      </c>
      <c r="O108" s="108" t="e">
        <f>IF(D108="X",0,IF(E108="X",0,VLOOKUP(E108,'27'!$K$3:$L$16,2,FALSE)))</f>
        <v>#N/A</v>
      </c>
      <c r="P108" s="108" t="e">
        <f t="shared" si="3"/>
        <v>#N/A</v>
      </c>
    </row>
    <row r="109" spans="1:16">
      <c r="A109" s="30"/>
      <c r="B109" s="106"/>
      <c r="C109" s="33"/>
      <c r="D109" s="33"/>
      <c r="E109" s="106"/>
      <c r="F109" s="108"/>
      <c r="G109" s="108"/>
      <c r="H109" s="108"/>
      <c r="I109" s="108"/>
      <c r="J109" s="108"/>
      <c r="N109" s="108">
        <f t="shared" si="2"/>
        <v>0</v>
      </c>
      <c r="O109" s="108" t="e">
        <f>IF(D109="X",0,IF(E109="X",0,VLOOKUP(E109,'27'!$K$3:$L$16,2,FALSE)))</f>
        <v>#N/A</v>
      </c>
      <c r="P109" s="108" t="e">
        <f t="shared" si="3"/>
        <v>#N/A</v>
      </c>
    </row>
    <row r="110" spans="1:16">
      <c r="A110" s="30"/>
      <c r="B110" s="106"/>
      <c r="C110" s="33"/>
      <c r="D110" s="33"/>
      <c r="E110" s="106"/>
      <c r="F110" s="108"/>
      <c r="G110" s="108"/>
      <c r="H110" s="108"/>
      <c r="I110" s="108"/>
      <c r="J110" s="108"/>
      <c r="N110" s="108">
        <f t="shared" si="2"/>
        <v>0</v>
      </c>
      <c r="O110" s="108" t="e">
        <f>IF(D110="X",0,IF(E110="X",0,VLOOKUP(E110,'27'!$K$3:$L$16,2,FALSE)))</f>
        <v>#N/A</v>
      </c>
      <c r="P110" s="108" t="e">
        <f t="shared" si="3"/>
        <v>#N/A</v>
      </c>
    </row>
    <row r="111" spans="1:16">
      <c r="A111" s="30"/>
      <c r="B111" s="106"/>
      <c r="C111" s="33"/>
      <c r="D111" s="33"/>
      <c r="E111" s="106"/>
      <c r="F111" s="108"/>
      <c r="G111" s="108"/>
      <c r="H111" s="108"/>
      <c r="I111" s="108"/>
      <c r="J111" s="108"/>
      <c r="N111" s="108">
        <f t="shared" si="2"/>
        <v>0</v>
      </c>
      <c r="O111" s="108" t="e">
        <f>IF(D111="X",0,IF(E111="X",0,VLOOKUP(E111,'27'!$K$3:$L$16,2,FALSE)))</f>
        <v>#N/A</v>
      </c>
      <c r="P111" s="108" t="e">
        <f t="shared" si="3"/>
        <v>#N/A</v>
      </c>
    </row>
    <row r="112" spans="1:16">
      <c r="A112" s="30"/>
      <c r="B112" s="106"/>
      <c r="C112" s="33"/>
      <c r="D112" s="33"/>
      <c r="E112" s="106"/>
      <c r="F112" s="108"/>
      <c r="G112" s="108"/>
      <c r="H112" s="108"/>
      <c r="I112" s="108"/>
      <c r="J112" s="108"/>
      <c r="N112" s="108">
        <f t="shared" si="2"/>
        <v>0</v>
      </c>
      <c r="O112" s="108" t="e">
        <f>IF(D112="X",0,IF(E112="X",0,VLOOKUP(E112,'27'!$K$3:$L$16,2,FALSE)))</f>
        <v>#N/A</v>
      </c>
      <c r="P112" s="108" t="e">
        <f t="shared" si="3"/>
        <v>#N/A</v>
      </c>
    </row>
    <row r="113" spans="1:16">
      <c r="A113" s="30"/>
      <c r="B113" s="106"/>
      <c r="C113" s="33"/>
      <c r="D113" s="33"/>
      <c r="E113" s="106"/>
      <c r="F113" s="108"/>
      <c r="G113" s="108"/>
      <c r="H113" s="108"/>
      <c r="I113" s="108"/>
      <c r="J113" s="108"/>
      <c r="N113" s="108">
        <f t="shared" si="2"/>
        <v>0</v>
      </c>
      <c r="O113" s="108" t="e">
        <f>IF(D113="X",0,IF(E113="X",0,VLOOKUP(E113,'27'!$K$3:$L$16,2,FALSE)))</f>
        <v>#N/A</v>
      </c>
      <c r="P113" s="108" t="e">
        <f t="shared" si="3"/>
        <v>#N/A</v>
      </c>
    </row>
    <row r="114" spans="1:16">
      <c r="A114" s="30"/>
      <c r="B114" s="106"/>
      <c r="C114" s="33"/>
      <c r="D114" s="33"/>
      <c r="E114" s="106"/>
      <c r="F114" s="108"/>
      <c r="G114" s="108"/>
      <c r="H114" s="108"/>
      <c r="I114" s="108"/>
      <c r="J114" s="108"/>
      <c r="N114" s="108">
        <f t="shared" si="2"/>
        <v>0</v>
      </c>
      <c r="O114" s="108" t="e">
        <f>IF(D114="X",0,IF(E114="X",0,VLOOKUP(E114,'27'!$K$3:$L$16,2,FALSE)))</f>
        <v>#N/A</v>
      </c>
      <c r="P114" s="108" t="e">
        <f t="shared" si="3"/>
        <v>#N/A</v>
      </c>
    </row>
    <row r="115" spans="1:16">
      <c r="A115" s="30"/>
      <c r="B115" s="106"/>
      <c r="C115" s="33"/>
      <c r="D115" s="33"/>
      <c r="E115" s="106"/>
      <c r="F115" s="108"/>
      <c r="G115" s="108"/>
      <c r="H115" s="108"/>
      <c r="I115" s="108"/>
      <c r="J115" s="108"/>
      <c r="N115" s="108">
        <f t="shared" si="2"/>
        <v>0</v>
      </c>
      <c r="O115" s="108" t="e">
        <f>IF(D115="X",0,IF(E115="X",0,VLOOKUP(E115,'27'!$K$3:$L$16,2,FALSE)))</f>
        <v>#N/A</v>
      </c>
      <c r="P115" s="108" t="e">
        <f t="shared" si="3"/>
        <v>#N/A</v>
      </c>
    </row>
    <row r="116" spans="1:16">
      <c r="A116" s="30"/>
      <c r="B116" s="106"/>
      <c r="C116" s="33"/>
      <c r="D116" s="33"/>
      <c r="E116" s="106"/>
      <c r="F116" s="108"/>
      <c r="G116" s="108"/>
      <c r="H116" s="108"/>
      <c r="I116" s="108"/>
      <c r="J116" s="108"/>
      <c r="N116" s="108">
        <f t="shared" si="2"/>
        <v>0</v>
      </c>
      <c r="O116" s="108" t="e">
        <f>IF(D116="X",0,IF(E116="X",0,VLOOKUP(E116,'27'!$K$3:$L$16,2,FALSE)))</f>
        <v>#N/A</v>
      </c>
      <c r="P116" s="108" t="e">
        <f t="shared" si="3"/>
        <v>#N/A</v>
      </c>
    </row>
    <row r="117" spans="1:16">
      <c r="A117" s="30"/>
      <c r="B117" s="106"/>
      <c r="C117" s="116"/>
      <c r="D117" s="116"/>
      <c r="E117" s="117"/>
      <c r="F117" s="118"/>
      <c r="G117" s="118"/>
      <c r="H117" s="118"/>
      <c r="I117" s="118"/>
      <c r="J117" s="118"/>
      <c r="K117" s="118"/>
      <c r="L117" s="118"/>
      <c r="M117" s="118"/>
      <c r="N117" s="108">
        <f t="shared" si="2"/>
        <v>0</v>
      </c>
      <c r="O117" s="108" t="e">
        <f>IF(D117="X",0,IF(E117="X",0,VLOOKUP(E117,'27'!$K$3:$L$16,2,FALSE)))</f>
        <v>#N/A</v>
      </c>
      <c r="P117" s="108" t="e">
        <f t="shared" si="3"/>
        <v>#N/A</v>
      </c>
    </row>
    <row r="118" spans="1:16">
      <c r="A118" s="110"/>
      <c r="B118" s="106"/>
      <c r="C118" s="33"/>
      <c r="D118" s="33"/>
      <c r="E118" s="106"/>
      <c r="F118" s="108"/>
      <c r="G118" s="108"/>
      <c r="H118" s="108"/>
      <c r="I118" s="108"/>
      <c r="J118" s="108"/>
      <c r="N118" s="108">
        <f t="shared" si="2"/>
        <v>0</v>
      </c>
      <c r="O118" s="108" t="e">
        <f>IF(D118="X",0,IF(E118="X",0,VLOOKUP(E118,'27'!$K$3:$L$16,2,FALSE)))</f>
        <v>#N/A</v>
      </c>
      <c r="P118" s="108" t="e">
        <f t="shared" si="3"/>
        <v>#N/A</v>
      </c>
    </row>
    <row r="119" spans="1:16">
      <c r="A119" s="110"/>
      <c r="B119" s="106"/>
      <c r="C119" s="107"/>
      <c r="D119" s="33"/>
      <c r="E119" s="106"/>
      <c r="F119" s="108"/>
      <c r="G119" s="108"/>
      <c r="H119" s="108"/>
      <c r="I119" s="108"/>
      <c r="J119" s="108"/>
      <c r="N119" s="108">
        <f t="shared" si="2"/>
        <v>0</v>
      </c>
      <c r="O119" s="108" t="e">
        <f>IF(D119="X",0,IF(E119="X",0,VLOOKUP(E119,'27'!$K$3:$L$16,2,FALSE)))</f>
        <v>#N/A</v>
      </c>
      <c r="P119" s="108" t="e">
        <f t="shared" si="3"/>
        <v>#N/A</v>
      </c>
    </row>
    <row r="120" spans="1:16">
      <c r="A120" s="110"/>
      <c r="B120" s="106"/>
      <c r="C120" s="33"/>
      <c r="D120" s="33"/>
      <c r="E120" s="106"/>
      <c r="F120" s="108"/>
      <c r="G120" s="108"/>
      <c r="H120" s="108"/>
      <c r="I120" s="108"/>
      <c r="J120" s="108"/>
      <c r="N120" s="108">
        <f t="shared" si="2"/>
        <v>0</v>
      </c>
      <c r="O120" s="108" t="e">
        <f>IF(D120="X",0,IF(E120="X",0,VLOOKUP(E120,'27'!$K$3:$L$16,2,FALSE)))</f>
        <v>#N/A</v>
      </c>
      <c r="P120" s="108" t="e">
        <f t="shared" si="3"/>
        <v>#N/A</v>
      </c>
    </row>
    <row r="121" spans="1:16">
      <c r="A121" s="110"/>
      <c r="B121" s="106"/>
      <c r="C121" s="33"/>
      <c r="D121" s="33"/>
      <c r="E121" s="106"/>
      <c r="F121" s="108"/>
      <c r="G121" s="108"/>
      <c r="H121" s="108"/>
      <c r="I121" s="108"/>
      <c r="J121" s="108"/>
      <c r="N121" s="108">
        <f t="shared" si="2"/>
        <v>0</v>
      </c>
      <c r="O121" s="108" t="e">
        <f>IF(D121="X",0,IF(E121="X",0,VLOOKUP(E121,'27'!$K$3:$L$16,2,FALSE)))</f>
        <v>#N/A</v>
      </c>
      <c r="P121" s="108" t="e">
        <f t="shared" si="3"/>
        <v>#N/A</v>
      </c>
    </row>
    <row r="122" spans="1:16">
      <c r="A122" s="110"/>
      <c r="B122" s="106"/>
      <c r="C122" s="33"/>
      <c r="D122" s="33"/>
      <c r="E122" s="106"/>
      <c r="F122" s="108"/>
      <c r="G122" s="108"/>
      <c r="H122" s="108"/>
      <c r="I122" s="108"/>
      <c r="J122" s="108"/>
      <c r="N122" s="108">
        <f t="shared" si="2"/>
        <v>0</v>
      </c>
      <c r="O122" s="108" t="e">
        <f>IF(D122="X",0,IF(E122="X",0,VLOOKUP(E122,'27'!$K$3:$L$16,2,FALSE)))</f>
        <v>#N/A</v>
      </c>
      <c r="P122" s="108" t="e">
        <f t="shared" si="3"/>
        <v>#N/A</v>
      </c>
    </row>
    <row r="123" spans="1:16">
      <c r="A123" s="110"/>
      <c r="B123" s="106"/>
      <c r="C123" s="33"/>
      <c r="D123" s="33"/>
      <c r="E123" s="106"/>
      <c r="F123" s="108"/>
      <c r="G123" s="108"/>
      <c r="H123" s="108"/>
      <c r="I123" s="108"/>
      <c r="J123" s="108"/>
      <c r="N123" s="108">
        <f t="shared" si="2"/>
        <v>0</v>
      </c>
      <c r="O123" s="108" t="e">
        <f>IF(D123="X",0,IF(E123="X",0,VLOOKUP(E123,'27'!$K$3:$L$16,2,FALSE)))</f>
        <v>#N/A</v>
      </c>
      <c r="P123" s="108" t="e">
        <f t="shared" si="3"/>
        <v>#N/A</v>
      </c>
    </row>
    <row r="124" spans="1:16">
      <c r="A124" s="110"/>
      <c r="B124" s="106"/>
      <c r="C124" s="33"/>
      <c r="D124" s="33"/>
      <c r="E124" s="106"/>
      <c r="F124" s="108"/>
      <c r="G124" s="108"/>
      <c r="H124" s="108"/>
      <c r="I124" s="108"/>
      <c r="J124" s="108"/>
      <c r="N124" s="108">
        <f t="shared" si="2"/>
        <v>0</v>
      </c>
      <c r="O124" s="108" t="e">
        <f>IF(D124="X",0,IF(E124="X",0,VLOOKUP(E124,'27'!$K$3:$L$16,2,FALSE)))</f>
        <v>#N/A</v>
      </c>
      <c r="P124" s="108" t="e">
        <f t="shared" si="3"/>
        <v>#N/A</v>
      </c>
    </row>
    <row r="125" spans="1:16">
      <c r="A125" s="110"/>
      <c r="B125" s="106"/>
      <c r="C125" s="33"/>
      <c r="D125" s="33"/>
      <c r="E125" s="106"/>
      <c r="F125" s="108"/>
      <c r="G125" s="108"/>
      <c r="H125" s="108"/>
      <c r="I125" s="108"/>
      <c r="J125" s="108"/>
      <c r="N125" s="108">
        <f t="shared" si="2"/>
        <v>0</v>
      </c>
      <c r="O125" s="108" t="e">
        <f>IF(D125="X",0,IF(E125="X",0,VLOOKUP(E125,'27'!$K$3:$L$16,2,FALSE)))</f>
        <v>#N/A</v>
      </c>
      <c r="P125" s="108" t="e">
        <f t="shared" si="3"/>
        <v>#N/A</v>
      </c>
    </row>
    <row r="126" spans="1:16">
      <c r="A126" s="110"/>
      <c r="B126" s="106"/>
      <c r="C126" s="116"/>
      <c r="D126" s="116"/>
      <c r="E126" s="116"/>
      <c r="F126" s="118"/>
      <c r="G126" s="118"/>
      <c r="H126" s="118"/>
      <c r="I126" s="118"/>
      <c r="J126" s="118"/>
      <c r="K126" s="118"/>
      <c r="L126" s="118"/>
      <c r="M126" s="118"/>
      <c r="N126" s="108">
        <f t="shared" si="2"/>
        <v>0</v>
      </c>
      <c r="O126" s="108" t="e">
        <f>IF(D126="X",0,IF(E126="X",0,VLOOKUP(E126,'27'!$K$3:$L$16,2,FALSE)))</f>
        <v>#N/A</v>
      </c>
      <c r="P126" s="108" t="e">
        <f t="shared" si="3"/>
        <v>#N/A</v>
      </c>
    </row>
    <row r="127" spans="1:16">
      <c r="N127" s="108">
        <f t="shared" si="2"/>
        <v>0</v>
      </c>
      <c r="O127" s="108" t="e">
        <f>IF(D127="X",0,IF(E127="X",0,VLOOKUP(E127,'27'!$K$3:$L$16,2,FALSE)))</f>
        <v>#N/A</v>
      </c>
      <c r="P127" s="108" t="e">
        <f t="shared" si="3"/>
        <v>#N/A</v>
      </c>
    </row>
    <row r="128" spans="1:16">
      <c r="N128" s="108">
        <f t="shared" si="2"/>
        <v>0</v>
      </c>
      <c r="O128" s="108" t="e">
        <f>IF(D128="X",0,IF(E128="X",0,VLOOKUP(E128,'27'!$K$3:$L$16,2,FALSE)))</f>
        <v>#N/A</v>
      </c>
      <c r="P128" s="108" t="e">
        <f t="shared" si="3"/>
        <v>#N/A</v>
      </c>
    </row>
    <row r="129" spans="14:16">
      <c r="N129" s="108">
        <f t="shared" si="2"/>
        <v>0</v>
      </c>
      <c r="O129" s="108" t="e">
        <f>IF(D129="X",0,IF(E129="X",0,VLOOKUP(E129,'27'!$K$3:$L$16,2,FALSE)))</f>
        <v>#N/A</v>
      </c>
      <c r="P129" s="108" t="e">
        <f t="shared" si="3"/>
        <v>#N/A</v>
      </c>
    </row>
    <row r="130" spans="14:16">
      <c r="N130" s="108">
        <f t="shared" si="2"/>
        <v>0</v>
      </c>
      <c r="O130" s="108" t="e">
        <f>IF(D130="X",0,IF(E130="X",0,VLOOKUP(E130,'27'!$K$3:$L$16,2,FALSE)))</f>
        <v>#N/A</v>
      </c>
      <c r="P130" s="108" t="e">
        <f t="shared" si="3"/>
        <v>#N/A</v>
      </c>
    </row>
    <row r="131" spans="14:16">
      <c r="N131" s="108">
        <f t="shared" si="2"/>
        <v>0</v>
      </c>
      <c r="O131" s="108" t="e">
        <f>IF(D131="X",0,IF(E131="X",0,VLOOKUP(E131,'27'!$K$3:$L$16,2,FALSE)))</f>
        <v>#N/A</v>
      </c>
      <c r="P131" s="108" t="e">
        <f t="shared" si="3"/>
        <v>#N/A</v>
      </c>
    </row>
    <row r="132" spans="14:16">
      <c r="N132" s="108">
        <f t="shared" ref="N132:N195" si="4">SUM(F132:M132)</f>
        <v>0</v>
      </c>
      <c r="O132" s="108" t="e">
        <f>IF(D132="X",0,IF(E132="X",0,VLOOKUP(E132,'27'!$K$3:$L$16,2,FALSE)))</f>
        <v>#N/A</v>
      </c>
      <c r="P132" s="108" t="e">
        <f t="shared" ref="P132:P195" si="5">N132*O132</f>
        <v>#N/A</v>
      </c>
    </row>
    <row r="133" spans="14:16">
      <c r="N133" s="108">
        <f t="shared" si="4"/>
        <v>0</v>
      </c>
      <c r="O133" s="108" t="e">
        <f>IF(D133="X",0,IF(E133="X",0,VLOOKUP(E133,'27'!$K$3:$L$16,2,FALSE)))</f>
        <v>#N/A</v>
      </c>
      <c r="P133" s="108" t="e">
        <f t="shared" si="5"/>
        <v>#N/A</v>
      </c>
    </row>
    <row r="134" spans="14:16">
      <c r="N134" s="108">
        <f t="shared" si="4"/>
        <v>0</v>
      </c>
      <c r="O134" s="108" t="e">
        <f>IF(D134="X",0,IF(E134="X",0,VLOOKUP(E134,'27'!$K$3:$L$16,2,FALSE)))</f>
        <v>#N/A</v>
      </c>
      <c r="P134" s="108" t="e">
        <f t="shared" si="5"/>
        <v>#N/A</v>
      </c>
    </row>
    <row r="135" spans="14:16">
      <c r="N135" s="108">
        <f t="shared" si="4"/>
        <v>0</v>
      </c>
      <c r="O135" s="108" t="e">
        <f>IF(D135="X",0,IF(E135="X",0,VLOOKUP(E135,'27'!$K$3:$L$16,2,FALSE)))</f>
        <v>#N/A</v>
      </c>
      <c r="P135" s="108" t="e">
        <f t="shared" si="5"/>
        <v>#N/A</v>
      </c>
    </row>
    <row r="136" spans="14:16">
      <c r="N136" s="108">
        <f t="shared" si="4"/>
        <v>0</v>
      </c>
      <c r="O136" s="108" t="e">
        <f>IF(D136="X",0,IF(E136="X",0,VLOOKUP(E136,'27'!$K$3:$L$16,2,FALSE)))</f>
        <v>#N/A</v>
      </c>
      <c r="P136" s="108" t="e">
        <f t="shared" si="5"/>
        <v>#N/A</v>
      </c>
    </row>
    <row r="137" spans="14:16">
      <c r="N137" s="108">
        <f t="shared" si="4"/>
        <v>0</v>
      </c>
      <c r="O137" s="108" t="e">
        <f>IF(D137="X",0,IF(E137="X",0,VLOOKUP(E137,'27'!$K$3:$L$16,2,FALSE)))</f>
        <v>#N/A</v>
      </c>
      <c r="P137" s="108" t="e">
        <f t="shared" si="5"/>
        <v>#N/A</v>
      </c>
    </row>
    <row r="138" spans="14:16">
      <c r="N138" s="108">
        <f t="shared" si="4"/>
        <v>0</v>
      </c>
      <c r="O138" s="108" t="e">
        <f>IF(D138="X",0,IF(E138="X",0,VLOOKUP(E138,'27'!$K$3:$L$16,2,FALSE)))</f>
        <v>#N/A</v>
      </c>
      <c r="P138" s="108" t="e">
        <f t="shared" si="5"/>
        <v>#N/A</v>
      </c>
    </row>
    <row r="139" spans="14:16">
      <c r="N139" s="108">
        <f t="shared" si="4"/>
        <v>0</v>
      </c>
      <c r="O139" s="108" t="e">
        <f>IF(D139="X",0,IF(E139="X",0,VLOOKUP(E139,'27'!$K$3:$L$16,2,FALSE)))</f>
        <v>#N/A</v>
      </c>
      <c r="P139" s="108" t="e">
        <f t="shared" si="5"/>
        <v>#N/A</v>
      </c>
    </row>
    <row r="140" spans="14:16">
      <c r="N140" s="108">
        <f t="shared" si="4"/>
        <v>0</v>
      </c>
      <c r="O140" s="108" t="e">
        <f>IF(D140="X",0,IF(E140="X",0,VLOOKUP(E140,'27'!$K$3:$L$16,2,FALSE)))</f>
        <v>#N/A</v>
      </c>
      <c r="P140" s="108" t="e">
        <f t="shared" si="5"/>
        <v>#N/A</v>
      </c>
    </row>
    <row r="141" spans="14:16">
      <c r="N141" s="108">
        <f t="shared" si="4"/>
        <v>0</v>
      </c>
      <c r="O141" s="108" t="e">
        <f>IF(D141="X",0,IF(E141="X",0,VLOOKUP(E141,'27'!$K$3:$L$16,2,FALSE)))</f>
        <v>#N/A</v>
      </c>
      <c r="P141" s="108" t="e">
        <f t="shared" si="5"/>
        <v>#N/A</v>
      </c>
    </row>
    <row r="142" spans="14:16">
      <c r="N142" s="108">
        <f t="shared" si="4"/>
        <v>0</v>
      </c>
      <c r="O142" s="108" t="e">
        <f>IF(D142="X",0,IF(E142="X",0,VLOOKUP(E142,'27'!$K$3:$L$16,2,FALSE)))</f>
        <v>#N/A</v>
      </c>
      <c r="P142" s="108" t="e">
        <f t="shared" si="5"/>
        <v>#N/A</v>
      </c>
    </row>
    <row r="143" spans="14:16">
      <c r="N143" s="108">
        <f t="shared" si="4"/>
        <v>0</v>
      </c>
      <c r="O143" s="108" t="e">
        <f>IF(D143="X",0,IF(E143="X",0,VLOOKUP(E143,'27'!$K$3:$L$16,2,FALSE)))</f>
        <v>#N/A</v>
      </c>
      <c r="P143" s="108" t="e">
        <f t="shared" si="5"/>
        <v>#N/A</v>
      </c>
    </row>
    <row r="144" spans="14:16">
      <c r="N144" s="108">
        <f t="shared" si="4"/>
        <v>0</v>
      </c>
      <c r="O144" s="108" t="e">
        <f>IF(D144="X",0,IF(E144="X",0,VLOOKUP(E144,'27'!$K$3:$L$16,2,FALSE)))</f>
        <v>#N/A</v>
      </c>
      <c r="P144" s="108" t="e">
        <f t="shared" si="5"/>
        <v>#N/A</v>
      </c>
    </row>
    <row r="145" spans="14:16">
      <c r="N145" s="108">
        <f t="shared" si="4"/>
        <v>0</v>
      </c>
      <c r="O145" s="108" t="e">
        <f>IF(D145="X",0,IF(E145="X",0,VLOOKUP(E145,'27'!$K$3:$L$16,2,FALSE)))</f>
        <v>#N/A</v>
      </c>
      <c r="P145" s="108" t="e">
        <f t="shared" si="5"/>
        <v>#N/A</v>
      </c>
    </row>
    <row r="146" spans="14:16">
      <c r="N146" s="108">
        <f t="shared" si="4"/>
        <v>0</v>
      </c>
      <c r="O146" s="108" t="e">
        <f>IF(D146="X",0,IF(E146="X",0,VLOOKUP(E146,'27'!$K$3:$L$16,2,FALSE)))</f>
        <v>#N/A</v>
      </c>
      <c r="P146" s="108" t="e">
        <f t="shared" si="5"/>
        <v>#N/A</v>
      </c>
    </row>
    <row r="147" spans="14:16">
      <c r="N147" s="108">
        <f t="shared" si="4"/>
        <v>0</v>
      </c>
      <c r="O147" s="108" t="e">
        <f>IF(D147="X",0,IF(E147="X",0,VLOOKUP(E147,'27'!$K$3:$L$16,2,FALSE)))</f>
        <v>#N/A</v>
      </c>
      <c r="P147" s="108" t="e">
        <f t="shared" si="5"/>
        <v>#N/A</v>
      </c>
    </row>
    <row r="148" spans="14:16">
      <c r="N148" s="108">
        <f t="shared" si="4"/>
        <v>0</v>
      </c>
      <c r="O148" s="108" t="e">
        <f>IF(D148="X",0,IF(E148="X",0,VLOOKUP(E148,'27'!$K$3:$L$16,2,FALSE)))</f>
        <v>#N/A</v>
      </c>
      <c r="P148" s="108" t="e">
        <f t="shared" si="5"/>
        <v>#N/A</v>
      </c>
    </row>
    <row r="149" spans="14:16">
      <c r="N149" s="108">
        <f t="shared" si="4"/>
        <v>0</v>
      </c>
      <c r="O149" s="108" t="e">
        <f>IF(D149="X",0,IF(E149="X",0,VLOOKUP(E149,'27'!$K$3:$L$16,2,FALSE)))</f>
        <v>#N/A</v>
      </c>
      <c r="P149" s="108" t="e">
        <f t="shared" si="5"/>
        <v>#N/A</v>
      </c>
    </row>
    <row r="150" spans="14:16">
      <c r="N150" s="108">
        <f t="shared" si="4"/>
        <v>0</v>
      </c>
      <c r="O150" s="108" t="e">
        <f>IF(D150="X",0,IF(E150="X",0,VLOOKUP(E150,'27'!$K$3:$L$16,2,FALSE)))</f>
        <v>#N/A</v>
      </c>
      <c r="P150" s="108" t="e">
        <f t="shared" si="5"/>
        <v>#N/A</v>
      </c>
    </row>
    <row r="151" spans="14:16">
      <c r="N151" s="108">
        <f t="shared" si="4"/>
        <v>0</v>
      </c>
      <c r="O151" s="108" t="e">
        <f>IF(D151="X",0,IF(E151="X",0,VLOOKUP(E151,'27'!$K$3:$L$16,2,FALSE)))</f>
        <v>#N/A</v>
      </c>
      <c r="P151" s="108" t="e">
        <f t="shared" si="5"/>
        <v>#N/A</v>
      </c>
    </row>
    <row r="152" spans="14:16">
      <c r="N152" s="108">
        <f t="shared" si="4"/>
        <v>0</v>
      </c>
      <c r="O152" s="108" t="e">
        <f>IF(D152="X",0,IF(E152="X",0,VLOOKUP(E152,'27'!$K$3:$L$16,2,FALSE)))</f>
        <v>#N/A</v>
      </c>
      <c r="P152" s="108" t="e">
        <f t="shared" si="5"/>
        <v>#N/A</v>
      </c>
    </row>
    <row r="153" spans="14:16">
      <c r="N153" s="108">
        <f t="shared" si="4"/>
        <v>0</v>
      </c>
      <c r="O153" s="108" t="e">
        <f>IF(D153="X",0,IF(E153="X",0,VLOOKUP(E153,'27'!$K$3:$L$16,2,FALSE)))</f>
        <v>#N/A</v>
      </c>
      <c r="P153" s="108" t="e">
        <f t="shared" si="5"/>
        <v>#N/A</v>
      </c>
    </row>
    <row r="154" spans="14:16">
      <c r="N154" s="108">
        <f t="shared" si="4"/>
        <v>0</v>
      </c>
      <c r="O154" s="108" t="e">
        <f>IF(D154="X",0,IF(E154="X",0,VLOOKUP(E154,'27'!$K$3:$L$16,2,FALSE)))</f>
        <v>#N/A</v>
      </c>
      <c r="P154" s="108" t="e">
        <f t="shared" si="5"/>
        <v>#N/A</v>
      </c>
    </row>
    <row r="155" spans="14:16">
      <c r="N155" s="108">
        <f t="shared" si="4"/>
        <v>0</v>
      </c>
      <c r="O155" s="108" t="e">
        <f>IF(D155="X",0,IF(E155="X",0,VLOOKUP(E155,'27'!$K$3:$L$16,2,FALSE)))</f>
        <v>#N/A</v>
      </c>
      <c r="P155" s="108" t="e">
        <f t="shared" si="5"/>
        <v>#N/A</v>
      </c>
    </row>
    <row r="156" spans="14:16">
      <c r="N156" s="108">
        <f t="shared" si="4"/>
        <v>0</v>
      </c>
      <c r="O156" s="108" t="e">
        <f>IF(D156="X",0,IF(E156="X",0,VLOOKUP(E156,'27'!$K$3:$L$16,2,FALSE)))</f>
        <v>#N/A</v>
      </c>
      <c r="P156" s="108" t="e">
        <f t="shared" si="5"/>
        <v>#N/A</v>
      </c>
    </row>
    <row r="157" spans="14:16">
      <c r="N157" s="108">
        <f t="shared" si="4"/>
        <v>0</v>
      </c>
      <c r="O157" s="108" t="e">
        <f>IF(D157="X",0,IF(E157="X",0,VLOOKUP(E157,'27'!$K$3:$L$16,2,FALSE)))</f>
        <v>#N/A</v>
      </c>
      <c r="P157" s="108" t="e">
        <f t="shared" si="5"/>
        <v>#N/A</v>
      </c>
    </row>
    <row r="158" spans="14:16">
      <c r="N158" s="108">
        <f t="shared" si="4"/>
        <v>0</v>
      </c>
      <c r="O158" s="108" t="e">
        <f>IF(D158="X",0,IF(E158="X",0,VLOOKUP(E158,'27'!$K$3:$L$16,2,FALSE)))</f>
        <v>#N/A</v>
      </c>
      <c r="P158" s="108" t="e">
        <f t="shared" si="5"/>
        <v>#N/A</v>
      </c>
    </row>
    <row r="159" spans="14:16">
      <c r="N159" s="108">
        <f t="shared" si="4"/>
        <v>0</v>
      </c>
      <c r="O159" s="108" t="e">
        <f>IF(D159="X",0,IF(E159="X",0,VLOOKUP(E159,'27'!$K$3:$L$16,2,FALSE)))</f>
        <v>#N/A</v>
      </c>
      <c r="P159" s="108" t="e">
        <f t="shared" si="5"/>
        <v>#N/A</v>
      </c>
    </row>
    <row r="160" spans="14:16">
      <c r="N160" s="108">
        <f t="shared" si="4"/>
        <v>0</v>
      </c>
      <c r="O160" s="108" t="e">
        <f>IF(D160="X",0,IF(E160="X",0,VLOOKUP(E160,'27'!$K$3:$L$16,2,FALSE)))</f>
        <v>#N/A</v>
      </c>
      <c r="P160" s="108" t="e">
        <f t="shared" si="5"/>
        <v>#N/A</v>
      </c>
    </row>
    <row r="161" spans="14:16">
      <c r="N161" s="108">
        <f t="shared" si="4"/>
        <v>0</v>
      </c>
      <c r="O161" s="108" t="e">
        <f>IF(D161="X",0,IF(E161="X",0,VLOOKUP(E161,'27'!$K$3:$L$16,2,FALSE)))</f>
        <v>#N/A</v>
      </c>
      <c r="P161" s="108" t="e">
        <f t="shared" si="5"/>
        <v>#N/A</v>
      </c>
    </row>
    <row r="162" spans="14:16">
      <c r="N162" s="108">
        <f t="shared" si="4"/>
        <v>0</v>
      </c>
      <c r="O162" s="108" t="e">
        <f>IF(D162="X",0,IF(E162="X",0,VLOOKUP(E162,'27'!$K$3:$L$16,2,FALSE)))</f>
        <v>#N/A</v>
      </c>
      <c r="P162" s="108" t="e">
        <f t="shared" si="5"/>
        <v>#N/A</v>
      </c>
    </row>
    <row r="163" spans="14:16">
      <c r="N163" s="108">
        <f t="shared" si="4"/>
        <v>0</v>
      </c>
      <c r="O163" s="108" t="e">
        <f>IF(D163="X",0,IF(E163="X",0,VLOOKUP(E163,'27'!$K$3:$L$16,2,FALSE)))</f>
        <v>#N/A</v>
      </c>
      <c r="P163" s="108" t="e">
        <f t="shared" si="5"/>
        <v>#N/A</v>
      </c>
    </row>
    <row r="164" spans="14:16">
      <c r="N164" s="108">
        <f t="shared" si="4"/>
        <v>0</v>
      </c>
      <c r="O164" s="108" t="e">
        <f>IF(D164="X",0,IF(E164="X",0,VLOOKUP(E164,'27'!$K$3:$L$16,2,FALSE)))</f>
        <v>#N/A</v>
      </c>
      <c r="P164" s="108" t="e">
        <f t="shared" si="5"/>
        <v>#N/A</v>
      </c>
    </row>
    <row r="165" spans="14:16">
      <c r="N165" s="108">
        <f t="shared" si="4"/>
        <v>0</v>
      </c>
      <c r="O165" s="108" t="e">
        <f>IF(D165="X",0,IF(E165="X",0,VLOOKUP(E165,'27'!$K$3:$L$16,2,FALSE)))</f>
        <v>#N/A</v>
      </c>
      <c r="P165" s="108" t="e">
        <f t="shared" si="5"/>
        <v>#N/A</v>
      </c>
    </row>
    <row r="166" spans="14:16">
      <c r="N166" s="108">
        <f t="shared" si="4"/>
        <v>0</v>
      </c>
      <c r="O166" s="108" t="e">
        <f>IF(D166="X",0,IF(E166="X",0,VLOOKUP(E166,'27'!$K$3:$L$16,2,FALSE)))</f>
        <v>#N/A</v>
      </c>
      <c r="P166" s="108" t="e">
        <f t="shared" si="5"/>
        <v>#N/A</v>
      </c>
    </row>
    <row r="167" spans="14:16">
      <c r="N167" s="108">
        <f t="shared" si="4"/>
        <v>0</v>
      </c>
      <c r="O167" s="108" t="e">
        <f>IF(D167="X",0,IF(E167="X",0,VLOOKUP(E167,'27'!$K$3:$L$16,2,FALSE)))</f>
        <v>#N/A</v>
      </c>
      <c r="P167" s="108" t="e">
        <f t="shared" si="5"/>
        <v>#N/A</v>
      </c>
    </row>
    <row r="168" spans="14:16">
      <c r="N168" s="108">
        <f t="shared" si="4"/>
        <v>0</v>
      </c>
      <c r="O168" s="108" t="e">
        <f>IF(D168="X",0,IF(E168="X",0,VLOOKUP(E168,'27'!$K$3:$L$16,2,FALSE)))</f>
        <v>#N/A</v>
      </c>
      <c r="P168" s="108" t="e">
        <f t="shared" si="5"/>
        <v>#N/A</v>
      </c>
    </row>
    <row r="169" spans="14:16">
      <c r="N169" s="108">
        <f t="shared" si="4"/>
        <v>0</v>
      </c>
      <c r="O169" s="108" t="e">
        <f>IF(D169="X",0,IF(E169="X",0,VLOOKUP(E169,'27'!$K$3:$L$16,2,FALSE)))</f>
        <v>#N/A</v>
      </c>
      <c r="P169" s="108" t="e">
        <f t="shared" si="5"/>
        <v>#N/A</v>
      </c>
    </row>
    <row r="170" spans="14:16">
      <c r="N170" s="108">
        <f t="shared" si="4"/>
        <v>0</v>
      </c>
      <c r="O170" s="108" t="e">
        <f>IF(D170="X",0,IF(E170="X",0,VLOOKUP(E170,'27'!$K$3:$L$16,2,FALSE)))</f>
        <v>#N/A</v>
      </c>
      <c r="P170" s="108" t="e">
        <f t="shared" si="5"/>
        <v>#N/A</v>
      </c>
    </row>
    <row r="171" spans="14:16">
      <c r="N171" s="108">
        <f t="shared" si="4"/>
        <v>0</v>
      </c>
      <c r="O171" s="108" t="e">
        <f>IF(D171="X",0,IF(E171="X",0,VLOOKUP(E171,'27'!$K$3:$L$16,2,FALSE)))</f>
        <v>#N/A</v>
      </c>
      <c r="P171" s="108" t="e">
        <f t="shared" si="5"/>
        <v>#N/A</v>
      </c>
    </row>
    <row r="172" spans="14:16">
      <c r="N172" s="108">
        <f t="shared" si="4"/>
        <v>0</v>
      </c>
      <c r="O172" s="108" t="e">
        <f>IF(D172="X",0,IF(E172="X",0,VLOOKUP(E172,'27'!$K$3:$L$16,2,FALSE)))</f>
        <v>#N/A</v>
      </c>
      <c r="P172" s="108" t="e">
        <f t="shared" si="5"/>
        <v>#N/A</v>
      </c>
    </row>
    <row r="173" spans="14:16">
      <c r="N173" s="108">
        <f t="shared" si="4"/>
        <v>0</v>
      </c>
      <c r="O173" s="108" t="e">
        <f>IF(D173="X",0,IF(E173="X",0,VLOOKUP(E173,'27'!$K$3:$L$16,2,FALSE)))</f>
        <v>#N/A</v>
      </c>
      <c r="P173" s="108" t="e">
        <f t="shared" si="5"/>
        <v>#N/A</v>
      </c>
    </row>
    <row r="174" spans="14:16">
      <c r="N174" s="108">
        <f t="shared" si="4"/>
        <v>0</v>
      </c>
      <c r="O174" s="108" t="e">
        <f>IF(D174="X",0,IF(E174="X",0,VLOOKUP(E174,'27'!$K$3:$L$16,2,FALSE)))</f>
        <v>#N/A</v>
      </c>
      <c r="P174" s="108" t="e">
        <f t="shared" si="5"/>
        <v>#N/A</v>
      </c>
    </row>
    <row r="175" spans="14:16">
      <c r="N175" s="108">
        <f t="shared" si="4"/>
        <v>0</v>
      </c>
      <c r="O175" s="108" t="e">
        <f>IF(D175="X",0,IF(E175="X",0,VLOOKUP(E175,'27'!$K$3:$L$16,2,FALSE)))</f>
        <v>#N/A</v>
      </c>
      <c r="P175" s="108" t="e">
        <f t="shared" si="5"/>
        <v>#N/A</v>
      </c>
    </row>
    <row r="176" spans="14:16">
      <c r="N176" s="108">
        <f t="shared" si="4"/>
        <v>0</v>
      </c>
      <c r="O176" s="108" t="e">
        <f>IF(D176="X",0,IF(E176="X",0,VLOOKUP(E176,'27'!$K$3:$L$16,2,FALSE)))</f>
        <v>#N/A</v>
      </c>
      <c r="P176" s="108" t="e">
        <f t="shared" si="5"/>
        <v>#N/A</v>
      </c>
    </row>
    <row r="177" spans="14:16">
      <c r="N177" s="108">
        <f t="shared" si="4"/>
        <v>0</v>
      </c>
      <c r="O177" s="108" t="e">
        <f>IF(D177="X",0,IF(E177="X",0,VLOOKUP(E177,'27'!$K$3:$L$16,2,FALSE)))</f>
        <v>#N/A</v>
      </c>
      <c r="P177" s="108" t="e">
        <f t="shared" si="5"/>
        <v>#N/A</v>
      </c>
    </row>
    <row r="178" spans="14:16">
      <c r="N178" s="108">
        <f t="shared" si="4"/>
        <v>0</v>
      </c>
      <c r="O178" s="108" t="e">
        <f>IF(D178="X",0,IF(E178="X",0,VLOOKUP(E178,'27'!$K$3:$L$16,2,FALSE)))</f>
        <v>#N/A</v>
      </c>
      <c r="P178" s="108" t="e">
        <f t="shared" si="5"/>
        <v>#N/A</v>
      </c>
    </row>
    <row r="179" spans="14:16">
      <c r="N179" s="108">
        <f t="shared" si="4"/>
        <v>0</v>
      </c>
      <c r="O179" s="108" t="e">
        <f>IF(D179="X",0,IF(E179="X",0,VLOOKUP(E179,'27'!$K$3:$L$16,2,FALSE)))</f>
        <v>#N/A</v>
      </c>
      <c r="P179" s="108" t="e">
        <f t="shared" si="5"/>
        <v>#N/A</v>
      </c>
    </row>
    <row r="180" spans="14:16">
      <c r="N180" s="108">
        <f t="shared" si="4"/>
        <v>0</v>
      </c>
      <c r="O180" s="108" t="e">
        <f>IF(D180="X",0,IF(E180="X",0,VLOOKUP(E180,'27'!$K$3:$L$16,2,FALSE)))</f>
        <v>#N/A</v>
      </c>
      <c r="P180" s="108" t="e">
        <f t="shared" si="5"/>
        <v>#N/A</v>
      </c>
    </row>
    <row r="181" spans="14:16">
      <c r="N181" s="108">
        <f t="shared" si="4"/>
        <v>0</v>
      </c>
      <c r="O181" s="108" t="e">
        <f>IF(D181="X",0,IF(E181="X",0,VLOOKUP(E181,'27'!$K$3:$L$16,2,FALSE)))</f>
        <v>#N/A</v>
      </c>
      <c r="P181" s="108" t="e">
        <f t="shared" si="5"/>
        <v>#N/A</v>
      </c>
    </row>
    <row r="182" spans="14:16">
      <c r="N182" s="108">
        <f t="shared" si="4"/>
        <v>0</v>
      </c>
      <c r="O182" s="108" t="e">
        <f>IF(D182="X",0,IF(E182="X",0,VLOOKUP(E182,'27'!$K$3:$L$16,2,FALSE)))</f>
        <v>#N/A</v>
      </c>
      <c r="P182" s="108" t="e">
        <f t="shared" si="5"/>
        <v>#N/A</v>
      </c>
    </row>
    <row r="183" spans="14:16">
      <c r="N183" s="108">
        <f t="shared" si="4"/>
        <v>0</v>
      </c>
      <c r="O183" s="108" t="e">
        <f>IF(D183="X",0,IF(E183="X",0,VLOOKUP(E183,'27'!$K$3:$L$16,2,FALSE)))</f>
        <v>#N/A</v>
      </c>
      <c r="P183" s="108" t="e">
        <f t="shared" si="5"/>
        <v>#N/A</v>
      </c>
    </row>
    <row r="184" spans="14:16">
      <c r="N184" s="108">
        <f t="shared" si="4"/>
        <v>0</v>
      </c>
      <c r="O184" s="108" t="e">
        <f>IF(D184="X",0,IF(E184="X",0,VLOOKUP(E184,'27'!$K$3:$L$16,2,FALSE)))</f>
        <v>#N/A</v>
      </c>
      <c r="P184" s="108" t="e">
        <f t="shared" si="5"/>
        <v>#N/A</v>
      </c>
    </row>
    <row r="185" spans="14:16">
      <c r="N185" s="108">
        <f t="shared" si="4"/>
        <v>0</v>
      </c>
      <c r="O185" s="108" t="e">
        <f>IF(D185="X",0,IF(E185="X",0,VLOOKUP(E185,'27'!$K$3:$L$16,2,FALSE)))</f>
        <v>#N/A</v>
      </c>
      <c r="P185" s="108" t="e">
        <f t="shared" si="5"/>
        <v>#N/A</v>
      </c>
    </row>
    <row r="186" spans="14:16">
      <c r="N186" s="108">
        <f t="shared" si="4"/>
        <v>0</v>
      </c>
      <c r="O186" s="108" t="e">
        <f>IF(D186="X",0,IF(E186="X",0,VLOOKUP(E186,'27'!$K$3:$L$16,2,FALSE)))</f>
        <v>#N/A</v>
      </c>
      <c r="P186" s="108" t="e">
        <f t="shared" si="5"/>
        <v>#N/A</v>
      </c>
    </row>
    <row r="187" spans="14:16">
      <c r="N187" s="108">
        <f t="shared" si="4"/>
        <v>0</v>
      </c>
      <c r="O187" s="108" t="e">
        <f>IF(D187="X",0,IF(E187="X",0,VLOOKUP(E187,'27'!$K$3:$L$16,2,FALSE)))</f>
        <v>#N/A</v>
      </c>
      <c r="P187" s="108" t="e">
        <f t="shared" si="5"/>
        <v>#N/A</v>
      </c>
    </row>
    <row r="188" spans="14:16">
      <c r="N188" s="108">
        <f t="shared" si="4"/>
        <v>0</v>
      </c>
      <c r="O188" s="108" t="e">
        <f>IF(D188="X",0,IF(E188="X",0,VLOOKUP(E188,'27'!$K$3:$L$16,2,FALSE)))</f>
        <v>#N/A</v>
      </c>
      <c r="P188" s="108" t="e">
        <f t="shared" si="5"/>
        <v>#N/A</v>
      </c>
    </row>
    <row r="189" spans="14:16">
      <c r="N189" s="108">
        <f t="shared" si="4"/>
        <v>0</v>
      </c>
      <c r="O189" s="108" t="e">
        <f>IF(D189="X",0,IF(E189="X",0,VLOOKUP(E189,'27'!$K$3:$L$16,2,FALSE)))</f>
        <v>#N/A</v>
      </c>
      <c r="P189" s="108" t="e">
        <f t="shared" si="5"/>
        <v>#N/A</v>
      </c>
    </row>
    <row r="190" spans="14:16">
      <c r="N190" s="108">
        <f t="shared" si="4"/>
        <v>0</v>
      </c>
      <c r="O190" s="108" t="e">
        <f>IF(D190="X",0,IF(E190="X",0,VLOOKUP(E190,'27'!$K$3:$L$16,2,FALSE)))</f>
        <v>#N/A</v>
      </c>
      <c r="P190" s="108" t="e">
        <f t="shared" si="5"/>
        <v>#N/A</v>
      </c>
    </row>
    <row r="191" spans="14:16">
      <c r="N191" s="108">
        <f t="shared" si="4"/>
        <v>0</v>
      </c>
      <c r="O191" s="108" t="e">
        <f>IF(D191="X",0,IF(E191="X",0,VLOOKUP(E191,'27'!$K$3:$L$16,2,FALSE)))</f>
        <v>#N/A</v>
      </c>
      <c r="P191" s="108" t="e">
        <f t="shared" si="5"/>
        <v>#N/A</v>
      </c>
    </row>
    <row r="192" spans="14:16">
      <c r="N192" s="108">
        <f t="shared" si="4"/>
        <v>0</v>
      </c>
      <c r="O192" s="108" t="e">
        <f>IF(D192="X",0,IF(E192="X",0,VLOOKUP(E192,'27'!$K$3:$L$16,2,FALSE)))</f>
        <v>#N/A</v>
      </c>
      <c r="P192" s="108" t="e">
        <f t="shared" si="5"/>
        <v>#N/A</v>
      </c>
    </row>
    <row r="193" spans="14:16">
      <c r="N193" s="108">
        <f t="shared" si="4"/>
        <v>0</v>
      </c>
      <c r="O193" s="108" t="e">
        <f>IF(D193="X",0,IF(E193="X",0,VLOOKUP(E193,'27'!$K$3:$L$16,2,FALSE)))</f>
        <v>#N/A</v>
      </c>
      <c r="P193" s="108" t="e">
        <f t="shared" si="5"/>
        <v>#N/A</v>
      </c>
    </row>
    <row r="194" spans="14:16">
      <c r="N194" s="108">
        <f t="shared" si="4"/>
        <v>0</v>
      </c>
      <c r="O194" s="108" t="e">
        <f>IF(D194="X",0,IF(E194="X",0,VLOOKUP(E194,'27'!$K$3:$L$16,2,FALSE)))</f>
        <v>#N/A</v>
      </c>
      <c r="P194" s="108" t="e">
        <f t="shared" si="5"/>
        <v>#N/A</v>
      </c>
    </row>
    <row r="195" spans="14:16">
      <c r="N195" s="108">
        <f t="shared" si="4"/>
        <v>0</v>
      </c>
      <c r="O195" s="108" t="e">
        <f>IF(D195="X",0,IF(E195="X",0,VLOOKUP(E195,'27'!$K$3:$L$16,2,FALSE)))</f>
        <v>#N/A</v>
      </c>
      <c r="P195" s="108" t="e">
        <f t="shared" si="5"/>
        <v>#N/A</v>
      </c>
    </row>
    <row r="196" spans="14:16">
      <c r="N196" s="108">
        <f t="shared" ref="N196:N259" si="6">SUM(F196:M196)</f>
        <v>0</v>
      </c>
      <c r="O196" s="108" t="e">
        <f>IF(D196="X",0,IF(E196="X",0,VLOOKUP(E196,'27'!$K$3:$L$16,2,FALSE)))</f>
        <v>#N/A</v>
      </c>
      <c r="P196" s="108" t="e">
        <f t="shared" ref="P196:P259" si="7">N196*O196</f>
        <v>#N/A</v>
      </c>
    </row>
    <row r="197" spans="14:16">
      <c r="N197" s="108">
        <f t="shared" si="6"/>
        <v>0</v>
      </c>
      <c r="O197" s="108" t="e">
        <f>IF(D197="X",0,IF(E197="X",0,VLOOKUP(E197,'27'!$K$3:$L$16,2,FALSE)))</f>
        <v>#N/A</v>
      </c>
      <c r="P197" s="108" t="e">
        <f t="shared" si="7"/>
        <v>#N/A</v>
      </c>
    </row>
    <row r="198" spans="14:16">
      <c r="N198" s="108">
        <f t="shared" si="6"/>
        <v>0</v>
      </c>
      <c r="O198" s="108" t="e">
        <f>IF(D198="X",0,IF(E198="X",0,VLOOKUP(E198,'27'!$K$3:$L$16,2,FALSE)))</f>
        <v>#N/A</v>
      </c>
      <c r="P198" s="108" t="e">
        <f t="shared" si="7"/>
        <v>#N/A</v>
      </c>
    </row>
    <row r="199" spans="14:16">
      <c r="N199" s="108">
        <f t="shared" si="6"/>
        <v>0</v>
      </c>
      <c r="O199" s="108" t="e">
        <f>IF(D199="X",0,IF(E199="X",0,VLOOKUP(E199,'27'!$K$3:$L$16,2,FALSE)))</f>
        <v>#N/A</v>
      </c>
      <c r="P199" s="108" t="e">
        <f t="shared" si="7"/>
        <v>#N/A</v>
      </c>
    </row>
    <row r="200" spans="14:16">
      <c r="N200" s="108">
        <f t="shared" si="6"/>
        <v>0</v>
      </c>
      <c r="O200" s="108" t="e">
        <f>IF(D200="X",0,IF(E200="X",0,VLOOKUP(E200,'27'!$K$3:$L$16,2,FALSE)))</f>
        <v>#N/A</v>
      </c>
      <c r="P200" s="108" t="e">
        <f t="shared" si="7"/>
        <v>#N/A</v>
      </c>
    </row>
    <row r="201" spans="14:16">
      <c r="N201" s="108">
        <f t="shared" si="6"/>
        <v>0</v>
      </c>
      <c r="O201" s="108" t="e">
        <f>IF(D201="X",0,IF(E201="X",0,VLOOKUP(E201,'27'!$K$3:$L$16,2,FALSE)))</f>
        <v>#N/A</v>
      </c>
      <c r="P201" s="108" t="e">
        <f t="shared" si="7"/>
        <v>#N/A</v>
      </c>
    </row>
    <row r="202" spans="14:16">
      <c r="N202" s="108">
        <f t="shared" si="6"/>
        <v>0</v>
      </c>
      <c r="O202" s="108" t="e">
        <f>IF(D202="X",0,IF(E202="X",0,VLOOKUP(E202,'27'!$K$3:$L$16,2,FALSE)))</f>
        <v>#N/A</v>
      </c>
      <c r="P202" s="108" t="e">
        <f t="shared" si="7"/>
        <v>#N/A</v>
      </c>
    </row>
    <row r="203" spans="14:16">
      <c r="N203" s="108">
        <f t="shared" si="6"/>
        <v>0</v>
      </c>
      <c r="O203" s="108" t="e">
        <f>IF(D203="X",0,IF(E203="X",0,VLOOKUP(E203,'27'!$K$3:$L$16,2,FALSE)))</f>
        <v>#N/A</v>
      </c>
      <c r="P203" s="108" t="e">
        <f t="shared" si="7"/>
        <v>#N/A</v>
      </c>
    </row>
    <row r="204" spans="14:16">
      <c r="N204" s="108">
        <f t="shared" si="6"/>
        <v>0</v>
      </c>
      <c r="O204" s="108" t="e">
        <f>IF(D204="X",0,IF(E204="X",0,VLOOKUP(E204,'27'!$K$3:$L$16,2,FALSE)))</f>
        <v>#N/A</v>
      </c>
      <c r="P204" s="108" t="e">
        <f t="shared" si="7"/>
        <v>#N/A</v>
      </c>
    </row>
    <row r="205" spans="14:16">
      <c r="N205" s="108">
        <f t="shared" si="6"/>
        <v>0</v>
      </c>
      <c r="O205" s="108" t="e">
        <f>IF(D205="X",0,IF(E205="X",0,VLOOKUP(E205,'27'!$K$3:$L$16,2,FALSE)))</f>
        <v>#N/A</v>
      </c>
      <c r="P205" s="108" t="e">
        <f t="shared" si="7"/>
        <v>#N/A</v>
      </c>
    </row>
    <row r="206" spans="14:16">
      <c r="N206" s="108">
        <f t="shared" si="6"/>
        <v>0</v>
      </c>
      <c r="O206" s="108" t="e">
        <f>IF(D206="X",0,IF(E206="X",0,VLOOKUP(E206,'27'!$K$3:$L$16,2,FALSE)))</f>
        <v>#N/A</v>
      </c>
      <c r="P206" s="108" t="e">
        <f t="shared" si="7"/>
        <v>#N/A</v>
      </c>
    </row>
    <row r="207" spans="14:16">
      <c r="N207" s="108">
        <f t="shared" si="6"/>
        <v>0</v>
      </c>
      <c r="O207" s="108" t="e">
        <f>IF(D207="X",0,IF(E207="X",0,VLOOKUP(E207,'27'!$K$3:$L$16,2,FALSE)))</f>
        <v>#N/A</v>
      </c>
      <c r="P207" s="108" t="e">
        <f t="shared" si="7"/>
        <v>#N/A</v>
      </c>
    </row>
    <row r="208" spans="14:16">
      <c r="N208" s="108">
        <f t="shared" si="6"/>
        <v>0</v>
      </c>
      <c r="O208" s="108" t="e">
        <f>IF(D208="X",0,IF(E208="X",0,VLOOKUP(E208,'27'!$K$3:$L$16,2,FALSE)))</f>
        <v>#N/A</v>
      </c>
      <c r="P208" s="108" t="e">
        <f t="shared" si="7"/>
        <v>#N/A</v>
      </c>
    </row>
    <row r="209" spans="14:16">
      <c r="N209" s="108">
        <f t="shared" si="6"/>
        <v>0</v>
      </c>
      <c r="O209" s="108" t="e">
        <f>IF(D209="X",0,IF(E209="X",0,VLOOKUP(E209,'27'!$K$3:$L$16,2,FALSE)))</f>
        <v>#N/A</v>
      </c>
      <c r="P209" s="108" t="e">
        <f t="shared" si="7"/>
        <v>#N/A</v>
      </c>
    </row>
    <row r="210" spans="14:16">
      <c r="N210" s="108">
        <f t="shared" si="6"/>
        <v>0</v>
      </c>
      <c r="O210" s="108" t="e">
        <f>IF(D210="X",0,IF(E210="X",0,VLOOKUP(E210,'27'!$K$3:$L$16,2,FALSE)))</f>
        <v>#N/A</v>
      </c>
      <c r="P210" s="108" t="e">
        <f t="shared" si="7"/>
        <v>#N/A</v>
      </c>
    </row>
    <row r="211" spans="14:16">
      <c r="N211" s="108">
        <f t="shared" si="6"/>
        <v>0</v>
      </c>
      <c r="O211" s="108" t="e">
        <f>IF(D211="X",0,IF(E211="X",0,VLOOKUP(E211,'27'!$K$3:$L$16,2,FALSE)))</f>
        <v>#N/A</v>
      </c>
      <c r="P211" s="108" t="e">
        <f t="shared" si="7"/>
        <v>#N/A</v>
      </c>
    </row>
    <row r="212" spans="14:16">
      <c r="N212" s="108">
        <f t="shared" si="6"/>
        <v>0</v>
      </c>
      <c r="O212" s="108" t="e">
        <f>IF(D212="X",0,IF(E212="X",0,VLOOKUP(E212,'27'!$K$3:$L$16,2,FALSE)))</f>
        <v>#N/A</v>
      </c>
      <c r="P212" s="108" t="e">
        <f t="shared" si="7"/>
        <v>#N/A</v>
      </c>
    </row>
    <row r="213" spans="14:16">
      <c r="N213" s="108">
        <f t="shared" si="6"/>
        <v>0</v>
      </c>
      <c r="O213" s="108" t="e">
        <f>IF(D213="X",0,IF(E213="X",0,VLOOKUP(E213,'27'!$K$3:$L$16,2,FALSE)))</f>
        <v>#N/A</v>
      </c>
      <c r="P213" s="108" t="e">
        <f t="shared" si="7"/>
        <v>#N/A</v>
      </c>
    </row>
    <row r="214" spans="14:16">
      <c r="N214" s="108">
        <f t="shared" si="6"/>
        <v>0</v>
      </c>
      <c r="O214" s="108" t="e">
        <f>IF(D214="X",0,IF(E214="X",0,VLOOKUP(E214,'27'!$K$3:$L$16,2,FALSE)))</f>
        <v>#N/A</v>
      </c>
      <c r="P214" s="108" t="e">
        <f t="shared" si="7"/>
        <v>#N/A</v>
      </c>
    </row>
    <row r="215" spans="14:16">
      <c r="N215" s="108">
        <f t="shared" si="6"/>
        <v>0</v>
      </c>
      <c r="O215" s="108" t="e">
        <f>IF(D215="X",0,IF(E215="X",0,VLOOKUP(E215,'27'!$K$3:$L$16,2,FALSE)))</f>
        <v>#N/A</v>
      </c>
      <c r="P215" s="108" t="e">
        <f t="shared" si="7"/>
        <v>#N/A</v>
      </c>
    </row>
    <row r="216" spans="14:16">
      <c r="N216" s="108">
        <f t="shared" si="6"/>
        <v>0</v>
      </c>
      <c r="O216" s="108" t="e">
        <f>IF(D216="X",0,IF(E216="X",0,VLOOKUP(E216,'27'!$K$3:$L$16,2,FALSE)))</f>
        <v>#N/A</v>
      </c>
      <c r="P216" s="108" t="e">
        <f t="shared" si="7"/>
        <v>#N/A</v>
      </c>
    </row>
    <row r="217" spans="14:16">
      <c r="N217" s="108">
        <f t="shared" si="6"/>
        <v>0</v>
      </c>
      <c r="O217" s="108" t="e">
        <f>IF(D217="X",0,IF(E217="X",0,VLOOKUP(E217,'27'!$K$3:$L$16,2,FALSE)))</f>
        <v>#N/A</v>
      </c>
      <c r="P217" s="108" t="e">
        <f t="shared" si="7"/>
        <v>#N/A</v>
      </c>
    </row>
    <row r="218" spans="14:16">
      <c r="N218" s="108">
        <f t="shared" si="6"/>
        <v>0</v>
      </c>
      <c r="O218" s="108" t="e">
        <f>IF(D218="X",0,IF(E218="X",0,VLOOKUP(E218,'27'!$K$3:$L$16,2,FALSE)))</f>
        <v>#N/A</v>
      </c>
      <c r="P218" s="108" t="e">
        <f t="shared" si="7"/>
        <v>#N/A</v>
      </c>
    </row>
    <row r="219" spans="14:16">
      <c r="N219" s="108">
        <f t="shared" si="6"/>
        <v>0</v>
      </c>
      <c r="O219" s="108" t="e">
        <f>IF(D219="X",0,IF(E219="X",0,VLOOKUP(E219,'27'!$K$3:$L$16,2,FALSE)))</f>
        <v>#N/A</v>
      </c>
      <c r="P219" s="108" t="e">
        <f t="shared" si="7"/>
        <v>#N/A</v>
      </c>
    </row>
    <row r="220" spans="14:16">
      <c r="N220" s="108">
        <f t="shared" si="6"/>
        <v>0</v>
      </c>
      <c r="O220" s="108" t="e">
        <f>IF(D220="X",0,IF(E220="X",0,VLOOKUP(E220,'27'!$K$3:$L$16,2,FALSE)))</f>
        <v>#N/A</v>
      </c>
      <c r="P220" s="108" t="e">
        <f t="shared" si="7"/>
        <v>#N/A</v>
      </c>
    </row>
    <row r="221" spans="14:16">
      <c r="N221" s="108">
        <f t="shared" si="6"/>
        <v>0</v>
      </c>
      <c r="O221" s="108" t="e">
        <f>IF(D221="X",0,IF(E221="X",0,VLOOKUP(E221,'27'!$K$3:$L$16,2,FALSE)))</f>
        <v>#N/A</v>
      </c>
      <c r="P221" s="108" t="e">
        <f t="shared" si="7"/>
        <v>#N/A</v>
      </c>
    </row>
    <row r="222" spans="14:16">
      <c r="N222" s="108">
        <f t="shared" si="6"/>
        <v>0</v>
      </c>
      <c r="O222" s="108" t="e">
        <f>IF(D222="X",0,IF(E222="X",0,VLOOKUP(E222,'27'!$K$3:$L$16,2,FALSE)))</f>
        <v>#N/A</v>
      </c>
      <c r="P222" s="108" t="e">
        <f t="shared" si="7"/>
        <v>#N/A</v>
      </c>
    </row>
    <row r="223" spans="14:16">
      <c r="N223" s="108">
        <f t="shared" si="6"/>
        <v>0</v>
      </c>
      <c r="O223" s="108" t="e">
        <f>IF(D223="X",0,IF(E223="X",0,VLOOKUP(E223,'27'!$K$3:$L$16,2,FALSE)))</f>
        <v>#N/A</v>
      </c>
      <c r="P223" s="108" t="e">
        <f t="shared" si="7"/>
        <v>#N/A</v>
      </c>
    </row>
    <row r="224" spans="14:16">
      <c r="N224" s="108">
        <f t="shared" si="6"/>
        <v>0</v>
      </c>
      <c r="O224" s="108" t="e">
        <f>IF(D224="X",0,IF(E224="X",0,VLOOKUP(E224,'27'!$K$3:$L$16,2,FALSE)))</f>
        <v>#N/A</v>
      </c>
      <c r="P224" s="108" t="e">
        <f t="shared" si="7"/>
        <v>#N/A</v>
      </c>
    </row>
    <row r="225" spans="14:16">
      <c r="N225" s="108">
        <f t="shared" si="6"/>
        <v>0</v>
      </c>
      <c r="O225" s="108" t="e">
        <f>IF(D225="X",0,IF(E225="X",0,VLOOKUP(E225,'27'!$K$3:$L$16,2,FALSE)))</f>
        <v>#N/A</v>
      </c>
      <c r="P225" s="108" t="e">
        <f t="shared" si="7"/>
        <v>#N/A</v>
      </c>
    </row>
    <row r="226" spans="14:16">
      <c r="N226" s="108">
        <f t="shared" si="6"/>
        <v>0</v>
      </c>
      <c r="O226" s="108" t="e">
        <f>IF(D226="X",0,IF(E226="X",0,VLOOKUP(E226,'27'!$K$3:$L$16,2,FALSE)))</f>
        <v>#N/A</v>
      </c>
      <c r="P226" s="108" t="e">
        <f t="shared" si="7"/>
        <v>#N/A</v>
      </c>
    </row>
    <row r="227" spans="14:16">
      <c r="N227" s="108">
        <f t="shared" si="6"/>
        <v>0</v>
      </c>
      <c r="O227" s="108" t="e">
        <f>IF(D227="X",0,IF(E227="X",0,VLOOKUP(E227,'27'!$K$3:$L$16,2,FALSE)))</f>
        <v>#N/A</v>
      </c>
      <c r="P227" s="108" t="e">
        <f t="shared" si="7"/>
        <v>#N/A</v>
      </c>
    </row>
    <row r="228" spans="14:16">
      <c r="N228" s="108">
        <f t="shared" si="6"/>
        <v>0</v>
      </c>
      <c r="O228" s="108" t="e">
        <f>IF(D228="X",0,IF(E228="X",0,VLOOKUP(E228,'27'!$K$3:$L$16,2,FALSE)))</f>
        <v>#N/A</v>
      </c>
      <c r="P228" s="108" t="e">
        <f t="shared" si="7"/>
        <v>#N/A</v>
      </c>
    </row>
    <row r="229" spans="14:16">
      <c r="N229" s="108">
        <f t="shared" si="6"/>
        <v>0</v>
      </c>
      <c r="O229" s="108" t="e">
        <f>IF(D229="X",0,IF(E229="X",0,VLOOKUP(E229,'27'!$K$3:$L$16,2,FALSE)))</f>
        <v>#N/A</v>
      </c>
      <c r="P229" s="108" t="e">
        <f t="shared" si="7"/>
        <v>#N/A</v>
      </c>
    </row>
    <row r="230" spans="14:16">
      <c r="N230" s="108">
        <f t="shared" si="6"/>
        <v>0</v>
      </c>
      <c r="O230" s="108" t="e">
        <f>IF(D230="X",0,IF(E230="X",0,VLOOKUP(E230,'27'!$K$3:$L$16,2,FALSE)))</f>
        <v>#N/A</v>
      </c>
      <c r="P230" s="108" t="e">
        <f t="shared" si="7"/>
        <v>#N/A</v>
      </c>
    </row>
    <row r="231" spans="14:16">
      <c r="N231" s="108">
        <f t="shared" si="6"/>
        <v>0</v>
      </c>
      <c r="O231" s="108" t="e">
        <f>IF(D231="X",0,IF(E231="X",0,VLOOKUP(E231,'27'!$K$3:$L$16,2,FALSE)))</f>
        <v>#N/A</v>
      </c>
      <c r="P231" s="108" t="e">
        <f t="shared" si="7"/>
        <v>#N/A</v>
      </c>
    </row>
    <row r="232" spans="14:16">
      <c r="N232" s="108">
        <f t="shared" si="6"/>
        <v>0</v>
      </c>
      <c r="O232" s="108" t="e">
        <f>IF(D232="X",0,IF(E232="X",0,VLOOKUP(E232,'27'!$K$3:$L$16,2,FALSE)))</f>
        <v>#N/A</v>
      </c>
      <c r="P232" s="108" t="e">
        <f t="shared" si="7"/>
        <v>#N/A</v>
      </c>
    </row>
    <row r="233" spans="14:16">
      <c r="N233" s="108">
        <f t="shared" si="6"/>
        <v>0</v>
      </c>
      <c r="O233" s="108" t="e">
        <f>IF(D233="X",0,IF(E233="X",0,VLOOKUP(E233,'27'!$K$3:$L$16,2,FALSE)))</f>
        <v>#N/A</v>
      </c>
      <c r="P233" s="108" t="e">
        <f t="shared" si="7"/>
        <v>#N/A</v>
      </c>
    </row>
    <row r="234" spans="14:16">
      <c r="N234" s="108">
        <f t="shared" si="6"/>
        <v>0</v>
      </c>
      <c r="O234" s="108" t="e">
        <f>IF(D234="X",0,IF(E234="X",0,VLOOKUP(E234,'27'!$K$3:$L$16,2,FALSE)))</f>
        <v>#N/A</v>
      </c>
      <c r="P234" s="108" t="e">
        <f t="shared" si="7"/>
        <v>#N/A</v>
      </c>
    </row>
    <row r="235" spans="14:16">
      <c r="N235" s="108">
        <f t="shared" si="6"/>
        <v>0</v>
      </c>
      <c r="O235" s="108" t="e">
        <f>IF(D235="X",0,IF(E235="X",0,VLOOKUP(E235,'27'!$K$3:$L$16,2,FALSE)))</f>
        <v>#N/A</v>
      </c>
      <c r="P235" s="108" t="e">
        <f t="shared" si="7"/>
        <v>#N/A</v>
      </c>
    </row>
    <row r="236" spans="14:16">
      <c r="N236" s="108">
        <f t="shared" si="6"/>
        <v>0</v>
      </c>
      <c r="O236" s="108" t="e">
        <f>IF(D236="X",0,IF(E236="X",0,VLOOKUP(E236,'27'!$K$3:$L$16,2,FALSE)))</f>
        <v>#N/A</v>
      </c>
      <c r="P236" s="108" t="e">
        <f t="shared" si="7"/>
        <v>#N/A</v>
      </c>
    </row>
    <row r="237" spans="14:16">
      <c r="N237" s="108">
        <f t="shared" si="6"/>
        <v>0</v>
      </c>
      <c r="O237" s="108" t="e">
        <f>IF(D237="X",0,IF(E237="X",0,VLOOKUP(E237,'27'!$K$3:$L$16,2,FALSE)))</f>
        <v>#N/A</v>
      </c>
      <c r="P237" s="108" t="e">
        <f t="shared" si="7"/>
        <v>#N/A</v>
      </c>
    </row>
    <row r="238" spans="14:16">
      <c r="N238" s="108">
        <f t="shared" si="6"/>
        <v>0</v>
      </c>
      <c r="O238" s="108" t="e">
        <f>IF(D238="X",0,IF(E238="X",0,VLOOKUP(E238,'27'!$K$3:$L$16,2,FALSE)))</f>
        <v>#N/A</v>
      </c>
      <c r="P238" s="108" t="e">
        <f t="shared" si="7"/>
        <v>#N/A</v>
      </c>
    </row>
    <row r="239" spans="14:16">
      <c r="N239" s="108">
        <f t="shared" si="6"/>
        <v>0</v>
      </c>
      <c r="O239" s="108" t="e">
        <f>IF(D239="X",0,IF(E239="X",0,VLOOKUP(E239,'27'!$K$3:$L$16,2,FALSE)))</f>
        <v>#N/A</v>
      </c>
      <c r="P239" s="108" t="e">
        <f t="shared" si="7"/>
        <v>#N/A</v>
      </c>
    </row>
    <row r="240" spans="14:16">
      <c r="N240" s="108">
        <f t="shared" si="6"/>
        <v>0</v>
      </c>
      <c r="O240" s="108" t="e">
        <f>IF(D240="X",0,IF(E240="X",0,VLOOKUP(E240,'27'!$K$3:$L$16,2,FALSE)))</f>
        <v>#N/A</v>
      </c>
      <c r="P240" s="108" t="e">
        <f t="shared" si="7"/>
        <v>#N/A</v>
      </c>
    </row>
    <row r="241" spans="14:16">
      <c r="N241" s="108">
        <f t="shared" si="6"/>
        <v>0</v>
      </c>
      <c r="O241" s="108" t="e">
        <f>IF(D241="X",0,IF(E241="X",0,VLOOKUP(E241,'27'!$K$3:$L$16,2,FALSE)))</f>
        <v>#N/A</v>
      </c>
      <c r="P241" s="108" t="e">
        <f t="shared" si="7"/>
        <v>#N/A</v>
      </c>
    </row>
    <row r="242" spans="14:16">
      <c r="N242" s="108">
        <f t="shared" si="6"/>
        <v>0</v>
      </c>
      <c r="O242" s="108" t="e">
        <f>IF(D242="X",0,IF(E242="X",0,VLOOKUP(E242,'27'!$K$3:$L$16,2,FALSE)))</f>
        <v>#N/A</v>
      </c>
      <c r="P242" s="108" t="e">
        <f t="shared" si="7"/>
        <v>#N/A</v>
      </c>
    </row>
    <row r="243" spans="14:16">
      <c r="N243" s="108">
        <f t="shared" si="6"/>
        <v>0</v>
      </c>
      <c r="O243" s="108" t="e">
        <f>IF(D243="X",0,IF(E243="X",0,VLOOKUP(E243,'27'!$K$3:$L$16,2,FALSE)))</f>
        <v>#N/A</v>
      </c>
      <c r="P243" s="108" t="e">
        <f t="shared" si="7"/>
        <v>#N/A</v>
      </c>
    </row>
    <row r="244" spans="14:16">
      <c r="N244" s="108">
        <f t="shared" si="6"/>
        <v>0</v>
      </c>
      <c r="O244" s="108" t="e">
        <f>IF(D244="X",0,IF(E244="X",0,VLOOKUP(E244,'27'!$K$3:$L$16,2,FALSE)))</f>
        <v>#N/A</v>
      </c>
      <c r="P244" s="108" t="e">
        <f t="shared" si="7"/>
        <v>#N/A</v>
      </c>
    </row>
    <row r="245" spans="14:16">
      <c r="N245" s="108">
        <f t="shared" si="6"/>
        <v>0</v>
      </c>
      <c r="O245" s="108" t="e">
        <f>IF(D245="X",0,IF(E245="X",0,VLOOKUP(E245,'27'!$K$3:$L$16,2,FALSE)))</f>
        <v>#N/A</v>
      </c>
      <c r="P245" s="108" t="e">
        <f t="shared" si="7"/>
        <v>#N/A</v>
      </c>
    </row>
    <row r="246" spans="14:16">
      <c r="N246" s="108">
        <f t="shared" si="6"/>
        <v>0</v>
      </c>
      <c r="O246" s="108" t="e">
        <f>IF(D246="X",0,IF(E246="X",0,VLOOKUP(E246,'27'!$K$3:$L$16,2,FALSE)))</f>
        <v>#N/A</v>
      </c>
      <c r="P246" s="108" t="e">
        <f t="shared" si="7"/>
        <v>#N/A</v>
      </c>
    </row>
    <row r="247" spans="14:16">
      <c r="N247" s="108">
        <f t="shared" si="6"/>
        <v>0</v>
      </c>
      <c r="O247" s="108" t="e">
        <f>IF(D247="X",0,IF(E247="X",0,VLOOKUP(E247,'27'!$K$3:$L$16,2,FALSE)))</f>
        <v>#N/A</v>
      </c>
      <c r="P247" s="108" t="e">
        <f t="shared" si="7"/>
        <v>#N/A</v>
      </c>
    </row>
    <row r="248" spans="14:16">
      <c r="N248" s="108">
        <f t="shared" si="6"/>
        <v>0</v>
      </c>
      <c r="O248" s="108" t="e">
        <f>IF(D248="X",0,IF(E248="X",0,VLOOKUP(E248,'27'!$K$3:$L$16,2,FALSE)))</f>
        <v>#N/A</v>
      </c>
      <c r="P248" s="108" t="e">
        <f t="shared" si="7"/>
        <v>#N/A</v>
      </c>
    </row>
    <row r="249" spans="14:16">
      <c r="N249" s="108">
        <f t="shared" si="6"/>
        <v>0</v>
      </c>
      <c r="O249" s="108" t="e">
        <f>IF(D249="X",0,IF(E249="X",0,VLOOKUP(E249,'27'!$K$3:$L$16,2,FALSE)))</f>
        <v>#N/A</v>
      </c>
      <c r="P249" s="108" t="e">
        <f t="shared" si="7"/>
        <v>#N/A</v>
      </c>
    </row>
    <row r="250" spans="14:16">
      <c r="N250" s="108">
        <f t="shared" si="6"/>
        <v>0</v>
      </c>
      <c r="O250" s="108" t="e">
        <f>IF(D250="X",0,IF(E250="X",0,VLOOKUP(E250,'27'!$K$3:$L$16,2,FALSE)))</f>
        <v>#N/A</v>
      </c>
      <c r="P250" s="108" t="e">
        <f t="shared" si="7"/>
        <v>#N/A</v>
      </c>
    </row>
    <row r="251" spans="14:16">
      <c r="N251" s="108">
        <f t="shared" si="6"/>
        <v>0</v>
      </c>
      <c r="O251" s="108" t="e">
        <f>IF(D251="X",0,IF(E251="X",0,VLOOKUP(E251,'27'!$K$3:$L$16,2,FALSE)))</f>
        <v>#N/A</v>
      </c>
      <c r="P251" s="108" t="e">
        <f t="shared" si="7"/>
        <v>#N/A</v>
      </c>
    </row>
    <row r="252" spans="14:16">
      <c r="N252" s="108">
        <f t="shared" si="6"/>
        <v>0</v>
      </c>
      <c r="O252" s="108" t="e">
        <f>IF(D252="X",0,IF(E252="X",0,VLOOKUP(E252,'27'!$K$3:$L$16,2,FALSE)))</f>
        <v>#N/A</v>
      </c>
      <c r="P252" s="108" t="e">
        <f t="shared" si="7"/>
        <v>#N/A</v>
      </c>
    </row>
    <row r="253" spans="14:16">
      <c r="N253" s="108">
        <f t="shared" si="6"/>
        <v>0</v>
      </c>
      <c r="O253" s="108" t="e">
        <f>IF(D253="X",0,IF(E253="X",0,VLOOKUP(E253,'27'!$K$3:$L$16,2,FALSE)))</f>
        <v>#N/A</v>
      </c>
      <c r="P253" s="108" t="e">
        <f t="shared" si="7"/>
        <v>#N/A</v>
      </c>
    </row>
    <row r="254" spans="14:16">
      <c r="N254" s="108">
        <f t="shared" si="6"/>
        <v>0</v>
      </c>
      <c r="O254" s="108" t="e">
        <f>IF(D254="X",0,IF(E254="X",0,VLOOKUP(E254,'27'!$K$3:$L$16,2,FALSE)))</f>
        <v>#N/A</v>
      </c>
      <c r="P254" s="108" t="e">
        <f t="shared" si="7"/>
        <v>#N/A</v>
      </c>
    </row>
    <row r="255" spans="14:16">
      <c r="N255" s="108">
        <f t="shared" si="6"/>
        <v>0</v>
      </c>
      <c r="O255" s="108" t="e">
        <f>IF(D255="X",0,IF(E255="X",0,VLOOKUP(E255,'27'!$K$3:$L$16,2,FALSE)))</f>
        <v>#N/A</v>
      </c>
      <c r="P255" s="108" t="e">
        <f t="shared" si="7"/>
        <v>#N/A</v>
      </c>
    </row>
    <row r="256" spans="14:16">
      <c r="N256" s="108">
        <f t="shared" si="6"/>
        <v>0</v>
      </c>
      <c r="O256" s="108" t="e">
        <f>IF(D256="X",0,IF(E256="X",0,VLOOKUP(E256,'27'!$K$3:$L$16,2,FALSE)))</f>
        <v>#N/A</v>
      </c>
      <c r="P256" s="108" t="e">
        <f t="shared" si="7"/>
        <v>#N/A</v>
      </c>
    </row>
    <row r="257" spans="14:16">
      <c r="N257" s="108">
        <f t="shared" si="6"/>
        <v>0</v>
      </c>
      <c r="O257" s="108" t="e">
        <f>IF(D257="X",0,IF(E257="X",0,VLOOKUP(E257,'27'!$K$3:$L$16,2,FALSE)))</f>
        <v>#N/A</v>
      </c>
      <c r="P257" s="108" t="e">
        <f t="shared" si="7"/>
        <v>#N/A</v>
      </c>
    </row>
    <row r="258" spans="14:16">
      <c r="N258" s="108">
        <f t="shared" si="6"/>
        <v>0</v>
      </c>
      <c r="O258" s="108" t="e">
        <f>IF(D258="X",0,IF(E258="X",0,VLOOKUP(E258,'27'!$K$3:$L$16,2,FALSE)))</f>
        <v>#N/A</v>
      </c>
      <c r="P258" s="108" t="e">
        <f t="shared" si="7"/>
        <v>#N/A</v>
      </c>
    </row>
    <row r="259" spans="14:16">
      <c r="N259" s="108">
        <f t="shared" si="6"/>
        <v>0</v>
      </c>
      <c r="O259" s="108" t="e">
        <f>IF(D259="X",0,IF(E259="X",0,VLOOKUP(E259,'27'!$K$3:$L$16,2,FALSE)))</f>
        <v>#N/A</v>
      </c>
      <c r="P259" s="108" t="e">
        <f t="shared" si="7"/>
        <v>#N/A</v>
      </c>
    </row>
    <row r="260" spans="14:16">
      <c r="N260" s="108">
        <f t="shared" ref="N260:N323" si="8">SUM(F260:M260)</f>
        <v>0</v>
      </c>
      <c r="O260" s="108" t="e">
        <f>IF(D260="X",0,IF(E260="X",0,VLOOKUP(E260,'27'!$K$3:$L$16,2,FALSE)))</f>
        <v>#N/A</v>
      </c>
      <c r="P260" s="108" t="e">
        <f t="shared" ref="P260:P323" si="9">N260*O260</f>
        <v>#N/A</v>
      </c>
    </row>
    <row r="261" spans="14:16">
      <c r="N261" s="108">
        <f t="shared" si="8"/>
        <v>0</v>
      </c>
      <c r="O261" s="108" t="e">
        <f>IF(D261="X",0,IF(E261="X",0,VLOOKUP(E261,'27'!$K$3:$L$16,2,FALSE)))</f>
        <v>#N/A</v>
      </c>
      <c r="P261" s="108" t="e">
        <f t="shared" si="9"/>
        <v>#N/A</v>
      </c>
    </row>
    <row r="262" spans="14:16">
      <c r="N262" s="108">
        <f t="shared" si="8"/>
        <v>0</v>
      </c>
      <c r="O262" s="108" t="e">
        <f>IF(D262="X",0,IF(E262="X",0,VLOOKUP(E262,'27'!$K$3:$L$16,2,FALSE)))</f>
        <v>#N/A</v>
      </c>
      <c r="P262" s="108" t="e">
        <f t="shared" si="9"/>
        <v>#N/A</v>
      </c>
    </row>
    <row r="263" spans="14:16">
      <c r="N263" s="108">
        <f t="shared" si="8"/>
        <v>0</v>
      </c>
      <c r="O263" s="108" t="e">
        <f>IF(D263="X",0,IF(E263="X",0,VLOOKUP(E263,'27'!$K$3:$L$16,2,FALSE)))</f>
        <v>#N/A</v>
      </c>
      <c r="P263" s="108" t="e">
        <f t="shared" si="9"/>
        <v>#N/A</v>
      </c>
    </row>
    <row r="264" spans="14:16">
      <c r="N264" s="108">
        <f t="shared" si="8"/>
        <v>0</v>
      </c>
      <c r="O264" s="108" t="e">
        <f>IF(D264="X",0,IF(E264="X",0,VLOOKUP(E264,'27'!$K$3:$L$16,2,FALSE)))</f>
        <v>#N/A</v>
      </c>
      <c r="P264" s="108" t="e">
        <f t="shared" si="9"/>
        <v>#N/A</v>
      </c>
    </row>
    <row r="265" spans="14:16">
      <c r="N265" s="108">
        <f t="shared" si="8"/>
        <v>0</v>
      </c>
      <c r="O265" s="108" t="e">
        <f>IF(D265="X",0,IF(E265="X",0,VLOOKUP(E265,'27'!$K$3:$L$16,2,FALSE)))</f>
        <v>#N/A</v>
      </c>
      <c r="P265" s="108" t="e">
        <f t="shared" si="9"/>
        <v>#N/A</v>
      </c>
    </row>
    <row r="266" spans="14:16">
      <c r="N266" s="108">
        <f t="shared" si="8"/>
        <v>0</v>
      </c>
      <c r="O266" s="108" t="e">
        <f>IF(D266="X",0,IF(E266="X",0,VLOOKUP(E266,'27'!$K$3:$L$16,2,FALSE)))</f>
        <v>#N/A</v>
      </c>
      <c r="P266" s="108" t="e">
        <f t="shared" si="9"/>
        <v>#N/A</v>
      </c>
    </row>
    <row r="267" spans="14:16">
      <c r="N267" s="108">
        <f t="shared" si="8"/>
        <v>0</v>
      </c>
      <c r="O267" s="108" t="e">
        <f>IF(D267="X",0,IF(E267="X",0,VLOOKUP(E267,'27'!$K$3:$L$16,2,FALSE)))</f>
        <v>#N/A</v>
      </c>
      <c r="P267" s="108" t="e">
        <f t="shared" si="9"/>
        <v>#N/A</v>
      </c>
    </row>
    <row r="268" spans="14:16">
      <c r="N268" s="108">
        <f t="shared" si="8"/>
        <v>0</v>
      </c>
      <c r="O268" s="108" t="e">
        <f>IF(D268="X",0,IF(E268="X",0,VLOOKUP(E268,'27'!$K$3:$L$16,2,FALSE)))</f>
        <v>#N/A</v>
      </c>
      <c r="P268" s="108" t="e">
        <f t="shared" si="9"/>
        <v>#N/A</v>
      </c>
    </row>
    <row r="269" spans="14:16">
      <c r="N269" s="108">
        <f t="shared" si="8"/>
        <v>0</v>
      </c>
      <c r="O269" s="108" t="e">
        <f>IF(D269="X",0,IF(E269="X",0,VLOOKUP(E269,'27'!$K$3:$L$16,2,FALSE)))</f>
        <v>#N/A</v>
      </c>
      <c r="P269" s="108" t="e">
        <f t="shared" si="9"/>
        <v>#N/A</v>
      </c>
    </row>
    <row r="270" spans="14:16">
      <c r="N270" s="108">
        <f t="shared" si="8"/>
        <v>0</v>
      </c>
      <c r="O270" s="108" t="e">
        <f>IF(D270="X",0,IF(E270="X",0,VLOOKUP(E270,'27'!$K$3:$L$16,2,FALSE)))</f>
        <v>#N/A</v>
      </c>
      <c r="P270" s="108" t="e">
        <f t="shared" si="9"/>
        <v>#N/A</v>
      </c>
    </row>
    <row r="271" spans="14:16">
      <c r="N271" s="108">
        <f t="shared" si="8"/>
        <v>0</v>
      </c>
      <c r="O271" s="108" t="e">
        <f>IF(D271="X",0,IF(E271="X",0,VLOOKUP(E271,'27'!$K$3:$L$16,2,FALSE)))</f>
        <v>#N/A</v>
      </c>
      <c r="P271" s="108" t="e">
        <f t="shared" si="9"/>
        <v>#N/A</v>
      </c>
    </row>
    <row r="272" spans="14:16">
      <c r="N272" s="108">
        <f t="shared" si="8"/>
        <v>0</v>
      </c>
      <c r="O272" s="108" t="e">
        <f>IF(D272="X",0,IF(E272="X",0,VLOOKUP(E272,'27'!$K$3:$L$16,2,FALSE)))</f>
        <v>#N/A</v>
      </c>
      <c r="P272" s="108" t="e">
        <f t="shared" si="9"/>
        <v>#N/A</v>
      </c>
    </row>
    <row r="273" spans="14:16">
      <c r="N273" s="108">
        <f t="shared" si="8"/>
        <v>0</v>
      </c>
      <c r="O273" s="108" t="e">
        <f>IF(D273="X",0,IF(E273="X",0,VLOOKUP(E273,'27'!$K$3:$L$16,2,FALSE)))</f>
        <v>#N/A</v>
      </c>
      <c r="P273" s="108" t="e">
        <f t="shared" si="9"/>
        <v>#N/A</v>
      </c>
    </row>
    <row r="274" spans="14:16">
      <c r="N274" s="108">
        <f t="shared" si="8"/>
        <v>0</v>
      </c>
      <c r="O274" s="108" t="e">
        <f>IF(D274="X",0,IF(E274="X",0,VLOOKUP(E274,'27'!$K$3:$L$16,2,FALSE)))</f>
        <v>#N/A</v>
      </c>
      <c r="P274" s="108" t="e">
        <f t="shared" si="9"/>
        <v>#N/A</v>
      </c>
    </row>
    <row r="275" spans="14:16">
      <c r="N275" s="108">
        <f t="shared" si="8"/>
        <v>0</v>
      </c>
      <c r="O275" s="108" t="e">
        <f>IF(D275="X",0,IF(E275="X",0,VLOOKUP(E275,'27'!$K$3:$L$16,2,FALSE)))</f>
        <v>#N/A</v>
      </c>
      <c r="P275" s="108" t="e">
        <f t="shared" si="9"/>
        <v>#N/A</v>
      </c>
    </row>
    <row r="276" spans="14:16">
      <c r="N276" s="108">
        <f t="shared" si="8"/>
        <v>0</v>
      </c>
      <c r="O276" s="108" t="e">
        <f>IF(D276="X",0,IF(E276="X",0,VLOOKUP(E276,'27'!$K$3:$L$16,2,FALSE)))</f>
        <v>#N/A</v>
      </c>
      <c r="P276" s="108" t="e">
        <f t="shared" si="9"/>
        <v>#N/A</v>
      </c>
    </row>
    <row r="277" spans="14:16">
      <c r="N277" s="108">
        <f t="shared" si="8"/>
        <v>0</v>
      </c>
      <c r="O277" s="108" t="e">
        <f>IF(D277="X",0,IF(E277="X",0,VLOOKUP(E277,'27'!$K$3:$L$16,2,FALSE)))</f>
        <v>#N/A</v>
      </c>
      <c r="P277" s="108" t="e">
        <f t="shared" si="9"/>
        <v>#N/A</v>
      </c>
    </row>
    <row r="278" spans="14:16">
      <c r="N278" s="108">
        <f t="shared" si="8"/>
        <v>0</v>
      </c>
      <c r="O278" s="108" t="e">
        <f>IF(D278="X",0,IF(E278="X",0,VLOOKUP(E278,'27'!$K$3:$L$16,2,FALSE)))</f>
        <v>#N/A</v>
      </c>
      <c r="P278" s="108" t="e">
        <f t="shared" si="9"/>
        <v>#N/A</v>
      </c>
    </row>
    <row r="279" spans="14:16">
      <c r="N279" s="108">
        <f t="shared" si="8"/>
        <v>0</v>
      </c>
      <c r="O279" s="108" t="e">
        <f>IF(D279="X",0,IF(E279="X",0,VLOOKUP(E279,'27'!$K$3:$L$16,2,FALSE)))</f>
        <v>#N/A</v>
      </c>
      <c r="P279" s="108" t="e">
        <f t="shared" si="9"/>
        <v>#N/A</v>
      </c>
    </row>
    <row r="280" spans="14:16">
      <c r="N280" s="108">
        <f t="shared" si="8"/>
        <v>0</v>
      </c>
      <c r="O280" s="108" t="e">
        <f>IF(D280="X",0,IF(E280="X",0,VLOOKUP(E280,'27'!$K$3:$L$16,2,FALSE)))</f>
        <v>#N/A</v>
      </c>
      <c r="P280" s="108" t="e">
        <f t="shared" si="9"/>
        <v>#N/A</v>
      </c>
    </row>
    <row r="281" spans="14:16">
      <c r="N281" s="108">
        <f t="shared" si="8"/>
        <v>0</v>
      </c>
      <c r="O281" s="108" t="e">
        <f>IF(D281="X",0,IF(E281="X",0,VLOOKUP(E281,'27'!$K$3:$L$16,2,FALSE)))</f>
        <v>#N/A</v>
      </c>
      <c r="P281" s="108" t="e">
        <f t="shared" si="9"/>
        <v>#N/A</v>
      </c>
    </row>
    <row r="282" spans="14:16">
      <c r="N282" s="108">
        <f t="shared" si="8"/>
        <v>0</v>
      </c>
      <c r="O282" s="108" t="e">
        <f>IF(D282="X",0,IF(E282="X",0,VLOOKUP(E282,'27'!$K$3:$L$16,2,FALSE)))</f>
        <v>#N/A</v>
      </c>
      <c r="P282" s="108" t="e">
        <f t="shared" si="9"/>
        <v>#N/A</v>
      </c>
    </row>
    <row r="283" spans="14:16">
      <c r="N283" s="108">
        <f t="shared" si="8"/>
        <v>0</v>
      </c>
      <c r="O283" s="108" t="e">
        <f>IF(D283="X",0,IF(E283="X",0,VLOOKUP(E283,'27'!$K$3:$L$16,2,FALSE)))</f>
        <v>#N/A</v>
      </c>
      <c r="P283" s="108" t="e">
        <f t="shared" si="9"/>
        <v>#N/A</v>
      </c>
    </row>
    <row r="284" spans="14:16">
      <c r="N284" s="108">
        <f t="shared" si="8"/>
        <v>0</v>
      </c>
      <c r="O284" s="108" t="e">
        <f>IF(D284="X",0,IF(E284="X",0,VLOOKUP(E284,'27'!$K$3:$L$16,2,FALSE)))</f>
        <v>#N/A</v>
      </c>
      <c r="P284" s="108" t="e">
        <f t="shared" si="9"/>
        <v>#N/A</v>
      </c>
    </row>
    <row r="285" spans="14:16">
      <c r="N285" s="108">
        <f t="shared" si="8"/>
        <v>0</v>
      </c>
      <c r="O285" s="108" t="e">
        <f>IF(D285="X",0,IF(E285="X",0,VLOOKUP(E285,'27'!$K$3:$L$16,2,FALSE)))</f>
        <v>#N/A</v>
      </c>
      <c r="P285" s="108" t="e">
        <f t="shared" si="9"/>
        <v>#N/A</v>
      </c>
    </row>
    <row r="286" spans="14:16">
      <c r="N286" s="108">
        <f t="shared" si="8"/>
        <v>0</v>
      </c>
      <c r="O286" s="108" t="e">
        <f>IF(D286="X",0,IF(E286="X",0,VLOOKUP(E286,'27'!$K$3:$L$16,2,FALSE)))</f>
        <v>#N/A</v>
      </c>
      <c r="P286" s="108" t="e">
        <f t="shared" si="9"/>
        <v>#N/A</v>
      </c>
    </row>
    <row r="287" spans="14:16">
      <c r="N287" s="108">
        <f t="shared" si="8"/>
        <v>0</v>
      </c>
      <c r="O287" s="108" t="e">
        <f>IF(D287="X",0,IF(E287="X",0,VLOOKUP(E287,'27'!$K$3:$L$16,2,FALSE)))</f>
        <v>#N/A</v>
      </c>
      <c r="P287" s="108" t="e">
        <f t="shared" si="9"/>
        <v>#N/A</v>
      </c>
    </row>
    <row r="288" spans="14:16">
      <c r="N288" s="108">
        <f t="shared" si="8"/>
        <v>0</v>
      </c>
      <c r="O288" s="108" t="e">
        <f>IF(D288="X",0,IF(E288="X",0,VLOOKUP(E288,'27'!$K$3:$L$16,2,FALSE)))</f>
        <v>#N/A</v>
      </c>
      <c r="P288" s="108" t="e">
        <f t="shared" si="9"/>
        <v>#N/A</v>
      </c>
    </row>
    <row r="289" spans="14:16">
      <c r="N289" s="108">
        <f t="shared" si="8"/>
        <v>0</v>
      </c>
      <c r="O289" s="108" t="e">
        <f>IF(D289="X",0,IF(E289="X",0,VLOOKUP(E289,'27'!$K$3:$L$16,2,FALSE)))</f>
        <v>#N/A</v>
      </c>
      <c r="P289" s="108" t="e">
        <f t="shared" si="9"/>
        <v>#N/A</v>
      </c>
    </row>
    <row r="290" spans="14:16">
      <c r="N290" s="108">
        <f t="shared" si="8"/>
        <v>0</v>
      </c>
      <c r="O290" s="108" t="e">
        <f>IF(D290="X",0,IF(E290="X",0,VLOOKUP(E290,'27'!$K$3:$L$16,2,FALSE)))</f>
        <v>#N/A</v>
      </c>
      <c r="P290" s="108" t="e">
        <f t="shared" si="9"/>
        <v>#N/A</v>
      </c>
    </row>
    <row r="291" spans="14:16">
      <c r="N291" s="108">
        <f t="shared" si="8"/>
        <v>0</v>
      </c>
      <c r="O291" s="108" t="e">
        <f>IF(D291="X",0,IF(E291="X",0,VLOOKUP(E291,'27'!$K$3:$L$16,2,FALSE)))</f>
        <v>#N/A</v>
      </c>
      <c r="P291" s="108" t="e">
        <f t="shared" si="9"/>
        <v>#N/A</v>
      </c>
    </row>
    <row r="292" spans="14:16">
      <c r="N292" s="108">
        <f t="shared" si="8"/>
        <v>0</v>
      </c>
      <c r="O292" s="108" t="e">
        <f>IF(D292="X",0,IF(E292="X",0,VLOOKUP(E292,'27'!$K$3:$L$16,2,FALSE)))</f>
        <v>#N/A</v>
      </c>
      <c r="P292" s="108" t="e">
        <f t="shared" si="9"/>
        <v>#N/A</v>
      </c>
    </row>
    <row r="293" spans="14:16">
      <c r="N293" s="108">
        <f t="shared" si="8"/>
        <v>0</v>
      </c>
      <c r="O293" s="108" t="e">
        <f>IF(D293="X",0,IF(E293="X",0,VLOOKUP(E293,'27'!$K$3:$L$16,2,FALSE)))</f>
        <v>#N/A</v>
      </c>
      <c r="P293" s="108" t="e">
        <f t="shared" si="9"/>
        <v>#N/A</v>
      </c>
    </row>
    <row r="294" spans="14:16">
      <c r="N294" s="108">
        <f t="shared" si="8"/>
        <v>0</v>
      </c>
      <c r="O294" s="108" t="e">
        <f>IF(D294="X",0,IF(E294="X",0,VLOOKUP(E294,'27'!$K$3:$L$16,2,FALSE)))</f>
        <v>#N/A</v>
      </c>
      <c r="P294" s="108" t="e">
        <f t="shared" si="9"/>
        <v>#N/A</v>
      </c>
    </row>
    <row r="295" spans="14:16">
      <c r="N295" s="108">
        <f t="shared" si="8"/>
        <v>0</v>
      </c>
      <c r="O295" s="108" t="e">
        <f>IF(D295="X",0,IF(E295="X",0,VLOOKUP(E295,'27'!$K$3:$L$16,2,FALSE)))</f>
        <v>#N/A</v>
      </c>
      <c r="P295" s="108" t="e">
        <f t="shared" si="9"/>
        <v>#N/A</v>
      </c>
    </row>
    <row r="296" spans="14:16">
      <c r="N296" s="108">
        <f t="shared" si="8"/>
        <v>0</v>
      </c>
      <c r="O296" s="108" t="e">
        <f>IF(D296="X",0,IF(E296="X",0,VLOOKUP(E296,'27'!$K$3:$L$16,2,FALSE)))</f>
        <v>#N/A</v>
      </c>
      <c r="P296" s="108" t="e">
        <f t="shared" si="9"/>
        <v>#N/A</v>
      </c>
    </row>
    <row r="297" spans="14:16">
      <c r="N297" s="108">
        <f t="shared" si="8"/>
        <v>0</v>
      </c>
      <c r="O297" s="108" t="e">
        <f>IF(D297="X",0,IF(E297="X",0,VLOOKUP(E297,'27'!$K$3:$L$16,2,FALSE)))</f>
        <v>#N/A</v>
      </c>
      <c r="P297" s="108" t="e">
        <f t="shared" si="9"/>
        <v>#N/A</v>
      </c>
    </row>
    <row r="298" spans="14:16">
      <c r="N298" s="108">
        <f t="shared" si="8"/>
        <v>0</v>
      </c>
      <c r="O298" s="108" t="e">
        <f>IF(D298="X",0,IF(E298="X",0,VLOOKUP(E298,'27'!$K$3:$L$16,2,FALSE)))</f>
        <v>#N/A</v>
      </c>
      <c r="P298" s="108" t="e">
        <f t="shared" si="9"/>
        <v>#N/A</v>
      </c>
    </row>
    <row r="299" spans="14:16">
      <c r="N299" s="108">
        <f t="shared" si="8"/>
        <v>0</v>
      </c>
      <c r="O299" s="108" t="e">
        <f>IF(D299="X",0,IF(E299="X",0,VLOOKUP(E299,'27'!$K$3:$L$16,2,FALSE)))</f>
        <v>#N/A</v>
      </c>
      <c r="P299" s="108" t="e">
        <f t="shared" si="9"/>
        <v>#N/A</v>
      </c>
    </row>
    <row r="300" spans="14:16">
      <c r="N300" s="108">
        <f t="shared" si="8"/>
        <v>0</v>
      </c>
      <c r="O300" s="108" t="e">
        <f>IF(D300="X",0,IF(E300="X",0,VLOOKUP(E300,'27'!$K$3:$L$16,2,FALSE)))</f>
        <v>#N/A</v>
      </c>
      <c r="P300" s="108" t="e">
        <f t="shared" si="9"/>
        <v>#N/A</v>
      </c>
    </row>
    <row r="301" spans="14:16">
      <c r="N301" s="108">
        <f t="shared" si="8"/>
        <v>0</v>
      </c>
      <c r="O301" s="108" t="e">
        <f>IF(D301="X",0,IF(E301="X",0,VLOOKUP(E301,'27'!$K$3:$L$16,2,FALSE)))</f>
        <v>#N/A</v>
      </c>
      <c r="P301" s="108" t="e">
        <f t="shared" si="9"/>
        <v>#N/A</v>
      </c>
    </row>
    <row r="302" spans="14:16">
      <c r="N302" s="108">
        <f t="shared" si="8"/>
        <v>0</v>
      </c>
      <c r="O302" s="108" t="e">
        <f>IF(D302="X",0,IF(E302="X",0,VLOOKUP(E302,'27'!$K$3:$L$16,2,FALSE)))</f>
        <v>#N/A</v>
      </c>
      <c r="P302" s="108" t="e">
        <f t="shared" si="9"/>
        <v>#N/A</v>
      </c>
    </row>
    <row r="303" spans="14:16">
      <c r="N303" s="108">
        <f t="shared" si="8"/>
        <v>0</v>
      </c>
      <c r="O303" s="108" t="e">
        <f>IF(D303="X",0,IF(E303="X",0,VLOOKUP(E303,'27'!$K$3:$L$16,2,FALSE)))</f>
        <v>#N/A</v>
      </c>
      <c r="P303" s="108" t="e">
        <f t="shared" si="9"/>
        <v>#N/A</v>
      </c>
    </row>
    <row r="304" spans="14:16">
      <c r="N304" s="108">
        <f t="shared" si="8"/>
        <v>0</v>
      </c>
      <c r="O304" s="108" t="e">
        <f>IF(D304="X",0,IF(E304="X",0,VLOOKUP(E304,'27'!$K$3:$L$16,2,FALSE)))</f>
        <v>#N/A</v>
      </c>
      <c r="P304" s="108" t="e">
        <f t="shared" si="9"/>
        <v>#N/A</v>
      </c>
    </row>
    <row r="305" spans="14:16">
      <c r="N305" s="108">
        <f t="shared" si="8"/>
        <v>0</v>
      </c>
      <c r="O305" s="108" t="e">
        <f>IF(D305="X",0,IF(E305="X",0,VLOOKUP(E305,'27'!$K$3:$L$16,2,FALSE)))</f>
        <v>#N/A</v>
      </c>
      <c r="P305" s="108" t="e">
        <f t="shared" si="9"/>
        <v>#N/A</v>
      </c>
    </row>
    <row r="306" spans="14:16">
      <c r="N306" s="108">
        <f t="shared" si="8"/>
        <v>0</v>
      </c>
      <c r="O306" s="108" t="e">
        <f>IF(D306="X",0,IF(E306="X",0,VLOOKUP(E306,'27'!$K$3:$L$16,2,FALSE)))</f>
        <v>#N/A</v>
      </c>
      <c r="P306" s="108" t="e">
        <f t="shared" si="9"/>
        <v>#N/A</v>
      </c>
    </row>
    <row r="307" spans="14:16">
      <c r="N307" s="108">
        <f t="shared" si="8"/>
        <v>0</v>
      </c>
      <c r="O307" s="108" t="e">
        <f>IF(D307="X",0,IF(E307="X",0,VLOOKUP(E307,'27'!$K$3:$L$16,2,FALSE)))</f>
        <v>#N/A</v>
      </c>
      <c r="P307" s="108" t="e">
        <f t="shared" si="9"/>
        <v>#N/A</v>
      </c>
    </row>
    <row r="308" spans="14:16">
      <c r="N308" s="108">
        <f t="shared" si="8"/>
        <v>0</v>
      </c>
      <c r="O308" s="108" t="e">
        <f>IF(D308="X",0,IF(E308="X",0,VLOOKUP(E308,'27'!$K$3:$L$16,2,FALSE)))</f>
        <v>#N/A</v>
      </c>
      <c r="P308" s="108" t="e">
        <f t="shared" si="9"/>
        <v>#N/A</v>
      </c>
    </row>
    <row r="309" spans="14:16">
      <c r="N309" s="108">
        <f t="shared" si="8"/>
        <v>0</v>
      </c>
      <c r="O309" s="108" t="e">
        <f>IF(D309="X",0,IF(E309="X",0,VLOOKUP(E309,'27'!$K$3:$L$16,2,FALSE)))</f>
        <v>#N/A</v>
      </c>
      <c r="P309" s="108" t="e">
        <f t="shared" si="9"/>
        <v>#N/A</v>
      </c>
    </row>
    <row r="310" spans="14:16">
      <c r="N310" s="108">
        <f t="shared" si="8"/>
        <v>0</v>
      </c>
      <c r="O310" s="108" t="e">
        <f>IF(D310="X",0,IF(E310="X",0,VLOOKUP(E310,'27'!$K$3:$L$16,2,FALSE)))</f>
        <v>#N/A</v>
      </c>
      <c r="P310" s="108" t="e">
        <f t="shared" si="9"/>
        <v>#N/A</v>
      </c>
    </row>
    <row r="311" spans="14:16">
      <c r="N311" s="108">
        <f t="shared" si="8"/>
        <v>0</v>
      </c>
      <c r="O311" s="108" t="e">
        <f>IF(D311="X",0,IF(E311="X",0,VLOOKUP(E311,'27'!$K$3:$L$16,2,FALSE)))</f>
        <v>#N/A</v>
      </c>
      <c r="P311" s="108" t="e">
        <f t="shared" si="9"/>
        <v>#N/A</v>
      </c>
    </row>
    <row r="312" spans="14:16">
      <c r="N312" s="108">
        <f t="shared" si="8"/>
        <v>0</v>
      </c>
      <c r="O312" s="108" t="e">
        <f>IF(D312="X",0,IF(E312="X",0,VLOOKUP(E312,'27'!$K$3:$L$16,2,FALSE)))</f>
        <v>#N/A</v>
      </c>
      <c r="P312" s="108" t="e">
        <f t="shared" si="9"/>
        <v>#N/A</v>
      </c>
    </row>
    <row r="313" spans="14:16">
      <c r="N313" s="108">
        <f t="shared" si="8"/>
        <v>0</v>
      </c>
      <c r="O313" s="108" t="e">
        <f>IF(D313="X",0,IF(E313="X",0,VLOOKUP(E313,'27'!$K$3:$L$16,2,FALSE)))</f>
        <v>#N/A</v>
      </c>
      <c r="P313" s="108" t="e">
        <f t="shared" si="9"/>
        <v>#N/A</v>
      </c>
    </row>
    <row r="314" spans="14:16">
      <c r="N314" s="108">
        <f t="shared" si="8"/>
        <v>0</v>
      </c>
      <c r="O314" s="108" t="e">
        <f>IF(D314="X",0,IF(E314="X",0,VLOOKUP(E314,'27'!$K$3:$L$16,2,FALSE)))</f>
        <v>#N/A</v>
      </c>
      <c r="P314" s="108" t="e">
        <f t="shared" si="9"/>
        <v>#N/A</v>
      </c>
    </row>
    <row r="315" spans="14:16">
      <c r="N315" s="108">
        <f t="shared" si="8"/>
        <v>0</v>
      </c>
      <c r="O315" s="108" t="e">
        <f>IF(D315="X",0,IF(E315="X",0,VLOOKUP(E315,'27'!$K$3:$L$16,2,FALSE)))</f>
        <v>#N/A</v>
      </c>
      <c r="P315" s="108" t="e">
        <f t="shared" si="9"/>
        <v>#N/A</v>
      </c>
    </row>
    <row r="316" spans="14:16">
      <c r="N316" s="108">
        <f t="shared" si="8"/>
        <v>0</v>
      </c>
      <c r="O316" s="108" t="e">
        <f>IF(D316="X",0,IF(E316="X",0,VLOOKUP(E316,'27'!$K$3:$L$16,2,FALSE)))</f>
        <v>#N/A</v>
      </c>
      <c r="P316" s="108" t="e">
        <f t="shared" si="9"/>
        <v>#N/A</v>
      </c>
    </row>
    <row r="317" spans="14:16">
      <c r="N317" s="108">
        <f t="shared" si="8"/>
        <v>0</v>
      </c>
      <c r="O317" s="108" t="e">
        <f>IF(D317="X",0,IF(E317="X",0,VLOOKUP(E317,'27'!$K$3:$L$16,2,FALSE)))</f>
        <v>#N/A</v>
      </c>
      <c r="P317" s="108" t="e">
        <f t="shared" si="9"/>
        <v>#N/A</v>
      </c>
    </row>
    <row r="318" spans="14:16">
      <c r="N318" s="108">
        <f t="shared" si="8"/>
        <v>0</v>
      </c>
      <c r="O318" s="108" t="e">
        <f>IF(D318="X",0,IF(E318="X",0,VLOOKUP(E318,'27'!$K$3:$L$16,2,FALSE)))</f>
        <v>#N/A</v>
      </c>
      <c r="P318" s="108" t="e">
        <f t="shared" si="9"/>
        <v>#N/A</v>
      </c>
    </row>
    <row r="319" spans="14:16">
      <c r="N319" s="108">
        <f t="shared" si="8"/>
        <v>0</v>
      </c>
      <c r="O319" s="108" t="e">
        <f>IF(D319="X",0,IF(E319="X",0,VLOOKUP(E319,'27'!$K$3:$L$16,2,FALSE)))</f>
        <v>#N/A</v>
      </c>
      <c r="P319" s="108" t="e">
        <f t="shared" si="9"/>
        <v>#N/A</v>
      </c>
    </row>
    <row r="320" spans="14:16">
      <c r="N320" s="108">
        <f t="shared" si="8"/>
        <v>0</v>
      </c>
      <c r="O320" s="108" t="e">
        <f>IF(D320="X",0,IF(E320="X",0,VLOOKUP(E320,'27'!$K$3:$L$16,2,FALSE)))</f>
        <v>#N/A</v>
      </c>
      <c r="P320" s="108" t="e">
        <f t="shared" si="9"/>
        <v>#N/A</v>
      </c>
    </row>
    <row r="321" spans="14:16">
      <c r="N321" s="108">
        <f t="shared" si="8"/>
        <v>0</v>
      </c>
      <c r="O321" s="108" t="e">
        <f>IF(D321="X",0,IF(E321="X",0,VLOOKUP(E321,'27'!$K$3:$L$16,2,FALSE)))</f>
        <v>#N/A</v>
      </c>
      <c r="P321" s="108" t="e">
        <f t="shared" si="9"/>
        <v>#N/A</v>
      </c>
    </row>
    <row r="322" spans="14:16">
      <c r="N322" s="108">
        <f t="shared" si="8"/>
        <v>0</v>
      </c>
      <c r="O322" s="108" t="e">
        <f>IF(D322="X",0,IF(E322="X",0,VLOOKUP(E322,'27'!$K$3:$L$16,2,FALSE)))</f>
        <v>#N/A</v>
      </c>
      <c r="P322" s="108" t="e">
        <f t="shared" si="9"/>
        <v>#N/A</v>
      </c>
    </row>
    <row r="323" spans="14:16">
      <c r="N323" s="108">
        <f t="shared" si="8"/>
        <v>0</v>
      </c>
      <c r="O323" s="108" t="e">
        <f>IF(D323="X",0,IF(E323="X",0,VLOOKUP(E323,'27'!$K$3:$L$16,2,FALSE)))</f>
        <v>#N/A</v>
      </c>
      <c r="P323" s="108" t="e">
        <f t="shared" si="9"/>
        <v>#N/A</v>
      </c>
    </row>
    <row r="324" spans="14:16">
      <c r="N324" s="108">
        <f t="shared" ref="N324:N387" si="10">SUM(F324:M324)</f>
        <v>0</v>
      </c>
      <c r="O324" s="108" t="e">
        <f>IF(D324="X",0,IF(E324="X",0,VLOOKUP(E324,'27'!$K$3:$L$16,2,FALSE)))</f>
        <v>#N/A</v>
      </c>
      <c r="P324" s="108" t="e">
        <f t="shared" ref="P324:P387" si="11">N324*O324</f>
        <v>#N/A</v>
      </c>
    </row>
    <row r="325" spans="14:16">
      <c r="N325" s="108">
        <f t="shared" si="10"/>
        <v>0</v>
      </c>
      <c r="O325" s="108" t="e">
        <f>IF(D325="X",0,IF(E325="X",0,VLOOKUP(E325,'27'!$K$3:$L$16,2,FALSE)))</f>
        <v>#N/A</v>
      </c>
      <c r="P325" s="108" t="e">
        <f t="shared" si="11"/>
        <v>#N/A</v>
      </c>
    </row>
    <row r="326" spans="14:16">
      <c r="N326" s="108">
        <f t="shared" si="10"/>
        <v>0</v>
      </c>
      <c r="O326" s="108" t="e">
        <f>IF(D326="X",0,IF(E326="X",0,VLOOKUP(E326,'27'!$K$3:$L$16,2,FALSE)))</f>
        <v>#N/A</v>
      </c>
      <c r="P326" s="108" t="e">
        <f t="shared" si="11"/>
        <v>#N/A</v>
      </c>
    </row>
    <row r="327" spans="14:16">
      <c r="N327" s="108">
        <f t="shared" si="10"/>
        <v>0</v>
      </c>
      <c r="O327" s="108" t="e">
        <f>IF(D327="X",0,IF(E327="X",0,VLOOKUP(E327,'27'!$K$3:$L$16,2,FALSE)))</f>
        <v>#N/A</v>
      </c>
      <c r="P327" s="108" t="e">
        <f t="shared" si="11"/>
        <v>#N/A</v>
      </c>
    </row>
    <row r="328" spans="14:16">
      <c r="N328" s="108">
        <f t="shared" si="10"/>
        <v>0</v>
      </c>
      <c r="O328" s="108" t="e">
        <f>IF(D328="X",0,IF(E328="X",0,VLOOKUP(E328,'27'!$K$3:$L$16,2,FALSE)))</f>
        <v>#N/A</v>
      </c>
      <c r="P328" s="108" t="e">
        <f t="shared" si="11"/>
        <v>#N/A</v>
      </c>
    </row>
    <row r="329" spans="14:16">
      <c r="N329" s="108">
        <f t="shared" si="10"/>
        <v>0</v>
      </c>
      <c r="O329" s="108" t="e">
        <f>IF(D329="X",0,IF(E329="X",0,VLOOKUP(E329,'27'!$K$3:$L$16,2,FALSE)))</f>
        <v>#N/A</v>
      </c>
      <c r="P329" s="108" t="e">
        <f t="shared" si="11"/>
        <v>#N/A</v>
      </c>
    </row>
    <row r="330" spans="14:16">
      <c r="N330" s="108">
        <f t="shared" si="10"/>
        <v>0</v>
      </c>
      <c r="O330" s="108" t="e">
        <f>IF(D330="X",0,IF(E330="X",0,VLOOKUP(E330,'27'!$K$3:$L$16,2,FALSE)))</f>
        <v>#N/A</v>
      </c>
      <c r="P330" s="108" t="e">
        <f t="shared" si="11"/>
        <v>#N/A</v>
      </c>
    </row>
    <row r="331" spans="14:16">
      <c r="N331" s="108">
        <f t="shared" si="10"/>
        <v>0</v>
      </c>
      <c r="O331" s="108" t="e">
        <f>IF(D331="X",0,IF(E331="X",0,VLOOKUP(E331,'27'!$K$3:$L$16,2,FALSE)))</f>
        <v>#N/A</v>
      </c>
      <c r="P331" s="108" t="e">
        <f t="shared" si="11"/>
        <v>#N/A</v>
      </c>
    </row>
    <row r="332" spans="14:16">
      <c r="N332" s="108">
        <f t="shared" si="10"/>
        <v>0</v>
      </c>
      <c r="O332" s="108" t="e">
        <f>IF(D332="X",0,IF(E332="X",0,VLOOKUP(E332,'27'!$K$3:$L$16,2,FALSE)))</f>
        <v>#N/A</v>
      </c>
      <c r="P332" s="108" t="e">
        <f t="shared" si="11"/>
        <v>#N/A</v>
      </c>
    </row>
    <row r="333" spans="14:16">
      <c r="N333" s="108">
        <f t="shared" si="10"/>
        <v>0</v>
      </c>
      <c r="O333" s="108" t="e">
        <f>IF(D333="X",0,IF(E333="X",0,VLOOKUP(E333,'27'!$K$3:$L$16,2,FALSE)))</f>
        <v>#N/A</v>
      </c>
      <c r="P333" s="108" t="e">
        <f t="shared" si="11"/>
        <v>#N/A</v>
      </c>
    </row>
    <row r="334" spans="14:16">
      <c r="N334" s="108">
        <f t="shared" si="10"/>
        <v>0</v>
      </c>
      <c r="O334" s="108" t="e">
        <f>IF(D334="X",0,IF(E334="X",0,VLOOKUP(E334,'27'!$K$3:$L$16,2,FALSE)))</f>
        <v>#N/A</v>
      </c>
      <c r="P334" s="108" t="e">
        <f t="shared" si="11"/>
        <v>#N/A</v>
      </c>
    </row>
    <row r="335" spans="14:16">
      <c r="N335" s="108">
        <f t="shared" si="10"/>
        <v>0</v>
      </c>
      <c r="O335" s="108" t="e">
        <f>IF(D335="X",0,IF(E335="X",0,VLOOKUP(E335,'27'!$K$3:$L$16,2,FALSE)))</f>
        <v>#N/A</v>
      </c>
      <c r="P335" s="108" t="e">
        <f t="shared" si="11"/>
        <v>#N/A</v>
      </c>
    </row>
    <row r="336" spans="14:16">
      <c r="N336" s="108">
        <f t="shared" si="10"/>
        <v>0</v>
      </c>
      <c r="O336" s="108" t="e">
        <f>IF(D336="X",0,IF(E336="X",0,VLOOKUP(E336,'27'!$K$3:$L$16,2,FALSE)))</f>
        <v>#N/A</v>
      </c>
      <c r="P336" s="108" t="e">
        <f t="shared" si="11"/>
        <v>#N/A</v>
      </c>
    </row>
    <row r="337" spans="14:16">
      <c r="N337" s="108">
        <f t="shared" si="10"/>
        <v>0</v>
      </c>
      <c r="O337" s="108" t="e">
        <f>IF(D337="X",0,IF(E337="X",0,VLOOKUP(E337,'27'!$K$3:$L$16,2,FALSE)))</f>
        <v>#N/A</v>
      </c>
      <c r="P337" s="108" t="e">
        <f t="shared" si="11"/>
        <v>#N/A</v>
      </c>
    </row>
    <row r="338" spans="14:16">
      <c r="N338" s="108">
        <f t="shared" si="10"/>
        <v>0</v>
      </c>
      <c r="O338" s="108" t="e">
        <f>IF(D338="X",0,IF(E338="X",0,VLOOKUP(E338,'27'!$K$3:$L$16,2,FALSE)))</f>
        <v>#N/A</v>
      </c>
      <c r="P338" s="108" t="e">
        <f t="shared" si="11"/>
        <v>#N/A</v>
      </c>
    </row>
    <row r="339" spans="14:16">
      <c r="N339" s="108">
        <f t="shared" si="10"/>
        <v>0</v>
      </c>
      <c r="O339" s="108" t="e">
        <f>IF(D339="X",0,IF(E339="X",0,VLOOKUP(E339,'27'!$K$3:$L$16,2,FALSE)))</f>
        <v>#N/A</v>
      </c>
      <c r="P339" s="108" t="e">
        <f t="shared" si="11"/>
        <v>#N/A</v>
      </c>
    </row>
    <row r="340" spans="14:16">
      <c r="N340" s="108">
        <f t="shared" si="10"/>
        <v>0</v>
      </c>
      <c r="O340" s="108" t="e">
        <f>IF(D340="X",0,IF(E340="X",0,VLOOKUP(E340,'27'!$K$3:$L$16,2,FALSE)))</f>
        <v>#N/A</v>
      </c>
      <c r="P340" s="108" t="e">
        <f t="shared" si="11"/>
        <v>#N/A</v>
      </c>
    </row>
    <row r="341" spans="14:16">
      <c r="N341" s="108">
        <f t="shared" si="10"/>
        <v>0</v>
      </c>
      <c r="O341" s="108" t="e">
        <f>IF(D341="X",0,IF(E341="X",0,VLOOKUP(E341,'27'!$K$3:$L$16,2,FALSE)))</f>
        <v>#N/A</v>
      </c>
      <c r="P341" s="108" t="e">
        <f t="shared" si="11"/>
        <v>#N/A</v>
      </c>
    </row>
    <row r="342" spans="14:16">
      <c r="N342" s="108">
        <f t="shared" si="10"/>
        <v>0</v>
      </c>
      <c r="O342" s="108" t="e">
        <f>IF(D342="X",0,IF(E342="X",0,VLOOKUP(E342,'27'!$K$3:$L$16,2,FALSE)))</f>
        <v>#N/A</v>
      </c>
      <c r="P342" s="108" t="e">
        <f t="shared" si="11"/>
        <v>#N/A</v>
      </c>
    </row>
    <row r="343" spans="14:16">
      <c r="N343" s="108">
        <f t="shared" si="10"/>
        <v>0</v>
      </c>
      <c r="O343" s="108" t="e">
        <f>IF(D343="X",0,IF(E343="X",0,VLOOKUP(E343,'27'!$K$3:$L$16,2,FALSE)))</f>
        <v>#N/A</v>
      </c>
      <c r="P343" s="108" t="e">
        <f t="shared" si="11"/>
        <v>#N/A</v>
      </c>
    </row>
    <row r="344" spans="14:16">
      <c r="N344" s="108">
        <f t="shared" si="10"/>
        <v>0</v>
      </c>
      <c r="O344" s="108" t="e">
        <f>IF(D344="X",0,IF(E344="X",0,VLOOKUP(E344,'27'!$K$3:$L$16,2,FALSE)))</f>
        <v>#N/A</v>
      </c>
      <c r="P344" s="108" t="e">
        <f t="shared" si="11"/>
        <v>#N/A</v>
      </c>
    </row>
    <row r="345" spans="14:16">
      <c r="N345" s="108">
        <f t="shared" si="10"/>
        <v>0</v>
      </c>
      <c r="O345" s="108" t="e">
        <f>IF(D345="X",0,IF(E345="X",0,VLOOKUP(E345,'27'!$K$3:$L$16,2,FALSE)))</f>
        <v>#N/A</v>
      </c>
      <c r="P345" s="108" t="e">
        <f t="shared" si="11"/>
        <v>#N/A</v>
      </c>
    </row>
    <row r="346" spans="14:16">
      <c r="N346" s="108">
        <f t="shared" si="10"/>
        <v>0</v>
      </c>
      <c r="O346" s="108" t="e">
        <f>IF(D346="X",0,IF(E346="X",0,VLOOKUP(E346,'27'!$K$3:$L$16,2,FALSE)))</f>
        <v>#N/A</v>
      </c>
      <c r="P346" s="108" t="e">
        <f t="shared" si="11"/>
        <v>#N/A</v>
      </c>
    </row>
    <row r="347" spans="14:16">
      <c r="N347" s="108">
        <f t="shared" si="10"/>
        <v>0</v>
      </c>
      <c r="O347" s="108" t="e">
        <f>IF(D347="X",0,IF(E347="X",0,VLOOKUP(E347,'27'!$K$3:$L$16,2,FALSE)))</f>
        <v>#N/A</v>
      </c>
      <c r="P347" s="108" t="e">
        <f t="shared" si="11"/>
        <v>#N/A</v>
      </c>
    </row>
    <row r="348" spans="14:16">
      <c r="N348" s="108">
        <f t="shared" si="10"/>
        <v>0</v>
      </c>
      <c r="O348" s="108" t="e">
        <f>IF(D348="X",0,IF(E348="X",0,VLOOKUP(E348,'27'!$K$3:$L$16,2,FALSE)))</f>
        <v>#N/A</v>
      </c>
      <c r="P348" s="108" t="e">
        <f t="shared" si="11"/>
        <v>#N/A</v>
      </c>
    </row>
    <row r="349" spans="14:16">
      <c r="N349" s="108">
        <f t="shared" si="10"/>
        <v>0</v>
      </c>
      <c r="O349" s="108" t="e">
        <f>IF(D349="X",0,IF(E349="X",0,VLOOKUP(E349,'27'!$K$3:$L$16,2,FALSE)))</f>
        <v>#N/A</v>
      </c>
      <c r="P349" s="108" t="e">
        <f t="shared" si="11"/>
        <v>#N/A</v>
      </c>
    </row>
    <row r="350" spans="14:16">
      <c r="N350" s="108">
        <f t="shared" si="10"/>
        <v>0</v>
      </c>
      <c r="O350" s="108" t="e">
        <f>IF(D350="X",0,IF(E350="X",0,VLOOKUP(E350,'27'!$K$3:$L$16,2,FALSE)))</f>
        <v>#N/A</v>
      </c>
      <c r="P350" s="108" t="e">
        <f t="shared" si="11"/>
        <v>#N/A</v>
      </c>
    </row>
    <row r="351" spans="14:16">
      <c r="N351" s="108">
        <f t="shared" si="10"/>
        <v>0</v>
      </c>
      <c r="O351" s="108" t="e">
        <f>IF(D351="X",0,IF(E351="X",0,VLOOKUP(E351,'27'!$K$3:$L$16,2,FALSE)))</f>
        <v>#N/A</v>
      </c>
      <c r="P351" s="108" t="e">
        <f t="shared" si="11"/>
        <v>#N/A</v>
      </c>
    </row>
    <row r="352" spans="14:16">
      <c r="N352" s="108">
        <f t="shared" si="10"/>
        <v>0</v>
      </c>
      <c r="O352" s="108" t="e">
        <f>IF(D352="X",0,IF(E352="X",0,VLOOKUP(E352,'27'!$K$3:$L$16,2,FALSE)))</f>
        <v>#N/A</v>
      </c>
      <c r="P352" s="108" t="e">
        <f t="shared" si="11"/>
        <v>#N/A</v>
      </c>
    </row>
    <row r="353" spans="14:16">
      <c r="N353" s="108">
        <f t="shared" si="10"/>
        <v>0</v>
      </c>
      <c r="O353" s="108" t="e">
        <f>IF(D353="X",0,IF(E353="X",0,VLOOKUP(E353,'27'!$K$3:$L$16,2,FALSE)))</f>
        <v>#N/A</v>
      </c>
      <c r="P353" s="108" t="e">
        <f t="shared" si="11"/>
        <v>#N/A</v>
      </c>
    </row>
    <row r="354" spans="14:16">
      <c r="N354" s="108">
        <f t="shared" si="10"/>
        <v>0</v>
      </c>
      <c r="O354" s="108" t="e">
        <f>IF(D354="X",0,IF(E354="X",0,VLOOKUP(E354,'27'!$K$3:$L$16,2,FALSE)))</f>
        <v>#N/A</v>
      </c>
      <c r="P354" s="108" t="e">
        <f t="shared" si="11"/>
        <v>#N/A</v>
      </c>
    </row>
    <row r="355" spans="14:16">
      <c r="N355" s="108">
        <f t="shared" si="10"/>
        <v>0</v>
      </c>
      <c r="O355" s="108" t="e">
        <f>IF(D355="X",0,IF(E355="X",0,VLOOKUP(E355,'27'!$K$3:$L$16,2,FALSE)))</f>
        <v>#N/A</v>
      </c>
      <c r="P355" s="108" t="e">
        <f t="shared" si="11"/>
        <v>#N/A</v>
      </c>
    </row>
    <row r="356" spans="14:16">
      <c r="N356" s="108">
        <f t="shared" si="10"/>
        <v>0</v>
      </c>
      <c r="O356" s="108" t="e">
        <f>IF(D356="X",0,IF(E356="X",0,VLOOKUP(E356,'27'!$K$3:$L$16,2,FALSE)))</f>
        <v>#N/A</v>
      </c>
      <c r="P356" s="108" t="e">
        <f t="shared" si="11"/>
        <v>#N/A</v>
      </c>
    </row>
    <row r="357" spans="14:16">
      <c r="N357" s="108">
        <f t="shared" si="10"/>
        <v>0</v>
      </c>
      <c r="O357" s="108" t="e">
        <f>IF(D357="X",0,IF(E357="X",0,VLOOKUP(E357,'27'!$K$3:$L$16,2,FALSE)))</f>
        <v>#N/A</v>
      </c>
      <c r="P357" s="108" t="e">
        <f t="shared" si="11"/>
        <v>#N/A</v>
      </c>
    </row>
    <row r="358" spans="14:16">
      <c r="N358" s="108">
        <f t="shared" si="10"/>
        <v>0</v>
      </c>
      <c r="O358" s="108" t="e">
        <f>IF(D358="X",0,IF(E358="X",0,VLOOKUP(E358,'27'!$K$3:$L$16,2,FALSE)))</f>
        <v>#N/A</v>
      </c>
      <c r="P358" s="108" t="e">
        <f t="shared" si="11"/>
        <v>#N/A</v>
      </c>
    </row>
    <row r="359" spans="14:16">
      <c r="N359" s="108">
        <f t="shared" si="10"/>
        <v>0</v>
      </c>
      <c r="O359" s="108" t="e">
        <f>IF(D359="X",0,IF(E359="X",0,VLOOKUP(E359,'27'!$K$3:$L$16,2,FALSE)))</f>
        <v>#N/A</v>
      </c>
      <c r="P359" s="108" t="e">
        <f t="shared" si="11"/>
        <v>#N/A</v>
      </c>
    </row>
    <row r="360" spans="14:16">
      <c r="N360" s="108">
        <f t="shared" si="10"/>
        <v>0</v>
      </c>
      <c r="O360" s="108" t="e">
        <f>IF(D360="X",0,IF(E360="X",0,VLOOKUP(E360,'27'!$K$3:$L$16,2,FALSE)))</f>
        <v>#N/A</v>
      </c>
      <c r="P360" s="108" t="e">
        <f t="shared" si="11"/>
        <v>#N/A</v>
      </c>
    </row>
    <row r="361" spans="14:16">
      <c r="N361" s="108">
        <f t="shared" si="10"/>
        <v>0</v>
      </c>
      <c r="O361" s="108" t="e">
        <f>IF(D361="X",0,IF(E361="X",0,VLOOKUP(E361,'27'!$K$3:$L$16,2,FALSE)))</f>
        <v>#N/A</v>
      </c>
      <c r="P361" s="108" t="e">
        <f t="shared" si="11"/>
        <v>#N/A</v>
      </c>
    </row>
    <row r="362" spans="14:16">
      <c r="N362" s="108">
        <f t="shared" si="10"/>
        <v>0</v>
      </c>
      <c r="O362" s="108" t="e">
        <f>IF(D362="X",0,IF(E362="X",0,VLOOKUP(E362,'27'!$K$3:$L$16,2,FALSE)))</f>
        <v>#N/A</v>
      </c>
      <c r="P362" s="108" t="e">
        <f t="shared" si="11"/>
        <v>#N/A</v>
      </c>
    </row>
    <row r="363" spans="14:16">
      <c r="N363" s="108">
        <f t="shared" si="10"/>
        <v>0</v>
      </c>
      <c r="O363" s="108" t="e">
        <f>IF(D363="X",0,IF(E363="X",0,VLOOKUP(E363,'27'!$K$3:$L$16,2,FALSE)))</f>
        <v>#N/A</v>
      </c>
      <c r="P363" s="108" t="e">
        <f t="shared" si="11"/>
        <v>#N/A</v>
      </c>
    </row>
    <row r="364" spans="14:16">
      <c r="N364" s="108">
        <f t="shared" si="10"/>
        <v>0</v>
      </c>
      <c r="O364" s="108" t="e">
        <f>IF(D364="X",0,IF(E364="X",0,VLOOKUP(E364,'27'!$K$3:$L$16,2,FALSE)))</f>
        <v>#N/A</v>
      </c>
      <c r="P364" s="108" t="e">
        <f t="shared" si="11"/>
        <v>#N/A</v>
      </c>
    </row>
    <row r="365" spans="14:16">
      <c r="N365" s="108">
        <f t="shared" si="10"/>
        <v>0</v>
      </c>
      <c r="O365" s="108" t="e">
        <f>IF(D365="X",0,IF(E365="X",0,VLOOKUP(E365,'27'!$K$3:$L$16,2,FALSE)))</f>
        <v>#N/A</v>
      </c>
      <c r="P365" s="108" t="e">
        <f t="shared" si="11"/>
        <v>#N/A</v>
      </c>
    </row>
    <row r="366" spans="14:16">
      <c r="N366" s="108">
        <f t="shared" si="10"/>
        <v>0</v>
      </c>
      <c r="O366" s="108" t="e">
        <f>IF(D366="X",0,IF(E366="X",0,VLOOKUP(E366,'27'!$K$3:$L$16,2,FALSE)))</f>
        <v>#N/A</v>
      </c>
      <c r="P366" s="108" t="e">
        <f t="shared" si="11"/>
        <v>#N/A</v>
      </c>
    </row>
    <row r="367" spans="14:16">
      <c r="N367" s="108">
        <f t="shared" si="10"/>
        <v>0</v>
      </c>
      <c r="O367" s="108" t="e">
        <f>IF(D367="X",0,IF(E367="X",0,VLOOKUP(E367,'27'!$K$3:$L$16,2,FALSE)))</f>
        <v>#N/A</v>
      </c>
      <c r="P367" s="108" t="e">
        <f t="shared" si="11"/>
        <v>#N/A</v>
      </c>
    </row>
    <row r="368" spans="14:16">
      <c r="N368" s="108">
        <f t="shared" si="10"/>
        <v>0</v>
      </c>
      <c r="O368" s="108" t="e">
        <f>IF(D368="X",0,IF(E368="X",0,VLOOKUP(E368,'27'!$K$3:$L$16,2,FALSE)))</f>
        <v>#N/A</v>
      </c>
      <c r="P368" s="108" t="e">
        <f t="shared" si="11"/>
        <v>#N/A</v>
      </c>
    </row>
    <row r="369" spans="14:16">
      <c r="N369" s="108">
        <f t="shared" si="10"/>
        <v>0</v>
      </c>
      <c r="O369" s="108" t="e">
        <f>IF(D369="X",0,IF(E369="X",0,VLOOKUP(E369,'27'!$K$3:$L$16,2,FALSE)))</f>
        <v>#N/A</v>
      </c>
      <c r="P369" s="108" t="e">
        <f t="shared" si="11"/>
        <v>#N/A</v>
      </c>
    </row>
    <row r="370" spans="14:16">
      <c r="N370" s="108">
        <f t="shared" si="10"/>
        <v>0</v>
      </c>
      <c r="O370" s="108" t="e">
        <f>IF(D370="X",0,IF(E370="X",0,VLOOKUP(E370,'27'!$K$3:$L$16,2,FALSE)))</f>
        <v>#N/A</v>
      </c>
      <c r="P370" s="108" t="e">
        <f t="shared" si="11"/>
        <v>#N/A</v>
      </c>
    </row>
    <row r="371" spans="14:16">
      <c r="N371" s="108">
        <f t="shared" si="10"/>
        <v>0</v>
      </c>
      <c r="O371" s="108" t="e">
        <f>IF(D371="X",0,IF(E371="X",0,VLOOKUP(E371,'27'!$K$3:$L$16,2,FALSE)))</f>
        <v>#N/A</v>
      </c>
      <c r="P371" s="108" t="e">
        <f t="shared" si="11"/>
        <v>#N/A</v>
      </c>
    </row>
    <row r="372" spans="14:16">
      <c r="N372" s="108">
        <f t="shared" si="10"/>
        <v>0</v>
      </c>
      <c r="O372" s="108" t="e">
        <f>IF(D372="X",0,IF(E372="X",0,VLOOKUP(E372,'27'!$K$3:$L$16,2,FALSE)))</f>
        <v>#N/A</v>
      </c>
      <c r="P372" s="108" t="e">
        <f t="shared" si="11"/>
        <v>#N/A</v>
      </c>
    </row>
    <row r="373" spans="14:16">
      <c r="N373" s="108">
        <f t="shared" si="10"/>
        <v>0</v>
      </c>
      <c r="O373" s="108" t="e">
        <f>IF(D373="X",0,IF(E373="X",0,VLOOKUP(E373,'27'!$K$3:$L$16,2,FALSE)))</f>
        <v>#N/A</v>
      </c>
      <c r="P373" s="108" t="e">
        <f t="shared" si="11"/>
        <v>#N/A</v>
      </c>
    </row>
    <row r="374" spans="14:16">
      <c r="N374" s="108">
        <f t="shared" si="10"/>
        <v>0</v>
      </c>
      <c r="O374" s="108" t="e">
        <f>IF(D374="X",0,IF(E374="X",0,VLOOKUP(E374,'27'!$K$3:$L$16,2,FALSE)))</f>
        <v>#N/A</v>
      </c>
      <c r="P374" s="108" t="e">
        <f t="shared" si="11"/>
        <v>#N/A</v>
      </c>
    </row>
    <row r="375" spans="14:16">
      <c r="N375" s="108">
        <f t="shared" si="10"/>
        <v>0</v>
      </c>
      <c r="O375" s="108" t="e">
        <f>IF(D375="X",0,IF(E375="X",0,VLOOKUP(E375,'27'!$K$3:$L$16,2,FALSE)))</f>
        <v>#N/A</v>
      </c>
      <c r="P375" s="108" t="e">
        <f t="shared" si="11"/>
        <v>#N/A</v>
      </c>
    </row>
    <row r="376" spans="14:16">
      <c r="N376" s="108">
        <f t="shared" si="10"/>
        <v>0</v>
      </c>
      <c r="O376" s="108" t="e">
        <f>IF(D376="X",0,IF(E376="X",0,VLOOKUP(E376,'27'!$K$3:$L$16,2,FALSE)))</f>
        <v>#N/A</v>
      </c>
      <c r="P376" s="108" t="e">
        <f t="shared" si="11"/>
        <v>#N/A</v>
      </c>
    </row>
    <row r="377" spans="14:16">
      <c r="N377" s="108">
        <f t="shared" si="10"/>
        <v>0</v>
      </c>
      <c r="O377" s="108" t="e">
        <f>IF(D377="X",0,IF(E377="X",0,VLOOKUP(E377,'27'!$K$3:$L$16,2,FALSE)))</f>
        <v>#N/A</v>
      </c>
      <c r="P377" s="108" t="e">
        <f t="shared" si="11"/>
        <v>#N/A</v>
      </c>
    </row>
    <row r="378" spans="14:16">
      <c r="N378" s="108">
        <f t="shared" si="10"/>
        <v>0</v>
      </c>
      <c r="O378" s="108" t="e">
        <f>IF(D378="X",0,IF(E378="X",0,VLOOKUP(E378,'27'!$K$3:$L$16,2,FALSE)))</f>
        <v>#N/A</v>
      </c>
      <c r="P378" s="108" t="e">
        <f t="shared" si="11"/>
        <v>#N/A</v>
      </c>
    </row>
    <row r="379" spans="14:16">
      <c r="N379" s="108">
        <f t="shared" si="10"/>
        <v>0</v>
      </c>
      <c r="O379" s="108" t="e">
        <f>IF(D379="X",0,IF(E379="X",0,VLOOKUP(E379,'27'!$K$3:$L$16,2,FALSE)))</f>
        <v>#N/A</v>
      </c>
      <c r="P379" s="108" t="e">
        <f t="shared" si="11"/>
        <v>#N/A</v>
      </c>
    </row>
    <row r="380" spans="14:16">
      <c r="N380" s="108">
        <f t="shared" si="10"/>
        <v>0</v>
      </c>
      <c r="O380" s="108" t="e">
        <f>IF(D380="X",0,IF(E380="X",0,VLOOKUP(E380,'27'!$K$3:$L$16,2,FALSE)))</f>
        <v>#N/A</v>
      </c>
      <c r="P380" s="108" t="e">
        <f t="shared" si="11"/>
        <v>#N/A</v>
      </c>
    </row>
    <row r="381" spans="14:16">
      <c r="N381" s="108">
        <f t="shared" si="10"/>
        <v>0</v>
      </c>
      <c r="O381" s="108" t="e">
        <f>IF(D381="X",0,IF(E381="X",0,VLOOKUP(E381,'27'!$K$3:$L$16,2,FALSE)))</f>
        <v>#N/A</v>
      </c>
      <c r="P381" s="108" t="e">
        <f t="shared" si="11"/>
        <v>#N/A</v>
      </c>
    </row>
    <row r="382" spans="14:16">
      <c r="N382" s="108">
        <f t="shared" si="10"/>
        <v>0</v>
      </c>
      <c r="O382" s="108" t="e">
        <f>IF(D382="X",0,IF(E382="X",0,VLOOKUP(E382,'27'!$K$3:$L$16,2,FALSE)))</f>
        <v>#N/A</v>
      </c>
      <c r="P382" s="108" t="e">
        <f t="shared" si="11"/>
        <v>#N/A</v>
      </c>
    </row>
    <row r="383" spans="14:16">
      <c r="N383" s="108">
        <f t="shared" si="10"/>
        <v>0</v>
      </c>
      <c r="O383" s="108" t="e">
        <f>IF(D383="X",0,IF(E383="X",0,VLOOKUP(E383,'27'!$K$3:$L$16,2,FALSE)))</f>
        <v>#N/A</v>
      </c>
      <c r="P383" s="108" t="e">
        <f t="shared" si="11"/>
        <v>#N/A</v>
      </c>
    </row>
    <row r="384" spans="14:16">
      <c r="N384" s="108">
        <f t="shared" si="10"/>
        <v>0</v>
      </c>
      <c r="O384" s="108" t="e">
        <f>IF(D384="X",0,IF(E384="X",0,VLOOKUP(E384,'27'!$K$3:$L$16,2,FALSE)))</f>
        <v>#N/A</v>
      </c>
      <c r="P384" s="108" t="e">
        <f t="shared" si="11"/>
        <v>#N/A</v>
      </c>
    </row>
    <row r="385" spans="14:16">
      <c r="N385" s="108">
        <f t="shared" si="10"/>
        <v>0</v>
      </c>
      <c r="O385" s="108" t="e">
        <f>IF(D385="X",0,IF(E385="X",0,VLOOKUP(E385,'27'!$K$3:$L$16,2,FALSE)))</f>
        <v>#N/A</v>
      </c>
      <c r="P385" s="108" t="e">
        <f t="shared" si="11"/>
        <v>#N/A</v>
      </c>
    </row>
    <row r="386" spans="14:16">
      <c r="N386" s="108">
        <f t="shared" si="10"/>
        <v>0</v>
      </c>
      <c r="O386" s="108" t="e">
        <f>IF(D386="X",0,IF(E386="X",0,VLOOKUP(E386,'27'!$K$3:$L$16,2,FALSE)))</f>
        <v>#N/A</v>
      </c>
      <c r="P386" s="108" t="e">
        <f t="shared" si="11"/>
        <v>#N/A</v>
      </c>
    </row>
    <row r="387" spans="14:16">
      <c r="N387" s="108">
        <f t="shared" si="10"/>
        <v>0</v>
      </c>
      <c r="O387" s="108" t="e">
        <f>IF(D387="X",0,IF(E387="X",0,VLOOKUP(E387,'27'!$K$3:$L$16,2,FALSE)))</f>
        <v>#N/A</v>
      </c>
      <c r="P387" s="108" t="e">
        <f t="shared" si="11"/>
        <v>#N/A</v>
      </c>
    </row>
    <row r="388" spans="14:16">
      <c r="N388" s="108">
        <f t="shared" ref="N388:N451" si="12">SUM(F388:M388)</f>
        <v>0</v>
      </c>
      <c r="O388" s="108" t="e">
        <f>IF(D388="X",0,IF(E388="X",0,VLOOKUP(E388,'27'!$K$3:$L$16,2,FALSE)))</f>
        <v>#N/A</v>
      </c>
      <c r="P388" s="108" t="e">
        <f t="shared" ref="P388:P451" si="13">N388*O388</f>
        <v>#N/A</v>
      </c>
    </row>
    <row r="389" spans="14:16">
      <c r="N389" s="108">
        <f t="shared" si="12"/>
        <v>0</v>
      </c>
      <c r="O389" s="108" t="e">
        <f>IF(D389="X",0,IF(E389="X",0,VLOOKUP(E389,'27'!$K$3:$L$16,2,FALSE)))</f>
        <v>#N/A</v>
      </c>
      <c r="P389" s="108" t="e">
        <f t="shared" si="13"/>
        <v>#N/A</v>
      </c>
    </row>
    <row r="390" spans="14:16">
      <c r="N390" s="108">
        <f t="shared" si="12"/>
        <v>0</v>
      </c>
      <c r="O390" s="108" t="e">
        <f>IF(D390="X",0,IF(E390="X",0,VLOOKUP(E390,'27'!$K$3:$L$16,2,FALSE)))</f>
        <v>#N/A</v>
      </c>
      <c r="P390" s="108" t="e">
        <f t="shared" si="13"/>
        <v>#N/A</v>
      </c>
    </row>
    <row r="391" spans="14:16">
      <c r="N391" s="108">
        <f t="shared" si="12"/>
        <v>0</v>
      </c>
      <c r="O391" s="108" t="e">
        <f>IF(D391="X",0,IF(E391="X",0,VLOOKUP(E391,'27'!$K$3:$L$16,2,FALSE)))</f>
        <v>#N/A</v>
      </c>
      <c r="P391" s="108" t="e">
        <f t="shared" si="13"/>
        <v>#N/A</v>
      </c>
    </row>
    <row r="392" spans="14:16">
      <c r="N392" s="108">
        <f t="shared" si="12"/>
        <v>0</v>
      </c>
      <c r="O392" s="108" t="e">
        <f>IF(D392="X",0,IF(E392="X",0,VLOOKUP(E392,'27'!$K$3:$L$16,2,FALSE)))</f>
        <v>#N/A</v>
      </c>
      <c r="P392" s="108" t="e">
        <f t="shared" si="13"/>
        <v>#N/A</v>
      </c>
    </row>
    <row r="393" spans="14:16">
      <c r="N393" s="108">
        <f t="shared" si="12"/>
        <v>0</v>
      </c>
      <c r="O393" s="108" t="e">
        <f>IF(D393="X",0,IF(E393="X",0,VLOOKUP(E393,'27'!$K$3:$L$16,2,FALSE)))</f>
        <v>#N/A</v>
      </c>
      <c r="P393" s="108" t="e">
        <f t="shared" si="13"/>
        <v>#N/A</v>
      </c>
    </row>
    <row r="394" spans="14:16">
      <c r="N394" s="108">
        <f t="shared" si="12"/>
        <v>0</v>
      </c>
      <c r="O394" s="108" t="e">
        <f>IF(D394="X",0,IF(E394="X",0,VLOOKUP(E394,'27'!$K$3:$L$16,2,FALSE)))</f>
        <v>#N/A</v>
      </c>
      <c r="P394" s="108" t="e">
        <f t="shared" si="13"/>
        <v>#N/A</v>
      </c>
    </row>
    <row r="395" spans="14:16">
      <c r="N395" s="108">
        <f t="shared" si="12"/>
        <v>0</v>
      </c>
      <c r="O395" s="108" t="e">
        <f>IF(D395="X",0,IF(E395="X",0,VLOOKUP(E395,'27'!$K$3:$L$16,2,FALSE)))</f>
        <v>#N/A</v>
      </c>
      <c r="P395" s="108" t="e">
        <f t="shared" si="13"/>
        <v>#N/A</v>
      </c>
    </row>
    <row r="396" spans="14:16">
      <c r="N396" s="108">
        <f t="shared" si="12"/>
        <v>0</v>
      </c>
      <c r="O396" s="108" t="e">
        <f>IF(D396="X",0,IF(E396="X",0,VLOOKUP(E396,'27'!$K$3:$L$16,2,FALSE)))</f>
        <v>#N/A</v>
      </c>
      <c r="P396" s="108" t="e">
        <f t="shared" si="13"/>
        <v>#N/A</v>
      </c>
    </row>
    <row r="397" spans="14:16">
      <c r="N397" s="108">
        <f t="shared" si="12"/>
        <v>0</v>
      </c>
      <c r="O397" s="108" t="e">
        <f>IF(D397="X",0,IF(E397="X",0,VLOOKUP(E397,'27'!$K$3:$L$16,2,FALSE)))</f>
        <v>#N/A</v>
      </c>
      <c r="P397" s="108" t="e">
        <f t="shared" si="13"/>
        <v>#N/A</v>
      </c>
    </row>
    <row r="398" spans="14:16">
      <c r="N398" s="108">
        <f t="shared" si="12"/>
        <v>0</v>
      </c>
      <c r="O398" s="108" t="e">
        <f>IF(D398="X",0,IF(E398="X",0,VLOOKUP(E398,'27'!$K$3:$L$16,2,FALSE)))</f>
        <v>#N/A</v>
      </c>
      <c r="P398" s="108" t="e">
        <f t="shared" si="13"/>
        <v>#N/A</v>
      </c>
    </row>
    <row r="399" spans="14:16">
      <c r="N399" s="108">
        <f t="shared" si="12"/>
        <v>0</v>
      </c>
      <c r="O399" s="108" t="e">
        <f>IF(D399="X",0,IF(E399="X",0,VLOOKUP(E399,'27'!$K$3:$L$16,2,FALSE)))</f>
        <v>#N/A</v>
      </c>
      <c r="P399" s="108" t="e">
        <f t="shared" si="13"/>
        <v>#N/A</v>
      </c>
    </row>
    <row r="400" spans="14:16">
      <c r="N400" s="108">
        <f t="shared" si="12"/>
        <v>0</v>
      </c>
      <c r="O400" s="108" t="e">
        <f>IF(D400="X",0,IF(E400="X",0,VLOOKUP(E400,'27'!$K$3:$L$16,2,FALSE)))</f>
        <v>#N/A</v>
      </c>
      <c r="P400" s="108" t="e">
        <f t="shared" si="13"/>
        <v>#N/A</v>
      </c>
    </row>
    <row r="401" spans="14:16">
      <c r="N401" s="108">
        <f t="shared" si="12"/>
        <v>0</v>
      </c>
      <c r="O401" s="108" t="e">
        <f>IF(D401="X",0,IF(E401="X",0,VLOOKUP(E401,'27'!$K$3:$L$16,2,FALSE)))</f>
        <v>#N/A</v>
      </c>
      <c r="P401" s="108" t="e">
        <f t="shared" si="13"/>
        <v>#N/A</v>
      </c>
    </row>
    <row r="402" spans="14:16">
      <c r="N402" s="108">
        <f t="shared" si="12"/>
        <v>0</v>
      </c>
      <c r="O402" s="108" t="e">
        <f>IF(D402="X",0,IF(E402="X",0,VLOOKUP(E402,'27'!$K$3:$L$16,2,FALSE)))</f>
        <v>#N/A</v>
      </c>
      <c r="P402" s="108" t="e">
        <f t="shared" si="13"/>
        <v>#N/A</v>
      </c>
    </row>
    <row r="403" spans="14:16">
      <c r="N403" s="108">
        <f t="shared" si="12"/>
        <v>0</v>
      </c>
      <c r="O403" s="108" t="e">
        <f>IF(D403="X",0,IF(E403="X",0,VLOOKUP(E403,'27'!$K$3:$L$16,2,FALSE)))</f>
        <v>#N/A</v>
      </c>
      <c r="P403" s="108" t="e">
        <f t="shared" si="13"/>
        <v>#N/A</v>
      </c>
    </row>
    <row r="404" spans="14:16">
      <c r="N404" s="108">
        <f t="shared" si="12"/>
        <v>0</v>
      </c>
      <c r="O404" s="108" t="e">
        <f>IF(D404="X",0,IF(E404="X",0,VLOOKUP(E404,'27'!$K$3:$L$16,2,FALSE)))</f>
        <v>#N/A</v>
      </c>
      <c r="P404" s="108" t="e">
        <f t="shared" si="13"/>
        <v>#N/A</v>
      </c>
    </row>
    <row r="405" spans="14:16">
      <c r="N405" s="108">
        <f t="shared" si="12"/>
        <v>0</v>
      </c>
      <c r="O405" s="108" t="e">
        <f>IF(D405="X",0,IF(E405="X",0,VLOOKUP(E405,'27'!$K$3:$L$16,2,FALSE)))</f>
        <v>#N/A</v>
      </c>
      <c r="P405" s="108" t="e">
        <f t="shared" si="13"/>
        <v>#N/A</v>
      </c>
    </row>
    <row r="406" spans="14:16">
      <c r="N406" s="108">
        <f t="shared" si="12"/>
        <v>0</v>
      </c>
      <c r="O406" s="108" t="e">
        <f>IF(D406="X",0,IF(E406="X",0,VLOOKUP(E406,'27'!$K$3:$L$16,2,FALSE)))</f>
        <v>#N/A</v>
      </c>
      <c r="P406" s="108" t="e">
        <f t="shared" si="13"/>
        <v>#N/A</v>
      </c>
    </row>
    <row r="407" spans="14:16">
      <c r="N407" s="108">
        <f t="shared" si="12"/>
        <v>0</v>
      </c>
      <c r="O407" s="108" t="e">
        <f>IF(D407="X",0,IF(E407="X",0,VLOOKUP(E407,'27'!$K$3:$L$16,2,FALSE)))</f>
        <v>#N/A</v>
      </c>
      <c r="P407" s="108" t="e">
        <f t="shared" si="13"/>
        <v>#N/A</v>
      </c>
    </row>
    <row r="408" spans="14:16">
      <c r="N408" s="108">
        <f t="shared" si="12"/>
        <v>0</v>
      </c>
      <c r="O408" s="108" t="e">
        <f>IF(D408="X",0,IF(E408="X",0,VLOOKUP(E408,'27'!$K$3:$L$16,2,FALSE)))</f>
        <v>#N/A</v>
      </c>
      <c r="P408" s="108" t="e">
        <f t="shared" si="13"/>
        <v>#N/A</v>
      </c>
    </row>
    <row r="409" spans="14:16">
      <c r="N409" s="108">
        <f t="shared" si="12"/>
        <v>0</v>
      </c>
      <c r="O409" s="108" t="e">
        <f>IF(D409="X",0,IF(E409="X",0,VLOOKUP(E409,'27'!$K$3:$L$16,2,FALSE)))</f>
        <v>#N/A</v>
      </c>
      <c r="P409" s="108" t="e">
        <f t="shared" si="13"/>
        <v>#N/A</v>
      </c>
    </row>
    <row r="410" spans="14:16">
      <c r="N410" s="108">
        <f t="shared" si="12"/>
        <v>0</v>
      </c>
      <c r="O410" s="108" t="e">
        <f>IF(D410="X",0,IF(E410="X",0,VLOOKUP(E410,'27'!$K$3:$L$16,2,FALSE)))</f>
        <v>#N/A</v>
      </c>
      <c r="P410" s="108" t="e">
        <f t="shared" si="13"/>
        <v>#N/A</v>
      </c>
    </row>
    <row r="411" spans="14:16">
      <c r="N411" s="108">
        <f t="shared" si="12"/>
        <v>0</v>
      </c>
      <c r="O411" s="108" t="e">
        <f>IF(D411="X",0,IF(E411="X",0,VLOOKUP(E411,'27'!$K$3:$L$16,2,FALSE)))</f>
        <v>#N/A</v>
      </c>
      <c r="P411" s="108" t="e">
        <f t="shared" si="13"/>
        <v>#N/A</v>
      </c>
    </row>
    <row r="412" spans="14:16">
      <c r="N412" s="108">
        <f t="shared" si="12"/>
        <v>0</v>
      </c>
      <c r="O412" s="108" t="e">
        <f>IF(D412="X",0,IF(E412="X",0,VLOOKUP(E412,'27'!$K$3:$L$16,2,FALSE)))</f>
        <v>#N/A</v>
      </c>
      <c r="P412" s="108" t="e">
        <f t="shared" si="13"/>
        <v>#N/A</v>
      </c>
    </row>
    <row r="413" spans="14:16">
      <c r="N413" s="108">
        <f t="shared" si="12"/>
        <v>0</v>
      </c>
      <c r="O413" s="108" t="e">
        <f>IF(D413="X",0,IF(E413="X",0,VLOOKUP(E413,'27'!$K$3:$L$16,2,FALSE)))</f>
        <v>#N/A</v>
      </c>
      <c r="P413" s="108" t="e">
        <f t="shared" si="13"/>
        <v>#N/A</v>
      </c>
    </row>
    <row r="414" spans="14:16">
      <c r="N414" s="108">
        <f t="shared" si="12"/>
        <v>0</v>
      </c>
      <c r="O414" s="108" t="e">
        <f>IF(D414="X",0,IF(E414="X",0,VLOOKUP(E414,'27'!$K$3:$L$16,2,FALSE)))</f>
        <v>#N/A</v>
      </c>
      <c r="P414" s="108" t="e">
        <f t="shared" si="13"/>
        <v>#N/A</v>
      </c>
    </row>
    <row r="415" spans="14:16">
      <c r="N415" s="108">
        <f t="shared" si="12"/>
        <v>0</v>
      </c>
      <c r="O415" s="108" t="e">
        <f>IF(D415="X",0,IF(E415="X",0,VLOOKUP(E415,'27'!$K$3:$L$16,2,FALSE)))</f>
        <v>#N/A</v>
      </c>
      <c r="P415" s="108" t="e">
        <f t="shared" si="13"/>
        <v>#N/A</v>
      </c>
    </row>
    <row r="416" spans="14:16">
      <c r="N416" s="108">
        <f t="shared" si="12"/>
        <v>0</v>
      </c>
      <c r="O416" s="108" t="e">
        <f>IF(D416="X",0,IF(E416="X",0,VLOOKUP(E416,'27'!$K$3:$L$16,2,FALSE)))</f>
        <v>#N/A</v>
      </c>
      <c r="P416" s="108" t="e">
        <f t="shared" si="13"/>
        <v>#N/A</v>
      </c>
    </row>
    <row r="417" spans="14:16">
      <c r="N417" s="108">
        <f t="shared" si="12"/>
        <v>0</v>
      </c>
      <c r="O417" s="108" t="e">
        <f>IF(D417="X",0,IF(E417="X",0,VLOOKUP(E417,'27'!$K$3:$L$16,2,FALSE)))</f>
        <v>#N/A</v>
      </c>
      <c r="P417" s="108" t="e">
        <f t="shared" si="13"/>
        <v>#N/A</v>
      </c>
    </row>
    <row r="418" spans="14:16">
      <c r="N418" s="108">
        <f t="shared" si="12"/>
        <v>0</v>
      </c>
      <c r="O418" s="108" t="e">
        <f>IF(D418="X",0,IF(E418="X",0,VLOOKUP(E418,'27'!$K$3:$L$16,2,FALSE)))</f>
        <v>#N/A</v>
      </c>
      <c r="P418" s="108" t="e">
        <f t="shared" si="13"/>
        <v>#N/A</v>
      </c>
    </row>
    <row r="419" spans="14:16">
      <c r="N419" s="108">
        <f t="shared" si="12"/>
        <v>0</v>
      </c>
      <c r="O419" s="108" t="e">
        <f>IF(D419="X",0,IF(E419="X",0,VLOOKUP(E419,'27'!$K$3:$L$16,2,FALSE)))</f>
        <v>#N/A</v>
      </c>
      <c r="P419" s="108" t="e">
        <f t="shared" si="13"/>
        <v>#N/A</v>
      </c>
    </row>
    <row r="420" spans="14:16">
      <c r="N420" s="108">
        <f t="shared" si="12"/>
        <v>0</v>
      </c>
      <c r="O420" s="108" t="e">
        <f>IF(D420="X",0,IF(E420="X",0,VLOOKUP(E420,'27'!$K$3:$L$16,2,FALSE)))</f>
        <v>#N/A</v>
      </c>
      <c r="P420" s="108" t="e">
        <f t="shared" si="13"/>
        <v>#N/A</v>
      </c>
    </row>
    <row r="421" spans="14:16">
      <c r="N421" s="108">
        <f t="shared" si="12"/>
        <v>0</v>
      </c>
      <c r="O421" s="108" t="e">
        <f>IF(D421="X",0,IF(E421="X",0,VLOOKUP(E421,'27'!$K$3:$L$16,2,FALSE)))</f>
        <v>#N/A</v>
      </c>
      <c r="P421" s="108" t="e">
        <f t="shared" si="13"/>
        <v>#N/A</v>
      </c>
    </row>
    <row r="422" spans="14:16">
      <c r="N422" s="108">
        <f t="shared" si="12"/>
        <v>0</v>
      </c>
      <c r="O422" s="108" t="e">
        <f>IF(D422="X",0,IF(E422="X",0,VLOOKUP(E422,'27'!$K$3:$L$16,2,FALSE)))</f>
        <v>#N/A</v>
      </c>
      <c r="P422" s="108" t="e">
        <f t="shared" si="13"/>
        <v>#N/A</v>
      </c>
    </row>
    <row r="423" spans="14:16">
      <c r="N423" s="108">
        <f t="shared" si="12"/>
        <v>0</v>
      </c>
      <c r="O423" s="108" t="e">
        <f>IF(D423="X",0,IF(E423="X",0,VLOOKUP(E423,'27'!$K$3:$L$16,2,FALSE)))</f>
        <v>#N/A</v>
      </c>
      <c r="P423" s="108" t="e">
        <f t="shared" si="13"/>
        <v>#N/A</v>
      </c>
    </row>
    <row r="424" spans="14:16">
      <c r="N424" s="108">
        <f t="shared" si="12"/>
        <v>0</v>
      </c>
      <c r="O424" s="108" t="e">
        <f>IF(D424="X",0,IF(E424="X",0,VLOOKUP(E424,'27'!$K$3:$L$16,2,FALSE)))</f>
        <v>#N/A</v>
      </c>
      <c r="P424" s="108" t="e">
        <f t="shared" si="13"/>
        <v>#N/A</v>
      </c>
    </row>
    <row r="425" spans="14:16">
      <c r="N425" s="108">
        <f t="shared" si="12"/>
        <v>0</v>
      </c>
      <c r="O425" s="108" t="e">
        <f>IF(D425="X",0,IF(E425="X",0,VLOOKUP(E425,'27'!$K$3:$L$16,2,FALSE)))</f>
        <v>#N/A</v>
      </c>
      <c r="P425" s="108" t="e">
        <f t="shared" si="13"/>
        <v>#N/A</v>
      </c>
    </row>
    <row r="426" spans="14:16">
      <c r="N426" s="108">
        <f t="shared" si="12"/>
        <v>0</v>
      </c>
      <c r="O426" s="108" t="e">
        <f>IF(D426="X",0,IF(E426="X",0,VLOOKUP(E426,'27'!$K$3:$L$16,2,FALSE)))</f>
        <v>#N/A</v>
      </c>
      <c r="P426" s="108" t="e">
        <f t="shared" si="13"/>
        <v>#N/A</v>
      </c>
    </row>
    <row r="427" spans="14:16">
      <c r="N427" s="108">
        <f t="shared" si="12"/>
        <v>0</v>
      </c>
      <c r="O427" s="108" t="e">
        <f>IF(D427="X",0,IF(E427="X",0,VLOOKUP(E427,'27'!$K$3:$L$16,2,FALSE)))</f>
        <v>#N/A</v>
      </c>
      <c r="P427" s="108" t="e">
        <f t="shared" si="13"/>
        <v>#N/A</v>
      </c>
    </row>
    <row r="428" spans="14:16">
      <c r="N428" s="108">
        <f t="shared" si="12"/>
        <v>0</v>
      </c>
      <c r="O428" s="108" t="e">
        <f>IF(D428="X",0,IF(E428="X",0,VLOOKUP(E428,'27'!$K$3:$L$16,2,FALSE)))</f>
        <v>#N/A</v>
      </c>
      <c r="P428" s="108" t="e">
        <f t="shared" si="13"/>
        <v>#N/A</v>
      </c>
    </row>
    <row r="429" spans="14:16">
      <c r="N429" s="108">
        <f t="shared" si="12"/>
        <v>0</v>
      </c>
      <c r="O429" s="108" t="e">
        <f>IF(D429="X",0,IF(E429="X",0,VLOOKUP(E429,'27'!$K$3:$L$16,2,FALSE)))</f>
        <v>#N/A</v>
      </c>
      <c r="P429" s="108" t="e">
        <f t="shared" si="13"/>
        <v>#N/A</v>
      </c>
    </row>
    <row r="430" spans="14:16">
      <c r="N430" s="108">
        <f t="shared" si="12"/>
        <v>0</v>
      </c>
      <c r="O430" s="108" t="e">
        <f>IF(D430="X",0,IF(E430="X",0,VLOOKUP(E430,'27'!$K$3:$L$16,2,FALSE)))</f>
        <v>#N/A</v>
      </c>
      <c r="P430" s="108" t="e">
        <f t="shared" si="13"/>
        <v>#N/A</v>
      </c>
    </row>
    <row r="431" spans="14:16">
      <c r="N431" s="108">
        <f t="shared" si="12"/>
        <v>0</v>
      </c>
      <c r="O431" s="108" t="e">
        <f>IF(D431="X",0,IF(E431="X",0,VLOOKUP(E431,'27'!$K$3:$L$16,2,FALSE)))</f>
        <v>#N/A</v>
      </c>
      <c r="P431" s="108" t="e">
        <f t="shared" si="13"/>
        <v>#N/A</v>
      </c>
    </row>
    <row r="432" spans="14:16">
      <c r="N432" s="108">
        <f t="shared" si="12"/>
        <v>0</v>
      </c>
      <c r="O432" s="108" t="e">
        <f>IF(D432="X",0,IF(E432="X",0,VLOOKUP(E432,'27'!$K$3:$L$16,2,FALSE)))</f>
        <v>#N/A</v>
      </c>
      <c r="P432" s="108" t="e">
        <f t="shared" si="13"/>
        <v>#N/A</v>
      </c>
    </row>
    <row r="433" spans="14:16">
      <c r="N433" s="108">
        <f t="shared" si="12"/>
        <v>0</v>
      </c>
      <c r="O433" s="108" t="e">
        <f>IF(D433="X",0,IF(E433="X",0,VLOOKUP(E433,'27'!$K$3:$L$16,2,FALSE)))</f>
        <v>#N/A</v>
      </c>
      <c r="P433" s="108" t="e">
        <f t="shared" si="13"/>
        <v>#N/A</v>
      </c>
    </row>
    <row r="434" spans="14:16">
      <c r="N434" s="108">
        <f t="shared" si="12"/>
        <v>0</v>
      </c>
      <c r="O434" s="108" t="e">
        <f>IF(D434="X",0,IF(E434="X",0,VLOOKUP(E434,'27'!$K$3:$L$16,2,FALSE)))</f>
        <v>#N/A</v>
      </c>
      <c r="P434" s="108" t="e">
        <f t="shared" si="13"/>
        <v>#N/A</v>
      </c>
    </row>
    <row r="435" spans="14:16">
      <c r="N435" s="108">
        <f t="shared" si="12"/>
        <v>0</v>
      </c>
      <c r="O435" s="108" t="e">
        <f>IF(D435="X",0,IF(E435="X",0,VLOOKUP(E435,'27'!$K$3:$L$16,2,FALSE)))</f>
        <v>#N/A</v>
      </c>
      <c r="P435" s="108" t="e">
        <f t="shared" si="13"/>
        <v>#N/A</v>
      </c>
    </row>
    <row r="436" spans="14:16">
      <c r="N436" s="108">
        <f t="shared" si="12"/>
        <v>0</v>
      </c>
      <c r="O436" s="108" t="e">
        <f>IF(D436="X",0,IF(E436="X",0,VLOOKUP(E436,'27'!$K$3:$L$16,2,FALSE)))</f>
        <v>#N/A</v>
      </c>
      <c r="P436" s="108" t="e">
        <f t="shared" si="13"/>
        <v>#N/A</v>
      </c>
    </row>
    <row r="437" spans="14:16">
      <c r="N437" s="108">
        <f t="shared" si="12"/>
        <v>0</v>
      </c>
      <c r="O437" s="108" t="e">
        <f>IF(D437="X",0,IF(E437="X",0,VLOOKUP(E437,'27'!$K$3:$L$16,2,FALSE)))</f>
        <v>#N/A</v>
      </c>
      <c r="P437" s="108" t="e">
        <f t="shared" si="13"/>
        <v>#N/A</v>
      </c>
    </row>
    <row r="438" spans="14:16">
      <c r="N438" s="108">
        <f t="shared" si="12"/>
        <v>0</v>
      </c>
      <c r="O438" s="108" t="e">
        <f>IF(D438="X",0,IF(E438="X",0,VLOOKUP(E438,'27'!$K$3:$L$16,2,FALSE)))</f>
        <v>#N/A</v>
      </c>
      <c r="P438" s="108" t="e">
        <f t="shared" si="13"/>
        <v>#N/A</v>
      </c>
    </row>
    <row r="439" spans="14:16">
      <c r="N439" s="108">
        <f t="shared" si="12"/>
        <v>0</v>
      </c>
      <c r="O439" s="108" t="e">
        <f>IF(D439="X",0,IF(E439="X",0,VLOOKUP(E439,'27'!$K$3:$L$16,2,FALSE)))</f>
        <v>#N/A</v>
      </c>
      <c r="P439" s="108" t="e">
        <f t="shared" si="13"/>
        <v>#N/A</v>
      </c>
    </row>
    <row r="440" spans="14:16">
      <c r="N440" s="108">
        <f t="shared" si="12"/>
        <v>0</v>
      </c>
      <c r="O440" s="108" t="e">
        <f>IF(D440="X",0,IF(E440="X",0,VLOOKUP(E440,'27'!$K$3:$L$16,2,FALSE)))</f>
        <v>#N/A</v>
      </c>
      <c r="P440" s="108" t="e">
        <f t="shared" si="13"/>
        <v>#N/A</v>
      </c>
    </row>
    <row r="441" spans="14:16">
      <c r="N441" s="108">
        <f t="shared" si="12"/>
        <v>0</v>
      </c>
      <c r="O441" s="108" t="e">
        <f>IF(D441="X",0,IF(E441="X",0,VLOOKUP(E441,'27'!$K$3:$L$16,2,FALSE)))</f>
        <v>#N/A</v>
      </c>
      <c r="P441" s="108" t="e">
        <f t="shared" si="13"/>
        <v>#N/A</v>
      </c>
    </row>
    <row r="442" spans="14:16">
      <c r="N442" s="108">
        <f t="shared" si="12"/>
        <v>0</v>
      </c>
      <c r="O442" s="108" t="e">
        <f>IF(D442="X",0,IF(E442="X",0,VLOOKUP(E442,'27'!$K$3:$L$16,2,FALSE)))</f>
        <v>#N/A</v>
      </c>
      <c r="P442" s="108" t="e">
        <f t="shared" si="13"/>
        <v>#N/A</v>
      </c>
    </row>
    <row r="443" spans="14:16">
      <c r="N443" s="108">
        <f t="shared" si="12"/>
        <v>0</v>
      </c>
      <c r="O443" s="108" t="e">
        <f>IF(D443="X",0,IF(E443="X",0,VLOOKUP(E443,'27'!$K$3:$L$16,2,FALSE)))</f>
        <v>#N/A</v>
      </c>
      <c r="P443" s="108" t="e">
        <f t="shared" si="13"/>
        <v>#N/A</v>
      </c>
    </row>
    <row r="444" spans="14:16">
      <c r="N444" s="108">
        <f t="shared" si="12"/>
        <v>0</v>
      </c>
      <c r="O444" s="108" t="e">
        <f>IF(D444="X",0,IF(E444="X",0,VLOOKUP(E444,'27'!$K$3:$L$16,2,FALSE)))</f>
        <v>#N/A</v>
      </c>
      <c r="P444" s="108" t="e">
        <f t="shared" si="13"/>
        <v>#N/A</v>
      </c>
    </row>
    <row r="445" spans="14:16">
      <c r="N445" s="108">
        <f t="shared" si="12"/>
        <v>0</v>
      </c>
      <c r="O445" s="108" t="e">
        <f>IF(D445="X",0,IF(E445="X",0,VLOOKUP(E445,'27'!$K$3:$L$16,2,FALSE)))</f>
        <v>#N/A</v>
      </c>
      <c r="P445" s="108" t="e">
        <f t="shared" si="13"/>
        <v>#N/A</v>
      </c>
    </row>
    <row r="446" spans="14:16">
      <c r="N446" s="108">
        <f t="shared" si="12"/>
        <v>0</v>
      </c>
      <c r="O446" s="108" t="e">
        <f>IF(D446="X",0,IF(E446="X",0,VLOOKUP(E446,'27'!$K$3:$L$16,2,FALSE)))</f>
        <v>#N/A</v>
      </c>
      <c r="P446" s="108" t="e">
        <f t="shared" si="13"/>
        <v>#N/A</v>
      </c>
    </row>
    <row r="447" spans="14:16">
      <c r="N447" s="108">
        <f t="shared" si="12"/>
        <v>0</v>
      </c>
      <c r="O447" s="108" t="e">
        <f>IF(D447="X",0,IF(E447="X",0,VLOOKUP(E447,'27'!$K$3:$L$16,2,FALSE)))</f>
        <v>#N/A</v>
      </c>
      <c r="P447" s="108" t="e">
        <f t="shared" si="13"/>
        <v>#N/A</v>
      </c>
    </row>
    <row r="448" spans="14:16">
      <c r="N448" s="108">
        <f t="shared" si="12"/>
        <v>0</v>
      </c>
      <c r="O448" s="108" t="e">
        <f>IF(D448="X",0,IF(E448="X",0,VLOOKUP(E448,'27'!$K$3:$L$16,2,FALSE)))</f>
        <v>#N/A</v>
      </c>
      <c r="P448" s="108" t="e">
        <f t="shared" si="13"/>
        <v>#N/A</v>
      </c>
    </row>
    <row r="449" spans="14:16">
      <c r="N449" s="108">
        <f t="shared" si="12"/>
        <v>0</v>
      </c>
      <c r="O449" s="108" t="e">
        <f>IF(D449="X",0,IF(E449="X",0,VLOOKUP(E449,'27'!$K$3:$L$16,2,FALSE)))</f>
        <v>#N/A</v>
      </c>
      <c r="P449" s="108" t="e">
        <f t="shared" si="13"/>
        <v>#N/A</v>
      </c>
    </row>
    <row r="450" spans="14:16">
      <c r="N450" s="108">
        <f t="shared" si="12"/>
        <v>0</v>
      </c>
      <c r="O450" s="108" t="e">
        <f>IF(D450="X",0,IF(E450="X",0,VLOOKUP(E450,'27'!$K$3:$L$16,2,FALSE)))</f>
        <v>#N/A</v>
      </c>
      <c r="P450" s="108" t="e">
        <f t="shared" si="13"/>
        <v>#N/A</v>
      </c>
    </row>
    <row r="451" spans="14:16">
      <c r="N451" s="108">
        <f t="shared" si="12"/>
        <v>0</v>
      </c>
      <c r="O451" s="108" t="e">
        <f>IF(D451="X",0,IF(E451="X",0,VLOOKUP(E451,'27'!$K$3:$L$16,2,FALSE)))</f>
        <v>#N/A</v>
      </c>
      <c r="P451" s="108" t="e">
        <f t="shared" si="13"/>
        <v>#N/A</v>
      </c>
    </row>
    <row r="452" spans="14:16">
      <c r="N452" s="108">
        <f t="shared" ref="N452:N494" si="14">SUM(F452:M452)</f>
        <v>0</v>
      </c>
      <c r="O452" s="108" t="e">
        <f>IF(D452="X",0,IF(E452="X",0,VLOOKUP(E452,'27'!$K$3:$L$16,2,FALSE)))</f>
        <v>#N/A</v>
      </c>
      <c r="P452" s="108" t="e">
        <f t="shared" ref="P452:P494" si="15">N452*O452</f>
        <v>#N/A</v>
      </c>
    </row>
    <row r="453" spans="14:16">
      <c r="N453" s="108">
        <f t="shared" si="14"/>
        <v>0</v>
      </c>
      <c r="O453" s="108" t="e">
        <f>IF(D453="X",0,IF(E453="X",0,VLOOKUP(E453,'27'!$K$3:$L$16,2,FALSE)))</f>
        <v>#N/A</v>
      </c>
      <c r="P453" s="108" t="e">
        <f t="shared" si="15"/>
        <v>#N/A</v>
      </c>
    </row>
    <row r="454" spans="14:16">
      <c r="N454" s="108">
        <f t="shared" si="14"/>
        <v>0</v>
      </c>
      <c r="O454" s="108" t="e">
        <f>IF(D454="X",0,IF(E454="X",0,VLOOKUP(E454,'27'!$K$3:$L$16,2,FALSE)))</f>
        <v>#N/A</v>
      </c>
      <c r="P454" s="108" t="e">
        <f t="shared" si="15"/>
        <v>#N/A</v>
      </c>
    </row>
    <row r="455" spans="14:16">
      <c r="N455" s="108">
        <f t="shared" si="14"/>
        <v>0</v>
      </c>
      <c r="O455" s="108" t="e">
        <f>IF(D455="X",0,IF(E455="X",0,VLOOKUP(E455,'27'!$K$3:$L$16,2,FALSE)))</f>
        <v>#N/A</v>
      </c>
      <c r="P455" s="108" t="e">
        <f t="shared" si="15"/>
        <v>#N/A</v>
      </c>
    </row>
    <row r="456" spans="14:16">
      <c r="N456" s="108">
        <f t="shared" si="14"/>
        <v>0</v>
      </c>
      <c r="O456" s="108" t="e">
        <f>IF(D456="X",0,IF(E456="X",0,VLOOKUP(E456,'27'!$K$3:$L$16,2,FALSE)))</f>
        <v>#N/A</v>
      </c>
      <c r="P456" s="108" t="e">
        <f t="shared" si="15"/>
        <v>#N/A</v>
      </c>
    </row>
    <row r="457" spans="14:16">
      <c r="N457" s="108">
        <f t="shared" si="14"/>
        <v>0</v>
      </c>
      <c r="O457" s="108" t="e">
        <f>IF(D457="X",0,IF(E457="X",0,VLOOKUP(E457,'27'!$K$3:$L$16,2,FALSE)))</f>
        <v>#N/A</v>
      </c>
      <c r="P457" s="108" t="e">
        <f t="shared" si="15"/>
        <v>#N/A</v>
      </c>
    </row>
    <row r="458" spans="14:16">
      <c r="N458" s="108">
        <f t="shared" si="14"/>
        <v>0</v>
      </c>
      <c r="O458" s="108" t="e">
        <f>IF(D458="X",0,IF(E458="X",0,VLOOKUP(E458,'27'!$K$3:$L$16,2,FALSE)))</f>
        <v>#N/A</v>
      </c>
      <c r="P458" s="108" t="e">
        <f t="shared" si="15"/>
        <v>#N/A</v>
      </c>
    </row>
    <row r="459" spans="14:16">
      <c r="N459" s="108">
        <f t="shared" si="14"/>
        <v>0</v>
      </c>
      <c r="O459" s="108" t="e">
        <f>IF(D459="X",0,IF(E459="X",0,VLOOKUP(E459,'27'!$K$3:$L$16,2,FALSE)))</f>
        <v>#N/A</v>
      </c>
      <c r="P459" s="108" t="e">
        <f t="shared" si="15"/>
        <v>#N/A</v>
      </c>
    </row>
    <row r="460" spans="14:16">
      <c r="N460" s="108">
        <f t="shared" si="14"/>
        <v>0</v>
      </c>
      <c r="O460" s="108" t="e">
        <f>IF(D460="X",0,IF(E460="X",0,VLOOKUP(E460,'27'!$K$3:$L$16,2,FALSE)))</f>
        <v>#N/A</v>
      </c>
      <c r="P460" s="108" t="e">
        <f t="shared" si="15"/>
        <v>#N/A</v>
      </c>
    </row>
    <row r="461" spans="14:16">
      <c r="N461" s="108">
        <f t="shared" si="14"/>
        <v>0</v>
      </c>
      <c r="O461" s="108" t="e">
        <f>IF(D461="X",0,IF(E461="X",0,VLOOKUP(E461,'27'!$K$3:$L$16,2,FALSE)))</f>
        <v>#N/A</v>
      </c>
      <c r="P461" s="108" t="e">
        <f t="shared" si="15"/>
        <v>#N/A</v>
      </c>
    </row>
    <row r="462" spans="14:16">
      <c r="N462" s="108">
        <f t="shared" si="14"/>
        <v>0</v>
      </c>
      <c r="O462" s="108" t="e">
        <f>IF(D462="X",0,IF(E462="X",0,VLOOKUP(E462,'27'!$K$3:$L$16,2,FALSE)))</f>
        <v>#N/A</v>
      </c>
      <c r="P462" s="108" t="e">
        <f t="shared" si="15"/>
        <v>#N/A</v>
      </c>
    </row>
    <row r="463" spans="14:16">
      <c r="N463" s="108">
        <f t="shared" si="14"/>
        <v>0</v>
      </c>
      <c r="O463" s="108" t="e">
        <f>IF(D463="X",0,IF(E463="X",0,VLOOKUP(E463,'27'!$K$3:$L$16,2,FALSE)))</f>
        <v>#N/A</v>
      </c>
      <c r="P463" s="108" t="e">
        <f t="shared" si="15"/>
        <v>#N/A</v>
      </c>
    </row>
    <row r="464" spans="14:16">
      <c r="N464" s="108">
        <f t="shared" si="14"/>
        <v>0</v>
      </c>
      <c r="O464" s="108" t="e">
        <f>IF(D464="X",0,IF(E464="X",0,VLOOKUP(E464,'27'!$K$3:$L$16,2,FALSE)))</f>
        <v>#N/A</v>
      </c>
      <c r="P464" s="108" t="e">
        <f t="shared" si="15"/>
        <v>#N/A</v>
      </c>
    </row>
    <row r="465" spans="14:16">
      <c r="N465" s="108">
        <f t="shared" si="14"/>
        <v>0</v>
      </c>
      <c r="O465" s="108" t="e">
        <f>IF(D465="X",0,IF(E465="X",0,VLOOKUP(E465,'27'!$K$3:$L$16,2,FALSE)))</f>
        <v>#N/A</v>
      </c>
      <c r="P465" s="108" t="e">
        <f t="shared" si="15"/>
        <v>#N/A</v>
      </c>
    </row>
    <row r="466" spans="14:16">
      <c r="N466" s="108">
        <f t="shared" si="14"/>
        <v>0</v>
      </c>
      <c r="O466" s="108" t="e">
        <f>IF(D466="X",0,IF(E466="X",0,VLOOKUP(E466,'27'!$K$3:$L$16,2,FALSE)))</f>
        <v>#N/A</v>
      </c>
      <c r="P466" s="108" t="e">
        <f t="shared" si="15"/>
        <v>#N/A</v>
      </c>
    </row>
    <row r="467" spans="14:16">
      <c r="N467" s="108">
        <f t="shared" si="14"/>
        <v>0</v>
      </c>
      <c r="O467" s="108" t="e">
        <f>IF(D467="X",0,IF(E467="X",0,VLOOKUP(E467,'27'!$K$3:$L$16,2,FALSE)))</f>
        <v>#N/A</v>
      </c>
      <c r="P467" s="108" t="e">
        <f t="shared" si="15"/>
        <v>#N/A</v>
      </c>
    </row>
    <row r="468" spans="14:16">
      <c r="N468" s="108">
        <f t="shared" si="14"/>
        <v>0</v>
      </c>
      <c r="O468" s="108" t="e">
        <f>IF(D468="X",0,IF(E468="X",0,VLOOKUP(E468,'27'!$K$3:$L$16,2,FALSE)))</f>
        <v>#N/A</v>
      </c>
      <c r="P468" s="108" t="e">
        <f t="shared" si="15"/>
        <v>#N/A</v>
      </c>
    </row>
    <row r="469" spans="14:16">
      <c r="N469" s="108">
        <f t="shared" si="14"/>
        <v>0</v>
      </c>
      <c r="O469" s="108" t="e">
        <f>IF(D469="X",0,IF(E469="X",0,VLOOKUP(E469,'27'!$K$3:$L$16,2,FALSE)))</f>
        <v>#N/A</v>
      </c>
      <c r="P469" s="108" t="e">
        <f t="shared" si="15"/>
        <v>#N/A</v>
      </c>
    </row>
    <row r="470" spans="14:16">
      <c r="N470" s="108">
        <f t="shared" si="14"/>
        <v>0</v>
      </c>
      <c r="O470" s="108" t="e">
        <f>IF(D470="X",0,IF(E470="X",0,VLOOKUP(E470,'27'!$K$3:$L$16,2,FALSE)))</f>
        <v>#N/A</v>
      </c>
      <c r="P470" s="108" t="e">
        <f t="shared" si="15"/>
        <v>#N/A</v>
      </c>
    </row>
    <row r="471" spans="14:16">
      <c r="N471" s="108">
        <f t="shared" si="14"/>
        <v>0</v>
      </c>
      <c r="O471" s="108" t="e">
        <f>IF(D471="X",0,IF(E471="X",0,VLOOKUP(E471,'27'!$K$3:$L$16,2,FALSE)))</f>
        <v>#N/A</v>
      </c>
      <c r="P471" s="108" t="e">
        <f t="shared" si="15"/>
        <v>#N/A</v>
      </c>
    </row>
    <row r="472" spans="14:16">
      <c r="N472" s="108">
        <f t="shared" si="14"/>
        <v>0</v>
      </c>
      <c r="O472" s="108" t="e">
        <f>IF(D472="X",0,IF(E472="X",0,VLOOKUP(E472,'27'!$K$3:$L$16,2,FALSE)))</f>
        <v>#N/A</v>
      </c>
      <c r="P472" s="108" t="e">
        <f t="shared" si="15"/>
        <v>#N/A</v>
      </c>
    </row>
    <row r="473" spans="14:16">
      <c r="N473" s="108">
        <f t="shared" si="14"/>
        <v>0</v>
      </c>
      <c r="O473" s="108" t="e">
        <f>IF(D473="X",0,IF(E473="X",0,VLOOKUP(E473,'27'!$K$3:$L$16,2,FALSE)))</f>
        <v>#N/A</v>
      </c>
      <c r="P473" s="108" t="e">
        <f t="shared" si="15"/>
        <v>#N/A</v>
      </c>
    </row>
    <row r="474" spans="14:16">
      <c r="N474" s="108">
        <f t="shared" si="14"/>
        <v>0</v>
      </c>
      <c r="O474" s="108" t="e">
        <f>IF(D474="X",0,IF(E474="X",0,VLOOKUP(E474,'27'!$K$3:$L$16,2,FALSE)))</f>
        <v>#N/A</v>
      </c>
      <c r="P474" s="108" t="e">
        <f t="shared" si="15"/>
        <v>#N/A</v>
      </c>
    </row>
    <row r="475" spans="14:16">
      <c r="N475" s="108">
        <f t="shared" si="14"/>
        <v>0</v>
      </c>
      <c r="O475" s="108" t="e">
        <f>IF(D475="X",0,IF(E475="X",0,VLOOKUP(E475,'27'!$K$3:$L$16,2,FALSE)))</f>
        <v>#N/A</v>
      </c>
      <c r="P475" s="108" t="e">
        <f t="shared" si="15"/>
        <v>#N/A</v>
      </c>
    </row>
    <row r="476" spans="14:16">
      <c r="N476" s="108">
        <f t="shared" si="14"/>
        <v>0</v>
      </c>
      <c r="O476" s="108" t="e">
        <f>IF(D476="X",0,IF(E476="X",0,VLOOKUP(E476,'27'!$K$3:$L$16,2,FALSE)))</f>
        <v>#N/A</v>
      </c>
      <c r="P476" s="108" t="e">
        <f t="shared" si="15"/>
        <v>#N/A</v>
      </c>
    </row>
    <row r="477" spans="14:16">
      <c r="N477" s="108">
        <f t="shared" si="14"/>
        <v>0</v>
      </c>
      <c r="O477" s="108" t="e">
        <f>IF(D477="X",0,IF(E477="X",0,VLOOKUP(E477,'27'!$K$3:$L$16,2,FALSE)))</f>
        <v>#N/A</v>
      </c>
      <c r="P477" s="108" t="e">
        <f t="shared" si="15"/>
        <v>#N/A</v>
      </c>
    </row>
    <row r="478" spans="14:16">
      <c r="N478" s="108">
        <f t="shared" si="14"/>
        <v>0</v>
      </c>
      <c r="O478" s="108" t="e">
        <f>IF(D478="X",0,IF(E478="X",0,VLOOKUP(E478,'27'!$K$3:$L$16,2,FALSE)))</f>
        <v>#N/A</v>
      </c>
      <c r="P478" s="108" t="e">
        <f t="shared" si="15"/>
        <v>#N/A</v>
      </c>
    </row>
    <row r="479" spans="14:16">
      <c r="N479" s="108">
        <f t="shared" si="14"/>
        <v>0</v>
      </c>
      <c r="O479" s="108" t="e">
        <f>IF(D479="X",0,IF(E479="X",0,VLOOKUP(E479,'27'!$K$3:$L$16,2,FALSE)))</f>
        <v>#N/A</v>
      </c>
      <c r="P479" s="108" t="e">
        <f t="shared" si="15"/>
        <v>#N/A</v>
      </c>
    </row>
    <row r="480" spans="14:16">
      <c r="N480" s="108">
        <f t="shared" si="14"/>
        <v>0</v>
      </c>
      <c r="O480" s="108" t="e">
        <f>IF(D480="X",0,IF(E480="X",0,VLOOKUP(E480,'27'!$K$3:$L$16,2,FALSE)))</f>
        <v>#N/A</v>
      </c>
      <c r="P480" s="108" t="e">
        <f t="shared" si="15"/>
        <v>#N/A</v>
      </c>
    </row>
    <row r="481" spans="3:23">
      <c r="N481" s="108">
        <f t="shared" si="14"/>
        <v>0</v>
      </c>
      <c r="O481" s="108" t="e">
        <f>IF(D481="X",0,IF(E481="X",0,VLOOKUP(E481,'27'!$K$3:$L$16,2,FALSE)))</f>
        <v>#N/A</v>
      </c>
      <c r="P481" s="108" t="e">
        <f t="shared" si="15"/>
        <v>#N/A</v>
      </c>
    </row>
    <row r="482" spans="3:23">
      <c r="N482" s="108">
        <f t="shared" si="14"/>
        <v>0</v>
      </c>
      <c r="O482" s="108" t="e">
        <f>IF(D482="X",0,IF(E482="X",0,VLOOKUP(E482,'27'!$K$3:$L$16,2,FALSE)))</f>
        <v>#N/A</v>
      </c>
      <c r="P482" s="108" t="e">
        <f t="shared" si="15"/>
        <v>#N/A</v>
      </c>
    </row>
    <row r="483" spans="3:23">
      <c r="N483" s="108">
        <f t="shared" si="14"/>
        <v>0</v>
      </c>
      <c r="O483" s="108" t="e">
        <f>IF(D483="X",0,IF(E483="X",0,VLOOKUP(E483,'27'!$K$3:$L$16,2,FALSE)))</f>
        <v>#N/A</v>
      </c>
      <c r="P483" s="108" t="e">
        <f t="shared" si="15"/>
        <v>#N/A</v>
      </c>
    </row>
    <row r="484" spans="3:23">
      <c r="N484" s="108">
        <f t="shared" si="14"/>
        <v>0</v>
      </c>
      <c r="O484" s="108" t="e">
        <f>IF(D484="X",0,IF(E484="X",0,VLOOKUP(E484,'27'!$K$3:$L$16,2,FALSE)))</f>
        <v>#N/A</v>
      </c>
      <c r="P484" s="108" t="e">
        <f t="shared" si="15"/>
        <v>#N/A</v>
      </c>
    </row>
    <row r="485" spans="3:23">
      <c r="N485" s="108">
        <f t="shared" si="14"/>
        <v>0</v>
      </c>
      <c r="O485" s="108" t="e">
        <f>IF(D485="X",0,IF(E485="X",0,VLOOKUP(E485,'27'!$K$3:$L$16,2,FALSE)))</f>
        <v>#N/A</v>
      </c>
      <c r="P485" s="108" t="e">
        <f t="shared" si="15"/>
        <v>#N/A</v>
      </c>
    </row>
    <row r="486" spans="3:23">
      <c r="N486" s="108">
        <f t="shared" si="14"/>
        <v>0</v>
      </c>
      <c r="O486" s="108" t="e">
        <f>IF(D486="X",0,IF(E486="X",0,VLOOKUP(E486,'27'!$K$3:$L$16,2,FALSE)))</f>
        <v>#N/A</v>
      </c>
      <c r="P486" s="108" t="e">
        <f t="shared" si="15"/>
        <v>#N/A</v>
      </c>
    </row>
    <row r="487" spans="3:23">
      <c r="N487" s="108">
        <f t="shared" si="14"/>
        <v>0</v>
      </c>
      <c r="O487" s="108" t="e">
        <f>IF(D487="X",0,IF(E487="X",0,VLOOKUP(E487,'27'!$K$3:$L$16,2,FALSE)))</f>
        <v>#N/A</v>
      </c>
      <c r="P487" s="108" t="e">
        <f t="shared" si="15"/>
        <v>#N/A</v>
      </c>
    </row>
    <row r="488" spans="3:23">
      <c r="N488" s="108">
        <f t="shared" si="14"/>
        <v>0</v>
      </c>
      <c r="O488" s="108" t="e">
        <f>IF(D488="X",0,IF(E488="X",0,VLOOKUP(E488,'27'!$K$3:$L$16,2,FALSE)))</f>
        <v>#N/A</v>
      </c>
      <c r="P488" s="108" t="e">
        <f t="shared" si="15"/>
        <v>#N/A</v>
      </c>
    </row>
    <row r="489" spans="3:23">
      <c r="N489" s="108">
        <f t="shared" si="14"/>
        <v>0</v>
      </c>
      <c r="O489" s="108" t="e">
        <f>IF(D489="X",0,IF(E489="X",0,VLOOKUP(E489,'27'!$K$3:$L$16,2,FALSE)))</f>
        <v>#N/A</v>
      </c>
      <c r="P489" s="108" t="e">
        <f t="shared" si="15"/>
        <v>#N/A</v>
      </c>
    </row>
    <row r="490" spans="3:23">
      <c r="N490" s="108">
        <f t="shared" si="14"/>
        <v>0</v>
      </c>
      <c r="O490" s="108" t="e">
        <f>IF(D490="X",0,IF(E490="X",0,VLOOKUP(E490,'27'!$K$3:$L$16,2,FALSE)))</f>
        <v>#N/A</v>
      </c>
      <c r="P490" s="108" t="e">
        <f t="shared" si="15"/>
        <v>#N/A</v>
      </c>
    </row>
    <row r="491" spans="3:23">
      <c r="N491" s="108">
        <f t="shared" si="14"/>
        <v>0</v>
      </c>
      <c r="O491" s="108" t="e">
        <f>IF(D491="X",0,IF(E491="X",0,VLOOKUP(E491,'27'!$K$3:$L$16,2,FALSE)))</f>
        <v>#N/A</v>
      </c>
      <c r="P491" s="108" t="e">
        <f t="shared" si="15"/>
        <v>#N/A</v>
      </c>
    </row>
    <row r="492" spans="3:23">
      <c r="N492" s="108">
        <f t="shared" si="14"/>
        <v>0</v>
      </c>
      <c r="O492" s="108" t="e">
        <f>IF(D492="X",0,IF(E492="X",0,VLOOKUP(E492,'27'!$K$3:$L$16,2,FALSE)))</f>
        <v>#N/A</v>
      </c>
      <c r="P492" s="108" t="e">
        <f t="shared" si="15"/>
        <v>#N/A</v>
      </c>
    </row>
    <row r="493" spans="3:23">
      <c r="N493" s="108">
        <f t="shared" si="14"/>
        <v>0</v>
      </c>
      <c r="O493" s="108" t="e">
        <f>IF(D493="X",0,IF(E493="X",0,VLOOKUP(E493,'27'!$K$3:$L$16,2,FALSE)))</f>
        <v>#N/A</v>
      </c>
      <c r="P493" s="108" t="e">
        <f t="shared" si="15"/>
        <v>#N/A</v>
      </c>
    </row>
    <row r="494" spans="3:23">
      <c r="N494" s="108">
        <f t="shared" si="14"/>
        <v>0</v>
      </c>
      <c r="O494" s="108" t="e">
        <f>IF(D494="X",0,IF(E494="X",0,VLOOKUP(E494,'27'!$K$3:$L$16,2,FALSE)))</f>
        <v>#N/A</v>
      </c>
      <c r="P494" s="108" t="e">
        <f t="shared" si="15"/>
        <v>#N/A</v>
      </c>
    </row>
    <row r="495" spans="3:23" ht="15.75" thickBot="1">
      <c r="C495" s="109" t="s">
        <v>173</v>
      </c>
      <c r="D495" s="79"/>
      <c r="E495" s="79"/>
      <c r="F495" s="91">
        <f t="shared" ref="F495:M495" si="16">SUM(F4:F494)</f>
        <v>0</v>
      </c>
      <c r="G495" s="91">
        <f t="shared" si="16"/>
        <v>0</v>
      </c>
      <c r="H495" s="91">
        <f t="shared" si="16"/>
        <v>0</v>
      </c>
      <c r="I495" s="91">
        <f t="shared" si="16"/>
        <v>0</v>
      </c>
      <c r="J495" s="91">
        <f t="shared" si="16"/>
        <v>0</v>
      </c>
      <c r="K495" s="91">
        <f t="shared" si="16"/>
        <v>0</v>
      </c>
      <c r="L495" s="91">
        <f t="shared" si="16"/>
        <v>0</v>
      </c>
      <c r="M495" s="91">
        <f t="shared" si="16"/>
        <v>0</v>
      </c>
      <c r="Q495" s="79" t="s">
        <v>174</v>
      </c>
      <c r="R495" s="91">
        <f t="shared" ref="R495:W495" si="17">SUM(R4:R494)</f>
        <v>0</v>
      </c>
      <c r="S495" s="91">
        <f t="shared" si="17"/>
        <v>0</v>
      </c>
      <c r="T495" s="91">
        <f t="shared" si="17"/>
        <v>0</v>
      </c>
      <c r="U495" s="91">
        <f t="shared" si="17"/>
        <v>0</v>
      </c>
      <c r="V495" s="91">
        <f t="shared" si="17"/>
        <v>0</v>
      </c>
      <c r="W495" s="91">
        <f t="shared" si="17"/>
        <v>0</v>
      </c>
    </row>
    <row r="496" spans="3:23" ht="15.75" thickTop="1"/>
    <row r="498" spans="3:16">
      <c r="C498" s="80" t="s">
        <v>172</v>
      </c>
      <c r="F498" s="33"/>
      <c r="G498" s="33"/>
      <c r="H498" s="33"/>
      <c r="I498" s="33"/>
      <c r="J498" s="33"/>
      <c r="K498" s="33"/>
      <c r="L498" s="33"/>
      <c r="M498" s="33"/>
      <c r="N498" s="81" t="s">
        <v>186</v>
      </c>
      <c r="O498" s="33"/>
      <c r="P498" s="81" t="s">
        <v>177</v>
      </c>
    </row>
    <row r="499" spans="3:16">
      <c r="C499" s="81" t="str">
        <f>IF('27'!K3="", "Vrije categorie",'27'!K3)</f>
        <v>A</v>
      </c>
      <c r="F499" s="92" cm="1">
        <f t="array" ref="F499">SUMPRODUCT(--($E$4:$E$494=C499),--($D$4:$D$494=""),$F$4:$F$494)</f>
        <v>0</v>
      </c>
      <c r="G499" s="92" cm="1">
        <f t="array" ref="G499">SUMPRODUCT(--($E$4:$E$494=C499),--($D$4:$D$494=""),$G$4:$G$494)</f>
        <v>0</v>
      </c>
      <c r="H499" s="92" cm="1">
        <f t="array" ref="H499">SUMPRODUCT(--($E$4:$E$494=C499),--($D$4:$D$494=""),$H$4:$H$494)</f>
        <v>0</v>
      </c>
      <c r="I499" s="92" cm="1">
        <f t="array" ref="I499">SUMPRODUCT(--($E$4:$E$494=C499),--($D$4:$D$494=""),$I$4:$I$494)</f>
        <v>0</v>
      </c>
      <c r="J499" s="92" cm="1">
        <f t="array" ref="J499">SUMPRODUCT(--($E$4:$E$494=C499),--($D$4:$D$494=""),$J$4:$J$494)</f>
        <v>0</v>
      </c>
      <c r="K499" s="92" cm="1">
        <f t="array" ref="K499">SUMPRODUCT(--($E$4:$E$494=C499),--($D$4:$D$494=""),$K$4:$K$494)</f>
        <v>0</v>
      </c>
      <c r="L499" s="92" cm="1">
        <f t="array" ref="L499">SUMPRODUCT(--($E$4:$E$494=C499),--($D$4:$D$494=""),$L$4:$L$494)</f>
        <v>0</v>
      </c>
      <c r="M499" s="92" cm="1">
        <f t="array" ref="M499">SUMPRODUCT(--($E$4:$E$494=C499),--($D$4:$D$494=""),$M$4:$M$494)</f>
        <v>0</v>
      </c>
      <c r="N499" s="92">
        <f>SUM(F499:M499)</f>
        <v>0</v>
      </c>
      <c r="O499" s="81"/>
      <c r="P499" s="92" t="e" cm="1">
        <f t="array" ref="P499">SUMPRODUCT(--($E$4:$E$494=C499),--($D$4:$D$494=""),$P$4:$P$494)</f>
        <v>#N/A</v>
      </c>
    </row>
    <row r="500" spans="3:16">
      <c r="C500" s="81" t="str">
        <f>IF('27'!K4="", "Vrije categorie",'27'!K4)</f>
        <v>B</v>
      </c>
      <c r="F500" s="92" cm="1">
        <f t="array" ref="F500">SUMPRODUCT(--($E$4:$E$494=C500),--($D$4:$D$494=""),$F$4:$F$494)</f>
        <v>0</v>
      </c>
      <c r="G500" s="92" cm="1">
        <f t="array" ref="G500">SUMPRODUCT(--($E$4:$E$494=C500),--($D$4:$D$494=""),$G$4:$G$494)</f>
        <v>0</v>
      </c>
      <c r="H500" s="92" cm="1">
        <f t="array" ref="H500">SUMPRODUCT(--($E$4:$E$494=C500),--($D$4:$D$494=""),$H$4:$H$494)</f>
        <v>0</v>
      </c>
      <c r="I500" s="92" cm="1">
        <f t="array" ref="I500">SUMPRODUCT(--($E$4:$E$494=C500),--($D$4:$D$494=""),$I$4:$I$494)</f>
        <v>0</v>
      </c>
      <c r="J500" s="92" cm="1">
        <f t="array" ref="J500">SUMPRODUCT(--($E$4:$E$494=C500),--($D$4:$D$494=""),$J$4:$J$494)</f>
        <v>0</v>
      </c>
      <c r="K500" s="92" cm="1">
        <f t="array" ref="K500">SUMPRODUCT(--($E$4:$E$494=C500),--($D$4:$D$494=""),$K$4:$K$494)</f>
        <v>0</v>
      </c>
      <c r="L500" s="92" cm="1">
        <f t="array" ref="L500">SUMPRODUCT(--($E$4:$E$494=C500),--($D$4:$D$494=""),$L$4:$L$494)</f>
        <v>0</v>
      </c>
      <c r="M500" s="92" cm="1">
        <f t="array" ref="M500">SUMPRODUCT(--($E$4:$E$494=C500),--($D$4:$D$494=""),$M$4:$M$494)</f>
        <v>0</v>
      </c>
      <c r="N500" s="92">
        <f t="shared" ref="N500:N512" si="18">SUM(F500:M500)</f>
        <v>0</v>
      </c>
      <c r="O500" s="81"/>
      <c r="P500" s="92" t="e" cm="1">
        <f t="array" ref="P500">SUMPRODUCT(--($E$4:$E$494=C500),--($D$4:$D$494=""),$P$4:$P$494)</f>
        <v>#N/A</v>
      </c>
    </row>
    <row r="501" spans="3:16">
      <c r="C501" s="81" t="str">
        <f>IF('27'!K5="", "Vrije categorie",'27'!K5)</f>
        <v>C</v>
      </c>
      <c r="F501" s="92" cm="1">
        <f t="array" ref="F501">SUMPRODUCT(--($E$4:$E$494=C501),--($D$4:$D$494=""),$F$4:$F$494)</f>
        <v>0</v>
      </c>
      <c r="G501" s="92" cm="1">
        <f t="array" ref="G501">SUMPRODUCT(--($E$4:$E$494=C501),--($D$4:$D$494=""),$G$4:$G$494)</f>
        <v>0</v>
      </c>
      <c r="H501" s="92" cm="1">
        <f t="array" ref="H501">SUMPRODUCT(--($E$4:$E$494=C501),--($D$4:$D$494=""),$H$4:$H$494)</f>
        <v>0</v>
      </c>
      <c r="I501" s="92" cm="1">
        <f t="array" ref="I501">SUMPRODUCT(--($E$4:$E$494=C501),--($D$4:$D$494=""),$I$4:$I$494)</f>
        <v>0</v>
      </c>
      <c r="J501" s="92" cm="1">
        <f t="array" ref="J501">SUMPRODUCT(--($E$4:$E$494=C501),--($D$4:$D$494=""),$J$4:$J$494)</f>
        <v>0</v>
      </c>
      <c r="K501" s="92" cm="1">
        <f t="array" ref="K501">SUMPRODUCT(--($E$4:$E$494=C501),--($D$4:$D$494=""),$K$4:$K$494)</f>
        <v>0</v>
      </c>
      <c r="L501" s="92" cm="1">
        <f t="array" ref="L501">SUMPRODUCT(--($E$4:$E$494=C501),--($D$4:$D$494=""),$L$4:$L$494)</f>
        <v>0</v>
      </c>
      <c r="M501" s="92" cm="1">
        <f t="array" ref="M501">SUMPRODUCT(--($E$4:$E$494=C501),--($D$4:$D$494=""),$M$4:$M$494)</f>
        <v>0</v>
      </c>
      <c r="N501" s="92">
        <f t="shared" si="18"/>
        <v>0</v>
      </c>
      <c r="O501" s="81"/>
      <c r="P501" s="92" t="e" cm="1">
        <f t="array" ref="P501">SUMPRODUCT(--($E$4:$E$494=C501),--($D$4:$D$494=""),$P$4:$P$494)</f>
        <v>#N/A</v>
      </c>
    </row>
    <row r="502" spans="3:16">
      <c r="C502" s="81" t="str">
        <f>IF('27'!K6="", "Vrije categorie",'27'!K6)</f>
        <v>D</v>
      </c>
      <c r="F502" s="92" cm="1">
        <f t="array" ref="F502">SUMPRODUCT(--($E$4:$E$494=C502),--($D$4:$D$494=""),$F$4:$F$494)</f>
        <v>0</v>
      </c>
      <c r="G502" s="92" cm="1">
        <f t="array" ref="G502">SUMPRODUCT(--($E$4:$E$494=C502),--($D$4:$D$494=""),$G$4:$G$494)</f>
        <v>0</v>
      </c>
      <c r="H502" s="92" cm="1">
        <f t="array" ref="H502">SUMPRODUCT(--($E$4:$E$494=C502),--($D$4:$D$494=""),$H$4:$H$494)</f>
        <v>0</v>
      </c>
      <c r="I502" s="92" cm="1">
        <f t="array" ref="I502">SUMPRODUCT(--($E$4:$E$494=C502),--($D$4:$D$494=""),$I$4:$I$494)</f>
        <v>0</v>
      </c>
      <c r="J502" s="92" cm="1">
        <f t="array" ref="J502">SUMPRODUCT(--($E$4:$E$494=C502),--($D$4:$D$494=""),$J$4:$J$494)</f>
        <v>0</v>
      </c>
      <c r="K502" s="92" cm="1">
        <f t="array" ref="K502">SUMPRODUCT(--($E$4:$E$494=C502),--($D$4:$D$494=""),$K$4:$K$494)</f>
        <v>0</v>
      </c>
      <c r="L502" s="92" cm="1">
        <f t="array" ref="L502">SUMPRODUCT(--($E$4:$E$494=C502),--($D$4:$D$494=""),$L$4:$L$494)</f>
        <v>0</v>
      </c>
      <c r="M502" s="92" cm="1">
        <f t="array" ref="M502">SUMPRODUCT(--($E$4:$E$494=C502),--($D$4:$D$494=""),$M$4:$M$494)</f>
        <v>0</v>
      </c>
      <c r="N502" s="92">
        <f t="shared" si="18"/>
        <v>0</v>
      </c>
      <c r="O502" s="81"/>
      <c r="P502" s="92" t="e" cm="1">
        <f t="array" ref="P502">SUMPRODUCT(--($E$4:$E$494=C502),--($D$4:$D$494=""),$P$4:$P$494)</f>
        <v>#N/A</v>
      </c>
    </row>
    <row r="503" spans="3:16">
      <c r="C503" s="81" t="str">
        <f>IF('27'!K7="", "Vrije categorie",'27'!K7)</f>
        <v>E</v>
      </c>
      <c r="F503" s="92" cm="1">
        <f t="array" ref="F503">SUMPRODUCT(--($E$4:$E$494=C503),--($D$4:$D$494=""),$F$4:$F$494)</f>
        <v>0</v>
      </c>
      <c r="G503" s="92" cm="1">
        <f t="array" ref="G503">SUMPRODUCT(--($E$4:$E$494=C503),--($D$4:$D$494=""),$G$4:$G$494)</f>
        <v>0</v>
      </c>
      <c r="H503" s="92" cm="1">
        <f t="array" ref="H503">SUMPRODUCT(--($E$4:$E$494=C503),--($D$4:$D$494=""),$H$4:$H$494)</f>
        <v>0</v>
      </c>
      <c r="I503" s="92" cm="1">
        <f t="array" ref="I503">SUMPRODUCT(--($E$4:$E$494=C503),--($D$4:$D$494=""),$I$4:$I$494)</f>
        <v>0</v>
      </c>
      <c r="J503" s="92" cm="1">
        <f t="array" ref="J503">SUMPRODUCT(--($E$4:$E$494=C503),--($D$4:$D$494=""),$J$4:$J$494)</f>
        <v>0</v>
      </c>
      <c r="K503" s="92" cm="1">
        <f t="array" ref="K503">SUMPRODUCT(--($E$4:$E$494=C503),--($D$4:$D$494=""),$K$4:$K$494)</f>
        <v>0</v>
      </c>
      <c r="L503" s="92" cm="1">
        <f t="array" ref="L503">SUMPRODUCT(--($E$4:$E$494=C503),--($D$4:$D$494=""),$L$4:$L$494)</f>
        <v>0</v>
      </c>
      <c r="M503" s="92" cm="1">
        <f t="array" ref="M503">SUMPRODUCT(--($E$4:$E$494=C503),--($D$4:$D$494=""),$M$4:$M$494)</f>
        <v>0</v>
      </c>
      <c r="N503" s="92">
        <f t="shared" si="18"/>
        <v>0</v>
      </c>
      <c r="O503" s="81"/>
      <c r="P503" s="92" t="e" cm="1">
        <f t="array" ref="P503">SUMPRODUCT(--($E$4:$E$494=C503),--($D$4:$D$494=""),$P$4:$P$494)</f>
        <v>#N/A</v>
      </c>
    </row>
    <row r="504" spans="3:16">
      <c r="C504" s="81" t="str">
        <f>IF('27'!K8="", "Vrije categorie",'27'!K8)</f>
        <v>F</v>
      </c>
      <c r="F504" s="92" cm="1">
        <f t="array" ref="F504">SUMPRODUCT(--($E$4:$E$494=C504),--($D$4:$D$494=""),$F$4:$F$494)</f>
        <v>0</v>
      </c>
      <c r="G504" s="92" cm="1">
        <f t="array" ref="G504">SUMPRODUCT(--($E$4:$E$494=C504),--($D$4:$D$494=""),$G$4:$G$494)</f>
        <v>0</v>
      </c>
      <c r="H504" s="92" cm="1">
        <f t="array" ref="H504">SUMPRODUCT(--($E$4:$E$494=C504),--($D$4:$D$494=""),$H$4:$H$494)</f>
        <v>0</v>
      </c>
      <c r="I504" s="92" cm="1">
        <f t="array" ref="I504">SUMPRODUCT(--($E$4:$E$494=C504),--($D$4:$D$494=""),$I$4:$I$494)</f>
        <v>0</v>
      </c>
      <c r="J504" s="92" cm="1">
        <f t="array" ref="J504">SUMPRODUCT(--($E$4:$E$494=C504),--($D$4:$D$494=""),$J$4:$J$494)</f>
        <v>0</v>
      </c>
      <c r="K504" s="92" cm="1">
        <f t="array" ref="K504">SUMPRODUCT(--($E$4:$E$494=C504),--($D$4:$D$494=""),$K$4:$K$494)</f>
        <v>0</v>
      </c>
      <c r="L504" s="92" cm="1">
        <f t="array" ref="L504">SUMPRODUCT(--($E$4:$E$494=C504),--($D$4:$D$494=""),$L$4:$L$494)</f>
        <v>0</v>
      </c>
      <c r="M504" s="92" cm="1">
        <f t="array" ref="M504">SUMPRODUCT(--($E$4:$E$494=C504),--($D$4:$D$494=""),$M$4:$M$494)</f>
        <v>0</v>
      </c>
      <c r="N504" s="92">
        <f t="shared" si="18"/>
        <v>0</v>
      </c>
      <c r="O504" s="81"/>
      <c r="P504" s="92" t="e" cm="1">
        <f t="array" ref="P504">SUMPRODUCT(--($E$4:$E$494=C504),--($D$4:$D$494=""),$P$4:$P$494)</f>
        <v>#N/A</v>
      </c>
    </row>
    <row r="505" spans="3:16">
      <c r="C505" s="81" t="str">
        <f>IF('27'!K9="", "Vrije categorie",'27'!K9)</f>
        <v>G</v>
      </c>
      <c r="F505" s="92" cm="1">
        <f t="array" ref="F505">SUMPRODUCT(--($E$4:$E$494=C505),--($D$4:$D$494=""),$F$4:$F$494)</f>
        <v>0</v>
      </c>
      <c r="G505" s="92" cm="1">
        <f t="array" ref="G505">SUMPRODUCT(--($E$4:$E$494=C505),--($D$4:$D$494=""),$G$4:$G$494)</f>
        <v>0</v>
      </c>
      <c r="H505" s="92" cm="1">
        <f t="array" ref="H505">SUMPRODUCT(--($E$4:$E$494=C505),--($D$4:$D$494=""),$H$4:$H$494)</f>
        <v>0</v>
      </c>
      <c r="I505" s="92" cm="1">
        <f t="array" ref="I505">SUMPRODUCT(--($E$4:$E$494=C505),--($D$4:$D$494=""),$I$4:$I$494)</f>
        <v>0</v>
      </c>
      <c r="J505" s="92" cm="1">
        <f t="array" ref="J505">SUMPRODUCT(--($E$4:$E$494=C505),--($D$4:$D$494=""),$J$4:$J$494)</f>
        <v>0</v>
      </c>
      <c r="K505" s="92" cm="1">
        <f t="array" ref="K505">SUMPRODUCT(--($E$4:$E$494=C505),--($D$4:$D$494=""),$K$4:$K$494)</f>
        <v>0</v>
      </c>
      <c r="L505" s="92" cm="1">
        <f t="array" ref="L505">SUMPRODUCT(--($E$4:$E$494=C505),--($D$4:$D$494=""),$L$4:$L$494)</f>
        <v>0</v>
      </c>
      <c r="M505" s="92" cm="1">
        <f t="array" ref="M505">SUMPRODUCT(--($E$4:$E$494=C505),--($D$4:$D$494=""),$M$4:$M$494)</f>
        <v>0</v>
      </c>
      <c r="N505" s="92">
        <f t="shared" si="18"/>
        <v>0</v>
      </c>
      <c r="O505" s="81"/>
      <c r="P505" s="92" t="e" cm="1">
        <f t="array" ref="P505">SUMPRODUCT(--($E$4:$E$494=C505),--($D$4:$D$494=""),$P$4:$P$494)</f>
        <v>#N/A</v>
      </c>
    </row>
    <row r="506" spans="3:16">
      <c r="C506" s="81" t="str">
        <f>IF('27'!K10="", "Vrije categorie",'27'!K10)</f>
        <v>H</v>
      </c>
      <c r="F506" s="92" cm="1">
        <f t="array" ref="F506">SUMPRODUCT(--($E$4:$E$494=C506),--($D$4:$D$494=""),$F$4:$F$494)</f>
        <v>0</v>
      </c>
      <c r="G506" s="92" cm="1">
        <f t="array" ref="G506">SUMPRODUCT(--($E$4:$E$494=C506),--($D$4:$D$494=""),$G$4:$G$494)</f>
        <v>0</v>
      </c>
      <c r="H506" s="92" cm="1">
        <f t="array" ref="H506">SUMPRODUCT(--($E$4:$E$494=C506),--($D$4:$D$494=""),$H$4:$H$494)</f>
        <v>0</v>
      </c>
      <c r="I506" s="92" cm="1">
        <f t="array" ref="I506">SUMPRODUCT(--($E$4:$E$494=C506),--($D$4:$D$494=""),$I$4:$I$494)</f>
        <v>0</v>
      </c>
      <c r="J506" s="92" cm="1">
        <f t="array" ref="J506">SUMPRODUCT(--($E$4:$E$494=C506),--($D$4:$D$494=""),$J$4:$J$494)</f>
        <v>0</v>
      </c>
      <c r="K506" s="92" cm="1">
        <f t="array" ref="K506">SUMPRODUCT(--($E$4:$E$494=C506),--($D$4:$D$494=""),$K$4:$K$494)</f>
        <v>0</v>
      </c>
      <c r="L506" s="92" cm="1">
        <f t="array" ref="L506">SUMPRODUCT(--($E$4:$E$494=C506),--($D$4:$D$494=""),$L$4:$L$494)</f>
        <v>0</v>
      </c>
      <c r="M506" s="92" cm="1">
        <f t="array" ref="M506">SUMPRODUCT(--($E$4:$E$494=C506),--($D$4:$D$494=""),$M$4:$M$494)</f>
        <v>0</v>
      </c>
      <c r="N506" s="92">
        <f t="shared" si="18"/>
        <v>0</v>
      </c>
      <c r="O506" s="81"/>
      <c r="P506" s="92" t="e" cm="1">
        <f t="array" ref="P506">SUMPRODUCT(--($E$4:$E$494=C506),--($D$4:$D$494=""),$P$4:$P$494)</f>
        <v>#N/A</v>
      </c>
    </row>
    <row r="507" spans="3:16">
      <c r="C507" s="81" t="str">
        <f>IF('27'!K11="", "Vrije categorie",'27'!K11)</f>
        <v>I</v>
      </c>
      <c r="F507" s="92" cm="1">
        <f t="array" ref="F507">SUMPRODUCT(--($E$4:$E$494=C507),--($D$4:$D$494=""),$F$4:$F$494)</f>
        <v>0</v>
      </c>
      <c r="G507" s="92" cm="1">
        <f t="array" ref="G507">SUMPRODUCT(--($E$4:$E$494=C507),--($D$4:$D$494=""),$G$4:$G$494)</f>
        <v>0</v>
      </c>
      <c r="H507" s="92" cm="1">
        <f t="array" ref="H507">SUMPRODUCT(--($E$4:$E$494=C507),--($D$4:$D$494=""),$H$4:$H$494)</f>
        <v>0</v>
      </c>
      <c r="I507" s="92" cm="1">
        <f t="array" ref="I507">SUMPRODUCT(--($E$4:$E$494=C507),--($D$4:$D$494=""),$I$4:$I$494)</f>
        <v>0</v>
      </c>
      <c r="J507" s="92" cm="1">
        <f t="array" ref="J507">SUMPRODUCT(--($E$4:$E$494=C507),--($D$4:$D$494=""),$J$4:$J$494)</f>
        <v>0</v>
      </c>
      <c r="K507" s="92" cm="1">
        <f t="array" ref="K507">SUMPRODUCT(--($E$4:$E$494=C507),--($D$4:$D$494=""),$K$4:$K$494)</f>
        <v>0</v>
      </c>
      <c r="L507" s="92" cm="1">
        <f t="array" ref="L507">SUMPRODUCT(--($E$4:$E$494=C507),--($D$4:$D$494=""),$L$4:$L$494)</f>
        <v>0</v>
      </c>
      <c r="M507" s="92" cm="1">
        <f t="array" ref="M507">SUMPRODUCT(--($E$4:$E$494=C507),--($D$4:$D$494=""),$M$4:$M$494)</f>
        <v>0</v>
      </c>
      <c r="N507" s="92">
        <f t="shared" si="18"/>
        <v>0</v>
      </c>
      <c r="O507" s="81"/>
      <c r="P507" s="92" t="e" cm="1">
        <f t="array" ref="P507">SUMPRODUCT(--($E$4:$E$494=C507),--($D$4:$D$494=""),$P$4:$P$494)</f>
        <v>#N/A</v>
      </c>
    </row>
    <row r="508" spans="3:16">
      <c r="C508" s="81" t="str">
        <f>IF('27'!K12="", "Vrije categorie",'27'!K12)</f>
        <v>J</v>
      </c>
      <c r="F508" s="92" cm="1">
        <f t="array" ref="F508">SUMPRODUCT(--($E$4:$E$494=C508),--($D$4:$D$494=""),$F$4:$F$494)</f>
        <v>0</v>
      </c>
      <c r="G508" s="92" cm="1">
        <f t="array" ref="G508">SUMPRODUCT(--($E$4:$E$494=C508),--($D$4:$D$494=""),$G$4:$G$494)</f>
        <v>0</v>
      </c>
      <c r="H508" s="92" cm="1">
        <f t="array" ref="H508">SUMPRODUCT(--($E$4:$E$494=C508),--($D$4:$D$494=""),$H$4:$H$494)</f>
        <v>0</v>
      </c>
      <c r="I508" s="92" cm="1">
        <f t="array" ref="I508">SUMPRODUCT(--($E$4:$E$494=C508),--($D$4:$D$494=""),$I$4:$I$494)</f>
        <v>0</v>
      </c>
      <c r="J508" s="92" cm="1">
        <f t="array" ref="J508">SUMPRODUCT(--($E$4:$E$494=C508),--($D$4:$D$494=""),$J$4:$J$494)</f>
        <v>0</v>
      </c>
      <c r="K508" s="92" cm="1">
        <f t="array" ref="K508">SUMPRODUCT(--($E$4:$E$494=C508),--($D$4:$D$494=""),$K$4:$K$494)</f>
        <v>0</v>
      </c>
      <c r="L508" s="92" cm="1">
        <f t="array" ref="L508">SUMPRODUCT(--($E$4:$E$494=C508),--($D$4:$D$494=""),$L$4:$L$494)</f>
        <v>0</v>
      </c>
      <c r="M508" s="92" cm="1">
        <f t="array" ref="M508">SUMPRODUCT(--($E$4:$E$494=C508),--($D$4:$D$494=""),$M$4:$M$494)</f>
        <v>0</v>
      </c>
      <c r="N508" s="92">
        <f t="shared" si="18"/>
        <v>0</v>
      </c>
      <c r="O508" s="81"/>
      <c r="P508" s="92" t="e" cm="1">
        <f t="array" ref="P508">SUMPRODUCT(--($E$4:$E$494=C508),--($D$4:$D$494=""),$P$4:$P$494)</f>
        <v>#N/A</v>
      </c>
    </row>
    <row r="509" spans="3:16">
      <c r="C509" s="81" t="str">
        <f>IF('27'!K13="", "Vrije categorie",'27'!K13)</f>
        <v>K</v>
      </c>
      <c r="F509" s="92" cm="1">
        <f t="array" ref="F509">SUMPRODUCT(--($E$4:$E$494=C509),--($D$4:$D$494=""),$F$4:$F$494)</f>
        <v>0</v>
      </c>
      <c r="G509" s="92" cm="1">
        <f t="array" ref="G509">SUMPRODUCT(--($E$4:$E$494=C509),--($D$4:$D$494=""),$G$4:$G$494)</f>
        <v>0</v>
      </c>
      <c r="H509" s="92" cm="1">
        <f t="array" ref="H509">SUMPRODUCT(--($E$4:$E$494=C509),--($D$4:$D$494=""),$H$4:$H$494)</f>
        <v>0</v>
      </c>
      <c r="I509" s="92" cm="1">
        <f t="array" ref="I509">SUMPRODUCT(--($E$4:$E$494=C509),--($D$4:$D$494=""),$I$4:$I$494)</f>
        <v>0</v>
      </c>
      <c r="J509" s="92" cm="1">
        <f t="array" ref="J509">SUMPRODUCT(--($E$4:$E$494=C509),--($D$4:$D$494=""),$J$4:$J$494)</f>
        <v>0</v>
      </c>
      <c r="K509" s="92" cm="1">
        <f t="array" ref="K509">SUMPRODUCT(--($E$4:$E$494=C509),--($D$4:$D$494=""),$K$4:$K$494)</f>
        <v>0</v>
      </c>
      <c r="L509" s="92" cm="1">
        <f t="array" ref="L509">SUMPRODUCT(--($E$4:$E$494=C509),--($D$4:$D$494=""),$L$4:$L$494)</f>
        <v>0</v>
      </c>
      <c r="M509" s="92" cm="1">
        <f t="array" ref="M509">SUMPRODUCT(--($E$4:$E$494=C509),--($D$4:$D$494=""),$M$4:$M$494)</f>
        <v>0</v>
      </c>
      <c r="N509" s="92">
        <f t="shared" si="18"/>
        <v>0</v>
      </c>
      <c r="O509" s="81"/>
      <c r="P509" s="92" t="e" cm="1">
        <f t="array" ref="P509">SUMPRODUCT(--($E$4:$E$494=C509),--($D$4:$D$494=""),$P$4:$P$494)</f>
        <v>#N/A</v>
      </c>
    </row>
    <row r="510" spans="3:16">
      <c r="C510" s="81" t="str">
        <f>IF('27'!K14="", "Vrije categorie",'27'!K14)</f>
        <v>Vrije categorie</v>
      </c>
      <c r="F510" s="92" cm="1">
        <f t="array" ref="F510">SUMPRODUCT(--($E$4:$E$494=C510),--($D$4:$D$494=""),$F$4:$F$494)</f>
        <v>0</v>
      </c>
      <c r="G510" s="92" cm="1">
        <f t="array" ref="G510">SUMPRODUCT(--($E$4:$E$494=C510),--($D$4:$D$494=""),$G$4:$G$494)</f>
        <v>0</v>
      </c>
      <c r="H510" s="92" cm="1">
        <f t="array" ref="H510">SUMPRODUCT(--($E$4:$E$494=C510),--($D$4:$D$494=""),$H$4:$H$494)</f>
        <v>0</v>
      </c>
      <c r="I510" s="92" cm="1">
        <f t="array" ref="I510">SUMPRODUCT(--($E$4:$E$494=C510),--($D$4:$D$494=""),$I$4:$I$494)</f>
        <v>0</v>
      </c>
      <c r="J510" s="92" cm="1">
        <f t="array" ref="J510">SUMPRODUCT(--($E$4:$E$494=C510),--($D$4:$D$494=""),$J$4:$J$494)</f>
        <v>0</v>
      </c>
      <c r="K510" s="92" cm="1">
        <f t="array" ref="K510">SUMPRODUCT(--($E$4:$E$494=C510),--($D$4:$D$494=""),$K$4:$K$494)</f>
        <v>0</v>
      </c>
      <c r="L510" s="92" cm="1">
        <f t="array" ref="L510">SUMPRODUCT(--($E$4:$E$494=C510),--($D$4:$D$494=""),$L$4:$L$494)</f>
        <v>0</v>
      </c>
      <c r="M510" s="92" cm="1">
        <f t="array" ref="M510">SUMPRODUCT(--($E$4:$E$494=C510),--($D$4:$D$494=""),$M$4:$M$494)</f>
        <v>0</v>
      </c>
      <c r="N510" s="92">
        <f t="shared" si="18"/>
        <v>0</v>
      </c>
      <c r="O510" s="81"/>
      <c r="P510" s="92" t="e" cm="1">
        <f t="array" ref="P510">SUMPRODUCT(--($E$4:$E$494=C510),--($D$4:$D$494=""),$P$4:$P$494)</f>
        <v>#N/A</v>
      </c>
    </row>
    <row r="511" spans="3:16">
      <c r="C511" s="81" t="str">
        <f>IF('27'!K15="", "Vrije categorie",'27'!K15)</f>
        <v>Vrije categorie</v>
      </c>
      <c r="F511" s="92" cm="1">
        <f t="array" ref="F511">SUMPRODUCT(--($E$4:$E$494=C511),--($D$4:$D$494=""),$F$4:$F$494)</f>
        <v>0</v>
      </c>
      <c r="G511" s="92" cm="1">
        <f t="array" ref="G511">SUMPRODUCT(--($E$4:$E$494=C511),--($D$4:$D$494=""),$G$4:$G$494)</f>
        <v>0</v>
      </c>
      <c r="H511" s="92" cm="1">
        <f t="array" ref="H511">SUMPRODUCT(--($E$4:$E$494=C511),--($D$4:$D$494=""),$H$4:$H$494)</f>
        <v>0</v>
      </c>
      <c r="I511" s="92" cm="1">
        <f t="array" ref="I511">SUMPRODUCT(--($E$4:$E$494=C511),--($D$4:$D$494=""),$I$4:$I$494)</f>
        <v>0</v>
      </c>
      <c r="J511" s="92" cm="1">
        <f t="array" ref="J511">SUMPRODUCT(--($E$4:$E$494=C511),--($D$4:$D$494=""),$J$4:$J$494)</f>
        <v>0</v>
      </c>
      <c r="K511" s="92" cm="1">
        <f t="array" ref="K511">SUMPRODUCT(--($E$4:$E$494=C511),--($D$4:$D$494=""),$K$4:$K$494)</f>
        <v>0</v>
      </c>
      <c r="L511" s="92" cm="1">
        <f t="array" ref="L511">SUMPRODUCT(--($E$4:$E$494=C511),--($D$4:$D$494=""),$L$4:$L$494)</f>
        <v>0</v>
      </c>
      <c r="M511" s="92" cm="1">
        <f t="array" ref="M511">SUMPRODUCT(--($E$4:$E$494=C511),--($D$4:$D$494=""),$M$4:$M$494)</f>
        <v>0</v>
      </c>
      <c r="N511" s="92">
        <f t="shared" si="18"/>
        <v>0</v>
      </c>
      <c r="O511" s="81"/>
      <c r="P511" s="92" t="e" cm="1">
        <f t="array" ref="P511">SUMPRODUCT(--($E$4:$E$494=C511),--($D$4:$D$494=""),$P$4:$P$494)</f>
        <v>#N/A</v>
      </c>
    </row>
    <row r="512" spans="3:16" ht="15.75" thickBot="1">
      <c r="C512" s="94" t="s">
        <v>176</v>
      </c>
      <c r="D512" s="90"/>
      <c r="E512" s="90"/>
      <c r="F512" s="93">
        <f>SUM(F499:F511)</f>
        <v>0</v>
      </c>
      <c r="G512" s="93">
        <f t="shared" ref="G512:M512" si="19">SUM(G499:G511)</f>
        <v>0</v>
      </c>
      <c r="H512" s="93">
        <f t="shared" si="19"/>
        <v>0</v>
      </c>
      <c r="I512" s="93">
        <f t="shared" si="19"/>
        <v>0</v>
      </c>
      <c r="J512" s="93">
        <f t="shared" si="19"/>
        <v>0</v>
      </c>
      <c r="K512" s="93">
        <f t="shared" si="19"/>
        <v>0</v>
      </c>
      <c r="L512" s="93">
        <f t="shared" si="19"/>
        <v>0</v>
      </c>
      <c r="M512" s="93">
        <f t="shared" si="19"/>
        <v>0</v>
      </c>
      <c r="N512" s="93">
        <f t="shared" si="18"/>
        <v>0</v>
      </c>
      <c r="O512" s="93"/>
      <c r="P512" s="93" t="e">
        <f>SUM(P499:P511)</f>
        <v>#N/A</v>
      </c>
    </row>
    <row r="513" spans="3:16" ht="15.75" thickTop="1">
      <c r="C513" s="80"/>
      <c r="F513" s="33"/>
      <c r="G513" s="33"/>
      <c r="H513" s="33"/>
      <c r="I513" s="33"/>
      <c r="J513" s="33"/>
      <c r="K513" s="33"/>
      <c r="L513" s="33"/>
      <c r="M513" s="33"/>
      <c r="N513" s="33"/>
      <c r="O513" s="33"/>
      <c r="P513" s="33"/>
    </row>
    <row r="514" spans="3:16" ht="15.75" thickBot="1">
      <c r="C514" s="94" t="s">
        <v>175</v>
      </c>
      <c r="D514" s="90"/>
      <c r="E514" s="90"/>
      <c r="F514" s="93" cm="1">
        <f t="array" ref="F514">SUMPRODUCT(--($E$4:$E$494="X"),F4:F494)</f>
        <v>0</v>
      </c>
      <c r="G514" s="93" cm="1">
        <f t="array" ref="G514">SUMPRODUCT(--($E$4:$E$494="X"),G4:G494)</f>
        <v>0</v>
      </c>
      <c r="H514" s="93" cm="1">
        <f t="array" ref="H514">SUMPRODUCT(--($E$4:$E$494="X"),H4:H494)</f>
        <v>0</v>
      </c>
      <c r="I514" s="93" cm="1">
        <f t="array" ref="I514">SUMPRODUCT(--($E$4:$E$494="X"),I4:I494)</f>
        <v>0</v>
      </c>
      <c r="J514" s="93" cm="1">
        <f t="array" ref="J514">SUMPRODUCT(--($E$4:$E$494="X"),J4:J494)</f>
        <v>0</v>
      </c>
      <c r="K514" s="93" cm="1">
        <f t="array" ref="K514">SUMPRODUCT(--($E$4:$E$494="X"),K4:K494)</f>
        <v>0</v>
      </c>
      <c r="L514" s="93" cm="1">
        <f t="array" ref="L514">SUMPRODUCT(--($E$4:$E$494="X"),L4:L494)</f>
        <v>0</v>
      </c>
      <c r="M514" s="93" cm="1">
        <f t="array" ref="M514">SUMPRODUCT(--($E$4:$E$494="X"),M4:M494)</f>
        <v>0</v>
      </c>
      <c r="N514" s="33"/>
      <c r="O514" s="33"/>
      <c r="P514" s="33"/>
    </row>
    <row r="515" spans="3:16" ht="15.75" thickTop="1"/>
    <row r="517" spans="3:16">
      <c r="C517" s="95" t="s">
        <v>178</v>
      </c>
      <c r="D517" s="96"/>
      <c r="E517" s="96"/>
      <c r="F517" s="96"/>
      <c r="G517" s="96"/>
      <c r="H517" s="96"/>
      <c r="I517" s="96"/>
      <c r="J517" s="96"/>
      <c r="K517" s="96"/>
      <c r="L517" s="96"/>
      <c r="M517" s="96"/>
      <c r="N517" s="95" t="s">
        <v>186</v>
      </c>
    </row>
    <row r="518" spans="3:16">
      <c r="C518" s="95" t="str">
        <f>C499</f>
        <v>A</v>
      </c>
      <c r="D518" s="96"/>
      <c r="E518" s="96"/>
      <c r="F518" s="99" cm="1">
        <f t="array" ref="F518">SUMPRODUCT(--($E$4:$E$494=C518),--($D$4:$D$494="X"),$F$4:$F$494)</f>
        <v>0</v>
      </c>
      <c r="G518" s="99" cm="1">
        <f t="array" ref="G518">SUMPRODUCT(--($E$4:$E$494=C518),--($D$4:$D$494="X"),$G$4:$G$494)</f>
        <v>0</v>
      </c>
      <c r="H518" s="99" cm="1">
        <f t="array" ref="H518">SUMPRODUCT(--($E$4:$E$494=C518),--($D$4:$D$494="X"),$H$4:$H$494)</f>
        <v>0</v>
      </c>
      <c r="I518" s="99" cm="1">
        <f t="array" ref="I518">SUMPRODUCT(--($E$4:$E$494=C518),--($D$4:$D$494="X"),$I$4:$I$494)</f>
        <v>0</v>
      </c>
      <c r="J518" s="99" cm="1">
        <f t="array" ref="J518">SUMPRODUCT(--($E$4:$E$494=C518),--($D$4:$D$494="X"),$J$4:$J$494)</f>
        <v>0</v>
      </c>
      <c r="K518" s="99" cm="1">
        <f t="array" ref="K518">SUMPRODUCT(--($E$4:$E$494=C518),--($D$4:$D$494="X"),$K$4:$K$494)</f>
        <v>0</v>
      </c>
      <c r="L518" s="99" cm="1">
        <f t="array" ref="L518">SUMPRODUCT(--($E$4:$E$494=C518),--($D$4:$D$494="X"),$L$4:$L$494)</f>
        <v>0</v>
      </c>
      <c r="M518" s="99" cm="1">
        <f t="array" ref="M518">SUMPRODUCT(--($E$4:$E$494=C518),--($D$4:$D$494="X"),$M$4:$M$494)</f>
        <v>0</v>
      </c>
      <c r="N518" s="99">
        <f>SUM(F518:M518)</f>
        <v>0</v>
      </c>
    </row>
    <row r="519" spans="3:16">
      <c r="C519" s="95" t="str">
        <f t="shared" ref="C519:C530" si="20">C500</f>
        <v>B</v>
      </c>
      <c r="D519" s="96"/>
      <c r="E519" s="96"/>
      <c r="F519" s="99" cm="1">
        <f t="array" ref="F519">SUMPRODUCT(--($E$4:$E$494=C519),--($D$4:$D$494="X"),$F$4:$F$494)</f>
        <v>0</v>
      </c>
      <c r="G519" s="99" cm="1">
        <f t="array" ref="G519">SUMPRODUCT(--($E$4:$E$494=C519),--($D$4:$D$494="X"),$G$4:$G$494)</f>
        <v>0</v>
      </c>
      <c r="H519" s="99" cm="1">
        <f t="array" ref="H519">SUMPRODUCT(--($E$4:$E$494=C519),--($D$4:$D$494="X"),$H$4:$H$494)</f>
        <v>0</v>
      </c>
      <c r="I519" s="99" cm="1">
        <f t="array" ref="I519">SUMPRODUCT(--($E$4:$E$494=C519),--($D$4:$D$494="X"),$I$4:$I$494)</f>
        <v>0</v>
      </c>
      <c r="J519" s="99" cm="1">
        <f t="array" ref="J519">SUMPRODUCT(--($E$4:$E$494=C519),--($D$4:$D$494="X"),$J$4:$J$494)</f>
        <v>0</v>
      </c>
      <c r="K519" s="99" cm="1">
        <f t="array" ref="K519">SUMPRODUCT(--($E$4:$E$494=C519),--($D$4:$D$494="X"),$K$4:$K$494)</f>
        <v>0</v>
      </c>
      <c r="L519" s="99" cm="1">
        <f t="array" ref="L519">SUMPRODUCT(--($E$4:$E$494=C519),--($D$4:$D$494="X"),$L$4:$L$494)</f>
        <v>0</v>
      </c>
      <c r="M519" s="99" cm="1">
        <f t="array" ref="M519">SUMPRODUCT(--($E$4:$E$494=C519),--($D$4:$D$494="X"),$M$4:$M$494)</f>
        <v>0</v>
      </c>
      <c r="N519" s="99">
        <f t="shared" ref="N519:N530" si="21">SUM(F519:M519)</f>
        <v>0</v>
      </c>
    </row>
    <row r="520" spans="3:16">
      <c r="C520" s="95" t="str">
        <f t="shared" si="20"/>
        <v>C</v>
      </c>
      <c r="D520" s="96"/>
      <c r="E520" s="96"/>
      <c r="F520" s="99" cm="1">
        <f t="array" ref="F520">SUMPRODUCT(--($E$4:$E$494=C520),--($D$4:$D$494="X"),$F$4:$F$494)</f>
        <v>0</v>
      </c>
      <c r="G520" s="99" cm="1">
        <f t="array" ref="G520">SUMPRODUCT(--($E$4:$E$494=C520),--($D$4:$D$494="X"),$G$4:$G$494)</f>
        <v>0</v>
      </c>
      <c r="H520" s="99" cm="1">
        <f t="array" ref="H520">SUMPRODUCT(--($E$4:$E$494=C520),--($D$4:$D$494="X"),$H$4:$H$494)</f>
        <v>0</v>
      </c>
      <c r="I520" s="99" cm="1">
        <f t="array" ref="I520">SUMPRODUCT(--($E$4:$E$494=C520),--($D$4:$D$494="X"),$I$4:$I$494)</f>
        <v>0</v>
      </c>
      <c r="J520" s="99" cm="1">
        <f t="array" ref="J520">SUMPRODUCT(--($E$4:$E$494=C520),--($D$4:$D$494="X"),$J$4:$J$494)</f>
        <v>0</v>
      </c>
      <c r="K520" s="99" cm="1">
        <f t="array" ref="K520">SUMPRODUCT(--($E$4:$E$494=C520),--($D$4:$D$494="X"),$K$4:$K$494)</f>
        <v>0</v>
      </c>
      <c r="L520" s="99" cm="1">
        <f t="array" ref="L520">SUMPRODUCT(--($E$4:$E$494=C520),--($D$4:$D$494="X"),$L$4:$L$494)</f>
        <v>0</v>
      </c>
      <c r="M520" s="99" cm="1">
        <f t="array" ref="M520">SUMPRODUCT(--($E$4:$E$494=C520),--($D$4:$D$494="X"),$M$4:$M$494)</f>
        <v>0</v>
      </c>
      <c r="N520" s="99">
        <f t="shared" si="21"/>
        <v>0</v>
      </c>
    </row>
    <row r="521" spans="3:16">
      <c r="C521" s="95" t="str">
        <f t="shared" si="20"/>
        <v>D</v>
      </c>
      <c r="D521" s="96"/>
      <c r="E521" s="96"/>
      <c r="F521" s="99" cm="1">
        <f t="array" ref="F521">SUMPRODUCT(--($E$4:$E$494=C521),--($D$4:$D$494="X"),$F$4:$F$494)</f>
        <v>0</v>
      </c>
      <c r="G521" s="99" cm="1">
        <f t="array" ref="G521">SUMPRODUCT(--($E$4:$E$494=C521),--($D$4:$D$494="X"),$G$4:$G$494)</f>
        <v>0</v>
      </c>
      <c r="H521" s="99" cm="1">
        <f t="array" ref="H521">SUMPRODUCT(--($E$4:$E$494=C521),--($D$4:$D$494="X"),$H$4:$H$494)</f>
        <v>0</v>
      </c>
      <c r="I521" s="99" cm="1">
        <f t="array" ref="I521">SUMPRODUCT(--($E$4:$E$494=C521),--($D$4:$D$494="X"),$I$4:$I$494)</f>
        <v>0</v>
      </c>
      <c r="J521" s="99" cm="1">
        <f t="array" ref="J521">SUMPRODUCT(--($E$4:$E$494=C521),--($D$4:$D$494="X"),$J$4:$J$494)</f>
        <v>0</v>
      </c>
      <c r="K521" s="99" cm="1">
        <f t="array" ref="K521">SUMPRODUCT(--($E$4:$E$494=C521),--($D$4:$D$494="X"),$K$4:$K$494)</f>
        <v>0</v>
      </c>
      <c r="L521" s="99" cm="1">
        <f t="array" ref="L521">SUMPRODUCT(--($E$4:$E$494=C521),--($D$4:$D$494="X"),$L$4:$L$494)</f>
        <v>0</v>
      </c>
      <c r="M521" s="99" cm="1">
        <f t="array" ref="M521">SUMPRODUCT(--($E$4:$E$494=C521),--($D$4:$D$494="X"),$M$4:$M$494)</f>
        <v>0</v>
      </c>
      <c r="N521" s="99">
        <f t="shared" si="21"/>
        <v>0</v>
      </c>
    </row>
    <row r="522" spans="3:16">
      <c r="C522" s="95" t="str">
        <f t="shared" si="20"/>
        <v>E</v>
      </c>
      <c r="D522" s="96"/>
      <c r="E522" s="96"/>
      <c r="F522" s="99" cm="1">
        <f t="array" ref="F522">SUMPRODUCT(--($E$4:$E$494=C522),--($D$4:$D$494="X"),$F$4:$F$494)</f>
        <v>0</v>
      </c>
      <c r="G522" s="99" cm="1">
        <f t="array" ref="G522">SUMPRODUCT(--($E$4:$E$494=C522),--($D$4:$D$494="X"),$G$4:$G$494)</f>
        <v>0</v>
      </c>
      <c r="H522" s="99" cm="1">
        <f t="array" ref="H522">SUMPRODUCT(--($E$4:$E$494=C522),--($D$4:$D$494="X"),$H$4:$H$494)</f>
        <v>0</v>
      </c>
      <c r="I522" s="99" cm="1">
        <f t="array" ref="I522">SUMPRODUCT(--($E$4:$E$494=C522),--($D$4:$D$494="X"),$I$4:$I$494)</f>
        <v>0</v>
      </c>
      <c r="J522" s="99" cm="1">
        <f t="array" ref="J522">SUMPRODUCT(--($E$4:$E$494=C522),--($D$4:$D$494="X"),$J$4:$J$494)</f>
        <v>0</v>
      </c>
      <c r="K522" s="99" cm="1">
        <f t="array" ref="K522">SUMPRODUCT(--($E$4:$E$494=C522),--($D$4:$D$494="X"),$K$4:$K$494)</f>
        <v>0</v>
      </c>
      <c r="L522" s="99" cm="1">
        <f t="array" ref="L522">SUMPRODUCT(--($E$4:$E$494=C522),--($D$4:$D$494="X"),$L$4:$L$494)</f>
        <v>0</v>
      </c>
      <c r="M522" s="99" cm="1">
        <f t="array" ref="M522">SUMPRODUCT(--($E$4:$E$494=C522),--($D$4:$D$494="X"),$M$4:$M$494)</f>
        <v>0</v>
      </c>
      <c r="N522" s="99">
        <f t="shared" si="21"/>
        <v>0</v>
      </c>
    </row>
    <row r="523" spans="3:16">
      <c r="C523" s="95" t="str">
        <f t="shared" si="20"/>
        <v>F</v>
      </c>
      <c r="D523" s="96"/>
      <c r="E523" s="96"/>
      <c r="F523" s="99" cm="1">
        <f t="array" ref="F523">SUMPRODUCT(--($E$4:$E$494=C523),--($D$4:$D$494="X"),$F$4:$F$494)</f>
        <v>0</v>
      </c>
      <c r="G523" s="99" cm="1">
        <f t="array" ref="G523">SUMPRODUCT(--($E$4:$E$494=C523),--($D$4:$D$494="X"),$G$4:$G$494)</f>
        <v>0</v>
      </c>
      <c r="H523" s="99" cm="1">
        <f t="array" ref="H523">SUMPRODUCT(--($E$4:$E$494=C523),--($D$4:$D$494="X"),$H$4:$H$494)</f>
        <v>0</v>
      </c>
      <c r="I523" s="99" cm="1">
        <f t="array" ref="I523">SUMPRODUCT(--($E$4:$E$494=C523),--($D$4:$D$494="X"),$I$4:$I$494)</f>
        <v>0</v>
      </c>
      <c r="J523" s="99" cm="1">
        <f t="array" ref="J523">SUMPRODUCT(--($E$4:$E$494=C523),--($D$4:$D$494="X"),$J$4:$J$494)</f>
        <v>0</v>
      </c>
      <c r="K523" s="99" cm="1">
        <f t="array" ref="K523">SUMPRODUCT(--($E$4:$E$494=C523),--($D$4:$D$494="X"),$K$4:$K$494)</f>
        <v>0</v>
      </c>
      <c r="L523" s="99" cm="1">
        <f t="array" ref="L523">SUMPRODUCT(--($E$4:$E$494=C523),--($D$4:$D$494="X"),$L$4:$L$494)</f>
        <v>0</v>
      </c>
      <c r="M523" s="99" cm="1">
        <f t="array" ref="M523">SUMPRODUCT(--($E$4:$E$494=C523),--($D$4:$D$494="X"),$M$4:$M$494)</f>
        <v>0</v>
      </c>
      <c r="N523" s="99">
        <f t="shared" si="21"/>
        <v>0</v>
      </c>
    </row>
    <row r="524" spans="3:16">
      <c r="C524" s="95" t="str">
        <f t="shared" si="20"/>
        <v>G</v>
      </c>
      <c r="D524" s="96"/>
      <c r="E524" s="96"/>
      <c r="F524" s="99" cm="1">
        <f t="array" ref="F524">SUMPRODUCT(--($E$4:$E$494=C524),--($D$4:$D$494="X"),$F$4:$F$494)</f>
        <v>0</v>
      </c>
      <c r="G524" s="99" cm="1">
        <f t="array" ref="G524">SUMPRODUCT(--($E$4:$E$494=C524),--($D$4:$D$494="X"),$G$4:$G$494)</f>
        <v>0</v>
      </c>
      <c r="H524" s="99" cm="1">
        <f t="array" ref="H524">SUMPRODUCT(--($E$4:$E$494=C524),--($D$4:$D$494="X"),$H$4:$H$494)</f>
        <v>0</v>
      </c>
      <c r="I524" s="99" cm="1">
        <f t="array" ref="I524">SUMPRODUCT(--($E$4:$E$494=C524),--($D$4:$D$494="X"),$I$4:$I$494)</f>
        <v>0</v>
      </c>
      <c r="J524" s="99" cm="1">
        <f t="array" ref="J524">SUMPRODUCT(--($E$4:$E$494=C524),--($D$4:$D$494="X"),$J$4:$J$494)</f>
        <v>0</v>
      </c>
      <c r="K524" s="99" cm="1">
        <f t="array" ref="K524">SUMPRODUCT(--($E$4:$E$494=C524),--($D$4:$D$494="X"),$K$4:$K$494)</f>
        <v>0</v>
      </c>
      <c r="L524" s="99" cm="1">
        <f t="array" ref="L524">SUMPRODUCT(--($E$4:$E$494=C524),--($D$4:$D$494="X"),$L$4:$L$494)</f>
        <v>0</v>
      </c>
      <c r="M524" s="99" cm="1">
        <f t="array" ref="M524">SUMPRODUCT(--($E$4:$E$494=C524),--($D$4:$D$494="X"),$M$4:$M$494)</f>
        <v>0</v>
      </c>
      <c r="N524" s="99">
        <f t="shared" si="21"/>
        <v>0</v>
      </c>
    </row>
    <row r="525" spans="3:16">
      <c r="C525" s="95" t="str">
        <f t="shared" si="20"/>
        <v>H</v>
      </c>
      <c r="D525" s="96"/>
      <c r="E525" s="96"/>
      <c r="F525" s="99" cm="1">
        <f t="array" ref="F525">SUMPRODUCT(--($E$4:$E$494=C525),--($D$4:$D$494="X"),$F$4:$F$494)</f>
        <v>0</v>
      </c>
      <c r="G525" s="99" cm="1">
        <f t="array" ref="G525">SUMPRODUCT(--($E$4:$E$494=C525),--($D$4:$D$494="X"),$G$4:$G$494)</f>
        <v>0</v>
      </c>
      <c r="H525" s="99" cm="1">
        <f t="array" ref="H525">SUMPRODUCT(--($E$4:$E$494=C525),--($D$4:$D$494="X"),$H$4:$H$494)</f>
        <v>0</v>
      </c>
      <c r="I525" s="99" cm="1">
        <f t="array" ref="I525">SUMPRODUCT(--($E$4:$E$494=C525),--($D$4:$D$494="X"),$I$4:$I$494)</f>
        <v>0</v>
      </c>
      <c r="J525" s="99" cm="1">
        <f t="array" ref="J525">SUMPRODUCT(--($E$4:$E$494=C525),--($D$4:$D$494="X"),$J$4:$J$494)</f>
        <v>0</v>
      </c>
      <c r="K525" s="99" cm="1">
        <f t="array" ref="K525">SUMPRODUCT(--($E$4:$E$494=C525),--($D$4:$D$494="X"),$K$4:$K$494)</f>
        <v>0</v>
      </c>
      <c r="L525" s="99" cm="1">
        <f t="array" ref="L525">SUMPRODUCT(--($E$4:$E$494=C525),--($D$4:$D$494="X"),$L$4:$L$494)</f>
        <v>0</v>
      </c>
      <c r="M525" s="99" cm="1">
        <f t="array" ref="M525">SUMPRODUCT(--($E$4:$E$494=C525),--($D$4:$D$494="X"),$M$4:$M$494)</f>
        <v>0</v>
      </c>
      <c r="N525" s="99">
        <f t="shared" si="21"/>
        <v>0</v>
      </c>
    </row>
    <row r="526" spans="3:16">
      <c r="C526" s="95" t="str">
        <f t="shared" si="20"/>
        <v>I</v>
      </c>
      <c r="D526" s="96"/>
      <c r="E526" s="96"/>
      <c r="F526" s="99" cm="1">
        <f t="array" ref="F526">SUMPRODUCT(--($E$4:$E$494=C526),--($D$4:$D$494="X"),$F$4:$F$494)</f>
        <v>0</v>
      </c>
      <c r="G526" s="99" cm="1">
        <f t="array" ref="G526">SUMPRODUCT(--($E$4:$E$494=C526),--($D$4:$D$494="X"),$G$4:$G$494)</f>
        <v>0</v>
      </c>
      <c r="H526" s="99" cm="1">
        <f t="array" ref="H526">SUMPRODUCT(--($E$4:$E$494=C526),--($D$4:$D$494="X"),$H$4:$H$494)</f>
        <v>0</v>
      </c>
      <c r="I526" s="99" cm="1">
        <f t="array" ref="I526">SUMPRODUCT(--($E$4:$E$494=C526),--($D$4:$D$494="X"),$I$4:$I$494)</f>
        <v>0</v>
      </c>
      <c r="J526" s="99" cm="1">
        <f t="array" ref="J526">SUMPRODUCT(--($E$4:$E$494=C526),--($D$4:$D$494="X"),$J$4:$J$494)</f>
        <v>0</v>
      </c>
      <c r="K526" s="99" cm="1">
        <f t="array" ref="K526">SUMPRODUCT(--($E$4:$E$494=C526),--($D$4:$D$494="X"),$K$4:$K$494)</f>
        <v>0</v>
      </c>
      <c r="L526" s="99" cm="1">
        <f t="array" ref="L526">SUMPRODUCT(--($E$4:$E$494=C526),--($D$4:$D$494="X"),$L$4:$L$494)</f>
        <v>0</v>
      </c>
      <c r="M526" s="99" cm="1">
        <f t="array" ref="M526">SUMPRODUCT(--($E$4:$E$494=C526),--($D$4:$D$494="X"),$M$4:$M$494)</f>
        <v>0</v>
      </c>
      <c r="N526" s="99">
        <f t="shared" si="21"/>
        <v>0</v>
      </c>
    </row>
    <row r="527" spans="3:16">
      <c r="C527" s="95" t="str">
        <f t="shared" si="20"/>
        <v>J</v>
      </c>
      <c r="D527" s="96"/>
      <c r="E527" s="96"/>
      <c r="F527" s="99" cm="1">
        <f t="array" ref="F527">SUMPRODUCT(--($E$4:$E$494=C527),--($D$4:$D$494="X"),$F$4:$F$494)</f>
        <v>0</v>
      </c>
      <c r="G527" s="99" cm="1">
        <f t="array" ref="G527">SUMPRODUCT(--($E$4:$E$494=C527),--($D$4:$D$494="X"),$G$4:$G$494)</f>
        <v>0</v>
      </c>
      <c r="H527" s="99" cm="1">
        <f t="array" ref="H527">SUMPRODUCT(--($E$4:$E$494=C527),--($D$4:$D$494="X"),$H$4:$H$494)</f>
        <v>0</v>
      </c>
      <c r="I527" s="99" cm="1">
        <f t="array" ref="I527">SUMPRODUCT(--($E$4:$E$494=C527),--($D$4:$D$494="X"),$I$4:$I$494)</f>
        <v>0</v>
      </c>
      <c r="J527" s="99" cm="1">
        <f t="array" ref="J527">SUMPRODUCT(--($E$4:$E$494=C527),--($D$4:$D$494="X"),$J$4:$J$494)</f>
        <v>0</v>
      </c>
      <c r="K527" s="99" cm="1">
        <f t="array" ref="K527">SUMPRODUCT(--($E$4:$E$494=C527),--($D$4:$D$494="X"),$K$4:$K$494)</f>
        <v>0</v>
      </c>
      <c r="L527" s="99" cm="1">
        <f t="array" ref="L527">SUMPRODUCT(--($E$4:$E$494=C527),--($D$4:$D$494="X"),$L$4:$L$494)</f>
        <v>0</v>
      </c>
      <c r="M527" s="99" cm="1">
        <f t="array" ref="M527">SUMPRODUCT(--($E$4:$E$494=C527),--($D$4:$D$494="X"),$M$4:$M$494)</f>
        <v>0</v>
      </c>
      <c r="N527" s="99">
        <f t="shared" si="21"/>
        <v>0</v>
      </c>
    </row>
    <row r="528" spans="3:16">
      <c r="C528" s="95" t="str">
        <f t="shared" si="20"/>
        <v>K</v>
      </c>
      <c r="D528" s="96"/>
      <c r="E528" s="96"/>
      <c r="F528" s="99" cm="1">
        <f t="array" ref="F528">SUMPRODUCT(--($E$4:$E$494=C528),--($D$4:$D$494="X"),$F$4:$F$494)</f>
        <v>0</v>
      </c>
      <c r="G528" s="99" cm="1">
        <f t="array" ref="G528">SUMPRODUCT(--($E$4:$E$494=C528),--($D$4:$D$494="X"),$G$4:$G$494)</f>
        <v>0</v>
      </c>
      <c r="H528" s="99" cm="1">
        <f t="array" ref="H528">SUMPRODUCT(--($E$4:$E$494=C528),--($D$4:$D$494="X"),$H$4:$H$494)</f>
        <v>0</v>
      </c>
      <c r="I528" s="99" cm="1">
        <f t="array" ref="I528">SUMPRODUCT(--($E$4:$E$494=C528),--($D$4:$D$494="X"),$I$4:$I$494)</f>
        <v>0</v>
      </c>
      <c r="J528" s="99" cm="1">
        <f t="array" ref="J528">SUMPRODUCT(--($E$4:$E$494=C528),--($D$4:$D$494="X"),$J$4:$J$494)</f>
        <v>0</v>
      </c>
      <c r="K528" s="99" cm="1">
        <f t="array" ref="K528">SUMPRODUCT(--($E$4:$E$494=C528),--($D$4:$D$494="X"),$K$4:$K$494)</f>
        <v>0</v>
      </c>
      <c r="L528" s="99" cm="1">
        <f t="array" ref="L528">SUMPRODUCT(--($E$4:$E$494=C528),--($D$4:$D$494="X"),$L$4:$L$494)</f>
        <v>0</v>
      </c>
      <c r="M528" s="99" cm="1">
        <f t="array" ref="M528">SUMPRODUCT(--($E$4:$E$494=C528),--($D$4:$D$494="X"),$M$4:$M$494)</f>
        <v>0</v>
      </c>
      <c r="N528" s="99">
        <f t="shared" si="21"/>
        <v>0</v>
      </c>
    </row>
    <row r="529" spans="3:14">
      <c r="C529" s="95" t="str">
        <f t="shared" si="20"/>
        <v>Vrije categorie</v>
      </c>
      <c r="D529" s="96"/>
      <c r="E529" s="96"/>
      <c r="F529" s="99" cm="1">
        <f t="array" ref="F529">SUMPRODUCT(--($E$4:$E$494=C529),--($D$4:$D$494="X"),$F$4:$F$494)</f>
        <v>0</v>
      </c>
      <c r="G529" s="99" cm="1">
        <f t="array" ref="G529">SUMPRODUCT(--($E$4:$E$494=C529),--($D$4:$D$494="X"),$G$4:$G$494)</f>
        <v>0</v>
      </c>
      <c r="H529" s="99" cm="1">
        <f t="array" ref="H529">SUMPRODUCT(--($E$4:$E$494=C529),--($D$4:$D$494="X"),$H$4:$H$494)</f>
        <v>0</v>
      </c>
      <c r="I529" s="99" cm="1">
        <f t="array" ref="I529">SUMPRODUCT(--($E$4:$E$494=C529),--($D$4:$D$494="X"),$I$4:$I$494)</f>
        <v>0</v>
      </c>
      <c r="J529" s="99" cm="1">
        <f t="array" ref="J529">SUMPRODUCT(--($E$4:$E$494=C529),--($D$4:$D$494="X"),$J$4:$J$494)</f>
        <v>0</v>
      </c>
      <c r="K529" s="99" cm="1">
        <f t="array" ref="K529">SUMPRODUCT(--($E$4:$E$494=C529),--($D$4:$D$494="X"),$K$4:$K$494)</f>
        <v>0</v>
      </c>
      <c r="L529" s="99" cm="1">
        <f t="array" ref="L529">SUMPRODUCT(--($E$4:$E$494=C529),--($D$4:$D$494="X"),$L$4:$L$494)</f>
        <v>0</v>
      </c>
      <c r="M529" s="99" cm="1">
        <f t="array" ref="M529">SUMPRODUCT(--($E$4:$E$494=C529),--($D$4:$D$494="X"),$M$4:$M$494)</f>
        <v>0</v>
      </c>
      <c r="N529" s="99">
        <f t="shared" si="21"/>
        <v>0</v>
      </c>
    </row>
    <row r="530" spans="3:14">
      <c r="C530" s="95" t="str">
        <f t="shared" si="20"/>
        <v>Vrije categorie</v>
      </c>
      <c r="D530" s="96"/>
      <c r="E530" s="96"/>
      <c r="F530" s="99" cm="1">
        <f t="array" ref="F530">SUMPRODUCT(--($E$4:$E$494=C530),--($D$4:$D$494="X"),$F$4:$F$494)</f>
        <v>0</v>
      </c>
      <c r="G530" s="99" cm="1">
        <f t="array" ref="G530">SUMPRODUCT(--($E$4:$E$494=C530),--($D$4:$D$494="X"),$G$4:$G$494)</f>
        <v>0</v>
      </c>
      <c r="H530" s="99" cm="1">
        <f t="array" ref="H530">SUMPRODUCT(--($E$4:$E$494=C530),--($D$4:$D$494="X"),$H$4:$H$494)</f>
        <v>0</v>
      </c>
      <c r="I530" s="99" cm="1">
        <f t="array" ref="I530">SUMPRODUCT(--($E$4:$E$494=C530),--($D$4:$D$494="X"),$I$4:$I$494)</f>
        <v>0</v>
      </c>
      <c r="J530" s="99" cm="1">
        <f t="array" ref="J530">SUMPRODUCT(--($E$4:$E$494=C530),--($D$4:$D$494="X"),$J$4:$J$494)</f>
        <v>0</v>
      </c>
      <c r="K530" s="99" cm="1">
        <f t="array" ref="K530">SUMPRODUCT(--($E$4:$E$494=C530),--($D$4:$D$494="X"),$K$4:$K$494)</f>
        <v>0</v>
      </c>
      <c r="L530" s="99" cm="1">
        <f t="array" ref="L530">SUMPRODUCT(--($E$4:$E$494=C530),--($D$4:$D$494="X"),$L$4:$L$494)</f>
        <v>0</v>
      </c>
      <c r="M530" s="99" cm="1">
        <f t="array" ref="M530">SUMPRODUCT(--($E$4:$E$494=C530),--($D$4:$D$494="X"),$M$4:$M$494)</f>
        <v>0</v>
      </c>
      <c r="N530" s="99">
        <f t="shared" si="21"/>
        <v>0</v>
      </c>
    </row>
    <row r="531" spans="3:14" ht="15.75" thickBot="1">
      <c r="C531" s="97" t="s">
        <v>179</v>
      </c>
      <c r="D531" s="98"/>
      <c r="E531" s="98"/>
      <c r="F531" s="100">
        <f>SUM(F518:F530)</f>
        <v>0</v>
      </c>
      <c r="G531" s="100">
        <f t="shared" ref="G531:M531" si="22">SUM(G518:G530)</f>
        <v>0</v>
      </c>
      <c r="H531" s="100">
        <f t="shared" si="22"/>
        <v>0</v>
      </c>
      <c r="I531" s="100">
        <f t="shared" si="22"/>
        <v>0</v>
      </c>
      <c r="J531" s="100">
        <f t="shared" si="22"/>
        <v>0</v>
      </c>
      <c r="K531" s="100">
        <f t="shared" si="22"/>
        <v>0</v>
      </c>
      <c r="L531" s="100">
        <f t="shared" si="22"/>
        <v>0</v>
      </c>
      <c r="M531" s="100">
        <f t="shared" si="22"/>
        <v>0</v>
      </c>
      <c r="N531" s="100">
        <f>SUM(N518:N530)</f>
        <v>0</v>
      </c>
    </row>
    <row r="532" spans="3:14" ht="15.75" thickTop="1"/>
  </sheetData>
  <mergeCells count="4">
    <mergeCell ref="B1:C1"/>
    <mergeCell ref="D1:J1"/>
    <mergeCell ref="B2:C2"/>
    <mergeCell ref="D2:J2"/>
  </mergeCells>
  <pageMargins left="0.7" right="0.7" top="0.75" bottom="0.75" header="0.3" footer="0.3"/>
  <pageSetup paperSize="9" orientation="portrait"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46836A-2A29-4F15-AE61-BCFD7ACB0774}">
  <sheetPr>
    <tabColor rgb="FFC2E76B"/>
  </sheetPr>
  <dimension ref="A2:N63"/>
  <sheetViews>
    <sheetView showGridLines="0" workbookViewId="0">
      <selection activeCell="A35" sqref="A35:D35"/>
    </sheetView>
  </sheetViews>
  <sheetFormatPr defaultRowHeight="15"/>
  <cols>
    <col min="1" max="1" width="30" customWidth="1"/>
    <col min="4" max="4" width="13.28515625" customWidth="1"/>
    <col min="5" max="5" width="16.140625" customWidth="1"/>
    <col min="6" max="6" width="17.85546875" customWidth="1"/>
    <col min="7" max="7" width="13.85546875" customWidth="1"/>
    <col min="8" max="8" width="16.7109375" bestFit="1" customWidth="1"/>
    <col min="9" max="9" width="18.42578125" bestFit="1" customWidth="1"/>
    <col min="11" max="11" width="10" customWidth="1"/>
    <col min="12" max="12" width="10.85546875" bestFit="1" customWidth="1"/>
    <col min="13" max="13" width="16" customWidth="1"/>
    <col min="14" max="14" width="16.7109375" bestFit="1" customWidth="1"/>
  </cols>
  <sheetData>
    <row r="2" spans="1:14" ht="45">
      <c r="A2" s="74"/>
      <c r="B2" s="75"/>
      <c r="C2" s="75"/>
      <c r="D2" s="76" t="str">
        <f>CONCATENATE("Uitvoeringsbepaling"," ",H5,", onderdeel van ",Kwaliteitscontroles!A2," ",Kwaliteitscontroles!A3)</f>
        <v xml:space="preserve">Uitvoeringsbepaling 28, onderdeel van bestek </v>
      </c>
      <c r="E2" s="76"/>
      <c r="F2" s="76"/>
      <c r="G2" s="76"/>
      <c r="H2" s="77"/>
      <c r="I2" s="37"/>
      <c r="K2" t="s">
        <v>67</v>
      </c>
      <c r="L2" t="s">
        <v>170</v>
      </c>
      <c r="M2" s="65" t="s">
        <v>169</v>
      </c>
      <c r="N2" t="s">
        <v>183</v>
      </c>
    </row>
    <row r="3" spans="1:14">
      <c r="K3" s="58" t="s">
        <v>50</v>
      </c>
      <c r="L3" s="71"/>
      <c r="M3" s="132"/>
      <c r="N3" s="112" t="e">
        <f>'28a'!P499/M3</f>
        <v>#N/A</v>
      </c>
    </row>
    <row r="4" spans="1:14">
      <c r="A4" s="42" t="s">
        <v>78</v>
      </c>
      <c r="B4" s="229" t="str">
        <f>VLOOKUP(H5,Kwaliteitscontroles!A5:E54,3)</f>
        <v>Complex 28</v>
      </c>
      <c r="C4" s="229"/>
      <c r="D4" s="229"/>
      <c r="E4" s="229"/>
      <c r="F4" s="45"/>
      <c r="G4" s="45"/>
      <c r="H4" s="38"/>
      <c r="K4" s="60" t="s">
        <v>53</v>
      </c>
      <c r="L4" s="72"/>
      <c r="M4" s="133"/>
      <c r="N4" s="113" t="e">
        <f>'28a'!P500/M4</f>
        <v>#N/A</v>
      </c>
    </row>
    <row r="5" spans="1:14">
      <c r="A5" s="43" t="s">
        <v>79</v>
      </c>
      <c r="B5" s="230" t="str">
        <f>VLOOKUP(H5,Kwaliteitscontroles!A5:E54,4)</f>
        <v>Complex 28</v>
      </c>
      <c r="C5" s="230"/>
      <c r="D5" s="230"/>
      <c r="E5" s="230"/>
      <c r="F5" s="245" t="s">
        <v>81</v>
      </c>
      <c r="G5" s="245"/>
      <c r="H5" s="39">
        <f>Kwaliteitscontroles!A32</f>
        <v>28</v>
      </c>
      <c r="K5" s="60" t="s">
        <v>54</v>
      </c>
      <c r="L5" s="72"/>
      <c r="M5" s="133"/>
      <c r="N5" s="113" t="e">
        <f>'28a'!P501/M5</f>
        <v>#N/A</v>
      </c>
    </row>
    <row r="6" spans="1:14">
      <c r="A6" s="44" t="s">
        <v>80</v>
      </c>
      <c r="B6" s="231" t="str">
        <f>VLOOKUP(H5,Kwaliteitscontroles!A5:E54,5)</f>
        <v>Complex 28</v>
      </c>
      <c r="C6" s="231"/>
      <c r="D6" s="231"/>
      <c r="E6" s="231"/>
      <c r="F6" s="246" t="s">
        <v>82</v>
      </c>
      <c r="G6" s="246"/>
      <c r="H6" s="40" t="str">
        <f>CONCATENATE(H5,"a")</f>
        <v>28a</v>
      </c>
      <c r="K6" s="60" t="s">
        <v>55</v>
      </c>
      <c r="L6" s="72"/>
      <c r="M6" s="133"/>
      <c r="N6" s="113" t="e">
        <f>'28a'!P502/M6</f>
        <v>#N/A</v>
      </c>
    </row>
    <row r="7" spans="1:14">
      <c r="K7" s="60" t="s">
        <v>51</v>
      </c>
      <c r="L7" s="72"/>
      <c r="M7" s="133"/>
      <c r="N7" s="113" t="e">
        <f>'28a'!P503/M7</f>
        <v>#N/A</v>
      </c>
    </row>
    <row r="8" spans="1:14">
      <c r="A8" s="11" t="s">
        <v>83</v>
      </c>
      <c r="B8" s="12"/>
      <c r="C8" s="12"/>
      <c r="D8" s="12"/>
      <c r="E8" s="41">
        <f>MAX(L3:L16)</f>
        <v>0</v>
      </c>
      <c r="K8" s="60" t="s">
        <v>56</v>
      </c>
      <c r="L8" s="72"/>
      <c r="M8" s="133"/>
      <c r="N8" s="113" t="e">
        <f>'28a'!P504/M8</f>
        <v>#N/A</v>
      </c>
    </row>
    <row r="9" spans="1:14">
      <c r="A9" s="11" t="s">
        <v>26</v>
      </c>
      <c r="B9" s="12"/>
      <c r="C9" s="12"/>
      <c r="D9" s="12"/>
      <c r="E9" s="152">
        <v>0.08</v>
      </c>
      <c r="K9" s="60" t="s">
        <v>185</v>
      </c>
      <c r="L9" s="72"/>
      <c r="M9" s="133"/>
      <c r="N9" s="113" t="e">
        <f>'28a'!P505/M9</f>
        <v>#N/A</v>
      </c>
    </row>
    <row r="10" spans="1:14">
      <c r="H10" s="33" t="s">
        <v>92</v>
      </c>
      <c r="K10" s="60" t="s">
        <v>57</v>
      </c>
      <c r="L10" s="72"/>
      <c r="M10" s="133"/>
      <c r="N10" s="113" t="e">
        <f>'28a'!P506/M10</f>
        <v>#N/A</v>
      </c>
    </row>
    <row r="11" spans="1:14">
      <c r="A11" s="11" t="s">
        <v>84</v>
      </c>
      <c r="B11" s="12"/>
      <c r="C11" s="12"/>
      <c r="D11" s="12"/>
      <c r="E11" s="12"/>
      <c r="F11" s="46"/>
      <c r="G11" s="46"/>
      <c r="H11" s="48" t="e">
        <f>SUM(N3:N16)*Offertetarief</f>
        <v>#N/A</v>
      </c>
      <c r="K11" s="60" t="s">
        <v>58</v>
      </c>
      <c r="L11" s="72"/>
      <c r="M11" s="133"/>
      <c r="N11" s="113" t="e">
        <f>'28a'!P507/M11</f>
        <v>#N/A</v>
      </c>
    </row>
    <row r="12" spans="1:14">
      <c r="F12" s="33" t="s">
        <v>60</v>
      </c>
      <c r="G12" s="33" t="s">
        <v>86</v>
      </c>
      <c r="K12" s="60" t="s">
        <v>59</v>
      </c>
      <c r="L12" s="72"/>
      <c r="M12" s="133"/>
      <c r="N12" s="113" t="e">
        <f>'28a'!P508/M12</f>
        <v>#N/A</v>
      </c>
    </row>
    <row r="13" spans="1:14">
      <c r="A13" s="12" t="s">
        <v>152</v>
      </c>
      <c r="B13" s="12"/>
      <c r="C13" s="12"/>
      <c r="D13" s="12"/>
      <c r="E13" s="13"/>
      <c r="F13" s="69">
        <f>'28a'!N512</f>
        <v>0</v>
      </c>
      <c r="G13" s="115"/>
      <c r="H13" s="49">
        <f>(F13*G13)*4</f>
        <v>0</v>
      </c>
      <c r="K13" s="60" t="s">
        <v>52</v>
      </c>
      <c r="L13" s="72"/>
      <c r="M13" s="133"/>
      <c r="N13" s="113" t="e">
        <f>'28a'!P509/M13</f>
        <v>#N/A</v>
      </c>
    </row>
    <row r="14" spans="1:14" ht="15.75">
      <c r="F14" s="47" t="s">
        <v>85</v>
      </c>
      <c r="G14" s="102"/>
      <c r="H14" s="49" t="e">
        <f>SUM(H11:H13)</f>
        <v>#N/A</v>
      </c>
      <c r="K14" s="60"/>
      <c r="L14" s="72"/>
      <c r="M14" s="133"/>
      <c r="N14" s="113"/>
    </row>
    <row r="15" spans="1:14">
      <c r="K15" s="60"/>
      <c r="L15" s="72"/>
      <c r="M15" s="133"/>
      <c r="N15" s="113"/>
    </row>
    <row r="16" spans="1:14">
      <c r="A16" t="s">
        <v>165</v>
      </c>
      <c r="K16" s="62"/>
      <c r="L16" s="73"/>
      <c r="M16" s="134"/>
      <c r="N16" s="114"/>
    </row>
    <row r="17" spans="1:9">
      <c r="A17" s="241" t="s">
        <v>166</v>
      </c>
      <c r="B17" s="241"/>
      <c r="C17" s="241"/>
      <c r="D17" s="70" t="e">
        <f>'28a'!P512</f>
        <v>#N/A</v>
      </c>
      <c r="E17" s="241" t="s">
        <v>167</v>
      </c>
      <c r="F17" s="241"/>
      <c r="G17" s="70" t="e">
        <f>D17/E8</f>
        <v>#N/A</v>
      </c>
      <c r="H17" s="67" t="s">
        <v>168</v>
      </c>
      <c r="I17" s="69" t="e">
        <f>D17/SUM(N3:N16)</f>
        <v>#N/A</v>
      </c>
    </row>
    <row r="20" spans="1:9">
      <c r="A20" s="50" t="s">
        <v>153</v>
      </c>
      <c r="E20" s="33" t="s">
        <v>60</v>
      </c>
      <c r="F20" s="33" t="s">
        <v>86</v>
      </c>
      <c r="G20" s="33" t="s">
        <v>87</v>
      </c>
      <c r="H20" s="33" t="s">
        <v>88</v>
      </c>
      <c r="I20" s="33" t="s">
        <v>92</v>
      </c>
    </row>
    <row r="21" spans="1:9">
      <c r="A21" s="125"/>
      <c r="B21" s="119"/>
      <c r="C21" s="119"/>
      <c r="D21" s="119"/>
      <c r="E21" s="225"/>
      <c r="F21" s="225"/>
      <c r="G21" s="225"/>
      <c r="H21" s="225"/>
      <c r="I21" s="120"/>
    </row>
    <row r="22" spans="1:9">
      <c r="A22" s="262" t="s">
        <v>155</v>
      </c>
      <c r="B22" s="263"/>
      <c r="C22" s="263"/>
      <c r="D22" s="227"/>
      <c r="E22" s="121">
        <f>'28a'!G512</f>
        <v>0</v>
      </c>
      <c r="F22" s="122"/>
      <c r="G22" s="123">
        <f t="shared" ref="G22:G34" si="0">E22*F22</f>
        <v>0</v>
      </c>
      <c r="H22" s="124"/>
      <c r="I22" s="123">
        <f t="shared" ref="I22:I34" si="1">G22*H22</f>
        <v>0</v>
      </c>
    </row>
    <row r="23" spans="1:9">
      <c r="A23" s="224" t="s">
        <v>156</v>
      </c>
      <c r="B23" s="225"/>
      <c r="C23" s="225"/>
      <c r="D23" s="226"/>
      <c r="E23" s="51">
        <f>E22</f>
        <v>0</v>
      </c>
      <c r="F23" s="88"/>
      <c r="G23" s="83">
        <f t="shared" si="0"/>
        <v>0</v>
      </c>
      <c r="H23" s="61"/>
      <c r="I23" s="83">
        <f t="shared" si="1"/>
        <v>0</v>
      </c>
    </row>
    <row r="24" spans="1:9">
      <c r="A24" s="224" t="s">
        <v>157</v>
      </c>
      <c r="B24" s="225"/>
      <c r="C24" s="225"/>
      <c r="D24" s="226"/>
      <c r="E24" s="51">
        <f>E22</f>
        <v>0</v>
      </c>
      <c r="F24" s="88"/>
      <c r="G24" s="83">
        <f t="shared" si="0"/>
        <v>0</v>
      </c>
      <c r="H24" s="61"/>
      <c r="I24" s="83">
        <f t="shared" si="1"/>
        <v>0</v>
      </c>
    </row>
    <row r="25" spans="1:9">
      <c r="A25" s="224" t="s">
        <v>158</v>
      </c>
      <c r="B25" s="225"/>
      <c r="C25" s="225"/>
      <c r="D25" s="226"/>
      <c r="E25" s="51">
        <f>E22</f>
        <v>0</v>
      </c>
      <c r="F25" s="88"/>
      <c r="G25" s="83">
        <f t="shared" si="0"/>
        <v>0</v>
      </c>
      <c r="H25" s="61"/>
      <c r="I25" s="83">
        <f t="shared" si="1"/>
        <v>0</v>
      </c>
    </row>
    <row r="26" spans="1:9">
      <c r="A26" s="224" t="s">
        <v>61</v>
      </c>
      <c r="B26" s="225"/>
      <c r="C26" s="225"/>
      <c r="D26" s="226"/>
      <c r="E26" s="51">
        <f>'28a'!F512-E27</f>
        <v>0</v>
      </c>
      <c r="F26" s="88"/>
      <c r="G26" s="83">
        <f t="shared" si="0"/>
        <v>0</v>
      </c>
      <c r="H26" s="61"/>
      <c r="I26" s="83">
        <f t="shared" si="1"/>
        <v>0</v>
      </c>
    </row>
    <row r="27" spans="1:9">
      <c r="A27" s="224" t="s">
        <v>62</v>
      </c>
      <c r="B27" s="225"/>
      <c r="C27" s="225"/>
      <c r="D27" s="264"/>
      <c r="E27" s="126"/>
      <c r="F27" s="127"/>
      <c r="G27" s="128">
        <f t="shared" si="0"/>
        <v>0</v>
      </c>
      <c r="H27" s="129"/>
      <c r="I27" s="128">
        <f t="shared" si="1"/>
        <v>0</v>
      </c>
    </row>
    <row r="28" spans="1:9">
      <c r="A28" s="125"/>
      <c r="B28" s="119"/>
      <c r="C28" s="119"/>
      <c r="D28" s="119"/>
      <c r="E28" s="225"/>
      <c r="F28" s="225"/>
      <c r="G28" s="225"/>
      <c r="H28" s="225"/>
      <c r="I28" s="120"/>
    </row>
    <row r="29" spans="1:9">
      <c r="A29" s="224" t="s">
        <v>159</v>
      </c>
      <c r="B29" s="225"/>
      <c r="C29" s="225"/>
      <c r="D29" s="227"/>
      <c r="E29" s="121">
        <f>'28a'!S495</f>
        <v>0</v>
      </c>
      <c r="F29" s="122"/>
      <c r="G29" s="123">
        <f t="shared" si="0"/>
        <v>0</v>
      </c>
      <c r="H29" s="124"/>
      <c r="I29" s="123">
        <f t="shared" si="1"/>
        <v>0</v>
      </c>
    </row>
    <row r="30" spans="1:9">
      <c r="A30" s="224" t="s">
        <v>160</v>
      </c>
      <c r="B30" s="225"/>
      <c r="C30" s="225"/>
      <c r="D30" s="226"/>
      <c r="E30" s="51">
        <f>'28a'!R495</f>
        <v>0</v>
      </c>
      <c r="F30" s="88"/>
      <c r="G30" s="83">
        <f t="shared" si="0"/>
        <v>0</v>
      </c>
      <c r="H30" s="61"/>
      <c r="I30" s="83">
        <f t="shared" si="1"/>
        <v>0</v>
      </c>
    </row>
    <row r="31" spans="1:9">
      <c r="A31" s="224" t="s">
        <v>161</v>
      </c>
      <c r="B31" s="225"/>
      <c r="C31" s="225"/>
      <c r="D31" s="226"/>
      <c r="E31" s="51">
        <f>'28a'!T495</f>
        <v>0</v>
      </c>
      <c r="F31" s="88"/>
      <c r="G31" s="83">
        <f t="shared" si="0"/>
        <v>0</v>
      </c>
      <c r="H31" s="61"/>
      <c r="I31" s="83">
        <f t="shared" si="1"/>
        <v>0</v>
      </c>
    </row>
    <row r="32" spans="1:9">
      <c r="A32" s="224" t="s">
        <v>162</v>
      </c>
      <c r="B32" s="225"/>
      <c r="C32" s="225"/>
      <c r="D32" s="226"/>
      <c r="E32" s="51">
        <f>'28a'!U495</f>
        <v>0</v>
      </c>
      <c r="F32" s="88"/>
      <c r="G32" s="83">
        <f t="shared" si="0"/>
        <v>0</v>
      </c>
      <c r="H32" s="61"/>
      <c r="I32" s="83">
        <f t="shared" si="1"/>
        <v>0</v>
      </c>
    </row>
    <row r="33" spans="1:9">
      <c r="A33" s="224" t="s">
        <v>151</v>
      </c>
      <c r="B33" s="225"/>
      <c r="C33" s="225"/>
      <c r="D33" s="226"/>
      <c r="E33" s="51">
        <f>'28a'!V495</f>
        <v>0</v>
      </c>
      <c r="F33" s="88"/>
      <c r="G33" s="83">
        <f t="shared" si="0"/>
        <v>0</v>
      </c>
      <c r="H33" s="61"/>
      <c r="I33" s="83">
        <f t="shared" si="1"/>
        <v>0</v>
      </c>
    </row>
    <row r="34" spans="1:9">
      <c r="A34" s="224" t="s">
        <v>163</v>
      </c>
      <c r="B34" s="225"/>
      <c r="C34" s="225"/>
      <c r="D34" s="226"/>
      <c r="E34" s="51">
        <f>'28a'!W495</f>
        <v>0</v>
      </c>
      <c r="F34" s="88"/>
      <c r="G34" s="83">
        <f t="shared" si="0"/>
        <v>0</v>
      </c>
      <c r="H34" s="61"/>
      <c r="I34" s="83">
        <f t="shared" si="1"/>
        <v>0</v>
      </c>
    </row>
    <row r="35" spans="1:9">
      <c r="A35" s="224"/>
      <c r="B35" s="225"/>
      <c r="C35" s="225"/>
      <c r="D35" s="226"/>
      <c r="E35" s="51"/>
      <c r="F35" s="88"/>
      <c r="G35" s="83"/>
      <c r="H35" s="61"/>
      <c r="I35" s="83"/>
    </row>
    <row r="36" spans="1:9">
      <c r="A36" s="224"/>
      <c r="B36" s="225"/>
      <c r="C36" s="225"/>
      <c r="D36" s="226"/>
      <c r="E36" s="51"/>
      <c r="F36" s="88"/>
      <c r="G36" s="83"/>
      <c r="H36" s="61"/>
      <c r="I36" s="83"/>
    </row>
    <row r="37" spans="1:9">
      <c r="A37" s="238"/>
      <c r="B37" s="239"/>
      <c r="C37" s="239"/>
      <c r="D37" s="240"/>
      <c r="E37" s="52"/>
      <c r="F37" s="89"/>
      <c r="G37" s="84"/>
      <c r="H37" s="63"/>
      <c r="I37" s="84"/>
    </row>
    <row r="38" spans="1:9" ht="15.75">
      <c r="H38" s="53" t="s">
        <v>85</v>
      </c>
      <c r="I38" s="54">
        <f>SUM(I22:I37)</f>
        <v>0</v>
      </c>
    </row>
    <row r="40" spans="1:9">
      <c r="A40" s="50" t="s">
        <v>89</v>
      </c>
      <c r="D40" t="s">
        <v>49</v>
      </c>
      <c r="E40" t="s">
        <v>90</v>
      </c>
      <c r="F40" t="s">
        <v>91</v>
      </c>
      <c r="G40" t="s">
        <v>87</v>
      </c>
      <c r="H40" t="s">
        <v>88</v>
      </c>
      <c r="I40" t="s">
        <v>92</v>
      </c>
    </row>
    <row r="41" spans="1:9">
      <c r="A41" s="236" t="s">
        <v>154</v>
      </c>
      <c r="B41" s="237"/>
      <c r="C41" s="237"/>
      <c r="D41" s="34" t="s">
        <v>60</v>
      </c>
      <c r="E41" s="111">
        <f>'28a'!N505</f>
        <v>0</v>
      </c>
      <c r="F41" s="85"/>
      <c r="G41" s="82">
        <f>E41*F41</f>
        <v>0</v>
      </c>
      <c r="H41" s="59" t="s">
        <v>164</v>
      </c>
      <c r="I41" s="82"/>
    </row>
    <row r="42" spans="1:9">
      <c r="A42" s="234"/>
      <c r="B42" s="235"/>
      <c r="C42" s="235"/>
      <c r="D42" s="35"/>
      <c r="E42" s="35"/>
      <c r="F42" s="86"/>
      <c r="G42" s="83"/>
      <c r="H42" s="61"/>
      <c r="I42" s="83"/>
    </row>
    <row r="43" spans="1:9">
      <c r="A43" s="234"/>
      <c r="B43" s="235"/>
      <c r="C43" s="235"/>
      <c r="D43" s="35"/>
      <c r="E43" s="35"/>
      <c r="F43" s="86"/>
      <c r="G43" s="83"/>
      <c r="H43" s="61"/>
      <c r="I43" s="83"/>
    </row>
    <row r="44" spans="1:9">
      <c r="A44" s="234"/>
      <c r="B44" s="235"/>
      <c r="C44" s="235"/>
      <c r="D44" s="35"/>
      <c r="E44" s="35"/>
      <c r="F44" s="86"/>
      <c r="G44" s="83"/>
      <c r="H44" s="61"/>
      <c r="I44" s="83"/>
    </row>
    <row r="45" spans="1:9">
      <c r="A45" s="234"/>
      <c r="B45" s="235"/>
      <c r="C45" s="235"/>
      <c r="D45" s="35"/>
      <c r="E45" s="35"/>
      <c r="F45" s="86"/>
      <c r="G45" s="83"/>
      <c r="H45" s="61"/>
      <c r="I45" s="83"/>
    </row>
    <row r="46" spans="1:9">
      <c r="A46" s="234"/>
      <c r="B46" s="235"/>
      <c r="C46" s="235"/>
      <c r="D46" s="35"/>
      <c r="E46" s="35"/>
      <c r="F46" s="86"/>
      <c r="G46" s="83"/>
      <c r="H46" s="61"/>
      <c r="I46" s="83"/>
    </row>
    <row r="47" spans="1:9">
      <c r="A47" s="234"/>
      <c r="B47" s="235"/>
      <c r="C47" s="235"/>
      <c r="D47" s="35"/>
      <c r="E47" s="35"/>
      <c r="F47" s="86"/>
      <c r="G47" s="83"/>
      <c r="H47" s="61"/>
      <c r="I47" s="83"/>
    </row>
    <row r="48" spans="1:9">
      <c r="A48" s="234"/>
      <c r="B48" s="235"/>
      <c r="C48" s="235"/>
      <c r="D48" s="35"/>
      <c r="E48" s="35"/>
      <c r="F48" s="86"/>
      <c r="G48" s="83"/>
      <c r="H48" s="61"/>
      <c r="I48" s="83"/>
    </row>
    <row r="49" spans="1:9">
      <c r="A49" s="234"/>
      <c r="B49" s="235"/>
      <c r="C49" s="235"/>
      <c r="D49" s="35"/>
      <c r="E49" s="35"/>
      <c r="F49" s="86"/>
      <c r="G49" s="83"/>
      <c r="H49" s="61"/>
      <c r="I49" s="83"/>
    </row>
    <row r="50" spans="1:9">
      <c r="A50" s="234"/>
      <c r="B50" s="235"/>
      <c r="C50" s="235"/>
      <c r="D50" s="35"/>
      <c r="E50" s="35"/>
      <c r="F50" s="86"/>
      <c r="G50" s="83"/>
      <c r="H50" s="61"/>
      <c r="I50" s="83"/>
    </row>
    <row r="51" spans="1:9">
      <c r="A51" s="232"/>
      <c r="B51" s="233"/>
      <c r="C51" s="233"/>
      <c r="D51" s="36"/>
      <c r="E51" s="36"/>
      <c r="F51" s="87"/>
      <c r="G51" s="84"/>
      <c r="H51" s="63"/>
      <c r="I51" s="84"/>
    </row>
    <row r="52" spans="1:9" ht="15.75">
      <c r="H52" s="53" t="s">
        <v>85</v>
      </c>
      <c r="I52" s="54">
        <f>SUM(I41:I51)</f>
        <v>0</v>
      </c>
    </row>
    <row r="54" spans="1:9" ht="15.75">
      <c r="A54" s="11" t="s">
        <v>93</v>
      </c>
      <c r="B54" s="12"/>
      <c r="C54" s="12"/>
      <c r="D54" s="12"/>
      <c r="E54" s="12"/>
      <c r="F54" s="12"/>
      <c r="G54" s="12"/>
      <c r="H54" s="55" t="s">
        <v>85</v>
      </c>
      <c r="I54" s="56" t="e">
        <f>SUM(H14+I38+I52)</f>
        <v>#N/A</v>
      </c>
    </row>
    <row r="56" spans="1:9" ht="15.75">
      <c r="A56" s="11" t="s">
        <v>184</v>
      </c>
      <c r="B56" s="12"/>
      <c r="C56" s="12"/>
      <c r="D56" s="12"/>
      <c r="E56" s="12"/>
      <c r="F56" s="12"/>
      <c r="G56" s="12"/>
      <c r="H56" s="55" t="s">
        <v>85</v>
      </c>
      <c r="I56" s="56" t="e">
        <f>H11/12</f>
        <v>#N/A</v>
      </c>
    </row>
    <row r="58" spans="1:9">
      <c r="A58" s="50" t="s">
        <v>191</v>
      </c>
    </row>
    <row r="59" spans="1:9">
      <c r="A59" s="253"/>
      <c r="B59" s="254"/>
      <c r="C59" s="254"/>
      <c r="D59" s="254"/>
      <c r="E59" s="254"/>
      <c r="F59" s="254"/>
      <c r="G59" s="254"/>
      <c r="H59" s="254"/>
      <c r="I59" s="255"/>
    </row>
    <row r="60" spans="1:9">
      <c r="A60" s="256"/>
      <c r="B60" s="257"/>
      <c r="C60" s="257"/>
      <c r="D60" s="257"/>
      <c r="E60" s="257"/>
      <c r="F60" s="257"/>
      <c r="G60" s="257"/>
      <c r="H60" s="257"/>
      <c r="I60" s="258"/>
    </row>
    <row r="61" spans="1:9">
      <c r="A61" s="256"/>
      <c r="B61" s="257"/>
      <c r="C61" s="257"/>
      <c r="D61" s="257"/>
      <c r="E61" s="257"/>
      <c r="F61" s="257"/>
      <c r="G61" s="257"/>
      <c r="H61" s="257"/>
      <c r="I61" s="258"/>
    </row>
    <row r="62" spans="1:9">
      <c r="A62" s="256"/>
      <c r="B62" s="257"/>
      <c r="C62" s="257"/>
      <c r="D62" s="257"/>
      <c r="E62" s="257"/>
      <c r="F62" s="257"/>
      <c r="G62" s="257"/>
      <c r="H62" s="257"/>
      <c r="I62" s="258"/>
    </row>
    <row r="63" spans="1:9">
      <c r="A63" s="259"/>
      <c r="B63" s="260"/>
      <c r="C63" s="260"/>
      <c r="D63" s="260"/>
      <c r="E63" s="260"/>
      <c r="F63" s="260"/>
      <c r="G63" s="260"/>
      <c r="H63" s="260"/>
      <c r="I63" s="261"/>
    </row>
  </sheetData>
  <mergeCells count="36">
    <mergeCell ref="A48:C48"/>
    <mergeCell ref="A49:C49"/>
    <mergeCell ref="A50:C50"/>
    <mergeCell ref="A51:C51"/>
    <mergeCell ref="A59:I63"/>
    <mergeCell ref="A47:C47"/>
    <mergeCell ref="A33:D33"/>
    <mergeCell ref="A34:D34"/>
    <mergeCell ref="A35:D35"/>
    <mergeCell ref="A36:D36"/>
    <mergeCell ref="A37:D37"/>
    <mergeCell ref="A41:C41"/>
    <mergeCell ref="A42:C42"/>
    <mergeCell ref="A43:C43"/>
    <mergeCell ref="A44:C44"/>
    <mergeCell ref="A45:C45"/>
    <mergeCell ref="A46:C46"/>
    <mergeCell ref="A32:D32"/>
    <mergeCell ref="E21:H21"/>
    <mergeCell ref="A22:D22"/>
    <mergeCell ref="A23:D23"/>
    <mergeCell ref="A24:D24"/>
    <mergeCell ref="A25:D25"/>
    <mergeCell ref="A26:D26"/>
    <mergeCell ref="A27:D27"/>
    <mergeCell ref="E28:H28"/>
    <mergeCell ref="A29:D29"/>
    <mergeCell ref="A30:D30"/>
    <mergeCell ref="A31:D31"/>
    <mergeCell ref="A17:C17"/>
    <mergeCell ref="E17:F17"/>
    <mergeCell ref="B4:E4"/>
    <mergeCell ref="B5:E5"/>
    <mergeCell ref="F5:G5"/>
    <mergeCell ref="B6:E6"/>
    <mergeCell ref="F6:G6"/>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32ED62-2D7F-4032-8A35-74268A00F4B2}">
  <sheetPr codeName="Blad6">
    <tabColor rgb="FF173583"/>
  </sheetPr>
  <dimension ref="A1:Z532"/>
  <sheetViews>
    <sheetView topLeftCell="A43" workbookViewId="0">
      <selection activeCell="H33" sqref="A1:XFD1048576"/>
    </sheetView>
  </sheetViews>
  <sheetFormatPr defaultRowHeight="15"/>
  <cols>
    <col min="1" max="1" width="5.42578125" bestFit="1" customWidth="1"/>
    <col min="2" max="2" width="2.85546875" bestFit="1" customWidth="1"/>
    <col min="3" max="3" width="29.7109375" bestFit="1" customWidth="1"/>
    <col min="4" max="4" width="3.28515625" bestFit="1" customWidth="1"/>
    <col min="5" max="5" width="4.42578125" bestFit="1" customWidth="1"/>
    <col min="6" max="11" width="11.85546875" customWidth="1"/>
    <col min="12" max="12" width="13.42578125" bestFit="1" customWidth="1"/>
    <col min="13" max="13" width="11.85546875" customWidth="1"/>
    <col min="14" max="14" width="7.5703125" bestFit="1" customWidth="1"/>
    <col min="15" max="15" width="6.42578125" bestFit="1" customWidth="1"/>
    <col min="16" max="16" width="20" bestFit="1" customWidth="1"/>
    <col min="17" max="17" width="19.28515625" customWidth="1"/>
    <col min="18" max="18" width="10.140625" bestFit="1" customWidth="1"/>
    <col min="19" max="20" width="12.7109375" bestFit="1" customWidth="1"/>
    <col min="21" max="21" width="10.140625" bestFit="1" customWidth="1"/>
    <col min="22" max="23" width="14.42578125" bestFit="1" customWidth="1"/>
    <col min="24" max="26" width="9.140625" style="156"/>
  </cols>
  <sheetData>
    <row r="1" spans="1:24">
      <c r="A1">
        <f>'1'!H5</f>
        <v>1</v>
      </c>
      <c r="B1" s="247" t="s">
        <v>78</v>
      </c>
      <c r="C1" s="248"/>
      <c r="D1" s="249" t="str">
        <f>VLOOKUP(A1,Kwaliteitscontroles!A5:J54,3)</f>
        <v>Zwembad de Wetterstins</v>
      </c>
      <c r="E1" s="250"/>
      <c r="F1" s="250"/>
      <c r="G1" s="250"/>
      <c r="H1" s="250"/>
      <c r="I1" s="250"/>
      <c r="J1" s="251"/>
      <c r="K1" s="68"/>
      <c r="X1" s="156" t="s">
        <v>238</v>
      </c>
    </row>
    <row r="2" spans="1:24">
      <c r="B2" s="247" t="s">
        <v>94</v>
      </c>
      <c r="C2" s="248"/>
      <c r="D2" s="249" t="str">
        <f>CONCATENATE(VLOOKUP(A1,Kwaliteitscontroles!A5:K54,4)," te ",VLOOKUP(A1,Kwaliteitscontroles!A5:K54,5))</f>
        <v>Lauermanstraat 16B te Burgum</v>
      </c>
      <c r="E2" s="250"/>
      <c r="F2" s="250"/>
      <c r="G2" s="250"/>
      <c r="H2" s="250"/>
      <c r="I2" s="250"/>
      <c r="J2" s="251"/>
      <c r="K2" s="68"/>
    </row>
    <row r="3" spans="1:24" ht="30">
      <c r="A3" s="33" t="s">
        <v>148</v>
      </c>
      <c r="B3" s="33" t="s">
        <v>95</v>
      </c>
      <c r="C3" s="33" t="s">
        <v>68</v>
      </c>
      <c r="D3" s="33" t="s">
        <v>96</v>
      </c>
      <c r="E3" s="33" t="s">
        <v>97</v>
      </c>
      <c r="F3" s="33" t="s">
        <v>66</v>
      </c>
      <c r="G3" s="33" t="s">
        <v>64</v>
      </c>
      <c r="H3" s="33" t="s">
        <v>65</v>
      </c>
      <c r="I3" s="33" t="s">
        <v>63</v>
      </c>
      <c r="J3" s="66" t="s">
        <v>189</v>
      </c>
      <c r="K3" s="33" t="s">
        <v>303</v>
      </c>
      <c r="L3" s="33" t="s">
        <v>304</v>
      </c>
      <c r="M3" s="33" t="s">
        <v>305</v>
      </c>
      <c r="N3" s="33" t="s">
        <v>60</v>
      </c>
      <c r="O3" s="33" t="s">
        <v>150</v>
      </c>
      <c r="P3" s="33" t="s">
        <v>98</v>
      </c>
      <c r="R3" s="66" t="s">
        <v>99</v>
      </c>
      <c r="S3" s="66" t="s">
        <v>100</v>
      </c>
      <c r="T3" s="33" t="s">
        <v>101</v>
      </c>
      <c r="U3" s="33" t="s">
        <v>102</v>
      </c>
      <c r="V3" s="33" t="s">
        <v>103</v>
      </c>
      <c r="W3" s="33" t="s">
        <v>104</v>
      </c>
    </row>
    <row r="4" spans="1:24">
      <c r="A4" s="30"/>
      <c r="B4" s="106"/>
      <c r="C4" s="172" t="s">
        <v>265</v>
      </c>
      <c r="D4" s="33"/>
      <c r="E4" s="106"/>
      <c r="F4" s="108"/>
      <c r="G4" s="108"/>
      <c r="H4" s="108"/>
      <c r="I4" s="108"/>
      <c r="J4" s="108"/>
      <c r="N4" s="108"/>
      <c r="O4" s="108"/>
      <c r="P4" s="108"/>
    </row>
    <row r="5" spans="1:24">
      <c r="A5" s="30"/>
      <c r="B5" s="106"/>
      <c r="C5" s="33" t="s">
        <v>266</v>
      </c>
      <c r="D5" s="33"/>
      <c r="E5" s="106" t="s">
        <v>51</v>
      </c>
      <c r="F5" s="108">
        <v>11.65</v>
      </c>
      <c r="G5" s="108"/>
      <c r="H5" s="108"/>
      <c r="I5" s="108"/>
      <c r="J5" s="108"/>
      <c r="N5" s="108">
        <f t="shared" ref="N5:N47" si="0">SUM(F5:M5)</f>
        <v>11.65</v>
      </c>
      <c r="O5" s="108">
        <f>IF(D5="X",0,IF(E5="X",0,VLOOKUP(E5,'1'!$K$3:$L$16,2,FALSE)))</f>
        <v>410</v>
      </c>
      <c r="P5" s="108">
        <f t="shared" ref="P5:P47" si="1">N5*O5</f>
        <v>4776.5</v>
      </c>
      <c r="R5">
        <v>6.35</v>
      </c>
      <c r="S5">
        <v>6.35</v>
      </c>
      <c r="T5">
        <v>8.35</v>
      </c>
    </row>
    <row r="6" spans="1:24">
      <c r="A6" s="30"/>
      <c r="B6" s="106"/>
      <c r="C6" s="33" t="s">
        <v>267</v>
      </c>
      <c r="D6" s="33"/>
      <c r="E6" s="106" t="s">
        <v>51</v>
      </c>
      <c r="F6" s="108"/>
      <c r="G6" s="108">
        <v>40.4</v>
      </c>
      <c r="H6" s="108">
        <v>243.25</v>
      </c>
      <c r="I6" s="108"/>
      <c r="J6" s="108"/>
      <c r="N6" s="108">
        <f t="shared" si="0"/>
        <v>283.64999999999998</v>
      </c>
      <c r="O6" s="108">
        <f>IF(D6="X",0,IF(E6="X",0,VLOOKUP(E6,'1'!$K$3:$L$16,2,FALSE)))</f>
        <v>410</v>
      </c>
      <c r="P6" s="108">
        <f t="shared" si="1"/>
        <v>116296.49999999999</v>
      </c>
      <c r="R6">
        <v>8.75</v>
      </c>
      <c r="S6">
        <v>8.75</v>
      </c>
    </row>
    <row r="7" spans="1:24">
      <c r="A7" s="30"/>
      <c r="B7" s="106"/>
      <c r="C7" s="33" t="s">
        <v>268</v>
      </c>
      <c r="D7" s="33"/>
      <c r="E7" s="106" t="s">
        <v>185</v>
      </c>
      <c r="F7" s="108"/>
      <c r="G7" s="108"/>
      <c r="H7" s="108"/>
      <c r="I7" s="108"/>
      <c r="J7" s="108"/>
      <c r="K7">
        <v>10.75</v>
      </c>
      <c r="N7" s="108">
        <f t="shared" si="0"/>
        <v>10.75</v>
      </c>
      <c r="O7" s="108">
        <f>IF(D7="X",0,IF(E7="X",0,VLOOKUP(E7,'1'!$K$3:$L$16,2,FALSE)))</f>
        <v>410</v>
      </c>
      <c r="P7" s="108">
        <f t="shared" si="1"/>
        <v>4407.5</v>
      </c>
      <c r="S7">
        <v>24.75</v>
      </c>
    </row>
    <row r="8" spans="1:24">
      <c r="A8" s="30"/>
      <c r="B8" s="106"/>
      <c r="C8" s="33" t="s">
        <v>269</v>
      </c>
      <c r="D8" s="33"/>
      <c r="E8" s="106" t="s">
        <v>51</v>
      </c>
      <c r="F8" s="108"/>
      <c r="G8" s="108"/>
      <c r="H8" s="108"/>
      <c r="I8" s="108"/>
      <c r="J8" s="108"/>
      <c r="K8">
        <v>68.2</v>
      </c>
      <c r="N8" s="108">
        <f t="shared" si="0"/>
        <v>68.2</v>
      </c>
      <c r="O8" s="108">
        <f>IF(D8="X",0,IF(E8="X",0,VLOOKUP(E8,'1'!$K$3:$L$16,2,FALSE)))</f>
        <v>410</v>
      </c>
      <c r="P8" s="108">
        <f t="shared" si="1"/>
        <v>27962</v>
      </c>
      <c r="T8">
        <v>7.75</v>
      </c>
    </row>
    <row r="9" spans="1:24">
      <c r="A9" s="30"/>
      <c r="B9" s="106"/>
      <c r="C9" s="33" t="s">
        <v>270</v>
      </c>
      <c r="D9" s="33"/>
      <c r="E9" s="106" t="s">
        <v>185</v>
      </c>
      <c r="F9" s="108"/>
      <c r="G9" s="108"/>
      <c r="H9" s="108"/>
      <c r="I9" s="108"/>
      <c r="J9" s="108"/>
      <c r="K9">
        <v>22.4</v>
      </c>
      <c r="N9" s="108">
        <f t="shared" si="0"/>
        <v>22.4</v>
      </c>
      <c r="O9" s="108">
        <f>IF(D9="X",0,IF(E9="X",0,VLOOKUP(E9,'1'!$K$3:$L$16,2,FALSE)))</f>
        <v>410</v>
      </c>
      <c r="P9" s="108">
        <f t="shared" si="1"/>
        <v>9184</v>
      </c>
    </row>
    <row r="10" spans="1:24">
      <c r="A10" s="30"/>
      <c r="B10" s="106"/>
      <c r="C10" s="33" t="s">
        <v>270</v>
      </c>
      <c r="D10" s="33"/>
      <c r="E10" s="106" t="s">
        <v>185</v>
      </c>
      <c r="F10" s="108"/>
      <c r="G10" s="108"/>
      <c r="H10" s="108"/>
      <c r="I10" s="108"/>
      <c r="J10" s="108"/>
      <c r="K10">
        <v>22.4</v>
      </c>
      <c r="N10" s="108">
        <f t="shared" si="0"/>
        <v>22.4</v>
      </c>
      <c r="O10" s="108">
        <f>IF(D10="X",0,IF(E10="X",0,VLOOKUP(E10,'1'!$K$3:$L$16,2,FALSE)))</f>
        <v>410</v>
      </c>
      <c r="P10" s="108">
        <f t="shared" si="1"/>
        <v>9184</v>
      </c>
    </row>
    <row r="11" spans="1:24">
      <c r="A11" s="30"/>
      <c r="B11" s="106"/>
      <c r="C11" s="33" t="s">
        <v>271</v>
      </c>
      <c r="D11" s="33"/>
      <c r="E11" s="106" t="s">
        <v>185</v>
      </c>
      <c r="F11" s="108"/>
      <c r="G11" s="108"/>
      <c r="H11" s="108"/>
      <c r="I11" s="108"/>
      <c r="J11" s="108"/>
      <c r="K11">
        <v>34.6</v>
      </c>
      <c r="N11" s="108">
        <f t="shared" si="0"/>
        <v>34.6</v>
      </c>
      <c r="O11" s="108">
        <f>IF(D11="X",0,IF(E11="X",0,VLOOKUP(E11,'1'!$K$3:$L$16,2,FALSE)))</f>
        <v>410</v>
      </c>
      <c r="P11" s="108">
        <f t="shared" si="1"/>
        <v>14186</v>
      </c>
    </row>
    <row r="12" spans="1:24">
      <c r="A12" s="30"/>
      <c r="B12" s="106"/>
      <c r="C12" s="33" t="s">
        <v>272</v>
      </c>
      <c r="D12" s="33"/>
      <c r="E12" s="106" t="s">
        <v>185</v>
      </c>
      <c r="F12" s="108"/>
      <c r="G12" s="108"/>
      <c r="H12" s="108"/>
      <c r="I12" s="108"/>
      <c r="J12" s="108"/>
      <c r="K12">
        <v>19.350000000000001</v>
      </c>
      <c r="N12" s="108">
        <f t="shared" si="0"/>
        <v>19.350000000000001</v>
      </c>
      <c r="O12" s="108">
        <f>IF(D12="X",0,IF(E12="X",0,VLOOKUP(E12,'1'!$K$3:$L$16,2,FALSE)))</f>
        <v>410</v>
      </c>
      <c r="P12" s="108">
        <f t="shared" si="1"/>
        <v>7933.5000000000009</v>
      </c>
    </row>
    <row r="13" spans="1:24">
      <c r="A13" s="30"/>
      <c r="B13" s="106"/>
      <c r="C13" s="33" t="s">
        <v>272</v>
      </c>
      <c r="D13" s="33"/>
      <c r="E13" s="106" t="s">
        <v>185</v>
      </c>
      <c r="F13" s="108"/>
      <c r="G13" s="108"/>
      <c r="H13" s="108"/>
      <c r="I13" s="108"/>
      <c r="J13" s="108"/>
      <c r="K13">
        <v>19.350000000000001</v>
      </c>
      <c r="N13" s="108">
        <f t="shared" si="0"/>
        <v>19.350000000000001</v>
      </c>
      <c r="O13" s="108">
        <f>IF(D13="X",0,IF(E13="X",0,VLOOKUP(E13,'1'!$K$3:$L$16,2,FALSE)))</f>
        <v>410</v>
      </c>
      <c r="P13" s="108">
        <f t="shared" si="1"/>
        <v>7933.5000000000009</v>
      </c>
    </row>
    <row r="14" spans="1:24">
      <c r="A14" s="30"/>
      <c r="B14" s="106"/>
      <c r="C14" s="33" t="s">
        <v>273</v>
      </c>
      <c r="D14" s="33"/>
      <c r="E14" s="106" t="s">
        <v>185</v>
      </c>
      <c r="F14" s="108"/>
      <c r="G14" s="108"/>
      <c r="H14" s="108"/>
      <c r="I14" s="108"/>
      <c r="J14" s="108">
        <v>27.25</v>
      </c>
      <c r="L14">
        <v>10.5</v>
      </c>
      <c r="N14" s="108">
        <f t="shared" si="0"/>
        <v>37.75</v>
      </c>
      <c r="O14" s="108">
        <f>IF(D14="X",0,IF(E14="X",0,VLOOKUP(E14,'1'!$K$3:$L$16,2,FALSE)))</f>
        <v>410</v>
      </c>
      <c r="P14" s="108">
        <f t="shared" si="1"/>
        <v>15477.5</v>
      </c>
    </row>
    <row r="15" spans="1:24">
      <c r="A15" s="30"/>
      <c r="B15" s="106"/>
      <c r="C15" s="33" t="s">
        <v>274</v>
      </c>
      <c r="D15" s="33"/>
      <c r="E15" s="106" t="s">
        <v>185</v>
      </c>
      <c r="F15" s="108"/>
      <c r="G15" s="108"/>
      <c r="H15" s="108"/>
      <c r="I15" s="108"/>
      <c r="J15" s="108"/>
      <c r="L15">
        <v>5.75</v>
      </c>
      <c r="N15" s="108">
        <f t="shared" si="0"/>
        <v>5.75</v>
      </c>
      <c r="O15" s="108">
        <f>IF(D15="X",0,IF(E15="X",0,VLOOKUP(E15,'1'!$K$3:$L$16,2,FALSE)))</f>
        <v>410</v>
      </c>
      <c r="P15" s="108">
        <f t="shared" si="1"/>
        <v>2357.5</v>
      </c>
    </row>
    <row r="16" spans="1:24">
      <c r="A16" s="30"/>
      <c r="B16" s="106"/>
      <c r="C16" s="33" t="s">
        <v>275</v>
      </c>
      <c r="D16" s="33"/>
      <c r="E16" s="106" t="s">
        <v>185</v>
      </c>
      <c r="F16" s="108"/>
      <c r="G16" s="108"/>
      <c r="H16" s="108"/>
      <c r="I16" s="108"/>
      <c r="J16" s="108">
        <v>4.0999999999999996</v>
      </c>
      <c r="N16" s="108">
        <f t="shared" si="0"/>
        <v>4.0999999999999996</v>
      </c>
      <c r="O16" s="108">
        <f>IF(D16="X",0,IF(E16="X",0,VLOOKUP(E16,'1'!$K$3:$L$16,2,FALSE)))</f>
        <v>410</v>
      </c>
      <c r="P16" s="108">
        <f t="shared" si="1"/>
        <v>1680.9999999999998</v>
      </c>
    </row>
    <row r="17" spans="1:20">
      <c r="A17" s="30"/>
      <c r="B17" s="106"/>
      <c r="C17" s="33" t="s">
        <v>276</v>
      </c>
      <c r="D17" s="33"/>
      <c r="E17" s="106" t="s">
        <v>51</v>
      </c>
      <c r="F17" s="108"/>
      <c r="G17" s="108"/>
      <c r="H17" s="108"/>
      <c r="I17" s="108"/>
      <c r="J17" s="108"/>
      <c r="K17">
        <v>75.400000000000006</v>
      </c>
      <c r="N17" s="108">
        <f t="shared" si="0"/>
        <v>75.400000000000006</v>
      </c>
      <c r="O17" s="108">
        <f>IF(D17="X",0,IF(E17="X",0,VLOOKUP(E17,'1'!$K$3:$L$16,2,FALSE)))</f>
        <v>410</v>
      </c>
      <c r="P17" s="108">
        <f t="shared" si="1"/>
        <v>30914.000000000004</v>
      </c>
    </row>
    <row r="18" spans="1:20">
      <c r="A18" s="30"/>
      <c r="B18" s="106"/>
      <c r="C18" s="33" t="s">
        <v>277</v>
      </c>
      <c r="D18" s="33"/>
      <c r="E18" s="106" t="s">
        <v>185</v>
      </c>
      <c r="F18" s="108"/>
      <c r="G18" s="108"/>
      <c r="H18" s="108"/>
      <c r="I18" s="108"/>
      <c r="J18" s="108"/>
      <c r="K18">
        <v>6.3</v>
      </c>
      <c r="N18" s="108">
        <f t="shared" si="0"/>
        <v>6.3</v>
      </c>
      <c r="O18" s="108">
        <f>IF(D18="X",0,IF(E18="X",0,VLOOKUP(E18,'1'!$K$3:$L$16,2,FALSE)))</f>
        <v>410</v>
      </c>
      <c r="P18" s="108">
        <f t="shared" si="1"/>
        <v>2583</v>
      </c>
    </row>
    <row r="19" spans="1:20">
      <c r="A19" s="30"/>
      <c r="B19" s="106"/>
      <c r="C19" s="33" t="s">
        <v>278</v>
      </c>
      <c r="D19" s="33"/>
      <c r="E19" s="106" t="s">
        <v>56</v>
      </c>
      <c r="F19" s="108"/>
      <c r="G19" s="108"/>
      <c r="H19" s="108"/>
      <c r="I19" s="108"/>
      <c r="J19" s="108">
        <v>6.1</v>
      </c>
      <c r="K19">
        <v>50.7</v>
      </c>
      <c r="N19" s="108">
        <f t="shared" si="0"/>
        <v>56.800000000000004</v>
      </c>
      <c r="O19" s="108">
        <f>IF(D19="X",0,IF(E19="X",0,VLOOKUP(E19,'1'!$K$3:$L$16,2,FALSE)))</f>
        <v>10</v>
      </c>
      <c r="P19" s="108">
        <f t="shared" si="1"/>
        <v>568</v>
      </c>
    </row>
    <row r="20" spans="1:20">
      <c r="A20" s="30"/>
      <c r="B20" s="106"/>
      <c r="C20" s="33" t="s">
        <v>279</v>
      </c>
      <c r="D20" s="33"/>
      <c r="E20" s="106" t="s">
        <v>185</v>
      </c>
      <c r="F20" s="108"/>
      <c r="G20" s="108"/>
      <c r="H20" s="108"/>
      <c r="I20" s="108"/>
      <c r="J20" s="108"/>
      <c r="L20">
        <v>15.5</v>
      </c>
      <c r="N20" s="108">
        <f t="shared" si="0"/>
        <v>15.5</v>
      </c>
      <c r="O20" s="108">
        <f>IF(D20="X",0,IF(E20="X",0,VLOOKUP(E20,'1'!$K$3:$L$16,2,FALSE)))</f>
        <v>410</v>
      </c>
      <c r="P20" s="108">
        <f t="shared" si="1"/>
        <v>6355</v>
      </c>
    </row>
    <row r="21" spans="1:20">
      <c r="A21" s="30"/>
      <c r="B21" s="106"/>
      <c r="C21" s="33" t="s">
        <v>280</v>
      </c>
      <c r="D21" s="33"/>
      <c r="E21" s="106" t="s">
        <v>185</v>
      </c>
      <c r="F21" s="108"/>
      <c r="G21" s="108"/>
      <c r="H21" s="108"/>
      <c r="I21" s="108"/>
      <c r="J21" s="108"/>
      <c r="K21">
        <v>6.5</v>
      </c>
      <c r="N21" s="108">
        <f t="shared" si="0"/>
        <v>6.5</v>
      </c>
      <c r="O21" s="108">
        <f>IF(D21="X",0,IF(E21="X",0,VLOOKUP(E21,'1'!$K$3:$L$16,2,FALSE)))</f>
        <v>410</v>
      </c>
      <c r="P21" s="108">
        <f t="shared" si="1"/>
        <v>2665</v>
      </c>
    </row>
    <row r="22" spans="1:20">
      <c r="A22" s="30"/>
      <c r="B22" s="106"/>
      <c r="C22" s="33" t="s">
        <v>281</v>
      </c>
      <c r="D22" s="33"/>
      <c r="E22" s="106" t="s">
        <v>56</v>
      </c>
      <c r="F22" s="108"/>
      <c r="G22" s="108"/>
      <c r="H22" s="108"/>
      <c r="I22" s="108"/>
      <c r="J22" s="108">
        <v>8.1999999999999993</v>
      </c>
      <c r="N22" s="108">
        <f t="shared" si="0"/>
        <v>8.1999999999999993</v>
      </c>
      <c r="O22" s="108">
        <f>IF(D22="X",0,IF(E22="X",0,VLOOKUP(E22,'1'!$K$3:$L$16,2,FALSE)))</f>
        <v>10</v>
      </c>
      <c r="P22" s="108">
        <f t="shared" si="1"/>
        <v>82</v>
      </c>
    </row>
    <row r="23" spans="1:20">
      <c r="A23" s="30"/>
      <c r="B23" s="106"/>
      <c r="C23" s="33" t="s">
        <v>282</v>
      </c>
      <c r="D23" s="33"/>
      <c r="E23" s="106" t="s">
        <v>54</v>
      </c>
      <c r="F23" s="108"/>
      <c r="G23" s="108"/>
      <c r="H23" s="108"/>
      <c r="I23" s="108"/>
      <c r="J23" s="108">
        <v>18.149999999999999</v>
      </c>
      <c r="N23" s="108">
        <f t="shared" si="0"/>
        <v>18.149999999999999</v>
      </c>
      <c r="O23" s="108">
        <f>IF(D23="X",0,IF(E23="X",0,VLOOKUP(E23,'1'!$K$3:$L$16,2,FALSE)))</f>
        <v>410</v>
      </c>
      <c r="P23" s="108">
        <f t="shared" si="1"/>
        <v>7441.4999999999991</v>
      </c>
      <c r="R23">
        <v>3.85</v>
      </c>
      <c r="S23">
        <v>3.85</v>
      </c>
      <c r="T23">
        <v>3.5</v>
      </c>
    </row>
    <row r="24" spans="1:20">
      <c r="A24" s="30"/>
      <c r="B24" s="106"/>
      <c r="C24" s="33" t="s">
        <v>283</v>
      </c>
      <c r="D24" s="33"/>
      <c r="E24" s="106" t="s">
        <v>185</v>
      </c>
      <c r="F24" s="108"/>
      <c r="G24" s="108"/>
      <c r="H24" s="108"/>
      <c r="I24" s="108"/>
      <c r="J24" s="108">
        <v>4</v>
      </c>
      <c r="N24" s="108">
        <f t="shared" si="0"/>
        <v>4</v>
      </c>
      <c r="O24" s="108">
        <f>IF(D24="X",0,IF(E24="X",0,VLOOKUP(E24,'1'!$K$3:$L$16,2,FALSE)))</f>
        <v>410</v>
      </c>
      <c r="P24" s="108">
        <f t="shared" si="1"/>
        <v>1640</v>
      </c>
    </row>
    <row r="25" spans="1:20">
      <c r="A25" s="30"/>
      <c r="B25" s="106"/>
      <c r="C25" s="33" t="s">
        <v>284</v>
      </c>
      <c r="D25" s="33"/>
      <c r="E25" s="106" t="s">
        <v>185</v>
      </c>
      <c r="F25" s="108"/>
      <c r="G25" s="108"/>
      <c r="H25" s="108"/>
      <c r="I25" s="108"/>
      <c r="J25" s="108">
        <v>2.2000000000000002</v>
      </c>
      <c r="N25" s="108">
        <f t="shared" si="0"/>
        <v>2.2000000000000002</v>
      </c>
      <c r="O25" s="108">
        <f>IF(D25="X",0,IF(E25="X",0,VLOOKUP(E25,'1'!$K$3:$L$16,2,FALSE)))</f>
        <v>410</v>
      </c>
      <c r="P25" s="108">
        <f t="shared" si="1"/>
        <v>902.00000000000011</v>
      </c>
    </row>
    <row r="26" spans="1:20">
      <c r="A26" s="30"/>
      <c r="B26" s="106"/>
      <c r="C26" s="33" t="s">
        <v>285</v>
      </c>
      <c r="D26" s="33"/>
      <c r="E26" s="106" t="s">
        <v>185</v>
      </c>
      <c r="F26" s="108"/>
      <c r="G26" s="108"/>
      <c r="H26" s="108"/>
      <c r="I26" s="108"/>
      <c r="J26" s="108">
        <v>7.75</v>
      </c>
      <c r="N26" s="108">
        <f t="shared" si="0"/>
        <v>7.75</v>
      </c>
      <c r="O26" s="108">
        <f>IF(D26="X",0,IF(E26="X",0,VLOOKUP(E26,'1'!$K$3:$L$16,2,FALSE)))</f>
        <v>410</v>
      </c>
      <c r="P26" s="108">
        <f t="shared" si="1"/>
        <v>3177.5</v>
      </c>
    </row>
    <row r="27" spans="1:20">
      <c r="A27" s="30"/>
      <c r="B27" s="106"/>
      <c r="C27" s="33" t="s">
        <v>284</v>
      </c>
      <c r="D27" s="33"/>
      <c r="E27" s="106" t="s">
        <v>185</v>
      </c>
      <c r="F27" s="108"/>
      <c r="G27" s="108"/>
      <c r="H27" s="108"/>
      <c r="I27" s="108"/>
      <c r="J27" s="108">
        <v>2.25</v>
      </c>
      <c r="N27" s="108">
        <f t="shared" si="0"/>
        <v>2.25</v>
      </c>
      <c r="O27" s="108">
        <f>IF(D27="X",0,IF(E27="X",0,VLOOKUP(E27,'1'!$K$3:$L$16,2,FALSE)))</f>
        <v>410</v>
      </c>
      <c r="P27" s="108">
        <f t="shared" si="1"/>
        <v>922.5</v>
      </c>
    </row>
    <row r="28" spans="1:20">
      <c r="A28" s="30"/>
      <c r="B28" s="106"/>
      <c r="C28" s="33" t="s">
        <v>286</v>
      </c>
      <c r="D28" s="33"/>
      <c r="E28" s="106" t="s">
        <v>57</v>
      </c>
      <c r="F28" s="108"/>
      <c r="G28" s="108"/>
      <c r="H28" s="108"/>
      <c r="I28" s="108"/>
      <c r="J28" s="108">
        <v>310</v>
      </c>
      <c r="L28">
        <v>15</v>
      </c>
      <c r="N28" s="108">
        <f t="shared" si="0"/>
        <v>325</v>
      </c>
      <c r="O28" s="108">
        <f>IF(D28="X",0,IF(E28="X",0,VLOOKUP(E28,'1'!$K$3:$L$16,2,FALSE)))</f>
        <v>410</v>
      </c>
      <c r="P28" s="108">
        <f t="shared" si="1"/>
        <v>133250</v>
      </c>
      <c r="R28">
        <v>65.7</v>
      </c>
      <c r="S28">
        <v>65.7</v>
      </c>
      <c r="T28">
        <v>27.5</v>
      </c>
    </row>
    <row r="29" spans="1:20">
      <c r="A29" s="30"/>
      <c r="B29" s="106"/>
      <c r="C29" s="33" t="s">
        <v>287</v>
      </c>
      <c r="D29" s="33"/>
      <c r="E29" s="106" t="s">
        <v>58</v>
      </c>
      <c r="F29" s="108"/>
      <c r="G29" s="108"/>
      <c r="H29" s="108"/>
      <c r="I29" s="108"/>
      <c r="J29" s="108"/>
      <c r="M29">
        <v>62.75</v>
      </c>
      <c r="N29" s="108">
        <f t="shared" si="0"/>
        <v>62.75</v>
      </c>
      <c r="O29" s="108">
        <f>IF(D29="X",0,IF(E29="X",0,VLOOKUP(E29,'1'!$K$3:$L$16,2,FALSE)))</f>
        <v>410</v>
      </c>
      <c r="P29" s="108">
        <f t="shared" si="1"/>
        <v>25727.5</v>
      </c>
    </row>
    <row r="30" spans="1:20">
      <c r="A30" s="30"/>
      <c r="B30" s="106"/>
      <c r="C30" s="33" t="s">
        <v>288</v>
      </c>
      <c r="D30" s="33"/>
      <c r="E30" s="106" t="s">
        <v>51</v>
      </c>
      <c r="F30" s="108"/>
      <c r="G30" s="108"/>
      <c r="H30" s="108"/>
      <c r="I30" s="108"/>
      <c r="J30" s="108">
        <v>3.35</v>
      </c>
      <c r="N30" s="108">
        <f t="shared" si="0"/>
        <v>3.35</v>
      </c>
      <c r="O30" s="108">
        <f>IF(D30="X",0,IF(E30="X",0,VLOOKUP(E30,'1'!$K$3:$L$16,2,FALSE)))</f>
        <v>410</v>
      </c>
      <c r="P30" s="108">
        <f t="shared" si="1"/>
        <v>1373.5</v>
      </c>
      <c r="T30">
        <v>13.5</v>
      </c>
    </row>
    <row r="31" spans="1:20">
      <c r="A31" s="30"/>
      <c r="B31" s="106"/>
      <c r="C31" s="33" t="s">
        <v>289</v>
      </c>
      <c r="D31" s="33"/>
      <c r="E31" s="106" t="s">
        <v>51</v>
      </c>
      <c r="F31" s="108"/>
      <c r="G31" s="108"/>
      <c r="H31" s="108"/>
      <c r="I31" s="108"/>
      <c r="J31" s="108"/>
      <c r="M31">
        <v>10</v>
      </c>
      <c r="N31" s="108">
        <f t="shared" si="0"/>
        <v>10</v>
      </c>
      <c r="O31" s="108">
        <f>IF(D31="X",0,IF(E31="X",0,VLOOKUP(E31,'1'!$K$3:$L$16,2,FALSE)))</f>
        <v>410</v>
      </c>
      <c r="P31" s="108">
        <f t="shared" si="1"/>
        <v>4100</v>
      </c>
      <c r="R31">
        <v>3.75</v>
      </c>
      <c r="S31">
        <v>3.75</v>
      </c>
    </row>
    <row r="32" spans="1:20">
      <c r="A32" s="30"/>
      <c r="B32" s="106"/>
      <c r="C32" s="33" t="s">
        <v>281</v>
      </c>
      <c r="D32" s="33"/>
      <c r="E32" s="106" t="s">
        <v>56</v>
      </c>
      <c r="F32" s="108"/>
      <c r="G32" s="108"/>
      <c r="H32" s="108"/>
      <c r="I32" s="108"/>
      <c r="J32" s="108">
        <v>14</v>
      </c>
      <c r="N32" s="108">
        <f t="shared" si="0"/>
        <v>14</v>
      </c>
      <c r="O32" s="108">
        <f>IF(D32="X",0,IF(E32="X",0,VLOOKUP(E32,'1'!$K$3:$L$16,2,FALSE)))</f>
        <v>10</v>
      </c>
      <c r="P32" s="108">
        <f t="shared" si="1"/>
        <v>140</v>
      </c>
    </row>
    <row r="33" spans="1:20">
      <c r="A33" s="30"/>
      <c r="B33" s="106"/>
      <c r="C33" s="33" t="s">
        <v>290</v>
      </c>
      <c r="D33" s="33"/>
      <c r="E33" s="106" t="s">
        <v>56</v>
      </c>
      <c r="F33" s="108"/>
      <c r="G33" s="108"/>
      <c r="H33" s="108"/>
      <c r="I33" s="108"/>
      <c r="J33" s="108">
        <v>5.35</v>
      </c>
      <c r="N33" s="108">
        <f t="shared" si="0"/>
        <v>5.35</v>
      </c>
      <c r="O33" s="108">
        <f>IF(D33="X",0,IF(E33="X",0,VLOOKUP(E33,'1'!$K$3:$L$16,2,FALSE)))</f>
        <v>10</v>
      </c>
      <c r="P33" s="108">
        <f t="shared" si="1"/>
        <v>53.5</v>
      </c>
    </row>
    <row r="34" spans="1:20">
      <c r="A34" s="30"/>
      <c r="B34" s="106"/>
      <c r="C34" s="33" t="s">
        <v>291</v>
      </c>
      <c r="D34" s="33"/>
      <c r="E34" s="106" t="s">
        <v>53</v>
      </c>
      <c r="F34" s="108">
        <v>36</v>
      </c>
      <c r="G34" s="108"/>
      <c r="H34" s="108"/>
      <c r="I34" s="108"/>
      <c r="J34" s="108"/>
      <c r="N34" s="108">
        <f t="shared" si="0"/>
        <v>36</v>
      </c>
      <c r="O34" s="108">
        <f>IF(D34="X",0,IF(E34="X",0,VLOOKUP(E34,'1'!$K$3:$L$16,2,FALSE)))</f>
        <v>410</v>
      </c>
      <c r="P34" s="108">
        <f t="shared" si="1"/>
        <v>14760</v>
      </c>
      <c r="R34">
        <v>10.5</v>
      </c>
      <c r="S34">
        <v>10.5</v>
      </c>
    </row>
    <row r="35" spans="1:20">
      <c r="A35" s="30"/>
      <c r="B35" s="106"/>
      <c r="C35" s="33" t="s">
        <v>292</v>
      </c>
      <c r="D35" s="33"/>
      <c r="E35" s="106" t="s">
        <v>56</v>
      </c>
      <c r="F35" s="108"/>
      <c r="G35" s="108"/>
      <c r="H35" s="108"/>
      <c r="I35" s="108"/>
      <c r="J35" s="108">
        <v>14.95</v>
      </c>
      <c r="N35" s="108">
        <f t="shared" si="0"/>
        <v>14.95</v>
      </c>
      <c r="O35" s="108">
        <f>IF(D35="X",0,IF(E35="X",0,VLOOKUP(E35,'1'!$K$3:$L$16,2,FALSE)))</f>
        <v>10</v>
      </c>
      <c r="P35" s="108">
        <f t="shared" si="1"/>
        <v>149.5</v>
      </c>
    </row>
    <row r="36" spans="1:20">
      <c r="A36" s="30"/>
      <c r="B36" s="106"/>
      <c r="C36" s="33" t="s">
        <v>293</v>
      </c>
      <c r="D36" s="33"/>
      <c r="E36" s="106" t="s">
        <v>56</v>
      </c>
      <c r="F36" s="108"/>
      <c r="G36" s="108"/>
      <c r="H36" s="108">
        <v>10.85</v>
      </c>
      <c r="I36" s="108"/>
      <c r="J36" s="108"/>
      <c r="N36" s="108">
        <f t="shared" si="0"/>
        <v>10.85</v>
      </c>
      <c r="O36" s="108">
        <f>IF(D36="X",0,IF(E36="X",0,VLOOKUP(E36,'1'!$K$3:$L$16,2,FALSE)))</f>
        <v>10</v>
      </c>
      <c r="P36" s="108">
        <f t="shared" si="1"/>
        <v>108.5</v>
      </c>
    </row>
    <row r="37" spans="1:20">
      <c r="A37" s="30"/>
      <c r="B37" s="106"/>
      <c r="C37" s="33" t="s">
        <v>294</v>
      </c>
      <c r="D37" s="33"/>
      <c r="E37" s="106" t="s">
        <v>55</v>
      </c>
      <c r="F37" s="108"/>
      <c r="G37" s="108"/>
      <c r="H37" s="108"/>
      <c r="I37" s="108"/>
      <c r="J37" s="108"/>
      <c r="K37">
        <v>15.3</v>
      </c>
      <c r="N37" s="108">
        <f t="shared" si="0"/>
        <v>15.3</v>
      </c>
      <c r="O37" s="108">
        <f>IF(D37="X",0,IF(E37="X",0,VLOOKUP(E37,'1'!$K$3:$L$16,2,FALSE)))</f>
        <v>410</v>
      </c>
      <c r="P37" s="108">
        <f t="shared" si="1"/>
        <v>6273</v>
      </c>
    </row>
    <row r="38" spans="1:20">
      <c r="A38" s="30"/>
      <c r="B38" s="106"/>
      <c r="C38" s="33" t="s">
        <v>295</v>
      </c>
      <c r="D38" s="33"/>
      <c r="E38" s="106" t="s">
        <v>51</v>
      </c>
      <c r="F38" s="108"/>
      <c r="G38" s="108"/>
      <c r="H38" s="108"/>
      <c r="I38" s="108"/>
      <c r="J38" s="108">
        <v>2</v>
      </c>
      <c r="N38" s="108">
        <f t="shared" si="0"/>
        <v>2</v>
      </c>
      <c r="O38" s="108">
        <f>IF(D38="X",0,IF(E38="X",0,VLOOKUP(E38,'1'!$K$3:$L$16,2,FALSE)))</f>
        <v>410</v>
      </c>
      <c r="P38" s="108">
        <f t="shared" si="1"/>
        <v>820</v>
      </c>
      <c r="T38">
        <v>0.5</v>
      </c>
    </row>
    <row r="39" spans="1:20">
      <c r="A39" s="30"/>
      <c r="B39" s="106"/>
      <c r="C39" s="33" t="s">
        <v>296</v>
      </c>
      <c r="D39" s="33"/>
      <c r="E39" s="106" t="s">
        <v>53</v>
      </c>
      <c r="F39" s="108">
        <v>34.5</v>
      </c>
      <c r="G39" s="108"/>
      <c r="H39" s="108"/>
      <c r="I39" s="108"/>
      <c r="J39" s="108"/>
      <c r="N39" s="108">
        <f t="shared" si="0"/>
        <v>34.5</v>
      </c>
      <c r="O39" s="108">
        <f>IF(D39="X",0,IF(E39="X",0,VLOOKUP(E39,'1'!$K$3:$L$16,2,FALSE)))</f>
        <v>410</v>
      </c>
      <c r="P39" s="108">
        <f t="shared" si="1"/>
        <v>14145</v>
      </c>
      <c r="R39">
        <v>24</v>
      </c>
      <c r="S39">
        <v>24</v>
      </c>
    </row>
    <row r="40" spans="1:20">
      <c r="A40" s="30"/>
      <c r="B40" s="106"/>
      <c r="C40" s="33" t="s">
        <v>296</v>
      </c>
      <c r="D40" s="33"/>
      <c r="E40" s="106" t="s">
        <v>53</v>
      </c>
      <c r="F40" s="108">
        <v>16.55</v>
      </c>
      <c r="G40" s="108"/>
      <c r="H40" s="108"/>
      <c r="I40" s="108"/>
      <c r="J40" s="108"/>
      <c r="N40" s="108">
        <f t="shared" si="0"/>
        <v>16.55</v>
      </c>
      <c r="O40" s="108">
        <f>IF(D40="X",0,IF(E40="X",0,VLOOKUP(E40,'1'!$K$3:$L$16,2,FALSE)))</f>
        <v>410</v>
      </c>
      <c r="P40" s="108">
        <f t="shared" si="1"/>
        <v>6785.5</v>
      </c>
      <c r="R40">
        <v>12.25</v>
      </c>
      <c r="S40">
        <v>12.25</v>
      </c>
      <c r="T40">
        <v>1.5</v>
      </c>
    </row>
    <row r="41" spans="1:20">
      <c r="A41" s="30"/>
      <c r="B41" s="106"/>
      <c r="C41" s="33" t="s">
        <v>293</v>
      </c>
      <c r="D41" s="33"/>
      <c r="E41" s="106" t="s">
        <v>56</v>
      </c>
      <c r="F41" s="108"/>
      <c r="G41" s="108"/>
      <c r="H41" s="108"/>
      <c r="I41" s="108"/>
      <c r="J41" s="108">
        <v>2.7</v>
      </c>
      <c r="N41" s="108">
        <f t="shared" si="0"/>
        <v>2.7</v>
      </c>
      <c r="O41" s="108">
        <f>IF(D41="X",0,IF(E41="X",0,VLOOKUP(E41,'1'!$K$3:$L$16,2,FALSE)))</f>
        <v>10</v>
      </c>
      <c r="P41" s="108">
        <f t="shared" si="1"/>
        <v>27</v>
      </c>
    </row>
    <row r="42" spans="1:20">
      <c r="A42" s="30"/>
      <c r="B42" s="106"/>
      <c r="C42" s="33" t="s">
        <v>297</v>
      </c>
      <c r="D42" s="33"/>
      <c r="E42" s="106" t="s">
        <v>185</v>
      </c>
      <c r="F42" s="108"/>
      <c r="G42" s="108"/>
      <c r="H42" s="108"/>
      <c r="I42" s="108"/>
      <c r="J42" s="108"/>
      <c r="K42">
        <v>10.65</v>
      </c>
      <c r="N42" s="108">
        <f t="shared" si="0"/>
        <v>10.65</v>
      </c>
      <c r="O42" s="108">
        <f>IF(D42="X",0,IF(E42="X",0,VLOOKUP(E42,'1'!$K$3:$L$16,2,FALSE)))</f>
        <v>410</v>
      </c>
      <c r="P42" s="108">
        <f t="shared" si="1"/>
        <v>4366.5</v>
      </c>
    </row>
    <row r="43" spans="1:20">
      <c r="A43" s="30"/>
      <c r="B43" s="106"/>
      <c r="C43" s="33" t="s">
        <v>298</v>
      </c>
      <c r="D43" s="33"/>
      <c r="E43" s="106" t="s">
        <v>185</v>
      </c>
      <c r="F43" s="108"/>
      <c r="G43" s="108"/>
      <c r="H43" s="108"/>
      <c r="I43" s="108"/>
      <c r="J43" s="108"/>
      <c r="K43">
        <v>5.65</v>
      </c>
      <c r="N43" s="108">
        <f t="shared" si="0"/>
        <v>5.65</v>
      </c>
      <c r="O43" s="108">
        <f>IF(D43="X",0,IF(E43="X",0,VLOOKUP(E43,'1'!$K$3:$L$16,2,FALSE)))</f>
        <v>410</v>
      </c>
      <c r="P43" s="108">
        <f t="shared" si="1"/>
        <v>2316.5</v>
      </c>
    </row>
    <row r="44" spans="1:20">
      <c r="A44" s="30"/>
      <c r="B44" s="106"/>
      <c r="C44" s="33" t="s">
        <v>299</v>
      </c>
      <c r="D44" s="33"/>
      <c r="E44" s="106" t="s">
        <v>185</v>
      </c>
      <c r="F44" s="108"/>
      <c r="G44" s="108"/>
      <c r="H44" s="108"/>
      <c r="I44" s="108"/>
      <c r="J44" s="108"/>
      <c r="K44">
        <v>2.95</v>
      </c>
      <c r="N44" s="108">
        <f t="shared" si="0"/>
        <v>2.95</v>
      </c>
      <c r="O44" s="108">
        <f>IF(D44="X",0,IF(E44="X",0,VLOOKUP(E44,'1'!$K$3:$L$16,2,FALSE)))</f>
        <v>410</v>
      </c>
      <c r="P44" s="108">
        <f t="shared" si="1"/>
        <v>1209.5</v>
      </c>
    </row>
    <row r="45" spans="1:20">
      <c r="A45" s="30"/>
      <c r="B45" s="106"/>
      <c r="C45" s="172" t="s">
        <v>300</v>
      </c>
      <c r="D45" s="33"/>
      <c r="E45" s="106"/>
      <c r="F45" s="108"/>
      <c r="G45" s="108"/>
      <c r="H45" s="108"/>
      <c r="I45" s="108"/>
      <c r="J45" s="108"/>
      <c r="N45" s="108"/>
      <c r="O45" s="108"/>
      <c r="P45" s="108"/>
    </row>
    <row r="46" spans="1:20">
      <c r="A46" s="30"/>
      <c r="B46" s="106"/>
      <c r="C46" s="33" t="s">
        <v>301</v>
      </c>
      <c r="D46" s="33"/>
      <c r="E46" s="106" t="s">
        <v>51</v>
      </c>
      <c r="F46" s="108"/>
      <c r="G46" s="108"/>
      <c r="H46" s="108">
        <v>32.6</v>
      </c>
      <c r="I46" s="108"/>
      <c r="J46" s="108"/>
      <c r="N46" s="108">
        <f t="shared" si="0"/>
        <v>32.6</v>
      </c>
      <c r="O46" s="108">
        <f>IF(D46="X",0,IF(E46="X",0,VLOOKUP(E46,'1'!$K$3:$L$16,2,FALSE)))</f>
        <v>410</v>
      </c>
      <c r="P46" s="108">
        <f t="shared" si="1"/>
        <v>13366</v>
      </c>
    </row>
    <row r="47" spans="1:20">
      <c r="A47" s="30"/>
      <c r="B47" s="106"/>
      <c r="C47" s="33" t="s">
        <v>302</v>
      </c>
      <c r="D47" s="33"/>
      <c r="E47" s="106" t="s">
        <v>51</v>
      </c>
      <c r="F47" s="108"/>
      <c r="G47" s="108"/>
      <c r="H47" s="108">
        <v>1</v>
      </c>
      <c r="I47" s="108">
        <v>6</v>
      </c>
      <c r="J47" s="108"/>
      <c r="N47" s="108">
        <f t="shared" si="0"/>
        <v>7</v>
      </c>
      <c r="O47" s="108">
        <f>IF(D47="X",0,IF(E47="X",0,VLOOKUP(E47,'1'!$K$3:$L$16,2,FALSE)))</f>
        <v>410</v>
      </c>
      <c r="P47" s="108">
        <f t="shared" si="1"/>
        <v>2870</v>
      </c>
    </row>
    <row r="48" spans="1:20" hidden="1">
      <c r="A48" s="30"/>
      <c r="B48" s="106"/>
      <c r="C48" s="33"/>
      <c r="D48" s="33"/>
      <c r="E48" s="106"/>
      <c r="F48" s="108"/>
      <c r="G48" s="108"/>
      <c r="H48" s="108"/>
      <c r="I48" s="108"/>
      <c r="J48" s="108"/>
      <c r="N48" s="108"/>
      <c r="O48" s="108"/>
      <c r="P48" s="108"/>
    </row>
    <row r="49" spans="1:16" hidden="1">
      <c r="A49" s="30"/>
      <c r="B49" s="106"/>
      <c r="C49" s="33"/>
      <c r="D49" s="33"/>
      <c r="E49" s="106"/>
      <c r="F49" s="108"/>
      <c r="G49" s="108"/>
      <c r="H49" s="108"/>
      <c r="I49" s="108"/>
      <c r="J49" s="108"/>
      <c r="N49" s="108"/>
      <c r="O49" s="108"/>
      <c r="P49" s="108"/>
    </row>
    <row r="50" spans="1:16" hidden="1">
      <c r="A50" s="30"/>
      <c r="B50" s="106"/>
      <c r="C50" s="33"/>
      <c r="D50" s="33"/>
      <c r="E50" s="106"/>
      <c r="F50" s="108"/>
      <c r="G50" s="108"/>
      <c r="H50" s="108"/>
      <c r="I50" s="108"/>
      <c r="J50" s="108"/>
      <c r="N50" s="108"/>
      <c r="O50" s="108"/>
      <c r="P50" s="108"/>
    </row>
    <row r="51" spans="1:16" hidden="1">
      <c r="A51" s="30"/>
      <c r="B51" s="106"/>
      <c r="C51" s="33"/>
      <c r="D51" s="33"/>
      <c r="E51" s="106"/>
      <c r="F51" s="108"/>
      <c r="G51" s="108"/>
      <c r="H51" s="108"/>
      <c r="I51" s="108"/>
      <c r="J51" s="108"/>
      <c r="N51" s="108"/>
      <c r="O51" s="108"/>
      <c r="P51" s="108"/>
    </row>
    <row r="52" spans="1:16" hidden="1">
      <c r="A52" s="30"/>
      <c r="B52" s="106"/>
      <c r="C52" s="33"/>
      <c r="D52" s="33"/>
      <c r="E52" s="106"/>
      <c r="F52" s="108"/>
      <c r="G52" s="108"/>
      <c r="H52" s="108"/>
      <c r="I52" s="108"/>
      <c r="J52" s="108"/>
      <c r="N52" s="108"/>
      <c r="O52" s="108"/>
      <c r="P52" s="108"/>
    </row>
    <row r="53" spans="1:16" hidden="1">
      <c r="A53" s="30"/>
      <c r="B53" s="106"/>
      <c r="C53" s="33"/>
      <c r="D53" s="33"/>
      <c r="E53" s="106"/>
      <c r="F53" s="108"/>
      <c r="G53" s="108"/>
      <c r="H53" s="108"/>
      <c r="I53" s="108"/>
      <c r="J53" s="108"/>
      <c r="N53" s="108"/>
      <c r="O53" s="108"/>
      <c r="P53" s="108"/>
    </row>
    <row r="54" spans="1:16" hidden="1">
      <c r="A54" s="30"/>
      <c r="B54" s="106"/>
      <c r="C54" s="33"/>
      <c r="D54" s="33"/>
      <c r="E54" s="106"/>
      <c r="F54" s="108"/>
      <c r="G54" s="108"/>
      <c r="H54" s="108"/>
      <c r="I54" s="108"/>
      <c r="J54" s="108"/>
      <c r="N54" s="108"/>
      <c r="O54" s="108"/>
      <c r="P54" s="108"/>
    </row>
    <row r="55" spans="1:16" hidden="1">
      <c r="A55" s="30"/>
      <c r="B55" s="106"/>
      <c r="C55" s="33"/>
      <c r="D55" s="33"/>
      <c r="E55" s="106"/>
      <c r="F55" s="108"/>
      <c r="G55" s="108"/>
      <c r="H55" s="108"/>
      <c r="I55" s="108"/>
      <c r="J55" s="108"/>
      <c r="N55" s="108"/>
      <c r="O55" s="108"/>
      <c r="P55" s="108"/>
    </row>
    <row r="56" spans="1:16" hidden="1">
      <c r="A56" s="30"/>
      <c r="B56" s="106"/>
      <c r="C56" s="33"/>
      <c r="D56" s="33"/>
      <c r="E56" s="106"/>
      <c r="F56" s="108"/>
      <c r="G56" s="108"/>
      <c r="H56" s="108"/>
      <c r="I56" s="108"/>
      <c r="J56" s="108"/>
      <c r="N56" s="108"/>
      <c r="O56" s="108"/>
      <c r="P56" s="108"/>
    </row>
    <row r="57" spans="1:16" hidden="1">
      <c r="A57" s="30"/>
      <c r="B57" s="106"/>
      <c r="C57" s="33"/>
      <c r="D57" s="33"/>
      <c r="E57" s="106"/>
      <c r="F57" s="108"/>
      <c r="G57" s="108"/>
      <c r="H57" s="108"/>
      <c r="I57" s="108"/>
      <c r="J57" s="108"/>
      <c r="N57" s="108"/>
      <c r="O57" s="108"/>
      <c r="P57" s="108"/>
    </row>
    <row r="58" spans="1:16" hidden="1">
      <c r="A58" s="30"/>
      <c r="B58" s="106"/>
      <c r="C58" s="33"/>
      <c r="D58" s="33"/>
      <c r="E58" s="106"/>
      <c r="F58" s="108"/>
      <c r="G58" s="108"/>
      <c r="H58" s="108"/>
      <c r="I58" s="108"/>
      <c r="J58" s="108"/>
      <c r="N58" s="108"/>
      <c r="O58" s="108"/>
      <c r="P58" s="108"/>
    </row>
    <row r="59" spans="1:16" hidden="1">
      <c r="A59" s="30"/>
      <c r="B59" s="106"/>
      <c r="C59" s="33"/>
      <c r="D59" s="33"/>
      <c r="E59" s="106"/>
      <c r="F59" s="108"/>
      <c r="G59" s="108"/>
      <c r="H59" s="108"/>
      <c r="I59" s="108"/>
      <c r="J59" s="108"/>
      <c r="N59" s="108"/>
      <c r="O59" s="108"/>
      <c r="P59" s="108"/>
    </row>
    <row r="60" spans="1:16" hidden="1">
      <c r="A60" s="30"/>
      <c r="B60" s="106"/>
      <c r="C60" s="33"/>
      <c r="D60" s="33"/>
      <c r="E60" s="106"/>
      <c r="F60" s="108"/>
      <c r="G60" s="108"/>
      <c r="H60" s="108"/>
      <c r="I60" s="108"/>
      <c r="J60" s="108"/>
      <c r="N60" s="108"/>
      <c r="O60" s="108"/>
      <c r="P60" s="108"/>
    </row>
    <row r="61" spans="1:16" hidden="1">
      <c r="A61" s="30"/>
      <c r="B61" s="106"/>
      <c r="C61" s="33"/>
      <c r="D61" s="33"/>
      <c r="E61" s="106"/>
      <c r="F61" s="108"/>
      <c r="G61" s="108"/>
      <c r="H61" s="108"/>
      <c r="I61" s="108"/>
      <c r="J61" s="108"/>
      <c r="N61" s="108"/>
      <c r="O61" s="108"/>
      <c r="P61" s="108"/>
    </row>
    <row r="62" spans="1:16" hidden="1">
      <c r="A62" s="30"/>
      <c r="B62" s="106"/>
      <c r="C62" s="33"/>
      <c r="D62" s="33"/>
      <c r="E62" s="106"/>
      <c r="F62" s="108"/>
      <c r="G62" s="108"/>
      <c r="H62" s="108"/>
      <c r="I62" s="108"/>
      <c r="J62" s="108"/>
      <c r="N62" s="108"/>
      <c r="O62" s="108"/>
      <c r="P62" s="108"/>
    </row>
    <row r="63" spans="1:16" hidden="1">
      <c r="A63" s="30"/>
      <c r="B63" s="106"/>
      <c r="C63" s="33"/>
      <c r="D63" s="33"/>
      <c r="E63" s="106"/>
      <c r="F63" s="108"/>
      <c r="G63" s="108"/>
      <c r="H63" s="108"/>
      <c r="I63" s="108"/>
      <c r="J63" s="108"/>
      <c r="N63" s="108"/>
      <c r="O63" s="108"/>
      <c r="P63" s="108"/>
    </row>
    <row r="64" spans="1:16" hidden="1">
      <c r="A64" s="30"/>
      <c r="B64" s="106"/>
      <c r="C64" s="33"/>
      <c r="D64" s="33"/>
      <c r="E64" s="106"/>
      <c r="F64" s="108"/>
      <c r="G64" s="108"/>
      <c r="H64" s="108"/>
      <c r="I64" s="108"/>
      <c r="J64" s="108"/>
      <c r="N64" s="108"/>
      <c r="O64" s="108"/>
      <c r="P64" s="108"/>
    </row>
    <row r="65" spans="1:16" hidden="1">
      <c r="A65" s="30"/>
      <c r="B65" s="106"/>
      <c r="C65" s="33"/>
      <c r="D65" s="33"/>
      <c r="E65" s="106"/>
      <c r="F65" s="108"/>
      <c r="G65" s="108"/>
      <c r="H65" s="108"/>
      <c r="I65" s="108"/>
      <c r="J65" s="108"/>
      <c r="N65" s="108"/>
      <c r="O65" s="108"/>
      <c r="P65" s="108"/>
    </row>
    <row r="66" spans="1:16" hidden="1">
      <c r="A66" s="30"/>
      <c r="B66" s="106"/>
      <c r="C66" s="33"/>
      <c r="D66" s="33"/>
      <c r="E66" s="106"/>
      <c r="F66" s="108"/>
      <c r="G66" s="108"/>
      <c r="H66" s="108"/>
      <c r="I66" s="108"/>
      <c r="J66" s="108"/>
      <c r="N66" s="108"/>
      <c r="O66" s="108"/>
      <c r="P66" s="108"/>
    </row>
    <row r="67" spans="1:16" hidden="1">
      <c r="A67" s="30"/>
      <c r="B67" s="106"/>
      <c r="C67" s="33"/>
      <c r="D67" s="33"/>
      <c r="E67" s="106"/>
      <c r="F67" s="108"/>
      <c r="G67" s="108"/>
      <c r="H67" s="108"/>
      <c r="I67" s="108"/>
      <c r="J67" s="108"/>
      <c r="N67" s="108"/>
      <c r="O67" s="108"/>
      <c r="P67" s="108"/>
    </row>
    <row r="68" spans="1:16" hidden="1">
      <c r="A68" s="30"/>
      <c r="B68" s="106"/>
      <c r="C68" s="33"/>
      <c r="D68" s="33"/>
      <c r="E68" s="106"/>
      <c r="F68" s="108"/>
      <c r="G68" s="108"/>
      <c r="H68" s="108"/>
      <c r="I68" s="108"/>
      <c r="J68" s="108"/>
      <c r="N68" s="108"/>
      <c r="O68" s="108"/>
      <c r="P68" s="108"/>
    </row>
    <row r="69" spans="1:16" hidden="1">
      <c r="A69" s="30"/>
      <c r="B69" s="106"/>
      <c r="C69" s="33"/>
      <c r="D69" s="33"/>
      <c r="E69" s="106"/>
      <c r="F69" s="108"/>
      <c r="G69" s="108"/>
      <c r="H69" s="108"/>
      <c r="I69" s="108"/>
      <c r="J69" s="108"/>
      <c r="N69" s="108"/>
      <c r="O69" s="108"/>
      <c r="P69" s="108"/>
    </row>
    <row r="70" spans="1:16" hidden="1">
      <c r="A70" s="30"/>
      <c r="B70" s="106"/>
      <c r="C70" s="33"/>
      <c r="D70" s="33"/>
      <c r="E70" s="106"/>
      <c r="F70" s="108"/>
      <c r="G70" s="108"/>
      <c r="H70" s="108"/>
      <c r="I70" s="108"/>
      <c r="J70" s="108"/>
      <c r="N70" s="108"/>
      <c r="O70" s="108"/>
      <c r="P70" s="108"/>
    </row>
    <row r="71" spans="1:16" hidden="1">
      <c r="A71" s="30"/>
      <c r="B71" s="106"/>
      <c r="C71" s="33"/>
      <c r="D71" s="33"/>
      <c r="E71" s="106"/>
      <c r="F71" s="108"/>
      <c r="G71" s="108"/>
      <c r="H71" s="108"/>
      <c r="I71" s="108"/>
      <c r="J71" s="108"/>
      <c r="N71" s="108"/>
      <c r="O71" s="108"/>
      <c r="P71" s="108"/>
    </row>
    <row r="72" spans="1:16" hidden="1">
      <c r="A72" s="30"/>
      <c r="B72" s="106"/>
      <c r="C72" s="33"/>
      <c r="D72" s="33"/>
      <c r="E72" s="106"/>
      <c r="F72" s="108"/>
      <c r="G72" s="108"/>
      <c r="H72" s="108"/>
      <c r="I72" s="108"/>
      <c r="J72" s="108"/>
      <c r="N72" s="108"/>
      <c r="O72" s="108"/>
      <c r="P72" s="108"/>
    </row>
    <row r="73" spans="1:16" hidden="1">
      <c r="A73" s="30"/>
      <c r="B73" s="106"/>
      <c r="C73" s="33"/>
      <c r="D73" s="33"/>
      <c r="E73" s="106"/>
      <c r="F73" s="108"/>
      <c r="G73" s="108"/>
      <c r="H73" s="108"/>
      <c r="I73" s="108"/>
      <c r="J73" s="108"/>
      <c r="N73" s="108"/>
      <c r="O73" s="108"/>
      <c r="P73" s="108"/>
    </row>
    <row r="74" spans="1:16" hidden="1">
      <c r="A74" s="30"/>
      <c r="B74" s="106"/>
      <c r="C74" s="116"/>
      <c r="D74" s="116"/>
      <c r="E74" s="117"/>
      <c r="F74" s="118"/>
      <c r="G74" s="118"/>
      <c r="H74" s="118"/>
      <c r="I74" s="118"/>
      <c r="J74" s="118"/>
      <c r="K74" s="118"/>
      <c r="L74" s="118"/>
      <c r="M74" s="118"/>
      <c r="N74" s="108"/>
      <c r="O74" s="108"/>
      <c r="P74" s="108"/>
    </row>
    <row r="75" spans="1:16" hidden="1">
      <c r="A75" s="30"/>
      <c r="B75" s="106"/>
      <c r="C75" s="33"/>
      <c r="D75" s="33"/>
      <c r="E75" s="106"/>
      <c r="F75" s="108"/>
      <c r="G75" s="108"/>
      <c r="H75" s="108"/>
      <c r="I75" s="108"/>
      <c r="J75" s="108"/>
      <c r="N75" s="108"/>
      <c r="O75" s="108"/>
      <c r="P75" s="108"/>
    </row>
    <row r="76" spans="1:16" hidden="1">
      <c r="A76" s="30"/>
      <c r="B76" s="106"/>
      <c r="C76" s="107"/>
      <c r="D76" s="33"/>
      <c r="E76" s="106"/>
      <c r="F76" s="108"/>
      <c r="G76" s="108"/>
      <c r="H76" s="108"/>
      <c r="I76" s="108"/>
      <c r="J76" s="108"/>
      <c r="N76" s="108"/>
      <c r="O76" s="108"/>
      <c r="P76" s="108"/>
    </row>
    <row r="77" spans="1:16" hidden="1">
      <c r="A77" s="30"/>
      <c r="B77" s="106"/>
      <c r="C77" s="33"/>
      <c r="D77" s="33"/>
      <c r="E77" s="106"/>
      <c r="F77" s="108"/>
      <c r="G77" s="108"/>
      <c r="H77" s="108"/>
      <c r="I77" s="108"/>
      <c r="J77" s="108"/>
      <c r="N77" s="108"/>
      <c r="O77" s="108"/>
      <c r="P77" s="108"/>
    </row>
    <row r="78" spans="1:16" hidden="1">
      <c r="A78" s="30"/>
      <c r="B78" s="106"/>
      <c r="C78" s="33"/>
      <c r="D78" s="33"/>
      <c r="E78" s="106"/>
      <c r="F78" s="108"/>
      <c r="G78" s="108"/>
      <c r="H78" s="108"/>
      <c r="I78" s="108"/>
      <c r="J78" s="108"/>
      <c r="N78" s="108"/>
      <c r="O78" s="108"/>
      <c r="P78" s="108"/>
    </row>
    <row r="79" spans="1:16" hidden="1">
      <c r="A79" s="30"/>
      <c r="B79" s="106"/>
      <c r="C79" s="33"/>
      <c r="D79" s="33"/>
      <c r="E79" s="106"/>
      <c r="F79" s="108"/>
      <c r="G79" s="108"/>
      <c r="H79" s="108"/>
      <c r="I79" s="108"/>
      <c r="J79" s="108"/>
      <c r="N79" s="108"/>
      <c r="O79" s="108"/>
      <c r="P79" s="108"/>
    </row>
    <row r="80" spans="1:16" hidden="1">
      <c r="A80" s="30"/>
      <c r="B80" s="106"/>
      <c r="C80" s="33"/>
      <c r="D80" s="33"/>
      <c r="E80" s="106"/>
      <c r="F80" s="108"/>
      <c r="G80" s="108"/>
      <c r="H80" s="108"/>
      <c r="I80" s="108"/>
      <c r="J80" s="108"/>
      <c r="N80" s="108"/>
      <c r="O80" s="108"/>
      <c r="P80" s="108"/>
    </row>
    <row r="81" spans="1:16" hidden="1">
      <c r="A81" s="30"/>
      <c r="B81" s="106"/>
      <c r="C81" s="33"/>
      <c r="D81" s="33"/>
      <c r="E81" s="106"/>
      <c r="F81" s="108"/>
      <c r="G81" s="108"/>
      <c r="H81" s="108"/>
      <c r="I81" s="108"/>
      <c r="J81" s="108"/>
      <c r="N81" s="108"/>
      <c r="O81" s="108"/>
      <c r="P81" s="108"/>
    </row>
    <row r="82" spans="1:16" hidden="1">
      <c r="A82" s="30"/>
      <c r="B82" s="106"/>
      <c r="C82" s="33"/>
      <c r="D82" s="33"/>
      <c r="E82" s="106"/>
      <c r="F82" s="108"/>
      <c r="G82" s="108"/>
      <c r="H82" s="108"/>
      <c r="I82" s="108"/>
      <c r="J82" s="108"/>
      <c r="N82" s="108"/>
      <c r="O82" s="108"/>
      <c r="P82" s="108"/>
    </row>
    <row r="83" spans="1:16" hidden="1">
      <c r="A83" s="30"/>
      <c r="B83" s="106"/>
      <c r="C83" s="33"/>
      <c r="D83" s="33"/>
      <c r="E83" s="106"/>
      <c r="F83" s="108"/>
      <c r="G83" s="108"/>
      <c r="H83" s="108"/>
      <c r="I83" s="108"/>
      <c r="J83" s="108"/>
      <c r="N83" s="108"/>
      <c r="O83" s="108"/>
      <c r="P83" s="108"/>
    </row>
    <row r="84" spans="1:16" hidden="1">
      <c r="A84" s="30"/>
      <c r="B84" s="106"/>
      <c r="C84" s="33"/>
      <c r="D84" s="33"/>
      <c r="E84" s="106"/>
      <c r="F84" s="108"/>
      <c r="G84" s="108"/>
      <c r="H84" s="108"/>
      <c r="I84" s="108"/>
      <c r="J84" s="108"/>
      <c r="N84" s="108"/>
      <c r="O84" s="108"/>
      <c r="P84" s="108"/>
    </row>
    <row r="85" spans="1:16" hidden="1">
      <c r="A85" s="30"/>
      <c r="B85" s="106"/>
      <c r="C85" s="33"/>
      <c r="D85" s="33"/>
      <c r="E85" s="106"/>
      <c r="F85" s="108"/>
      <c r="G85" s="108"/>
      <c r="H85" s="108"/>
      <c r="I85" s="108"/>
      <c r="J85" s="108"/>
      <c r="N85" s="108"/>
      <c r="O85" s="108"/>
      <c r="P85" s="108"/>
    </row>
    <row r="86" spans="1:16" hidden="1">
      <c r="A86" s="30"/>
      <c r="B86" s="106"/>
      <c r="C86" s="33"/>
      <c r="D86" s="33"/>
      <c r="E86" s="106"/>
      <c r="F86" s="108"/>
      <c r="G86" s="108"/>
      <c r="H86" s="108"/>
      <c r="I86" s="108"/>
      <c r="J86" s="108"/>
      <c r="N86" s="108"/>
      <c r="O86" s="108"/>
      <c r="P86" s="108"/>
    </row>
    <row r="87" spans="1:16" hidden="1">
      <c r="A87" s="30"/>
      <c r="B87" s="106"/>
      <c r="C87" s="33"/>
      <c r="D87" s="33"/>
      <c r="E87" s="106"/>
      <c r="F87" s="108"/>
      <c r="G87" s="108"/>
      <c r="H87" s="108"/>
      <c r="I87" s="108"/>
      <c r="J87" s="108"/>
      <c r="N87" s="108"/>
      <c r="O87" s="108"/>
      <c r="P87" s="108"/>
    </row>
    <row r="88" spans="1:16" hidden="1">
      <c r="A88" s="30"/>
      <c r="B88" s="106"/>
      <c r="C88" s="33"/>
      <c r="D88" s="33"/>
      <c r="E88" s="106"/>
      <c r="F88" s="108"/>
      <c r="G88" s="108"/>
      <c r="H88" s="108"/>
      <c r="I88" s="108"/>
      <c r="J88" s="108"/>
      <c r="N88" s="108"/>
      <c r="O88" s="108"/>
      <c r="P88" s="108"/>
    </row>
    <row r="89" spans="1:16" hidden="1">
      <c r="A89" s="30"/>
      <c r="B89" s="106"/>
      <c r="C89" s="33"/>
      <c r="D89" s="33"/>
      <c r="E89" s="106"/>
      <c r="F89" s="108"/>
      <c r="G89" s="108"/>
      <c r="H89" s="108"/>
      <c r="I89" s="108"/>
      <c r="J89" s="108"/>
      <c r="N89" s="108"/>
      <c r="O89" s="108"/>
      <c r="P89" s="108"/>
    </row>
    <row r="90" spans="1:16" hidden="1">
      <c r="A90" s="30"/>
      <c r="B90" s="106"/>
      <c r="C90" s="33"/>
      <c r="D90" s="33"/>
      <c r="E90" s="106"/>
      <c r="F90" s="108"/>
      <c r="G90" s="108"/>
      <c r="H90" s="108"/>
      <c r="I90" s="108"/>
      <c r="J90" s="108"/>
      <c r="N90" s="108"/>
      <c r="O90" s="108"/>
      <c r="P90" s="108"/>
    </row>
    <row r="91" spans="1:16" hidden="1">
      <c r="A91" s="30"/>
      <c r="B91" s="106"/>
      <c r="C91" s="33"/>
      <c r="D91" s="33"/>
      <c r="E91" s="106"/>
      <c r="F91" s="108"/>
      <c r="G91" s="108"/>
      <c r="H91" s="108"/>
      <c r="I91" s="108"/>
      <c r="J91" s="108"/>
      <c r="N91" s="108"/>
      <c r="O91" s="108"/>
      <c r="P91" s="108"/>
    </row>
    <row r="92" spans="1:16" hidden="1">
      <c r="A92" s="30"/>
      <c r="B92" s="106"/>
      <c r="C92" s="33"/>
      <c r="D92" s="33"/>
      <c r="E92" s="106"/>
      <c r="F92" s="108"/>
      <c r="G92" s="108"/>
      <c r="H92" s="108"/>
      <c r="I92" s="108"/>
      <c r="J92" s="108"/>
      <c r="N92" s="108"/>
      <c r="O92" s="108"/>
      <c r="P92" s="108"/>
    </row>
    <row r="93" spans="1:16" hidden="1">
      <c r="A93" s="30"/>
      <c r="B93" s="106"/>
      <c r="C93" s="33"/>
      <c r="D93" s="33"/>
      <c r="E93" s="106"/>
      <c r="F93" s="108"/>
      <c r="G93" s="108"/>
      <c r="H93" s="108"/>
      <c r="I93" s="108"/>
      <c r="J93" s="108"/>
      <c r="N93" s="108"/>
      <c r="O93" s="108"/>
      <c r="P93" s="108"/>
    </row>
    <row r="94" spans="1:16" hidden="1">
      <c r="A94" s="30"/>
      <c r="B94" s="106"/>
      <c r="C94" s="33"/>
      <c r="D94" s="33"/>
      <c r="E94" s="106"/>
      <c r="F94" s="108"/>
      <c r="G94" s="108"/>
      <c r="H94" s="108"/>
      <c r="I94" s="108"/>
      <c r="J94" s="108"/>
      <c r="N94" s="108"/>
      <c r="O94" s="108"/>
      <c r="P94" s="108"/>
    </row>
    <row r="95" spans="1:16" hidden="1">
      <c r="A95" s="30"/>
      <c r="B95" s="106"/>
      <c r="C95" s="33"/>
      <c r="D95" s="33"/>
      <c r="E95" s="106"/>
      <c r="F95" s="108"/>
      <c r="G95" s="108"/>
      <c r="H95" s="108"/>
      <c r="I95" s="108"/>
      <c r="J95" s="108"/>
      <c r="N95" s="108"/>
      <c r="O95" s="108"/>
      <c r="P95" s="108"/>
    </row>
    <row r="96" spans="1:16" hidden="1">
      <c r="A96" s="30"/>
      <c r="B96" s="106"/>
      <c r="C96" s="33"/>
      <c r="D96" s="33"/>
      <c r="E96" s="106"/>
      <c r="F96" s="108"/>
      <c r="G96" s="108"/>
      <c r="H96" s="108"/>
      <c r="I96" s="108"/>
      <c r="J96" s="108"/>
      <c r="N96" s="108"/>
      <c r="O96" s="108"/>
      <c r="P96" s="108"/>
    </row>
    <row r="97" spans="1:16" hidden="1">
      <c r="A97" s="30"/>
      <c r="B97" s="106"/>
      <c r="C97" s="33"/>
      <c r="D97" s="33"/>
      <c r="E97" s="106"/>
      <c r="F97" s="108"/>
      <c r="G97" s="108"/>
      <c r="H97" s="108"/>
      <c r="I97" s="108"/>
      <c r="J97" s="108"/>
      <c r="N97" s="108"/>
      <c r="O97" s="108"/>
      <c r="P97" s="108"/>
    </row>
    <row r="98" spans="1:16" hidden="1">
      <c r="A98" s="30"/>
      <c r="B98" s="106"/>
      <c r="C98" s="33"/>
      <c r="D98" s="33"/>
      <c r="E98" s="106"/>
      <c r="F98" s="108"/>
      <c r="G98" s="108"/>
      <c r="H98" s="108"/>
      <c r="I98" s="108"/>
      <c r="J98" s="108"/>
      <c r="N98" s="108"/>
      <c r="O98" s="108"/>
      <c r="P98" s="108"/>
    </row>
    <row r="99" spans="1:16" hidden="1">
      <c r="A99" s="30"/>
      <c r="B99" s="106"/>
      <c r="C99" s="33"/>
      <c r="D99" s="33"/>
      <c r="E99" s="106"/>
      <c r="F99" s="108"/>
      <c r="G99" s="108"/>
      <c r="H99" s="108"/>
      <c r="I99" s="108"/>
      <c r="J99" s="108"/>
      <c r="N99" s="108"/>
      <c r="O99" s="108"/>
      <c r="P99" s="108"/>
    </row>
    <row r="100" spans="1:16" hidden="1">
      <c r="A100" s="30"/>
      <c r="B100" s="106"/>
      <c r="C100" s="33"/>
      <c r="D100" s="33"/>
      <c r="E100" s="106"/>
      <c r="F100" s="108"/>
      <c r="G100" s="108"/>
      <c r="H100" s="108"/>
      <c r="I100" s="108"/>
      <c r="J100" s="108"/>
      <c r="N100" s="108"/>
      <c r="O100" s="108"/>
      <c r="P100" s="108"/>
    </row>
    <row r="101" spans="1:16" hidden="1">
      <c r="A101" s="30"/>
      <c r="B101" s="106"/>
      <c r="C101" s="33"/>
      <c r="D101" s="33"/>
      <c r="E101" s="106"/>
      <c r="F101" s="108"/>
      <c r="G101" s="108"/>
      <c r="H101" s="108"/>
      <c r="I101" s="108"/>
      <c r="J101" s="108"/>
      <c r="N101" s="108"/>
      <c r="O101" s="108"/>
      <c r="P101" s="108"/>
    </row>
    <row r="102" spans="1:16" hidden="1">
      <c r="A102" s="30"/>
      <c r="B102" s="106"/>
      <c r="C102" s="33"/>
      <c r="D102" s="33"/>
      <c r="E102" s="106"/>
      <c r="F102" s="108"/>
      <c r="G102" s="108"/>
      <c r="H102" s="108"/>
      <c r="I102" s="108"/>
      <c r="J102" s="108"/>
      <c r="N102" s="108"/>
      <c r="O102" s="108"/>
      <c r="P102" s="108"/>
    </row>
    <row r="103" spans="1:16" hidden="1">
      <c r="A103" s="30"/>
      <c r="B103" s="106"/>
      <c r="C103" s="33"/>
      <c r="D103" s="33"/>
      <c r="E103" s="106"/>
      <c r="F103" s="108"/>
      <c r="G103" s="108"/>
      <c r="H103" s="108"/>
      <c r="I103" s="108"/>
      <c r="J103" s="108"/>
      <c r="N103" s="108"/>
      <c r="O103" s="108"/>
      <c r="P103" s="108"/>
    </row>
    <row r="104" spans="1:16" hidden="1">
      <c r="A104" s="30"/>
      <c r="B104" s="106"/>
      <c r="C104" s="33"/>
      <c r="D104" s="33"/>
      <c r="E104" s="106"/>
      <c r="F104" s="108"/>
      <c r="G104" s="108"/>
      <c r="H104" s="108"/>
      <c r="I104" s="108"/>
      <c r="J104" s="108"/>
      <c r="N104" s="108"/>
      <c r="O104" s="108"/>
      <c r="P104" s="108"/>
    </row>
    <row r="105" spans="1:16" hidden="1">
      <c r="A105" s="30"/>
      <c r="B105" s="106"/>
      <c r="C105" s="33"/>
      <c r="D105" s="33"/>
      <c r="E105" s="106"/>
      <c r="F105" s="108"/>
      <c r="G105" s="108"/>
      <c r="H105" s="108"/>
      <c r="I105" s="108"/>
      <c r="J105" s="108"/>
      <c r="N105" s="108"/>
      <c r="O105" s="108"/>
      <c r="P105" s="108"/>
    </row>
    <row r="106" spans="1:16" hidden="1">
      <c r="A106" s="30"/>
      <c r="B106" s="106"/>
      <c r="C106" s="33"/>
      <c r="D106" s="33"/>
      <c r="E106" s="106"/>
      <c r="F106" s="108"/>
      <c r="G106" s="108"/>
      <c r="H106" s="108"/>
      <c r="I106" s="108"/>
      <c r="J106" s="108"/>
      <c r="N106" s="108"/>
      <c r="O106" s="108"/>
      <c r="P106" s="108"/>
    </row>
    <row r="107" spans="1:16" hidden="1">
      <c r="A107" s="30"/>
      <c r="B107" s="106"/>
      <c r="C107" s="33"/>
      <c r="D107" s="33"/>
      <c r="E107" s="106"/>
      <c r="F107" s="108"/>
      <c r="G107" s="108"/>
      <c r="H107" s="108"/>
      <c r="I107" s="108"/>
      <c r="J107" s="108"/>
      <c r="N107" s="108"/>
      <c r="O107" s="108"/>
      <c r="P107" s="108"/>
    </row>
    <row r="108" spans="1:16" hidden="1">
      <c r="A108" s="30"/>
      <c r="B108" s="106"/>
      <c r="C108" s="33"/>
      <c r="D108" s="33"/>
      <c r="E108" s="106"/>
      <c r="F108" s="108"/>
      <c r="G108" s="108"/>
      <c r="H108" s="108"/>
      <c r="I108" s="108"/>
      <c r="J108" s="108"/>
      <c r="N108" s="108"/>
      <c r="O108" s="108"/>
      <c r="P108" s="108"/>
    </row>
    <row r="109" spans="1:16" hidden="1">
      <c r="A109" s="30"/>
      <c r="B109" s="106"/>
      <c r="C109" s="33"/>
      <c r="D109" s="33"/>
      <c r="E109" s="106"/>
      <c r="F109" s="108"/>
      <c r="G109" s="108"/>
      <c r="H109" s="108"/>
      <c r="I109" s="108"/>
      <c r="J109" s="108"/>
      <c r="N109" s="108"/>
      <c r="O109" s="108"/>
      <c r="P109" s="108"/>
    </row>
    <row r="110" spans="1:16" hidden="1">
      <c r="A110" s="30"/>
      <c r="B110" s="106"/>
      <c r="C110" s="33"/>
      <c r="D110" s="33"/>
      <c r="E110" s="106"/>
      <c r="F110" s="108"/>
      <c r="G110" s="108"/>
      <c r="H110" s="108"/>
      <c r="I110" s="108"/>
      <c r="J110" s="108"/>
      <c r="N110" s="108"/>
      <c r="O110" s="108"/>
      <c r="P110" s="108"/>
    </row>
    <row r="111" spans="1:16" hidden="1">
      <c r="A111" s="30"/>
      <c r="B111" s="106"/>
      <c r="C111" s="33"/>
      <c r="D111" s="33"/>
      <c r="E111" s="106"/>
      <c r="F111" s="108"/>
      <c r="G111" s="108"/>
      <c r="H111" s="108"/>
      <c r="I111" s="108"/>
      <c r="J111" s="108"/>
      <c r="N111" s="108"/>
      <c r="O111" s="108"/>
      <c r="P111" s="108"/>
    </row>
    <row r="112" spans="1:16" hidden="1">
      <c r="A112" s="30"/>
      <c r="B112" s="106"/>
      <c r="C112" s="33"/>
      <c r="D112" s="33"/>
      <c r="E112" s="106"/>
      <c r="F112" s="108"/>
      <c r="G112" s="108"/>
      <c r="H112" s="108"/>
      <c r="I112" s="108"/>
      <c r="J112" s="108"/>
      <c r="N112" s="108"/>
      <c r="O112" s="108"/>
      <c r="P112" s="108"/>
    </row>
    <row r="113" spans="1:16" hidden="1">
      <c r="A113" s="30"/>
      <c r="B113" s="106"/>
      <c r="C113" s="33"/>
      <c r="D113" s="33"/>
      <c r="E113" s="106"/>
      <c r="F113" s="108"/>
      <c r="G113" s="108"/>
      <c r="H113" s="108"/>
      <c r="I113" s="108"/>
      <c r="J113" s="108"/>
      <c r="N113" s="108"/>
      <c r="O113" s="108"/>
      <c r="P113" s="108"/>
    </row>
    <row r="114" spans="1:16" hidden="1">
      <c r="A114" s="30"/>
      <c r="B114" s="106"/>
      <c r="C114" s="33"/>
      <c r="D114" s="33"/>
      <c r="E114" s="106"/>
      <c r="F114" s="108"/>
      <c r="G114" s="108"/>
      <c r="H114" s="108"/>
      <c r="I114" s="108"/>
      <c r="J114" s="108"/>
      <c r="N114" s="108"/>
      <c r="O114" s="108"/>
      <c r="P114" s="108"/>
    </row>
    <row r="115" spans="1:16" hidden="1">
      <c r="A115" s="30"/>
      <c r="B115" s="106"/>
      <c r="C115" s="33"/>
      <c r="D115" s="33"/>
      <c r="E115" s="106"/>
      <c r="F115" s="108"/>
      <c r="G115" s="108"/>
      <c r="H115" s="108"/>
      <c r="I115" s="108"/>
      <c r="J115" s="108"/>
      <c r="N115" s="108"/>
      <c r="O115" s="108"/>
      <c r="P115" s="108"/>
    </row>
    <row r="116" spans="1:16" hidden="1">
      <c r="A116" s="30"/>
      <c r="B116" s="106"/>
      <c r="C116" s="33"/>
      <c r="D116" s="33"/>
      <c r="E116" s="106"/>
      <c r="F116" s="108"/>
      <c r="G116" s="108"/>
      <c r="H116" s="108"/>
      <c r="I116" s="108"/>
      <c r="J116" s="108"/>
      <c r="N116" s="108"/>
      <c r="O116" s="108"/>
      <c r="P116" s="108"/>
    </row>
    <row r="117" spans="1:16" hidden="1">
      <c r="A117" s="30"/>
      <c r="B117" s="106"/>
      <c r="C117" s="116"/>
      <c r="D117" s="116"/>
      <c r="E117" s="117"/>
      <c r="F117" s="118"/>
      <c r="G117" s="118"/>
      <c r="H117" s="118"/>
      <c r="I117" s="118"/>
      <c r="J117" s="118"/>
      <c r="K117" s="118"/>
      <c r="L117" s="118"/>
      <c r="M117" s="118"/>
      <c r="N117" s="108"/>
      <c r="O117" s="108"/>
      <c r="P117" s="108"/>
    </row>
    <row r="118" spans="1:16" hidden="1">
      <c r="A118" s="110"/>
      <c r="B118" s="106"/>
      <c r="C118" s="33"/>
      <c r="D118" s="33"/>
      <c r="E118" s="106"/>
      <c r="F118" s="108"/>
      <c r="G118" s="108"/>
      <c r="H118" s="108"/>
      <c r="I118" s="108"/>
      <c r="J118" s="108"/>
      <c r="N118" s="108"/>
      <c r="O118" s="108"/>
      <c r="P118" s="108"/>
    </row>
    <row r="119" spans="1:16" hidden="1">
      <c r="A119" s="110"/>
      <c r="B119" s="106"/>
      <c r="C119" s="107"/>
      <c r="D119" s="33"/>
      <c r="E119" s="106"/>
      <c r="F119" s="108"/>
      <c r="G119" s="108"/>
      <c r="H119" s="108"/>
      <c r="I119" s="108"/>
      <c r="J119" s="108"/>
      <c r="N119" s="108"/>
      <c r="O119" s="108"/>
      <c r="P119" s="108"/>
    </row>
    <row r="120" spans="1:16" hidden="1">
      <c r="A120" s="110"/>
      <c r="B120" s="106"/>
      <c r="C120" s="33"/>
      <c r="D120" s="33"/>
      <c r="E120" s="106"/>
      <c r="F120" s="108"/>
      <c r="G120" s="108"/>
      <c r="H120" s="108"/>
      <c r="I120" s="108"/>
      <c r="J120" s="108"/>
      <c r="N120" s="108"/>
      <c r="O120" s="108"/>
      <c r="P120" s="108"/>
    </row>
    <row r="121" spans="1:16" hidden="1">
      <c r="A121" s="110"/>
      <c r="B121" s="106"/>
      <c r="C121" s="33"/>
      <c r="D121" s="33"/>
      <c r="E121" s="106"/>
      <c r="F121" s="108"/>
      <c r="G121" s="108"/>
      <c r="H121" s="108"/>
      <c r="I121" s="108"/>
      <c r="J121" s="108"/>
      <c r="N121" s="108"/>
      <c r="O121" s="108"/>
      <c r="P121" s="108"/>
    </row>
    <row r="122" spans="1:16" hidden="1">
      <c r="A122" s="110"/>
      <c r="B122" s="106"/>
      <c r="C122" s="33"/>
      <c r="D122" s="33"/>
      <c r="E122" s="106"/>
      <c r="F122" s="108"/>
      <c r="G122" s="108"/>
      <c r="H122" s="108"/>
      <c r="I122" s="108"/>
      <c r="J122" s="108"/>
      <c r="N122" s="108"/>
      <c r="O122" s="108"/>
      <c r="P122" s="108"/>
    </row>
    <row r="123" spans="1:16" hidden="1">
      <c r="A123" s="110"/>
      <c r="B123" s="106"/>
      <c r="C123" s="33"/>
      <c r="D123" s="33"/>
      <c r="E123" s="106"/>
      <c r="F123" s="108"/>
      <c r="G123" s="108"/>
      <c r="H123" s="108"/>
      <c r="I123" s="108"/>
      <c r="J123" s="108"/>
      <c r="N123" s="108"/>
      <c r="O123" s="108"/>
      <c r="P123" s="108"/>
    </row>
    <row r="124" spans="1:16" hidden="1">
      <c r="A124" s="110"/>
      <c r="B124" s="106"/>
      <c r="C124" s="33"/>
      <c r="D124" s="33"/>
      <c r="E124" s="106"/>
      <c r="F124" s="108"/>
      <c r="G124" s="108"/>
      <c r="H124" s="108"/>
      <c r="I124" s="108"/>
      <c r="J124" s="108"/>
      <c r="N124" s="108"/>
      <c r="O124" s="108"/>
      <c r="P124" s="108"/>
    </row>
    <row r="125" spans="1:16" hidden="1">
      <c r="A125" s="110"/>
      <c r="B125" s="106"/>
      <c r="C125" s="33"/>
      <c r="D125" s="33"/>
      <c r="E125" s="106"/>
      <c r="F125" s="108"/>
      <c r="G125" s="108"/>
      <c r="H125" s="108"/>
      <c r="I125" s="108"/>
      <c r="J125" s="108"/>
      <c r="N125" s="108"/>
      <c r="O125" s="108"/>
      <c r="P125" s="108"/>
    </row>
    <row r="126" spans="1:16" hidden="1">
      <c r="A126" s="110"/>
      <c r="B126" s="106"/>
      <c r="C126" s="116"/>
      <c r="D126" s="116"/>
      <c r="E126" s="116"/>
      <c r="F126" s="118"/>
      <c r="G126" s="118"/>
      <c r="H126" s="118"/>
      <c r="I126" s="118"/>
      <c r="J126" s="118"/>
      <c r="K126" s="118"/>
      <c r="L126" s="118"/>
      <c r="M126" s="118"/>
      <c r="N126" s="108"/>
      <c r="O126" s="108"/>
      <c r="P126" s="108"/>
    </row>
    <row r="127" spans="1:16" hidden="1">
      <c r="N127" s="108"/>
      <c r="O127" s="108"/>
      <c r="P127" s="108"/>
    </row>
    <row r="128" spans="1:16" hidden="1">
      <c r="N128" s="108"/>
      <c r="O128" s="108"/>
      <c r="P128" s="108"/>
    </row>
    <row r="129" spans="14:16" hidden="1">
      <c r="N129" s="108"/>
      <c r="O129" s="108"/>
      <c r="P129" s="108"/>
    </row>
    <row r="130" spans="14:16" hidden="1">
      <c r="N130" s="108"/>
      <c r="O130" s="108"/>
      <c r="P130" s="108"/>
    </row>
    <row r="131" spans="14:16" hidden="1">
      <c r="N131" s="108"/>
      <c r="O131" s="108"/>
      <c r="P131" s="108"/>
    </row>
    <row r="132" spans="14:16" hidden="1">
      <c r="N132" s="108"/>
      <c r="O132" s="108"/>
      <c r="P132" s="108"/>
    </row>
    <row r="133" spans="14:16" hidden="1">
      <c r="N133" s="108"/>
      <c r="O133" s="108"/>
      <c r="P133" s="108"/>
    </row>
    <row r="134" spans="14:16" hidden="1">
      <c r="N134" s="108"/>
      <c r="O134" s="108"/>
      <c r="P134" s="108"/>
    </row>
    <row r="135" spans="14:16" hidden="1">
      <c r="N135" s="108"/>
      <c r="O135" s="108"/>
      <c r="P135" s="108"/>
    </row>
    <row r="136" spans="14:16" hidden="1">
      <c r="N136" s="108"/>
      <c r="O136" s="108"/>
      <c r="P136" s="108"/>
    </row>
    <row r="137" spans="14:16" hidden="1">
      <c r="N137" s="108"/>
      <c r="O137" s="108"/>
      <c r="P137" s="108"/>
    </row>
    <row r="138" spans="14:16" hidden="1">
      <c r="N138" s="108"/>
      <c r="O138" s="108"/>
      <c r="P138" s="108"/>
    </row>
    <row r="139" spans="14:16" hidden="1">
      <c r="N139" s="108"/>
      <c r="O139" s="108"/>
      <c r="P139" s="108"/>
    </row>
    <row r="140" spans="14:16" hidden="1">
      <c r="N140" s="108"/>
      <c r="O140" s="108"/>
      <c r="P140" s="108"/>
    </row>
    <row r="141" spans="14:16" hidden="1">
      <c r="N141" s="108"/>
      <c r="O141" s="108"/>
      <c r="P141" s="108"/>
    </row>
    <row r="142" spans="14:16" hidden="1">
      <c r="N142" s="108"/>
      <c r="O142" s="108"/>
      <c r="P142" s="108"/>
    </row>
    <row r="143" spans="14:16" hidden="1">
      <c r="N143" s="108"/>
      <c r="O143" s="108"/>
      <c r="P143" s="108"/>
    </row>
    <row r="144" spans="14:16" hidden="1">
      <c r="N144" s="108"/>
      <c r="O144" s="108"/>
      <c r="P144" s="108"/>
    </row>
    <row r="145" spans="14:16" hidden="1">
      <c r="N145" s="108"/>
      <c r="O145" s="108"/>
      <c r="P145" s="108"/>
    </row>
    <row r="146" spans="14:16" hidden="1">
      <c r="N146" s="108"/>
      <c r="O146" s="108"/>
      <c r="P146" s="108"/>
    </row>
    <row r="147" spans="14:16" hidden="1">
      <c r="N147" s="108"/>
      <c r="O147" s="108"/>
      <c r="P147" s="108"/>
    </row>
    <row r="148" spans="14:16" hidden="1">
      <c r="N148" s="108"/>
      <c r="O148" s="108"/>
      <c r="P148" s="108"/>
    </row>
    <row r="149" spans="14:16" hidden="1">
      <c r="N149" s="108"/>
      <c r="O149" s="108"/>
      <c r="P149" s="108"/>
    </row>
    <row r="150" spans="14:16" hidden="1">
      <c r="N150" s="108"/>
      <c r="O150" s="108"/>
      <c r="P150" s="108"/>
    </row>
    <row r="151" spans="14:16" hidden="1">
      <c r="N151" s="108"/>
      <c r="O151" s="108"/>
      <c r="P151" s="108"/>
    </row>
    <row r="152" spans="14:16" hidden="1">
      <c r="N152" s="108"/>
      <c r="O152" s="108"/>
      <c r="P152" s="108"/>
    </row>
    <row r="153" spans="14:16" hidden="1">
      <c r="N153" s="108"/>
      <c r="O153" s="108"/>
      <c r="P153" s="108"/>
    </row>
    <row r="154" spans="14:16" hidden="1">
      <c r="N154" s="108"/>
      <c r="O154" s="108"/>
      <c r="P154" s="108"/>
    </row>
    <row r="155" spans="14:16" hidden="1">
      <c r="N155" s="108"/>
      <c r="O155" s="108"/>
      <c r="P155" s="108"/>
    </row>
    <row r="156" spans="14:16" hidden="1">
      <c r="N156" s="108"/>
      <c r="O156" s="108"/>
      <c r="P156" s="108"/>
    </row>
    <row r="157" spans="14:16" hidden="1">
      <c r="N157" s="108"/>
      <c r="O157" s="108"/>
      <c r="P157" s="108"/>
    </row>
    <row r="158" spans="14:16" hidden="1">
      <c r="N158" s="108"/>
      <c r="O158" s="108"/>
      <c r="P158" s="108"/>
    </row>
    <row r="159" spans="14:16" hidden="1">
      <c r="N159" s="108"/>
      <c r="O159" s="108"/>
      <c r="P159" s="108"/>
    </row>
    <row r="160" spans="14:16" hidden="1">
      <c r="N160" s="108"/>
      <c r="O160" s="108"/>
      <c r="P160" s="108"/>
    </row>
    <row r="161" spans="14:16" hidden="1">
      <c r="N161" s="108"/>
      <c r="O161" s="108"/>
      <c r="P161" s="108"/>
    </row>
    <row r="162" spans="14:16" hidden="1">
      <c r="N162" s="108"/>
      <c r="O162" s="108"/>
      <c r="P162" s="108"/>
    </row>
    <row r="163" spans="14:16" hidden="1">
      <c r="N163" s="108"/>
      <c r="O163" s="108"/>
      <c r="P163" s="108"/>
    </row>
    <row r="164" spans="14:16" hidden="1">
      <c r="N164" s="108"/>
      <c r="O164" s="108"/>
      <c r="P164" s="108"/>
    </row>
    <row r="165" spans="14:16" hidden="1">
      <c r="N165" s="108"/>
      <c r="O165" s="108"/>
      <c r="P165" s="108"/>
    </row>
    <row r="166" spans="14:16" hidden="1">
      <c r="N166" s="108"/>
      <c r="O166" s="108"/>
      <c r="P166" s="108"/>
    </row>
    <row r="167" spans="14:16" hidden="1">
      <c r="N167" s="108"/>
      <c r="O167" s="108"/>
      <c r="P167" s="108"/>
    </row>
    <row r="168" spans="14:16" hidden="1">
      <c r="N168" s="108"/>
      <c r="O168" s="108"/>
      <c r="P168" s="108"/>
    </row>
    <row r="169" spans="14:16" hidden="1">
      <c r="N169" s="108"/>
      <c r="O169" s="108"/>
      <c r="P169" s="108"/>
    </row>
    <row r="170" spans="14:16" hidden="1">
      <c r="N170" s="108"/>
      <c r="O170" s="108"/>
      <c r="P170" s="108"/>
    </row>
    <row r="171" spans="14:16" hidden="1">
      <c r="N171" s="108"/>
      <c r="O171" s="108"/>
      <c r="P171" s="108"/>
    </row>
    <row r="172" spans="14:16" hidden="1">
      <c r="N172" s="108"/>
      <c r="O172" s="108"/>
      <c r="P172" s="108"/>
    </row>
    <row r="173" spans="14:16" hidden="1">
      <c r="N173" s="108"/>
      <c r="O173" s="108"/>
      <c r="P173" s="108"/>
    </row>
    <row r="174" spans="14:16" hidden="1">
      <c r="N174" s="108"/>
      <c r="O174" s="108"/>
      <c r="P174" s="108"/>
    </row>
    <row r="175" spans="14:16" hidden="1">
      <c r="N175" s="108"/>
      <c r="O175" s="108"/>
      <c r="P175" s="108"/>
    </row>
    <row r="176" spans="14:16" hidden="1">
      <c r="N176" s="108"/>
      <c r="O176" s="108"/>
      <c r="P176" s="108"/>
    </row>
    <row r="177" spans="14:16" hidden="1">
      <c r="N177" s="108"/>
      <c r="O177" s="108"/>
      <c r="P177" s="108"/>
    </row>
    <row r="178" spans="14:16" hidden="1">
      <c r="N178" s="108"/>
      <c r="O178" s="108"/>
      <c r="P178" s="108"/>
    </row>
    <row r="179" spans="14:16" hidden="1">
      <c r="N179" s="108"/>
      <c r="O179" s="108"/>
      <c r="P179" s="108"/>
    </row>
    <row r="180" spans="14:16" hidden="1">
      <c r="N180" s="108"/>
      <c r="O180" s="108"/>
      <c r="P180" s="108"/>
    </row>
    <row r="181" spans="14:16" hidden="1">
      <c r="N181" s="108"/>
      <c r="O181" s="108"/>
      <c r="P181" s="108"/>
    </row>
    <row r="182" spans="14:16" hidden="1">
      <c r="N182" s="108"/>
      <c r="O182" s="108"/>
      <c r="P182" s="108"/>
    </row>
    <row r="183" spans="14:16" hidden="1">
      <c r="N183" s="108"/>
      <c r="O183" s="108"/>
      <c r="P183" s="108"/>
    </row>
    <row r="184" spans="14:16" hidden="1">
      <c r="N184" s="108"/>
      <c r="O184" s="108"/>
      <c r="P184" s="108"/>
    </row>
    <row r="185" spans="14:16" hidden="1">
      <c r="N185" s="108"/>
      <c r="O185" s="108"/>
      <c r="P185" s="108"/>
    </row>
    <row r="186" spans="14:16" hidden="1">
      <c r="N186" s="108"/>
      <c r="O186" s="108"/>
      <c r="P186" s="108"/>
    </row>
    <row r="187" spans="14:16" hidden="1">
      <c r="N187" s="108"/>
      <c r="O187" s="108"/>
      <c r="P187" s="108"/>
    </row>
    <row r="188" spans="14:16" hidden="1">
      <c r="N188" s="108"/>
      <c r="O188" s="108"/>
      <c r="P188" s="108"/>
    </row>
    <row r="189" spans="14:16" hidden="1">
      <c r="N189" s="108"/>
      <c r="O189" s="108"/>
      <c r="P189" s="108"/>
    </row>
    <row r="190" spans="14:16" hidden="1">
      <c r="N190" s="108"/>
      <c r="O190" s="108"/>
      <c r="P190" s="108"/>
    </row>
    <row r="191" spans="14:16" hidden="1">
      <c r="N191" s="108"/>
      <c r="O191" s="108"/>
      <c r="P191" s="108"/>
    </row>
    <row r="192" spans="14:16" hidden="1">
      <c r="N192" s="108"/>
      <c r="O192" s="108"/>
      <c r="P192" s="108"/>
    </row>
    <row r="193" spans="14:16" hidden="1">
      <c r="N193" s="108"/>
      <c r="O193" s="108"/>
      <c r="P193" s="108"/>
    </row>
    <row r="194" spans="14:16" hidden="1">
      <c r="N194" s="108"/>
      <c r="O194" s="108"/>
      <c r="P194" s="108"/>
    </row>
    <row r="195" spans="14:16" hidden="1">
      <c r="N195" s="108"/>
      <c r="O195" s="108"/>
      <c r="P195" s="108"/>
    </row>
    <row r="196" spans="14:16" hidden="1">
      <c r="N196" s="108"/>
      <c r="O196" s="108"/>
      <c r="P196" s="108"/>
    </row>
    <row r="197" spans="14:16" hidden="1">
      <c r="N197" s="108"/>
      <c r="O197" s="108"/>
      <c r="P197" s="108"/>
    </row>
    <row r="198" spans="14:16" hidden="1">
      <c r="N198" s="108"/>
      <c r="O198" s="108"/>
      <c r="P198" s="108"/>
    </row>
    <row r="199" spans="14:16" hidden="1">
      <c r="N199" s="108"/>
      <c r="O199" s="108"/>
      <c r="P199" s="108"/>
    </row>
    <row r="200" spans="14:16" hidden="1">
      <c r="N200" s="108"/>
      <c r="O200" s="108"/>
      <c r="P200" s="108"/>
    </row>
    <row r="201" spans="14:16" hidden="1">
      <c r="N201" s="108"/>
      <c r="O201" s="108"/>
      <c r="P201" s="108"/>
    </row>
    <row r="202" spans="14:16" hidden="1">
      <c r="N202" s="108"/>
      <c r="O202" s="108"/>
      <c r="P202" s="108"/>
    </row>
    <row r="203" spans="14:16" hidden="1">
      <c r="N203" s="108"/>
      <c r="O203" s="108"/>
      <c r="P203" s="108"/>
    </row>
    <row r="204" spans="14:16" hidden="1">
      <c r="N204" s="108"/>
      <c r="O204" s="108"/>
      <c r="P204" s="108"/>
    </row>
    <row r="205" spans="14:16" hidden="1">
      <c r="N205" s="108"/>
      <c r="O205" s="108"/>
      <c r="P205" s="108"/>
    </row>
    <row r="206" spans="14:16" hidden="1">
      <c r="N206" s="108"/>
      <c r="O206" s="108"/>
      <c r="P206" s="108"/>
    </row>
    <row r="207" spans="14:16" hidden="1">
      <c r="N207" s="108"/>
      <c r="O207" s="108"/>
      <c r="P207" s="108"/>
    </row>
    <row r="208" spans="14:16" hidden="1">
      <c r="N208" s="108"/>
      <c r="O208" s="108"/>
      <c r="P208" s="108"/>
    </row>
    <row r="209" spans="14:16" hidden="1">
      <c r="N209" s="108"/>
      <c r="O209" s="108"/>
      <c r="P209" s="108"/>
    </row>
    <row r="210" spans="14:16" hidden="1">
      <c r="N210" s="108"/>
      <c r="O210" s="108"/>
      <c r="P210" s="108"/>
    </row>
    <row r="211" spans="14:16" hidden="1">
      <c r="N211" s="108"/>
      <c r="O211" s="108"/>
      <c r="P211" s="108"/>
    </row>
    <row r="212" spans="14:16" hidden="1">
      <c r="N212" s="108"/>
      <c r="O212" s="108"/>
      <c r="P212" s="108"/>
    </row>
    <row r="213" spans="14:16" hidden="1">
      <c r="N213" s="108"/>
      <c r="O213" s="108"/>
      <c r="P213" s="108"/>
    </row>
    <row r="214" spans="14:16" hidden="1">
      <c r="N214" s="108"/>
      <c r="O214" s="108"/>
      <c r="P214" s="108"/>
    </row>
    <row r="215" spans="14:16" hidden="1">
      <c r="N215" s="108"/>
      <c r="O215" s="108"/>
      <c r="P215" s="108"/>
    </row>
    <row r="216" spans="14:16" hidden="1">
      <c r="N216" s="108"/>
      <c r="O216" s="108"/>
      <c r="P216" s="108"/>
    </row>
    <row r="217" spans="14:16" hidden="1">
      <c r="N217" s="108"/>
      <c r="O217" s="108"/>
      <c r="P217" s="108"/>
    </row>
    <row r="218" spans="14:16" hidden="1">
      <c r="N218" s="108"/>
      <c r="O218" s="108"/>
      <c r="P218" s="108"/>
    </row>
    <row r="219" spans="14:16" hidden="1">
      <c r="N219" s="108"/>
      <c r="O219" s="108"/>
      <c r="P219" s="108"/>
    </row>
    <row r="220" spans="14:16" hidden="1">
      <c r="N220" s="108"/>
      <c r="O220" s="108"/>
      <c r="P220" s="108"/>
    </row>
    <row r="221" spans="14:16" hidden="1">
      <c r="N221" s="108"/>
      <c r="O221" s="108"/>
      <c r="P221" s="108"/>
    </row>
    <row r="222" spans="14:16" hidden="1">
      <c r="N222" s="108"/>
      <c r="O222" s="108"/>
      <c r="P222" s="108"/>
    </row>
    <row r="223" spans="14:16" hidden="1">
      <c r="N223" s="108"/>
      <c r="O223" s="108"/>
      <c r="P223" s="108"/>
    </row>
    <row r="224" spans="14:16" hidden="1">
      <c r="N224" s="108"/>
      <c r="O224" s="108"/>
      <c r="P224" s="108"/>
    </row>
    <row r="225" spans="14:16" hidden="1">
      <c r="N225" s="108"/>
      <c r="O225" s="108"/>
      <c r="P225" s="108"/>
    </row>
    <row r="226" spans="14:16" hidden="1">
      <c r="N226" s="108"/>
      <c r="O226" s="108"/>
      <c r="P226" s="108"/>
    </row>
    <row r="227" spans="14:16" hidden="1">
      <c r="N227" s="108"/>
      <c r="O227" s="108"/>
      <c r="P227" s="108"/>
    </row>
    <row r="228" spans="14:16" hidden="1">
      <c r="N228" s="108"/>
      <c r="O228" s="108"/>
      <c r="P228" s="108"/>
    </row>
    <row r="229" spans="14:16" hidden="1">
      <c r="N229" s="108"/>
      <c r="O229" s="108"/>
      <c r="P229" s="108"/>
    </row>
    <row r="230" spans="14:16" hidden="1">
      <c r="N230" s="108"/>
      <c r="O230" s="108"/>
      <c r="P230" s="108"/>
    </row>
    <row r="231" spans="14:16" hidden="1">
      <c r="N231" s="108"/>
      <c r="O231" s="108"/>
      <c r="P231" s="108"/>
    </row>
    <row r="232" spans="14:16" hidden="1">
      <c r="N232" s="108"/>
      <c r="O232" s="108"/>
      <c r="P232" s="108"/>
    </row>
    <row r="233" spans="14:16" hidden="1">
      <c r="N233" s="108"/>
      <c r="O233" s="108"/>
      <c r="P233" s="108"/>
    </row>
    <row r="234" spans="14:16" hidden="1">
      <c r="N234" s="108"/>
      <c r="O234" s="108"/>
      <c r="P234" s="108"/>
    </row>
    <row r="235" spans="14:16" hidden="1">
      <c r="N235" s="108"/>
      <c r="O235" s="108"/>
      <c r="P235" s="108"/>
    </row>
    <row r="236" spans="14:16" hidden="1">
      <c r="N236" s="108"/>
      <c r="O236" s="108"/>
      <c r="P236" s="108"/>
    </row>
    <row r="237" spans="14:16" hidden="1">
      <c r="N237" s="108"/>
      <c r="O237" s="108"/>
      <c r="P237" s="108"/>
    </row>
    <row r="238" spans="14:16" hidden="1">
      <c r="N238" s="108"/>
      <c r="O238" s="108"/>
      <c r="P238" s="108"/>
    </row>
    <row r="239" spans="14:16" hidden="1">
      <c r="N239" s="108"/>
      <c r="O239" s="108"/>
      <c r="P239" s="108"/>
    </row>
    <row r="240" spans="14:16" hidden="1">
      <c r="N240" s="108"/>
      <c r="O240" s="108"/>
      <c r="P240" s="108"/>
    </row>
    <row r="241" spans="14:16" hidden="1">
      <c r="N241" s="108"/>
      <c r="O241" s="108"/>
      <c r="P241" s="108"/>
    </row>
    <row r="242" spans="14:16" hidden="1">
      <c r="N242" s="108"/>
      <c r="O242" s="108"/>
      <c r="P242" s="108"/>
    </row>
    <row r="243" spans="14:16" hidden="1">
      <c r="N243" s="108"/>
      <c r="O243" s="108"/>
      <c r="P243" s="108"/>
    </row>
    <row r="244" spans="14:16" hidden="1">
      <c r="N244" s="108"/>
      <c r="O244" s="108"/>
      <c r="P244" s="108"/>
    </row>
    <row r="245" spans="14:16" hidden="1">
      <c r="N245" s="108"/>
      <c r="O245" s="108"/>
      <c r="P245" s="108"/>
    </row>
    <row r="246" spans="14:16" hidden="1">
      <c r="N246" s="108"/>
      <c r="O246" s="108"/>
      <c r="P246" s="108"/>
    </row>
    <row r="247" spans="14:16" hidden="1">
      <c r="N247" s="108"/>
      <c r="O247" s="108"/>
      <c r="P247" s="108"/>
    </row>
    <row r="248" spans="14:16" hidden="1">
      <c r="N248" s="108"/>
      <c r="O248" s="108"/>
      <c r="P248" s="108"/>
    </row>
    <row r="249" spans="14:16" hidden="1">
      <c r="N249" s="108"/>
      <c r="O249" s="108"/>
      <c r="P249" s="108"/>
    </row>
    <row r="250" spans="14:16" hidden="1">
      <c r="N250" s="108"/>
      <c r="O250" s="108"/>
      <c r="P250" s="108"/>
    </row>
    <row r="251" spans="14:16" hidden="1">
      <c r="N251" s="108"/>
      <c r="O251" s="108"/>
      <c r="P251" s="108"/>
    </row>
    <row r="252" spans="14:16" hidden="1">
      <c r="N252" s="108"/>
      <c r="O252" s="108"/>
      <c r="P252" s="108"/>
    </row>
    <row r="253" spans="14:16" hidden="1">
      <c r="N253" s="108"/>
      <c r="O253" s="108"/>
      <c r="P253" s="108"/>
    </row>
    <row r="254" spans="14:16" hidden="1">
      <c r="N254" s="108"/>
      <c r="O254" s="108"/>
      <c r="P254" s="108"/>
    </row>
    <row r="255" spans="14:16" hidden="1">
      <c r="N255" s="108"/>
      <c r="O255" s="108"/>
      <c r="P255" s="108"/>
    </row>
    <row r="256" spans="14:16" hidden="1">
      <c r="N256" s="108"/>
      <c r="O256" s="108"/>
      <c r="P256" s="108"/>
    </row>
    <row r="257" spans="14:16" hidden="1">
      <c r="N257" s="108"/>
      <c r="O257" s="108"/>
      <c r="P257" s="108"/>
    </row>
    <row r="258" spans="14:16" hidden="1">
      <c r="N258" s="108"/>
      <c r="O258" s="108"/>
      <c r="P258" s="108"/>
    </row>
    <row r="259" spans="14:16" hidden="1">
      <c r="N259" s="108"/>
      <c r="O259" s="108"/>
      <c r="P259" s="108"/>
    </row>
    <row r="260" spans="14:16" hidden="1">
      <c r="N260" s="108"/>
      <c r="O260" s="108"/>
      <c r="P260" s="108"/>
    </row>
    <row r="261" spans="14:16" hidden="1">
      <c r="N261" s="108"/>
      <c r="O261" s="108"/>
      <c r="P261" s="108"/>
    </row>
    <row r="262" spans="14:16" hidden="1">
      <c r="N262" s="108"/>
      <c r="O262" s="108"/>
      <c r="P262" s="108"/>
    </row>
    <row r="263" spans="14:16" hidden="1">
      <c r="N263" s="108"/>
      <c r="O263" s="108"/>
      <c r="P263" s="108"/>
    </row>
    <row r="264" spans="14:16" hidden="1">
      <c r="N264" s="108"/>
      <c r="O264" s="108"/>
      <c r="P264" s="108"/>
    </row>
    <row r="265" spans="14:16" hidden="1">
      <c r="N265" s="108"/>
      <c r="O265" s="108"/>
      <c r="P265" s="108"/>
    </row>
    <row r="266" spans="14:16" hidden="1">
      <c r="N266" s="108"/>
      <c r="O266" s="108"/>
      <c r="P266" s="108"/>
    </row>
    <row r="267" spans="14:16" hidden="1">
      <c r="N267" s="108"/>
      <c r="O267" s="108"/>
      <c r="P267" s="108"/>
    </row>
    <row r="268" spans="14:16" hidden="1">
      <c r="N268" s="108"/>
      <c r="O268" s="108"/>
      <c r="P268" s="108"/>
    </row>
    <row r="269" spans="14:16" hidden="1">
      <c r="N269" s="108"/>
      <c r="O269" s="108"/>
      <c r="P269" s="108"/>
    </row>
    <row r="270" spans="14:16" hidden="1">
      <c r="N270" s="108"/>
      <c r="O270" s="108"/>
      <c r="P270" s="108"/>
    </row>
    <row r="271" spans="14:16" hidden="1">
      <c r="N271" s="108"/>
      <c r="O271" s="108"/>
      <c r="P271" s="108"/>
    </row>
    <row r="272" spans="14:16" hidden="1">
      <c r="N272" s="108"/>
      <c r="O272" s="108"/>
      <c r="P272" s="108"/>
    </row>
    <row r="273" spans="14:16" hidden="1">
      <c r="N273" s="108"/>
      <c r="O273" s="108"/>
      <c r="P273" s="108"/>
    </row>
    <row r="274" spans="14:16" hidden="1">
      <c r="N274" s="108"/>
      <c r="O274" s="108"/>
      <c r="P274" s="108"/>
    </row>
    <row r="275" spans="14:16" hidden="1">
      <c r="N275" s="108"/>
      <c r="O275" s="108"/>
      <c r="P275" s="108"/>
    </row>
    <row r="276" spans="14:16" hidden="1">
      <c r="N276" s="108"/>
      <c r="O276" s="108"/>
      <c r="P276" s="108"/>
    </row>
    <row r="277" spans="14:16" hidden="1">
      <c r="N277" s="108"/>
      <c r="O277" s="108"/>
      <c r="P277" s="108"/>
    </row>
    <row r="278" spans="14:16" hidden="1">
      <c r="N278" s="108"/>
      <c r="O278" s="108"/>
      <c r="P278" s="108"/>
    </row>
    <row r="279" spans="14:16" hidden="1">
      <c r="N279" s="108"/>
      <c r="O279" s="108"/>
      <c r="P279" s="108"/>
    </row>
    <row r="280" spans="14:16" hidden="1">
      <c r="N280" s="108"/>
      <c r="O280" s="108"/>
      <c r="P280" s="108"/>
    </row>
    <row r="281" spans="14:16" hidden="1">
      <c r="N281" s="108"/>
      <c r="O281" s="108"/>
      <c r="P281" s="108"/>
    </row>
    <row r="282" spans="14:16" hidden="1">
      <c r="N282" s="108"/>
      <c r="O282" s="108"/>
      <c r="P282" s="108"/>
    </row>
    <row r="283" spans="14:16" hidden="1">
      <c r="N283" s="108"/>
      <c r="O283" s="108"/>
      <c r="P283" s="108"/>
    </row>
    <row r="284" spans="14:16" hidden="1">
      <c r="N284" s="108"/>
      <c r="O284" s="108"/>
      <c r="P284" s="108"/>
    </row>
    <row r="285" spans="14:16" hidden="1">
      <c r="N285" s="108"/>
      <c r="O285" s="108"/>
      <c r="P285" s="108"/>
    </row>
    <row r="286" spans="14:16" hidden="1">
      <c r="N286" s="108"/>
      <c r="O286" s="108"/>
      <c r="P286" s="108"/>
    </row>
    <row r="287" spans="14:16" hidden="1">
      <c r="N287" s="108"/>
      <c r="O287" s="108"/>
      <c r="P287" s="108"/>
    </row>
    <row r="288" spans="14:16" hidden="1">
      <c r="N288" s="108"/>
      <c r="O288" s="108"/>
      <c r="P288" s="108"/>
    </row>
    <row r="289" spans="14:16" hidden="1">
      <c r="N289" s="108"/>
      <c r="O289" s="108"/>
      <c r="P289" s="108"/>
    </row>
    <row r="290" spans="14:16" hidden="1">
      <c r="N290" s="108"/>
      <c r="O290" s="108"/>
      <c r="P290" s="108"/>
    </row>
    <row r="291" spans="14:16" hidden="1">
      <c r="N291" s="108"/>
      <c r="O291" s="108"/>
      <c r="P291" s="108"/>
    </row>
    <row r="292" spans="14:16" hidden="1">
      <c r="N292" s="108"/>
      <c r="O292" s="108"/>
      <c r="P292" s="108"/>
    </row>
    <row r="293" spans="14:16" hidden="1">
      <c r="N293" s="108"/>
      <c r="O293" s="108"/>
      <c r="P293" s="108"/>
    </row>
    <row r="294" spans="14:16" hidden="1">
      <c r="N294" s="108"/>
      <c r="O294" s="108"/>
      <c r="P294" s="108"/>
    </row>
    <row r="295" spans="14:16" hidden="1">
      <c r="N295" s="108"/>
      <c r="O295" s="108"/>
      <c r="P295" s="108"/>
    </row>
    <row r="296" spans="14:16" hidden="1">
      <c r="N296" s="108"/>
      <c r="O296" s="108"/>
      <c r="P296" s="108"/>
    </row>
    <row r="297" spans="14:16" hidden="1">
      <c r="N297" s="108"/>
      <c r="O297" s="108"/>
      <c r="P297" s="108"/>
    </row>
    <row r="298" spans="14:16" hidden="1">
      <c r="N298" s="108"/>
      <c r="O298" s="108"/>
      <c r="P298" s="108"/>
    </row>
    <row r="299" spans="14:16" hidden="1">
      <c r="N299" s="108"/>
      <c r="O299" s="108"/>
      <c r="P299" s="108"/>
    </row>
    <row r="300" spans="14:16" hidden="1">
      <c r="N300" s="108"/>
      <c r="O300" s="108"/>
      <c r="P300" s="108"/>
    </row>
    <row r="301" spans="14:16" hidden="1">
      <c r="N301" s="108"/>
      <c r="O301" s="108"/>
      <c r="P301" s="108"/>
    </row>
    <row r="302" spans="14:16" hidden="1">
      <c r="N302" s="108"/>
      <c r="O302" s="108"/>
      <c r="P302" s="108"/>
    </row>
    <row r="303" spans="14:16" hidden="1">
      <c r="N303" s="108"/>
      <c r="O303" s="108"/>
      <c r="P303" s="108"/>
    </row>
    <row r="304" spans="14:16" hidden="1">
      <c r="N304" s="108"/>
      <c r="O304" s="108"/>
      <c r="P304" s="108"/>
    </row>
    <row r="305" spans="14:16" hidden="1">
      <c r="N305" s="108"/>
      <c r="O305" s="108"/>
      <c r="P305" s="108"/>
    </row>
    <row r="306" spans="14:16" hidden="1">
      <c r="N306" s="108"/>
      <c r="O306" s="108"/>
      <c r="P306" s="108"/>
    </row>
    <row r="307" spans="14:16" hidden="1">
      <c r="N307" s="108"/>
      <c r="O307" s="108"/>
      <c r="P307" s="108"/>
    </row>
    <row r="308" spans="14:16" hidden="1">
      <c r="N308" s="108"/>
      <c r="O308" s="108"/>
      <c r="P308" s="108"/>
    </row>
    <row r="309" spans="14:16" hidden="1">
      <c r="N309" s="108"/>
      <c r="O309" s="108"/>
      <c r="P309" s="108"/>
    </row>
    <row r="310" spans="14:16" hidden="1">
      <c r="N310" s="108"/>
      <c r="O310" s="108"/>
      <c r="P310" s="108"/>
    </row>
    <row r="311" spans="14:16" hidden="1">
      <c r="N311" s="108"/>
      <c r="O311" s="108"/>
      <c r="P311" s="108"/>
    </row>
    <row r="312" spans="14:16" hidden="1">
      <c r="N312" s="108"/>
      <c r="O312" s="108"/>
      <c r="P312" s="108"/>
    </row>
    <row r="313" spans="14:16" hidden="1">
      <c r="N313" s="108"/>
      <c r="O313" s="108"/>
      <c r="P313" s="108"/>
    </row>
    <row r="314" spans="14:16" hidden="1">
      <c r="N314" s="108"/>
      <c r="O314" s="108"/>
      <c r="P314" s="108"/>
    </row>
    <row r="315" spans="14:16" hidden="1">
      <c r="N315" s="108"/>
      <c r="O315" s="108"/>
      <c r="P315" s="108"/>
    </row>
    <row r="316" spans="14:16" hidden="1">
      <c r="N316" s="108"/>
      <c r="O316" s="108"/>
      <c r="P316" s="108"/>
    </row>
    <row r="317" spans="14:16" hidden="1">
      <c r="N317" s="108"/>
      <c r="O317" s="108"/>
      <c r="P317" s="108"/>
    </row>
    <row r="318" spans="14:16" hidden="1">
      <c r="N318" s="108"/>
      <c r="O318" s="108"/>
      <c r="P318" s="108"/>
    </row>
    <row r="319" spans="14:16" hidden="1">
      <c r="N319" s="108"/>
      <c r="O319" s="108"/>
      <c r="P319" s="108"/>
    </row>
    <row r="320" spans="14:16" hidden="1">
      <c r="N320" s="108"/>
      <c r="O320" s="108"/>
      <c r="P320" s="108"/>
    </row>
    <row r="321" spans="14:16" hidden="1">
      <c r="N321" s="108"/>
      <c r="O321" s="108"/>
      <c r="P321" s="108"/>
    </row>
    <row r="322" spans="14:16" hidden="1">
      <c r="N322" s="108"/>
      <c r="O322" s="108"/>
      <c r="P322" s="108"/>
    </row>
    <row r="323" spans="14:16" hidden="1">
      <c r="N323" s="108"/>
      <c r="O323" s="108"/>
      <c r="P323" s="108"/>
    </row>
    <row r="324" spans="14:16" hidden="1">
      <c r="N324" s="108"/>
      <c r="O324" s="108"/>
      <c r="P324" s="108"/>
    </row>
    <row r="325" spans="14:16" hidden="1">
      <c r="N325" s="108"/>
      <c r="O325" s="108"/>
      <c r="P325" s="108"/>
    </row>
    <row r="326" spans="14:16" hidden="1">
      <c r="N326" s="108"/>
      <c r="O326" s="108"/>
      <c r="P326" s="108"/>
    </row>
    <row r="327" spans="14:16" hidden="1">
      <c r="N327" s="108"/>
      <c r="O327" s="108"/>
      <c r="P327" s="108"/>
    </row>
    <row r="328" spans="14:16" hidden="1">
      <c r="N328" s="108"/>
      <c r="O328" s="108"/>
      <c r="P328" s="108"/>
    </row>
    <row r="329" spans="14:16" hidden="1">
      <c r="N329" s="108"/>
      <c r="O329" s="108"/>
      <c r="P329" s="108"/>
    </row>
    <row r="330" spans="14:16" hidden="1">
      <c r="N330" s="108"/>
      <c r="O330" s="108"/>
      <c r="P330" s="108"/>
    </row>
    <row r="331" spans="14:16" hidden="1">
      <c r="N331" s="108"/>
      <c r="O331" s="108"/>
      <c r="P331" s="108"/>
    </row>
    <row r="332" spans="14:16" hidden="1">
      <c r="N332" s="108"/>
      <c r="O332" s="108"/>
      <c r="P332" s="108"/>
    </row>
    <row r="333" spans="14:16" hidden="1">
      <c r="N333" s="108"/>
      <c r="O333" s="108"/>
      <c r="P333" s="108"/>
    </row>
    <row r="334" spans="14:16" hidden="1">
      <c r="N334" s="108"/>
      <c r="O334" s="108"/>
      <c r="P334" s="108"/>
    </row>
    <row r="335" spans="14:16" hidden="1">
      <c r="N335" s="108"/>
      <c r="O335" s="108"/>
      <c r="P335" s="108"/>
    </row>
    <row r="336" spans="14:16" hidden="1">
      <c r="N336" s="108"/>
      <c r="O336" s="108"/>
      <c r="P336" s="108"/>
    </row>
    <row r="337" spans="14:16" hidden="1">
      <c r="N337" s="108"/>
      <c r="O337" s="108"/>
      <c r="P337" s="108"/>
    </row>
    <row r="338" spans="14:16" hidden="1">
      <c r="N338" s="108"/>
      <c r="O338" s="108"/>
      <c r="P338" s="108"/>
    </row>
    <row r="339" spans="14:16" hidden="1">
      <c r="N339" s="108"/>
      <c r="O339" s="108"/>
      <c r="P339" s="108"/>
    </row>
    <row r="340" spans="14:16" hidden="1">
      <c r="N340" s="108"/>
      <c r="O340" s="108"/>
      <c r="P340" s="108"/>
    </row>
    <row r="341" spans="14:16" hidden="1">
      <c r="N341" s="108"/>
      <c r="O341" s="108"/>
      <c r="P341" s="108"/>
    </row>
    <row r="342" spans="14:16" hidden="1">
      <c r="N342" s="108"/>
      <c r="O342" s="108"/>
      <c r="P342" s="108"/>
    </row>
    <row r="343" spans="14:16" hidden="1">
      <c r="N343" s="108"/>
      <c r="O343" s="108"/>
      <c r="P343" s="108"/>
    </row>
    <row r="344" spans="14:16" hidden="1">
      <c r="N344" s="108"/>
      <c r="O344" s="108"/>
      <c r="P344" s="108"/>
    </row>
    <row r="345" spans="14:16" hidden="1">
      <c r="N345" s="108"/>
      <c r="O345" s="108"/>
      <c r="P345" s="108"/>
    </row>
    <row r="346" spans="14:16" hidden="1">
      <c r="N346" s="108"/>
      <c r="O346" s="108"/>
      <c r="P346" s="108"/>
    </row>
    <row r="347" spans="14:16" hidden="1">
      <c r="N347" s="108"/>
      <c r="O347" s="108"/>
      <c r="P347" s="108"/>
    </row>
    <row r="348" spans="14:16" hidden="1">
      <c r="N348" s="108"/>
      <c r="O348" s="108"/>
      <c r="P348" s="108"/>
    </row>
    <row r="349" spans="14:16" hidden="1">
      <c r="N349" s="108"/>
      <c r="O349" s="108"/>
      <c r="P349" s="108"/>
    </row>
    <row r="350" spans="14:16" hidden="1">
      <c r="N350" s="108"/>
      <c r="O350" s="108"/>
      <c r="P350" s="108"/>
    </row>
    <row r="351" spans="14:16" hidden="1">
      <c r="N351" s="108"/>
      <c r="O351" s="108"/>
      <c r="P351" s="108"/>
    </row>
    <row r="352" spans="14:16" hidden="1">
      <c r="N352" s="108"/>
      <c r="O352" s="108"/>
      <c r="P352" s="108"/>
    </row>
    <row r="353" spans="14:16" hidden="1">
      <c r="N353" s="108"/>
      <c r="O353" s="108"/>
      <c r="P353" s="108"/>
    </row>
    <row r="354" spans="14:16" hidden="1">
      <c r="N354" s="108"/>
      <c r="O354" s="108"/>
      <c r="P354" s="108"/>
    </row>
    <row r="355" spans="14:16" hidden="1">
      <c r="N355" s="108"/>
      <c r="O355" s="108"/>
      <c r="P355" s="108"/>
    </row>
    <row r="356" spans="14:16" hidden="1">
      <c r="N356" s="108"/>
      <c r="O356" s="108"/>
      <c r="P356" s="108"/>
    </row>
    <row r="357" spans="14:16" hidden="1">
      <c r="N357" s="108"/>
      <c r="O357" s="108"/>
      <c r="P357" s="108"/>
    </row>
    <row r="358" spans="14:16" hidden="1">
      <c r="N358" s="108"/>
      <c r="O358" s="108"/>
      <c r="P358" s="108"/>
    </row>
    <row r="359" spans="14:16" hidden="1">
      <c r="N359" s="108"/>
      <c r="O359" s="108"/>
      <c r="P359" s="108"/>
    </row>
    <row r="360" spans="14:16" hidden="1">
      <c r="N360" s="108"/>
      <c r="O360" s="108"/>
      <c r="P360" s="108"/>
    </row>
    <row r="361" spans="14:16" hidden="1">
      <c r="N361" s="108"/>
      <c r="O361" s="108"/>
      <c r="P361" s="108"/>
    </row>
    <row r="362" spans="14:16" hidden="1">
      <c r="N362" s="108"/>
      <c r="O362" s="108"/>
      <c r="P362" s="108"/>
    </row>
    <row r="363" spans="14:16" hidden="1">
      <c r="N363" s="108"/>
      <c r="O363" s="108"/>
      <c r="P363" s="108"/>
    </row>
    <row r="364" spans="14:16" hidden="1">
      <c r="N364" s="108"/>
      <c r="O364" s="108"/>
      <c r="P364" s="108"/>
    </row>
    <row r="365" spans="14:16" hidden="1">
      <c r="N365" s="108"/>
      <c r="O365" s="108"/>
      <c r="P365" s="108"/>
    </row>
    <row r="366" spans="14:16" hidden="1">
      <c r="N366" s="108"/>
      <c r="O366" s="108"/>
      <c r="P366" s="108"/>
    </row>
    <row r="367" spans="14:16" hidden="1">
      <c r="N367" s="108"/>
      <c r="O367" s="108"/>
      <c r="P367" s="108"/>
    </row>
    <row r="368" spans="14:16" hidden="1">
      <c r="N368" s="108"/>
      <c r="O368" s="108"/>
      <c r="P368" s="108"/>
    </row>
    <row r="369" spans="14:16" hidden="1">
      <c r="N369" s="108"/>
      <c r="O369" s="108"/>
      <c r="P369" s="108"/>
    </row>
    <row r="370" spans="14:16" hidden="1">
      <c r="N370" s="108"/>
      <c r="O370" s="108"/>
      <c r="P370" s="108"/>
    </row>
    <row r="371" spans="14:16" hidden="1">
      <c r="N371" s="108"/>
      <c r="O371" s="108"/>
      <c r="P371" s="108"/>
    </row>
    <row r="372" spans="14:16" hidden="1">
      <c r="N372" s="108"/>
      <c r="O372" s="108"/>
      <c r="P372" s="108"/>
    </row>
    <row r="373" spans="14:16" hidden="1">
      <c r="N373" s="108"/>
      <c r="O373" s="108"/>
      <c r="P373" s="108"/>
    </row>
    <row r="374" spans="14:16" hidden="1">
      <c r="N374" s="108"/>
      <c r="O374" s="108"/>
      <c r="P374" s="108"/>
    </row>
    <row r="375" spans="14:16" hidden="1">
      <c r="N375" s="108"/>
      <c r="O375" s="108"/>
      <c r="P375" s="108"/>
    </row>
    <row r="376" spans="14:16" hidden="1">
      <c r="N376" s="108"/>
      <c r="O376" s="108"/>
      <c r="P376" s="108"/>
    </row>
    <row r="377" spans="14:16" hidden="1">
      <c r="N377" s="108"/>
      <c r="O377" s="108"/>
      <c r="P377" s="108"/>
    </row>
    <row r="378" spans="14:16" hidden="1">
      <c r="N378" s="108"/>
      <c r="O378" s="108"/>
      <c r="P378" s="108"/>
    </row>
    <row r="379" spans="14:16" hidden="1">
      <c r="N379" s="108"/>
      <c r="O379" s="108"/>
      <c r="P379" s="108"/>
    </row>
    <row r="380" spans="14:16" hidden="1">
      <c r="N380" s="108"/>
      <c r="O380" s="108"/>
      <c r="P380" s="108"/>
    </row>
    <row r="381" spans="14:16" hidden="1">
      <c r="N381" s="108"/>
      <c r="O381" s="108"/>
      <c r="P381" s="108"/>
    </row>
    <row r="382" spans="14:16" hidden="1">
      <c r="N382" s="108"/>
      <c r="O382" s="108"/>
      <c r="P382" s="108"/>
    </row>
    <row r="383" spans="14:16" hidden="1">
      <c r="N383" s="108"/>
      <c r="O383" s="108"/>
      <c r="P383" s="108"/>
    </row>
    <row r="384" spans="14:16" hidden="1">
      <c r="N384" s="108"/>
      <c r="O384" s="108"/>
      <c r="P384" s="108"/>
    </row>
    <row r="385" spans="14:16" hidden="1">
      <c r="N385" s="108"/>
      <c r="O385" s="108"/>
      <c r="P385" s="108"/>
    </row>
    <row r="386" spans="14:16" hidden="1">
      <c r="N386" s="108"/>
      <c r="O386" s="108"/>
      <c r="P386" s="108"/>
    </row>
    <row r="387" spans="14:16" hidden="1">
      <c r="N387" s="108"/>
      <c r="O387" s="108"/>
      <c r="P387" s="108"/>
    </row>
    <row r="388" spans="14:16" hidden="1">
      <c r="N388" s="108"/>
      <c r="O388" s="108"/>
      <c r="P388" s="108"/>
    </row>
    <row r="389" spans="14:16" hidden="1">
      <c r="N389" s="108"/>
      <c r="O389" s="108"/>
      <c r="P389" s="108"/>
    </row>
    <row r="390" spans="14:16" hidden="1">
      <c r="N390" s="108"/>
      <c r="O390" s="108"/>
      <c r="P390" s="108"/>
    </row>
    <row r="391" spans="14:16" hidden="1">
      <c r="N391" s="108"/>
      <c r="O391" s="108"/>
      <c r="P391" s="108"/>
    </row>
    <row r="392" spans="14:16" hidden="1">
      <c r="N392" s="108"/>
      <c r="O392" s="108"/>
      <c r="P392" s="108"/>
    </row>
    <row r="393" spans="14:16" hidden="1">
      <c r="N393" s="108"/>
      <c r="O393" s="108"/>
      <c r="P393" s="108"/>
    </row>
    <row r="394" spans="14:16" hidden="1">
      <c r="N394" s="108"/>
      <c r="O394" s="108"/>
      <c r="P394" s="108"/>
    </row>
    <row r="395" spans="14:16" hidden="1">
      <c r="N395" s="108"/>
      <c r="O395" s="108"/>
      <c r="P395" s="108"/>
    </row>
    <row r="396" spans="14:16" hidden="1">
      <c r="N396" s="108"/>
      <c r="O396" s="108"/>
      <c r="P396" s="108"/>
    </row>
    <row r="397" spans="14:16" hidden="1">
      <c r="N397" s="108"/>
      <c r="O397" s="108"/>
      <c r="P397" s="108"/>
    </row>
    <row r="398" spans="14:16" hidden="1">
      <c r="N398" s="108"/>
      <c r="O398" s="108"/>
      <c r="P398" s="108"/>
    </row>
    <row r="399" spans="14:16" hidden="1">
      <c r="N399" s="108"/>
      <c r="O399" s="108"/>
      <c r="P399" s="108"/>
    </row>
    <row r="400" spans="14:16" hidden="1">
      <c r="N400" s="108"/>
      <c r="O400" s="108"/>
      <c r="P400" s="108"/>
    </row>
    <row r="401" spans="14:16" hidden="1">
      <c r="N401" s="108"/>
      <c r="O401" s="108"/>
      <c r="P401" s="108"/>
    </row>
    <row r="402" spans="14:16" hidden="1">
      <c r="N402" s="108"/>
      <c r="O402" s="108"/>
      <c r="P402" s="108"/>
    </row>
    <row r="403" spans="14:16" hidden="1">
      <c r="N403" s="108"/>
      <c r="O403" s="108"/>
      <c r="P403" s="108"/>
    </row>
    <row r="404" spans="14:16" hidden="1">
      <c r="N404" s="108"/>
      <c r="O404" s="108"/>
      <c r="P404" s="108"/>
    </row>
    <row r="405" spans="14:16" hidden="1">
      <c r="N405" s="108"/>
      <c r="O405" s="108"/>
      <c r="P405" s="108"/>
    </row>
    <row r="406" spans="14:16" hidden="1">
      <c r="N406" s="108"/>
      <c r="O406" s="108"/>
      <c r="P406" s="108"/>
    </row>
    <row r="407" spans="14:16" hidden="1">
      <c r="N407" s="108"/>
      <c r="O407" s="108"/>
      <c r="P407" s="108"/>
    </row>
    <row r="408" spans="14:16" hidden="1">
      <c r="N408" s="108"/>
      <c r="O408" s="108"/>
      <c r="P408" s="108"/>
    </row>
    <row r="409" spans="14:16" hidden="1">
      <c r="N409" s="108"/>
      <c r="O409" s="108"/>
      <c r="P409" s="108"/>
    </row>
    <row r="410" spans="14:16" hidden="1">
      <c r="N410" s="108"/>
      <c r="O410" s="108"/>
      <c r="P410" s="108"/>
    </row>
    <row r="411" spans="14:16" hidden="1">
      <c r="N411" s="108"/>
      <c r="O411" s="108"/>
      <c r="P411" s="108"/>
    </row>
    <row r="412" spans="14:16" hidden="1">
      <c r="N412" s="108"/>
      <c r="O412" s="108"/>
      <c r="P412" s="108"/>
    </row>
    <row r="413" spans="14:16" hidden="1">
      <c r="N413" s="108"/>
      <c r="O413" s="108"/>
      <c r="P413" s="108"/>
    </row>
    <row r="414" spans="14:16" hidden="1">
      <c r="N414" s="108"/>
      <c r="O414" s="108"/>
      <c r="P414" s="108"/>
    </row>
    <row r="415" spans="14:16" hidden="1">
      <c r="N415" s="108"/>
      <c r="O415" s="108"/>
      <c r="P415" s="108"/>
    </row>
    <row r="416" spans="14:16" hidden="1">
      <c r="N416" s="108"/>
      <c r="O416" s="108"/>
      <c r="P416" s="108"/>
    </row>
    <row r="417" spans="14:16" hidden="1">
      <c r="N417" s="108"/>
      <c r="O417" s="108"/>
      <c r="P417" s="108"/>
    </row>
    <row r="418" spans="14:16" hidden="1">
      <c r="N418" s="108"/>
      <c r="O418" s="108"/>
      <c r="P418" s="108"/>
    </row>
    <row r="419" spans="14:16" hidden="1">
      <c r="N419" s="108"/>
      <c r="O419" s="108"/>
      <c r="P419" s="108"/>
    </row>
    <row r="420" spans="14:16" hidden="1">
      <c r="N420" s="108"/>
      <c r="O420" s="108"/>
      <c r="P420" s="108"/>
    </row>
    <row r="421" spans="14:16" hidden="1">
      <c r="N421" s="108"/>
      <c r="O421" s="108"/>
      <c r="P421" s="108"/>
    </row>
    <row r="422" spans="14:16" hidden="1">
      <c r="N422" s="108"/>
      <c r="O422" s="108"/>
      <c r="P422" s="108"/>
    </row>
    <row r="423" spans="14:16" hidden="1">
      <c r="N423" s="108"/>
      <c r="O423" s="108"/>
      <c r="P423" s="108"/>
    </row>
    <row r="424" spans="14:16" hidden="1">
      <c r="N424" s="108"/>
      <c r="O424" s="108"/>
      <c r="P424" s="108"/>
    </row>
    <row r="425" spans="14:16" hidden="1">
      <c r="N425" s="108"/>
      <c r="O425" s="108"/>
      <c r="P425" s="108"/>
    </row>
    <row r="426" spans="14:16" hidden="1">
      <c r="N426" s="108"/>
      <c r="O426" s="108"/>
      <c r="P426" s="108"/>
    </row>
    <row r="427" spans="14:16" hidden="1">
      <c r="N427" s="108"/>
      <c r="O427" s="108"/>
      <c r="P427" s="108"/>
    </row>
    <row r="428" spans="14:16" hidden="1">
      <c r="N428" s="108"/>
      <c r="O428" s="108"/>
      <c r="P428" s="108"/>
    </row>
    <row r="429" spans="14:16" hidden="1">
      <c r="N429" s="108"/>
      <c r="O429" s="108"/>
      <c r="P429" s="108"/>
    </row>
    <row r="430" spans="14:16" hidden="1">
      <c r="N430" s="108"/>
      <c r="O430" s="108"/>
      <c r="P430" s="108"/>
    </row>
    <row r="431" spans="14:16" hidden="1">
      <c r="N431" s="108"/>
      <c r="O431" s="108"/>
      <c r="P431" s="108"/>
    </row>
    <row r="432" spans="14:16" hidden="1">
      <c r="N432" s="108"/>
      <c r="O432" s="108"/>
      <c r="P432" s="108"/>
    </row>
    <row r="433" spans="14:16" hidden="1">
      <c r="N433" s="108"/>
      <c r="O433" s="108"/>
      <c r="P433" s="108"/>
    </row>
    <row r="434" spans="14:16" hidden="1">
      <c r="N434" s="108"/>
      <c r="O434" s="108"/>
      <c r="P434" s="108"/>
    </row>
    <row r="435" spans="14:16" hidden="1">
      <c r="N435" s="108"/>
      <c r="O435" s="108"/>
      <c r="P435" s="108"/>
    </row>
    <row r="436" spans="14:16" hidden="1">
      <c r="N436" s="108"/>
      <c r="O436" s="108"/>
      <c r="P436" s="108"/>
    </row>
    <row r="437" spans="14:16" hidden="1">
      <c r="N437" s="108"/>
      <c r="O437" s="108"/>
      <c r="P437" s="108"/>
    </row>
    <row r="438" spans="14:16" hidden="1">
      <c r="N438" s="108"/>
      <c r="O438" s="108"/>
      <c r="P438" s="108"/>
    </row>
    <row r="439" spans="14:16" hidden="1">
      <c r="N439" s="108"/>
      <c r="O439" s="108"/>
      <c r="P439" s="108"/>
    </row>
    <row r="440" spans="14:16" hidden="1">
      <c r="N440" s="108"/>
      <c r="O440" s="108"/>
      <c r="P440" s="108"/>
    </row>
    <row r="441" spans="14:16" hidden="1">
      <c r="N441" s="108"/>
      <c r="O441" s="108"/>
      <c r="P441" s="108"/>
    </row>
    <row r="442" spans="14:16" hidden="1">
      <c r="N442" s="108"/>
      <c r="O442" s="108"/>
      <c r="P442" s="108"/>
    </row>
    <row r="443" spans="14:16" hidden="1">
      <c r="N443" s="108"/>
      <c r="O443" s="108"/>
      <c r="P443" s="108"/>
    </row>
    <row r="444" spans="14:16" hidden="1">
      <c r="N444" s="108"/>
      <c r="O444" s="108"/>
      <c r="P444" s="108"/>
    </row>
    <row r="445" spans="14:16" hidden="1">
      <c r="N445" s="108"/>
      <c r="O445" s="108"/>
      <c r="P445" s="108"/>
    </row>
    <row r="446" spans="14:16" hidden="1">
      <c r="N446" s="108"/>
      <c r="O446" s="108"/>
      <c r="P446" s="108"/>
    </row>
    <row r="447" spans="14:16" hidden="1">
      <c r="N447" s="108"/>
      <c r="O447" s="108"/>
      <c r="P447" s="108"/>
    </row>
    <row r="448" spans="14:16" hidden="1">
      <c r="N448" s="108"/>
      <c r="O448" s="108"/>
      <c r="P448" s="108"/>
    </row>
    <row r="449" spans="14:16" hidden="1">
      <c r="N449" s="108"/>
      <c r="O449" s="108"/>
      <c r="P449" s="108"/>
    </row>
    <row r="450" spans="14:16" hidden="1">
      <c r="N450" s="108"/>
      <c r="O450" s="108"/>
      <c r="P450" s="108"/>
    </row>
    <row r="451" spans="14:16" hidden="1">
      <c r="N451" s="108"/>
      <c r="O451" s="108"/>
      <c r="P451" s="108"/>
    </row>
    <row r="452" spans="14:16" hidden="1">
      <c r="N452" s="108"/>
      <c r="O452" s="108"/>
      <c r="P452" s="108"/>
    </row>
    <row r="453" spans="14:16" hidden="1">
      <c r="N453" s="108"/>
      <c r="O453" s="108"/>
      <c r="P453" s="108"/>
    </row>
    <row r="454" spans="14:16" hidden="1">
      <c r="N454" s="108"/>
      <c r="O454" s="108"/>
      <c r="P454" s="108"/>
    </row>
    <row r="455" spans="14:16" hidden="1">
      <c r="N455" s="108"/>
      <c r="O455" s="108"/>
      <c r="P455" s="108"/>
    </row>
    <row r="456" spans="14:16" hidden="1">
      <c r="N456" s="108"/>
      <c r="O456" s="108"/>
      <c r="P456" s="108"/>
    </row>
    <row r="457" spans="14:16" hidden="1">
      <c r="N457" s="108"/>
      <c r="O457" s="108"/>
      <c r="P457" s="108"/>
    </row>
    <row r="458" spans="14:16" hidden="1">
      <c r="N458" s="108"/>
      <c r="O458" s="108"/>
      <c r="P458" s="108"/>
    </row>
    <row r="459" spans="14:16" hidden="1">
      <c r="N459" s="108"/>
      <c r="O459" s="108"/>
      <c r="P459" s="108"/>
    </row>
    <row r="460" spans="14:16" hidden="1">
      <c r="N460" s="108"/>
      <c r="O460" s="108"/>
      <c r="P460" s="108"/>
    </row>
    <row r="461" spans="14:16" hidden="1">
      <c r="N461" s="108"/>
      <c r="O461" s="108"/>
      <c r="P461" s="108"/>
    </row>
    <row r="462" spans="14:16" hidden="1">
      <c r="N462" s="108"/>
      <c r="O462" s="108"/>
      <c r="P462" s="108"/>
    </row>
    <row r="463" spans="14:16" hidden="1">
      <c r="N463" s="108"/>
      <c r="O463" s="108"/>
      <c r="P463" s="108"/>
    </row>
    <row r="464" spans="14:16" hidden="1">
      <c r="N464" s="108"/>
      <c r="O464" s="108"/>
      <c r="P464" s="108"/>
    </row>
    <row r="465" spans="14:16" hidden="1">
      <c r="N465" s="108"/>
      <c r="O465" s="108"/>
      <c r="P465" s="108"/>
    </row>
    <row r="466" spans="14:16" hidden="1">
      <c r="N466" s="108"/>
      <c r="O466" s="108"/>
      <c r="P466" s="108"/>
    </row>
    <row r="467" spans="14:16" hidden="1">
      <c r="N467" s="108"/>
      <c r="O467" s="108"/>
      <c r="P467" s="108"/>
    </row>
    <row r="468" spans="14:16" hidden="1">
      <c r="N468" s="108"/>
      <c r="O468" s="108"/>
      <c r="P468" s="108"/>
    </row>
    <row r="469" spans="14:16" hidden="1">
      <c r="N469" s="108"/>
      <c r="O469" s="108"/>
      <c r="P469" s="108"/>
    </row>
    <row r="470" spans="14:16" hidden="1">
      <c r="N470" s="108"/>
      <c r="O470" s="108"/>
      <c r="P470" s="108"/>
    </row>
    <row r="471" spans="14:16" hidden="1">
      <c r="N471" s="108"/>
      <c r="O471" s="108"/>
      <c r="P471" s="108"/>
    </row>
    <row r="472" spans="14:16" hidden="1">
      <c r="N472" s="108"/>
      <c r="O472" s="108"/>
      <c r="P472" s="108"/>
    </row>
    <row r="473" spans="14:16" hidden="1">
      <c r="N473" s="108"/>
      <c r="O473" s="108"/>
      <c r="P473" s="108"/>
    </row>
    <row r="474" spans="14:16" hidden="1">
      <c r="N474" s="108"/>
      <c r="O474" s="108"/>
      <c r="P474" s="108"/>
    </row>
    <row r="475" spans="14:16" hidden="1">
      <c r="N475" s="108"/>
      <c r="O475" s="108"/>
      <c r="P475" s="108"/>
    </row>
    <row r="476" spans="14:16" hidden="1">
      <c r="N476" s="108"/>
      <c r="O476" s="108"/>
      <c r="P476" s="108"/>
    </row>
    <row r="477" spans="14:16" hidden="1">
      <c r="N477" s="108"/>
      <c r="O477" s="108"/>
      <c r="P477" s="108"/>
    </row>
    <row r="478" spans="14:16" hidden="1">
      <c r="N478" s="108"/>
      <c r="O478" s="108"/>
      <c r="P478" s="108"/>
    </row>
    <row r="479" spans="14:16" hidden="1">
      <c r="N479" s="108"/>
      <c r="O479" s="108"/>
      <c r="P479" s="108"/>
    </row>
    <row r="480" spans="14:16" hidden="1">
      <c r="N480" s="108"/>
      <c r="O480" s="108"/>
      <c r="P480" s="108"/>
    </row>
    <row r="481" spans="3:23" hidden="1">
      <c r="N481" s="108"/>
      <c r="O481" s="108"/>
      <c r="P481" s="108"/>
    </row>
    <row r="482" spans="3:23" hidden="1">
      <c r="N482" s="108"/>
      <c r="O482" s="108"/>
      <c r="P482" s="108"/>
    </row>
    <row r="483" spans="3:23" hidden="1">
      <c r="N483" s="108"/>
      <c r="O483" s="108"/>
      <c r="P483" s="108"/>
    </row>
    <row r="484" spans="3:23" hidden="1">
      <c r="N484" s="108"/>
      <c r="O484" s="108"/>
      <c r="P484" s="108"/>
    </row>
    <row r="485" spans="3:23" hidden="1">
      <c r="N485" s="108"/>
      <c r="O485" s="108"/>
      <c r="P485" s="108"/>
    </row>
    <row r="486" spans="3:23" hidden="1">
      <c r="N486" s="108"/>
      <c r="O486" s="108"/>
      <c r="P486" s="108"/>
    </row>
    <row r="487" spans="3:23" hidden="1">
      <c r="N487" s="108"/>
      <c r="O487" s="108"/>
      <c r="P487" s="108"/>
    </row>
    <row r="488" spans="3:23" hidden="1">
      <c r="N488" s="108"/>
      <c r="O488" s="108"/>
      <c r="P488" s="108"/>
    </row>
    <row r="489" spans="3:23" hidden="1">
      <c r="N489" s="108"/>
      <c r="O489" s="108"/>
      <c r="P489" s="108"/>
    </row>
    <row r="490" spans="3:23" hidden="1">
      <c r="N490" s="108"/>
      <c r="O490" s="108"/>
      <c r="P490" s="108"/>
    </row>
    <row r="491" spans="3:23" hidden="1">
      <c r="N491" s="108"/>
      <c r="O491" s="108"/>
      <c r="P491" s="108"/>
    </row>
    <row r="492" spans="3:23" hidden="1">
      <c r="N492" s="108"/>
      <c r="O492" s="108"/>
      <c r="P492" s="108"/>
    </row>
    <row r="493" spans="3:23" hidden="1">
      <c r="N493" s="108"/>
      <c r="O493" s="108"/>
      <c r="P493" s="108"/>
    </row>
    <row r="494" spans="3:23" hidden="1">
      <c r="N494" s="108"/>
      <c r="O494" s="108"/>
      <c r="P494" s="108"/>
    </row>
    <row r="495" spans="3:23" ht="15.75" thickBot="1">
      <c r="C495" s="109" t="s">
        <v>173</v>
      </c>
      <c r="D495" s="79"/>
      <c r="E495" s="79"/>
      <c r="F495" s="91">
        <f t="shared" ref="F495:M495" si="2">SUM(F4:F494)</f>
        <v>98.7</v>
      </c>
      <c r="G495" s="91">
        <f t="shared" si="2"/>
        <v>40.4</v>
      </c>
      <c r="H495" s="91">
        <f t="shared" si="2"/>
        <v>287.7</v>
      </c>
      <c r="I495" s="91">
        <f t="shared" si="2"/>
        <v>6</v>
      </c>
      <c r="J495" s="91">
        <f t="shared" si="2"/>
        <v>432.35</v>
      </c>
      <c r="K495" s="91">
        <f t="shared" si="2"/>
        <v>370.49999999999994</v>
      </c>
      <c r="L495" s="91">
        <f t="shared" si="2"/>
        <v>46.75</v>
      </c>
      <c r="M495" s="91">
        <f t="shared" si="2"/>
        <v>72.75</v>
      </c>
      <c r="Q495" s="79" t="s">
        <v>174</v>
      </c>
      <c r="R495" s="91">
        <f t="shared" ref="R495:W495" si="3">SUM(R4:R494)</f>
        <v>135.15</v>
      </c>
      <c r="S495" s="91">
        <f t="shared" si="3"/>
        <v>159.9</v>
      </c>
      <c r="T495" s="91">
        <f t="shared" si="3"/>
        <v>62.6</v>
      </c>
      <c r="U495" s="91">
        <f t="shared" si="3"/>
        <v>0</v>
      </c>
      <c r="V495" s="91">
        <f t="shared" si="3"/>
        <v>0</v>
      </c>
      <c r="W495" s="91">
        <f t="shared" si="3"/>
        <v>0</v>
      </c>
    </row>
    <row r="496" spans="3:23" ht="15.75" thickTop="1"/>
    <row r="498" spans="3:16">
      <c r="C498" s="80" t="s">
        <v>172</v>
      </c>
      <c r="F498" s="33"/>
      <c r="G498" s="33"/>
      <c r="H498" s="33"/>
      <c r="I498" s="33"/>
      <c r="J498" s="33"/>
      <c r="K498" s="33"/>
      <c r="L498" s="33"/>
      <c r="M498" s="33"/>
      <c r="N498" s="81" t="s">
        <v>186</v>
      </c>
      <c r="O498" s="33"/>
      <c r="P498" s="81" t="s">
        <v>177</v>
      </c>
    </row>
    <row r="499" spans="3:16">
      <c r="C499" s="81" t="str">
        <f>IF('1'!K3="", "Vrije categorie",'1'!K3)</f>
        <v>Vrije categorie</v>
      </c>
      <c r="F499" s="92" cm="1">
        <f t="array" ref="F499">SUMPRODUCT(--($E$4:$E$494=C499),--($D$4:$D$494=""),$F$4:$F$494)</f>
        <v>0</v>
      </c>
      <c r="G499" s="92" cm="1">
        <f t="array" ref="G499">SUMPRODUCT(--($E$4:$E$494=C499),--($D$4:$D$494=""),$G$4:$G$494)</f>
        <v>0</v>
      </c>
      <c r="H499" s="92" cm="1">
        <f t="array" ref="H499">SUMPRODUCT(--($E$4:$E$494=C499),--($D$4:$D$494=""),$H$4:$H$494)</f>
        <v>0</v>
      </c>
      <c r="I499" s="92" cm="1">
        <f t="array" ref="I499">SUMPRODUCT(--($E$4:$E$494=C499),--($D$4:$D$494=""),$I$4:$I$494)</f>
        <v>0</v>
      </c>
      <c r="J499" s="92" cm="1">
        <f t="array" ref="J499">SUMPRODUCT(--($E$4:$E$494=C499),--($D$4:$D$494=""),$J$4:$J$494)</f>
        <v>0</v>
      </c>
      <c r="K499" s="92" cm="1">
        <f t="array" ref="K499">SUMPRODUCT(--($E$4:$E$494=C499),--($D$4:$D$494=""),$K$4:$K$494)</f>
        <v>0</v>
      </c>
      <c r="L499" s="92" cm="1">
        <f t="array" ref="L499">SUMPRODUCT(--($E$4:$E$494=C499),--($D$4:$D$494=""),$L$4:$L$494)</f>
        <v>0</v>
      </c>
      <c r="M499" s="92" cm="1">
        <f t="array" ref="M499">SUMPRODUCT(--($E$4:$E$494=C499),--($D$4:$D$494=""),$M$4:$M$494)</f>
        <v>0</v>
      </c>
      <c r="N499" s="92">
        <f>SUM(F499:M499)</f>
        <v>0</v>
      </c>
      <c r="O499" s="81"/>
      <c r="P499" s="92" cm="1">
        <f t="array" ref="P499">SUMPRODUCT(--($E$4:$E$494=C499),--($D$4:$D$494=""),$P$4:$P$494)</f>
        <v>0</v>
      </c>
    </row>
    <row r="500" spans="3:16">
      <c r="C500" s="81" t="str">
        <f>IF('1'!K4="", "Vrije categorie",'1'!K4)</f>
        <v>B</v>
      </c>
      <c r="F500" s="92" cm="1">
        <f t="array" ref="F500">SUMPRODUCT(--($E$4:$E$494=C500),--($D$4:$D$494=""),$F$4:$F$494)</f>
        <v>87.05</v>
      </c>
      <c r="G500" s="92" cm="1">
        <f t="array" ref="G500">SUMPRODUCT(--($E$4:$E$494=C500),--($D$4:$D$494=""),$G$4:$G$494)</f>
        <v>0</v>
      </c>
      <c r="H500" s="92" cm="1">
        <f t="array" ref="H500">SUMPRODUCT(--($E$4:$E$494=C500),--($D$4:$D$494=""),$H$4:$H$494)</f>
        <v>0</v>
      </c>
      <c r="I500" s="92" cm="1">
        <f t="array" ref="I500">SUMPRODUCT(--($E$4:$E$494=C500),--($D$4:$D$494=""),$I$4:$I$494)</f>
        <v>0</v>
      </c>
      <c r="J500" s="92" cm="1">
        <f t="array" ref="J500">SUMPRODUCT(--($E$4:$E$494=C500),--($D$4:$D$494=""),$J$4:$J$494)</f>
        <v>0</v>
      </c>
      <c r="K500" s="92" cm="1">
        <f t="array" ref="K500">SUMPRODUCT(--($E$4:$E$494=C500),--($D$4:$D$494=""),$K$4:$K$494)</f>
        <v>0</v>
      </c>
      <c r="L500" s="92" cm="1">
        <f t="array" ref="L500">SUMPRODUCT(--($E$4:$E$494=C500),--($D$4:$D$494=""),$L$4:$L$494)</f>
        <v>0</v>
      </c>
      <c r="M500" s="92" cm="1">
        <f t="array" ref="M500">SUMPRODUCT(--($E$4:$E$494=C500),--($D$4:$D$494=""),$M$4:$M$494)</f>
        <v>0</v>
      </c>
      <c r="N500" s="92">
        <f t="shared" ref="N500:N512" si="4">SUM(F500:M500)</f>
        <v>87.05</v>
      </c>
      <c r="O500" s="81"/>
      <c r="P500" s="92" cm="1">
        <f t="array" ref="P500">SUMPRODUCT(--($E$4:$E$494=C500),--($D$4:$D$494=""),$P$4:$P$494)</f>
        <v>35690.5</v>
      </c>
    </row>
    <row r="501" spans="3:16">
      <c r="C501" s="81" t="str">
        <f>IF('1'!K5="", "Vrije categorie",'1'!K5)</f>
        <v>C</v>
      </c>
      <c r="F501" s="92" cm="1">
        <f t="array" ref="F501">SUMPRODUCT(--($E$4:$E$494=C501),--($D$4:$D$494=""),$F$4:$F$494)</f>
        <v>0</v>
      </c>
      <c r="G501" s="92" cm="1">
        <f t="array" ref="G501">SUMPRODUCT(--($E$4:$E$494=C501),--($D$4:$D$494=""),$G$4:$G$494)</f>
        <v>0</v>
      </c>
      <c r="H501" s="92" cm="1">
        <f t="array" ref="H501">SUMPRODUCT(--($E$4:$E$494=C501),--($D$4:$D$494=""),$H$4:$H$494)</f>
        <v>0</v>
      </c>
      <c r="I501" s="92" cm="1">
        <f t="array" ref="I501">SUMPRODUCT(--($E$4:$E$494=C501),--($D$4:$D$494=""),$I$4:$I$494)</f>
        <v>0</v>
      </c>
      <c r="J501" s="92" cm="1">
        <f t="array" ref="J501">SUMPRODUCT(--($E$4:$E$494=C501),--($D$4:$D$494=""),$J$4:$J$494)</f>
        <v>18.149999999999999</v>
      </c>
      <c r="K501" s="92" cm="1">
        <f t="array" ref="K501">SUMPRODUCT(--($E$4:$E$494=C501),--($D$4:$D$494=""),$K$4:$K$494)</f>
        <v>0</v>
      </c>
      <c r="L501" s="92" cm="1">
        <f t="array" ref="L501">SUMPRODUCT(--($E$4:$E$494=C501),--($D$4:$D$494=""),$L$4:$L$494)</f>
        <v>0</v>
      </c>
      <c r="M501" s="92" cm="1">
        <f t="array" ref="M501">SUMPRODUCT(--($E$4:$E$494=C501),--($D$4:$D$494=""),$M$4:$M$494)</f>
        <v>0</v>
      </c>
      <c r="N501" s="92">
        <f t="shared" si="4"/>
        <v>18.149999999999999</v>
      </c>
      <c r="O501" s="81"/>
      <c r="P501" s="92" cm="1">
        <f t="array" ref="P501">SUMPRODUCT(--($E$4:$E$494=C501),--($D$4:$D$494=""),$P$4:$P$494)</f>
        <v>7441.4999999999991</v>
      </c>
    </row>
    <row r="502" spans="3:16">
      <c r="C502" s="81" t="str">
        <f>IF('1'!K6="", "Vrije categorie",'1'!K6)</f>
        <v>D</v>
      </c>
      <c r="F502" s="92" cm="1">
        <f t="array" ref="F502">SUMPRODUCT(--($E$4:$E$494=C502),--($D$4:$D$494=""),$F$4:$F$494)</f>
        <v>0</v>
      </c>
      <c r="G502" s="92" cm="1">
        <f t="array" ref="G502">SUMPRODUCT(--($E$4:$E$494=C502),--($D$4:$D$494=""),$G$4:$G$494)</f>
        <v>0</v>
      </c>
      <c r="H502" s="92" cm="1">
        <f t="array" ref="H502">SUMPRODUCT(--($E$4:$E$494=C502),--($D$4:$D$494=""),$H$4:$H$494)</f>
        <v>0</v>
      </c>
      <c r="I502" s="92" cm="1">
        <f t="array" ref="I502">SUMPRODUCT(--($E$4:$E$494=C502),--($D$4:$D$494=""),$I$4:$I$494)</f>
        <v>0</v>
      </c>
      <c r="J502" s="92" cm="1">
        <f t="array" ref="J502">SUMPRODUCT(--($E$4:$E$494=C502),--($D$4:$D$494=""),$J$4:$J$494)</f>
        <v>0</v>
      </c>
      <c r="K502" s="92" cm="1">
        <f t="array" ref="K502">SUMPRODUCT(--($E$4:$E$494=C502),--($D$4:$D$494=""),$K$4:$K$494)</f>
        <v>15.3</v>
      </c>
      <c r="L502" s="92" cm="1">
        <f t="array" ref="L502">SUMPRODUCT(--($E$4:$E$494=C502),--($D$4:$D$494=""),$L$4:$L$494)</f>
        <v>0</v>
      </c>
      <c r="M502" s="92" cm="1">
        <f t="array" ref="M502">SUMPRODUCT(--($E$4:$E$494=C502),--($D$4:$D$494=""),$M$4:$M$494)</f>
        <v>0</v>
      </c>
      <c r="N502" s="92">
        <f t="shared" si="4"/>
        <v>15.3</v>
      </c>
      <c r="O502" s="81"/>
      <c r="P502" s="92" cm="1">
        <f t="array" ref="P502">SUMPRODUCT(--($E$4:$E$494=C502),--($D$4:$D$494=""),$P$4:$P$494)</f>
        <v>6273</v>
      </c>
    </row>
    <row r="503" spans="3:16">
      <c r="C503" s="81" t="str">
        <f>IF('1'!K7="", "Vrije categorie",'1'!K7)</f>
        <v>E</v>
      </c>
      <c r="F503" s="92" cm="1">
        <f t="array" ref="F503">SUMPRODUCT(--($E$4:$E$494=C503),--($D$4:$D$494=""),$F$4:$F$494)</f>
        <v>11.65</v>
      </c>
      <c r="G503" s="92" cm="1">
        <f t="array" ref="G503">SUMPRODUCT(--($E$4:$E$494=C503),--($D$4:$D$494=""),$G$4:$G$494)</f>
        <v>40.4</v>
      </c>
      <c r="H503" s="92" cm="1">
        <f t="array" ref="H503">SUMPRODUCT(--($E$4:$E$494=C503),--($D$4:$D$494=""),$H$4:$H$494)</f>
        <v>276.85000000000002</v>
      </c>
      <c r="I503" s="92" cm="1">
        <f t="array" ref="I503">SUMPRODUCT(--($E$4:$E$494=C503),--($D$4:$D$494=""),$I$4:$I$494)</f>
        <v>6</v>
      </c>
      <c r="J503" s="92" cm="1">
        <f t="array" ref="J503">SUMPRODUCT(--($E$4:$E$494=C503),--($D$4:$D$494=""),$J$4:$J$494)</f>
        <v>5.35</v>
      </c>
      <c r="K503" s="92" cm="1">
        <f t="array" ref="K503">SUMPRODUCT(--($E$4:$E$494=C503),--($D$4:$D$494=""),$K$4:$K$494)</f>
        <v>143.60000000000002</v>
      </c>
      <c r="L503" s="92" cm="1">
        <f t="array" ref="L503">SUMPRODUCT(--($E$4:$E$494=C503),--($D$4:$D$494=""),$L$4:$L$494)</f>
        <v>0</v>
      </c>
      <c r="M503" s="92" cm="1">
        <f t="array" ref="M503">SUMPRODUCT(--($E$4:$E$494=C503),--($D$4:$D$494=""),$M$4:$M$494)</f>
        <v>10</v>
      </c>
      <c r="N503" s="92">
        <f t="shared" si="4"/>
        <v>493.85000000000008</v>
      </c>
      <c r="O503" s="81"/>
      <c r="P503" s="92" cm="1">
        <f t="array" ref="P503">SUMPRODUCT(--($E$4:$E$494=C503),--($D$4:$D$494=""),$P$4:$P$494)</f>
        <v>202478.5</v>
      </c>
    </row>
    <row r="504" spans="3:16">
      <c r="C504" s="81" t="str">
        <f>IF('1'!K8="", "Vrije categorie",'1'!K8)</f>
        <v>F</v>
      </c>
      <c r="F504" s="92" cm="1">
        <f t="array" ref="F504">SUMPRODUCT(--($E$4:$E$494=C504),--($D$4:$D$494=""),$F$4:$F$494)</f>
        <v>0</v>
      </c>
      <c r="G504" s="92" cm="1">
        <f t="array" ref="G504">SUMPRODUCT(--($E$4:$E$494=C504),--($D$4:$D$494=""),$G$4:$G$494)</f>
        <v>0</v>
      </c>
      <c r="H504" s="92" cm="1">
        <f t="array" ref="H504">SUMPRODUCT(--($E$4:$E$494=C504),--($D$4:$D$494=""),$H$4:$H$494)</f>
        <v>10.85</v>
      </c>
      <c r="I504" s="92" cm="1">
        <f t="array" ref="I504">SUMPRODUCT(--($E$4:$E$494=C504),--($D$4:$D$494=""),$I$4:$I$494)</f>
        <v>0</v>
      </c>
      <c r="J504" s="92" cm="1">
        <f t="array" ref="J504">SUMPRODUCT(--($E$4:$E$494=C504),--($D$4:$D$494=""),$J$4:$J$494)</f>
        <v>51.3</v>
      </c>
      <c r="K504" s="92" cm="1">
        <f t="array" ref="K504">SUMPRODUCT(--($E$4:$E$494=C504),--($D$4:$D$494=""),$K$4:$K$494)</f>
        <v>50.7</v>
      </c>
      <c r="L504" s="92" cm="1">
        <f t="array" ref="L504">SUMPRODUCT(--($E$4:$E$494=C504),--($D$4:$D$494=""),$L$4:$L$494)</f>
        <v>0</v>
      </c>
      <c r="M504" s="92" cm="1">
        <f t="array" ref="M504">SUMPRODUCT(--($E$4:$E$494=C504),--($D$4:$D$494=""),$M$4:$M$494)</f>
        <v>0</v>
      </c>
      <c r="N504" s="92">
        <f t="shared" si="4"/>
        <v>112.85</v>
      </c>
      <c r="O504" s="81"/>
      <c r="P504" s="92" cm="1">
        <f t="array" ref="P504">SUMPRODUCT(--($E$4:$E$494=C504),--($D$4:$D$494=""),$P$4:$P$494)</f>
        <v>1128.5</v>
      </c>
    </row>
    <row r="505" spans="3:16">
      <c r="C505" s="81" t="str">
        <f>IF('1'!K9="", "Vrije categorie",'1'!K9)</f>
        <v>G</v>
      </c>
      <c r="F505" s="92" cm="1">
        <f t="array" ref="F505">SUMPRODUCT(--($E$4:$E$494=C505),--($D$4:$D$494=""),$F$4:$F$494)</f>
        <v>0</v>
      </c>
      <c r="G505" s="92" cm="1">
        <f t="array" ref="G505">SUMPRODUCT(--($E$4:$E$494=C505),--($D$4:$D$494=""),$G$4:$G$494)</f>
        <v>0</v>
      </c>
      <c r="H505" s="92" cm="1">
        <f t="array" ref="H505">SUMPRODUCT(--($E$4:$E$494=C505),--($D$4:$D$494=""),$H$4:$H$494)</f>
        <v>0</v>
      </c>
      <c r="I505" s="92" cm="1">
        <f t="array" ref="I505">SUMPRODUCT(--($E$4:$E$494=C505),--($D$4:$D$494=""),$I$4:$I$494)</f>
        <v>0</v>
      </c>
      <c r="J505" s="92" cm="1">
        <f t="array" ref="J505">SUMPRODUCT(--($E$4:$E$494=C505),--($D$4:$D$494=""),$J$4:$J$494)</f>
        <v>47.550000000000004</v>
      </c>
      <c r="K505" s="92" cm="1">
        <f t="array" ref="K505">SUMPRODUCT(--($E$4:$E$494=C505),--($D$4:$D$494=""),$K$4:$K$494)</f>
        <v>160.9</v>
      </c>
      <c r="L505" s="92" cm="1">
        <f t="array" ref="L505">SUMPRODUCT(--($E$4:$E$494=C505),--($D$4:$D$494=""),$L$4:$L$494)</f>
        <v>31.75</v>
      </c>
      <c r="M505" s="92" cm="1">
        <f t="array" ref="M505">SUMPRODUCT(--($E$4:$E$494=C505),--($D$4:$D$494=""),$M$4:$M$494)</f>
        <v>0</v>
      </c>
      <c r="N505" s="92">
        <f t="shared" si="4"/>
        <v>240.20000000000002</v>
      </c>
      <c r="O505" s="81"/>
      <c r="P505" s="92" cm="1">
        <f t="array" ref="P505">SUMPRODUCT(--($E$4:$E$494=C505),--($D$4:$D$494=""),$P$4:$P$494)</f>
        <v>98482</v>
      </c>
    </row>
    <row r="506" spans="3:16">
      <c r="C506" s="81" t="str">
        <f>IF('1'!K10="", "Vrije categorie",'1'!K10)</f>
        <v>H</v>
      </c>
      <c r="F506" s="92" cm="1">
        <f t="array" ref="F506">SUMPRODUCT(--($E$4:$E$494=C506),--($D$4:$D$494=""),$F$4:$F$494)</f>
        <v>0</v>
      </c>
      <c r="G506" s="92" cm="1">
        <f t="array" ref="G506">SUMPRODUCT(--($E$4:$E$494=C506),--($D$4:$D$494=""),$G$4:$G$494)</f>
        <v>0</v>
      </c>
      <c r="H506" s="92" cm="1">
        <f t="array" ref="H506">SUMPRODUCT(--($E$4:$E$494=C506),--($D$4:$D$494=""),$H$4:$H$494)</f>
        <v>0</v>
      </c>
      <c r="I506" s="92" cm="1">
        <f t="array" ref="I506">SUMPRODUCT(--($E$4:$E$494=C506),--($D$4:$D$494=""),$I$4:$I$494)</f>
        <v>0</v>
      </c>
      <c r="J506" s="92" cm="1">
        <f t="array" ref="J506">SUMPRODUCT(--($E$4:$E$494=C506),--($D$4:$D$494=""),$J$4:$J$494)</f>
        <v>310</v>
      </c>
      <c r="K506" s="92" cm="1">
        <f t="array" ref="K506">SUMPRODUCT(--($E$4:$E$494=C506),--($D$4:$D$494=""),$K$4:$K$494)</f>
        <v>0</v>
      </c>
      <c r="L506" s="92" cm="1">
        <f t="array" ref="L506">SUMPRODUCT(--($E$4:$E$494=C506),--($D$4:$D$494=""),$L$4:$L$494)</f>
        <v>15</v>
      </c>
      <c r="M506" s="92" cm="1">
        <f t="array" ref="M506">SUMPRODUCT(--($E$4:$E$494=C506),--($D$4:$D$494=""),$M$4:$M$494)</f>
        <v>0</v>
      </c>
      <c r="N506" s="92">
        <f t="shared" si="4"/>
        <v>325</v>
      </c>
      <c r="O506" s="81"/>
      <c r="P506" s="92" cm="1">
        <f t="array" ref="P506">SUMPRODUCT(--($E$4:$E$494=C506),--($D$4:$D$494=""),$P$4:$P$494)</f>
        <v>133250</v>
      </c>
    </row>
    <row r="507" spans="3:16">
      <c r="C507" s="81" t="str">
        <f>IF('1'!K11="", "Vrije categorie",'1'!K11)</f>
        <v>I</v>
      </c>
      <c r="F507" s="92" cm="1">
        <f t="array" ref="F507">SUMPRODUCT(--($E$4:$E$494=C507),--($D$4:$D$494=""),$F$4:$F$494)</f>
        <v>0</v>
      </c>
      <c r="G507" s="92" cm="1">
        <f t="array" ref="G507">SUMPRODUCT(--($E$4:$E$494=C507),--($D$4:$D$494=""),$G$4:$G$494)</f>
        <v>0</v>
      </c>
      <c r="H507" s="92" cm="1">
        <f t="array" ref="H507">SUMPRODUCT(--($E$4:$E$494=C507),--($D$4:$D$494=""),$H$4:$H$494)</f>
        <v>0</v>
      </c>
      <c r="I507" s="92" cm="1">
        <f t="array" ref="I507">SUMPRODUCT(--($E$4:$E$494=C507),--($D$4:$D$494=""),$I$4:$I$494)</f>
        <v>0</v>
      </c>
      <c r="J507" s="92" cm="1">
        <f t="array" ref="J507">SUMPRODUCT(--($E$4:$E$494=C507),--($D$4:$D$494=""),$J$4:$J$494)</f>
        <v>0</v>
      </c>
      <c r="K507" s="92" cm="1">
        <f t="array" ref="K507">SUMPRODUCT(--($E$4:$E$494=C507),--($D$4:$D$494=""),$K$4:$K$494)</f>
        <v>0</v>
      </c>
      <c r="L507" s="92" cm="1">
        <f t="array" ref="L507">SUMPRODUCT(--($E$4:$E$494=C507),--($D$4:$D$494=""),$L$4:$L$494)</f>
        <v>0</v>
      </c>
      <c r="M507" s="92" cm="1">
        <f t="array" ref="M507">SUMPRODUCT(--($E$4:$E$494=C507),--($D$4:$D$494=""),$M$4:$M$494)</f>
        <v>62.75</v>
      </c>
      <c r="N507" s="92">
        <f t="shared" si="4"/>
        <v>62.75</v>
      </c>
      <c r="O507" s="81"/>
      <c r="P507" s="92" cm="1">
        <f t="array" ref="P507">SUMPRODUCT(--($E$4:$E$494=C507),--($D$4:$D$494=""),$P$4:$P$494)</f>
        <v>25727.5</v>
      </c>
    </row>
    <row r="508" spans="3:16">
      <c r="C508" s="81" t="str">
        <f>IF('1'!K12="", "Vrije categorie",'1'!K12)</f>
        <v>Vrije categorie</v>
      </c>
      <c r="F508" s="92" cm="1">
        <f t="array" ref="F508">SUMPRODUCT(--($E$4:$E$494=C508),--($D$4:$D$494=""),$F$4:$F$494)</f>
        <v>0</v>
      </c>
      <c r="G508" s="92" cm="1">
        <f t="array" ref="G508">SUMPRODUCT(--($E$4:$E$494=C508),--($D$4:$D$494=""),$G$4:$G$494)</f>
        <v>0</v>
      </c>
      <c r="H508" s="92" cm="1">
        <f t="array" ref="H508">SUMPRODUCT(--($E$4:$E$494=C508),--($D$4:$D$494=""),$H$4:$H$494)</f>
        <v>0</v>
      </c>
      <c r="I508" s="92" cm="1">
        <f t="array" ref="I508">SUMPRODUCT(--($E$4:$E$494=C508),--($D$4:$D$494=""),$I$4:$I$494)</f>
        <v>0</v>
      </c>
      <c r="J508" s="92" cm="1">
        <f t="array" ref="J508">SUMPRODUCT(--($E$4:$E$494=C508),--($D$4:$D$494=""),$J$4:$J$494)</f>
        <v>0</v>
      </c>
      <c r="K508" s="92" cm="1">
        <f t="array" ref="K508">SUMPRODUCT(--($E$4:$E$494=C508),--($D$4:$D$494=""),$K$4:$K$494)</f>
        <v>0</v>
      </c>
      <c r="L508" s="92" cm="1">
        <f t="array" ref="L508">SUMPRODUCT(--($E$4:$E$494=C508),--($D$4:$D$494=""),$L$4:$L$494)</f>
        <v>0</v>
      </c>
      <c r="M508" s="92" cm="1">
        <f t="array" ref="M508">SUMPRODUCT(--($E$4:$E$494=C508),--($D$4:$D$494=""),$M$4:$M$494)</f>
        <v>0</v>
      </c>
      <c r="N508" s="92">
        <f t="shared" si="4"/>
        <v>0</v>
      </c>
      <c r="O508" s="81"/>
      <c r="P508" s="92" cm="1">
        <f t="array" ref="P508">SUMPRODUCT(--($E$4:$E$494=C508),--($D$4:$D$494=""),$P$4:$P$494)</f>
        <v>0</v>
      </c>
    </row>
    <row r="509" spans="3:16">
      <c r="C509" s="81" t="str">
        <f>IF('1'!K13="", "Vrije categorie",'1'!K13)</f>
        <v>Vrije categorie</v>
      </c>
      <c r="F509" s="92" cm="1">
        <f t="array" ref="F509">SUMPRODUCT(--($E$4:$E$494=C509),--($D$4:$D$494=""),$F$4:$F$494)</f>
        <v>0</v>
      </c>
      <c r="G509" s="92" cm="1">
        <f t="array" ref="G509">SUMPRODUCT(--($E$4:$E$494=C509),--($D$4:$D$494=""),$G$4:$G$494)</f>
        <v>0</v>
      </c>
      <c r="H509" s="92" cm="1">
        <f t="array" ref="H509">SUMPRODUCT(--($E$4:$E$494=C509),--($D$4:$D$494=""),$H$4:$H$494)</f>
        <v>0</v>
      </c>
      <c r="I509" s="92" cm="1">
        <f t="array" ref="I509">SUMPRODUCT(--($E$4:$E$494=C509),--($D$4:$D$494=""),$I$4:$I$494)</f>
        <v>0</v>
      </c>
      <c r="J509" s="92" cm="1">
        <f t="array" ref="J509">SUMPRODUCT(--($E$4:$E$494=C509),--($D$4:$D$494=""),$J$4:$J$494)</f>
        <v>0</v>
      </c>
      <c r="K509" s="92" cm="1">
        <f t="array" ref="K509">SUMPRODUCT(--($E$4:$E$494=C509),--($D$4:$D$494=""),$K$4:$K$494)</f>
        <v>0</v>
      </c>
      <c r="L509" s="92" cm="1">
        <f t="array" ref="L509">SUMPRODUCT(--($E$4:$E$494=C509),--($D$4:$D$494=""),$L$4:$L$494)</f>
        <v>0</v>
      </c>
      <c r="M509" s="92" cm="1">
        <f t="array" ref="M509">SUMPRODUCT(--($E$4:$E$494=C509),--($D$4:$D$494=""),$M$4:$M$494)</f>
        <v>0</v>
      </c>
      <c r="N509" s="92">
        <f t="shared" si="4"/>
        <v>0</v>
      </c>
      <c r="O509" s="81"/>
      <c r="P509" s="92" cm="1">
        <f t="array" ref="P509">SUMPRODUCT(--($E$4:$E$494=C509),--($D$4:$D$494=""),$P$4:$P$494)</f>
        <v>0</v>
      </c>
    </row>
    <row r="510" spans="3:16">
      <c r="C510" s="81" t="str">
        <f>IF('1'!K14="", "Vrije categorie",'1'!K14)</f>
        <v>Vrije categorie</v>
      </c>
      <c r="F510" s="92" cm="1">
        <f t="array" ref="F510">SUMPRODUCT(--($E$4:$E$494=C510),--($D$4:$D$494=""),$F$4:$F$494)</f>
        <v>0</v>
      </c>
      <c r="G510" s="92" cm="1">
        <f t="array" ref="G510">SUMPRODUCT(--($E$4:$E$494=C510),--($D$4:$D$494=""),$G$4:$G$494)</f>
        <v>0</v>
      </c>
      <c r="H510" s="92" cm="1">
        <f t="array" ref="H510">SUMPRODUCT(--($E$4:$E$494=C510),--($D$4:$D$494=""),$H$4:$H$494)</f>
        <v>0</v>
      </c>
      <c r="I510" s="92" cm="1">
        <f t="array" ref="I510">SUMPRODUCT(--($E$4:$E$494=C510),--($D$4:$D$494=""),$I$4:$I$494)</f>
        <v>0</v>
      </c>
      <c r="J510" s="92" cm="1">
        <f t="array" ref="J510">SUMPRODUCT(--($E$4:$E$494=C510),--($D$4:$D$494=""),$J$4:$J$494)</f>
        <v>0</v>
      </c>
      <c r="K510" s="92" cm="1">
        <f t="array" ref="K510">SUMPRODUCT(--($E$4:$E$494=C510),--($D$4:$D$494=""),$K$4:$K$494)</f>
        <v>0</v>
      </c>
      <c r="L510" s="92" cm="1">
        <f t="array" ref="L510">SUMPRODUCT(--($E$4:$E$494=C510),--($D$4:$D$494=""),$L$4:$L$494)</f>
        <v>0</v>
      </c>
      <c r="M510" s="92" cm="1">
        <f t="array" ref="M510">SUMPRODUCT(--($E$4:$E$494=C510),--($D$4:$D$494=""),$M$4:$M$494)</f>
        <v>0</v>
      </c>
      <c r="N510" s="92">
        <f t="shared" si="4"/>
        <v>0</v>
      </c>
      <c r="O510" s="81"/>
      <c r="P510" s="92" cm="1">
        <f t="array" ref="P510">SUMPRODUCT(--($E$4:$E$494=C510),--($D$4:$D$494=""),$P$4:$P$494)</f>
        <v>0</v>
      </c>
    </row>
    <row r="511" spans="3:16">
      <c r="C511" s="81" t="str">
        <f>IF('1'!K15="", "Vrije categorie",'1'!K15)</f>
        <v>Vrije categorie</v>
      </c>
      <c r="F511" s="92" cm="1">
        <f t="array" ref="F511">SUMPRODUCT(--($E$4:$E$494=C511),--($D$4:$D$494=""),$F$4:$F$494)</f>
        <v>0</v>
      </c>
      <c r="G511" s="92" cm="1">
        <f t="array" ref="G511">SUMPRODUCT(--($E$4:$E$494=C511),--($D$4:$D$494=""),$G$4:$G$494)</f>
        <v>0</v>
      </c>
      <c r="H511" s="92" cm="1">
        <f t="array" ref="H511">SUMPRODUCT(--($E$4:$E$494=C511),--($D$4:$D$494=""),$H$4:$H$494)</f>
        <v>0</v>
      </c>
      <c r="I511" s="92" cm="1">
        <f t="array" ref="I511">SUMPRODUCT(--($E$4:$E$494=C511),--($D$4:$D$494=""),$I$4:$I$494)</f>
        <v>0</v>
      </c>
      <c r="J511" s="92" cm="1">
        <f t="array" ref="J511">SUMPRODUCT(--($E$4:$E$494=C511),--($D$4:$D$494=""),$J$4:$J$494)</f>
        <v>0</v>
      </c>
      <c r="K511" s="92" cm="1">
        <f t="array" ref="K511">SUMPRODUCT(--($E$4:$E$494=C511),--($D$4:$D$494=""),$K$4:$K$494)</f>
        <v>0</v>
      </c>
      <c r="L511" s="92" cm="1">
        <f t="array" ref="L511">SUMPRODUCT(--($E$4:$E$494=C511),--($D$4:$D$494=""),$L$4:$L$494)</f>
        <v>0</v>
      </c>
      <c r="M511" s="92" cm="1">
        <f t="array" ref="M511">SUMPRODUCT(--($E$4:$E$494=C511),--($D$4:$D$494=""),$M$4:$M$494)</f>
        <v>0</v>
      </c>
      <c r="N511" s="92">
        <f t="shared" si="4"/>
        <v>0</v>
      </c>
      <c r="O511" s="81"/>
      <c r="P511" s="92" cm="1">
        <f t="array" ref="P511">SUMPRODUCT(--($E$4:$E$494=C511),--($D$4:$D$494=""),$P$4:$P$494)</f>
        <v>0</v>
      </c>
    </row>
    <row r="512" spans="3:16" ht="15.75" thickBot="1">
      <c r="C512" s="94" t="s">
        <v>176</v>
      </c>
      <c r="D512" s="90"/>
      <c r="E512" s="90"/>
      <c r="F512" s="93">
        <f>SUM(F499:F511)</f>
        <v>98.7</v>
      </c>
      <c r="G512" s="93">
        <f t="shared" ref="G512:M512" si="5">SUM(G499:G511)</f>
        <v>40.4</v>
      </c>
      <c r="H512" s="93">
        <f t="shared" si="5"/>
        <v>287.70000000000005</v>
      </c>
      <c r="I512" s="93">
        <f t="shared" si="5"/>
        <v>6</v>
      </c>
      <c r="J512" s="93">
        <f t="shared" si="5"/>
        <v>432.35</v>
      </c>
      <c r="K512" s="93">
        <f t="shared" si="5"/>
        <v>370.5</v>
      </c>
      <c r="L512" s="93">
        <f t="shared" si="5"/>
        <v>46.75</v>
      </c>
      <c r="M512" s="93">
        <f t="shared" si="5"/>
        <v>72.75</v>
      </c>
      <c r="N512" s="93">
        <f t="shared" si="4"/>
        <v>1355.15</v>
      </c>
      <c r="O512" s="93"/>
      <c r="P512" s="93">
        <f>SUM(P499:P511)</f>
        <v>510471.5</v>
      </c>
    </row>
    <row r="513" spans="3:16" ht="15.75" thickTop="1">
      <c r="C513" s="80"/>
      <c r="F513" s="33"/>
      <c r="G513" s="33"/>
      <c r="H513" s="33"/>
      <c r="I513" s="33"/>
      <c r="J513" s="33"/>
      <c r="K513" s="33"/>
      <c r="L513" s="33"/>
      <c r="M513" s="33"/>
      <c r="N513" s="33"/>
      <c r="O513" s="33"/>
      <c r="P513" s="33"/>
    </row>
    <row r="514" spans="3:16" ht="15.75" thickBot="1">
      <c r="C514" s="94" t="s">
        <v>175</v>
      </c>
      <c r="D514" s="90"/>
      <c r="E514" s="90"/>
      <c r="F514" s="93" cm="1">
        <f t="array" ref="F514">SUMPRODUCT(--($E$4:$E$494="X"),F4:F494)</f>
        <v>0</v>
      </c>
      <c r="G514" s="93" cm="1">
        <f t="array" ref="G514">SUMPRODUCT(--($E$4:$E$494="X"),G4:G494)</f>
        <v>0</v>
      </c>
      <c r="H514" s="93" cm="1">
        <f t="array" ref="H514">SUMPRODUCT(--($E$4:$E$494="X"),H4:H494)</f>
        <v>0</v>
      </c>
      <c r="I514" s="93" cm="1">
        <f t="array" ref="I514">SUMPRODUCT(--($E$4:$E$494="X"),I4:I494)</f>
        <v>0</v>
      </c>
      <c r="J514" s="93" cm="1">
        <f t="array" ref="J514">SUMPRODUCT(--($E$4:$E$494="X"),J4:J494)</f>
        <v>0</v>
      </c>
      <c r="K514" s="93" cm="1">
        <f t="array" ref="K514">SUMPRODUCT(--($E$4:$E$494="X"),K4:K494)</f>
        <v>0</v>
      </c>
      <c r="L514" s="93" cm="1">
        <f t="array" ref="L514">SUMPRODUCT(--($E$4:$E$494="X"),L4:L494)</f>
        <v>0</v>
      </c>
      <c r="M514" s="93" cm="1">
        <f t="array" ref="M514">SUMPRODUCT(--($E$4:$E$494="X"),M4:M494)</f>
        <v>0</v>
      </c>
      <c r="N514" s="33"/>
      <c r="O514" s="33"/>
      <c r="P514" s="33"/>
    </row>
    <row r="515" spans="3:16" ht="15.75" thickTop="1"/>
    <row r="517" spans="3:16">
      <c r="C517" s="95" t="s">
        <v>178</v>
      </c>
      <c r="D517" s="96"/>
      <c r="E517" s="96"/>
      <c r="F517" s="96"/>
      <c r="G517" s="96"/>
      <c r="H517" s="96"/>
      <c r="I517" s="96"/>
      <c r="J517" s="96"/>
      <c r="K517" s="96"/>
      <c r="L517" s="96"/>
      <c r="M517" s="96"/>
      <c r="N517" s="95" t="s">
        <v>186</v>
      </c>
    </row>
    <row r="518" spans="3:16">
      <c r="C518" s="95" t="str">
        <f>C499</f>
        <v>Vrije categorie</v>
      </c>
      <c r="D518" s="96"/>
      <c r="E518" s="96"/>
      <c r="F518" s="99" cm="1">
        <f t="array" ref="F518">SUMPRODUCT(--($E$4:$E$494=C518),--($D$4:$D$494="X"),$F$4:$F$494)</f>
        <v>0</v>
      </c>
      <c r="G518" s="99" cm="1">
        <f t="array" ref="G518">SUMPRODUCT(--($E$4:$E$494=C518),--($D$4:$D$494="X"),$G$4:$G$494)</f>
        <v>0</v>
      </c>
      <c r="H518" s="99" cm="1">
        <f t="array" ref="H518">SUMPRODUCT(--($E$4:$E$494=C518),--($D$4:$D$494="X"),$H$4:$H$494)</f>
        <v>0</v>
      </c>
      <c r="I518" s="99" cm="1">
        <f t="array" ref="I518">SUMPRODUCT(--($E$4:$E$494=C518),--($D$4:$D$494="X"),$I$4:$I$494)</f>
        <v>0</v>
      </c>
      <c r="J518" s="99" cm="1">
        <f t="array" ref="J518">SUMPRODUCT(--($E$4:$E$494=C518),--($D$4:$D$494="X"),$J$4:$J$494)</f>
        <v>0</v>
      </c>
      <c r="K518" s="99" cm="1">
        <f t="array" ref="K518">SUMPRODUCT(--($E$4:$E$494=C518),--($D$4:$D$494="X"),$K$4:$K$494)</f>
        <v>0</v>
      </c>
      <c r="L518" s="99" cm="1">
        <f t="array" ref="L518">SUMPRODUCT(--($E$4:$E$494=C518),--($D$4:$D$494="X"),$L$4:$L$494)</f>
        <v>0</v>
      </c>
      <c r="M518" s="99" cm="1">
        <f t="array" ref="M518">SUMPRODUCT(--($E$4:$E$494=C518),--($D$4:$D$494="X"),$M$4:$M$494)</f>
        <v>0</v>
      </c>
      <c r="N518" s="99">
        <f>SUM(F518:M518)</f>
        <v>0</v>
      </c>
    </row>
    <row r="519" spans="3:16">
      <c r="C519" s="95" t="str">
        <f t="shared" ref="C519:C530" si="6">C500</f>
        <v>B</v>
      </c>
      <c r="D519" s="96"/>
      <c r="E519" s="96"/>
      <c r="F519" s="99" cm="1">
        <f t="array" ref="F519">SUMPRODUCT(--($E$4:$E$494=C519),--($D$4:$D$494="X"),$F$4:$F$494)</f>
        <v>0</v>
      </c>
      <c r="G519" s="99" cm="1">
        <f t="array" ref="G519">SUMPRODUCT(--($E$4:$E$494=C519),--($D$4:$D$494="X"),$G$4:$G$494)</f>
        <v>0</v>
      </c>
      <c r="H519" s="99" cm="1">
        <f t="array" ref="H519">SUMPRODUCT(--($E$4:$E$494=C519),--($D$4:$D$494="X"),$H$4:$H$494)</f>
        <v>0</v>
      </c>
      <c r="I519" s="99" cm="1">
        <f t="array" ref="I519">SUMPRODUCT(--($E$4:$E$494=C519),--($D$4:$D$494="X"),$I$4:$I$494)</f>
        <v>0</v>
      </c>
      <c r="J519" s="99" cm="1">
        <f t="array" ref="J519">SUMPRODUCT(--($E$4:$E$494=C519),--($D$4:$D$494="X"),$J$4:$J$494)</f>
        <v>0</v>
      </c>
      <c r="K519" s="99" cm="1">
        <f t="array" ref="K519">SUMPRODUCT(--($E$4:$E$494=C519),--($D$4:$D$494="X"),$K$4:$K$494)</f>
        <v>0</v>
      </c>
      <c r="L519" s="99" cm="1">
        <f t="array" ref="L519">SUMPRODUCT(--($E$4:$E$494=C519),--($D$4:$D$494="X"),$L$4:$L$494)</f>
        <v>0</v>
      </c>
      <c r="M519" s="99" cm="1">
        <f t="array" ref="M519">SUMPRODUCT(--($E$4:$E$494=C519),--($D$4:$D$494="X"),$M$4:$M$494)</f>
        <v>0</v>
      </c>
      <c r="N519" s="99">
        <f t="shared" ref="N519:N530" si="7">SUM(F519:M519)</f>
        <v>0</v>
      </c>
    </row>
    <row r="520" spans="3:16">
      <c r="C520" s="95" t="str">
        <f t="shared" si="6"/>
        <v>C</v>
      </c>
      <c r="D520" s="96"/>
      <c r="E520" s="96"/>
      <c r="F520" s="99" cm="1">
        <f t="array" ref="F520">SUMPRODUCT(--($E$4:$E$494=C520),--($D$4:$D$494="X"),$F$4:$F$494)</f>
        <v>0</v>
      </c>
      <c r="G520" s="99" cm="1">
        <f t="array" ref="G520">SUMPRODUCT(--($E$4:$E$494=C520),--($D$4:$D$494="X"),$G$4:$G$494)</f>
        <v>0</v>
      </c>
      <c r="H520" s="99" cm="1">
        <f t="array" ref="H520">SUMPRODUCT(--($E$4:$E$494=C520),--($D$4:$D$494="X"),$H$4:$H$494)</f>
        <v>0</v>
      </c>
      <c r="I520" s="99" cm="1">
        <f t="array" ref="I520">SUMPRODUCT(--($E$4:$E$494=C520),--($D$4:$D$494="X"),$I$4:$I$494)</f>
        <v>0</v>
      </c>
      <c r="J520" s="99" cm="1">
        <f t="array" ref="J520">SUMPRODUCT(--($E$4:$E$494=C520),--($D$4:$D$494="X"),$J$4:$J$494)</f>
        <v>0</v>
      </c>
      <c r="K520" s="99" cm="1">
        <f t="array" ref="K520">SUMPRODUCT(--($E$4:$E$494=C520),--($D$4:$D$494="X"),$K$4:$K$494)</f>
        <v>0</v>
      </c>
      <c r="L520" s="99" cm="1">
        <f t="array" ref="L520">SUMPRODUCT(--($E$4:$E$494=C520),--($D$4:$D$494="X"),$L$4:$L$494)</f>
        <v>0</v>
      </c>
      <c r="M520" s="99" cm="1">
        <f t="array" ref="M520">SUMPRODUCT(--($E$4:$E$494=C520),--($D$4:$D$494="X"),$M$4:$M$494)</f>
        <v>0</v>
      </c>
      <c r="N520" s="99">
        <f t="shared" si="7"/>
        <v>0</v>
      </c>
    </row>
    <row r="521" spans="3:16">
      <c r="C521" s="95" t="str">
        <f t="shared" si="6"/>
        <v>D</v>
      </c>
      <c r="D521" s="96"/>
      <c r="E521" s="96"/>
      <c r="F521" s="99" cm="1">
        <f t="array" ref="F521">SUMPRODUCT(--($E$4:$E$494=C521),--($D$4:$D$494="X"),$F$4:$F$494)</f>
        <v>0</v>
      </c>
      <c r="G521" s="99" cm="1">
        <f t="array" ref="G521">SUMPRODUCT(--($E$4:$E$494=C521),--($D$4:$D$494="X"),$G$4:$G$494)</f>
        <v>0</v>
      </c>
      <c r="H521" s="99" cm="1">
        <f t="array" ref="H521">SUMPRODUCT(--($E$4:$E$494=C521),--($D$4:$D$494="X"),$H$4:$H$494)</f>
        <v>0</v>
      </c>
      <c r="I521" s="99" cm="1">
        <f t="array" ref="I521">SUMPRODUCT(--($E$4:$E$494=C521),--($D$4:$D$494="X"),$I$4:$I$494)</f>
        <v>0</v>
      </c>
      <c r="J521" s="99" cm="1">
        <f t="array" ref="J521">SUMPRODUCT(--($E$4:$E$494=C521),--($D$4:$D$494="X"),$J$4:$J$494)</f>
        <v>0</v>
      </c>
      <c r="K521" s="99" cm="1">
        <f t="array" ref="K521">SUMPRODUCT(--($E$4:$E$494=C521),--($D$4:$D$494="X"),$K$4:$K$494)</f>
        <v>0</v>
      </c>
      <c r="L521" s="99" cm="1">
        <f t="array" ref="L521">SUMPRODUCT(--($E$4:$E$494=C521),--($D$4:$D$494="X"),$L$4:$L$494)</f>
        <v>0</v>
      </c>
      <c r="M521" s="99" cm="1">
        <f t="array" ref="M521">SUMPRODUCT(--($E$4:$E$494=C521),--($D$4:$D$494="X"),$M$4:$M$494)</f>
        <v>0</v>
      </c>
      <c r="N521" s="99">
        <f t="shared" si="7"/>
        <v>0</v>
      </c>
    </row>
    <row r="522" spans="3:16">
      <c r="C522" s="95" t="str">
        <f t="shared" si="6"/>
        <v>E</v>
      </c>
      <c r="D522" s="96"/>
      <c r="E522" s="96"/>
      <c r="F522" s="99" cm="1">
        <f t="array" ref="F522">SUMPRODUCT(--($E$4:$E$494=C522),--($D$4:$D$494="X"),$F$4:$F$494)</f>
        <v>0</v>
      </c>
      <c r="G522" s="99" cm="1">
        <f t="array" ref="G522">SUMPRODUCT(--($E$4:$E$494=C522),--($D$4:$D$494="X"),$G$4:$G$494)</f>
        <v>0</v>
      </c>
      <c r="H522" s="99" cm="1">
        <f t="array" ref="H522">SUMPRODUCT(--($E$4:$E$494=C522),--($D$4:$D$494="X"),$H$4:$H$494)</f>
        <v>0</v>
      </c>
      <c r="I522" s="99" cm="1">
        <f t="array" ref="I522">SUMPRODUCT(--($E$4:$E$494=C522),--($D$4:$D$494="X"),$I$4:$I$494)</f>
        <v>0</v>
      </c>
      <c r="J522" s="99" cm="1">
        <f t="array" ref="J522">SUMPRODUCT(--($E$4:$E$494=C522),--($D$4:$D$494="X"),$J$4:$J$494)</f>
        <v>0</v>
      </c>
      <c r="K522" s="99" cm="1">
        <f t="array" ref="K522">SUMPRODUCT(--($E$4:$E$494=C522),--($D$4:$D$494="X"),$K$4:$K$494)</f>
        <v>0</v>
      </c>
      <c r="L522" s="99" cm="1">
        <f t="array" ref="L522">SUMPRODUCT(--($E$4:$E$494=C522),--($D$4:$D$494="X"),$L$4:$L$494)</f>
        <v>0</v>
      </c>
      <c r="M522" s="99" cm="1">
        <f t="array" ref="M522">SUMPRODUCT(--($E$4:$E$494=C522),--($D$4:$D$494="X"),$M$4:$M$494)</f>
        <v>0</v>
      </c>
      <c r="N522" s="99">
        <f t="shared" si="7"/>
        <v>0</v>
      </c>
    </row>
    <row r="523" spans="3:16">
      <c r="C523" s="95" t="str">
        <f t="shared" si="6"/>
        <v>F</v>
      </c>
      <c r="D523" s="96"/>
      <c r="E523" s="96"/>
      <c r="F523" s="99" cm="1">
        <f t="array" ref="F523">SUMPRODUCT(--($E$4:$E$494=C523),--($D$4:$D$494="X"),$F$4:$F$494)</f>
        <v>0</v>
      </c>
      <c r="G523" s="99" cm="1">
        <f t="array" ref="G523">SUMPRODUCT(--($E$4:$E$494=C523),--($D$4:$D$494="X"),$G$4:$G$494)</f>
        <v>0</v>
      </c>
      <c r="H523" s="99" cm="1">
        <f t="array" ref="H523">SUMPRODUCT(--($E$4:$E$494=C523),--($D$4:$D$494="X"),$H$4:$H$494)</f>
        <v>0</v>
      </c>
      <c r="I523" s="99" cm="1">
        <f t="array" ref="I523">SUMPRODUCT(--($E$4:$E$494=C523),--($D$4:$D$494="X"),$I$4:$I$494)</f>
        <v>0</v>
      </c>
      <c r="J523" s="99" cm="1">
        <f t="array" ref="J523">SUMPRODUCT(--($E$4:$E$494=C523),--($D$4:$D$494="X"),$J$4:$J$494)</f>
        <v>0</v>
      </c>
      <c r="K523" s="99" cm="1">
        <f t="array" ref="K523">SUMPRODUCT(--($E$4:$E$494=C523),--($D$4:$D$494="X"),$K$4:$K$494)</f>
        <v>0</v>
      </c>
      <c r="L523" s="99" cm="1">
        <f t="array" ref="L523">SUMPRODUCT(--($E$4:$E$494=C523),--($D$4:$D$494="X"),$L$4:$L$494)</f>
        <v>0</v>
      </c>
      <c r="M523" s="99" cm="1">
        <f t="array" ref="M523">SUMPRODUCT(--($E$4:$E$494=C523),--($D$4:$D$494="X"),$M$4:$M$494)</f>
        <v>0</v>
      </c>
      <c r="N523" s="99">
        <f t="shared" si="7"/>
        <v>0</v>
      </c>
    </row>
    <row r="524" spans="3:16">
      <c r="C524" s="95" t="str">
        <f t="shared" si="6"/>
        <v>G</v>
      </c>
      <c r="D524" s="96"/>
      <c r="E524" s="96"/>
      <c r="F524" s="99" cm="1">
        <f t="array" ref="F524">SUMPRODUCT(--($E$4:$E$494=C524),--($D$4:$D$494="X"),$F$4:$F$494)</f>
        <v>0</v>
      </c>
      <c r="G524" s="99" cm="1">
        <f t="array" ref="G524">SUMPRODUCT(--($E$4:$E$494=C524),--($D$4:$D$494="X"),$G$4:$G$494)</f>
        <v>0</v>
      </c>
      <c r="H524" s="99" cm="1">
        <f t="array" ref="H524">SUMPRODUCT(--($E$4:$E$494=C524),--($D$4:$D$494="X"),$H$4:$H$494)</f>
        <v>0</v>
      </c>
      <c r="I524" s="99" cm="1">
        <f t="array" ref="I524">SUMPRODUCT(--($E$4:$E$494=C524),--($D$4:$D$494="X"),$I$4:$I$494)</f>
        <v>0</v>
      </c>
      <c r="J524" s="99" cm="1">
        <f t="array" ref="J524">SUMPRODUCT(--($E$4:$E$494=C524),--($D$4:$D$494="X"),$J$4:$J$494)</f>
        <v>0</v>
      </c>
      <c r="K524" s="99" cm="1">
        <f t="array" ref="K524">SUMPRODUCT(--($E$4:$E$494=C524),--($D$4:$D$494="X"),$K$4:$K$494)</f>
        <v>0</v>
      </c>
      <c r="L524" s="99" cm="1">
        <f t="array" ref="L524">SUMPRODUCT(--($E$4:$E$494=C524),--($D$4:$D$494="X"),$L$4:$L$494)</f>
        <v>0</v>
      </c>
      <c r="M524" s="99" cm="1">
        <f t="array" ref="M524">SUMPRODUCT(--($E$4:$E$494=C524),--($D$4:$D$494="X"),$M$4:$M$494)</f>
        <v>0</v>
      </c>
      <c r="N524" s="99">
        <f t="shared" si="7"/>
        <v>0</v>
      </c>
    </row>
    <row r="525" spans="3:16">
      <c r="C525" s="95" t="str">
        <f t="shared" si="6"/>
        <v>H</v>
      </c>
      <c r="D525" s="96"/>
      <c r="E525" s="96"/>
      <c r="F525" s="99" cm="1">
        <f t="array" ref="F525">SUMPRODUCT(--($E$4:$E$494=C525),--($D$4:$D$494="X"),$F$4:$F$494)</f>
        <v>0</v>
      </c>
      <c r="G525" s="99" cm="1">
        <f t="array" ref="G525">SUMPRODUCT(--($E$4:$E$494=C525),--($D$4:$D$494="X"),$G$4:$G$494)</f>
        <v>0</v>
      </c>
      <c r="H525" s="99" cm="1">
        <f t="array" ref="H525">SUMPRODUCT(--($E$4:$E$494=C525),--($D$4:$D$494="X"),$H$4:$H$494)</f>
        <v>0</v>
      </c>
      <c r="I525" s="99" cm="1">
        <f t="array" ref="I525">SUMPRODUCT(--($E$4:$E$494=C525),--($D$4:$D$494="X"),$I$4:$I$494)</f>
        <v>0</v>
      </c>
      <c r="J525" s="99" cm="1">
        <f t="array" ref="J525">SUMPRODUCT(--($E$4:$E$494=C525),--($D$4:$D$494="X"),$J$4:$J$494)</f>
        <v>0</v>
      </c>
      <c r="K525" s="99" cm="1">
        <f t="array" ref="K525">SUMPRODUCT(--($E$4:$E$494=C525),--($D$4:$D$494="X"),$K$4:$K$494)</f>
        <v>0</v>
      </c>
      <c r="L525" s="99" cm="1">
        <f t="array" ref="L525">SUMPRODUCT(--($E$4:$E$494=C525),--($D$4:$D$494="X"),$L$4:$L$494)</f>
        <v>0</v>
      </c>
      <c r="M525" s="99" cm="1">
        <f t="array" ref="M525">SUMPRODUCT(--($E$4:$E$494=C525),--($D$4:$D$494="X"),$M$4:$M$494)</f>
        <v>0</v>
      </c>
      <c r="N525" s="99">
        <f t="shared" si="7"/>
        <v>0</v>
      </c>
    </row>
    <row r="526" spans="3:16">
      <c r="C526" s="95" t="str">
        <f t="shared" si="6"/>
        <v>I</v>
      </c>
      <c r="D526" s="96"/>
      <c r="E526" s="96"/>
      <c r="F526" s="99" cm="1">
        <f t="array" ref="F526">SUMPRODUCT(--($E$4:$E$494=C526),--($D$4:$D$494="X"),$F$4:$F$494)</f>
        <v>0</v>
      </c>
      <c r="G526" s="99" cm="1">
        <f t="array" ref="G526">SUMPRODUCT(--($E$4:$E$494=C526),--($D$4:$D$494="X"),$G$4:$G$494)</f>
        <v>0</v>
      </c>
      <c r="H526" s="99" cm="1">
        <f t="array" ref="H526">SUMPRODUCT(--($E$4:$E$494=C526),--($D$4:$D$494="X"),$H$4:$H$494)</f>
        <v>0</v>
      </c>
      <c r="I526" s="99" cm="1">
        <f t="array" ref="I526">SUMPRODUCT(--($E$4:$E$494=C526),--($D$4:$D$494="X"),$I$4:$I$494)</f>
        <v>0</v>
      </c>
      <c r="J526" s="99" cm="1">
        <f t="array" ref="J526">SUMPRODUCT(--($E$4:$E$494=C526),--($D$4:$D$494="X"),$J$4:$J$494)</f>
        <v>0</v>
      </c>
      <c r="K526" s="99" cm="1">
        <f t="array" ref="K526">SUMPRODUCT(--($E$4:$E$494=C526),--($D$4:$D$494="X"),$K$4:$K$494)</f>
        <v>0</v>
      </c>
      <c r="L526" s="99" cm="1">
        <f t="array" ref="L526">SUMPRODUCT(--($E$4:$E$494=C526),--($D$4:$D$494="X"),$L$4:$L$494)</f>
        <v>0</v>
      </c>
      <c r="M526" s="99" cm="1">
        <f t="array" ref="M526">SUMPRODUCT(--($E$4:$E$494=C526),--($D$4:$D$494="X"),$M$4:$M$494)</f>
        <v>0</v>
      </c>
      <c r="N526" s="99">
        <f t="shared" si="7"/>
        <v>0</v>
      </c>
    </row>
    <row r="527" spans="3:16">
      <c r="C527" s="95" t="str">
        <f t="shared" si="6"/>
        <v>Vrije categorie</v>
      </c>
      <c r="D527" s="96"/>
      <c r="E527" s="96"/>
      <c r="F527" s="99" cm="1">
        <f t="array" ref="F527">SUMPRODUCT(--($E$4:$E$494=C527),--($D$4:$D$494="X"),$F$4:$F$494)</f>
        <v>0</v>
      </c>
      <c r="G527" s="99" cm="1">
        <f t="array" ref="G527">SUMPRODUCT(--($E$4:$E$494=C527),--($D$4:$D$494="X"),$G$4:$G$494)</f>
        <v>0</v>
      </c>
      <c r="H527" s="99" cm="1">
        <f t="array" ref="H527">SUMPRODUCT(--($E$4:$E$494=C527),--($D$4:$D$494="X"),$H$4:$H$494)</f>
        <v>0</v>
      </c>
      <c r="I527" s="99" cm="1">
        <f t="array" ref="I527">SUMPRODUCT(--($E$4:$E$494=C527),--($D$4:$D$494="X"),$I$4:$I$494)</f>
        <v>0</v>
      </c>
      <c r="J527" s="99" cm="1">
        <f t="array" ref="J527">SUMPRODUCT(--($E$4:$E$494=C527),--($D$4:$D$494="X"),$J$4:$J$494)</f>
        <v>0</v>
      </c>
      <c r="K527" s="99" cm="1">
        <f t="array" ref="K527">SUMPRODUCT(--($E$4:$E$494=C527),--($D$4:$D$494="X"),$K$4:$K$494)</f>
        <v>0</v>
      </c>
      <c r="L527" s="99" cm="1">
        <f t="array" ref="L527">SUMPRODUCT(--($E$4:$E$494=C527),--($D$4:$D$494="X"),$L$4:$L$494)</f>
        <v>0</v>
      </c>
      <c r="M527" s="99" cm="1">
        <f t="array" ref="M527">SUMPRODUCT(--($E$4:$E$494=C527),--($D$4:$D$494="X"),$M$4:$M$494)</f>
        <v>0</v>
      </c>
      <c r="N527" s="99">
        <f t="shared" si="7"/>
        <v>0</v>
      </c>
    </row>
    <row r="528" spans="3:16">
      <c r="C528" s="95" t="str">
        <f t="shared" si="6"/>
        <v>Vrije categorie</v>
      </c>
      <c r="D528" s="96"/>
      <c r="E528" s="96"/>
      <c r="F528" s="99" cm="1">
        <f t="array" ref="F528">SUMPRODUCT(--($E$4:$E$494=C528),--($D$4:$D$494="X"),$F$4:$F$494)</f>
        <v>0</v>
      </c>
      <c r="G528" s="99" cm="1">
        <f t="array" ref="G528">SUMPRODUCT(--($E$4:$E$494=C528),--($D$4:$D$494="X"),$G$4:$G$494)</f>
        <v>0</v>
      </c>
      <c r="H528" s="99" cm="1">
        <f t="array" ref="H528">SUMPRODUCT(--($E$4:$E$494=C528),--($D$4:$D$494="X"),$H$4:$H$494)</f>
        <v>0</v>
      </c>
      <c r="I528" s="99" cm="1">
        <f t="array" ref="I528">SUMPRODUCT(--($E$4:$E$494=C528),--($D$4:$D$494="X"),$I$4:$I$494)</f>
        <v>0</v>
      </c>
      <c r="J528" s="99" cm="1">
        <f t="array" ref="J528">SUMPRODUCT(--($E$4:$E$494=C528),--($D$4:$D$494="X"),$J$4:$J$494)</f>
        <v>0</v>
      </c>
      <c r="K528" s="99" cm="1">
        <f t="array" ref="K528">SUMPRODUCT(--($E$4:$E$494=C528),--($D$4:$D$494="X"),$K$4:$K$494)</f>
        <v>0</v>
      </c>
      <c r="L528" s="99" cm="1">
        <f t="array" ref="L528">SUMPRODUCT(--($E$4:$E$494=C528),--($D$4:$D$494="X"),$L$4:$L$494)</f>
        <v>0</v>
      </c>
      <c r="M528" s="99" cm="1">
        <f t="array" ref="M528">SUMPRODUCT(--($E$4:$E$494=C528),--($D$4:$D$494="X"),$M$4:$M$494)</f>
        <v>0</v>
      </c>
      <c r="N528" s="99">
        <f t="shared" si="7"/>
        <v>0</v>
      </c>
    </row>
    <row r="529" spans="3:14">
      <c r="C529" s="95" t="str">
        <f t="shared" si="6"/>
        <v>Vrije categorie</v>
      </c>
      <c r="D529" s="96"/>
      <c r="E529" s="96"/>
      <c r="F529" s="99" cm="1">
        <f t="array" ref="F529">SUMPRODUCT(--($E$4:$E$494=C529),--($D$4:$D$494="X"),$F$4:$F$494)</f>
        <v>0</v>
      </c>
      <c r="G529" s="99" cm="1">
        <f t="array" ref="G529">SUMPRODUCT(--($E$4:$E$494=C529),--($D$4:$D$494="X"),$G$4:$G$494)</f>
        <v>0</v>
      </c>
      <c r="H529" s="99" cm="1">
        <f t="array" ref="H529">SUMPRODUCT(--($E$4:$E$494=C529),--($D$4:$D$494="X"),$H$4:$H$494)</f>
        <v>0</v>
      </c>
      <c r="I529" s="99" cm="1">
        <f t="array" ref="I529">SUMPRODUCT(--($E$4:$E$494=C529),--($D$4:$D$494="X"),$I$4:$I$494)</f>
        <v>0</v>
      </c>
      <c r="J529" s="99" cm="1">
        <f t="array" ref="J529">SUMPRODUCT(--($E$4:$E$494=C529),--($D$4:$D$494="X"),$J$4:$J$494)</f>
        <v>0</v>
      </c>
      <c r="K529" s="99" cm="1">
        <f t="array" ref="K529">SUMPRODUCT(--($E$4:$E$494=C529),--($D$4:$D$494="X"),$K$4:$K$494)</f>
        <v>0</v>
      </c>
      <c r="L529" s="99" cm="1">
        <f t="array" ref="L529">SUMPRODUCT(--($E$4:$E$494=C529),--($D$4:$D$494="X"),$L$4:$L$494)</f>
        <v>0</v>
      </c>
      <c r="M529" s="99" cm="1">
        <f t="array" ref="M529">SUMPRODUCT(--($E$4:$E$494=C529),--($D$4:$D$494="X"),$M$4:$M$494)</f>
        <v>0</v>
      </c>
      <c r="N529" s="99">
        <f t="shared" si="7"/>
        <v>0</v>
      </c>
    </row>
    <row r="530" spans="3:14">
      <c r="C530" s="95" t="str">
        <f t="shared" si="6"/>
        <v>Vrije categorie</v>
      </c>
      <c r="D530" s="96"/>
      <c r="E530" s="96"/>
      <c r="F530" s="99" cm="1">
        <f t="array" ref="F530">SUMPRODUCT(--($E$4:$E$494=C530),--($D$4:$D$494="X"),$F$4:$F$494)</f>
        <v>0</v>
      </c>
      <c r="G530" s="99" cm="1">
        <f t="array" ref="G530">SUMPRODUCT(--($E$4:$E$494=C530),--($D$4:$D$494="X"),$G$4:$G$494)</f>
        <v>0</v>
      </c>
      <c r="H530" s="99" cm="1">
        <f t="array" ref="H530">SUMPRODUCT(--($E$4:$E$494=C530),--($D$4:$D$494="X"),$H$4:$H$494)</f>
        <v>0</v>
      </c>
      <c r="I530" s="99" cm="1">
        <f t="array" ref="I530">SUMPRODUCT(--($E$4:$E$494=C530),--($D$4:$D$494="X"),$I$4:$I$494)</f>
        <v>0</v>
      </c>
      <c r="J530" s="99" cm="1">
        <f t="array" ref="J530">SUMPRODUCT(--($E$4:$E$494=C530),--($D$4:$D$494="X"),$J$4:$J$494)</f>
        <v>0</v>
      </c>
      <c r="K530" s="99" cm="1">
        <f t="array" ref="K530">SUMPRODUCT(--($E$4:$E$494=C530),--($D$4:$D$494="X"),$K$4:$K$494)</f>
        <v>0</v>
      </c>
      <c r="L530" s="99" cm="1">
        <f t="array" ref="L530">SUMPRODUCT(--($E$4:$E$494=C530),--($D$4:$D$494="X"),$L$4:$L$494)</f>
        <v>0</v>
      </c>
      <c r="M530" s="99" cm="1">
        <f t="array" ref="M530">SUMPRODUCT(--($E$4:$E$494=C530),--($D$4:$D$494="X"),$M$4:$M$494)</f>
        <v>0</v>
      </c>
      <c r="N530" s="99">
        <f t="shared" si="7"/>
        <v>0</v>
      </c>
    </row>
    <row r="531" spans="3:14" ht="15.75" thickBot="1">
      <c r="C531" s="97" t="s">
        <v>179</v>
      </c>
      <c r="D531" s="98"/>
      <c r="E531" s="98"/>
      <c r="F531" s="100">
        <f>SUM(F518:F530)</f>
        <v>0</v>
      </c>
      <c r="G531" s="100">
        <f t="shared" ref="G531:M531" si="8">SUM(G518:G530)</f>
        <v>0</v>
      </c>
      <c r="H531" s="100">
        <f t="shared" si="8"/>
        <v>0</v>
      </c>
      <c r="I531" s="100">
        <f t="shared" si="8"/>
        <v>0</v>
      </c>
      <c r="J531" s="100">
        <f t="shared" si="8"/>
        <v>0</v>
      </c>
      <c r="K531" s="100">
        <f t="shared" si="8"/>
        <v>0</v>
      </c>
      <c r="L531" s="100">
        <f t="shared" si="8"/>
        <v>0</v>
      </c>
      <c r="M531" s="100">
        <f t="shared" si="8"/>
        <v>0</v>
      </c>
      <c r="N531" s="100">
        <f>SUM(N518:N530)</f>
        <v>0</v>
      </c>
    </row>
    <row r="532" spans="3:14" ht="15.75" thickTop="1"/>
  </sheetData>
  <sheetProtection algorithmName="SHA-512" hashValue="oeW/anbFbIVQP504XeI3FANamH82TCbtqgC/K2P5b6c84lhfQnYpFUIVmCaq1QKiydUu0s1ccWVHBOxvK6U7XA==" saltValue="HzDgH4a7/Vmg3bf7MyalGQ==" spinCount="100000" sheet="1" formatCells="0" formatColumns="0" formatRows="0" insertColumns="0" insertRows="0" insertHyperlinks="0" deleteColumns="0" deleteRows="0" sort="0" autoFilter="0" pivotTables="0"/>
  <mergeCells count="4">
    <mergeCell ref="B1:C1"/>
    <mergeCell ref="B2:C2"/>
    <mergeCell ref="D1:J1"/>
    <mergeCell ref="D2:J2"/>
  </mergeCells>
  <pageMargins left="0.7" right="0.7" top="0.75" bottom="0.75" header="0.3" footer="0.3"/>
  <pageSetup paperSize="9" orientation="portrait" r:id="rId1"/>
  <legacyDrawing r:id="rId2"/>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CE89C1-CE98-453A-BA4D-03130B35480E}">
  <sheetPr>
    <tabColor rgb="FF173583"/>
  </sheetPr>
  <dimension ref="A1:Z532"/>
  <sheetViews>
    <sheetView topLeftCell="B1" workbookViewId="0">
      <selection activeCell="A35" sqref="A35:D35"/>
    </sheetView>
  </sheetViews>
  <sheetFormatPr defaultRowHeight="15"/>
  <cols>
    <col min="1" max="1" width="5.42578125" bestFit="1" customWidth="1"/>
    <col min="2" max="2" width="2.85546875" bestFit="1" customWidth="1"/>
    <col min="3" max="3" width="29.7109375" bestFit="1" customWidth="1"/>
    <col min="4" max="4" width="3.28515625" bestFit="1" customWidth="1"/>
    <col min="5" max="5" width="4.42578125" bestFit="1" customWidth="1"/>
    <col min="6" max="13" width="11.85546875" customWidth="1"/>
    <col min="14" max="14" width="7.5703125" bestFit="1" customWidth="1"/>
    <col min="15" max="15" width="5.42578125" bestFit="1" customWidth="1"/>
    <col min="16" max="16" width="20" bestFit="1" customWidth="1"/>
    <col min="17" max="17" width="19.28515625" customWidth="1"/>
    <col min="18" max="18" width="10.140625" bestFit="1" customWidth="1"/>
    <col min="19" max="20" width="12.7109375" bestFit="1" customWidth="1"/>
    <col min="21" max="21" width="10.140625" bestFit="1" customWidth="1"/>
    <col min="22" max="23" width="14.42578125" bestFit="1" customWidth="1"/>
    <col min="24" max="26" width="9.140625" style="156"/>
  </cols>
  <sheetData>
    <row r="1" spans="1:24">
      <c r="A1">
        <f>'28'!H5</f>
        <v>28</v>
      </c>
      <c r="B1" s="247" t="s">
        <v>78</v>
      </c>
      <c r="C1" s="248"/>
      <c r="D1" s="249" t="str">
        <f>VLOOKUP(A1,Kwaliteitscontroles!A5:J54,3)</f>
        <v>Complex 28</v>
      </c>
      <c r="E1" s="250"/>
      <c r="F1" s="250"/>
      <c r="G1" s="250"/>
      <c r="H1" s="250"/>
      <c r="I1" s="250"/>
      <c r="J1" s="251"/>
      <c r="K1" s="68"/>
      <c r="X1" s="156" t="s">
        <v>238</v>
      </c>
    </row>
    <row r="2" spans="1:24">
      <c r="B2" s="247" t="s">
        <v>94</v>
      </c>
      <c r="C2" s="248"/>
      <c r="D2" s="249" t="str">
        <f>CONCATENATE(VLOOKUP(A1,Kwaliteitscontroles!A5:K54,4)," te ",VLOOKUP(A1,Kwaliteitscontroles!A5:K54,5))</f>
        <v>Complex 28 te Complex 28</v>
      </c>
      <c r="E2" s="250"/>
      <c r="F2" s="250"/>
      <c r="G2" s="250"/>
      <c r="H2" s="250"/>
      <c r="I2" s="250"/>
      <c r="J2" s="251"/>
      <c r="K2" s="68"/>
    </row>
    <row r="3" spans="1:24" ht="30">
      <c r="A3" s="33" t="s">
        <v>148</v>
      </c>
      <c r="B3" s="33" t="s">
        <v>95</v>
      </c>
      <c r="C3" s="33" t="s">
        <v>68</v>
      </c>
      <c r="D3" s="33" t="s">
        <v>96</v>
      </c>
      <c r="E3" s="33" t="s">
        <v>97</v>
      </c>
      <c r="F3" s="33" t="s">
        <v>66</v>
      </c>
      <c r="G3" s="33" t="s">
        <v>64</v>
      </c>
      <c r="H3" s="33" t="s">
        <v>65</v>
      </c>
      <c r="I3" s="33" t="s">
        <v>63</v>
      </c>
      <c r="J3" s="66" t="s">
        <v>189</v>
      </c>
      <c r="K3" s="33" t="s">
        <v>190</v>
      </c>
      <c r="L3" s="33" t="s">
        <v>149</v>
      </c>
      <c r="M3" s="33" t="s">
        <v>149</v>
      </c>
      <c r="N3" s="33" t="s">
        <v>60</v>
      </c>
      <c r="O3" s="33" t="s">
        <v>150</v>
      </c>
      <c r="P3" s="33" t="s">
        <v>98</v>
      </c>
      <c r="R3" s="66" t="s">
        <v>99</v>
      </c>
      <c r="S3" s="66" t="s">
        <v>100</v>
      </c>
      <c r="T3" s="33" t="s">
        <v>101</v>
      </c>
      <c r="U3" s="33" t="s">
        <v>102</v>
      </c>
      <c r="V3" s="33" t="s">
        <v>103</v>
      </c>
      <c r="W3" s="33" t="s">
        <v>104</v>
      </c>
    </row>
    <row r="4" spans="1:24">
      <c r="A4" s="30"/>
      <c r="B4" s="106"/>
      <c r="C4" s="33"/>
      <c r="D4" s="33"/>
      <c r="E4" s="106"/>
      <c r="F4" s="108"/>
      <c r="G4" s="108"/>
      <c r="H4" s="108"/>
      <c r="I4" s="108"/>
      <c r="J4" s="108"/>
      <c r="N4" s="108">
        <f t="shared" ref="N4:N67" si="0">SUM(F4:M4)</f>
        <v>0</v>
      </c>
      <c r="O4" s="108" t="e">
        <f>IF(D4="X",0,IF(E4="X",0,VLOOKUP(E4,'28'!$K$3:$L$16,2,FALSE)))</f>
        <v>#N/A</v>
      </c>
      <c r="P4" s="108" t="e">
        <f t="shared" ref="P4:P67" si="1">N4*O4</f>
        <v>#N/A</v>
      </c>
    </row>
    <row r="5" spans="1:24">
      <c r="A5" s="30"/>
      <c r="B5" s="106"/>
      <c r="C5" s="33"/>
      <c r="D5" s="33"/>
      <c r="E5" s="106"/>
      <c r="F5" s="108"/>
      <c r="G5" s="108"/>
      <c r="H5" s="108"/>
      <c r="I5" s="108"/>
      <c r="J5" s="108"/>
      <c r="N5" s="108">
        <f t="shared" si="0"/>
        <v>0</v>
      </c>
      <c r="O5" s="108" t="e">
        <f>IF(D5="X",0,IF(E5="X",0,VLOOKUP(E5,'28'!$K$3:$L$16,2,FALSE)))</f>
        <v>#N/A</v>
      </c>
      <c r="P5" s="108" t="e">
        <f t="shared" si="1"/>
        <v>#N/A</v>
      </c>
    </row>
    <row r="6" spans="1:24">
      <c r="A6" s="30"/>
      <c r="B6" s="106"/>
      <c r="C6" s="33"/>
      <c r="D6" s="33"/>
      <c r="E6" s="106"/>
      <c r="F6" s="108"/>
      <c r="G6" s="108"/>
      <c r="H6" s="108"/>
      <c r="I6" s="108"/>
      <c r="J6" s="108"/>
      <c r="N6" s="108">
        <f t="shared" si="0"/>
        <v>0</v>
      </c>
      <c r="O6" s="108" t="e">
        <f>IF(D6="X",0,IF(E6="X",0,VLOOKUP(E6,'28'!$K$3:$L$16,2,FALSE)))</f>
        <v>#N/A</v>
      </c>
      <c r="P6" s="108" t="e">
        <f t="shared" si="1"/>
        <v>#N/A</v>
      </c>
    </row>
    <row r="7" spans="1:24">
      <c r="A7" s="30"/>
      <c r="B7" s="106"/>
      <c r="C7" s="33"/>
      <c r="D7" s="33"/>
      <c r="E7" s="106"/>
      <c r="F7" s="108"/>
      <c r="G7" s="108"/>
      <c r="H7" s="108"/>
      <c r="I7" s="108"/>
      <c r="J7" s="108"/>
      <c r="N7" s="108">
        <f t="shared" si="0"/>
        <v>0</v>
      </c>
      <c r="O7" s="108" t="e">
        <f>IF(D7="X",0,IF(E7="X",0,VLOOKUP(E7,'28'!$K$3:$L$16,2,FALSE)))</f>
        <v>#N/A</v>
      </c>
      <c r="P7" s="108" t="e">
        <f t="shared" si="1"/>
        <v>#N/A</v>
      </c>
    </row>
    <row r="8" spans="1:24">
      <c r="A8" s="30"/>
      <c r="B8" s="106"/>
      <c r="C8" s="33"/>
      <c r="D8" s="33"/>
      <c r="E8" s="106"/>
      <c r="F8" s="108"/>
      <c r="G8" s="108"/>
      <c r="H8" s="108"/>
      <c r="I8" s="108"/>
      <c r="J8" s="108"/>
      <c r="N8" s="108">
        <f t="shared" si="0"/>
        <v>0</v>
      </c>
      <c r="O8" s="108" t="e">
        <f>IF(D8="X",0,IF(E8="X",0,VLOOKUP(E8,'28'!$K$3:$L$16,2,FALSE)))</f>
        <v>#N/A</v>
      </c>
      <c r="P8" s="108" t="e">
        <f t="shared" si="1"/>
        <v>#N/A</v>
      </c>
    </row>
    <row r="9" spans="1:24">
      <c r="A9" s="30"/>
      <c r="B9" s="106"/>
      <c r="C9" s="33"/>
      <c r="D9" s="33"/>
      <c r="E9" s="106"/>
      <c r="F9" s="108"/>
      <c r="G9" s="108"/>
      <c r="H9" s="108"/>
      <c r="I9" s="108"/>
      <c r="J9" s="108"/>
      <c r="N9" s="108">
        <f t="shared" si="0"/>
        <v>0</v>
      </c>
      <c r="O9" s="108" t="e">
        <f>IF(D9="X",0,IF(E9="X",0,VLOOKUP(E9,'28'!$K$3:$L$16,2,FALSE)))</f>
        <v>#N/A</v>
      </c>
      <c r="P9" s="108" t="e">
        <f t="shared" si="1"/>
        <v>#N/A</v>
      </c>
    </row>
    <row r="10" spans="1:24">
      <c r="A10" s="30"/>
      <c r="B10" s="106"/>
      <c r="C10" s="33"/>
      <c r="D10" s="33"/>
      <c r="E10" s="106"/>
      <c r="F10" s="108"/>
      <c r="G10" s="108"/>
      <c r="H10" s="108"/>
      <c r="I10" s="108"/>
      <c r="J10" s="108"/>
      <c r="N10" s="108">
        <f t="shared" si="0"/>
        <v>0</v>
      </c>
      <c r="O10" s="108" t="e">
        <f>IF(D10="X",0,IF(E10="X",0,VLOOKUP(E10,'28'!$K$3:$L$16,2,FALSE)))</f>
        <v>#N/A</v>
      </c>
      <c r="P10" s="108" t="e">
        <f t="shared" si="1"/>
        <v>#N/A</v>
      </c>
    </row>
    <row r="11" spans="1:24">
      <c r="A11" s="30"/>
      <c r="B11" s="106"/>
      <c r="C11" s="33"/>
      <c r="D11" s="33"/>
      <c r="E11" s="106"/>
      <c r="F11" s="108"/>
      <c r="G11" s="108"/>
      <c r="H11" s="108"/>
      <c r="I11" s="108"/>
      <c r="J11" s="108"/>
      <c r="N11" s="108">
        <f t="shared" si="0"/>
        <v>0</v>
      </c>
      <c r="O11" s="108" t="e">
        <f>IF(D11="X",0,IF(E11="X",0,VLOOKUP(E11,'28'!$K$3:$L$16,2,FALSE)))</f>
        <v>#N/A</v>
      </c>
      <c r="P11" s="108" t="e">
        <f t="shared" si="1"/>
        <v>#N/A</v>
      </c>
    </row>
    <row r="12" spans="1:24">
      <c r="A12" s="30"/>
      <c r="B12" s="106"/>
      <c r="C12" s="33"/>
      <c r="D12" s="33"/>
      <c r="E12" s="106"/>
      <c r="F12" s="108"/>
      <c r="G12" s="108"/>
      <c r="H12" s="108"/>
      <c r="I12" s="108"/>
      <c r="J12" s="108"/>
      <c r="N12" s="108">
        <f t="shared" si="0"/>
        <v>0</v>
      </c>
      <c r="O12" s="108" t="e">
        <f>IF(D12="X",0,IF(E12="X",0,VLOOKUP(E12,'28'!$K$3:$L$16,2,FALSE)))</f>
        <v>#N/A</v>
      </c>
      <c r="P12" s="108" t="e">
        <f t="shared" si="1"/>
        <v>#N/A</v>
      </c>
    </row>
    <row r="13" spans="1:24">
      <c r="A13" s="30"/>
      <c r="B13" s="106"/>
      <c r="C13" s="33"/>
      <c r="D13" s="33"/>
      <c r="E13" s="106"/>
      <c r="F13" s="108"/>
      <c r="G13" s="108"/>
      <c r="H13" s="108"/>
      <c r="I13" s="108"/>
      <c r="J13" s="108"/>
      <c r="N13" s="108">
        <f t="shared" si="0"/>
        <v>0</v>
      </c>
      <c r="O13" s="108" t="e">
        <f>IF(D13="X",0,IF(E13="X",0,VLOOKUP(E13,'28'!$K$3:$L$16,2,FALSE)))</f>
        <v>#N/A</v>
      </c>
      <c r="P13" s="108" t="e">
        <f t="shared" si="1"/>
        <v>#N/A</v>
      </c>
    </row>
    <row r="14" spans="1:24">
      <c r="A14" s="30"/>
      <c r="B14" s="106"/>
      <c r="C14" s="33"/>
      <c r="D14" s="33"/>
      <c r="E14" s="106"/>
      <c r="F14" s="108"/>
      <c r="G14" s="108"/>
      <c r="H14" s="108"/>
      <c r="I14" s="108"/>
      <c r="J14" s="108"/>
      <c r="N14" s="108">
        <f t="shared" si="0"/>
        <v>0</v>
      </c>
      <c r="O14" s="108" t="e">
        <f>IF(D14="X",0,IF(E14="X",0,VLOOKUP(E14,'28'!$K$3:$L$16,2,FALSE)))</f>
        <v>#N/A</v>
      </c>
      <c r="P14" s="108" t="e">
        <f t="shared" si="1"/>
        <v>#N/A</v>
      </c>
    </row>
    <row r="15" spans="1:24">
      <c r="A15" s="30"/>
      <c r="B15" s="106"/>
      <c r="C15" s="33"/>
      <c r="D15" s="33"/>
      <c r="E15" s="106"/>
      <c r="F15" s="108"/>
      <c r="G15" s="108"/>
      <c r="H15" s="108"/>
      <c r="I15" s="108"/>
      <c r="J15" s="108"/>
      <c r="N15" s="108">
        <f t="shared" si="0"/>
        <v>0</v>
      </c>
      <c r="O15" s="108" t="e">
        <f>IF(D15="X",0,IF(E15="X",0,VLOOKUP(E15,'28'!$K$3:$L$16,2,FALSE)))</f>
        <v>#N/A</v>
      </c>
      <c r="P15" s="108" t="e">
        <f t="shared" si="1"/>
        <v>#N/A</v>
      </c>
    </row>
    <row r="16" spans="1:24">
      <c r="A16" s="30"/>
      <c r="B16" s="106"/>
      <c r="C16" s="33"/>
      <c r="D16" s="33"/>
      <c r="E16" s="106"/>
      <c r="F16" s="108"/>
      <c r="G16" s="108"/>
      <c r="H16" s="108"/>
      <c r="I16" s="108"/>
      <c r="J16" s="108"/>
      <c r="N16" s="108">
        <f t="shared" si="0"/>
        <v>0</v>
      </c>
      <c r="O16" s="108" t="e">
        <f>IF(D16="X",0,IF(E16="X",0,VLOOKUP(E16,'28'!$K$3:$L$16,2,FALSE)))</f>
        <v>#N/A</v>
      </c>
      <c r="P16" s="108" t="e">
        <f t="shared" si="1"/>
        <v>#N/A</v>
      </c>
    </row>
    <row r="17" spans="1:16">
      <c r="A17" s="30"/>
      <c r="B17" s="106"/>
      <c r="C17" s="33"/>
      <c r="D17" s="33"/>
      <c r="E17" s="106"/>
      <c r="F17" s="108"/>
      <c r="G17" s="108"/>
      <c r="H17" s="108"/>
      <c r="I17" s="108"/>
      <c r="J17" s="108"/>
      <c r="N17" s="108">
        <f t="shared" si="0"/>
        <v>0</v>
      </c>
      <c r="O17" s="108" t="e">
        <f>IF(D17="X",0,IF(E17="X",0,VLOOKUP(E17,'28'!$K$3:$L$16,2,FALSE)))</f>
        <v>#N/A</v>
      </c>
      <c r="P17" s="108" t="e">
        <f t="shared" si="1"/>
        <v>#N/A</v>
      </c>
    </row>
    <row r="18" spans="1:16">
      <c r="A18" s="30"/>
      <c r="B18" s="106"/>
      <c r="C18" s="33"/>
      <c r="D18" s="33"/>
      <c r="E18" s="106"/>
      <c r="F18" s="108"/>
      <c r="G18" s="108"/>
      <c r="H18" s="108"/>
      <c r="I18" s="108"/>
      <c r="J18" s="108"/>
      <c r="N18" s="108">
        <f t="shared" si="0"/>
        <v>0</v>
      </c>
      <c r="O18" s="108" t="e">
        <f>IF(D18="X",0,IF(E18="X",0,VLOOKUP(E18,'28'!$K$3:$L$16,2,FALSE)))</f>
        <v>#N/A</v>
      </c>
      <c r="P18" s="108" t="e">
        <f t="shared" si="1"/>
        <v>#N/A</v>
      </c>
    </row>
    <row r="19" spans="1:16">
      <c r="A19" s="30"/>
      <c r="B19" s="106"/>
      <c r="C19" s="33"/>
      <c r="D19" s="33"/>
      <c r="E19" s="106"/>
      <c r="F19" s="108"/>
      <c r="G19" s="108"/>
      <c r="H19" s="108"/>
      <c r="I19" s="108"/>
      <c r="J19" s="108"/>
      <c r="N19" s="108">
        <f t="shared" si="0"/>
        <v>0</v>
      </c>
      <c r="O19" s="108" t="e">
        <f>IF(D19="X",0,IF(E19="X",0,VLOOKUP(E19,'28'!$K$3:$L$16,2,FALSE)))</f>
        <v>#N/A</v>
      </c>
      <c r="P19" s="108" t="e">
        <f t="shared" si="1"/>
        <v>#N/A</v>
      </c>
    </row>
    <row r="20" spans="1:16">
      <c r="A20" s="30"/>
      <c r="B20" s="106"/>
      <c r="C20" s="33"/>
      <c r="D20" s="33"/>
      <c r="E20" s="106"/>
      <c r="F20" s="108"/>
      <c r="G20" s="108"/>
      <c r="H20" s="108"/>
      <c r="I20" s="108"/>
      <c r="J20" s="108"/>
      <c r="N20" s="108">
        <f t="shared" si="0"/>
        <v>0</v>
      </c>
      <c r="O20" s="108" t="e">
        <f>IF(D20="X",0,IF(E20="X",0,VLOOKUP(E20,'28'!$K$3:$L$16,2,FALSE)))</f>
        <v>#N/A</v>
      </c>
      <c r="P20" s="108" t="e">
        <f t="shared" si="1"/>
        <v>#N/A</v>
      </c>
    </row>
    <row r="21" spans="1:16">
      <c r="A21" s="30"/>
      <c r="B21" s="106"/>
      <c r="C21" s="33"/>
      <c r="D21" s="33"/>
      <c r="E21" s="106"/>
      <c r="F21" s="108"/>
      <c r="G21" s="108"/>
      <c r="H21" s="108"/>
      <c r="I21" s="108"/>
      <c r="J21" s="108"/>
      <c r="N21" s="108">
        <f t="shared" si="0"/>
        <v>0</v>
      </c>
      <c r="O21" s="108" t="e">
        <f>IF(D21="X",0,IF(E21="X",0,VLOOKUP(E21,'28'!$K$3:$L$16,2,FALSE)))</f>
        <v>#N/A</v>
      </c>
      <c r="P21" s="108" t="e">
        <f t="shared" si="1"/>
        <v>#N/A</v>
      </c>
    </row>
    <row r="22" spans="1:16">
      <c r="A22" s="30"/>
      <c r="B22" s="106"/>
      <c r="C22" s="33"/>
      <c r="D22" s="33"/>
      <c r="E22" s="106"/>
      <c r="F22" s="108"/>
      <c r="G22" s="108"/>
      <c r="H22" s="108"/>
      <c r="I22" s="108"/>
      <c r="J22" s="108"/>
      <c r="N22" s="108">
        <f t="shared" si="0"/>
        <v>0</v>
      </c>
      <c r="O22" s="108" t="e">
        <f>IF(D22="X",0,IF(E22="X",0,VLOOKUP(E22,'28'!$K$3:$L$16,2,FALSE)))</f>
        <v>#N/A</v>
      </c>
      <c r="P22" s="108" t="e">
        <f t="shared" si="1"/>
        <v>#N/A</v>
      </c>
    </row>
    <row r="23" spans="1:16">
      <c r="A23" s="30"/>
      <c r="B23" s="106"/>
      <c r="C23" s="33"/>
      <c r="D23" s="33"/>
      <c r="E23" s="106"/>
      <c r="F23" s="108"/>
      <c r="G23" s="108"/>
      <c r="H23" s="108"/>
      <c r="I23" s="108"/>
      <c r="J23" s="108"/>
      <c r="N23" s="108">
        <f t="shared" si="0"/>
        <v>0</v>
      </c>
      <c r="O23" s="108" t="e">
        <f>IF(D23="X",0,IF(E23="X",0,VLOOKUP(E23,'28'!$K$3:$L$16,2,FALSE)))</f>
        <v>#N/A</v>
      </c>
      <c r="P23" s="108" t="e">
        <f t="shared" si="1"/>
        <v>#N/A</v>
      </c>
    </row>
    <row r="24" spans="1:16">
      <c r="A24" s="30"/>
      <c r="B24" s="106"/>
      <c r="C24" s="33"/>
      <c r="D24" s="33"/>
      <c r="E24" s="106"/>
      <c r="F24" s="108"/>
      <c r="G24" s="108"/>
      <c r="H24" s="108"/>
      <c r="I24" s="108"/>
      <c r="J24" s="108"/>
      <c r="N24" s="108">
        <f t="shared" si="0"/>
        <v>0</v>
      </c>
      <c r="O24" s="108" t="e">
        <f>IF(D24="X",0,IF(E24="X",0,VLOOKUP(E24,'28'!$K$3:$L$16,2,FALSE)))</f>
        <v>#N/A</v>
      </c>
      <c r="P24" s="108" t="e">
        <f t="shared" si="1"/>
        <v>#N/A</v>
      </c>
    </row>
    <row r="25" spans="1:16">
      <c r="A25" s="30"/>
      <c r="B25" s="106"/>
      <c r="C25" s="33"/>
      <c r="D25" s="33"/>
      <c r="E25" s="106"/>
      <c r="F25" s="108"/>
      <c r="G25" s="108"/>
      <c r="H25" s="108"/>
      <c r="I25" s="108"/>
      <c r="J25" s="108"/>
      <c r="N25" s="108">
        <f t="shared" si="0"/>
        <v>0</v>
      </c>
      <c r="O25" s="108" t="e">
        <f>IF(D25="X",0,IF(E25="X",0,VLOOKUP(E25,'28'!$K$3:$L$16,2,FALSE)))</f>
        <v>#N/A</v>
      </c>
      <c r="P25" s="108" t="e">
        <f t="shared" si="1"/>
        <v>#N/A</v>
      </c>
    </row>
    <row r="26" spans="1:16">
      <c r="A26" s="30"/>
      <c r="B26" s="106"/>
      <c r="C26" s="33"/>
      <c r="D26" s="33"/>
      <c r="E26" s="106"/>
      <c r="F26" s="108"/>
      <c r="G26" s="108"/>
      <c r="H26" s="108"/>
      <c r="I26" s="108"/>
      <c r="J26" s="108"/>
      <c r="N26" s="108">
        <f t="shared" si="0"/>
        <v>0</v>
      </c>
      <c r="O26" s="108" t="e">
        <f>IF(D26="X",0,IF(E26="X",0,VLOOKUP(E26,'28'!$K$3:$L$16,2,FALSE)))</f>
        <v>#N/A</v>
      </c>
      <c r="P26" s="108" t="e">
        <f t="shared" si="1"/>
        <v>#N/A</v>
      </c>
    </row>
    <row r="27" spans="1:16">
      <c r="A27" s="30"/>
      <c r="B27" s="106"/>
      <c r="C27" s="33"/>
      <c r="D27" s="33"/>
      <c r="E27" s="106"/>
      <c r="F27" s="108"/>
      <c r="G27" s="108"/>
      <c r="H27" s="108"/>
      <c r="I27" s="108"/>
      <c r="J27" s="108"/>
      <c r="N27" s="108">
        <f t="shared" si="0"/>
        <v>0</v>
      </c>
      <c r="O27" s="108" t="e">
        <f>IF(D27="X",0,IF(E27="X",0,VLOOKUP(E27,'28'!$K$3:$L$16,2,FALSE)))</f>
        <v>#N/A</v>
      </c>
      <c r="P27" s="108" t="e">
        <f t="shared" si="1"/>
        <v>#N/A</v>
      </c>
    </row>
    <row r="28" spans="1:16">
      <c r="A28" s="30"/>
      <c r="B28" s="106"/>
      <c r="C28" s="33"/>
      <c r="D28" s="33"/>
      <c r="E28" s="106"/>
      <c r="F28" s="108"/>
      <c r="G28" s="108"/>
      <c r="H28" s="108"/>
      <c r="I28" s="108"/>
      <c r="J28" s="108"/>
      <c r="N28" s="108">
        <f t="shared" si="0"/>
        <v>0</v>
      </c>
      <c r="O28" s="108" t="e">
        <f>IF(D28="X",0,IF(E28="X",0,VLOOKUP(E28,'28'!$K$3:$L$16,2,FALSE)))</f>
        <v>#N/A</v>
      </c>
      <c r="P28" s="108" t="e">
        <f t="shared" si="1"/>
        <v>#N/A</v>
      </c>
    </row>
    <row r="29" spans="1:16">
      <c r="A29" s="30"/>
      <c r="B29" s="106"/>
      <c r="C29" s="33"/>
      <c r="D29" s="33"/>
      <c r="E29" s="106"/>
      <c r="F29" s="108"/>
      <c r="G29" s="108"/>
      <c r="H29" s="108"/>
      <c r="I29" s="108"/>
      <c r="J29" s="108"/>
      <c r="N29" s="108">
        <f t="shared" si="0"/>
        <v>0</v>
      </c>
      <c r="O29" s="108" t="e">
        <f>IF(D29="X",0,IF(E29="X",0,VLOOKUP(E29,'28'!$K$3:$L$16,2,FALSE)))</f>
        <v>#N/A</v>
      </c>
      <c r="P29" s="108" t="e">
        <f t="shared" si="1"/>
        <v>#N/A</v>
      </c>
    </row>
    <row r="30" spans="1:16">
      <c r="A30" s="30"/>
      <c r="B30" s="106"/>
      <c r="C30" s="33"/>
      <c r="D30" s="33"/>
      <c r="E30" s="106"/>
      <c r="F30" s="108"/>
      <c r="G30" s="108"/>
      <c r="H30" s="108"/>
      <c r="I30" s="108"/>
      <c r="J30" s="108"/>
      <c r="N30" s="108">
        <f t="shared" si="0"/>
        <v>0</v>
      </c>
      <c r="O30" s="108" t="e">
        <f>IF(D30="X",0,IF(E30="X",0,VLOOKUP(E30,'28'!$K$3:$L$16,2,FALSE)))</f>
        <v>#N/A</v>
      </c>
      <c r="P30" s="108" t="e">
        <f t="shared" si="1"/>
        <v>#N/A</v>
      </c>
    </row>
    <row r="31" spans="1:16">
      <c r="A31" s="30"/>
      <c r="B31" s="106"/>
      <c r="C31" s="33"/>
      <c r="D31" s="33"/>
      <c r="E31" s="106"/>
      <c r="F31" s="108"/>
      <c r="G31" s="108"/>
      <c r="H31" s="108"/>
      <c r="I31" s="108"/>
      <c r="J31" s="108"/>
      <c r="N31" s="108">
        <f t="shared" si="0"/>
        <v>0</v>
      </c>
      <c r="O31" s="108" t="e">
        <f>IF(D31="X",0,IF(E31="X",0,VLOOKUP(E31,'28'!$K$3:$L$16,2,FALSE)))</f>
        <v>#N/A</v>
      </c>
      <c r="P31" s="108" t="e">
        <f t="shared" si="1"/>
        <v>#N/A</v>
      </c>
    </row>
    <row r="32" spans="1:16">
      <c r="A32" s="30"/>
      <c r="B32" s="106"/>
      <c r="C32" s="33"/>
      <c r="D32" s="33"/>
      <c r="E32" s="106"/>
      <c r="F32" s="108"/>
      <c r="G32" s="108"/>
      <c r="H32" s="108"/>
      <c r="I32" s="108"/>
      <c r="J32" s="108"/>
      <c r="N32" s="108">
        <f t="shared" si="0"/>
        <v>0</v>
      </c>
      <c r="O32" s="108" t="e">
        <f>IF(D32="X",0,IF(E32="X",0,VLOOKUP(E32,'28'!$K$3:$L$16,2,FALSE)))</f>
        <v>#N/A</v>
      </c>
      <c r="P32" s="108" t="e">
        <f t="shared" si="1"/>
        <v>#N/A</v>
      </c>
    </row>
    <row r="33" spans="1:16">
      <c r="A33" s="30"/>
      <c r="B33" s="106"/>
      <c r="C33" s="33"/>
      <c r="D33" s="33"/>
      <c r="E33" s="106"/>
      <c r="F33" s="108"/>
      <c r="G33" s="108"/>
      <c r="H33" s="108"/>
      <c r="I33" s="108"/>
      <c r="J33" s="108"/>
      <c r="N33" s="108">
        <f t="shared" si="0"/>
        <v>0</v>
      </c>
      <c r="O33" s="108" t="e">
        <f>IF(D33="X",0,IF(E33="X",0,VLOOKUP(E33,'28'!$K$3:$L$16,2,FALSE)))</f>
        <v>#N/A</v>
      </c>
      <c r="P33" s="108" t="e">
        <f t="shared" si="1"/>
        <v>#N/A</v>
      </c>
    </row>
    <row r="34" spans="1:16">
      <c r="A34" s="30"/>
      <c r="B34" s="106"/>
      <c r="C34" s="33"/>
      <c r="D34" s="33"/>
      <c r="E34" s="106"/>
      <c r="F34" s="108"/>
      <c r="G34" s="108"/>
      <c r="H34" s="108"/>
      <c r="I34" s="108"/>
      <c r="J34" s="108"/>
      <c r="N34" s="108">
        <f t="shared" si="0"/>
        <v>0</v>
      </c>
      <c r="O34" s="108" t="e">
        <f>IF(D34="X",0,IF(E34="X",0,VLOOKUP(E34,'28'!$K$3:$L$16,2,FALSE)))</f>
        <v>#N/A</v>
      </c>
      <c r="P34" s="108" t="e">
        <f t="shared" si="1"/>
        <v>#N/A</v>
      </c>
    </row>
    <row r="35" spans="1:16">
      <c r="A35" s="30"/>
      <c r="B35" s="106"/>
      <c r="C35" s="33"/>
      <c r="D35" s="33"/>
      <c r="E35" s="106"/>
      <c r="F35" s="108"/>
      <c r="G35" s="108"/>
      <c r="H35" s="108"/>
      <c r="I35" s="108"/>
      <c r="J35" s="108"/>
      <c r="N35" s="108">
        <f t="shared" si="0"/>
        <v>0</v>
      </c>
      <c r="O35" s="108" t="e">
        <f>IF(D35="X",0,IF(E35="X",0,VLOOKUP(E35,'28'!$K$3:$L$16,2,FALSE)))</f>
        <v>#N/A</v>
      </c>
      <c r="P35" s="108" t="e">
        <f t="shared" si="1"/>
        <v>#N/A</v>
      </c>
    </row>
    <row r="36" spans="1:16">
      <c r="A36" s="30"/>
      <c r="B36" s="106"/>
      <c r="C36" s="33"/>
      <c r="D36" s="33"/>
      <c r="E36" s="106"/>
      <c r="F36" s="108"/>
      <c r="G36" s="108"/>
      <c r="H36" s="108"/>
      <c r="I36" s="108"/>
      <c r="J36" s="108"/>
      <c r="N36" s="108">
        <f t="shared" si="0"/>
        <v>0</v>
      </c>
      <c r="O36" s="108" t="e">
        <f>IF(D36="X",0,IF(E36="X",0,VLOOKUP(E36,'28'!$K$3:$L$16,2,FALSE)))</f>
        <v>#N/A</v>
      </c>
      <c r="P36" s="108" t="e">
        <f t="shared" si="1"/>
        <v>#N/A</v>
      </c>
    </row>
    <row r="37" spans="1:16">
      <c r="A37" s="30"/>
      <c r="B37" s="106"/>
      <c r="C37" s="33"/>
      <c r="D37" s="33"/>
      <c r="E37" s="106"/>
      <c r="F37" s="108"/>
      <c r="G37" s="108"/>
      <c r="H37" s="108"/>
      <c r="I37" s="108"/>
      <c r="J37" s="108"/>
      <c r="N37" s="108">
        <f t="shared" si="0"/>
        <v>0</v>
      </c>
      <c r="O37" s="108" t="e">
        <f>IF(D37="X",0,IF(E37="X",0,VLOOKUP(E37,'28'!$K$3:$L$16,2,FALSE)))</f>
        <v>#N/A</v>
      </c>
      <c r="P37" s="108" t="e">
        <f t="shared" si="1"/>
        <v>#N/A</v>
      </c>
    </row>
    <row r="38" spans="1:16">
      <c r="A38" s="30"/>
      <c r="B38" s="106"/>
      <c r="C38" s="33"/>
      <c r="D38" s="33"/>
      <c r="E38" s="106"/>
      <c r="F38" s="108"/>
      <c r="G38" s="108"/>
      <c r="H38" s="108"/>
      <c r="I38" s="108"/>
      <c r="J38" s="108"/>
      <c r="N38" s="108">
        <f t="shared" si="0"/>
        <v>0</v>
      </c>
      <c r="O38" s="108" t="e">
        <f>IF(D38="X",0,IF(E38="X",0,VLOOKUP(E38,'28'!$K$3:$L$16,2,FALSE)))</f>
        <v>#N/A</v>
      </c>
      <c r="P38" s="108" t="e">
        <f t="shared" si="1"/>
        <v>#N/A</v>
      </c>
    </row>
    <row r="39" spans="1:16">
      <c r="A39" s="30"/>
      <c r="B39" s="106"/>
      <c r="C39" s="33"/>
      <c r="D39" s="33"/>
      <c r="E39" s="106"/>
      <c r="F39" s="108"/>
      <c r="G39" s="108"/>
      <c r="H39" s="108"/>
      <c r="I39" s="108"/>
      <c r="J39" s="108"/>
      <c r="N39" s="108">
        <f t="shared" si="0"/>
        <v>0</v>
      </c>
      <c r="O39" s="108" t="e">
        <f>IF(D39="X",0,IF(E39="X",0,VLOOKUP(E39,'28'!$K$3:$L$16,2,FALSE)))</f>
        <v>#N/A</v>
      </c>
      <c r="P39" s="108" t="e">
        <f t="shared" si="1"/>
        <v>#N/A</v>
      </c>
    </row>
    <row r="40" spans="1:16">
      <c r="A40" s="30"/>
      <c r="B40" s="106"/>
      <c r="C40" s="33"/>
      <c r="D40" s="33"/>
      <c r="E40" s="106"/>
      <c r="F40" s="108"/>
      <c r="G40" s="108"/>
      <c r="H40" s="108"/>
      <c r="I40" s="108"/>
      <c r="J40" s="108"/>
      <c r="N40" s="108">
        <f t="shared" si="0"/>
        <v>0</v>
      </c>
      <c r="O40" s="108" t="e">
        <f>IF(D40="X",0,IF(E40="X",0,VLOOKUP(E40,'28'!$K$3:$L$16,2,FALSE)))</f>
        <v>#N/A</v>
      </c>
      <c r="P40" s="108" t="e">
        <f t="shared" si="1"/>
        <v>#N/A</v>
      </c>
    </row>
    <row r="41" spans="1:16">
      <c r="A41" s="30"/>
      <c r="B41" s="106"/>
      <c r="C41" s="33"/>
      <c r="D41" s="33"/>
      <c r="E41" s="106"/>
      <c r="F41" s="108"/>
      <c r="G41" s="108"/>
      <c r="H41" s="108"/>
      <c r="I41" s="108"/>
      <c r="J41" s="108"/>
      <c r="N41" s="108">
        <f t="shared" si="0"/>
        <v>0</v>
      </c>
      <c r="O41" s="108" t="e">
        <f>IF(D41="X",0,IF(E41="X",0,VLOOKUP(E41,'28'!$K$3:$L$16,2,FALSE)))</f>
        <v>#N/A</v>
      </c>
      <c r="P41" s="108" t="e">
        <f t="shared" si="1"/>
        <v>#N/A</v>
      </c>
    </row>
    <row r="42" spans="1:16">
      <c r="A42" s="30"/>
      <c r="B42" s="106"/>
      <c r="C42" s="33"/>
      <c r="D42" s="33"/>
      <c r="E42" s="106"/>
      <c r="F42" s="108"/>
      <c r="G42" s="108"/>
      <c r="H42" s="108"/>
      <c r="I42" s="108"/>
      <c r="J42" s="108"/>
      <c r="N42" s="108">
        <f t="shared" si="0"/>
        <v>0</v>
      </c>
      <c r="O42" s="108" t="e">
        <f>IF(D42="X",0,IF(E42="X",0,VLOOKUP(E42,'28'!$K$3:$L$16,2,FALSE)))</f>
        <v>#N/A</v>
      </c>
      <c r="P42" s="108" t="e">
        <f t="shared" si="1"/>
        <v>#N/A</v>
      </c>
    </row>
    <row r="43" spans="1:16">
      <c r="A43" s="30"/>
      <c r="B43" s="106"/>
      <c r="C43" s="33"/>
      <c r="D43" s="33"/>
      <c r="E43" s="106"/>
      <c r="F43" s="108"/>
      <c r="G43" s="108"/>
      <c r="H43" s="108"/>
      <c r="I43" s="108"/>
      <c r="J43" s="108"/>
      <c r="N43" s="108">
        <f t="shared" si="0"/>
        <v>0</v>
      </c>
      <c r="O43" s="108" t="e">
        <f>IF(D43="X",0,IF(E43="X",0,VLOOKUP(E43,'28'!$K$3:$L$16,2,FALSE)))</f>
        <v>#N/A</v>
      </c>
      <c r="P43" s="108" t="e">
        <f t="shared" si="1"/>
        <v>#N/A</v>
      </c>
    </row>
    <row r="44" spans="1:16">
      <c r="A44" s="30"/>
      <c r="B44" s="106"/>
      <c r="C44" s="33"/>
      <c r="D44" s="33"/>
      <c r="E44" s="106"/>
      <c r="F44" s="108"/>
      <c r="G44" s="108"/>
      <c r="H44" s="108"/>
      <c r="I44" s="108"/>
      <c r="J44" s="108"/>
      <c r="N44" s="108">
        <f t="shared" si="0"/>
        <v>0</v>
      </c>
      <c r="O44" s="108" t="e">
        <f>IF(D44="X",0,IF(E44="X",0,VLOOKUP(E44,'28'!$K$3:$L$16,2,FALSE)))</f>
        <v>#N/A</v>
      </c>
      <c r="P44" s="108" t="e">
        <f t="shared" si="1"/>
        <v>#N/A</v>
      </c>
    </row>
    <row r="45" spans="1:16">
      <c r="A45" s="30"/>
      <c r="B45" s="106"/>
      <c r="C45" s="33"/>
      <c r="D45" s="33"/>
      <c r="E45" s="106"/>
      <c r="F45" s="108"/>
      <c r="G45" s="108"/>
      <c r="H45" s="108"/>
      <c r="I45" s="108"/>
      <c r="J45" s="108"/>
      <c r="N45" s="108">
        <f t="shared" si="0"/>
        <v>0</v>
      </c>
      <c r="O45" s="108" t="e">
        <f>IF(D45="X",0,IF(E45="X",0,VLOOKUP(E45,'28'!$K$3:$L$16,2,FALSE)))</f>
        <v>#N/A</v>
      </c>
      <c r="P45" s="108" t="e">
        <f t="shared" si="1"/>
        <v>#N/A</v>
      </c>
    </row>
    <row r="46" spans="1:16">
      <c r="A46" s="30"/>
      <c r="B46" s="106"/>
      <c r="C46" s="33"/>
      <c r="D46" s="33"/>
      <c r="E46" s="106"/>
      <c r="F46" s="108"/>
      <c r="G46" s="108"/>
      <c r="H46" s="108"/>
      <c r="I46" s="108"/>
      <c r="J46" s="108"/>
      <c r="N46" s="108">
        <f t="shared" si="0"/>
        <v>0</v>
      </c>
      <c r="O46" s="108" t="e">
        <f>IF(D46="X",0,IF(E46="X",0,VLOOKUP(E46,'28'!$K$3:$L$16,2,FALSE)))</f>
        <v>#N/A</v>
      </c>
      <c r="P46" s="108" t="e">
        <f t="shared" si="1"/>
        <v>#N/A</v>
      </c>
    </row>
    <row r="47" spans="1:16">
      <c r="A47" s="30"/>
      <c r="B47" s="106"/>
      <c r="C47" s="33"/>
      <c r="D47" s="33"/>
      <c r="E47" s="106"/>
      <c r="F47" s="108"/>
      <c r="G47" s="108"/>
      <c r="H47" s="108"/>
      <c r="I47" s="108"/>
      <c r="J47" s="108"/>
      <c r="N47" s="108">
        <f t="shared" si="0"/>
        <v>0</v>
      </c>
      <c r="O47" s="108" t="e">
        <f>IF(D47="X",0,IF(E47="X",0,VLOOKUP(E47,'28'!$K$3:$L$16,2,FALSE)))</f>
        <v>#N/A</v>
      </c>
      <c r="P47" s="108" t="e">
        <f t="shared" si="1"/>
        <v>#N/A</v>
      </c>
    </row>
    <row r="48" spans="1:16">
      <c r="A48" s="30"/>
      <c r="B48" s="106"/>
      <c r="C48" s="33"/>
      <c r="D48" s="33"/>
      <c r="E48" s="106"/>
      <c r="F48" s="108"/>
      <c r="G48" s="108"/>
      <c r="H48" s="108"/>
      <c r="I48" s="108"/>
      <c r="J48" s="108"/>
      <c r="N48" s="108">
        <f t="shared" si="0"/>
        <v>0</v>
      </c>
      <c r="O48" s="108" t="e">
        <f>IF(D48="X",0,IF(E48="X",0,VLOOKUP(E48,'28'!$K$3:$L$16,2,FALSE)))</f>
        <v>#N/A</v>
      </c>
      <c r="P48" s="108" t="e">
        <f t="shared" si="1"/>
        <v>#N/A</v>
      </c>
    </row>
    <row r="49" spans="1:16">
      <c r="A49" s="30"/>
      <c r="B49" s="106"/>
      <c r="C49" s="33"/>
      <c r="D49" s="33"/>
      <c r="E49" s="106"/>
      <c r="F49" s="108"/>
      <c r="G49" s="108"/>
      <c r="H49" s="108"/>
      <c r="I49" s="108"/>
      <c r="J49" s="108"/>
      <c r="N49" s="108">
        <f t="shared" si="0"/>
        <v>0</v>
      </c>
      <c r="O49" s="108" t="e">
        <f>IF(D49="X",0,IF(E49="X",0,VLOOKUP(E49,'28'!$K$3:$L$16,2,FALSE)))</f>
        <v>#N/A</v>
      </c>
      <c r="P49" s="108" t="e">
        <f t="shared" si="1"/>
        <v>#N/A</v>
      </c>
    </row>
    <row r="50" spans="1:16">
      <c r="A50" s="30"/>
      <c r="B50" s="106"/>
      <c r="C50" s="33"/>
      <c r="D50" s="33"/>
      <c r="E50" s="106"/>
      <c r="F50" s="108"/>
      <c r="G50" s="108"/>
      <c r="H50" s="108"/>
      <c r="I50" s="108"/>
      <c r="J50" s="108"/>
      <c r="N50" s="108">
        <f t="shared" si="0"/>
        <v>0</v>
      </c>
      <c r="O50" s="108" t="e">
        <f>IF(D50="X",0,IF(E50="X",0,VLOOKUP(E50,'28'!$K$3:$L$16,2,FALSE)))</f>
        <v>#N/A</v>
      </c>
      <c r="P50" s="108" t="e">
        <f t="shared" si="1"/>
        <v>#N/A</v>
      </c>
    </row>
    <row r="51" spans="1:16">
      <c r="A51" s="30"/>
      <c r="B51" s="106"/>
      <c r="C51" s="33"/>
      <c r="D51" s="33"/>
      <c r="E51" s="106"/>
      <c r="F51" s="108"/>
      <c r="G51" s="108"/>
      <c r="H51" s="108"/>
      <c r="I51" s="108"/>
      <c r="J51" s="108"/>
      <c r="N51" s="108">
        <f t="shared" si="0"/>
        <v>0</v>
      </c>
      <c r="O51" s="108" t="e">
        <f>IF(D51="X",0,IF(E51="X",0,VLOOKUP(E51,'28'!$K$3:$L$16,2,FALSE)))</f>
        <v>#N/A</v>
      </c>
      <c r="P51" s="108" t="e">
        <f t="shared" si="1"/>
        <v>#N/A</v>
      </c>
    </row>
    <row r="52" spans="1:16">
      <c r="A52" s="30"/>
      <c r="B52" s="106"/>
      <c r="C52" s="33"/>
      <c r="D52" s="33"/>
      <c r="E52" s="106"/>
      <c r="F52" s="108"/>
      <c r="G52" s="108"/>
      <c r="H52" s="108"/>
      <c r="I52" s="108"/>
      <c r="J52" s="108"/>
      <c r="N52" s="108">
        <f t="shared" si="0"/>
        <v>0</v>
      </c>
      <c r="O52" s="108" t="e">
        <f>IF(D52="X",0,IF(E52="X",0,VLOOKUP(E52,'28'!$K$3:$L$16,2,FALSE)))</f>
        <v>#N/A</v>
      </c>
      <c r="P52" s="108" t="e">
        <f t="shared" si="1"/>
        <v>#N/A</v>
      </c>
    </row>
    <row r="53" spans="1:16">
      <c r="A53" s="30"/>
      <c r="B53" s="106"/>
      <c r="C53" s="33"/>
      <c r="D53" s="33"/>
      <c r="E53" s="106"/>
      <c r="F53" s="108"/>
      <c r="G53" s="108"/>
      <c r="H53" s="108"/>
      <c r="I53" s="108"/>
      <c r="J53" s="108"/>
      <c r="N53" s="108">
        <f t="shared" si="0"/>
        <v>0</v>
      </c>
      <c r="O53" s="108" t="e">
        <f>IF(D53="X",0,IF(E53="X",0,VLOOKUP(E53,'28'!$K$3:$L$16,2,FALSE)))</f>
        <v>#N/A</v>
      </c>
      <c r="P53" s="108" t="e">
        <f t="shared" si="1"/>
        <v>#N/A</v>
      </c>
    </row>
    <row r="54" spans="1:16">
      <c r="A54" s="30"/>
      <c r="B54" s="106"/>
      <c r="C54" s="33"/>
      <c r="D54" s="33"/>
      <c r="E54" s="106"/>
      <c r="F54" s="108"/>
      <c r="G54" s="108"/>
      <c r="H54" s="108"/>
      <c r="I54" s="108"/>
      <c r="J54" s="108"/>
      <c r="N54" s="108">
        <f t="shared" si="0"/>
        <v>0</v>
      </c>
      <c r="O54" s="108" t="e">
        <f>IF(D54="X",0,IF(E54="X",0,VLOOKUP(E54,'28'!$K$3:$L$16,2,FALSE)))</f>
        <v>#N/A</v>
      </c>
      <c r="P54" s="108" t="e">
        <f t="shared" si="1"/>
        <v>#N/A</v>
      </c>
    </row>
    <row r="55" spans="1:16">
      <c r="A55" s="30"/>
      <c r="B55" s="106"/>
      <c r="C55" s="33"/>
      <c r="D55" s="33"/>
      <c r="E55" s="106"/>
      <c r="F55" s="108"/>
      <c r="G55" s="108"/>
      <c r="H55" s="108"/>
      <c r="I55" s="108"/>
      <c r="J55" s="108"/>
      <c r="N55" s="108">
        <f t="shared" si="0"/>
        <v>0</v>
      </c>
      <c r="O55" s="108" t="e">
        <f>IF(D55="X",0,IF(E55="X",0,VLOOKUP(E55,'28'!$K$3:$L$16,2,FALSE)))</f>
        <v>#N/A</v>
      </c>
      <c r="P55" s="108" t="e">
        <f t="shared" si="1"/>
        <v>#N/A</v>
      </c>
    </row>
    <row r="56" spans="1:16">
      <c r="A56" s="30"/>
      <c r="B56" s="106"/>
      <c r="C56" s="33"/>
      <c r="D56" s="33"/>
      <c r="E56" s="106"/>
      <c r="F56" s="108"/>
      <c r="G56" s="108"/>
      <c r="H56" s="108"/>
      <c r="I56" s="108"/>
      <c r="J56" s="108"/>
      <c r="N56" s="108">
        <f t="shared" si="0"/>
        <v>0</v>
      </c>
      <c r="O56" s="108" t="e">
        <f>IF(D56="X",0,IF(E56="X",0,VLOOKUP(E56,'28'!$K$3:$L$16,2,FALSE)))</f>
        <v>#N/A</v>
      </c>
      <c r="P56" s="108" t="e">
        <f t="shared" si="1"/>
        <v>#N/A</v>
      </c>
    </row>
    <row r="57" spans="1:16">
      <c r="A57" s="30"/>
      <c r="B57" s="106"/>
      <c r="C57" s="33"/>
      <c r="D57" s="33"/>
      <c r="E57" s="106"/>
      <c r="F57" s="108"/>
      <c r="G57" s="108"/>
      <c r="H57" s="108"/>
      <c r="I57" s="108"/>
      <c r="J57" s="108"/>
      <c r="N57" s="108">
        <f t="shared" si="0"/>
        <v>0</v>
      </c>
      <c r="O57" s="108" t="e">
        <f>IF(D57="X",0,IF(E57="X",0,VLOOKUP(E57,'28'!$K$3:$L$16,2,FALSE)))</f>
        <v>#N/A</v>
      </c>
      <c r="P57" s="108" t="e">
        <f t="shared" si="1"/>
        <v>#N/A</v>
      </c>
    </row>
    <row r="58" spans="1:16">
      <c r="A58" s="30"/>
      <c r="B58" s="106"/>
      <c r="C58" s="33"/>
      <c r="D58" s="33"/>
      <c r="E58" s="106"/>
      <c r="F58" s="108"/>
      <c r="G58" s="108"/>
      <c r="H58" s="108"/>
      <c r="I58" s="108"/>
      <c r="J58" s="108"/>
      <c r="N58" s="108">
        <f t="shared" si="0"/>
        <v>0</v>
      </c>
      <c r="O58" s="108" t="e">
        <f>IF(D58="X",0,IF(E58="X",0,VLOOKUP(E58,'28'!$K$3:$L$16,2,FALSE)))</f>
        <v>#N/A</v>
      </c>
      <c r="P58" s="108" t="e">
        <f t="shared" si="1"/>
        <v>#N/A</v>
      </c>
    </row>
    <row r="59" spans="1:16">
      <c r="A59" s="30"/>
      <c r="B59" s="106"/>
      <c r="C59" s="33"/>
      <c r="D59" s="33"/>
      <c r="E59" s="106"/>
      <c r="F59" s="108"/>
      <c r="G59" s="108"/>
      <c r="H59" s="108"/>
      <c r="I59" s="108"/>
      <c r="J59" s="108"/>
      <c r="N59" s="108">
        <f t="shared" si="0"/>
        <v>0</v>
      </c>
      <c r="O59" s="108" t="e">
        <f>IF(D59="X",0,IF(E59="X",0,VLOOKUP(E59,'28'!$K$3:$L$16,2,FALSE)))</f>
        <v>#N/A</v>
      </c>
      <c r="P59" s="108" t="e">
        <f t="shared" si="1"/>
        <v>#N/A</v>
      </c>
    </row>
    <row r="60" spans="1:16">
      <c r="A60" s="30"/>
      <c r="B60" s="106"/>
      <c r="C60" s="33"/>
      <c r="D60" s="33"/>
      <c r="E60" s="106"/>
      <c r="F60" s="108"/>
      <c r="G60" s="108"/>
      <c r="H60" s="108"/>
      <c r="I60" s="108"/>
      <c r="J60" s="108"/>
      <c r="N60" s="108">
        <f t="shared" si="0"/>
        <v>0</v>
      </c>
      <c r="O60" s="108" t="e">
        <f>IF(D60="X",0,IF(E60="X",0,VLOOKUP(E60,'28'!$K$3:$L$16,2,FALSE)))</f>
        <v>#N/A</v>
      </c>
      <c r="P60" s="108" t="e">
        <f t="shared" si="1"/>
        <v>#N/A</v>
      </c>
    </row>
    <row r="61" spans="1:16">
      <c r="A61" s="30"/>
      <c r="B61" s="106"/>
      <c r="C61" s="33"/>
      <c r="D61" s="33"/>
      <c r="E61" s="106"/>
      <c r="F61" s="108"/>
      <c r="G61" s="108"/>
      <c r="H61" s="108"/>
      <c r="I61" s="108"/>
      <c r="J61" s="108"/>
      <c r="N61" s="108">
        <f t="shared" si="0"/>
        <v>0</v>
      </c>
      <c r="O61" s="108" t="e">
        <f>IF(D61="X",0,IF(E61="X",0,VLOOKUP(E61,'28'!$K$3:$L$16,2,FALSE)))</f>
        <v>#N/A</v>
      </c>
      <c r="P61" s="108" t="e">
        <f t="shared" si="1"/>
        <v>#N/A</v>
      </c>
    </row>
    <row r="62" spans="1:16">
      <c r="A62" s="30"/>
      <c r="B62" s="106"/>
      <c r="C62" s="33"/>
      <c r="D62" s="33"/>
      <c r="E62" s="106"/>
      <c r="F62" s="108"/>
      <c r="G62" s="108"/>
      <c r="H62" s="108"/>
      <c r="I62" s="108"/>
      <c r="J62" s="108"/>
      <c r="N62" s="108">
        <f t="shared" si="0"/>
        <v>0</v>
      </c>
      <c r="O62" s="108" t="e">
        <f>IF(D62="X",0,IF(E62="X",0,VLOOKUP(E62,'28'!$K$3:$L$16,2,FALSE)))</f>
        <v>#N/A</v>
      </c>
      <c r="P62" s="108" t="e">
        <f t="shared" si="1"/>
        <v>#N/A</v>
      </c>
    </row>
    <row r="63" spans="1:16">
      <c r="A63" s="30"/>
      <c r="B63" s="106"/>
      <c r="C63" s="33"/>
      <c r="D63" s="33"/>
      <c r="E63" s="106"/>
      <c r="F63" s="108"/>
      <c r="G63" s="108"/>
      <c r="H63" s="108"/>
      <c r="I63" s="108"/>
      <c r="J63" s="108"/>
      <c r="N63" s="108">
        <f t="shared" si="0"/>
        <v>0</v>
      </c>
      <c r="O63" s="108" t="e">
        <f>IF(D63="X",0,IF(E63="X",0,VLOOKUP(E63,'28'!$K$3:$L$16,2,FALSE)))</f>
        <v>#N/A</v>
      </c>
      <c r="P63" s="108" t="e">
        <f t="shared" si="1"/>
        <v>#N/A</v>
      </c>
    </row>
    <row r="64" spans="1:16">
      <c r="A64" s="30"/>
      <c r="B64" s="106"/>
      <c r="C64" s="33"/>
      <c r="D64" s="33"/>
      <c r="E64" s="106"/>
      <c r="F64" s="108"/>
      <c r="G64" s="108"/>
      <c r="H64" s="108"/>
      <c r="I64" s="108"/>
      <c r="J64" s="108"/>
      <c r="N64" s="108">
        <f t="shared" si="0"/>
        <v>0</v>
      </c>
      <c r="O64" s="108" t="e">
        <f>IF(D64="X",0,IF(E64="X",0,VLOOKUP(E64,'28'!$K$3:$L$16,2,FALSE)))</f>
        <v>#N/A</v>
      </c>
      <c r="P64" s="108" t="e">
        <f t="shared" si="1"/>
        <v>#N/A</v>
      </c>
    </row>
    <row r="65" spans="1:16">
      <c r="A65" s="30"/>
      <c r="B65" s="106"/>
      <c r="C65" s="33"/>
      <c r="D65" s="33"/>
      <c r="E65" s="106"/>
      <c r="F65" s="108"/>
      <c r="G65" s="108"/>
      <c r="H65" s="108"/>
      <c r="I65" s="108"/>
      <c r="J65" s="108"/>
      <c r="N65" s="108">
        <f t="shared" si="0"/>
        <v>0</v>
      </c>
      <c r="O65" s="108" t="e">
        <f>IF(D65="X",0,IF(E65="X",0,VLOOKUP(E65,'28'!$K$3:$L$16,2,FALSE)))</f>
        <v>#N/A</v>
      </c>
      <c r="P65" s="108" t="e">
        <f t="shared" si="1"/>
        <v>#N/A</v>
      </c>
    </row>
    <row r="66" spans="1:16">
      <c r="A66" s="30"/>
      <c r="B66" s="106"/>
      <c r="C66" s="33"/>
      <c r="D66" s="33"/>
      <c r="E66" s="106"/>
      <c r="F66" s="108"/>
      <c r="G66" s="108"/>
      <c r="H66" s="108"/>
      <c r="I66" s="108"/>
      <c r="J66" s="108"/>
      <c r="N66" s="108">
        <f t="shared" si="0"/>
        <v>0</v>
      </c>
      <c r="O66" s="108" t="e">
        <f>IF(D66="X",0,IF(E66="X",0,VLOOKUP(E66,'28'!$K$3:$L$16,2,FALSE)))</f>
        <v>#N/A</v>
      </c>
      <c r="P66" s="108" t="e">
        <f t="shared" si="1"/>
        <v>#N/A</v>
      </c>
    </row>
    <row r="67" spans="1:16">
      <c r="A67" s="30"/>
      <c r="B67" s="106"/>
      <c r="C67" s="33"/>
      <c r="D67" s="33"/>
      <c r="E67" s="106"/>
      <c r="F67" s="108"/>
      <c r="G67" s="108"/>
      <c r="H67" s="108"/>
      <c r="I67" s="108"/>
      <c r="J67" s="108"/>
      <c r="N67" s="108">
        <f t="shared" si="0"/>
        <v>0</v>
      </c>
      <c r="O67" s="108" t="e">
        <f>IF(D67="X",0,IF(E67="X",0,VLOOKUP(E67,'28'!$K$3:$L$16,2,FALSE)))</f>
        <v>#N/A</v>
      </c>
      <c r="P67" s="108" t="e">
        <f t="shared" si="1"/>
        <v>#N/A</v>
      </c>
    </row>
    <row r="68" spans="1:16">
      <c r="A68" s="30"/>
      <c r="B68" s="106"/>
      <c r="C68" s="33"/>
      <c r="D68" s="33"/>
      <c r="E68" s="106"/>
      <c r="F68" s="108"/>
      <c r="G68" s="108"/>
      <c r="H68" s="108"/>
      <c r="I68" s="108"/>
      <c r="J68" s="108"/>
      <c r="N68" s="108">
        <f t="shared" ref="N68:N131" si="2">SUM(F68:M68)</f>
        <v>0</v>
      </c>
      <c r="O68" s="108" t="e">
        <f>IF(D68="X",0,IF(E68="X",0,VLOOKUP(E68,'28'!$K$3:$L$16,2,FALSE)))</f>
        <v>#N/A</v>
      </c>
      <c r="P68" s="108" t="e">
        <f t="shared" ref="P68:P131" si="3">N68*O68</f>
        <v>#N/A</v>
      </c>
    </row>
    <row r="69" spans="1:16">
      <c r="A69" s="30"/>
      <c r="B69" s="106"/>
      <c r="C69" s="33"/>
      <c r="D69" s="33"/>
      <c r="E69" s="106"/>
      <c r="F69" s="108"/>
      <c r="G69" s="108"/>
      <c r="H69" s="108"/>
      <c r="I69" s="108"/>
      <c r="J69" s="108"/>
      <c r="N69" s="108">
        <f t="shared" si="2"/>
        <v>0</v>
      </c>
      <c r="O69" s="108" t="e">
        <f>IF(D69="X",0,IF(E69="X",0,VLOOKUP(E69,'28'!$K$3:$L$16,2,FALSE)))</f>
        <v>#N/A</v>
      </c>
      <c r="P69" s="108" t="e">
        <f t="shared" si="3"/>
        <v>#N/A</v>
      </c>
    </row>
    <row r="70" spans="1:16">
      <c r="A70" s="30"/>
      <c r="B70" s="106"/>
      <c r="C70" s="33"/>
      <c r="D70" s="33"/>
      <c r="E70" s="106"/>
      <c r="F70" s="108"/>
      <c r="G70" s="108"/>
      <c r="H70" s="108"/>
      <c r="I70" s="108"/>
      <c r="J70" s="108"/>
      <c r="N70" s="108">
        <f t="shared" si="2"/>
        <v>0</v>
      </c>
      <c r="O70" s="108" t="e">
        <f>IF(D70="X",0,IF(E70="X",0,VLOOKUP(E70,'28'!$K$3:$L$16,2,FALSE)))</f>
        <v>#N/A</v>
      </c>
      <c r="P70" s="108" t="e">
        <f t="shared" si="3"/>
        <v>#N/A</v>
      </c>
    </row>
    <row r="71" spans="1:16">
      <c r="A71" s="30"/>
      <c r="B71" s="106"/>
      <c r="C71" s="33"/>
      <c r="D71" s="33"/>
      <c r="E71" s="106"/>
      <c r="F71" s="108"/>
      <c r="G71" s="108"/>
      <c r="H71" s="108"/>
      <c r="I71" s="108"/>
      <c r="J71" s="108"/>
      <c r="N71" s="108">
        <f t="shared" si="2"/>
        <v>0</v>
      </c>
      <c r="O71" s="108" t="e">
        <f>IF(D71="X",0,IF(E71="X",0,VLOOKUP(E71,'28'!$K$3:$L$16,2,FALSE)))</f>
        <v>#N/A</v>
      </c>
      <c r="P71" s="108" t="e">
        <f t="shared" si="3"/>
        <v>#N/A</v>
      </c>
    </row>
    <row r="72" spans="1:16">
      <c r="A72" s="30"/>
      <c r="B72" s="106"/>
      <c r="C72" s="33"/>
      <c r="D72" s="33"/>
      <c r="E72" s="106"/>
      <c r="F72" s="108"/>
      <c r="G72" s="108"/>
      <c r="H72" s="108"/>
      <c r="I72" s="108"/>
      <c r="J72" s="108"/>
      <c r="N72" s="108">
        <f t="shared" si="2"/>
        <v>0</v>
      </c>
      <c r="O72" s="108" t="e">
        <f>IF(D72="X",0,IF(E72="X",0,VLOOKUP(E72,'28'!$K$3:$L$16,2,FALSE)))</f>
        <v>#N/A</v>
      </c>
      <c r="P72" s="108" t="e">
        <f t="shared" si="3"/>
        <v>#N/A</v>
      </c>
    </row>
    <row r="73" spans="1:16">
      <c r="A73" s="30"/>
      <c r="B73" s="106"/>
      <c r="C73" s="33"/>
      <c r="D73" s="33"/>
      <c r="E73" s="106"/>
      <c r="F73" s="108"/>
      <c r="G73" s="108"/>
      <c r="H73" s="108"/>
      <c r="I73" s="108"/>
      <c r="J73" s="108"/>
      <c r="N73" s="108">
        <f t="shared" si="2"/>
        <v>0</v>
      </c>
      <c r="O73" s="108" t="e">
        <f>IF(D73="X",0,IF(E73="X",0,VLOOKUP(E73,'28'!$K$3:$L$16,2,FALSE)))</f>
        <v>#N/A</v>
      </c>
      <c r="P73" s="108" t="e">
        <f t="shared" si="3"/>
        <v>#N/A</v>
      </c>
    </row>
    <row r="74" spans="1:16">
      <c r="A74" s="30"/>
      <c r="B74" s="106"/>
      <c r="C74" s="116"/>
      <c r="D74" s="116"/>
      <c r="E74" s="117"/>
      <c r="F74" s="118"/>
      <c r="G74" s="118"/>
      <c r="H74" s="118"/>
      <c r="I74" s="118"/>
      <c r="J74" s="118"/>
      <c r="K74" s="118"/>
      <c r="L74" s="118"/>
      <c r="M74" s="118"/>
      <c r="N74" s="108">
        <f t="shared" si="2"/>
        <v>0</v>
      </c>
      <c r="O74" s="108" t="e">
        <f>IF(D74="X",0,IF(E74="X",0,VLOOKUP(E74,'28'!$K$3:$L$16,2,FALSE)))</f>
        <v>#N/A</v>
      </c>
      <c r="P74" s="108" t="e">
        <f t="shared" si="3"/>
        <v>#N/A</v>
      </c>
    </row>
    <row r="75" spans="1:16">
      <c r="A75" s="30"/>
      <c r="B75" s="106"/>
      <c r="C75" s="33"/>
      <c r="D75" s="33"/>
      <c r="E75" s="106"/>
      <c r="F75" s="108"/>
      <c r="G75" s="108"/>
      <c r="H75" s="108"/>
      <c r="I75" s="108"/>
      <c r="J75" s="108"/>
      <c r="N75" s="108">
        <f t="shared" si="2"/>
        <v>0</v>
      </c>
      <c r="O75" s="108" t="e">
        <f>IF(D75="X",0,IF(E75="X",0,VLOOKUP(E75,'28'!$K$3:$L$16,2,FALSE)))</f>
        <v>#N/A</v>
      </c>
      <c r="P75" s="108" t="e">
        <f t="shared" si="3"/>
        <v>#N/A</v>
      </c>
    </row>
    <row r="76" spans="1:16">
      <c r="A76" s="30"/>
      <c r="B76" s="106"/>
      <c r="C76" s="107"/>
      <c r="D76" s="33"/>
      <c r="E76" s="106"/>
      <c r="F76" s="108"/>
      <c r="G76" s="108"/>
      <c r="H76" s="108"/>
      <c r="I76" s="108"/>
      <c r="J76" s="108"/>
      <c r="N76" s="108">
        <f t="shared" si="2"/>
        <v>0</v>
      </c>
      <c r="O76" s="108" t="e">
        <f>IF(D76="X",0,IF(E76="X",0,VLOOKUP(E76,'28'!$K$3:$L$16,2,FALSE)))</f>
        <v>#N/A</v>
      </c>
      <c r="P76" s="108" t="e">
        <f t="shared" si="3"/>
        <v>#N/A</v>
      </c>
    </row>
    <row r="77" spans="1:16">
      <c r="A77" s="30"/>
      <c r="B77" s="106"/>
      <c r="C77" s="33"/>
      <c r="D77" s="33"/>
      <c r="E77" s="106"/>
      <c r="F77" s="108"/>
      <c r="G77" s="108"/>
      <c r="H77" s="108"/>
      <c r="I77" s="108"/>
      <c r="J77" s="108"/>
      <c r="N77" s="108">
        <f t="shared" si="2"/>
        <v>0</v>
      </c>
      <c r="O77" s="108" t="e">
        <f>IF(D77="X",0,IF(E77="X",0,VLOOKUP(E77,'28'!$K$3:$L$16,2,FALSE)))</f>
        <v>#N/A</v>
      </c>
      <c r="P77" s="108" t="e">
        <f t="shared" si="3"/>
        <v>#N/A</v>
      </c>
    </row>
    <row r="78" spans="1:16">
      <c r="A78" s="30"/>
      <c r="B78" s="106"/>
      <c r="C78" s="33"/>
      <c r="D78" s="33"/>
      <c r="E78" s="106"/>
      <c r="F78" s="108"/>
      <c r="G78" s="108"/>
      <c r="H78" s="108"/>
      <c r="I78" s="108"/>
      <c r="J78" s="108"/>
      <c r="N78" s="108">
        <f t="shared" si="2"/>
        <v>0</v>
      </c>
      <c r="O78" s="108" t="e">
        <f>IF(D78="X",0,IF(E78="X",0,VLOOKUP(E78,'28'!$K$3:$L$16,2,FALSE)))</f>
        <v>#N/A</v>
      </c>
      <c r="P78" s="108" t="e">
        <f t="shared" si="3"/>
        <v>#N/A</v>
      </c>
    </row>
    <row r="79" spans="1:16">
      <c r="A79" s="30"/>
      <c r="B79" s="106"/>
      <c r="C79" s="33"/>
      <c r="D79" s="33"/>
      <c r="E79" s="106"/>
      <c r="F79" s="108"/>
      <c r="G79" s="108"/>
      <c r="H79" s="108"/>
      <c r="I79" s="108"/>
      <c r="J79" s="108"/>
      <c r="N79" s="108">
        <f t="shared" si="2"/>
        <v>0</v>
      </c>
      <c r="O79" s="108" t="e">
        <f>IF(D79="X",0,IF(E79="X",0,VLOOKUP(E79,'28'!$K$3:$L$16,2,FALSE)))</f>
        <v>#N/A</v>
      </c>
      <c r="P79" s="108" t="e">
        <f t="shared" si="3"/>
        <v>#N/A</v>
      </c>
    </row>
    <row r="80" spans="1:16">
      <c r="A80" s="30"/>
      <c r="B80" s="106"/>
      <c r="C80" s="33"/>
      <c r="D80" s="33"/>
      <c r="E80" s="106"/>
      <c r="F80" s="108"/>
      <c r="G80" s="108"/>
      <c r="H80" s="108"/>
      <c r="I80" s="108"/>
      <c r="J80" s="108"/>
      <c r="N80" s="108">
        <f t="shared" si="2"/>
        <v>0</v>
      </c>
      <c r="O80" s="108" t="e">
        <f>IF(D80="X",0,IF(E80="X",0,VLOOKUP(E80,'28'!$K$3:$L$16,2,FALSE)))</f>
        <v>#N/A</v>
      </c>
      <c r="P80" s="108" t="e">
        <f t="shared" si="3"/>
        <v>#N/A</v>
      </c>
    </row>
    <row r="81" spans="1:16">
      <c r="A81" s="30"/>
      <c r="B81" s="106"/>
      <c r="C81" s="33"/>
      <c r="D81" s="33"/>
      <c r="E81" s="106"/>
      <c r="F81" s="108"/>
      <c r="G81" s="108"/>
      <c r="H81" s="108"/>
      <c r="I81" s="108"/>
      <c r="J81" s="108"/>
      <c r="N81" s="108">
        <f t="shared" si="2"/>
        <v>0</v>
      </c>
      <c r="O81" s="108" t="e">
        <f>IF(D81="X",0,IF(E81="X",0,VLOOKUP(E81,'28'!$K$3:$L$16,2,FALSE)))</f>
        <v>#N/A</v>
      </c>
      <c r="P81" s="108" t="e">
        <f t="shared" si="3"/>
        <v>#N/A</v>
      </c>
    </row>
    <row r="82" spans="1:16">
      <c r="A82" s="30"/>
      <c r="B82" s="106"/>
      <c r="C82" s="33"/>
      <c r="D82" s="33"/>
      <c r="E82" s="106"/>
      <c r="F82" s="108"/>
      <c r="G82" s="108"/>
      <c r="H82" s="108"/>
      <c r="I82" s="108"/>
      <c r="J82" s="108"/>
      <c r="N82" s="108">
        <f t="shared" si="2"/>
        <v>0</v>
      </c>
      <c r="O82" s="108" t="e">
        <f>IF(D82="X",0,IF(E82="X",0,VLOOKUP(E82,'28'!$K$3:$L$16,2,FALSE)))</f>
        <v>#N/A</v>
      </c>
      <c r="P82" s="108" t="e">
        <f t="shared" si="3"/>
        <v>#N/A</v>
      </c>
    </row>
    <row r="83" spans="1:16">
      <c r="A83" s="30"/>
      <c r="B83" s="106"/>
      <c r="C83" s="33"/>
      <c r="D83" s="33"/>
      <c r="E83" s="106"/>
      <c r="F83" s="108"/>
      <c r="G83" s="108"/>
      <c r="H83" s="108"/>
      <c r="I83" s="108"/>
      <c r="J83" s="108"/>
      <c r="N83" s="108">
        <f t="shared" si="2"/>
        <v>0</v>
      </c>
      <c r="O83" s="108" t="e">
        <f>IF(D83="X",0,IF(E83="X",0,VLOOKUP(E83,'28'!$K$3:$L$16,2,FALSE)))</f>
        <v>#N/A</v>
      </c>
      <c r="P83" s="108" t="e">
        <f t="shared" si="3"/>
        <v>#N/A</v>
      </c>
    </row>
    <row r="84" spans="1:16">
      <c r="A84" s="30"/>
      <c r="B84" s="106"/>
      <c r="C84" s="33"/>
      <c r="D84" s="33"/>
      <c r="E84" s="106"/>
      <c r="F84" s="108"/>
      <c r="G84" s="108"/>
      <c r="H84" s="108"/>
      <c r="I84" s="108"/>
      <c r="J84" s="108"/>
      <c r="N84" s="108">
        <f t="shared" si="2"/>
        <v>0</v>
      </c>
      <c r="O84" s="108" t="e">
        <f>IF(D84="X",0,IF(E84="X",0,VLOOKUP(E84,'28'!$K$3:$L$16,2,FALSE)))</f>
        <v>#N/A</v>
      </c>
      <c r="P84" s="108" t="e">
        <f t="shared" si="3"/>
        <v>#N/A</v>
      </c>
    </row>
    <row r="85" spans="1:16">
      <c r="A85" s="30"/>
      <c r="B85" s="106"/>
      <c r="C85" s="33"/>
      <c r="D85" s="33"/>
      <c r="E85" s="106"/>
      <c r="F85" s="108"/>
      <c r="G85" s="108"/>
      <c r="H85" s="108"/>
      <c r="I85" s="108"/>
      <c r="J85" s="108"/>
      <c r="N85" s="108">
        <f t="shared" si="2"/>
        <v>0</v>
      </c>
      <c r="O85" s="108" t="e">
        <f>IF(D85="X",0,IF(E85="X",0,VLOOKUP(E85,'28'!$K$3:$L$16,2,FALSE)))</f>
        <v>#N/A</v>
      </c>
      <c r="P85" s="108" t="e">
        <f t="shared" si="3"/>
        <v>#N/A</v>
      </c>
    </row>
    <row r="86" spans="1:16">
      <c r="A86" s="30"/>
      <c r="B86" s="106"/>
      <c r="C86" s="33"/>
      <c r="D86" s="33"/>
      <c r="E86" s="106"/>
      <c r="F86" s="108"/>
      <c r="G86" s="108"/>
      <c r="H86" s="108"/>
      <c r="I86" s="108"/>
      <c r="J86" s="108"/>
      <c r="N86" s="108">
        <f t="shared" si="2"/>
        <v>0</v>
      </c>
      <c r="O86" s="108" t="e">
        <f>IF(D86="X",0,IF(E86="X",0,VLOOKUP(E86,'28'!$K$3:$L$16,2,FALSE)))</f>
        <v>#N/A</v>
      </c>
      <c r="P86" s="108" t="e">
        <f t="shared" si="3"/>
        <v>#N/A</v>
      </c>
    </row>
    <row r="87" spans="1:16">
      <c r="A87" s="30"/>
      <c r="B87" s="106"/>
      <c r="C87" s="33"/>
      <c r="D87" s="33"/>
      <c r="E87" s="106"/>
      <c r="F87" s="108"/>
      <c r="G87" s="108"/>
      <c r="H87" s="108"/>
      <c r="I87" s="108"/>
      <c r="J87" s="108"/>
      <c r="N87" s="108">
        <f t="shared" si="2"/>
        <v>0</v>
      </c>
      <c r="O87" s="108" t="e">
        <f>IF(D87="X",0,IF(E87="X",0,VLOOKUP(E87,'28'!$K$3:$L$16,2,FALSE)))</f>
        <v>#N/A</v>
      </c>
      <c r="P87" s="108" t="e">
        <f t="shared" si="3"/>
        <v>#N/A</v>
      </c>
    </row>
    <row r="88" spans="1:16">
      <c r="A88" s="30"/>
      <c r="B88" s="106"/>
      <c r="C88" s="33"/>
      <c r="D88" s="33"/>
      <c r="E88" s="106"/>
      <c r="F88" s="108"/>
      <c r="G88" s="108"/>
      <c r="H88" s="108"/>
      <c r="I88" s="108"/>
      <c r="J88" s="108"/>
      <c r="N88" s="108">
        <f t="shared" si="2"/>
        <v>0</v>
      </c>
      <c r="O88" s="108" t="e">
        <f>IF(D88="X",0,IF(E88="X",0,VLOOKUP(E88,'28'!$K$3:$L$16,2,FALSE)))</f>
        <v>#N/A</v>
      </c>
      <c r="P88" s="108" t="e">
        <f t="shared" si="3"/>
        <v>#N/A</v>
      </c>
    </row>
    <row r="89" spans="1:16">
      <c r="A89" s="30"/>
      <c r="B89" s="106"/>
      <c r="C89" s="33"/>
      <c r="D89" s="33"/>
      <c r="E89" s="106"/>
      <c r="F89" s="108"/>
      <c r="G89" s="108"/>
      <c r="H89" s="108"/>
      <c r="I89" s="108"/>
      <c r="J89" s="108"/>
      <c r="N89" s="108">
        <f t="shared" si="2"/>
        <v>0</v>
      </c>
      <c r="O89" s="108" t="e">
        <f>IF(D89="X",0,IF(E89="X",0,VLOOKUP(E89,'28'!$K$3:$L$16,2,FALSE)))</f>
        <v>#N/A</v>
      </c>
      <c r="P89" s="108" t="e">
        <f t="shared" si="3"/>
        <v>#N/A</v>
      </c>
    </row>
    <row r="90" spans="1:16">
      <c r="A90" s="30"/>
      <c r="B90" s="106"/>
      <c r="C90" s="33"/>
      <c r="D90" s="33"/>
      <c r="E90" s="106"/>
      <c r="F90" s="108"/>
      <c r="G90" s="108"/>
      <c r="H90" s="108"/>
      <c r="I90" s="108"/>
      <c r="J90" s="108"/>
      <c r="N90" s="108">
        <f t="shared" si="2"/>
        <v>0</v>
      </c>
      <c r="O90" s="108" t="e">
        <f>IF(D90="X",0,IF(E90="X",0,VLOOKUP(E90,'28'!$K$3:$L$16,2,FALSE)))</f>
        <v>#N/A</v>
      </c>
      <c r="P90" s="108" t="e">
        <f t="shared" si="3"/>
        <v>#N/A</v>
      </c>
    </row>
    <row r="91" spans="1:16">
      <c r="A91" s="30"/>
      <c r="B91" s="106"/>
      <c r="C91" s="33"/>
      <c r="D91" s="33"/>
      <c r="E91" s="106"/>
      <c r="F91" s="108"/>
      <c r="G91" s="108"/>
      <c r="H91" s="108"/>
      <c r="I91" s="108"/>
      <c r="J91" s="108"/>
      <c r="N91" s="108">
        <f t="shared" si="2"/>
        <v>0</v>
      </c>
      <c r="O91" s="108" t="e">
        <f>IF(D91="X",0,IF(E91="X",0,VLOOKUP(E91,'28'!$K$3:$L$16,2,FALSE)))</f>
        <v>#N/A</v>
      </c>
      <c r="P91" s="108" t="e">
        <f t="shared" si="3"/>
        <v>#N/A</v>
      </c>
    </row>
    <row r="92" spans="1:16">
      <c r="A92" s="30"/>
      <c r="B92" s="106"/>
      <c r="C92" s="33"/>
      <c r="D92" s="33"/>
      <c r="E92" s="106"/>
      <c r="F92" s="108"/>
      <c r="G92" s="108"/>
      <c r="H92" s="108"/>
      <c r="I92" s="108"/>
      <c r="J92" s="108"/>
      <c r="N92" s="108">
        <f t="shared" si="2"/>
        <v>0</v>
      </c>
      <c r="O92" s="108" t="e">
        <f>IF(D92="X",0,IF(E92="X",0,VLOOKUP(E92,'28'!$K$3:$L$16,2,FALSE)))</f>
        <v>#N/A</v>
      </c>
      <c r="P92" s="108" t="e">
        <f t="shared" si="3"/>
        <v>#N/A</v>
      </c>
    </row>
    <row r="93" spans="1:16">
      <c r="A93" s="30"/>
      <c r="B93" s="106"/>
      <c r="C93" s="33"/>
      <c r="D93" s="33"/>
      <c r="E93" s="106"/>
      <c r="F93" s="108"/>
      <c r="G93" s="108"/>
      <c r="H93" s="108"/>
      <c r="I93" s="108"/>
      <c r="J93" s="108"/>
      <c r="N93" s="108">
        <f t="shared" si="2"/>
        <v>0</v>
      </c>
      <c r="O93" s="108" t="e">
        <f>IF(D93="X",0,IF(E93="X",0,VLOOKUP(E93,'28'!$K$3:$L$16,2,FALSE)))</f>
        <v>#N/A</v>
      </c>
      <c r="P93" s="108" t="e">
        <f t="shared" si="3"/>
        <v>#N/A</v>
      </c>
    </row>
    <row r="94" spans="1:16">
      <c r="A94" s="30"/>
      <c r="B94" s="106"/>
      <c r="C94" s="33"/>
      <c r="D94" s="33"/>
      <c r="E94" s="106"/>
      <c r="F94" s="108"/>
      <c r="G94" s="108"/>
      <c r="H94" s="108"/>
      <c r="I94" s="108"/>
      <c r="J94" s="108"/>
      <c r="N94" s="108">
        <f t="shared" si="2"/>
        <v>0</v>
      </c>
      <c r="O94" s="108" t="e">
        <f>IF(D94="X",0,IF(E94="X",0,VLOOKUP(E94,'28'!$K$3:$L$16,2,FALSE)))</f>
        <v>#N/A</v>
      </c>
      <c r="P94" s="108" t="e">
        <f t="shared" si="3"/>
        <v>#N/A</v>
      </c>
    </row>
    <row r="95" spans="1:16">
      <c r="A95" s="30"/>
      <c r="B95" s="106"/>
      <c r="C95" s="33"/>
      <c r="D95" s="33"/>
      <c r="E95" s="106"/>
      <c r="F95" s="108"/>
      <c r="G95" s="108"/>
      <c r="H95" s="108"/>
      <c r="I95" s="108"/>
      <c r="J95" s="108"/>
      <c r="N95" s="108">
        <f t="shared" si="2"/>
        <v>0</v>
      </c>
      <c r="O95" s="108" t="e">
        <f>IF(D95="X",0,IF(E95="X",0,VLOOKUP(E95,'28'!$K$3:$L$16,2,FALSE)))</f>
        <v>#N/A</v>
      </c>
      <c r="P95" s="108" t="e">
        <f t="shared" si="3"/>
        <v>#N/A</v>
      </c>
    </row>
    <row r="96" spans="1:16">
      <c r="A96" s="30"/>
      <c r="B96" s="106"/>
      <c r="C96" s="33"/>
      <c r="D96" s="33"/>
      <c r="E96" s="106"/>
      <c r="F96" s="108"/>
      <c r="G96" s="108"/>
      <c r="H96" s="108"/>
      <c r="I96" s="108"/>
      <c r="J96" s="108"/>
      <c r="N96" s="108">
        <f t="shared" si="2"/>
        <v>0</v>
      </c>
      <c r="O96" s="108" t="e">
        <f>IF(D96="X",0,IF(E96="X",0,VLOOKUP(E96,'28'!$K$3:$L$16,2,FALSE)))</f>
        <v>#N/A</v>
      </c>
      <c r="P96" s="108" t="e">
        <f t="shared" si="3"/>
        <v>#N/A</v>
      </c>
    </row>
    <row r="97" spans="1:16">
      <c r="A97" s="30"/>
      <c r="B97" s="106"/>
      <c r="C97" s="33"/>
      <c r="D97" s="33"/>
      <c r="E97" s="106"/>
      <c r="F97" s="108"/>
      <c r="G97" s="108"/>
      <c r="H97" s="108"/>
      <c r="I97" s="108"/>
      <c r="J97" s="108"/>
      <c r="N97" s="108">
        <f t="shared" si="2"/>
        <v>0</v>
      </c>
      <c r="O97" s="108" t="e">
        <f>IF(D97="X",0,IF(E97="X",0,VLOOKUP(E97,'28'!$K$3:$L$16,2,FALSE)))</f>
        <v>#N/A</v>
      </c>
      <c r="P97" s="108" t="e">
        <f t="shared" si="3"/>
        <v>#N/A</v>
      </c>
    </row>
    <row r="98" spans="1:16">
      <c r="A98" s="30"/>
      <c r="B98" s="106"/>
      <c r="C98" s="33"/>
      <c r="D98" s="33"/>
      <c r="E98" s="106"/>
      <c r="F98" s="108"/>
      <c r="G98" s="108"/>
      <c r="H98" s="108"/>
      <c r="I98" s="108"/>
      <c r="J98" s="108"/>
      <c r="N98" s="108">
        <f t="shared" si="2"/>
        <v>0</v>
      </c>
      <c r="O98" s="108" t="e">
        <f>IF(D98="X",0,IF(E98="X",0,VLOOKUP(E98,'28'!$K$3:$L$16,2,FALSE)))</f>
        <v>#N/A</v>
      </c>
      <c r="P98" s="108" t="e">
        <f t="shared" si="3"/>
        <v>#N/A</v>
      </c>
    </row>
    <row r="99" spans="1:16">
      <c r="A99" s="30"/>
      <c r="B99" s="106"/>
      <c r="C99" s="33"/>
      <c r="D99" s="33"/>
      <c r="E99" s="106"/>
      <c r="F99" s="108"/>
      <c r="G99" s="108"/>
      <c r="H99" s="108"/>
      <c r="I99" s="108"/>
      <c r="J99" s="108"/>
      <c r="N99" s="108">
        <f t="shared" si="2"/>
        <v>0</v>
      </c>
      <c r="O99" s="108" t="e">
        <f>IF(D99="X",0,IF(E99="X",0,VLOOKUP(E99,'28'!$K$3:$L$16,2,FALSE)))</f>
        <v>#N/A</v>
      </c>
      <c r="P99" s="108" t="e">
        <f t="shared" si="3"/>
        <v>#N/A</v>
      </c>
    </row>
    <row r="100" spans="1:16">
      <c r="A100" s="30"/>
      <c r="B100" s="106"/>
      <c r="C100" s="33"/>
      <c r="D100" s="33"/>
      <c r="E100" s="106"/>
      <c r="F100" s="108"/>
      <c r="G100" s="108"/>
      <c r="H100" s="108"/>
      <c r="I100" s="108"/>
      <c r="J100" s="108"/>
      <c r="N100" s="108">
        <f t="shared" si="2"/>
        <v>0</v>
      </c>
      <c r="O100" s="108" t="e">
        <f>IF(D100="X",0,IF(E100="X",0,VLOOKUP(E100,'28'!$K$3:$L$16,2,FALSE)))</f>
        <v>#N/A</v>
      </c>
      <c r="P100" s="108" t="e">
        <f t="shared" si="3"/>
        <v>#N/A</v>
      </c>
    </row>
    <row r="101" spans="1:16">
      <c r="A101" s="30"/>
      <c r="B101" s="106"/>
      <c r="C101" s="33"/>
      <c r="D101" s="33"/>
      <c r="E101" s="106"/>
      <c r="F101" s="108"/>
      <c r="G101" s="108"/>
      <c r="H101" s="108"/>
      <c r="I101" s="108"/>
      <c r="J101" s="108"/>
      <c r="N101" s="108">
        <f t="shared" si="2"/>
        <v>0</v>
      </c>
      <c r="O101" s="108" t="e">
        <f>IF(D101="X",0,IF(E101="X",0,VLOOKUP(E101,'28'!$K$3:$L$16,2,FALSE)))</f>
        <v>#N/A</v>
      </c>
      <c r="P101" s="108" t="e">
        <f t="shared" si="3"/>
        <v>#N/A</v>
      </c>
    </row>
    <row r="102" spans="1:16">
      <c r="A102" s="30"/>
      <c r="B102" s="106"/>
      <c r="C102" s="33"/>
      <c r="D102" s="33"/>
      <c r="E102" s="106"/>
      <c r="F102" s="108"/>
      <c r="G102" s="108"/>
      <c r="H102" s="108"/>
      <c r="I102" s="108"/>
      <c r="J102" s="108"/>
      <c r="N102" s="108">
        <f t="shared" si="2"/>
        <v>0</v>
      </c>
      <c r="O102" s="108" t="e">
        <f>IF(D102="X",0,IF(E102="X",0,VLOOKUP(E102,'28'!$K$3:$L$16,2,FALSE)))</f>
        <v>#N/A</v>
      </c>
      <c r="P102" s="108" t="e">
        <f t="shared" si="3"/>
        <v>#N/A</v>
      </c>
    </row>
    <row r="103" spans="1:16">
      <c r="A103" s="30"/>
      <c r="B103" s="106"/>
      <c r="C103" s="33"/>
      <c r="D103" s="33"/>
      <c r="E103" s="106"/>
      <c r="F103" s="108"/>
      <c r="G103" s="108"/>
      <c r="H103" s="108"/>
      <c r="I103" s="108"/>
      <c r="J103" s="108"/>
      <c r="N103" s="108">
        <f t="shared" si="2"/>
        <v>0</v>
      </c>
      <c r="O103" s="108" t="e">
        <f>IF(D103="X",0,IF(E103="X",0,VLOOKUP(E103,'28'!$K$3:$L$16,2,FALSE)))</f>
        <v>#N/A</v>
      </c>
      <c r="P103" s="108" t="e">
        <f t="shared" si="3"/>
        <v>#N/A</v>
      </c>
    </row>
    <row r="104" spans="1:16">
      <c r="A104" s="30"/>
      <c r="B104" s="106"/>
      <c r="C104" s="33"/>
      <c r="D104" s="33"/>
      <c r="E104" s="106"/>
      <c r="F104" s="108"/>
      <c r="G104" s="108"/>
      <c r="H104" s="108"/>
      <c r="I104" s="108"/>
      <c r="J104" s="108"/>
      <c r="N104" s="108">
        <f t="shared" si="2"/>
        <v>0</v>
      </c>
      <c r="O104" s="108" t="e">
        <f>IF(D104="X",0,IF(E104="X",0,VLOOKUP(E104,'28'!$K$3:$L$16,2,FALSE)))</f>
        <v>#N/A</v>
      </c>
      <c r="P104" s="108" t="e">
        <f t="shared" si="3"/>
        <v>#N/A</v>
      </c>
    </row>
    <row r="105" spans="1:16">
      <c r="A105" s="30"/>
      <c r="B105" s="106"/>
      <c r="C105" s="33"/>
      <c r="D105" s="33"/>
      <c r="E105" s="106"/>
      <c r="F105" s="108"/>
      <c r="G105" s="108"/>
      <c r="H105" s="108"/>
      <c r="I105" s="108"/>
      <c r="J105" s="108"/>
      <c r="N105" s="108">
        <f t="shared" si="2"/>
        <v>0</v>
      </c>
      <c r="O105" s="108" t="e">
        <f>IF(D105="X",0,IF(E105="X",0,VLOOKUP(E105,'28'!$K$3:$L$16,2,FALSE)))</f>
        <v>#N/A</v>
      </c>
      <c r="P105" s="108" t="e">
        <f t="shared" si="3"/>
        <v>#N/A</v>
      </c>
    </row>
    <row r="106" spans="1:16">
      <c r="A106" s="30"/>
      <c r="B106" s="106"/>
      <c r="C106" s="33"/>
      <c r="D106" s="33"/>
      <c r="E106" s="106"/>
      <c r="F106" s="108"/>
      <c r="G106" s="108"/>
      <c r="H106" s="108"/>
      <c r="I106" s="108"/>
      <c r="J106" s="108"/>
      <c r="N106" s="108">
        <f t="shared" si="2"/>
        <v>0</v>
      </c>
      <c r="O106" s="108" t="e">
        <f>IF(D106="X",0,IF(E106="X",0,VLOOKUP(E106,'28'!$K$3:$L$16,2,FALSE)))</f>
        <v>#N/A</v>
      </c>
      <c r="P106" s="108" t="e">
        <f t="shared" si="3"/>
        <v>#N/A</v>
      </c>
    </row>
    <row r="107" spans="1:16">
      <c r="A107" s="30"/>
      <c r="B107" s="106"/>
      <c r="C107" s="33"/>
      <c r="D107" s="33"/>
      <c r="E107" s="106"/>
      <c r="F107" s="108"/>
      <c r="G107" s="108"/>
      <c r="H107" s="108"/>
      <c r="I107" s="108"/>
      <c r="J107" s="108"/>
      <c r="N107" s="108">
        <f t="shared" si="2"/>
        <v>0</v>
      </c>
      <c r="O107" s="108" t="e">
        <f>IF(D107="X",0,IF(E107="X",0,VLOOKUP(E107,'28'!$K$3:$L$16,2,FALSE)))</f>
        <v>#N/A</v>
      </c>
      <c r="P107" s="108" t="e">
        <f t="shared" si="3"/>
        <v>#N/A</v>
      </c>
    </row>
    <row r="108" spans="1:16">
      <c r="A108" s="30"/>
      <c r="B108" s="106"/>
      <c r="C108" s="33"/>
      <c r="D108" s="33"/>
      <c r="E108" s="106"/>
      <c r="F108" s="108"/>
      <c r="G108" s="108"/>
      <c r="H108" s="108"/>
      <c r="I108" s="108"/>
      <c r="J108" s="108"/>
      <c r="N108" s="108">
        <f t="shared" si="2"/>
        <v>0</v>
      </c>
      <c r="O108" s="108" t="e">
        <f>IF(D108="X",0,IF(E108="X",0,VLOOKUP(E108,'28'!$K$3:$L$16,2,FALSE)))</f>
        <v>#N/A</v>
      </c>
      <c r="P108" s="108" t="e">
        <f t="shared" si="3"/>
        <v>#N/A</v>
      </c>
    </row>
    <row r="109" spans="1:16">
      <c r="A109" s="30"/>
      <c r="B109" s="106"/>
      <c r="C109" s="33"/>
      <c r="D109" s="33"/>
      <c r="E109" s="106"/>
      <c r="F109" s="108"/>
      <c r="G109" s="108"/>
      <c r="H109" s="108"/>
      <c r="I109" s="108"/>
      <c r="J109" s="108"/>
      <c r="N109" s="108">
        <f t="shared" si="2"/>
        <v>0</v>
      </c>
      <c r="O109" s="108" t="e">
        <f>IF(D109="X",0,IF(E109="X",0,VLOOKUP(E109,'28'!$K$3:$L$16,2,FALSE)))</f>
        <v>#N/A</v>
      </c>
      <c r="P109" s="108" t="e">
        <f t="shared" si="3"/>
        <v>#N/A</v>
      </c>
    </row>
    <row r="110" spans="1:16">
      <c r="A110" s="30"/>
      <c r="B110" s="106"/>
      <c r="C110" s="33"/>
      <c r="D110" s="33"/>
      <c r="E110" s="106"/>
      <c r="F110" s="108"/>
      <c r="G110" s="108"/>
      <c r="H110" s="108"/>
      <c r="I110" s="108"/>
      <c r="J110" s="108"/>
      <c r="N110" s="108">
        <f t="shared" si="2"/>
        <v>0</v>
      </c>
      <c r="O110" s="108" t="e">
        <f>IF(D110="X",0,IF(E110="X",0,VLOOKUP(E110,'28'!$K$3:$L$16,2,FALSE)))</f>
        <v>#N/A</v>
      </c>
      <c r="P110" s="108" t="e">
        <f t="shared" si="3"/>
        <v>#N/A</v>
      </c>
    </row>
    <row r="111" spans="1:16">
      <c r="A111" s="30"/>
      <c r="B111" s="106"/>
      <c r="C111" s="33"/>
      <c r="D111" s="33"/>
      <c r="E111" s="106"/>
      <c r="F111" s="108"/>
      <c r="G111" s="108"/>
      <c r="H111" s="108"/>
      <c r="I111" s="108"/>
      <c r="J111" s="108"/>
      <c r="N111" s="108">
        <f t="shared" si="2"/>
        <v>0</v>
      </c>
      <c r="O111" s="108" t="e">
        <f>IF(D111="X",0,IF(E111="X",0,VLOOKUP(E111,'28'!$K$3:$L$16,2,FALSE)))</f>
        <v>#N/A</v>
      </c>
      <c r="P111" s="108" t="e">
        <f t="shared" si="3"/>
        <v>#N/A</v>
      </c>
    </row>
    <row r="112" spans="1:16">
      <c r="A112" s="30"/>
      <c r="B112" s="106"/>
      <c r="C112" s="33"/>
      <c r="D112" s="33"/>
      <c r="E112" s="106"/>
      <c r="F112" s="108"/>
      <c r="G112" s="108"/>
      <c r="H112" s="108"/>
      <c r="I112" s="108"/>
      <c r="J112" s="108"/>
      <c r="N112" s="108">
        <f t="shared" si="2"/>
        <v>0</v>
      </c>
      <c r="O112" s="108" t="e">
        <f>IF(D112="X",0,IF(E112="X",0,VLOOKUP(E112,'28'!$K$3:$L$16,2,FALSE)))</f>
        <v>#N/A</v>
      </c>
      <c r="P112" s="108" t="e">
        <f t="shared" si="3"/>
        <v>#N/A</v>
      </c>
    </row>
    <row r="113" spans="1:16">
      <c r="A113" s="30"/>
      <c r="B113" s="106"/>
      <c r="C113" s="33"/>
      <c r="D113" s="33"/>
      <c r="E113" s="106"/>
      <c r="F113" s="108"/>
      <c r="G113" s="108"/>
      <c r="H113" s="108"/>
      <c r="I113" s="108"/>
      <c r="J113" s="108"/>
      <c r="N113" s="108">
        <f t="shared" si="2"/>
        <v>0</v>
      </c>
      <c r="O113" s="108" t="e">
        <f>IF(D113="X",0,IF(E113="X",0,VLOOKUP(E113,'28'!$K$3:$L$16,2,FALSE)))</f>
        <v>#N/A</v>
      </c>
      <c r="P113" s="108" t="e">
        <f t="shared" si="3"/>
        <v>#N/A</v>
      </c>
    </row>
    <row r="114" spans="1:16">
      <c r="A114" s="30"/>
      <c r="B114" s="106"/>
      <c r="C114" s="33"/>
      <c r="D114" s="33"/>
      <c r="E114" s="106"/>
      <c r="F114" s="108"/>
      <c r="G114" s="108"/>
      <c r="H114" s="108"/>
      <c r="I114" s="108"/>
      <c r="J114" s="108"/>
      <c r="N114" s="108">
        <f t="shared" si="2"/>
        <v>0</v>
      </c>
      <c r="O114" s="108" t="e">
        <f>IF(D114="X",0,IF(E114="X",0,VLOOKUP(E114,'28'!$K$3:$L$16,2,FALSE)))</f>
        <v>#N/A</v>
      </c>
      <c r="P114" s="108" t="e">
        <f t="shared" si="3"/>
        <v>#N/A</v>
      </c>
    </row>
    <row r="115" spans="1:16">
      <c r="A115" s="30"/>
      <c r="B115" s="106"/>
      <c r="C115" s="33"/>
      <c r="D115" s="33"/>
      <c r="E115" s="106"/>
      <c r="F115" s="108"/>
      <c r="G115" s="108"/>
      <c r="H115" s="108"/>
      <c r="I115" s="108"/>
      <c r="J115" s="108"/>
      <c r="N115" s="108">
        <f t="shared" si="2"/>
        <v>0</v>
      </c>
      <c r="O115" s="108" t="e">
        <f>IF(D115="X",0,IF(E115="X",0,VLOOKUP(E115,'28'!$K$3:$L$16,2,FALSE)))</f>
        <v>#N/A</v>
      </c>
      <c r="P115" s="108" t="e">
        <f t="shared" si="3"/>
        <v>#N/A</v>
      </c>
    </row>
    <row r="116" spans="1:16">
      <c r="A116" s="30"/>
      <c r="B116" s="106"/>
      <c r="C116" s="33"/>
      <c r="D116" s="33"/>
      <c r="E116" s="106"/>
      <c r="F116" s="108"/>
      <c r="G116" s="108"/>
      <c r="H116" s="108"/>
      <c r="I116" s="108"/>
      <c r="J116" s="108"/>
      <c r="N116" s="108">
        <f t="shared" si="2"/>
        <v>0</v>
      </c>
      <c r="O116" s="108" t="e">
        <f>IF(D116="X",0,IF(E116="X",0,VLOOKUP(E116,'28'!$K$3:$L$16,2,FALSE)))</f>
        <v>#N/A</v>
      </c>
      <c r="P116" s="108" t="e">
        <f t="shared" si="3"/>
        <v>#N/A</v>
      </c>
    </row>
    <row r="117" spans="1:16">
      <c r="A117" s="30"/>
      <c r="B117" s="106"/>
      <c r="C117" s="116"/>
      <c r="D117" s="116"/>
      <c r="E117" s="117"/>
      <c r="F117" s="118"/>
      <c r="G117" s="118"/>
      <c r="H117" s="118"/>
      <c r="I117" s="118"/>
      <c r="J117" s="118"/>
      <c r="K117" s="118"/>
      <c r="L117" s="118"/>
      <c r="M117" s="118"/>
      <c r="N117" s="108">
        <f t="shared" si="2"/>
        <v>0</v>
      </c>
      <c r="O117" s="108" t="e">
        <f>IF(D117="X",0,IF(E117="X",0,VLOOKUP(E117,'28'!$K$3:$L$16,2,FALSE)))</f>
        <v>#N/A</v>
      </c>
      <c r="P117" s="108" t="e">
        <f t="shared" si="3"/>
        <v>#N/A</v>
      </c>
    </row>
    <row r="118" spans="1:16">
      <c r="A118" s="110"/>
      <c r="B118" s="106"/>
      <c r="C118" s="33"/>
      <c r="D118" s="33"/>
      <c r="E118" s="106"/>
      <c r="F118" s="108"/>
      <c r="G118" s="108"/>
      <c r="H118" s="108"/>
      <c r="I118" s="108"/>
      <c r="J118" s="108"/>
      <c r="N118" s="108">
        <f t="shared" si="2"/>
        <v>0</v>
      </c>
      <c r="O118" s="108" t="e">
        <f>IF(D118="X",0,IF(E118="X",0,VLOOKUP(E118,'28'!$K$3:$L$16,2,FALSE)))</f>
        <v>#N/A</v>
      </c>
      <c r="P118" s="108" t="e">
        <f t="shared" si="3"/>
        <v>#N/A</v>
      </c>
    </row>
    <row r="119" spans="1:16">
      <c r="A119" s="110"/>
      <c r="B119" s="106"/>
      <c r="C119" s="107"/>
      <c r="D119" s="33"/>
      <c r="E119" s="106"/>
      <c r="F119" s="108"/>
      <c r="G119" s="108"/>
      <c r="H119" s="108"/>
      <c r="I119" s="108"/>
      <c r="J119" s="108"/>
      <c r="N119" s="108">
        <f t="shared" si="2"/>
        <v>0</v>
      </c>
      <c r="O119" s="108" t="e">
        <f>IF(D119="X",0,IF(E119="X",0,VLOOKUP(E119,'28'!$K$3:$L$16,2,FALSE)))</f>
        <v>#N/A</v>
      </c>
      <c r="P119" s="108" t="e">
        <f t="shared" si="3"/>
        <v>#N/A</v>
      </c>
    </row>
    <row r="120" spans="1:16">
      <c r="A120" s="110"/>
      <c r="B120" s="106"/>
      <c r="C120" s="33"/>
      <c r="D120" s="33"/>
      <c r="E120" s="106"/>
      <c r="F120" s="108"/>
      <c r="G120" s="108"/>
      <c r="H120" s="108"/>
      <c r="I120" s="108"/>
      <c r="J120" s="108"/>
      <c r="N120" s="108">
        <f t="shared" si="2"/>
        <v>0</v>
      </c>
      <c r="O120" s="108" t="e">
        <f>IF(D120="X",0,IF(E120="X",0,VLOOKUP(E120,'28'!$K$3:$L$16,2,FALSE)))</f>
        <v>#N/A</v>
      </c>
      <c r="P120" s="108" t="e">
        <f t="shared" si="3"/>
        <v>#N/A</v>
      </c>
    </row>
    <row r="121" spans="1:16">
      <c r="A121" s="110"/>
      <c r="B121" s="106"/>
      <c r="C121" s="33"/>
      <c r="D121" s="33"/>
      <c r="E121" s="106"/>
      <c r="F121" s="108"/>
      <c r="G121" s="108"/>
      <c r="H121" s="108"/>
      <c r="I121" s="108"/>
      <c r="J121" s="108"/>
      <c r="N121" s="108">
        <f t="shared" si="2"/>
        <v>0</v>
      </c>
      <c r="O121" s="108" t="e">
        <f>IF(D121="X",0,IF(E121="X",0,VLOOKUP(E121,'28'!$K$3:$L$16,2,FALSE)))</f>
        <v>#N/A</v>
      </c>
      <c r="P121" s="108" t="e">
        <f t="shared" si="3"/>
        <v>#N/A</v>
      </c>
    </row>
    <row r="122" spans="1:16">
      <c r="A122" s="110"/>
      <c r="B122" s="106"/>
      <c r="C122" s="33"/>
      <c r="D122" s="33"/>
      <c r="E122" s="106"/>
      <c r="F122" s="108"/>
      <c r="G122" s="108"/>
      <c r="H122" s="108"/>
      <c r="I122" s="108"/>
      <c r="J122" s="108"/>
      <c r="N122" s="108">
        <f t="shared" si="2"/>
        <v>0</v>
      </c>
      <c r="O122" s="108" t="e">
        <f>IF(D122="X",0,IF(E122="X",0,VLOOKUP(E122,'28'!$K$3:$L$16,2,FALSE)))</f>
        <v>#N/A</v>
      </c>
      <c r="P122" s="108" t="e">
        <f t="shared" si="3"/>
        <v>#N/A</v>
      </c>
    </row>
    <row r="123" spans="1:16">
      <c r="A123" s="110"/>
      <c r="B123" s="106"/>
      <c r="C123" s="33"/>
      <c r="D123" s="33"/>
      <c r="E123" s="106"/>
      <c r="F123" s="108"/>
      <c r="G123" s="108"/>
      <c r="H123" s="108"/>
      <c r="I123" s="108"/>
      <c r="J123" s="108"/>
      <c r="N123" s="108">
        <f t="shared" si="2"/>
        <v>0</v>
      </c>
      <c r="O123" s="108" t="e">
        <f>IF(D123="X",0,IF(E123="X",0,VLOOKUP(E123,'28'!$K$3:$L$16,2,FALSE)))</f>
        <v>#N/A</v>
      </c>
      <c r="P123" s="108" t="e">
        <f t="shared" si="3"/>
        <v>#N/A</v>
      </c>
    </row>
    <row r="124" spans="1:16">
      <c r="A124" s="110"/>
      <c r="B124" s="106"/>
      <c r="C124" s="33"/>
      <c r="D124" s="33"/>
      <c r="E124" s="106"/>
      <c r="F124" s="108"/>
      <c r="G124" s="108"/>
      <c r="H124" s="108"/>
      <c r="I124" s="108"/>
      <c r="J124" s="108"/>
      <c r="N124" s="108">
        <f t="shared" si="2"/>
        <v>0</v>
      </c>
      <c r="O124" s="108" t="e">
        <f>IF(D124="X",0,IF(E124="X",0,VLOOKUP(E124,'28'!$K$3:$L$16,2,FALSE)))</f>
        <v>#N/A</v>
      </c>
      <c r="P124" s="108" t="e">
        <f t="shared" si="3"/>
        <v>#N/A</v>
      </c>
    </row>
    <row r="125" spans="1:16">
      <c r="A125" s="110"/>
      <c r="B125" s="106"/>
      <c r="C125" s="33"/>
      <c r="D125" s="33"/>
      <c r="E125" s="106"/>
      <c r="F125" s="108"/>
      <c r="G125" s="108"/>
      <c r="H125" s="108"/>
      <c r="I125" s="108"/>
      <c r="J125" s="108"/>
      <c r="N125" s="108">
        <f t="shared" si="2"/>
        <v>0</v>
      </c>
      <c r="O125" s="108" t="e">
        <f>IF(D125="X",0,IF(E125="X",0,VLOOKUP(E125,'28'!$K$3:$L$16,2,FALSE)))</f>
        <v>#N/A</v>
      </c>
      <c r="P125" s="108" t="e">
        <f t="shared" si="3"/>
        <v>#N/A</v>
      </c>
    </row>
    <row r="126" spans="1:16">
      <c r="A126" s="110"/>
      <c r="B126" s="106"/>
      <c r="C126" s="116"/>
      <c r="D126" s="116"/>
      <c r="E126" s="116"/>
      <c r="F126" s="118"/>
      <c r="G126" s="118"/>
      <c r="H126" s="118"/>
      <c r="I126" s="118"/>
      <c r="J126" s="118"/>
      <c r="K126" s="118"/>
      <c r="L126" s="118"/>
      <c r="M126" s="118"/>
      <c r="N126" s="108">
        <f t="shared" si="2"/>
        <v>0</v>
      </c>
      <c r="O126" s="108" t="e">
        <f>IF(D126="X",0,IF(E126="X",0,VLOOKUP(E126,'28'!$K$3:$L$16,2,FALSE)))</f>
        <v>#N/A</v>
      </c>
      <c r="P126" s="108" t="e">
        <f t="shared" si="3"/>
        <v>#N/A</v>
      </c>
    </row>
    <row r="127" spans="1:16">
      <c r="N127" s="108">
        <f t="shared" si="2"/>
        <v>0</v>
      </c>
      <c r="O127" s="108" t="e">
        <f>IF(D127="X",0,IF(E127="X",0,VLOOKUP(E127,'28'!$K$3:$L$16,2,FALSE)))</f>
        <v>#N/A</v>
      </c>
      <c r="P127" s="108" t="e">
        <f t="shared" si="3"/>
        <v>#N/A</v>
      </c>
    </row>
    <row r="128" spans="1:16">
      <c r="N128" s="108">
        <f t="shared" si="2"/>
        <v>0</v>
      </c>
      <c r="O128" s="108" t="e">
        <f>IF(D128="X",0,IF(E128="X",0,VLOOKUP(E128,'28'!$K$3:$L$16,2,FALSE)))</f>
        <v>#N/A</v>
      </c>
      <c r="P128" s="108" t="e">
        <f t="shared" si="3"/>
        <v>#N/A</v>
      </c>
    </row>
    <row r="129" spans="14:16">
      <c r="N129" s="108">
        <f t="shared" si="2"/>
        <v>0</v>
      </c>
      <c r="O129" s="108" t="e">
        <f>IF(D129="X",0,IF(E129="X",0,VLOOKUP(E129,'28'!$K$3:$L$16,2,FALSE)))</f>
        <v>#N/A</v>
      </c>
      <c r="P129" s="108" t="e">
        <f t="shared" si="3"/>
        <v>#N/A</v>
      </c>
    </row>
    <row r="130" spans="14:16">
      <c r="N130" s="108">
        <f t="shared" si="2"/>
        <v>0</v>
      </c>
      <c r="O130" s="108" t="e">
        <f>IF(D130="X",0,IF(E130="X",0,VLOOKUP(E130,'28'!$K$3:$L$16,2,FALSE)))</f>
        <v>#N/A</v>
      </c>
      <c r="P130" s="108" t="e">
        <f t="shared" si="3"/>
        <v>#N/A</v>
      </c>
    </row>
    <row r="131" spans="14:16">
      <c r="N131" s="108">
        <f t="shared" si="2"/>
        <v>0</v>
      </c>
      <c r="O131" s="108" t="e">
        <f>IF(D131="X",0,IF(E131="X",0,VLOOKUP(E131,'28'!$K$3:$L$16,2,FALSE)))</f>
        <v>#N/A</v>
      </c>
      <c r="P131" s="108" t="e">
        <f t="shared" si="3"/>
        <v>#N/A</v>
      </c>
    </row>
    <row r="132" spans="14:16">
      <c r="N132" s="108">
        <f t="shared" ref="N132:N195" si="4">SUM(F132:M132)</f>
        <v>0</v>
      </c>
      <c r="O132" s="108" t="e">
        <f>IF(D132="X",0,IF(E132="X",0,VLOOKUP(E132,'28'!$K$3:$L$16,2,FALSE)))</f>
        <v>#N/A</v>
      </c>
      <c r="P132" s="108" t="e">
        <f t="shared" ref="P132:P195" si="5">N132*O132</f>
        <v>#N/A</v>
      </c>
    </row>
    <row r="133" spans="14:16">
      <c r="N133" s="108">
        <f t="shared" si="4"/>
        <v>0</v>
      </c>
      <c r="O133" s="108" t="e">
        <f>IF(D133="X",0,IF(E133="X",0,VLOOKUP(E133,'28'!$K$3:$L$16,2,FALSE)))</f>
        <v>#N/A</v>
      </c>
      <c r="P133" s="108" t="e">
        <f t="shared" si="5"/>
        <v>#N/A</v>
      </c>
    </row>
    <row r="134" spans="14:16">
      <c r="N134" s="108">
        <f t="shared" si="4"/>
        <v>0</v>
      </c>
      <c r="O134" s="108" t="e">
        <f>IF(D134="X",0,IF(E134="X",0,VLOOKUP(E134,'28'!$K$3:$L$16,2,FALSE)))</f>
        <v>#N/A</v>
      </c>
      <c r="P134" s="108" t="e">
        <f t="shared" si="5"/>
        <v>#N/A</v>
      </c>
    </row>
    <row r="135" spans="14:16">
      <c r="N135" s="108">
        <f t="shared" si="4"/>
        <v>0</v>
      </c>
      <c r="O135" s="108" t="e">
        <f>IF(D135="X",0,IF(E135="X",0,VLOOKUP(E135,'28'!$K$3:$L$16,2,FALSE)))</f>
        <v>#N/A</v>
      </c>
      <c r="P135" s="108" t="e">
        <f t="shared" si="5"/>
        <v>#N/A</v>
      </c>
    </row>
    <row r="136" spans="14:16">
      <c r="N136" s="108">
        <f t="shared" si="4"/>
        <v>0</v>
      </c>
      <c r="O136" s="108" t="e">
        <f>IF(D136="X",0,IF(E136="X",0,VLOOKUP(E136,'28'!$K$3:$L$16,2,FALSE)))</f>
        <v>#N/A</v>
      </c>
      <c r="P136" s="108" t="e">
        <f t="shared" si="5"/>
        <v>#N/A</v>
      </c>
    </row>
    <row r="137" spans="14:16">
      <c r="N137" s="108">
        <f t="shared" si="4"/>
        <v>0</v>
      </c>
      <c r="O137" s="108" t="e">
        <f>IF(D137="X",0,IF(E137="X",0,VLOOKUP(E137,'28'!$K$3:$L$16,2,FALSE)))</f>
        <v>#N/A</v>
      </c>
      <c r="P137" s="108" t="e">
        <f t="shared" si="5"/>
        <v>#N/A</v>
      </c>
    </row>
    <row r="138" spans="14:16">
      <c r="N138" s="108">
        <f t="shared" si="4"/>
        <v>0</v>
      </c>
      <c r="O138" s="108" t="e">
        <f>IF(D138="X",0,IF(E138="X",0,VLOOKUP(E138,'28'!$K$3:$L$16,2,FALSE)))</f>
        <v>#N/A</v>
      </c>
      <c r="P138" s="108" t="e">
        <f t="shared" si="5"/>
        <v>#N/A</v>
      </c>
    </row>
    <row r="139" spans="14:16">
      <c r="N139" s="108">
        <f t="shared" si="4"/>
        <v>0</v>
      </c>
      <c r="O139" s="108" t="e">
        <f>IF(D139="X",0,IF(E139="X",0,VLOOKUP(E139,'28'!$K$3:$L$16,2,FALSE)))</f>
        <v>#N/A</v>
      </c>
      <c r="P139" s="108" t="e">
        <f t="shared" si="5"/>
        <v>#N/A</v>
      </c>
    </row>
    <row r="140" spans="14:16">
      <c r="N140" s="108">
        <f t="shared" si="4"/>
        <v>0</v>
      </c>
      <c r="O140" s="108" t="e">
        <f>IF(D140="X",0,IF(E140="X",0,VLOOKUP(E140,'28'!$K$3:$L$16,2,FALSE)))</f>
        <v>#N/A</v>
      </c>
      <c r="P140" s="108" t="e">
        <f t="shared" si="5"/>
        <v>#N/A</v>
      </c>
    </row>
    <row r="141" spans="14:16">
      <c r="N141" s="108">
        <f t="shared" si="4"/>
        <v>0</v>
      </c>
      <c r="O141" s="108" t="e">
        <f>IF(D141="X",0,IF(E141="X",0,VLOOKUP(E141,'28'!$K$3:$L$16,2,FALSE)))</f>
        <v>#N/A</v>
      </c>
      <c r="P141" s="108" t="e">
        <f t="shared" si="5"/>
        <v>#N/A</v>
      </c>
    </row>
    <row r="142" spans="14:16">
      <c r="N142" s="108">
        <f t="shared" si="4"/>
        <v>0</v>
      </c>
      <c r="O142" s="108" t="e">
        <f>IF(D142="X",0,IF(E142="X",0,VLOOKUP(E142,'28'!$K$3:$L$16,2,FALSE)))</f>
        <v>#N/A</v>
      </c>
      <c r="P142" s="108" t="e">
        <f t="shared" si="5"/>
        <v>#N/A</v>
      </c>
    </row>
    <row r="143" spans="14:16">
      <c r="N143" s="108">
        <f t="shared" si="4"/>
        <v>0</v>
      </c>
      <c r="O143" s="108" t="e">
        <f>IF(D143="X",0,IF(E143="X",0,VLOOKUP(E143,'28'!$K$3:$L$16,2,FALSE)))</f>
        <v>#N/A</v>
      </c>
      <c r="P143" s="108" t="e">
        <f t="shared" si="5"/>
        <v>#N/A</v>
      </c>
    </row>
    <row r="144" spans="14:16">
      <c r="N144" s="108">
        <f t="shared" si="4"/>
        <v>0</v>
      </c>
      <c r="O144" s="108" t="e">
        <f>IF(D144="X",0,IF(E144="X",0,VLOOKUP(E144,'28'!$K$3:$L$16,2,FALSE)))</f>
        <v>#N/A</v>
      </c>
      <c r="P144" s="108" t="e">
        <f t="shared" si="5"/>
        <v>#N/A</v>
      </c>
    </row>
    <row r="145" spans="14:16">
      <c r="N145" s="108">
        <f t="shared" si="4"/>
        <v>0</v>
      </c>
      <c r="O145" s="108" t="e">
        <f>IF(D145="X",0,IF(E145="X",0,VLOOKUP(E145,'28'!$K$3:$L$16,2,FALSE)))</f>
        <v>#N/A</v>
      </c>
      <c r="P145" s="108" t="e">
        <f t="shared" si="5"/>
        <v>#N/A</v>
      </c>
    </row>
    <row r="146" spans="14:16">
      <c r="N146" s="108">
        <f t="shared" si="4"/>
        <v>0</v>
      </c>
      <c r="O146" s="108" t="e">
        <f>IF(D146="X",0,IF(E146="X",0,VLOOKUP(E146,'28'!$K$3:$L$16,2,FALSE)))</f>
        <v>#N/A</v>
      </c>
      <c r="P146" s="108" t="e">
        <f t="shared" si="5"/>
        <v>#N/A</v>
      </c>
    </row>
    <row r="147" spans="14:16">
      <c r="N147" s="108">
        <f t="shared" si="4"/>
        <v>0</v>
      </c>
      <c r="O147" s="108" t="e">
        <f>IF(D147="X",0,IF(E147="X",0,VLOOKUP(E147,'28'!$K$3:$L$16,2,FALSE)))</f>
        <v>#N/A</v>
      </c>
      <c r="P147" s="108" t="e">
        <f t="shared" si="5"/>
        <v>#N/A</v>
      </c>
    </row>
    <row r="148" spans="14:16">
      <c r="N148" s="108">
        <f t="shared" si="4"/>
        <v>0</v>
      </c>
      <c r="O148" s="108" t="e">
        <f>IF(D148="X",0,IF(E148="X",0,VLOOKUP(E148,'28'!$K$3:$L$16,2,FALSE)))</f>
        <v>#N/A</v>
      </c>
      <c r="P148" s="108" t="e">
        <f t="shared" si="5"/>
        <v>#N/A</v>
      </c>
    </row>
    <row r="149" spans="14:16">
      <c r="N149" s="108">
        <f t="shared" si="4"/>
        <v>0</v>
      </c>
      <c r="O149" s="108" t="e">
        <f>IF(D149="X",0,IF(E149="X",0,VLOOKUP(E149,'28'!$K$3:$L$16,2,FALSE)))</f>
        <v>#N/A</v>
      </c>
      <c r="P149" s="108" t="e">
        <f t="shared" si="5"/>
        <v>#N/A</v>
      </c>
    </row>
    <row r="150" spans="14:16">
      <c r="N150" s="108">
        <f t="shared" si="4"/>
        <v>0</v>
      </c>
      <c r="O150" s="108" t="e">
        <f>IF(D150="X",0,IF(E150="X",0,VLOOKUP(E150,'28'!$K$3:$L$16,2,FALSE)))</f>
        <v>#N/A</v>
      </c>
      <c r="P150" s="108" t="e">
        <f t="shared" si="5"/>
        <v>#N/A</v>
      </c>
    </row>
    <row r="151" spans="14:16">
      <c r="N151" s="108">
        <f t="shared" si="4"/>
        <v>0</v>
      </c>
      <c r="O151" s="108" t="e">
        <f>IF(D151="X",0,IF(E151="X",0,VLOOKUP(E151,'28'!$K$3:$L$16,2,FALSE)))</f>
        <v>#N/A</v>
      </c>
      <c r="P151" s="108" t="e">
        <f t="shared" si="5"/>
        <v>#N/A</v>
      </c>
    </row>
    <row r="152" spans="14:16">
      <c r="N152" s="108">
        <f t="shared" si="4"/>
        <v>0</v>
      </c>
      <c r="O152" s="108" t="e">
        <f>IF(D152="X",0,IF(E152="X",0,VLOOKUP(E152,'28'!$K$3:$L$16,2,FALSE)))</f>
        <v>#N/A</v>
      </c>
      <c r="P152" s="108" t="e">
        <f t="shared" si="5"/>
        <v>#N/A</v>
      </c>
    </row>
    <row r="153" spans="14:16">
      <c r="N153" s="108">
        <f t="shared" si="4"/>
        <v>0</v>
      </c>
      <c r="O153" s="108" t="e">
        <f>IF(D153="X",0,IF(E153="X",0,VLOOKUP(E153,'28'!$K$3:$L$16,2,FALSE)))</f>
        <v>#N/A</v>
      </c>
      <c r="P153" s="108" t="e">
        <f t="shared" si="5"/>
        <v>#N/A</v>
      </c>
    </row>
    <row r="154" spans="14:16">
      <c r="N154" s="108">
        <f t="shared" si="4"/>
        <v>0</v>
      </c>
      <c r="O154" s="108" t="e">
        <f>IF(D154="X",0,IF(E154="X",0,VLOOKUP(E154,'28'!$K$3:$L$16,2,FALSE)))</f>
        <v>#N/A</v>
      </c>
      <c r="P154" s="108" t="e">
        <f t="shared" si="5"/>
        <v>#N/A</v>
      </c>
    </row>
    <row r="155" spans="14:16">
      <c r="N155" s="108">
        <f t="shared" si="4"/>
        <v>0</v>
      </c>
      <c r="O155" s="108" t="e">
        <f>IF(D155="X",0,IF(E155="X",0,VLOOKUP(E155,'28'!$K$3:$L$16,2,FALSE)))</f>
        <v>#N/A</v>
      </c>
      <c r="P155" s="108" t="e">
        <f t="shared" si="5"/>
        <v>#N/A</v>
      </c>
    </row>
    <row r="156" spans="14:16">
      <c r="N156" s="108">
        <f t="shared" si="4"/>
        <v>0</v>
      </c>
      <c r="O156" s="108" t="e">
        <f>IF(D156="X",0,IF(E156="X",0,VLOOKUP(E156,'28'!$K$3:$L$16,2,FALSE)))</f>
        <v>#N/A</v>
      </c>
      <c r="P156" s="108" t="e">
        <f t="shared" si="5"/>
        <v>#N/A</v>
      </c>
    </row>
    <row r="157" spans="14:16">
      <c r="N157" s="108">
        <f t="shared" si="4"/>
        <v>0</v>
      </c>
      <c r="O157" s="108" t="e">
        <f>IF(D157="X",0,IF(E157="X",0,VLOOKUP(E157,'28'!$K$3:$L$16,2,FALSE)))</f>
        <v>#N/A</v>
      </c>
      <c r="P157" s="108" t="e">
        <f t="shared" si="5"/>
        <v>#N/A</v>
      </c>
    </row>
    <row r="158" spans="14:16">
      <c r="N158" s="108">
        <f t="shared" si="4"/>
        <v>0</v>
      </c>
      <c r="O158" s="108" t="e">
        <f>IF(D158="X",0,IF(E158="X",0,VLOOKUP(E158,'28'!$K$3:$L$16,2,FALSE)))</f>
        <v>#N/A</v>
      </c>
      <c r="P158" s="108" t="e">
        <f t="shared" si="5"/>
        <v>#N/A</v>
      </c>
    </row>
    <row r="159" spans="14:16">
      <c r="N159" s="108">
        <f t="shared" si="4"/>
        <v>0</v>
      </c>
      <c r="O159" s="108" t="e">
        <f>IF(D159="X",0,IF(E159="X",0,VLOOKUP(E159,'28'!$K$3:$L$16,2,FALSE)))</f>
        <v>#N/A</v>
      </c>
      <c r="P159" s="108" t="e">
        <f t="shared" si="5"/>
        <v>#N/A</v>
      </c>
    </row>
    <row r="160" spans="14:16">
      <c r="N160" s="108">
        <f t="shared" si="4"/>
        <v>0</v>
      </c>
      <c r="O160" s="108" t="e">
        <f>IF(D160="X",0,IF(E160="X",0,VLOOKUP(E160,'28'!$K$3:$L$16,2,FALSE)))</f>
        <v>#N/A</v>
      </c>
      <c r="P160" s="108" t="e">
        <f t="shared" si="5"/>
        <v>#N/A</v>
      </c>
    </row>
    <row r="161" spans="14:16">
      <c r="N161" s="108">
        <f t="shared" si="4"/>
        <v>0</v>
      </c>
      <c r="O161" s="108" t="e">
        <f>IF(D161="X",0,IF(E161="X",0,VLOOKUP(E161,'28'!$K$3:$L$16,2,FALSE)))</f>
        <v>#N/A</v>
      </c>
      <c r="P161" s="108" t="e">
        <f t="shared" si="5"/>
        <v>#N/A</v>
      </c>
    </row>
    <row r="162" spans="14:16">
      <c r="N162" s="108">
        <f t="shared" si="4"/>
        <v>0</v>
      </c>
      <c r="O162" s="108" t="e">
        <f>IF(D162="X",0,IF(E162="X",0,VLOOKUP(E162,'28'!$K$3:$L$16,2,FALSE)))</f>
        <v>#N/A</v>
      </c>
      <c r="P162" s="108" t="e">
        <f t="shared" si="5"/>
        <v>#N/A</v>
      </c>
    </row>
    <row r="163" spans="14:16">
      <c r="N163" s="108">
        <f t="shared" si="4"/>
        <v>0</v>
      </c>
      <c r="O163" s="108" t="e">
        <f>IF(D163="X",0,IF(E163="X",0,VLOOKUP(E163,'28'!$K$3:$L$16,2,FALSE)))</f>
        <v>#N/A</v>
      </c>
      <c r="P163" s="108" t="e">
        <f t="shared" si="5"/>
        <v>#N/A</v>
      </c>
    </row>
    <row r="164" spans="14:16">
      <c r="N164" s="108">
        <f t="shared" si="4"/>
        <v>0</v>
      </c>
      <c r="O164" s="108" t="e">
        <f>IF(D164="X",0,IF(E164="X",0,VLOOKUP(E164,'28'!$K$3:$L$16,2,FALSE)))</f>
        <v>#N/A</v>
      </c>
      <c r="P164" s="108" t="e">
        <f t="shared" si="5"/>
        <v>#N/A</v>
      </c>
    </row>
    <row r="165" spans="14:16">
      <c r="N165" s="108">
        <f t="shared" si="4"/>
        <v>0</v>
      </c>
      <c r="O165" s="108" t="e">
        <f>IF(D165="X",0,IF(E165="X",0,VLOOKUP(E165,'28'!$K$3:$L$16,2,FALSE)))</f>
        <v>#N/A</v>
      </c>
      <c r="P165" s="108" t="e">
        <f t="shared" si="5"/>
        <v>#N/A</v>
      </c>
    </row>
    <row r="166" spans="14:16">
      <c r="N166" s="108">
        <f t="shared" si="4"/>
        <v>0</v>
      </c>
      <c r="O166" s="108" t="e">
        <f>IF(D166="X",0,IF(E166="X",0,VLOOKUP(E166,'28'!$K$3:$L$16,2,FALSE)))</f>
        <v>#N/A</v>
      </c>
      <c r="P166" s="108" t="e">
        <f t="shared" si="5"/>
        <v>#N/A</v>
      </c>
    </row>
    <row r="167" spans="14:16">
      <c r="N167" s="108">
        <f t="shared" si="4"/>
        <v>0</v>
      </c>
      <c r="O167" s="108" t="e">
        <f>IF(D167="X",0,IF(E167="X",0,VLOOKUP(E167,'28'!$K$3:$L$16,2,FALSE)))</f>
        <v>#N/A</v>
      </c>
      <c r="P167" s="108" t="e">
        <f t="shared" si="5"/>
        <v>#N/A</v>
      </c>
    </row>
    <row r="168" spans="14:16">
      <c r="N168" s="108">
        <f t="shared" si="4"/>
        <v>0</v>
      </c>
      <c r="O168" s="108" t="e">
        <f>IF(D168="X",0,IF(E168="X",0,VLOOKUP(E168,'28'!$K$3:$L$16,2,FALSE)))</f>
        <v>#N/A</v>
      </c>
      <c r="P168" s="108" t="e">
        <f t="shared" si="5"/>
        <v>#N/A</v>
      </c>
    </row>
    <row r="169" spans="14:16">
      <c r="N169" s="108">
        <f t="shared" si="4"/>
        <v>0</v>
      </c>
      <c r="O169" s="108" t="e">
        <f>IF(D169="X",0,IF(E169="X",0,VLOOKUP(E169,'28'!$K$3:$L$16,2,FALSE)))</f>
        <v>#N/A</v>
      </c>
      <c r="P169" s="108" t="e">
        <f t="shared" si="5"/>
        <v>#N/A</v>
      </c>
    </row>
    <row r="170" spans="14:16">
      <c r="N170" s="108">
        <f t="shared" si="4"/>
        <v>0</v>
      </c>
      <c r="O170" s="108" t="e">
        <f>IF(D170="X",0,IF(E170="X",0,VLOOKUP(E170,'28'!$K$3:$L$16,2,FALSE)))</f>
        <v>#N/A</v>
      </c>
      <c r="P170" s="108" t="e">
        <f t="shared" si="5"/>
        <v>#N/A</v>
      </c>
    </row>
    <row r="171" spans="14:16">
      <c r="N171" s="108">
        <f t="shared" si="4"/>
        <v>0</v>
      </c>
      <c r="O171" s="108" t="e">
        <f>IF(D171="X",0,IF(E171="X",0,VLOOKUP(E171,'28'!$K$3:$L$16,2,FALSE)))</f>
        <v>#N/A</v>
      </c>
      <c r="P171" s="108" t="e">
        <f t="shared" si="5"/>
        <v>#N/A</v>
      </c>
    </row>
    <row r="172" spans="14:16">
      <c r="N172" s="108">
        <f t="shared" si="4"/>
        <v>0</v>
      </c>
      <c r="O172" s="108" t="e">
        <f>IF(D172="X",0,IF(E172="X",0,VLOOKUP(E172,'28'!$K$3:$L$16,2,FALSE)))</f>
        <v>#N/A</v>
      </c>
      <c r="P172" s="108" t="e">
        <f t="shared" si="5"/>
        <v>#N/A</v>
      </c>
    </row>
    <row r="173" spans="14:16">
      <c r="N173" s="108">
        <f t="shared" si="4"/>
        <v>0</v>
      </c>
      <c r="O173" s="108" t="e">
        <f>IF(D173="X",0,IF(E173="X",0,VLOOKUP(E173,'28'!$K$3:$L$16,2,FALSE)))</f>
        <v>#N/A</v>
      </c>
      <c r="P173" s="108" t="e">
        <f t="shared" si="5"/>
        <v>#N/A</v>
      </c>
    </row>
    <row r="174" spans="14:16">
      <c r="N174" s="108">
        <f t="shared" si="4"/>
        <v>0</v>
      </c>
      <c r="O174" s="108" t="e">
        <f>IF(D174="X",0,IF(E174="X",0,VLOOKUP(E174,'28'!$K$3:$L$16,2,FALSE)))</f>
        <v>#N/A</v>
      </c>
      <c r="P174" s="108" t="e">
        <f t="shared" si="5"/>
        <v>#N/A</v>
      </c>
    </row>
    <row r="175" spans="14:16">
      <c r="N175" s="108">
        <f t="shared" si="4"/>
        <v>0</v>
      </c>
      <c r="O175" s="108" t="e">
        <f>IF(D175="X",0,IF(E175="X",0,VLOOKUP(E175,'28'!$K$3:$L$16,2,FALSE)))</f>
        <v>#N/A</v>
      </c>
      <c r="P175" s="108" t="e">
        <f t="shared" si="5"/>
        <v>#N/A</v>
      </c>
    </row>
    <row r="176" spans="14:16">
      <c r="N176" s="108">
        <f t="shared" si="4"/>
        <v>0</v>
      </c>
      <c r="O176" s="108" t="e">
        <f>IF(D176="X",0,IF(E176="X",0,VLOOKUP(E176,'28'!$K$3:$L$16,2,FALSE)))</f>
        <v>#N/A</v>
      </c>
      <c r="P176" s="108" t="e">
        <f t="shared" si="5"/>
        <v>#N/A</v>
      </c>
    </row>
    <row r="177" spans="14:16">
      <c r="N177" s="108">
        <f t="shared" si="4"/>
        <v>0</v>
      </c>
      <c r="O177" s="108" t="e">
        <f>IF(D177="X",0,IF(E177="X",0,VLOOKUP(E177,'28'!$K$3:$L$16,2,FALSE)))</f>
        <v>#N/A</v>
      </c>
      <c r="P177" s="108" t="e">
        <f t="shared" si="5"/>
        <v>#N/A</v>
      </c>
    </row>
    <row r="178" spans="14:16">
      <c r="N178" s="108">
        <f t="shared" si="4"/>
        <v>0</v>
      </c>
      <c r="O178" s="108" t="e">
        <f>IF(D178="X",0,IF(E178="X",0,VLOOKUP(E178,'28'!$K$3:$L$16,2,FALSE)))</f>
        <v>#N/A</v>
      </c>
      <c r="P178" s="108" t="e">
        <f t="shared" si="5"/>
        <v>#N/A</v>
      </c>
    </row>
    <row r="179" spans="14:16">
      <c r="N179" s="108">
        <f t="shared" si="4"/>
        <v>0</v>
      </c>
      <c r="O179" s="108" t="e">
        <f>IF(D179="X",0,IF(E179="X",0,VLOOKUP(E179,'28'!$K$3:$L$16,2,FALSE)))</f>
        <v>#N/A</v>
      </c>
      <c r="P179" s="108" t="e">
        <f t="shared" si="5"/>
        <v>#N/A</v>
      </c>
    </row>
    <row r="180" spans="14:16">
      <c r="N180" s="108">
        <f t="shared" si="4"/>
        <v>0</v>
      </c>
      <c r="O180" s="108" t="e">
        <f>IF(D180="X",0,IF(E180="X",0,VLOOKUP(E180,'28'!$K$3:$L$16,2,FALSE)))</f>
        <v>#N/A</v>
      </c>
      <c r="P180" s="108" t="e">
        <f t="shared" si="5"/>
        <v>#N/A</v>
      </c>
    </row>
    <row r="181" spans="14:16">
      <c r="N181" s="108">
        <f t="shared" si="4"/>
        <v>0</v>
      </c>
      <c r="O181" s="108" t="e">
        <f>IF(D181="X",0,IF(E181="X",0,VLOOKUP(E181,'28'!$K$3:$L$16,2,FALSE)))</f>
        <v>#N/A</v>
      </c>
      <c r="P181" s="108" t="e">
        <f t="shared" si="5"/>
        <v>#N/A</v>
      </c>
    </row>
    <row r="182" spans="14:16">
      <c r="N182" s="108">
        <f t="shared" si="4"/>
        <v>0</v>
      </c>
      <c r="O182" s="108" t="e">
        <f>IF(D182="X",0,IF(E182="X",0,VLOOKUP(E182,'28'!$K$3:$L$16,2,FALSE)))</f>
        <v>#N/A</v>
      </c>
      <c r="P182" s="108" t="e">
        <f t="shared" si="5"/>
        <v>#N/A</v>
      </c>
    </row>
    <row r="183" spans="14:16">
      <c r="N183" s="108">
        <f t="shared" si="4"/>
        <v>0</v>
      </c>
      <c r="O183" s="108" t="e">
        <f>IF(D183="X",0,IF(E183="X",0,VLOOKUP(E183,'28'!$K$3:$L$16,2,FALSE)))</f>
        <v>#N/A</v>
      </c>
      <c r="P183" s="108" t="e">
        <f t="shared" si="5"/>
        <v>#N/A</v>
      </c>
    </row>
    <row r="184" spans="14:16">
      <c r="N184" s="108">
        <f t="shared" si="4"/>
        <v>0</v>
      </c>
      <c r="O184" s="108" t="e">
        <f>IF(D184="X",0,IF(E184="X",0,VLOOKUP(E184,'28'!$K$3:$L$16,2,FALSE)))</f>
        <v>#N/A</v>
      </c>
      <c r="P184" s="108" t="e">
        <f t="shared" si="5"/>
        <v>#N/A</v>
      </c>
    </row>
    <row r="185" spans="14:16">
      <c r="N185" s="108">
        <f t="shared" si="4"/>
        <v>0</v>
      </c>
      <c r="O185" s="108" t="e">
        <f>IF(D185="X",0,IF(E185="X",0,VLOOKUP(E185,'28'!$K$3:$L$16,2,FALSE)))</f>
        <v>#N/A</v>
      </c>
      <c r="P185" s="108" t="e">
        <f t="shared" si="5"/>
        <v>#N/A</v>
      </c>
    </row>
    <row r="186" spans="14:16">
      <c r="N186" s="108">
        <f t="shared" si="4"/>
        <v>0</v>
      </c>
      <c r="O186" s="108" t="e">
        <f>IF(D186="X",0,IF(E186="X",0,VLOOKUP(E186,'28'!$K$3:$L$16,2,FALSE)))</f>
        <v>#N/A</v>
      </c>
      <c r="P186" s="108" t="e">
        <f t="shared" si="5"/>
        <v>#N/A</v>
      </c>
    </row>
    <row r="187" spans="14:16">
      <c r="N187" s="108">
        <f t="shared" si="4"/>
        <v>0</v>
      </c>
      <c r="O187" s="108" t="e">
        <f>IF(D187="X",0,IF(E187="X",0,VLOOKUP(E187,'28'!$K$3:$L$16,2,FALSE)))</f>
        <v>#N/A</v>
      </c>
      <c r="P187" s="108" t="e">
        <f t="shared" si="5"/>
        <v>#N/A</v>
      </c>
    </row>
    <row r="188" spans="14:16">
      <c r="N188" s="108">
        <f t="shared" si="4"/>
        <v>0</v>
      </c>
      <c r="O188" s="108" t="e">
        <f>IF(D188="X",0,IF(E188="X",0,VLOOKUP(E188,'28'!$K$3:$L$16,2,FALSE)))</f>
        <v>#N/A</v>
      </c>
      <c r="P188" s="108" t="e">
        <f t="shared" si="5"/>
        <v>#N/A</v>
      </c>
    </row>
    <row r="189" spans="14:16">
      <c r="N189" s="108">
        <f t="shared" si="4"/>
        <v>0</v>
      </c>
      <c r="O189" s="108" t="e">
        <f>IF(D189="X",0,IF(E189="X",0,VLOOKUP(E189,'28'!$K$3:$L$16,2,FALSE)))</f>
        <v>#N/A</v>
      </c>
      <c r="P189" s="108" t="e">
        <f t="shared" si="5"/>
        <v>#N/A</v>
      </c>
    </row>
    <row r="190" spans="14:16">
      <c r="N190" s="108">
        <f t="shared" si="4"/>
        <v>0</v>
      </c>
      <c r="O190" s="108" t="e">
        <f>IF(D190="X",0,IF(E190="X",0,VLOOKUP(E190,'28'!$K$3:$L$16,2,FALSE)))</f>
        <v>#N/A</v>
      </c>
      <c r="P190" s="108" t="e">
        <f t="shared" si="5"/>
        <v>#N/A</v>
      </c>
    </row>
    <row r="191" spans="14:16">
      <c r="N191" s="108">
        <f t="shared" si="4"/>
        <v>0</v>
      </c>
      <c r="O191" s="108" t="e">
        <f>IF(D191="X",0,IF(E191="X",0,VLOOKUP(E191,'28'!$K$3:$L$16,2,FALSE)))</f>
        <v>#N/A</v>
      </c>
      <c r="P191" s="108" t="e">
        <f t="shared" si="5"/>
        <v>#N/A</v>
      </c>
    </row>
    <row r="192" spans="14:16">
      <c r="N192" s="108">
        <f t="shared" si="4"/>
        <v>0</v>
      </c>
      <c r="O192" s="108" t="e">
        <f>IF(D192="X",0,IF(E192="X",0,VLOOKUP(E192,'28'!$K$3:$L$16,2,FALSE)))</f>
        <v>#N/A</v>
      </c>
      <c r="P192" s="108" t="e">
        <f t="shared" si="5"/>
        <v>#N/A</v>
      </c>
    </row>
    <row r="193" spans="14:16">
      <c r="N193" s="108">
        <f t="shared" si="4"/>
        <v>0</v>
      </c>
      <c r="O193" s="108" t="e">
        <f>IF(D193="X",0,IF(E193="X",0,VLOOKUP(E193,'28'!$K$3:$L$16,2,FALSE)))</f>
        <v>#N/A</v>
      </c>
      <c r="P193" s="108" t="e">
        <f t="shared" si="5"/>
        <v>#N/A</v>
      </c>
    </row>
    <row r="194" spans="14:16">
      <c r="N194" s="108">
        <f t="shared" si="4"/>
        <v>0</v>
      </c>
      <c r="O194" s="108" t="e">
        <f>IF(D194="X",0,IF(E194="X",0,VLOOKUP(E194,'28'!$K$3:$L$16,2,FALSE)))</f>
        <v>#N/A</v>
      </c>
      <c r="P194" s="108" t="e">
        <f t="shared" si="5"/>
        <v>#N/A</v>
      </c>
    </row>
    <row r="195" spans="14:16">
      <c r="N195" s="108">
        <f t="shared" si="4"/>
        <v>0</v>
      </c>
      <c r="O195" s="108" t="e">
        <f>IF(D195="X",0,IF(E195="X",0,VLOOKUP(E195,'28'!$K$3:$L$16,2,FALSE)))</f>
        <v>#N/A</v>
      </c>
      <c r="P195" s="108" t="e">
        <f t="shared" si="5"/>
        <v>#N/A</v>
      </c>
    </row>
    <row r="196" spans="14:16">
      <c r="N196" s="108">
        <f t="shared" ref="N196:N259" si="6">SUM(F196:M196)</f>
        <v>0</v>
      </c>
      <c r="O196" s="108" t="e">
        <f>IF(D196="X",0,IF(E196="X",0,VLOOKUP(E196,'28'!$K$3:$L$16,2,FALSE)))</f>
        <v>#N/A</v>
      </c>
      <c r="P196" s="108" t="e">
        <f t="shared" ref="P196:P259" si="7">N196*O196</f>
        <v>#N/A</v>
      </c>
    </row>
    <row r="197" spans="14:16">
      <c r="N197" s="108">
        <f t="shared" si="6"/>
        <v>0</v>
      </c>
      <c r="O197" s="108" t="e">
        <f>IF(D197="X",0,IF(E197="X",0,VLOOKUP(E197,'28'!$K$3:$L$16,2,FALSE)))</f>
        <v>#N/A</v>
      </c>
      <c r="P197" s="108" t="e">
        <f t="shared" si="7"/>
        <v>#N/A</v>
      </c>
    </row>
    <row r="198" spans="14:16">
      <c r="N198" s="108">
        <f t="shared" si="6"/>
        <v>0</v>
      </c>
      <c r="O198" s="108" t="e">
        <f>IF(D198="X",0,IF(E198="X",0,VLOOKUP(E198,'28'!$K$3:$L$16,2,FALSE)))</f>
        <v>#N/A</v>
      </c>
      <c r="P198" s="108" t="e">
        <f t="shared" si="7"/>
        <v>#N/A</v>
      </c>
    </row>
    <row r="199" spans="14:16">
      <c r="N199" s="108">
        <f t="shared" si="6"/>
        <v>0</v>
      </c>
      <c r="O199" s="108" t="e">
        <f>IF(D199="X",0,IF(E199="X",0,VLOOKUP(E199,'28'!$K$3:$L$16,2,FALSE)))</f>
        <v>#N/A</v>
      </c>
      <c r="P199" s="108" t="e">
        <f t="shared" si="7"/>
        <v>#N/A</v>
      </c>
    </row>
    <row r="200" spans="14:16">
      <c r="N200" s="108">
        <f t="shared" si="6"/>
        <v>0</v>
      </c>
      <c r="O200" s="108" t="e">
        <f>IF(D200="X",0,IF(E200="X",0,VLOOKUP(E200,'28'!$K$3:$L$16,2,FALSE)))</f>
        <v>#N/A</v>
      </c>
      <c r="P200" s="108" t="e">
        <f t="shared" si="7"/>
        <v>#N/A</v>
      </c>
    </row>
    <row r="201" spans="14:16">
      <c r="N201" s="108">
        <f t="shared" si="6"/>
        <v>0</v>
      </c>
      <c r="O201" s="108" t="e">
        <f>IF(D201="X",0,IF(E201="X",0,VLOOKUP(E201,'28'!$K$3:$L$16,2,FALSE)))</f>
        <v>#N/A</v>
      </c>
      <c r="P201" s="108" t="e">
        <f t="shared" si="7"/>
        <v>#N/A</v>
      </c>
    </row>
    <row r="202" spans="14:16">
      <c r="N202" s="108">
        <f t="shared" si="6"/>
        <v>0</v>
      </c>
      <c r="O202" s="108" t="e">
        <f>IF(D202="X",0,IF(E202="X",0,VLOOKUP(E202,'28'!$K$3:$L$16,2,FALSE)))</f>
        <v>#N/A</v>
      </c>
      <c r="P202" s="108" t="e">
        <f t="shared" si="7"/>
        <v>#N/A</v>
      </c>
    </row>
    <row r="203" spans="14:16">
      <c r="N203" s="108">
        <f t="shared" si="6"/>
        <v>0</v>
      </c>
      <c r="O203" s="108" t="e">
        <f>IF(D203="X",0,IF(E203="X",0,VLOOKUP(E203,'28'!$K$3:$L$16,2,FALSE)))</f>
        <v>#N/A</v>
      </c>
      <c r="P203" s="108" t="e">
        <f t="shared" si="7"/>
        <v>#N/A</v>
      </c>
    </row>
    <row r="204" spans="14:16">
      <c r="N204" s="108">
        <f t="shared" si="6"/>
        <v>0</v>
      </c>
      <c r="O204" s="108" t="e">
        <f>IF(D204="X",0,IF(E204="X",0,VLOOKUP(E204,'28'!$K$3:$L$16,2,FALSE)))</f>
        <v>#N/A</v>
      </c>
      <c r="P204" s="108" t="e">
        <f t="shared" si="7"/>
        <v>#N/A</v>
      </c>
    </row>
    <row r="205" spans="14:16">
      <c r="N205" s="108">
        <f t="shared" si="6"/>
        <v>0</v>
      </c>
      <c r="O205" s="108" t="e">
        <f>IF(D205="X",0,IF(E205="X",0,VLOOKUP(E205,'28'!$K$3:$L$16,2,FALSE)))</f>
        <v>#N/A</v>
      </c>
      <c r="P205" s="108" t="e">
        <f t="shared" si="7"/>
        <v>#N/A</v>
      </c>
    </row>
    <row r="206" spans="14:16">
      <c r="N206" s="108">
        <f t="shared" si="6"/>
        <v>0</v>
      </c>
      <c r="O206" s="108" t="e">
        <f>IF(D206="X",0,IF(E206="X",0,VLOOKUP(E206,'28'!$K$3:$L$16,2,FALSE)))</f>
        <v>#N/A</v>
      </c>
      <c r="P206" s="108" t="e">
        <f t="shared" si="7"/>
        <v>#N/A</v>
      </c>
    </row>
    <row r="207" spans="14:16">
      <c r="N207" s="108">
        <f t="shared" si="6"/>
        <v>0</v>
      </c>
      <c r="O207" s="108" t="e">
        <f>IF(D207="X",0,IF(E207="X",0,VLOOKUP(E207,'28'!$K$3:$L$16,2,FALSE)))</f>
        <v>#N/A</v>
      </c>
      <c r="P207" s="108" t="e">
        <f t="shared" si="7"/>
        <v>#N/A</v>
      </c>
    </row>
    <row r="208" spans="14:16">
      <c r="N208" s="108">
        <f t="shared" si="6"/>
        <v>0</v>
      </c>
      <c r="O208" s="108" t="e">
        <f>IF(D208="X",0,IF(E208="X",0,VLOOKUP(E208,'28'!$K$3:$L$16,2,FALSE)))</f>
        <v>#N/A</v>
      </c>
      <c r="P208" s="108" t="e">
        <f t="shared" si="7"/>
        <v>#N/A</v>
      </c>
    </row>
    <row r="209" spans="14:16">
      <c r="N209" s="108">
        <f t="shared" si="6"/>
        <v>0</v>
      </c>
      <c r="O209" s="108" t="e">
        <f>IF(D209="X",0,IF(E209="X",0,VLOOKUP(E209,'28'!$K$3:$L$16,2,FALSE)))</f>
        <v>#N/A</v>
      </c>
      <c r="P209" s="108" t="e">
        <f t="shared" si="7"/>
        <v>#N/A</v>
      </c>
    </row>
    <row r="210" spans="14:16">
      <c r="N210" s="108">
        <f t="shared" si="6"/>
        <v>0</v>
      </c>
      <c r="O210" s="108" t="e">
        <f>IF(D210="X",0,IF(E210="X",0,VLOOKUP(E210,'28'!$K$3:$L$16,2,FALSE)))</f>
        <v>#N/A</v>
      </c>
      <c r="P210" s="108" t="e">
        <f t="shared" si="7"/>
        <v>#N/A</v>
      </c>
    </row>
    <row r="211" spans="14:16">
      <c r="N211" s="108">
        <f t="shared" si="6"/>
        <v>0</v>
      </c>
      <c r="O211" s="108" t="e">
        <f>IF(D211="X",0,IF(E211="X",0,VLOOKUP(E211,'28'!$K$3:$L$16,2,FALSE)))</f>
        <v>#N/A</v>
      </c>
      <c r="P211" s="108" t="e">
        <f t="shared" si="7"/>
        <v>#N/A</v>
      </c>
    </row>
    <row r="212" spans="14:16">
      <c r="N212" s="108">
        <f t="shared" si="6"/>
        <v>0</v>
      </c>
      <c r="O212" s="108" t="e">
        <f>IF(D212="X",0,IF(E212="X",0,VLOOKUP(E212,'28'!$K$3:$L$16,2,FALSE)))</f>
        <v>#N/A</v>
      </c>
      <c r="P212" s="108" t="e">
        <f t="shared" si="7"/>
        <v>#N/A</v>
      </c>
    </row>
    <row r="213" spans="14:16">
      <c r="N213" s="108">
        <f t="shared" si="6"/>
        <v>0</v>
      </c>
      <c r="O213" s="108" t="e">
        <f>IF(D213="X",0,IF(E213="X",0,VLOOKUP(E213,'28'!$K$3:$L$16,2,FALSE)))</f>
        <v>#N/A</v>
      </c>
      <c r="P213" s="108" t="e">
        <f t="shared" si="7"/>
        <v>#N/A</v>
      </c>
    </row>
    <row r="214" spans="14:16">
      <c r="N214" s="108">
        <f t="shared" si="6"/>
        <v>0</v>
      </c>
      <c r="O214" s="108" t="e">
        <f>IF(D214="X",0,IF(E214="X",0,VLOOKUP(E214,'28'!$K$3:$L$16,2,FALSE)))</f>
        <v>#N/A</v>
      </c>
      <c r="P214" s="108" t="e">
        <f t="shared" si="7"/>
        <v>#N/A</v>
      </c>
    </row>
    <row r="215" spans="14:16">
      <c r="N215" s="108">
        <f t="shared" si="6"/>
        <v>0</v>
      </c>
      <c r="O215" s="108" t="e">
        <f>IF(D215="X",0,IF(E215="X",0,VLOOKUP(E215,'28'!$K$3:$L$16,2,FALSE)))</f>
        <v>#N/A</v>
      </c>
      <c r="P215" s="108" t="e">
        <f t="shared" si="7"/>
        <v>#N/A</v>
      </c>
    </row>
    <row r="216" spans="14:16">
      <c r="N216" s="108">
        <f t="shared" si="6"/>
        <v>0</v>
      </c>
      <c r="O216" s="108" t="e">
        <f>IF(D216="X",0,IF(E216="X",0,VLOOKUP(E216,'28'!$K$3:$L$16,2,FALSE)))</f>
        <v>#N/A</v>
      </c>
      <c r="P216" s="108" t="e">
        <f t="shared" si="7"/>
        <v>#N/A</v>
      </c>
    </row>
    <row r="217" spans="14:16">
      <c r="N217" s="108">
        <f t="shared" si="6"/>
        <v>0</v>
      </c>
      <c r="O217" s="108" t="e">
        <f>IF(D217="X",0,IF(E217="X",0,VLOOKUP(E217,'28'!$K$3:$L$16,2,FALSE)))</f>
        <v>#N/A</v>
      </c>
      <c r="P217" s="108" t="e">
        <f t="shared" si="7"/>
        <v>#N/A</v>
      </c>
    </row>
    <row r="218" spans="14:16">
      <c r="N218" s="108">
        <f t="shared" si="6"/>
        <v>0</v>
      </c>
      <c r="O218" s="108" t="e">
        <f>IF(D218="X",0,IF(E218="X",0,VLOOKUP(E218,'28'!$K$3:$L$16,2,FALSE)))</f>
        <v>#N/A</v>
      </c>
      <c r="P218" s="108" t="e">
        <f t="shared" si="7"/>
        <v>#N/A</v>
      </c>
    </row>
    <row r="219" spans="14:16">
      <c r="N219" s="108">
        <f t="shared" si="6"/>
        <v>0</v>
      </c>
      <c r="O219" s="108" t="e">
        <f>IF(D219="X",0,IF(E219="X",0,VLOOKUP(E219,'28'!$K$3:$L$16,2,FALSE)))</f>
        <v>#N/A</v>
      </c>
      <c r="P219" s="108" t="e">
        <f t="shared" si="7"/>
        <v>#N/A</v>
      </c>
    </row>
    <row r="220" spans="14:16">
      <c r="N220" s="108">
        <f t="shared" si="6"/>
        <v>0</v>
      </c>
      <c r="O220" s="108" t="e">
        <f>IF(D220="X",0,IF(E220="X",0,VLOOKUP(E220,'28'!$K$3:$L$16,2,FALSE)))</f>
        <v>#N/A</v>
      </c>
      <c r="P220" s="108" t="e">
        <f t="shared" si="7"/>
        <v>#N/A</v>
      </c>
    </row>
    <row r="221" spans="14:16">
      <c r="N221" s="108">
        <f t="shared" si="6"/>
        <v>0</v>
      </c>
      <c r="O221" s="108" t="e">
        <f>IF(D221="X",0,IF(E221="X",0,VLOOKUP(E221,'28'!$K$3:$L$16,2,FALSE)))</f>
        <v>#N/A</v>
      </c>
      <c r="P221" s="108" t="e">
        <f t="shared" si="7"/>
        <v>#N/A</v>
      </c>
    </row>
    <row r="222" spans="14:16">
      <c r="N222" s="108">
        <f t="shared" si="6"/>
        <v>0</v>
      </c>
      <c r="O222" s="108" t="e">
        <f>IF(D222="X",0,IF(E222="X",0,VLOOKUP(E222,'28'!$K$3:$L$16,2,FALSE)))</f>
        <v>#N/A</v>
      </c>
      <c r="P222" s="108" t="e">
        <f t="shared" si="7"/>
        <v>#N/A</v>
      </c>
    </row>
    <row r="223" spans="14:16">
      <c r="N223" s="108">
        <f t="shared" si="6"/>
        <v>0</v>
      </c>
      <c r="O223" s="108" t="e">
        <f>IF(D223="X",0,IF(E223="X",0,VLOOKUP(E223,'28'!$K$3:$L$16,2,FALSE)))</f>
        <v>#N/A</v>
      </c>
      <c r="P223" s="108" t="e">
        <f t="shared" si="7"/>
        <v>#N/A</v>
      </c>
    </row>
    <row r="224" spans="14:16">
      <c r="N224" s="108">
        <f t="shared" si="6"/>
        <v>0</v>
      </c>
      <c r="O224" s="108" t="e">
        <f>IF(D224="X",0,IF(E224="X",0,VLOOKUP(E224,'28'!$K$3:$L$16,2,FALSE)))</f>
        <v>#N/A</v>
      </c>
      <c r="P224" s="108" t="e">
        <f t="shared" si="7"/>
        <v>#N/A</v>
      </c>
    </row>
    <row r="225" spans="14:16">
      <c r="N225" s="108">
        <f t="shared" si="6"/>
        <v>0</v>
      </c>
      <c r="O225" s="108" t="e">
        <f>IF(D225="X",0,IF(E225="X",0,VLOOKUP(E225,'28'!$K$3:$L$16,2,FALSE)))</f>
        <v>#N/A</v>
      </c>
      <c r="P225" s="108" t="e">
        <f t="shared" si="7"/>
        <v>#N/A</v>
      </c>
    </row>
    <row r="226" spans="14:16">
      <c r="N226" s="108">
        <f t="shared" si="6"/>
        <v>0</v>
      </c>
      <c r="O226" s="108" t="e">
        <f>IF(D226="X",0,IF(E226="X",0,VLOOKUP(E226,'28'!$K$3:$L$16,2,FALSE)))</f>
        <v>#N/A</v>
      </c>
      <c r="P226" s="108" t="e">
        <f t="shared" si="7"/>
        <v>#N/A</v>
      </c>
    </row>
    <row r="227" spans="14:16">
      <c r="N227" s="108">
        <f t="shared" si="6"/>
        <v>0</v>
      </c>
      <c r="O227" s="108" t="e">
        <f>IF(D227="X",0,IF(E227="X",0,VLOOKUP(E227,'28'!$K$3:$L$16,2,FALSE)))</f>
        <v>#N/A</v>
      </c>
      <c r="P227" s="108" t="e">
        <f t="shared" si="7"/>
        <v>#N/A</v>
      </c>
    </row>
    <row r="228" spans="14:16">
      <c r="N228" s="108">
        <f t="shared" si="6"/>
        <v>0</v>
      </c>
      <c r="O228" s="108" t="e">
        <f>IF(D228="X",0,IF(E228="X",0,VLOOKUP(E228,'28'!$K$3:$L$16,2,FALSE)))</f>
        <v>#N/A</v>
      </c>
      <c r="P228" s="108" t="e">
        <f t="shared" si="7"/>
        <v>#N/A</v>
      </c>
    </row>
    <row r="229" spans="14:16">
      <c r="N229" s="108">
        <f t="shared" si="6"/>
        <v>0</v>
      </c>
      <c r="O229" s="108" t="e">
        <f>IF(D229="X",0,IF(E229="X",0,VLOOKUP(E229,'28'!$K$3:$L$16,2,FALSE)))</f>
        <v>#N/A</v>
      </c>
      <c r="P229" s="108" t="e">
        <f t="shared" si="7"/>
        <v>#N/A</v>
      </c>
    </row>
    <row r="230" spans="14:16">
      <c r="N230" s="108">
        <f t="shared" si="6"/>
        <v>0</v>
      </c>
      <c r="O230" s="108" t="e">
        <f>IF(D230="X",0,IF(E230="X",0,VLOOKUP(E230,'28'!$K$3:$L$16,2,FALSE)))</f>
        <v>#N/A</v>
      </c>
      <c r="P230" s="108" t="e">
        <f t="shared" si="7"/>
        <v>#N/A</v>
      </c>
    </row>
    <row r="231" spans="14:16">
      <c r="N231" s="108">
        <f t="shared" si="6"/>
        <v>0</v>
      </c>
      <c r="O231" s="108" t="e">
        <f>IF(D231="X",0,IF(E231="X",0,VLOOKUP(E231,'28'!$K$3:$L$16,2,FALSE)))</f>
        <v>#N/A</v>
      </c>
      <c r="P231" s="108" t="e">
        <f t="shared" si="7"/>
        <v>#N/A</v>
      </c>
    </row>
    <row r="232" spans="14:16">
      <c r="N232" s="108">
        <f t="shared" si="6"/>
        <v>0</v>
      </c>
      <c r="O232" s="108" t="e">
        <f>IF(D232="X",0,IF(E232="X",0,VLOOKUP(E232,'28'!$K$3:$L$16,2,FALSE)))</f>
        <v>#N/A</v>
      </c>
      <c r="P232" s="108" t="e">
        <f t="shared" si="7"/>
        <v>#N/A</v>
      </c>
    </row>
    <row r="233" spans="14:16">
      <c r="N233" s="108">
        <f t="shared" si="6"/>
        <v>0</v>
      </c>
      <c r="O233" s="108" t="e">
        <f>IF(D233="X",0,IF(E233="X",0,VLOOKUP(E233,'28'!$K$3:$L$16,2,FALSE)))</f>
        <v>#N/A</v>
      </c>
      <c r="P233" s="108" t="e">
        <f t="shared" si="7"/>
        <v>#N/A</v>
      </c>
    </row>
    <row r="234" spans="14:16">
      <c r="N234" s="108">
        <f t="shared" si="6"/>
        <v>0</v>
      </c>
      <c r="O234" s="108" t="e">
        <f>IF(D234="X",0,IF(E234="X",0,VLOOKUP(E234,'28'!$K$3:$L$16,2,FALSE)))</f>
        <v>#N/A</v>
      </c>
      <c r="P234" s="108" t="e">
        <f t="shared" si="7"/>
        <v>#N/A</v>
      </c>
    </row>
    <row r="235" spans="14:16">
      <c r="N235" s="108">
        <f t="shared" si="6"/>
        <v>0</v>
      </c>
      <c r="O235" s="108" t="e">
        <f>IF(D235="X",0,IF(E235="X",0,VLOOKUP(E235,'28'!$K$3:$L$16,2,FALSE)))</f>
        <v>#N/A</v>
      </c>
      <c r="P235" s="108" t="e">
        <f t="shared" si="7"/>
        <v>#N/A</v>
      </c>
    </row>
    <row r="236" spans="14:16">
      <c r="N236" s="108">
        <f t="shared" si="6"/>
        <v>0</v>
      </c>
      <c r="O236" s="108" t="e">
        <f>IF(D236="X",0,IF(E236="X",0,VLOOKUP(E236,'28'!$K$3:$L$16,2,FALSE)))</f>
        <v>#N/A</v>
      </c>
      <c r="P236" s="108" t="e">
        <f t="shared" si="7"/>
        <v>#N/A</v>
      </c>
    </row>
    <row r="237" spans="14:16">
      <c r="N237" s="108">
        <f t="shared" si="6"/>
        <v>0</v>
      </c>
      <c r="O237" s="108" t="e">
        <f>IF(D237="X",0,IF(E237="X",0,VLOOKUP(E237,'28'!$K$3:$L$16,2,FALSE)))</f>
        <v>#N/A</v>
      </c>
      <c r="P237" s="108" t="e">
        <f t="shared" si="7"/>
        <v>#N/A</v>
      </c>
    </row>
    <row r="238" spans="14:16">
      <c r="N238" s="108">
        <f t="shared" si="6"/>
        <v>0</v>
      </c>
      <c r="O238" s="108" t="e">
        <f>IF(D238="X",0,IF(E238="X",0,VLOOKUP(E238,'28'!$K$3:$L$16,2,FALSE)))</f>
        <v>#N/A</v>
      </c>
      <c r="P238" s="108" t="e">
        <f t="shared" si="7"/>
        <v>#N/A</v>
      </c>
    </row>
    <row r="239" spans="14:16">
      <c r="N239" s="108">
        <f t="shared" si="6"/>
        <v>0</v>
      </c>
      <c r="O239" s="108" t="e">
        <f>IF(D239="X",0,IF(E239="X",0,VLOOKUP(E239,'28'!$K$3:$L$16,2,FALSE)))</f>
        <v>#N/A</v>
      </c>
      <c r="P239" s="108" t="e">
        <f t="shared" si="7"/>
        <v>#N/A</v>
      </c>
    </row>
    <row r="240" spans="14:16">
      <c r="N240" s="108">
        <f t="shared" si="6"/>
        <v>0</v>
      </c>
      <c r="O240" s="108" t="e">
        <f>IF(D240="X",0,IF(E240="X",0,VLOOKUP(E240,'28'!$K$3:$L$16,2,FALSE)))</f>
        <v>#N/A</v>
      </c>
      <c r="P240" s="108" t="e">
        <f t="shared" si="7"/>
        <v>#N/A</v>
      </c>
    </row>
    <row r="241" spans="14:16">
      <c r="N241" s="108">
        <f t="shared" si="6"/>
        <v>0</v>
      </c>
      <c r="O241" s="108" t="e">
        <f>IF(D241="X",0,IF(E241="X",0,VLOOKUP(E241,'28'!$K$3:$L$16,2,FALSE)))</f>
        <v>#N/A</v>
      </c>
      <c r="P241" s="108" t="e">
        <f t="shared" si="7"/>
        <v>#N/A</v>
      </c>
    </row>
    <row r="242" spans="14:16">
      <c r="N242" s="108">
        <f t="shared" si="6"/>
        <v>0</v>
      </c>
      <c r="O242" s="108" t="e">
        <f>IF(D242="X",0,IF(E242="X",0,VLOOKUP(E242,'28'!$K$3:$L$16,2,FALSE)))</f>
        <v>#N/A</v>
      </c>
      <c r="P242" s="108" t="e">
        <f t="shared" si="7"/>
        <v>#N/A</v>
      </c>
    </row>
    <row r="243" spans="14:16">
      <c r="N243" s="108">
        <f t="shared" si="6"/>
        <v>0</v>
      </c>
      <c r="O243" s="108" t="e">
        <f>IF(D243="X",0,IF(E243="X",0,VLOOKUP(E243,'28'!$K$3:$L$16,2,FALSE)))</f>
        <v>#N/A</v>
      </c>
      <c r="P243" s="108" t="e">
        <f t="shared" si="7"/>
        <v>#N/A</v>
      </c>
    </row>
    <row r="244" spans="14:16">
      <c r="N244" s="108">
        <f t="shared" si="6"/>
        <v>0</v>
      </c>
      <c r="O244" s="108" t="e">
        <f>IF(D244="X",0,IF(E244="X",0,VLOOKUP(E244,'28'!$K$3:$L$16,2,FALSE)))</f>
        <v>#N/A</v>
      </c>
      <c r="P244" s="108" t="e">
        <f t="shared" si="7"/>
        <v>#N/A</v>
      </c>
    </row>
    <row r="245" spans="14:16">
      <c r="N245" s="108">
        <f t="shared" si="6"/>
        <v>0</v>
      </c>
      <c r="O245" s="108" t="e">
        <f>IF(D245="X",0,IF(E245="X",0,VLOOKUP(E245,'28'!$K$3:$L$16,2,FALSE)))</f>
        <v>#N/A</v>
      </c>
      <c r="P245" s="108" t="e">
        <f t="shared" si="7"/>
        <v>#N/A</v>
      </c>
    </row>
    <row r="246" spans="14:16">
      <c r="N246" s="108">
        <f t="shared" si="6"/>
        <v>0</v>
      </c>
      <c r="O246" s="108" t="e">
        <f>IF(D246="X",0,IF(E246="X",0,VLOOKUP(E246,'28'!$K$3:$L$16,2,FALSE)))</f>
        <v>#N/A</v>
      </c>
      <c r="P246" s="108" t="e">
        <f t="shared" si="7"/>
        <v>#N/A</v>
      </c>
    </row>
    <row r="247" spans="14:16">
      <c r="N247" s="108">
        <f t="shared" si="6"/>
        <v>0</v>
      </c>
      <c r="O247" s="108" t="e">
        <f>IF(D247="X",0,IF(E247="X",0,VLOOKUP(E247,'28'!$K$3:$L$16,2,FALSE)))</f>
        <v>#N/A</v>
      </c>
      <c r="P247" s="108" t="e">
        <f t="shared" si="7"/>
        <v>#N/A</v>
      </c>
    </row>
    <row r="248" spans="14:16">
      <c r="N248" s="108">
        <f t="shared" si="6"/>
        <v>0</v>
      </c>
      <c r="O248" s="108" t="e">
        <f>IF(D248="X",0,IF(E248="X",0,VLOOKUP(E248,'28'!$K$3:$L$16,2,FALSE)))</f>
        <v>#N/A</v>
      </c>
      <c r="P248" s="108" t="e">
        <f t="shared" si="7"/>
        <v>#N/A</v>
      </c>
    </row>
    <row r="249" spans="14:16">
      <c r="N249" s="108">
        <f t="shared" si="6"/>
        <v>0</v>
      </c>
      <c r="O249" s="108" t="e">
        <f>IF(D249="X",0,IF(E249="X",0,VLOOKUP(E249,'28'!$K$3:$L$16,2,FALSE)))</f>
        <v>#N/A</v>
      </c>
      <c r="P249" s="108" t="e">
        <f t="shared" si="7"/>
        <v>#N/A</v>
      </c>
    </row>
    <row r="250" spans="14:16">
      <c r="N250" s="108">
        <f t="shared" si="6"/>
        <v>0</v>
      </c>
      <c r="O250" s="108" t="e">
        <f>IF(D250="X",0,IF(E250="X",0,VLOOKUP(E250,'28'!$K$3:$L$16,2,FALSE)))</f>
        <v>#N/A</v>
      </c>
      <c r="P250" s="108" t="e">
        <f t="shared" si="7"/>
        <v>#N/A</v>
      </c>
    </row>
    <row r="251" spans="14:16">
      <c r="N251" s="108">
        <f t="shared" si="6"/>
        <v>0</v>
      </c>
      <c r="O251" s="108" t="e">
        <f>IF(D251="X",0,IF(E251="X",0,VLOOKUP(E251,'28'!$K$3:$L$16,2,FALSE)))</f>
        <v>#N/A</v>
      </c>
      <c r="P251" s="108" t="e">
        <f t="shared" si="7"/>
        <v>#N/A</v>
      </c>
    </row>
    <row r="252" spans="14:16">
      <c r="N252" s="108">
        <f t="shared" si="6"/>
        <v>0</v>
      </c>
      <c r="O252" s="108" t="e">
        <f>IF(D252="X",0,IF(E252="X",0,VLOOKUP(E252,'28'!$K$3:$L$16,2,FALSE)))</f>
        <v>#N/A</v>
      </c>
      <c r="P252" s="108" t="e">
        <f t="shared" si="7"/>
        <v>#N/A</v>
      </c>
    </row>
    <row r="253" spans="14:16">
      <c r="N253" s="108">
        <f t="shared" si="6"/>
        <v>0</v>
      </c>
      <c r="O253" s="108" t="e">
        <f>IF(D253="X",0,IF(E253="X",0,VLOOKUP(E253,'28'!$K$3:$L$16,2,FALSE)))</f>
        <v>#N/A</v>
      </c>
      <c r="P253" s="108" t="e">
        <f t="shared" si="7"/>
        <v>#N/A</v>
      </c>
    </row>
    <row r="254" spans="14:16">
      <c r="N254" s="108">
        <f t="shared" si="6"/>
        <v>0</v>
      </c>
      <c r="O254" s="108" t="e">
        <f>IF(D254="X",0,IF(E254="X",0,VLOOKUP(E254,'28'!$K$3:$L$16,2,FALSE)))</f>
        <v>#N/A</v>
      </c>
      <c r="P254" s="108" t="e">
        <f t="shared" si="7"/>
        <v>#N/A</v>
      </c>
    </row>
    <row r="255" spans="14:16">
      <c r="N255" s="108">
        <f t="shared" si="6"/>
        <v>0</v>
      </c>
      <c r="O255" s="108" t="e">
        <f>IF(D255="X",0,IF(E255="X",0,VLOOKUP(E255,'28'!$K$3:$L$16,2,FALSE)))</f>
        <v>#N/A</v>
      </c>
      <c r="P255" s="108" t="e">
        <f t="shared" si="7"/>
        <v>#N/A</v>
      </c>
    </row>
    <row r="256" spans="14:16">
      <c r="N256" s="108">
        <f t="shared" si="6"/>
        <v>0</v>
      </c>
      <c r="O256" s="108" t="e">
        <f>IF(D256="X",0,IF(E256="X",0,VLOOKUP(E256,'28'!$K$3:$L$16,2,FALSE)))</f>
        <v>#N/A</v>
      </c>
      <c r="P256" s="108" t="e">
        <f t="shared" si="7"/>
        <v>#N/A</v>
      </c>
    </row>
    <row r="257" spans="14:16">
      <c r="N257" s="108">
        <f t="shared" si="6"/>
        <v>0</v>
      </c>
      <c r="O257" s="108" t="e">
        <f>IF(D257="X",0,IF(E257="X",0,VLOOKUP(E257,'28'!$K$3:$L$16,2,FALSE)))</f>
        <v>#N/A</v>
      </c>
      <c r="P257" s="108" t="e">
        <f t="shared" si="7"/>
        <v>#N/A</v>
      </c>
    </row>
    <row r="258" spans="14:16">
      <c r="N258" s="108">
        <f t="shared" si="6"/>
        <v>0</v>
      </c>
      <c r="O258" s="108" t="e">
        <f>IF(D258="X",0,IF(E258="X",0,VLOOKUP(E258,'28'!$K$3:$L$16,2,FALSE)))</f>
        <v>#N/A</v>
      </c>
      <c r="P258" s="108" t="e">
        <f t="shared" si="7"/>
        <v>#N/A</v>
      </c>
    </row>
    <row r="259" spans="14:16">
      <c r="N259" s="108">
        <f t="shared" si="6"/>
        <v>0</v>
      </c>
      <c r="O259" s="108" t="e">
        <f>IF(D259="X",0,IF(E259="X",0,VLOOKUP(E259,'28'!$K$3:$L$16,2,FALSE)))</f>
        <v>#N/A</v>
      </c>
      <c r="P259" s="108" t="e">
        <f t="shared" si="7"/>
        <v>#N/A</v>
      </c>
    </row>
    <row r="260" spans="14:16">
      <c r="N260" s="108">
        <f t="shared" ref="N260:N323" si="8">SUM(F260:M260)</f>
        <v>0</v>
      </c>
      <c r="O260" s="108" t="e">
        <f>IF(D260="X",0,IF(E260="X",0,VLOOKUP(E260,'28'!$K$3:$L$16,2,FALSE)))</f>
        <v>#N/A</v>
      </c>
      <c r="P260" s="108" t="e">
        <f t="shared" ref="P260:P323" si="9">N260*O260</f>
        <v>#N/A</v>
      </c>
    </row>
    <row r="261" spans="14:16">
      <c r="N261" s="108">
        <f t="shared" si="8"/>
        <v>0</v>
      </c>
      <c r="O261" s="108" t="e">
        <f>IF(D261="X",0,IF(E261="X",0,VLOOKUP(E261,'28'!$K$3:$L$16,2,FALSE)))</f>
        <v>#N/A</v>
      </c>
      <c r="P261" s="108" t="e">
        <f t="shared" si="9"/>
        <v>#N/A</v>
      </c>
    </row>
    <row r="262" spans="14:16">
      <c r="N262" s="108">
        <f t="shared" si="8"/>
        <v>0</v>
      </c>
      <c r="O262" s="108" t="e">
        <f>IF(D262="X",0,IF(E262="X",0,VLOOKUP(E262,'28'!$K$3:$L$16,2,FALSE)))</f>
        <v>#N/A</v>
      </c>
      <c r="P262" s="108" t="e">
        <f t="shared" si="9"/>
        <v>#N/A</v>
      </c>
    </row>
    <row r="263" spans="14:16">
      <c r="N263" s="108">
        <f t="shared" si="8"/>
        <v>0</v>
      </c>
      <c r="O263" s="108" t="e">
        <f>IF(D263="X",0,IF(E263="X",0,VLOOKUP(E263,'28'!$K$3:$L$16,2,FALSE)))</f>
        <v>#N/A</v>
      </c>
      <c r="P263" s="108" t="e">
        <f t="shared" si="9"/>
        <v>#N/A</v>
      </c>
    </row>
    <row r="264" spans="14:16">
      <c r="N264" s="108">
        <f t="shared" si="8"/>
        <v>0</v>
      </c>
      <c r="O264" s="108" t="e">
        <f>IF(D264="X",0,IF(E264="X",0,VLOOKUP(E264,'28'!$K$3:$L$16,2,FALSE)))</f>
        <v>#N/A</v>
      </c>
      <c r="P264" s="108" t="e">
        <f t="shared" si="9"/>
        <v>#N/A</v>
      </c>
    </row>
    <row r="265" spans="14:16">
      <c r="N265" s="108">
        <f t="shared" si="8"/>
        <v>0</v>
      </c>
      <c r="O265" s="108" t="e">
        <f>IF(D265="X",0,IF(E265="X",0,VLOOKUP(E265,'28'!$K$3:$L$16,2,FALSE)))</f>
        <v>#N/A</v>
      </c>
      <c r="P265" s="108" t="e">
        <f t="shared" si="9"/>
        <v>#N/A</v>
      </c>
    </row>
    <row r="266" spans="14:16">
      <c r="N266" s="108">
        <f t="shared" si="8"/>
        <v>0</v>
      </c>
      <c r="O266" s="108" t="e">
        <f>IF(D266="X",0,IF(E266="X",0,VLOOKUP(E266,'28'!$K$3:$L$16,2,FALSE)))</f>
        <v>#N/A</v>
      </c>
      <c r="P266" s="108" t="e">
        <f t="shared" si="9"/>
        <v>#N/A</v>
      </c>
    </row>
    <row r="267" spans="14:16">
      <c r="N267" s="108">
        <f t="shared" si="8"/>
        <v>0</v>
      </c>
      <c r="O267" s="108" t="e">
        <f>IF(D267="X",0,IF(E267="X",0,VLOOKUP(E267,'28'!$K$3:$L$16,2,FALSE)))</f>
        <v>#N/A</v>
      </c>
      <c r="P267" s="108" t="e">
        <f t="shared" si="9"/>
        <v>#N/A</v>
      </c>
    </row>
    <row r="268" spans="14:16">
      <c r="N268" s="108">
        <f t="shared" si="8"/>
        <v>0</v>
      </c>
      <c r="O268" s="108" t="e">
        <f>IF(D268="X",0,IF(E268="X",0,VLOOKUP(E268,'28'!$K$3:$L$16,2,FALSE)))</f>
        <v>#N/A</v>
      </c>
      <c r="P268" s="108" t="e">
        <f t="shared" si="9"/>
        <v>#N/A</v>
      </c>
    </row>
    <row r="269" spans="14:16">
      <c r="N269" s="108">
        <f t="shared" si="8"/>
        <v>0</v>
      </c>
      <c r="O269" s="108" t="e">
        <f>IF(D269="X",0,IF(E269="X",0,VLOOKUP(E269,'28'!$K$3:$L$16,2,FALSE)))</f>
        <v>#N/A</v>
      </c>
      <c r="P269" s="108" t="e">
        <f t="shared" si="9"/>
        <v>#N/A</v>
      </c>
    </row>
    <row r="270" spans="14:16">
      <c r="N270" s="108">
        <f t="shared" si="8"/>
        <v>0</v>
      </c>
      <c r="O270" s="108" t="e">
        <f>IF(D270="X",0,IF(E270="X",0,VLOOKUP(E270,'28'!$K$3:$L$16,2,FALSE)))</f>
        <v>#N/A</v>
      </c>
      <c r="P270" s="108" t="e">
        <f t="shared" si="9"/>
        <v>#N/A</v>
      </c>
    </row>
    <row r="271" spans="14:16">
      <c r="N271" s="108">
        <f t="shared" si="8"/>
        <v>0</v>
      </c>
      <c r="O271" s="108" t="e">
        <f>IF(D271="X",0,IF(E271="X",0,VLOOKUP(E271,'28'!$K$3:$L$16,2,FALSE)))</f>
        <v>#N/A</v>
      </c>
      <c r="P271" s="108" t="e">
        <f t="shared" si="9"/>
        <v>#N/A</v>
      </c>
    </row>
    <row r="272" spans="14:16">
      <c r="N272" s="108">
        <f t="shared" si="8"/>
        <v>0</v>
      </c>
      <c r="O272" s="108" t="e">
        <f>IF(D272="X",0,IF(E272="X",0,VLOOKUP(E272,'28'!$K$3:$L$16,2,FALSE)))</f>
        <v>#N/A</v>
      </c>
      <c r="P272" s="108" t="e">
        <f t="shared" si="9"/>
        <v>#N/A</v>
      </c>
    </row>
    <row r="273" spans="14:16">
      <c r="N273" s="108">
        <f t="shared" si="8"/>
        <v>0</v>
      </c>
      <c r="O273" s="108" t="e">
        <f>IF(D273="X",0,IF(E273="X",0,VLOOKUP(E273,'28'!$K$3:$L$16,2,FALSE)))</f>
        <v>#N/A</v>
      </c>
      <c r="P273" s="108" t="e">
        <f t="shared" si="9"/>
        <v>#N/A</v>
      </c>
    </row>
    <row r="274" spans="14:16">
      <c r="N274" s="108">
        <f t="shared" si="8"/>
        <v>0</v>
      </c>
      <c r="O274" s="108" t="e">
        <f>IF(D274="X",0,IF(E274="X",0,VLOOKUP(E274,'28'!$K$3:$L$16,2,FALSE)))</f>
        <v>#N/A</v>
      </c>
      <c r="P274" s="108" t="e">
        <f t="shared" si="9"/>
        <v>#N/A</v>
      </c>
    </row>
    <row r="275" spans="14:16">
      <c r="N275" s="108">
        <f t="shared" si="8"/>
        <v>0</v>
      </c>
      <c r="O275" s="108" t="e">
        <f>IF(D275="X",0,IF(E275="X",0,VLOOKUP(E275,'28'!$K$3:$L$16,2,FALSE)))</f>
        <v>#N/A</v>
      </c>
      <c r="P275" s="108" t="e">
        <f t="shared" si="9"/>
        <v>#N/A</v>
      </c>
    </row>
    <row r="276" spans="14:16">
      <c r="N276" s="108">
        <f t="shared" si="8"/>
        <v>0</v>
      </c>
      <c r="O276" s="108" t="e">
        <f>IF(D276="X",0,IF(E276="X",0,VLOOKUP(E276,'28'!$K$3:$L$16,2,FALSE)))</f>
        <v>#N/A</v>
      </c>
      <c r="P276" s="108" t="e">
        <f t="shared" si="9"/>
        <v>#N/A</v>
      </c>
    </row>
    <row r="277" spans="14:16">
      <c r="N277" s="108">
        <f t="shared" si="8"/>
        <v>0</v>
      </c>
      <c r="O277" s="108" t="e">
        <f>IF(D277="X",0,IF(E277="X",0,VLOOKUP(E277,'28'!$K$3:$L$16,2,FALSE)))</f>
        <v>#N/A</v>
      </c>
      <c r="P277" s="108" t="e">
        <f t="shared" si="9"/>
        <v>#N/A</v>
      </c>
    </row>
    <row r="278" spans="14:16">
      <c r="N278" s="108">
        <f t="shared" si="8"/>
        <v>0</v>
      </c>
      <c r="O278" s="108" t="e">
        <f>IF(D278="X",0,IF(E278="X",0,VLOOKUP(E278,'28'!$K$3:$L$16,2,FALSE)))</f>
        <v>#N/A</v>
      </c>
      <c r="P278" s="108" t="e">
        <f t="shared" si="9"/>
        <v>#N/A</v>
      </c>
    </row>
    <row r="279" spans="14:16">
      <c r="N279" s="108">
        <f t="shared" si="8"/>
        <v>0</v>
      </c>
      <c r="O279" s="108" t="e">
        <f>IF(D279="X",0,IF(E279="X",0,VLOOKUP(E279,'28'!$K$3:$L$16,2,FALSE)))</f>
        <v>#N/A</v>
      </c>
      <c r="P279" s="108" t="e">
        <f t="shared" si="9"/>
        <v>#N/A</v>
      </c>
    </row>
    <row r="280" spans="14:16">
      <c r="N280" s="108">
        <f t="shared" si="8"/>
        <v>0</v>
      </c>
      <c r="O280" s="108" t="e">
        <f>IF(D280="X",0,IF(E280="X",0,VLOOKUP(E280,'28'!$K$3:$L$16,2,FALSE)))</f>
        <v>#N/A</v>
      </c>
      <c r="P280" s="108" t="e">
        <f t="shared" si="9"/>
        <v>#N/A</v>
      </c>
    </row>
    <row r="281" spans="14:16">
      <c r="N281" s="108">
        <f t="shared" si="8"/>
        <v>0</v>
      </c>
      <c r="O281" s="108" t="e">
        <f>IF(D281="X",0,IF(E281="X",0,VLOOKUP(E281,'28'!$K$3:$L$16,2,FALSE)))</f>
        <v>#N/A</v>
      </c>
      <c r="P281" s="108" t="e">
        <f t="shared" si="9"/>
        <v>#N/A</v>
      </c>
    </row>
    <row r="282" spans="14:16">
      <c r="N282" s="108">
        <f t="shared" si="8"/>
        <v>0</v>
      </c>
      <c r="O282" s="108" t="e">
        <f>IF(D282="X",0,IF(E282="X",0,VLOOKUP(E282,'28'!$K$3:$L$16,2,FALSE)))</f>
        <v>#N/A</v>
      </c>
      <c r="P282" s="108" t="e">
        <f t="shared" si="9"/>
        <v>#N/A</v>
      </c>
    </row>
    <row r="283" spans="14:16">
      <c r="N283" s="108">
        <f t="shared" si="8"/>
        <v>0</v>
      </c>
      <c r="O283" s="108" t="e">
        <f>IF(D283="X",0,IF(E283="X",0,VLOOKUP(E283,'28'!$K$3:$L$16,2,FALSE)))</f>
        <v>#N/A</v>
      </c>
      <c r="P283" s="108" t="e">
        <f t="shared" si="9"/>
        <v>#N/A</v>
      </c>
    </row>
    <row r="284" spans="14:16">
      <c r="N284" s="108">
        <f t="shared" si="8"/>
        <v>0</v>
      </c>
      <c r="O284" s="108" t="e">
        <f>IF(D284="X",0,IF(E284="X",0,VLOOKUP(E284,'28'!$K$3:$L$16,2,FALSE)))</f>
        <v>#N/A</v>
      </c>
      <c r="P284" s="108" t="e">
        <f t="shared" si="9"/>
        <v>#N/A</v>
      </c>
    </row>
    <row r="285" spans="14:16">
      <c r="N285" s="108">
        <f t="shared" si="8"/>
        <v>0</v>
      </c>
      <c r="O285" s="108" t="e">
        <f>IF(D285="X",0,IF(E285="X",0,VLOOKUP(E285,'28'!$K$3:$L$16,2,FALSE)))</f>
        <v>#N/A</v>
      </c>
      <c r="P285" s="108" t="e">
        <f t="shared" si="9"/>
        <v>#N/A</v>
      </c>
    </row>
    <row r="286" spans="14:16">
      <c r="N286" s="108">
        <f t="shared" si="8"/>
        <v>0</v>
      </c>
      <c r="O286" s="108" t="e">
        <f>IF(D286="X",0,IF(E286="X",0,VLOOKUP(E286,'28'!$K$3:$L$16,2,FALSE)))</f>
        <v>#N/A</v>
      </c>
      <c r="P286" s="108" t="e">
        <f t="shared" si="9"/>
        <v>#N/A</v>
      </c>
    </row>
    <row r="287" spans="14:16">
      <c r="N287" s="108">
        <f t="shared" si="8"/>
        <v>0</v>
      </c>
      <c r="O287" s="108" t="e">
        <f>IF(D287="X",0,IF(E287="X",0,VLOOKUP(E287,'28'!$K$3:$L$16,2,FALSE)))</f>
        <v>#N/A</v>
      </c>
      <c r="P287" s="108" t="e">
        <f t="shared" si="9"/>
        <v>#N/A</v>
      </c>
    </row>
    <row r="288" spans="14:16">
      <c r="N288" s="108">
        <f t="shared" si="8"/>
        <v>0</v>
      </c>
      <c r="O288" s="108" t="e">
        <f>IF(D288="X",0,IF(E288="X",0,VLOOKUP(E288,'28'!$K$3:$L$16,2,FALSE)))</f>
        <v>#N/A</v>
      </c>
      <c r="P288" s="108" t="e">
        <f t="shared" si="9"/>
        <v>#N/A</v>
      </c>
    </row>
    <row r="289" spans="14:16">
      <c r="N289" s="108">
        <f t="shared" si="8"/>
        <v>0</v>
      </c>
      <c r="O289" s="108" t="e">
        <f>IF(D289="X",0,IF(E289="X",0,VLOOKUP(E289,'28'!$K$3:$L$16,2,FALSE)))</f>
        <v>#N/A</v>
      </c>
      <c r="P289" s="108" t="e">
        <f t="shared" si="9"/>
        <v>#N/A</v>
      </c>
    </row>
    <row r="290" spans="14:16">
      <c r="N290" s="108">
        <f t="shared" si="8"/>
        <v>0</v>
      </c>
      <c r="O290" s="108" t="e">
        <f>IF(D290="X",0,IF(E290="X",0,VLOOKUP(E290,'28'!$K$3:$L$16,2,FALSE)))</f>
        <v>#N/A</v>
      </c>
      <c r="P290" s="108" t="e">
        <f t="shared" si="9"/>
        <v>#N/A</v>
      </c>
    </row>
    <row r="291" spans="14:16">
      <c r="N291" s="108">
        <f t="shared" si="8"/>
        <v>0</v>
      </c>
      <c r="O291" s="108" t="e">
        <f>IF(D291="X",0,IF(E291="X",0,VLOOKUP(E291,'28'!$K$3:$L$16,2,FALSE)))</f>
        <v>#N/A</v>
      </c>
      <c r="P291" s="108" t="e">
        <f t="shared" si="9"/>
        <v>#N/A</v>
      </c>
    </row>
    <row r="292" spans="14:16">
      <c r="N292" s="108">
        <f t="shared" si="8"/>
        <v>0</v>
      </c>
      <c r="O292" s="108" t="e">
        <f>IF(D292="X",0,IF(E292="X",0,VLOOKUP(E292,'28'!$K$3:$L$16,2,FALSE)))</f>
        <v>#N/A</v>
      </c>
      <c r="P292" s="108" t="e">
        <f t="shared" si="9"/>
        <v>#N/A</v>
      </c>
    </row>
    <row r="293" spans="14:16">
      <c r="N293" s="108">
        <f t="shared" si="8"/>
        <v>0</v>
      </c>
      <c r="O293" s="108" t="e">
        <f>IF(D293="X",0,IF(E293="X",0,VLOOKUP(E293,'28'!$K$3:$L$16,2,FALSE)))</f>
        <v>#N/A</v>
      </c>
      <c r="P293" s="108" t="e">
        <f t="shared" si="9"/>
        <v>#N/A</v>
      </c>
    </row>
    <row r="294" spans="14:16">
      <c r="N294" s="108">
        <f t="shared" si="8"/>
        <v>0</v>
      </c>
      <c r="O294" s="108" t="e">
        <f>IF(D294="X",0,IF(E294="X",0,VLOOKUP(E294,'28'!$K$3:$L$16,2,FALSE)))</f>
        <v>#N/A</v>
      </c>
      <c r="P294" s="108" t="e">
        <f t="shared" si="9"/>
        <v>#N/A</v>
      </c>
    </row>
    <row r="295" spans="14:16">
      <c r="N295" s="108">
        <f t="shared" si="8"/>
        <v>0</v>
      </c>
      <c r="O295" s="108" t="e">
        <f>IF(D295="X",0,IF(E295="X",0,VLOOKUP(E295,'28'!$K$3:$L$16,2,FALSE)))</f>
        <v>#N/A</v>
      </c>
      <c r="P295" s="108" t="e">
        <f t="shared" si="9"/>
        <v>#N/A</v>
      </c>
    </row>
    <row r="296" spans="14:16">
      <c r="N296" s="108">
        <f t="shared" si="8"/>
        <v>0</v>
      </c>
      <c r="O296" s="108" t="e">
        <f>IF(D296="X",0,IF(E296="X",0,VLOOKUP(E296,'28'!$K$3:$L$16,2,FALSE)))</f>
        <v>#N/A</v>
      </c>
      <c r="P296" s="108" t="e">
        <f t="shared" si="9"/>
        <v>#N/A</v>
      </c>
    </row>
    <row r="297" spans="14:16">
      <c r="N297" s="108">
        <f t="shared" si="8"/>
        <v>0</v>
      </c>
      <c r="O297" s="108" t="e">
        <f>IF(D297="X",0,IF(E297="X",0,VLOOKUP(E297,'28'!$K$3:$L$16,2,FALSE)))</f>
        <v>#N/A</v>
      </c>
      <c r="P297" s="108" t="e">
        <f t="shared" si="9"/>
        <v>#N/A</v>
      </c>
    </row>
    <row r="298" spans="14:16">
      <c r="N298" s="108">
        <f t="shared" si="8"/>
        <v>0</v>
      </c>
      <c r="O298" s="108" t="e">
        <f>IF(D298="X",0,IF(E298="X",0,VLOOKUP(E298,'28'!$K$3:$L$16,2,FALSE)))</f>
        <v>#N/A</v>
      </c>
      <c r="P298" s="108" t="e">
        <f t="shared" si="9"/>
        <v>#N/A</v>
      </c>
    </row>
    <row r="299" spans="14:16">
      <c r="N299" s="108">
        <f t="shared" si="8"/>
        <v>0</v>
      </c>
      <c r="O299" s="108" t="e">
        <f>IF(D299="X",0,IF(E299="X",0,VLOOKUP(E299,'28'!$K$3:$L$16,2,FALSE)))</f>
        <v>#N/A</v>
      </c>
      <c r="P299" s="108" t="e">
        <f t="shared" si="9"/>
        <v>#N/A</v>
      </c>
    </row>
    <row r="300" spans="14:16">
      <c r="N300" s="108">
        <f t="shared" si="8"/>
        <v>0</v>
      </c>
      <c r="O300" s="108" t="e">
        <f>IF(D300="X",0,IF(E300="X",0,VLOOKUP(E300,'28'!$K$3:$L$16,2,FALSE)))</f>
        <v>#N/A</v>
      </c>
      <c r="P300" s="108" t="e">
        <f t="shared" si="9"/>
        <v>#N/A</v>
      </c>
    </row>
    <row r="301" spans="14:16">
      <c r="N301" s="108">
        <f t="shared" si="8"/>
        <v>0</v>
      </c>
      <c r="O301" s="108" t="e">
        <f>IF(D301="X",0,IF(E301="X",0,VLOOKUP(E301,'28'!$K$3:$L$16,2,FALSE)))</f>
        <v>#N/A</v>
      </c>
      <c r="P301" s="108" t="e">
        <f t="shared" si="9"/>
        <v>#N/A</v>
      </c>
    </row>
    <row r="302" spans="14:16">
      <c r="N302" s="108">
        <f t="shared" si="8"/>
        <v>0</v>
      </c>
      <c r="O302" s="108" t="e">
        <f>IF(D302="X",0,IF(E302="X",0,VLOOKUP(E302,'28'!$K$3:$L$16,2,FALSE)))</f>
        <v>#N/A</v>
      </c>
      <c r="P302" s="108" t="e">
        <f t="shared" si="9"/>
        <v>#N/A</v>
      </c>
    </row>
    <row r="303" spans="14:16">
      <c r="N303" s="108">
        <f t="shared" si="8"/>
        <v>0</v>
      </c>
      <c r="O303" s="108" t="e">
        <f>IF(D303="X",0,IF(E303="X",0,VLOOKUP(E303,'28'!$K$3:$L$16,2,FALSE)))</f>
        <v>#N/A</v>
      </c>
      <c r="P303" s="108" t="e">
        <f t="shared" si="9"/>
        <v>#N/A</v>
      </c>
    </row>
    <row r="304" spans="14:16">
      <c r="N304" s="108">
        <f t="shared" si="8"/>
        <v>0</v>
      </c>
      <c r="O304" s="108" t="e">
        <f>IF(D304="X",0,IF(E304="X",0,VLOOKUP(E304,'28'!$K$3:$L$16,2,FALSE)))</f>
        <v>#N/A</v>
      </c>
      <c r="P304" s="108" t="e">
        <f t="shared" si="9"/>
        <v>#N/A</v>
      </c>
    </row>
    <row r="305" spans="14:16">
      <c r="N305" s="108">
        <f t="shared" si="8"/>
        <v>0</v>
      </c>
      <c r="O305" s="108" t="e">
        <f>IF(D305="X",0,IF(E305="X",0,VLOOKUP(E305,'28'!$K$3:$L$16,2,FALSE)))</f>
        <v>#N/A</v>
      </c>
      <c r="P305" s="108" t="e">
        <f t="shared" si="9"/>
        <v>#N/A</v>
      </c>
    </row>
    <row r="306" spans="14:16">
      <c r="N306" s="108">
        <f t="shared" si="8"/>
        <v>0</v>
      </c>
      <c r="O306" s="108" t="e">
        <f>IF(D306="X",0,IF(E306="X",0,VLOOKUP(E306,'28'!$K$3:$L$16,2,FALSE)))</f>
        <v>#N/A</v>
      </c>
      <c r="P306" s="108" t="e">
        <f t="shared" si="9"/>
        <v>#N/A</v>
      </c>
    </row>
    <row r="307" spans="14:16">
      <c r="N307" s="108">
        <f t="shared" si="8"/>
        <v>0</v>
      </c>
      <c r="O307" s="108" t="e">
        <f>IF(D307="X",0,IF(E307="X",0,VLOOKUP(E307,'28'!$K$3:$L$16,2,FALSE)))</f>
        <v>#N/A</v>
      </c>
      <c r="P307" s="108" t="e">
        <f t="shared" si="9"/>
        <v>#N/A</v>
      </c>
    </row>
    <row r="308" spans="14:16">
      <c r="N308" s="108">
        <f t="shared" si="8"/>
        <v>0</v>
      </c>
      <c r="O308" s="108" t="e">
        <f>IF(D308="X",0,IF(E308="X",0,VLOOKUP(E308,'28'!$K$3:$L$16,2,FALSE)))</f>
        <v>#N/A</v>
      </c>
      <c r="P308" s="108" t="e">
        <f t="shared" si="9"/>
        <v>#N/A</v>
      </c>
    </row>
    <row r="309" spans="14:16">
      <c r="N309" s="108">
        <f t="shared" si="8"/>
        <v>0</v>
      </c>
      <c r="O309" s="108" t="e">
        <f>IF(D309="X",0,IF(E309="X",0,VLOOKUP(E309,'28'!$K$3:$L$16,2,FALSE)))</f>
        <v>#N/A</v>
      </c>
      <c r="P309" s="108" t="e">
        <f t="shared" si="9"/>
        <v>#N/A</v>
      </c>
    </row>
    <row r="310" spans="14:16">
      <c r="N310" s="108">
        <f t="shared" si="8"/>
        <v>0</v>
      </c>
      <c r="O310" s="108" t="e">
        <f>IF(D310="X",0,IF(E310="X",0,VLOOKUP(E310,'28'!$K$3:$L$16,2,FALSE)))</f>
        <v>#N/A</v>
      </c>
      <c r="P310" s="108" t="e">
        <f t="shared" si="9"/>
        <v>#N/A</v>
      </c>
    </row>
    <row r="311" spans="14:16">
      <c r="N311" s="108">
        <f t="shared" si="8"/>
        <v>0</v>
      </c>
      <c r="O311" s="108" t="e">
        <f>IF(D311="X",0,IF(E311="X",0,VLOOKUP(E311,'28'!$K$3:$L$16,2,FALSE)))</f>
        <v>#N/A</v>
      </c>
      <c r="P311" s="108" t="e">
        <f t="shared" si="9"/>
        <v>#N/A</v>
      </c>
    </row>
    <row r="312" spans="14:16">
      <c r="N312" s="108">
        <f t="shared" si="8"/>
        <v>0</v>
      </c>
      <c r="O312" s="108" t="e">
        <f>IF(D312="X",0,IF(E312="X",0,VLOOKUP(E312,'28'!$K$3:$L$16,2,FALSE)))</f>
        <v>#N/A</v>
      </c>
      <c r="P312" s="108" t="e">
        <f t="shared" si="9"/>
        <v>#N/A</v>
      </c>
    </row>
    <row r="313" spans="14:16">
      <c r="N313" s="108">
        <f t="shared" si="8"/>
        <v>0</v>
      </c>
      <c r="O313" s="108" t="e">
        <f>IF(D313="X",0,IF(E313="X",0,VLOOKUP(E313,'28'!$K$3:$L$16,2,FALSE)))</f>
        <v>#N/A</v>
      </c>
      <c r="P313" s="108" t="e">
        <f t="shared" si="9"/>
        <v>#N/A</v>
      </c>
    </row>
    <row r="314" spans="14:16">
      <c r="N314" s="108">
        <f t="shared" si="8"/>
        <v>0</v>
      </c>
      <c r="O314" s="108" t="e">
        <f>IF(D314="X",0,IF(E314="X",0,VLOOKUP(E314,'28'!$K$3:$L$16,2,FALSE)))</f>
        <v>#N/A</v>
      </c>
      <c r="P314" s="108" t="e">
        <f t="shared" si="9"/>
        <v>#N/A</v>
      </c>
    </row>
    <row r="315" spans="14:16">
      <c r="N315" s="108">
        <f t="shared" si="8"/>
        <v>0</v>
      </c>
      <c r="O315" s="108" t="e">
        <f>IF(D315="X",0,IF(E315="X",0,VLOOKUP(E315,'28'!$K$3:$L$16,2,FALSE)))</f>
        <v>#N/A</v>
      </c>
      <c r="P315" s="108" t="e">
        <f t="shared" si="9"/>
        <v>#N/A</v>
      </c>
    </row>
    <row r="316" spans="14:16">
      <c r="N316" s="108">
        <f t="shared" si="8"/>
        <v>0</v>
      </c>
      <c r="O316" s="108" t="e">
        <f>IF(D316="X",0,IF(E316="X",0,VLOOKUP(E316,'28'!$K$3:$L$16,2,FALSE)))</f>
        <v>#N/A</v>
      </c>
      <c r="P316" s="108" t="e">
        <f t="shared" si="9"/>
        <v>#N/A</v>
      </c>
    </row>
    <row r="317" spans="14:16">
      <c r="N317" s="108">
        <f t="shared" si="8"/>
        <v>0</v>
      </c>
      <c r="O317" s="108" t="e">
        <f>IF(D317="X",0,IF(E317="X",0,VLOOKUP(E317,'28'!$K$3:$L$16,2,FALSE)))</f>
        <v>#N/A</v>
      </c>
      <c r="P317" s="108" t="e">
        <f t="shared" si="9"/>
        <v>#N/A</v>
      </c>
    </row>
    <row r="318" spans="14:16">
      <c r="N318" s="108">
        <f t="shared" si="8"/>
        <v>0</v>
      </c>
      <c r="O318" s="108" t="e">
        <f>IF(D318="X",0,IF(E318="X",0,VLOOKUP(E318,'28'!$K$3:$L$16,2,FALSE)))</f>
        <v>#N/A</v>
      </c>
      <c r="P318" s="108" t="e">
        <f t="shared" si="9"/>
        <v>#N/A</v>
      </c>
    </row>
    <row r="319" spans="14:16">
      <c r="N319" s="108">
        <f t="shared" si="8"/>
        <v>0</v>
      </c>
      <c r="O319" s="108" t="e">
        <f>IF(D319="X",0,IF(E319="X",0,VLOOKUP(E319,'28'!$K$3:$L$16,2,FALSE)))</f>
        <v>#N/A</v>
      </c>
      <c r="P319" s="108" t="e">
        <f t="shared" si="9"/>
        <v>#N/A</v>
      </c>
    </row>
    <row r="320" spans="14:16">
      <c r="N320" s="108">
        <f t="shared" si="8"/>
        <v>0</v>
      </c>
      <c r="O320" s="108" t="e">
        <f>IF(D320="X",0,IF(E320="X",0,VLOOKUP(E320,'28'!$K$3:$L$16,2,FALSE)))</f>
        <v>#N/A</v>
      </c>
      <c r="P320" s="108" t="e">
        <f t="shared" si="9"/>
        <v>#N/A</v>
      </c>
    </row>
    <row r="321" spans="14:16">
      <c r="N321" s="108">
        <f t="shared" si="8"/>
        <v>0</v>
      </c>
      <c r="O321" s="108" t="e">
        <f>IF(D321="X",0,IF(E321="X",0,VLOOKUP(E321,'28'!$K$3:$L$16,2,FALSE)))</f>
        <v>#N/A</v>
      </c>
      <c r="P321" s="108" t="e">
        <f t="shared" si="9"/>
        <v>#N/A</v>
      </c>
    </row>
    <row r="322" spans="14:16">
      <c r="N322" s="108">
        <f t="shared" si="8"/>
        <v>0</v>
      </c>
      <c r="O322" s="108" t="e">
        <f>IF(D322="X",0,IF(E322="X",0,VLOOKUP(E322,'28'!$K$3:$L$16,2,FALSE)))</f>
        <v>#N/A</v>
      </c>
      <c r="P322" s="108" t="e">
        <f t="shared" si="9"/>
        <v>#N/A</v>
      </c>
    </row>
    <row r="323" spans="14:16">
      <c r="N323" s="108">
        <f t="shared" si="8"/>
        <v>0</v>
      </c>
      <c r="O323" s="108" t="e">
        <f>IF(D323="X",0,IF(E323="X",0,VLOOKUP(E323,'28'!$K$3:$L$16,2,FALSE)))</f>
        <v>#N/A</v>
      </c>
      <c r="P323" s="108" t="e">
        <f t="shared" si="9"/>
        <v>#N/A</v>
      </c>
    </row>
    <row r="324" spans="14:16">
      <c r="N324" s="108">
        <f t="shared" ref="N324:N387" si="10">SUM(F324:M324)</f>
        <v>0</v>
      </c>
      <c r="O324" s="108" t="e">
        <f>IF(D324="X",0,IF(E324="X",0,VLOOKUP(E324,'28'!$K$3:$L$16,2,FALSE)))</f>
        <v>#N/A</v>
      </c>
      <c r="P324" s="108" t="e">
        <f t="shared" ref="P324:P387" si="11">N324*O324</f>
        <v>#N/A</v>
      </c>
    </row>
    <row r="325" spans="14:16">
      <c r="N325" s="108">
        <f t="shared" si="10"/>
        <v>0</v>
      </c>
      <c r="O325" s="108" t="e">
        <f>IF(D325="X",0,IF(E325="X",0,VLOOKUP(E325,'28'!$K$3:$L$16,2,FALSE)))</f>
        <v>#N/A</v>
      </c>
      <c r="P325" s="108" t="e">
        <f t="shared" si="11"/>
        <v>#N/A</v>
      </c>
    </row>
    <row r="326" spans="14:16">
      <c r="N326" s="108">
        <f t="shared" si="10"/>
        <v>0</v>
      </c>
      <c r="O326" s="108" t="e">
        <f>IF(D326="X",0,IF(E326="X",0,VLOOKUP(E326,'28'!$K$3:$L$16,2,FALSE)))</f>
        <v>#N/A</v>
      </c>
      <c r="P326" s="108" t="e">
        <f t="shared" si="11"/>
        <v>#N/A</v>
      </c>
    </row>
    <row r="327" spans="14:16">
      <c r="N327" s="108">
        <f t="shared" si="10"/>
        <v>0</v>
      </c>
      <c r="O327" s="108" t="e">
        <f>IF(D327="X",0,IF(E327="X",0,VLOOKUP(E327,'28'!$K$3:$L$16,2,FALSE)))</f>
        <v>#N/A</v>
      </c>
      <c r="P327" s="108" t="e">
        <f t="shared" si="11"/>
        <v>#N/A</v>
      </c>
    </row>
    <row r="328" spans="14:16">
      <c r="N328" s="108">
        <f t="shared" si="10"/>
        <v>0</v>
      </c>
      <c r="O328" s="108" t="e">
        <f>IF(D328="X",0,IF(E328="X",0,VLOOKUP(E328,'28'!$K$3:$L$16,2,FALSE)))</f>
        <v>#N/A</v>
      </c>
      <c r="P328" s="108" t="e">
        <f t="shared" si="11"/>
        <v>#N/A</v>
      </c>
    </row>
    <row r="329" spans="14:16">
      <c r="N329" s="108">
        <f t="shared" si="10"/>
        <v>0</v>
      </c>
      <c r="O329" s="108" t="e">
        <f>IF(D329="X",0,IF(E329="X",0,VLOOKUP(E329,'28'!$K$3:$L$16,2,FALSE)))</f>
        <v>#N/A</v>
      </c>
      <c r="P329" s="108" t="e">
        <f t="shared" si="11"/>
        <v>#N/A</v>
      </c>
    </row>
    <row r="330" spans="14:16">
      <c r="N330" s="108">
        <f t="shared" si="10"/>
        <v>0</v>
      </c>
      <c r="O330" s="108" t="e">
        <f>IF(D330="X",0,IF(E330="X",0,VLOOKUP(E330,'28'!$K$3:$L$16,2,FALSE)))</f>
        <v>#N/A</v>
      </c>
      <c r="P330" s="108" t="e">
        <f t="shared" si="11"/>
        <v>#N/A</v>
      </c>
    </row>
    <row r="331" spans="14:16">
      <c r="N331" s="108">
        <f t="shared" si="10"/>
        <v>0</v>
      </c>
      <c r="O331" s="108" t="e">
        <f>IF(D331="X",0,IF(E331="X",0,VLOOKUP(E331,'28'!$K$3:$L$16,2,FALSE)))</f>
        <v>#N/A</v>
      </c>
      <c r="P331" s="108" t="e">
        <f t="shared" si="11"/>
        <v>#N/A</v>
      </c>
    </row>
    <row r="332" spans="14:16">
      <c r="N332" s="108">
        <f t="shared" si="10"/>
        <v>0</v>
      </c>
      <c r="O332" s="108" t="e">
        <f>IF(D332="X",0,IF(E332="X",0,VLOOKUP(E332,'28'!$K$3:$L$16,2,FALSE)))</f>
        <v>#N/A</v>
      </c>
      <c r="P332" s="108" t="e">
        <f t="shared" si="11"/>
        <v>#N/A</v>
      </c>
    </row>
    <row r="333" spans="14:16">
      <c r="N333" s="108">
        <f t="shared" si="10"/>
        <v>0</v>
      </c>
      <c r="O333" s="108" t="e">
        <f>IF(D333="X",0,IF(E333="X",0,VLOOKUP(E333,'28'!$K$3:$L$16,2,FALSE)))</f>
        <v>#N/A</v>
      </c>
      <c r="P333" s="108" t="e">
        <f t="shared" si="11"/>
        <v>#N/A</v>
      </c>
    </row>
    <row r="334" spans="14:16">
      <c r="N334" s="108">
        <f t="shared" si="10"/>
        <v>0</v>
      </c>
      <c r="O334" s="108" t="e">
        <f>IF(D334="X",0,IF(E334="X",0,VLOOKUP(E334,'28'!$K$3:$L$16,2,FALSE)))</f>
        <v>#N/A</v>
      </c>
      <c r="P334" s="108" t="e">
        <f t="shared" si="11"/>
        <v>#N/A</v>
      </c>
    </row>
    <row r="335" spans="14:16">
      <c r="N335" s="108">
        <f t="shared" si="10"/>
        <v>0</v>
      </c>
      <c r="O335" s="108" t="e">
        <f>IF(D335="X",0,IF(E335="X",0,VLOOKUP(E335,'28'!$K$3:$L$16,2,FALSE)))</f>
        <v>#N/A</v>
      </c>
      <c r="P335" s="108" t="e">
        <f t="shared" si="11"/>
        <v>#N/A</v>
      </c>
    </row>
    <row r="336" spans="14:16">
      <c r="N336" s="108">
        <f t="shared" si="10"/>
        <v>0</v>
      </c>
      <c r="O336" s="108" t="e">
        <f>IF(D336="X",0,IF(E336="X",0,VLOOKUP(E336,'28'!$K$3:$L$16,2,FALSE)))</f>
        <v>#N/A</v>
      </c>
      <c r="P336" s="108" t="e">
        <f t="shared" si="11"/>
        <v>#N/A</v>
      </c>
    </row>
    <row r="337" spans="14:16">
      <c r="N337" s="108">
        <f t="shared" si="10"/>
        <v>0</v>
      </c>
      <c r="O337" s="108" t="e">
        <f>IF(D337="X",0,IF(E337="X",0,VLOOKUP(E337,'28'!$K$3:$L$16,2,FALSE)))</f>
        <v>#N/A</v>
      </c>
      <c r="P337" s="108" t="e">
        <f t="shared" si="11"/>
        <v>#N/A</v>
      </c>
    </row>
    <row r="338" spans="14:16">
      <c r="N338" s="108">
        <f t="shared" si="10"/>
        <v>0</v>
      </c>
      <c r="O338" s="108" t="e">
        <f>IF(D338="X",0,IF(E338="X",0,VLOOKUP(E338,'28'!$K$3:$L$16,2,FALSE)))</f>
        <v>#N/A</v>
      </c>
      <c r="P338" s="108" t="e">
        <f t="shared" si="11"/>
        <v>#N/A</v>
      </c>
    </row>
    <row r="339" spans="14:16">
      <c r="N339" s="108">
        <f t="shared" si="10"/>
        <v>0</v>
      </c>
      <c r="O339" s="108" t="e">
        <f>IF(D339="X",0,IF(E339="X",0,VLOOKUP(E339,'28'!$K$3:$L$16,2,FALSE)))</f>
        <v>#N/A</v>
      </c>
      <c r="P339" s="108" t="e">
        <f t="shared" si="11"/>
        <v>#N/A</v>
      </c>
    </row>
    <row r="340" spans="14:16">
      <c r="N340" s="108">
        <f t="shared" si="10"/>
        <v>0</v>
      </c>
      <c r="O340" s="108" t="e">
        <f>IF(D340="X",0,IF(E340="X",0,VLOOKUP(E340,'28'!$K$3:$L$16,2,FALSE)))</f>
        <v>#N/A</v>
      </c>
      <c r="P340" s="108" t="e">
        <f t="shared" si="11"/>
        <v>#N/A</v>
      </c>
    </row>
    <row r="341" spans="14:16">
      <c r="N341" s="108">
        <f t="shared" si="10"/>
        <v>0</v>
      </c>
      <c r="O341" s="108" t="e">
        <f>IF(D341="X",0,IF(E341="X",0,VLOOKUP(E341,'28'!$K$3:$L$16,2,FALSE)))</f>
        <v>#N/A</v>
      </c>
      <c r="P341" s="108" t="e">
        <f t="shared" si="11"/>
        <v>#N/A</v>
      </c>
    </row>
    <row r="342" spans="14:16">
      <c r="N342" s="108">
        <f t="shared" si="10"/>
        <v>0</v>
      </c>
      <c r="O342" s="108" t="e">
        <f>IF(D342="X",0,IF(E342="X",0,VLOOKUP(E342,'28'!$K$3:$L$16,2,FALSE)))</f>
        <v>#N/A</v>
      </c>
      <c r="P342" s="108" t="e">
        <f t="shared" si="11"/>
        <v>#N/A</v>
      </c>
    </row>
    <row r="343" spans="14:16">
      <c r="N343" s="108">
        <f t="shared" si="10"/>
        <v>0</v>
      </c>
      <c r="O343" s="108" t="e">
        <f>IF(D343="X",0,IF(E343="X",0,VLOOKUP(E343,'28'!$K$3:$L$16,2,FALSE)))</f>
        <v>#N/A</v>
      </c>
      <c r="P343" s="108" t="e">
        <f t="shared" si="11"/>
        <v>#N/A</v>
      </c>
    </row>
    <row r="344" spans="14:16">
      <c r="N344" s="108">
        <f t="shared" si="10"/>
        <v>0</v>
      </c>
      <c r="O344" s="108" t="e">
        <f>IF(D344="X",0,IF(E344="X",0,VLOOKUP(E344,'28'!$K$3:$L$16,2,FALSE)))</f>
        <v>#N/A</v>
      </c>
      <c r="P344" s="108" t="e">
        <f t="shared" si="11"/>
        <v>#N/A</v>
      </c>
    </row>
    <row r="345" spans="14:16">
      <c r="N345" s="108">
        <f t="shared" si="10"/>
        <v>0</v>
      </c>
      <c r="O345" s="108" t="e">
        <f>IF(D345="X",0,IF(E345="X",0,VLOOKUP(E345,'28'!$K$3:$L$16,2,FALSE)))</f>
        <v>#N/A</v>
      </c>
      <c r="P345" s="108" t="e">
        <f t="shared" si="11"/>
        <v>#N/A</v>
      </c>
    </row>
    <row r="346" spans="14:16">
      <c r="N346" s="108">
        <f t="shared" si="10"/>
        <v>0</v>
      </c>
      <c r="O346" s="108" t="e">
        <f>IF(D346="X",0,IF(E346="X",0,VLOOKUP(E346,'28'!$K$3:$L$16,2,FALSE)))</f>
        <v>#N/A</v>
      </c>
      <c r="P346" s="108" t="e">
        <f t="shared" si="11"/>
        <v>#N/A</v>
      </c>
    </row>
    <row r="347" spans="14:16">
      <c r="N347" s="108">
        <f t="shared" si="10"/>
        <v>0</v>
      </c>
      <c r="O347" s="108" t="e">
        <f>IF(D347="X",0,IF(E347="X",0,VLOOKUP(E347,'28'!$K$3:$L$16,2,FALSE)))</f>
        <v>#N/A</v>
      </c>
      <c r="P347" s="108" t="e">
        <f t="shared" si="11"/>
        <v>#N/A</v>
      </c>
    </row>
    <row r="348" spans="14:16">
      <c r="N348" s="108">
        <f t="shared" si="10"/>
        <v>0</v>
      </c>
      <c r="O348" s="108" t="e">
        <f>IF(D348="X",0,IF(E348="X",0,VLOOKUP(E348,'28'!$K$3:$L$16,2,FALSE)))</f>
        <v>#N/A</v>
      </c>
      <c r="P348" s="108" t="e">
        <f t="shared" si="11"/>
        <v>#N/A</v>
      </c>
    </row>
    <row r="349" spans="14:16">
      <c r="N349" s="108">
        <f t="shared" si="10"/>
        <v>0</v>
      </c>
      <c r="O349" s="108" t="e">
        <f>IF(D349="X",0,IF(E349="X",0,VLOOKUP(E349,'28'!$K$3:$L$16,2,FALSE)))</f>
        <v>#N/A</v>
      </c>
      <c r="P349" s="108" t="e">
        <f t="shared" si="11"/>
        <v>#N/A</v>
      </c>
    </row>
    <row r="350" spans="14:16">
      <c r="N350" s="108">
        <f t="shared" si="10"/>
        <v>0</v>
      </c>
      <c r="O350" s="108" t="e">
        <f>IF(D350="X",0,IF(E350="X",0,VLOOKUP(E350,'28'!$K$3:$L$16,2,FALSE)))</f>
        <v>#N/A</v>
      </c>
      <c r="P350" s="108" t="e">
        <f t="shared" si="11"/>
        <v>#N/A</v>
      </c>
    </row>
    <row r="351" spans="14:16">
      <c r="N351" s="108">
        <f t="shared" si="10"/>
        <v>0</v>
      </c>
      <c r="O351" s="108" t="e">
        <f>IF(D351="X",0,IF(E351="X",0,VLOOKUP(E351,'28'!$K$3:$L$16,2,FALSE)))</f>
        <v>#N/A</v>
      </c>
      <c r="P351" s="108" t="e">
        <f t="shared" si="11"/>
        <v>#N/A</v>
      </c>
    </row>
    <row r="352" spans="14:16">
      <c r="N352" s="108">
        <f t="shared" si="10"/>
        <v>0</v>
      </c>
      <c r="O352" s="108" t="e">
        <f>IF(D352="X",0,IF(E352="X",0,VLOOKUP(E352,'28'!$K$3:$L$16,2,FALSE)))</f>
        <v>#N/A</v>
      </c>
      <c r="P352" s="108" t="e">
        <f t="shared" si="11"/>
        <v>#N/A</v>
      </c>
    </row>
    <row r="353" spans="14:16">
      <c r="N353" s="108">
        <f t="shared" si="10"/>
        <v>0</v>
      </c>
      <c r="O353" s="108" t="e">
        <f>IF(D353="X",0,IF(E353="X",0,VLOOKUP(E353,'28'!$K$3:$L$16,2,FALSE)))</f>
        <v>#N/A</v>
      </c>
      <c r="P353" s="108" t="e">
        <f t="shared" si="11"/>
        <v>#N/A</v>
      </c>
    </row>
    <row r="354" spans="14:16">
      <c r="N354" s="108">
        <f t="shared" si="10"/>
        <v>0</v>
      </c>
      <c r="O354" s="108" t="e">
        <f>IF(D354="X",0,IF(E354="X",0,VLOOKUP(E354,'28'!$K$3:$L$16,2,FALSE)))</f>
        <v>#N/A</v>
      </c>
      <c r="P354" s="108" t="e">
        <f t="shared" si="11"/>
        <v>#N/A</v>
      </c>
    </row>
    <row r="355" spans="14:16">
      <c r="N355" s="108">
        <f t="shared" si="10"/>
        <v>0</v>
      </c>
      <c r="O355" s="108" t="e">
        <f>IF(D355="X",0,IF(E355="X",0,VLOOKUP(E355,'28'!$K$3:$L$16,2,FALSE)))</f>
        <v>#N/A</v>
      </c>
      <c r="P355" s="108" t="e">
        <f t="shared" si="11"/>
        <v>#N/A</v>
      </c>
    </row>
    <row r="356" spans="14:16">
      <c r="N356" s="108">
        <f t="shared" si="10"/>
        <v>0</v>
      </c>
      <c r="O356" s="108" t="e">
        <f>IF(D356="X",0,IF(E356="X",0,VLOOKUP(E356,'28'!$K$3:$L$16,2,FALSE)))</f>
        <v>#N/A</v>
      </c>
      <c r="P356" s="108" t="e">
        <f t="shared" si="11"/>
        <v>#N/A</v>
      </c>
    </row>
    <row r="357" spans="14:16">
      <c r="N357" s="108">
        <f t="shared" si="10"/>
        <v>0</v>
      </c>
      <c r="O357" s="108" t="e">
        <f>IF(D357="X",0,IF(E357="X",0,VLOOKUP(E357,'28'!$K$3:$L$16,2,FALSE)))</f>
        <v>#N/A</v>
      </c>
      <c r="P357" s="108" t="e">
        <f t="shared" si="11"/>
        <v>#N/A</v>
      </c>
    </row>
    <row r="358" spans="14:16">
      <c r="N358" s="108">
        <f t="shared" si="10"/>
        <v>0</v>
      </c>
      <c r="O358" s="108" t="e">
        <f>IF(D358="X",0,IF(E358="X",0,VLOOKUP(E358,'28'!$K$3:$L$16,2,FALSE)))</f>
        <v>#N/A</v>
      </c>
      <c r="P358" s="108" t="e">
        <f t="shared" si="11"/>
        <v>#N/A</v>
      </c>
    </row>
    <row r="359" spans="14:16">
      <c r="N359" s="108">
        <f t="shared" si="10"/>
        <v>0</v>
      </c>
      <c r="O359" s="108" t="e">
        <f>IF(D359="X",0,IF(E359="X",0,VLOOKUP(E359,'28'!$K$3:$L$16,2,FALSE)))</f>
        <v>#N/A</v>
      </c>
      <c r="P359" s="108" t="e">
        <f t="shared" si="11"/>
        <v>#N/A</v>
      </c>
    </row>
    <row r="360" spans="14:16">
      <c r="N360" s="108">
        <f t="shared" si="10"/>
        <v>0</v>
      </c>
      <c r="O360" s="108" t="e">
        <f>IF(D360="X",0,IF(E360="X",0,VLOOKUP(E360,'28'!$K$3:$L$16,2,FALSE)))</f>
        <v>#N/A</v>
      </c>
      <c r="P360" s="108" t="e">
        <f t="shared" si="11"/>
        <v>#N/A</v>
      </c>
    </row>
    <row r="361" spans="14:16">
      <c r="N361" s="108">
        <f t="shared" si="10"/>
        <v>0</v>
      </c>
      <c r="O361" s="108" t="e">
        <f>IF(D361="X",0,IF(E361="X",0,VLOOKUP(E361,'28'!$K$3:$L$16,2,FALSE)))</f>
        <v>#N/A</v>
      </c>
      <c r="P361" s="108" t="e">
        <f t="shared" si="11"/>
        <v>#N/A</v>
      </c>
    </row>
    <row r="362" spans="14:16">
      <c r="N362" s="108">
        <f t="shared" si="10"/>
        <v>0</v>
      </c>
      <c r="O362" s="108" t="e">
        <f>IF(D362="X",0,IF(E362="X",0,VLOOKUP(E362,'28'!$K$3:$L$16,2,FALSE)))</f>
        <v>#N/A</v>
      </c>
      <c r="P362" s="108" t="e">
        <f t="shared" si="11"/>
        <v>#N/A</v>
      </c>
    </row>
    <row r="363" spans="14:16">
      <c r="N363" s="108">
        <f t="shared" si="10"/>
        <v>0</v>
      </c>
      <c r="O363" s="108" t="e">
        <f>IF(D363="X",0,IF(E363="X",0,VLOOKUP(E363,'28'!$K$3:$L$16,2,FALSE)))</f>
        <v>#N/A</v>
      </c>
      <c r="P363" s="108" t="e">
        <f t="shared" si="11"/>
        <v>#N/A</v>
      </c>
    </row>
    <row r="364" spans="14:16">
      <c r="N364" s="108">
        <f t="shared" si="10"/>
        <v>0</v>
      </c>
      <c r="O364" s="108" t="e">
        <f>IF(D364="X",0,IF(E364="X",0,VLOOKUP(E364,'28'!$K$3:$L$16,2,FALSE)))</f>
        <v>#N/A</v>
      </c>
      <c r="P364" s="108" t="e">
        <f t="shared" si="11"/>
        <v>#N/A</v>
      </c>
    </row>
    <row r="365" spans="14:16">
      <c r="N365" s="108">
        <f t="shared" si="10"/>
        <v>0</v>
      </c>
      <c r="O365" s="108" t="e">
        <f>IF(D365="X",0,IF(E365="X",0,VLOOKUP(E365,'28'!$K$3:$L$16,2,FALSE)))</f>
        <v>#N/A</v>
      </c>
      <c r="P365" s="108" t="e">
        <f t="shared" si="11"/>
        <v>#N/A</v>
      </c>
    </row>
    <row r="366" spans="14:16">
      <c r="N366" s="108">
        <f t="shared" si="10"/>
        <v>0</v>
      </c>
      <c r="O366" s="108" t="e">
        <f>IF(D366="X",0,IF(E366="X",0,VLOOKUP(E366,'28'!$K$3:$L$16,2,FALSE)))</f>
        <v>#N/A</v>
      </c>
      <c r="P366" s="108" t="e">
        <f t="shared" si="11"/>
        <v>#N/A</v>
      </c>
    </row>
    <row r="367" spans="14:16">
      <c r="N367" s="108">
        <f t="shared" si="10"/>
        <v>0</v>
      </c>
      <c r="O367" s="108" t="e">
        <f>IF(D367="X",0,IF(E367="X",0,VLOOKUP(E367,'28'!$K$3:$L$16,2,FALSE)))</f>
        <v>#N/A</v>
      </c>
      <c r="P367" s="108" t="e">
        <f t="shared" si="11"/>
        <v>#N/A</v>
      </c>
    </row>
    <row r="368" spans="14:16">
      <c r="N368" s="108">
        <f t="shared" si="10"/>
        <v>0</v>
      </c>
      <c r="O368" s="108" t="e">
        <f>IF(D368="X",0,IF(E368="X",0,VLOOKUP(E368,'28'!$K$3:$L$16,2,FALSE)))</f>
        <v>#N/A</v>
      </c>
      <c r="P368" s="108" t="e">
        <f t="shared" si="11"/>
        <v>#N/A</v>
      </c>
    </row>
    <row r="369" spans="14:16">
      <c r="N369" s="108">
        <f t="shared" si="10"/>
        <v>0</v>
      </c>
      <c r="O369" s="108" t="e">
        <f>IF(D369="X",0,IF(E369="X",0,VLOOKUP(E369,'28'!$K$3:$L$16,2,FALSE)))</f>
        <v>#N/A</v>
      </c>
      <c r="P369" s="108" t="e">
        <f t="shared" si="11"/>
        <v>#N/A</v>
      </c>
    </row>
    <row r="370" spans="14:16">
      <c r="N370" s="108">
        <f t="shared" si="10"/>
        <v>0</v>
      </c>
      <c r="O370" s="108" t="e">
        <f>IF(D370="X",0,IF(E370="X",0,VLOOKUP(E370,'28'!$K$3:$L$16,2,FALSE)))</f>
        <v>#N/A</v>
      </c>
      <c r="P370" s="108" t="e">
        <f t="shared" si="11"/>
        <v>#N/A</v>
      </c>
    </row>
    <row r="371" spans="14:16">
      <c r="N371" s="108">
        <f t="shared" si="10"/>
        <v>0</v>
      </c>
      <c r="O371" s="108" t="e">
        <f>IF(D371="X",0,IF(E371="X",0,VLOOKUP(E371,'28'!$K$3:$L$16,2,FALSE)))</f>
        <v>#N/A</v>
      </c>
      <c r="P371" s="108" t="e">
        <f t="shared" si="11"/>
        <v>#N/A</v>
      </c>
    </row>
    <row r="372" spans="14:16">
      <c r="N372" s="108">
        <f t="shared" si="10"/>
        <v>0</v>
      </c>
      <c r="O372" s="108" t="e">
        <f>IF(D372="X",0,IF(E372="X",0,VLOOKUP(E372,'28'!$K$3:$L$16,2,FALSE)))</f>
        <v>#N/A</v>
      </c>
      <c r="P372" s="108" t="e">
        <f t="shared" si="11"/>
        <v>#N/A</v>
      </c>
    </row>
    <row r="373" spans="14:16">
      <c r="N373" s="108">
        <f t="shared" si="10"/>
        <v>0</v>
      </c>
      <c r="O373" s="108" t="e">
        <f>IF(D373="X",0,IF(E373="X",0,VLOOKUP(E373,'28'!$K$3:$L$16,2,FALSE)))</f>
        <v>#N/A</v>
      </c>
      <c r="P373" s="108" t="e">
        <f t="shared" si="11"/>
        <v>#N/A</v>
      </c>
    </row>
    <row r="374" spans="14:16">
      <c r="N374" s="108">
        <f t="shared" si="10"/>
        <v>0</v>
      </c>
      <c r="O374" s="108" t="e">
        <f>IF(D374="X",0,IF(E374="X",0,VLOOKUP(E374,'28'!$K$3:$L$16,2,FALSE)))</f>
        <v>#N/A</v>
      </c>
      <c r="P374" s="108" t="e">
        <f t="shared" si="11"/>
        <v>#N/A</v>
      </c>
    </row>
    <row r="375" spans="14:16">
      <c r="N375" s="108">
        <f t="shared" si="10"/>
        <v>0</v>
      </c>
      <c r="O375" s="108" t="e">
        <f>IF(D375="X",0,IF(E375="X",0,VLOOKUP(E375,'28'!$K$3:$L$16,2,FALSE)))</f>
        <v>#N/A</v>
      </c>
      <c r="P375" s="108" t="e">
        <f t="shared" si="11"/>
        <v>#N/A</v>
      </c>
    </row>
    <row r="376" spans="14:16">
      <c r="N376" s="108">
        <f t="shared" si="10"/>
        <v>0</v>
      </c>
      <c r="O376" s="108" t="e">
        <f>IF(D376="X",0,IF(E376="X",0,VLOOKUP(E376,'28'!$K$3:$L$16,2,FALSE)))</f>
        <v>#N/A</v>
      </c>
      <c r="P376" s="108" t="e">
        <f t="shared" si="11"/>
        <v>#N/A</v>
      </c>
    </row>
    <row r="377" spans="14:16">
      <c r="N377" s="108">
        <f t="shared" si="10"/>
        <v>0</v>
      </c>
      <c r="O377" s="108" t="e">
        <f>IF(D377="X",0,IF(E377="X",0,VLOOKUP(E377,'28'!$K$3:$L$16,2,FALSE)))</f>
        <v>#N/A</v>
      </c>
      <c r="P377" s="108" t="e">
        <f t="shared" si="11"/>
        <v>#N/A</v>
      </c>
    </row>
    <row r="378" spans="14:16">
      <c r="N378" s="108">
        <f t="shared" si="10"/>
        <v>0</v>
      </c>
      <c r="O378" s="108" t="e">
        <f>IF(D378="X",0,IF(E378="X",0,VLOOKUP(E378,'28'!$K$3:$L$16,2,FALSE)))</f>
        <v>#N/A</v>
      </c>
      <c r="P378" s="108" t="e">
        <f t="shared" si="11"/>
        <v>#N/A</v>
      </c>
    </row>
    <row r="379" spans="14:16">
      <c r="N379" s="108">
        <f t="shared" si="10"/>
        <v>0</v>
      </c>
      <c r="O379" s="108" t="e">
        <f>IF(D379="X",0,IF(E379="X",0,VLOOKUP(E379,'28'!$K$3:$L$16,2,FALSE)))</f>
        <v>#N/A</v>
      </c>
      <c r="P379" s="108" t="e">
        <f t="shared" si="11"/>
        <v>#N/A</v>
      </c>
    </row>
    <row r="380" spans="14:16">
      <c r="N380" s="108">
        <f t="shared" si="10"/>
        <v>0</v>
      </c>
      <c r="O380" s="108" t="e">
        <f>IF(D380="X",0,IF(E380="X",0,VLOOKUP(E380,'28'!$K$3:$L$16,2,FALSE)))</f>
        <v>#N/A</v>
      </c>
      <c r="P380" s="108" t="e">
        <f t="shared" si="11"/>
        <v>#N/A</v>
      </c>
    </row>
    <row r="381" spans="14:16">
      <c r="N381" s="108">
        <f t="shared" si="10"/>
        <v>0</v>
      </c>
      <c r="O381" s="108" t="e">
        <f>IF(D381="X",0,IF(E381="X",0,VLOOKUP(E381,'28'!$K$3:$L$16,2,FALSE)))</f>
        <v>#N/A</v>
      </c>
      <c r="P381" s="108" t="e">
        <f t="shared" si="11"/>
        <v>#N/A</v>
      </c>
    </row>
    <row r="382" spans="14:16">
      <c r="N382" s="108">
        <f t="shared" si="10"/>
        <v>0</v>
      </c>
      <c r="O382" s="108" t="e">
        <f>IF(D382="X",0,IF(E382="X",0,VLOOKUP(E382,'28'!$K$3:$L$16,2,FALSE)))</f>
        <v>#N/A</v>
      </c>
      <c r="P382" s="108" t="e">
        <f t="shared" si="11"/>
        <v>#N/A</v>
      </c>
    </row>
    <row r="383" spans="14:16">
      <c r="N383" s="108">
        <f t="shared" si="10"/>
        <v>0</v>
      </c>
      <c r="O383" s="108" t="e">
        <f>IF(D383="X",0,IF(E383="X",0,VLOOKUP(E383,'28'!$K$3:$L$16,2,FALSE)))</f>
        <v>#N/A</v>
      </c>
      <c r="P383" s="108" t="e">
        <f t="shared" si="11"/>
        <v>#N/A</v>
      </c>
    </row>
    <row r="384" spans="14:16">
      <c r="N384" s="108">
        <f t="shared" si="10"/>
        <v>0</v>
      </c>
      <c r="O384" s="108" t="e">
        <f>IF(D384="X",0,IF(E384="X",0,VLOOKUP(E384,'28'!$K$3:$L$16,2,FALSE)))</f>
        <v>#N/A</v>
      </c>
      <c r="P384" s="108" t="e">
        <f t="shared" si="11"/>
        <v>#N/A</v>
      </c>
    </row>
    <row r="385" spans="14:16">
      <c r="N385" s="108">
        <f t="shared" si="10"/>
        <v>0</v>
      </c>
      <c r="O385" s="108" t="e">
        <f>IF(D385="X",0,IF(E385="X",0,VLOOKUP(E385,'28'!$K$3:$L$16,2,FALSE)))</f>
        <v>#N/A</v>
      </c>
      <c r="P385" s="108" t="e">
        <f t="shared" si="11"/>
        <v>#N/A</v>
      </c>
    </row>
    <row r="386" spans="14:16">
      <c r="N386" s="108">
        <f t="shared" si="10"/>
        <v>0</v>
      </c>
      <c r="O386" s="108" t="e">
        <f>IF(D386="X",0,IF(E386="X",0,VLOOKUP(E386,'28'!$K$3:$L$16,2,FALSE)))</f>
        <v>#N/A</v>
      </c>
      <c r="P386" s="108" t="e">
        <f t="shared" si="11"/>
        <v>#N/A</v>
      </c>
    </row>
    <row r="387" spans="14:16">
      <c r="N387" s="108">
        <f t="shared" si="10"/>
        <v>0</v>
      </c>
      <c r="O387" s="108" t="e">
        <f>IF(D387="X",0,IF(E387="X",0,VLOOKUP(E387,'28'!$K$3:$L$16,2,FALSE)))</f>
        <v>#N/A</v>
      </c>
      <c r="P387" s="108" t="e">
        <f t="shared" si="11"/>
        <v>#N/A</v>
      </c>
    </row>
    <row r="388" spans="14:16">
      <c r="N388" s="108">
        <f t="shared" ref="N388:N451" si="12">SUM(F388:M388)</f>
        <v>0</v>
      </c>
      <c r="O388" s="108" t="e">
        <f>IF(D388="X",0,IF(E388="X",0,VLOOKUP(E388,'28'!$K$3:$L$16,2,FALSE)))</f>
        <v>#N/A</v>
      </c>
      <c r="P388" s="108" t="e">
        <f t="shared" ref="P388:P451" si="13">N388*O388</f>
        <v>#N/A</v>
      </c>
    </row>
    <row r="389" spans="14:16">
      <c r="N389" s="108">
        <f t="shared" si="12"/>
        <v>0</v>
      </c>
      <c r="O389" s="108" t="e">
        <f>IF(D389="X",0,IF(E389="X",0,VLOOKUP(E389,'28'!$K$3:$L$16,2,FALSE)))</f>
        <v>#N/A</v>
      </c>
      <c r="P389" s="108" t="e">
        <f t="shared" si="13"/>
        <v>#N/A</v>
      </c>
    </row>
    <row r="390" spans="14:16">
      <c r="N390" s="108">
        <f t="shared" si="12"/>
        <v>0</v>
      </c>
      <c r="O390" s="108" t="e">
        <f>IF(D390="X",0,IF(E390="X",0,VLOOKUP(E390,'28'!$K$3:$L$16,2,FALSE)))</f>
        <v>#N/A</v>
      </c>
      <c r="P390" s="108" t="e">
        <f t="shared" si="13"/>
        <v>#N/A</v>
      </c>
    </row>
    <row r="391" spans="14:16">
      <c r="N391" s="108">
        <f t="shared" si="12"/>
        <v>0</v>
      </c>
      <c r="O391" s="108" t="e">
        <f>IF(D391="X",0,IF(E391="X",0,VLOOKUP(E391,'28'!$K$3:$L$16,2,FALSE)))</f>
        <v>#N/A</v>
      </c>
      <c r="P391" s="108" t="e">
        <f t="shared" si="13"/>
        <v>#N/A</v>
      </c>
    </row>
    <row r="392" spans="14:16">
      <c r="N392" s="108">
        <f t="shared" si="12"/>
        <v>0</v>
      </c>
      <c r="O392" s="108" t="e">
        <f>IF(D392="X",0,IF(E392="X",0,VLOOKUP(E392,'28'!$K$3:$L$16,2,FALSE)))</f>
        <v>#N/A</v>
      </c>
      <c r="P392" s="108" t="e">
        <f t="shared" si="13"/>
        <v>#N/A</v>
      </c>
    </row>
    <row r="393" spans="14:16">
      <c r="N393" s="108">
        <f t="shared" si="12"/>
        <v>0</v>
      </c>
      <c r="O393" s="108" t="e">
        <f>IF(D393="X",0,IF(E393="X",0,VLOOKUP(E393,'28'!$K$3:$L$16,2,FALSE)))</f>
        <v>#N/A</v>
      </c>
      <c r="P393" s="108" t="e">
        <f t="shared" si="13"/>
        <v>#N/A</v>
      </c>
    </row>
    <row r="394" spans="14:16">
      <c r="N394" s="108">
        <f t="shared" si="12"/>
        <v>0</v>
      </c>
      <c r="O394" s="108" t="e">
        <f>IF(D394="X",0,IF(E394="X",0,VLOOKUP(E394,'28'!$K$3:$L$16,2,FALSE)))</f>
        <v>#N/A</v>
      </c>
      <c r="P394" s="108" t="e">
        <f t="shared" si="13"/>
        <v>#N/A</v>
      </c>
    </row>
    <row r="395" spans="14:16">
      <c r="N395" s="108">
        <f t="shared" si="12"/>
        <v>0</v>
      </c>
      <c r="O395" s="108" t="e">
        <f>IF(D395="X",0,IF(E395="X",0,VLOOKUP(E395,'28'!$K$3:$L$16,2,FALSE)))</f>
        <v>#N/A</v>
      </c>
      <c r="P395" s="108" t="e">
        <f t="shared" si="13"/>
        <v>#N/A</v>
      </c>
    </row>
    <row r="396" spans="14:16">
      <c r="N396" s="108">
        <f t="shared" si="12"/>
        <v>0</v>
      </c>
      <c r="O396" s="108" t="e">
        <f>IF(D396="X",0,IF(E396="X",0,VLOOKUP(E396,'28'!$K$3:$L$16,2,FALSE)))</f>
        <v>#N/A</v>
      </c>
      <c r="P396" s="108" t="e">
        <f t="shared" si="13"/>
        <v>#N/A</v>
      </c>
    </row>
    <row r="397" spans="14:16">
      <c r="N397" s="108">
        <f t="shared" si="12"/>
        <v>0</v>
      </c>
      <c r="O397" s="108" t="e">
        <f>IF(D397="X",0,IF(E397="X",0,VLOOKUP(E397,'28'!$K$3:$L$16,2,FALSE)))</f>
        <v>#N/A</v>
      </c>
      <c r="P397" s="108" t="e">
        <f t="shared" si="13"/>
        <v>#N/A</v>
      </c>
    </row>
    <row r="398" spans="14:16">
      <c r="N398" s="108">
        <f t="shared" si="12"/>
        <v>0</v>
      </c>
      <c r="O398" s="108" t="e">
        <f>IF(D398="X",0,IF(E398="X",0,VLOOKUP(E398,'28'!$K$3:$L$16,2,FALSE)))</f>
        <v>#N/A</v>
      </c>
      <c r="P398" s="108" t="e">
        <f t="shared" si="13"/>
        <v>#N/A</v>
      </c>
    </row>
    <row r="399" spans="14:16">
      <c r="N399" s="108">
        <f t="shared" si="12"/>
        <v>0</v>
      </c>
      <c r="O399" s="108" t="e">
        <f>IF(D399="X",0,IF(E399="X",0,VLOOKUP(E399,'28'!$K$3:$L$16,2,FALSE)))</f>
        <v>#N/A</v>
      </c>
      <c r="P399" s="108" t="e">
        <f t="shared" si="13"/>
        <v>#N/A</v>
      </c>
    </row>
    <row r="400" spans="14:16">
      <c r="N400" s="108">
        <f t="shared" si="12"/>
        <v>0</v>
      </c>
      <c r="O400" s="108" t="e">
        <f>IF(D400="X",0,IF(E400="X",0,VLOOKUP(E400,'28'!$K$3:$L$16,2,FALSE)))</f>
        <v>#N/A</v>
      </c>
      <c r="P400" s="108" t="e">
        <f t="shared" si="13"/>
        <v>#N/A</v>
      </c>
    </row>
    <row r="401" spans="14:16">
      <c r="N401" s="108">
        <f t="shared" si="12"/>
        <v>0</v>
      </c>
      <c r="O401" s="108" t="e">
        <f>IF(D401="X",0,IF(E401="X",0,VLOOKUP(E401,'28'!$K$3:$L$16,2,FALSE)))</f>
        <v>#N/A</v>
      </c>
      <c r="P401" s="108" t="e">
        <f t="shared" si="13"/>
        <v>#N/A</v>
      </c>
    </row>
    <row r="402" spans="14:16">
      <c r="N402" s="108">
        <f t="shared" si="12"/>
        <v>0</v>
      </c>
      <c r="O402" s="108" t="e">
        <f>IF(D402="X",0,IF(E402="X",0,VLOOKUP(E402,'28'!$K$3:$L$16,2,FALSE)))</f>
        <v>#N/A</v>
      </c>
      <c r="P402" s="108" t="e">
        <f t="shared" si="13"/>
        <v>#N/A</v>
      </c>
    </row>
    <row r="403" spans="14:16">
      <c r="N403" s="108">
        <f t="shared" si="12"/>
        <v>0</v>
      </c>
      <c r="O403" s="108" t="e">
        <f>IF(D403="X",0,IF(E403="X",0,VLOOKUP(E403,'28'!$K$3:$L$16,2,FALSE)))</f>
        <v>#N/A</v>
      </c>
      <c r="P403" s="108" t="e">
        <f t="shared" si="13"/>
        <v>#N/A</v>
      </c>
    </row>
    <row r="404" spans="14:16">
      <c r="N404" s="108">
        <f t="shared" si="12"/>
        <v>0</v>
      </c>
      <c r="O404" s="108" t="e">
        <f>IF(D404="X",0,IF(E404="X",0,VLOOKUP(E404,'28'!$K$3:$L$16,2,FALSE)))</f>
        <v>#N/A</v>
      </c>
      <c r="P404" s="108" t="e">
        <f t="shared" si="13"/>
        <v>#N/A</v>
      </c>
    </row>
    <row r="405" spans="14:16">
      <c r="N405" s="108">
        <f t="shared" si="12"/>
        <v>0</v>
      </c>
      <c r="O405" s="108" t="e">
        <f>IF(D405="X",0,IF(E405="X",0,VLOOKUP(E405,'28'!$K$3:$L$16,2,FALSE)))</f>
        <v>#N/A</v>
      </c>
      <c r="P405" s="108" t="e">
        <f t="shared" si="13"/>
        <v>#N/A</v>
      </c>
    </row>
    <row r="406" spans="14:16">
      <c r="N406" s="108">
        <f t="shared" si="12"/>
        <v>0</v>
      </c>
      <c r="O406" s="108" t="e">
        <f>IF(D406="X",0,IF(E406="X",0,VLOOKUP(E406,'28'!$K$3:$L$16,2,FALSE)))</f>
        <v>#N/A</v>
      </c>
      <c r="P406" s="108" t="e">
        <f t="shared" si="13"/>
        <v>#N/A</v>
      </c>
    </row>
    <row r="407" spans="14:16">
      <c r="N407" s="108">
        <f t="shared" si="12"/>
        <v>0</v>
      </c>
      <c r="O407" s="108" t="e">
        <f>IF(D407="X",0,IF(E407="X",0,VLOOKUP(E407,'28'!$K$3:$L$16,2,FALSE)))</f>
        <v>#N/A</v>
      </c>
      <c r="P407" s="108" t="e">
        <f t="shared" si="13"/>
        <v>#N/A</v>
      </c>
    </row>
    <row r="408" spans="14:16">
      <c r="N408" s="108">
        <f t="shared" si="12"/>
        <v>0</v>
      </c>
      <c r="O408" s="108" t="e">
        <f>IF(D408="X",0,IF(E408="X",0,VLOOKUP(E408,'28'!$K$3:$L$16,2,FALSE)))</f>
        <v>#N/A</v>
      </c>
      <c r="P408" s="108" t="e">
        <f t="shared" si="13"/>
        <v>#N/A</v>
      </c>
    </row>
    <row r="409" spans="14:16">
      <c r="N409" s="108">
        <f t="shared" si="12"/>
        <v>0</v>
      </c>
      <c r="O409" s="108" t="e">
        <f>IF(D409="X",0,IF(E409="X",0,VLOOKUP(E409,'28'!$K$3:$L$16,2,FALSE)))</f>
        <v>#N/A</v>
      </c>
      <c r="P409" s="108" t="e">
        <f t="shared" si="13"/>
        <v>#N/A</v>
      </c>
    </row>
    <row r="410" spans="14:16">
      <c r="N410" s="108">
        <f t="shared" si="12"/>
        <v>0</v>
      </c>
      <c r="O410" s="108" t="e">
        <f>IF(D410="X",0,IF(E410="X",0,VLOOKUP(E410,'28'!$K$3:$L$16,2,FALSE)))</f>
        <v>#N/A</v>
      </c>
      <c r="P410" s="108" t="e">
        <f t="shared" si="13"/>
        <v>#N/A</v>
      </c>
    </row>
    <row r="411" spans="14:16">
      <c r="N411" s="108">
        <f t="shared" si="12"/>
        <v>0</v>
      </c>
      <c r="O411" s="108" t="e">
        <f>IF(D411="X",0,IF(E411="X",0,VLOOKUP(E411,'28'!$K$3:$L$16,2,FALSE)))</f>
        <v>#N/A</v>
      </c>
      <c r="P411" s="108" t="e">
        <f t="shared" si="13"/>
        <v>#N/A</v>
      </c>
    </row>
    <row r="412" spans="14:16">
      <c r="N412" s="108">
        <f t="shared" si="12"/>
        <v>0</v>
      </c>
      <c r="O412" s="108" t="e">
        <f>IF(D412="X",0,IF(E412="X",0,VLOOKUP(E412,'28'!$K$3:$L$16,2,FALSE)))</f>
        <v>#N/A</v>
      </c>
      <c r="P412" s="108" t="e">
        <f t="shared" si="13"/>
        <v>#N/A</v>
      </c>
    </row>
    <row r="413" spans="14:16">
      <c r="N413" s="108">
        <f t="shared" si="12"/>
        <v>0</v>
      </c>
      <c r="O413" s="108" t="e">
        <f>IF(D413="X",0,IF(E413="X",0,VLOOKUP(E413,'28'!$K$3:$L$16,2,FALSE)))</f>
        <v>#N/A</v>
      </c>
      <c r="P413" s="108" t="e">
        <f t="shared" si="13"/>
        <v>#N/A</v>
      </c>
    </row>
    <row r="414" spans="14:16">
      <c r="N414" s="108">
        <f t="shared" si="12"/>
        <v>0</v>
      </c>
      <c r="O414" s="108" t="e">
        <f>IF(D414="X",0,IF(E414="X",0,VLOOKUP(E414,'28'!$K$3:$L$16,2,FALSE)))</f>
        <v>#N/A</v>
      </c>
      <c r="P414" s="108" t="e">
        <f t="shared" si="13"/>
        <v>#N/A</v>
      </c>
    </row>
    <row r="415" spans="14:16">
      <c r="N415" s="108">
        <f t="shared" si="12"/>
        <v>0</v>
      </c>
      <c r="O415" s="108" t="e">
        <f>IF(D415="X",0,IF(E415="X",0,VLOOKUP(E415,'28'!$K$3:$L$16,2,FALSE)))</f>
        <v>#N/A</v>
      </c>
      <c r="P415" s="108" t="e">
        <f t="shared" si="13"/>
        <v>#N/A</v>
      </c>
    </row>
    <row r="416" spans="14:16">
      <c r="N416" s="108">
        <f t="shared" si="12"/>
        <v>0</v>
      </c>
      <c r="O416" s="108" t="e">
        <f>IF(D416="X",0,IF(E416="X",0,VLOOKUP(E416,'28'!$K$3:$L$16,2,FALSE)))</f>
        <v>#N/A</v>
      </c>
      <c r="P416" s="108" t="e">
        <f t="shared" si="13"/>
        <v>#N/A</v>
      </c>
    </row>
    <row r="417" spans="14:16">
      <c r="N417" s="108">
        <f t="shared" si="12"/>
        <v>0</v>
      </c>
      <c r="O417" s="108" t="e">
        <f>IF(D417="X",0,IF(E417="X",0,VLOOKUP(E417,'28'!$K$3:$L$16,2,FALSE)))</f>
        <v>#N/A</v>
      </c>
      <c r="P417" s="108" t="e">
        <f t="shared" si="13"/>
        <v>#N/A</v>
      </c>
    </row>
    <row r="418" spans="14:16">
      <c r="N418" s="108">
        <f t="shared" si="12"/>
        <v>0</v>
      </c>
      <c r="O418" s="108" t="e">
        <f>IF(D418="X",0,IF(E418="X",0,VLOOKUP(E418,'28'!$K$3:$L$16,2,FALSE)))</f>
        <v>#N/A</v>
      </c>
      <c r="P418" s="108" t="e">
        <f t="shared" si="13"/>
        <v>#N/A</v>
      </c>
    </row>
    <row r="419" spans="14:16">
      <c r="N419" s="108">
        <f t="shared" si="12"/>
        <v>0</v>
      </c>
      <c r="O419" s="108" t="e">
        <f>IF(D419="X",0,IF(E419="X",0,VLOOKUP(E419,'28'!$K$3:$L$16,2,FALSE)))</f>
        <v>#N/A</v>
      </c>
      <c r="P419" s="108" t="e">
        <f t="shared" si="13"/>
        <v>#N/A</v>
      </c>
    </row>
    <row r="420" spans="14:16">
      <c r="N420" s="108">
        <f t="shared" si="12"/>
        <v>0</v>
      </c>
      <c r="O420" s="108" t="e">
        <f>IF(D420="X",0,IF(E420="X",0,VLOOKUP(E420,'28'!$K$3:$L$16,2,FALSE)))</f>
        <v>#N/A</v>
      </c>
      <c r="P420" s="108" t="e">
        <f t="shared" si="13"/>
        <v>#N/A</v>
      </c>
    </row>
    <row r="421" spans="14:16">
      <c r="N421" s="108">
        <f t="shared" si="12"/>
        <v>0</v>
      </c>
      <c r="O421" s="108" t="e">
        <f>IF(D421="X",0,IF(E421="X",0,VLOOKUP(E421,'28'!$K$3:$L$16,2,FALSE)))</f>
        <v>#N/A</v>
      </c>
      <c r="P421" s="108" t="e">
        <f t="shared" si="13"/>
        <v>#N/A</v>
      </c>
    </row>
    <row r="422" spans="14:16">
      <c r="N422" s="108">
        <f t="shared" si="12"/>
        <v>0</v>
      </c>
      <c r="O422" s="108" t="e">
        <f>IF(D422="X",0,IF(E422="X",0,VLOOKUP(E422,'28'!$K$3:$L$16,2,FALSE)))</f>
        <v>#N/A</v>
      </c>
      <c r="P422" s="108" t="e">
        <f t="shared" si="13"/>
        <v>#N/A</v>
      </c>
    </row>
    <row r="423" spans="14:16">
      <c r="N423" s="108">
        <f t="shared" si="12"/>
        <v>0</v>
      </c>
      <c r="O423" s="108" t="e">
        <f>IF(D423="X",0,IF(E423="X",0,VLOOKUP(E423,'28'!$K$3:$L$16,2,FALSE)))</f>
        <v>#N/A</v>
      </c>
      <c r="P423" s="108" t="e">
        <f t="shared" si="13"/>
        <v>#N/A</v>
      </c>
    </row>
    <row r="424" spans="14:16">
      <c r="N424" s="108">
        <f t="shared" si="12"/>
        <v>0</v>
      </c>
      <c r="O424" s="108" t="e">
        <f>IF(D424="X",0,IF(E424="X",0,VLOOKUP(E424,'28'!$K$3:$L$16,2,FALSE)))</f>
        <v>#N/A</v>
      </c>
      <c r="P424" s="108" t="e">
        <f t="shared" si="13"/>
        <v>#N/A</v>
      </c>
    </row>
    <row r="425" spans="14:16">
      <c r="N425" s="108">
        <f t="shared" si="12"/>
        <v>0</v>
      </c>
      <c r="O425" s="108" t="e">
        <f>IF(D425="X",0,IF(E425="X",0,VLOOKUP(E425,'28'!$K$3:$L$16,2,FALSE)))</f>
        <v>#N/A</v>
      </c>
      <c r="P425" s="108" t="e">
        <f t="shared" si="13"/>
        <v>#N/A</v>
      </c>
    </row>
    <row r="426" spans="14:16">
      <c r="N426" s="108">
        <f t="shared" si="12"/>
        <v>0</v>
      </c>
      <c r="O426" s="108" t="e">
        <f>IF(D426="X",0,IF(E426="X",0,VLOOKUP(E426,'28'!$K$3:$L$16,2,FALSE)))</f>
        <v>#N/A</v>
      </c>
      <c r="P426" s="108" t="e">
        <f t="shared" si="13"/>
        <v>#N/A</v>
      </c>
    </row>
    <row r="427" spans="14:16">
      <c r="N427" s="108">
        <f t="shared" si="12"/>
        <v>0</v>
      </c>
      <c r="O427" s="108" t="e">
        <f>IF(D427="X",0,IF(E427="X",0,VLOOKUP(E427,'28'!$K$3:$L$16,2,FALSE)))</f>
        <v>#N/A</v>
      </c>
      <c r="P427" s="108" t="e">
        <f t="shared" si="13"/>
        <v>#N/A</v>
      </c>
    </row>
    <row r="428" spans="14:16">
      <c r="N428" s="108">
        <f t="shared" si="12"/>
        <v>0</v>
      </c>
      <c r="O428" s="108" t="e">
        <f>IF(D428="X",0,IF(E428="X",0,VLOOKUP(E428,'28'!$K$3:$L$16,2,FALSE)))</f>
        <v>#N/A</v>
      </c>
      <c r="P428" s="108" t="e">
        <f t="shared" si="13"/>
        <v>#N/A</v>
      </c>
    </row>
    <row r="429" spans="14:16">
      <c r="N429" s="108">
        <f t="shared" si="12"/>
        <v>0</v>
      </c>
      <c r="O429" s="108" t="e">
        <f>IF(D429="X",0,IF(E429="X",0,VLOOKUP(E429,'28'!$K$3:$L$16,2,FALSE)))</f>
        <v>#N/A</v>
      </c>
      <c r="P429" s="108" t="e">
        <f t="shared" si="13"/>
        <v>#N/A</v>
      </c>
    </row>
    <row r="430" spans="14:16">
      <c r="N430" s="108">
        <f t="shared" si="12"/>
        <v>0</v>
      </c>
      <c r="O430" s="108" t="e">
        <f>IF(D430="X",0,IF(E430="X",0,VLOOKUP(E430,'28'!$K$3:$L$16,2,FALSE)))</f>
        <v>#N/A</v>
      </c>
      <c r="P430" s="108" t="e">
        <f t="shared" si="13"/>
        <v>#N/A</v>
      </c>
    </row>
    <row r="431" spans="14:16">
      <c r="N431" s="108">
        <f t="shared" si="12"/>
        <v>0</v>
      </c>
      <c r="O431" s="108" t="e">
        <f>IF(D431="X",0,IF(E431="X",0,VLOOKUP(E431,'28'!$K$3:$L$16,2,FALSE)))</f>
        <v>#N/A</v>
      </c>
      <c r="P431" s="108" t="e">
        <f t="shared" si="13"/>
        <v>#N/A</v>
      </c>
    </row>
    <row r="432" spans="14:16">
      <c r="N432" s="108">
        <f t="shared" si="12"/>
        <v>0</v>
      </c>
      <c r="O432" s="108" t="e">
        <f>IF(D432="X",0,IF(E432="X",0,VLOOKUP(E432,'28'!$K$3:$L$16,2,FALSE)))</f>
        <v>#N/A</v>
      </c>
      <c r="P432" s="108" t="e">
        <f t="shared" si="13"/>
        <v>#N/A</v>
      </c>
    </row>
    <row r="433" spans="14:16">
      <c r="N433" s="108">
        <f t="shared" si="12"/>
        <v>0</v>
      </c>
      <c r="O433" s="108" t="e">
        <f>IF(D433="X",0,IF(E433="X",0,VLOOKUP(E433,'28'!$K$3:$L$16,2,FALSE)))</f>
        <v>#N/A</v>
      </c>
      <c r="P433" s="108" t="e">
        <f t="shared" si="13"/>
        <v>#N/A</v>
      </c>
    </row>
    <row r="434" spans="14:16">
      <c r="N434" s="108">
        <f t="shared" si="12"/>
        <v>0</v>
      </c>
      <c r="O434" s="108" t="e">
        <f>IF(D434="X",0,IF(E434="X",0,VLOOKUP(E434,'28'!$K$3:$L$16,2,FALSE)))</f>
        <v>#N/A</v>
      </c>
      <c r="P434" s="108" t="e">
        <f t="shared" si="13"/>
        <v>#N/A</v>
      </c>
    </row>
    <row r="435" spans="14:16">
      <c r="N435" s="108">
        <f t="shared" si="12"/>
        <v>0</v>
      </c>
      <c r="O435" s="108" t="e">
        <f>IF(D435="X",0,IF(E435="X",0,VLOOKUP(E435,'28'!$K$3:$L$16,2,FALSE)))</f>
        <v>#N/A</v>
      </c>
      <c r="P435" s="108" t="e">
        <f t="shared" si="13"/>
        <v>#N/A</v>
      </c>
    </row>
    <row r="436" spans="14:16">
      <c r="N436" s="108">
        <f t="shared" si="12"/>
        <v>0</v>
      </c>
      <c r="O436" s="108" t="e">
        <f>IF(D436="X",0,IF(E436="X",0,VLOOKUP(E436,'28'!$K$3:$L$16,2,FALSE)))</f>
        <v>#N/A</v>
      </c>
      <c r="P436" s="108" t="e">
        <f t="shared" si="13"/>
        <v>#N/A</v>
      </c>
    </row>
    <row r="437" spans="14:16">
      <c r="N437" s="108">
        <f t="shared" si="12"/>
        <v>0</v>
      </c>
      <c r="O437" s="108" t="e">
        <f>IF(D437="X",0,IF(E437="X",0,VLOOKUP(E437,'28'!$K$3:$L$16,2,FALSE)))</f>
        <v>#N/A</v>
      </c>
      <c r="P437" s="108" t="e">
        <f t="shared" si="13"/>
        <v>#N/A</v>
      </c>
    </row>
    <row r="438" spans="14:16">
      <c r="N438" s="108">
        <f t="shared" si="12"/>
        <v>0</v>
      </c>
      <c r="O438" s="108" t="e">
        <f>IF(D438="X",0,IF(E438="X",0,VLOOKUP(E438,'28'!$K$3:$L$16,2,FALSE)))</f>
        <v>#N/A</v>
      </c>
      <c r="P438" s="108" t="e">
        <f t="shared" si="13"/>
        <v>#N/A</v>
      </c>
    </row>
    <row r="439" spans="14:16">
      <c r="N439" s="108">
        <f t="shared" si="12"/>
        <v>0</v>
      </c>
      <c r="O439" s="108" t="e">
        <f>IF(D439="X",0,IF(E439="X",0,VLOOKUP(E439,'28'!$K$3:$L$16,2,FALSE)))</f>
        <v>#N/A</v>
      </c>
      <c r="P439" s="108" t="e">
        <f t="shared" si="13"/>
        <v>#N/A</v>
      </c>
    </row>
    <row r="440" spans="14:16">
      <c r="N440" s="108">
        <f t="shared" si="12"/>
        <v>0</v>
      </c>
      <c r="O440" s="108" t="e">
        <f>IF(D440="X",0,IF(E440="X",0,VLOOKUP(E440,'28'!$K$3:$L$16,2,FALSE)))</f>
        <v>#N/A</v>
      </c>
      <c r="P440" s="108" t="e">
        <f t="shared" si="13"/>
        <v>#N/A</v>
      </c>
    </row>
    <row r="441" spans="14:16">
      <c r="N441" s="108">
        <f t="shared" si="12"/>
        <v>0</v>
      </c>
      <c r="O441" s="108" t="e">
        <f>IF(D441="X",0,IF(E441="X",0,VLOOKUP(E441,'28'!$K$3:$L$16,2,FALSE)))</f>
        <v>#N/A</v>
      </c>
      <c r="P441" s="108" t="e">
        <f t="shared" si="13"/>
        <v>#N/A</v>
      </c>
    </row>
    <row r="442" spans="14:16">
      <c r="N442" s="108">
        <f t="shared" si="12"/>
        <v>0</v>
      </c>
      <c r="O442" s="108" t="e">
        <f>IF(D442="X",0,IF(E442="X",0,VLOOKUP(E442,'28'!$K$3:$L$16,2,FALSE)))</f>
        <v>#N/A</v>
      </c>
      <c r="P442" s="108" t="e">
        <f t="shared" si="13"/>
        <v>#N/A</v>
      </c>
    </row>
    <row r="443" spans="14:16">
      <c r="N443" s="108">
        <f t="shared" si="12"/>
        <v>0</v>
      </c>
      <c r="O443" s="108" t="e">
        <f>IF(D443="X",0,IF(E443="X",0,VLOOKUP(E443,'28'!$K$3:$L$16,2,FALSE)))</f>
        <v>#N/A</v>
      </c>
      <c r="P443" s="108" t="e">
        <f t="shared" si="13"/>
        <v>#N/A</v>
      </c>
    </row>
    <row r="444" spans="14:16">
      <c r="N444" s="108">
        <f t="shared" si="12"/>
        <v>0</v>
      </c>
      <c r="O444" s="108" t="e">
        <f>IF(D444="X",0,IF(E444="X",0,VLOOKUP(E444,'28'!$K$3:$L$16,2,FALSE)))</f>
        <v>#N/A</v>
      </c>
      <c r="P444" s="108" t="e">
        <f t="shared" si="13"/>
        <v>#N/A</v>
      </c>
    </row>
    <row r="445" spans="14:16">
      <c r="N445" s="108">
        <f t="shared" si="12"/>
        <v>0</v>
      </c>
      <c r="O445" s="108" t="e">
        <f>IF(D445="X",0,IF(E445="X",0,VLOOKUP(E445,'28'!$K$3:$L$16,2,FALSE)))</f>
        <v>#N/A</v>
      </c>
      <c r="P445" s="108" t="e">
        <f t="shared" si="13"/>
        <v>#N/A</v>
      </c>
    </row>
    <row r="446" spans="14:16">
      <c r="N446" s="108">
        <f t="shared" si="12"/>
        <v>0</v>
      </c>
      <c r="O446" s="108" t="e">
        <f>IF(D446="X",0,IF(E446="X",0,VLOOKUP(E446,'28'!$K$3:$L$16,2,FALSE)))</f>
        <v>#N/A</v>
      </c>
      <c r="P446" s="108" t="e">
        <f t="shared" si="13"/>
        <v>#N/A</v>
      </c>
    </row>
    <row r="447" spans="14:16">
      <c r="N447" s="108">
        <f t="shared" si="12"/>
        <v>0</v>
      </c>
      <c r="O447" s="108" t="e">
        <f>IF(D447="X",0,IF(E447="X",0,VLOOKUP(E447,'28'!$K$3:$L$16,2,FALSE)))</f>
        <v>#N/A</v>
      </c>
      <c r="P447" s="108" t="e">
        <f t="shared" si="13"/>
        <v>#N/A</v>
      </c>
    </row>
    <row r="448" spans="14:16">
      <c r="N448" s="108">
        <f t="shared" si="12"/>
        <v>0</v>
      </c>
      <c r="O448" s="108" t="e">
        <f>IF(D448="X",0,IF(E448="X",0,VLOOKUP(E448,'28'!$K$3:$L$16,2,FALSE)))</f>
        <v>#N/A</v>
      </c>
      <c r="P448" s="108" t="e">
        <f t="shared" si="13"/>
        <v>#N/A</v>
      </c>
    </row>
    <row r="449" spans="14:16">
      <c r="N449" s="108">
        <f t="shared" si="12"/>
        <v>0</v>
      </c>
      <c r="O449" s="108" t="e">
        <f>IF(D449="X",0,IF(E449="X",0,VLOOKUP(E449,'28'!$K$3:$L$16,2,FALSE)))</f>
        <v>#N/A</v>
      </c>
      <c r="P449" s="108" t="e">
        <f t="shared" si="13"/>
        <v>#N/A</v>
      </c>
    </row>
    <row r="450" spans="14:16">
      <c r="N450" s="108">
        <f t="shared" si="12"/>
        <v>0</v>
      </c>
      <c r="O450" s="108" t="e">
        <f>IF(D450="X",0,IF(E450="X",0,VLOOKUP(E450,'28'!$K$3:$L$16,2,FALSE)))</f>
        <v>#N/A</v>
      </c>
      <c r="P450" s="108" t="e">
        <f t="shared" si="13"/>
        <v>#N/A</v>
      </c>
    </row>
    <row r="451" spans="14:16">
      <c r="N451" s="108">
        <f t="shared" si="12"/>
        <v>0</v>
      </c>
      <c r="O451" s="108" t="e">
        <f>IF(D451="X",0,IF(E451="X",0,VLOOKUP(E451,'28'!$K$3:$L$16,2,FALSE)))</f>
        <v>#N/A</v>
      </c>
      <c r="P451" s="108" t="e">
        <f t="shared" si="13"/>
        <v>#N/A</v>
      </c>
    </row>
    <row r="452" spans="14:16">
      <c r="N452" s="108">
        <f t="shared" ref="N452:N494" si="14">SUM(F452:M452)</f>
        <v>0</v>
      </c>
      <c r="O452" s="108" t="e">
        <f>IF(D452="X",0,IF(E452="X",0,VLOOKUP(E452,'28'!$K$3:$L$16,2,FALSE)))</f>
        <v>#N/A</v>
      </c>
      <c r="P452" s="108" t="e">
        <f t="shared" ref="P452:P494" si="15">N452*O452</f>
        <v>#N/A</v>
      </c>
    </row>
    <row r="453" spans="14:16">
      <c r="N453" s="108">
        <f t="shared" si="14"/>
        <v>0</v>
      </c>
      <c r="O453" s="108" t="e">
        <f>IF(D453="X",0,IF(E453="X",0,VLOOKUP(E453,'28'!$K$3:$L$16,2,FALSE)))</f>
        <v>#N/A</v>
      </c>
      <c r="P453" s="108" t="e">
        <f t="shared" si="15"/>
        <v>#N/A</v>
      </c>
    </row>
    <row r="454" spans="14:16">
      <c r="N454" s="108">
        <f t="shared" si="14"/>
        <v>0</v>
      </c>
      <c r="O454" s="108" t="e">
        <f>IF(D454="X",0,IF(E454="X",0,VLOOKUP(E454,'28'!$K$3:$L$16,2,FALSE)))</f>
        <v>#N/A</v>
      </c>
      <c r="P454" s="108" t="e">
        <f t="shared" si="15"/>
        <v>#N/A</v>
      </c>
    </row>
    <row r="455" spans="14:16">
      <c r="N455" s="108">
        <f t="shared" si="14"/>
        <v>0</v>
      </c>
      <c r="O455" s="108" t="e">
        <f>IF(D455="X",0,IF(E455="X",0,VLOOKUP(E455,'28'!$K$3:$L$16,2,FALSE)))</f>
        <v>#N/A</v>
      </c>
      <c r="P455" s="108" t="e">
        <f t="shared" si="15"/>
        <v>#N/A</v>
      </c>
    </row>
    <row r="456" spans="14:16">
      <c r="N456" s="108">
        <f t="shared" si="14"/>
        <v>0</v>
      </c>
      <c r="O456" s="108" t="e">
        <f>IF(D456="X",0,IF(E456="X",0,VLOOKUP(E456,'28'!$K$3:$L$16,2,FALSE)))</f>
        <v>#N/A</v>
      </c>
      <c r="P456" s="108" t="e">
        <f t="shared" si="15"/>
        <v>#N/A</v>
      </c>
    </row>
    <row r="457" spans="14:16">
      <c r="N457" s="108">
        <f t="shared" si="14"/>
        <v>0</v>
      </c>
      <c r="O457" s="108" t="e">
        <f>IF(D457="X",0,IF(E457="X",0,VLOOKUP(E457,'28'!$K$3:$L$16,2,FALSE)))</f>
        <v>#N/A</v>
      </c>
      <c r="P457" s="108" t="e">
        <f t="shared" si="15"/>
        <v>#N/A</v>
      </c>
    </row>
    <row r="458" spans="14:16">
      <c r="N458" s="108">
        <f t="shared" si="14"/>
        <v>0</v>
      </c>
      <c r="O458" s="108" t="e">
        <f>IF(D458="X",0,IF(E458="X",0,VLOOKUP(E458,'28'!$K$3:$L$16,2,FALSE)))</f>
        <v>#N/A</v>
      </c>
      <c r="P458" s="108" t="e">
        <f t="shared" si="15"/>
        <v>#N/A</v>
      </c>
    </row>
    <row r="459" spans="14:16">
      <c r="N459" s="108">
        <f t="shared" si="14"/>
        <v>0</v>
      </c>
      <c r="O459" s="108" t="e">
        <f>IF(D459="X",0,IF(E459="X",0,VLOOKUP(E459,'28'!$K$3:$L$16,2,FALSE)))</f>
        <v>#N/A</v>
      </c>
      <c r="P459" s="108" t="e">
        <f t="shared" si="15"/>
        <v>#N/A</v>
      </c>
    </row>
    <row r="460" spans="14:16">
      <c r="N460" s="108">
        <f t="shared" si="14"/>
        <v>0</v>
      </c>
      <c r="O460" s="108" t="e">
        <f>IF(D460="X",0,IF(E460="X",0,VLOOKUP(E460,'28'!$K$3:$L$16,2,FALSE)))</f>
        <v>#N/A</v>
      </c>
      <c r="P460" s="108" t="e">
        <f t="shared" si="15"/>
        <v>#N/A</v>
      </c>
    </row>
    <row r="461" spans="14:16">
      <c r="N461" s="108">
        <f t="shared" si="14"/>
        <v>0</v>
      </c>
      <c r="O461" s="108" t="e">
        <f>IF(D461="X",0,IF(E461="X",0,VLOOKUP(E461,'28'!$K$3:$L$16,2,FALSE)))</f>
        <v>#N/A</v>
      </c>
      <c r="P461" s="108" t="e">
        <f t="shared" si="15"/>
        <v>#N/A</v>
      </c>
    </row>
    <row r="462" spans="14:16">
      <c r="N462" s="108">
        <f t="shared" si="14"/>
        <v>0</v>
      </c>
      <c r="O462" s="108" t="e">
        <f>IF(D462="X",0,IF(E462="X",0,VLOOKUP(E462,'28'!$K$3:$L$16,2,FALSE)))</f>
        <v>#N/A</v>
      </c>
      <c r="P462" s="108" t="e">
        <f t="shared" si="15"/>
        <v>#N/A</v>
      </c>
    </row>
    <row r="463" spans="14:16">
      <c r="N463" s="108">
        <f t="shared" si="14"/>
        <v>0</v>
      </c>
      <c r="O463" s="108" t="e">
        <f>IF(D463="X",0,IF(E463="X",0,VLOOKUP(E463,'28'!$K$3:$L$16,2,FALSE)))</f>
        <v>#N/A</v>
      </c>
      <c r="P463" s="108" t="e">
        <f t="shared" si="15"/>
        <v>#N/A</v>
      </c>
    </row>
    <row r="464" spans="14:16">
      <c r="N464" s="108">
        <f t="shared" si="14"/>
        <v>0</v>
      </c>
      <c r="O464" s="108" t="e">
        <f>IF(D464="X",0,IF(E464="X",0,VLOOKUP(E464,'28'!$K$3:$L$16,2,FALSE)))</f>
        <v>#N/A</v>
      </c>
      <c r="P464" s="108" t="e">
        <f t="shared" si="15"/>
        <v>#N/A</v>
      </c>
    </row>
    <row r="465" spans="14:16">
      <c r="N465" s="108">
        <f t="shared" si="14"/>
        <v>0</v>
      </c>
      <c r="O465" s="108" t="e">
        <f>IF(D465="X",0,IF(E465="X",0,VLOOKUP(E465,'28'!$K$3:$L$16,2,FALSE)))</f>
        <v>#N/A</v>
      </c>
      <c r="P465" s="108" t="e">
        <f t="shared" si="15"/>
        <v>#N/A</v>
      </c>
    </row>
    <row r="466" spans="14:16">
      <c r="N466" s="108">
        <f t="shared" si="14"/>
        <v>0</v>
      </c>
      <c r="O466" s="108" t="e">
        <f>IF(D466="X",0,IF(E466="X",0,VLOOKUP(E466,'28'!$K$3:$L$16,2,FALSE)))</f>
        <v>#N/A</v>
      </c>
      <c r="P466" s="108" t="e">
        <f t="shared" si="15"/>
        <v>#N/A</v>
      </c>
    </row>
    <row r="467" spans="14:16">
      <c r="N467" s="108">
        <f t="shared" si="14"/>
        <v>0</v>
      </c>
      <c r="O467" s="108" t="e">
        <f>IF(D467="X",0,IF(E467="X",0,VLOOKUP(E467,'28'!$K$3:$L$16,2,FALSE)))</f>
        <v>#N/A</v>
      </c>
      <c r="P467" s="108" t="e">
        <f t="shared" si="15"/>
        <v>#N/A</v>
      </c>
    </row>
    <row r="468" spans="14:16">
      <c r="N468" s="108">
        <f t="shared" si="14"/>
        <v>0</v>
      </c>
      <c r="O468" s="108" t="e">
        <f>IF(D468="X",0,IF(E468="X",0,VLOOKUP(E468,'28'!$K$3:$L$16,2,FALSE)))</f>
        <v>#N/A</v>
      </c>
      <c r="P468" s="108" t="e">
        <f t="shared" si="15"/>
        <v>#N/A</v>
      </c>
    </row>
    <row r="469" spans="14:16">
      <c r="N469" s="108">
        <f t="shared" si="14"/>
        <v>0</v>
      </c>
      <c r="O469" s="108" t="e">
        <f>IF(D469="X",0,IF(E469="X",0,VLOOKUP(E469,'28'!$K$3:$L$16,2,FALSE)))</f>
        <v>#N/A</v>
      </c>
      <c r="P469" s="108" t="e">
        <f t="shared" si="15"/>
        <v>#N/A</v>
      </c>
    </row>
    <row r="470" spans="14:16">
      <c r="N470" s="108">
        <f t="shared" si="14"/>
        <v>0</v>
      </c>
      <c r="O470" s="108" t="e">
        <f>IF(D470="X",0,IF(E470="X",0,VLOOKUP(E470,'28'!$K$3:$L$16,2,FALSE)))</f>
        <v>#N/A</v>
      </c>
      <c r="P470" s="108" t="e">
        <f t="shared" si="15"/>
        <v>#N/A</v>
      </c>
    </row>
    <row r="471" spans="14:16">
      <c r="N471" s="108">
        <f t="shared" si="14"/>
        <v>0</v>
      </c>
      <c r="O471" s="108" t="e">
        <f>IF(D471="X",0,IF(E471="X",0,VLOOKUP(E471,'28'!$K$3:$L$16,2,FALSE)))</f>
        <v>#N/A</v>
      </c>
      <c r="P471" s="108" t="e">
        <f t="shared" si="15"/>
        <v>#N/A</v>
      </c>
    </row>
    <row r="472" spans="14:16">
      <c r="N472" s="108">
        <f t="shared" si="14"/>
        <v>0</v>
      </c>
      <c r="O472" s="108" t="e">
        <f>IF(D472="X",0,IF(E472="X",0,VLOOKUP(E472,'28'!$K$3:$L$16,2,FALSE)))</f>
        <v>#N/A</v>
      </c>
      <c r="P472" s="108" t="e">
        <f t="shared" si="15"/>
        <v>#N/A</v>
      </c>
    </row>
    <row r="473" spans="14:16">
      <c r="N473" s="108">
        <f t="shared" si="14"/>
        <v>0</v>
      </c>
      <c r="O473" s="108" t="e">
        <f>IF(D473="X",0,IF(E473="X",0,VLOOKUP(E473,'28'!$K$3:$L$16,2,FALSE)))</f>
        <v>#N/A</v>
      </c>
      <c r="P473" s="108" t="e">
        <f t="shared" si="15"/>
        <v>#N/A</v>
      </c>
    </row>
    <row r="474" spans="14:16">
      <c r="N474" s="108">
        <f t="shared" si="14"/>
        <v>0</v>
      </c>
      <c r="O474" s="108" t="e">
        <f>IF(D474="X",0,IF(E474="X",0,VLOOKUP(E474,'28'!$K$3:$L$16,2,FALSE)))</f>
        <v>#N/A</v>
      </c>
      <c r="P474" s="108" t="e">
        <f t="shared" si="15"/>
        <v>#N/A</v>
      </c>
    </row>
    <row r="475" spans="14:16">
      <c r="N475" s="108">
        <f t="shared" si="14"/>
        <v>0</v>
      </c>
      <c r="O475" s="108" t="e">
        <f>IF(D475="X",0,IF(E475="X",0,VLOOKUP(E475,'28'!$K$3:$L$16,2,FALSE)))</f>
        <v>#N/A</v>
      </c>
      <c r="P475" s="108" t="e">
        <f t="shared" si="15"/>
        <v>#N/A</v>
      </c>
    </row>
    <row r="476" spans="14:16">
      <c r="N476" s="108">
        <f t="shared" si="14"/>
        <v>0</v>
      </c>
      <c r="O476" s="108" t="e">
        <f>IF(D476="X",0,IF(E476="X",0,VLOOKUP(E476,'28'!$K$3:$L$16,2,FALSE)))</f>
        <v>#N/A</v>
      </c>
      <c r="P476" s="108" t="e">
        <f t="shared" si="15"/>
        <v>#N/A</v>
      </c>
    </row>
    <row r="477" spans="14:16">
      <c r="N477" s="108">
        <f t="shared" si="14"/>
        <v>0</v>
      </c>
      <c r="O477" s="108" t="e">
        <f>IF(D477="X",0,IF(E477="X",0,VLOOKUP(E477,'28'!$K$3:$L$16,2,FALSE)))</f>
        <v>#N/A</v>
      </c>
      <c r="P477" s="108" t="e">
        <f t="shared" si="15"/>
        <v>#N/A</v>
      </c>
    </row>
    <row r="478" spans="14:16">
      <c r="N478" s="108">
        <f t="shared" si="14"/>
        <v>0</v>
      </c>
      <c r="O478" s="108" t="e">
        <f>IF(D478="X",0,IF(E478="X",0,VLOOKUP(E478,'28'!$K$3:$L$16,2,FALSE)))</f>
        <v>#N/A</v>
      </c>
      <c r="P478" s="108" t="e">
        <f t="shared" si="15"/>
        <v>#N/A</v>
      </c>
    </row>
    <row r="479" spans="14:16">
      <c r="N479" s="108">
        <f t="shared" si="14"/>
        <v>0</v>
      </c>
      <c r="O479" s="108" t="e">
        <f>IF(D479="X",0,IF(E479="X",0,VLOOKUP(E479,'28'!$K$3:$L$16,2,FALSE)))</f>
        <v>#N/A</v>
      </c>
      <c r="P479" s="108" t="e">
        <f t="shared" si="15"/>
        <v>#N/A</v>
      </c>
    </row>
    <row r="480" spans="14:16">
      <c r="N480" s="108">
        <f t="shared" si="14"/>
        <v>0</v>
      </c>
      <c r="O480" s="108" t="e">
        <f>IF(D480="X",0,IF(E480="X",0,VLOOKUP(E480,'28'!$K$3:$L$16,2,FALSE)))</f>
        <v>#N/A</v>
      </c>
      <c r="P480" s="108" t="e">
        <f t="shared" si="15"/>
        <v>#N/A</v>
      </c>
    </row>
    <row r="481" spans="3:23">
      <c r="N481" s="108">
        <f t="shared" si="14"/>
        <v>0</v>
      </c>
      <c r="O481" s="108" t="e">
        <f>IF(D481="X",0,IF(E481="X",0,VLOOKUP(E481,'28'!$K$3:$L$16,2,FALSE)))</f>
        <v>#N/A</v>
      </c>
      <c r="P481" s="108" t="e">
        <f t="shared" si="15"/>
        <v>#N/A</v>
      </c>
    </row>
    <row r="482" spans="3:23">
      <c r="N482" s="108">
        <f t="shared" si="14"/>
        <v>0</v>
      </c>
      <c r="O482" s="108" t="e">
        <f>IF(D482="X",0,IF(E482="X",0,VLOOKUP(E482,'28'!$K$3:$L$16,2,FALSE)))</f>
        <v>#N/A</v>
      </c>
      <c r="P482" s="108" t="e">
        <f t="shared" si="15"/>
        <v>#N/A</v>
      </c>
    </row>
    <row r="483" spans="3:23">
      <c r="N483" s="108">
        <f t="shared" si="14"/>
        <v>0</v>
      </c>
      <c r="O483" s="108" t="e">
        <f>IF(D483="X",0,IF(E483="X",0,VLOOKUP(E483,'28'!$K$3:$L$16,2,FALSE)))</f>
        <v>#N/A</v>
      </c>
      <c r="P483" s="108" t="e">
        <f t="shared" si="15"/>
        <v>#N/A</v>
      </c>
    </row>
    <row r="484" spans="3:23">
      <c r="N484" s="108">
        <f t="shared" si="14"/>
        <v>0</v>
      </c>
      <c r="O484" s="108" t="e">
        <f>IF(D484="X",0,IF(E484="X",0,VLOOKUP(E484,'28'!$K$3:$L$16,2,FALSE)))</f>
        <v>#N/A</v>
      </c>
      <c r="P484" s="108" t="e">
        <f t="shared" si="15"/>
        <v>#N/A</v>
      </c>
    </row>
    <row r="485" spans="3:23">
      <c r="N485" s="108">
        <f t="shared" si="14"/>
        <v>0</v>
      </c>
      <c r="O485" s="108" t="e">
        <f>IF(D485="X",0,IF(E485="X",0,VLOOKUP(E485,'28'!$K$3:$L$16,2,FALSE)))</f>
        <v>#N/A</v>
      </c>
      <c r="P485" s="108" t="e">
        <f t="shared" si="15"/>
        <v>#N/A</v>
      </c>
    </row>
    <row r="486" spans="3:23">
      <c r="N486" s="108">
        <f t="shared" si="14"/>
        <v>0</v>
      </c>
      <c r="O486" s="108" t="e">
        <f>IF(D486="X",0,IF(E486="X",0,VLOOKUP(E486,'28'!$K$3:$L$16,2,FALSE)))</f>
        <v>#N/A</v>
      </c>
      <c r="P486" s="108" t="e">
        <f t="shared" si="15"/>
        <v>#N/A</v>
      </c>
    </row>
    <row r="487" spans="3:23">
      <c r="N487" s="108">
        <f t="shared" si="14"/>
        <v>0</v>
      </c>
      <c r="O487" s="108" t="e">
        <f>IF(D487="X",0,IF(E487="X",0,VLOOKUP(E487,'28'!$K$3:$L$16,2,FALSE)))</f>
        <v>#N/A</v>
      </c>
      <c r="P487" s="108" t="e">
        <f t="shared" si="15"/>
        <v>#N/A</v>
      </c>
    </row>
    <row r="488" spans="3:23">
      <c r="N488" s="108">
        <f t="shared" si="14"/>
        <v>0</v>
      </c>
      <c r="O488" s="108" t="e">
        <f>IF(D488="X",0,IF(E488="X",0,VLOOKUP(E488,'28'!$K$3:$L$16,2,FALSE)))</f>
        <v>#N/A</v>
      </c>
      <c r="P488" s="108" t="e">
        <f t="shared" si="15"/>
        <v>#N/A</v>
      </c>
    </row>
    <row r="489" spans="3:23">
      <c r="N489" s="108">
        <f t="shared" si="14"/>
        <v>0</v>
      </c>
      <c r="O489" s="108" t="e">
        <f>IF(D489="X",0,IF(E489="X",0,VLOOKUP(E489,'28'!$K$3:$L$16,2,FALSE)))</f>
        <v>#N/A</v>
      </c>
      <c r="P489" s="108" t="e">
        <f t="shared" si="15"/>
        <v>#N/A</v>
      </c>
    </row>
    <row r="490" spans="3:23">
      <c r="N490" s="108">
        <f t="shared" si="14"/>
        <v>0</v>
      </c>
      <c r="O490" s="108" t="e">
        <f>IF(D490="X",0,IF(E490="X",0,VLOOKUP(E490,'28'!$K$3:$L$16,2,FALSE)))</f>
        <v>#N/A</v>
      </c>
      <c r="P490" s="108" t="e">
        <f t="shared" si="15"/>
        <v>#N/A</v>
      </c>
    </row>
    <row r="491" spans="3:23">
      <c r="N491" s="108">
        <f t="shared" si="14"/>
        <v>0</v>
      </c>
      <c r="O491" s="108" t="e">
        <f>IF(D491="X",0,IF(E491="X",0,VLOOKUP(E491,'28'!$K$3:$L$16,2,FALSE)))</f>
        <v>#N/A</v>
      </c>
      <c r="P491" s="108" t="e">
        <f t="shared" si="15"/>
        <v>#N/A</v>
      </c>
    </row>
    <row r="492" spans="3:23">
      <c r="N492" s="108">
        <f t="shared" si="14"/>
        <v>0</v>
      </c>
      <c r="O492" s="108" t="e">
        <f>IF(D492="X",0,IF(E492="X",0,VLOOKUP(E492,'28'!$K$3:$L$16,2,FALSE)))</f>
        <v>#N/A</v>
      </c>
      <c r="P492" s="108" t="e">
        <f t="shared" si="15"/>
        <v>#N/A</v>
      </c>
    </row>
    <row r="493" spans="3:23">
      <c r="N493" s="108">
        <f t="shared" si="14"/>
        <v>0</v>
      </c>
      <c r="O493" s="108" t="e">
        <f>IF(D493="X",0,IF(E493="X",0,VLOOKUP(E493,'28'!$K$3:$L$16,2,FALSE)))</f>
        <v>#N/A</v>
      </c>
      <c r="P493" s="108" t="e">
        <f t="shared" si="15"/>
        <v>#N/A</v>
      </c>
    </row>
    <row r="494" spans="3:23">
      <c r="N494" s="108">
        <f t="shared" si="14"/>
        <v>0</v>
      </c>
      <c r="O494" s="108" t="e">
        <f>IF(D494="X",0,IF(E494="X",0,VLOOKUP(E494,'28'!$K$3:$L$16,2,FALSE)))</f>
        <v>#N/A</v>
      </c>
      <c r="P494" s="108" t="e">
        <f t="shared" si="15"/>
        <v>#N/A</v>
      </c>
    </row>
    <row r="495" spans="3:23" ht="15.75" thickBot="1">
      <c r="C495" s="109" t="s">
        <v>173</v>
      </c>
      <c r="D495" s="79"/>
      <c r="E495" s="79"/>
      <c r="F495" s="91">
        <f t="shared" ref="F495:M495" si="16">SUM(F4:F494)</f>
        <v>0</v>
      </c>
      <c r="G495" s="91">
        <f t="shared" si="16"/>
        <v>0</v>
      </c>
      <c r="H495" s="91">
        <f t="shared" si="16"/>
        <v>0</v>
      </c>
      <c r="I495" s="91">
        <f t="shared" si="16"/>
        <v>0</v>
      </c>
      <c r="J495" s="91">
        <f t="shared" si="16"/>
        <v>0</v>
      </c>
      <c r="K495" s="91">
        <f t="shared" si="16"/>
        <v>0</v>
      </c>
      <c r="L495" s="91">
        <f t="shared" si="16"/>
        <v>0</v>
      </c>
      <c r="M495" s="91">
        <f t="shared" si="16"/>
        <v>0</v>
      </c>
      <c r="Q495" s="79" t="s">
        <v>174</v>
      </c>
      <c r="R495" s="91">
        <f t="shared" ref="R495:W495" si="17">SUM(R4:R494)</f>
        <v>0</v>
      </c>
      <c r="S495" s="91">
        <f t="shared" si="17"/>
        <v>0</v>
      </c>
      <c r="T495" s="91">
        <f t="shared" si="17"/>
        <v>0</v>
      </c>
      <c r="U495" s="91">
        <f t="shared" si="17"/>
        <v>0</v>
      </c>
      <c r="V495" s="91">
        <f t="shared" si="17"/>
        <v>0</v>
      </c>
      <c r="W495" s="91">
        <f t="shared" si="17"/>
        <v>0</v>
      </c>
    </row>
    <row r="496" spans="3:23" ht="15.75" thickTop="1"/>
    <row r="498" spans="3:16">
      <c r="C498" s="80" t="s">
        <v>172</v>
      </c>
      <c r="F498" s="33"/>
      <c r="G498" s="33"/>
      <c r="H498" s="33"/>
      <c r="I498" s="33"/>
      <c r="J498" s="33"/>
      <c r="K498" s="33"/>
      <c r="L498" s="33"/>
      <c r="M498" s="33"/>
      <c r="N498" s="81" t="s">
        <v>186</v>
      </c>
      <c r="O498" s="33"/>
      <c r="P498" s="81" t="s">
        <v>177</v>
      </c>
    </row>
    <row r="499" spans="3:16">
      <c r="C499" s="81" t="str">
        <f>IF('28'!K3="", "Vrije categorie",'28'!K3)</f>
        <v>A</v>
      </c>
      <c r="F499" s="92" cm="1">
        <f t="array" ref="F499">SUMPRODUCT(--($E$4:$E$494=C499),--($D$4:$D$494=""),$F$4:$F$494)</f>
        <v>0</v>
      </c>
      <c r="G499" s="92" cm="1">
        <f t="array" ref="G499">SUMPRODUCT(--($E$4:$E$494=C499),--($D$4:$D$494=""),$G$4:$G$494)</f>
        <v>0</v>
      </c>
      <c r="H499" s="92" cm="1">
        <f t="array" ref="H499">SUMPRODUCT(--($E$4:$E$494=C499),--($D$4:$D$494=""),$H$4:$H$494)</f>
        <v>0</v>
      </c>
      <c r="I499" s="92" cm="1">
        <f t="array" ref="I499">SUMPRODUCT(--($E$4:$E$494=C499),--($D$4:$D$494=""),$I$4:$I$494)</f>
        <v>0</v>
      </c>
      <c r="J499" s="92" cm="1">
        <f t="array" ref="J499">SUMPRODUCT(--($E$4:$E$494=C499),--($D$4:$D$494=""),$J$4:$J$494)</f>
        <v>0</v>
      </c>
      <c r="K499" s="92" cm="1">
        <f t="array" ref="K499">SUMPRODUCT(--($E$4:$E$494=C499),--($D$4:$D$494=""),$K$4:$K$494)</f>
        <v>0</v>
      </c>
      <c r="L499" s="92" cm="1">
        <f t="array" ref="L499">SUMPRODUCT(--($E$4:$E$494=C499),--($D$4:$D$494=""),$L$4:$L$494)</f>
        <v>0</v>
      </c>
      <c r="M499" s="92" cm="1">
        <f t="array" ref="M499">SUMPRODUCT(--($E$4:$E$494=C499),--($D$4:$D$494=""),$M$4:$M$494)</f>
        <v>0</v>
      </c>
      <c r="N499" s="92">
        <f>SUM(F499:M499)</f>
        <v>0</v>
      </c>
      <c r="O499" s="81"/>
      <c r="P499" s="92" t="e" cm="1">
        <f t="array" ref="P499">SUMPRODUCT(--($E$4:$E$494=C499),--($D$4:$D$494=""),$P$4:$P$494)</f>
        <v>#N/A</v>
      </c>
    </row>
    <row r="500" spans="3:16">
      <c r="C500" s="81" t="str">
        <f>IF('28'!K4="", "Vrije categorie",'28'!K4)</f>
        <v>B</v>
      </c>
      <c r="F500" s="92" cm="1">
        <f t="array" ref="F500">SUMPRODUCT(--($E$4:$E$494=C500),--($D$4:$D$494=""),$F$4:$F$494)</f>
        <v>0</v>
      </c>
      <c r="G500" s="92" cm="1">
        <f t="array" ref="G500">SUMPRODUCT(--($E$4:$E$494=C500),--($D$4:$D$494=""),$G$4:$G$494)</f>
        <v>0</v>
      </c>
      <c r="H500" s="92" cm="1">
        <f t="array" ref="H500">SUMPRODUCT(--($E$4:$E$494=C500),--($D$4:$D$494=""),$H$4:$H$494)</f>
        <v>0</v>
      </c>
      <c r="I500" s="92" cm="1">
        <f t="array" ref="I500">SUMPRODUCT(--($E$4:$E$494=C500),--($D$4:$D$494=""),$I$4:$I$494)</f>
        <v>0</v>
      </c>
      <c r="J500" s="92" cm="1">
        <f t="array" ref="J500">SUMPRODUCT(--($E$4:$E$494=C500),--($D$4:$D$494=""),$J$4:$J$494)</f>
        <v>0</v>
      </c>
      <c r="K500" s="92" cm="1">
        <f t="array" ref="K500">SUMPRODUCT(--($E$4:$E$494=C500),--($D$4:$D$494=""),$K$4:$K$494)</f>
        <v>0</v>
      </c>
      <c r="L500" s="92" cm="1">
        <f t="array" ref="L500">SUMPRODUCT(--($E$4:$E$494=C500),--($D$4:$D$494=""),$L$4:$L$494)</f>
        <v>0</v>
      </c>
      <c r="M500" s="92" cm="1">
        <f t="array" ref="M500">SUMPRODUCT(--($E$4:$E$494=C500),--($D$4:$D$494=""),$M$4:$M$494)</f>
        <v>0</v>
      </c>
      <c r="N500" s="92">
        <f t="shared" ref="N500:N512" si="18">SUM(F500:M500)</f>
        <v>0</v>
      </c>
      <c r="O500" s="81"/>
      <c r="P500" s="92" t="e" cm="1">
        <f t="array" ref="P500">SUMPRODUCT(--($E$4:$E$494=C500),--($D$4:$D$494=""),$P$4:$P$494)</f>
        <v>#N/A</v>
      </c>
    </row>
    <row r="501" spans="3:16">
      <c r="C501" s="81" t="str">
        <f>IF('28'!K5="", "Vrije categorie",'28'!K5)</f>
        <v>C</v>
      </c>
      <c r="F501" s="92" cm="1">
        <f t="array" ref="F501">SUMPRODUCT(--($E$4:$E$494=C501),--($D$4:$D$494=""),$F$4:$F$494)</f>
        <v>0</v>
      </c>
      <c r="G501" s="92" cm="1">
        <f t="array" ref="G501">SUMPRODUCT(--($E$4:$E$494=C501),--($D$4:$D$494=""),$G$4:$G$494)</f>
        <v>0</v>
      </c>
      <c r="H501" s="92" cm="1">
        <f t="array" ref="H501">SUMPRODUCT(--($E$4:$E$494=C501),--($D$4:$D$494=""),$H$4:$H$494)</f>
        <v>0</v>
      </c>
      <c r="I501" s="92" cm="1">
        <f t="array" ref="I501">SUMPRODUCT(--($E$4:$E$494=C501),--($D$4:$D$494=""),$I$4:$I$494)</f>
        <v>0</v>
      </c>
      <c r="J501" s="92" cm="1">
        <f t="array" ref="J501">SUMPRODUCT(--($E$4:$E$494=C501),--($D$4:$D$494=""),$J$4:$J$494)</f>
        <v>0</v>
      </c>
      <c r="K501" s="92" cm="1">
        <f t="array" ref="K501">SUMPRODUCT(--($E$4:$E$494=C501),--($D$4:$D$494=""),$K$4:$K$494)</f>
        <v>0</v>
      </c>
      <c r="L501" s="92" cm="1">
        <f t="array" ref="L501">SUMPRODUCT(--($E$4:$E$494=C501),--($D$4:$D$494=""),$L$4:$L$494)</f>
        <v>0</v>
      </c>
      <c r="M501" s="92" cm="1">
        <f t="array" ref="M501">SUMPRODUCT(--($E$4:$E$494=C501),--($D$4:$D$494=""),$M$4:$M$494)</f>
        <v>0</v>
      </c>
      <c r="N501" s="92">
        <f t="shared" si="18"/>
        <v>0</v>
      </c>
      <c r="O501" s="81"/>
      <c r="P501" s="92" t="e" cm="1">
        <f t="array" ref="P501">SUMPRODUCT(--($E$4:$E$494=C501),--($D$4:$D$494=""),$P$4:$P$494)</f>
        <v>#N/A</v>
      </c>
    </row>
    <row r="502" spans="3:16">
      <c r="C502" s="81" t="str">
        <f>IF('28'!K6="", "Vrije categorie",'28'!K6)</f>
        <v>D</v>
      </c>
      <c r="F502" s="92" cm="1">
        <f t="array" ref="F502">SUMPRODUCT(--($E$4:$E$494=C502),--($D$4:$D$494=""),$F$4:$F$494)</f>
        <v>0</v>
      </c>
      <c r="G502" s="92" cm="1">
        <f t="array" ref="G502">SUMPRODUCT(--($E$4:$E$494=C502),--($D$4:$D$494=""),$G$4:$G$494)</f>
        <v>0</v>
      </c>
      <c r="H502" s="92" cm="1">
        <f t="array" ref="H502">SUMPRODUCT(--($E$4:$E$494=C502),--($D$4:$D$494=""),$H$4:$H$494)</f>
        <v>0</v>
      </c>
      <c r="I502" s="92" cm="1">
        <f t="array" ref="I502">SUMPRODUCT(--($E$4:$E$494=C502),--($D$4:$D$494=""),$I$4:$I$494)</f>
        <v>0</v>
      </c>
      <c r="J502" s="92" cm="1">
        <f t="array" ref="J502">SUMPRODUCT(--($E$4:$E$494=C502),--($D$4:$D$494=""),$J$4:$J$494)</f>
        <v>0</v>
      </c>
      <c r="K502" s="92" cm="1">
        <f t="array" ref="K502">SUMPRODUCT(--($E$4:$E$494=C502),--($D$4:$D$494=""),$K$4:$K$494)</f>
        <v>0</v>
      </c>
      <c r="L502" s="92" cm="1">
        <f t="array" ref="L502">SUMPRODUCT(--($E$4:$E$494=C502),--($D$4:$D$494=""),$L$4:$L$494)</f>
        <v>0</v>
      </c>
      <c r="M502" s="92" cm="1">
        <f t="array" ref="M502">SUMPRODUCT(--($E$4:$E$494=C502),--($D$4:$D$494=""),$M$4:$M$494)</f>
        <v>0</v>
      </c>
      <c r="N502" s="92">
        <f t="shared" si="18"/>
        <v>0</v>
      </c>
      <c r="O502" s="81"/>
      <c r="P502" s="92" t="e" cm="1">
        <f t="array" ref="P502">SUMPRODUCT(--($E$4:$E$494=C502),--($D$4:$D$494=""),$P$4:$P$494)</f>
        <v>#N/A</v>
      </c>
    </row>
    <row r="503" spans="3:16">
      <c r="C503" s="81" t="str">
        <f>IF('28'!K7="", "Vrije categorie",'28'!K7)</f>
        <v>E</v>
      </c>
      <c r="F503" s="92" cm="1">
        <f t="array" ref="F503">SUMPRODUCT(--($E$4:$E$494=C503),--($D$4:$D$494=""),$F$4:$F$494)</f>
        <v>0</v>
      </c>
      <c r="G503" s="92" cm="1">
        <f t="array" ref="G503">SUMPRODUCT(--($E$4:$E$494=C503),--($D$4:$D$494=""),$G$4:$G$494)</f>
        <v>0</v>
      </c>
      <c r="H503" s="92" cm="1">
        <f t="array" ref="H503">SUMPRODUCT(--($E$4:$E$494=C503),--($D$4:$D$494=""),$H$4:$H$494)</f>
        <v>0</v>
      </c>
      <c r="I503" s="92" cm="1">
        <f t="array" ref="I503">SUMPRODUCT(--($E$4:$E$494=C503),--($D$4:$D$494=""),$I$4:$I$494)</f>
        <v>0</v>
      </c>
      <c r="J503" s="92" cm="1">
        <f t="array" ref="J503">SUMPRODUCT(--($E$4:$E$494=C503),--($D$4:$D$494=""),$J$4:$J$494)</f>
        <v>0</v>
      </c>
      <c r="K503" s="92" cm="1">
        <f t="array" ref="K503">SUMPRODUCT(--($E$4:$E$494=C503),--($D$4:$D$494=""),$K$4:$K$494)</f>
        <v>0</v>
      </c>
      <c r="L503" s="92" cm="1">
        <f t="array" ref="L503">SUMPRODUCT(--($E$4:$E$494=C503),--($D$4:$D$494=""),$L$4:$L$494)</f>
        <v>0</v>
      </c>
      <c r="M503" s="92" cm="1">
        <f t="array" ref="M503">SUMPRODUCT(--($E$4:$E$494=C503),--($D$4:$D$494=""),$M$4:$M$494)</f>
        <v>0</v>
      </c>
      <c r="N503" s="92">
        <f t="shared" si="18"/>
        <v>0</v>
      </c>
      <c r="O503" s="81"/>
      <c r="P503" s="92" t="e" cm="1">
        <f t="array" ref="P503">SUMPRODUCT(--($E$4:$E$494=C503),--($D$4:$D$494=""),$P$4:$P$494)</f>
        <v>#N/A</v>
      </c>
    </row>
    <row r="504" spans="3:16">
      <c r="C504" s="81" t="str">
        <f>IF('28'!K8="", "Vrije categorie",'28'!K8)</f>
        <v>F</v>
      </c>
      <c r="F504" s="92" cm="1">
        <f t="array" ref="F504">SUMPRODUCT(--($E$4:$E$494=C504),--($D$4:$D$494=""),$F$4:$F$494)</f>
        <v>0</v>
      </c>
      <c r="G504" s="92" cm="1">
        <f t="array" ref="G504">SUMPRODUCT(--($E$4:$E$494=C504),--($D$4:$D$494=""),$G$4:$G$494)</f>
        <v>0</v>
      </c>
      <c r="H504" s="92" cm="1">
        <f t="array" ref="H504">SUMPRODUCT(--($E$4:$E$494=C504),--($D$4:$D$494=""),$H$4:$H$494)</f>
        <v>0</v>
      </c>
      <c r="I504" s="92" cm="1">
        <f t="array" ref="I504">SUMPRODUCT(--($E$4:$E$494=C504),--($D$4:$D$494=""),$I$4:$I$494)</f>
        <v>0</v>
      </c>
      <c r="J504" s="92" cm="1">
        <f t="array" ref="J504">SUMPRODUCT(--($E$4:$E$494=C504),--($D$4:$D$494=""),$J$4:$J$494)</f>
        <v>0</v>
      </c>
      <c r="K504" s="92" cm="1">
        <f t="array" ref="K504">SUMPRODUCT(--($E$4:$E$494=C504),--($D$4:$D$494=""),$K$4:$K$494)</f>
        <v>0</v>
      </c>
      <c r="L504" s="92" cm="1">
        <f t="array" ref="L504">SUMPRODUCT(--($E$4:$E$494=C504),--($D$4:$D$494=""),$L$4:$L$494)</f>
        <v>0</v>
      </c>
      <c r="M504" s="92" cm="1">
        <f t="array" ref="M504">SUMPRODUCT(--($E$4:$E$494=C504),--($D$4:$D$494=""),$M$4:$M$494)</f>
        <v>0</v>
      </c>
      <c r="N504" s="92">
        <f t="shared" si="18"/>
        <v>0</v>
      </c>
      <c r="O504" s="81"/>
      <c r="P504" s="92" t="e" cm="1">
        <f t="array" ref="P504">SUMPRODUCT(--($E$4:$E$494=C504),--($D$4:$D$494=""),$P$4:$P$494)</f>
        <v>#N/A</v>
      </c>
    </row>
    <row r="505" spans="3:16">
      <c r="C505" s="81" t="str">
        <f>IF('28'!K9="", "Vrije categorie",'28'!K9)</f>
        <v>G</v>
      </c>
      <c r="F505" s="92" cm="1">
        <f t="array" ref="F505">SUMPRODUCT(--($E$4:$E$494=C505),--($D$4:$D$494=""),$F$4:$F$494)</f>
        <v>0</v>
      </c>
      <c r="G505" s="92" cm="1">
        <f t="array" ref="G505">SUMPRODUCT(--($E$4:$E$494=C505),--($D$4:$D$494=""),$G$4:$G$494)</f>
        <v>0</v>
      </c>
      <c r="H505" s="92" cm="1">
        <f t="array" ref="H505">SUMPRODUCT(--($E$4:$E$494=C505),--($D$4:$D$494=""),$H$4:$H$494)</f>
        <v>0</v>
      </c>
      <c r="I505" s="92" cm="1">
        <f t="array" ref="I505">SUMPRODUCT(--($E$4:$E$494=C505),--($D$4:$D$494=""),$I$4:$I$494)</f>
        <v>0</v>
      </c>
      <c r="J505" s="92" cm="1">
        <f t="array" ref="J505">SUMPRODUCT(--($E$4:$E$494=C505),--($D$4:$D$494=""),$J$4:$J$494)</f>
        <v>0</v>
      </c>
      <c r="K505" s="92" cm="1">
        <f t="array" ref="K505">SUMPRODUCT(--($E$4:$E$494=C505),--($D$4:$D$494=""),$K$4:$K$494)</f>
        <v>0</v>
      </c>
      <c r="L505" s="92" cm="1">
        <f t="array" ref="L505">SUMPRODUCT(--($E$4:$E$494=C505),--($D$4:$D$494=""),$L$4:$L$494)</f>
        <v>0</v>
      </c>
      <c r="M505" s="92" cm="1">
        <f t="array" ref="M505">SUMPRODUCT(--($E$4:$E$494=C505),--($D$4:$D$494=""),$M$4:$M$494)</f>
        <v>0</v>
      </c>
      <c r="N505" s="92">
        <f t="shared" si="18"/>
        <v>0</v>
      </c>
      <c r="O505" s="81"/>
      <c r="P505" s="92" t="e" cm="1">
        <f t="array" ref="P505">SUMPRODUCT(--($E$4:$E$494=C505),--($D$4:$D$494=""),$P$4:$P$494)</f>
        <v>#N/A</v>
      </c>
    </row>
    <row r="506" spans="3:16">
      <c r="C506" s="81" t="str">
        <f>IF('28'!K10="", "Vrije categorie",'28'!K10)</f>
        <v>H</v>
      </c>
      <c r="F506" s="92" cm="1">
        <f t="array" ref="F506">SUMPRODUCT(--($E$4:$E$494=C506),--($D$4:$D$494=""),$F$4:$F$494)</f>
        <v>0</v>
      </c>
      <c r="G506" s="92" cm="1">
        <f t="array" ref="G506">SUMPRODUCT(--($E$4:$E$494=C506),--($D$4:$D$494=""),$G$4:$G$494)</f>
        <v>0</v>
      </c>
      <c r="H506" s="92" cm="1">
        <f t="array" ref="H506">SUMPRODUCT(--($E$4:$E$494=C506),--($D$4:$D$494=""),$H$4:$H$494)</f>
        <v>0</v>
      </c>
      <c r="I506" s="92" cm="1">
        <f t="array" ref="I506">SUMPRODUCT(--($E$4:$E$494=C506),--($D$4:$D$494=""),$I$4:$I$494)</f>
        <v>0</v>
      </c>
      <c r="J506" s="92" cm="1">
        <f t="array" ref="J506">SUMPRODUCT(--($E$4:$E$494=C506),--($D$4:$D$494=""),$J$4:$J$494)</f>
        <v>0</v>
      </c>
      <c r="K506" s="92" cm="1">
        <f t="array" ref="K506">SUMPRODUCT(--($E$4:$E$494=C506),--($D$4:$D$494=""),$K$4:$K$494)</f>
        <v>0</v>
      </c>
      <c r="L506" s="92" cm="1">
        <f t="array" ref="L506">SUMPRODUCT(--($E$4:$E$494=C506),--($D$4:$D$494=""),$L$4:$L$494)</f>
        <v>0</v>
      </c>
      <c r="M506" s="92" cm="1">
        <f t="array" ref="M506">SUMPRODUCT(--($E$4:$E$494=C506),--($D$4:$D$494=""),$M$4:$M$494)</f>
        <v>0</v>
      </c>
      <c r="N506" s="92">
        <f t="shared" si="18"/>
        <v>0</v>
      </c>
      <c r="O506" s="81"/>
      <c r="P506" s="92" t="e" cm="1">
        <f t="array" ref="P506">SUMPRODUCT(--($E$4:$E$494=C506),--($D$4:$D$494=""),$P$4:$P$494)</f>
        <v>#N/A</v>
      </c>
    </row>
    <row r="507" spans="3:16">
      <c r="C507" s="81" t="str">
        <f>IF('28'!K11="", "Vrije categorie",'28'!K11)</f>
        <v>I</v>
      </c>
      <c r="F507" s="92" cm="1">
        <f t="array" ref="F507">SUMPRODUCT(--($E$4:$E$494=C507),--($D$4:$D$494=""),$F$4:$F$494)</f>
        <v>0</v>
      </c>
      <c r="G507" s="92" cm="1">
        <f t="array" ref="G507">SUMPRODUCT(--($E$4:$E$494=C507),--($D$4:$D$494=""),$G$4:$G$494)</f>
        <v>0</v>
      </c>
      <c r="H507" s="92" cm="1">
        <f t="array" ref="H507">SUMPRODUCT(--($E$4:$E$494=C507),--($D$4:$D$494=""),$H$4:$H$494)</f>
        <v>0</v>
      </c>
      <c r="I507" s="92" cm="1">
        <f t="array" ref="I507">SUMPRODUCT(--($E$4:$E$494=C507),--($D$4:$D$494=""),$I$4:$I$494)</f>
        <v>0</v>
      </c>
      <c r="J507" s="92" cm="1">
        <f t="array" ref="J507">SUMPRODUCT(--($E$4:$E$494=C507),--($D$4:$D$494=""),$J$4:$J$494)</f>
        <v>0</v>
      </c>
      <c r="K507" s="92" cm="1">
        <f t="array" ref="K507">SUMPRODUCT(--($E$4:$E$494=C507),--($D$4:$D$494=""),$K$4:$K$494)</f>
        <v>0</v>
      </c>
      <c r="L507" s="92" cm="1">
        <f t="array" ref="L507">SUMPRODUCT(--($E$4:$E$494=C507),--($D$4:$D$494=""),$L$4:$L$494)</f>
        <v>0</v>
      </c>
      <c r="M507" s="92" cm="1">
        <f t="array" ref="M507">SUMPRODUCT(--($E$4:$E$494=C507),--($D$4:$D$494=""),$M$4:$M$494)</f>
        <v>0</v>
      </c>
      <c r="N507" s="92">
        <f t="shared" si="18"/>
        <v>0</v>
      </c>
      <c r="O507" s="81"/>
      <c r="P507" s="92" t="e" cm="1">
        <f t="array" ref="P507">SUMPRODUCT(--($E$4:$E$494=C507),--($D$4:$D$494=""),$P$4:$P$494)</f>
        <v>#N/A</v>
      </c>
    </row>
    <row r="508" spans="3:16">
      <c r="C508" s="81" t="str">
        <f>IF('28'!K12="", "Vrije categorie",'28'!K12)</f>
        <v>J</v>
      </c>
      <c r="F508" s="92" cm="1">
        <f t="array" ref="F508">SUMPRODUCT(--($E$4:$E$494=C508),--($D$4:$D$494=""),$F$4:$F$494)</f>
        <v>0</v>
      </c>
      <c r="G508" s="92" cm="1">
        <f t="array" ref="G508">SUMPRODUCT(--($E$4:$E$494=C508),--($D$4:$D$494=""),$G$4:$G$494)</f>
        <v>0</v>
      </c>
      <c r="H508" s="92" cm="1">
        <f t="array" ref="H508">SUMPRODUCT(--($E$4:$E$494=C508),--($D$4:$D$494=""),$H$4:$H$494)</f>
        <v>0</v>
      </c>
      <c r="I508" s="92" cm="1">
        <f t="array" ref="I508">SUMPRODUCT(--($E$4:$E$494=C508),--($D$4:$D$494=""),$I$4:$I$494)</f>
        <v>0</v>
      </c>
      <c r="J508" s="92" cm="1">
        <f t="array" ref="J508">SUMPRODUCT(--($E$4:$E$494=C508),--($D$4:$D$494=""),$J$4:$J$494)</f>
        <v>0</v>
      </c>
      <c r="K508" s="92" cm="1">
        <f t="array" ref="K508">SUMPRODUCT(--($E$4:$E$494=C508),--($D$4:$D$494=""),$K$4:$K$494)</f>
        <v>0</v>
      </c>
      <c r="L508" s="92" cm="1">
        <f t="array" ref="L508">SUMPRODUCT(--($E$4:$E$494=C508),--($D$4:$D$494=""),$L$4:$L$494)</f>
        <v>0</v>
      </c>
      <c r="M508" s="92" cm="1">
        <f t="array" ref="M508">SUMPRODUCT(--($E$4:$E$494=C508),--($D$4:$D$494=""),$M$4:$M$494)</f>
        <v>0</v>
      </c>
      <c r="N508" s="92">
        <f t="shared" si="18"/>
        <v>0</v>
      </c>
      <c r="O508" s="81"/>
      <c r="P508" s="92" t="e" cm="1">
        <f t="array" ref="P508">SUMPRODUCT(--($E$4:$E$494=C508),--($D$4:$D$494=""),$P$4:$P$494)</f>
        <v>#N/A</v>
      </c>
    </row>
    <row r="509" spans="3:16">
      <c r="C509" s="81" t="str">
        <f>IF('28'!K13="", "Vrije categorie",'28'!K13)</f>
        <v>K</v>
      </c>
      <c r="F509" s="92" cm="1">
        <f t="array" ref="F509">SUMPRODUCT(--($E$4:$E$494=C509),--($D$4:$D$494=""),$F$4:$F$494)</f>
        <v>0</v>
      </c>
      <c r="G509" s="92" cm="1">
        <f t="array" ref="G509">SUMPRODUCT(--($E$4:$E$494=C509),--($D$4:$D$494=""),$G$4:$G$494)</f>
        <v>0</v>
      </c>
      <c r="H509" s="92" cm="1">
        <f t="array" ref="H509">SUMPRODUCT(--($E$4:$E$494=C509),--($D$4:$D$494=""),$H$4:$H$494)</f>
        <v>0</v>
      </c>
      <c r="I509" s="92" cm="1">
        <f t="array" ref="I509">SUMPRODUCT(--($E$4:$E$494=C509),--($D$4:$D$494=""),$I$4:$I$494)</f>
        <v>0</v>
      </c>
      <c r="J509" s="92" cm="1">
        <f t="array" ref="J509">SUMPRODUCT(--($E$4:$E$494=C509),--($D$4:$D$494=""),$J$4:$J$494)</f>
        <v>0</v>
      </c>
      <c r="K509" s="92" cm="1">
        <f t="array" ref="K509">SUMPRODUCT(--($E$4:$E$494=C509),--($D$4:$D$494=""),$K$4:$K$494)</f>
        <v>0</v>
      </c>
      <c r="L509" s="92" cm="1">
        <f t="array" ref="L509">SUMPRODUCT(--($E$4:$E$494=C509),--($D$4:$D$494=""),$L$4:$L$494)</f>
        <v>0</v>
      </c>
      <c r="M509" s="92" cm="1">
        <f t="array" ref="M509">SUMPRODUCT(--($E$4:$E$494=C509),--($D$4:$D$494=""),$M$4:$M$494)</f>
        <v>0</v>
      </c>
      <c r="N509" s="92">
        <f t="shared" si="18"/>
        <v>0</v>
      </c>
      <c r="O509" s="81"/>
      <c r="P509" s="92" t="e" cm="1">
        <f t="array" ref="P509">SUMPRODUCT(--($E$4:$E$494=C509),--($D$4:$D$494=""),$P$4:$P$494)</f>
        <v>#N/A</v>
      </c>
    </row>
    <row r="510" spans="3:16">
      <c r="C510" s="81" t="str">
        <f>IF('28'!K14="", "Vrije categorie",'28'!K14)</f>
        <v>Vrije categorie</v>
      </c>
      <c r="F510" s="92" cm="1">
        <f t="array" ref="F510">SUMPRODUCT(--($E$4:$E$494=C510),--($D$4:$D$494=""),$F$4:$F$494)</f>
        <v>0</v>
      </c>
      <c r="G510" s="92" cm="1">
        <f t="array" ref="G510">SUMPRODUCT(--($E$4:$E$494=C510),--($D$4:$D$494=""),$G$4:$G$494)</f>
        <v>0</v>
      </c>
      <c r="H510" s="92" cm="1">
        <f t="array" ref="H510">SUMPRODUCT(--($E$4:$E$494=C510),--($D$4:$D$494=""),$H$4:$H$494)</f>
        <v>0</v>
      </c>
      <c r="I510" s="92" cm="1">
        <f t="array" ref="I510">SUMPRODUCT(--($E$4:$E$494=C510),--($D$4:$D$494=""),$I$4:$I$494)</f>
        <v>0</v>
      </c>
      <c r="J510" s="92" cm="1">
        <f t="array" ref="J510">SUMPRODUCT(--($E$4:$E$494=C510),--($D$4:$D$494=""),$J$4:$J$494)</f>
        <v>0</v>
      </c>
      <c r="K510" s="92" cm="1">
        <f t="array" ref="K510">SUMPRODUCT(--($E$4:$E$494=C510),--($D$4:$D$494=""),$K$4:$K$494)</f>
        <v>0</v>
      </c>
      <c r="L510" s="92" cm="1">
        <f t="array" ref="L510">SUMPRODUCT(--($E$4:$E$494=C510),--($D$4:$D$494=""),$L$4:$L$494)</f>
        <v>0</v>
      </c>
      <c r="M510" s="92" cm="1">
        <f t="array" ref="M510">SUMPRODUCT(--($E$4:$E$494=C510),--($D$4:$D$494=""),$M$4:$M$494)</f>
        <v>0</v>
      </c>
      <c r="N510" s="92">
        <f t="shared" si="18"/>
        <v>0</v>
      </c>
      <c r="O510" s="81"/>
      <c r="P510" s="92" t="e" cm="1">
        <f t="array" ref="P510">SUMPRODUCT(--($E$4:$E$494=C510),--($D$4:$D$494=""),$P$4:$P$494)</f>
        <v>#N/A</v>
      </c>
    </row>
    <row r="511" spans="3:16">
      <c r="C511" s="81" t="str">
        <f>IF('28'!K15="", "Vrije categorie",'28'!K15)</f>
        <v>Vrije categorie</v>
      </c>
      <c r="F511" s="92" cm="1">
        <f t="array" ref="F511">SUMPRODUCT(--($E$4:$E$494=C511),--($D$4:$D$494=""),$F$4:$F$494)</f>
        <v>0</v>
      </c>
      <c r="G511" s="92" cm="1">
        <f t="array" ref="G511">SUMPRODUCT(--($E$4:$E$494=C511),--($D$4:$D$494=""),$G$4:$G$494)</f>
        <v>0</v>
      </c>
      <c r="H511" s="92" cm="1">
        <f t="array" ref="H511">SUMPRODUCT(--($E$4:$E$494=C511),--($D$4:$D$494=""),$H$4:$H$494)</f>
        <v>0</v>
      </c>
      <c r="I511" s="92" cm="1">
        <f t="array" ref="I511">SUMPRODUCT(--($E$4:$E$494=C511),--($D$4:$D$494=""),$I$4:$I$494)</f>
        <v>0</v>
      </c>
      <c r="J511" s="92" cm="1">
        <f t="array" ref="J511">SUMPRODUCT(--($E$4:$E$494=C511),--($D$4:$D$494=""),$J$4:$J$494)</f>
        <v>0</v>
      </c>
      <c r="K511" s="92" cm="1">
        <f t="array" ref="K511">SUMPRODUCT(--($E$4:$E$494=C511),--($D$4:$D$494=""),$K$4:$K$494)</f>
        <v>0</v>
      </c>
      <c r="L511" s="92" cm="1">
        <f t="array" ref="L511">SUMPRODUCT(--($E$4:$E$494=C511),--($D$4:$D$494=""),$L$4:$L$494)</f>
        <v>0</v>
      </c>
      <c r="M511" s="92" cm="1">
        <f t="array" ref="M511">SUMPRODUCT(--($E$4:$E$494=C511),--($D$4:$D$494=""),$M$4:$M$494)</f>
        <v>0</v>
      </c>
      <c r="N511" s="92">
        <f t="shared" si="18"/>
        <v>0</v>
      </c>
      <c r="O511" s="81"/>
      <c r="P511" s="92" t="e" cm="1">
        <f t="array" ref="P511">SUMPRODUCT(--($E$4:$E$494=C511),--($D$4:$D$494=""),$P$4:$P$494)</f>
        <v>#N/A</v>
      </c>
    </row>
    <row r="512" spans="3:16" ht="15.75" thickBot="1">
      <c r="C512" s="94" t="s">
        <v>176</v>
      </c>
      <c r="D512" s="90"/>
      <c r="E512" s="90"/>
      <c r="F512" s="93">
        <f>SUM(F499:F511)</f>
        <v>0</v>
      </c>
      <c r="G512" s="93">
        <f t="shared" ref="G512:M512" si="19">SUM(G499:G511)</f>
        <v>0</v>
      </c>
      <c r="H512" s="93">
        <f t="shared" si="19"/>
        <v>0</v>
      </c>
      <c r="I512" s="93">
        <f t="shared" si="19"/>
        <v>0</v>
      </c>
      <c r="J512" s="93">
        <f t="shared" si="19"/>
        <v>0</v>
      </c>
      <c r="K512" s="93">
        <f t="shared" si="19"/>
        <v>0</v>
      </c>
      <c r="L512" s="93">
        <f t="shared" si="19"/>
        <v>0</v>
      </c>
      <c r="M512" s="93">
        <f t="shared" si="19"/>
        <v>0</v>
      </c>
      <c r="N512" s="93">
        <f t="shared" si="18"/>
        <v>0</v>
      </c>
      <c r="O512" s="93"/>
      <c r="P512" s="93" t="e">
        <f>SUM(P499:P511)</f>
        <v>#N/A</v>
      </c>
    </row>
    <row r="513" spans="3:16" ht="15.75" thickTop="1">
      <c r="C513" s="80"/>
      <c r="F513" s="33"/>
      <c r="G513" s="33"/>
      <c r="H513" s="33"/>
      <c r="I513" s="33"/>
      <c r="J513" s="33"/>
      <c r="K513" s="33"/>
      <c r="L513" s="33"/>
      <c r="M513" s="33"/>
      <c r="N513" s="33"/>
      <c r="O513" s="33"/>
      <c r="P513" s="33"/>
    </row>
    <row r="514" spans="3:16" ht="15.75" thickBot="1">
      <c r="C514" s="94" t="s">
        <v>175</v>
      </c>
      <c r="D514" s="90"/>
      <c r="E514" s="90"/>
      <c r="F514" s="93" cm="1">
        <f t="array" ref="F514">SUMPRODUCT(--($E$4:$E$494="X"),F4:F494)</f>
        <v>0</v>
      </c>
      <c r="G514" s="93" cm="1">
        <f t="array" ref="G514">SUMPRODUCT(--($E$4:$E$494="X"),G4:G494)</f>
        <v>0</v>
      </c>
      <c r="H514" s="93" cm="1">
        <f t="array" ref="H514">SUMPRODUCT(--($E$4:$E$494="X"),H4:H494)</f>
        <v>0</v>
      </c>
      <c r="I514" s="93" cm="1">
        <f t="array" ref="I514">SUMPRODUCT(--($E$4:$E$494="X"),I4:I494)</f>
        <v>0</v>
      </c>
      <c r="J514" s="93" cm="1">
        <f t="array" ref="J514">SUMPRODUCT(--($E$4:$E$494="X"),J4:J494)</f>
        <v>0</v>
      </c>
      <c r="K514" s="93" cm="1">
        <f t="array" ref="K514">SUMPRODUCT(--($E$4:$E$494="X"),K4:K494)</f>
        <v>0</v>
      </c>
      <c r="L514" s="93" cm="1">
        <f t="array" ref="L514">SUMPRODUCT(--($E$4:$E$494="X"),L4:L494)</f>
        <v>0</v>
      </c>
      <c r="M514" s="93" cm="1">
        <f t="array" ref="M514">SUMPRODUCT(--($E$4:$E$494="X"),M4:M494)</f>
        <v>0</v>
      </c>
      <c r="N514" s="33"/>
      <c r="O514" s="33"/>
      <c r="P514" s="33"/>
    </row>
    <row r="515" spans="3:16" ht="15.75" thickTop="1"/>
    <row r="517" spans="3:16">
      <c r="C517" s="95" t="s">
        <v>178</v>
      </c>
      <c r="D517" s="96"/>
      <c r="E517" s="96"/>
      <c r="F517" s="96"/>
      <c r="G517" s="96"/>
      <c r="H517" s="96"/>
      <c r="I517" s="96"/>
      <c r="J517" s="96"/>
      <c r="K517" s="96"/>
      <c r="L517" s="96"/>
      <c r="M517" s="96"/>
      <c r="N517" s="95" t="s">
        <v>186</v>
      </c>
    </row>
    <row r="518" spans="3:16">
      <c r="C518" s="95" t="str">
        <f>C499</f>
        <v>A</v>
      </c>
      <c r="D518" s="96"/>
      <c r="E518" s="96"/>
      <c r="F518" s="99" cm="1">
        <f t="array" ref="F518">SUMPRODUCT(--($E$4:$E$494=C518),--($D$4:$D$494="X"),$F$4:$F$494)</f>
        <v>0</v>
      </c>
      <c r="G518" s="99" cm="1">
        <f t="array" ref="G518">SUMPRODUCT(--($E$4:$E$494=C518),--($D$4:$D$494="X"),$G$4:$G$494)</f>
        <v>0</v>
      </c>
      <c r="H518" s="99" cm="1">
        <f t="array" ref="H518">SUMPRODUCT(--($E$4:$E$494=C518),--($D$4:$D$494="X"),$H$4:$H$494)</f>
        <v>0</v>
      </c>
      <c r="I518" s="99" cm="1">
        <f t="array" ref="I518">SUMPRODUCT(--($E$4:$E$494=C518),--($D$4:$D$494="X"),$I$4:$I$494)</f>
        <v>0</v>
      </c>
      <c r="J518" s="99" cm="1">
        <f t="array" ref="J518">SUMPRODUCT(--($E$4:$E$494=C518),--($D$4:$D$494="X"),$J$4:$J$494)</f>
        <v>0</v>
      </c>
      <c r="K518" s="99" cm="1">
        <f t="array" ref="K518">SUMPRODUCT(--($E$4:$E$494=C518),--($D$4:$D$494="X"),$K$4:$K$494)</f>
        <v>0</v>
      </c>
      <c r="L518" s="99" cm="1">
        <f t="array" ref="L518">SUMPRODUCT(--($E$4:$E$494=C518),--($D$4:$D$494="X"),$L$4:$L$494)</f>
        <v>0</v>
      </c>
      <c r="M518" s="99" cm="1">
        <f t="array" ref="M518">SUMPRODUCT(--($E$4:$E$494=C518),--($D$4:$D$494="X"),$M$4:$M$494)</f>
        <v>0</v>
      </c>
      <c r="N518" s="99">
        <f>SUM(F518:M518)</f>
        <v>0</v>
      </c>
    </row>
    <row r="519" spans="3:16">
      <c r="C519" s="95" t="str">
        <f t="shared" ref="C519:C530" si="20">C500</f>
        <v>B</v>
      </c>
      <c r="D519" s="96"/>
      <c r="E519" s="96"/>
      <c r="F519" s="99" cm="1">
        <f t="array" ref="F519">SUMPRODUCT(--($E$4:$E$494=C519),--($D$4:$D$494="X"),$F$4:$F$494)</f>
        <v>0</v>
      </c>
      <c r="G519" s="99" cm="1">
        <f t="array" ref="G519">SUMPRODUCT(--($E$4:$E$494=C519),--($D$4:$D$494="X"),$G$4:$G$494)</f>
        <v>0</v>
      </c>
      <c r="H519" s="99" cm="1">
        <f t="array" ref="H519">SUMPRODUCT(--($E$4:$E$494=C519),--($D$4:$D$494="X"),$H$4:$H$494)</f>
        <v>0</v>
      </c>
      <c r="I519" s="99" cm="1">
        <f t="array" ref="I519">SUMPRODUCT(--($E$4:$E$494=C519),--($D$4:$D$494="X"),$I$4:$I$494)</f>
        <v>0</v>
      </c>
      <c r="J519" s="99" cm="1">
        <f t="array" ref="J519">SUMPRODUCT(--($E$4:$E$494=C519),--($D$4:$D$494="X"),$J$4:$J$494)</f>
        <v>0</v>
      </c>
      <c r="K519" s="99" cm="1">
        <f t="array" ref="K519">SUMPRODUCT(--($E$4:$E$494=C519),--($D$4:$D$494="X"),$K$4:$K$494)</f>
        <v>0</v>
      </c>
      <c r="L519" s="99" cm="1">
        <f t="array" ref="L519">SUMPRODUCT(--($E$4:$E$494=C519),--($D$4:$D$494="X"),$L$4:$L$494)</f>
        <v>0</v>
      </c>
      <c r="M519" s="99" cm="1">
        <f t="array" ref="M519">SUMPRODUCT(--($E$4:$E$494=C519),--($D$4:$D$494="X"),$M$4:$M$494)</f>
        <v>0</v>
      </c>
      <c r="N519" s="99">
        <f t="shared" ref="N519:N530" si="21">SUM(F519:M519)</f>
        <v>0</v>
      </c>
    </row>
    <row r="520" spans="3:16">
      <c r="C520" s="95" t="str">
        <f t="shared" si="20"/>
        <v>C</v>
      </c>
      <c r="D520" s="96"/>
      <c r="E520" s="96"/>
      <c r="F520" s="99" cm="1">
        <f t="array" ref="F520">SUMPRODUCT(--($E$4:$E$494=C520),--($D$4:$D$494="X"),$F$4:$F$494)</f>
        <v>0</v>
      </c>
      <c r="G520" s="99" cm="1">
        <f t="array" ref="G520">SUMPRODUCT(--($E$4:$E$494=C520),--($D$4:$D$494="X"),$G$4:$G$494)</f>
        <v>0</v>
      </c>
      <c r="H520" s="99" cm="1">
        <f t="array" ref="H520">SUMPRODUCT(--($E$4:$E$494=C520),--($D$4:$D$494="X"),$H$4:$H$494)</f>
        <v>0</v>
      </c>
      <c r="I520" s="99" cm="1">
        <f t="array" ref="I520">SUMPRODUCT(--($E$4:$E$494=C520),--($D$4:$D$494="X"),$I$4:$I$494)</f>
        <v>0</v>
      </c>
      <c r="J520" s="99" cm="1">
        <f t="array" ref="J520">SUMPRODUCT(--($E$4:$E$494=C520),--($D$4:$D$494="X"),$J$4:$J$494)</f>
        <v>0</v>
      </c>
      <c r="K520" s="99" cm="1">
        <f t="array" ref="K520">SUMPRODUCT(--($E$4:$E$494=C520),--($D$4:$D$494="X"),$K$4:$K$494)</f>
        <v>0</v>
      </c>
      <c r="L520" s="99" cm="1">
        <f t="array" ref="L520">SUMPRODUCT(--($E$4:$E$494=C520),--($D$4:$D$494="X"),$L$4:$L$494)</f>
        <v>0</v>
      </c>
      <c r="M520" s="99" cm="1">
        <f t="array" ref="M520">SUMPRODUCT(--($E$4:$E$494=C520),--($D$4:$D$494="X"),$M$4:$M$494)</f>
        <v>0</v>
      </c>
      <c r="N520" s="99">
        <f t="shared" si="21"/>
        <v>0</v>
      </c>
    </row>
    <row r="521" spans="3:16">
      <c r="C521" s="95" t="str">
        <f t="shared" si="20"/>
        <v>D</v>
      </c>
      <c r="D521" s="96"/>
      <c r="E521" s="96"/>
      <c r="F521" s="99" cm="1">
        <f t="array" ref="F521">SUMPRODUCT(--($E$4:$E$494=C521),--($D$4:$D$494="X"),$F$4:$F$494)</f>
        <v>0</v>
      </c>
      <c r="G521" s="99" cm="1">
        <f t="array" ref="G521">SUMPRODUCT(--($E$4:$E$494=C521),--($D$4:$D$494="X"),$G$4:$G$494)</f>
        <v>0</v>
      </c>
      <c r="H521" s="99" cm="1">
        <f t="array" ref="H521">SUMPRODUCT(--($E$4:$E$494=C521),--($D$4:$D$494="X"),$H$4:$H$494)</f>
        <v>0</v>
      </c>
      <c r="I521" s="99" cm="1">
        <f t="array" ref="I521">SUMPRODUCT(--($E$4:$E$494=C521),--($D$4:$D$494="X"),$I$4:$I$494)</f>
        <v>0</v>
      </c>
      <c r="J521" s="99" cm="1">
        <f t="array" ref="J521">SUMPRODUCT(--($E$4:$E$494=C521),--($D$4:$D$494="X"),$J$4:$J$494)</f>
        <v>0</v>
      </c>
      <c r="K521" s="99" cm="1">
        <f t="array" ref="K521">SUMPRODUCT(--($E$4:$E$494=C521),--($D$4:$D$494="X"),$K$4:$K$494)</f>
        <v>0</v>
      </c>
      <c r="L521" s="99" cm="1">
        <f t="array" ref="L521">SUMPRODUCT(--($E$4:$E$494=C521),--($D$4:$D$494="X"),$L$4:$L$494)</f>
        <v>0</v>
      </c>
      <c r="M521" s="99" cm="1">
        <f t="array" ref="M521">SUMPRODUCT(--($E$4:$E$494=C521),--($D$4:$D$494="X"),$M$4:$M$494)</f>
        <v>0</v>
      </c>
      <c r="N521" s="99">
        <f t="shared" si="21"/>
        <v>0</v>
      </c>
    </row>
    <row r="522" spans="3:16">
      <c r="C522" s="95" t="str">
        <f t="shared" si="20"/>
        <v>E</v>
      </c>
      <c r="D522" s="96"/>
      <c r="E522" s="96"/>
      <c r="F522" s="99" cm="1">
        <f t="array" ref="F522">SUMPRODUCT(--($E$4:$E$494=C522),--($D$4:$D$494="X"),$F$4:$F$494)</f>
        <v>0</v>
      </c>
      <c r="G522" s="99" cm="1">
        <f t="array" ref="G522">SUMPRODUCT(--($E$4:$E$494=C522),--($D$4:$D$494="X"),$G$4:$G$494)</f>
        <v>0</v>
      </c>
      <c r="H522" s="99" cm="1">
        <f t="array" ref="H522">SUMPRODUCT(--($E$4:$E$494=C522),--($D$4:$D$494="X"),$H$4:$H$494)</f>
        <v>0</v>
      </c>
      <c r="I522" s="99" cm="1">
        <f t="array" ref="I522">SUMPRODUCT(--($E$4:$E$494=C522),--($D$4:$D$494="X"),$I$4:$I$494)</f>
        <v>0</v>
      </c>
      <c r="J522" s="99" cm="1">
        <f t="array" ref="J522">SUMPRODUCT(--($E$4:$E$494=C522),--($D$4:$D$494="X"),$J$4:$J$494)</f>
        <v>0</v>
      </c>
      <c r="K522" s="99" cm="1">
        <f t="array" ref="K522">SUMPRODUCT(--($E$4:$E$494=C522),--($D$4:$D$494="X"),$K$4:$K$494)</f>
        <v>0</v>
      </c>
      <c r="L522" s="99" cm="1">
        <f t="array" ref="L522">SUMPRODUCT(--($E$4:$E$494=C522),--($D$4:$D$494="X"),$L$4:$L$494)</f>
        <v>0</v>
      </c>
      <c r="M522" s="99" cm="1">
        <f t="array" ref="M522">SUMPRODUCT(--($E$4:$E$494=C522),--($D$4:$D$494="X"),$M$4:$M$494)</f>
        <v>0</v>
      </c>
      <c r="N522" s="99">
        <f t="shared" si="21"/>
        <v>0</v>
      </c>
    </row>
    <row r="523" spans="3:16">
      <c r="C523" s="95" t="str">
        <f t="shared" si="20"/>
        <v>F</v>
      </c>
      <c r="D523" s="96"/>
      <c r="E523" s="96"/>
      <c r="F523" s="99" cm="1">
        <f t="array" ref="F523">SUMPRODUCT(--($E$4:$E$494=C523),--($D$4:$D$494="X"),$F$4:$F$494)</f>
        <v>0</v>
      </c>
      <c r="G523" s="99" cm="1">
        <f t="array" ref="G523">SUMPRODUCT(--($E$4:$E$494=C523),--($D$4:$D$494="X"),$G$4:$G$494)</f>
        <v>0</v>
      </c>
      <c r="H523" s="99" cm="1">
        <f t="array" ref="H523">SUMPRODUCT(--($E$4:$E$494=C523),--($D$4:$D$494="X"),$H$4:$H$494)</f>
        <v>0</v>
      </c>
      <c r="I523" s="99" cm="1">
        <f t="array" ref="I523">SUMPRODUCT(--($E$4:$E$494=C523),--($D$4:$D$494="X"),$I$4:$I$494)</f>
        <v>0</v>
      </c>
      <c r="J523" s="99" cm="1">
        <f t="array" ref="J523">SUMPRODUCT(--($E$4:$E$494=C523),--($D$4:$D$494="X"),$J$4:$J$494)</f>
        <v>0</v>
      </c>
      <c r="K523" s="99" cm="1">
        <f t="array" ref="K523">SUMPRODUCT(--($E$4:$E$494=C523),--($D$4:$D$494="X"),$K$4:$K$494)</f>
        <v>0</v>
      </c>
      <c r="L523" s="99" cm="1">
        <f t="array" ref="L523">SUMPRODUCT(--($E$4:$E$494=C523),--($D$4:$D$494="X"),$L$4:$L$494)</f>
        <v>0</v>
      </c>
      <c r="M523" s="99" cm="1">
        <f t="array" ref="M523">SUMPRODUCT(--($E$4:$E$494=C523),--($D$4:$D$494="X"),$M$4:$M$494)</f>
        <v>0</v>
      </c>
      <c r="N523" s="99">
        <f t="shared" si="21"/>
        <v>0</v>
      </c>
    </row>
    <row r="524" spans="3:16">
      <c r="C524" s="95" t="str">
        <f t="shared" si="20"/>
        <v>G</v>
      </c>
      <c r="D524" s="96"/>
      <c r="E524" s="96"/>
      <c r="F524" s="99" cm="1">
        <f t="array" ref="F524">SUMPRODUCT(--($E$4:$E$494=C524),--($D$4:$D$494="X"),$F$4:$F$494)</f>
        <v>0</v>
      </c>
      <c r="G524" s="99" cm="1">
        <f t="array" ref="G524">SUMPRODUCT(--($E$4:$E$494=C524),--($D$4:$D$494="X"),$G$4:$G$494)</f>
        <v>0</v>
      </c>
      <c r="H524" s="99" cm="1">
        <f t="array" ref="H524">SUMPRODUCT(--($E$4:$E$494=C524),--($D$4:$D$494="X"),$H$4:$H$494)</f>
        <v>0</v>
      </c>
      <c r="I524" s="99" cm="1">
        <f t="array" ref="I524">SUMPRODUCT(--($E$4:$E$494=C524),--($D$4:$D$494="X"),$I$4:$I$494)</f>
        <v>0</v>
      </c>
      <c r="J524" s="99" cm="1">
        <f t="array" ref="J524">SUMPRODUCT(--($E$4:$E$494=C524),--($D$4:$D$494="X"),$J$4:$J$494)</f>
        <v>0</v>
      </c>
      <c r="K524" s="99" cm="1">
        <f t="array" ref="K524">SUMPRODUCT(--($E$4:$E$494=C524),--($D$4:$D$494="X"),$K$4:$K$494)</f>
        <v>0</v>
      </c>
      <c r="L524" s="99" cm="1">
        <f t="array" ref="L524">SUMPRODUCT(--($E$4:$E$494=C524),--($D$4:$D$494="X"),$L$4:$L$494)</f>
        <v>0</v>
      </c>
      <c r="M524" s="99" cm="1">
        <f t="array" ref="M524">SUMPRODUCT(--($E$4:$E$494=C524),--($D$4:$D$494="X"),$M$4:$M$494)</f>
        <v>0</v>
      </c>
      <c r="N524" s="99">
        <f t="shared" si="21"/>
        <v>0</v>
      </c>
    </row>
    <row r="525" spans="3:16">
      <c r="C525" s="95" t="str">
        <f t="shared" si="20"/>
        <v>H</v>
      </c>
      <c r="D525" s="96"/>
      <c r="E525" s="96"/>
      <c r="F525" s="99" cm="1">
        <f t="array" ref="F525">SUMPRODUCT(--($E$4:$E$494=C525),--($D$4:$D$494="X"),$F$4:$F$494)</f>
        <v>0</v>
      </c>
      <c r="G525" s="99" cm="1">
        <f t="array" ref="G525">SUMPRODUCT(--($E$4:$E$494=C525),--($D$4:$D$494="X"),$G$4:$G$494)</f>
        <v>0</v>
      </c>
      <c r="H525" s="99" cm="1">
        <f t="array" ref="H525">SUMPRODUCT(--($E$4:$E$494=C525),--($D$4:$D$494="X"),$H$4:$H$494)</f>
        <v>0</v>
      </c>
      <c r="I525" s="99" cm="1">
        <f t="array" ref="I525">SUMPRODUCT(--($E$4:$E$494=C525),--($D$4:$D$494="X"),$I$4:$I$494)</f>
        <v>0</v>
      </c>
      <c r="J525" s="99" cm="1">
        <f t="array" ref="J525">SUMPRODUCT(--($E$4:$E$494=C525),--($D$4:$D$494="X"),$J$4:$J$494)</f>
        <v>0</v>
      </c>
      <c r="K525" s="99" cm="1">
        <f t="array" ref="K525">SUMPRODUCT(--($E$4:$E$494=C525),--($D$4:$D$494="X"),$K$4:$K$494)</f>
        <v>0</v>
      </c>
      <c r="L525" s="99" cm="1">
        <f t="array" ref="L525">SUMPRODUCT(--($E$4:$E$494=C525),--($D$4:$D$494="X"),$L$4:$L$494)</f>
        <v>0</v>
      </c>
      <c r="M525" s="99" cm="1">
        <f t="array" ref="M525">SUMPRODUCT(--($E$4:$E$494=C525),--($D$4:$D$494="X"),$M$4:$M$494)</f>
        <v>0</v>
      </c>
      <c r="N525" s="99">
        <f t="shared" si="21"/>
        <v>0</v>
      </c>
    </row>
    <row r="526" spans="3:16">
      <c r="C526" s="95" t="str">
        <f t="shared" si="20"/>
        <v>I</v>
      </c>
      <c r="D526" s="96"/>
      <c r="E526" s="96"/>
      <c r="F526" s="99" cm="1">
        <f t="array" ref="F526">SUMPRODUCT(--($E$4:$E$494=C526),--($D$4:$D$494="X"),$F$4:$F$494)</f>
        <v>0</v>
      </c>
      <c r="G526" s="99" cm="1">
        <f t="array" ref="G526">SUMPRODUCT(--($E$4:$E$494=C526),--($D$4:$D$494="X"),$G$4:$G$494)</f>
        <v>0</v>
      </c>
      <c r="H526" s="99" cm="1">
        <f t="array" ref="H526">SUMPRODUCT(--($E$4:$E$494=C526),--($D$4:$D$494="X"),$H$4:$H$494)</f>
        <v>0</v>
      </c>
      <c r="I526" s="99" cm="1">
        <f t="array" ref="I526">SUMPRODUCT(--($E$4:$E$494=C526),--($D$4:$D$494="X"),$I$4:$I$494)</f>
        <v>0</v>
      </c>
      <c r="J526" s="99" cm="1">
        <f t="array" ref="J526">SUMPRODUCT(--($E$4:$E$494=C526),--($D$4:$D$494="X"),$J$4:$J$494)</f>
        <v>0</v>
      </c>
      <c r="K526" s="99" cm="1">
        <f t="array" ref="K526">SUMPRODUCT(--($E$4:$E$494=C526),--($D$4:$D$494="X"),$K$4:$K$494)</f>
        <v>0</v>
      </c>
      <c r="L526" s="99" cm="1">
        <f t="array" ref="L526">SUMPRODUCT(--($E$4:$E$494=C526),--($D$4:$D$494="X"),$L$4:$L$494)</f>
        <v>0</v>
      </c>
      <c r="M526" s="99" cm="1">
        <f t="array" ref="M526">SUMPRODUCT(--($E$4:$E$494=C526),--($D$4:$D$494="X"),$M$4:$M$494)</f>
        <v>0</v>
      </c>
      <c r="N526" s="99">
        <f t="shared" si="21"/>
        <v>0</v>
      </c>
    </row>
    <row r="527" spans="3:16">
      <c r="C527" s="95" t="str">
        <f t="shared" si="20"/>
        <v>J</v>
      </c>
      <c r="D527" s="96"/>
      <c r="E527" s="96"/>
      <c r="F527" s="99" cm="1">
        <f t="array" ref="F527">SUMPRODUCT(--($E$4:$E$494=C527),--($D$4:$D$494="X"),$F$4:$F$494)</f>
        <v>0</v>
      </c>
      <c r="G527" s="99" cm="1">
        <f t="array" ref="G527">SUMPRODUCT(--($E$4:$E$494=C527),--($D$4:$D$494="X"),$G$4:$G$494)</f>
        <v>0</v>
      </c>
      <c r="H527" s="99" cm="1">
        <f t="array" ref="H527">SUMPRODUCT(--($E$4:$E$494=C527),--($D$4:$D$494="X"),$H$4:$H$494)</f>
        <v>0</v>
      </c>
      <c r="I527" s="99" cm="1">
        <f t="array" ref="I527">SUMPRODUCT(--($E$4:$E$494=C527),--($D$4:$D$494="X"),$I$4:$I$494)</f>
        <v>0</v>
      </c>
      <c r="J527" s="99" cm="1">
        <f t="array" ref="J527">SUMPRODUCT(--($E$4:$E$494=C527),--($D$4:$D$494="X"),$J$4:$J$494)</f>
        <v>0</v>
      </c>
      <c r="K527" s="99" cm="1">
        <f t="array" ref="K527">SUMPRODUCT(--($E$4:$E$494=C527),--($D$4:$D$494="X"),$K$4:$K$494)</f>
        <v>0</v>
      </c>
      <c r="L527" s="99" cm="1">
        <f t="array" ref="L527">SUMPRODUCT(--($E$4:$E$494=C527),--($D$4:$D$494="X"),$L$4:$L$494)</f>
        <v>0</v>
      </c>
      <c r="M527" s="99" cm="1">
        <f t="array" ref="M527">SUMPRODUCT(--($E$4:$E$494=C527),--($D$4:$D$494="X"),$M$4:$M$494)</f>
        <v>0</v>
      </c>
      <c r="N527" s="99">
        <f t="shared" si="21"/>
        <v>0</v>
      </c>
    </row>
    <row r="528" spans="3:16">
      <c r="C528" s="95" t="str">
        <f t="shared" si="20"/>
        <v>K</v>
      </c>
      <c r="D528" s="96"/>
      <c r="E528" s="96"/>
      <c r="F528" s="99" cm="1">
        <f t="array" ref="F528">SUMPRODUCT(--($E$4:$E$494=C528),--($D$4:$D$494="X"),$F$4:$F$494)</f>
        <v>0</v>
      </c>
      <c r="G528" s="99" cm="1">
        <f t="array" ref="G528">SUMPRODUCT(--($E$4:$E$494=C528),--($D$4:$D$494="X"),$G$4:$G$494)</f>
        <v>0</v>
      </c>
      <c r="H528" s="99" cm="1">
        <f t="array" ref="H528">SUMPRODUCT(--($E$4:$E$494=C528),--($D$4:$D$494="X"),$H$4:$H$494)</f>
        <v>0</v>
      </c>
      <c r="I528" s="99" cm="1">
        <f t="array" ref="I528">SUMPRODUCT(--($E$4:$E$494=C528),--($D$4:$D$494="X"),$I$4:$I$494)</f>
        <v>0</v>
      </c>
      <c r="J528" s="99" cm="1">
        <f t="array" ref="J528">SUMPRODUCT(--($E$4:$E$494=C528),--($D$4:$D$494="X"),$J$4:$J$494)</f>
        <v>0</v>
      </c>
      <c r="K528" s="99" cm="1">
        <f t="array" ref="K528">SUMPRODUCT(--($E$4:$E$494=C528),--($D$4:$D$494="X"),$K$4:$K$494)</f>
        <v>0</v>
      </c>
      <c r="L528" s="99" cm="1">
        <f t="array" ref="L528">SUMPRODUCT(--($E$4:$E$494=C528),--($D$4:$D$494="X"),$L$4:$L$494)</f>
        <v>0</v>
      </c>
      <c r="M528" s="99" cm="1">
        <f t="array" ref="M528">SUMPRODUCT(--($E$4:$E$494=C528),--($D$4:$D$494="X"),$M$4:$M$494)</f>
        <v>0</v>
      </c>
      <c r="N528" s="99">
        <f t="shared" si="21"/>
        <v>0</v>
      </c>
    </row>
    <row r="529" spans="3:14">
      <c r="C529" s="95" t="str">
        <f t="shared" si="20"/>
        <v>Vrije categorie</v>
      </c>
      <c r="D529" s="96"/>
      <c r="E529" s="96"/>
      <c r="F529" s="99" cm="1">
        <f t="array" ref="F529">SUMPRODUCT(--($E$4:$E$494=C529),--($D$4:$D$494="X"),$F$4:$F$494)</f>
        <v>0</v>
      </c>
      <c r="G529" s="99" cm="1">
        <f t="array" ref="G529">SUMPRODUCT(--($E$4:$E$494=C529),--($D$4:$D$494="X"),$G$4:$G$494)</f>
        <v>0</v>
      </c>
      <c r="H529" s="99" cm="1">
        <f t="array" ref="H529">SUMPRODUCT(--($E$4:$E$494=C529),--($D$4:$D$494="X"),$H$4:$H$494)</f>
        <v>0</v>
      </c>
      <c r="I529" s="99" cm="1">
        <f t="array" ref="I529">SUMPRODUCT(--($E$4:$E$494=C529),--($D$4:$D$494="X"),$I$4:$I$494)</f>
        <v>0</v>
      </c>
      <c r="J529" s="99" cm="1">
        <f t="array" ref="J529">SUMPRODUCT(--($E$4:$E$494=C529),--($D$4:$D$494="X"),$J$4:$J$494)</f>
        <v>0</v>
      </c>
      <c r="K529" s="99" cm="1">
        <f t="array" ref="K529">SUMPRODUCT(--($E$4:$E$494=C529),--($D$4:$D$494="X"),$K$4:$K$494)</f>
        <v>0</v>
      </c>
      <c r="L529" s="99" cm="1">
        <f t="array" ref="L529">SUMPRODUCT(--($E$4:$E$494=C529),--($D$4:$D$494="X"),$L$4:$L$494)</f>
        <v>0</v>
      </c>
      <c r="M529" s="99" cm="1">
        <f t="array" ref="M529">SUMPRODUCT(--($E$4:$E$494=C529),--($D$4:$D$494="X"),$M$4:$M$494)</f>
        <v>0</v>
      </c>
      <c r="N529" s="99">
        <f t="shared" si="21"/>
        <v>0</v>
      </c>
    </row>
    <row r="530" spans="3:14">
      <c r="C530" s="95" t="str">
        <f t="shared" si="20"/>
        <v>Vrije categorie</v>
      </c>
      <c r="D530" s="96"/>
      <c r="E530" s="96"/>
      <c r="F530" s="99" cm="1">
        <f t="array" ref="F530">SUMPRODUCT(--($E$4:$E$494=C530),--($D$4:$D$494="X"),$F$4:$F$494)</f>
        <v>0</v>
      </c>
      <c r="G530" s="99" cm="1">
        <f t="array" ref="G530">SUMPRODUCT(--($E$4:$E$494=C530),--($D$4:$D$494="X"),$G$4:$G$494)</f>
        <v>0</v>
      </c>
      <c r="H530" s="99" cm="1">
        <f t="array" ref="H530">SUMPRODUCT(--($E$4:$E$494=C530),--($D$4:$D$494="X"),$H$4:$H$494)</f>
        <v>0</v>
      </c>
      <c r="I530" s="99" cm="1">
        <f t="array" ref="I530">SUMPRODUCT(--($E$4:$E$494=C530),--($D$4:$D$494="X"),$I$4:$I$494)</f>
        <v>0</v>
      </c>
      <c r="J530" s="99" cm="1">
        <f t="array" ref="J530">SUMPRODUCT(--($E$4:$E$494=C530),--($D$4:$D$494="X"),$J$4:$J$494)</f>
        <v>0</v>
      </c>
      <c r="K530" s="99" cm="1">
        <f t="array" ref="K530">SUMPRODUCT(--($E$4:$E$494=C530),--($D$4:$D$494="X"),$K$4:$K$494)</f>
        <v>0</v>
      </c>
      <c r="L530" s="99" cm="1">
        <f t="array" ref="L530">SUMPRODUCT(--($E$4:$E$494=C530),--($D$4:$D$494="X"),$L$4:$L$494)</f>
        <v>0</v>
      </c>
      <c r="M530" s="99" cm="1">
        <f t="array" ref="M530">SUMPRODUCT(--($E$4:$E$494=C530),--($D$4:$D$494="X"),$M$4:$M$494)</f>
        <v>0</v>
      </c>
      <c r="N530" s="99">
        <f t="shared" si="21"/>
        <v>0</v>
      </c>
    </row>
    <row r="531" spans="3:14" ht="15.75" thickBot="1">
      <c r="C531" s="97" t="s">
        <v>179</v>
      </c>
      <c r="D531" s="98"/>
      <c r="E531" s="98"/>
      <c r="F531" s="100">
        <f>SUM(F518:F530)</f>
        <v>0</v>
      </c>
      <c r="G531" s="100">
        <f t="shared" ref="G531:M531" si="22">SUM(G518:G530)</f>
        <v>0</v>
      </c>
      <c r="H531" s="100">
        <f t="shared" si="22"/>
        <v>0</v>
      </c>
      <c r="I531" s="100">
        <f t="shared" si="22"/>
        <v>0</v>
      </c>
      <c r="J531" s="100">
        <f t="shared" si="22"/>
        <v>0</v>
      </c>
      <c r="K531" s="100">
        <f t="shared" si="22"/>
        <v>0</v>
      </c>
      <c r="L531" s="100">
        <f t="shared" si="22"/>
        <v>0</v>
      </c>
      <c r="M531" s="100">
        <f t="shared" si="22"/>
        <v>0</v>
      </c>
      <c r="N531" s="100">
        <f>SUM(N518:N530)</f>
        <v>0</v>
      </c>
    </row>
    <row r="532" spans="3:14" ht="15.75" thickTop="1"/>
  </sheetData>
  <mergeCells count="4">
    <mergeCell ref="B1:C1"/>
    <mergeCell ref="D1:J1"/>
    <mergeCell ref="B2:C2"/>
    <mergeCell ref="D2:J2"/>
  </mergeCells>
  <pageMargins left="0.7" right="0.7" top="0.75" bottom="0.75" header="0.3" footer="0.3"/>
  <pageSetup paperSize="9" orientation="portrait"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F619B6-FD02-4683-9EA3-F74916856667}">
  <sheetPr>
    <tabColor rgb="FFC2E76B"/>
  </sheetPr>
  <dimension ref="A2:N63"/>
  <sheetViews>
    <sheetView showGridLines="0" workbookViewId="0">
      <selection activeCell="A35" sqref="A35:D35"/>
    </sheetView>
  </sheetViews>
  <sheetFormatPr defaultRowHeight="15"/>
  <cols>
    <col min="1" max="1" width="30" customWidth="1"/>
    <col min="4" max="4" width="13.28515625" customWidth="1"/>
    <col min="5" max="5" width="16.140625" customWidth="1"/>
    <col min="6" max="6" width="17.85546875" customWidth="1"/>
    <col min="7" max="7" width="13.85546875" customWidth="1"/>
    <col min="8" max="8" width="16.7109375" bestFit="1" customWidth="1"/>
    <col min="9" max="9" width="18.42578125" bestFit="1" customWidth="1"/>
    <col min="11" max="11" width="10" customWidth="1"/>
    <col min="12" max="12" width="10.85546875" bestFit="1" customWidth="1"/>
    <col min="13" max="13" width="16" customWidth="1"/>
    <col min="14" max="14" width="16.7109375" bestFit="1" customWidth="1"/>
  </cols>
  <sheetData>
    <row r="2" spans="1:14" ht="45">
      <c r="A2" s="74"/>
      <c r="B2" s="75"/>
      <c r="C2" s="75"/>
      <c r="D2" s="76" t="str">
        <f>CONCATENATE("Uitvoeringsbepaling"," ",H5,", onderdeel van ",Kwaliteitscontroles!A2," ",Kwaliteitscontroles!A3)</f>
        <v xml:space="preserve">Uitvoeringsbepaling 29, onderdeel van bestek </v>
      </c>
      <c r="E2" s="76"/>
      <c r="F2" s="76"/>
      <c r="G2" s="76"/>
      <c r="H2" s="77"/>
      <c r="I2" s="37"/>
      <c r="K2" t="s">
        <v>67</v>
      </c>
      <c r="L2" t="s">
        <v>170</v>
      </c>
      <c r="M2" s="65" t="s">
        <v>169</v>
      </c>
      <c r="N2" t="s">
        <v>183</v>
      </c>
    </row>
    <row r="3" spans="1:14">
      <c r="K3" s="58" t="s">
        <v>50</v>
      </c>
      <c r="L3" s="71"/>
      <c r="M3" s="132"/>
      <c r="N3" s="112" t="e">
        <f>'29a'!P499/M3</f>
        <v>#N/A</v>
      </c>
    </row>
    <row r="4" spans="1:14">
      <c r="A4" s="42" t="s">
        <v>78</v>
      </c>
      <c r="B4" s="229" t="str">
        <f>VLOOKUP(H5,Kwaliteitscontroles!A5:E54,3)</f>
        <v>Complex 29</v>
      </c>
      <c r="C4" s="229"/>
      <c r="D4" s="229"/>
      <c r="E4" s="229"/>
      <c r="F4" s="45"/>
      <c r="G4" s="45"/>
      <c r="H4" s="38"/>
      <c r="K4" s="60" t="s">
        <v>53</v>
      </c>
      <c r="L4" s="72"/>
      <c r="M4" s="133"/>
      <c r="N4" s="113" t="e">
        <f>'29a'!P500/M4</f>
        <v>#N/A</v>
      </c>
    </row>
    <row r="5" spans="1:14">
      <c r="A5" s="43" t="s">
        <v>79</v>
      </c>
      <c r="B5" s="230" t="str">
        <f>VLOOKUP(H5,Kwaliteitscontroles!A5:E54,4)</f>
        <v>Complex 29</v>
      </c>
      <c r="C5" s="230"/>
      <c r="D5" s="230"/>
      <c r="E5" s="230"/>
      <c r="F5" s="245" t="s">
        <v>81</v>
      </c>
      <c r="G5" s="245"/>
      <c r="H5" s="39">
        <f>Kwaliteitscontroles!A33</f>
        <v>29</v>
      </c>
      <c r="K5" s="60" t="s">
        <v>54</v>
      </c>
      <c r="L5" s="72"/>
      <c r="M5" s="133"/>
      <c r="N5" s="113" t="e">
        <f>'29a'!P501/M5</f>
        <v>#N/A</v>
      </c>
    </row>
    <row r="6" spans="1:14">
      <c r="A6" s="44" t="s">
        <v>80</v>
      </c>
      <c r="B6" s="231" t="str">
        <f>VLOOKUP(H5,Kwaliteitscontroles!A5:E54,5)</f>
        <v>Complex 29</v>
      </c>
      <c r="C6" s="231"/>
      <c r="D6" s="231"/>
      <c r="E6" s="231"/>
      <c r="F6" s="246" t="s">
        <v>82</v>
      </c>
      <c r="G6" s="246"/>
      <c r="H6" s="40" t="str">
        <f>CONCATENATE(H5,"a")</f>
        <v>29a</v>
      </c>
      <c r="K6" s="60" t="s">
        <v>55</v>
      </c>
      <c r="L6" s="72"/>
      <c r="M6" s="133"/>
      <c r="N6" s="113" t="e">
        <f>'29a'!P502/M6</f>
        <v>#N/A</v>
      </c>
    </row>
    <row r="7" spans="1:14">
      <c r="K7" s="60" t="s">
        <v>51</v>
      </c>
      <c r="L7" s="72"/>
      <c r="M7" s="133"/>
      <c r="N7" s="113" t="e">
        <f>'29a'!P503/M7</f>
        <v>#N/A</v>
      </c>
    </row>
    <row r="8" spans="1:14">
      <c r="A8" s="11" t="s">
        <v>83</v>
      </c>
      <c r="B8" s="12"/>
      <c r="C8" s="12"/>
      <c r="D8" s="12"/>
      <c r="E8" s="41">
        <f>MAX(L3:L16)</f>
        <v>0</v>
      </c>
      <c r="K8" s="60" t="s">
        <v>56</v>
      </c>
      <c r="L8" s="72"/>
      <c r="M8" s="133"/>
      <c r="N8" s="113" t="e">
        <f>'29a'!P504/M8</f>
        <v>#N/A</v>
      </c>
    </row>
    <row r="9" spans="1:14">
      <c r="A9" s="11" t="s">
        <v>26</v>
      </c>
      <c r="B9" s="12"/>
      <c r="C9" s="12"/>
      <c r="D9" s="12"/>
      <c r="E9" s="152">
        <v>0.08</v>
      </c>
      <c r="K9" s="60" t="s">
        <v>185</v>
      </c>
      <c r="L9" s="72"/>
      <c r="M9" s="133"/>
      <c r="N9" s="113" t="e">
        <f>'29a'!P505/M9</f>
        <v>#N/A</v>
      </c>
    </row>
    <row r="10" spans="1:14">
      <c r="H10" s="33" t="s">
        <v>92</v>
      </c>
      <c r="K10" s="60" t="s">
        <v>57</v>
      </c>
      <c r="L10" s="72"/>
      <c r="M10" s="133"/>
      <c r="N10" s="113" t="e">
        <f>'29a'!P506/M10</f>
        <v>#N/A</v>
      </c>
    </row>
    <row r="11" spans="1:14">
      <c r="A11" s="11" t="s">
        <v>84</v>
      </c>
      <c r="B11" s="12"/>
      <c r="C11" s="12"/>
      <c r="D11" s="12"/>
      <c r="E11" s="12"/>
      <c r="F11" s="46"/>
      <c r="G11" s="46"/>
      <c r="H11" s="48" t="e">
        <f>SUM(N3:N16)*Offertetarief</f>
        <v>#N/A</v>
      </c>
      <c r="K11" s="60" t="s">
        <v>58</v>
      </c>
      <c r="L11" s="72"/>
      <c r="M11" s="133"/>
      <c r="N11" s="113" t="e">
        <f>'29a'!P507/M11</f>
        <v>#N/A</v>
      </c>
    </row>
    <row r="12" spans="1:14">
      <c r="F12" s="33" t="s">
        <v>60</v>
      </c>
      <c r="G12" s="33" t="s">
        <v>86</v>
      </c>
      <c r="K12" s="60" t="s">
        <v>59</v>
      </c>
      <c r="L12" s="72"/>
      <c r="M12" s="133"/>
      <c r="N12" s="113" t="e">
        <f>'29a'!P508/M12</f>
        <v>#N/A</v>
      </c>
    </row>
    <row r="13" spans="1:14">
      <c r="A13" s="12" t="s">
        <v>152</v>
      </c>
      <c r="B13" s="12"/>
      <c r="C13" s="12"/>
      <c r="D13" s="12"/>
      <c r="E13" s="13"/>
      <c r="F13" s="69">
        <f>'29a'!N512</f>
        <v>0</v>
      </c>
      <c r="G13" s="115"/>
      <c r="H13" s="49">
        <f>(F13*G13)*4</f>
        <v>0</v>
      </c>
      <c r="K13" s="60" t="s">
        <v>52</v>
      </c>
      <c r="L13" s="72"/>
      <c r="M13" s="133"/>
      <c r="N13" s="113" t="e">
        <f>'29a'!P509/M13</f>
        <v>#N/A</v>
      </c>
    </row>
    <row r="14" spans="1:14" ht="15.75">
      <c r="F14" s="47" t="s">
        <v>85</v>
      </c>
      <c r="G14" s="102"/>
      <c r="H14" s="49" t="e">
        <f>SUM(H11:H13)</f>
        <v>#N/A</v>
      </c>
      <c r="K14" s="60"/>
      <c r="L14" s="72"/>
      <c r="M14" s="133"/>
      <c r="N14" s="113"/>
    </row>
    <row r="15" spans="1:14">
      <c r="K15" s="60"/>
      <c r="L15" s="72"/>
      <c r="M15" s="133"/>
      <c r="N15" s="113"/>
    </row>
    <row r="16" spans="1:14">
      <c r="A16" t="s">
        <v>165</v>
      </c>
      <c r="K16" s="62"/>
      <c r="L16" s="73"/>
      <c r="M16" s="134"/>
      <c r="N16" s="114"/>
    </row>
    <row r="17" spans="1:9">
      <c r="A17" s="241" t="s">
        <v>166</v>
      </c>
      <c r="B17" s="241"/>
      <c r="C17" s="241"/>
      <c r="D17" s="70" t="e">
        <f>'29a'!P512</f>
        <v>#N/A</v>
      </c>
      <c r="E17" s="241" t="s">
        <v>167</v>
      </c>
      <c r="F17" s="241"/>
      <c r="G17" s="70" t="e">
        <f>D17/E8</f>
        <v>#N/A</v>
      </c>
      <c r="H17" s="67" t="s">
        <v>168</v>
      </c>
      <c r="I17" s="69" t="e">
        <f>D17/SUM(N3:N16)</f>
        <v>#N/A</v>
      </c>
    </row>
    <row r="20" spans="1:9">
      <c r="A20" s="50" t="s">
        <v>153</v>
      </c>
      <c r="E20" s="33" t="s">
        <v>60</v>
      </c>
      <c r="F20" s="33" t="s">
        <v>86</v>
      </c>
      <c r="G20" s="33" t="s">
        <v>87</v>
      </c>
      <c r="H20" s="33" t="s">
        <v>88</v>
      </c>
      <c r="I20" s="33" t="s">
        <v>92</v>
      </c>
    </row>
    <row r="21" spans="1:9">
      <c r="A21" s="125"/>
      <c r="B21" s="119"/>
      <c r="C21" s="119"/>
      <c r="D21" s="119"/>
      <c r="E21" s="225"/>
      <c r="F21" s="225"/>
      <c r="G21" s="225"/>
      <c r="H21" s="225"/>
      <c r="I21" s="120"/>
    </row>
    <row r="22" spans="1:9">
      <c r="A22" s="262" t="s">
        <v>155</v>
      </c>
      <c r="B22" s="263"/>
      <c r="C22" s="263"/>
      <c r="D22" s="227"/>
      <c r="E22" s="121">
        <f>'29a'!G512</f>
        <v>0</v>
      </c>
      <c r="F22" s="122"/>
      <c r="G22" s="123">
        <f t="shared" ref="G22:G34" si="0">E22*F22</f>
        <v>0</v>
      </c>
      <c r="H22" s="124"/>
      <c r="I22" s="123">
        <f t="shared" ref="I22:I34" si="1">G22*H22</f>
        <v>0</v>
      </c>
    </row>
    <row r="23" spans="1:9">
      <c r="A23" s="224" t="s">
        <v>156</v>
      </c>
      <c r="B23" s="225"/>
      <c r="C23" s="225"/>
      <c r="D23" s="226"/>
      <c r="E23" s="51">
        <f>E22</f>
        <v>0</v>
      </c>
      <c r="F23" s="88"/>
      <c r="G23" s="83">
        <f t="shared" si="0"/>
        <v>0</v>
      </c>
      <c r="H23" s="61"/>
      <c r="I23" s="83">
        <f t="shared" si="1"/>
        <v>0</v>
      </c>
    </row>
    <row r="24" spans="1:9">
      <c r="A24" s="224" t="s">
        <v>157</v>
      </c>
      <c r="B24" s="225"/>
      <c r="C24" s="225"/>
      <c r="D24" s="226"/>
      <c r="E24" s="51">
        <f>E22</f>
        <v>0</v>
      </c>
      <c r="F24" s="88"/>
      <c r="G24" s="83">
        <f t="shared" si="0"/>
        <v>0</v>
      </c>
      <c r="H24" s="61"/>
      <c r="I24" s="83">
        <f t="shared" si="1"/>
        <v>0</v>
      </c>
    </row>
    <row r="25" spans="1:9">
      <c r="A25" s="224" t="s">
        <v>158</v>
      </c>
      <c r="B25" s="225"/>
      <c r="C25" s="225"/>
      <c r="D25" s="226"/>
      <c r="E25" s="51">
        <f>E22</f>
        <v>0</v>
      </c>
      <c r="F25" s="88"/>
      <c r="G25" s="83">
        <f t="shared" si="0"/>
        <v>0</v>
      </c>
      <c r="H25" s="61"/>
      <c r="I25" s="83">
        <f t="shared" si="1"/>
        <v>0</v>
      </c>
    </row>
    <row r="26" spans="1:9">
      <c r="A26" s="224" t="s">
        <v>61</v>
      </c>
      <c r="B26" s="225"/>
      <c r="C26" s="225"/>
      <c r="D26" s="226"/>
      <c r="E26" s="51">
        <f>'29a'!F512-E27</f>
        <v>0</v>
      </c>
      <c r="F26" s="88"/>
      <c r="G26" s="83">
        <f t="shared" si="0"/>
        <v>0</v>
      </c>
      <c r="H26" s="61"/>
      <c r="I26" s="83">
        <f t="shared" si="1"/>
        <v>0</v>
      </c>
    </row>
    <row r="27" spans="1:9">
      <c r="A27" s="224" t="s">
        <v>62</v>
      </c>
      <c r="B27" s="225"/>
      <c r="C27" s="225"/>
      <c r="D27" s="264"/>
      <c r="E27" s="126"/>
      <c r="F27" s="127"/>
      <c r="G27" s="128">
        <f t="shared" si="0"/>
        <v>0</v>
      </c>
      <c r="H27" s="129"/>
      <c r="I27" s="128">
        <f t="shared" si="1"/>
        <v>0</v>
      </c>
    </row>
    <row r="28" spans="1:9">
      <c r="A28" s="125"/>
      <c r="B28" s="119"/>
      <c r="C28" s="119"/>
      <c r="D28" s="119"/>
      <c r="E28" s="225"/>
      <c r="F28" s="225"/>
      <c r="G28" s="225"/>
      <c r="H28" s="225"/>
      <c r="I28" s="120"/>
    </row>
    <row r="29" spans="1:9">
      <c r="A29" s="224" t="s">
        <v>159</v>
      </c>
      <c r="B29" s="225"/>
      <c r="C29" s="225"/>
      <c r="D29" s="227"/>
      <c r="E29" s="121">
        <f>'29a'!S495</f>
        <v>0</v>
      </c>
      <c r="F29" s="122"/>
      <c r="G29" s="123">
        <f t="shared" si="0"/>
        <v>0</v>
      </c>
      <c r="H29" s="124"/>
      <c r="I29" s="123">
        <f t="shared" si="1"/>
        <v>0</v>
      </c>
    </row>
    <row r="30" spans="1:9">
      <c r="A30" s="224" t="s">
        <v>160</v>
      </c>
      <c r="B30" s="225"/>
      <c r="C30" s="225"/>
      <c r="D30" s="226"/>
      <c r="E30" s="51">
        <f>'29a'!R495</f>
        <v>0</v>
      </c>
      <c r="F30" s="88"/>
      <c r="G30" s="83">
        <f t="shared" si="0"/>
        <v>0</v>
      </c>
      <c r="H30" s="61"/>
      <c r="I30" s="83">
        <f t="shared" si="1"/>
        <v>0</v>
      </c>
    </row>
    <row r="31" spans="1:9">
      <c r="A31" s="224" t="s">
        <v>161</v>
      </c>
      <c r="B31" s="225"/>
      <c r="C31" s="225"/>
      <c r="D31" s="226"/>
      <c r="E31" s="51">
        <f>'29a'!T495</f>
        <v>0</v>
      </c>
      <c r="F31" s="88"/>
      <c r="G31" s="83">
        <f t="shared" si="0"/>
        <v>0</v>
      </c>
      <c r="H31" s="61"/>
      <c r="I31" s="83">
        <f t="shared" si="1"/>
        <v>0</v>
      </c>
    </row>
    <row r="32" spans="1:9">
      <c r="A32" s="224" t="s">
        <v>162</v>
      </c>
      <c r="B32" s="225"/>
      <c r="C32" s="225"/>
      <c r="D32" s="226"/>
      <c r="E32" s="51">
        <f>'29a'!U495</f>
        <v>0</v>
      </c>
      <c r="F32" s="88"/>
      <c r="G32" s="83">
        <f t="shared" si="0"/>
        <v>0</v>
      </c>
      <c r="H32" s="61"/>
      <c r="I32" s="83">
        <f t="shared" si="1"/>
        <v>0</v>
      </c>
    </row>
    <row r="33" spans="1:9">
      <c r="A33" s="224" t="s">
        <v>151</v>
      </c>
      <c r="B33" s="225"/>
      <c r="C33" s="225"/>
      <c r="D33" s="226"/>
      <c r="E33" s="51">
        <f>'29a'!V495</f>
        <v>0</v>
      </c>
      <c r="F33" s="88"/>
      <c r="G33" s="83">
        <f t="shared" si="0"/>
        <v>0</v>
      </c>
      <c r="H33" s="61"/>
      <c r="I33" s="83">
        <f t="shared" si="1"/>
        <v>0</v>
      </c>
    </row>
    <row r="34" spans="1:9">
      <c r="A34" s="224" t="s">
        <v>163</v>
      </c>
      <c r="B34" s="225"/>
      <c r="C34" s="225"/>
      <c r="D34" s="226"/>
      <c r="E34" s="51">
        <f>'29a'!W495</f>
        <v>0</v>
      </c>
      <c r="F34" s="88"/>
      <c r="G34" s="83">
        <f t="shared" si="0"/>
        <v>0</v>
      </c>
      <c r="H34" s="61"/>
      <c r="I34" s="83">
        <f t="shared" si="1"/>
        <v>0</v>
      </c>
    </row>
    <row r="35" spans="1:9">
      <c r="A35" s="224"/>
      <c r="B35" s="225"/>
      <c r="C35" s="225"/>
      <c r="D35" s="226"/>
      <c r="E35" s="51"/>
      <c r="F35" s="88"/>
      <c r="G35" s="83"/>
      <c r="H35" s="61"/>
      <c r="I35" s="83"/>
    </row>
    <row r="36" spans="1:9">
      <c r="A36" s="224"/>
      <c r="B36" s="225"/>
      <c r="C36" s="225"/>
      <c r="D36" s="226"/>
      <c r="E36" s="51"/>
      <c r="F36" s="88"/>
      <c r="G36" s="83"/>
      <c r="H36" s="61"/>
      <c r="I36" s="83"/>
    </row>
    <row r="37" spans="1:9">
      <c r="A37" s="238"/>
      <c r="B37" s="239"/>
      <c r="C37" s="239"/>
      <c r="D37" s="240"/>
      <c r="E37" s="52"/>
      <c r="F37" s="89"/>
      <c r="G37" s="84"/>
      <c r="H37" s="63"/>
      <c r="I37" s="84"/>
    </row>
    <row r="38" spans="1:9" ht="15.75">
      <c r="H38" s="53" t="s">
        <v>85</v>
      </c>
      <c r="I38" s="54">
        <f>SUM(I22:I37)</f>
        <v>0</v>
      </c>
    </row>
    <row r="40" spans="1:9">
      <c r="A40" s="50" t="s">
        <v>89</v>
      </c>
      <c r="D40" t="s">
        <v>49</v>
      </c>
      <c r="E40" t="s">
        <v>90</v>
      </c>
      <c r="F40" t="s">
        <v>91</v>
      </c>
      <c r="G40" t="s">
        <v>87</v>
      </c>
      <c r="H40" t="s">
        <v>88</v>
      </c>
      <c r="I40" t="s">
        <v>92</v>
      </c>
    </row>
    <row r="41" spans="1:9">
      <c r="A41" s="236" t="s">
        <v>154</v>
      </c>
      <c r="B41" s="237"/>
      <c r="C41" s="237"/>
      <c r="D41" s="34" t="s">
        <v>60</v>
      </c>
      <c r="E41" s="111">
        <f>'29a'!N505</f>
        <v>0</v>
      </c>
      <c r="F41" s="85"/>
      <c r="G41" s="82">
        <f>E41*F41</f>
        <v>0</v>
      </c>
      <c r="H41" s="59" t="s">
        <v>164</v>
      </c>
      <c r="I41" s="82"/>
    </row>
    <row r="42" spans="1:9">
      <c r="A42" s="234"/>
      <c r="B42" s="235"/>
      <c r="C42" s="235"/>
      <c r="D42" s="35"/>
      <c r="E42" s="35"/>
      <c r="F42" s="86"/>
      <c r="G42" s="83"/>
      <c r="H42" s="61"/>
      <c r="I42" s="83"/>
    </row>
    <row r="43" spans="1:9">
      <c r="A43" s="234"/>
      <c r="B43" s="235"/>
      <c r="C43" s="235"/>
      <c r="D43" s="35"/>
      <c r="E43" s="35"/>
      <c r="F43" s="86"/>
      <c r="G43" s="83"/>
      <c r="H43" s="61"/>
      <c r="I43" s="83"/>
    </row>
    <row r="44" spans="1:9">
      <c r="A44" s="234"/>
      <c r="B44" s="235"/>
      <c r="C44" s="235"/>
      <c r="D44" s="35"/>
      <c r="E44" s="35"/>
      <c r="F44" s="86"/>
      <c r="G44" s="83"/>
      <c r="H44" s="61"/>
      <c r="I44" s="83"/>
    </row>
    <row r="45" spans="1:9">
      <c r="A45" s="234"/>
      <c r="B45" s="235"/>
      <c r="C45" s="235"/>
      <c r="D45" s="35"/>
      <c r="E45" s="35"/>
      <c r="F45" s="86"/>
      <c r="G45" s="83"/>
      <c r="H45" s="61"/>
      <c r="I45" s="83"/>
    </row>
    <row r="46" spans="1:9">
      <c r="A46" s="234"/>
      <c r="B46" s="235"/>
      <c r="C46" s="235"/>
      <c r="D46" s="35"/>
      <c r="E46" s="35"/>
      <c r="F46" s="86"/>
      <c r="G46" s="83"/>
      <c r="H46" s="61"/>
      <c r="I46" s="83"/>
    </row>
    <row r="47" spans="1:9">
      <c r="A47" s="234"/>
      <c r="B47" s="235"/>
      <c r="C47" s="235"/>
      <c r="D47" s="35"/>
      <c r="E47" s="35"/>
      <c r="F47" s="86"/>
      <c r="G47" s="83"/>
      <c r="H47" s="61"/>
      <c r="I47" s="83"/>
    </row>
    <row r="48" spans="1:9">
      <c r="A48" s="234"/>
      <c r="B48" s="235"/>
      <c r="C48" s="235"/>
      <c r="D48" s="35"/>
      <c r="E48" s="35"/>
      <c r="F48" s="86"/>
      <c r="G48" s="83"/>
      <c r="H48" s="61"/>
      <c r="I48" s="83"/>
    </row>
    <row r="49" spans="1:9">
      <c r="A49" s="234"/>
      <c r="B49" s="235"/>
      <c r="C49" s="235"/>
      <c r="D49" s="35"/>
      <c r="E49" s="35"/>
      <c r="F49" s="86"/>
      <c r="G49" s="83"/>
      <c r="H49" s="61"/>
      <c r="I49" s="83"/>
    </row>
    <row r="50" spans="1:9">
      <c r="A50" s="234"/>
      <c r="B50" s="235"/>
      <c r="C50" s="235"/>
      <c r="D50" s="35"/>
      <c r="E50" s="35"/>
      <c r="F50" s="86"/>
      <c r="G50" s="83"/>
      <c r="H50" s="61"/>
      <c r="I50" s="83"/>
    </row>
    <row r="51" spans="1:9">
      <c r="A51" s="232"/>
      <c r="B51" s="233"/>
      <c r="C51" s="233"/>
      <c r="D51" s="36"/>
      <c r="E51" s="36"/>
      <c r="F51" s="87"/>
      <c r="G51" s="84"/>
      <c r="H51" s="63"/>
      <c r="I51" s="84"/>
    </row>
    <row r="52" spans="1:9" ht="15.75">
      <c r="H52" s="53" t="s">
        <v>85</v>
      </c>
      <c r="I52" s="54">
        <f>SUM(I41:I51)</f>
        <v>0</v>
      </c>
    </row>
    <row r="54" spans="1:9" ht="15.75">
      <c r="A54" s="11" t="s">
        <v>93</v>
      </c>
      <c r="B54" s="12"/>
      <c r="C54" s="12"/>
      <c r="D54" s="12"/>
      <c r="E54" s="12"/>
      <c r="F54" s="12"/>
      <c r="G54" s="12"/>
      <c r="H54" s="55" t="s">
        <v>85</v>
      </c>
      <c r="I54" s="56" t="e">
        <f>SUM(H14+I38+I52)</f>
        <v>#N/A</v>
      </c>
    </row>
    <row r="56" spans="1:9" ht="15.75">
      <c r="A56" s="11" t="s">
        <v>184</v>
      </c>
      <c r="B56" s="12"/>
      <c r="C56" s="12"/>
      <c r="D56" s="12"/>
      <c r="E56" s="12"/>
      <c r="F56" s="12"/>
      <c r="G56" s="12"/>
      <c r="H56" s="55" t="s">
        <v>85</v>
      </c>
      <c r="I56" s="56" t="e">
        <f>H11/12</f>
        <v>#N/A</v>
      </c>
    </row>
    <row r="58" spans="1:9">
      <c r="A58" s="50" t="s">
        <v>191</v>
      </c>
    </row>
    <row r="59" spans="1:9">
      <c r="A59" s="253"/>
      <c r="B59" s="254"/>
      <c r="C59" s="254"/>
      <c r="D59" s="254"/>
      <c r="E59" s="254"/>
      <c r="F59" s="254"/>
      <c r="G59" s="254"/>
      <c r="H59" s="254"/>
      <c r="I59" s="255"/>
    </row>
    <row r="60" spans="1:9">
      <c r="A60" s="256"/>
      <c r="B60" s="257"/>
      <c r="C60" s="257"/>
      <c r="D60" s="257"/>
      <c r="E60" s="257"/>
      <c r="F60" s="257"/>
      <c r="G60" s="257"/>
      <c r="H60" s="257"/>
      <c r="I60" s="258"/>
    </row>
    <row r="61" spans="1:9">
      <c r="A61" s="256"/>
      <c r="B61" s="257"/>
      <c r="C61" s="257"/>
      <c r="D61" s="257"/>
      <c r="E61" s="257"/>
      <c r="F61" s="257"/>
      <c r="G61" s="257"/>
      <c r="H61" s="257"/>
      <c r="I61" s="258"/>
    </row>
    <row r="62" spans="1:9">
      <c r="A62" s="256"/>
      <c r="B62" s="257"/>
      <c r="C62" s="257"/>
      <c r="D62" s="257"/>
      <c r="E62" s="257"/>
      <c r="F62" s="257"/>
      <c r="G62" s="257"/>
      <c r="H62" s="257"/>
      <c r="I62" s="258"/>
    </row>
    <row r="63" spans="1:9">
      <c r="A63" s="259"/>
      <c r="B63" s="260"/>
      <c r="C63" s="260"/>
      <c r="D63" s="260"/>
      <c r="E63" s="260"/>
      <c r="F63" s="260"/>
      <c r="G63" s="260"/>
      <c r="H63" s="260"/>
      <c r="I63" s="261"/>
    </row>
  </sheetData>
  <mergeCells count="36">
    <mergeCell ref="A48:C48"/>
    <mergeCell ref="A49:C49"/>
    <mergeCell ref="A50:C50"/>
    <mergeCell ref="A51:C51"/>
    <mergeCell ref="A59:I63"/>
    <mergeCell ref="A47:C47"/>
    <mergeCell ref="A33:D33"/>
    <mergeCell ref="A34:D34"/>
    <mergeCell ref="A35:D35"/>
    <mergeCell ref="A36:D36"/>
    <mergeCell ref="A37:D37"/>
    <mergeCell ref="A41:C41"/>
    <mergeCell ref="A42:C42"/>
    <mergeCell ref="A43:C43"/>
    <mergeCell ref="A44:C44"/>
    <mergeCell ref="A45:C45"/>
    <mergeCell ref="A46:C46"/>
    <mergeCell ref="A32:D32"/>
    <mergeCell ref="E21:H21"/>
    <mergeCell ref="A22:D22"/>
    <mergeCell ref="A23:D23"/>
    <mergeCell ref="A24:D24"/>
    <mergeCell ref="A25:D25"/>
    <mergeCell ref="A26:D26"/>
    <mergeCell ref="A27:D27"/>
    <mergeCell ref="E28:H28"/>
    <mergeCell ref="A29:D29"/>
    <mergeCell ref="A30:D30"/>
    <mergeCell ref="A31:D31"/>
    <mergeCell ref="A17:C17"/>
    <mergeCell ref="E17:F17"/>
    <mergeCell ref="B4:E4"/>
    <mergeCell ref="B5:E5"/>
    <mergeCell ref="F5:G5"/>
    <mergeCell ref="B6:E6"/>
    <mergeCell ref="F6:G6"/>
  </mergeCells>
  <pageMargins left="0.7" right="0.7" top="0.75" bottom="0.75" header="0.3" footer="0.3"/>
  <pageSetup paperSize="9" orientation="portrait"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9E8BE6-D5FB-4789-B422-3040EED93A79}">
  <sheetPr>
    <tabColor rgb="FF173583"/>
  </sheetPr>
  <dimension ref="A1:Z532"/>
  <sheetViews>
    <sheetView topLeftCell="B1" workbookViewId="0">
      <selection activeCell="A35" sqref="A35:D35"/>
    </sheetView>
  </sheetViews>
  <sheetFormatPr defaultRowHeight="15"/>
  <cols>
    <col min="1" max="1" width="5.42578125" bestFit="1" customWidth="1"/>
    <col min="2" max="2" width="2.85546875" bestFit="1" customWidth="1"/>
    <col min="3" max="3" width="29.7109375" bestFit="1" customWidth="1"/>
    <col min="4" max="4" width="3.28515625" bestFit="1" customWidth="1"/>
    <col min="5" max="5" width="4.42578125" bestFit="1" customWidth="1"/>
    <col min="6" max="13" width="11.85546875" customWidth="1"/>
    <col min="14" max="14" width="7.5703125" bestFit="1" customWidth="1"/>
    <col min="15" max="15" width="5.42578125" bestFit="1" customWidth="1"/>
    <col min="16" max="16" width="20" bestFit="1" customWidth="1"/>
    <col min="17" max="17" width="19.28515625" customWidth="1"/>
    <col min="18" max="18" width="10.140625" bestFit="1" customWidth="1"/>
    <col min="19" max="20" width="12.7109375" bestFit="1" customWidth="1"/>
    <col min="21" max="21" width="10.140625" bestFit="1" customWidth="1"/>
    <col min="22" max="23" width="14.42578125" bestFit="1" customWidth="1"/>
    <col min="24" max="26" width="9.140625" style="156"/>
  </cols>
  <sheetData>
    <row r="1" spans="1:24">
      <c r="A1">
        <f>'29'!H5</f>
        <v>29</v>
      </c>
      <c r="B1" s="247" t="s">
        <v>78</v>
      </c>
      <c r="C1" s="248"/>
      <c r="D1" s="249" t="str">
        <f>VLOOKUP(A1,Kwaliteitscontroles!A5:J54,3)</f>
        <v>Complex 29</v>
      </c>
      <c r="E1" s="250"/>
      <c r="F1" s="250"/>
      <c r="G1" s="250"/>
      <c r="H1" s="250"/>
      <c r="I1" s="250"/>
      <c r="J1" s="251"/>
      <c r="K1" s="68"/>
      <c r="X1" s="156" t="s">
        <v>238</v>
      </c>
    </row>
    <row r="2" spans="1:24">
      <c r="B2" s="247" t="s">
        <v>94</v>
      </c>
      <c r="C2" s="248"/>
      <c r="D2" s="249" t="str">
        <f>CONCATENATE(VLOOKUP(A1,Kwaliteitscontroles!A5:K54,4)," te ",VLOOKUP(A1,Kwaliteitscontroles!A5:K54,5))</f>
        <v>Complex 29 te Complex 29</v>
      </c>
      <c r="E2" s="250"/>
      <c r="F2" s="250"/>
      <c r="G2" s="250"/>
      <c r="H2" s="250"/>
      <c r="I2" s="250"/>
      <c r="J2" s="251"/>
      <c r="K2" s="68"/>
    </row>
    <row r="3" spans="1:24" ht="30">
      <c r="A3" s="33" t="s">
        <v>148</v>
      </c>
      <c r="B3" s="33" t="s">
        <v>95</v>
      </c>
      <c r="C3" s="33" t="s">
        <v>68</v>
      </c>
      <c r="D3" s="33" t="s">
        <v>96</v>
      </c>
      <c r="E3" s="33" t="s">
        <v>97</v>
      </c>
      <c r="F3" s="33" t="s">
        <v>66</v>
      </c>
      <c r="G3" s="33" t="s">
        <v>64</v>
      </c>
      <c r="H3" s="33" t="s">
        <v>65</v>
      </c>
      <c r="I3" s="33" t="s">
        <v>63</v>
      </c>
      <c r="J3" s="66" t="s">
        <v>189</v>
      </c>
      <c r="K3" s="33" t="s">
        <v>190</v>
      </c>
      <c r="L3" s="33" t="s">
        <v>149</v>
      </c>
      <c r="M3" s="33" t="s">
        <v>149</v>
      </c>
      <c r="N3" s="33" t="s">
        <v>60</v>
      </c>
      <c r="O3" s="33" t="s">
        <v>150</v>
      </c>
      <c r="P3" s="33" t="s">
        <v>98</v>
      </c>
      <c r="R3" s="66" t="s">
        <v>99</v>
      </c>
      <c r="S3" s="66" t="s">
        <v>100</v>
      </c>
      <c r="T3" s="33" t="s">
        <v>101</v>
      </c>
      <c r="U3" s="33" t="s">
        <v>102</v>
      </c>
      <c r="V3" s="33" t="s">
        <v>103</v>
      </c>
      <c r="W3" s="33" t="s">
        <v>104</v>
      </c>
    </row>
    <row r="4" spans="1:24">
      <c r="A4" s="30"/>
      <c r="B4" s="106"/>
      <c r="C4" s="33"/>
      <c r="D4" s="33"/>
      <c r="E4" s="106"/>
      <c r="F4" s="108"/>
      <c r="G4" s="108"/>
      <c r="H4" s="108"/>
      <c r="I4" s="108"/>
      <c r="J4" s="108"/>
      <c r="N4" s="108">
        <f t="shared" ref="N4:N67" si="0">SUM(F4:M4)</f>
        <v>0</v>
      </c>
      <c r="O4" s="108" t="e">
        <f>IF(D4="X",0,IF(E4="X",0,VLOOKUP(E4,'29'!$K$3:$L$16,2,FALSE)))</f>
        <v>#N/A</v>
      </c>
      <c r="P4" s="108" t="e">
        <f t="shared" ref="P4:P67" si="1">N4*O4</f>
        <v>#N/A</v>
      </c>
    </row>
    <row r="5" spans="1:24">
      <c r="A5" s="30"/>
      <c r="B5" s="106"/>
      <c r="C5" s="33"/>
      <c r="D5" s="33"/>
      <c r="E5" s="106"/>
      <c r="F5" s="108"/>
      <c r="G5" s="108"/>
      <c r="H5" s="108"/>
      <c r="I5" s="108"/>
      <c r="J5" s="108"/>
      <c r="N5" s="108">
        <f t="shared" si="0"/>
        <v>0</v>
      </c>
      <c r="O5" s="108" t="e">
        <f>IF(D5="X",0,IF(E5="X",0,VLOOKUP(E5,'29'!$K$3:$L$16,2,FALSE)))</f>
        <v>#N/A</v>
      </c>
      <c r="P5" s="108" t="e">
        <f t="shared" si="1"/>
        <v>#N/A</v>
      </c>
    </row>
    <row r="6" spans="1:24">
      <c r="A6" s="30"/>
      <c r="B6" s="106"/>
      <c r="C6" s="33"/>
      <c r="D6" s="33"/>
      <c r="E6" s="106"/>
      <c r="F6" s="108"/>
      <c r="G6" s="108"/>
      <c r="H6" s="108"/>
      <c r="I6" s="108"/>
      <c r="J6" s="108"/>
      <c r="N6" s="108">
        <f t="shared" si="0"/>
        <v>0</v>
      </c>
      <c r="O6" s="108" t="e">
        <f>IF(D6="X",0,IF(E6="X",0,VLOOKUP(E6,'29'!$K$3:$L$16,2,FALSE)))</f>
        <v>#N/A</v>
      </c>
      <c r="P6" s="108" t="e">
        <f t="shared" si="1"/>
        <v>#N/A</v>
      </c>
    </row>
    <row r="7" spans="1:24">
      <c r="A7" s="30"/>
      <c r="B7" s="106"/>
      <c r="C7" s="33"/>
      <c r="D7" s="33"/>
      <c r="E7" s="106"/>
      <c r="F7" s="108"/>
      <c r="G7" s="108"/>
      <c r="H7" s="108"/>
      <c r="I7" s="108"/>
      <c r="J7" s="108"/>
      <c r="N7" s="108">
        <f t="shared" si="0"/>
        <v>0</v>
      </c>
      <c r="O7" s="108" t="e">
        <f>IF(D7="X",0,IF(E7="X",0,VLOOKUP(E7,'29'!$K$3:$L$16,2,FALSE)))</f>
        <v>#N/A</v>
      </c>
      <c r="P7" s="108" t="e">
        <f t="shared" si="1"/>
        <v>#N/A</v>
      </c>
    </row>
    <row r="8" spans="1:24">
      <c r="A8" s="30"/>
      <c r="B8" s="106"/>
      <c r="C8" s="33"/>
      <c r="D8" s="33"/>
      <c r="E8" s="106"/>
      <c r="F8" s="108"/>
      <c r="G8" s="108"/>
      <c r="H8" s="108"/>
      <c r="I8" s="108"/>
      <c r="J8" s="108"/>
      <c r="N8" s="108">
        <f t="shared" si="0"/>
        <v>0</v>
      </c>
      <c r="O8" s="108" t="e">
        <f>IF(D8="X",0,IF(E8="X",0,VLOOKUP(E8,'29'!$K$3:$L$16,2,FALSE)))</f>
        <v>#N/A</v>
      </c>
      <c r="P8" s="108" t="e">
        <f t="shared" si="1"/>
        <v>#N/A</v>
      </c>
    </row>
    <row r="9" spans="1:24">
      <c r="A9" s="30"/>
      <c r="B9" s="106"/>
      <c r="C9" s="33"/>
      <c r="D9" s="33"/>
      <c r="E9" s="106"/>
      <c r="F9" s="108"/>
      <c r="G9" s="108"/>
      <c r="H9" s="108"/>
      <c r="I9" s="108"/>
      <c r="J9" s="108"/>
      <c r="N9" s="108">
        <f t="shared" si="0"/>
        <v>0</v>
      </c>
      <c r="O9" s="108" t="e">
        <f>IF(D9="X",0,IF(E9="X",0,VLOOKUP(E9,'29'!$K$3:$L$16,2,FALSE)))</f>
        <v>#N/A</v>
      </c>
      <c r="P9" s="108" t="e">
        <f t="shared" si="1"/>
        <v>#N/A</v>
      </c>
    </row>
    <row r="10" spans="1:24">
      <c r="A10" s="30"/>
      <c r="B10" s="106"/>
      <c r="C10" s="33"/>
      <c r="D10" s="33"/>
      <c r="E10" s="106"/>
      <c r="F10" s="108"/>
      <c r="G10" s="108"/>
      <c r="H10" s="108"/>
      <c r="I10" s="108"/>
      <c r="J10" s="108"/>
      <c r="N10" s="108">
        <f t="shared" si="0"/>
        <v>0</v>
      </c>
      <c r="O10" s="108" t="e">
        <f>IF(D10="X",0,IF(E10="X",0,VLOOKUP(E10,'29'!$K$3:$L$16,2,FALSE)))</f>
        <v>#N/A</v>
      </c>
      <c r="P10" s="108" t="e">
        <f t="shared" si="1"/>
        <v>#N/A</v>
      </c>
    </row>
    <row r="11" spans="1:24">
      <c r="A11" s="30"/>
      <c r="B11" s="106"/>
      <c r="C11" s="33"/>
      <c r="D11" s="33"/>
      <c r="E11" s="106"/>
      <c r="F11" s="108"/>
      <c r="G11" s="108"/>
      <c r="H11" s="108"/>
      <c r="I11" s="108"/>
      <c r="J11" s="108"/>
      <c r="N11" s="108">
        <f t="shared" si="0"/>
        <v>0</v>
      </c>
      <c r="O11" s="108" t="e">
        <f>IF(D11="X",0,IF(E11="X",0,VLOOKUP(E11,'29'!$K$3:$L$16,2,FALSE)))</f>
        <v>#N/A</v>
      </c>
      <c r="P11" s="108" t="e">
        <f t="shared" si="1"/>
        <v>#N/A</v>
      </c>
    </row>
    <row r="12" spans="1:24">
      <c r="A12" s="30"/>
      <c r="B12" s="106"/>
      <c r="C12" s="33"/>
      <c r="D12" s="33"/>
      <c r="E12" s="106"/>
      <c r="F12" s="108"/>
      <c r="G12" s="108"/>
      <c r="H12" s="108"/>
      <c r="I12" s="108"/>
      <c r="J12" s="108"/>
      <c r="N12" s="108">
        <f t="shared" si="0"/>
        <v>0</v>
      </c>
      <c r="O12" s="108" t="e">
        <f>IF(D12="X",0,IF(E12="X",0,VLOOKUP(E12,'29'!$K$3:$L$16,2,FALSE)))</f>
        <v>#N/A</v>
      </c>
      <c r="P12" s="108" t="e">
        <f t="shared" si="1"/>
        <v>#N/A</v>
      </c>
    </row>
    <row r="13" spans="1:24">
      <c r="A13" s="30"/>
      <c r="B13" s="106"/>
      <c r="C13" s="33"/>
      <c r="D13" s="33"/>
      <c r="E13" s="106"/>
      <c r="F13" s="108"/>
      <c r="G13" s="108"/>
      <c r="H13" s="108"/>
      <c r="I13" s="108"/>
      <c r="J13" s="108"/>
      <c r="N13" s="108">
        <f t="shared" si="0"/>
        <v>0</v>
      </c>
      <c r="O13" s="108" t="e">
        <f>IF(D13="X",0,IF(E13="X",0,VLOOKUP(E13,'29'!$K$3:$L$16,2,FALSE)))</f>
        <v>#N/A</v>
      </c>
      <c r="P13" s="108" t="e">
        <f t="shared" si="1"/>
        <v>#N/A</v>
      </c>
    </row>
    <row r="14" spans="1:24">
      <c r="A14" s="30"/>
      <c r="B14" s="106"/>
      <c r="C14" s="33"/>
      <c r="D14" s="33"/>
      <c r="E14" s="106"/>
      <c r="F14" s="108"/>
      <c r="G14" s="108"/>
      <c r="H14" s="108"/>
      <c r="I14" s="108"/>
      <c r="J14" s="108"/>
      <c r="N14" s="108">
        <f t="shared" si="0"/>
        <v>0</v>
      </c>
      <c r="O14" s="108" t="e">
        <f>IF(D14="X",0,IF(E14="X",0,VLOOKUP(E14,'29'!$K$3:$L$16,2,FALSE)))</f>
        <v>#N/A</v>
      </c>
      <c r="P14" s="108" t="e">
        <f t="shared" si="1"/>
        <v>#N/A</v>
      </c>
    </row>
    <row r="15" spans="1:24">
      <c r="A15" s="30"/>
      <c r="B15" s="106"/>
      <c r="C15" s="33"/>
      <c r="D15" s="33"/>
      <c r="E15" s="106"/>
      <c r="F15" s="108"/>
      <c r="G15" s="108"/>
      <c r="H15" s="108"/>
      <c r="I15" s="108"/>
      <c r="J15" s="108"/>
      <c r="N15" s="108">
        <f t="shared" si="0"/>
        <v>0</v>
      </c>
      <c r="O15" s="108" t="e">
        <f>IF(D15="X",0,IF(E15="X",0,VLOOKUP(E15,'29'!$K$3:$L$16,2,FALSE)))</f>
        <v>#N/A</v>
      </c>
      <c r="P15" s="108" t="e">
        <f t="shared" si="1"/>
        <v>#N/A</v>
      </c>
    </row>
    <row r="16" spans="1:24">
      <c r="A16" s="30"/>
      <c r="B16" s="106"/>
      <c r="C16" s="33"/>
      <c r="D16" s="33"/>
      <c r="E16" s="106"/>
      <c r="F16" s="108"/>
      <c r="G16" s="108"/>
      <c r="H16" s="108"/>
      <c r="I16" s="108"/>
      <c r="J16" s="108"/>
      <c r="N16" s="108">
        <f t="shared" si="0"/>
        <v>0</v>
      </c>
      <c r="O16" s="108" t="e">
        <f>IF(D16="X",0,IF(E16="X",0,VLOOKUP(E16,'29'!$K$3:$L$16,2,FALSE)))</f>
        <v>#N/A</v>
      </c>
      <c r="P16" s="108" t="e">
        <f t="shared" si="1"/>
        <v>#N/A</v>
      </c>
    </row>
    <row r="17" spans="1:16">
      <c r="A17" s="30"/>
      <c r="B17" s="106"/>
      <c r="C17" s="33"/>
      <c r="D17" s="33"/>
      <c r="E17" s="106"/>
      <c r="F17" s="108"/>
      <c r="G17" s="108"/>
      <c r="H17" s="108"/>
      <c r="I17" s="108"/>
      <c r="J17" s="108"/>
      <c r="N17" s="108">
        <f t="shared" si="0"/>
        <v>0</v>
      </c>
      <c r="O17" s="108" t="e">
        <f>IF(D17="X",0,IF(E17="X",0,VLOOKUP(E17,'29'!$K$3:$L$16,2,FALSE)))</f>
        <v>#N/A</v>
      </c>
      <c r="P17" s="108" t="e">
        <f t="shared" si="1"/>
        <v>#N/A</v>
      </c>
    </row>
    <row r="18" spans="1:16">
      <c r="A18" s="30"/>
      <c r="B18" s="106"/>
      <c r="C18" s="33"/>
      <c r="D18" s="33"/>
      <c r="E18" s="106"/>
      <c r="F18" s="108"/>
      <c r="G18" s="108"/>
      <c r="H18" s="108"/>
      <c r="I18" s="108"/>
      <c r="J18" s="108"/>
      <c r="N18" s="108">
        <f t="shared" si="0"/>
        <v>0</v>
      </c>
      <c r="O18" s="108" t="e">
        <f>IF(D18="X",0,IF(E18="X",0,VLOOKUP(E18,'29'!$K$3:$L$16,2,FALSE)))</f>
        <v>#N/A</v>
      </c>
      <c r="P18" s="108" t="e">
        <f t="shared" si="1"/>
        <v>#N/A</v>
      </c>
    </row>
    <row r="19" spans="1:16">
      <c r="A19" s="30"/>
      <c r="B19" s="106"/>
      <c r="C19" s="33"/>
      <c r="D19" s="33"/>
      <c r="E19" s="106"/>
      <c r="F19" s="108"/>
      <c r="G19" s="108"/>
      <c r="H19" s="108"/>
      <c r="I19" s="108"/>
      <c r="J19" s="108"/>
      <c r="N19" s="108">
        <f t="shared" si="0"/>
        <v>0</v>
      </c>
      <c r="O19" s="108" t="e">
        <f>IF(D19="X",0,IF(E19="X",0,VLOOKUP(E19,'29'!$K$3:$L$16,2,FALSE)))</f>
        <v>#N/A</v>
      </c>
      <c r="P19" s="108" t="e">
        <f t="shared" si="1"/>
        <v>#N/A</v>
      </c>
    </row>
    <row r="20" spans="1:16">
      <c r="A20" s="30"/>
      <c r="B20" s="106"/>
      <c r="C20" s="33"/>
      <c r="D20" s="33"/>
      <c r="E20" s="106"/>
      <c r="F20" s="108"/>
      <c r="G20" s="108"/>
      <c r="H20" s="108"/>
      <c r="I20" s="108"/>
      <c r="J20" s="108"/>
      <c r="N20" s="108">
        <f t="shared" si="0"/>
        <v>0</v>
      </c>
      <c r="O20" s="108" t="e">
        <f>IF(D20="X",0,IF(E20="X",0,VLOOKUP(E20,'29'!$K$3:$L$16,2,FALSE)))</f>
        <v>#N/A</v>
      </c>
      <c r="P20" s="108" t="e">
        <f t="shared" si="1"/>
        <v>#N/A</v>
      </c>
    </row>
    <row r="21" spans="1:16">
      <c r="A21" s="30"/>
      <c r="B21" s="106"/>
      <c r="C21" s="33"/>
      <c r="D21" s="33"/>
      <c r="E21" s="106"/>
      <c r="F21" s="108"/>
      <c r="G21" s="108"/>
      <c r="H21" s="108"/>
      <c r="I21" s="108"/>
      <c r="J21" s="108"/>
      <c r="N21" s="108">
        <f t="shared" si="0"/>
        <v>0</v>
      </c>
      <c r="O21" s="108" t="e">
        <f>IF(D21="X",0,IF(E21="X",0,VLOOKUP(E21,'29'!$K$3:$L$16,2,FALSE)))</f>
        <v>#N/A</v>
      </c>
      <c r="P21" s="108" t="e">
        <f t="shared" si="1"/>
        <v>#N/A</v>
      </c>
    </row>
    <row r="22" spans="1:16">
      <c r="A22" s="30"/>
      <c r="B22" s="106"/>
      <c r="C22" s="33"/>
      <c r="D22" s="33"/>
      <c r="E22" s="106"/>
      <c r="F22" s="108"/>
      <c r="G22" s="108"/>
      <c r="H22" s="108"/>
      <c r="I22" s="108"/>
      <c r="J22" s="108"/>
      <c r="N22" s="108">
        <f t="shared" si="0"/>
        <v>0</v>
      </c>
      <c r="O22" s="108" t="e">
        <f>IF(D22="X",0,IF(E22="X",0,VLOOKUP(E22,'29'!$K$3:$L$16,2,FALSE)))</f>
        <v>#N/A</v>
      </c>
      <c r="P22" s="108" t="e">
        <f t="shared" si="1"/>
        <v>#N/A</v>
      </c>
    </row>
    <row r="23" spans="1:16">
      <c r="A23" s="30"/>
      <c r="B23" s="106"/>
      <c r="C23" s="33"/>
      <c r="D23" s="33"/>
      <c r="E23" s="106"/>
      <c r="F23" s="108"/>
      <c r="G23" s="108"/>
      <c r="H23" s="108"/>
      <c r="I23" s="108"/>
      <c r="J23" s="108"/>
      <c r="N23" s="108">
        <f t="shared" si="0"/>
        <v>0</v>
      </c>
      <c r="O23" s="108" t="e">
        <f>IF(D23="X",0,IF(E23="X",0,VLOOKUP(E23,'29'!$K$3:$L$16,2,FALSE)))</f>
        <v>#N/A</v>
      </c>
      <c r="P23" s="108" t="e">
        <f t="shared" si="1"/>
        <v>#N/A</v>
      </c>
    </row>
    <row r="24" spans="1:16">
      <c r="A24" s="30"/>
      <c r="B24" s="106"/>
      <c r="C24" s="33"/>
      <c r="D24" s="33"/>
      <c r="E24" s="106"/>
      <c r="F24" s="108"/>
      <c r="G24" s="108"/>
      <c r="H24" s="108"/>
      <c r="I24" s="108"/>
      <c r="J24" s="108"/>
      <c r="N24" s="108">
        <f t="shared" si="0"/>
        <v>0</v>
      </c>
      <c r="O24" s="108" t="e">
        <f>IF(D24="X",0,IF(E24="X",0,VLOOKUP(E24,'29'!$K$3:$L$16,2,FALSE)))</f>
        <v>#N/A</v>
      </c>
      <c r="P24" s="108" t="e">
        <f t="shared" si="1"/>
        <v>#N/A</v>
      </c>
    </row>
    <row r="25" spans="1:16">
      <c r="A25" s="30"/>
      <c r="B25" s="106"/>
      <c r="C25" s="33"/>
      <c r="D25" s="33"/>
      <c r="E25" s="106"/>
      <c r="F25" s="108"/>
      <c r="G25" s="108"/>
      <c r="H25" s="108"/>
      <c r="I25" s="108"/>
      <c r="J25" s="108"/>
      <c r="N25" s="108">
        <f t="shared" si="0"/>
        <v>0</v>
      </c>
      <c r="O25" s="108" t="e">
        <f>IF(D25="X",0,IF(E25="X",0,VLOOKUP(E25,'29'!$K$3:$L$16,2,FALSE)))</f>
        <v>#N/A</v>
      </c>
      <c r="P25" s="108" t="e">
        <f t="shared" si="1"/>
        <v>#N/A</v>
      </c>
    </row>
    <row r="26" spans="1:16">
      <c r="A26" s="30"/>
      <c r="B26" s="106"/>
      <c r="C26" s="33"/>
      <c r="D26" s="33"/>
      <c r="E26" s="106"/>
      <c r="F26" s="108"/>
      <c r="G26" s="108"/>
      <c r="H26" s="108"/>
      <c r="I26" s="108"/>
      <c r="J26" s="108"/>
      <c r="N26" s="108">
        <f t="shared" si="0"/>
        <v>0</v>
      </c>
      <c r="O26" s="108" t="e">
        <f>IF(D26="X",0,IF(E26="X",0,VLOOKUP(E26,'29'!$K$3:$L$16,2,FALSE)))</f>
        <v>#N/A</v>
      </c>
      <c r="P26" s="108" t="e">
        <f t="shared" si="1"/>
        <v>#N/A</v>
      </c>
    </row>
    <row r="27" spans="1:16">
      <c r="A27" s="30"/>
      <c r="B27" s="106"/>
      <c r="C27" s="33"/>
      <c r="D27" s="33"/>
      <c r="E27" s="106"/>
      <c r="F27" s="108"/>
      <c r="G27" s="108"/>
      <c r="H27" s="108"/>
      <c r="I27" s="108"/>
      <c r="J27" s="108"/>
      <c r="N27" s="108">
        <f t="shared" si="0"/>
        <v>0</v>
      </c>
      <c r="O27" s="108" t="e">
        <f>IF(D27="X",0,IF(E27="X",0,VLOOKUP(E27,'29'!$K$3:$L$16,2,FALSE)))</f>
        <v>#N/A</v>
      </c>
      <c r="P27" s="108" t="e">
        <f t="shared" si="1"/>
        <v>#N/A</v>
      </c>
    </row>
    <row r="28" spans="1:16">
      <c r="A28" s="30"/>
      <c r="B28" s="106"/>
      <c r="C28" s="33"/>
      <c r="D28" s="33"/>
      <c r="E28" s="106"/>
      <c r="F28" s="108"/>
      <c r="G28" s="108"/>
      <c r="H28" s="108"/>
      <c r="I28" s="108"/>
      <c r="J28" s="108"/>
      <c r="N28" s="108">
        <f t="shared" si="0"/>
        <v>0</v>
      </c>
      <c r="O28" s="108" t="e">
        <f>IF(D28="X",0,IF(E28="X",0,VLOOKUP(E28,'29'!$K$3:$L$16,2,FALSE)))</f>
        <v>#N/A</v>
      </c>
      <c r="P28" s="108" t="e">
        <f t="shared" si="1"/>
        <v>#N/A</v>
      </c>
    </row>
    <row r="29" spans="1:16">
      <c r="A29" s="30"/>
      <c r="B29" s="106"/>
      <c r="C29" s="33"/>
      <c r="D29" s="33"/>
      <c r="E29" s="106"/>
      <c r="F29" s="108"/>
      <c r="G29" s="108"/>
      <c r="H29" s="108"/>
      <c r="I29" s="108"/>
      <c r="J29" s="108"/>
      <c r="N29" s="108">
        <f t="shared" si="0"/>
        <v>0</v>
      </c>
      <c r="O29" s="108" t="e">
        <f>IF(D29="X",0,IF(E29="X",0,VLOOKUP(E29,'29'!$K$3:$L$16,2,FALSE)))</f>
        <v>#N/A</v>
      </c>
      <c r="P29" s="108" t="e">
        <f t="shared" si="1"/>
        <v>#N/A</v>
      </c>
    </row>
    <row r="30" spans="1:16">
      <c r="A30" s="30"/>
      <c r="B30" s="106"/>
      <c r="C30" s="33"/>
      <c r="D30" s="33"/>
      <c r="E30" s="106"/>
      <c r="F30" s="108"/>
      <c r="G30" s="108"/>
      <c r="H30" s="108"/>
      <c r="I30" s="108"/>
      <c r="J30" s="108"/>
      <c r="N30" s="108">
        <f t="shared" si="0"/>
        <v>0</v>
      </c>
      <c r="O30" s="108" t="e">
        <f>IF(D30="X",0,IF(E30="X",0,VLOOKUP(E30,'29'!$K$3:$L$16,2,FALSE)))</f>
        <v>#N/A</v>
      </c>
      <c r="P30" s="108" t="e">
        <f t="shared" si="1"/>
        <v>#N/A</v>
      </c>
    </row>
    <row r="31" spans="1:16">
      <c r="A31" s="30"/>
      <c r="B31" s="106"/>
      <c r="C31" s="33"/>
      <c r="D31" s="33"/>
      <c r="E31" s="106"/>
      <c r="F31" s="108"/>
      <c r="G31" s="108"/>
      <c r="H31" s="108"/>
      <c r="I31" s="108"/>
      <c r="J31" s="108"/>
      <c r="N31" s="108">
        <f t="shared" si="0"/>
        <v>0</v>
      </c>
      <c r="O31" s="108" t="e">
        <f>IF(D31="X",0,IF(E31="X",0,VLOOKUP(E31,'29'!$K$3:$L$16,2,FALSE)))</f>
        <v>#N/A</v>
      </c>
      <c r="P31" s="108" t="e">
        <f t="shared" si="1"/>
        <v>#N/A</v>
      </c>
    </row>
    <row r="32" spans="1:16">
      <c r="A32" s="30"/>
      <c r="B32" s="106"/>
      <c r="C32" s="33"/>
      <c r="D32" s="33"/>
      <c r="E32" s="106"/>
      <c r="F32" s="108"/>
      <c r="G32" s="108"/>
      <c r="H32" s="108"/>
      <c r="I32" s="108"/>
      <c r="J32" s="108"/>
      <c r="N32" s="108">
        <f t="shared" si="0"/>
        <v>0</v>
      </c>
      <c r="O32" s="108" t="e">
        <f>IF(D32="X",0,IF(E32="X",0,VLOOKUP(E32,'29'!$K$3:$L$16,2,FALSE)))</f>
        <v>#N/A</v>
      </c>
      <c r="P32" s="108" t="e">
        <f t="shared" si="1"/>
        <v>#N/A</v>
      </c>
    </row>
    <row r="33" spans="1:16">
      <c r="A33" s="30"/>
      <c r="B33" s="106"/>
      <c r="C33" s="33"/>
      <c r="D33" s="33"/>
      <c r="E33" s="106"/>
      <c r="F33" s="108"/>
      <c r="G33" s="108"/>
      <c r="H33" s="108"/>
      <c r="I33" s="108"/>
      <c r="J33" s="108"/>
      <c r="N33" s="108">
        <f t="shared" si="0"/>
        <v>0</v>
      </c>
      <c r="O33" s="108" t="e">
        <f>IF(D33="X",0,IF(E33="X",0,VLOOKUP(E33,'29'!$K$3:$L$16,2,FALSE)))</f>
        <v>#N/A</v>
      </c>
      <c r="P33" s="108" t="e">
        <f t="shared" si="1"/>
        <v>#N/A</v>
      </c>
    </row>
    <row r="34" spans="1:16">
      <c r="A34" s="30"/>
      <c r="B34" s="106"/>
      <c r="C34" s="33"/>
      <c r="D34" s="33"/>
      <c r="E34" s="106"/>
      <c r="F34" s="108"/>
      <c r="G34" s="108"/>
      <c r="H34" s="108"/>
      <c r="I34" s="108"/>
      <c r="J34" s="108"/>
      <c r="N34" s="108">
        <f t="shared" si="0"/>
        <v>0</v>
      </c>
      <c r="O34" s="108" t="e">
        <f>IF(D34="X",0,IF(E34="X",0,VLOOKUP(E34,'29'!$K$3:$L$16,2,FALSE)))</f>
        <v>#N/A</v>
      </c>
      <c r="P34" s="108" t="e">
        <f t="shared" si="1"/>
        <v>#N/A</v>
      </c>
    </row>
    <row r="35" spans="1:16">
      <c r="A35" s="30"/>
      <c r="B35" s="106"/>
      <c r="C35" s="33"/>
      <c r="D35" s="33"/>
      <c r="E35" s="106"/>
      <c r="F35" s="108"/>
      <c r="G35" s="108"/>
      <c r="H35" s="108"/>
      <c r="I35" s="108"/>
      <c r="J35" s="108"/>
      <c r="N35" s="108">
        <f t="shared" si="0"/>
        <v>0</v>
      </c>
      <c r="O35" s="108" t="e">
        <f>IF(D35="X",0,IF(E35="X",0,VLOOKUP(E35,'29'!$K$3:$L$16,2,FALSE)))</f>
        <v>#N/A</v>
      </c>
      <c r="P35" s="108" t="e">
        <f t="shared" si="1"/>
        <v>#N/A</v>
      </c>
    </row>
    <row r="36" spans="1:16">
      <c r="A36" s="30"/>
      <c r="B36" s="106"/>
      <c r="C36" s="33"/>
      <c r="D36" s="33"/>
      <c r="E36" s="106"/>
      <c r="F36" s="108"/>
      <c r="G36" s="108"/>
      <c r="H36" s="108"/>
      <c r="I36" s="108"/>
      <c r="J36" s="108"/>
      <c r="N36" s="108">
        <f t="shared" si="0"/>
        <v>0</v>
      </c>
      <c r="O36" s="108" t="e">
        <f>IF(D36="X",0,IF(E36="X",0,VLOOKUP(E36,'29'!$K$3:$L$16,2,FALSE)))</f>
        <v>#N/A</v>
      </c>
      <c r="P36" s="108" t="e">
        <f t="shared" si="1"/>
        <v>#N/A</v>
      </c>
    </row>
    <row r="37" spans="1:16">
      <c r="A37" s="30"/>
      <c r="B37" s="106"/>
      <c r="C37" s="33"/>
      <c r="D37" s="33"/>
      <c r="E37" s="106"/>
      <c r="F37" s="108"/>
      <c r="G37" s="108"/>
      <c r="H37" s="108"/>
      <c r="I37" s="108"/>
      <c r="J37" s="108"/>
      <c r="N37" s="108">
        <f t="shared" si="0"/>
        <v>0</v>
      </c>
      <c r="O37" s="108" t="e">
        <f>IF(D37="X",0,IF(E37="X",0,VLOOKUP(E37,'29'!$K$3:$L$16,2,FALSE)))</f>
        <v>#N/A</v>
      </c>
      <c r="P37" s="108" t="e">
        <f t="shared" si="1"/>
        <v>#N/A</v>
      </c>
    </row>
    <row r="38" spans="1:16">
      <c r="A38" s="30"/>
      <c r="B38" s="106"/>
      <c r="C38" s="33"/>
      <c r="D38" s="33"/>
      <c r="E38" s="106"/>
      <c r="F38" s="108"/>
      <c r="G38" s="108"/>
      <c r="H38" s="108"/>
      <c r="I38" s="108"/>
      <c r="J38" s="108"/>
      <c r="N38" s="108">
        <f t="shared" si="0"/>
        <v>0</v>
      </c>
      <c r="O38" s="108" t="e">
        <f>IF(D38="X",0,IF(E38="X",0,VLOOKUP(E38,'29'!$K$3:$L$16,2,FALSE)))</f>
        <v>#N/A</v>
      </c>
      <c r="P38" s="108" t="e">
        <f t="shared" si="1"/>
        <v>#N/A</v>
      </c>
    </row>
    <row r="39" spans="1:16">
      <c r="A39" s="30"/>
      <c r="B39" s="106"/>
      <c r="C39" s="33"/>
      <c r="D39" s="33"/>
      <c r="E39" s="106"/>
      <c r="F39" s="108"/>
      <c r="G39" s="108"/>
      <c r="H39" s="108"/>
      <c r="I39" s="108"/>
      <c r="J39" s="108"/>
      <c r="N39" s="108">
        <f t="shared" si="0"/>
        <v>0</v>
      </c>
      <c r="O39" s="108" t="e">
        <f>IF(D39="X",0,IF(E39="X",0,VLOOKUP(E39,'29'!$K$3:$L$16,2,FALSE)))</f>
        <v>#N/A</v>
      </c>
      <c r="P39" s="108" t="e">
        <f t="shared" si="1"/>
        <v>#N/A</v>
      </c>
    </row>
    <row r="40" spans="1:16">
      <c r="A40" s="30"/>
      <c r="B40" s="106"/>
      <c r="C40" s="33"/>
      <c r="D40" s="33"/>
      <c r="E40" s="106"/>
      <c r="F40" s="108"/>
      <c r="G40" s="108"/>
      <c r="H40" s="108"/>
      <c r="I40" s="108"/>
      <c r="J40" s="108"/>
      <c r="N40" s="108">
        <f t="shared" si="0"/>
        <v>0</v>
      </c>
      <c r="O40" s="108" t="e">
        <f>IF(D40="X",0,IF(E40="X",0,VLOOKUP(E40,'29'!$K$3:$L$16,2,FALSE)))</f>
        <v>#N/A</v>
      </c>
      <c r="P40" s="108" t="e">
        <f t="shared" si="1"/>
        <v>#N/A</v>
      </c>
    </row>
    <row r="41" spans="1:16">
      <c r="A41" s="30"/>
      <c r="B41" s="106"/>
      <c r="C41" s="33"/>
      <c r="D41" s="33"/>
      <c r="E41" s="106"/>
      <c r="F41" s="108"/>
      <c r="G41" s="108"/>
      <c r="H41" s="108"/>
      <c r="I41" s="108"/>
      <c r="J41" s="108"/>
      <c r="N41" s="108">
        <f t="shared" si="0"/>
        <v>0</v>
      </c>
      <c r="O41" s="108" t="e">
        <f>IF(D41="X",0,IF(E41="X",0,VLOOKUP(E41,'29'!$K$3:$L$16,2,FALSE)))</f>
        <v>#N/A</v>
      </c>
      <c r="P41" s="108" t="e">
        <f t="shared" si="1"/>
        <v>#N/A</v>
      </c>
    </row>
    <row r="42" spans="1:16">
      <c r="A42" s="30"/>
      <c r="B42" s="106"/>
      <c r="C42" s="33"/>
      <c r="D42" s="33"/>
      <c r="E42" s="106"/>
      <c r="F42" s="108"/>
      <c r="G42" s="108"/>
      <c r="H42" s="108"/>
      <c r="I42" s="108"/>
      <c r="J42" s="108"/>
      <c r="N42" s="108">
        <f t="shared" si="0"/>
        <v>0</v>
      </c>
      <c r="O42" s="108" t="e">
        <f>IF(D42="X",0,IF(E42="X",0,VLOOKUP(E42,'29'!$K$3:$L$16,2,FALSE)))</f>
        <v>#N/A</v>
      </c>
      <c r="P42" s="108" t="e">
        <f t="shared" si="1"/>
        <v>#N/A</v>
      </c>
    </row>
    <row r="43" spans="1:16">
      <c r="A43" s="30"/>
      <c r="B43" s="106"/>
      <c r="C43" s="33"/>
      <c r="D43" s="33"/>
      <c r="E43" s="106"/>
      <c r="F43" s="108"/>
      <c r="G43" s="108"/>
      <c r="H43" s="108"/>
      <c r="I43" s="108"/>
      <c r="J43" s="108"/>
      <c r="N43" s="108">
        <f t="shared" si="0"/>
        <v>0</v>
      </c>
      <c r="O43" s="108" t="e">
        <f>IF(D43="X",0,IF(E43="X",0,VLOOKUP(E43,'29'!$K$3:$L$16,2,FALSE)))</f>
        <v>#N/A</v>
      </c>
      <c r="P43" s="108" t="e">
        <f t="shared" si="1"/>
        <v>#N/A</v>
      </c>
    </row>
    <row r="44" spans="1:16">
      <c r="A44" s="30"/>
      <c r="B44" s="106"/>
      <c r="C44" s="33"/>
      <c r="D44" s="33"/>
      <c r="E44" s="106"/>
      <c r="F44" s="108"/>
      <c r="G44" s="108"/>
      <c r="H44" s="108"/>
      <c r="I44" s="108"/>
      <c r="J44" s="108"/>
      <c r="N44" s="108">
        <f t="shared" si="0"/>
        <v>0</v>
      </c>
      <c r="O44" s="108" t="e">
        <f>IF(D44="X",0,IF(E44="X",0,VLOOKUP(E44,'29'!$K$3:$L$16,2,FALSE)))</f>
        <v>#N/A</v>
      </c>
      <c r="P44" s="108" t="e">
        <f t="shared" si="1"/>
        <v>#N/A</v>
      </c>
    </row>
    <row r="45" spans="1:16">
      <c r="A45" s="30"/>
      <c r="B45" s="106"/>
      <c r="C45" s="33"/>
      <c r="D45" s="33"/>
      <c r="E45" s="106"/>
      <c r="F45" s="108"/>
      <c r="G45" s="108"/>
      <c r="H45" s="108"/>
      <c r="I45" s="108"/>
      <c r="J45" s="108"/>
      <c r="N45" s="108">
        <f t="shared" si="0"/>
        <v>0</v>
      </c>
      <c r="O45" s="108" t="e">
        <f>IF(D45="X",0,IF(E45="X",0,VLOOKUP(E45,'29'!$K$3:$L$16,2,FALSE)))</f>
        <v>#N/A</v>
      </c>
      <c r="P45" s="108" t="e">
        <f t="shared" si="1"/>
        <v>#N/A</v>
      </c>
    </row>
    <row r="46" spans="1:16">
      <c r="A46" s="30"/>
      <c r="B46" s="106"/>
      <c r="C46" s="33"/>
      <c r="D46" s="33"/>
      <c r="E46" s="106"/>
      <c r="F46" s="108"/>
      <c r="G46" s="108"/>
      <c r="H46" s="108"/>
      <c r="I46" s="108"/>
      <c r="J46" s="108"/>
      <c r="N46" s="108">
        <f t="shared" si="0"/>
        <v>0</v>
      </c>
      <c r="O46" s="108" t="e">
        <f>IF(D46="X",0,IF(E46="X",0,VLOOKUP(E46,'29'!$K$3:$L$16,2,FALSE)))</f>
        <v>#N/A</v>
      </c>
      <c r="P46" s="108" t="e">
        <f t="shared" si="1"/>
        <v>#N/A</v>
      </c>
    </row>
    <row r="47" spans="1:16">
      <c r="A47" s="30"/>
      <c r="B47" s="106"/>
      <c r="C47" s="33"/>
      <c r="D47" s="33"/>
      <c r="E47" s="106"/>
      <c r="F47" s="108"/>
      <c r="G47" s="108"/>
      <c r="H47" s="108"/>
      <c r="I47" s="108"/>
      <c r="J47" s="108"/>
      <c r="N47" s="108">
        <f t="shared" si="0"/>
        <v>0</v>
      </c>
      <c r="O47" s="108" t="e">
        <f>IF(D47="X",0,IF(E47="X",0,VLOOKUP(E47,'29'!$K$3:$L$16,2,FALSE)))</f>
        <v>#N/A</v>
      </c>
      <c r="P47" s="108" t="e">
        <f t="shared" si="1"/>
        <v>#N/A</v>
      </c>
    </row>
    <row r="48" spans="1:16">
      <c r="A48" s="30"/>
      <c r="B48" s="106"/>
      <c r="C48" s="33"/>
      <c r="D48" s="33"/>
      <c r="E48" s="106"/>
      <c r="F48" s="108"/>
      <c r="G48" s="108"/>
      <c r="H48" s="108"/>
      <c r="I48" s="108"/>
      <c r="J48" s="108"/>
      <c r="N48" s="108">
        <f t="shared" si="0"/>
        <v>0</v>
      </c>
      <c r="O48" s="108" t="e">
        <f>IF(D48="X",0,IF(E48="X",0,VLOOKUP(E48,'29'!$K$3:$L$16,2,FALSE)))</f>
        <v>#N/A</v>
      </c>
      <c r="P48" s="108" t="e">
        <f t="shared" si="1"/>
        <v>#N/A</v>
      </c>
    </row>
    <row r="49" spans="1:16">
      <c r="A49" s="30"/>
      <c r="B49" s="106"/>
      <c r="C49" s="33"/>
      <c r="D49" s="33"/>
      <c r="E49" s="106"/>
      <c r="F49" s="108"/>
      <c r="G49" s="108"/>
      <c r="H49" s="108"/>
      <c r="I49" s="108"/>
      <c r="J49" s="108"/>
      <c r="N49" s="108">
        <f t="shared" si="0"/>
        <v>0</v>
      </c>
      <c r="O49" s="108" t="e">
        <f>IF(D49="X",0,IF(E49="X",0,VLOOKUP(E49,'29'!$K$3:$L$16,2,FALSE)))</f>
        <v>#N/A</v>
      </c>
      <c r="P49" s="108" t="e">
        <f t="shared" si="1"/>
        <v>#N/A</v>
      </c>
    </row>
    <row r="50" spans="1:16">
      <c r="A50" s="30"/>
      <c r="B50" s="106"/>
      <c r="C50" s="33"/>
      <c r="D50" s="33"/>
      <c r="E50" s="106"/>
      <c r="F50" s="108"/>
      <c r="G50" s="108"/>
      <c r="H50" s="108"/>
      <c r="I50" s="108"/>
      <c r="J50" s="108"/>
      <c r="N50" s="108">
        <f t="shared" si="0"/>
        <v>0</v>
      </c>
      <c r="O50" s="108" t="e">
        <f>IF(D50="X",0,IF(E50="X",0,VLOOKUP(E50,'29'!$K$3:$L$16,2,FALSE)))</f>
        <v>#N/A</v>
      </c>
      <c r="P50" s="108" t="e">
        <f t="shared" si="1"/>
        <v>#N/A</v>
      </c>
    </row>
    <row r="51" spans="1:16">
      <c r="A51" s="30"/>
      <c r="B51" s="106"/>
      <c r="C51" s="33"/>
      <c r="D51" s="33"/>
      <c r="E51" s="106"/>
      <c r="F51" s="108"/>
      <c r="G51" s="108"/>
      <c r="H51" s="108"/>
      <c r="I51" s="108"/>
      <c r="J51" s="108"/>
      <c r="N51" s="108">
        <f t="shared" si="0"/>
        <v>0</v>
      </c>
      <c r="O51" s="108" t="e">
        <f>IF(D51="X",0,IF(E51="X",0,VLOOKUP(E51,'29'!$K$3:$L$16,2,FALSE)))</f>
        <v>#N/A</v>
      </c>
      <c r="P51" s="108" t="e">
        <f t="shared" si="1"/>
        <v>#N/A</v>
      </c>
    </row>
    <row r="52" spans="1:16">
      <c r="A52" s="30"/>
      <c r="B52" s="106"/>
      <c r="C52" s="33"/>
      <c r="D52" s="33"/>
      <c r="E52" s="106"/>
      <c r="F52" s="108"/>
      <c r="G52" s="108"/>
      <c r="H52" s="108"/>
      <c r="I52" s="108"/>
      <c r="J52" s="108"/>
      <c r="N52" s="108">
        <f t="shared" si="0"/>
        <v>0</v>
      </c>
      <c r="O52" s="108" t="e">
        <f>IF(D52="X",0,IF(E52="X",0,VLOOKUP(E52,'29'!$K$3:$L$16,2,FALSE)))</f>
        <v>#N/A</v>
      </c>
      <c r="P52" s="108" t="e">
        <f t="shared" si="1"/>
        <v>#N/A</v>
      </c>
    </row>
    <row r="53" spans="1:16">
      <c r="A53" s="30"/>
      <c r="B53" s="106"/>
      <c r="C53" s="33"/>
      <c r="D53" s="33"/>
      <c r="E53" s="106"/>
      <c r="F53" s="108"/>
      <c r="G53" s="108"/>
      <c r="H53" s="108"/>
      <c r="I53" s="108"/>
      <c r="J53" s="108"/>
      <c r="N53" s="108">
        <f t="shared" si="0"/>
        <v>0</v>
      </c>
      <c r="O53" s="108" t="e">
        <f>IF(D53="X",0,IF(E53="X",0,VLOOKUP(E53,'29'!$K$3:$L$16,2,FALSE)))</f>
        <v>#N/A</v>
      </c>
      <c r="P53" s="108" t="e">
        <f t="shared" si="1"/>
        <v>#N/A</v>
      </c>
    </row>
    <row r="54" spans="1:16">
      <c r="A54" s="30"/>
      <c r="B54" s="106"/>
      <c r="C54" s="33"/>
      <c r="D54" s="33"/>
      <c r="E54" s="106"/>
      <c r="F54" s="108"/>
      <c r="G54" s="108"/>
      <c r="H54" s="108"/>
      <c r="I54" s="108"/>
      <c r="J54" s="108"/>
      <c r="N54" s="108">
        <f t="shared" si="0"/>
        <v>0</v>
      </c>
      <c r="O54" s="108" t="e">
        <f>IF(D54="X",0,IF(E54="X",0,VLOOKUP(E54,'29'!$K$3:$L$16,2,FALSE)))</f>
        <v>#N/A</v>
      </c>
      <c r="P54" s="108" t="e">
        <f t="shared" si="1"/>
        <v>#N/A</v>
      </c>
    </row>
    <row r="55" spans="1:16">
      <c r="A55" s="30"/>
      <c r="B55" s="106"/>
      <c r="C55" s="33"/>
      <c r="D55" s="33"/>
      <c r="E55" s="106"/>
      <c r="F55" s="108"/>
      <c r="G55" s="108"/>
      <c r="H55" s="108"/>
      <c r="I55" s="108"/>
      <c r="J55" s="108"/>
      <c r="N55" s="108">
        <f t="shared" si="0"/>
        <v>0</v>
      </c>
      <c r="O55" s="108" t="e">
        <f>IF(D55="X",0,IF(E55="X",0,VLOOKUP(E55,'29'!$K$3:$L$16,2,FALSE)))</f>
        <v>#N/A</v>
      </c>
      <c r="P55" s="108" t="e">
        <f t="shared" si="1"/>
        <v>#N/A</v>
      </c>
    </row>
    <row r="56" spans="1:16">
      <c r="A56" s="30"/>
      <c r="B56" s="106"/>
      <c r="C56" s="33"/>
      <c r="D56" s="33"/>
      <c r="E56" s="106"/>
      <c r="F56" s="108"/>
      <c r="G56" s="108"/>
      <c r="H56" s="108"/>
      <c r="I56" s="108"/>
      <c r="J56" s="108"/>
      <c r="N56" s="108">
        <f t="shared" si="0"/>
        <v>0</v>
      </c>
      <c r="O56" s="108" t="e">
        <f>IF(D56="X",0,IF(E56="X",0,VLOOKUP(E56,'29'!$K$3:$L$16,2,FALSE)))</f>
        <v>#N/A</v>
      </c>
      <c r="P56" s="108" t="e">
        <f t="shared" si="1"/>
        <v>#N/A</v>
      </c>
    </row>
    <row r="57" spans="1:16">
      <c r="A57" s="30"/>
      <c r="B57" s="106"/>
      <c r="C57" s="33"/>
      <c r="D57" s="33"/>
      <c r="E57" s="106"/>
      <c r="F57" s="108"/>
      <c r="G57" s="108"/>
      <c r="H57" s="108"/>
      <c r="I57" s="108"/>
      <c r="J57" s="108"/>
      <c r="N57" s="108">
        <f t="shared" si="0"/>
        <v>0</v>
      </c>
      <c r="O57" s="108" t="e">
        <f>IF(D57="X",0,IF(E57="X",0,VLOOKUP(E57,'29'!$K$3:$L$16,2,FALSE)))</f>
        <v>#N/A</v>
      </c>
      <c r="P57" s="108" t="e">
        <f t="shared" si="1"/>
        <v>#N/A</v>
      </c>
    </row>
    <row r="58" spans="1:16">
      <c r="A58" s="30"/>
      <c r="B58" s="106"/>
      <c r="C58" s="33"/>
      <c r="D58" s="33"/>
      <c r="E58" s="106"/>
      <c r="F58" s="108"/>
      <c r="G58" s="108"/>
      <c r="H58" s="108"/>
      <c r="I58" s="108"/>
      <c r="J58" s="108"/>
      <c r="N58" s="108">
        <f t="shared" si="0"/>
        <v>0</v>
      </c>
      <c r="O58" s="108" t="e">
        <f>IF(D58="X",0,IF(E58="X",0,VLOOKUP(E58,'29'!$K$3:$L$16,2,FALSE)))</f>
        <v>#N/A</v>
      </c>
      <c r="P58" s="108" t="e">
        <f t="shared" si="1"/>
        <v>#N/A</v>
      </c>
    </row>
    <row r="59" spans="1:16">
      <c r="A59" s="30"/>
      <c r="B59" s="106"/>
      <c r="C59" s="33"/>
      <c r="D59" s="33"/>
      <c r="E59" s="106"/>
      <c r="F59" s="108"/>
      <c r="G59" s="108"/>
      <c r="H59" s="108"/>
      <c r="I59" s="108"/>
      <c r="J59" s="108"/>
      <c r="N59" s="108">
        <f t="shared" si="0"/>
        <v>0</v>
      </c>
      <c r="O59" s="108" t="e">
        <f>IF(D59="X",0,IF(E59="X",0,VLOOKUP(E59,'29'!$K$3:$L$16,2,FALSE)))</f>
        <v>#N/A</v>
      </c>
      <c r="P59" s="108" t="e">
        <f t="shared" si="1"/>
        <v>#N/A</v>
      </c>
    </row>
    <row r="60" spans="1:16">
      <c r="A60" s="30"/>
      <c r="B60" s="106"/>
      <c r="C60" s="33"/>
      <c r="D60" s="33"/>
      <c r="E60" s="106"/>
      <c r="F60" s="108"/>
      <c r="G60" s="108"/>
      <c r="H60" s="108"/>
      <c r="I60" s="108"/>
      <c r="J60" s="108"/>
      <c r="N60" s="108">
        <f t="shared" si="0"/>
        <v>0</v>
      </c>
      <c r="O60" s="108" t="e">
        <f>IF(D60="X",0,IF(E60="X",0,VLOOKUP(E60,'29'!$K$3:$L$16,2,FALSE)))</f>
        <v>#N/A</v>
      </c>
      <c r="P60" s="108" t="e">
        <f t="shared" si="1"/>
        <v>#N/A</v>
      </c>
    </row>
    <row r="61" spans="1:16">
      <c r="A61" s="30"/>
      <c r="B61" s="106"/>
      <c r="C61" s="33"/>
      <c r="D61" s="33"/>
      <c r="E61" s="106"/>
      <c r="F61" s="108"/>
      <c r="G61" s="108"/>
      <c r="H61" s="108"/>
      <c r="I61" s="108"/>
      <c r="J61" s="108"/>
      <c r="N61" s="108">
        <f t="shared" si="0"/>
        <v>0</v>
      </c>
      <c r="O61" s="108" t="e">
        <f>IF(D61="X",0,IF(E61="X",0,VLOOKUP(E61,'29'!$K$3:$L$16,2,FALSE)))</f>
        <v>#N/A</v>
      </c>
      <c r="P61" s="108" t="e">
        <f t="shared" si="1"/>
        <v>#N/A</v>
      </c>
    </row>
    <row r="62" spans="1:16">
      <c r="A62" s="30"/>
      <c r="B62" s="106"/>
      <c r="C62" s="33"/>
      <c r="D62" s="33"/>
      <c r="E62" s="106"/>
      <c r="F62" s="108"/>
      <c r="G62" s="108"/>
      <c r="H62" s="108"/>
      <c r="I62" s="108"/>
      <c r="J62" s="108"/>
      <c r="N62" s="108">
        <f t="shared" si="0"/>
        <v>0</v>
      </c>
      <c r="O62" s="108" t="e">
        <f>IF(D62="X",0,IF(E62="X",0,VLOOKUP(E62,'29'!$K$3:$L$16,2,FALSE)))</f>
        <v>#N/A</v>
      </c>
      <c r="P62" s="108" t="e">
        <f t="shared" si="1"/>
        <v>#N/A</v>
      </c>
    </row>
    <row r="63" spans="1:16">
      <c r="A63" s="30"/>
      <c r="B63" s="106"/>
      <c r="C63" s="33"/>
      <c r="D63" s="33"/>
      <c r="E63" s="106"/>
      <c r="F63" s="108"/>
      <c r="G63" s="108"/>
      <c r="H63" s="108"/>
      <c r="I63" s="108"/>
      <c r="J63" s="108"/>
      <c r="N63" s="108">
        <f t="shared" si="0"/>
        <v>0</v>
      </c>
      <c r="O63" s="108" t="e">
        <f>IF(D63="X",0,IF(E63="X",0,VLOOKUP(E63,'29'!$K$3:$L$16,2,FALSE)))</f>
        <v>#N/A</v>
      </c>
      <c r="P63" s="108" t="e">
        <f t="shared" si="1"/>
        <v>#N/A</v>
      </c>
    </row>
    <row r="64" spans="1:16">
      <c r="A64" s="30"/>
      <c r="B64" s="106"/>
      <c r="C64" s="33"/>
      <c r="D64" s="33"/>
      <c r="E64" s="106"/>
      <c r="F64" s="108"/>
      <c r="G64" s="108"/>
      <c r="H64" s="108"/>
      <c r="I64" s="108"/>
      <c r="J64" s="108"/>
      <c r="N64" s="108">
        <f t="shared" si="0"/>
        <v>0</v>
      </c>
      <c r="O64" s="108" t="e">
        <f>IF(D64="X",0,IF(E64="X",0,VLOOKUP(E64,'29'!$K$3:$L$16,2,FALSE)))</f>
        <v>#N/A</v>
      </c>
      <c r="P64" s="108" t="e">
        <f t="shared" si="1"/>
        <v>#N/A</v>
      </c>
    </row>
    <row r="65" spans="1:16">
      <c r="A65" s="30"/>
      <c r="B65" s="106"/>
      <c r="C65" s="33"/>
      <c r="D65" s="33"/>
      <c r="E65" s="106"/>
      <c r="F65" s="108"/>
      <c r="G65" s="108"/>
      <c r="H65" s="108"/>
      <c r="I65" s="108"/>
      <c r="J65" s="108"/>
      <c r="N65" s="108">
        <f t="shared" si="0"/>
        <v>0</v>
      </c>
      <c r="O65" s="108" t="e">
        <f>IF(D65="X",0,IF(E65="X",0,VLOOKUP(E65,'29'!$K$3:$L$16,2,FALSE)))</f>
        <v>#N/A</v>
      </c>
      <c r="P65" s="108" t="e">
        <f t="shared" si="1"/>
        <v>#N/A</v>
      </c>
    </row>
    <row r="66" spans="1:16">
      <c r="A66" s="30"/>
      <c r="B66" s="106"/>
      <c r="C66" s="33"/>
      <c r="D66" s="33"/>
      <c r="E66" s="106"/>
      <c r="F66" s="108"/>
      <c r="G66" s="108"/>
      <c r="H66" s="108"/>
      <c r="I66" s="108"/>
      <c r="J66" s="108"/>
      <c r="N66" s="108">
        <f t="shared" si="0"/>
        <v>0</v>
      </c>
      <c r="O66" s="108" t="e">
        <f>IF(D66="X",0,IF(E66="X",0,VLOOKUP(E66,'29'!$K$3:$L$16,2,FALSE)))</f>
        <v>#N/A</v>
      </c>
      <c r="P66" s="108" t="e">
        <f t="shared" si="1"/>
        <v>#N/A</v>
      </c>
    </row>
    <row r="67" spans="1:16">
      <c r="A67" s="30"/>
      <c r="B67" s="106"/>
      <c r="C67" s="33"/>
      <c r="D67" s="33"/>
      <c r="E67" s="106"/>
      <c r="F67" s="108"/>
      <c r="G67" s="108"/>
      <c r="H67" s="108"/>
      <c r="I67" s="108"/>
      <c r="J67" s="108"/>
      <c r="N67" s="108">
        <f t="shared" si="0"/>
        <v>0</v>
      </c>
      <c r="O67" s="108" t="e">
        <f>IF(D67="X",0,IF(E67="X",0,VLOOKUP(E67,'29'!$K$3:$L$16,2,FALSE)))</f>
        <v>#N/A</v>
      </c>
      <c r="P67" s="108" t="e">
        <f t="shared" si="1"/>
        <v>#N/A</v>
      </c>
    </row>
    <row r="68" spans="1:16">
      <c r="A68" s="30"/>
      <c r="B68" s="106"/>
      <c r="C68" s="33"/>
      <c r="D68" s="33"/>
      <c r="E68" s="106"/>
      <c r="F68" s="108"/>
      <c r="G68" s="108"/>
      <c r="H68" s="108"/>
      <c r="I68" s="108"/>
      <c r="J68" s="108"/>
      <c r="N68" s="108">
        <f t="shared" ref="N68:N131" si="2">SUM(F68:M68)</f>
        <v>0</v>
      </c>
      <c r="O68" s="108" t="e">
        <f>IF(D68="X",0,IF(E68="X",0,VLOOKUP(E68,'29'!$K$3:$L$16,2,FALSE)))</f>
        <v>#N/A</v>
      </c>
      <c r="P68" s="108" t="e">
        <f t="shared" ref="P68:P131" si="3">N68*O68</f>
        <v>#N/A</v>
      </c>
    </row>
    <row r="69" spans="1:16">
      <c r="A69" s="30"/>
      <c r="B69" s="106"/>
      <c r="C69" s="33"/>
      <c r="D69" s="33"/>
      <c r="E69" s="106"/>
      <c r="F69" s="108"/>
      <c r="G69" s="108"/>
      <c r="H69" s="108"/>
      <c r="I69" s="108"/>
      <c r="J69" s="108"/>
      <c r="N69" s="108">
        <f t="shared" si="2"/>
        <v>0</v>
      </c>
      <c r="O69" s="108" t="e">
        <f>IF(D69="X",0,IF(E69="X",0,VLOOKUP(E69,'29'!$K$3:$L$16,2,FALSE)))</f>
        <v>#N/A</v>
      </c>
      <c r="P69" s="108" t="e">
        <f t="shared" si="3"/>
        <v>#N/A</v>
      </c>
    </row>
    <row r="70" spans="1:16">
      <c r="A70" s="30"/>
      <c r="B70" s="106"/>
      <c r="C70" s="33"/>
      <c r="D70" s="33"/>
      <c r="E70" s="106"/>
      <c r="F70" s="108"/>
      <c r="G70" s="108"/>
      <c r="H70" s="108"/>
      <c r="I70" s="108"/>
      <c r="J70" s="108"/>
      <c r="N70" s="108">
        <f t="shared" si="2"/>
        <v>0</v>
      </c>
      <c r="O70" s="108" t="e">
        <f>IF(D70="X",0,IF(E70="X",0,VLOOKUP(E70,'29'!$K$3:$L$16,2,FALSE)))</f>
        <v>#N/A</v>
      </c>
      <c r="P70" s="108" t="e">
        <f t="shared" si="3"/>
        <v>#N/A</v>
      </c>
    </row>
    <row r="71" spans="1:16">
      <c r="A71" s="30"/>
      <c r="B71" s="106"/>
      <c r="C71" s="33"/>
      <c r="D71" s="33"/>
      <c r="E71" s="106"/>
      <c r="F71" s="108"/>
      <c r="G71" s="108"/>
      <c r="H71" s="108"/>
      <c r="I71" s="108"/>
      <c r="J71" s="108"/>
      <c r="N71" s="108">
        <f t="shared" si="2"/>
        <v>0</v>
      </c>
      <c r="O71" s="108" t="e">
        <f>IF(D71="X",0,IF(E71="X",0,VLOOKUP(E71,'29'!$K$3:$L$16,2,FALSE)))</f>
        <v>#N/A</v>
      </c>
      <c r="P71" s="108" t="e">
        <f t="shared" si="3"/>
        <v>#N/A</v>
      </c>
    </row>
    <row r="72" spans="1:16">
      <c r="A72" s="30"/>
      <c r="B72" s="106"/>
      <c r="C72" s="33"/>
      <c r="D72" s="33"/>
      <c r="E72" s="106"/>
      <c r="F72" s="108"/>
      <c r="G72" s="108"/>
      <c r="H72" s="108"/>
      <c r="I72" s="108"/>
      <c r="J72" s="108"/>
      <c r="N72" s="108">
        <f t="shared" si="2"/>
        <v>0</v>
      </c>
      <c r="O72" s="108" t="e">
        <f>IF(D72="X",0,IF(E72="X",0,VLOOKUP(E72,'29'!$K$3:$L$16,2,FALSE)))</f>
        <v>#N/A</v>
      </c>
      <c r="P72" s="108" t="e">
        <f t="shared" si="3"/>
        <v>#N/A</v>
      </c>
    </row>
    <row r="73" spans="1:16">
      <c r="A73" s="30"/>
      <c r="B73" s="106"/>
      <c r="C73" s="33"/>
      <c r="D73" s="33"/>
      <c r="E73" s="106"/>
      <c r="F73" s="108"/>
      <c r="G73" s="108"/>
      <c r="H73" s="108"/>
      <c r="I73" s="108"/>
      <c r="J73" s="108"/>
      <c r="N73" s="108">
        <f t="shared" si="2"/>
        <v>0</v>
      </c>
      <c r="O73" s="108" t="e">
        <f>IF(D73="X",0,IF(E73="X",0,VLOOKUP(E73,'29'!$K$3:$L$16,2,FALSE)))</f>
        <v>#N/A</v>
      </c>
      <c r="P73" s="108" t="e">
        <f t="shared" si="3"/>
        <v>#N/A</v>
      </c>
    </row>
    <row r="74" spans="1:16">
      <c r="A74" s="30"/>
      <c r="B74" s="106"/>
      <c r="C74" s="116"/>
      <c r="D74" s="116"/>
      <c r="E74" s="117"/>
      <c r="F74" s="118"/>
      <c r="G74" s="118"/>
      <c r="H74" s="118"/>
      <c r="I74" s="118"/>
      <c r="J74" s="118"/>
      <c r="K74" s="118"/>
      <c r="L74" s="118"/>
      <c r="M74" s="118"/>
      <c r="N74" s="108">
        <f t="shared" si="2"/>
        <v>0</v>
      </c>
      <c r="O74" s="108" t="e">
        <f>IF(D74="X",0,IF(E74="X",0,VLOOKUP(E74,'29'!$K$3:$L$16,2,FALSE)))</f>
        <v>#N/A</v>
      </c>
      <c r="P74" s="108" t="e">
        <f t="shared" si="3"/>
        <v>#N/A</v>
      </c>
    </row>
    <row r="75" spans="1:16">
      <c r="A75" s="30"/>
      <c r="B75" s="106"/>
      <c r="C75" s="33"/>
      <c r="D75" s="33"/>
      <c r="E75" s="106"/>
      <c r="F75" s="108"/>
      <c r="G75" s="108"/>
      <c r="H75" s="108"/>
      <c r="I75" s="108"/>
      <c r="J75" s="108"/>
      <c r="N75" s="108">
        <f t="shared" si="2"/>
        <v>0</v>
      </c>
      <c r="O75" s="108" t="e">
        <f>IF(D75="X",0,IF(E75="X",0,VLOOKUP(E75,'29'!$K$3:$L$16,2,FALSE)))</f>
        <v>#N/A</v>
      </c>
      <c r="P75" s="108" t="e">
        <f t="shared" si="3"/>
        <v>#N/A</v>
      </c>
    </row>
    <row r="76" spans="1:16">
      <c r="A76" s="30"/>
      <c r="B76" s="106"/>
      <c r="C76" s="107"/>
      <c r="D76" s="33"/>
      <c r="E76" s="106"/>
      <c r="F76" s="108"/>
      <c r="G76" s="108"/>
      <c r="H76" s="108"/>
      <c r="I76" s="108"/>
      <c r="J76" s="108"/>
      <c r="N76" s="108">
        <f t="shared" si="2"/>
        <v>0</v>
      </c>
      <c r="O76" s="108" t="e">
        <f>IF(D76="X",0,IF(E76="X",0,VLOOKUP(E76,'29'!$K$3:$L$16,2,FALSE)))</f>
        <v>#N/A</v>
      </c>
      <c r="P76" s="108" t="e">
        <f t="shared" si="3"/>
        <v>#N/A</v>
      </c>
    </row>
    <row r="77" spans="1:16">
      <c r="A77" s="30"/>
      <c r="B77" s="106"/>
      <c r="C77" s="33"/>
      <c r="D77" s="33"/>
      <c r="E77" s="106"/>
      <c r="F77" s="108"/>
      <c r="G77" s="108"/>
      <c r="H77" s="108"/>
      <c r="I77" s="108"/>
      <c r="J77" s="108"/>
      <c r="N77" s="108">
        <f t="shared" si="2"/>
        <v>0</v>
      </c>
      <c r="O77" s="108" t="e">
        <f>IF(D77="X",0,IF(E77="X",0,VLOOKUP(E77,'29'!$K$3:$L$16,2,FALSE)))</f>
        <v>#N/A</v>
      </c>
      <c r="P77" s="108" t="e">
        <f t="shared" si="3"/>
        <v>#N/A</v>
      </c>
    </row>
    <row r="78" spans="1:16">
      <c r="A78" s="30"/>
      <c r="B78" s="106"/>
      <c r="C78" s="33"/>
      <c r="D78" s="33"/>
      <c r="E78" s="106"/>
      <c r="F78" s="108"/>
      <c r="G78" s="108"/>
      <c r="H78" s="108"/>
      <c r="I78" s="108"/>
      <c r="J78" s="108"/>
      <c r="N78" s="108">
        <f t="shared" si="2"/>
        <v>0</v>
      </c>
      <c r="O78" s="108" t="e">
        <f>IF(D78="X",0,IF(E78="X",0,VLOOKUP(E78,'29'!$K$3:$L$16,2,FALSE)))</f>
        <v>#N/A</v>
      </c>
      <c r="P78" s="108" t="e">
        <f t="shared" si="3"/>
        <v>#N/A</v>
      </c>
    </row>
    <row r="79" spans="1:16">
      <c r="A79" s="30"/>
      <c r="B79" s="106"/>
      <c r="C79" s="33"/>
      <c r="D79" s="33"/>
      <c r="E79" s="106"/>
      <c r="F79" s="108"/>
      <c r="G79" s="108"/>
      <c r="H79" s="108"/>
      <c r="I79" s="108"/>
      <c r="J79" s="108"/>
      <c r="N79" s="108">
        <f t="shared" si="2"/>
        <v>0</v>
      </c>
      <c r="O79" s="108" t="e">
        <f>IF(D79="X",0,IF(E79="X",0,VLOOKUP(E79,'29'!$K$3:$L$16,2,FALSE)))</f>
        <v>#N/A</v>
      </c>
      <c r="P79" s="108" t="e">
        <f t="shared" si="3"/>
        <v>#N/A</v>
      </c>
    </row>
    <row r="80" spans="1:16">
      <c r="A80" s="30"/>
      <c r="B80" s="106"/>
      <c r="C80" s="33"/>
      <c r="D80" s="33"/>
      <c r="E80" s="106"/>
      <c r="F80" s="108"/>
      <c r="G80" s="108"/>
      <c r="H80" s="108"/>
      <c r="I80" s="108"/>
      <c r="J80" s="108"/>
      <c r="N80" s="108">
        <f t="shared" si="2"/>
        <v>0</v>
      </c>
      <c r="O80" s="108" t="e">
        <f>IF(D80="X",0,IF(E80="X",0,VLOOKUP(E80,'29'!$K$3:$L$16,2,FALSE)))</f>
        <v>#N/A</v>
      </c>
      <c r="P80" s="108" t="e">
        <f t="shared" si="3"/>
        <v>#N/A</v>
      </c>
    </row>
    <row r="81" spans="1:16">
      <c r="A81" s="30"/>
      <c r="B81" s="106"/>
      <c r="C81" s="33"/>
      <c r="D81" s="33"/>
      <c r="E81" s="106"/>
      <c r="F81" s="108"/>
      <c r="G81" s="108"/>
      <c r="H81" s="108"/>
      <c r="I81" s="108"/>
      <c r="J81" s="108"/>
      <c r="N81" s="108">
        <f t="shared" si="2"/>
        <v>0</v>
      </c>
      <c r="O81" s="108" t="e">
        <f>IF(D81="X",0,IF(E81="X",0,VLOOKUP(E81,'29'!$K$3:$L$16,2,FALSE)))</f>
        <v>#N/A</v>
      </c>
      <c r="P81" s="108" t="e">
        <f t="shared" si="3"/>
        <v>#N/A</v>
      </c>
    </row>
    <row r="82" spans="1:16">
      <c r="A82" s="30"/>
      <c r="B82" s="106"/>
      <c r="C82" s="33"/>
      <c r="D82" s="33"/>
      <c r="E82" s="106"/>
      <c r="F82" s="108"/>
      <c r="G82" s="108"/>
      <c r="H82" s="108"/>
      <c r="I82" s="108"/>
      <c r="J82" s="108"/>
      <c r="N82" s="108">
        <f t="shared" si="2"/>
        <v>0</v>
      </c>
      <c r="O82" s="108" t="e">
        <f>IF(D82="X",0,IF(E82="X",0,VLOOKUP(E82,'29'!$K$3:$L$16,2,FALSE)))</f>
        <v>#N/A</v>
      </c>
      <c r="P82" s="108" t="e">
        <f t="shared" si="3"/>
        <v>#N/A</v>
      </c>
    </row>
    <row r="83" spans="1:16">
      <c r="A83" s="30"/>
      <c r="B83" s="106"/>
      <c r="C83" s="33"/>
      <c r="D83" s="33"/>
      <c r="E83" s="106"/>
      <c r="F83" s="108"/>
      <c r="G83" s="108"/>
      <c r="H83" s="108"/>
      <c r="I83" s="108"/>
      <c r="J83" s="108"/>
      <c r="N83" s="108">
        <f t="shared" si="2"/>
        <v>0</v>
      </c>
      <c r="O83" s="108" t="e">
        <f>IF(D83="X",0,IF(E83="X",0,VLOOKUP(E83,'29'!$K$3:$L$16,2,FALSE)))</f>
        <v>#N/A</v>
      </c>
      <c r="P83" s="108" t="e">
        <f t="shared" si="3"/>
        <v>#N/A</v>
      </c>
    </row>
    <row r="84" spans="1:16">
      <c r="A84" s="30"/>
      <c r="B84" s="106"/>
      <c r="C84" s="33"/>
      <c r="D84" s="33"/>
      <c r="E84" s="106"/>
      <c r="F84" s="108"/>
      <c r="G84" s="108"/>
      <c r="H84" s="108"/>
      <c r="I84" s="108"/>
      <c r="J84" s="108"/>
      <c r="N84" s="108">
        <f t="shared" si="2"/>
        <v>0</v>
      </c>
      <c r="O84" s="108" t="e">
        <f>IF(D84="X",0,IF(E84="X",0,VLOOKUP(E84,'29'!$K$3:$L$16,2,FALSE)))</f>
        <v>#N/A</v>
      </c>
      <c r="P84" s="108" t="e">
        <f t="shared" si="3"/>
        <v>#N/A</v>
      </c>
    </row>
    <row r="85" spans="1:16">
      <c r="A85" s="30"/>
      <c r="B85" s="106"/>
      <c r="C85" s="33"/>
      <c r="D85" s="33"/>
      <c r="E85" s="106"/>
      <c r="F85" s="108"/>
      <c r="G85" s="108"/>
      <c r="H85" s="108"/>
      <c r="I85" s="108"/>
      <c r="J85" s="108"/>
      <c r="N85" s="108">
        <f t="shared" si="2"/>
        <v>0</v>
      </c>
      <c r="O85" s="108" t="e">
        <f>IF(D85="X",0,IF(E85="X",0,VLOOKUP(E85,'29'!$K$3:$L$16,2,FALSE)))</f>
        <v>#N/A</v>
      </c>
      <c r="P85" s="108" t="e">
        <f t="shared" si="3"/>
        <v>#N/A</v>
      </c>
    </row>
    <row r="86" spans="1:16">
      <c r="A86" s="30"/>
      <c r="B86" s="106"/>
      <c r="C86" s="33"/>
      <c r="D86" s="33"/>
      <c r="E86" s="106"/>
      <c r="F86" s="108"/>
      <c r="G86" s="108"/>
      <c r="H86" s="108"/>
      <c r="I86" s="108"/>
      <c r="J86" s="108"/>
      <c r="N86" s="108">
        <f t="shared" si="2"/>
        <v>0</v>
      </c>
      <c r="O86" s="108" t="e">
        <f>IF(D86="X",0,IF(E86="X",0,VLOOKUP(E86,'29'!$K$3:$L$16,2,FALSE)))</f>
        <v>#N/A</v>
      </c>
      <c r="P86" s="108" t="e">
        <f t="shared" si="3"/>
        <v>#N/A</v>
      </c>
    </row>
    <row r="87" spans="1:16">
      <c r="A87" s="30"/>
      <c r="B87" s="106"/>
      <c r="C87" s="33"/>
      <c r="D87" s="33"/>
      <c r="E87" s="106"/>
      <c r="F87" s="108"/>
      <c r="G87" s="108"/>
      <c r="H87" s="108"/>
      <c r="I87" s="108"/>
      <c r="J87" s="108"/>
      <c r="N87" s="108">
        <f t="shared" si="2"/>
        <v>0</v>
      </c>
      <c r="O87" s="108" t="e">
        <f>IF(D87="X",0,IF(E87="X",0,VLOOKUP(E87,'29'!$K$3:$L$16,2,FALSE)))</f>
        <v>#N/A</v>
      </c>
      <c r="P87" s="108" t="e">
        <f t="shared" si="3"/>
        <v>#N/A</v>
      </c>
    </row>
    <row r="88" spans="1:16">
      <c r="A88" s="30"/>
      <c r="B88" s="106"/>
      <c r="C88" s="33"/>
      <c r="D88" s="33"/>
      <c r="E88" s="106"/>
      <c r="F88" s="108"/>
      <c r="G88" s="108"/>
      <c r="H88" s="108"/>
      <c r="I88" s="108"/>
      <c r="J88" s="108"/>
      <c r="N88" s="108">
        <f t="shared" si="2"/>
        <v>0</v>
      </c>
      <c r="O88" s="108" t="e">
        <f>IF(D88="X",0,IF(E88="X",0,VLOOKUP(E88,'29'!$K$3:$L$16,2,FALSE)))</f>
        <v>#N/A</v>
      </c>
      <c r="P88" s="108" t="e">
        <f t="shared" si="3"/>
        <v>#N/A</v>
      </c>
    </row>
    <row r="89" spans="1:16">
      <c r="A89" s="30"/>
      <c r="B89" s="106"/>
      <c r="C89" s="33"/>
      <c r="D89" s="33"/>
      <c r="E89" s="106"/>
      <c r="F89" s="108"/>
      <c r="G89" s="108"/>
      <c r="H89" s="108"/>
      <c r="I89" s="108"/>
      <c r="J89" s="108"/>
      <c r="N89" s="108">
        <f t="shared" si="2"/>
        <v>0</v>
      </c>
      <c r="O89" s="108" t="e">
        <f>IF(D89="X",0,IF(E89="X",0,VLOOKUP(E89,'29'!$K$3:$L$16,2,FALSE)))</f>
        <v>#N/A</v>
      </c>
      <c r="P89" s="108" t="e">
        <f t="shared" si="3"/>
        <v>#N/A</v>
      </c>
    </row>
    <row r="90" spans="1:16">
      <c r="A90" s="30"/>
      <c r="B90" s="106"/>
      <c r="C90" s="33"/>
      <c r="D90" s="33"/>
      <c r="E90" s="106"/>
      <c r="F90" s="108"/>
      <c r="G90" s="108"/>
      <c r="H90" s="108"/>
      <c r="I90" s="108"/>
      <c r="J90" s="108"/>
      <c r="N90" s="108">
        <f t="shared" si="2"/>
        <v>0</v>
      </c>
      <c r="O90" s="108" t="e">
        <f>IF(D90="X",0,IF(E90="X",0,VLOOKUP(E90,'29'!$K$3:$L$16,2,FALSE)))</f>
        <v>#N/A</v>
      </c>
      <c r="P90" s="108" t="e">
        <f t="shared" si="3"/>
        <v>#N/A</v>
      </c>
    </row>
    <row r="91" spans="1:16">
      <c r="A91" s="30"/>
      <c r="B91" s="106"/>
      <c r="C91" s="33"/>
      <c r="D91" s="33"/>
      <c r="E91" s="106"/>
      <c r="F91" s="108"/>
      <c r="G91" s="108"/>
      <c r="H91" s="108"/>
      <c r="I91" s="108"/>
      <c r="J91" s="108"/>
      <c r="N91" s="108">
        <f t="shared" si="2"/>
        <v>0</v>
      </c>
      <c r="O91" s="108" t="e">
        <f>IF(D91="X",0,IF(E91="X",0,VLOOKUP(E91,'29'!$K$3:$L$16,2,FALSE)))</f>
        <v>#N/A</v>
      </c>
      <c r="P91" s="108" t="e">
        <f t="shared" si="3"/>
        <v>#N/A</v>
      </c>
    </row>
    <row r="92" spans="1:16">
      <c r="A92" s="30"/>
      <c r="B92" s="106"/>
      <c r="C92" s="33"/>
      <c r="D92" s="33"/>
      <c r="E92" s="106"/>
      <c r="F92" s="108"/>
      <c r="G92" s="108"/>
      <c r="H92" s="108"/>
      <c r="I92" s="108"/>
      <c r="J92" s="108"/>
      <c r="N92" s="108">
        <f t="shared" si="2"/>
        <v>0</v>
      </c>
      <c r="O92" s="108" t="e">
        <f>IF(D92="X",0,IF(E92="X",0,VLOOKUP(E92,'29'!$K$3:$L$16,2,FALSE)))</f>
        <v>#N/A</v>
      </c>
      <c r="P92" s="108" t="e">
        <f t="shared" si="3"/>
        <v>#N/A</v>
      </c>
    </row>
    <row r="93" spans="1:16">
      <c r="A93" s="30"/>
      <c r="B93" s="106"/>
      <c r="C93" s="33"/>
      <c r="D93" s="33"/>
      <c r="E93" s="106"/>
      <c r="F93" s="108"/>
      <c r="G93" s="108"/>
      <c r="H93" s="108"/>
      <c r="I93" s="108"/>
      <c r="J93" s="108"/>
      <c r="N93" s="108">
        <f t="shared" si="2"/>
        <v>0</v>
      </c>
      <c r="O93" s="108" t="e">
        <f>IF(D93="X",0,IF(E93="X",0,VLOOKUP(E93,'29'!$K$3:$L$16,2,FALSE)))</f>
        <v>#N/A</v>
      </c>
      <c r="P93" s="108" t="e">
        <f t="shared" si="3"/>
        <v>#N/A</v>
      </c>
    </row>
    <row r="94" spans="1:16">
      <c r="A94" s="30"/>
      <c r="B94" s="106"/>
      <c r="C94" s="33"/>
      <c r="D94" s="33"/>
      <c r="E94" s="106"/>
      <c r="F94" s="108"/>
      <c r="G94" s="108"/>
      <c r="H94" s="108"/>
      <c r="I94" s="108"/>
      <c r="J94" s="108"/>
      <c r="N94" s="108">
        <f t="shared" si="2"/>
        <v>0</v>
      </c>
      <c r="O94" s="108" t="e">
        <f>IF(D94="X",0,IF(E94="X",0,VLOOKUP(E94,'29'!$K$3:$L$16,2,FALSE)))</f>
        <v>#N/A</v>
      </c>
      <c r="P94" s="108" t="e">
        <f t="shared" si="3"/>
        <v>#N/A</v>
      </c>
    </row>
    <row r="95" spans="1:16">
      <c r="A95" s="30"/>
      <c r="B95" s="106"/>
      <c r="C95" s="33"/>
      <c r="D95" s="33"/>
      <c r="E95" s="106"/>
      <c r="F95" s="108"/>
      <c r="G95" s="108"/>
      <c r="H95" s="108"/>
      <c r="I95" s="108"/>
      <c r="J95" s="108"/>
      <c r="N95" s="108">
        <f t="shared" si="2"/>
        <v>0</v>
      </c>
      <c r="O95" s="108" t="e">
        <f>IF(D95="X",0,IF(E95="X",0,VLOOKUP(E95,'29'!$K$3:$L$16,2,FALSE)))</f>
        <v>#N/A</v>
      </c>
      <c r="P95" s="108" t="e">
        <f t="shared" si="3"/>
        <v>#N/A</v>
      </c>
    </row>
    <row r="96" spans="1:16">
      <c r="A96" s="30"/>
      <c r="B96" s="106"/>
      <c r="C96" s="33"/>
      <c r="D96" s="33"/>
      <c r="E96" s="106"/>
      <c r="F96" s="108"/>
      <c r="G96" s="108"/>
      <c r="H96" s="108"/>
      <c r="I96" s="108"/>
      <c r="J96" s="108"/>
      <c r="N96" s="108">
        <f t="shared" si="2"/>
        <v>0</v>
      </c>
      <c r="O96" s="108" t="e">
        <f>IF(D96="X",0,IF(E96="X",0,VLOOKUP(E96,'29'!$K$3:$L$16,2,FALSE)))</f>
        <v>#N/A</v>
      </c>
      <c r="P96" s="108" t="e">
        <f t="shared" si="3"/>
        <v>#N/A</v>
      </c>
    </row>
    <row r="97" spans="1:16">
      <c r="A97" s="30"/>
      <c r="B97" s="106"/>
      <c r="C97" s="33"/>
      <c r="D97" s="33"/>
      <c r="E97" s="106"/>
      <c r="F97" s="108"/>
      <c r="G97" s="108"/>
      <c r="H97" s="108"/>
      <c r="I97" s="108"/>
      <c r="J97" s="108"/>
      <c r="N97" s="108">
        <f t="shared" si="2"/>
        <v>0</v>
      </c>
      <c r="O97" s="108" t="e">
        <f>IF(D97="X",0,IF(E97="X",0,VLOOKUP(E97,'29'!$K$3:$L$16,2,FALSE)))</f>
        <v>#N/A</v>
      </c>
      <c r="P97" s="108" t="e">
        <f t="shared" si="3"/>
        <v>#N/A</v>
      </c>
    </row>
    <row r="98" spans="1:16">
      <c r="A98" s="30"/>
      <c r="B98" s="106"/>
      <c r="C98" s="33"/>
      <c r="D98" s="33"/>
      <c r="E98" s="106"/>
      <c r="F98" s="108"/>
      <c r="G98" s="108"/>
      <c r="H98" s="108"/>
      <c r="I98" s="108"/>
      <c r="J98" s="108"/>
      <c r="N98" s="108">
        <f t="shared" si="2"/>
        <v>0</v>
      </c>
      <c r="O98" s="108" t="e">
        <f>IF(D98="X",0,IF(E98="X",0,VLOOKUP(E98,'29'!$K$3:$L$16,2,FALSE)))</f>
        <v>#N/A</v>
      </c>
      <c r="P98" s="108" t="e">
        <f t="shared" si="3"/>
        <v>#N/A</v>
      </c>
    </row>
    <row r="99" spans="1:16">
      <c r="A99" s="30"/>
      <c r="B99" s="106"/>
      <c r="C99" s="33"/>
      <c r="D99" s="33"/>
      <c r="E99" s="106"/>
      <c r="F99" s="108"/>
      <c r="G99" s="108"/>
      <c r="H99" s="108"/>
      <c r="I99" s="108"/>
      <c r="J99" s="108"/>
      <c r="N99" s="108">
        <f t="shared" si="2"/>
        <v>0</v>
      </c>
      <c r="O99" s="108" t="e">
        <f>IF(D99="X",0,IF(E99="X",0,VLOOKUP(E99,'29'!$K$3:$L$16,2,FALSE)))</f>
        <v>#N/A</v>
      </c>
      <c r="P99" s="108" t="e">
        <f t="shared" si="3"/>
        <v>#N/A</v>
      </c>
    </row>
    <row r="100" spans="1:16">
      <c r="A100" s="30"/>
      <c r="B100" s="106"/>
      <c r="C100" s="33"/>
      <c r="D100" s="33"/>
      <c r="E100" s="106"/>
      <c r="F100" s="108"/>
      <c r="G100" s="108"/>
      <c r="H100" s="108"/>
      <c r="I100" s="108"/>
      <c r="J100" s="108"/>
      <c r="N100" s="108">
        <f t="shared" si="2"/>
        <v>0</v>
      </c>
      <c r="O100" s="108" t="e">
        <f>IF(D100="X",0,IF(E100="X",0,VLOOKUP(E100,'29'!$K$3:$L$16,2,FALSE)))</f>
        <v>#N/A</v>
      </c>
      <c r="P100" s="108" t="e">
        <f t="shared" si="3"/>
        <v>#N/A</v>
      </c>
    </row>
    <row r="101" spans="1:16">
      <c r="A101" s="30"/>
      <c r="B101" s="106"/>
      <c r="C101" s="33"/>
      <c r="D101" s="33"/>
      <c r="E101" s="106"/>
      <c r="F101" s="108"/>
      <c r="G101" s="108"/>
      <c r="H101" s="108"/>
      <c r="I101" s="108"/>
      <c r="J101" s="108"/>
      <c r="N101" s="108">
        <f t="shared" si="2"/>
        <v>0</v>
      </c>
      <c r="O101" s="108" t="e">
        <f>IF(D101="X",0,IF(E101="X",0,VLOOKUP(E101,'29'!$K$3:$L$16,2,FALSE)))</f>
        <v>#N/A</v>
      </c>
      <c r="P101" s="108" t="e">
        <f t="shared" si="3"/>
        <v>#N/A</v>
      </c>
    </row>
    <row r="102" spans="1:16">
      <c r="A102" s="30"/>
      <c r="B102" s="106"/>
      <c r="C102" s="33"/>
      <c r="D102" s="33"/>
      <c r="E102" s="106"/>
      <c r="F102" s="108"/>
      <c r="G102" s="108"/>
      <c r="H102" s="108"/>
      <c r="I102" s="108"/>
      <c r="J102" s="108"/>
      <c r="N102" s="108">
        <f t="shared" si="2"/>
        <v>0</v>
      </c>
      <c r="O102" s="108" t="e">
        <f>IF(D102="X",0,IF(E102="X",0,VLOOKUP(E102,'29'!$K$3:$L$16,2,FALSE)))</f>
        <v>#N/A</v>
      </c>
      <c r="P102" s="108" t="e">
        <f t="shared" si="3"/>
        <v>#N/A</v>
      </c>
    </row>
    <row r="103" spans="1:16">
      <c r="A103" s="30"/>
      <c r="B103" s="106"/>
      <c r="C103" s="33"/>
      <c r="D103" s="33"/>
      <c r="E103" s="106"/>
      <c r="F103" s="108"/>
      <c r="G103" s="108"/>
      <c r="H103" s="108"/>
      <c r="I103" s="108"/>
      <c r="J103" s="108"/>
      <c r="N103" s="108">
        <f t="shared" si="2"/>
        <v>0</v>
      </c>
      <c r="O103" s="108" t="e">
        <f>IF(D103="X",0,IF(E103="X",0,VLOOKUP(E103,'29'!$K$3:$L$16,2,FALSE)))</f>
        <v>#N/A</v>
      </c>
      <c r="P103" s="108" t="e">
        <f t="shared" si="3"/>
        <v>#N/A</v>
      </c>
    </row>
    <row r="104" spans="1:16">
      <c r="A104" s="30"/>
      <c r="B104" s="106"/>
      <c r="C104" s="33"/>
      <c r="D104" s="33"/>
      <c r="E104" s="106"/>
      <c r="F104" s="108"/>
      <c r="G104" s="108"/>
      <c r="H104" s="108"/>
      <c r="I104" s="108"/>
      <c r="J104" s="108"/>
      <c r="N104" s="108">
        <f t="shared" si="2"/>
        <v>0</v>
      </c>
      <c r="O104" s="108" t="e">
        <f>IF(D104="X",0,IF(E104="X",0,VLOOKUP(E104,'29'!$K$3:$L$16,2,FALSE)))</f>
        <v>#N/A</v>
      </c>
      <c r="P104" s="108" t="e">
        <f t="shared" si="3"/>
        <v>#N/A</v>
      </c>
    </row>
    <row r="105" spans="1:16">
      <c r="A105" s="30"/>
      <c r="B105" s="106"/>
      <c r="C105" s="33"/>
      <c r="D105" s="33"/>
      <c r="E105" s="106"/>
      <c r="F105" s="108"/>
      <c r="G105" s="108"/>
      <c r="H105" s="108"/>
      <c r="I105" s="108"/>
      <c r="J105" s="108"/>
      <c r="N105" s="108">
        <f t="shared" si="2"/>
        <v>0</v>
      </c>
      <c r="O105" s="108" t="e">
        <f>IF(D105="X",0,IF(E105="X",0,VLOOKUP(E105,'29'!$K$3:$L$16,2,FALSE)))</f>
        <v>#N/A</v>
      </c>
      <c r="P105" s="108" t="e">
        <f t="shared" si="3"/>
        <v>#N/A</v>
      </c>
    </row>
    <row r="106" spans="1:16">
      <c r="A106" s="30"/>
      <c r="B106" s="106"/>
      <c r="C106" s="33"/>
      <c r="D106" s="33"/>
      <c r="E106" s="106"/>
      <c r="F106" s="108"/>
      <c r="G106" s="108"/>
      <c r="H106" s="108"/>
      <c r="I106" s="108"/>
      <c r="J106" s="108"/>
      <c r="N106" s="108">
        <f t="shared" si="2"/>
        <v>0</v>
      </c>
      <c r="O106" s="108" t="e">
        <f>IF(D106="X",0,IF(E106="X",0,VLOOKUP(E106,'29'!$K$3:$L$16,2,FALSE)))</f>
        <v>#N/A</v>
      </c>
      <c r="P106" s="108" t="e">
        <f t="shared" si="3"/>
        <v>#N/A</v>
      </c>
    </row>
    <row r="107" spans="1:16">
      <c r="A107" s="30"/>
      <c r="B107" s="106"/>
      <c r="C107" s="33"/>
      <c r="D107" s="33"/>
      <c r="E107" s="106"/>
      <c r="F107" s="108"/>
      <c r="G107" s="108"/>
      <c r="H107" s="108"/>
      <c r="I107" s="108"/>
      <c r="J107" s="108"/>
      <c r="N107" s="108">
        <f t="shared" si="2"/>
        <v>0</v>
      </c>
      <c r="O107" s="108" t="e">
        <f>IF(D107="X",0,IF(E107="X",0,VLOOKUP(E107,'29'!$K$3:$L$16,2,FALSE)))</f>
        <v>#N/A</v>
      </c>
      <c r="P107" s="108" t="e">
        <f t="shared" si="3"/>
        <v>#N/A</v>
      </c>
    </row>
    <row r="108" spans="1:16">
      <c r="A108" s="30"/>
      <c r="B108" s="106"/>
      <c r="C108" s="33"/>
      <c r="D108" s="33"/>
      <c r="E108" s="106"/>
      <c r="F108" s="108"/>
      <c r="G108" s="108"/>
      <c r="H108" s="108"/>
      <c r="I108" s="108"/>
      <c r="J108" s="108"/>
      <c r="N108" s="108">
        <f t="shared" si="2"/>
        <v>0</v>
      </c>
      <c r="O108" s="108" t="e">
        <f>IF(D108="X",0,IF(E108="X",0,VLOOKUP(E108,'29'!$K$3:$L$16,2,FALSE)))</f>
        <v>#N/A</v>
      </c>
      <c r="P108" s="108" t="e">
        <f t="shared" si="3"/>
        <v>#N/A</v>
      </c>
    </row>
    <row r="109" spans="1:16">
      <c r="A109" s="30"/>
      <c r="B109" s="106"/>
      <c r="C109" s="33"/>
      <c r="D109" s="33"/>
      <c r="E109" s="106"/>
      <c r="F109" s="108"/>
      <c r="G109" s="108"/>
      <c r="H109" s="108"/>
      <c r="I109" s="108"/>
      <c r="J109" s="108"/>
      <c r="N109" s="108">
        <f t="shared" si="2"/>
        <v>0</v>
      </c>
      <c r="O109" s="108" t="e">
        <f>IF(D109="X",0,IF(E109="X",0,VLOOKUP(E109,'29'!$K$3:$L$16,2,FALSE)))</f>
        <v>#N/A</v>
      </c>
      <c r="P109" s="108" t="e">
        <f t="shared" si="3"/>
        <v>#N/A</v>
      </c>
    </row>
    <row r="110" spans="1:16">
      <c r="A110" s="30"/>
      <c r="B110" s="106"/>
      <c r="C110" s="33"/>
      <c r="D110" s="33"/>
      <c r="E110" s="106"/>
      <c r="F110" s="108"/>
      <c r="G110" s="108"/>
      <c r="H110" s="108"/>
      <c r="I110" s="108"/>
      <c r="J110" s="108"/>
      <c r="N110" s="108">
        <f t="shared" si="2"/>
        <v>0</v>
      </c>
      <c r="O110" s="108" t="e">
        <f>IF(D110="X",0,IF(E110="X",0,VLOOKUP(E110,'29'!$K$3:$L$16,2,FALSE)))</f>
        <v>#N/A</v>
      </c>
      <c r="P110" s="108" t="e">
        <f t="shared" si="3"/>
        <v>#N/A</v>
      </c>
    </row>
    <row r="111" spans="1:16">
      <c r="A111" s="30"/>
      <c r="B111" s="106"/>
      <c r="C111" s="33"/>
      <c r="D111" s="33"/>
      <c r="E111" s="106"/>
      <c r="F111" s="108"/>
      <c r="G111" s="108"/>
      <c r="H111" s="108"/>
      <c r="I111" s="108"/>
      <c r="J111" s="108"/>
      <c r="N111" s="108">
        <f t="shared" si="2"/>
        <v>0</v>
      </c>
      <c r="O111" s="108" t="e">
        <f>IF(D111="X",0,IF(E111="X",0,VLOOKUP(E111,'29'!$K$3:$L$16,2,FALSE)))</f>
        <v>#N/A</v>
      </c>
      <c r="P111" s="108" t="e">
        <f t="shared" si="3"/>
        <v>#N/A</v>
      </c>
    </row>
    <row r="112" spans="1:16">
      <c r="A112" s="30"/>
      <c r="B112" s="106"/>
      <c r="C112" s="33"/>
      <c r="D112" s="33"/>
      <c r="E112" s="106"/>
      <c r="F112" s="108"/>
      <c r="G112" s="108"/>
      <c r="H112" s="108"/>
      <c r="I112" s="108"/>
      <c r="J112" s="108"/>
      <c r="N112" s="108">
        <f t="shared" si="2"/>
        <v>0</v>
      </c>
      <c r="O112" s="108" t="e">
        <f>IF(D112="X",0,IF(E112="X",0,VLOOKUP(E112,'29'!$K$3:$L$16,2,FALSE)))</f>
        <v>#N/A</v>
      </c>
      <c r="P112" s="108" t="e">
        <f t="shared" si="3"/>
        <v>#N/A</v>
      </c>
    </row>
    <row r="113" spans="1:16">
      <c r="A113" s="30"/>
      <c r="B113" s="106"/>
      <c r="C113" s="33"/>
      <c r="D113" s="33"/>
      <c r="E113" s="106"/>
      <c r="F113" s="108"/>
      <c r="G113" s="108"/>
      <c r="H113" s="108"/>
      <c r="I113" s="108"/>
      <c r="J113" s="108"/>
      <c r="N113" s="108">
        <f t="shared" si="2"/>
        <v>0</v>
      </c>
      <c r="O113" s="108" t="e">
        <f>IF(D113="X",0,IF(E113="X",0,VLOOKUP(E113,'29'!$K$3:$L$16,2,FALSE)))</f>
        <v>#N/A</v>
      </c>
      <c r="P113" s="108" t="e">
        <f t="shared" si="3"/>
        <v>#N/A</v>
      </c>
    </row>
    <row r="114" spans="1:16">
      <c r="A114" s="30"/>
      <c r="B114" s="106"/>
      <c r="C114" s="33"/>
      <c r="D114" s="33"/>
      <c r="E114" s="106"/>
      <c r="F114" s="108"/>
      <c r="G114" s="108"/>
      <c r="H114" s="108"/>
      <c r="I114" s="108"/>
      <c r="J114" s="108"/>
      <c r="N114" s="108">
        <f t="shared" si="2"/>
        <v>0</v>
      </c>
      <c r="O114" s="108" t="e">
        <f>IF(D114="X",0,IF(E114="X",0,VLOOKUP(E114,'29'!$K$3:$L$16,2,FALSE)))</f>
        <v>#N/A</v>
      </c>
      <c r="P114" s="108" t="e">
        <f t="shared" si="3"/>
        <v>#N/A</v>
      </c>
    </row>
    <row r="115" spans="1:16">
      <c r="A115" s="30"/>
      <c r="B115" s="106"/>
      <c r="C115" s="33"/>
      <c r="D115" s="33"/>
      <c r="E115" s="106"/>
      <c r="F115" s="108"/>
      <c r="G115" s="108"/>
      <c r="H115" s="108"/>
      <c r="I115" s="108"/>
      <c r="J115" s="108"/>
      <c r="N115" s="108">
        <f t="shared" si="2"/>
        <v>0</v>
      </c>
      <c r="O115" s="108" t="e">
        <f>IF(D115="X",0,IF(E115="X",0,VLOOKUP(E115,'29'!$K$3:$L$16,2,FALSE)))</f>
        <v>#N/A</v>
      </c>
      <c r="P115" s="108" t="e">
        <f t="shared" si="3"/>
        <v>#N/A</v>
      </c>
    </row>
    <row r="116" spans="1:16">
      <c r="A116" s="30"/>
      <c r="B116" s="106"/>
      <c r="C116" s="33"/>
      <c r="D116" s="33"/>
      <c r="E116" s="106"/>
      <c r="F116" s="108"/>
      <c r="G116" s="108"/>
      <c r="H116" s="108"/>
      <c r="I116" s="108"/>
      <c r="J116" s="108"/>
      <c r="N116" s="108">
        <f t="shared" si="2"/>
        <v>0</v>
      </c>
      <c r="O116" s="108" t="e">
        <f>IF(D116="X",0,IF(E116="X",0,VLOOKUP(E116,'29'!$K$3:$L$16,2,FALSE)))</f>
        <v>#N/A</v>
      </c>
      <c r="P116" s="108" t="e">
        <f t="shared" si="3"/>
        <v>#N/A</v>
      </c>
    </row>
    <row r="117" spans="1:16">
      <c r="A117" s="30"/>
      <c r="B117" s="106"/>
      <c r="C117" s="116"/>
      <c r="D117" s="116"/>
      <c r="E117" s="117"/>
      <c r="F117" s="118"/>
      <c r="G117" s="118"/>
      <c r="H117" s="118"/>
      <c r="I117" s="118"/>
      <c r="J117" s="118"/>
      <c r="K117" s="118"/>
      <c r="L117" s="118"/>
      <c r="M117" s="118"/>
      <c r="N117" s="108">
        <f t="shared" si="2"/>
        <v>0</v>
      </c>
      <c r="O117" s="108" t="e">
        <f>IF(D117="X",0,IF(E117="X",0,VLOOKUP(E117,'29'!$K$3:$L$16,2,FALSE)))</f>
        <v>#N/A</v>
      </c>
      <c r="P117" s="108" t="e">
        <f t="shared" si="3"/>
        <v>#N/A</v>
      </c>
    </row>
    <row r="118" spans="1:16">
      <c r="A118" s="110"/>
      <c r="B118" s="106"/>
      <c r="C118" s="33"/>
      <c r="D118" s="33"/>
      <c r="E118" s="106"/>
      <c r="F118" s="108"/>
      <c r="G118" s="108"/>
      <c r="H118" s="108"/>
      <c r="I118" s="108"/>
      <c r="J118" s="108"/>
      <c r="N118" s="108">
        <f t="shared" si="2"/>
        <v>0</v>
      </c>
      <c r="O118" s="108" t="e">
        <f>IF(D118="X",0,IF(E118="X",0,VLOOKUP(E118,'29'!$K$3:$L$16,2,FALSE)))</f>
        <v>#N/A</v>
      </c>
      <c r="P118" s="108" t="e">
        <f t="shared" si="3"/>
        <v>#N/A</v>
      </c>
    </row>
    <row r="119" spans="1:16">
      <c r="A119" s="110"/>
      <c r="B119" s="106"/>
      <c r="C119" s="107"/>
      <c r="D119" s="33"/>
      <c r="E119" s="106"/>
      <c r="F119" s="108"/>
      <c r="G119" s="108"/>
      <c r="H119" s="108"/>
      <c r="I119" s="108"/>
      <c r="J119" s="108"/>
      <c r="N119" s="108">
        <f t="shared" si="2"/>
        <v>0</v>
      </c>
      <c r="O119" s="108" t="e">
        <f>IF(D119="X",0,IF(E119="X",0,VLOOKUP(E119,'29'!$K$3:$L$16,2,FALSE)))</f>
        <v>#N/A</v>
      </c>
      <c r="P119" s="108" t="e">
        <f t="shared" si="3"/>
        <v>#N/A</v>
      </c>
    </row>
    <row r="120" spans="1:16">
      <c r="A120" s="110"/>
      <c r="B120" s="106"/>
      <c r="C120" s="33"/>
      <c r="D120" s="33"/>
      <c r="E120" s="106"/>
      <c r="F120" s="108"/>
      <c r="G120" s="108"/>
      <c r="H120" s="108"/>
      <c r="I120" s="108"/>
      <c r="J120" s="108"/>
      <c r="N120" s="108">
        <f t="shared" si="2"/>
        <v>0</v>
      </c>
      <c r="O120" s="108" t="e">
        <f>IF(D120="X",0,IF(E120="X",0,VLOOKUP(E120,'29'!$K$3:$L$16,2,FALSE)))</f>
        <v>#N/A</v>
      </c>
      <c r="P120" s="108" t="e">
        <f t="shared" si="3"/>
        <v>#N/A</v>
      </c>
    </row>
    <row r="121" spans="1:16">
      <c r="A121" s="110"/>
      <c r="B121" s="106"/>
      <c r="C121" s="33"/>
      <c r="D121" s="33"/>
      <c r="E121" s="106"/>
      <c r="F121" s="108"/>
      <c r="G121" s="108"/>
      <c r="H121" s="108"/>
      <c r="I121" s="108"/>
      <c r="J121" s="108"/>
      <c r="N121" s="108">
        <f t="shared" si="2"/>
        <v>0</v>
      </c>
      <c r="O121" s="108" t="e">
        <f>IF(D121="X",0,IF(E121="X",0,VLOOKUP(E121,'29'!$K$3:$L$16,2,FALSE)))</f>
        <v>#N/A</v>
      </c>
      <c r="P121" s="108" t="e">
        <f t="shared" si="3"/>
        <v>#N/A</v>
      </c>
    </row>
    <row r="122" spans="1:16">
      <c r="A122" s="110"/>
      <c r="B122" s="106"/>
      <c r="C122" s="33"/>
      <c r="D122" s="33"/>
      <c r="E122" s="106"/>
      <c r="F122" s="108"/>
      <c r="G122" s="108"/>
      <c r="H122" s="108"/>
      <c r="I122" s="108"/>
      <c r="J122" s="108"/>
      <c r="N122" s="108">
        <f t="shared" si="2"/>
        <v>0</v>
      </c>
      <c r="O122" s="108" t="e">
        <f>IF(D122="X",0,IF(E122="X",0,VLOOKUP(E122,'29'!$K$3:$L$16,2,FALSE)))</f>
        <v>#N/A</v>
      </c>
      <c r="P122" s="108" t="e">
        <f t="shared" si="3"/>
        <v>#N/A</v>
      </c>
    </row>
    <row r="123" spans="1:16">
      <c r="A123" s="110"/>
      <c r="B123" s="106"/>
      <c r="C123" s="33"/>
      <c r="D123" s="33"/>
      <c r="E123" s="106"/>
      <c r="F123" s="108"/>
      <c r="G123" s="108"/>
      <c r="H123" s="108"/>
      <c r="I123" s="108"/>
      <c r="J123" s="108"/>
      <c r="N123" s="108">
        <f t="shared" si="2"/>
        <v>0</v>
      </c>
      <c r="O123" s="108" t="e">
        <f>IF(D123="X",0,IF(E123="X",0,VLOOKUP(E123,'29'!$K$3:$L$16,2,FALSE)))</f>
        <v>#N/A</v>
      </c>
      <c r="P123" s="108" t="e">
        <f t="shared" si="3"/>
        <v>#N/A</v>
      </c>
    </row>
    <row r="124" spans="1:16">
      <c r="A124" s="110"/>
      <c r="B124" s="106"/>
      <c r="C124" s="33"/>
      <c r="D124" s="33"/>
      <c r="E124" s="106"/>
      <c r="F124" s="108"/>
      <c r="G124" s="108"/>
      <c r="H124" s="108"/>
      <c r="I124" s="108"/>
      <c r="J124" s="108"/>
      <c r="N124" s="108">
        <f t="shared" si="2"/>
        <v>0</v>
      </c>
      <c r="O124" s="108" t="e">
        <f>IF(D124="X",0,IF(E124="X",0,VLOOKUP(E124,'29'!$K$3:$L$16,2,FALSE)))</f>
        <v>#N/A</v>
      </c>
      <c r="P124" s="108" t="e">
        <f t="shared" si="3"/>
        <v>#N/A</v>
      </c>
    </row>
    <row r="125" spans="1:16">
      <c r="A125" s="110"/>
      <c r="B125" s="106"/>
      <c r="C125" s="33"/>
      <c r="D125" s="33"/>
      <c r="E125" s="106"/>
      <c r="F125" s="108"/>
      <c r="G125" s="108"/>
      <c r="H125" s="108"/>
      <c r="I125" s="108"/>
      <c r="J125" s="108"/>
      <c r="N125" s="108">
        <f t="shared" si="2"/>
        <v>0</v>
      </c>
      <c r="O125" s="108" t="e">
        <f>IF(D125="X",0,IF(E125="X",0,VLOOKUP(E125,'29'!$K$3:$L$16,2,FALSE)))</f>
        <v>#N/A</v>
      </c>
      <c r="P125" s="108" t="e">
        <f t="shared" si="3"/>
        <v>#N/A</v>
      </c>
    </row>
    <row r="126" spans="1:16">
      <c r="A126" s="110"/>
      <c r="B126" s="106"/>
      <c r="C126" s="116"/>
      <c r="D126" s="116"/>
      <c r="E126" s="116"/>
      <c r="F126" s="118"/>
      <c r="G126" s="118"/>
      <c r="H126" s="118"/>
      <c r="I126" s="118"/>
      <c r="J126" s="118"/>
      <c r="K126" s="118"/>
      <c r="L126" s="118"/>
      <c r="M126" s="118"/>
      <c r="N126" s="108">
        <f t="shared" si="2"/>
        <v>0</v>
      </c>
      <c r="O126" s="108" t="e">
        <f>IF(D126="X",0,IF(E126="X",0,VLOOKUP(E126,'29'!$K$3:$L$16,2,FALSE)))</f>
        <v>#N/A</v>
      </c>
      <c r="P126" s="108" t="e">
        <f t="shared" si="3"/>
        <v>#N/A</v>
      </c>
    </row>
    <row r="127" spans="1:16">
      <c r="N127" s="108">
        <f t="shared" si="2"/>
        <v>0</v>
      </c>
      <c r="O127" s="108" t="e">
        <f>IF(D127="X",0,IF(E127="X",0,VLOOKUP(E127,'29'!$K$3:$L$16,2,FALSE)))</f>
        <v>#N/A</v>
      </c>
      <c r="P127" s="108" t="e">
        <f t="shared" si="3"/>
        <v>#N/A</v>
      </c>
    </row>
    <row r="128" spans="1:16">
      <c r="N128" s="108">
        <f t="shared" si="2"/>
        <v>0</v>
      </c>
      <c r="O128" s="108" t="e">
        <f>IF(D128="X",0,IF(E128="X",0,VLOOKUP(E128,'29'!$K$3:$L$16,2,FALSE)))</f>
        <v>#N/A</v>
      </c>
      <c r="P128" s="108" t="e">
        <f t="shared" si="3"/>
        <v>#N/A</v>
      </c>
    </row>
    <row r="129" spans="14:16">
      <c r="N129" s="108">
        <f t="shared" si="2"/>
        <v>0</v>
      </c>
      <c r="O129" s="108" t="e">
        <f>IF(D129="X",0,IF(E129="X",0,VLOOKUP(E129,'29'!$K$3:$L$16,2,FALSE)))</f>
        <v>#N/A</v>
      </c>
      <c r="P129" s="108" t="e">
        <f t="shared" si="3"/>
        <v>#N/A</v>
      </c>
    </row>
    <row r="130" spans="14:16">
      <c r="N130" s="108">
        <f t="shared" si="2"/>
        <v>0</v>
      </c>
      <c r="O130" s="108" t="e">
        <f>IF(D130="X",0,IF(E130="X",0,VLOOKUP(E130,'29'!$K$3:$L$16,2,FALSE)))</f>
        <v>#N/A</v>
      </c>
      <c r="P130" s="108" t="e">
        <f t="shared" si="3"/>
        <v>#N/A</v>
      </c>
    </row>
    <row r="131" spans="14:16">
      <c r="N131" s="108">
        <f t="shared" si="2"/>
        <v>0</v>
      </c>
      <c r="O131" s="108" t="e">
        <f>IF(D131="X",0,IF(E131="X",0,VLOOKUP(E131,'29'!$K$3:$L$16,2,FALSE)))</f>
        <v>#N/A</v>
      </c>
      <c r="P131" s="108" t="e">
        <f t="shared" si="3"/>
        <v>#N/A</v>
      </c>
    </row>
    <row r="132" spans="14:16">
      <c r="N132" s="108">
        <f t="shared" ref="N132:N195" si="4">SUM(F132:M132)</f>
        <v>0</v>
      </c>
      <c r="O132" s="108" t="e">
        <f>IF(D132="X",0,IF(E132="X",0,VLOOKUP(E132,'29'!$K$3:$L$16,2,FALSE)))</f>
        <v>#N/A</v>
      </c>
      <c r="P132" s="108" t="e">
        <f t="shared" ref="P132:P195" si="5">N132*O132</f>
        <v>#N/A</v>
      </c>
    </row>
    <row r="133" spans="14:16">
      <c r="N133" s="108">
        <f t="shared" si="4"/>
        <v>0</v>
      </c>
      <c r="O133" s="108" t="e">
        <f>IF(D133="X",0,IF(E133="X",0,VLOOKUP(E133,'29'!$K$3:$L$16,2,FALSE)))</f>
        <v>#N/A</v>
      </c>
      <c r="P133" s="108" t="e">
        <f t="shared" si="5"/>
        <v>#N/A</v>
      </c>
    </row>
    <row r="134" spans="14:16">
      <c r="N134" s="108">
        <f t="shared" si="4"/>
        <v>0</v>
      </c>
      <c r="O134" s="108" t="e">
        <f>IF(D134="X",0,IF(E134="X",0,VLOOKUP(E134,'29'!$K$3:$L$16,2,FALSE)))</f>
        <v>#N/A</v>
      </c>
      <c r="P134" s="108" t="e">
        <f t="shared" si="5"/>
        <v>#N/A</v>
      </c>
    </row>
    <row r="135" spans="14:16">
      <c r="N135" s="108">
        <f t="shared" si="4"/>
        <v>0</v>
      </c>
      <c r="O135" s="108" t="e">
        <f>IF(D135="X",0,IF(E135="X",0,VLOOKUP(E135,'29'!$K$3:$L$16,2,FALSE)))</f>
        <v>#N/A</v>
      </c>
      <c r="P135" s="108" t="e">
        <f t="shared" si="5"/>
        <v>#N/A</v>
      </c>
    </row>
    <row r="136" spans="14:16">
      <c r="N136" s="108">
        <f t="shared" si="4"/>
        <v>0</v>
      </c>
      <c r="O136" s="108" t="e">
        <f>IF(D136="X",0,IF(E136="X",0,VLOOKUP(E136,'29'!$K$3:$L$16,2,FALSE)))</f>
        <v>#N/A</v>
      </c>
      <c r="P136" s="108" t="e">
        <f t="shared" si="5"/>
        <v>#N/A</v>
      </c>
    </row>
    <row r="137" spans="14:16">
      <c r="N137" s="108">
        <f t="shared" si="4"/>
        <v>0</v>
      </c>
      <c r="O137" s="108" t="e">
        <f>IF(D137="X",0,IF(E137="X",0,VLOOKUP(E137,'29'!$K$3:$L$16,2,FALSE)))</f>
        <v>#N/A</v>
      </c>
      <c r="P137" s="108" t="e">
        <f t="shared" si="5"/>
        <v>#N/A</v>
      </c>
    </row>
    <row r="138" spans="14:16">
      <c r="N138" s="108">
        <f t="shared" si="4"/>
        <v>0</v>
      </c>
      <c r="O138" s="108" t="e">
        <f>IF(D138="X",0,IF(E138="X",0,VLOOKUP(E138,'29'!$K$3:$L$16,2,FALSE)))</f>
        <v>#N/A</v>
      </c>
      <c r="P138" s="108" t="e">
        <f t="shared" si="5"/>
        <v>#N/A</v>
      </c>
    </row>
    <row r="139" spans="14:16">
      <c r="N139" s="108">
        <f t="shared" si="4"/>
        <v>0</v>
      </c>
      <c r="O139" s="108" t="e">
        <f>IF(D139="X",0,IF(E139="X",0,VLOOKUP(E139,'29'!$K$3:$L$16,2,FALSE)))</f>
        <v>#N/A</v>
      </c>
      <c r="P139" s="108" t="e">
        <f t="shared" si="5"/>
        <v>#N/A</v>
      </c>
    </row>
    <row r="140" spans="14:16">
      <c r="N140" s="108">
        <f t="shared" si="4"/>
        <v>0</v>
      </c>
      <c r="O140" s="108" t="e">
        <f>IF(D140="X",0,IF(E140="X",0,VLOOKUP(E140,'29'!$K$3:$L$16,2,FALSE)))</f>
        <v>#N/A</v>
      </c>
      <c r="P140" s="108" t="e">
        <f t="shared" si="5"/>
        <v>#N/A</v>
      </c>
    </row>
    <row r="141" spans="14:16">
      <c r="N141" s="108">
        <f t="shared" si="4"/>
        <v>0</v>
      </c>
      <c r="O141" s="108" t="e">
        <f>IF(D141="X",0,IF(E141="X",0,VLOOKUP(E141,'29'!$K$3:$L$16,2,FALSE)))</f>
        <v>#N/A</v>
      </c>
      <c r="P141" s="108" t="e">
        <f t="shared" si="5"/>
        <v>#N/A</v>
      </c>
    </row>
    <row r="142" spans="14:16">
      <c r="N142" s="108">
        <f t="shared" si="4"/>
        <v>0</v>
      </c>
      <c r="O142" s="108" t="e">
        <f>IF(D142="X",0,IF(E142="X",0,VLOOKUP(E142,'29'!$K$3:$L$16,2,FALSE)))</f>
        <v>#N/A</v>
      </c>
      <c r="P142" s="108" t="e">
        <f t="shared" si="5"/>
        <v>#N/A</v>
      </c>
    </row>
    <row r="143" spans="14:16">
      <c r="N143" s="108">
        <f t="shared" si="4"/>
        <v>0</v>
      </c>
      <c r="O143" s="108" t="e">
        <f>IF(D143="X",0,IF(E143="X",0,VLOOKUP(E143,'29'!$K$3:$L$16,2,FALSE)))</f>
        <v>#N/A</v>
      </c>
      <c r="P143" s="108" t="e">
        <f t="shared" si="5"/>
        <v>#N/A</v>
      </c>
    </row>
    <row r="144" spans="14:16">
      <c r="N144" s="108">
        <f t="shared" si="4"/>
        <v>0</v>
      </c>
      <c r="O144" s="108" t="e">
        <f>IF(D144="X",0,IF(E144="X",0,VLOOKUP(E144,'29'!$K$3:$L$16,2,FALSE)))</f>
        <v>#N/A</v>
      </c>
      <c r="P144" s="108" t="e">
        <f t="shared" si="5"/>
        <v>#N/A</v>
      </c>
    </row>
    <row r="145" spans="14:16">
      <c r="N145" s="108">
        <f t="shared" si="4"/>
        <v>0</v>
      </c>
      <c r="O145" s="108" t="e">
        <f>IF(D145="X",0,IF(E145="X",0,VLOOKUP(E145,'29'!$K$3:$L$16,2,FALSE)))</f>
        <v>#N/A</v>
      </c>
      <c r="P145" s="108" t="e">
        <f t="shared" si="5"/>
        <v>#N/A</v>
      </c>
    </row>
    <row r="146" spans="14:16">
      <c r="N146" s="108">
        <f t="shared" si="4"/>
        <v>0</v>
      </c>
      <c r="O146" s="108" t="e">
        <f>IF(D146="X",0,IF(E146="X",0,VLOOKUP(E146,'29'!$K$3:$L$16,2,FALSE)))</f>
        <v>#N/A</v>
      </c>
      <c r="P146" s="108" t="e">
        <f t="shared" si="5"/>
        <v>#N/A</v>
      </c>
    </row>
    <row r="147" spans="14:16">
      <c r="N147" s="108">
        <f t="shared" si="4"/>
        <v>0</v>
      </c>
      <c r="O147" s="108" t="e">
        <f>IF(D147="X",0,IF(E147="X",0,VLOOKUP(E147,'29'!$K$3:$L$16,2,FALSE)))</f>
        <v>#N/A</v>
      </c>
      <c r="P147" s="108" t="e">
        <f t="shared" si="5"/>
        <v>#N/A</v>
      </c>
    </row>
    <row r="148" spans="14:16">
      <c r="N148" s="108">
        <f t="shared" si="4"/>
        <v>0</v>
      </c>
      <c r="O148" s="108" t="e">
        <f>IF(D148="X",0,IF(E148="X",0,VLOOKUP(E148,'29'!$K$3:$L$16,2,FALSE)))</f>
        <v>#N/A</v>
      </c>
      <c r="P148" s="108" t="e">
        <f t="shared" si="5"/>
        <v>#N/A</v>
      </c>
    </row>
    <row r="149" spans="14:16">
      <c r="N149" s="108">
        <f t="shared" si="4"/>
        <v>0</v>
      </c>
      <c r="O149" s="108" t="e">
        <f>IF(D149="X",0,IF(E149="X",0,VLOOKUP(E149,'29'!$K$3:$L$16,2,FALSE)))</f>
        <v>#N/A</v>
      </c>
      <c r="P149" s="108" t="e">
        <f t="shared" si="5"/>
        <v>#N/A</v>
      </c>
    </row>
    <row r="150" spans="14:16">
      <c r="N150" s="108">
        <f t="shared" si="4"/>
        <v>0</v>
      </c>
      <c r="O150" s="108" t="e">
        <f>IF(D150="X",0,IF(E150="X",0,VLOOKUP(E150,'29'!$K$3:$L$16,2,FALSE)))</f>
        <v>#N/A</v>
      </c>
      <c r="P150" s="108" t="e">
        <f t="shared" si="5"/>
        <v>#N/A</v>
      </c>
    </row>
    <row r="151" spans="14:16">
      <c r="N151" s="108">
        <f t="shared" si="4"/>
        <v>0</v>
      </c>
      <c r="O151" s="108" t="e">
        <f>IF(D151="X",0,IF(E151="X",0,VLOOKUP(E151,'29'!$K$3:$L$16,2,FALSE)))</f>
        <v>#N/A</v>
      </c>
      <c r="P151" s="108" t="e">
        <f t="shared" si="5"/>
        <v>#N/A</v>
      </c>
    </row>
    <row r="152" spans="14:16">
      <c r="N152" s="108">
        <f t="shared" si="4"/>
        <v>0</v>
      </c>
      <c r="O152" s="108" t="e">
        <f>IF(D152="X",0,IF(E152="X",0,VLOOKUP(E152,'29'!$K$3:$L$16,2,FALSE)))</f>
        <v>#N/A</v>
      </c>
      <c r="P152" s="108" t="e">
        <f t="shared" si="5"/>
        <v>#N/A</v>
      </c>
    </row>
    <row r="153" spans="14:16">
      <c r="N153" s="108">
        <f t="shared" si="4"/>
        <v>0</v>
      </c>
      <c r="O153" s="108" t="e">
        <f>IF(D153="X",0,IF(E153="X",0,VLOOKUP(E153,'29'!$K$3:$L$16,2,FALSE)))</f>
        <v>#N/A</v>
      </c>
      <c r="P153" s="108" t="e">
        <f t="shared" si="5"/>
        <v>#N/A</v>
      </c>
    </row>
    <row r="154" spans="14:16">
      <c r="N154" s="108">
        <f t="shared" si="4"/>
        <v>0</v>
      </c>
      <c r="O154" s="108" t="e">
        <f>IF(D154="X",0,IF(E154="X",0,VLOOKUP(E154,'29'!$K$3:$L$16,2,FALSE)))</f>
        <v>#N/A</v>
      </c>
      <c r="P154" s="108" t="e">
        <f t="shared" si="5"/>
        <v>#N/A</v>
      </c>
    </row>
    <row r="155" spans="14:16">
      <c r="N155" s="108">
        <f t="shared" si="4"/>
        <v>0</v>
      </c>
      <c r="O155" s="108" t="e">
        <f>IF(D155="X",0,IF(E155="X",0,VLOOKUP(E155,'29'!$K$3:$L$16,2,FALSE)))</f>
        <v>#N/A</v>
      </c>
      <c r="P155" s="108" t="e">
        <f t="shared" si="5"/>
        <v>#N/A</v>
      </c>
    </row>
    <row r="156" spans="14:16">
      <c r="N156" s="108">
        <f t="shared" si="4"/>
        <v>0</v>
      </c>
      <c r="O156" s="108" t="e">
        <f>IF(D156="X",0,IF(E156="X",0,VLOOKUP(E156,'29'!$K$3:$L$16,2,FALSE)))</f>
        <v>#N/A</v>
      </c>
      <c r="P156" s="108" t="e">
        <f t="shared" si="5"/>
        <v>#N/A</v>
      </c>
    </row>
    <row r="157" spans="14:16">
      <c r="N157" s="108">
        <f t="shared" si="4"/>
        <v>0</v>
      </c>
      <c r="O157" s="108" t="e">
        <f>IF(D157="X",0,IF(E157="X",0,VLOOKUP(E157,'29'!$K$3:$L$16,2,FALSE)))</f>
        <v>#N/A</v>
      </c>
      <c r="P157" s="108" t="e">
        <f t="shared" si="5"/>
        <v>#N/A</v>
      </c>
    </row>
    <row r="158" spans="14:16">
      <c r="N158" s="108">
        <f t="shared" si="4"/>
        <v>0</v>
      </c>
      <c r="O158" s="108" t="e">
        <f>IF(D158="X",0,IF(E158="X",0,VLOOKUP(E158,'29'!$K$3:$L$16,2,FALSE)))</f>
        <v>#N/A</v>
      </c>
      <c r="P158" s="108" t="e">
        <f t="shared" si="5"/>
        <v>#N/A</v>
      </c>
    </row>
    <row r="159" spans="14:16">
      <c r="N159" s="108">
        <f t="shared" si="4"/>
        <v>0</v>
      </c>
      <c r="O159" s="108" t="e">
        <f>IF(D159="X",0,IF(E159="X",0,VLOOKUP(E159,'29'!$K$3:$L$16,2,FALSE)))</f>
        <v>#N/A</v>
      </c>
      <c r="P159" s="108" t="e">
        <f t="shared" si="5"/>
        <v>#N/A</v>
      </c>
    </row>
    <row r="160" spans="14:16">
      <c r="N160" s="108">
        <f t="shared" si="4"/>
        <v>0</v>
      </c>
      <c r="O160" s="108" t="e">
        <f>IF(D160="X",0,IF(E160="X",0,VLOOKUP(E160,'29'!$K$3:$L$16,2,FALSE)))</f>
        <v>#N/A</v>
      </c>
      <c r="P160" s="108" t="e">
        <f t="shared" si="5"/>
        <v>#N/A</v>
      </c>
    </row>
    <row r="161" spans="14:16">
      <c r="N161" s="108">
        <f t="shared" si="4"/>
        <v>0</v>
      </c>
      <c r="O161" s="108" t="e">
        <f>IF(D161="X",0,IF(E161="X",0,VLOOKUP(E161,'29'!$K$3:$L$16,2,FALSE)))</f>
        <v>#N/A</v>
      </c>
      <c r="P161" s="108" t="e">
        <f t="shared" si="5"/>
        <v>#N/A</v>
      </c>
    </row>
    <row r="162" spans="14:16">
      <c r="N162" s="108">
        <f t="shared" si="4"/>
        <v>0</v>
      </c>
      <c r="O162" s="108" t="e">
        <f>IF(D162="X",0,IF(E162="X",0,VLOOKUP(E162,'29'!$K$3:$L$16,2,FALSE)))</f>
        <v>#N/A</v>
      </c>
      <c r="P162" s="108" t="e">
        <f t="shared" si="5"/>
        <v>#N/A</v>
      </c>
    </row>
    <row r="163" spans="14:16">
      <c r="N163" s="108">
        <f t="shared" si="4"/>
        <v>0</v>
      </c>
      <c r="O163" s="108" t="e">
        <f>IF(D163="X",0,IF(E163="X",0,VLOOKUP(E163,'29'!$K$3:$L$16,2,FALSE)))</f>
        <v>#N/A</v>
      </c>
      <c r="P163" s="108" t="e">
        <f t="shared" si="5"/>
        <v>#N/A</v>
      </c>
    </row>
    <row r="164" spans="14:16">
      <c r="N164" s="108">
        <f t="shared" si="4"/>
        <v>0</v>
      </c>
      <c r="O164" s="108" t="e">
        <f>IF(D164="X",0,IF(E164="X",0,VLOOKUP(E164,'29'!$K$3:$L$16,2,FALSE)))</f>
        <v>#N/A</v>
      </c>
      <c r="P164" s="108" t="e">
        <f t="shared" si="5"/>
        <v>#N/A</v>
      </c>
    </row>
    <row r="165" spans="14:16">
      <c r="N165" s="108">
        <f t="shared" si="4"/>
        <v>0</v>
      </c>
      <c r="O165" s="108" t="e">
        <f>IF(D165="X",0,IF(E165="X",0,VLOOKUP(E165,'29'!$K$3:$L$16,2,FALSE)))</f>
        <v>#N/A</v>
      </c>
      <c r="P165" s="108" t="e">
        <f t="shared" si="5"/>
        <v>#N/A</v>
      </c>
    </row>
    <row r="166" spans="14:16">
      <c r="N166" s="108">
        <f t="shared" si="4"/>
        <v>0</v>
      </c>
      <c r="O166" s="108" t="e">
        <f>IF(D166="X",0,IF(E166="X",0,VLOOKUP(E166,'29'!$K$3:$L$16,2,FALSE)))</f>
        <v>#N/A</v>
      </c>
      <c r="P166" s="108" t="e">
        <f t="shared" si="5"/>
        <v>#N/A</v>
      </c>
    </row>
    <row r="167" spans="14:16">
      <c r="N167" s="108">
        <f t="shared" si="4"/>
        <v>0</v>
      </c>
      <c r="O167" s="108" t="e">
        <f>IF(D167="X",0,IF(E167="X",0,VLOOKUP(E167,'29'!$K$3:$L$16,2,FALSE)))</f>
        <v>#N/A</v>
      </c>
      <c r="P167" s="108" t="e">
        <f t="shared" si="5"/>
        <v>#N/A</v>
      </c>
    </row>
    <row r="168" spans="14:16">
      <c r="N168" s="108">
        <f t="shared" si="4"/>
        <v>0</v>
      </c>
      <c r="O168" s="108" t="e">
        <f>IF(D168="X",0,IF(E168="X",0,VLOOKUP(E168,'29'!$K$3:$L$16,2,FALSE)))</f>
        <v>#N/A</v>
      </c>
      <c r="P168" s="108" t="e">
        <f t="shared" si="5"/>
        <v>#N/A</v>
      </c>
    </row>
    <row r="169" spans="14:16">
      <c r="N169" s="108">
        <f t="shared" si="4"/>
        <v>0</v>
      </c>
      <c r="O169" s="108" t="e">
        <f>IF(D169="X",0,IF(E169="X",0,VLOOKUP(E169,'29'!$K$3:$L$16,2,FALSE)))</f>
        <v>#N/A</v>
      </c>
      <c r="P169" s="108" t="e">
        <f t="shared" si="5"/>
        <v>#N/A</v>
      </c>
    </row>
    <row r="170" spans="14:16">
      <c r="N170" s="108">
        <f t="shared" si="4"/>
        <v>0</v>
      </c>
      <c r="O170" s="108" t="e">
        <f>IF(D170="X",0,IF(E170="X",0,VLOOKUP(E170,'29'!$K$3:$L$16,2,FALSE)))</f>
        <v>#N/A</v>
      </c>
      <c r="P170" s="108" t="e">
        <f t="shared" si="5"/>
        <v>#N/A</v>
      </c>
    </row>
    <row r="171" spans="14:16">
      <c r="N171" s="108">
        <f t="shared" si="4"/>
        <v>0</v>
      </c>
      <c r="O171" s="108" t="e">
        <f>IF(D171="X",0,IF(E171="X",0,VLOOKUP(E171,'29'!$K$3:$L$16,2,FALSE)))</f>
        <v>#N/A</v>
      </c>
      <c r="P171" s="108" t="e">
        <f t="shared" si="5"/>
        <v>#N/A</v>
      </c>
    </row>
    <row r="172" spans="14:16">
      <c r="N172" s="108">
        <f t="shared" si="4"/>
        <v>0</v>
      </c>
      <c r="O172" s="108" t="e">
        <f>IF(D172="X",0,IF(E172="X",0,VLOOKUP(E172,'29'!$K$3:$L$16,2,FALSE)))</f>
        <v>#N/A</v>
      </c>
      <c r="P172" s="108" t="e">
        <f t="shared" si="5"/>
        <v>#N/A</v>
      </c>
    </row>
    <row r="173" spans="14:16">
      <c r="N173" s="108">
        <f t="shared" si="4"/>
        <v>0</v>
      </c>
      <c r="O173" s="108" t="e">
        <f>IF(D173="X",0,IF(E173="X",0,VLOOKUP(E173,'29'!$K$3:$L$16,2,FALSE)))</f>
        <v>#N/A</v>
      </c>
      <c r="P173" s="108" t="e">
        <f t="shared" si="5"/>
        <v>#N/A</v>
      </c>
    </row>
    <row r="174" spans="14:16">
      <c r="N174" s="108">
        <f t="shared" si="4"/>
        <v>0</v>
      </c>
      <c r="O174" s="108" t="e">
        <f>IF(D174="X",0,IF(E174="X",0,VLOOKUP(E174,'29'!$K$3:$L$16,2,FALSE)))</f>
        <v>#N/A</v>
      </c>
      <c r="P174" s="108" t="e">
        <f t="shared" si="5"/>
        <v>#N/A</v>
      </c>
    </row>
    <row r="175" spans="14:16">
      <c r="N175" s="108">
        <f t="shared" si="4"/>
        <v>0</v>
      </c>
      <c r="O175" s="108" t="e">
        <f>IF(D175="X",0,IF(E175="X",0,VLOOKUP(E175,'29'!$K$3:$L$16,2,FALSE)))</f>
        <v>#N/A</v>
      </c>
      <c r="P175" s="108" t="e">
        <f t="shared" si="5"/>
        <v>#N/A</v>
      </c>
    </row>
    <row r="176" spans="14:16">
      <c r="N176" s="108">
        <f t="shared" si="4"/>
        <v>0</v>
      </c>
      <c r="O176" s="108" t="e">
        <f>IF(D176="X",0,IF(E176="X",0,VLOOKUP(E176,'29'!$K$3:$L$16,2,FALSE)))</f>
        <v>#N/A</v>
      </c>
      <c r="P176" s="108" t="e">
        <f t="shared" si="5"/>
        <v>#N/A</v>
      </c>
    </row>
    <row r="177" spans="14:16">
      <c r="N177" s="108">
        <f t="shared" si="4"/>
        <v>0</v>
      </c>
      <c r="O177" s="108" t="e">
        <f>IF(D177="X",0,IF(E177="X",0,VLOOKUP(E177,'29'!$K$3:$L$16,2,FALSE)))</f>
        <v>#N/A</v>
      </c>
      <c r="P177" s="108" t="e">
        <f t="shared" si="5"/>
        <v>#N/A</v>
      </c>
    </row>
    <row r="178" spans="14:16">
      <c r="N178" s="108">
        <f t="shared" si="4"/>
        <v>0</v>
      </c>
      <c r="O178" s="108" t="e">
        <f>IF(D178="X",0,IF(E178="X",0,VLOOKUP(E178,'29'!$K$3:$L$16,2,FALSE)))</f>
        <v>#N/A</v>
      </c>
      <c r="P178" s="108" t="e">
        <f t="shared" si="5"/>
        <v>#N/A</v>
      </c>
    </row>
    <row r="179" spans="14:16">
      <c r="N179" s="108">
        <f t="shared" si="4"/>
        <v>0</v>
      </c>
      <c r="O179" s="108" t="e">
        <f>IF(D179="X",0,IF(E179="X",0,VLOOKUP(E179,'29'!$K$3:$L$16,2,FALSE)))</f>
        <v>#N/A</v>
      </c>
      <c r="P179" s="108" t="e">
        <f t="shared" si="5"/>
        <v>#N/A</v>
      </c>
    </row>
    <row r="180" spans="14:16">
      <c r="N180" s="108">
        <f t="shared" si="4"/>
        <v>0</v>
      </c>
      <c r="O180" s="108" t="e">
        <f>IF(D180="X",0,IF(E180="X",0,VLOOKUP(E180,'29'!$K$3:$L$16,2,FALSE)))</f>
        <v>#N/A</v>
      </c>
      <c r="P180" s="108" t="e">
        <f t="shared" si="5"/>
        <v>#N/A</v>
      </c>
    </row>
    <row r="181" spans="14:16">
      <c r="N181" s="108">
        <f t="shared" si="4"/>
        <v>0</v>
      </c>
      <c r="O181" s="108" t="e">
        <f>IF(D181="X",0,IF(E181="X",0,VLOOKUP(E181,'29'!$K$3:$L$16,2,FALSE)))</f>
        <v>#N/A</v>
      </c>
      <c r="P181" s="108" t="e">
        <f t="shared" si="5"/>
        <v>#N/A</v>
      </c>
    </row>
    <row r="182" spans="14:16">
      <c r="N182" s="108">
        <f t="shared" si="4"/>
        <v>0</v>
      </c>
      <c r="O182" s="108" t="e">
        <f>IF(D182="X",0,IF(E182="X",0,VLOOKUP(E182,'29'!$K$3:$L$16,2,FALSE)))</f>
        <v>#N/A</v>
      </c>
      <c r="P182" s="108" t="e">
        <f t="shared" si="5"/>
        <v>#N/A</v>
      </c>
    </row>
    <row r="183" spans="14:16">
      <c r="N183" s="108">
        <f t="shared" si="4"/>
        <v>0</v>
      </c>
      <c r="O183" s="108" t="e">
        <f>IF(D183="X",0,IF(E183="X",0,VLOOKUP(E183,'29'!$K$3:$L$16,2,FALSE)))</f>
        <v>#N/A</v>
      </c>
      <c r="P183" s="108" t="e">
        <f t="shared" si="5"/>
        <v>#N/A</v>
      </c>
    </row>
    <row r="184" spans="14:16">
      <c r="N184" s="108">
        <f t="shared" si="4"/>
        <v>0</v>
      </c>
      <c r="O184" s="108" t="e">
        <f>IF(D184="X",0,IF(E184="X",0,VLOOKUP(E184,'29'!$K$3:$L$16,2,FALSE)))</f>
        <v>#N/A</v>
      </c>
      <c r="P184" s="108" t="e">
        <f t="shared" si="5"/>
        <v>#N/A</v>
      </c>
    </row>
    <row r="185" spans="14:16">
      <c r="N185" s="108">
        <f t="shared" si="4"/>
        <v>0</v>
      </c>
      <c r="O185" s="108" t="e">
        <f>IF(D185="X",0,IF(E185="X",0,VLOOKUP(E185,'29'!$K$3:$L$16,2,FALSE)))</f>
        <v>#N/A</v>
      </c>
      <c r="P185" s="108" t="e">
        <f t="shared" si="5"/>
        <v>#N/A</v>
      </c>
    </row>
    <row r="186" spans="14:16">
      <c r="N186" s="108">
        <f t="shared" si="4"/>
        <v>0</v>
      </c>
      <c r="O186" s="108" t="e">
        <f>IF(D186="X",0,IF(E186="X",0,VLOOKUP(E186,'29'!$K$3:$L$16,2,FALSE)))</f>
        <v>#N/A</v>
      </c>
      <c r="P186" s="108" t="e">
        <f t="shared" si="5"/>
        <v>#N/A</v>
      </c>
    </row>
    <row r="187" spans="14:16">
      <c r="N187" s="108">
        <f t="shared" si="4"/>
        <v>0</v>
      </c>
      <c r="O187" s="108" t="e">
        <f>IF(D187="X",0,IF(E187="X",0,VLOOKUP(E187,'29'!$K$3:$L$16,2,FALSE)))</f>
        <v>#N/A</v>
      </c>
      <c r="P187" s="108" t="e">
        <f t="shared" si="5"/>
        <v>#N/A</v>
      </c>
    </row>
    <row r="188" spans="14:16">
      <c r="N188" s="108">
        <f t="shared" si="4"/>
        <v>0</v>
      </c>
      <c r="O188" s="108" t="e">
        <f>IF(D188="X",0,IF(E188="X",0,VLOOKUP(E188,'29'!$K$3:$L$16,2,FALSE)))</f>
        <v>#N/A</v>
      </c>
      <c r="P188" s="108" t="e">
        <f t="shared" si="5"/>
        <v>#N/A</v>
      </c>
    </row>
    <row r="189" spans="14:16">
      <c r="N189" s="108">
        <f t="shared" si="4"/>
        <v>0</v>
      </c>
      <c r="O189" s="108" t="e">
        <f>IF(D189="X",0,IF(E189="X",0,VLOOKUP(E189,'29'!$K$3:$L$16,2,FALSE)))</f>
        <v>#N/A</v>
      </c>
      <c r="P189" s="108" t="e">
        <f t="shared" si="5"/>
        <v>#N/A</v>
      </c>
    </row>
    <row r="190" spans="14:16">
      <c r="N190" s="108">
        <f t="shared" si="4"/>
        <v>0</v>
      </c>
      <c r="O190" s="108" t="e">
        <f>IF(D190="X",0,IF(E190="X",0,VLOOKUP(E190,'29'!$K$3:$L$16,2,FALSE)))</f>
        <v>#N/A</v>
      </c>
      <c r="P190" s="108" t="e">
        <f t="shared" si="5"/>
        <v>#N/A</v>
      </c>
    </row>
    <row r="191" spans="14:16">
      <c r="N191" s="108">
        <f t="shared" si="4"/>
        <v>0</v>
      </c>
      <c r="O191" s="108" t="e">
        <f>IF(D191="X",0,IF(E191="X",0,VLOOKUP(E191,'29'!$K$3:$L$16,2,FALSE)))</f>
        <v>#N/A</v>
      </c>
      <c r="P191" s="108" t="e">
        <f t="shared" si="5"/>
        <v>#N/A</v>
      </c>
    </row>
    <row r="192" spans="14:16">
      <c r="N192" s="108">
        <f t="shared" si="4"/>
        <v>0</v>
      </c>
      <c r="O192" s="108" t="e">
        <f>IF(D192="X",0,IF(E192="X",0,VLOOKUP(E192,'29'!$K$3:$L$16,2,FALSE)))</f>
        <v>#N/A</v>
      </c>
      <c r="P192" s="108" t="e">
        <f t="shared" si="5"/>
        <v>#N/A</v>
      </c>
    </row>
    <row r="193" spans="14:16">
      <c r="N193" s="108">
        <f t="shared" si="4"/>
        <v>0</v>
      </c>
      <c r="O193" s="108" t="e">
        <f>IF(D193="X",0,IF(E193="X",0,VLOOKUP(E193,'29'!$K$3:$L$16,2,FALSE)))</f>
        <v>#N/A</v>
      </c>
      <c r="P193" s="108" t="e">
        <f t="shared" si="5"/>
        <v>#N/A</v>
      </c>
    </row>
    <row r="194" spans="14:16">
      <c r="N194" s="108">
        <f t="shared" si="4"/>
        <v>0</v>
      </c>
      <c r="O194" s="108" t="e">
        <f>IF(D194="X",0,IF(E194="X",0,VLOOKUP(E194,'29'!$K$3:$L$16,2,FALSE)))</f>
        <v>#N/A</v>
      </c>
      <c r="P194" s="108" t="e">
        <f t="shared" si="5"/>
        <v>#N/A</v>
      </c>
    </row>
    <row r="195" spans="14:16">
      <c r="N195" s="108">
        <f t="shared" si="4"/>
        <v>0</v>
      </c>
      <c r="O195" s="108" t="e">
        <f>IF(D195="X",0,IF(E195="X",0,VLOOKUP(E195,'29'!$K$3:$L$16,2,FALSE)))</f>
        <v>#N/A</v>
      </c>
      <c r="P195" s="108" t="e">
        <f t="shared" si="5"/>
        <v>#N/A</v>
      </c>
    </row>
    <row r="196" spans="14:16">
      <c r="N196" s="108">
        <f t="shared" ref="N196:N259" si="6">SUM(F196:M196)</f>
        <v>0</v>
      </c>
      <c r="O196" s="108" t="e">
        <f>IF(D196="X",0,IF(E196="X",0,VLOOKUP(E196,'29'!$K$3:$L$16,2,FALSE)))</f>
        <v>#N/A</v>
      </c>
      <c r="P196" s="108" t="e">
        <f t="shared" ref="P196:P259" si="7">N196*O196</f>
        <v>#N/A</v>
      </c>
    </row>
    <row r="197" spans="14:16">
      <c r="N197" s="108">
        <f t="shared" si="6"/>
        <v>0</v>
      </c>
      <c r="O197" s="108" t="e">
        <f>IF(D197="X",0,IF(E197="X",0,VLOOKUP(E197,'29'!$K$3:$L$16,2,FALSE)))</f>
        <v>#N/A</v>
      </c>
      <c r="P197" s="108" t="e">
        <f t="shared" si="7"/>
        <v>#N/A</v>
      </c>
    </row>
    <row r="198" spans="14:16">
      <c r="N198" s="108">
        <f t="shared" si="6"/>
        <v>0</v>
      </c>
      <c r="O198" s="108" t="e">
        <f>IF(D198="X",0,IF(E198="X",0,VLOOKUP(E198,'29'!$K$3:$L$16,2,FALSE)))</f>
        <v>#N/A</v>
      </c>
      <c r="P198" s="108" t="e">
        <f t="shared" si="7"/>
        <v>#N/A</v>
      </c>
    </row>
    <row r="199" spans="14:16">
      <c r="N199" s="108">
        <f t="shared" si="6"/>
        <v>0</v>
      </c>
      <c r="O199" s="108" t="e">
        <f>IF(D199="X",0,IF(E199="X",0,VLOOKUP(E199,'29'!$K$3:$L$16,2,FALSE)))</f>
        <v>#N/A</v>
      </c>
      <c r="P199" s="108" t="e">
        <f t="shared" si="7"/>
        <v>#N/A</v>
      </c>
    </row>
    <row r="200" spans="14:16">
      <c r="N200" s="108">
        <f t="shared" si="6"/>
        <v>0</v>
      </c>
      <c r="O200" s="108" t="e">
        <f>IF(D200="X",0,IF(E200="X",0,VLOOKUP(E200,'29'!$K$3:$L$16,2,FALSE)))</f>
        <v>#N/A</v>
      </c>
      <c r="P200" s="108" t="e">
        <f t="shared" si="7"/>
        <v>#N/A</v>
      </c>
    </row>
    <row r="201" spans="14:16">
      <c r="N201" s="108">
        <f t="shared" si="6"/>
        <v>0</v>
      </c>
      <c r="O201" s="108" t="e">
        <f>IF(D201="X",0,IF(E201="X",0,VLOOKUP(E201,'29'!$K$3:$L$16,2,FALSE)))</f>
        <v>#N/A</v>
      </c>
      <c r="P201" s="108" t="e">
        <f t="shared" si="7"/>
        <v>#N/A</v>
      </c>
    </row>
    <row r="202" spans="14:16">
      <c r="N202" s="108">
        <f t="shared" si="6"/>
        <v>0</v>
      </c>
      <c r="O202" s="108" t="e">
        <f>IF(D202="X",0,IF(E202="X",0,VLOOKUP(E202,'29'!$K$3:$L$16,2,FALSE)))</f>
        <v>#N/A</v>
      </c>
      <c r="P202" s="108" t="e">
        <f t="shared" si="7"/>
        <v>#N/A</v>
      </c>
    </row>
    <row r="203" spans="14:16">
      <c r="N203" s="108">
        <f t="shared" si="6"/>
        <v>0</v>
      </c>
      <c r="O203" s="108" t="e">
        <f>IF(D203="X",0,IF(E203="X",0,VLOOKUP(E203,'29'!$K$3:$L$16,2,FALSE)))</f>
        <v>#N/A</v>
      </c>
      <c r="P203" s="108" t="e">
        <f t="shared" si="7"/>
        <v>#N/A</v>
      </c>
    </row>
    <row r="204" spans="14:16">
      <c r="N204" s="108">
        <f t="shared" si="6"/>
        <v>0</v>
      </c>
      <c r="O204" s="108" t="e">
        <f>IF(D204="X",0,IF(E204="X",0,VLOOKUP(E204,'29'!$K$3:$L$16,2,FALSE)))</f>
        <v>#N/A</v>
      </c>
      <c r="P204" s="108" t="e">
        <f t="shared" si="7"/>
        <v>#N/A</v>
      </c>
    </row>
    <row r="205" spans="14:16">
      <c r="N205" s="108">
        <f t="shared" si="6"/>
        <v>0</v>
      </c>
      <c r="O205" s="108" t="e">
        <f>IF(D205="X",0,IF(E205="X",0,VLOOKUP(E205,'29'!$K$3:$L$16,2,FALSE)))</f>
        <v>#N/A</v>
      </c>
      <c r="P205" s="108" t="e">
        <f t="shared" si="7"/>
        <v>#N/A</v>
      </c>
    </row>
    <row r="206" spans="14:16">
      <c r="N206" s="108">
        <f t="shared" si="6"/>
        <v>0</v>
      </c>
      <c r="O206" s="108" t="e">
        <f>IF(D206="X",0,IF(E206="X",0,VLOOKUP(E206,'29'!$K$3:$L$16,2,FALSE)))</f>
        <v>#N/A</v>
      </c>
      <c r="P206" s="108" t="e">
        <f t="shared" si="7"/>
        <v>#N/A</v>
      </c>
    </row>
    <row r="207" spans="14:16">
      <c r="N207" s="108">
        <f t="shared" si="6"/>
        <v>0</v>
      </c>
      <c r="O207" s="108" t="e">
        <f>IF(D207="X",0,IF(E207="X",0,VLOOKUP(E207,'29'!$K$3:$L$16,2,FALSE)))</f>
        <v>#N/A</v>
      </c>
      <c r="P207" s="108" t="e">
        <f t="shared" si="7"/>
        <v>#N/A</v>
      </c>
    </row>
    <row r="208" spans="14:16">
      <c r="N208" s="108">
        <f t="shared" si="6"/>
        <v>0</v>
      </c>
      <c r="O208" s="108" t="e">
        <f>IF(D208="X",0,IF(E208="X",0,VLOOKUP(E208,'29'!$K$3:$L$16,2,FALSE)))</f>
        <v>#N/A</v>
      </c>
      <c r="P208" s="108" t="e">
        <f t="shared" si="7"/>
        <v>#N/A</v>
      </c>
    </row>
    <row r="209" spans="14:16">
      <c r="N209" s="108">
        <f t="shared" si="6"/>
        <v>0</v>
      </c>
      <c r="O209" s="108" t="e">
        <f>IF(D209="X",0,IF(E209="X",0,VLOOKUP(E209,'29'!$K$3:$L$16,2,FALSE)))</f>
        <v>#N/A</v>
      </c>
      <c r="P209" s="108" t="e">
        <f t="shared" si="7"/>
        <v>#N/A</v>
      </c>
    </row>
    <row r="210" spans="14:16">
      <c r="N210" s="108">
        <f t="shared" si="6"/>
        <v>0</v>
      </c>
      <c r="O210" s="108" t="e">
        <f>IF(D210="X",0,IF(E210="X",0,VLOOKUP(E210,'29'!$K$3:$L$16,2,FALSE)))</f>
        <v>#N/A</v>
      </c>
      <c r="P210" s="108" t="e">
        <f t="shared" si="7"/>
        <v>#N/A</v>
      </c>
    </row>
    <row r="211" spans="14:16">
      <c r="N211" s="108">
        <f t="shared" si="6"/>
        <v>0</v>
      </c>
      <c r="O211" s="108" t="e">
        <f>IF(D211="X",0,IF(E211="X",0,VLOOKUP(E211,'29'!$K$3:$L$16,2,FALSE)))</f>
        <v>#N/A</v>
      </c>
      <c r="P211" s="108" t="e">
        <f t="shared" si="7"/>
        <v>#N/A</v>
      </c>
    </row>
    <row r="212" spans="14:16">
      <c r="N212" s="108">
        <f t="shared" si="6"/>
        <v>0</v>
      </c>
      <c r="O212" s="108" t="e">
        <f>IF(D212="X",0,IF(E212="X",0,VLOOKUP(E212,'29'!$K$3:$L$16,2,FALSE)))</f>
        <v>#N/A</v>
      </c>
      <c r="P212" s="108" t="e">
        <f t="shared" si="7"/>
        <v>#N/A</v>
      </c>
    </row>
    <row r="213" spans="14:16">
      <c r="N213" s="108">
        <f t="shared" si="6"/>
        <v>0</v>
      </c>
      <c r="O213" s="108" t="e">
        <f>IF(D213="X",0,IF(E213="X",0,VLOOKUP(E213,'29'!$K$3:$L$16,2,FALSE)))</f>
        <v>#N/A</v>
      </c>
      <c r="P213" s="108" t="e">
        <f t="shared" si="7"/>
        <v>#N/A</v>
      </c>
    </row>
    <row r="214" spans="14:16">
      <c r="N214" s="108">
        <f t="shared" si="6"/>
        <v>0</v>
      </c>
      <c r="O214" s="108" t="e">
        <f>IF(D214="X",0,IF(E214="X",0,VLOOKUP(E214,'29'!$K$3:$L$16,2,FALSE)))</f>
        <v>#N/A</v>
      </c>
      <c r="P214" s="108" t="e">
        <f t="shared" si="7"/>
        <v>#N/A</v>
      </c>
    </row>
    <row r="215" spans="14:16">
      <c r="N215" s="108">
        <f t="shared" si="6"/>
        <v>0</v>
      </c>
      <c r="O215" s="108" t="e">
        <f>IF(D215="X",0,IF(E215="X",0,VLOOKUP(E215,'29'!$K$3:$L$16,2,FALSE)))</f>
        <v>#N/A</v>
      </c>
      <c r="P215" s="108" t="e">
        <f t="shared" si="7"/>
        <v>#N/A</v>
      </c>
    </row>
    <row r="216" spans="14:16">
      <c r="N216" s="108">
        <f t="shared" si="6"/>
        <v>0</v>
      </c>
      <c r="O216" s="108" t="e">
        <f>IF(D216="X",0,IF(E216="X",0,VLOOKUP(E216,'29'!$K$3:$L$16,2,FALSE)))</f>
        <v>#N/A</v>
      </c>
      <c r="P216" s="108" t="e">
        <f t="shared" si="7"/>
        <v>#N/A</v>
      </c>
    </row>
    <row r="217" spans="14:16">
      <c r="N217" s="108">
        <f t="shared" si="6"/>
        <v>0</v>
      </c>
      <c r="O217" s="108" t="e">
        <f>IF(D217="X",0,IF(E217="X",0,VLOOKUP(E217,'29'!$K$3:$L$16,2,FALSE)))</f>
        <v>#N/A</v>
      </c>
      <c r="P217" s="108" t="e">
        <f t="shared" si="7"/>
        <v>#N/A</v>
      </c>
    </row>
    <row r="218" spans="14:16">
      <c r="N218" s="108">
        <f t="shared" si="6"/>
        <v>0</v>
      </c>
      <c r="O218" s="108" t="e">
        <f>IF(D218="X",0,IF(E218="X",0,VLOOKUP(E218,'29'!$K$3:$L$16,2,FALSE)))</f>
        <v>#N/A</v>
      </c>
      <c r="P218" s="108" t="e">
        <f t="shared" si="7"/>
        <v>#N/A</v>
      </c>
    </row>
    <row r="219" spans="14:16">
      <c r="N219" s="108">
        <f t="shared" si="6"/>
        <v>0</v>
      </c>
      <c r="O219" s="108" t="e">
        <f>IF(D219="X",0,IF(E219="X",0,VLOOKUP(E219,'29'!$K$3:$L$16,2,FALSE)))</f>
        <v>#N/A</v>
      </c>
      <c r="P219" s="108" t="e">
        <f t="shared" si="7"/>
        <v>#N/A</v>
      </c>
    </row>
    <row r="220" spans="14:16">
      <c r="N220" s="108">
        <f t="shared" si="6"/>
        <v>0</v>
      </c>
      <c r="O220" s="108" t="e">
        <f>IF(D220="X",0,IF(E220="X",0,VLOOKUP(E220,'29'!$K$3:$L$16,2,FALSE)))</f>
        <v>#N/A</v>
      </c>
      <c r="P220" s="108" t="e">
        <f t="shared" si="7"/>
        <v>#N/A</v>
      </c>
    </row>
    <row r="221" spans="14:16">
      <c r="N221" s="108">
        <f t="shared" si="6"/>
        <v>0</v>
      </c>
      <c r="O221" s="108" t="e">
        <f>IF(D221="X",0,IF(E221="X",0,VLOOKUP(E221,'29'!$K$3:$L$16,2,FALSE)))</f>
        <v>#N/A</v>
      </c>
      <c r="P221" s="108" t="e">
        <f t="shared" si="7"/>
        <v>#N/A</v>
      </c>
    </row>
    <row r="222" spans="14:16">
      <c r="N222" s="108">
        <f t="shared" si="6"/>
        <v>0</v>
      </c>
      <c r="O222" s="108" t="e">
        <f>IF(D222="X",0,IF(E222="X",0,VLOOKUP(E222,'29'!$K$3:$L$16,2,FALSE)))</f>
        <v>#N/A</v>
      </c>
      <c r="P222" s="108" t="e">
        <f t="shared" si="7"/>
        <v>#N/A</v>
      </c>
    </row>
    <row r="223" spans="14:16">
      <c r="N223" s="108">
        <f t="shared" si="6"/>
        <v>0</v>
      </c>
      <c r="O223" s="108" t="e">
        <f>IF(D223="X",0,IF(E223="X",0,VLOOKUP(E223,'29'!$K$3:$L$16,2,FALSE)))</f>
        <v>#N/A</v>
      </c>
      <c r="P223" s="108" t="e">
        <f t="shared" si="7"/>
        <v>#N/A</v>
      </c>
    </row>
    <row r="224" spans="14:16">
      <c r="N224" s="108">
        <f t="shared" si="6"/>
        <v>0</v>
      </c>
      <c r="O224" s="108" t="e">
        <f>IF(D224="X",0,IF(E224="X",0,VLOOKUP(E224,'29'!$K$3:$L$16,2,FALSE)))</f>
        <v>#N/A</v>
      </c>
      <c r="P224" s="108" t="e">
        <f t="shared" si="7"/>
        <v>#N/A</v>
      </c>
    </row>
    <row r="225" spans="14:16">
      <c r="N225" s="108">
        <f t="shared" si="6"/>
        <v>0</v>
      </c>
      <c r="O225" s="108" t="e">
        <f>IF(D225="X",0,IF(E225="X",0,VLOOKUP(E225,'29'!$K$3:$L$16,2,FALSE)))</f>
        <v>#N/A</v>
      </c>
      <c r="P225" s="108" t="e">
        <f t="shared" si="7"/>
        <v>#N/A</v>
      </c>
    </row>
    <row r="226" spans="14:16">
      <c r="N226" s="108">
        <f t="shared" si="6"/>
        <v>0</v>
      </c>
      <c r="O226" s="108" t="e">
        <f>IF(D226="X",0,IF(E226="X",0,VLOOKUP(E226,'29'!$K$3:$L$16,2,FALSE)))</f>
        <v>#N/A</v>
      </c>
      <c r="P226" s="108" t="e">
        <f t="shared" si="7"/>
        <v>#N/A</v>
      </c>
    </row>
    <row r="227" spans="14:16">
      <c r="N227" s="108">
        <f t="shared" si="6"/>
        <v>0</v>
      </c>
      <c r="O227" s="108" t="e">
        <f>IF(D227="X",0,IF(E227="X",0,VLOOKUP(E227,'29'!$K$3:$L$16,2,FALSE)))</f>
        <v>#N/A</v>
      </c>
      <c r="P227" s="108" t="e">
        <f t="shared" si="7"/>
        <v>#N/A</v>
      </c>
    </row>
    <row r="228" spans="14:16">
      <c r="N228" s="108">
        <f t="shared" si="6"/>
        <v>0</v>
      </c>
      <c r="O228" s="108" t="e">
        <f>IF(D228="X",0,IF(E228="X",0,VLOOKUP(E228,'29'!$K$3:$L$16,2,FALSE)))</f>
        <v>#N/A</v>
      </c>
      <c r="P228" s="108" t="e">
        <f t="shared" si="7"/>
        <v>#N/A</v>
      </c>
    </row>
    <row r="229" spans="14:16">
      <c r="N229" s="108">
        <f t="shared" si="6"/>
        <v>0</v>
      </c>
      <c r="O229" s="108" t="e">
        <f>IF(D229="X",0,IF(E229="X",0,VLOOKUP(E229,'29'!$K$3:$L$16,2,FALSE)))</f>
        <v>#N/A</v>
      </c>
      <c r="P229" s="108" t="e">
        <f t="shared" si="7"/>
        <v>#N/A</v>
      </c>
    </row>
    <row r="230" spans="14:16">
      <c r="N230" s="108">
        <f t="shared" si="6"/>
        <v>0</v>
      </c>
      <c r="O230" s="108" t="e">
        <f>IF(D230="X",0,IF(E230="X",0,VLOOKUP(E230,'29'!$K$3:$L$16,2,FALSE)))</f>
        <v>#N/A</v>
      </c>
      <c r="P230" s="108" t="e">
        <f t="shared" si="7"/>
        <v>#N/A</v>
      </c>
    </row>
    <row r="231" spans="14:16">
      <c r="N231" s="108">
        <f t="shared" si="6"/>
        <v>0</v>
      </c>
      <c r="O231" s="108" t="e">
        <f>IF(D231="X",0,IF(E231="X",0,VLOOKUP(E231,'29'!$K$3:$L$16,2,FALSE)))</f>
        <v>#N/A</v>
      </c>
      <c r="P231" s="108" t="e">
        <f t="shared" si="7"/>
        <v>#N/A</v>
      </c>
    </row>
    <row r="232" spans="14:16">
      <c r="N232" s="108">
        <f t="shared" si="6"/>
        <v>0</v>
      </c>
      <c r="O232" s="108" t="e">
        <f>IF(D232="X",0,IF(E232="X",0,VLOOKUP(E232,'29'!$K$3:$L$16,2,FALSE)))</f>
        <v>#N/A</v>
      </c>
      <c r="P232" s="108" t="e">
        <f t="shared" si="7"/>
        <v>#N/A</v>
      </c>
    </row>
    <row r="233" spans="14:16">
      <c r="N233" s="108">
        <f t="shared" si="6"/>
        <v>0</v>
      </c>
      <c r="O233" s="108" t="e">
        <f>IF(D233="X",0,IF(E233="X",0,VLOOKUP(E233,'29'!$K$3:$L$16,2,FALSE)))</f>
        <v>#N/A</v>
      </c>
      <c r="P233" s="108" t="e">
        <f t="shared" si="7"/>
        <v>#N/A</v>
      </c>
    </row>
    <row r="234" spans="14:16">
      <c r="N234" s="108">
        <f t="shared" si="6"/>
        <v>0</v>
      </c>
      <c r="O234" s="108" t="e">
        <f>IF(D234="X",0,IF(E234="X",0,VLOOKUP(E234,'29'!$K$3:$L$16,2,FALSE)))</f>
        <v>#N/A</v>
      </c>
      <c r="P234" s="108" t="e">
        <f t="shared" si="7"/>
        <v>#N/A</v>
      </c>
    </row>
    <row r="235" spans="14:16">
      <c r="N235" s="108">
        <f t="shared" si="6"/>
        <v>0</v>
      </c>
      <c r="O235" s="108" t="e">
        <f>IF(D235="X",0,IF(E235="X",0,VLOOKUP(E235,'29'!$K$3:$L$16,2,FALSE)))</f>
        <v>#N/A</v>
      </c>
      <c r="P235" s="108" t="e">
        <f t="shared" si="7"/>
        <v>#N/A</v>
      </c>
    </row>
    <row r="236" spans="14:16">
      <c r="N236" s="108">
        <f t="shared" si="6"/>
        <v>0</v>
      </c>
      <c r="O236" s="108" t="e">
        <f>IF(D236="X",0,IF(E236="X",0,VLOOKUP(E236,'29'!$K$3:$L$16,2,FALSE)))</f>
        <v>#N/A</v>
      </c>
      <c r="P236" s="108" t="e">
        <f t="shared" si="7"/>
        <v>#N/A</v>
      </c>
    </row>
    <row r="237" spans="14:16">
      <c r="N237" s="108">
        <f t="shared" si="6"/>
        <v>0</v>
      </c>
      <c r="O237" s="108" t="e">
        <f>IF(D237="X",0,IF(E237="X",0,VLOOKUP(E237,'29'!$K$3:$L$16,2,FALSE)))</f>
        <v>#N/A</v>
      </c>
      <c r="P237" s="108" t="e">
        <f t="shared" si="7"/>
        <v>#N/A</v>
      </c>
    </row>
    <row r="238" spans="14:16">
      <c r="N238" s="108">
        <f t="shared" si="6"/>
        <v>0</v>
      </c>
      <c r="O238" s="108" t="e">
        <f>IF(D238="X",0,IF(E238="X",0,VLOOKUP(E238,'29'!$K$3:$L$16,2,FALSE)))</f>
        <v>#N/A</v>
      </c>
      <c r="P238" s="108" t="e">
        <f t="shared" si="7"/>
        <v>#N/A</v>
      </c>
    </row>
    <row r="239" spans="14:16">
      <c r="N239" s="108">
        <f t="shared" si="6"/>
        <v>0</v>
      </c>
      <c r="O239" s="108" t="e">
        <f>IF(D239="X",0,IF(E239="X",0,VLOOKUP(E239,'29'!$K$3:$L$16,2,FALSE)))</f>
        <v>#N/A</v>
      </c>
      <c r="P239" s="108" t="e">
        <f t="shared" si="7"/>
        <v>#N/A</v>
      </c>
    </row>
    <row r="240" spans="14:16">
      <c r="N240" s="108">
        <f t="shared" si="6"/>
        <v>0</v>
      </c>
      <c r="O240" s="108" t="e">
        <f>IF(D240="X",0,IF(E240="X",0,VLOOKUP(E240,'29'!$K$3:$L$16,2,FALSE)))</f>
        <v>#N/A</v>
      </c>
      <c r="P240" s="108" t="e">
        <f t="shared" si="7"/>
        <v>#N/A</v>
      </c>
    </row>
    <row r="241" spans="14:16">
      <c r="N241" s="108">
        <f t="shared" si="6"/>
        <v>0</v>
      </c>
      <c r="O241" s="108" t="e">
        <f>IF(D241="X",0,IF(E241="X",0,VLOOKUP(E241,'29'!$K$3:$L$16,2,FALSE)))</f>
        <v>#N/A</v>
      </c>
      <c r="P241" s="108" t="e">
        <f t="shared" si="7"/>
        <v>#N/A</v>
      </c>
    </row>
    <row r="242" spans="14:16">
      <c r="N242" s="108">
        <f t="shared" si="6"/>
        <v>0</v>
      </c>
      <c r="O242" s="108" t="e">
        <f>IF(D242="X",0,IF(E242="X",0,VLOOKUP(E242,'29'!$K$3:$L$16,2,FALSE)))</f>
        <v>#N/A</v>
      </c>
      <c r="P242" s="108" t="e">
        <f t="shared" si="7"/>
        <v>#N/A</v>
      </c>
    </row>
    <row r="243" spans="14:16">
      <c r="N243" s="108">
        <f t="shared" si="6"/>
        <v>0</v>
      </c>
      <c r="O243" s="108" t="e">
        <f>IF(D243="X",0,IF(E243="X",0,VLOOKUP(E243,'29'!$K$3:$L$16,2,FALSE)))</f>
        <v>#N/A</v>
      </c>
      <c r="P243" s="108" t="e">
        <f t="shared" si="7"/>
        <v>#N/A</v>
      </c>
    </row>
    <row r="244" spans="14:16">
      <c r="N244" s="108">
        <f t="shared" si="6"/>
        <v>0</v>
      </c>
      <c r="O244" s="108" t="e">
        <f>IF(D244="X",0,IF(E244="X",0,VLOOKUP(E244,'29'!$K$3:$L$16,2,FALSE)))</f>
        <v>#N/A</v>
      </c>
      <c r="P244" s="108" t="e">
        <f t="shared" si="7"/>
        <v>#N/A</v>
      </c>
    </row>
    <row r="245" spans="14:16">
      <c r="N245" s="108">
        <f t="shared" si="6"/>
        <v>0</v>
      </c>
      <c r="O245" s="108" t="e">
        <f>IF(D245="X",0,IF(E245="X",0,VLOOKUP(E245,'29'!$K$3:$L$16,2,FALSE)))</f>
        <v>#N/A</v>
      </c>
      <c r="P245" s="108" t="e">
        <f t="shared" si="7"/>
        <v>#N/A</v>
      </c>
    </row>
    <row r="246" spans="14:16">
      <c r="N246" s="108">
        <f t="shared" si="6"/>
        <v>0</v>
      </c>
      <c r="O246" s="108" t="e">
        <f>IF(D246="X",0,IF(E246="X",0,VLOOKUP(E246,'29'!$K$3:$L$16,2,FALSE)))</f>
        <v>#N/A</v>
      </c>
      <c r="P246" s="108" t="e">
        <f t="shared" si="7"/>
        <v>#N/A</v>
      </c>
    </row>
    <row r="247" spans="14:16">
      <c r="N247" s="108">
        <f t="shared" si="6"/>
        <v>0</v>
      </c>
      <c r="O247" s="108" t="e">
        <f>IF(D247="X",0,IF(E247="X",0,VLOOKUP(E247,'29'!$K$3:$L$16,2,FALSE)))</f>
        <v>#N/A</v>
      </c>
      <c r="P247" s="108" t="e">
        <f t="shared" si="7"/>
        <v>#N/A</v>
      </c>
    </row>
    <row r="248" spans="14:16">
      <c r="N248" s="108">
        <f t="shared" si="6"/>
        <v>0</v>
      </c>
      <c r="O248" s="108" t="e">
        <f>IF(D248="X",0,IF(E248="X",0,VLOOKUP(E248,'29'!$K$3:$L$16,2,FALSE)))</f>
        <v>#N/A</v>
      </c>
      <c r="P248" s="108" t="e">
        <f t="shared" si="7"/>
        <v>#N/A</v>
      </c>
    </row>
    <row r="249" spans="14:16">
      <c r="N249" s="108">
        <f t="shared" si="6"/>
        <v>0</v>
      </c>
      <c r="O249" s="108" t="e">
        <f>IF(D249="X",0,IF(E249="X",0,VLOOKUP(E249,'29'!$K$3:$L$16,2,FALSE)))</f>
        <v>#N/A</v>
      </c>
      <c r="P249" s="108" t="e">
        <f t="shared" si="7"/>
        <v>#N/A</v>
      </c>
    </row>
    <row r="250" spans="14:16">
      <c r="N250" s="108">
        <f t="shared" si="6"/>
        <v>0</v>
      </c>
      <c r="O250" s="108" t="e">
        <f>IF(D250="X",0,IF(E250="X",0,VLOOKUP(E250,'29'!$K$3:$L$16,2,FALSE)))</f>
        <v>#N/A</v>
      </c>
      <c r="P250" s="108" t="e">
        <f t="shared" si="7"/>
        <v>#N/A</v>
      </c>
    </row>
    <row r="251" spans="14:16">
      <c r="N251" s="108">
        <f t="shared" si="6"/>
        <v>0</v>
      </c>
      <c r="O251" s="108" t="e">
        <f>IF(D251="X",0,IF(E251="X",0,VLOOKUP(E251,'29'!$K$3:$L$16,2,FALSE)))</f>
        <v>#N/A</v>
      </c>
      <c r="P251" s="108" t="e">
        <f t="shared" si="7"/>
        <v>#N/A</v>
      </c>
    </row>
    <row r="252" spans="14:16">
      <c r="N252" s="108">
        <f t="shared" si="6"/>
        <v>0</v>
      </c>
      <c r="O252" s="108" t="e">
        <f>IF(D252="X",0,IF(E252="X",0,VLOOKUP(E252,'29'!$K$3:$L$16,2,FALSE)))</f>
        <v>#N/A</v>
      </c>
      <c r="P252" s="108" t="e">
        <f t="shared" si="7"/>
        <v>#N/A</v>
      </c>
    </row>
    <row r="253" spans="14:16">
      <c r="N253" s="108">
        <f t="shared" si="6"/>
        <v>0</v>
      </c>
      <c r="O253" s="108" t="e">
        <f>IF(D253="X",0,IF(E253="X",0,VLOOKUP(E253,'29'!$K$3:$L$16,2,FALSE)))</f>
        <v>#N/A</v>
      </c>
      <c r="P253" s="108" t="e">
        <f t="shared" si="7"/>
        <v>#N/A</v>
      </c>
    </row>
    <row r="254" spans="14:16">
      <c r="N254" s="108">
        <f t="shared" si="6"/>
        <v>0</v>
      </c>
      <c r="O254" s="108" t="e">
        <f>IF(D254="X",0,IF(E254="X",0,VLOOKUP(E254,'29'!$K$3:$L$16,2,FALSE)))</f>
        <v>#N/A</v>
      </c>
      <c r="P254" s="108" t="e">
        <f t="shared" si="7"/>
        <v>#N/A</v>
      </c>
    </row>
    <row r="255" spans="14:16">
      <c r="N255" s="108">
        <f t="shared" si="6"/>
        <v>0</v>
      </c>
      <c r="O255" s="108" t="e">
        <f>IF(D255="X",0,IF(E255="X",0,VLOOKUP(E255,'29'!$K$3:$L$16,2,FALSE)))</f>
        <v>#N/A</v>
      </c>
      <c r="P255" s="108" t="e">
        <f t="shared" si="7"/>
        <v>#N/A</v>
      </c>
    </row>
    <row r="256" spans="14:16">
      <c r="N256" s="108">
        <f t="shared" si="6"/>
        <v>0</v>
      </c>
      <c r="O256" s="108" t="e">
        <f>IF(D256="X",0,IF(E256="X",0,VLOOKUP(E256,'29'!$K$3:$L$16,2,FALSE)))</f>
        <v>#N/A</v>
      </c>
      <c r="P256" s="108" t="e">
        <f t="shared" si="7"/>
        <v>#N/A</v>
      </c>
    </row>
    <row r="257" spans="14:16">
      <c r="N257" s="108">
        <f t="shared" si="6"/>
        <v>0</v>
      </c>
      <c r="O257" s="108" t="e">
        <f>IF(D257="X",0,IF(E257="X",0,VLOOKUP(E257,'29'!$K$3:$L$16,2,FALSE)))</f>
        <v>#N/A</v>
      </c>
      <c r="P257" s="108" t="e">
        <f t="shared" si="7"/>
        <v>#N/A</v>
      </c>
    </row>
    <row r="258" spans="14:16">
      <c r="N258" s="108">
        <f t="shared" si="6"/>
        <v>0</v>
      </c>
      <c r="O258" s="108" t="e">
        <f>IF(D258="X",0,IF(E258="X",0,VLOOKUP(E258,'29'!$K$3:$L$16,2,FALSE)))</f>
        <v>#N/A</v>
      </c>
      <c r="P258" s="108" t="e">
        <f t="shared" si="7"/>
        <v>#N/A</v>
      </c>
    </row>
    <row r="259" spans="14:16">
      <c r="N259" s="108">
        <f t="shared" si="6"/>
        <v>0</v>
      </c>
      <c r="O259" s="108" t="e">
        <f>IF(D259="X",0,IF(E259="X",0,VLOOKUP(E259,'29'!$K$3:$L$16,2,FALSE)))</f>
        <v>#N/A</v>
      </c>
      <c r="P259" s="108" t="e">
        <f t="shared" si="7"/>
        <v>#N/A</v>
      </c>
    </row>
    <row r="260" spans="14:16">
      <c r="N260" s="108">
        <f t="shared" ref="N260:N323" si="8">SUM(F260:M260)</f>
        <v>0</v>
      </c>
      <c r="O260" s="108" t="e">
        <f>IF(D260="X",0,IF(E260="X",0,VLOOKUP(E260,'29'!$K$3:$L$16,2,FALSE)))</f>
        <v>#N/A</v>
      </c>
      <c r="P260" s="108" t="e">
        <f t="shared" ref="P260:P323" si="9">N260*O260</f>
        <v>#N/A</v>
      </c>
    </row>
    <row r="261" spans="14:16">
      <c r="N261" s="108">
        <f t="shared" si="8"/>
        <v>0</v>
      </c>
      <c r="O261" s="108" t="e">
        <f>IF(D261="X",0,IF(E261="X",0,VLOOKUP(E261,'29'!$K$3:$L$16,2,FALSE)))</f>
        <v>#N/A</v>
      </c>
      <c r="P261" s="108" t="e">
        <f t="shared" si="9"/>
        <v>#N/A</v>
      </c>
    </row>
    <row r="262" spans="14:16">
      <c r="N262" s="108">
        <f t="shared" si="8"/>
        <v>0</v>
      </c>
      <c r="O262" s="108" t="e">
        <f>IF(D262="X",0,IF(E262="X",0,VLOOKUP(E262,'29'!$K$3:$L$16,2,FALSE)))</f>
        <v>#N/A</v>
      </c>
      <c r="P262" s="108" t="e">
        <f t="shared" si="9"/>
        <v>#N/A</v>
      </c>
    </row>
    <row r="263" spans="14:16">
      <c r="N263" s="108">
        <f t="shared" si="8"/>
        <v>0</v>
      </c>
      <c r="O263" s="108" t="e">
        <f>IF(D263="X",0,IF(E263="X",0,VLOOKUP(E263,'29'!$K$3:$L$16,2,FALSE)))</f>
        <v>#N/A</v>
      </c>
      <c r="P263" s="108" t="e">
        <f t="shared" si="9"/>
        <v>#N/A</v>
      </c>
    </row>
    <row r="264" spans="14:16">
      <c r="N264" s="108">
        <f t="shared" si="8"/>
        <v>0</v>
      </c>
      <c r="O264" s="108" t="e">
        <f>IF(D264="X",0,IF(E264="X",0,VLOOKUP(E264,'29'!$K$3:$L$16,2,FALSE)))</f>
        <v>#N/A</v>
      </c>
      <c r="P264" s="108" t="e">
        <f t="shared" si="9"/>
        <v>#N/A</v>
      </c>
    </row>
    <row r="265" spans="14:16">
      <c r="N265" s="108">
        <f t="shared" si="8"/>
        <v>0</v>
      </c>
      <c r="O265" s="108" t="e">
        <f>IF(D265="X",0,IF(E265="X",0,VLOOKUP(E265,'29'!$K$3:$L$16,2,FALSE)))</f>
        <v>#N/A</v>
      </c>
      <c r="P265" s="108" t="e">
        <f t="shared" si="9"/>
        <v>#N/A</v>
      </c>
    </row>
    <row r="266" spans="14:16">
      <c r="N266" s="108">
        <f t="shared" si="8"/>
        <v>0</v>
      </c>
      <c r="O266" s="108" t="e">
        <f>IF(D266="X",0,IF(E266="X",0,VLOOKUP(E266,'29'!$K$3:$L$16,2,FALSE)))</f>
        <v>#N/A</v>
      </c>
      <c r="P266" s="108" t="e">
        <f t="shared" si="9"/>
        <v>#N/A</v>
      </c>
    </row>
    <row r="267" spans="14:16">
      <c r="N267" s="108">
        <f t="shared" si="8"/>
        <v>0</v>
      </c>
      <c r="O267" s="108" t="e">
        <f>IF(D267="X",0,IF(E267="X",0,VLOOKUP(E267,'29'!$K$3:$L$16,2,FALSE)))</f>
        <v>#N/A</v>
      </c>
      <c r="P267" s="108" t="e">
        <f t="shared" si="9"/>
        <v>#N/A</v>
      </c>
    </row>
    <row r="268" spans="14:16">
      <c r="N268" s="108">
        <f t="shared" si="8"/>
        <v>0</v>
      </c>
      <c r="O268" s="108" t="e">
        <f>IF(D268="X",0,IF(E268="X",0,VLOOKUP(E268,'29'!$K$3:$L$16,2,FALSE)))</f>
        <v>#N/A</v>
      </c>
      <c r="P268" s="108" t="e">
        <f t="shared" si="9"/>
        <v>#N/A</v>
      </c>
    </row>
    <row r="269" spans="14:16">
      <c r="N269" s="108">
        <f t="shared" si="8"/>
        <v>0</v>
      </c>
      <c r="O269" s="108" t="e">
        <f>IF(D269="X",0,IF(E269="X",0,VLOOKUP(E269,'29'!$K$3:$L$16,2,FALSE)))</f>
        <v>#N/A</v>
      </c>
      <c r="P269" s="108" t="e">
        <f t="shared" si="9"/>
        <v>#N/A</v>
      </c>
    </row>
    <row r="270" spans="14:16">
      <c r="N270" s="108">
        <f t="shared" si="8"/>
        <v>0</v>
      </c>
      <c r="O270" s="108" t="e">
        <f>IF(D270="X",0,IF(E270="X",0,VLOOKUP(E270,'29'!$K$3:$L$16,2,FALSE)))</f>
        <v>#N/A</v>
      </c>
      <c r="P270" s="108" t="e">
        <f t="shared" si="9"/>
        <v>#N/A</v>
      </c>
    </row>
    <row r="271" spans="14:16">
      <c r="N271" s="108">
        <f t="shared" si="8"/>
        <v>0</v>
      </c>
      <c r="O271" s="108" t="e">
        <f>IF(D271="X",0,IF(E271="X",0,VLOOKUP(E271,'29'!$K$3:$L$16,2,FALSE)))</f>
        <v>#N/A</v>
      </c>
      <c r="P271" s="108" t="e">
        <f t="shared" si="9"/>
        <v>#N/A</v>
      </c>
    </row>
    <row r="272" spans="14:16">
      <c r="N272" s="108">
        <f t="shared" si="8"/>
        <v>0</v>
      </c>
      <c r="O272" s="108" t="e">
        <f>IF(D272="X",0,IF(E272="X",0,VLOOKUP(E272,'29'!$K$3:$L$16,2,FALSE)))</f>
        <v>#N/A</v>
      </c>
      <c r="P272" s="108" t="e">
        <f t="shared" si="9"/>
        <v>#N/A</v>
      </c>
    </row>
    <row r="273" spans="14:16">
      <c r="N273" s="108">
        <f t="shared" si="8"/>
        <v>0</v>
      </c>
      <c r="O273" s="108" t="e">
        <f>IF(D273="X",0,IF(E273="X",0,VLOOKUP(E273,'29'!$K$3:$L$16,2,FALSE)))</f>
        <v>#N/A</v>
      </c>
      <c r="P273" s="108" t="e">
        <f t="shared" si="9"/>
        <v>#N/A</v>
      </c>
    </row>
    <row r="274" spans="14:16">
      <c r="N274" s="108">
        <f t="shared" si="8"/>
        <v>0</v>
      </c>
      <c r="O274" s="108" t="e">
        <f>IF(D274="X",0,IF(E274="X",0,VLOOKUP(E274,'29'!$K$3:$L$16,2,FALSE)))</f>
        <v>#N/A</v>
      </c>
      <c r="P274" s="108" t="e">
        <f t="shared" si="9"/>
        <v>#N/A</v>
      </c>
    </row>
    <row r="275" spans="14:16">
      <c r="N275" s="108">
        <f t="shared" si="8"/>
        <v>0</v>
      </c>
      <c r="O275" s="108" t="e">
        <f>IF(D275="X",0,IF(E275="X",0,VLOOKUP(E275,'29'!$K$3:$L$16,2,FALSE)))</f>
        <v>#N/A</v>
      </c>
      <c r="P275" s="108" t="e">
        <f t="shared" si="9"/>
        <v>#N/A</v>
      </c>
    </row>
    <row r="276" spans="14:16">
      <c r="N276" s="108">
        <f t="shared" si="8"/>
        <v>0</v>
      </c>
      <c r="O276" s="108" t="e">
        <f>IF(D276="X",0,IF(E276="X",0,VLOOKUP(E276,'29'!$K$3:$L$16,2,FALSE)))</f>
        <v>#N/A</v>
      </c>
      <c r="P276" s="108" t="e">
        <f t="shared" si="9"/>
        <v>#N/A</v>
      </c>
    </row>
    <row r="277" spans="14:16">
      <c r="N277" s="108">
        <f t="shared" si="8"/>
        <v>0</v>
      </c>
      <c r="O277" s="108" t="e">
        <f>IF(D277="X",0,IF(E277="X",0,VLOOKUP(E277,'29'!$K$3:$L$16,2,FALSE)))</f>
        <v>#N/A</v>
      </c>
      <c r="P277" s="108" t="e">
        <f t="shared" si="9"/>
        <v>#N/A</v>
      </c>
    </row>
    <row r="278" spans="14:16">
      <c r="N278" s="108">
        <f t="shared" si="8"/>
        <v>0</v>
      </c>
      <c r="O278" s="108" t="e">
        <f>IF(D278="X",0,IF(E278="X",0,VLOOKUP(E278,'29'!$K$3:$L$16,2,FALSE)))</f>
        <v>#N/A</v>
      </c>
      <c r="P278" s="108" t="e">
        <f t="shared" si="9"/>
        <v>#N/A</v>
      </c>
    </row>
    <row r="279" spans="14:16">
      <c r="N279" s="108">
        <f t="shared" si="8"/>
        <v>0</v>
      </c>
      <c r="O279" s="108" t="e">
        <f>IF(D279="X",0,IF(E279="X",0,VLOOKUP(E279,'29'!$K$3:$L$16,2,FALSE)))</f>
        <v>#N/A</v>
      </c>
      <c r="P279" s="108" t="e">
        <f t="shared" si="9"/>
        <v>#N/A</v>
      </c>
    </row>
    <row r="280" spans="14:16">
      <c r="N280" s="108">
        <f t="shared" si="8"/>
        <v>0</v>
      </c>
      <c r="O280" s="108" t="e">
        <f>IF(D280="X",0,IF(E280="X",0,VLOOKUP(E280,'29'!$K$3:$L$16,2,FALSE)))</f>
        <v>#N/A</v>
      </c>
      <c r="P280" s="108" t="e">
        <f t="shared" si="9"/>
        <v>#N/A</v>
      </c>
    </row>
    <row r="281" spans="14:16">
      <c r="N281" s="108">
        <f t="shared" si="8"/>
        <v>0</v>
      </c>
      <c r="O281" s="108" t="e">
        <f>IF(D281="X",0,IF(E281="X",0,VLOOKUP(E281,'29'!$K$3:$L$16,2,FALSE)))</f>
        <v>#N/A</v>
      </c>
      <c r="P281" s="108" t="e">
        <f t="shared" si="9"/>
        <v>#N/A</v>
      </c>
    </row>
    <row r="282" spans="14:16">
      <c r="N282" s="108">
        <f t="shared" si="8"/>
        <v>0</v>
      </c>
      <c r="O282" s="108" t="e">
        <f>IF(D282="X",0,IF(E282="X",0,VLOOKUP(E282,'29'!$K$3:$L$16,2,FALSE)))</f>
        <v>#N/A</v>
      </c>
      <c r="P282" s="108" t="e">
        <f t="shared" si="9"/>
        <v>#N/A</v>
      </c>
    </row>
    <row r="283" spans="14:16">
      <c r="N283" s="108">
        <f t="shared" si="8"/>
        <v>0</v>
      </c>
      <c r="O283" s="108" t="e">
        <f>IF(D283="X",0,IF(E283="X",0,VLOOKUP(E283,'29'!$K$3:$L$16,2,FALSE)))</f>
        <v>#N/A</v>
      </c>
      <c r="P283" s="108" t="e">
        <f t="shared" si="9"/>
        <v>#N/A</v>
      </c>
    </row>
    <row r="284" spans="14:16">
      <c r="N284" s="108">
        <f t="shared" si="8"/>
        <v>0</v>
      </c>
      <c r="O284" s="108" t="e">
        <f>IF(D284="X",0,IF(E284="X",0,VLOOKUP(E284,'29'!$K$3:$L$16,2,FALSE)))</f>
        <v>#N/A</v>
      </c>
      <c r="P284" s="108" t="e">
        <f t="shared" si="9"/>
        <v>#N/A</v>
      </c>
    </row>
    <row r="285" spans="14:16">
      <c r="N285" s="108">
        <f t="shared" si="8"/>
        <v>0</v>
      </c>
      <c r="O285" s="108" t="e">
        <f>IF(D285="X",0,IF(E285="X",0,VLOOKUP(E285,'29'!$K$3:$L$16,2,FALSE)))</f>
        <v>#N/A</v>
      </c>
      <c r="P285" s="108" t="e">
        <f t="shared" si="9"/>
        <v>#N/A</v>
      </c>
    </row>
    <row r="286" spans="14:16">
      <c r="N286" s="108">
        <f t="shared" si="8"/>
        <v>0</v>
      </c>
      <c r="O286" s="108" t="e">
        <f>IF(D286="X",0,IF(E286="X",0,VLOOKUP(E286,'29'!$K$3:$L$16,2,FALSE)))</f>
        <v>#N/A</v>
      </c>
      <c r="P286" s="108" t="e">
        <f t="shared" si="9"/>
        <v>#N/A</v>
      </c>
    </row>
    <row r="287" spans="14:16">
      <c r="N287" s="108">
        <f t="shared" si="8"/>
        <v>0</v>
      </c>
      <c r="O287" s="108" t="e">
        <f>IF(D287="X",0,IF(E287="X",0,VLOOKUP(E287,'29'!$K$3:$L$16,2,FALSE)))</f>
        <v>#N/A</v>
      </c>
      <c r="P287" s="108" t="e">
        <f t="shared" si="9"/>
        <v>#N/A</v>
      </c>
    </row>
    <row r="288" spans="14:16">
      <c r="N288" s="108">
        <f t="shared" si="8"/>
        <v>0</v>
      </c>
      <c r="O288" s="108" t="e">
        <f>IF(D288="X",0,IF(E288="X",0,VLOOKUP(E288,'29'!$K$3:$L$16,2,FALSE)))</f>
        <v>#N/A</v>
      </c>
      <c r="P288" s="108" t="e">
        <f t="shared" si="9"/>
        <v>#N/A</v>
      </c>
    </row>
    <row r="289" spans="14:16">
      <c r="N289" s="108">
        <f t="shared" si="8"/>
        <v>0</v>
      </c>
      <c r="O289" s="108" t="e">
        <f>IF(D289="X",0,IF(E289="X",0,VLOOKUP(E289,'29'!$K$3:$L$16,2,FALSE)))</f>
        <v>#N/A</v>
      </c>
      <c r="P289" s="108" t="e">
        <f t="shared" si="9"/>
        <v>#N/A</v>
      </c>
    </row>
    <row r="290" spans="14:16">
      <c r="N290" s="108">
        <f t="shared" si="8"/>
        <v>0</v>
      </c>
      <c r="O290" s="108" t="e">
        <f>IF(D290="X",0,IF(E290="X",0,VLOOKUP(E290,'29'!$K$3:$L$16,2,FALSE)))</f>
        <v>#N/A</v>
      </c>
      <c r="P290" s="108" t="e">
        <f t="shared" si="9"/>
        <v>#N/A</v>
      </c>
    </row>
    <row r="291" spans="14:16">
      <c r="N291" s="108">
        <f t="shared" si="8"/>
        <v>0</v>
      </c>
      <c r="O291" s="108" t="e">
        <f>IF(D291="X",0,IF(E291="X",0,VLOOKUP(E291,'29'!$K$3:$L$16,2,FALSE)))</f>
        <v>#N/A</v>
      </c>
      <c r="P291" s="108" t="e">
        <f t="shared" si="9"/>
        <v>#N/A</v>
      </c>
    </row>
    <row r="292" spans="14:16">
      <c r="N292" s="108">
        <f t="shared" si="8"/>
        <v>0</v>
      </c>
      <c r="O292" s="108" t="e">
        <f>IF(D292="X",0,IF(E292="X",0,VLOOKUP(E292,'29'!$K$3:$L$16,2,FALSE)))</f>
        <v>#N/A</v>
      </c>
      <c r="P292" s="108" t="e">
        <f t="shared" si="9"/>
        <v>#N/A</v>
      </c>
    </row>
    <row r="293" spans="14:16">
      <c r="N293" s="108">
        <f t="shared" si="8"/>
        <v>0</v>
      </c>
      <c r="O293" s="108" t="e">
        <f>IF(D293="X",0,IF(E293="X",0,VLOOKUP(E293,'29'!$K$3:$L$16,2,FALSE)))</f>
        <v>#N/A</v>
      </c>
      <c r="P293" s="108" t="e">
        <f t="shared" si="9"/>
        <v>#N/A</v>
      </c>
    </row>
    <row r="294" spans="14:16">
      <c r="N294" s="108">
        <f t="shared" si="8"/>
        <v>0</v>
      </c>
      <c r="O294" s="108" t="e">
        <f>IF(D294="X",0,IF(E294="X",0,VLOOKUP(E294,'29'!$K$3:$L$16,2,FALSE)))</f>
        <v>#N/A</v>
      </c>
      <c r="P294" s="108" t="e">
        <f t="shared" si="9"/>
        <v>#N/A</v>
      </c>
    </row>
    <row r="295" spans="14:16">
      <c r="N295" s="108">
        <f t="shared" si="8"/>
        <v>0</v>
      </c>
      <c r="O295" s="108" t="e">
        <f>IF(D295="X",0,IF(E295="X",0,VLOOKUP(E295,'29'!$K$3:$L$16,2,FALSE)))</f>
        <v>#N/A</v>
      </c>
      <c r="P295" s="108" t="e">
        <f t="shared" si="9"/>
        <v>#N/A</v>
      </c>
    </row>
    <row r="296" spans="14:16">
      <c r="N296" s="108">
        <f t="shared" si="8"/>
        <v>0</v>
      </c>
      <c r="O296" s="108" t="e">
        <f>IF(D296="X",0,IF(E296="X",0,VLOOKUP(E296,'29'!$K$3:$L$16,2,FALSE)))</f>
        <v>#N/A</v>
      </c>
      <c r="P296" s="108" t="e">
        <f t="shared" si="9"/>
        <v>#N/A</v>
      </c>
    </row>
    <row r="297" spans="14:16">
      <c r="N297" s="108">
        <f t="shared" si="8"/>
        <v>0</v>
      </c>
      <c r="O297" s="108" t="e">
        <f>IF(D297="X",0,IF(E297="X",0,VLOOKUP(E297,'29'!$K$3:$L$16,2,FALSE)))</f>
        <v>#N/A</v>
      </c>
      <c r="P297" s="108" t="e">
        <f t="shared" si="9"/>
        <v>#N/A</v>
      </c>
    </row>
    <row r="298" spans="14:16">
      <c r="N298" s="108">
        <f t="shared" si="8"/>
        <v>0</v>
      </c>
      <c r="O298" s="108" t="e">
        <f>IF(D298="X",0,IF(E298="X",0,VLOOKUP(E298,'29'!$K$3:$L$16,2,FALSE)))</f>
        <v>#N/A</v>
      </c>
      <c r="P298" s="108" t="e">
        <f t="shared" si="9"/>
        <v>#N/A</v>
      </c>
    </row>
    <row r="299" spans="14:16">
      <c r="N299" s="108">
        <f t="shared" si="8"/>
        <v>0</v>
      </c>
      <c r="O299" s="108" t="e">
        <f>IF(D299="X",0,IF(E299="X",0,VLOOKUP(E299,'29'!$K$3:$L$16,2,FALSE)))</f>
        <v>#N/A</v>
      </c>
      <c r="P299" s="108" t="e">
        <f t="shared" si="9"/>
        <v>#N/A</v>
      </c>
    </row>
    <row r="300" spans="14:16">
      <c r="N300" s="108">
        <f t="shared" si="8"/>
        <v>0</v>
      </c>
      <c r="O300" s="108" t="e">
        <f>IF(D300="X",0,IF(E300="X",0,VLOOKUP(E300,'29'!$K$3:$L$16,2,FALSE)))</f>
        <v>#N/A</v>
      </c>
      <c r="P300" s="108" t="e">
        <f t="shared" si="9"/>
        <v>#N/A</v>
      </c>
    </row>
    <row r="301" spans="14:16">
      <c r="N301" s="108">
        <f t="shared" si="8"/>
        <v>0</v>
      </c>
      <c r="O301" s="108" t="e">
        <f>IF(D301="X",0,IF(E301="X",0,VLOOKUP(E301,'29'!$K$3:$L$16,2,FALSE)))</f>
        <v>#N/A</v>
      </c>
      <c r="P301" s="108" t="e">
        <f t="shared" si="9"/>
        <v>#N/A</v>
      </c>
    </row>
    <row r="302" spans="14:16">
      <c r="N302" s="108">
        <f t="shared" si="8"/>
        <v>0</v>
      </c>
      <c r="O302" s="108" t="e">
        <f>IF(D302="X",0,IF(E302="X",0,VLOOKUP(E302,'29'!$K$3:$L$16,2,FALSE)))</f>
        <v>#N/A</v>
      </c>
      <c r="P302" s="108" t="e">
        <f t="shared" si="9"/>
        <v>#N/A</v>
      </c>
    </row>
    <row r="303" spans="14:16">
      <c r="N303" s="108">
        <f t="shared" si="8"/>
        <v>0</v>
      </c>
      <c r="O303" s="108" t="e">
        <f>IF(D303="X",0,IF(E303="X",0,VLOOKUP(E303,'29'!$K$3:$L$16,2,FALSE)))</f>
        <v>#N/A</v>
      </c>
      <c r="P303" s="108" t="e">
        <f t="shared" si="9"/>
        <v>#N/A</v>
      </c>
    </row>
    <row r="304" spans="14:16">
      <c r="N304" s="108">
        <f t="shared" si="8"/>
        <v>0</v>
      </c>
      <c r="O304" s="108" t="e">
        <f>IF(D304="X",0,IF(E304="X",0,VLOOKUP(E304,'29'!$K$3:$L$16,2,FALSE)))</f>
        <v>#N/A</v>
      </c>
      <c r="P304" s="108" t="e">
        <f t="shared" si="9"/>
        <v>#N/A</v>
      </c>
    </row>
    <row r="305" spans="14:16">
      <c r="N305" s="108">
        <f t="shared" si="8"/>
        <v>0</v>
      </c>
      <c r="O305" s="108" t="e">
        <f>IF(D305="X",0,IF(E305="X",0,VLOOKUP(E305,'29'!$K$3:$L$16,2,FALSE)))</f>
        <v>#N/A</v>
      </c>
      <c r="P305" s="108" t="e">
        <f t="shared" si="9"/>
        <v>#N/A</v>
      </c>
    </row>
    <row r="306" spans="14:16">
      <c r="N306" s="108">
        <f t="shared" si="8"/>
        <v>0</v>
      </c>
      <c r="O306" s="108" t="e">
        <f>IF(D306="X",0,IF(E306="X",0,VLOOKUP(E306,'29'!$K$3:$L$16,2,FALSE)))</f>
        <v>#N/A</v>
      </c>
      <c r="P306" s="108" t="e">
        <f t="shared" si="9"/>
        <v>#N/A</v>
      </c>
    </row>
    <row r="307" spans="14:16">
      <c r="N307" s="108">
        <f t="shared" si="8"/>
        <v>0</v>
      </c>
      <c r="O307" s="108" t="e">
        <f>IF(D307="X",0,IF(E307="X",0,VLOOKUP(E307,'29'!$K$3:$L$16,2,FALSE)))</f>
        <v>#N/A</v>
      </c>
      <c r="P307" s="108" t="e">
        <f t="shared" si="9"/>
        <v>#N/A</v>
      </c>
    </row>
    <row r="308" spans="14:16">
      <c r="N308" s="108">
        <f t="shared" si="8"/>
        <v>0</v>
      </c>
      <c r="O308" s="108" t="e">
        <f>IF(D308="X",0,IF(E308="X",0,VLOOKUP(E308,'29'!$K$3:$L$16,2,FALSE)))</f>
        <v>#N/A</v>
      </c>
      <c r="P308" s="108" t="e">
        <f t="shared" si="9"/>
        <v>#N/A</v>
      </c>
    </row>
    <row r="309" spans="14:16">
      <c r="N309" s="108">
        <f t="shared" si="8"/>
        <v>0</v>
      </c>
      <c r="O309" s="108" t="e">
        <f>IF(D309="X",0,IF(E309="X",0,VLOOKUP(E309,'29'!$K$3:$L$16,2,FALSE)))</f>
        <v>#N/A</v>
      </c>
      <c r="P309" s="108" t="e">
        <f t="shared" si="9"/>
        <v>#N/A</v>
      </c>
    </row>
    <row r="310" spans="14:16">
      <c r="N310" s="108">
        <f t="shared" si="8"/>
        <v>0</v>
      </c>
      <c r="O310" s="108" t="e">
        <f>IF(D310="X",0,IF(E310="X",0,VLOOKUP(E310,'29'!$K$3:$L$16,2,FALSE)))</f>
        <v>#N/A</v>
      </c>
      <c r="P310" s="108" t="e">
        <f t="shared" si="9"/>
        <v>#N/A</v>
      </c>
    </row>
    <row r="311" spans="14:16">
      <c r="N311" s="108">
        <f t="shared" si="8"/>
        <v>0</v>
      </c>
      <c r="O311" s="108" t="e">
        <f>IF(D311="X",0,IF(E311="X",0,VLOOKUP(E311,'29'!$K$3:$L$16,2,FALSE)))</f>
        <v>#N/A</v>
      </c>
      <c r="P311" s="108" t="e">
        <f t="shared" si="9"/>
        <v>#N/A</v>
      </c>
    </row>
    <row r="312" spans="14:16">
      <c r="N312" s="108">
        <f t="shared" si="8"/>
        <v>0</v>
      </c>
      <c r="O312" s="108" t="e">
        <f>IF(D312="X",0,IF(E312="X",0,VLOOKUP(E312,'29'!$K$3:$L$16,2,FALSE)))</f>
        <v>#N/A</v>
      </c>
      <c r="P312" s="108" t="e">
        <f t="shared" si="9"/>
        <v>#N/A</v>
      </c>
    </row>
    <row r="313" spans="14:16">
      <c r="N313" s="108">
        <f t="shared" si="8"/>
        <v>0</v>
      </c>
      <c r="O313" s="108" t="e">
        <f>IF(D313="X",0,IF(E313="X",0,VLOOKUP(E313,'29'!$K$3:$L$16,2,FALSE)))</f>
        <v>#N/A</v>
      </c>
      <c r="P313" s="108" t="e">
        <f t="shared" si="9"/>
        <v>#N/A</v>
      </c>
    </row>
    <row r="314" spans="14:16">
      <c r="N314" s="108">
        <f t="shared" si="8"/>
        <v>0</v>
      </c>
      <c r="O314" s="108" t="e">
        <f>IF(D314="X",0,IF(E314="X",0,VLOOKUP(E314,'29'!$K$3:$L$16,2,FALSE)))</f>
        <v>#N/A</v>
      </c>
      <c r="P314" s="108" t="e">
        <f t="shared" si="9"/>
        <v>#N/A</v>
      </c>
    </row>
    <row r="315" spans="14:16">
      <c r="N315" s="108">
        <f t="shared" si="8"/>
        <v>0</v>
      </c>
      <c r="O315" s="108" t="e">
        <f>IF(D315="X",0,IF(E315="X",0,VLOOKUP(E315,'29'!$K$3:$L$16,2,FALSE)))</f>
        <v>#N/A</v>
      </c>
      <c r="P315" s="108" t="e">
        <f t="shared" si="9"/>
        <v>#N/A</v>
      </c>
    </row>
    <row r="316" spans="14:16">
      <c r="N316" s="108">
        <f t="shared" si="8"/>
        <v>0</v>
      </c>
      <c r="O316" s="108" t="e">
        <f>IF(D316="X",0,IF(E316="X",0,VLOOKUP(E316,'29'!$K$3:$L$16,2,FALSE)))</f>
        <v>#N/A</v>
      </c>
      <c r="P316" s="108" t="e">
        <f t="shared" si="9"/>
        <v>#N/A</v>
      </c>
    </row>
    <row r="317" spans="14:16">
      <c r="N317" s="108">
        <f t="shared" si="8"/>
        <v>0</v>
      </c>
      <c r="O317" s="108" t="e">
        <f>IF(D317="X",0,IF(E317="X",0,VLOOKUP(E317,'29'!$K$3:$L$16,2,FALSE)))</f>
        <v>#N/A</v>
      </c>
      <c r="P317" s="108" t="e">
        <f t="shared" si="9"/>
        <v>#N/A</v>
      </c>
    </row>
    <row r="318" spans="14:16">
      <c r="N318" s="108">
        <f t="shared" si="8"/>
        <v>0</v>
      </c>
      <c r="O318" s="108" t="e">
        <f>IF(D318="X",0,IF(E318="X",0,VLOOKUP(E318,'29'!$K$3:$L$16,2,FALSE)))</f>
        <v>#N/A</v>
      </c>
      <c r="P318" s="108" t="e">
        <f t="shared" si="9"/>
        <v>#N/A</v>
      </c>
    </row>
    <row r="319" spans="14:16">
      <c r="N319" s="108">
        <f t="shared" si="8"/>
        <v>0</v>
      </c>
      <c r="O319" s="108" t="e">
        <f>IF(D319="X",0,IF(E319="X",0,VLOOKUP(E319,'29'!$K$3:$L$16,2,FALSE)))</f>
        <v>#N/A</v>
      </c>
      <c r="P319" s="108" t="e">
        <f t="shared" si="9"/>
        <v>#N/A</v>
      </c>
    </row>
    <row r="320" spans="14:16">
      <c r="N320" s="108">
        <f t="shared" si="8"/>
        <v>0</v>
      </c>
      <c r="O320" s="108" t="e">
        <f>IF(D320="X",0,IF(E320="X",0,VLOOKUP(E320,'29'!$K$3:$L$16,2,FALSE)))</f>
        <v>#N/A</v>
      </c>
      <c r="P320" s="108" t="e">
        <f t="shared" si="9"/>
        <v>#N/A</v>
      </c>
    </row>
    <row r="321" spans="14:16">
      <c r="N321" s="108">
        <f t="shared" si="8"/>
        <v>0</v>
      </c>
      <c r="O321" s="108" t="e">
        <f>IF(D321="X",0,IF(E321="X",0,VLOOKUP(E321,'29'!$K$3:$L$16,2,FALSE)))</f>
        <v>#N/A</v>
      </c>
      <c r="P321" s="108" t="e">
        <f t="shared" si="9"/>
        <v>#N/A</v>
      </c>
    </row>
    <row r="322" spans="14:16">
      <c r="N322" s="108">
        <f t="shared" si="8"/>
        <v>0</v>
      </c>
      <c r="O322" s="108" t="e">
        <f>IF(D322="X",0,IF(E322="X",0,VLOOKUP(E322,'29'!$K$3:$L$16,2,FALSE)))</f>
        <v>#N/A</v>
      </c>
      <c r="P322" s="108" t="e">
        <f t="shared" si="9"/>
        <v>#N/A</v>
      </c>
    </row>
    <row r="323" spans="14:16">
      <c r="N323" s="108">
        <f t="shared" si="8"/>
        <v>0</v>
      </c>
      <c r="O323" s="108" t="e">
        <f>IF(D323="X",0,IF(E323="X",0,VLOOKUP(E323,'29'!$K$3:$L$16,2,FALSE)))</f>
        <v>#N/A</v>
      </c>
      <c r="P323" s="108" t="e">
        <f t="shared" si="9"/>
        <v>#N/A</v>
      </c>
    </row>
    <row r="324" spans="14:16">
      <c r="N324" s="108">
        <f t="shared" ref="N324:N387" si="10">SUM(F324:M324)</f>
        <v>0</v>
      </c>
      <c r="O324" s="108" t="e">
        <f>IF(D324="X",0,IF(E324="X",0,VLOOKUP(E324,'29'!$K$3:$L$16,2,FALSE)))</f>
        <v>#N/A</v>
      </c>
      <c r="P324" s="108" t="e">
        <f t="shared" ref="P324:P387" si="11">N324*O324</f>
        <v>#N/A</v>
      </c>
    </row>
    <row r="325" spans="14:16">
      <c r="N325" s="108">
        <f t="shared" si="10"/>
        <v>0</v>
      </c>
      <c r="O325" s="108" t="e">
        <f>IF(D325="X",0,IF(E325="X",0,VLOOKUP(E325,'29'!$K$3:$L$16,2,FALSE)))</f>
        <v>#N/A</v>
      </c>
      <c r="P325" s="108" t="e">
        <f t="shared" si="11"/>
        <v>#N/A</v>
      </c>
    </row>
    <row r="326" spans="14:16">
      <c r="N326" s="108">
        <f t="shared" si="10"/>
        <v>0</v>
      </c>
      <c r="O326" s="108" t="e">
        <f>IF(D326="X",0,IF(E326="X",0,VLOOKUP(E326,'29'!$K$3:$L$16,2,FALSE)))</f>
        <v>#N/A</v>
      </c>
      <c r="P326" s="108" t="e">
        <f t="shared" si="11"/>
        <v>#N/A</v>
      </c>
    </row>
    <row r="327" spans="14:16">
      <c r="N327" s="108">
        <f t="shared" si="10"/>
        <v>0</v>
      </c>
      <c r="O327" s="108" t="e">
        <f>IF(D327="X",0,IF(E327="X",0,VLOOKUP(E327,'29'!$K$3:$L$16,2,FALSE)))</f>
        <v>#N/A</v>
      </c>
      <c r="P327" s="108" t="e">
        <f t="shared" si="11"/>
        <v>#N/A</v>
      </c>
    </row>
    <row r="328" spans="14:16">
      <c r="N328" s="108">
        <f t="shared" si="10"/>
        <v>0</v>
      </c>
      <c r="O328" s="108" t="e">
        <f>IF(D328="X",0,IF(E328="X",0,VLOOKUP(E328,'29'!$K$3:$L$16,2,FALSE)))</f>
        <v>#N/A</v>
      </c>
      <c r="P328" s="108" t="e">
        <f t="shared" si="11"/>
        <v>#N/A</v>
      </c>
    </row>
    <row r="329" spans="14:16">
      <c r="N329" s="108">
        <f t="shared" si="10"/>
        <v>0</v>
      </c>
      <c r="O329" s="108" t="e">
        <f>IF(D329="X",0,IF(E329="X",0,VLOOKUP(E329,'29'!$K$3:$L$16,2,FALSE)))</f>
        <v>#N/A</v>
      </c>
      <c r="P329" s="108" t="e">
        <f t="shared" si="11"/>
        <v>#N/A</v>
      </c>
    </row>
    <row r="330" spans="14:16">
      <c r="N330" s="108">
        <f t="shared" si="10"/>
        <v>0</v>
      </c>
      <c r="O330" s="108" t="e">
        <f>IF(D330="X",0,IF(E330="X",0,VLOOKUP(E330,'29'!$K$3:$L$16,2,FALSE)))</f>
        <v>#N/A</v>
      </c>
      <c r="P330" s="108" t="e">
        <f t="shared" si="11"/>
        <v>#N/A</v>
      </c>
    </row>
    <row r="331" spans="14:16">
      <c r="N331" s="108">
        <f t="shared" si="10"/>
        <v>0</v>
      </c>
      <c r="O331" s="108" t="e">
        <f>IF(D331="X",0,IF(E331="X",0,VLOOKUP(E331,'29'!$K$3:$L$16,2,FALSE)))</f>
        <v>#N/A</v>
      </c>
      <c r="P331" s="108" t="e">
        <f t="shared" si="11"/>
        <v>#N/A</v>
      </c>
    </row>
    <row r="332" spans="14:16">
      <c r="N332" s="108">
        <f t="shared" si="10"/>
        <v>0</v>
      </c>
      <c r="O332" s="108" t="e">
        <f>IF(D332="X",0,IF(E332="X",0,VLOOKUP(E332,'29'!$K$3:$L$16,2,FALSE)))</f>
        <v>#N/A</v>
      </c>
      <c r="P332" s="108" t="e">
        <f t="shared" si="11"/>
        <v>#N/A</v>
      </c>
    </row>
    <row r="333" spans="14:16">
      <c r="N333" s="108">
        <f t="shared" si="10"/>
        <v>0</v>
      </c>
      <c r="O333" s="108" t="e">
        <f>IF(D333="X",0,IF(E333="X",0,VLOOKUP(E333,'29'!$K$3:$L$16,2,FALSE)))</f>
        <v>#N/A</v>
      </c>
      <c r="P333" s="108" t="e">
        <f t="shared" si="11"/>
        <v>#N/A</v>
      </c>
    </row>
    <row r="334" spans="14:16">
      <c r="N334" s="108">
        <f t="shared" si="10"/>
        <v>0</v>
      </c>
      <c r="O334" s="108" t="e">
        <f>IF(D334="X",0,IF(E334="X",0,VLOOKUP(E334,'29'!$K$3:$L$16,2,FALSE)))</f>
        <v>#N/A</v>
      </c>
      <c r="P334" s="108" t="e">
        <f t="shared" si="11"/>
        <v>#N/A</v>
      </c>
    </row>
    <row r="335" spans="14:16">
      <c r="N335" s="108">
        <f t="shared" si="10"/>
        <v>0</v>
      </c>
      <c r="O335" s="108" t="e">
        <f>IF(D335="X",0,IF(E335="X",0,VLOOKUP(E335,'29'!$K$3:$L$16,2,FALSE)))</f>
        <v>#N/A</v>
      </c>
      <c r="P335" s="108" t="e">
        <f t="shared" si="11"/>
        <v>#N/A</v>
      </c>
    </row>
    <row r="336" spans="14:16">
      <c r="N336" s="108">
        <f t="shared" si="10"/>
        <v>0</v>
      </c>
      <c r="O336" s="108" t="e">
        <f>IF(D336="X",0,IF(E336="X",0,VLOOKUP(E336,'29'!$K$3:$L$16,2,FALSE)))</f>
        <v>#N/A</v>
      </c>
      <c r="P336" s="108" t="e">
        <f t="shared" si="11"/>
        <v>#N/A</v>
      </c>
    </row>
    <row r="337" spans="14:16">
      <c r="N337" s="108">
        <f t="shared" si="10"/>
        <v>0</v>
      </c>
      <c r="O337" s="108" t="e">
        <f>IF(D337="X",0,IF(E337="X",0,VLOOKUP(E337,'29'!$K$3:$L$16,2,FALSE)))</f>
        <v>#N/A</v>
      </c>
      <c r="P337" s="108" t="e">
        <f t="shared" si="11"/>
        <v>#N/A</v>
      </c>
    </row>
    <row r="338" spans="14:16">
      <c r="N338" s="108">
        <f t="shared" si="10"/>
        <v>0</v>
      </c>
      <c r="O338" s="108" t="e">
        <f>IF(D338="X",0,IF(E338="X",0,VLOOKUP(E338,'29'!$K$3:$L$16,2,FALSE)))</f>
        <v>#N/A</v>
      </c>
      <c r="P338" s="108" t="e">
        <f t="shared" si="11"/>
        <v>#N/A</v>
      </c>
    </row>
    <row r="339" spans="14:16">
      <c r="N339" s="108">
        <f t="shared" si="10"/>
        <v>0</v>
      </c>
      <c r="O339" s="108" t="e">
        <f>IF(D339="X",0,IF(E339="X",0,VLOOKUP(E339,'29'!$K$3:$L$16,2,FALSE)))</f>
        <v>#N/A</v>
      </c>
      <c r="P339" s="108" t="e">
        <f t="shared" si="11"/>
        <v>#N/A</v>
      </c>
    </row>
    <row r="340" spans="14:16">
      <c r="N340" s="108">
        <f t="shared" si="10"/>
        <v>0</v>
      </c>
      <c r="O340" s="108" t="e">
        <f>IF(D340="X",0,IF(E340="X",0,VLOOKUP(E340,'29'!$K$3:$L$16,2,FALSE)))</f>
        <v>#N/A</v>
      </c>
      <c r="P340" s="108" t="e">
        <f t="shared" si="11"/>
        <v>#N/A</v>
      </c>
    </row>
    <row r="341" spans="14:16">
      <c r="N341" s="108">
        <f t="shared" si="10"/>
        <v>0</v>
      </c>
      <c r="O341" s="108" t="e">
        <f>IF(D341="X",0,IF(E341="X",0,VLOOKUP(E341,'29'!$K$3:$L$16,2,FALSE)))</f>
        <v>#N/A</v>
      </c>
      <c r="P341" s="108" t="e">
        <f t="shared" si="11"/>
        <v>#N/A</v>
      </c>
    </row>
    <row r="342" spans="14:16">
      <c r="N342" s="108">
        <f t="shared" si="10"/>
        <v>0</v>
      </c>
      <c r="O342" s="108" t="e">
        <f>IF(D342="X",0,IF(E342="X",0,VLOOKUP(E342,'29'!$K$3:$L$16,2,FALSE)))</f>
        <v>#N/A</v>
      </c>
      <c r="P342" s="108" t="e">
        <f t="shared" si="11"/>
        <v>#N/A</v>
      </c>
    </row>
    <row r="343" spans="14:16">
      <c r="N343" s="108">
        <f t="shared" si="10"/>
        <v>0</v>
      </c>
      <c r="O343" s="108" t="e">
        <f>IF(D343="X",0,IF(E343="X",0,VLOOKUP(E343,'29'!$K$3:$L$16,2,FALSE)))</f>
        <v>#N/A</v>
      </c>
      <c r="P343" s="108" t="e">
        <f t="shared" si="11"/>
        <v>#N/A</v>
      </c>
    </row>
    <row r="344" spans="14:16">
      <c r="N344" s="108">
        <f t="shared" si="10"/>
        <v>0</v>
      </c>
      <c r="O344" s="108" t="e">
        <f>IF(D344="X",0,IF(E344="X",0,VLOOKUP(E344,'29'!$K$3:$L$16,2,FALSE)))</f>
        <v>#N/A</v>
      </c>
      <c r="P344" s="108" t="e">
        <f t="shared" si="11"/>
        <v>#N/A</v>
      </c>
    </row>
    <row r="345" spans="14:16">
      <c r="N345" s="108">
        <f t="shared" si="10"/>
        <v>0</v>
      </c>
      <c r="O345" s="108" t="e">
        <f>IF(D345="X",0,IF(E345="X",0,VLOOKUP(E345,'29'!$K$3:$L$16,2,FALSE)))</f>
        <v>#N/A</v>
      </c>
      <c r="P345" s="108" t="e">
        <f t="shared" si="11"/>
        <v>#N/A</v>
      </c>
    </row>
    <row r="346" spans="14:16">
      <c r="N346" s="108">
        <f t="shared" si="10"/>
        <v>0</v>
      </c>
      <c r="O346" s="108" t="e">
        <f>IF(D346="X",0,IF(E346="X",0,VLOOKUP(E346,'29'!$K$3:$L$16,2,FALSE)))</f>
        <v>#N/A</v>
      </c>
      <c r="P346" s="108" t="e">
        <f t="shared" si="11"/>
        <v>#N/A</v>
      </c>
    </row>
    <row r="347" spans="14:16">
      <c r="N347" s="108">
        <f t="shared" si="10"/>
        <v>0</v>
      </c>
      <c r="O347" s="108" t="e">
        <f>IF(D347="X",0,IF(E347="X",0,VLOOKUP(E347,'29'!$K$3:$L$16,2,FALSE)))</f>
        <v>#N/A</v>
      </c>
      <c r="P347" s="108" t="e">
        <f t="shared" si="11"/>
        <v>#N/A</v>
      </c>
    </row>
    <row r="348" spans="14:16">
      <c r="N348" s="108">
        <f t="shared" si="10"/>
        <v>0</v>
      </c>
      <c r="O348" s="108" t="e">
        <f>IF(D348="X",0,IF(E348="X",0,VLOOKUP(E348,'29'!$K$3:$L$16,2,FALSE)))</f>
        <v>#N/A</v>
      </c>
      <c r="P348" s="108" t="e">
        <f t="shared" si="11"/>
        <v>#N/A</v>
      </c>
    </row>
    <row r="349" spans="14:16">
      <c r="N349" s="108">
        <f t="shared" si="10"/>
        <v>0</v>
      </c>
      <c r="O349" s="108" t="e">
        <f>IF(D349="X",0,IF(E349="X",0,VLOOKUP(E349,'29'!$K$3:$L$16,2,FALSE)))</f>
        <v>#N/A</v>
      </c>
      <c r="P349" s="108" t="e">
        <f t="shared" si="11"/>
        <v>#N/A</v>
      </c>
    </row>
    <row r="350" spans="14:16">
      <c r="N350" s="108">
        <f t="shared" si="10"/>
        <v>0</v>
      </c>
      <c r="O350" s="108" t="e">
        <f>IF(D350="X",0,IF(E350="X",0,VLOOKUP(E350,'29'!$K$3:$L$16,2,FALSE)))</f>
        <v>#N/A</v>
      </c>
      <c r="P350" s="108" t="e">
        <f t="shared" si="11"/>
        <v>#N/A</v>
      </c>
    </row>
    <row r="351" spans="14:16">
      <c r="N351" s="108">
        <f t="shared" si="10"/>
        <v>0</v>
      </c>
      <c r="O351" s="108" t="e">
        <f>IF(D351="X",0,IF(E351="X",0,VLOOKUP(E351,'29'!$K$3:$L$16,2,FALSE)))</f>
        <v>#N/A</v>
      </c>
      <c r="P351" s="108" t="e">
        <f t="shared" si="11"/>
        <v>#N/A</v>
      </c>
    </row>
    <row r="352" spans="14:16">
      <c r="N352" s="108">
        <f t="shared" si="10"/>
        <v>0</v>
      </c>
      <c r="O352" s="108" t="e">
        <f>IF(D352="X",0,IF(E352="X",0,VLOOKUP(E352,'29'!$K$3:$L$16,2,FALSE)))</f>
        <v>#N/A</v>
      </c>
      <c r="P352" s="108" t="e">
        <f t="shared" si="11"/>
        <v>#N/A</v>
      </c>
    </row>
    <row r="353" spans="14:16">
      <c r="N353" s="108">
        <f t="shared" si="10"/>
        <v>0</v>
      </c>
      <c r="O353" s="108" t="e">
        <f>IF(D353="X",0,IF(E353="X",0,VLOOKUP(E353,'29'!$K$3:$L$16,2,FALSE)))</f>
        <v>#N/A</v>
      </c>
      <c r="P353" s="108" t="e">
        <f t="shared" si="11"/>
        <v>#N/A</v>
      </c>
    </row>
    <row r="354" spans="14:16">
      <c r="N354" s="108">
        <f t="shared" si="10"/>
        <v>0</v>
      </c>
      <c r="O354" s="108" t="e">
        <f>IF(D354="X",0,IF(E354="X",0,VLOOKUP(E354,'29'!$K$3:$L$16,2,FALSE)))</f>
        <v>#N/A</v>
      </c>
      <c r="P354" s="108" t="e">
        <f t="shared" si="11"/>
        <v>#N/A</v>
      </c>
    </row>
    <row r="355" spans="14:16">
      <c r="N355" s="108">
        <f t="shared" si="10"/>
        <v>0</v>
      </c>
      <c r="O355" s="108" t="e">
        <f>IF(D355="X",0,IF(E355="X",0,VLOOKUP(E355,'29'!$K$3:$L$16,2,FALSE)))</f>
        <v>#N/A</v>
      </c>
      <c r="P355" s="108" t="e">
        <f t="shared" si="11"/>
        <v>#N/A</v>
      </c>
    </row>
    <row r="356" spans="14:16">
      <c r="N356" s="108">
        <f t="shared" si="10"/>
        <v>0</v>
      </c>
      <c r="O356" s="108" t="e">
        <f>IF(D356="X",0,IF(E356="X",0,VLOOKUP(E356,'29'!$K$3:$L$16,2,FALSE)))</f>
        <v>#N/A</v>
      </c>
      <c r="P356" s="108" t="e">
        <f t="shared" si="11"/>
        <v>#N/A</v>
      </c>
    </row>
    <row r="357" spans="14:16">
      <c r="N357" s="108">
        <f t="shared" si="10"/>
        <v>0</v>
      </c>
      <c r="O357" s="108" t="e">
        <f>IF(D357="X",0,IF(E357="X",0,VLOOKUP(E357,'29'!$K$3:$L$16,2,FALSE)))</f>
        <v>#N/A</v>
      </c>
      <c r="P357" s="108" t="e">
        <f t="shared" si="11"/>
        <v>#N/A</v>
      </c>
    </row>
    <row r="358" spans="14:16">
      <c r="N358" s="108">
        <f t="shared" si="10"/>
        <v>0</v>
      </c>
      <c r="O358" s="108" t="e">
        <f>IF(D358="X",0,IF(E358="X",0,VLOOKUP(E358,'29'!$K$3:$L$16,2,FALSE)))</f>
        <v>#N/A</v>
      </c>
      <c r="P358" s="108" t="e">
        <f t="shared" si="11"/>
        <v>#N/A</v>
      </c>
    </row>
    <row r="359" spans="14:16">
      <c r="N359" s="108">
        <f t="shared" si="10"/>
        <v>0</v>
      </c>
      <c r="O359" s="108" t="e">
        <f>IF(D359="X",0,IF(E359="X",0,VLOOKUP(E359,'29'!$K$3:$L$16,2,FALSE)))</f>
        <v>#N/A</v>
      </c>
      <c r="P359" s="108" t="e">
        <f t="shared" si="11"/>
        <v>#N/A</v>
      </c>
    </row>
    <row r="360" spans="14:16">
      <c r="N360" s="108">
        <f t="shared" si="10"/>
        <v>0</v>
      </c>
      <c r="O360" s="108" t="e">
        <f>IF(D360="X",0,IF(E360="X",0,VLOOKUP(E360,'29'!$K$3:$L$16,2,FALSE)))</f>
        <v>#N/A</v>
      </c>
      <c r="P360" s="108" t="e">
        <f t="shared" si="11"/>
        <v>#N/A</v>
      </c>
    </row>
    <row r="361" spans="14:16">
      <c r="N361" s="108">
        <f t="shared" si="10"/>
        <v>0</v>
      </c>
      <c r="O361" s="108" t="e">
        <f>IF(D361="X",0,IF(E361="X",0,VLOOKUP(E361,'29'!$K$3:$L$16,2,FALSE)))</f>
        <v>#N/A</v>
      </c>
      <c r="P361" s="108" t="e">
        <f t="shared" si="11"/>
        <v>#N/A</v>
      </c>
    </row>
    <row r="362" spans="14:16">
      <c r="N362" s="108">
        <f t="shared" si="10"/>
        <v>0</v>
      </c>
      <c r="O362" s="108" t="e">
        <f>IF(D362="X",0,IF(E362="X",0,VLOOKUP(E362,'29'!$K$3:$L$16,2,FALSE)))</f>
        <v>#N/A</v>
      </c>
      <c r="P362" s="108" t="e">
        <f t="shared" si="11"/>
        <v>#N/A</v>
      </c>
    </row>
    <row r="363" spans="14:16">
      <c r="N363" s="108">
        <f t="shared" si="10"/>
        <v>0</v>
      </c>
      <c r="O363" s="108" t="e">
        <f>IF(D363="X",0,IF(E363="X",0,VLOOKUP(E363,'29'!$K$3:$L$16,2,FALSE)))</f>
        <v>#N/A</v>
      </c>
      <c r="P363" s="108" t="e">
        <f t="shared" si="11"/>
        <v>#N/A</v>
      </c>
    </row>
    <row r="364" spans="14:16">
      <c r="N364" s="108">
        <f t="shared" si="10"/>
        <v>0</v>
      </c>
      <c r="O364" s="108" t="e">
        <f>IF(D364="X",0,IF(E364="X",0,VLOOKUP(E364,'29'!$K$3:$L$16,2,FALSE)))</f>
        <v>#N/A</v>
      </c>
      <c r="P364" s="108" t="e">
        <f t="shared" si="11"/>
        <v>#N/A</v>
      </c>
    </row>
    <row r="365" spans="14:16">
      <c r="N365" s="108">
        <f t="shared" si="10"/>
        <v>0</v>
      </c>
      <c r="O365" s="108" t="e">
        <f>IF(D365="X",0,IF(E365="X",0,VLOOKUP(E365,'29'!$K$3:$L$16,2,FALSE)))</f>
        <v>#N/A</v>
      </c>
      <c r="P365" s="108" t="e">
        <f t="shared" si="11"/>
        <v>#N/A</v>
      </c>
    </row>
    <row r="366" spans="14:16">
      <c r="N366" s="108">
        <f t="shared" si="10"/>
        <v>0</v>
      </c>
      <c r="O366" s="108" t="e">
        <f>IF(D366="X",0,IF(E366="X",0,VLOOKUP(E366,'29'!$K$3:$L$16,2,FALSE)))</f>
        <v>#N/A</v>
      </c>
      <c r="P366" s="108" t="e">
        <f t="shared" si="11"/>
        <v>#N/A</v>
      </c>
    </row>
    <row r="367" spans="14:16">
      <c r="N367" s="108">
        <f t="shared" si="10"/>
        <v>0</v>
      </c>
      <c r="O367" s="108" t="e">
        <f>IF(D367="X",0,IF(E367="X",0,VLOOKUP(E367,'29'!$K$3:$L$16,2,FALSE)))</f>
        <v>#N/A</v>
      </c>
      <c r="P367" s="108" t="e">
        <f t="shared" si="11"/>
        <v>#N/A</v>
      </c>
    </row>
    <row r="368" spans="14:16">
      <c r="N368" s="108">
        <f t="shared" si="10"/>
        <v>0</v>
      </c>
      <c r="O368" s="108" t="e">
        <f>IF(D368="X",0,IF(E368="X",0,VLOOKUP(E368,'29'!$K$3:$L$16,2,FALSE)))</f>
        <v>#N/A</v>
      </c>
      <c r="P368" s="108" t="e">
        <f t="shared" si="11"/>
        <v>#N/A</v>
      </c>
    </row>
    <row r="369" spans="14:16">
      <c r="N369" s="108">
        <f t="shared" si="10"/>
        <v>0</v>
      </c>
      <c r="O369" s="108" t="e">
        <f>IF(D369="X",0,IF(E369="X",0,VLOOKUP(E369,'29'!$K$3:$L$16,2,FALSE)))</f>
        <v>#N/A</v>
      </c>
      <c r="P369" s="108" t="e">
        <f t="shared" si="11"/>
        <v>#N/A</v>
      </c>
    </row>
    <row r="370" spans="14:16">
      <c r="N370" s="108">
        <f t="shared" si="10"/>
        <v>0</v>
      </c>
      <c r="O370" s="108" t="e">
        <f>IF(D370="X",0,IF(E370="X",0,VLOOKUP(E370,'29'!$K$3:$L$16,2,FALSE)))</f>
        <v>#N/A</v>
      </c>
      <c r="P370" s="108" t="e">
        <f t="shared" si="11"/>
        <v>#N/A</v>
      </c>
    </row>
    <row r="371" spans="14:16">
      <c r="N371" s="108">
        <f t="shared" si="10"/>
        <v>0</v>
      </c>
      <c r="O371" s="108" t="e">
        <f>IF(D371="X",0,IF(E371="X",0,VLOOKUP(E371,'29'!$K$3:$L$16,2,FALSE)))</f>
        <v>#N/A</v>
      </c>
      <c r="P371" s="108" t="e">
        <f t="shared" si="11"/>
        <v>#N/A</v>
      </c>
    </row>
    <row r="372" spans="14:16">
      <c r="N372" s="108">
        <f t="shared" si="10"/>
        <v>0</v>
      </c>
      <c r="O372" s="108" t="e">
        <f>IF(D372="X",0,IF(E372="X",0,VLOOKUP(E372,'29'!$K$3:$L$16,2,FALSE)))</f>
        <v>#N/A</v>
      </c>
      <c r="P372" s="108" t="e">
        <f t="shared" si="11"/>
        <v>#N/A</v>
      </c>
    </row>
    <row r="373" spans="14:16">
      <c r="N373" s="108">
        <f t="shared" si="10"/>
        <v>0</v>
      </c>
      <c r="O373" s="108" t="e">
        <f>IF(D373="X",0,IF(E373="X",0,VLOOKUP(E373,'29'!$K$3:$L$16,2,FALSE)))</f>
        <v>#N/A</v>
      </c>
      <c r="P373" s="108" t="e">
        <f t="shared" si="11"/>
        <v>#N/A</v>
      </c>
    </row>
    <row r="374" spans="14:16">
      <c r="N374" s="108">
        <f t="shared" si="10"/>
        <v>0</v>
      </c>
      <c r="O374" s="108" t="e">
        <f>IF(D374="X",0,IF(E374="X",0,VLOOKUP(E374,'29'!$K$3:$L$16,2,FALSE)))</f>
        <v>#N/A</v>
      </c>
      <c r="P374" s="108" t="e">
        <f t="shared" si="11"/>
        <v>#N/A</v>
      </c>
    </row>
    <row r="375" spans="14:16">
      <c r="N375" s="108">
        <f t="shared" si="10"/>
        <v>0</v>
      </c>
      <c r="O375" s="108" t="e">
        <f>IF(D375="X",0,IF(E375="X",0,VLOOKUP(E375,'29'!$K$3:$L$16,2,FALSE)))</f>
        <v>#N/A</v>
      </c>
      <c r="P375" s="108" t="e">
        <f t="shared" si="11"/>
        <v>#N/A</v>
      </c>
    </row>
    <row r="376" spans="14:16">
      <c r="N376" s="108">
        <f t="shared" si="10"/>
        <v>0</v>
      </c>
      <c r="O376" s="108" t="e">
        <f>IF(D376="X",0,IF(E376="X",0,VLOOKUP(E376,'29'!$K$3:$L$16,2,FALSE)))</f>
        <v>#N/A</v>
      </c>
      <c r="P376" s="108" t="e">
        <f t="shared" si="11"/>
        <v>#N/A</v>
      </c>
    </row>
    <row r="377" spans="14:16">
      <c r="N377" s="108">
        <f t="shared" si="10"/>
        <v>0</v>
      </c>
      <c r="O377" s="108" t="e">
        <f>IF(D377="X",0,IF(E377="X",0,VLOOKUP(E377,'29'!$K$3:$L$16,2,FALSE)))</f>
        <v>#N/A</v>
      </c>
      <c r="P377" s="108" t="e">
        <f t="shared" si="11"/>
        <v>#N/A</v>
      </c>
    </row>
    <row r="378" spans="14:16">
      <c r="N378" s="108">
        <f t="shared" si="10"/>
        <v>0</v>
      </c>
      <c r="O378" s="108" t="e">
        <f>IF(D378="X",0,IF(E378="X",0,VLOOKUP(E378,'29'!$K$3:$L$16,2,FALSE)))</f>
        <v>#N/A</v>
      </c>
      <c r="P378" s="108" t="e">
        <f t="shared" si="11"/>
        <v>#N/A</v>
      </c>
    </row>
    <row r="379" spans="14:16">
      <c r="N379" s="108">
        <f t="shared" si="10"/>
        <v>0</v>
      </c>
      <c r="O379" s="108" t="e">
        <f>IF(D379="X",0,IF(E379="X",0,VLOOKUP(E379,'29'!$K$3:$L$16,2,FALSE)))</f>
        <v>#N/A</v>
      </c>
      <c r="P379" s="108" t="e">
        <f t="shared" si="11"/>
        <v>#N/A</v>
      </c>
    </row>
    <row r="380" spans="14:16">
      <c r="N380" s="108">
        <f t="shared" si="10"/>
        <v>0</v>
      </c>
      <c r="O380" s="108" t="e">
        <f>IF(D380="X",0,IF(E380="X",0,VLOOKUP(E380,'29'!$K$3:$L$16,2,FALSE)))</f>
        <v>#N/A</v>
      </c>
      <c r="P380" s="108" t="e">
        <f t="shared" si="11"/>
        <v>#N/A</v>
      </c>
    </row>
    <row r="381" spans="14:16">
      <c r="N381" s="108">
        <f t="shared" si="10"/>
        <v>0</v>
      </c>
      <c r="O381" s="108" t="e">
        <f>IF(D381="X",0,IF(E381="X",0,VLOOKUP(E381,'29'!$K$3:$L$16,2,FALSE)))</f>
        <v>#N/A</v>
      </c>
      <c r="P381" s="108" t="e">
        <f t="shared" si="11"/>
        <v>#N/A</v>
      </c>
    </row>
    <row r="382" spans="14:16">
      <c r="N382" s="108">
        <f t="shared" si="10"/>
        <v>0</v>
      </c>
      <c r="O382" s="108" t="e">
        <f>IF(D382="X",0,IF(E382="X",0,VLOOKUP(E382,'29'!$K$3:$L$16,2,FALSE)))</f>
        <v>#N/A</v>
      </c>
      <c r="P382" s="108" t="e">
        <f t="shared" si="11"/>
        <v>#N/A</v>
      </c>
    </row>
    <row r="383" spans="14:16">
      <c r="N383" s="108">
        <f t="shared" si="10"/>
        <v>0</v>
      </c>
      <c r="O383" s="108" t="e">
        <f>IF(D383="X",0,IF(E383="X",0,VLOOKUP(E383,'29'!$K$3:$L$16,2,FALSE)))</f>
        <v>#N/A</v>
      </c>
      <c r="P383" s="108" t="e">
        <f t="shared" si="11"/>
        <v>#N/A</v>
      </c>
    </row>
    <row r="384" spans="14:16">
      <c r="N384" s="108">
        <f t="shared" si="10"/>
        <v>0</v>
      </c>
      <c r="O384" s="108" t="e">
        <f>IF(D384="X",0,IF(E384="X",0,VLOOKUP(E384,'29'!$K$3:$L$16,2,FALSE)))</f>
        <v>#N/A</v>
      </c>
      <c r="P384" s="108" t="e">
        <f t="shared" si="11"/>
        <v>#N/A</v>
      </c>
    </row>
    <row r="385" spans="14:16">
      <c r="N385" s="108">
        <f t="shared" si="10"/>
        <v>0</v>
      </c>
      <c r="O385" s="108" t="e">
        <f>IF(D385="X",0,IF(E385="X",0,VLOOKUP(E385,'29'!$K$3:$L$16,2,FALSE)))</f>
        <v>#N/A</v>
      </c>
      <c r="P385" s="108" t="e">
        <f t="shared" si="11"/>
        <v>#N/A</v>
      </c>
    </row>
    <row r="386" spans="14:16">
      <c r="N386" s="108">
        <f t="shared" si="10"/>
        <v>0</v>
      </c>
      <c r="O386" s="108" t="e">
        <f>IF(D386="X",0,IF(E386="X",0,VLOOKUP(E386,'29'!$K$3:$L$16,2,FALSE)))</f>
        <v>#N/A</v>
      </c>
      <c r="P386" s="108" t="e">
        <f t="shared" si="11"/>
        <v>#N/A</v>
      </c>
    </row>
    <row r="387" spans="14:16">
      <c r="N387" s="108">
        <f t="shared" si="10"/>
        <v>0</v>
      </c>
      <c r="O387" s="108" t="e">
        <f>IF(D387="X",0,IF(E387="X",0,VLOOKUP(E387,'29'!$K$3:$L$16,2,FALSE)))</f>
        <v>#N/A</v>
      </c>
      <c r="P387" s="108" t="e">
        <f t="shared" si="11"/>
        <v>#N/A</v>
      </c>
    </row>
    <row r="388" spans="14:16">
      <c r="N388" s="108">
        <f t="shared" ref="N388:N451" si="12">SUM(F388:M388)</f>
        <v>0</v>
      </c>
      <c r="O388" s="108" t="e">
        <f>IF(D388="X",0,IF(E388="X",0,VLOOKUP(E388,'29'!$K$3:$L$16,2,FALSE)))</f>
        <v>#N/A</v>
      </c>
      <c r="P388" s="108" t="e">
        <f t="shared" ref="P388:P451" si="13">N388*O388</f>
        <v>#N/A</v>
      </c>
    </row>
    <row r="389" spans="14:16">
      <c r="N389" s="108">
        <f t="shared" si="12"/>
        <v>0</v>
      </c>
      <c r="O389" s="108" t="e">
        <f>IF(D389="X",0,IF(E389="X",0,VLOOKUP(E389,'29'!$K$3:$L$16,2,FALSE)))</f>
        <v>#N/A</v>
      </c>
      <c r="P389" s="108" t="e">
        <f t="shared" si="13"/>
        <v>#N/A</v>
      </c>
    </row>
    <row r="390" spans="14:16">
      <c r="N390" s="108">
        <f t="shared" si="12"/>
        <v>0</v>
      </c>
      <c r="O390" s="108" t="e">
        <f>IF(D390="X",0,IF(E390="X",0,VLOOKUP(E390,'29'!$K$3:$L$16,2,FALSE)))</f>
        <v>#N/A</v>
      </c>
      <c r="P390" s="108" t="e">
        <f t="shared" si="13"/>
        <v>#N/A</v>
      </c>
    </row>
    <row r="391" spans="14:16">
      <c r="N391" s="108">
        <f t="shared" si="12"/>
        <v>0</v>
      </c>
      <c r="O391" s="108" t="e">
        <f>IF(D391="X",0,IF(E391="X",0,VLOOKUP(E391,'29'!$K$3:$L$16,2,FALSE)))</f>
        <v>#N/A</v>
      </c>
      <c r="P391" s="108" t="e">
        <f t="shared" si="13"/>
        <v>#N/A</v>
      </c>
    </row>
    <row r="392" spans="14:16">
      <c r="N392" s="108">
        <f t="shared" si="12"/>
        <v>0</v>
      </c>
      <c r="O392" s="108" t="e">
        <f>IF(D392="X",0,IF(E392="X",0,VLOOKUP(E392,'29'!$K$3:$L$16,2,FALSE)))</f>
        <v>#N/A</v>
      </c>
      <c r="P392" s="108" t="e">
        <f t="shared" si="13"/>
        <v>#N/A</v>
      </c>
    </row>
    <row r="393" spans="14:16">
      <c r="N393" s="108">
        <f t="shared" si="12"/>
        <v>0</v>
      </c>
      <c r="O393" s="108" t="e">
        <f>IF(D393="X",0,IF(E393="X",0,VLOOKUP(E393,'29'!$K$3:$L$16,2,FALSE)))</f>
        <v>#N/A</v>
      </c>
      <c r="P393" s="108" t="e">
        <f t="shared" si="13"/>
        <v>#N/A</v>
      </c>
    </row>
    <row r="394" spans="14:16">
      <c r="N394" s="108">
        <f t="shared" si="12"/>
        <v>0</v>
      </c>
      <c r="O394" s="108" t="e">
        <f>IF(D394="X",0,IF(E394="X",0,VLOOKUP(E394,'29'!$K$3:$L$16,2,FALSE)))</f>
        <v>#N/A</v>
      </c>
      <c r="P394" s="108" t="e">
        <f t="shared" si="13"/>
        <v>#N/A</v>
      </c>
    </row>
    <row r="395" spans="14:16">
      <c r="N395" s="108">
        <f t="shared" si="12"/>
        <v>0</v>
      </c>
      <c r="O395" s="108" t="e">
        <f>IF(D395="X",0,IF(E395="X",0,VLOOKUP(E395,'29'!$K$3:$L$16,2,FALSE)))</f>
        <v>#N/A</v>
      </c>
      <c r="P395" s="108" t="e">
        <f t="shared" si="13"/>
        <v>#N/A</v>
      </c>
    </row>
    <row r="396" spans="14:16">
      <c r="N396" s="108">
        <f t="shared" si="12"/>
        <v>0</v>
      </c>
      <c r="O396" s="108" t="e">
        <f>IF(D396="X",0,IF(E396="X",0,VLOOKUP(E396,'29'!$K$3:$L$16,2,FALSE)))</f>
        <v>#N/A</v>
      </c>
      <c r="P396" s="108" t="e">
        <f t="shared" si="13"/>
        <v>#N/A</v>
      </c>
    </row>
    <row r="397" spans="14:16">
      <c r="N397" s="108">
        <f t="shared" si="12"/>
        <v>0</v>
      </c>
      <c r="O397" s="108" t="e">
        <f>IF(D397="X",0,IF(E397="X",0,VLOOKUP(E397,'29'!$K$3:$L$16,2,FALSE)))</f>
        <v>#N/A</v>
      </c>
      <c r="P397" s="108" t="e">
        <f t="shared" si="13"/>
        <v>#N/A</v>
      </c>
    </row>
    <row r="398" spans="14:16">
      <c r="N398" s="108">
        <f t="shared" si="12"/>
        <v>0</v>
      </c>
      <c r="O398" s="108" t="e">
        <f>IF(D398="X",0,IF(E398="X",0,VLOOKUP(E398,'29'!$K$3:$L$16,2,FALSE)))</f>
        <v>#N/A</v>
      </c>
      <c r="P398" s="108" t="e">
        <f t="shared" si="13"/>
        <v>#N/A</v>
      </c>
    </row>
    <row r="399" spans="14:16">
      <c r="N399" s="108">
        <f t="shared" si="12"/>
        <v>0</v>
      </c>
      <c r="O399" s="108" t="e">
        <f>IF(D399="X",0,IF(E399="X",0,VLOOKUP(E399,'29'!$K$3:$L$16,2,FALSE)))</f>
        <v>#N/A</v>
      </c>
      <c r="P399" s="108" t="e">
        <f t="shared" si="13"/>
        <v>#N/A</v>
      </c>
    </row>
    <row r="400" spans="14:16">
      <c r="N400" s="108">
        <f t="shared" si="12"/>
        <v>0</v>
      </c>
      <c r="O400" s="108" t="e">
        <f>IF(D400="X",0,IF(E400="X",0,VLOOKUP(E400,'29'!$K$3:$L$16,2,FALSE)))</f>
        <v>#N/A</v>
      </c>
      <c r="P400" s="108" t="e">
        <f t="shared" si="13"/>
        <v>#N/A</v>
      </c>
    </row>
    <row r="401" spans="14:16">
      <c r="N401" s="108">
        <f t="shared" si="12"/>
        <v>0</v>
      </c>
      <c r="O401" s="108" t="e">
        <f>IF(D401="X",0,IF(E401="X",0,VLOOKUP(E401,'29'!$K$3:$L$16,2,FALSE)))</f>
        <v>#N/A</v>
      </c>
      <c r="P401" s="108" t="e">
        <f t="shared" si="13"/>
        <v>#N/A</v>
      </c>
    </row>
    <row r="402" spans="14:16">
      <c r="N402" s="108">
        <f t="shared" si="12"/>
        <v>0</v>
      </c>
      <c r="O402" s="108" t="e">
        <f>IF(D402="X",0,IF(E402="X",0,VLOOKUP(E402,'29'!$K$3:$L$16,2,FALSE)))</f>
        <v>#N/A</v>
      </c>
      <c r="P402" s="108" t="e">
        <f t="shared" si="13"/>
        <v>#N/A</v>
      </c>
    </row>
    <row r="403" spans="14:16">
      <c r="N403" s="108">
        <f t="shared" si="12"/>
        <v>0</v>
      </c>
      <c r="O403" s="108" t="e">
        <f>IF(D403="X",0,IF(E403="X",0,VLOOKUP(E403,'29'!$K$3:$L$16,2,FALSE)))</f>
        <v>#N/A</v>
      </c>
      <c r="P403" s="108" t="e">
        <f t="shared" si="13"/>
        <v>#N/A</v>
      </c>
    </row>
    <row r="404" spans="14:16">
      <c r="N404" s="108">
        <f t="shared" si="12"/>
        <v>0</v>
      </c>
      <c r="O404" s="108" t="e">
        <f>IF(D404="X",0,IF(E404="X",0,VLOOKUP(E404,'29'!$K$3:$L$16,2,FALSE)))</f>
        <v>#N/A</v>
      </c>
      <c r="P404" s="108" t="e">
        <f t="shared" si="13"/>
        <v>#N/A</v>
      </c>
    </row>
    <row r="405" spans="14:16">
      <c r="N405" s="108">
        <f t="shared" si="12"/>
        <v>0</v>
      </c>
      <c r="O405" s="108" t="e">
        <f>IF(D405="X",0,IF(E405="X",0,VLOOKUP(E405,'29'!$K$3:$L$16,2,FALSE)))</f>
        <v>#N/A</v>
      </c>
      <c r="P405" s="108" t="e">
        <f t="shared" si="13"/>
        <v>#N/A</v>
      </c>
    </row>
    <row r="406" spans="14:16">
      <c r="N406" s="108">
        <f t="shared" si="12"/>
        <v>0</v>
      </c>
      <c r="O406" s="108" t="e">
        <f>IF(D406="X",0,IF(E406="X",0,VLOOKUP(E406,'29'!$K$3:$L$16,2,FALSE)))</f>
        <v>#N/A</v>
      </c>
      <c r="P406" s="108" t="e">
        <f t="shared" si="13"/>
        <v>#N/A</v>
      </c>
    </row>
    <row r="407" spans="14:16">
      <c r="N407" s="108">
        <f t="shared" si="12"/>
        <v>0</v>
      </c>
      <c r="O407" s="108" t="e">
        <f>IF(D407="X",0,IF(E407="X",0,VLOOKUP(E407,'29'!$K$3:$L$16,2,FALSE)))</f>
        <v>#N/A</v>
      </c>
      <c r="P407" s="108" t="e">
        <f t="shared" si="13"/>
        <v>#N/A</v>
      </c>
    </row>
    <row r="408" spans="14:16">
      <c r="N408" s="108">
        <f t="shared" si="12"/>
        <v>0</v>
      </c>
      <c r="O408" s="108" t="e">
        <f>IF(D408="X",0,IF(E408="X",0,VLOOKUP(E408,'29'!$K$3:$L$16,2,FALSE)))</f>
        <v>#N/A</v>
      </c>
      <c r="P408" s="108" t="e">
        <f t="shared" si="13"/>
        <v>#N/A</v>
      </c>
    </row>
    <row r="409" spans="14:16">
      <c r="N409" s="108">
        <f t="shared" si="12"/>
        <v>0</v>
      </c>
      <c r="O409" s="108" t="e">
        <f>IF(D409="X",0,IF(E409="X",0,VLOOKUP(E409,'29'!$K$3:$L$16,2,FALSE)))</f>
        <v>#N/A</v>
      </c>
      <c r="P409" s="108" t="e">
        <f t="shared" si="13"/>
        <v>#N/A</v>
      </c>
    </row>
    <row r="410" spans="14:16">
      <c r="N410" s="108">
        <f t="shared" si="12"/>
        <v>0</v>
      </c>
      <c r="O410" s="108" t="e">
        <f>IF(D410="X",0,IF(E410="X",0,VLOOKUP(E410,'29'!$K$3:$L$16,2,FALSE)))</f>
        <v>#N/A</v>
      </c>
      <c r="P410" s="108" t="e">
        <f t="shared" si="13"/>
        <v>#N/A</v>
      </c>
    </row>
    <row r="411" spans="14:16">
      <c r="N411" s="108">
        <f t="shared" si="12"/>
        <v>0</v>
      </c>
      <c r="O411" s="108" t="e">
        <f>IF(D411="X",0,IF(E411="X",0,VLOOKUP(E411,'29'!$K$3:$L$16,2,FALSE)))</f>
        <v>#N/A</v>
      </c>
      <c r="P411" s="108" t="e">
        <f t="shared" si="13"/>
        <v>#N/A</v>
      </c>
    </row>
    <row r="412" spans="14:16">
      <c r="N412" s="108">
        <f t="shared" si="12"/>
        <v>0</v>
      </c>
      <c r="O412" s="108" t="e">
        <f>IF(D412="X",0,IF(E412="X",0,VLOOKUP(E412,'29'!$K$3:$L$16,2,FALSE)))</f>
        <v>#N/A</v>
      </c>
      <c r="P412" s="108" t="e">
        <f t="shared" si="13"/>
        <v>#N/A</v>
      </c>
    </row>
    <row r="413" spans="14:16">
      <c r="N413" s="108">
        <f t="shared" si="12"/>
        <v>0</v>
      </c>
      <c r="O413" s="108" t="e">
        <f>IF(D413="X",0,IF(E413="X",0,VLOOKUP(E413,'29'!$K$3:$L$16,2,FALSE)))</f>
        <v>#N/A</v>
      </c>
      <c r="P413" s="108" t="e">
        <f t="shared" si="13"/>
        <v>#N/A</v>
      </c>
    </row>
    <row r="414" spans="14:16">
      <c r="N414" s="108">
        <f t="shared" si="12"/>
        <v>0</v>
      </c>
      <c r="O414" s="108" t="e">
        <f>IF(D414="X",0,IF(E414="X",0,VLOOKUP(E414,'29'!$K$3:$L$16,2,FALSE)))</f>
        <v>#N/A</v>
      </c>
      <c r="P414" s="108" t="e">
        <f t="shared" si="13"/>
        <v>#N/A</v>
      </c>
    </row>
    <row r="415" spans="14:16">
      <c r="N415" s="108">
        <f t="shared" si="12"/>
        <v>0</v>
      </c>
      <c r="O415" s="108" t="e">
        <f>IF(D415="X",0,IF(E415="X",0,VLOOKUP(E415,'29'!$K$3:$L$16,2,FALSE)))</f>
        <v>#N/A</v>
      </c>
      <c r="P415" s="108" t="e">
        <f t="shared" si="13"/>
        <v>#N/A</v>
      </c>
    </row>
    <row r="416" spans="14:16">
      <c r="N416" s="108">
        <f t="shared" si="12"/>
        <v>0</v>
      </c>
      <c r="O416" s="108" t="e">
        <f>IF(D416="X",0,IF(E416="X",0,VLOOKUP(E416,'29'!$K$3:$L$16,2,FALSE)))</f>
        <v>#N/A</v>
      </c>
      <c r="P416" s="108" t="e">
        <f t="shared" si="13"/>
        <v>#N/A</v>
      </c>
    </row>
    <row r="417" spans="14:16">
      <c r="N417" s="108">
        <f t="shared" si="12"/>
        <v>0</v>
      </c>
      <c r="O417" s="108" t="e">
        <f>IF(D417="X",0,IF(E417="X",0,VLOOKUP(E417,'29'!$K$3:$L$16,2,FALSE)))</f>
        <v>#N/A</v>
      </c>
      <c r="P417" s="108" t="e">
        <f t="shared" si="13"/>
        <v>#N/A</v>
      </c>
    </row>
    <row r="418" spans="14:16">
      <c r="N418" s="108">
        <f t="shared" si="12"/>
        <v>0</v>
      </c>
      <c r="O418" s="108" t="e">
        <f>IF(D418="X",0,IF(E418="X",0,VLOOKUP(E418,'29'!$K$3:$L$16,2,FALSE)))</f>
        <v>#N/A</v>
      </c>
      <c r="P418" s="108" t="e">
        <f t="shared" si="13"/>
        <v>#N/A</v>
      </c>
    </row>
    <row r="419" spans="14:16">
      <c r="N419" s="108">
        <f t="shared" si="12"/>
        <v>0</v>
      </c>
      <c r="O419" s="108" t="e">
        <f>IF(D419="X",0,IF(E419="X",0,VLOOKUP(E419,'29'!$K$3:$L$16,2,FALSE)))</f>
        <v>#N/A</v>
      </c>
      <c r="P419" s="108" t="e">
        <f t="shared" si="13"/>
        <v>#N/A</v>
      </c>
    </row>
    <row r="420" spans="14:16">
      <c r="N420" s="108">
        <f t="shared" si="12"/>
        <v>0</v>
      </c>
      <c r="O420" s="108" t="e">
        <f>IF(D420="X",0,IF(E420="X",0,VLOOKUP(E420,'29'!$K$3:$L$16,2,FALSE)))</f>
        <v>#N/A</v>
      </c>
      <c r="P420" s="108" t="e">
        <f t="shared" si="13"/>
        <v>#N/A</v>
      </c>
    </row>
    <row r="421" spans="14:16">
      <c r="N421" s="108">
        <f t="shared" si="12"/>
        <v>0</v>
      </c>
      <c r="O421" s="108" t="e">
        <f>IF(D421="X",0,IF(E421="X",0,VLOOKUP(E421,'29'!$K$3:$L$16,2,FALSE)))</f>
        <v>#N/A</v>
      </c>
      <c r="P421" s="108" t="e">
        <f t="shared" si="13"/>
        <v>#N/A</v>
      </c>
    </row>
    <row r="422" spans="14:16">
      <c r="N422" s="108">
        <f t="shared" si="12"/>
        <v>0</v>
      </c>
      <c r="O422" s="108" t="e">
        <f>IF(D422="X",0,IF(E422="X",0,VLOOKUP(E422,'29'!$K$3:$L$16,2,FALSE)))</f>
        <v>#N/A</v>
      </c>
      <c r="P422" s="108" t="e">
        <f t="shared" si="13"/>
        <v>#N/A</v>
      </c>
    </row>
    <row r="423" spans="14:16">
      <c r="N423" s="108">
        <f t="shared" si="12"/>
        <v>0</v>
      </c>
      <c r="O423" s="108" t="e">
        <f>IF(D423="X",0,IF(E423="X",0,VLOOKUP(E423,'29'!$K$3:$L$16,2,FALSE)))</f>
        <v>#N/A</v>
      </c>
      <c r="P423" s="108" t="e">
        <f t="shared" si="13"/>
        <v>#N/A</v>
      </c>
    </row>
    <row r="424" spans="14:16">
      <c r="N424" s="108">
        <f t="shared" si="12"/>
        <v>0</v>
      </c>
      <c r="O424" s="108" t="e">
        <f>IF(D424="X",0,IF(E424="X",0,VLOOKUP(E424,'29'!$K$3:$L$16,2,FALSE)))</f>
        <v>#N/A</v>
      </c>
      <c r="P424" s="108" t="e">
        <f t="shared" si="13"/>
        <v>#N/A</v>
      </c>
    </row>
    <row r="425" spans="14:16">
      <c r="N425" s="108">
        <f t="shared" si="12"/>
        <v>0</v>
      </c>
      <c r="O425" s="108" t="e">
        <f>IF(D425="X",0,IF(E425="X",0,VLOOKUP(E425,'29'!$K$3:$L$16,2,FALSE)))</f>
        <v>#N/A</v>
      </c>
      <c r="P425" s="108" t="e">
        <f t="shared" si="13"/>
        <v>#N/A</v>
      </c>
    </row>
    <row r="426" spans="14:16">
      <c r="N426" s="108">
        <f t="shared" si="12"/>
        <v>0</v>
      </c>
      <c r="O426" s="108" t="e">
        <f>IF(D426="X",0,IF(E426="X",0,VLOOKUP(E426,'29'!$K$3:$L$16,2,FALSE)))</f>
        <v>#N/A</v>
      </c>
      <c r="P426" s="108" t="e">
        <f t="shared" si="13"/>
        <v>#N/A</v>
      </c>
    </row>
    <row r="427" spans="14:16">
      <c r="N427" s="108">
        <f t="shared" si="12"/>
        <v>0</v>
      </c>
      <c r="O427" s="108" t="e">
        <f>IF(D427="X",0,IF(E427="X",0,VLOOKUP(E427,'29'!$K$3:$L$16,2,FALSE)))</f>
        <v>#N/A</v>
      </c>
      <c r="P427" s="108" t="e">
        <f t="shared" si="13"/>
        <v>#N/A</v>
      </c>
    </row>
    <row r="428" spans="14:16">
      <c r="N428" s="108">
        <f t="shared" si="12"/>
        <v>0</v>
      </c>
      <c r="O428" s="108" t="e">
        <f>IF(D428="X",0,IF(E428="X",0,VLOOKUP(E428,'29'!$K$3:$L$16,2,FALSE)))</f>
        <v>#N/A</v>
      </c>
      <c r="P428" s="108" t="e">
        <f t="shared" si="13"/>
        <v>#N/A</v>
      </c>
    </row>
    <row r="429" spans="14:16">
      <c r="N429" s="108">
        <f t="shared" si="12"/>
        <v>0</v>
      </c>
      <c r="O429" s="108" t="e">
        <f>IF(D429="X",0,IF(E429="X",0,VLOOKUP(E429,'29'!$K$3:$L$16,2,FALSE)))</f>
        <v>#N/A</v>
      </c>
      <c r="P429" s="108" t="e">
        <f t="shared" si="13"/>
        <v>#N/A</v>
      </c>
    </row>
    <row r="430" spans="14:16">
      <c r="N430" s="108">
        <f t="shared" si="12"/>
        <v>0</v>
      </c>
      <c r="O430" s="108" t="e">
        <f>IF(D430="X",0,IF(E430="X",0,VLOOKUP(E430,'29'!$K$3:$L$16,2,FALSE)))</f>
        <v>#N/A</v>
      </c>
      <c r="P430" s="108" t="e">
        <f t="shared" si="13"/>
        <v>#N/A</v>
      </c>
    </row>
    <row r="431" spans="14:16">
      <c r="N431" s="108">
        <f t="shared" si="12"/>
        <v>0</v>
      </c>
      <c r="O431" s="108" t="e">
        <f>IF(D431="X",0,IF(E431="X",0,VLOOKUP(E431,'29'!$K$3:$L$16,2,FALSE)))</f>
        <v>#N/A</v>
      </c>
      <c r="P431" s="108" t="e">
        <f t="shared" si="13"/>
        <v>#N/A</v>
      </c>
    </row>
    <row r="432" spans="14:16">
      <c r="N432" s="108">
        <f t="shared" si="12"/>
        <v>0</v>
      </c>
      <c r="O432" s="108" t="e">
        <f>IF(D432="X",0,IF(E432="X",0,VLOOKUP(E432,'29'!$K$3:$L$16,2,FALSE)))</f>
        <v>#N/A</v>
      </c>
      <c r="P432" s="108" t="e">
        <f t="shared" si="13"/>
        <v>#N/A</v>
      </c>
    </row>
    <row r="433" spans="14:16">
      <c r="N433" s="108">
        <f t="shared" si="12"/>
        <v>0</v>
      </c>
      <c r="O433" s="108" t="e">
        <f>IF(D433="X",0,IF(E433="X",0,VLOOKUP(E433,'29'!$K$3:$L$16,2,FALSE)))</f>
        <v>#N/A</v>
      </c>
      <c r="P433" s="108" t="e">
        <f t="shared" si="13"/>
        <v>#N/A</v>
      </c>
    </row>
    <row r="434" spans="14:16">
      <c r="N434" s="108">
        <f t="shared" si="12"/>
        <v>0</v>
      </c>
      <c r="O434" s="108" t="e">
        <f>IF(D434="X",0,IF(E434="X",0,VLOOKUP(E434,'29'!$K$3:$L$16,2,FALSE)))</f>
        <v>#N/A</v>
      </c>
      <c r="P434" s="108" t="e">
        <f t="shared" si="13"/>
        <v>#N/A</v>
      </c>
    </row>
    <row r="435" spans="14:16">
      <c r="N435" s="108">
        <f t="shared" si="12"/>
        <v>0</v>
      </c>
      <c r="O435" s="108" t="e">
        <f>IF(D435="X",0,IF(E435="X",0,VLOOKUP(E435,'29'!$K$3:$L$16,2,FALSE)))</f>
        <v>#N/A</v>
      </c>
      <c r="P435" s="108" t="e">
        <f t="shared" si="13"/>
        <v>#N/A</v>
      </c>
    </row>
    <row r="436" spans="14:16">
      <c r="N436" s="108">
        <f t="shared" si="12"/>
        <v>0</v>
      </c>
      <c r="O436" s="108" t="e">
        <f>IF(D436="X",0,IF(E436="X",0,VLOOKUP(E436,'29'!$K$3:$L$16,2,FALSE)))</f>
        <v>#N/A</v>
      </c>
      <c r="P436" s="108" t="e">
        <f t="shared" si="13"/>
        <v>#N/A</v>
      </c>
    </row>
    <row r="437" spans="14:16">
      <c r="N437" s="108">
        <f t="shared" si="12"/>
        <v>0</v>
      </c>
      <c r="O437" s="108" t="e">
        <f>IF(D437="X",0,IF(E437="X",0,VLOOKUP(E437,'29'!$K$3:$L$16,2,FALSE)))</f>
        <v>#N/A</v>
      </c>
      <c r="P437" s="108" t="e">
        <f t="shared" si="13"/>
        <v>#N/A</v>
      </c>
    </row>
    <row r="438" spans="14:16">
      <c r="N438" s="108">
        <f t="shared" si="12"/>
        <v>0</v>
      </c>
      <c r="O438" s="108" t="e">
        <f>IF(D438="X",0,IF(E438="X",0,VLOOKUP(E438,'29'!$K$3:$L$16,2,FALSE)))</f>
        <v>#N/A</v>
      </c>
      <c r="P438" s="108" t="e">
        <f t="shared" si="13"/>
        <v>#N/A</v>
      </c>
    </row>
    <row r="439" spans="14:16">
      <c r="N439" s="108">
        <f t="shared" si="12"/>
        <v>0</v>
      </c>
      <c r="O439" s="108" t="e">
        <f>IF(D439="X",0,IF(E439="X",0,VLOOKUP(E439,'29'!$K$3:$L$16,2,FALSE)))</f>
        <v>#N/A</v>
      </c>
      <c r="P439" s="108" t="e">
        <f t="shared" si="13"/>
        <v>#N/A</v>
      </c>
    </row>
    <row r="440" spans="14:16">
      <c r="N440" s="108">
        <f t="shared" si="12"/>
        <v>0</v>
      </c>
      <c r="O440" s="108" t="e">
        <f>IF(D440="X",0,IF(E440="X",0,VLOOKUP(E440,'29'!$K$3:$L$16,2,FALSE)))</f>
        <v>#N/A</v>
      </c>
      <c r="P440" s="108" t="e">
        <f t="shared" si="13"/>
        <v>#N/A</v>
      </c>
    </row>
    <row r="441" spans="14:16">
      <c r="N441" s="108">
        <f t="shared" si="12"/>
        <v>0</v>
      </c>
      <c r="O441" s="108" t="e">
        <f>IF(D441="X",0,IF(E441="X",0,VLOOKUP(E441,'29'!$K$3:$L$16,2,FALSE)))</f>
        <v>#N/A</v>
      </c>
      <c r="P441" s="108" t="e">
        <f t="shared" si="13"/>
        <v>#N/A</v>
      </c>
    </row>
    <row r="442" spans="14:16">
      <c r="N442" s="108">
        <f t="shared" si="12"/>
        <v>0</v>
      </c>
      <c r="O442" s="108" t="e">
        <f>IF(D442="X",0,IF(E442="X",0,VLOOKUP(E442,'29'!$K$3:$L$16,2,FALSE)))</f>
        <v>#N/A</v>
      </c>
      <c r="P442" s="108" t="e">
        <f t="shared" si="13"/>
        <v>#N/A</v>
      </c>
    </row>
    <row r="443" spans="14:16">
      <c r="N443" s="108">
        <f t="shared" si="12"/>
        <v>0</v>
      </c>
      <c r="O443" s="108" t="e">
        <f>IF(D443="X",0,IF(E443="X",0,VLOOKUP(E443,'29'!$K$3:$L$16,2,FALSE)))</f>
        <v>#N/A</v>
      </c>
      <c r="P443" s="108" t="e">
        <f t="shared" si="13"/>
        <v>#N/A</v>
      </c>
    </row>
    <row r="444" spans="14:16">
      <c r="N444" s="108">
        <f t="shared" si="12"/>
        <v>0</v>
      </c>
      <c r="O444" s="108" t="e">
        <f>IF(D444="X",0,IF(E444="X",0,VLOOKUP(E444,'29'!$K$3:$L$16,2,FALSE)))</f>
        <v>#N/A</v>
      </c>
      <c r="P444" s="108" t="e">
        <f t="shared" si="13"/>
        <v>#N/A</v>
      </c>
    </row>
    <row r="445" spans="14:16">
      <c r="N445" s="108">
        <f t="shared" si="12"/>
        <v>0</v>
      </c>
      <c r="O445" s="108" t="e">
        <f>IF(D445="X",0,IF(E445="X",0,VLOOKUP(E445,'29'!$K$3:$L$16,2,FALSE)))</f>
        <v>#N/A</v>
      </c>
      <c r="P445" s="108" t="e">
        <f t="shared" si="13"/>
        <v>#N/A</v>
      </c>
    </row>
    <row r="446" spans="14:16">
      <c r="N446" s="108">
        <f t="shared" si="12"/>
        <v>0</v>
      </c>
      <c r="O446" s="108" t="e">
        <f>IF(D446="X",0,IF(E446="X",0,VLOOKUP(E446,'29'!$K$3:$L$16,2,FALSE)))</f>
        <v>#N/A</v>
      </c>
      <c r="P446" s="108" t="e">
        <f t="shared" si="13"/>
        <v>#N/A</v>
      </c>
    </row>
    <row r="447" spans="14:16">
      <c r="N447" s="108">
        <f t="shared" si="12"/>
        <v>0</v>
      </c>
      <c r="O447" s="108" t="e">
        <f>IF(D447="X",0,IF(E447="X",0,VLOOKUP(E447,'29'!$K$3:$L$16,2,FALSE)))</f>
        <v>#N/A</v>
      </c>
      <c r="P447" s="108" t="e">
        <f t="shared" si="13"/>
        <v>#N/A</v>
      </c>
    </row>
    <row r="448" spans="14:16">
      <c r="N448" s="108">
        <f t="shared" si="12"/>
        <v>0</v>
      </c>
      <c r="O448" s="108" t="e">
        <f>IF(D448="X",0,IF(E448="X",0,VLOOKUP(E448,'29'!$K$3:$L$16,2,FALSE)))</f>
        <v>#N/A</v>
      </c>
      <c r="P448" s="108" t="e">
        <f t="shared" si="13"/>
        <v>#N/A</v>
      </c>
    </row>
    <row r="449" spans="14:16">
      <c r="N449" s="108">
        <f t="shared" si="12"/>
        <v>0</v>
      </c>
      <c r="O449" s="108" t="e">
        <f>IF(D449="X",0,IF(E449="X",0,VLOOKUP(E449,'29'!$K$3:$L$16,2,FALSE)))</f>
        <v>#N/A</v>
      </c>
      <c r="P449" s="108" t="e">
        <f t="shared" si="13"/>
        <v>#N/A</v>
      </c>
    </row>
    <row r="450" spans="14:16">
      <c r="N450" s="108">
        <f t="shared" si="12"/>
        <v>0</v>
      </c>
      <c r="O450" s="108" t="e">
        <f>IF(D450="X",0,IF(E450="X",0,VLOOKUP(E450,'29'!$K$3:$L$16,2,FALSE)))</f>
        <v>#N/A</v>
      </c>
      <c r="P450" s="108" t="e">
        <f t="shared" si="13"/>
        <v>#N/A</v>
      </c>
    </row>
    <row r="451" spans="14:16">
      <c r="N451" s="108">
        <f t="shared" si="12"/>
        <v>0</v>
      </c>
      <c r="O451" s="108" t="e">
        <f>IF(D451="X",0,IF(E451="X",0,VLOOKUP(E451,'29'!$K$3:$L$16,2,FALSE)))</f>
        <v>#N/A</v>
      </c>
      <c r="P451" s="108" t="e">
        <f t="shared" si="13"/>
        <v>#N/A</v>
      </c>
    </row>
    <row r="452" spans="14:16">
      <c r="N452" s="108">
        <f t="shared" ref="N452:N494" si="14">SUM(F452:M452)</f>
        <v>0</v>
      </c>
      <c r="O452" s="108" t="e">
        <f>IF(D452="X",0,IF(E452="X",0,VLOOKUP(E452,'29'!$K$3:$L$16,2,FALSE)))</f>
        <v>#N/A</v>
      </c>
      <c r="P452" s="108" t="e">
        <f t="shared" ref="P452:P494" si="15">N452*O452</f>
        <v>#N/A</v>
      </c>
    </row>
    <row r="453" spans="14:16">
      <c r="N453" s="108">
        <f t="shared" si="14"/>
        <v>0</v>
      </c>
      <c r="O453" s="108" t="e">
        <f>IF(D453="X",0,IF(E453="X",0,VLOOKUP(E453,'29'!$K$3:$L$16,2,FALSE)))</f>
        <v>#N/A</v>
      </c>
      <c r="P453" s="108" t="e">
        <f t="shared" si="15"/>
        <v>#N/A</v>
      </c>
    </row>
    <row r="454" spans="14:16">
      <c r="N454" s="108">
        <f t="shared" si="14"/>
        <v>0</v>
      </c>
      <c r="O454" s="108" t="e">
        <f>IF(D454="X",0,IF(E454="X",0,VLOOKUP(E454,'29'!$K$3:$L$16,2,FALSE)))</f>
        <v>#N/A</v>
      </c>
      <c r="P454" s="108" t="e">
        <f t="shared" si="15"/>
        <v>#N/A</v>
      </c>
    </row>
    <row r="455" spans="14:16">
      <c r="N455" s="108">
        <f t="shared" si="14"/>
        <v>0</v>
      </c>
      <c r="O455" s="108" t="e">
        <f>IF(D455="X",0,IF(E455="X",0,VLOOKUP(E455,'29'!$K$3:$L$16,2,FALSE)))</f>
        <v>#N/A</v>
      </c>
      <c r="P455" s="108" t="e">
        <f t="shared" si="15"/>
        <v>#N/A</v>
      </c>
    </row>
    <row r="456" spans="14:16">
      <c r="N456" s="108">
        <f t="shared" si="14"/>
        <v>0</v>
      </c>
      <c r="O456" s="108" t="e">
        <f>IF(D456="X",0,IF(E456="X",0,VLOOKUP(E456,'29'!$K$3:$L$16,2,FALSE)))</f>
        <v>#N/A</v>
      </c>
      <c r="P456" s="108" t="e">
        <f t="shared" si="15"/>
        <v>#N/A</v>
      </c>
    </row>
    <row r="457" spans="14:16">
      <c r="N457" s="108">
        <f t="shared" si="14"/>
        <v>0</v>
      </c>
      <c r="O457" s="108" t="e">
        <f>IF(D457="X",0,IF(E457="X",0,VLOOKUP(E457,'29'!$K$3:$L$16,2,FALSE)))</f>
        <v>#N/A</v>
      </c>
      <c r="P457" s="108" t="e">
        <f t="shared" si="15"/>
        <v>#N/A</v>
      </c>
    </row>
    <row r="458" spans="14:16">
      <c r="N458" s="108">
        <f t="shared" si="14"/>
        <v>0</v>
      </c>
      <c r="O458" s="108" t="e">
        <f>IF(D458="X",0,IF(E458="X",0,VLOOKUP(E458,'29'!$K$3:$L$16,2,FALSE)))</f>
        <v>#N/A</v>
      </c>
      <c r="P458" s="108" t="e">
        <f t="shared" si="15"/>
        <v>#N/A</v>
      </c>
    </row>
    <row r="459" spans="14:16">
      <c r="N459" s="108">
        <f t="shared" si="14"/>
        <v>0</v>
      </c>
      <c r="O459" s="108" t="e">
        <f>IF(D459="X",0,IF(E459="X",0,VLOOKUP(E459,'29'!$K$3:$L$16,2,FALSE)))</f>
        <v>#N/A</v>
      </c>
      <c r="P459" s="108" t="e">
        <f t="shared" si="15"/>
        <v>#N/A</v>
      </c>
    </row>
    <row r="460" spans="14:16">
      <c r="N460" s="108">
        <f t="shared" si="14"/>
        <v>0</v>
      </c>
      <c r="O460" s="108" t="e">
        <f>IF(D460="X",0,IF(E460="X",0,VLOOKUP(E460,'29'!$K$3:$L$16,2,FALSE)))</f>
        <v>#N/A</v>
      </c>
      <c r="P460" s="108" t="e">
        <f t="shared" si="15"/>
        <v>#N/A</v>
      </c>
    </row>
    <row r="461" spans="14:16">
      <c r="N461" s="108">
        <f t="shared" si="14"/>
        <v>0</v>
      </c>
      <c r="O461" s="108" t="e">
        <f>IF(D461="X",0,IF(E461="X",0,VLOOKUP(E461,'29'!$K$3:$L$16,2,FALSE)))</f>
        <v>#N/A</v>
      </c>
      <c r="P461" s="108" t="e">
        <f t="shared" si="15"/>
        <v>#N/A</v>
      </c>
    </row>
    <row r="462" spans="14:16">
      <c r="N462" s="108">
        <f t="shared" si="14"/>
        <v>0</v>
      </c>
      <c r="O462" s="108" t="e">
        <f>IF(D462="X",0,IF(E462="X",0,VLOOKUP(E462,'29'!$K$3:$L$16,2,FALSE)))</f>
        <v>#N/A</v>
      </c>
      <c r="P462" s="108" t="e">
        <f t="shared" si="15"/>
        <v>#N/A</v>
      </c>
    </row>
    <row r="463" spans="14:16">
      <c r="N463" s="108">
        <f t="shared" si="14"/>
        <v>0</v>
      </c>
      <c r="O463" s="108" t="e">
        <f>IF(D463="X",0,IF(E463="X",0,VLOOKUP(E463,'29'!$K$3:$L$16,2,FALSE)))</f>
        <v>#N/A</v>
      </c>
      <c r="P463" s="108" t="e">
        <f t="shared" si="15"/>
        <v>#N/A</v>
      </c>
    </row>
    <row r="464" spans="14:16">
      <c r="N464" s="108">
        <f t="shared" si="14"/>
        <v>0</v>
      </c>
      <c r="O464" s="108" t="e">
        <f>IF(D464="X",0,IF(E464="X",0,VLOOKUP(E464,'29'!$K$3:$L$16,2,FALSE)))</f>
        <v>#N/A</v>
      </c>
      <c r="P464" s="108" t="e">
        <f t="shared" si="15"/>
        <v>#N/A</v>
      </c>
    </row>
    <row r="465" spans="14:16">
      <c r="N465" s="108">
        <f t="shared" si="14"/>
        <v>0</v>
      </c>
      <c r="O465" s="108" t="e">
        <f>IF(D465="X",0,IF(E465="X",0,VLOOKUP(E465,'29'!$K$3:$L$16,2,FALSE)))</f>
        <v>#N/A</v>
      </c>
      <c r="P465" s="108" t="e">
        <f t="shared" si="15"/>
        <v>#N/A</v>
      </c>
    </row>
    <row r="466" spans="14:16">
      <c r="N466" s="108">
        <f t="shared" si="14"/>
        <v>0</v>
      </c>
      <c r="O466" s="108" t="e">
        <f>IF(D466="X",0,IF(E466="X",0,VLOOKUP(E466,'29'!$K$3:$L$16,2,FALSE)))</f>
        <v>#N/A</v>
      </c>
      <c r="P466" s="108" t="e">
        <f t="shared" si="15"/>
        <v>#N/A</v>
      </c>
    </row>
    <row r="467" spans="14:16">
      <c r="N467" s="108">
        <f t="shared" si="14"/>
        <v>0</v>
      </c>
      <c r="O467" s="108" t="e">
        <f>IF(D467="X",0,IF(E467="X",0,VLOOKUP(E467,'29'!$K$3:$L$16,2,FALSE)))</f>
        <v>#N/A</v>
      </c>
      <c r="P467" s="108" t="e">
        <f t="shared" si="15"/>
        <v>#N/A</v>
      </c>
    </row>
    <row r="468" spans="14:16">
      <c r="N468" s="108">
        <f t="shared" si="14"/>
        <v>0</v>
      </c>
      <c r="O468" s="108" t="e">
        <f>IF(D468="X",0,IF(E468="X",0,VLOOKUP(E468,'29'!$K$3:$L$16,2,FALSE)))</f>
        <v>#N/A</v>
      </c>
      <c r="P468" s="108" t="e">
        <f t="shared" si="15"/>
        <v>#N/A</v>
      </c>
    </row>
    <row r="469" spans="14:16">
      <c r="N469" s="108">
        <f t="shared" si="14"/>
        <v>0</v>
      </c>
      <c r="O469" s="108" t="e">
        <f>IF(D469="X",0,IF(E469="X",0,VLOOKUP(E469,'29'!$K$3:$L$16,2,FALSE)))</f>
        <v>#N/A</v>
      </c>
      <c r="P469" s="108" t="e">
        <f t="shared" si="15"/>
        <v>#N/A</v>
      </c>
    </row>
    <row r="470" spans="14:16">
      <c r="N470" s="108">
        <f t="shared" si="14"/>
        <v>0</v>
      </c>
      <c r="O470" s="108" t="e">
        <f>IF(D470="X",0,IF(E470="X",0,VLOOKUP(E470,'29'!$K$3:$L$16,2,FALSE)))</f>
        <v>#N/A</v>
      </c>
      <c r="P470" s="108" t="e">
        <f t="shared" si="15"/>
        <v>#N/A</v>
      </c>
    </row>
    <row r="471" spans="14:16">
      <c r="N471" s="108">
        <f t="shared" si="14"/>
        <v>0</v>
      </c>
      <c r="O471" s="108" t="e">
        <f>IF(D471="X",0,IF(E471="X",0,VLOOKUP(E471,'29'!$K$3:$L$16,2,FALSE)))</f>
        <v>#N/A</v>
      </c>
      <c r="P471" s="108" t="e">
        <f t="shared" si="15"/>
        <v>#N/A</v>
      </c>
    </row>
    <row r="472" spans="14:16">
      <c r="N472" s="108">
        <f t="shared" si="14"/>
        <v>0</v>
      </c>
      <c r="O472" s="108" t="e">
        <f>IF(D472="X",0,IF(E472="X",0,VLOOKUP(E472,'29'!$K$3:$L$16,2,FALSE)))</f>
        <v>#N/A</v>
      </c>
      <c r="P472" s="108" t="e">
        <f t="shared" si="15"/>
        <v>#N/A</v>
      </c>
    </row>
    <row r="473" spans="14:16">
      <c r="N473" s="108">
        <f t="shared" si="14"/>
        <v>0</v>
      </c>
      <c r="O473" s="108" t="e">
        <f>IF(D473="X",0,IF(E473="X",0,VLOOKUP(E473,'29'!$K$3:$L$16,2,FALSE)))</f>
        <v>#N/A</v>
      </c>
      <c r="P473" s="108" t="e">
        <f t="shared" si="15"/>
        <v>#N/A</v>
      </c>
    </row>
    <row r="474" spans="14:16">
      <c r="N474" s="108">
        <f t="shared" si="14"/>
        <v>0</v>
      </c>
      <c r="O474" s="108" t="e">
        <f>IF(D474="X",0,IF(E474="X",0,VLOOKUP(E474,'29'!$K$3:$L$16,2,FALSE)))</f>
        <v>#N/A</v>
      </c>
      <c r="P474" s="108" t="e">
        <f t="shared" si="15"/>
        <v>#N/A</v>
      </c>
    </row>
    <row r="475" spans="14:16">
      <c r="N475" s="108">
        <f t="shared" si="14"/>
        <v>0</v>
      </c>
      <c r="O475" s="108" t="e">
        <f>IF(D475="X",0,IF(E475="X",0,VLOOKUP(E475,'29'!$K$3:$L$16,2,FALSE)))</f>
        <v>#N/A</v>
      </c>
      <c r="P475" s="108" t="e">
        <f t="shared" si="15"/>
        <v>#N/A</v>
      </c>
    </row>
    <row r="476" spans="14:16">
      <c r="N476" s="108">
        <f t="shared" si="14"/>
        <v>0</v>
      </c>
      <c r="O476" s="108" t="e">
        <f>IF(D476="X",0,IF(E476="X",0,VLOOKUP(E476,'29'!$K$3:$L$16,2,FALSE)))</f>
        <v>#N/A</v>
      </c>
      <c r="P476" s="108" t="e">
        <f t="shared" si="15"/>
        <v>#N/A</v>
      </c>
    </row>
    <row r="477" spans="14:16">
      <c r="N477" s="108">
        <f t="shared" si="14"/>
        <v>0</v>
      </c>
      <c r="O477" s="108" t="e">
        <f>IF(D477="X",0,IF(E477="X",0,VLOOKUP(E477,'29'!$K$3:$L$16,2,FALSE)))</f>
        <v>#N/A</v>
      </c>
      <c r="P477" s="108" t="e">
        <f t="shared" si="15"/>
        <v>#N/A</v>
      </c>
    </row>
    <row r="478" spans="14:16">
      <c r="N478" s="108">
        <f t="shared" si="14"/>
        <v>0</v>
      </c>
      <c r="O478" s="108" t="e">
        <f>IF(D478="X",0,IF(E478="X",0,VLOOKUP(E478,'29'!$K$3:$L$16,2,FALSE)))</f>
        <v>#N/A</v>
      </c>
      <c r="P478" s="108" t="e">
        <f t="shared" si="15"/>
        <v>#N/A</v>
      </c>
    </row>
    <row r="479" spans="14:16">
      <c r="N479" s="108">
        <f t="shared" si="14"/>
        <v>0</v>
      </c>
      <c r="O479" s="108" t="e">
        <f>IF(D479="X",0,IF(E479="X",0,VLOOKUP(E479,'29'!$K$3:$L$16,2,FALSE)))</f>
        <v>#N/A</v>
      </c>
      <c r="P479" s="108" t="e">
        <f t="shared" si="15"/>
        <v>#N/A</v>
      </c>
    </row>
    <row r="480" spans="14:16">
      <c r="N480" s="108">
        <f t="shared" si="14"/>
        <v>0</v>
      </c>
      <c r="O480" s="108" t="e">
        <f>IF(D480="X",0,IF(E480="X",0,VLOOKUP(E480,'29'!$K$3:$L$16,2,FALSE)))</f>
        <v>#N/A</v>
      </c>
      <c r="P480" s="108" t="e">
        <f t="shared" si="15"/>
        <v>#N/A</v>
      </c>
    </row>
    <row r="481" spans="3:23">
      <c r="N481" s="108">
        <f t="shared" si="14"/>
        <v>0</v>
      </c>
      <c r="O481" s="108" t="e">
        <f>IF(D481="X",0,IF(E481="X",0,VLOOKUP(E481,'29'!$K$3:$L$16,2,FALSE)))</f>
        <v>#N/A</v>
      </c>
      <c r="P481" s="108" t="e">
        <f t="shared" si="15"/>
        <v>#N/A</v>
      </c>
    </row>
    <row r="482" spans="3:23">
      <c r="N482" s="108">
        <f t="shared" si="14"/>
        <v>0</v>
      </c>
      <c r="O482" s="108" t="e">
        <f>IF(D482="X",0,IF(E482="X",0,VLOOKUP(E482,'29'!$K$3:$L$16,2,FALSE)))</f>
        <v>#N/A</v>
      </c>
      <c r="P482" s="108" t="e">
        <f t="shared" si="15"/>
        <v>#N/A</v>
      </c>
    </row>
    <row r="483" spans="3:23">
      <c r="N483" s="108">
        <f t="shared" si="14"/>
        <v>0</v>
      </c>
      <c r="O483" s="108" t="e">
        <f>IF(D483="X",0,IF(E483="X",0,VLOOKUP(E483,'29'!$K$3:$L$16,2,FALSE)))</f>
        <v>#N/A</v>
      </c>
      <c r="P483" s="108" t="e">
        <f t="shared" si="15"/>
        <v>#N/A</v>
      </c>
    </row>
    <row r="484" spans="3:23">
      <c r="N484" s="108">
        <f t="shared" si="14"/>
        <v>0</v>
      </c>
      <c r="O484" s="108" t="e">
        <f>IF(D484="X",0,IF(E484="X",0,VLOOKUP(E484,'29'!$K$3:$L$16,2,FALSE)))</f>
        <v>#N/A</v>
      </c>
      <c r="P484" s="108" t="e">
        <f t="shared" si="15"/>
        <v>#N/A</v>
      </c>
    </row>
    <row r="485" spans="3:23">
      <c r="N485" s="108">
        <f t="shared" si="14"/>
        <v>0</v>
      </c>
      <c r="O485" s="108" t="e">
        <f>IF(D485="X",0,IF(E485="X",0,VLOOKUP(E485,'29'!$K$3:$L$16,2,FALSE)))</f>
        <v>#N/A</v>
      </c>
      <c r="P485" s="108" t="e">
        <f t="shared" si="15"/>
        <v>#N/A</v>
      </c>
    </row>
    <row r="486" spans="3:23">
      <c r="N486" s="108">
        <f t="shared" si="14"/>
        <v>0</v>
      </c>
      <c r="O486" s="108" t="e">
        <f>IF(D486="X",0,IF(E486="X",0,VLOOKUP(E486,'29'!$K$3:$L$16,2,FALSE)))</f>
        <v>#N/A</v>
      </c>
      <c r="P486" s="108" t="e">
        <f t="shared" si="15"/>
        <v>#N/A</v>
      </c>
    </row>
    <row r="487" spans="3:23">
      <c r="N487" s="108">
        <f t="shared" si="14"/>
        <v>0</v>
      </c>
      <c r="O487" s="108" t="e">
        <f>IF(D487="X",0,IF(E487="X",0,VLOOKUP(E487,'29'!$K$3:$L$16,2,FALSE)))</f>
        <v>#N/A</v>
      </c>
      <c r="P487" s="108" t="e">
        <f t="shared" si="15"/>
        <v>#N/A</v>
      </c>
    </row>
    <row r="488" spans="3:23">
      <c r="N488" s="108">
        <f t="shared" si="14"/>
        <v>0</v>
      </c>
      <c r="O488" s="108" t="e">
        <f>IF(D488="X",0,IF(E488="X",0,VLOOKUP(E488,'29'!$K$3:$L$16,2,FALSE)))</f>
        <v>#N/A</v>
      </c>
      <c r="P488" s="108" t="e">
        <f t="shared" si="15"/>
        <v>#N/A</v>
      </c>
    </row>
    <row r="489" spans="3:23">
      <c r="N489" s="108">
        <f t="shared" si="14"/>
        <v>0</v>
      </c>
      <c r="O489" s="108" t="e">
        <f>IF(D489="X",0,IF(E489="X",0,VLOOKUP(E489,'29'!$K$3:$L$16,2,FALSE)))</f>
        <v>#N/A</v>
      </c>
      <c r="P489" s="108" t="e">
        <f t="shared" si="15"/>
        <v>#N/A</v>
      </c>
    </row>
    <row r="490" spans="3:23">
      <c r="N490" s="108">
        <f t="shared" si="14"/>
        <v>0</v>
      </c>
      <c r="O490" s="108" t="e">
        <f>IF(D490="X",0,IF(E490="X",0,VLOOKUP(E490,'29'!$K$3:$L$16,2,FALSE)))</f>
        <v>#N/A</v>
      </c>
      <c r="P490" s="108" t="e">
        <f t="shared" si="15"/>
        <v>#N/A</v>
      </c>
    </row>
    <row r="491" spans="3:23">
      <c r="N491" s="108">
        <f t="shared" si="14"/>
        <v>0</v>
      </c>
      <c r="O491" s="108" t="e">
        <f>IF(D491="X",0,IF(E491="X",0,VLOOKUP(E491,'29'!$K$3:$L$16,2,FALSE)))</f>
        <v>#N/A</v>
      </c>
      <c r="P491" s="108" t="e">
        <f t="shared" si="15"/>
        <v>#N/A</v>
      </c>
    </row>
    <row r="492" spans="3:23">
      <c r="N492" s="108">
        <f t="shared" si="14"/>
        <v>0</v>
      </c>
      <c r="O492" s="108" t="e">
        <f>IF(D492="X",0,IF(E492="X",0,VLOOKUP(E492,'29'!$K$3:$L$16,2,FALSE)))</f>
        <v>#N/A</v>
      </c>
      <c r="P492" s="108" t="e">
        <f t="shared" si="15"/>
        <v>#N/A</v>
      </c>
    </row>
    <row r="493" spans="3:23">
      <c r="N493" s="108">
        <f t="shared" si="14"/>
        <v>0</v>
      </c>
      <c r="O493" s="108" t="e">
        <f>IF(D493="X",0,IF(E493="X",0,VLOOKUP(E493,'29'!$K$3:$L$16,2,FALSE)))</f>
        <v>#N/A</v>
      </c>
      <c r="P493" s="108" t="e">
        <f t="shared" si="15"/>
        <v>#N/A</v>
      </c>
    </row>
    <row r="494" spans="3:23">
      <c r="N494" s="108">
        <f t="shared" si="14"/>
        <v>0</v>
      </c>
      <c r="O494" s="108" t="e">
        <f>IF(D494="X",0,IF(E494="X",0,VLOOKUP(E494,'29'!$K$3:$L$16,2,FALSE)))</f>
        <v>#N/A</v>
      </c>
      <c r="P494" s="108" t="e">
        <f t="shared" si="15"/>
        <v>#N/A</v>
      </c>
    </row>
    <row r="495" spans="3:23" ht="15.75" thickBot="1">
      <c r="C495" s="109" t="s">
        <v>173</v>
      </c>
      <c r="D495" s="79"/>
      <c r="E495" s="79"/>
      <c r="F495" s="91">
        <f t="shared" ref="F495:M495" si="16">SUM(F4:F494)</f>
        <v>0</v>
      </c>
      <c r="G495" s="91">
        <f t="shared" si="16"/>
        <v>0</v>
      </c>
      <c r="H495" s="91">
        <f t="shared" si="16"/>
        <v>0</v>
      </c>
      <c r="I495" s="91">
        <f t="shared" si="16"/>
        <v>0</v>
      </c>
      <c r="J495" s="91">
        <f t="shared" si="16"/>
        <v>0</v>
      </c>
      <c r="K495" s="91">
        <f t="shared" si="16"/>
        <v>0</v>
      </c>
      <c r="L495" s="91">
        <f t="shared" si="16"/>
        <v>0</v>
      </c>
      <c r="M495" s="91">
        <f t="shared" si="16"/>
        <v>0</v>
      </c>
      <c r="Q495" s="79" t="s">
        <v>174</v>
      </c>
      <c r="R495" s="91">
        <f t="shared" ref="R495:W495" si="17">SUM(R4:R494)</f>
        <v>0</v>
      </c>
      <c r="S495" s="91">
        <f t="shared" si="17"/>
        <v>0</v>
      </c>
      <c r="T495" s="91">
        <f t="shared" si="17"/>
        <v>0</v>
      </c>
      <c r="U495" s="91">
        <f t="shared" si="17"/>
        <v>0</v>
      </c>
      <c r="V495" s="91">
        <f t="shared" si="17"/>
        <v>0</v>
      </c>
      <c r="W495" s="91">
        <f t="shared" si="17"/>
        <v>0</v>
      </c>
    </row>
    <row r="496" spans="3:23" ht="15.75" thickTop="1"/>
    <row r="498" spans="3:16">
      <c r="C498" s="80" t="s">
        <v>172</v>
      </c>
      <c r="F498" s="33"/>
      <c r="G498" s="33"/>
      <c r="H498" s="33"/>
      <c r="I498" s="33"/>
      <c r="J498" s="33"/>
      <c r="K498" s="33"/>
      <c r="L498" s="33"/>
      <c r="M498" s="33"/>
      <c r="N498" s="81" t="s">
        <v>186</v>
      </c>
      <c r="O498" s="33"/>
      <c r="P498" s="81" t="s">
        <v>177</v>
      </c>
    </row>
    <row r="499" spans="3:16">
      <c r="C499" s="81" t="str">
        <f>IF('29'!K3="", "Vrije categorie",'29'!K3)</f>
        <v>A</v>
      </c>
      <c r="F499" s="92" cm="1">
        <f t="array" ref="F499">SUMPRODUCT(--($E$4:$E$494=C499),--($D$4:$D$494=""),$F$4:$F$494)</f>
        <v>0</v>
      </c>
      <c r="G499" s="92" cm="1">
        <f t="array" ref="G499">SUMPRODUCT(--($E$4:$E$494=C499),--($D$4:$D$494=""),$G$4:$G$494)</f>
        <v>0</v>
      </c>
      <c r="H499" s="92" cm="1">
        <f t="array" ref="H499">SUMPRODUCT(--($E$4:$E$494=C499),--($D$4:$D$494=""),$H$4:$H$494)</f>
        <v>0</v>
      </c>
      <c r="I499" s="92" cm="1">
        <f t="array" ref="I499">SUMPRODUCT(--($E$4:$E$494=C499),--($D$4:$D$494=""),$I$4:$I$494)</f>
        <v>0</v>
      </c>
      <c r="J499" s="92" cm="1">
        <f t="array" ref="J499">SUMPRODUCT(--($E$4:$E$494=C499),--($D$4:$D$494=""),$J$4:$J$494)</f>
        <v>0</v>
      </c>
      <c r="K499" s="92" cm="1">
        <f t="array" ref="K499">SUMPRODUCT(--($E$4:$E$494=C499),--($D$4:$D$494=""),$K$4:$K$494)</f>
        <v>0</v>
      </c>
      <c r="L499" s="92" cm="1">
        <f t="array" ref="L499">SUMPRODUCT(--($E$4:$E$494=C499),--($D$4:$D$494=""),$L$4:$L$494)</f>
        <v>0</v>
      </c>
      <c r="M499" s="92" cm="1">
        <f t="array" ref="M499">SUMPRODUCT(--($E$4:$E$494=C499),--($D$4:$D$494=""),$M$4:$M$494)</f>
        <v>0</v>
      </c>
      <c r="N499" s="92">
        <f>SUM(F499:M499)</f>
        <v>0</v>
      </c>
      <c r="O499" s="81"/>
      <c r="P499" s="92" t="e" cm="1">
        <f t="array" ref="P499">SUMPRODUCT(--($E$4:$E$494=C499),--($D$4:$D$494=""),$P$4:$P$494)</f>
        <v>#N/A</v>
      </c>
    </row>
    <row r="500" spans="3:16">
      <c r="C500" s="81" t="str">
        <f>IF('29'!K4="", "Vrije categorie",'29'!K4)</f>
        <v>B</v>
      </c>
      <c r="F500" s="92" cm="1">
        <f t="array" ref="F500">SUMPRODUCT(--($E$4:$E$494=C500),--($D$4:$D$494=""),$F$4:$F$494)</f>
        <v>0</v>
      </c>
      <c r="G500" s="92" cm="1">
        <f t="array" ref="G500">SUMPRODUCT(--($E$4:$E$494=C500),--($D$4:$D$494=""),$G$4:$G$494)</f>
        <v>0</v>
      </c>
      <c r="H500" s="92" cm="1">
        <f t="array" ref="H500">SUMPRODUCT(--($E$4:$E$494=C500),--($D$4:$D$494=""),$H$4:$H$494)</f>
        <v>0</v>
      </c>
      <c r="I500" s="92" cm="1">
        <f t="array" ref="I500">SUMPRODUCT(--($E$4:$E$494=C500),--($D$4:$D$494=""),$I$4:$I$494)</f>
        <v>0</v>
      </c>
      <c r="J500" s="92" cm="1">
        <f t="array" ref="J500">SUMPRODUCT(--($E$4:$E$494=C500),--($D$4:$D$494=""),$J$4:$J$494)</f>
        <v>0</v>
      </c>
      <c r="K500" s="92" cm="1">
        <f t="array" ref="K500">SUMPRODUCT(--($E$4:$E$494=C500),--($D$4:$D$494=""),$K$4:$K$494)</f>
        <v>0</v>
      </c>
      <c r="L500" s="92" cm="1">
        <f t="array" ref="L500">SUMPRODUCT(--($E$4:$E$494=C500),--($D$4:$D$494=""),$L$4:$L$494)</f>
        <v>0</v>
      </c>
      <c r="M500" s="92" cm="1">
        <f t="array" ref="M500">SUMPRODUCT(--($E$4:$E$494=C500),--($D$4:$D$494=""),$M$4:$M$494)</f>
        <v>0</v>
      </c>
      <c r="N500" s="92">
        <f t="shared" ref="N500:N512" si="18">SUM(F500:M500)</f>
        <v>0</v>
      </c>
      <c r="O500" s="81"/>
      <c r="P500" s="92" t="e" cm="1">
        <f t="array" ref="P500">SUMPRODUCT(--($E$4:$E$494=C500),--($D$4:$D$494=""),$P$4:$P$494)</f>
        <v>#N/A</v>
      </c>
    </row>
    <row r="501" spans="3:16">
      <c r="C501" s="81" t="str">
        <f>IF('29'!K5="", "Vrije categorie",'29'!K5)</f>
        <v>C</v>
      </c>
      <c r="F501" s="92" cm="1">
        <f t="array" ref="F501">SUMPRODUCT(--($E$4:$E$494=C501),--($D$4:$D$494=""),$F$4:$F$494)</f>
        <v>0</v>
      </c>
      <c r="G501" s="92" cm="1">
        <f t="array" ref="G501">SUMPRODUCT(--($E$4:$E$494=C501),--($D$4:$D$494=""),$G$4:$G$494)</f>
        <v>0</v>
      </c>
      <c r="H501" s="92" cm="1">
        <f t="array" ref="H501">SUMPRODUCT(--($E$4:$E$494=C501),--($D$4:$D$494=""),$H$4:$H$494)</f>
        <v>0</v>
      </c>
      <c r="I501" s="92" cm="1">
        <f t="array" ref="I501">SUMPRODUCT(--($E$4:$E$494=C501),--($D$4:$D$494=""),$I$4:$I$494)</f>
        <v>0</v>
      </c>
      <c r="J501" s="92" cm="1">
        <f t="array" ref="J501">SUMPRODUCT(--($E$4:$E$494=C501),--($D$4:$D$494=""),$J$4:$J$494)</f>
        <v>0</v>
      </c>
      <c r="K501" s="92" cm="1">
        <f t="array" ref="K501">SUMPRODUCT(--($E$4:$E$494=C501),--($D$4:$D$494=""),$K$4:$K$494)</f>
        <v>0</v>
      </c>
      <c r="L501" s="92" cm="1">
        <f t="array" ref="L501">SUMPRODUCT(--($E$4:$E$494=C501),--($D$4:$D$494=""),$L$4:$L$494)</f>
        <v>0</v>
      </c>
      <c r="M501" s="92" cm="1">
        <f t="array" ref="M501">SUMPRODUCT(--($E$4:$E$494=C501),--($D$4:$D$494=""),$M$4:$M$494)</f>
        <v>0</v>
      </c>
      <c r="N501" s="92">
        <f t="shared" si="18"/>
        <v>0</v>
      </c>
      <c r="O501" s="81"/>
      <c r="P501" s="92" t="e" cm="1">
        <f t="array" ref="P501">SUMPRODUCT(--($E$4:$E$494=C501),--($D$4:$D$494=""),$P$4:$P$494)</f>
        <v>#N/A</v>
      </c>
    </row>
    <row r="502" spans="3:16">
      <c r="C502" s="81" t="str">
        <f>IF('29'!K6="", "Vrije categorie",'29'!K6)</f>
        <v>D</v>
      </c>
      <c r="F502" s="92" cm="1">
        <f t="array" ref="F502">SUMPRODUCT(--($E$4:$E$494=C502),--($D$4:$D$494=""),$F$4:$F$494)</f>
        <v>0</v>
      </c>
      <c r="G502" s="92" cm="1">
        <f t="array" ref="G502">SUMPRODUCT(--($E$4:$E$494=C502),--($D$4:$D$494=""),$G$4:$G$494)</f>
        <v>0</v>
      </c>
      <c r="H502" s="92" cm="1">
        <f t="array" ref="H502">SUMPRODUCT(--($E$4:$E$494=C502),--($D$4:$D$494=""),$H$4:$H$494)</f>
        <v>0</v>
      </c>
      <c r="I502" s="92" cm="1">
        <f t="array" ref="I502">SUMPRODUCT(--($E$4:$E$494=C502),--($D$4:$D$494=""),$I$4:$I$494)</f>
        <v>0</v>
      </c>
      <c r="J502" s="92" cm="1">
        <f t="array" ref="J502">SUMPRODUCT(--($E$4:$E$494=C502),--($D$4:$D$494=""),$J$4:$J$494)</f>
        <v>0</v>
      </c>
      <c r="K502" s="92" cm="1">
        <f t="array" ref="K502">SUMPRODUCT(--($E$4:$E$494=C502),--($D$4:$D$494=""),$K$4:$K$494)</f>
        <v>0</v>
      </c>
      <c r="L502" s="92" cm="1">
        <f t="array" ref="L502">SUMPRODUCT(--($E$4:$E$494=C502),--($D$4:$D$494=""),$L$4:$L$494)</f>
        <v>0</v>
      </c>
      <c r="M502" s="92" cm="1">
        <f t="array" ref="M502">SUMPRODUCT(--($E$4:$E$494=C502),--($D$4:$D$494=""),$M$4:$M$494)</f>
        <v>0</v>
      </c>
      <c r="N502" s="92">
        <f t="shared" si="18"/>
        <v>0</v>
      </c>
      <c r="O502" s="81"/>
      <c r="P502" s="92" t="e" cm="1">
        <f t="array" ref="P502">SUMPRODUCT(--($E$4:$E$494=C502),--($D$4:$D$494=""),$P$4:$P$494)</f>
        <v>#N/A</v>
      </c>
    </row>
    <row r="503" spans="3:16">
      <c r="C503" s="81" t="str">
        <f>IF('29'!K7="", "Vrije categorie",'29'!K7)</f>
        <v>E</v>
      </c>
      <c r="F503" s="92" cm="1">
        <f t="array" ref="F503">SUMPRODUCT(--($E$4:$E$494=C503),--($D$4:$D$494=""),$F$4:$F$494)</f>
        <v>0</v>
      </c>
      <c r="G503" s="92" cm="1">
        <f t="array" ref="G503">SUMPRODUCT(--($E$4:$E$494=C503),--($D$4:$D$494=""),$G$4:$G$494)</f>
        <v>0</v>
      </c>
      <c r="H503" s="92" cm="1">
        <f t="array" ref="H503">SUMPRODUCT(--($E$4:$E$494=C503),--($D$4:$D$494=""),$H$4:$H$494)</f>
        <v>0</v>
      </c>
      <c r="I503" s="92" cm="1">
        <f t="array" ref="I503">SUMPRODUCT(--($E$4:$E$494=C503),--($D$4:$D$494=""),$I$4:$I$494)</f>
        <v>0</v>
      </c>
      <c r="J503" s="92" cm="1">
        <f t="array" ref="J503">SUMPRODUCT(--($E$4:$E$494=C503),--($D$4:$D$494=""),$J$4:$J$494)</f>
        <v>0</v>
      </c>
      <c r="K503" s="92" cm="1">
        <f t="array" ref="K503">SUMPRODUCT(--($E$4:$E$494=C503),--($D$4:$D$494=""),$K$4:$K$494)</f>
        <v>0</v>
      </c>
      <c r="L503" s="92" cm="1">
        <f t="array" ref="L503">SUMPRODUCT(--($E$4:$E$494=C503),--($D$4:$D$494=""),$L$4:$L$494)</f>
        <v>0</v>
      </c>
      <c r="M503" s="92" cm="1">
        <f t="array" ref="M503">SUMPRODUCT(--($E$4:$E$494=C503),--($D$4:$D$494=""),$M$4:$M$494)</f>
        <v>0</v>
      </c>
      <c r="N503" s="92">
        <f t="shared" si="18"/>
        <v>0</v>
      </c>
      <c r="O503" s="81"/>
      <c r="P503" s="92" t="e" cm="1">
        <f t="array" ref="P503">SUMPRODUCT(--($E$4:$E$494=C503),--($D$4:$D$494=""),$P$4:$P$494)</f>
        <v>#N/A</v>
      </c>
    </row>
    <row r="504" spans="3:16">
      <c r="C504" s="81" t="str">
        <f>IF('29'!K8="", "Vrije categorie",'29'!K8)</f>
        <v>F</v>
      </c>
      <c r="F504" s="92" cm="1">
        <f t="array" ref="F504">SUMPRODUCT(--($E$4:$E$494=C504),--($D$4:$D$494=""),$F$4:$F$494)</f>
        <v>0</v>
      </c>
      <c r="G504" s="92" cm="1">
        <f t="array" ref="G504">SUMPRODUCT(--($E$4:$E$494=C504),--($D$4:$D$494=""),$G$4:$G$494)</f>
        <v>0</v>
      </c>
      <c r="H504" s="92" cm="1">
        <f t="array" ref="H504">SUMPRODUCT(--($E$4:$E$494=C504),--($D$4:$D$494=""),$H$4:$H$494)</f>
        <v>0</v>
      </c>
      <c r="I504" s="92" cm="1">
        <f t="array" ref="I504">SUMPRODUCT(--($E$4:$E$494=C504),--($D$4:$D$494=""),$I$4:$I$494)</f>
        <v>0</v>
      </c>
      <c r="J504" s="92" cm="1">
        <f t="array" ref="J504">SUMPRODUCT(--($E$4:$E$494=C504),--($D$4:$D$494=""),$J$4:$J$494)</f>
        <v>0</v>
      </c>
      <c r="K504" s="92" cm="1">
        <f t="array" ref="K504">SUMPRODUCT(--($E$4:$E$494=C504),--($D$4:$D$494=""),$K$4:$K$494)</f>
        <v>0</v>
      </c>
      <c r="L504" s="92" cm="1">
        <f t="array" ref="L504">SUMPRODUCT(--($E$4:$E$494=C504),--($D$4:$D$494=""),$L$4:$L$494)</f>
        <v>0</v>
      </c>
      <c r="M504" s="92" cm="1">
        <f t="array" ref="M504">SUMPRODUCT(--($E$4:$E$494=C504),--($D$4:$D$494=""),$M$4:$M$494)</f>
        <v>0</v>
      </c>
      <c r="N504" s="92">
        <f t="shared" si="18"/>
        <v>0</v>
      </c>
      <c r="O504" s="81"/>
      <c r="P504" s="92" t="e" cm="1">
        <f t="array" ref="P504">SUMPRODUCT(--($E$4:$E$494=C504),--($D$4:$D$494=""),$P$4:$P$494)</f>
        <v>#N/A</v>
      </c>
    </row>
    <row r="505" spans="3:16">
      <c r="C505" s="81" t="str">
        <f>IF('29'!K9="", "Vrije categorie",'29'!K9)</f>
        <v>G</v>
      </c>
      <c r="F505" s="92" cm="1">
        <f t="array" ref="F505">SUMPRODUCT(--($E$4:$E$494=C505),--($D$4:$D$494=""),$F$4:$F$494)</f>
        <v>0</v>
      </c>
      <c r="G505" s="92" cm="1">
        <f t="array" ref="G505">SUMPRODUCT(--($E$4:$E$494=C505),--($D$4:$D$494=""),$G$4:$G$494)</f>
        <v>0</v>
      </c>
      <c r="H505" s="92" cm="1">
        <f t="array" ref="H505">SUMPRODUCT(--($E$4:$E$494=C505),--($D$4:$D$494=""),$H$4:$H$494)</f>
        <v>0</v>
      </c>
      <c r="I505" s="92" cm="1">
        <f t="array" ref="I505">SUMPRODUCT(--($E$4:$E$494=C505),--($D$4:$D$494=""),$I$4:$I$494)</f>
        <v>0</v>
      </c>
      <c r="J505" s="92" cm="1">
        <f t="array" ref="J505">SUMPRODUCT(--($E$4:$E$494=C505),--($D$4:$D$494=""),$J$4:$J$494)</f>
        <v>0</v>
      </c>
      <c r="K505" s="92" cm="1">
        <f t="array" ref="K505">SUMPRODUCT(--($E$4:$E$494=C505),--($D$4:$D$494=""),$K$4:$K$494)</f>
        <v>0</v>
      </c>
      <c r="L505" s="92" cm="1">
        <f t="array" ref="L505">SUMPRODUCT(--($E$4:$E$494=C505),--($D$4:$D$494=""),$L$4:$L$494)</f>
        <v>0</v>
      </c>
      <c r="M505" s="92" cm="1">
        <f t="array" ref="M505">SUMPRODUCT(--($E$4:$E$494=C505),--($D$4:$D$494=""),$M$4:$M$494)</f>
        <v>0</v>
      </c>
      <c r="N505" s="92">
        <f t="shared" si="18"/>
        <v>0</v>
      </c>
      <c r="O505" s="81"/>
      <c r="P505" s="92" t="e" cm="1">
        <f t="array" ref="P505">SUMPRODUCT(--($E$4:$E$494=C505),--($D$4:$D$494=""),$P$4:$P$494)</f>
        <v>#N/A</v>
      </c>
    </row>
    <row r="506" spans="3:16">
      <c r="C506" s="81" t="str">
        <f>IF('29'!K10="", "Vrije categorie",'29'!K10)</f>
        <v>H</v>
      </c>
      <c r="F506" s="92" cm="1">
        <f t="array" ref="F506">SUMPRODUCT(--($E$4:$E$494=C506),--($D$4:$D$494=""),$F$4:$F$494)</f>
        <v>0</v>
      </c>
      <c r="G506" s="92" cm="1">
        <f t="array" ref="G506">SUMPRODUCT(--($E$4:$E$494=C506),--($D$4:$D$494=""),$G$4:$G$494)</f>
        <v>0</v>
      </c>
      <c r="H506" s="92" cm="1">
        <f t="array" ref="H506">SUMPRODUCT(--($E$4:$E$494=C506),--($D$4:$D$494=""),$H$4:$H$494)</f>
        <v>0</v>
      </c>
      <c r="I506" s="92" cm="1">
        <f t="array" ref="I506">SUMPRODUCT(--($E$4:$E$494=C506),--($D$4:$D$494=""),$I$4:$I$494)</f>
        <v>0</v>
      </c>
      <c r="J506" s="92" cm="1">
        <f t="array" ref="J506">SUMPRODUCT(--($E$4:$E$494=C506),--($D$4:$D$494=""),$J$4:$J$494)</f>
        <v>0</v>
      </c>
      <c r="K506" s="92" cm="1">
        <f t="array" ref="K506">SUMPRODUCT(--($E$4:$E$494=C506),--($D$4:$D$494=""),$K$4:$K$494)</f>
        <v>0</v>
      </c>
      <c r="L506" s="92" cm="1">
        <f t="array" ref="L506">SUMPRODUCT(--($E$4:$E$494=C506),--($D$4:$D$494=""),$L$4:$L$494)</f>
        <v>0</v>
      </c>
      <c r="M506" s="92" cm="1">
        <f t="array" ref="M506">SUMPRODUCT(--($E$4:$E$494=C506),--($D$4:$D$494=""),$M$4:$M$494)</f>
        <v>0</v>
      </c>
      <c r="N506" s="92">
        <f t="shared" si="18"/>
        <v>0</v>
      </c>
      <c r="O506" s="81"/>
      <c r="P506" s="92" t="e" cm="1">
        <f t="array" ref="P506">SUMPRODUCT(--($E$4:$E$494=C506),--($D$4:$D$494=""),$P$4:$P$494)</f>
        <v>#N/A</v>
      </c>
    </row>
    <row r="507" spans="3:16">
      <c r="C507" s="81" t="str">
        <f>IF('29'!K11="", "Vrije categorie",'29'!K11)</f>
        <v>I</v>
      </c>
      <c r="F507" s="92" cm="1">
        <f t="array" ref="F507">SUMPRODUCT(--($E$4:$E$494=C507),--($D$4:$D$494=""),$F$4:$F$494)</f>
        <v>0</v>
      </c>
      <c r="G507" s="92" cm="1">
        <f t="array" ref="G507">SUMPRODUCT(--($E$4:$E$494=C507),--($D$4:$D$494=""),$G$4:$G$494)</f>
        <v>0</v>
      </c>
      <c r="H507" s="92" cm="1">
        <f t="array" ref="H507">SUMPRODUCT(--($E$4:$E$494=C507),--($D$4:$D$494=""),$H$4:$H$494)</f>
        <v>0</v>
      </c>
      <c r="I507" s="92" cm="1">
        <f t="array" ref="I507">SUMPRODUCT(--($E$4:$E$494=C507),--($D$4:$D$494=""),$I$4:$I$494)</f>
        <v>0</v>
      </c>
      <c r="J507" s="92" cm="1">
        <f t="array" ref="J507">SUMPRODUCT(--($E$4:$E$494=C507),--($D$4:$D$494=""),$J$4:$J$494)</f>
        <v>0</v>
      </c>
      <c r="K507" s="92" cm="1">
        <f t="array" ref="K507">SUMPRODUCT(--($E$4:$E$494=C507),--($D$4:$D$494=""),$K$4:$K$494)</f>
        <v>0</v>
      </c>
      <c r="L507" s="92" cm="1">
        <f t="array" ref="L507">SUMPRODUCT(--($E$4:$E$494=C507),--($D$4:$D$494=""),$L$4:$L$494)</f>
        <v>0</v>
      </c>
      <c r="M507" s="92" cm="1">
        <f t="array" ref="M507">SUMPRODUCT(--($E$4:$E$494=C507),--($D$4:$D$494=""),$M$4:$M$494)</f>
        <v>0</v>
      </c>
      <c r="N507" s="92">
        <f t="shared" si="18"/>
        <v>0</v>
      </c>
      <c r="O507" s="81"/>
      <c r="P507" s="92" t="e" cm="1">
        <f t="array" ref="P507">SUMPRODUCT(--($E$4:$E$494=C507),--($D$4:$D$494=""),$P$4:$P$494)</f>
        <v>#N/A</v>
      </c>
    </row>
    <row r="508" spans="3:16">
      <c r="C508" s="81" t="str">
        <f>IF('29'!K12="", "Vrije categorie",'29'!K12)</f>
        <v>J</v>
      </c>
      <c r="F508" s="92" cm="1">
        <f t="array" ref="F508">SUMPRODUCT(--($E$4:$E$494=C508),--($D$4:$D$494=""),$F$4:$F$494)</f>
        <v>0</v>
      </c>
      <c r="G508" s="92" cm="1">
        <f t="array" ref="G508">SUMPRODUCT(--($E$4:$E$494=C508),--($D$4:$D$494=""),$G$4:$G$494)</f>
        <v>0</v>
      </c>
      <c r="H508" s="92" cm="1">
        <f t="array" ref="H508">SUMPRODUCT(--($E$4:$E$494=C508),--($D$4:$D$494=""),$H$4:$H$494)</f>
        <v>0</v>
      </c>
      <c r="I508" s="92" cm="1">
        <f t="array" ref="I508">SUMPRODUCT(--($E$4:$E$494=C508),--($D$4:$D$494=""),$I$4:$I$494)</f>
        <v>0</v>
      </c>
      <c r="J508" s="92" cm="1">
        <f t="array" ref="J508">SUMPRODUCT(--($E$4:$E$494=C508),--($D$4:$D$494=""),$J$4:$J$494)</f>
        <v>0</v>
      </c>
      <c r="K508" s="92" cm="1">
        <f t="array" ref="K508">SUMPRODUCT(--($E$4:$E$494=C508),--($D$4:$D$494=""),$K$4:$K$494)</f>
        <v>0</v>
      </c>
      <c r="L508" s="92" cm="1">
        <f t="array" ref="L508">SUMPRODUCT(--($E$4:$E$494=C508),--($D$4:$D$494=""),$L$4:$L$494)</f>
        <v>0</v>
      </c>
      <c r="M508" s="92" cm="1">
        <f t="array" ref="M508">SUMPRODUCT(--($E$4:$E$494=C508),--($D$4:$D$494=""),$M$4:$M$494)</f>
        <v>0</v>
      </c>
      <c r="N508" s="92">
        <f t="shared" si="18"/>
        <v>0</v>
      </c>
      <c r="O508" s="81"/>
      <c r="P508" s="92" t="e" cm="1">
        <f t="array" ref="P508">SUMPRODUCT(--($E$4:$E$494=C508),--($D$4:$D$494=""),$P$4:$P$494)</f>
        <v>#N/A</v>
      </c>
    </row>
    <row r="509" spans="3:16">
      <c r="C509" s="81" t="str">
        <f>IF('29'!K13="", "Vrije categorie",'29'!K13)</f>
        <v>K</v>
      </c>
      <c r="F509" s="92" cm="1">
        <f t="array" ref="F509">SUMPRODUCT(--($E$4:$E$494=C509),--($D$4:$D$494=""),$F$4:$F$494)</f>
        <v>0</v>
      </c>
      <c r="G509" s="92" cm="1">
        <f t="array" ref="G509">SUMPRODUCT(--($E$4:$E$494=C509),--($D$4:$D$494=""),$G$4:$G$494)</f>
        <v>0</v>
      </c>
      <c r="H509" s="92" cm="1">
        <f t="array" ref="H509">SUMPRODUCT(--($E$4:$E$494=C509),--($D$4:$D$494=""),$H$4:$H$494)</f>
        <v>0</v>
      </c>
      <c r="I509" s="92" cm="1">
        <f t="array" ref="I509">SUMPRODUCT(--($E$4:$E$494=C509),--($D$4:$D$494=""),$I$4:$I$494)</f>
        <v>0</v>
      </c>
      <c r="J509" s="92" cm="1">
        <f t="array" ref="J509">SUMPRODUCT(--($E$4:$E$494=C509),--($D$4:$D$494=""),$J$4:$J$494)</f>
        <v>0</v>
      </c>
      <c r="K509" s="92" cm="1">
        <f t="array" ref="K509">SUMPRODUCT(--($E$4:$E$494=C509),--($D$4:$D$494=""),$K$4:$K$494)</f>
        <v>0</v>
      </c>
      <c r="L509" s="92" cm="1">
        <f t="array" ref="L509">SUMPRODUCT(--($E$4:$E$494=C509),--($D$4:$D$494=""),$L$4:$L$494)</f>
        <v>0</v>
      </c>
      <c r="M509" s="92" cm="1">
        <f t="array" ref="M509">SUMPRODUCT(--($E$4:$E$494=C509),--($D$4:$D$494=""),$M$4:$M$494)</f>
        <v>0</v>
      </c>
      <c r="N509" s="92">
        <f t="shared" si="18"/>
        <v>0</v>
      </c>
      <c r="O509" s="81"/>
      <c r="P509" s="92" t="e" cm="1">
        <f t="array" ref="P509">SUMPRODUCT(--($E$4:$E$494=C509),--($D$4:$D$494=""),$P$4:$P$494)</f>
        <v>#N/A</v>
      </c>
    </row>
    <row r="510" spans="3:16">
      <c r="C510" s="81" t="str">
        <f>IF('29'!K14="", "Vrije categorie",'29'!K14)</f>
        <v>Vrije categorie</v>
      </c>
      <c r="F510" s="92" cm="1">
        <f t="array" ref="F510">SUMPRODUCT(--($E$4:$E$494=C510),--($D$4:$D$494=""),$F$4:$F$494)</f>
        <v>0</v>
      </c>
      <c r="G510" s="92" cm="1">
        <f t="array" ref="G510">SUMPRODUCT(--($E$4:$E$494=C510),--($D$4:$D$494=""),$G$4:$G$494)</f>
        <v>0</v>
      </c>
      <c r="H510" s="92" cm="1">
        <f t="array" ref="H510">SUMPRODUCT(--($E$4:$E$494=C510),--($D$4:$D$494=""),$H$4:$H$494)</f>
        <v>0</v>
      </c>
      <c r="I510" s="92" cm="1">
        <f t="array" ref="I510">SUMPRODUCT(--($E$4:$E$494=C510),--($D$4:$D$494=""),$I$4:$I$494)</f>
        <v>0</v>
      </c>
      <c r="J510" s="92" cm="1">
        <f t="array" ref="J510">SUMPRODUCT(--($E$4:$E$494=C510),--($D$4:$D$494=""),$J$4:$J$494)</f>
        <v>0</v>
      </c>
      <c r="K510" s="92" cm="1">
        <f t="array" ref="K510">SUMPRODUCT(--($E$4:$E$494=C510),--($D$4:$D$494=""),$K$4:$K$494)</f>
        <v>0</v>
      </c>
      <c r="L510" s="92" cm="1">
        <f t="array" ref="L510">SUMPRODUCT(--($E$4:$E$494=C510),--($D$4:$D$494=""),$L$4:$L$494)</f>
        <v>0</v>
      </c>
      <c r="M510" s="92" cm="1">
        <f t="array" ref="M510">SUMPRODUCT(--($E$4:$E$494=C510),--($D$4:$D$494=""),$M$4:$M$494)</f>
        <v>0</v>
      </c>
      <c r="N510" s="92">
        <f t="shared" si="18"/>
        <v>0</v>
      </c>
      <c r="O510" s="81"/>
      <c r="P510" s="92" t="e" cm="1">
        <f t="array" ref="P510">SUMPRODUCT(--($E$4:$E$494=C510),--($D$4:$D$494=""),$P$4:$P$494)</f>
        <v>#N/A</v>
      </c>
    </row>
    <row r="511" spans="3:16">
      <c r="C511" s="81" t="str">
        <f>IF('29'!K15="", "Vrije categorie",'29'!K15)</f>
        <v>Vrije categorie</v>
      </c>
      <c r="F511" s="92" cm="1">
        <f t="array" ref="F511">SUMPRODUCT(--($E$4:$E$494=C511),--($D$4:$D$494=""),$F$4:$F$494)</f>
        <v>0</v>
      </c>
      <c r="G511" s="92" cm="1">
        <f t="array" ref="G511">SUMPRODUCT(--($E$4:$E$494=C511),--($D$4:$D$494=""),$G$4:$G$494)</f>
        <v>0</v>
      </c>
      <c r="H511" s="92" cm="1">
        <f t="array" ref="H511">SUMPRODUCT(--($E$4:$E$494=C511),--($D$4:$D$494=""),$H$4:$H$494)</f>
        <v>0</v>
      </c>
      <c r="I511" s="92" cm="1">
        <f t="array" ref="I511">SUMPRODUCT(--($E$4:$E$494=C511),--($D$4:$D$494=""),$I$4:$I$494)</f>
        <v>0</v>
      </c>
      <c r="J511" s="92" cm="1">
        <f t="array" ref="J511">SUMPRODUCT(--($E$4:$E$494=C511),--($D$4:$D$494=""),$J$4:$J$494)</f>
        <v>0</v>
      </c>
      <c r="K511" s="92" cm="1">
        <f t="array" ref="K511">SUMPRODUCT(--($E$4:$E$494=C511),--($D$4:$D$494=""),$K$4:$K$494)</f>
        <v>0</v>
      </c>
      <c r="L511" s="92" cm="1">
        <f t="array" ref="L511">SUMPRODUCT(--($E$4:$E$494=C511),--($D$4:$D$494=""),$L$4:$L$494)</f>
        <v>0</v>
      </c>
      <c r="M511" s="92" cm="1">
        <f t="array" ref="M511">SUMPRODUCT(--($E$4:$E$494=C511),--($D$4:$D$494=""),$M$4:$M$494)</f>
        <v>0</v>
      </c>
      <c r="N511" s="92">
        <f t="shared" si="18"/>
        <v>0</v>
      </c>
      <c r="O511" s="81"/>
      <c r="P511" s="92" t="e" cm="1">
        <f t="array" ref="P511">SUMPRODUCT(--($E$4:$E$494=C511),--($D$4:$D$494=""),$P$4:$P$494)</f>
        <v>#N/A</v>
      </c>
    </row>
    <row r="512" spans="3:16" ht="15.75" thickBot="1">
      <c r="C512" s="94" t="s">
        <v>176</v>
      </c>
      <c r="D512" s="90"/>
      <c r="E512" s="90"/>
      <c r="F512" s="93">
        <f>SUM(F499:F511)</f>
        <v>0</v>
      </c>
      <c r="G512" s="93">
        <f t="shared" ref="G512:M512" si="19">SUM(G499:G511)</f>
        <v>0</v>
      </c>
      <c r="H512" s="93">
        <f t="shared" si="19"/>
        <v>0</v>
      </c>
      <c r="I512" s="93">
        <f t="shared" si="19"/>
        <v>0</v>
      </c>
      <c r="J512" s="93">
        <f t="shared" si="19"/>
        <v>0</v>
      </c>
      <c r="K512" s="93">
        <f t="shared" si="19"/>
        <v>0</v>
      </c>
      <c r="L512" s="93">
        <f t="shared" si="19"/>
        <v>0</v>
      </c>
      <c r="M512" s="93">
        <f t="shared" si="19"/>
        <v>0</v>
      </c>
      <c r="N512" s="93">
        <f t="shared" si="18"/>
        <v>0</v>
      </c>
      <c r="O512" s="93"/>
      <c r="P512" s="93" t="e">
        <f>SUM(P499:P511)</f>
        <v>#N/A</v>
      </c>
    </row>
    <row r="513" spans="3:16" ht="15.75" thickTop="1">
      <c r="C513" s="80"/>
      <c r="F513" s="33"/>
      <c r="G513" s="33"/>
      <c r="H513" s="33"/>
      <c r="I513" s="33"/>
      <c r="J513" s="33"/>
      <c r="K513" s="33"/>
      <c r="L513" s="33"/>
      <c r="M513" s="33"/>
      <c r="N513" s="33"/>
      <c r="O513" s="33"/>
      <c r="P513" s="33"/>
    </row>
    <row r="514" spans="3:16" ht="15.75" thickBot="1">
      <c r="C514" s="94" t="s">
        <v>175</v>
      </c>
      <c r="D514" s="90"/>
      <c r="E514" s="90"/>
      <c r="F514" s="93" cm="1">
        <f t="array" ref="F514">SUMPRODUCT(--($E$4:$E$494="X"),F4:F494)</f>
        <v>0</v>
      </c>
      <c r="G514" s="93" cm="1">
        <f t="array" ref="G514">SUMPRODUCT(--($E$4:$E$494="X"),G4:G494)</f>
        <v>0</v>
      </c>
      <c r="H514" s="93" cm="1">
        <f t="array" ref="H514">SUMPRODUCT(--($E$4:$E$494="X"),H4:H494)</f>
        <v>0</v>
      </c>
      <c r="I514" s="93" cm="1">
        <f t="array" ref="I514">SUMPRODUCT(--($E$4:$E$494="X"),I4:I494)</f>
        <v>0</v>
      </c>
      <c r="J514" s="93" cm="1">
        <f t="array" ref="J514">SUMPRODUCT(--($E$4:$E$494="X"),J4:J494)</f>
        <v>0</v>
      </c>
      <c r="K514" s="93" cm="1">
        <f t="array" ref="K514">SUMPRODUCT(--($E$4:$E$494="X"),K4:K494)</f>
        <v>0</v>
      </c>
      <c r="L514" s="93" cm="1">
        <f t="array" ref="L514">SUMPRODUCT(--($E$4:$E$494="X"),L4:L494)</f>
        <v>0</v>
      </c>
      <c r="M514" s="93" cm="1">
        <f t="array" ref="M514">SUMPRODUCT(--($E$4:$E$494="X"),M4:M494)</f>
        <v>0</v>
      </c>
      <c r="N514" s="33"/>
      <c r="O514" s="33"/>
      <c r="P514" s="33"/>
    </row>
    <row r="515" spans="3:16" ht="15.75" thickTop="1"/>
    <row r="517" spans="3:16">
      <c r="C517" s="95" t="s">
        <v>178</v>
      </c>
      <c r="D517" s="96"/>
      <c r="E517" s="96"/>
      <c r="F517" s="96"/>
      <c r="G517" s="96"/>
      <c r="H517" s="96"/>
      <c r="I517" s="96"/>
      <c r="J517" s="96"/>
      <c r="K517" s="96"/>
      <c r="L517" s="96"/>
      <c r="M517" s="96"/>
      <c r="N517" s="95" t="s">
        <v>186</v>
      </c>
    </row>
    <row r="518" spans="3:16">
      <c r="C518" s="95" t="str">
        <f>C499</f>
        <v>A</v>
      </c>
      <c r="D518" s="96"/>
      <c r="E518" s="96"/>
      <c r="F518" s="99" cm="1">
        <f t="array" ref="F518">SUMPRODUCT(--($E$4:$E$494=C518),--($D$4:$D$494="X"),$F$4:$F$494)</f>
        <v>0</v>
      </c>
      <c r="G518" s="99" cm="1">
        <f t="array" ref="G518">SUMPRODUCT(--($E$4:$E$494=C518),--($D$4:$D$494="X"),$G$4:$G$494)</f>
        <v>0</v>
      </c>
      <c r="H518" s="99" cm="1">
        <f t="array" ref="H518">SUMPRODUCT(--($E$4:$E$494=C518),--($D$4:$D$494="X"),$H$4:$H$494)</f>
        <v>0</v>
      </c>
      <c r="I518" s="99" cm="1">
        <f t="array" ref="I518">SUMPRODUCT(--($E$4:$E$494=C518),--($D$4:$D$494="X"),$I$4:$I$494)</f>
        <v>0</v>
      </c>
      <c r="J518" s="99" cm="1">
        <f t="array" ref="J518">SUMPRODUCT(--($E$4:$E$494=C518),--($D$4:$D$494="X"),$J$4:$J$494)</f>
        <v>0</v>
      </c>
      <c r="K518" s="99" cm="1">
        <f t="array" ref="K518">SUMPRODUCT(--($E$4:$E$494=C518),--($D$4:$D$494="X"),$K$4:$K$494)</f>
        <v>0</v>
      </c>
      <c r="L518" s="99" cm="1">
        <f t="array" ref="L518">SUMPRODUCT(--($E$4:$E$494=C518),--($D$4:$D$494="X"),$L$4:$L$494)</f>
        <v>0</v>
      </c>
      <c r="M518" s="99" cm="1">
        <f t="array" ref="M518">SUMPRODUCT(--($E$4:$E$494=C518),--($D$4:$D$494="X"),$M$4:$M$494)</f>
        <v>0</v>
      </c>
      <c r="N518" s="99">
        <f>SUM(F518:M518)</f>
        <v>0</v>
      </c>
    </row>
    <row r="519" spans="3:16">
      <c r="C519" s="95" t="str">
        <f t="shared" ref="C519:C530" si="20">C500</f>
        <v>B</v>
      </c>
      <c r="D519" s="96"/>
      <c r="E519" s="96"/>
      <c r="F519" s="99" cm="1">
        <f t="array" ref="F519">SUMPRODUCT(--($E$4:$E$494=C519),--($D$4:$D$494="X"),$F$4:$F$494)</f>
        <v>0</v>
      </c>
      <c r="G519" s="99" cm="1">
        <f t="array" ref="G519">SUMPRODUCT(--($E$4:$E$494=C519),--($D$4:$D$494="X"),$G$4:$G$494)</f>
        <v>0</v>
      </c>
      <c r="H519" s="99" cm="1">
        <f t="array" ref="H519">SUMPRODUCT(--($E$4:$E$494=C519),--($D$4:$D$494="X"),$H$4:$H$494)</f>
        <v>0</v>
      </c>
      <c r="I519" s="99" cm="1">
        <f t="array" ref="I519">SUMPRODUCT(--($E$4:$E$494=C519),--($D$4:$D$494="X"),$I$4:$I$494)</f>
        <v>0</v>
      </c>
      <c r="J519" s="99" cm="1">
        <f t="array" ref="J519">SUMPRODUCT(--($E$4:$E$494=C519),--($D$4:$D$494="X"),$J$4:$J$494)</f>
        <v>0</v>
      </c>
      <c r="K519" s="99" cm="1">
        <f t="array" ref="K519">SUMPRODUCT(--($E$4:$E$494=C519),--($D$4:$D$494="X"),$K$4:$K$494)</f>
        <v>0</v>
      </c>
      <c r="L519" s="99" cm="1">
        <f t="array" ref="L519">SUMPRODUCT(--($E$4:$E$494=C519),--($D$4:$D$494="X"),$L$4:$L$494)</f>
        <v>0</v>
      </c>
      <c r="M519" s="99" cm="1">
        <f t="array" ref="M519">SUMPRODUCT(--($E$4:$E$494=C519),--($D$4:$D$494="X"),$M$4:$M$494)</f>
        <v>0</v>
      </c>
      <c r="N519" s="99">
        <f t="shared" ref="N519:N530" si="21">SUM(F519:M519)</f>
        <v>0</v>
      </c>
    </row>
    <row r="520" spans="3:16">
      <c r="C520" s="95" t="str">
        <f t="shared" si="20"/>
        <v>C</v>
      </c>
      <c r="D520" s="96"/>
      <c r="E520" s="96"/>
      <c r="F520" s="99" cm="1">
        <f t="array" ref="F520">SUMPRODUCT(--($E$4:$E$494=C520),--($D$4:$D$494="X"),$F$4:$F$494)</f>
        <v>0</v>
      </c>
      <c r="G520" s="99" cm="1">
        <f t="array" ref="G520">SUMPRODUCT(--($E$4:$E$494=C520),--($D$4:$D$494="X"),$G$4:$G$494)</f>
        <v>0</v>
      </c>
      <c r="H520" s="99" cm="1">
        <f t="array" ref="H520">SUMPRODUCT(--($E$4:$E$494=C520),--($D$4:$D$494="X"),$H$4:$H$494)</f>
        <v>0</v>
      </c>
      <c r="I520" s="99" cm="1">
        <f t="array" ref="I520">SUMPRODUCT(--($E$4:$E$494=C520),--($D$4:$D$494="X"),$I$4:$I$494)</f>
        <v>0</v>
      </c>
      <c r="J520" s="99" cm="1">
        <f t="array" ref="J520">SUMPRODUCT(--($E$4:$E$494=C520),--($D$4:$D$494="X"),$J$4:$J$494)</f>
        <v>0</v>
      </c>
      <c r="K520" s="99" cm="1">
        <f t="array" ref="K520">SUMPRODUCT(--($E$4:$E$494=C520),--($D$4:$D$494="X"),$K$4:$K$494)</f>
        <v>0</v>
      </c>
      <c r="L520" s="99" cm="1">
        <f t="array" ref="L520">SUMPRODUCT(--($E$4:$E$494=C520),--($D$4:$D$494="X"),$L$4:$L$494)</f>
        <v>0</v>
      </c>
      <c r="M520" s="99" cm="1">
        <f t="array" ref="M520">SUMPRODUCT(--($E$4:$E$494=C520),--($D$4:$D$494="X"),$M$4:$M$494)</f>
        <v>0</v>
      </c>
      <c r="N520" s="99">
        <f t="shared" si="21"/>
        <v>0</v>
      </c>
    </row>
    <row r="521" spans="3:16">
      <c r="C521" s="95" t="str">
        <f t="shared" si="20"/>
        <v>D</v>
      </c>
      <c r="D521" s="96"/>
      <c r="E521" s="96"/>
      <c r="F521" s="99" cm="1">
        <f t="array" ref="F521">SUMPRODUCT(--($E$4:$E$494=C521),--($D$4:$D$494="X"),$F$4:$F$494)</f>
        <v>0</v>
      </c>
      <c r="G521" s="99" cm="1">
        <f t="array" ref="G521">SUMPRODUCT(--($E$4:$E$494=C521),--($D$4:$D$494="X"),$G$4:$G$494)</f>
        <v>0</v>
      </c>
      <c r="H521" s="99" cm="1">
        <f t="array" ref="H521">SUMPRODUCT(--($E$4:$E$494=C521),--($D$4:$D$494="X"),$H$4:$H$494)</f>
        <v>0</v>
      </c>
      <c r="I521" s="99" cm="1">
        <f t="array" ref="I521">SUMPRODUCT(--($E$4:$E$494=C521),--($D$4:$D$494="X"),$I$4:$I$494)</f>
        <v>0</v>
      </c>
      <c r="J521" s="99" cm="1">
        <f t="array" ref="J521">SUMPRODUCT(--($E$4:$E$494=C521),--($D$4:$D$494="X"),$J$4:$J$494)</f>
        <v>0</v>
      </c>
      <c r="K521" s="99" cm="1">
        <f t="array" ref="K521">SUMPRODUCT(--($E$4:$E$494=C521),--($D$4:$D$494="X"),$K$4:$K$494)</f>
        <v>0</v>
      </c>
      <c r="L521" s="99" cm="1">
        <f t="array" ref="L521">SUMPRODUCT(--($E$4:$E$494=C521),--($D$4:$D$494="X"),$L$4:$L$494)</f>
        <v>0</v>
      </c>
      <c r="M521" s="99" cm="1">
        <f t="array" ref="M521">SUMPRODUCT(--($E$4:$E$494=C521),--($D$4:$D$494="X"),$M$4:$M$494)</f>
        <v>0</v>
      </c>
      <c r="N521" s="99">
        <f t="shared" si="21"/>
        <v>0</v>
      </c>
    </row>
    <row r="522" spans="3:16">
      <c r="C522" s="95" t="str">
        <f t="shared" si="20"/>
        <v>E</v>
      </c>
      <c r="D522" s="96"/>
      <c r="E522" s="96"/>
      <c r="F522" s="99" cm="1">
        <f t="array" ref="F522">SUMPRODUCT(--($E$4:$E$494=C522),--($D$4:$D$494="X"),$F$4:$F$494)</f>
        <v>0</v>
      </c>
      <c r="G522" s="99" cm="1">
        <f t="array" ref="G522">SUMPRODUCT(--($E$4:$E$494=C522),--($D$4:$D$494="X"),$G$4:$G$494)</f>
        <v>0</v>
      </c>
      <c r="H522" s="99" cm="1">
        <f t="array" ref="H522">SUMPRODUCT(--($E$4:$E$494=C522),--($D$4:$D$494="X"),$H$4:$H$494)</f>
        <v>0</v>
      </c>
      <c r="I522" s="99" cm="1">
        <f t="array" ref="I522">SUMPRODUCT(--($E$4:$E$494=C522),--($D$4:$D$494="X"),$I$4:$I$494)</f>
        <v>0</v>
      </c>
      <c r="J522" s="99" cm="1">
        <f t="array" ref="J522">SUMPRODUCT(--($E$4:$E$494=C522),--($D$4:$D$494="X"),$J$4:$J$494)</f>
        <v>0</v>
      </c>
      <c r="K522" s="99" cm="1">
        <f t="array" ref="K522">SUMPRODUCT(--($E$4:$E$494=C522),--($D$4:$D$494="X"),$K$4:$K$494)</f>
        <v>0</v>
      </c>
      <c r="L522" s="99" cm="1">
        <f t="array" ref="L522">SUMPRODUCT(--($E$4:$E$494=C522),--($D$4:$D$494="X"),$L$4:$L$494)</f>
        <v>0</v>
      </c>
      <c r="M522" s="99" cm="1">
        <f t="array" ref="M522">SUMPRODUCT(--($E$4:$E$494=C522),--($D$4:$D$494="X"),$M$4:$M$494)</f>
        <v>0</v>
      </c>
      <c r="N522" s="99">
        <f t="shared" si="21"/>
        <v>0</v>
      </c>
    </row>
    <row r="523" spans="3:16">
      <c r="C523" s="95" t="str">
        <f t="shared" si="20"/>
        <v>F</v>
      </c>
      <c r="D523" s="96"/>
      <c r="E523" s="96"/>
      <c r="F523" s="99" cm="1">
        <f t="array" ref="F523">SUMPRODUCT(--($E$4:$E$494=C523),--($D$4:$D$494="X"),$F$4:$F$494)</f>
        <v>0</v>
      </c>
      <c r="G523" s="99" cm="1">
        <f t="array" ref="G523">SUMPRODUCT(--($E$4:$E$494=C523),--($D$4:$D$494="X"),$G$4:$G$494)</f>
        <v>0</v>
      </c>
      <c r="H523" s="99" cm="1">
        <f t="array" ref="H523">SUMPRODUCT(--($E$4:$E$494=C523),--($D$4:$D$494="X"),$H$4:$H$494)</f>
        <v>0</v>
      </c>
      <c r="I523" s="99" cm="1">
        <f t="array" ref="I523">SUMPRODUCT(--($E$4:$E$494=C523),--($D$4:$D$494="X"),$I$4:$I$494)</f>
        <v>0</v>
      </c>
      <c r="J523" s="99" cm="1">
        <f t="array" ref="J523">SUMPRODUCT(--($E$4:$E$494=C523),--($D$4:$D$494="X"),$J$4:$J$494)</f>
        <v>0</v>
      </c>
      <c r="K523" s="99" cm="1">
        <f t="array" ref="K523">SUMPRODUCT(--($E$4:$E$494=C523),--($D$4:$D$494="X"),$K$4:$K$494)</f>
        <v>0</v>
      </c>
      <c r="L523" s="99" cm="1">
        <f t="array" ref="L523">SUMPRODUCT(--($E$4:$E$494=C523),--($D$4:$D$494="X"),$L$4:$L$494)</f>
        <v>0</v>
      </c>
      <c r="M523" s="99" cm="1">
        <f t="array" ref="M523">SUMPRODUCT(--($E$4:$E$494=C523),--($D$4:$D$494="X"),$M$4:$M$494)</f>
        <v>0</v>
      </c>
      <c r="N523" s="99">
        <f t="shared" si="21"/>
        <v>0</v>
      </c>
    </row>
    <row r="524" spans="3:16">
      <c r="C524" s="95" t="str">
        <f t="shared" si="20"/>
        <v>G</v>
      </c>
      <c r="D524" s="96"/>
      <c r="E524" s="96"/>
      <c r="F524" s="99" cm="1">
        <f t="array" ref="F524">SUMPRODUCT(--($E$4:$E$494=C524),--($D$4:$D$494="X"),$F$4:$F$494)</f>
        <v>0</v>
      </c>
      <c r="G524" s="99" cm="1">
        <f t="array" ref="G524">SUMPRODUCT(--($E$4:$E$494=C524),--($D$4:$D$494="X"),$G$4:$G$494)</f>
        <v>0</v>
      </c>
      <c r="H524" s="99" cm="1">
        <f t="array" ref="H524">SUMPRODUCT(--($E$4:$E$494=C524),--($D$4:$D$494="X"),$H$4:$H$494)</f>
        <v>0</v>
      </c>
      <c r="I524" s="99" cm="1">
        <f t="array" ref="I524">SUMPRODUCT(--($E$4:$E$494=C524),--($D$4:$D$494="X"),$I$4:$I$494)</f>
        <v>0</v>
      </c>
      <c r="J524" s="99" cm="1">
        <f t="array" ref="J524">SUMPRODUCT(--($E$4:$E$494=C524),--($D$4:$D$494="X"),$J$4:$J$494)</f>
        <v>0</v>
      </c>
      <c r="K524" s="99" cm="1">
        <f t="array" ref="K524">SUMPRODUCT(--($E$4:$E$494=C524),--($D$4:$D$494="X"),$K$4:$K$494)</f>
        <v>0</v>
      </c>
      <c r="L524" s="99" cm="1">
        <f t="array" ref="L524">SUMPRODUCT(--($E$4:$E$494=C524),--($D$4:$D$494="X"),$L$4:$L$494)</f>
        <v>0</v>
      </c>
      <c r="M524" s="99" cm="1">
        <f t="array" ref="M524">SUMPRODUCT(--($E$4:$E$494=C524),--($D$4:$D$494="X"),$M$4:$M$494)</f>
        <v>0</v>
      </c>
      <c r="N524" s="99">
        <f t="shared" si="21"/>
        <v>0</v>
      </c>
    </row>
    <row r="525" spans="3:16">
      <c r="C525" s="95" t="str">
        <f t="shared" si="20"/>
        <v>H</v>
      </c>
      <c r="D525" s="96"/>
      <c r="E525" s="96"/>
      <c r="F525" s="99" cm="1">
        <f t="array" ref="F525">SUMPRODUCT(--($E$4:$E$494=C525),--($D$4:$D$494="X"),$F$4:$F$494)</f>
        <v>0</v>
      </c>
      <c r="G525" s="99" cm="1">
        <f t="array" ref="G525">SUMPRODUCT(--($E$4:$E$494=C525),--($D$4:$D$494="X"),$G$4:$G$494)</f>
        <v>0</v>
      </c>
      <c r="H525" s="99" cm="1">
        <f t="array" ref="H525">SUMPRODUCT(--($E$4:$E$494=C525),--($D$4:$D$494="X"),$H$4:$H$494)</f>
        <v>0</v>
      </c>
      <c r="I525" s="99" cm="1">
        <f t="array" ref="I525">SUMPRODUCT(--($E$4:$E$494=C525),--($D$4:$D$494="X"),$I$4:$I$494)</f>
        <v>0</v>
      </c>
      <c r="J525" s="99" cm="1">
        <f t="array" ref="J525">SUMPRODUCT(--($E$4:$E$494=C525),--($D$4:$D$494="X"),$J$4:$J$494)</f>
        <v>0</v>
      </c>
      <c r="K525" s="99" cm="1">
        <f t="array" ref="K525">SUMPRODUCT(--($E$4:$E$494=C525),--($D$4:$D$494="X"),$K$4:$K$494)</f>
        <v>0</v>
      </c>
      <c r="L525" s="99" cm="1">
        <f t="array" ref="L525">SUMPRODUCT(--($E$4:$E$494=C525),--($D$4:$D$494="X"),$L$4:$L$494)</f>
        <v>0</v>
      </c>
      <c r="M525" s="99" cm="1">
        <f t="array" ref="M525">SUMPRODUCT(--($E$4:$E$494=C525),--($D$4:$D$494="X"),$M$4:$M$494)</f>
        <v>0</v>
      </c>
      <c r="N525" s="99">
        <f t="shared" si="21"/>
        <v>0</v>
      </c>
    </row>
    <row r="526" spans="3:16">
      <c r="C526" s="95" t="str">
        <f t="shared" si="20"/>
        <v>I</v>
      </c>
      <c r="D526" s="96"/>
      <c r="E526" s="96"/>
      <c r="F526" s="99" cm="1">
        <f t="array" ref="F526">SUMPRODUCT(--($E$4:$E$494=C526),--($D$4:$D$494="X"),$F$4:$F$494)</f>
        <v>0</v>
      </c>
      <c r="G526" s="99" cm="1">
        <f t="array" ref="G526">SUMPRODUCT(--($E$4:$E$494=C526),--($D$4:$D$494="X"),$G$4:$G$494)</f>
        <v>0</v>
      </c>
      <c r="H526" s="99" cm="1">
        <f t="array" ref="H526">SUMPRODUCT(--($E$4:$E$494=C526),--($D$4:$D$494="X"),$H$4:$H$494)</f>
        <v>0</v>
      </c>
      <c r="I526" s="99" cm="1">
        <f t="array" ref="I526">SUMPRODUCT(--($E$4:$E$494=C526),--($D$4:$D$494="X"),$I$4:$I$494)</f>
        <v>0</v>
      </c>
      <c r="J526" s="99" cm="1">
        <f t="array" ref="J526">SUMPRODUCT(--($E$4:$E$494=C526),--($D$4:$D$494="X"),$J$4:$J$494)</f>
        <v>0</v>
      </c>
      <c r="K526" s="99" cm="1">
        <f t="array" ref="K526">SUMPRODUCT(--($E$4:$E$494=C526),--($D$4:$D$494="X"),$K$4:$K$494)</f>
        <v>0</v>
      </c>
      <c r="L526" s="99" cm="1">
        <f t="array" ref="L526">SUMPRODUCT(--($E$4:$E$494=C526),--($D$4:$D$494="X"),$L$4:$L$494)</f>
        <v>0</v>
      </c>
      <c r="M526" s="99" cm="1">
        <f t="array" ref="M526">SUMPRODUCT(--($E$4:$E$494=C526),--($D$4:$D$494="X"),$M$4:$M$494)</f>
        <v>0</v>
      </c>
      <c r="N526" s="99">
        <f t="shared" si="21"/>
        <v>0</v>
      </c>
    </row>
    <row r="527" spans="3:16">
      <c r="C527" s="95" t="str">
        <f t="shared" si="20"/>
        <v>J</v>
      </c>
      <c r="D527" s="96"/>
      <c r="E527" s="96"/>
      <c r="F527" s="99" cm="1">
        <f t="array" ref="F527">SUMPRODUCT(--($E$4:$E$494=C527),--($D$4:$D$494="X"),$F$4:$F$494)</f>
        <v>0</v>
      </c>
      <c r="G527" s="99" cm="1">
        <f t="array" ref="G527">SUMPRODUCT(--($E$4:$E$494=C527),--($D$4:$D$494="X"),$G$4:$G$494)</f>
        <v>0</v>
      </c>
      <c r="H527" s="99" cm="1">
        <f t="array" ref="H527">SUMPRODUCT(--($E$4:$E$494=C527),--($D$4:$D$494="X"),$H$4:$H$494)</f>
        <v>0</v>
      </c>
      <c r="I527" s="99" cm="1">
        <f t="array" ref="I527">SUMPRODUCT(--($E$4:$E$494=C527),--($D$4:$D$494="X"),$I$4:$I$494)</f>
        <v>0</v>
      </c>
      <c r="J527" s="99" cm="1">
        <f t="array" ref="J527">SUMPRODUCT(--($E$4:$E$494=C527),--($D$4:$D$494="X"),$J$4:$J$494)</f>
        <v>0</v>
      </c>
      <c r="K527" s="99" cm="1">
        <f t="array" ref="K527">SUMPRODUCT(--($E$4:$E$494=C527),--($D$4:$D$494="X"),$K$4:$K$494)</f>
        <v>0</v>
      </c>
      <c r="L527" s="99" cm="1">
        <f t="array" ref="L527">SUMPRODUCT(--($E$4:$E$494=C527),--($D$4:$D$494="X"),$L$4:$L$494)</f>
        <v>0</v>
      </c>
      <c r="M527" s="99" cm="1">
        <f t="array" ref="M527">SUMPRODUCT(--($E$4:$E$494=C527),--($D$4:$D$494="X"),$M$4:$M$494)</f>
        <v>0</v>
      </c>
      <c r="N527" s="99">
        <f t="shared" si="21"/>
        <v>0</v>
      </c>
    </row>
    <row r="528" spans="3:16">
      <c r="C528" s="95" t="str">
        <f t="shared" si="20"/>
        <v>K</v>
      </c>
      <c r="D528" s="96"/>
      <c r="E528" s="96"/>
      <c r="F528" s="99" cm="1">
        <f t="array" ref="F528">SUMPRODUCT(--($E$4:$E$494=C528),--($D$4:$D$494="X"),$F$4:$F$494)</f>
        <v>0</v>
      </c>
      <c r="G528" s="99" cm="1">
        <f t="array" ref="G528">SUMPRODUCT(--($E$4:$E$494=C528),--($D$4:$D$494="X"),$G$4:$G$494)</f>
        <v>0</v>
      </c>
      <c r="H528" s="99" cm="1">
        <f t="array" ref="H528">SUMPRODUCT(--($E$4:$E$494=C528),--($D$4:$D$494="X"),$H$4:$H$494)</f>
        <v>0</v>
      </c>
      <c r="I528" s="99" cm="1">
        <f t="array" ref="I528">SUMPRODUCT(--($E$4:$E$494=C528),--($D$4:$D$494="X"),$I$4:$I$494)</f>
        <v>0</v>
      </c>
      <c r="J528" s="99" cm="1">
        <f t="array" ref="J528">SUMPRODUCT(--($E$4:$E$494=C528),--($D$4:$D$494="X"),$J$4:$J$494)</f>
        <v>0</v>
      </c>
      <c r="K528" s="99" cm="1">
        <f t="array" ref="K528">SUMPRODUCT(--($E$4:$E$494=C528),--($D$4:$D$494="X"),$K$4:$K$494)</f>
        <v>0</v>
      </c>
      <c r="L528" s="99" cm="1">
        <f t="array" ref="L528">SUMPRODUCT(--($E$4:$E$494=C528),--($D$4:$D$494="X"),$L$4:$L$494)</f>
        <v>0</v>
      </c>
      <c r="M528" s="99" cm="1">
        <f t="array" ref="M528">SUMPRODUCT(--($E$4:$E$494=C528),--($D$4:$D$494="X"),$M$4:$M$494)</f>
        <v>0</v>
      </c>
      <c r="N528" s="99">
        <f t="shared" si="21"/>
        <v>0</v>
      </c>
    </row>
    <row r="529" spans="3:14">
      <c r="C529" s="95" t="str">
        <f t="shared" si="20"/>
        <v>Vrije categorie</v>
      </c>
      <c r="D529" s="96"/>
      <c r="E529" s="96"/>
      <c r="F529" s="99" cm="1">
        <f t="array" ref="F529">SUMPRODUCT(--($E$4:$E$494=C529),--($D$4:$D$494="X"),$F$4:$F$494)</f>
        <v>0</v>
      </c>
      <c r="G529" s="99" cm="1">
        <f t="array" ref="G529">SUMPRODUCT(--($E$4:$E$494=C529),--($D$4:$D$494="X"),$G$4:$G$494)</f>
        <v>0</v>
      </c>
      <c r="H529" s="99" cm="1">
        <f t="array" ref="H529">SUMPRODUCT(--($E$4:$E$494=C529),--($D$4:$D$494="X"),$H$4:$H$494)</f>
        <v>0</v>
      </c>
      <c r="I529" s="99" cm="1">
        <f t="array" ref="I529">SUMPRODUCT(--($E$4:$E$494=C529),--($D$4:$D$494="X"),$I$4:$I$494)</f>
        <v>0</v>
      </c>
      <c r="J529" s="99" cm="1">
        <f t="array" ref="J529">SUMPRODUCT(--($E$4:$E$494=C529),--($D$4:$D$494="X"),$J$4:$J$494)</f>
        <v>0</v>
      </c>
      <c r="K529" s="99" cm="1">
        <f t="array" ref="K529">SUMPRODUCT(--($E$4:$E$494=C529),--($D$4:$D$494="X"),$K$4:$K$494)</f>
        <v>0</v>
      </c>
      <c r="L529" s="99" cm="1">
        <f t="array" ref="L529">SUMPRODUCT(--($E$4:$E$494=C529),--($D$4:$D$494="X"),$L$4:$L$494)</f>
        <v>0</v>
      </c>
      <c r="M529" s="99" cm="1">
        <f t="array" ref="M529">SUMPRODUCT(--($E$4:$E$494=C529),--($D$4:$D$494="X"),$M$4:$M$494)</f>
        <v>0</v>
      </c>
      <c r="N529" s="99">
        <f t="shared" si="21"/>
        <v>0</v>
      </c>
    </row>
    <row r="530" spans="3:14">
      <c r="C530" s="95" t="str">
        <f t="shared" si="20"/>
        <v>Vrije categorie</v>
      </c>
      <c r="D530" s="96"/>
      <c r="E530" s="96"/>
      <c r="F530" s="99" cm="1">
        <f t="array" ref="F530">SUMPRODUCT(--($E$4:$E$494=C530),--($D$4:$D$494="X"),$F$4:$F$494)</f>
        <v>0</v>
      </c>
      <c r="G530" s="99" cm="1">
        <f t="array" ref="G530">SUMPRODUCT(--($E$4:$E$494=C530),--($D$4:$D$494="X"),$G$4:$G$494)</f>
        <v>0</v>
      </c>
      <c r="H530" s="99" cm="1">
        <f t="array" ref="H530">SUMPRODUCT(--($E$4:$E$494=C530),--($D$4:$D$494="X"),$H$4:$H$494)</f>
        <v>0</v>
      </c>
      <c r="I530" s="99" cm="1">
        <f t="array" ref="I530">SUMPRODUCT(--($E$4:$E$494=C530),--($D$4:$D$494="X"),$I$4:$I$494)</f>
        <v>0</v>
      </c>
      <c r="J530" s="99" cm="1">
        <f t="array" ref="J530">SUMPRODUCT(--($E$4:$E$494=C530),--($D$4:$D$494="X"),$J$4:$J$494)</f>
        <v>0</v>
      </c>
      <c r="K530" s="99" cm="1">
        <f t="array" ref="K530">SUMPRODUCT(--($E$4:$E$494=C530),--($D$4:$D$494="X"),$K$4:$K$494)</f>
        <v>0</v>
      </c>
      <c r="L530" s="99" cm="1">
        <f t="array" ref="L530">SUMPRODUCT(--($E$4:$E$494=C530),--($D$4:$D$494="X"),$L$4:$L$494)</f>
        <v>0</v>
      </c>
      <c r="M530" s="99" cm="1">
        <f t="array" ref="M530">SUMPRODUCT(--($E$4:$E$494=C530),--($D$4:$D$494="X"),$M$4:$M$494)</f>
        <v>0</v>
      </c>
      <c r="N530" s="99">
        <f t="shared" si="21"/>
        <v>0</v>
      </c>
    </row>
    <row r="531" spans="3:14" ht="15.75" thickBot="1">
      <c r="C531" s="97" t="s">
        <v>179</v>
      </c>
      <c r="D531" s="98"/>
      <c r="E531" s="98"/>
      <c r="F531" s="100">
        <f>SUM(F518:F530)</f>
        <v>0</v>
      </c>
      <c r="G531" s="100">
        <f t="shared" ref="G531:M531" si="22">SUM(G518:G530)</f>
        <v>0</v>
      </c>
      <c r="H531" s="100">
        <f t="shared" si="22"/>
        <v>0</v>
      </c>
      <c r="I531" s="100">
        <f t="shared" si="22"/>
        <v>0</v>
      </c>
      <c r="J531" s="100">
        <f t="shared" si="22"/>
        <v>0</v>
      </c>
      <c r="K531" s="100">
        <f t="shared" si="22"/>
        <v>0</v>
      </c>
      <c r="L531" s="100">
        <f t="shared" si="22"/>
        <v>0</v>
      </c>
      <c r="M531" s="100">
        <f t="shared" si="22"/>
        <v>0</v>
      </c>
      <c r="N531" s="100">
        <f>SUM(N518:N530)</f>
        <v>0</v>
      </c>
    </row>
    <row r="532" spans="3:14" ht="15.75" thickTop="1"/>
  </sheetData>
  <mergeCells count="4">
    <mergeCell ref="B1:C1"/>
    <mergeCell ref="D1:J1"/>
    <mergeCell ref="B2:C2"/>
    <mergeCell ref="D2:J2"/>
  </mergeCells>
  <pageMargins left="0.7" right="0.7" top="0.75" bottom="0.75" header="0.3" footer="0.3"/>
  <pageSetup paperSize="9" orientation="portrait"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24AD8A-0BF5-45E9-B8E6-D03B0271A67A}">
  <sheetPr>
    <tabColor rgb="FFC2E76B"/>
  </sheetPr>
  <dimension ref="A2:N63"/>
  <sheetViews>
    <sheetView showGridLines="0" workbookViewId="0">
      <selection activeCell="A35" sqref="A35:D35"/>
    </sheetView>
  </sheetViews>
  <sheetFormatPr defaultRowHeight="15"/>
  <cols>
    <col min="1" max="1" width="30" customWidth="1"/>
    <col min="4" max="4" width="13.28515625" customWidth="1"/>
    <col min="5" max="5" width="16.140625" customWidth="1"/>
    <col min="6" max="6" width="17.85546875" customWidth="1"/>
    <col min="7" max="7" width="13.85546875" customWidth="1"/>
    <col min="8" max="8" width="16.7109375" bestFit="1" customWidth="1"/>
    <col min="9" max="9" width="18.42578125" bestFit="1" customWidth="1"/>
    <col min="11" max="11" width="10" customWidth="1"/>
    <col min="12" max="12" width="10.85546875" bestFit="1" customWidth="1"/>
    <col min="13" max="13" width="16" customWidth="1"/>
    <col min="14" max="14" width="16.7109375" bestFit="1" customWidth="1"/>
  </cols>
  <sheetData>
    <row r="2" spans="1:14" ht="45">
      <c r="A2" s="74"/>
      <c r="B2" s="75"/>
      <c r="C2" s="75"/>
      <c r="D2" s="76" t="str">
        <f>CONCATENATE("Uitvoeringsbepaling"," ",H5,", onderdeel van ",Kwaliteitscontroles!A2," ",Kwaliteitscontroles!A3)</f>
        <v xml:space="preserve">Uitvoeringsbepaling 30, onderdeel van bestek </v>
      </c>
      <c r="E2" s="76"/>
      <c r="F2" s="76"/>
      <c r="G2" s="76"/>
      <c r="H2" s="77"/>
      <c r="I2" s="37"/>
      <c r="K2" t="s">
        <v>67</v>
      </c>
      <c r="L2" t="s">
        <v>170</v>
      </c>
      <c r="M2" s="65" t="s">
        <v>169</v>
      </c>
      <c r="N2" t="s">
        <v>183</v>
      </c>
    </row>
    <row r="3" spans="1:14">
      <c r="K3" s="58" t="s">
        <v>50</v>
      </c>
      <c r="L3" s="71"/>
      <c r="M3" s="132"/>
      <c r="N3" s="112" t="e">
        <f>'30a'!P499/M3</f>
        <v>#N/A</v>
      </c>
    </row>
    <row r="4" spans="1:14">
      <c r="A4" s="42" t="s">
        <v>78</v>
      </c>
      <c r="B4" s="229" t="str">
        <f>VLOOKUP(H5,Kwaliteitscontroles!A5:E54,3)</f>
        <v>Complex 30</v>
      </c>
      <c r="C4" s="229"/>
      <c r="D4" s="229"/>
      <c r="E4" s="229"/>
      <c r="F4" s="45"/>
      <c r="G4" s="45"/>
      <c r="H4" s="38"/>
      <c r="K4" s="60" t="s">
        <v>53</v>
      </c>
      <c r="L4" s="72"/>
      <c r="M4" s="133"/>
      <c r="N4" s="113" t="e">
        <f>'30a'!P500/M4</f>
        <v>#N/A</v>
      </c>
    </row>
    <row r="5" spans="1:14">
      <c r="A5" s="43" t="s">
        <v>79</v>
      </c>
      <c r="B5" s="230" t="str">
        <f>VLOOKUP(H5,Kwaliteitscontroles!A5:E54,4)</f>
        <v>Complex 30</v>
      </c>
      <c r="C5" s="230"/>
      <c r="D5" s="230"/>
      <c r="E5" s="230"/>
      <c r="F5" s="245" t="s">
        <v>81</v>
      </c>
      <c r="G5" s="245"/>
      <c r="H5" s="39">
        <f>Kwaliteitscontroles!A34</f>
        <v>30</v>
      </c>
      <c r="K5" s="60" t="s">
        <v>54</v>
      </c>
      <c r="L5" s="72"/>
      <c r="M5" s="133"/>
      <c r="N5" s="113" t="e">
        <f>'30a'!P501/M5</f>
        <v>#N/A</v>
      </c>
    </row>
    <row r="6" spans="1:14">
      <c r="A6" s="44" t="s">
        <v>80</v>
      </c>
      <c r="B6" s="231" t="str">
        <f>VLOOKUP(H5,Kwaliteitscontroles!A5:E54,5)</f>
        <v>Complex 30</v>
      </c>
      <c r="C6" s="231"/>
      <c r="D6" s="231"/>
      <c r="E6" s="231"/>
      <c r="F6" s="246" t="s">
        <v>82</v>
      </c>
      <c r="G6" s="246"/>
      <c r="H6" s="40" t="str">
        <f>CONCATENATE(H5,"a")</f>
        <v>30a</v>
      </c>
      <c r="K6" s="60" t="s">
        <v>55</v>
      </c>
      <c r="L6" s="72"/>
      <c r="M6" s="133"/>
      <c r="N6" s="113" t="e">
        <f>'30a'!P502/M6</f>
        <v>#N/A</v>
      </c>
    </row>
    <row r="7" spans="1:14">
      <c r="K7" s="60" t="s">
        <v>51</v>
      </c>
      <c r="L7" s="72"/>
      <c r="M7" s="133"/>
      <c r="N7" s="113" t="e">
        <f>'30a'!P503/M7</f>
        <v>#N/A</v>
      </c>
    </row>
    <row r="8" spans="1:14">
      <c r="A8" s="11" t="s">
        <v>83</v>
      </c>
      <c r="B8" s="12"/>
      <c r="C8" s="12"/>
      <c r="D8" s="12"/>
      <c r="E8" s="41">
        <f>MAX(L3:L16)</f>
        <v>0</v>
      </c>
      <c r="K8" s="60" t="s">
        <v>56</v>
      </c>
      <c r="L8" s="72"/>
      <c r="M8" s="133"/>
      <c r="N8" s="113" t="e">
        <f>'30a'!P504/M8</f>
        <v>#N/A</v>
      </c>
    </row>
    <row r="9" spans="1:14">
      <c r="A9" s="11" t="s">
        <v>26</v>
      </c>
      <c r="B9" s="12"/>
      <c r="C9" s="12"/>
      <c r="D9" s="12"/>
      <c r="E9" s="152">
        <v>0.08</v>
      </c>
      <c r="K9" s="60" t="s">
        <v>185</v>
      </c>
      <c r="L9" s="72"/>
      <c r="M9" s="133"/>
      <c r="N9" s="113" t="e">
        <f>'30a'!P505/M9</f>
        <v>#N/A</v>
      </c>
    </row>
    <row r="10" spans="1:14">
      <c r="H10" s="33" t="s">
        <v>92</v>
      </c>
      <c r="K10" s="60" t="s">
        <v>57</v>
      </c>
      <c r="L10" s="72"/>
      <c r="M10" s="133"/>
      <c r="N10" s="113" t="e">
        <f>'30a'!P506/M10</f>
        <v>#N/A</v>
      </c>
    </row>
    <row r="11" spans="1:14">
      <c r="A11" s="11" t="s">
        <v>84</v>
      </c>
      <c r="B11" s="12"/>
      <c r="C11" s="12"/>
      <c r="D11" s="12"/>
      <c r="E11" s="12"/>
      <c r="F11" s="46"/>
      <c r="G11" s="46"/>
      <c r="H11" s="48" t="e">
        <f>SUM(N3:N16)*Offertetarief</f>
        <v>#N/A</v>
      </c>
      <c r="K11" s="60" t="s">
        <v>58</v>
      </c>
      <c r="L11" s="72"/>
      <c r="M11" s="133"/>
      <c r="N11" s="113" t="e">
        <f>'30a'!P507/M11</f>
        <v>#N/A</v>
      </c>
    </row>
    <row r="12" spans="1:14">
      <c r="F12" s="33" t="s">
        <v>60</v>
      </c>
      <c r="G12" s="33" t="s">
        <v>86</v>
      </c>
      <c r="K12" s="60" t="s">
        <v>59</v>
      </c>
      <c r="L12" s="72"/>
      <c r="M12" s="133"/>
      <c r="N12" s="113" t="e">
        <f>'30a'!P508/M12</f>
        <v>#N/A</v>
      </c>
    </row>
    <row r="13" spans="1:14">
      <c r="A13" s="12" t="s">
        <v>152</v>
      </c>
      <c r="B13" s="12"/>
      <c r="C13" s="12"/>
      <c r="D13" s="12"/>
      <c r="E13" s="13"/>
      <c r="F13" s="69">
        <f>'30a'!N512</f>
        <v>0</v>
      </c>
      <c r="G13" s="115"/>
      <c r="H13" s="49">
        <f>(F13*G13)*4</f>
        <v>0</v>
      </c>
      <c r="K13" s="60" t="s">
        <v>52</v>
      </c>
      <c r="L13" s="72"/>
      <c r="M13" s="133"/>
      <c r="N13" s="113" t="e">
        <f>'30a'!P509/M13</f>
        <v>#N/A</v>
      </c>
    </row>
    <row r="14" spans="1:14" ht="15.75">
      <c r="F14" s="47" t="s">
        <v>85</v>
      </c>
      <c r="G14" s="102"/>
      <c r="H14" s="49" t="e">
        <f>SUM(H11:H13)</f>
        <v>#N/A</v>
      </c>
      <c r="K14" s="60"/>
      <c r="L14" s="72"/>
      <c r="M14" s="133"/>
      <c r="N14" s="113"/>
    </row>
    <row r="15" spans="1:14">
      <c r="K15" s="60"/>
      <c r="L15" s="72"/>
      <c r="M15" s="133"/>
      <c r="N15" s="113"/>
    </row>
    <row r="16" spans="1:14">
      <c r="A16" t="s">
        <v>165</v>
      </c>
      <c r="K16" s="62"/>
      <c r="L16" s="73"/>
      <c r="M16" s="134"/>
      <c r="N16" s="114"/>
    </row>
    <row r="17" spans="1:9">
      <c r="A17" s="241" t="s">
        <v>166</v>
      </c>
      <c r="B17" s="241"/>
      <c r="C17" s="241"/>
      <c r="D17" s="70" t="e">
        <f>'30a'!P512</f>
        <v>#N/A</v>
      </c>
      <c r="E17" s="241" t="s">
        <v>167</v>
      </c>
      <c r="F17" s="241"/>
      <c r="G17" s="70" t="e">
        <f>D17/E8</f>
        <v>#N/A</v>
      </c>
      <c r="H17" s="67" t="s">
        <v>168</v>
      </c>
      <c r="I17" s="69" t="e">
        <f>D17/SUM(N3:N16)</f>
        <v>#N/A</v>
      </c>
    </row>
    <row r="20" spans="1:9">
      <c r="A20" s="50" t="s">
        <v>153</v>
      </c>
      <c r="E20" s="33" t="s">
        <v>60</v>
      </c>
      <c r="F20" s="33" t="s">
        <v>86</v>
      </c>
      <c r="G20" s="33" t="s">
        <v>87</v>
      </c>
      <c r="H20" s="33" t="s">
        <v>88</v>
      </c>
      <c r="I20" s="33" t="s">
        <v>92</v>
      </c>
    </row>
    <row r="21" spans="1:9">
      <c r="A21" s="125"/>
      <c r="B21" s="119"/>
      <c r="C21" s="119"/>
      <c r="D21" s="119"/>
      <c r="E21" s="225"/>
      <c r="F21" s="225"/>
      <c r="G21" s="225"/>
      <c r="H21" s="225"/>
      <c r="I21" s="120"/>
    </row>
    <row r="22" spans="1:9">
      <c r="A22" s="262" t="s">
        <v>155</v>
      </c>
      <c r="B22" s="263"/>
      <c r="C22" s="263"/>
      <c r="D22" s="227"/>
      <c r="E22" s="121">
        <f>'30a'!G512</f>
        <v>0</v>
      </c>
      <c r="F22" s="122"/>
      <c r="G22" s="123">
        <f t="shared" ref="G22:G34" si="0">E22*F22</f>
        <v>0</v>
      </c>
      <c r="H22" s="124"/>
      <c r="I22" s="123">
        <f t="shared" ref="I22:I34" si="1">G22*H22</f>
        <v>0</v>
      </c>
    </row>
    <row r="23" spans="1:9">
      <c r="A23" s="224" t="s">
        <v>156</v>
      </c>
      <c r="B23" s="225"/>
      <c r="C23" s="225"/>
      <c r="D23" s="226"/>
      <c r="E23" s="51">
        <f>E22</f>
        <v>0</v>
      </c>
      <c r="F23" s="88"/>
      <c r="G23" s="83">
        <f t="shared" si="0"/>
        <v>0</v>
      </c>
      <c r="H23" s="61"/>
      <c r="I23" s="83">
        <f t="shared" si="1"/>
        <v>0</v>
      </c>
    </row>
    <row r="24" spans="1:9">
      <c r="A24" s="224" t="s">
        <v>157</v>
      </c>
      <c r="B24" s="225"/>
      <c r="C24" s="225"/>
      <c r="D24" s="226"/>
      <c r="E24" s="51">
        <f>E22</f>
        <v>0</v>
      </c>
      <c r="F24" s="88"/>
      <c r="G24" s="83">
        <f t="shared" si="0"/>
        <v>0</v>
      </c>
      <c r="H24" s="61"/>
      <c r="I24" s="83">
        <f t="shared" si="1"/>
        <v>0</v>
      </c>
    </row>
    <row r="25" spans="1:9">
      <c r="A25" s="224" t="s">
        <v>158</v>
      </c>
      <c r="B25" s="225"/>
      <c r="C25" s="225"/>
      <c r="D25" s="226"/>
      <c r="E25" s="51">
        <f>E22</f>
        <v>0</v>
      </c>
      <c r="F25" s="88"/>
      <c r="G25" s="83">
        <f t="shared" si="0"/>
        <v>0</v>
      </c>
      <c r="H25" s="61"/>
      <c r="I25" s="83">
        <f t="shared" si="1"/>
        <v>0</v>
      </c>
    </row>
    <row r="26" spans="1:9">
      <c r="A26" s="224" t="s">
        <v>61</v>
      </c>
      <c r="B26" s="225"/>
      <c r="C26" s="225"/>
      <c r="D26" s="226"/>
      <c r="E26" s="51">
        <f>'30a'!F512-E27</f>
        <v>0</v>
      </c>
      <c r="F26" s="88"/>
      <c r="G26" s="83">
        <f t="shared" si="0"/>
        <v>0</v>
      </c>
      <c r="H26" s="61"/>
      <c r="I26" s="83">
        <f t="shared" si="1"/>
        <v>0</v>
      </c>
    </row>
    <row r="27" spans="1:9">
      <c r="A27" s="224" t="s">
        <v>62</v>
      </c>
      <c r="B27" s="225"/>
      <c r="C27" s="225"/>
      <c r="D27" s="264"/>
      <c r="E27" s="126"/>
      <c r="F27" s="127"/>
      <c r="G27" s="128">
        <f t="shared" si="0"/>
        <v>0</v>
      </c>
      <c r="H27" s="129"/>
      <c r="I27" s="128">
        <f t="shared" si="1"/>
        <v>0</v>
      </c>
    </row>
    <row r="28" spans="1:9">
      <c r="A28" s="125"/>
      <c r="B28" s="119"/>
      <c r="C28" s="119"/>
      <c r="D28" s="119"/>
      <c r="E28" s="225"/>
      <c r="F28" s="225"/>
      <c r="G28" s="225"/>
      <c r="H28" s="225"/>
      <c r="I28" s="120"/>
    </row>
    <row r="29" spans="1:9">
      <c r="A29" s="224" t="s">
        <v>159</v>
      </c>
      <c r="B29" s="225"/>
      <c r="C29" s="225"/>
      <c r="D29" s="227"/>
      <c r="E29" s="121">
        <f>'30a'!S495</f>
        <v>0</v>
      </c>
      <c r="F29" s="122"/>
      <c r="G29" s="123">
        <f t="shared" si="0"/>
        <v>0</v>
      </c>
      <c r="H29" s="124"/>
      <c r="I29" s="123">
        <f t="shared" si="1"/>
        <v>0</v>
      </c>
    </row>
    <row r="30" spans="1:9">
      <c r="A30" s="224" t="s">
        <v>160</v>
      </c>
      <c r="B30" s="225"/>
      <c r="C30" s="225"/>
      <c r="D30" s="226"/>
      <c r="E30" s="51">
        <f>'30a'!R495</f>
        <v>0</v>
      </c>
      <c r="F30" s="88"/>
      <c r="G30" s="83">
        <f t="shared" si="0"/>
        <v>0</v>
      </c>
      <c r="H30" s="61"/>
      <c r="I30" s="83">
        <f t="shared" si="1"/>
        <v>0</v>
      </c>
    </row>
    <row r="31" spans="1:9">
      <c r="A31" s="224" t="s">
        <v>161</v>
      </c>
      <c r="B31" s="225"/>
      <c r="C31" s="225"/>
      <c r="D31" s="226"/>
      <c r="E31" s="51">
        <f>'30a'!T495</f>
        <v>0</v>
      </c>
      <c r="F31" s="88"/>
      <c r="G31" s="83">
        <f t="shared" si="0"/>
        <v>0</v>
      </c>
      <c r="H31" s="61"/>
      <c r="I31" s="83">
        <f t="shared" si="1"/>
        <v>0</v>
      </c>
    </row>
    <row r="32" spans="1:9">
      <c r="A32" s="224" t="s">
        <v>162</v>
      </c>
      <c r="B32" s="225"/>
      <c r="C32" s="225"/>
      <c r="D32" s="226"/>
      <c r="E32" s="51">
        <f>'30a'!U495</f>
        <v>0</v>
      </c>
      <c r="F32" s="88"/>
      <c r="G32" s="83">
        <f t="shared" si="0"/>
        <v>0</v>
      </c>
      <c r="H32" s="61"/>
      <c r="I32" s="83">
        <f t="shared" si="1"/>
        <v>0</v>
      </c>
    </row>
    <row r="33" spans="1:9">
      <c r="A33" s="224" t="s">
        <v>151</v>
      </c>
      <c r="B33" s="225"/>
      <c r="C33" s="225"/>
      <c r="D33" s="226"/>
      <c r="E33" s="51">
        <f>'30a'!V495</f>
        <v>0</v>
      </c>
      <c r="F33" s="88"/>
      <c r="G33" s="83">
        <f t="shared" si="0"/>
        <v>0</v>
      </c>
      <c r="H33" s="61"/>
      <c r="I33" s="83">
        <f t="shared" si="1"/>
        <v>0</v>
      </c>
    </row>
    <row r="34" spans="1:9">
      <c r="A34" s="224" t="s">
        <v>163</v>
      </c>
      <c r="B34" s="225"/>
      <c r="C34" s="225"/>
      <c r="D34" s="226"/>
      <c r="E34" s="51">
        <f>'30a'!W495</f>
        <v>0</v>
      </c>
      <c r="F34" s="88"/>
      <c r="G34" s="83">
        <f t="shared" si="0"/>
        <v>0</v>
      </c>
      <c r="H34" s="61"/>
      <c r="I34" s="83">
        <f t="shared" si="1"/>
        <v>0</v>
      </c>
    </row>
    <row r="35" spans="1:9">
      <c r="A35" s="224"/>
      <c r="B35" s="225"/>
      <c r="C35" s="225"/>
      <c r="D35" s="226"/>
      <c r="E35" s="51"/>
      <c r="F35" s="88"/>
      <c r="G35" s="83"/>
      <c r="H35" s="61"/>
      <c r="I35" s="83"/>
    </row>
    <row r="36" spans="1:9">
      <c r="A36" s="224"/>
      <c r="B36" s="225"/>
      <c r="C36" s="225"/>
      <c r="D36" s="226"/>
      <c r="E36" s="51"/>
      <c r="F36" s="88"/>
      <c r="G36" s="83"/>
      <c r="H36" s="61"/>
      <c r="I36" s="83"/>
    </row>
    <row r="37" spans="1:9">
      <c r="A37" s="238"/>
      <c r="B37" s="239"/>
      <c r="C37" s="239"/>
      <c r="D37" s="240"/>
      <c r="E37" s="52"/>
      <c r="F37" s="89"/>
      <c r="G37" s="84"/>
      <c r="H37" s="63"/>
      <c r="I37" s="84"/>
    </row>
    <row r="38" spans="1:9" ht="15.75">
      <c r="H38" s="53" t="s">
        <v>85</v>
      </c>
      <c r="I38" s="54">
        <f>SUM(I22:I37)</f>
        <v>0</v>
      </c>
    </row>
    <row r="40" spans="1:9">
      <c r="A40" s="50" t="s">
        <v>89</v>
      </c>
      <c r="D40" t="s">
        <v>49</v>
      </c>
      <c r="E40" t="s">
        <v>90</v>
      </c>
      <c r="F40" t="s">
        <v>91</v>
      </c>
      <c r="G40" t="s">
        <v>87</v>
      </c>
      <c r="H40" t="s">
        <v>88</v>
      </c>
      <c r="I40" t="s">
        <v>92</v>
      </c>
    </row>
    <row r="41" spans="1:9">
      <c r="A41" s="236" t="s">
        <v>154</v>
      </c>
      <c r="B41" s="237"/>
      <c r="C41" s="237"/>
      <c r="D41" s="34" t="s">
        <v>60</v>
      </c>
      <c r="E41" s="111">
        <f>'30a'!N505</f>
        <v>0</v>
      </c>
      <c r="F41" s="85"/>
      <c r="G41" s="82">
        <f>E41*F41</f>
        <v>0</v>
      </c>
      <c r="H41" s="59" t="s">
        <v>164</v>
      </c>
      <c r="I41" s="82"/>
    </row>
    <row r="42" spans="1:9">
      <c r="A42" s="234"/>
      <c r="B42" s="235"/>
      <c r="C42" s="235"/>
      <c r="D42" s="35"/>
      <c r="E42" s="35"/>
      <c r="F42" s="86"/>
      <c r="G42" s="83"/>
      <c r="H42" s="61"/>
      <c r="I42" s="83"/>
    </row>
    <row r="43" spans="1:9">
      <c r="A43" s="234"/>
      <c r="B43" s="235"/>
      <c r="C43" s="235"/>
      <c r="D43" s="35"/>
      <c r="E43" s="35"/>
      <c r="F43" s="86"/>
      <c r="G43" s="83"/>
      <c r="H43" s="61"/>
      <c r="I43" s="83"/>
    </row>
    <row r="44" spans="1:9">
      <c r="A44" s="234"/>
      <c r="B44" s="235"/>
      <c r="C44" s="235"/>
      <c r="D44" s="35"/>
      <c r="E44" s="35"/>
      <c r="F44" s="86"/>
      <c r="G44" s="83"/>
      <c r="H44" s="61"/>
      <c r="I44" s="83"/>
    </row>
    <row r="45" spans="1:9">
      <c r="A45" s="234"/>
      <c r="B45" s="235"/>
      <c r="C45" s="235"/>
      <c r="D45" s="35"/>
      <c r="E45" s="35"/>
      <c r="F45" s="86"/>
      <c r="G45" s="83"/>
      <c r="H45" s="61"/>
      <c r="I45" s="83"/>
    </row>
    <row r="46" spans="1:9">
      <c r="A46" s="234"/>
      <c r="B46" s="235"/>
      <c r="C46" s="235"/>
      <c r="D46" s="35"/>
      <c r="E46" s="35"/>
      <c r="F46" s="86"/>
      <c r="G46" s="83"/>
      <c r="H46" s="61"/>
      <c r="I46" s="83"/>
    </row>
    <row r="47" spans="1:9">
      <c r="A47" s="234"/>
      <c r="B47" s="235"/>
      <c r="C47" s="235"/>
      <c r="D47" s="35"/>
      <c r="E47" s="35"/>
      <c r="F47" s="86"/>
      <c r="G47" s="83"/>
      <c r="H47" s="61"/>
      <c r="I47" s="83"/>
    </row>
    <row r="48" spans="1:9">
      <c r="A48" s="234"/>
      <c r="B48" s="235"/>
      <c r="C48" s="235"/>
      <c r="D48" s="35"/>
      <c r="E48" s="35"/>
      <c r="F48" s="86"/>
      <c r="G48" s="83"/>
      <c r="H48" s="61"/>
      <c r="I48" s="83"/>
    </row>
    <row r="49" spans="1:9">
      <c r="A49" s="234"/>
      <c r="B49" s="235"/>
      <c r="C49" s="235"/>
      <c r="D49" s="35"/>
      <c r="E49" s="35"/>
      <c r="F49" s="86"/>
      <c r="G49" s="83"/>
      <c r="H49" s="61"/>
      <c r="I49" s="83"/>
    </row>
    <row r="50" spans="1:9">
      <c r="A50" s="234"/>
      <c r="B50" s="235"/>
      <c r="C50" s="235"/>
      <c r="D50" s="35"/>
      <c r="E50" s="35"/>
      <c r="F50" s="86"/>
      <c r="G50" s="83"/>
      <c r="H50" s="61"/>
      <c r="I50" s="83"/>
    </row>
    <row r="51" spans="1:9">
      <c r="A51" s="232"/>
      <c r="B51" s="233"/>
      <c r="C51" s="233"/>
      <c r="D51" s="36"/>
      <c r="E51" s="36"/>
      <c r="F51" s="87"/>
      <c r="G51" s="84"/>
      <c r="H51" s="63"/>
      <c r="I51" s="84"/>
    </row>
    <row r="52" spans="1:9" ht="15.75">
      <c r="H52" s="53" t="s">
        <v>85</v>
      </c>
      <c r="I52" s="54">
        <f>SUM(I41:I51)</f>
        <v>0</v>
      </c>
    </row>
    <row r="54" spans="1:9" ht="15.75">
      <c r="A54" s="11" t="s">
        <v>93</v>
      </c>
      <c r="B54" s="12"/>
      <c r="C54" s="12"/>
      <c r="D54" s="12"/>
      <c r="E54" s="12"/>
      <c r="F54" s="12"/>
      <c r="G54" s="12"/>
      <c r="H54" s="55" t="s">
        <v>85</v>
      </c>
      <c r="I54" s="56" t="e">
        <f>SUM(H14+I38+I52)</f>
        <v>#N/A</v>
      </c>
    </row>
    <row r="56" spans="1:9" ht="15.75">
      <c r="A56" s="11" t="s">
        <v>184</v>
      </c>
      <c r="B56" s="12"/>
      <c r="C56" s="12"/>
      <c r="D56" s="12"/>
      <c r="E56" s="12"/>
      <c r="F56" s="12"/>
      <c r="G56" s="12"/>
      <c r="H56" s="55" t="s">
        <v>85</v>
      </c>
      <c r="I56" s="56" t="e">
        <f>H11/12</f>
        <v>#N/A</v>
      </c>
    </row>
    <row r="58" spans="1:9">
      <c r="A58" s="50" t="s">
        <v>191</v>
      </c>
    </row>
    <row r="59" spans="1:9">
      <c r="A59" s="253"/>
      <c r="B59" s="254"/>
      <c r="C59" s="254"/>
      <c r="D59" s="254"/>
      <c r="E59" s="254"/>
      <c r="F59" s="254"/>
      <c r="G59" s="254"/>
      <c r="H59" s="254"/>
      <c r="I59" s="255"/>
    </row>
    <row r="60" spans="1:9">
      <c r="A60" s="256"/>
      <c r="B60" s="257"/>
      <c r="C60" s="257"/>
      <c r="D60" s="257"/>
      <c r="E60" s="257"/>
      <c r="F60" s="257"/>
      <c r="G60" s="257"/>
      <c r="H60" s="257"/>
      <c r="I60" s="258"/>
    </row>
    <row r="61" spans="1:9">
      <c r="A61" s="256"/>
      <c r="B61" s="257"/>
      <c r="C61" s="257"/>
      <c r="D61" s="257"/>
      <c r="E61" s="257"/>
      <c r="F61" s="257"/>
      <c r="G61" s="257"/>
      <c r="H61" s="257"/>
      <c r="I61" s="258"/>
    </row>
    <row r="62" spans="1:9">
      <c r="A62" s="256"/>
      <c r="B62" s="257"/>
      <c r="C62" s="257"/>
      <c r="D62" s="257"/>
      <c r="E62" s="257"/>
      <c r="F62" s="257"/>
      <c r="G62" s="257"/>
      <c r="H62" s="257"/>
      <c r="I62" s="258"/>
    </row>
    <row r="63" spans="1:9">
      <c r="A63" s="259"/>
      <c r="B63" s="260"/>
      <c r="C63" s="260"/>
      <c r="D63" s="260"/>
      <c r="E63" s="260"/>
      <c r="F63" s="260"/>
      <c r="G63" s="260"/>
      <c r="H63" s="260"/>
      <c r="I63" s="261"/>
    </row>
  </sheetData>
  <mergeCells count="36">
    <mergeCell ref="A48:C48"/>
    <mergeCell ref="A49:C49"/>
    <mergeCell ref="A50:C50"/>
    <mergeCell ref="A51:C51"/>
    <mergeCell ref="A59:I63"/>
    <mergeCell ref="A47:C47"/>
    <mergeCell ref="A33:D33"/>
    <mergeCell ref="A34:D34"/>
    <mergeCell ref="A35:D35"/>
    <mergeCell ref="A36:D36"/>
    <mergeCell ref="A37:D37"/>
    <mergeCell ref="A41:C41"/>
    <mergeCell ref="A42:C42"/>
    <mergeCell ref="A43:C43"/>
    <mergeCell ref="A44:C44"/>
    <mergeCell ref="A45:C45"/>
    <mergeCell ref="A46:C46"/>
    <mergeCell ref="A32:D32"/>
    <mergeCell ref="E21:H21"/>
    <mergeCell ref="A22:D22"/>
    <mergeCell ref="A23:D23"/>
    <mergeCell ref="A24:D24"/>
    <mergeCell ref="A25:D25"/>
    <mergeCell ref="A26:D26"/>
    <mergeCell ref="A27:D27"/>
    <mergeCell ref="E28:H28"/>
    <mergeCell ref="A29:D29"/>
    <mergeCell ref="A30:D30"/>
    <mergeCell ref="A31:D31"/>
    <mergeCell ref="A17:C17"/>
    <mergeCell ref="E17:F17"/>
    <mergeCell ref="B4:E4"/>
    <mergeCell ref="B5:E5"/>
    <mergeCell ref="F5:G5"/>
    <mergeCell ref="B6:E6"/>
    <mergeCell ref="F6:G6"/>
  </mergeCells>
  <pageMargins left="0.7" right="0.7" top="0.75" bottom="0.75" header="0.3" footer="0.3"/>
  <pageSetup paperSize="9" orientation="portrait"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0F9FE2-6EAC-4CE0-AAA6-7A9A823AB883}">
  <sheetPr>
    <tabColor rgb="FF173583"/>
  </sheetPr>
  <dimension ref="A1:Z532"/>
  <sheetViews>
    <sheetView topLeftCell="B1" workbookViewId="0">
      <selection activeCell="A35" sqref="A35:D35"/>
    </sheetView>
  </sheetViews>
  <sheetFormatPr defaultRowHeight="15"/>
  <cols>
    <col min="1" max="1" width="5.42578125" bestFit="1" customWidth="1"/>
    <col min="2" max="2" width="2.85546875" bestFit="1" customWidth="1"/>
    <col min="3" max="3" width="29.7109375" bestFit="1" customWidth="1"/>
    <col min="4" max="4" width="3.28515625" bestFit="1" customWidth="1"/>
    <col min="5" max="5" width="4.42578125" bestFit="1" customWidth="1"/>
    <col min="6" max="13" width="11.85546875" customWidth="1"/>
    <col min="14" max="14" width="7.5703125" bestFit="1" customWidth="1"/>
    <col min="15" max="15" width="5.42578125" bestFit="1" customWidth="1"/>
    <col min="16" max="16" width="20" bestFit="1" customWidth="1"/>
    <col min="17" max="17" width="19.28515625" customWidth="1"/>
    <col min="18" max="18" width="10.140625" bestFit="1" customWidth="1"/>
    <col min="19" max="20" width="12.7109375" bestFit="1" customWidth="1"/>
    <col min="21" max="21" width="10.140625" bestFit="1" customWidth="1"/>
    <col min="22" max="23" width="14.42578125" bestFit="1" customWidth="1"/>
    <col min="24" max="26" width="9.140625" style="156"/>
  </cols>
  <sheetData>
    <row r="1" spans="1:24">
      <c r="A1">
        <f>'30'!H5</f>
        <v>30</v>
      </c>
      <c r="B1" s="247" t="s">
        <v>78</v>
      </c>
      <c r="C1" s="248"/>
      <c r="D1" s="249" t="str">
        <f>VLOOKUP(A1,Kwaliteitscontroles!A5:J54,3)</f>
        <v>Complex 30</v>
      </c>
      <c r="E1" s="250"/>
      <c r="F1" s="250"/>
      <c r="G1" s="250"/>
      <c r="H1" s="250"/>
      <c r="I1" s="250"/>
      <c r="J1" s="251"/>
      <c r="K1" s="68"/>
      <c r="X1" s="156" t="s">
        <v>238</v>
      </c>
    </row>
    <row r="2" spans="1:24">
      <c r="B2" s="247" t="s">
        <v>94</v>
      </c>
      <c r="C2" s="248"/>
      <c r="D2" s="249" t="str">
        <f>CONCATENATE(VLOOKUP(A1,Kwaliteitscontroles!A5:K54,4)," te ",VLOOKUP(A1,Kwaliteitscontroles!A5:K54,5))</f>
        <v>Complex 30 te Complex 30</v>
      </c>
      <c r="E2" s="250"/>
      <c r="F2" s="250"/>
      <c r="G2" s="250"/>
      <c r="H2" s="250"/>
      <c r="I2" s="250"/>
      <c r="J2" s="251"/>
      <c r="K2" s="68"/>
    </row>
    <row r="3" spans="1:24" ht="30">
      <c r="A3" s="33" t="s">
        <v>148</v>
      </c>
      <c r="B3" s="33" t="s">
        <v>95</v>
      </c>
      <c r="C3" s="33" t="s">
        <v>68</v>
      </c>
      <c r="D3" s="33" t="s">
        <v>96</v>
      </c>
      <c r="E3" s="33" t="s">
        <v>97</v>
      </c>
      <c r="F3" s="33" t="s">
        <v>66</v>
      </c>
      <c r="G3" s="33" t="s">
        <v>64</v>
      </c>
      <c r="H3" s="33" t="s">
        <v>65</v>
      </c>
      <c r="I3" s="33" t="s">
        <v>63</v>
      </c>
      <c r="J3" s="66" t="s">
        <v>189</v>
      </c>
      <c r="K3" s="33" t="s">
        <v>190</v>
      </c>
      <c r="L3" s="33" t="s">
        <v>149</v>
      </c>
      <c r="M3" s="33" t="s">
        <v>149</v>
      </c>
      <c r="N3" s="33" t="s">
        <v>60</v>
      </c>
      <c r="O3" s="33" t="s">
        <v>150</v>
      </c>
      <c r="P3" s="33" t="s">
        <v>98</v>
      </c>
      <c r="R3" s="66" t="s">
        <v>99</v>
      </c>
      <c r="S3" s="66" t="s">
        <v>100</v>
      </c>
      <c r="T3" s="33" t="s">
        <v>101</v>
      </c>
      <c r="U3" s="33" t="s">
        <v>102</v>
      </c>
      <c r="V3" s="33" t="s">
        <v>103</v>
      </c>
      <c r="W3" s="33" t="s">
        <v>104</v>
      </c>
    </row>
    <row r="4" spans="1:24">
      <c r="A4" s="30"/>
      <c r="B4" s="106"/>
      <c r="C4" s="33"/>
      <c r="D4" s="33"/>
      <c r="E4" s="106"/>
      <c r="F4" s="108"/>
      <c r="G4" s="108"/>
      <c r="H4" s="108"/>
      <c r="I4" s="108"/>
      <c r="J4" s="108"/>
      <c r="N4" s="108">
        <f t="shared" ref="N4:N67" si="0">SUM(F4:M4)</f>
        <v>0</v>
      </c>
      <c r="O4" s="108" t="e">
        <f>IF(D4="X",0,IF(E4="X",0,VLOOKUP(E4,'30'!$K$3:$L$16,2,FALSE)))</f>
        <v>#N/A</v>
      </c>
      <c r="P4" s="108" t="e">
        <f t="shared" ref="P4:P67" si="1">N4*O4</f>
        <v>#N/A</v>
      </c>
    </row>
    <row r="5" spans="1:24">
      <c r="A5" s="30"/>
      <c r="B5" s="106"/>
      <c r="C5" s="33"/>
      <c r="D5" s="33"/>
      <c r="E5" s="106"/>
      <c r="F5" s="108"/>
      <c r="G5" s="108"/>
      <c r="H5" s="108"/>
      <c r="I5" s="108"/>
      <c r="J5" s="108"/>
      <c r="N5" s="108">
        <f t="shared" si="0"/>
        <v>0</v>
      </c>
      <c r="O5" s="108" t="e">
        <f>IF(D5="X",0,IF(E5="X",0,VLOOKUP(E5,'30'!$K$3:$L$16,2,FALSE)))</f>
        <v>#N/A</v>
      </c>
      <c r="P5" s="108" t="e">
        <f t="shared" si="1"/>
        <v>#N/A</v>
      </c>
    </row>
    <row r="6" spans="1:24">
      <c r="A6" s="30"/>
      <c r="B6" s="106"/>
      <c r="C6" s="33"/>
      <c r="D6" s="33"/>
      <c r="E6" s="106"/>
      <c r="F6" s="108"/>
      <c r="G6" s="108"/>
      <c r="H6" s="108"/>
      <c r="I6" s="108"/>
      <c r="J6" s="108"/>
      <c r="N6" s="108">
        <f t="shared" si="0"/>
        <v>0</v>
      </c>
      <c r="O6" s="108" t="e">
        <f>IF(D6="X",0,IF(E6="X",0,VLOOKUP(E6,'30'!$K$3:$L$16,2,FALSE)))</f>
        <v>#N/A</v>
      </c>
      <c r="P6" s="108" t="e">
        <f t="shared" si="1"/>
        <v>#N/A</v>
      </c>
    </row>
    <row r="7" spans="1:24">
      <c r="A7" s="30"/>
      <c r="B7" s="106"/>
      <c r="C7" s="33"/>
      <c r="D7" s="33"/>
      <c r="E7" s="106"/>
      <c r="F7" s="108"/>
      <c r="G7" s="108"/>
      <c r="H7" s="108"/>
      <c r="I7" s="108"/>
      <c r="J7" s="108"/>
      <c r="N7" s="108">
        <f t="shared" si="0"/>
        <v>0</v>
      </c>
      <c r="O7" s="108" t="e">
        <f>IF(D7="X",0,IF(E7="X",0,VLOOKUP(E7,'30'!$K$3:$L$16,2,FALSE)))</f>
        <v>#N/A</v>
      </c>
      <c r="P7" s="108" t="e">
        <f t="shared" si="1"/>
        <v>#N/A</v>
      </c>
    </row>
    <row r="8" spans="1:24">
      <c r="A8" s="30"/>
      <c r="B8" s="106"/>
      <c r="C8" s="33"/>
      <c r="D8" s="33"/>
      <c r="E8" s="106"/>
      <c r="F8" s="108"/>
      <c r="G8" s="108"/>
      <c r="H8" s="108"/>
      <c r="I8" s="108"/>
      <c r="J8" s="108"/>
      <c r="N8" s="108">
        <f t="shared" si="0"/>
        <v>0</v>
      </c>
      <c r="O8" s="108" t="e">
        <f>IF(D8="X",0,IF(E8="X",0,VLOOKUP(E8,'30'!$K$3:$L$16,2,FALSE)))</f>
        <v>#N/A</v>
      </c>
      <c r="P8" s="108" t="e">
        <f t="shared" si="1"/>
        <v>#N/A</v>
      </c>
    </row>
    <row r="9" spans="1:24">
      <c r="A9" s="30"/>
      <c r="B9" s="106"/>
      <c r="C9" s="33"/>
      <c r="D9" s="33"/>
      <c r="E9" s="106"/>
      <c r="F9" s="108"/>
      <c r="G9" s="108"/>
      <c r="H9" s="108"/>
      <c r="I9" s="108"/>
      <c r="J9" s="108"/>
      <c r="N9" s="108">
        <f t="shared" si="0"/>
        <v>0</v>
      </c>
      <c r="O9" s="108" t="e">
        <f>IF(D9="X",0,IF(E9="X",0,VLOOKUP(E9,'30'!$K$3:$L$16,2,FALSE)))</f>
        <v>#N/A</v>
      </c>
      <c r="P9" s="108" t="e">
        <f t="shared" si="1"/>
        <v>#N/A</v>
      </c>
    </row>
    <row r="10" spans="1:24">
      <c r="A10" s="30"/>
      <c r="B10" s="106"/>
      <c r="C10" s="33"/>
      <c r="D10" s="33"/>
      <c r="E10" s="106"/>
      <c r="F10" s="108"/>
      <c r="G10" s="108"/>
      <c r="H10" s="108"/>
      <c r="I10" s="108"/>
      <c r="J10" s="108"/>
      <c r="N10" s="108">
        <f t="shared" si="0"/>
        <v>0</v>
      </c>
      <c r="O10" s="108" t="e">
        <f>IF(D10="X",0,IF(E10="X",0,VLOOKUP(E10,'30'!$K$3:$L$16,2,FALSE)))</f>
        <v>#N/A</v>
      </c>
      <c r="P10" s="108" t="e">
        <f t="shared" si="1"/>
        <v>#N/A</v>
      </c>
    </row>
    <row r="11" spans="1:24">
      <c r="A11" s="30"/>
      <c r="B11" s="106"/>
      <c r="C11" s="33"/>
      <c r="D11" s="33"/>
      <c r="E11" s="106"/>
      <c r="F11" s="108"/>
      <c r="G11" s="108"/>
      <c r="H11" s="108"/>
      <c r="I11" s="108"/>
      <c r="J11" s="108"/>
      <c r="N11" s="108">
        <f t="shared" si="0"/>
        <v>0</v>
      </c>
      <c r="O11" s="108" t="e">
        <f>IF(D11="X",0,IF(E11="X",0,VLOOKUP(E11,'30'!$K$3:$L$16,2,FALSE)))</f>
        <v>#N/A</v>
      </c>
      <c r="P11" s="108" t="e">
        <f t="shared" si="1"/>
        <v>#N/A</v>
      </c>
    </row>
    <row r="12" spans="1:24">
      <c r="A12" s="30"/>
      <c r="B12" s="106"/>
      <c r="C12" s="33"/>
      <c r="D12" s="33"/>
      <c r="E12" s="106"/>
      <c r="F12" s="108"/>
      <c r="G12" s="108"/>
      <c r="H12" s="108"/>
      <c r="I12" s="108"/>
      <c r="J12" s="108"/>
      <c r="N12" s="108">
        <f t="shared" si="0"/>
        <v>0</v>
      </c>
      <c r="O12" s="108" t="e">
        <f>IF(D12="X",0,IF(E12="X",0,VLOOKUP(E12,'30'!$K$3:$L$16,2,FALSE)))</f>
        <v>#N/A</v>
      </c>
      <c r="P12" s="108" t="e">
        <f t="shared" si="1"/>
        <v>#N/A</v>
      </c>
    </row>
    <row r="13" spans="1:24">
      <c r="A13" s="30"/>
      <c r="B13" s="106"/>
      <c r="C13" s="33"/>
      <c r="D13" s="33"/>
      <c r="E13" s="106"/>
      <c r="F13" s="108"/>
      <c r="G13" s="108"/>
      <c r="H13" s="108"/>
      <c r="I13" s="108"/>
      <c r="J13" s="108"/>
      <c r="N13" s="108">
        <f t="shared" si="0"/>
        <v>0</v>
      </c>
      <c r="O13" s="108" t="e">
        <f>IF(D13="X",0,IF(E13="X",0,VLOOKUP(E13,'30'!$K$3:$L$16,2,FALSE)))</f>
        <v>#N/A</v>
      </c>
      <c r="P13" s="108" t="e">
        <f t="shared" si="1"/>
        <v>#N/A</v>
      </c>
    </row>
    <row r="14" spans="1:24">
      <c r="A14" s="30"/>
      <c r="B14" s="106"/>
      <c r="C14" s="33"/>
      <c r="D14" s="33"/>
      <c r="E14" s="106"/>
      <c r="F14" s="108"/>
      <c r="G14" s="108"/>
      <c r="H14" s="108"/>
      <c r="I14" s="108"/>
      <c r="J14" s="108"/>
      <c r="N14" s="108">
        <f t="shared" si="0"/>
        <v>0</v>
      </c>
      <c r="O14" s="108" t="e">
        <f>IF(D14="X",0,IF(E14="X",0,VLOOKUP(E14,'30'!$K$3:$L$16,2,FALSE)))</f>
        <v>#N/A</v>
      </c>
      <c r="P14" s="108" t="e">
        <f t="shared" si="1"/>
        <v>#N/A</v>
      </c>
    </row>
    <row r="15" spans="1:24">
      <c r="A15" s="30"/>
      <c r="B15" s="106"/>
      <c r="C15" s="33"/>
      <c r="D15" s="33"/>
      <c r="E15" s="106"/>
      <c r="F15" s="108"/>
      <c r="G15" s="108"/>
      <c r="H15" s="108"/>
      <c r="I15" s="108"/>
      <c r="J15" s="108"/>
      <c r="N15" s="108">
        <f t="shared" si="0"/>
        <v>0</v>
      </c>
      <c r="O15" s="108" t="e">
        <f>IF(D15="X",0,IF(E15="X",0,VLOOKUP(E15,'30'!$K$3:$L$16,2,FALSE)))</f>
        <v>#N/A</v>
      </c>
      <c r="P15" s="108" t="e">
        <f t="shared" si="1"/>
        <v>#N/A</v>
      </c>
    </row>
    <row r="16" spans="1:24">
      <c r="A16" s="30"/>
      <c r="B16" s="106"/>
      <c r="C16" s="33"/>
      <c r="D16" s="33"/>
      <c r="E16" s="106"/>
      <c r="F16" s="108"/>
      <c r="G16" s="108"/>
      <c r="H16" s="108"/>
      <c r="I16" s="108"/>
      <c r="J16" s="108"/>
      <c r="N16" s="108">
        <f t="shared" si="0"/>
        <v>0</v>
      </c>
      <c r="O16" s="108" t="e">
        <f>IF(D16="X",0,IF(E16="X",0,VLOOKUP(E16,'30'!$K$3:$L$16,2,FALSE)))</f>
        <v>#N/A</v>
      </c>
      <c r="P16" s="108" t="e">
        <f t="shared" si="1"/>
        <v>#N/A</v>
      </c>
    </row>
    <row r="17" spans="1:16">
      <c r="A17" s="30"/>
      <c r="B17" s="106"/>
      <c r="C17" s="33"/>
      <c r="D17" s="33"/>
      <c r="E17" s="106"/>
      <c r="F17" s="108"/>
      <c r="G17" s="108"/>
      <c r="H17" s="108"/>
      <c r="I17" s="108"/>
      <c r="J17" s="108"/>
      <c r="N17" s="108">
        <f t="shared" si="0"/>
        <v>0</v>
      </c>
      <c r="O17" s="108" t="e">
        <f>IF(D17="X",0,IF(E17="X",0,VLOOKUP(E17,'30'!$K$3:$L$16,2,FALSE)))</f>
        <v>#N/A</v>
      </c>
      <c r="P17" s="108" t="e">
        <f t="shared" si="1"/>
        <v>#N/A</v>
      </c>
    </row>
    <row r="18" spans="1:16">
      <c r="A18" s="30"/>
      <c r="B18" s="106"/>
      <c r="C18" s="33"/>
      <c r="D18" s="33"/>
      <c r="E18" s="106"/>
      <c r="F18" s="108"/>
      <c r="G18" s="108"/>
      <c r="H18" s="108"/>
      <c r="I18" s="108"/>
      <c r="J18" s="108"/>
      <c r="N18" s="108">
        <f t="shared" si="0"/>
        <v>0</v>
      </c>
      <c r="O18" s="108" t="e">
        <f>IF(D18="X",0,IF(E18="X",0,VLOOKUP(E18,'30'!$K$3:$L$16,2,FALSE)))</f>
        <v>#N/A</v>
      </c>
      <c r="P18" s="108" t="e">
        <f t="shared" si="1"/>
        <v>#N/A</v>
      </c>
    </row>
    <row r="19" spans="1:16">
      <c r="A19" s="30"/>
      <c r="B19" s="106"/>
      <c r="C19" s="33"/>
      <c r="D19" s="33"/>
      <c r="E19" s="106"/>
      <c r="F19" s="108"/>
      <c r="G19" s="108"/>
      <c r="H19" s="108"/>
      <c r="I19" s="108"/>
      <c r="J19" s="108"/>
      <c r="N19" s="108">
        <f t="shared" si="0"/>
        <v>0</v>
      </c>
      <c r="O19" s="108" t="e">
        <f>IF(D19="X",0,IF(E19="X",0,VLOOKUP(E19,'30'!$K$3:$L$16,2,FALSE)))</f>
        <v>#N/A</v>
      </c>
      <c r="P19" s="108" t="e">
        <f t="shared" si="1"/>
        <v>#N/A</v>
      </c>
    </row>
    <row r="20" spans="1:16">
      <c r="A20" s="30"/>
      <c r="B20" s="106"/>
      <c r="C20" s="33"/>
      <c r="D20" s="33"/>
      <c r="E20" s="106"/>
      <c r="F20" s="108"/>
      <c r="G20" s="108"/>
      <c r="H20" s="108"/>
      <c r="I20" s="108"/>
      <c r="J20" s="108"/>
      <c r="N20" s="108">
        <f t="shared" si="0"/>
        <v>0</v>
      </c>
      <c r="O20" s="108" t="e">
        <f>IF(D20="X",0,IF(E20="X",0,VLOOKUP(E20,'30'!$K$3:$L$16,2,FALSE)))</f>
        <v>#N/A</v>
      </c>
      <c r="P20" s="108" t="e">
        <f t="shared" si="1"/>
        <v>#N/A</v>
      </c>
    </row>
    <row r="21" spans="1:16">
      <c r="A21" s="30"/>
      <c r="B21" s="106"/>
      <c r="C21" s="33"/>
      <c r="D21" s="33"/>
      <c r="E21" s="106"/>
      <c r="F21" s="108"/>
      <c r="G21" s="108"/>
      <c r="H21" s="108"/>
      <c r="I21" s="108"/>
      <c r="J21" s="108"/>
      <c r="N21" s="108">
        <f t="shared" si="0"/>
        <v>0</v>
      </c>
      <c r="O21" s="108" t="e">
        <f>IF(D21="X",0,IF(E21="X",0,VLOOKUP(E21,'30'!$K$3:$L$16,2,FALSE)))</f>
        <v>#N/A</v>
      </c>
      <c r="P21" s="108" t="e">
        <f t="shared" si="1"/>
        <v>#N/A</v>
      </c>
    </row>
    <row r="22" spans="1:16">
      <c r="A22" s="30"/>
      <c r="B22" s="106"/>
      <c r="C22" s="33"/>
      <c r="D22" s="33"/>
      <c r="E22" s="106"/>
      <c r="F22" s="108"/>
      <c r="G22" s="108"/>
      <c r="H22" s="108"/>
      <c r="I22" s="108"/>
      <c r="J22" s="108"/>
      <c r="N22" s="108">
        <f t="shared" si="0"/>
        <v>0</v>
      </c>
      <c r="O22" s="108" t="e">
        <f>IF(D22="X",0,IF(E22="X",0,VLOOKUP(E22,'30'!$K$3:$L$16,2,FALSE)))</f>
        <v>#N/A</v>
      </c>
      <c r="P22" s="108" t="e">
        <f t="shared" si="1"/>
        <v>#N/A</v>
      </c>
    </row>
    <row r="23" spans="1:16">
      <c r="A23" s="30"/>
      <c r="B23" s="106"/>
      <c r="C23" s="33"/>
      <c r="D23" s="33"/>
      <c r="E23" s="106"/>
      <c r="F23" s="108"/>
      <c r="G23" s="108"/>
      <c r="H23" s="108"/>
      <c r="I23" s="108"/>
      <c r="J23" s="108"/>
      <c r="N23" s="108">
        <f t="shared" si="0"/>
        <v>0</v>
      </c>
      <c r="O23" s="108" t="e">
        <f>IF(D23="X",0,IF(E23="X",0,VLOOKUP(E23,'30'!$K$3:$L$16,2,FALSE)))</f>
        <v>#N/A</v>
      </c>
      <c r="P23" s="108" t="e">
        <f t="shared" si="1"/>
        <v>#N/A</v>
      </c>
    </row>
    <row r="24" spans="1:16">
      <c r="A24" s="30"/>
      <c r="B24" s="106"/>
      <c r="C24" s="33"/>
      <c r="D24" s="33"/>
      <c r="E24" s="106"/>
      <c r="F24" s="108"/>
      <c r="G24" s="108"/>
      <c r="H24" s="108"/>
      <c r="I24" s="108"/>
      <c r="J24" s="108"/>
      <c r="N24" s="108">
        <f t="shared" si="0"/>
        <v>0</v>
      </c>
      <c r="O24" s="108" t="e">
        <f>IF(D24="X",0,IF(E24="X",0,VLOOKUP(E24,'30'!$K$3:$L$16,2,FALSE)))</f>
        <v>#N/A</v>
      </c>
      <c r="P24" s="108" t="e">
        <f t="shared" si="1"/>
        <v>#N/A</v>
      </c>
    </row>
    <row r="25" spans="1:16">
      <c r="A25" s="30"/>
      <c r="B25" s="106"/>
      <c r="C25" s="33"/>
      <c r="D25" s="33"/>
      <c r="E25" s="106"/>
      <c r="F25" s="108"/>
      <c r="G25" s="108"/>
      <c r="H25" s="108"/>
      <c r="I25" s="108"/>
      <c r="J25" s="108"/>
      <c r="N25" s="108">
        <f t="shared" si="0"/>
        <v>0</v>
      </c>
      <c r="O25" s="108" t="e">
        <f>IF(D25="X",0,IF(E25="X",0,VLOOKUP(E25,'30'!$K$3:$L$16,2,FALSE)))</f>
        <v>#N/A</v>
      </c>
      <c r="P25" s="108" t="e">
        <f t="shared" si="1"/>
        <v>#N/A</v>
      </c>
    </row>
    <row r="26" spans="1:16">
      <c r="A26" s="30"/>
      <c r="B26" s="106"/>
      <c r="C26" s="33"/>
      <c r="D26" s="33"/>
      <c r="E26" s="106"/>
      <c r="F26" s="108"/>
      <c r="G26" s="108"/>
      <c r="H26" s="108"/>
      <c r="I26" s="108"/>
      <c r="J26" s="108"/>
      <c r="N26" s="108">
        <f t="shared" si="0"/>
        <v>0</v>
      </c>
      <c r="O26" s="108" t="e">
        <f>IF(D26="X",0,IF(E26="X",0,VLOOKUP(E26,'30'!$K$3:$L$16,2,FALSE)))</f>
        <v>#N/A</v>
      </c>
      <c r="P26" s="108" t="e">
        <f t="shared" si="1"/>
        <v>#N/A</v>
      </c>
    </row>
    <row r="27" spans="1:16">
      <c r="A27" s="30"/>
      <c r="B27" s="106"/>
      <c r="C27" s="33"/>
      <c r="D27" s="33"/>
      <c r="E27" s="106"/>
      <c r="F27" s="108"/>
      <c r="G27" s="108"/>
      <c r="H27" s="108"/>
      <c r="I27" s="108"/>
      <c r="J27" s="108"/>
      <c r="N27" s="108">
        <f t="shared" si="0"/>
        <v>0</v>
      </c>
      <c r="O27" s="108" t="e">
        <f>IF(D27="X",0,IF(E27="X",0,VLOOKUP(E27,'30'!$K$3:$L$16,2,FALSE)))</f>
        <v>#N/A</v>
      </c>
      <c r="P27" s="108" t="e">
        <f t="shared" si="1"/>
        <v>#N/A</v>
      </c>
    </row>
    <row r="28" spans="1:16">
      <c r="A28" s="30"/>
      <c r="B28" s="106"/>
      <c r="C28" s="33"/>
      <c r="D28" s="33"/>
      <c r="E28" s="106"/>
      <c r="F28" s="108"/>
      <c r="G28" s="108"/>
      <c r="H28" s="108"/>
      <c r="I28" s="108"/>
      <c r="J28" s="108"/>
      <c r="N28" s="108">
        <f t="shared" si="0"/>
        <v>0</v>
      </c>
      <c r="O28" s="108" t="e">
        <f>IF(D28="X",0,IF(E28="X",0,VLOOKUP(E28,'30'!$K$3:$L$16,2,FALSE)))</f>
        <v>#N/A</v>
      </c>
      <c r="P28" s="108" t="e">
        <f t="shared" si="1"/>
        <v>#N/A</v>
      </c>
    </row>
    <row r="29" spans="1:16">
      <c r="A29" s="30"/>
      <c r="B29" s="106"/>
      <c r="C29" s="33"/>
      <c r="D29" s="33"/>
      <c r="E29" s="106"/>
      <c r="F29" s="108"/>
      <c r="G29" s="108"/>
      <c r="H29" s="108"/>
      <c r="I29" s="108"/>
      <c r="J29" s="108"/>
      <c r="N29" s="108">
        <f t="shared" si="0"/>
        <v>0</v>
      </c>
      <c r="O29" s="108" t="e">
        <f>IF(D29="X",0,IF(E29="X",0,VLOOKUP(E29,'30'!$K$3:$L$16,2,FALSE)))</f>
        <v>#N/A</v>
      </c>
      <c r="P29" s="108" t="e">
        <f t="shared" si="1"/>
        <v>#N/A</v>
      </c>
    </row>
    <row r="30" spans="1:16">
      <c r="A30" s="30"/>
      <c r="B30" s="106"/>
      <c r="C30" s="33"/>
      <c r="D30" s="33"/>
      <c r="E30" s="106"/>
      <c r="F30" s="108"/>
      <c r="G30" s="108"/>
      <c r="H30" s="108"/>
      <c r="I30" s="108"/>
      <c r="J30" s="108"/>
      <c r="N30" s="108">
        <f t="shared" si="0"/>
        <v>0</v>
      </c>
      <c r="O30" s="108" t="e">
        <f>IF(D30="X",0,IF(E30="X",0,VLOOKUP(E30,'30'!$K$3:$L$16,2,FALSE)))</f>
        <v>#N/A</v>
      </c>
      <c r="P30" s="108" t="e">
        <f t="shared" si="1"/>
        <v>#N/A</v>
      </c>
    </row>
    <row r="31" spans="1:16">
      <c r="A31" s="30"/>
      <c r="B31" s="106"/>
      <c r="C31" s="33"/>
      <c r="D31" s="33"/>
      <c r="E31" s="106"/>
      <c r="F31" s="108"/>
      <c r="G31" s="108"/>
      <c r="H31" s="108"/>
      <c r="I31" s="108"/>
      <c r="J31" s="108"/>
      <c r="N31" s="108">
        <f t="shared" si="0"/>
        <v>0</v>
      </c>
      <c r="O31" s="108" t="e">
        <f>IF(D31="X",0,IF(E31="X",0,VLOOKUP(E31,'30'!$K$3:$L$16,2,FALSE)))</f>
        <v>#N/A</v>
      </c>
      <c r="P31" s="108" t="e">
        <f t="shared" si="1"/>
        <v>#N/A</v>
      </c>
    </row>
    <row r="32" spans="1:16">
      <c r="A32" s="30"/>
      <c r="B32" s="106"/>
      <c r="C32" s="33"/>
      <c r="D32" s="33"/>
      <c r="E32" s="106"/>
      <c r="F32" s="108"/>
      <c r="G32" s="108"/>
      <c r="H32" s="108"/>
      <c r="I32" s="108"/>
      <c r="J32" s="108"/>
      <c r="N32" s="108">
        <f t="shared" si="0"/>
        <v>0</v>
      </c>
      <c r="O32" s="108" t="e">
        <f>IF(D32="X",0,IF(E32="X",0,VLOOKUP(E32,'30'!$K$3:$L$16,2,FALSE)))</f>
        <v>#N/A</v>
      </c>
      <c r="P32" s="108" t="e">
        <f t="shared" si="1"/>
        <v>#N/A</v>
      </c>
    </row>
    <row r="33" spans="1:16">
      <c r="A33" s="30"/>
      <c r="B33" s="106"/>
      <c r="C33" s="33"/>
      <c r="D33" s="33"/>
      <c r="E33" s="106"/>
      <c r="F33" s="108"/>
      <c r="G33" s="108"/>
      <c r="H33" s="108"/>
      <c r="I33" s="108"/>
      <c r="J33" s="108"/>
      <c r="N33" s="108">
        <f t="shared" si="0"/>
        <v>0</v>
      </c>
      <c r="O33" s="108" t="e">
        <f>IF(D33="X",0,IF(E33="X",0,VLOOKUP(E33,'30'!$K$3:$L$16,2,FALSE)))</f>
        <v>#N/A</v>
      </c>
      <c r="P33" s="108" t="e">
        <f t="shared" si="1"/>
        <v>#N/A</v>
      </c>
    </row>
    <row r="34" spans="1:16">
      <c r="A34" s="30"/>
      <c r="B34" s="106"/>
      <c r="C34" s="33"/>
      <c r="D34" s="33"/>
      <c r="E34" s="106"/>
      <c r="F34" s="108"/>
      <c r="G34" s="108"/>
      <c r="H34" s="108"/>
      <c r="I34" s="108"/>
      <c r="J34" s="108"/>
      <c r="N34" s="108">
        <f t="shared" si="0"/>
        <v>0</v>
      </c>
      <c r="O34" s="108" t="e">
        <f>IF(D34="X",0,IF(E34="X",0,VLOOKUP(E34,'30'!$K$3:$L$16,2,FALSE)))</f>
        <v>#N/A</v>
      </c>
      <c r="P34" s="108" t="e">
        <f t="shared" si="1"/>
        <v>#N/A</v>
      </c>
    </row>
    <row r="35" spans="1:16">
      <c r="A35" s="30"/>
      <c r="B35" s="106"/>
      <c r="C35" s="33"/>
      <c r="D35" s="33"/>
      <c r="E35" s="106"/>
      <c r="F35" s="108"/>
      <c r="G35" s="108"/>
      <c r="H35" s="108"/>
      <c r="I35" s="108"/>
      <c r="J35" s="108"/>
      <c r="N35" s="108">
        <f t="shared" si="0"/>
        <v>0</v>
      </c>
      <c r="O35" s="108" t="e">
        <f>IF(D35="X",0,IF(E35="X",0,VLOOKUP(E35,'30'!$K$3:$L$16,2,FALSE)))</f>
        <v>#N/A</v>
      </c>
      <c r="P35" s="108" t="e">
        <f t="shared" si="1"/>
        <v>#N/A</v>
      </c>
    </row>
    <row r="36" spans="1:16">
      <c r="A36" s="30"/>
      <c r="B36" s="106"/>
      <c r="C36" s="33"/>
      <c r="D36" s="33"/>
      <c r="E36" s="106"/>
      <c r="F36" s="108"/>
      <c r="G36" s="108"/>
      <c r="H36" s="108"/>
      <c r="I36" s="108"/>
      <c r="J36" s="108"/>
      <c r="N36" s="108">
        <f t="shared" si="0"/>
        <v>0</v>
      </c>
      <c r="O36" s="108" t="e">
        <f>IF(D36="X",0,IF(E36="X",0,VLOOKUP(E36,'30'!$K$3:$L$16,2,FALSE)))</f>
        <v>#N/A</v>
      </c>
      <c r="P36" s="108" t="e">
        <f t="shared" si="1"/>
        <v>#N/A</v>
      </c>
    </row>
    <row r="37" spans="1:16">
      <c r="A37" s="30"/>
      <c r="B37" s="106"/>
      <c r="C37" s="33"/>
      <c r="D37" s="33"/>
      <c r="E37" s="106"/>
      <c r="F37" s="108"/>
      <c r="G37" s="108"/>
      <c r="H37" s="108"/>
      <c r="I37" s="108"/>
      <c r="J37" s="108"/>
      <c r="N37" s="108">
        <f t="shared" si="0"/>
        <v>0</v>
      </c>
      <c r="O37" s="108" t="e">
        <f>IF(D37="X",0,IF(E37="X",0,VLOOKUP(E37,'30'!$K$3:$L$16,2,FALSE)))</f>
        <v>#N/A</v>
      </c>
      <c r="P37" s="108" t="e">
        <f t="shared" si="1"/>
        <v>#N/A</v>
      </c>
    </row>
    <row r="38" spans="1:16">
      <c r="A38" s="30"/>
      <c r="B38" s="106"/>
      <c r="C38" s="33"/>
      <c r="D38" s="33"/>
      <c r="E38" s="106"/>
      <c r="F38" s="108"/>
      <c r="G38" s="108"/>
      <c r="H38" s="108"/>
      <c r="I38" s="108"/>
      <c r="J38" s="108"/>
      <c r="N38" s="108">
        <f t="shared" si="0"/>
        <v>0</v>
      </c>
      <c r="O38" s="108" t="e">
        <f>IF(D38="X",0,IF(E38="X",0,VLOOKUP(E38,'30'!$K$3:$L$16,2,FALSE)))</f>
        <v>#N/A</v>
      </c>
      <c r="P38" s="108" t="e">
        <f t="shared" si="1"/>
        <v>#N/A</v>
      </c>
    </row>
    <row r="39" spans="1:16">
      <c r="A39" s="30"/>
      <c r="B39" s="106"/>
      <c r="C39" s="33"/>
      <c r="D39" s="33"/>
      <c r="E39" s="106"/>
      <c r="F39" s="108"/>
      <c r="G39" s="108"/>
      <c r="H39" s="108"/>
      <c r="I39" s="108"/>
      <c r="J39" s="108"/>
      <c r="N39" s="108">
        <f t="shared" si="0"/>
        <v>0</v>
      </c>
      <c r="O39" s="108" t="e">
        <f>IF(D39="X",0,IF(E39="X",0,VLOOKUP(E39,'30'!$K$3:$L$16,2,FALSE)))</f>
        <v>#N/A</v>
      </c>
      <c r="P39" s="108" t="e">
        <f t="shared" si="1"/>
        <v>#N/A</v>
      </c>
    </row>
    <row r="40" spans="1:16">
      <c r="A40" s="30"/>
      <c r="B40" s="106"/>
      <c r="C40" s="33"/>
      <c r="D40" s="33"/>
      <c r="E40" s="106"/>
      <c r="F40" s="108"/>
      <c r="G40" s="108"/>
      <c r="H40" s="108"/>
      <c r="I40" s="108"/>
      <c r="J40" s="108"/>
      <c r="N40" s="108">
        <f t="shared" si="0"/>
        <v>0</v>
      </c>
      <c r="O40" s="108" t="e">
        <f>IF(D40="X",0,IF(E40="X",0,VLOOKUP(E40,'30'!$K$3:$L$16,2,FALSE)))</f>
        <v>#N/A</v>
      </c>
      <c r="P40" s="108" t="e">
        <f t="shared" si="1"/>
        <v>#N/A</v>
      </c>
    </row>
    <row r="41" spans="1:16">
      <c r="A41" s="30"/>
      <c r="B41" s="106"/>
      <c r="C41" s="33"/>
      <c r="D41" s="33"/>
      <c r="E41" s="106"/>
      <c r="F41" s="108"/>
      <c r="G41" s="108"/>
      <c r="H41" s="108"/>
      <c r="I41" s="108"/>
      <c r="J41" s="108"/>
      <c r="N41" s="108">
        <f t="shared" si="0"/>
        <v>0</v>
      </c>
      <c r="O41" s="108" t="e">
        <f>IF(D41="X",0,IF(E41="X",0,VLOOKUP(E41,'30'!$K$3:$L$16,2,FALSE)))</f>
        <v>#N/A</v>
      </c>
      <c r="P41" s="108" t="e">
        <f t="shared" si="1"/>
        <v>#N/A</v>
      </c>
    </row>
    <row r="42" spans="1:16">
      <c r="A42" s="30"/>
      <c r="B42" s="106"/>
      <c r="C42" s="33"/>
      <c r="D42" s="33"/>
      <c r="E42" s="106"/>
      <c r="F42" s="108"/>
      <c r="G42" s="108"/>
      <c r="H42" s="108"/>
      <c r="I42" s="108"/>
      <c r="J42" s="108"/>
      <c r="N42" s="108">
        <f t="shared" si="0"/>
        <v>0</v>
      </c>
      <c r="O42" s="108" t="e">
        <f>IF(D42="X",0,IF(E42="X",0,VLOOKUP(E42,'30'!$K$3:$L$16,2,FALSE)))</f>
        <v>#N/A</v>
      </c>
      <c r="P42" s="108" t="e">
        <f t="shared" si="1"/>
        <v>#N/A</v>
      </c>
    </row>
    <row r="43" spans="1:16">
      <c r="A43" s="30"/>
      <c r="B43" s="106"/>
      <c r="C43" s="33"/>
      <c r="D43" s="33"/>
      <c r="E43" s="106"/>
      <c r="F43" s="108"/>
      <c r="G43" s="108"/>
      <c r="H43" s="108"/>
      <c r="I43" s="108"/>
      <c r="J43" s="108"/>
      <c r="N43" s="108">
        <f t="shared" si="0"/>
        <v>0</v>
      </c>
      <c r="O43" s="108" t="e">
        <f>IF(D43="X",0,IF(E43="X",0,VLOOKUP(E43,'30'!$K$3:$L$16,2,FALSE)))</f>
        <v>#N/A</v>
      </c>
      <c r="P43" s="108" t="e">
        <f t="shared" si="1"/>
        <v>#N/A</v>
      </c>
    </row>
    <row r="44" spans="1:16">
      <c r="A44" s="30"/>
      <c r="B44" s="106"/>
      <c r="C44" s="33"/>
      <c r="D44" s="33"/>
      <c r="E44" s="106"/>
      <c r="F44" s="108"/>
      <c r="G44" s="108"/>
      <c r="H44" s="108"/>
      <c r="I44" s="108"/>
      <c r="J44" s="108"/>
      <c r="N44" s="108">
        <f t="shared" si="0"/>
        <v>0</v>
      </c>
      <c r="O44" s="108" t="e">
        <f>IF(D44="X",0,IF(E44="X",0,VLOOKUP(E44,'30'!$K$3:$L$16,2,FALSE)))</f>
        <v>#N/A</v>
      </c>
      <c r="P44" s="108" t="e">
        <f t="shared" si="1"/>
        <v>#N/A</v>
      </c>
    </row>
    <row r="45" spans="1:16">
      <c r="A45" s="30"/>
      <c r="B45" s="106"/>
      <c r="C45" s="33"/>
      <c r="D45" s="33"/>
      <c r="E45" s="106"/>
      <c r="F45" s="108"/>
      <c r="G45" s="108"/>
      <c r="H45" s="108"/>
      <c r="I45" s="108"/>
      <c r="J45" s="108"/>
      <c r="N45" s="108">
        <f t="shared" si="0"/>
        <v>0</v>
      </c>
      <c r="O45" s="108" t="e">
        <f>IF(D45="X",0,IF(E45="X",0,VLOOKUP(E45,'30'!$K$3:$L$16,2,FALSE)))</f>
        <v>#N/A</v>
      </c>
      <c r="P45" s="108" t="e">
        <f t="shared" si="1"/>
        <v>#N/A</v>
      </c>
    </row>
    <row r="46" spans="1:16">
      <c r="A46" s="30"/>
      <c r="B46" s="106"/>
      <c r="C46" s="33"/>
      <c r="D46" s="33"/>
      <c r="E46" s="106"/>
      <c r="F46" s="108"/>
      <c r="G46" s="108"/>
      <c r="H46" s="108"/>
      <c r="I46" s="108"/>
      <c r="J46" s="108"/>
      <c r="N46" s="108">
        <f t="shared" si="0"/>
        <v>0</v>
      </c>
      <c r="O46" s="108" t="e">
        <f>IF(D46="X",0,IF(E46="X",0,VLOOKUP(E46,'30'!$K$3:$L$16,2,FALSE)))</f>
        <v>#N/A</v>
      </c>
      <c r="P46" s="108" t="e">
        <f t="shared" si="1"/>
        <v>#N/A</v>
      </c>
    </row>
    <row r="47" spans="1:16">
      <c r="A47" s="30"/>
      <c r="B47" s="106"/>
      <c r="C47" s="33"/>
      <c r="D47" s="33"/>
      <c r="E47" s="106"/>
      <c r="F47" s="108"/>
      <c r="G47" s="108"/>
      <c r="H47" s="108"/>
      <c r="I47" s="108"/>
      <c r="J47" s="108"/>
      <c r="N47" s="108">
        <f t="shared" si="0"/>
        <v>0</v>
      </c>
      <c r="O47" s="108" t="e">
        <f>IF(D47="X",0,IF(E47="X",0,VLOOKUP(E47,'30'!$K$3:$L$16,2,FALSE)))</f>
        <v>#N/A</v>
      </c>
      <c r="P47" s="108" t="e">
        <f t="shared" si="1"/>
        <v>#N/A</v>
      </c>
    </row>
    <row r="48" spans="1:16">
      <c r="A48" s="30"/>
      <c r="B48" s="106"/>
      <c r="C48" s="33"/>
      <c r="D48" s="33"/>
      <c r="E48" s="106"/>
      <c r="F48" s="108"/>
      <c r="G48" s="108"/>
      <c r="H48" s="108"/>
      <c r="I48" s="108"/>
      <c r="J48" s="108"/>
      <c r="N48" s="108">
        <f t="shared" si="0"/>
        <v>0</v>
      </c>
      <c r="O48" s="108" t="e">
        <f>IF(D48="X",0,IF(E48="X",0,VLOOKUP(E48,'30'!$K$3:$L$16,2,FALSE)))</f>
        <v>#N/A</v>
      </c>
      <c r="P48" s="108" t="e">
        <f t="shared" si="1"/>
        <v>#N/A</v>
      </c>
    </row>
    <row r="49" spans="1:16">
      <c r="A49" s="30"/>
      <c r="B49" s="106"/>
      <c r="C49" s="33"/>
      <c r="D49" s="33"/>
      <c r="E49" s="106"/>
      <c r="F49" s="108"/>
      <c r="G49" s="108"/>
      <c r="H49" s="108"/>
      <c r="I49" s="108"/>
      <c r="J49" s="108"/>
      <c r="N49" s="108">
        <f t="shared" si="0"/>
        <v>0</v>
      </c>
      <c r="O49" s="108" t="e">
        <f>IF(D49="X",0,IF(E49="X",0,VLOOKUP(E49,'30'!$K$3:$L$16,2,FALSE)))</f>
        <v>#N/A</v>
      </c>
      <c r="P49" s="108" t="e">
        <f t="shared" si="1"/>
        <v>#N/A</v>
      </c>
    </row>
    <row r="50" spans="1:16">
      <c r="A50" s="30"/>
      <c r="B50" s="106"/>
      <c r="C50" s="33"/>
      <c r="D50" s="33"/>
      <c r="E50" s="106"/>
      <c r="F50" s="108"/>
      <c r="G50" s="108"/>
      <c r="H50" s="108"/>
      <c r="I50" s="108"/>
      <c r="J50" s="108"/>
      <c r="N50" s="108">
        <f t="shared" si="0"/>
        <v>0</v>
      </c>
      <c r="O50" s="108" t="e">
        <f>IF(D50="X",0,IF(E50="X",0,VLOOKUP(E50,'30'!$K$3:$L$16,2,FALSE)))</f>
        <v>#N/A</v>
      </c>
      <c r="P50" s="108" t="e">
        <f t="shared" si="1"/>
        <v>#N/A</v>
      </c>
    </row>
    <row r="51" spans="1:16">
      <c r="A51" s="30"/>
      <c r="B51" s="106"/>
      <c r="C51" s="33"/>
      <c r="D51" s="33"/>
      <c r="E51" s="106"/>
      <c r="F51" s="108"/>
      <c r="G51" s="108"/>
      <c r="H51" s="108"/>
      <c r="I51" s="108"/>
      <c r="J51" s="108"/>
      <c r="N51" s="108">
        <f t="shared" si="0"/>
        <v>0</v>
      </c>
      <c r="O51" s="108" t="e">
        <f>IF(D51="X",0,IF(E51="X",0,VLOOKUP(E51,'30'!$K$3:$L$16,2,FALSE)))</f>
        <v>#N/A</v>
      </c>
      <c r="P51" s="108" t="e">
        <f t="shared" si="1"/>
        <v>#N/A</v>
      </c>
    </row>
    <row r="52" spans="1:16">
      <c r="A52" s="30"/>
      <c r="B52" s="106"/>
      <c r="C52" s="33"/>
      <c r="D52" s="33"/>
      <c r="E52" s="106"/>
      <c r="F52" s="108"/>
      <c r="G52" s="108"/>
      <c r="H52" s="108"/>
      <c r="I52" s="108"/>
      <c r="J52" s="108"/>
      <c r="N52" s="108">
        <f t="shared" si="0"/>
        <v>0</v>
      </c>
      <c r="O52" s="108" t="e">
        <f>IF(D52="X",0,IF(E52="X",0,VLOOKUP(E52,'30'!$K$3:$L$16,2,FALSE)))</f>
        <v>#N/A</v>
      </c>
      <c r="P52" s="108" t="e">
        <f t="shared" si="1"/>
        <v>#N/A</v>
      </c>
    </row>
    <row r="53" spans="1:16">
      <c r="A53" s="30"/>
      <c r="B53" s="106"/>
      <c r="C53" s="33"/>
      <c r="D53" s="33"/>
      <c r="E53" s="106"/>
      <c r="F53" s="108"/>
      <c r="G53" s="108"/>
      <c r="H53" s="108"/>
      <c r="I53" s="108"/>
      <c r="J53" s="108"/>
      <c r="N53" s="108">
        <f t="shared" si="0"/>
        <v>0</v>
      </c>
      <c r="O53" s="108" t="e">
        <f>IF(D53="X",0,IF(E53="X",0,VLOOKUP(E53,'30'!$K$3:$L$16,2,FALSE)))</f>
        <v>#N/A</v>
      </c>
      <c r="P53" s="108" t="e">
        <f t="shared" si="1"/>
        <v>#N/A</v>
      </c>
    </row>
    <row r="54" spans="1:16">
      <c r="A54" s="30"/>
      <c r="B54" s="106"/>
      <c r="C54" s="33"/>
      <c r="D54" s="33"/>
      <c r="E54" s="106"/>
      <c r="F54" s="108"/>
      <c r="G54" s="108"/>
      <c r="H54" s="108"/>
      <c r="I54" s="108"/>
      <c r="J54" s="108"/>
      <c r="N54" s="108">
        <f t="shared" si="0"/>
        <v>0</v>
      </c>
      <c r="O54" s="108" t="e">
        <f>IF(D54="X",0,IF(E54="X",0,VLOOKUP(E54,'30'!$K$3:$L$16,2,FALSE)))</f>
        <v>#N/A</v>
      </c>
      <c r="P54" s="108" t="e">
        <f t="shared" si="1"/>
        <v>#N/A</v>
      </c>
    </row>
    <row r="55" spans="1:16">
      <c r="A55" s="30"/>
      <c r="B55" s="106"/>
      <c r="C55" s="33"/>
      <c r="D55" s="33"/>
      <c r="E55" s="106"/>
      <c r="F55" s="108"/>
      <c r="G55" s="108"/>
      <c r="H55" s="108"/>
      <c r="I55" s="108"/>
      <c r="J55" s="108"/>
      <c r="N55" s="108">
        <f t="shared" si="0"/>
        <v>0</v>
      </c>
      <c r="O55" s="108" t="e">
        <f>IF(D55="X",0,IF(E55="X",0,VLOOKUP(E55,'30'!$K$3:$L$16,2,FALSE)))</f>
        <v>#N/A</v>
      </c>
      <c r="P55" s="108" t="e">
        <f t="shared" si="1"/>
        <v>#N/A</v>
      </c>
    </row>
    <row r="56" spans="1:16">
      <c r="A56" s="30"/>
      <c r="B56" s="106"/>
      <c r="C56" s="33"/>
      <c r="D56" s="33"/>
      <c r="E56" s="106"/>
      <c r="F56" s="108"/>
      <c r="G56" s="108"/>
      <c r="H56" s="108"/>
      <c r="I56" s="108"/>
      <c r="J56" s="108"/>
      <c r="N56" s="108">
        <f t="shared" si="0"/>
        <v>0</v>
      </c>
      <c r="O56" s="108" t="e">
        <f>IF(D56="X",0,IF(E56="X",0,VLOOKUP(E56,'30'!$K$3:$L$16,2,FALSE)))</f>
        <v>#N/A</v>
      </c>
      <c r="P56" s="108" t="e">
        <f t="shared" si="1"/>
        <v>#N/A</v>
      </c>
    </row>
    <row r="57" spans="1:16">
      <c r="A57" s="30"/>
      <c r="B57" s="106"/>
      <c r="C57" s="33"/>
      <c r="D57" s="33"/>
      <c r="E57" s="106"/>
      <c r="F57" s="108"/>
      <c r="G57" s="108"/>
      <c r="H57" s="108"/>
      <c r="I57" s="108"/>
      <c r="J57" s="108"/>
      <c r="N57" s="108">
        <f t="shared" si="0"/>
        <v>0</v>
      </c>
      <c r="O57" s="108" t="e">
        <f>IF(D57="X",0,IF(E57="X",0,VLOOKUP(E57,'30'!$K$3:$L$16,2,FALSE)))</f>
        <v>#N/A</v>
      </c>
      <c r="P57" s="108" t="e">
        <f t="shared" si="1"/>
        <v>#N/A</v>
      </c>
    </row>
    <row r="58" spans="1:16">
      <c r="A58" s="30"/>
      <c r="B58" s="106"/>
      <c r="C58" s="33"/>
      <c r="D58" s="33"/>
      <c r="E58" s="106"/>
      <c r="F58" s="108"/>
      <c r="G58" s="108"/>
      <c r="H58" s="108"/>
      <c r="I58" s="108"/>
      <c r="J58" s="108"/>
      <c r="N58" s="108">
        <f t="shared" si="0"/>
        <v>0</v>
      </c>
      <c r="O58" s="108" t="e">
        <f>IF(D58="X",0,IF(E58="X",0,VLOOKUP(E58,'30'!$K$3:$L$16,2,FALSE)))</f>
        <v>#N/A</v>
      </c>
      <c r="P58" s="108" t="e">
        <f t="shared" si="1"/>
        <v>#N/A</v>
      </c>
    </row>
    <row r="59" spans="1:16">
      <c r="A59" s="30"/>
      <c r="B59" s="106"/>
      <c r="C59" s="33"/>
      <c r="D59" s="33"/>
      <c r="E59" s="106"/>
      <c r="F59" s="108"/>
      <c r="G59" s="108"/>
      <c r="H59" s="108"/>
      <c r="I59" s="108"/>
      <c r="J59" s="108"/>
      <c r="N59" s="108">
        <f t="shared" si="0"/>
        <v>0</v>
      </c>
      <c r="O59" s="108" t="e">
        <f>IF(D59="X",0,IF(E59="X",0,VLOOKUP(E59,'30'!$K$3:$L$16,2,FALSE)))</f>
        <v>#N/A</v>
      </c>
      <c r="P59" s="108" t="e">
        <f t="shared" si="1"/>
        <v>#N/A</v>
      </c>
    </row>
    <row r="60" spans="1:16">
      <c r="A60" s="30"/>
      <c r="B60" s="106"/>
      <c r="C60" s="33"/>
      <c r="D60" s="33"/>
      <c r="E60" s="106"/>
      <c r="F60" s="108"/>
      <c r="G60" s="108"/>
      <c r="H60" s="108"/>
      <c r="I60" s="108"/>
      <c r="J60" s="108"/>
      <c r="N60" s="108">
        <f t="shared" si="0"/>
        <v>0</v>
      </c>
      <c r="O60" s="108" t="e">
        <f>IF(D60="X",0,IF(E60="X",0,VLOOKUP(E60,'30'!$K$3:$L$16,2,FALSE)))</f>
        <v>#N/A</v>
      </c>
      <c r="P60" s="108" t="e">
        <f t="shared" si="1"/>
        <v>#N/A</v>
      </c>
    </row>
    <row r="61" spans="1:16">
      <c r="A61" s="30"/>
      <c r="B61" s="106"/>
      <c r="C61" s="33"/>
      <c r="D61" s="33"/>
      <c r="E61" s="106"/>
      <c r="F61" s="108"/>
      <c r="G61" s="108"/>
      <c r="H61" s="108"/>
      <c r="I61" s="108"/>
      <c r="J61" s="108"/>
      <c r="N61" s="108">
        <f t="shared" si="0"/>
        <v>0</v>
      </c>
      <c r="O61" s="108" t="e">
        <f>IF(D61="X",0,IF(E61="X",0,VLOOKUP(E61,'30'!$K$3:$L$16,2,FALSE)))</f>
        <v>#N/A</v>
      </c>
      <c r="P61" s="108" t="e">
        <f t="shared" si="1"/>
        <v>#N/A</v>
      </c>
    </row>
    <row r="62" spans="1:16">
      <c r="A62" s="30"/>
      <c r="B62" s="106"/>
      <c r="C62" s="33"/>
      <c r="D62" s="33"/>
      <c r="E62" s="106"/>
      <c r="F62" s="108"/>
      <c r="G62" s="108"/>
      <c r="H62" s="108"/>
      <c r="I62" s="108"/>
      <c r="J62" s="108"/>
      <c r="N62" s="108">
        <f t="shared" si="0"/>
        <v>0</v>
      </c>
      <c r="O62" s="108" t="e">
        <f>IF(D62="X",0,IF(E62="X",0,VLOOKUP(E62,'30'!$K$3:$L$16,2,FALSE)))</f>
        <v>#N/A</v>
      </c>
      <c r="P62" s="108" t="e">
        <f t="shared" si="1"/>
        <v>#N/A</v>
      </c>
    </row>
    <row r="63" spans="1:16">
      <c r="A63" s="30"/>
      <c r="B63" s="106"/>
      <c r="C63" s="33"/>
      <c r="D63" s="33"/>
      <c r="E63" s="106"/>
      <c r="F63" s="108"/>
      <c r="G63" s="108"/>
      <c r="H63" s="108"/>
      <c r="I63" s="108"/>
      <c r="J63" s="108"/>
      <c r="N63" s="108">
        <f t="shared" si="0"/>
        <v>0</v>
      </c>
      <c r="O63" s="108" t="e">
        <f>IF(D63="X",0,IF(E63="X",0,VLOOKUP(E63,'30'!$K$3:$L$16,2,FALSE)))</f>
        <v>#N/A</v>
      </c>
      <c r="P63" s="108" t="e">
        <f t="shared" si="1"/>
        <v>#N/A</v>
      </c>
    </row>
    <row r="64" spans="1:16">
      <c r="A64" s="30"/>
      <c r="B64" s="106"/>
      <c r="C64" s="33"/>
      <c r="D64" s="33"/>
      <c r="E64" s="106"/>
      <c r="F64" s="108"/>
      <c r="G64" s="108"/>
      <c r="H64" s="108"/>
      <c r="I64" s="108"/>
      <c r="J64" s="108"/>
      <c r="N64" s="108">
        <f t="shared" si="0"/>
        <v>0</v>
      </c>
      <c r="O64" s="108" t="e">
        <f>IF(D64="X",0,IF(E64="X",0,VLOOKUP(E64,'30'!$K$3:$L$16,2,FALSE)))</f>
        <v>#N/A</v>
      </c>
      <c r="P64" s="108" t="e">
        <f t="shared" si="1"/>
        <v>#N/A</v>
      </c>
    </row>
    <row r="65" spans="1:16">
      <c r="A65" s="30"/>
      <c r="B65" s="106"/>
      <c r="C65" s="33"/>
      <c r="D65" s="33"/>
      <c r="E65" s="106"/>
      <c r="F65" s="108"/>
      <c r="G65" s="108"/>
      <c r="H65" s="108"/>
      <c r="I65" s="108"/>
      <c r="J65" s="108"/>
      <c r="N65" s="108">
        <f t="shared" si="0"/>
        <v>0</v>
      </c>
      <c r="O65" s="108" t="e">
        <f>IF(D65="X",0,IF(E65="X",0,VLOOKUP(E65,'30'!$K$3:$L$16,2,FALSE)))</f>
        <v>#N/A</v>
      </c>
      <c r="P65" s="108" t="e">
        <f t="shared" si="1"/>
        <v>#N/A</v>
      </c>
    </row>
    <row r="66" spans="1:16">
      <c r="A66" s="30"/>
      <c r="B66" s="106"/>
      <c r="C66" s="33"/>
      <c r="D66" s="33"/>
      <c r="E66" s="106"/>
      <c r="F66" s="108"/>
      <c r="G66" s="108"/>
      <c r="H66" s="108"/>
      <c r="I66" s="108"/>
      <c r="J66" s="108"/>
      <c r="N66" s="108">
        <f t="shared" si="0"/>
        <v>0</v>
      </c>
      <c r="O66" s="108" t="e">
        <f>IF(D66="X",0,IF(E66="X",0,VLOOKUP(E66,'30'!$K$3:$L$16,2,FALSE)))</f>
        <v>#N/A</v>
      </c>
      <c r="P66" s="108" t="e">
        <f t="shared" si="1"/>
        <v>#N/A</v>
      </c>
    </row>
    <row r="67" spans="1:16">
      <c r="A67" s="30"/>
      <c r="B67" s="106"/>
      <c r="C67" s="33"/>
      <c r="D67" s="33"/>
      <c r="E67" s="106"/>
      <c r="F67" s="108"/>
      <c r="G67" s="108"/>
      <c r="H67" s="108"/>
      <c r="I67" s="108"/>
      <c r="J67" s="108"/>
      <c r="N67" s="108">
        <f t="shared" si="0"/>
        <v>0</v>
      </c>
      <c r="O67" s="108" t="e">
        <f>IF(D67="X",0,IF(E67="X",0,VLOOKUP(E67,'30'!$K$3:$L$16,2,FALSE)))</f>
        <v>#N/A</v>
      </c>
      <c r="P67" s="108" t="e">
        <f t="shared" si="1"/>
        <v>#N/A</v>
      </c>
    </row>
    <row r="68" spans="1:16">
      <c r="A68" s="30"/>
      <c r="B68" s="106"/>
      <c r="C68" s="33"/>
      <c r="D68" s="33"/>
      <c r="E68" s="106"/>
      <c r="F68" s="108"/>
      <c r="G68" s="108"/>
      <c r="H68" s="108"/>
      <c r="I68" s="108"/>
      <c r="J68" s="108"/>
      <c r="N68" s="108">
        <f t="shared" ref="N68:N131" si="2">SUM(F68:M68)</f>
        <v>0</v>
      </c>
      <c r="O68" s="108" t="e">
        <f>IF(D68="X",0,IF(E68="X",0,VLOOKUP(E68,'30'!$K$3:$L$16,2,FALSE)))</f>
        <v>#N/A</v>
      </c>
      <c r="P68" s="108" t="e">
        <f t="shared" ref="P68:P131" si="3">N68*O68</f>
        <v>#N/A</v>
      </c>
    </row>
    <row r="69" spans="1:16">
      <c r="A69" s="30"/>
      <c r="B69" s="106"/>
      <c r="C69" s="33"/>
      <c r="D69" s="33"/>
      <c r="E69" s="106"/>
      <c r="F69" s="108"/>
      <c r="G69" s="108"/>
      <c r="H69" s="108"/>
      <c r="I69" s="108"/>
      <c r="J69" s="108"/>
      <c r="N69" s="108">
        <f t="shared" si="2"/>
        <v>0</v>
      </c>
      <c r="O69" s="108" t="e">
        <f>IF(D69="X",0,IF(E69="X",0,VLOOKUP(E69,'30'!$K$3:$L$16,2,FALSE)))</f>
        <v>#N/A</v>
      </c>
      <c r="P69" s="108" t="e">
        <f t="shared" si="3"/>
        <v>#N/A</v>
      </c>
    </row>
    <row r="70" spans="1:16">
      <c r="A70" s="30"/>
      <c r="B70" s="106"/>
      <c r="C70" s="33"/>
      <c r="D70" s="33"/>
      <c r="E70" s="106"/>
      <c r="F70" s="108"/>
      <c r="G70" s="108"/>
      <c r="H70" s="108"/>
      <c r="I70" s="108"/>
      <c r="J70" s="108"/>
      <c r="N70" s="108">
        <f t="shared" si="2"/>
        <v>0</v>
      </c>
      <c r="O70" s="108" t="e">
        <f>IF(D70="X",0,IF(E70="X",0,VLOOKUP(E70,'30'!$K$3:$L$16,2,FALSE)))</f>
        <v>#N/A</v>
      </c>
      <c r="P70" s="108" t="e">
        <f t="shared" si="3"/>
        <v>#N/A</v>
      </c>
    </row>
    <row r="71" spans="1:16">
      <c r="A71" s="30"/>
      <c r="B71" s="106"/>
      <c r="C71" s="33"/>
      <c r="D71" s="33"/>
      <c r="E71" s="106"/>
      <c r="F71" s="108"/>
      <c r="G71" s="108"/>
      <c r="H71" s="108"/>
      <c r="I71" s="108"/>
      <c r="J71" s="108"/>
      <c r="N71" s="108">
        <f t="shared" si="2"/>
        <v>0</v>
      </c>
      <c r="O71" s="108" t="e">
        <f>IF(D71="X",0,IF(E71="X",0,VLOOKUP(E71,'30'!$K$3:$L$16,2,FALSE)))</f>
        <v>#N/A</v>
      </c>
      <c r="P71" s="108" t="e">
        <f t="shared" si="3"/>
        <v>#N/A</v>
      </c>
    </row>
    <row r="72" spans="1:16">
      <c r="A72" s="30"/>
      <c r="B72" s="106"/>
      <c r="C72" s="33"/>
      <c r="D72" s="33"/>
      <c r="E72" s="106"/>
      <c r="F72" s="108"/>
      <c r="G72" s="108"/>
      <c r="H72" s="108"/>
      <c r="I72" s="108"/>
      <c r="J72" s="108"/>
      <c r="N72" s="108">
        <f t="shared" si="2"/>
        <v>0</v>
      </c>
      <c r="O72" s="108" t="e">
        <f>IF(D72="X",0,IF(E72="X",0,VLOOKUP(E72,'30'!$K$3:$L$16,2,FALSE)))</f>
        <v>#N/A</v>
      </c>
      <c r="P72" s="108" t="e">
        <f t="shared" si="3"/>
        <v>#N/A</v>
      </c>
    </row>
    <row r="73" spans="1:16">
      <c r="A73" s="30"/>
      <c r="B73" s="106"/>
      <c r="C73" s="33"/>
      <c r="D73" s="33"/>
      <c r="E73" s="106"/>
      <c r="F73" s="108"/>
      <c r="G73" s="108"/>
      <c r="H73" s="108"/>
      <c r="I73" s="108"/>
      <c r="J73" s="108"/>
      <c r="N73" s="108">
        <f t="shared" si="2"/>
        <v>0</v>
      </c>
      <c r="O73" s="108" t="e">
        <f>IF(D73="X",0,IF(E73="X",0,VLOOKUP(E73,'30'!$K$3:$L$16,2,FALSE)))</f>
        <v>#N/A</v>
      </c>
      <c r="P73" s="108" t="e">
        <f t="shared" si="3"/>
        <v>#N/A</v>
      </c>
    </row>
    <row r="74" spans="1:16">
      <c r="A74" s="30"/>
      <c r="B74" s="106"/>
      <c r="C74" s="116"/>
      <c r="D74" s="116"/>
      <c r="E74" s="117"/>
      <c r="F74" s="118"/>
      <c r="G74" s="118"/>
      <c r="H74" s="118"/>
      <c r="I74" s="118"/>
      <c r="J74" s="118"/>
      <c r="K74" s="118"/>
      <c r="L74" s="118"/>
      <c r="M74" s="118"/>
      <c r="N74" s="108">
        <f t="shared" si="2"/>
        <v>0</v>
      </c>
      <c r="O74" s="108" t="e">
        <f>IF(D74="X",0,IF(E74="X",0,VLOOKUP(E74,'30'!$K$3:$L$16,2,FALSE)))</f>
        <v>#N/A</v>
      </c>
      <c r="P74" s="108" t="e">
        <f t="shared" si="3"/>
        <v>#N/A</v>
      </c>
    </row>
    <row r="75" spans="1:16">
      <c r="A75" s="30"/>
      <c r="B75" s="106"/>
      <c r="C75" s="33"/>
      <c r="D75" s="33"/>
      <c r="E75" s="106"/>
      <c r="F75" s="108"/>
      <c r="G75" s="108"/>
      <c r="H75" s="108"/>
      <c r="I75" s="108"/>
      <c r="J75" s="108"/>
      <c r="N75" s="108">
        <f t="shared" si="2"/>
        <v>0</v>
      </c>
      <c r="O75" s="108" t="e">
        <f>IF(D75="X",0,IF(E75="X",0,VLOOKUP(E75,'30'!$K$3:$L$16,2,FALSE)))</f>
        <v>#N/A</v>
      </c>
      <c r="P75" s="108" t="e">
        <f t="shared" si="3"/>
        <v>#N/A</v>
      </c>
    </row>
    <row r="76" spans="1:16">
      <c r="A76" s="30"/>
      <c r="B76" s="106"/>
      <c r="C76" s="107"/>
      <c r="D76" s="33"/>
      <c r="E76" s="106"/>
      <c r="F76" s="108"/>
      <c r="G76" s="108"/>
      <c r="H76" s="108"/>
      <c r="I76" s="108"/>
      <c r="J76" s="108"/>
      <c r="N76" s="108">
        <f t="shared" si="2"/>
        <v>0</v>
      </c>
      <c r="O76" s="108" t="e">
        <f>IF(D76="X",0,IF(E76="X",0,VLOOKUP(E76,'30'!$K$3:$L$16,2,FALSE)))</f>
        <v>#N/A</v>
      </c>
      <c r="P76" s="108" t="e">
        <f t="shared" si="3"/>
        <v>#N/A</v>
      </c>
    </row>
    <row r="77" spans="1:16">
      <c r="A77" s="30"/>
      <c r="B77" s="106"/>
      <c r="C77" s="33"/>
      <c r="D77" s="33"/>
      <c r="E77" s="106"/>
      <c r="F77" s="108"/>
      <c r="G77" s="108"/>
      <c r="H77" s="108"/>
      <c r="I77" s="108"/>
      <c r="J77" s="108"/>
      <c r="N77" s="108">
        <f t="shared" si="2"/>
        <v>0</v>
      </c>
      <c r="O77" s="108" t="e">
        <f>IF(D77="X",0,IF(E77="X",0,VLOOKUP(E77,'30'!$K$3:$L$16,2,FALSE)))</f>
        <v>#N/A</v>
      </c>
      <c r="P77" s="108" t="e">
        <f t="shared" si="3"/>
        <v>#N/A</v>
      </c>
    </row>
    <row r="78" spans="1:16">
      <c r="A78" s="30"/>
      <c r="B78" s="106"/>
      <c r="C78" s="33"/>
      <c r="D78" s="33"/>
      <c r="E78" s="106"/>
      <c r="F78" s="108"/>
      <c r="G78" s="108"/>
      <c r="H78" s="108"/>
      <c r="I78" s="108"/>
      <c r="J78" s="108"/>
      <c r="N78" s="108">
        <f t="shared" si="2"/>
        <v>0</v>
      </c>
      <c r="O78" s="108" t="e">
        <f>IF(D78="X",0,IF(E78="X",0,VLOOKUP(E78,'30'!$K$3:$L$16,2,FALSE)))</f>
        <v>#N/A</v>
      </c>
      <c r="P78" s="108" t="e">
        <f t="shared" si="3"/>
        <v>#N/A</v>
      </c>
    </row>
    <row r="79" spans="1:16">
      <c r="A79" s="30"/>
      <c r="B79" s="106"/>
      <c r="C79" s="33"/>
      <c r="D79" s="33"/>
      <c r="E79" s="106"/>
      <c r="F79" s="108"/>
      <c r="G79" s="108"/>
      <c r="H79" s="108"/>
      <c r="I79" s="108"/>
      <c r="J79" s="108"/>
      <c r="N79" s="108">
        <f t="shared" si="2"/>
        <v>0</v>
      </c>
      <c r="O79" s="108" t="e">
        <f>IF(D79="X",0,IF(E79="X",0,VLOOKUP(E79,'30'!$K$3:$L$16,2,FALSE)))</f>
        <v>#N/A</v>
      </c>
      <c r="P79" s="108" t="e">
        <f t="shared" si="3"/>
        <v>#N/A</v>
      </c>
    </row>
    <row r="80" spans="1:16">
      <c r="A80" s="30"/>
      <c r="B80" s="106"/>
      <c r="C80" s="33"/>
      <c r="D80" s="33"/>
      <c r="E80" s="106"/>
      <c r="F80" s="108"/>
      <c r="G80" s="108"/>
      <c r="H80" s="108"/>
      <c r="I80" s="108"/>
      <c r="J80" s="108"/>
      <c r="N80" s="108">
        <f t="shared" si="2"/>
        <v>0</v>
      </c>
      <c r="O80" s="108" t="e">
        <f>IF(D80="X",0,IF(E80="X",0,VLOOKUP(E80,'30'!$K$3:$L$16,2,FALSE)))</f>
        <v>#N/A</v>
      </c>
      <c r="P80" s="108" t="e">
        <f t="shared" si="3"/>
        <v>#N/A</v>
      </c>
    </row>
    <row r="81" spans="1:16">
      <c r="A81" s="30"/>
      <c r="B81" s="106"/>
      <c r="C81" s="33"/>
      <c r="D81" s="33"/>
      <c r="E81" s="106"/>
      <c r="F81" s="108"/>
      <c r="G81" s="108"/>
      <c r="H81" s="108"/>
      <c r="I81" s="108"/>
      <c r="J81" s="108"/>
      <c r="N81" s="108">
        <f t="shared" si="2"/>
        <v>0</v>
      </c>
      <c r="O81" s="108" t="e">
        <f>IF(D81="X",0,IF(E81="X",0,VLOOKUP(E81,'30'!$K$3:$L$16,2,FALSE)))</f>
        <v>#N/A</v>
      </c>
      <c r="P81" s="108" t="e">
        <f t="shared" si="3"/>
        <v>#N/A</v>
      </c>
    </row>
    <row r="82" spans="1:16">
      <c r="A82" s="30"/>
      <c r="B82" s="106"/>
      <c r="C82" s="33"/>
      <c r="D82" s="33"/>
      <c r="E82" s="106"/>
      <c r="F82" s="108"/>
      <c r="G82" s="108"/>
      <c r="H82" s="108"/>
      <c r="I82" s="108"/>
      <c r="J82" s="108"/>
      <c r="N82" s="108">
        <f t="shared" si="2"/>
        <v>0</v>
      </c>
      <c r="O82" s="108" t="e">
        <f>IF(D82="X",0,IF(E82="X",0,VLOOKUP(E82,'30'!$K$3:$L$16,2,FALSE)))</f>
        <v>#N/A</v>
      </c>
      <c r="P82" s="108" t="e">
        <f t="shared" si="3"/>
        <v>#N/A</v>
      </c>
    </row>
    <row r="83" spans="1:16">
      <c r="A83" s="30"/>
      <c r="B83" s="106"/>
      <c r="C83" s="33"/>
      <c r="D83" s="33"/>
      <c r="E83" s="106"/>
      <c r="F83" s="108"/>
      <c r="G83" s="108"/>
      <c r="H83" s="108"/>
      <c r="I83" s="108"/>
      <c r="J83" s="108"/>
      <c r="N83" s="108">
        <f t="shared" si="2"/>
        <v>0</v>
      </c>
      <c r="O83" s="108" t="e">
        <f>IF(D83="X",0,IF(E83="X",0,VLOOKUP(E83,'30'!$K$3:$L$16,2,FALSE)))</f>
        <v>#N/A</v>
      </c>
      <c r="P83" s="108" t="e">
        <f t="shared" si="3"/>
        <v>#N/A</v>
      </c>
    </row>
    <row r="84" spans="1:16">
      <c r="A84" s="30"/>
      <c r="B84" s="106"/>
      <c r="C84" s="33"/>
      <c r="D84" s="33"/>
      <c r="E84" s="106"/>
      <c r="F84" s="108"/>
      <c r="G84" s="108"/>
      <c r="H84" s="108"/>
      <c r="I84" s="108"/>
      <c r="J84" s="108"/>
      <c r="N84" s="108">
        <f t="shared" si="2"/>
        <v>0</v>
      </c>
      <c r="O84" s="108" t="e">
        <f>IF(D84="X",0,IF(E84="X",0,VLOOKUP(E84,'30'!$K$3:$L$16,2,FALSE)))</f>
        <v>#N/A</v>
      </c>
      <c r="P84" s="108" t="e">
        <f t="shared" si="3"/>
        <v>#N/A</v>
      </c>
    </row>
    <row r="85" spans="1:16">
      <c r="A85" s="30"/>
      <c r="B85" s="106"/>
      <c r="C85" s="33"/>
      <c r="D85" s="33"/>
      <c r="E85" s="106"/>
      <c r="F85" s="108"/>
      <c r="G85" s="108"/>
      <c r="H85" s="108"/>
      <c r="I85" s="108"/>
      <c r="J85" s="108"/>
      <c r="N85" s="108">
        <f t="shared" si="2"/>
        <v>0</v>
      </c>
      <c r="O85" s="108" t="e">
        <f>IF(D85="X",0,IF(E85="X",0,VLOOKUP(E85,'30'!$K$3:$L$16,2,FALSE)))</f>
        <v>#N/A</v>
      </c>
      <c r="P85" s="108" t="e">
        <f t="shared" si="3"/>
        <v>#N/A</v>
      </c>
    </row>
    <row r="86" spans="1:16">
      <c r="A86" s="30"/>
      <c r="B86" s="106"/>
      <c r="C86" s="33"/>
      <c r="D86" s="33"/>
      <c r="E86" s="106"/>
      <c r="F86" s="108"/>
      <c r="G86" s="108"/>
      <c r="H86" s="108"/>
      <c r="I86" s="108"/>
      <c r="J86" s="108"/>
      <c r="N86" s="108">
        <f t="shared" si="2"/>
        <v>0</v>
      </c>
      <c r="O86" s="108" t="e">
        <f>IF(D86="X",0,IF(E86="X",0,VLOOKUP(E86,'30'!$K$3:$L$16,2,FALSE)))</f>
        <v>#N/A</v>
      </c>
      <c r="P86" s="108" t="e">
        <f t="shared" si="3"/>
        <v>#N/A</v>
      </c>
    </row>
    <row r="87" spans="1:16">
      <c r="A87" s="30"/>
      <c r="B87" s="106"/>
      <c r="C87" s="33"/>
      <c r="D87" s="33"/>
      <c r="E87" s="106"/>
      <c r="F87" s="108"/>
      <c r="G87" s="108"/>
      <c r="H87" s="108"/>
      <c r="I87" s="108"/>
      <c r="J87" s="108"/>
      <c r="N87" s="108">
        <f t="shared" si="2"/>
        <v>0</v>
      </c>
      <c r="O87" s="108" t="e">
        <f>IF(D87="X",0,IF(E87="X",0,VLOOKUP(E87,'30'!$K$3:$L$16,2,FALSE)))</f>
        <v>#N/A</v>
      </c>
      <c r="P87" s="108" t="e">
        <f t="shared" si="3"/>
        <v>#N/A</v>
      </c>
    </row>
    <row r="88" spans="1:16">
      <c r="A88" s="30"/>
      <c r="B88" s="106"/>
      <c r="C88" s="33"/>
      <c r="D88" s="33"/>
      <c r="E88" s="106"/>
      <c r="F88" s="108"/>
      <c r="G88" s="108"/>
      <c r="H88" s="108"/>
      <c r="I88" s="108"/>
      <c r="J88" s="108"/>
      <c r="N88" s="108">
        <f t="shared" si="2"/>
        <v>0</v>
      </c>
      <c r="O88" s="108" t="e">
        <f>IF(D88="X",0,IF(E88="X",0,VLOOKUP(E88,'30'!$K$3:$L$16,2,FALSE)))</f>
        <v>#N/A</v>
      </c>
      <c r="P88" s="108" t="e">
        <f t="shared" si="3"/>
        <v>#N/A</v>
      </c>
    </row>
    <row r="89" spans="1:16">
      <c r="A89" s="30"/>
      <c r="B89" s="106"/>
      <c r="C89" s="33"/>
      <c r="D89" s="33"/>
      <c r="E89" s="106"/>
      <c r="F89" s="108"/>
      <c r="G89" s="108"/>
      <c r="H89" s="108"/>
      <c r="I89" s="108"/>
      <c r="J89" s="108"/>
      <c r="N89" s="108">
        <f t="shared" si="2"/>
        <v>0</v>
      </c>
      <c r="O89" s="108" t="e">
        <f>IF(D89="X",0,IF(E89="X",0,VLOOKUP(E89,'30'!$K$3:$L$16,2,FALSE)))</f>
        <v>#N/A</v>
      </c>
      <c r="P89" s="108" t="e">
        <f t="shared" si="3"/>
        <v>#N/A</v>
      </c>
    </row>
    <row r="90" spans="1:16">
      <c r="A90" s="30"/>
      <c r="B90" s="106"/>
      <c r="C90" s="33"/>
      <c r="D90" s="33"/>
      <c r="E90" s="106"/>
      <c r="F90" s="108"/>
      <c r="G90" s="108"/>
      <c r="H90" s="108"/>
      <c r="I90" s="108"/>
      <c r="J90" s="108"/>
      <c r="N90" s="108">
        <f t="shared" si="2"/>
        <v>0</v>
      </c>
      <c r="O90" s="108" t="e">
        <f>IF(D90="X",0,IF(E90="X",0,VLOOKUP(E90,'30'!$K$3:$L$16,2,FALSE)))</f>
        <v>#N/A</v>
      </c>
      <c r="P90" s="108" t="e">
        <f t="shared" si="3"/>
        <v>#N/A</v>
      </c>
    </row>
    <row r="91" spans="1:16">
      <c r="A91" s="30"/>
      <c r="B91" s="106"/>
      <c r="C91" s="33"/>
      <c r="D91" s="33"/>
      <c r="E91" s="106"/>
      <c r="F91" s="108"/>
      <c r="G91" s="108"/>
      <c r="H91" s="108"/>
      <c r="I91" s="108"/>
      <c r="J91" s="108"/>
      <c r="N91" s="108">
        <f t="shared" si="2"/>
        <v>0</v>
      </c>
      <c r="O91" s="108" t="e">
        <f>IF(D91="X",0,IF(E91="X",0,VLOOKUP(E91,'30'!$K$3:$L$16,2,FALSE)))</f>
        <v>#N/A</v>
      </c>
      <c r="P91" s="108" t="e">
        <f t="shared" si="3"/>
        <v>#N/A</v>
      </c>
    </row>
    <row r="92" spans="1:16">
      <c r="A92" s="30"/>
      <c r="B92" s="106"/>
      <c r="C92" s="33"/>
      <c r="D92" s="33"/>
      <c r="E92" s="106"/>
      <c r="F92" s="108"/>
      <c r="G92" s="108"/>
      <c r="H92" s="108"/>
      <c r="I92" s="108"/>
      <c r="J92" s="108"/>
      <c r="N92" s="108">
        <f t="shared" si="2"/>
        <v>0</v>
      </c>
      <c r="O92" s="108" t="e">
        <f>IF(D92="X",0,IF(E92="X",0,VLOOKUP(E92,'30'!$K$3:$L$16,2,FALSE)))</f>
        <v>#N/A</v>
      </c>
      <c r="P92" s="108" t="e">
        <f t="shared" si="3"/>
        <v>#N/A</v>
      </c>
    </row>
    <row r="93" spans="1:16">
      <c r="A93" s="30"/>
      <c r="B93" s="106"/>
      <c r="C93" s="33"/>
      <c r="D93" s="33"/>
      <c r="E93" s="106"/>
      <c r="F93" s="108"/>
      <c r="G93" s="108"/>
      <c r="H93" s="108"/>
      <c r="I93" s="108"/>
      <c r="J93" s="108"/>
      <c r="N93" s="108">
        <f t="shared" si="2"/>
        <v>0</v>
      </c>
      <c r="O93" s="108" t="e">
        <f>IF(D93="X",0,IF(E93="X",0,VLOOKUP(E93,'30'!$K$3:$L$16,2,FALSE)))</f>
        <v>#N/A</v>
      </c>
      <c r="P93" s="108" t="e">
        <f t="shared" si="3"/>
        <v>#N/A</v>
      </c>
    </row>
    <row r="94" spans="1:16">
      <c r="A94" s="30"/>
      <c r="B94" s="106"/>
      <c r="C94" s="33"/>
      <c r="D94" s="33"/>
      <c r="E94" s="106"/>
      <c r="F94" s="108"/>
      <c r="G94" s="108"/>
      <c r="H94" s="108"/>
      <c r="I94" s="108"/>
      <c r="J94" s="108"/>
      <c r="N94" s="108">
        <f t="shared" si="2"/>
        <v>0</v>
      </c>
      <c r="O94" s="108" t="e">
        <f>IF(D94="X",0,IF(E94="X",0,VLOOKUP(E94,'30'!$K$3:$L$16,2,FALSE)))</f>
        <v>#N/A</v>
      </c>
      <c r="P94" s="108" t="e">
        <f t="shared" si="3"/>
        <v>#N/A</v>
      </c>
    </row>
    <row r="95" spans="1:16">
      <c r="A95" s="30"/>
      <c r="B95" s="106"/>
      <c r="C95" s="33"/>
      <c r="D95" s="33"/>
      <c r="E95" s="106"/>
      <c r="F95" s="108"/>
      <c r="G95" s="108"/>
      <c r="H95" s="108"/>
      <c r="I95" s="108"/>
      <c r="J95" s="108"/>
      <c r="N95" s="108">
        <f t="shared" si="2"/>
        <v>0</v>
      </c>
      <c r="O95" s="108" t="e">
        <f>IF(D95="X",0,IF(E95="X",0,VLOOKUP(E95,'30'!$K$3:$L$16,2,FALSE)))</f>
        <v>#N/A</v>
      </c>
      <c r="P95" s="108" t="e">
        <f t="shared" si="3"/>
        <v>#N/A</v>
      </c>
    </row>
    <row r="96" spans="1:16">
      <c r="A96" s="30"/>
      <c r="B96" s="106"/>
      <c r="C96" s="33"/>
      <c r="D96" s="33"/>
      <c r="E96" s="106"/>
      <c r="F96" s="108"/>
      <c r="G96" s="108"/>
      <c r="H96" s="108"/>
      <c r="I96" s="108"/>
      <c r="J96" s="108"/>
      <c r="N96" s="108">
        <f t="shared" si="2"/>
        <v>0</v>
      </c>
      <c r="O96" s="108" t="e">
        <f>IF(D96="X",0,IF(E96="X",0,VLOOKUP(E96,'30'!$K$3:$L$16,2,FALSE)))</f>
        <v>#N/A</v>
      </c>
      <c r="P96" s="108" t="e">
        <f t="shared" si="3"/>
        <v>#N/A</v>
      </c>
    </row>
    <row r="97" spans="1:16">
      <c r="A97" s="30"/>
      <c r="B97" s="106"/>
      <c r="C97" s="33"/>
      <c r="D97" s="33"/>
      <c r="E97" s="106"/>
      <c r="F97" s="108"/>
      <c r="G97" s="108"/>
      <c r="H97" s="108"/>
      <c r="I97" s="108"/>
      <c r="J97" s="108"/>
      <c r="N97" s="108">
        <f t="shared" si="2"/>
        <v>0</v>
      </c>
      <c r="O97" s="108" t="e">
        <f>IF(D97="X",0,IF(E97="X",0,VLOOKUP(E97,'30'!$K$3:$L$16,2,FALSE)))</f>
        <v>#N/A</v>
      </c>
      <c r="P97" s="108" t="e">
        <f t="shared" si="3"/>
        <v>#N/A</v>
      </c>
    </row>
    <row r="98" spans="1:16">
      <c r="A98" s="30"/>
      <c r="B98" s="106"/>
      <c r="C98" s="33"/>
      <c r="D98" s="33"/>
      <c r="E98" s="106"/>
      <c r="F98" s="108"/>
      <c r="G98" s="108"/>
      <c r="H98" s="108"/>
      <c r="I98" s="108"/>
      <c r="J98" s="108"/>
      <c r="N98" s="108">
        <f t="shared" si="2"/>
        <v>0</v>
      </c>
      <c r="O98" s="108" t="e">
        <f>IF(D98="X",0,IF(E98="X",0,VLOOKUP(E98,'30'!$K$3:$L$16,2,FALSE)))</f>
        <v>#N/A</v>
      </c>
      <c r="P98" s="108" t="e">
        <f t="shared" si="3"/>
        <v>#N/A</v>
      </c>
    </row>
    <row r="99" spans="1:16">
      <c r="A99" s="30"/>
      <c r="B99" s="106"/>
      <c r="C99" s="33"/>
      <c r="D99" s="33"/>
      <c r="E99" s="106"/>
      <c r="F99" s="108"/>
      <c r="G99" s="108"/>
      <c r="H99" s="108"/>
      <c r="I99" s="108"/>
      <c r="J99" s="108"/>
      <c r="N99" s="108">
        <f t="shared" si="2"/>
        <v>0</v>
      </c>
      <c r="O99" s="108" t="e">
        <f>IF(D99="X",0,IF(E99="X",0,VLOOKUP(E99,'30'!$K$3:$L$16,2,FALSE)))</f>
        <v>#N/A</v>
      </c>
      <c r="P99" s="108" t="e">
        <f t="shared" si="3"/>
        <v>#N/A</v>
      </c>
    </row>
    <row r="100" spans="1:16">
      <c r="A100" s="30"/>
      <c r="B100" s="106"/>
      <c r="C100" s="33"/>
      <c r="D100" s="33"/>
      <c r="E100" s="106"/>
      <c r="F100" s="108"/>
      <c r="G100" s="108"/>
      <c r="H100" s="108"/>
      <c r="I100" s="108"/>
      <c r="J100" s="108"/>
      <c r="N100" s="108">
        <f t="shared" si="2"/>
        <v>0</v>
      </c>
      <c r="O100" s="108" t="e">
        <f>IF(D100="X",0,IF(E100="X",0,VLOOKUP(E100,'30'!$K$3:$L$16,2,FALSE)))</f>
        <v>#N/A</v>
      </c>
      <c r="P100" s="108" t="e">
        <f t="shared" si="3"/>
        <v>#N/A</v>
      </c>
    </row>
    <row r="101" spans="1:16">
      <c r="A101" s="30"/>
      <c r="B101" s="106"/>
      <c r="C101" s="33"/>
      <c r="D101" s="33"/>
      <c r="E101" s="106"/>
      <c r="F101" s="108"/>
      <c r="G101" s="108"/>
      <c r="H101" s="108"/>
      <c r="I101" s="108"/>
      <c r="J101" s="108"/>
      <c r="N101" s="108">
        <f t="shared" si="2"/>
        <v>0</v>
      </c>
      <c r="O101" s="108" t="e">
        <f>IF(D101="X",0,IF(E101="X",0,VLOOKUP(E101,'30'!$K$3:$L$16,2,FALSE)))</f>
        <v>#N/A</v>
      </c>
      <c r="P101" s="108" t="e">
        <f t="shared" si="3"/>
        <v>#N/A</v>
      </c>
    </row>
    <row r="102" spans="1:16">
      <c r="A102" s="30"/>
      <c r="B102" s="106"/>
      <c r="C102" s="33"/>
      <c r="D102" s="33"/>
      <c r="E102" s="106"/>
      <c r="F102" s="108"/>
      <c r="G102" s="108"/>
      <c r="H102" s="108"/>
      <c r="I102" s="108"/>
      <c r="J102" s="108"/>
      <c r="N102" s="108">
        <f t="shared" si="2"/>
        <v>0</v>
      </c>
      <c r="O102" s="108" t="e">
        <f>IF(D102="X",0,IF(E102="X",0,VLOOKUP(E102,'30'!$K$3:$L$16,2,FALSE)))</f>
        <v>#N/A</v>
      </c>
      <c r="P102" s="108" t="e">
        <f t="shared" si="3"/>
        <v>#N/A</v>
      </c>
    </row>
    <row r="103" spans="1:16">
      <c r="A103" s="30"/>
      <c r="B103" s="106"/>
      <c r="C103" s="33"/>
      <c r="D103" s="33"/>
      <c r="E103" s="106"/>
      <c r="F103" s="108"/>
      <c r="G103" s="108"/>
      <c r="H103" s="108"/>
      <c r="I103" s="108"/>
      <c r="J103" s="108"/>
      <c r="N103" s="108">
        <f t="shared" si="2"/>
        <v>0</v>
      </c>
      <c r="O103" s="108" t="e">
        <f>IF(D103="X",0,IF(E103="X",0,VLOOKUP(E103,'30'!$K$3:$L$16,2,FALSE)))</f>
        <v>#N/A</v>
      </c>
      <c r="P103" s="108" t="e">
        <f t="shared" si="3"/>
        <v>#N/A</v>
      </c>
    </row>
    <row r="104" spans="1:16">
      <c r="A104" s="30"/>
      <c r="B104" s="106"/>
      <c r="C104" s="33"/>
      <c r="D104" s="33"/>
      <c r="E104" s="106"/>
      <c r="F104" s="108"/>
      <c r="G104" s="108"/>
      <c r="H104" s="108"/>
      <c r="I104" s="108"/>
      <c r="J104" s="108"/>
      <c r="N104" s="108">
        <f t="shared" si="2"/>
        <v>0</v>
      </c>
      <c r="O104" s="108" t="e">
        <f>IF(D104="X",0,IF(E104="X",0,VLOOKUP(E104,'30'!$K$3:$L$16,2,FALSE)))</f>
        <v>#N/A</v>
      </c>
      <c r="P104" s="108" t="e">
        <f t="shared" si="3"/>
        <v>#N/A</v>
      </c>
    </row>
    <row r="105" spans="1:16">
      <c r="A105" s="30"/>
      <c r="B105" s="106"/>
      <c r="C105" s="33"/>
      <c r="D105" s="33"/>
      <c r="E105" s="106"/>
      <c r="F105" s="108"/>
      <c r="G105" s="108"/>
      <c r="H105" s="108"/>
      <c r="I105" s="108"/>
      <c r="J105" s="108"/>
      <c r="N105" s="108">
        <f t="shared" si="2"/>
        <v>0</v>
      </c>
      <c r="O105" s="108" t="e">
        <f>IF(D105="X",0,IF(E105="X",0,VLOOKUP(E105,'30'!$K$3:$L$16,2,FALSE)))</f>
        <v>#N/A</v>
      </c>
      <c r="P105" s="108" t="e">
        <f t="shared" si="3"/>
        <v>#N/A</v>
      </c>
    </row>
    <row r="106" spans="1:16">
      <c r="A106" s="30"/>
      <c r="B106" s="106"/>
      <c r="C106" s="33"/>
      <c r="D106" s="33"/>
      <c r="E106" s="106"/>
      <c r="F106" s="108"/>
      <c r="G106" s="108"/>
      <c r="H106" s="108"/>
      <c r="I106" s="108"/>
      <c r="J106" s="108"/>
      <c r="N106" s="108">
        <f t="shared" si="2"/>
        <v>0</v>
      </c>
      <c r="O106" s="108" t="e">
        <f>IF(D106="X",0,IF(E106="X",0,VLOOKUP(E106,'30'!$K$3:$L$16,2,FALSE)))</f>
        <v>#N/A</v>
      </c>
      <c r="P106" s="108" t="e">
        <f t="shared" si="3"/>
        <v>#N/A</v>
      </c>
    </row>
    <row r="107" spans="1:16">
      <c r="A107" s="30"/>
      <c r="B107" s="106"/>
      <c r="C107" s="33"/>
      <c r="D107" s="33"/>
      <c r="E107" s="106"/>
      <c r="F107" s="108"/>
      <c r="G107" s="108"/>
      <c r="H107" s="108"/>
      <c r="I107" s="108"/>
      <c r="J107" s="108"/>
      <c r="N107" s="108">
        <f t="shared" si="2"/>
        <v>0</v>
      </c>
      <c r="O107" s="108" t="e">
        <f>IF(D107="X",0,IF(E107="X",0,VLOOKUP(E107,'30'!$K$3:$L$16,2,FALSE)))</f>
        <v>#N/A</v>
      </c>
      <c r="P107" s="108" t="e">
        <f t="shared" si="3"/>
        <v>#N/A</v>
      </c>
    </row>
    <row r="108" spans="1:16">
      <c r="A108" s="30"/>
      <c r="B108" s="106"/>
      <c r="C108" s="33"/>
      <c r="D108" s="33"/>
      <c r="E108" s="106"/>
      <c r="F108" s="108"/>
      <c r="G108" s="108"/>
      <c r="H108" s="108"/>
      <c r="I108" s="108"/>
      <c r="J108" s="108"/>
      <c r="N108" s="108">
        <f t="shared" si="2"/>
        <v>0</v>
      </c>
      <c r="O108" s="108" t="e">
        <f>IF(D108="X",0,IF(E108="X",0,VLOOKUP(E108,'30'!$K$3:$L$16,2,FALSE)))</f>
        <v>#N/A</v>
      </c>
      <c r="P108" s="108" t="e">
        <f t="shared" si="3"/>
        <v>#N/A</v>
      </c>
    </row>
    <row r="109" spans="1:16">
      <c r="A109" s="30"/>
      <c r="B109" s="106"/>
      <c r="C109" s="33"/>
      <c r="D109" s="33"/>
      <c r="E109" s="106"/>
      <c r="F109" s="108"/>
      <c r="G109" s="108"/>
      <c r="H109" s="108"/>
      <c r="I109" s="108"/>
      <c r="J109" s="108"/>
      <c r="N109" s="108">
        <f t="shared" si="2"/>
        <v>0</v>
      </c>
      <c r="O109" s="108" t="e">
        <f>IF(D109="X",0,IF(E109="X",0,VLOOKUP(E109,'30'!$K$3:$L$16,2,FALSE)))</f>
        <v>#N/A</v>
      </c>
      <c r="P109" s="108" t="e">
        <f t="shared" si="3"/>
        <v>#N/A</v>
      </c>
    </row>
    <row r="110" spans="1:16">
      <c r="A110" s="30"/>
      <c r="B110" s="106"/>
      <c r="C110" s="33"/>
      <c r="D110" s="33"/>
      <c r="E110" s="106"/>
      <c r="F110" s="108"/>
      <c r="G110" s="108"/>
      <c r="H110" s="108"/>
      <c r="I110" s="108"/>
      <c r="J110" s="108"/>
      <c r="N110" s="108">
        <f t="shared" si="2"/>
        <v>0</v>
      </c>
      <c r="O110" s="108" t="e">
        <f>IF(D110="X",0,IF(E110="X",0,VLOOKUP(E110,'30'!$K$3:$L$16,2,FALSE)))</f>
        <v>#N/A</v>
      </c>
      <c r="P110" s="108" t="e">
        <f t="shared" si="3"/>
        <v>#N/A</v>
      </c>
    </row>
    <row r="111" spans="1:16">
      <c r="A111" s="30"/>
      <c r="B111" s="106"/>
      <c r="C111" s="33"/>
      <c r="D111" s="33"/>
      <c r="E111" s="106"/>
      <c r="F111" s="108"/>
      <c r="G111" s="108"/>
      <c r="H111" s="108"/>
      <c r="I111" s="108"/>
      <c r="J111" s="108"/>
      <c r="N111" s="108">
        <f t="shared" si="2"/>
        <v>0</v>
      </c>
      <c r="O111" s="108" t="e">
        <f>IF(D111="X",0,IF(E111="X",0,VLOOKUP(E111,'30'!$K$3:$L$16,2,FALSE)))</f>
        <v>#N/A</v>
      </c>
      <c r="P111" s="108" t="e">
        <f t="shared" si="3"/>
        <v>#N/A</v>
      </c>
    </row>
    <row r="112" spans="1:16">
      <c r="A112" s="30"/>
      <c r="B112" s="106"/>
      <c r="C112" s="33"/>
      <c r="D112" s="33"/>
      <c r="E112" s="106"/>
      <c r="F112" s="108"/>
      <c r="G112" s="108"/>
      <c r="H112" s="108"/>
      <c r="I112" s="108"/>
      <c r="J112" s="108"/>
      <c r="N112" s="108">
        <f t="shared" si="2"/>
        <v>0</v>
      </c>
      <c r="O112" s="108" t="e">
        <f>IF(D112="X",0,IF(E112="X",0,VLOOKUP(E112,'30'!$K$3:$L$16,2,FALSE)))</f>
        <v>#N/A</v>
      </c>
      <c r="P112" s="108" t="e">
        <f t="shared" si="3"/>
        <v>#N/A</v>
      </c>
    </row>
    <row r="113" spans="1:16">
      <c r="A113" s="30"/>
      <c r="B113" s="106"/>
      <c r="C113" s="33"/>
      <c r="D113" s="33"/>
      <c r="E113" s="106"/>
      <c r="F113" s="108"/>
      <c r="G113" s="108"/>
      <c r="H113" s="108"/>
      <c r="I113" s="108"/>
      <c r="J113" s="108"/>
      <c r="N113" s="108">
        <f t="shared" si="2"/>
        <v>0</v>
      </c>
      <c r="O113" s="108" t="e">
        <f>IF(D113="X",0,IF(E113="X",0,VLOOKUP(E113,'30'!$K$3:$L$16,2,FALSE)))</f>
        <v>#N/A</v>
      </c>
      <c r="P113" s="108" t="e">
        <f t="shared" si="3"/>
        <v>#N/A</v>
      </c>
    </row>
    <row r="114" spans="1:16">
      <c r="A114" s="30"/>
      <c r="B114" s="106"/>
      <c r="C114" s="33"/>
      <c r="D114" s="33"/>
      <c r="E114" s="106"/>
      <c r="F114" s="108"/>
      <c r="G114" s="108"/>
      <c r="H114" s="108"/>
      <c r="I114" s="108"/>
      <c r="J114" s="108"/>
      <c r="N114" s="108">
        <f t="shared" si="2"/>
        <v>0</v>
      </c>
      <c r="O114" s="108" t="e">
        <f>IF(D114="X",0,IF(E114="X",0,VLOOKUP(E114,'30'!$K$3:$L$16,2,FALSE)))</f>
        <v>#N/A</v>
      </c>
      <c r="P114" s="108" t="e">
        <f t="shared" si="3"/>
        <v>#N/A</v>
      </c>
    </row>
    <row r="115" spans="1:16">
      <c r="A115" s="30"/>
      <c r="B115" s="106"/>
      <c r="C115" s="33"/>
      <c r="D115" s="33"/>
      <c r="E115" s="106"/>
      <c r="F115" s="108"/>
      <c r="G115" s="108"/>
      <c r="H115" s="108"/>
      <c r="I115" s="108"/>
      <c r="J115" s="108"/>
      <c r="N115" s="108">
        <f t="shared" si="2"/>
        <v>0</v>
      </c>
      <c r="O115" s="108" t="e">
        <f>IF(D115="X",0,IF(E115="X",0,VLOOKUP(E115,'30'!$K$3:$L$16,2,FALSE)))</f>
        <v>#N/A</v>
      </c>
      <c r="P115" s="108" t="e">
        <f t="shared" si="3"/>
        <v>#N/A</v>
      </c>
    </row>
    <row r="116" spans="1:16">
      <c r="A116" s="30"/>
      <c r="B116" s="106"/>
      <c r="C116" s="33"/>
      <c r="D116" s="33"/>
      <c r="E116" s="106"/>
      <c r="F116" s="108"/>
      <c r="G116" s="108"/>
      <c r="H116" s="108"/>
      <c r="I116" s="108"/>
      <c r="J116" s="108"/>
      <c r="N116" s="108">
        <f t="shared" si="2"/>
        <v>0</v>
      </c>
      <c r="O116" s="108" t="e">
        <f>IF(D116="X",0,IF(E116="X",0,VLOOKUP(E116,'30'!$K$3:$L$16,2,FALSE)))</f>
        <v>#N/A</v>
      </c>
      <c r="P116" s="108" t="e">
        <f t="shared" si="3"/>
        <v>#N/A</v>
      </c>
    </row>
    <row r="117" spans="1:16">
      <c r="A117" s="30"/>
      <c r="B117" s="106"/>
      <c r="C117" s="116"/>
      <c r="D117" s="116"/>
      <c r="E117" s="117"/>
      <c r="F117" s="118"/>
      <c r="G117" s="118"/>
      <c r="H117" s="118"/>
      <c r="I117" s="118"/>
      <c r="J117" s="118"/>
      <c r="K117" s="118"/>
      <c r="L117" s="118"/>
      <c r="M117" s="118"/>
      <c r="N117" s="108">
        <f t="shared" si="2"/>
        <v>0</v>
      </c>
      <c r="O117" s="108" t="e">
        <f>IF(D117="X",0,IF(E117="X",0,VLOOKUP(E117,'30'!$K$3:$L$16,2,FALSE)))</f>
        <v>#N/A</v>
      </c>
      <c r="P117" s="108" t="e">
        <f t="shared" si="3"/>
        <v>#N/A</v>
      </c>
    </row>
    <row r="118" spans="1:16">
      <c r="A118" s="110"/>
      <c r="B118" s="106"/>
      <c r="C118" s="33"/>
      <c r="D118" s="33"/>
      <c r="E118" s="106"/>
      <c r="F118" s="108"/>
      <c r="G118" s="108"/>
      <c r="H118" s="108"/>
      <c r="I118" s="108"/>
      <c r="J118" s="108"/>
      <c r="N118" s="108">
        <f t="shared" si="2"/>
        <v>0</v>
      </c>
      <c r="O118" s="108" t="e">
        <f>IF(D118="X",0,IF(E118="X",0,VLOOKUP(E118,'30'!$K$3:$L$16,2,FALSE)))</f>
        <v>#N/A</v>
      </c>
      <c r="P118" s="108" t="e">
        <f t="shared" si="3"/>
        <v>#N/A</v>
      </c>
    </row>
    <row r="119" spans="1:16">
      <c r="A119" s="110"/>
      <c r="B119" s="106"/>
      <c r="C119" s="107"/>
      <c r="D119" s="33"/>
      <c r="E119" s="106"/>
      <c r="F119" s="108"/>
      <c r="G119" s="108"/>
      <c r="H119" s="108"/>
      <c r="I119" s="108"/>
      <c r="J119" s="108"/>
      <c r="N119" s="108">
        <f t="shared" si="2"/>
        <v>0</v>
      </c>
      <c r="O119" s="108" t="e">
        <f>IF(D119="X",0,IF(E119="X",0,VLOOKUP(E119,'30'!$K$3:$L$16,2,FALSE)))</f>
        <v>#N/A</v>
      </c>
      <c r="P119" s="108" t="e">
        <f t="shared" si="3"/>
        <v>#N/A</v>
      </c>
    </row>
    <row r="120" spans="1:16">
      <c r="A120" s="110"/>
      <c r="B120" s="106"/>
      <c r="C120" s="33"/>
      <c r="D120" s="33"/>
      <c r="E120" s="106"/>
      <c r="F120" s="108"/>
      <c r="G120" s="108"/>
      <c r="H120" s="108"/>
      <c r="I120" s="108"/>
      <c r="J120" s="108"/>
      <c r="N120" s="108">
        <f t="shared" si="2"/>
        <v>0</v>
      </c>
      <c r="O120" s="108" t="e">
        <f>IF(D120="X",0,IF(E120="X",0,VLOOKUP(E120,'30'!$K$3:$L$16,2,FALSE)))</f>
        <v>#N/A</v>
      </c>
      <c r="P120" s="108" t="e">
        <f t="shared" si="3"/>
        <v>#N/A</v>
      </c>
    </row>
    <row r="121" spans="1:16">
      <c r="A121" s="110"/>
      <c r="B121" s="106"/>
      <c r="C121" s="33"/>
      <c r="D121" s="33"/>
      <c r="E121" s="106"/>
      <c r="F121" s="108"/>
      <c r="G121" s="108"/>
      <c r="H121" s="108"/>
      <c r="I121" s="108"/>
      <c r="J121" s="108"/>
      <c r="N121" s="108">
        <f t="shared" si="2"/>
        <v>0</v>
      </c>
      <c r="O121" s="108" t="e">
        <f>IF(D121="X",0,IF(E121="X",0,VLOOKUP(E121,'30'!$K$3:$L$16,2,FALSE)))</f>
        <v>#N/A</v>
      </c>
      <c r="P121" s="108" t="e">
        <f t="shared" si="3"/>
        <v>#N/A</v>
      </c>
    </row>
    <row r="122" spans="1:16">
      <c r="A122" s="110"/>
      <c r="B122" s="106"/>
      <c r="C122" s="33"/>
      <c r="D122" s="33"/>
      <c r="E122" s="106"/>
      <c r="F122" s="108"/>
      <c r="G122" s="108"/>
      <c r="H122" s="108"/>
      <c r="I122" s="108"/>
      <c r="J122" s="108"/>
      <c r="N122" s="108">
        <f t="shared" si="2"/>
        <v>0</v>
      </c>
      <c r="O122" s="108" t="e">
        <f>IF(D122="X",0,IF(E122="X",0,VLOOKUP(E122,'30'!$K$3:$L$16,2,FALSE)))</f>
        <v>#N/A</v>
      </c>
      <c r="P122" s="108" t="e">
        <f t="shared" si="3"/>
        <v>#N/A</v>
      </c>
    </row>
    <row r="123" spans="1:16">
      <c r="A123" s="110"/>
      <c r="B123" s="106"/>
      <c r="C123" s="33"/>
      <c r="D123" s="33"/>
      <c r="E123" s="106"/>
      <c r="F123" s="108"/>
      <c r="G123" s="108"/>
      <c r="H123" s="108"/>
      <c r="I123" s="108"/>
      <c r="J123" s="108"/>
      <c r="N123" s="108">
        <f t="shared" si="2"/>
        <v>0</v>
      </c>
      <c r="O123" s="108" t="e">
        <f>IF(D123="X",0,IF(E123="X",0,VLOOKUP(E123,'30'!$K$3:$L$16,2,FALSE)))</f>
        <v>#N/A</v>
      </c>
      <c r="P123" s="108" t="e">
        <f t="shared" si="3"/>
        <v>#N/A</v>
      </c>
    </row>
    <row r="124" spans="1:16">
      <c r="A124" s="110"/>
      <c r="B124" s="106"/>
      <c r="C124" s="33"/>
      <c r="D124" s="33"/>
      <c r="E124" s="106"/>
      <c r="F124" s="108"/>
      <c r="G124" s="108"/>
      <c r="H124" s="108"/>
      <c r="I124" s="108"/>
      <c r="J124" s="108"/>
      <c r="N124" s="108">
        <f t="shared" si="2"/>
        <v>0</v>
      </c>
      <c r="O124" s="108" t="e">
        <f>IF(D124="X",0,IF(E124="X",0,VLOOKUP(E124,'30'!$K$3:$L$16,2,FALSE)))</f>
        <v>#N/A</v>
      </c>
      <c r="P124" s="108" t="e">
        <f t="shared" si="3"/>
        <v>#N/A</v>
      </c>
    </row>
    <row r="125" spans="1:16">
      <c r="A125" s="110"/>
      <c r="B125" s="106"/>
      <c r="C125" s="33"/>
      <c r="D125" s="33"/>
      <c r="E125" s="106"/>
      <c r="F125" s="108"/>
      <c r="G125" s="108"/>
      <c r="H125" s="108"/>
      <c r="I125" s="108"/>
      <c r="J125" s="108"/>
      <c r="N125" s="108">
        <f t="shared" si="2"/>
        <v>0</v>
      </c>
      <c r="O125" s="108" t="e">
        <f>IF(D125="X",0,IF(E125="X",0,VLOOKUP(E125,'30'!$K$3:$L$16,2,FALSE)))</f>
        <v>#N/A</v>
      </c>
      <c r="P125" s="108" t="e">
        <f t="shared" si="3"/>
        <v>#N/A</v>
      </c>
    </row>
    <row r="126" spans="1:16">
      <c r="A126" s="110"/>
      <c r="B126" s="106"/>
      <c r="C126" s="116"/>
      <c r="D126" s="116"/>
      <c r="E126" s="116"/>
      <c r="F126" s="118"/>
      <c r="G126" s="118"/>
      <c r="H126" s="118"/>
      <c r="I126" s="118"/>
      <c r="J126" s="118"/>
      <c r="K126" s="118"/>
      <c r="L126" s="118"/>
      <c r="M126" s="118"/>
      <c r="N126" s="108">
        <f t="shared" si="2"/>
        <v>0</v>
      </c>
      <c r="O126" s="108" t="e">
        <f>IF(D126="X",0,IF(E126="X",0,VLOOKUP(E126,'30'!$K$3:$L$16,2,FALSE)))</f>
        <v>#N/A</v>
      </c>
      <c r="P126" s="108" t="e">
        <f t="shared" si="3"/>
        <v>#N/A</v>
      </c>
    </row>
    <row r="127" spans="1:16">
      <c r="N127" s="108">
        <f t="shared" si="2"/>
        <v>0</v>
      </c>
      <c r="O127" s="108" t="e">
        <f>IF(D127="X",0,IF(E127="X",0,VLOOKUP(E127,'30'!$K$3:$L$16,2,FALSE)))</f>
        <v>#N/A</v>
      </c>
      <c r="P127" s="108" t="e">
        <f t="shared" si="3"/>
        <v>#N/A</v>
      </c>
    </row>
    <row r="128" spans="1:16">
      <c r="N128" s="108">
        <f t="shared" si="2"/>
        <v>0</v>
      </c>
      <c r="O128" s="108" t="e">
        <f>IF(D128="X",0,IF(E128="X",0,VLOOKUP(E128,'30'!$K$3:$L$16,2,FALSE)))</f>
        <v>#N/A</v>
      </c>
      <c r="P128" s="108" t="e">
        <f t="shared" si="3"/>
        <v>#N/A</v>
      </c>
    </row>
    <row r="129" spans="14:16">
      <c r="N129" s="108">
        <f t="shared" si="2"/>
        <v>0</v>
      </c>
      <c r="O129" s="108" t="e">
        <f>IF(D129="X",0,IF(E129="X",0,VLOOKUP(E129,'30'!$K$3:$L$16,2,FALSE)))</f>
        <v>#N/A</v>
      </c>
      <c r="P129" s="108" t="e">
        <f t="shared" si="3"/>
        <v>#N/A</v>
      </c>
    </row>
    <row r="130" spans="14:16">
      <c r="N130" s="108">
        <f t="shared" si="2"/>
        <v>0</v>
      </c>
      <c r="O130" s="108" t="e">
        <f>IF(D130="X",0,IF(E130="X",0,VLOOKUP(E130,'30'!$K$3:$L$16,2,FALSE)))</f>
        <v>#N/A</v>
      </c>
      <c r="P130" s="108" t="e">
        <f t="shared" si="3"/>
        <v>#N/A</v>
      </c>
    </row>
    <row r="131" spans="14:16">
      <c r="N131" s="108">
        <f t="shared" si="2"/>
        <v>0</v>
      </c>
      <c r="O131" s="108" t="e">
        <f>IF(D131="X",0,IF(E131="X",0,VLOOKUP(E131,'30'!$K$3:$L$16,2,FALSE)))</f>
        <v>#N/A</v>
      </c>
      <c r="P131" s="108" t="e">
        <f t="shared" si="3"/>
        <v>#N/A</v>
      </c>
    </row>
    <row r="132" spans="14:16">
      <c r="N132" s="108">
        <f t="shared" ref="N132:N195" si="4">SUM(F132:M132)</f>
        <v>0</v>
      </c>
      <c r="O132" s="108" t="e">
        <f>IF(D132="X",0,IF(E132="X",0,VLOOKUP(E132,'30'!$K$3:$L$16,2,FALSE)))</f>
        <v>#N/A</v>
      </c>
      <c r="P132" s="108" t="e">
        <f t="shared" ref="P132:P195" si="5">N132*O132</f>
        <v>#N/A</v>
      </c>
    </row>
    <row r="133" spans="14:16">
      <c r="N133" s="108">
        <f t="shared" si="4"/>
        <v>0</v>
      </c>
      <c r="O133" s="108" t="e">
        <f>IF(D133="X",0,IF(E133="X",0,VLOOKUP(E133,'30'!$K$3:$L$16,2,FALSE)))</f>
        <v>#N/A</v>
      </c>
      <c r="P133" s="108" t="e">
        <f t="shared" si="5"/>
        <v>#N/A</v>
      </c>
    </row>
    <row r="134" spans="14:16">
      <c r="N134" s="108">
        <f t="shared" si="4"/>
        <v>0</v>
      </c>
      <c r="O134" s="108" t="e">
        <f>IF(D134="X",0,IF(E134="X",0,VLOOKUP(E134,'30'!$K$3:$L$16,2,FALSE)))</f>
        <v>#N/A</v>
      </c>
      <c r="P134" s="108" t="e">
        <f t="shared" si="5"/>
        <v>#N/A</v>
      </c>
    </row>
    <row r="135" spans="14:16">
      <c r="N135" s="108">
        <f t="shared" si="4"/>
        <v>0</v>
      </c>
      <c r="O135" s="108" t="e">
        <f>IF(D135="X",0,IF(E135="X",0,VLOOKUP(E135,'30'!$K$3:$L$16,2,FALSE)))</f>
        <v>#N/A</v>
      </c>
      <c r="P135" s="108" t="e">
        <f t="shared" si="5"/>
        <v>#N/A</v>
      </c>
    </row>
    <row r="136" spans="14:16">
      <c r="N136" s="108">
        <f t="shared" si="4"/>
        <v>0</v>
      </c>
      <c r="O136" s="108" t="e">
        <f>IF(D136="X",0,IF(E136="X",0,VLOOKUP(E136,'30'!$K$3:$L$16,2,FALSE)))</f>
        <v>#N/A</v>
      </c>
      <c r="P136" s="108" t="e">
        <f t="shared" si="5"/>
        <v>#N/A</v>
      </c>
    </row>
    <row r="137" spans="14:16">
      <c r="N137" s="108">
        <f t="shared" si="4"/>
        <v>0</v>
      </c>
      <c r="O137" s="108" t="e">
        <f>IF(D137="X",0,IF(E137="X",0,VLOOKUP(E137,'30'!$K$3:$L$16,2,FALSE)))</f>
        <v>#N/A</v>
      </c>
      <c r="P137" s="108" t="e">
        <f t="shared" si="5"/>
        <v>#N/A</v>
      </c>
    </row>
    <row r="138" spans="14:16">
      <c r="N138" s="108">
        <f t="shared" si="4"/>
        <v>0</v>
      </c>
      <c r="O138" s="108" t="e">
        <f>IF(D138="X",0,IF(E138="X",0,VLOOKUP(E138,'30'!$K$3:$L$16,2,FALSE)))</f>
        <v>#N/A</v>
      </c>
      <c r="P138" s="108" t="e">
        <f t="shared" si="5"/>
        <v>#N/A</v>
      </c>
    </row>
    <row r="139" spans="14:16">
      <c r="N139" s="108">
        <f t="shared" si="4"/>
        <v>0</v>
      </c>
      <c r="O139" s="108" t="e">
        <f>IF(D139="X",0,IF(E139="X",0,VLOOKUP(E139,'30'!$K$3:$L$16,2,FALSE)))</f>
        <v>#N/A</v>
      </c>
      <c r="P139" s="108" t="e">
        <f t="shared" si="5"/>
        <v>#N/A</v>
      </c>
    </row>
    <row r="140" spans="14:16">
      <c r="N140" s="108">
        <f t="shared" si="4"/>
        <v>0</v>
      </c>
      <c r="O140" s="108" t="e">
        <f>IF(D140="X",0,IF(E140="X",0,VLOOKUP(E140,'30'!$K$3:$L$16,2,FALSE)))</f>
        <v>#N/A</v>
      </c>
      <c r="P140" s="108" t="e">
        <f t="shared" si="5"/>
        <v>#N/A</v>
      </c>
    </row>
    <row r="141" spans="14:16">
      <c r="N141" s="108">
        <f t="shared" si="4"/>
        <v>0</v>
      </c>
      <c r="O141" s="108" t="e">
        <f>IF(D141="X",0,IF(E141="X",0,VLOOKUP(E141,'30'!$K$3:$L$16,2,FALSE)))</f>
        <v>#N/A</v>
      </c>
      <c r="P141" s="108" t="e">
        <f t="shared" si="5"/>
        <v>#N/A</v>
      </c>
    </row>
    <row r="142" spans="14:16">
      <c r="N142" s="108">
        <f t="shared" si="4"/>
        <v>0</v>
      </c>
      <c r="O142" s="108" t="e">
        <f>IF(D142="X",0,IF(E142="X",0,VLOOKUP(E142,'30'!$K$3:$L$16,2,FALSE)))</f>
        <v>#N/A</v>
      </c>
      <c r="P142" s="108" t="e">
        <f t="shared" si="5"/>
        <v>#N/A</v>
      </c>
    </row>
    <row r="143" spans="14:16">
      <c r="N143" s="108">
        <f t="shared" si="4"/>
        <v>0</v>
      </c>
      <c r="O143" s="108" t="e">
        <f>IF(D143="X",0,IF(E143="X",0,VLOOKUP(E143,'30'!$K$3:$L$16,2,FALSE)))</f>
        <v>#N/A</v>
      </c>
      <c r="P143" s="108" t="e">
        <f t="shared" si="5"/>
        <v>#N/A</v>
      </c>
    </row>
    <row r="144" spans="14:16">
      <c r="N144" s="108">
        <f t="shared" si="4"/>
        <v>0</v>
      </c>
      <c r="O144" s="108" t="e">
        <f>IF(D144="X",0,IF(E144="X",0,VLOOKUP(E144,'30'!$K$3:$L$16,2,FALSE)))</f>
        <v>#N/A</v>
      </c>
      <c r="P144" s="108" t="e">
        <f t="shared" si="5"/>
        <v>#N/A</v>
      </c>
    </row>
    <row r="145" spans="14:16">
      <c r="N145" s="108">
        <f t="shared" si="4"/>
        <v>0</v>
      </c>
      <c r="O145" s="108" t="e">
        <f>IF(D145="X",0,IF(E145="X",0,VLOOKUP(E145,'30'!$K$3:$L$16,2,FALSE)))</f>
        <v>#N/A</v>
      </c>
      <c r="P145" s="108" t="e">
        <f t="shared" si="5"/>
        <v>#N/A</v>
      </c>
    </row>
    <row r="146" spans="14:16">
      <c r="N146" s="108">
        <f t="shared" si="4"/>
        <v>0</v>
      </c>
      <c r="O146" s="108" t="e">
        <f>IF(D146="X",0,IF(E146="X",0,VLOOKUP(E146,'30'!$K$3:$L$16,2,FALSE)))</f>
        <v>#N/A</v>
      </c>
      <c r="P146" s="108" t="e">
        <f t="shared" si="5"/>
        <v>#N/A</v>
      </c>
    </row>
    <row r="147" spans="14:16">
      <c r="N147" s="108">
        <f t="shared" si="4"/>
        <v>0</v>
      </c>
      <c r="O147" s="108" t="e">
        <f>IF(D147="X",0,IF(E147="X",0,VLOOKUP(E147,'30'!$K$3:$L$16,2,FALSE)))</f>
        <v>#N/A</v>
      </c>
      <c r="P147" s="108" t="e">
        <f t="shared" si="5"/>
        <v>#N/A</v>
      </c>
    </row>
    <row r="148" spans="14:16">
      <c r="N148" s="108">
        <f t="shared" si="4"/>
        <v>0</v>
      </c>
      <c r="O148" s="108" t="e">
        <f>IF(D148="X",0,IF(E148="X",0,VLOOKUP(E148,'30'!$K$3:$L$16,2,FALSE)))</f>
        <v>#N/A</v>
      </c>
      <c r="P148" s="108" t="e">
        <f t="shared" si="5"/>
        <v>#N/A</v>
      </c>
    </row>
    <row r="149" spans="14:16">
      <c r="N149" s="108">
        <f t="shared" si="4"/>
        <v>0</v>
      </c>
      <c r="O149" s="108" t="e">
        <f>IF(D149="X",0,IF(E149="X",0,VLOOKUP(E149,'30'!$K$3:$L$16,2,FALSE)))</f>
        <v>#N/A</v>
      </c>
      <c r="P149" s="108" t="e">
        <f t="shared" si="5"/>
        <v>#N/A</v>
      </c>
    </row>
    <row r="150" spans="14:16">
      <c r="N150" s="108">
        <f t="shared" si="4"/>
        <v>0</v>
      </c>
      <c r="O150" s="108" t="e">
        <f>IF(D150="X",0,IF(E150="X",0,VLOOKUP(E150,'30'!$K$3:$L$16,2,FALSE)))</f>
        <v>#N/A</v>
      </c>
      <c r="P150" s="108" t="e">
        <f t="shared" si="5"/>
        <v>#N/A</v>
      </c>
    </row>
    <row r="151" spans="14:16">
      <c r="N151" s="108">
        <f t="shared" si="4"/>
        <v>0</v>
      </c>
      <c r="O151" s="108" t="e">
        <f>IF(D151="X",0,IF(E151="X",0,VLOOKUP(E151,'30'!$K$3:$L$16,2,FALSE)))</f>
        <v>#N/A</v>
      </c>
      <c r="P151" s="108" t="e">
        <f t="shared" si="5"/>
        <v>#N/A</v>
      </c>
    </row>
    <row r="152" spans="14:16">
      <c r="N152" s="108">
        <f t="shared" si="4"/>
        <v>0</v>
      </c>
      <c r="O152" s="108" t="e">
        <f>IF(D152="X",0,IF(E152="X",0,VLOOKUP(E152,'30'!$K$3:$L$16,2,FALSE)))</f>
        <v>#N/A</v>
      </c>
      <c r="P152" s="108" t="e">
        <f t="shared" si="5"/>
        <v>#N/A</v>
      </c>
    </row>
    <row r="153" spans="14:16">
      <c r="N153" s="108">
        <f t="shared" si="4"/>
        <v>0</v>
      </c>
      <c r="O153" s="108" t="e">
        <f>IF(D153="X",0,IF(E153="X",0,VLOOKUP(E153,'30'!$K$3:$L$16,2,FALSE)))</f>
        <v>#N/A</v>
      </c>
      <c r="P153" s="108" t="e">
        <f t="shared" si="5"/>
        <v>#N/A</v>
      </c>
    </row>
    <row r="154" spans="14:16">
      <c r="N154" s="108">
        <f t="shared" si="4"/>
        <v>0</v>
      </c>
      <c r="O154" s="108" t="e">
        <f>IF(D154="X",0,IF(E154="X",0,VLOOKUP(E154,'30'!$K$3:$L$16,2,FALSE)))</f>
        <v>#N/A</v>
      </c>
      <c r="P154" s="108" t="e">
        <f t="shared" si="5"/>
        <v>#N/A</v>
      </c>
    </row>
    <row r="155" spans="14:16">
      <c r="N155" s="108">
        <f t="shared" si="4"/>
        <v>0</v>
      </c>
      <c r="O155" s="108" t="e">
        <f>IF(D155="X",0,IF(E155="X",0,VLOOKUP(E155,'30'!$K$3:$L$16,2,FALSE)))</f>
        <v>#N/A</v>
      </c>
      <c r="P155" s="108" t="e">
        <f t="shared" si="5"/>
        <v>#N/A</v>
      </c>
    </row>
    <row r="156" spans="14:16">
      <c r="N156" s="108">
        <f t="shared" si="4"/>
        <v>0</v>
      </c>
      <c r="O156" s="108" t="e">
        <f>IF(D156="X",0,IF(E156="X",0,VLOOKUP(E156,'30'!$K$3:$L$16,2,FALSE)))</f>
        <v>#N/A</v>
      </c>
      <c r="P156" s="108" t="e">
        <f t="shared" si="5"/>
        <v>#N/A</v>
      </c>
    </row>
    <row r="157" spans="14:16">
      <c r="N157" s="108">
        <f t="shared" si="4"/>
        <v>0</v>
      </c>
      <c r="O157" s="108" t="e">
        <f>IF(D157="X",0,IF(E157="X",0,VLOOKUP(E157,'30'!$K$3:$L$16,2,FALSE)))</f>
        <v>#N/A</v>
      </c>
      <c r="P157" s="108" t="e">
        <f t="shared" si="5"/>
        <v>#N/A</v>
      </c>
    </row>
    <row r="158" spans="14:16">
      <c r="N158" s="108">
        <f t="shared" si="4"/>
        <v>0</v>
      </c>
      <c r="O158" s="108" t="e">
        <f>IF(D158="X",0,IF(E158="X",0,VLOOKUP(E158,'30'!$K$3:$L$16,2,FALSE)))</f>
        <v>#N/A</v>
      </c>
      <c r="P158" s="108" t="e">
        <f t="shared" si="5"/>
        <v>#N/A</v>
      </c>
    </row>
    <row r="159" spans="14:16">
      <c r="N159" s="108">
        <f t="shared" si="4"/>
        <v>0</v>
      </c>
      <c r="O159" s="108" t="e">
        <f>IF(D159="X",0,IF(E159="X",0,VLOOKUP(E159,'30'!$K$3:$L$16,2,FALSE)))</f>
        <v>#N/A</v>
      </c>
      <c r="P159" s="108" t="e">
        <f t="shared" si="5"/>
        <v>#N/A</v>
      </c>
    </row>
    <row r="160" spans="14:16">
      <c r="N160" s="108">
        <f t="shared" si="4"/>
        <v>0</v>
      </c>
      <c r="O160" s="108" t="e">
        <f>IF(D160="X",0,IF(E160="X",0,VLOOKUP(E160,'30'!$K$3:$L$16,2,FALSE)))</f>
        <v>#N/A</v>
      </c>
      <c r="P160" s="108" t="e">
        <f t="shared" si="5"/>
        <v>#N/A</v>
      </c>
    </row>
    <row r="161" spans="14:16">
      <c r="N161" s="108">
        <f t="shared" si="4"/>
        <v>0</v>
      </c>
      <c r="O161" s="108" t="e">
        <f>IF(D161="X",0,IF(E161="X",0,VLOOKUP(E161,'30'!$K$3:$L$16,2,FALSE)))</f>
        <v>#N/A</v>
      </c>
      <c r="P161" s="108" t="e">
        <f t="shared" si="5"/>
        <v>#N/A</v>
      </c>
    </row>
    <row r="162" spans="14:16">
      <c r="N162" s="108">
        <f t="shared" si="4"/>
        <v>0</v>
      </c>
      <c r="O162" s="108" t="e">
        <f>IF(D162="X",0,IF(E162="X",0,VLOOKUP(E162,'30'!$K$3:$L$16,2,FALSE)))</f>
        <v>#N/A</v>
      </c>
      <c r="P162" s="108" t="e">
        <f t="shared" si="5"/>
        <v>#N/A</v>
      </c>
    </row>
    <row r="163" spans="14:16">
      <c r="N163" s="108">
        <f t="shared" si="4"/>
        <v>0</v>
      </c>
      <c r="O163" s="108" t="e">
        <f>IF(D163="X",0,IF(E163="X",0,VLOOKUP(E163,'30'!$K$3:$L$16,2,FALSE)))</f>
        <v>#N/A</v>
      </c>
      <c r="P163" s="108" t="e">
        <f t="shared" si="5"/>
        <v>#N/A</v>
      </c>
    </row>
    <row r="164" spans="14:16">
      <c r="N164" s="108">
        <f t="shared" si="4"/>
        <v>0</v>
      </c>
      <c r="O164" s="108" t="e">
        <f>IF(D164="X",0,IF(E164="X",0,VLOOKUP(E164,'30'!$K$3:$L$16,2,FALSE)))</f>
        <v>#N/A</v>
      </c>
      <c r="P164" s="108" t="e">
        <f t="shared" si="5"/>
        <v>#N/A</v>
      </c>
    </row>
    <row r="165" spans="14:16">
      <c r="N165" s="108">
        <f t="shared" si="4"/>
        <v>0</v>
      </c>
      <c r="O165" s="108" t="e">
        <f>IF(D165="X",0,IF(E165="X",0,VLOOKUP(E165,'30'!$K$3:$L$16,2,FALSE)))</f>
        <v>#N/A</v>
      </c>
      <c r="P165" s="108" t="e">
        <f t="shared" si="5"/>
        <v>#N/A</v>
      </c>
    </row>
    <row r="166" spans="14:16">
      <c r="N166" s="108">
        <f t="shared" si="4"/>
        <v>0</v>
      </c>
      <c r="O166" s="108" t="e">
        <f>IF(D166="X",0,IF(E166="X",0,VLOOKUP(E166,'30'!$K$3:$L$16,2,FALSE)))</f>
        <v>#N/A</v>
      </c>
      <c r="P166" s="108" t="e">
        <f t="shared" si="5"/>
        <v>#N/A</v>
      </c>
    </row>
    <row r="167" spans="14:16">
      <c r="N167" s="108">
        <f t="shared" si="4"/>
        <v>0</v>
      </c>
      <c r="O167" s="108" t="e">
        <f>IF(D167="X",0,IF(E167="X",0,VLOOKUP(E167,'30'!$K$3:$L$16,2,FALSE)))</f>
        <v>#N/A</v>
      </c>
      <c r="P167" s="108" t="e">
        <f t="shared" si="5"/>
        <v>#N/A</v>
      </c>
    </row>
    <row r="168" spans="14:16">
      <c r="N168" s="108">
        <f t="shared" si="4"/>
        <v>0</v>
      </c>
      <c r="O168" s="108" t="e">
        <f>IF(D168="X",0,IF(E168="X",0,VLOOKUP(E168,'30'!$K$3:$L$16,2,FALSE)))</f>
        <v>#N/A</v>
      </c>
      <c r="P168" s="108" t="e">
        <f t="shared" si="5"/>
        <v>#N/A</v>
      </c>
    </row>
    <row r="169" spans="14:16">
      <c r="N169" s="108">
        <f t="shared" si="4"/>
        <v>0</v>
      </c>
      <c r="O169" s="108" t="e">
        <f>IF(D169="X",0,IF(E169="X",0,VLOOKUP(E169,'30'!$K$3:$L$16,2,FALSE)))</f>
        <v>#N/A</v>
      </c>
      <c r="P169" s="108" t="e">
        <f t="shared" si="5"/>
        <v>#N/A</v>
      </c>
    </row>
    <row r="170" spans="14:16">
      <c r="N170" s="108">
        <f t="shared" si="4"/>
        <v>0</v>
      </c>
      <c r="O170" s="108" t="e">
        <f>IF(D170="X",0,IF(E170="X",0,VLOOKUP(E170,'30'!$K$3:$L$16,2,FALSE)))</f>
        <v>#N/A</v>
      </c>
      <c r="P170" s="108" t="e">
        <f t="shared" si="5"/>
        <v>#N/A</v>
      </c>
    </row>
    <row r="171" spans="14:16">
      <c r="N171" s="108">
        <f t="shared" si="4"/>
        <v>0</v>
      </c>
      <c r="O171" s="108" t="e">
        <f>IF(D171="X",0,IF(E171="X",0,VLOOKUP(E171,'30'!$K$3:$L$16,2,FALSE)))</f>
        <v>#N/A</v>
      </c>
      <c r="P171" s="108" t="e">
        <f t="shared" si="5"/>
        <v>#N/A</v>
      </c>
    </row>
    <row r="172" spans="14:16">
      <c r="N172" s="108">
        <f t="shared" si="4"/>
        <v>0</v>
      </c>
      <c r="O172" s="108" t="e">
        <f>IF(D172="X",0,IF(E172="X",0,VLOOKUP(E172,'30'!$K$3:$L$16,2,FALSE)))</f>
        <v>#N/A</v>
      </c>
      <c r="P172" s="108" t="e">
        <f t="shared" si="5"/>
        <v>#N/A</v>
      </c>
    </row>
    <row r="173" spans="14:16">
      <c r="N173" s="108">
        <f t="shared" si="4"/>
        <v>0</v>
      </c>
      <c r="O173" s="108" t="e">
        <f>IF(D173="X",0,IF(E173="X",0,VLOOKUP(E173,'30'!$K$3:$L$16,2,FALSE)))</f>
        <v>#N/A</v>
      </c>
      <c r="P173" s="108" t="e">
        <f t="shared" si="5"/>
        <v>#N/A</v>
      </c>
    </row>
    <row r="174" spans="14:16">
      <c r="N174" s="108">
        <f t="shared" si="4"/>
        <v>0</v>
      </c>
      <c r="O174" s="108" t="e">
        <f>IF(D174="X",0,IF(E174="X",0,VLOOKUP(E174,'30'!$K$3:$L$16,2,FALSE)))</f>
        <v>#N/A</v>
      </c>
      <c r="P174" s="108" t="e">
        <f t="shared" si="5"/>
        <v>#N/A</v>
      </c>
    </row>
    <row r="175" spans="14:16">
      <c r="N175" s="108">
        <f t="shared" si="4"/>
        <v>0</v>
      </c>
      <c r="O175" s="108" t="e">
        <f>IF(D175="X",0,IF(E175="X",0,VLOOKUP(E175,'30'!$K$3:$L$16,2,FALSE)))</f>
        <v>#N/A</v>
      </c>
      <c r="P175" s="108" t="e">
        <f t="shared" si="5"/>
        <v>#N/A</v>
      </c>
    </row>
    <row r="176" spans="14:16">
      <c r="N176" s="108">
        <f t="shared" si="4"/>
        <v>0</v>
      </c>
      <c r="O176" s="108" t="e">
        <f>IF(D176="X",0,IF(E176="X",0,VLOOKUP(E176,'30'!$K$3:$L$16,2,FALSE)))</f>
        <v>#N/A</v>
      </c>
      <c r="P176" s="108" t="e">
        <f t="shared" si="5"/>
        <v>#N/A</v>
      </c>
    </row>
    <row r="177" spans="14:16">
      <c r="N177" s="108">
        <f t="shared" si="4"/>
        <v>0</v>
      </c>
      <c r="O177" s="108" t="e">
        <f>IF(D177="X",0,IF(E177="X",0,VLOOKUP(E177,'30'!$K$3:$L$16,2,FALSE)))</f>
        <v>#N/A</v>
      </c>
      <c r="P177" s="108" t="e">
        <f t="shared" si="5"/>
        <v>#N/A</v>
      </c>
    </row>
    <row r="178" spans="14:16">
      <c r="N178" s="108">
        <f t="shared" si="4"/>
        <v>0</v>
      </c>
      <c r="O178" s="108" t="e">
        <f>IF(D178="X",0,IF(E178="X",0,VLOOKUP(E178,'30'!$K$3:$L$16,2,FALSE)))</f>
        <v>#N/A</v>
      </c>
      <c r="P178" s="108" t="e">
        <f t="shared" si="5"/>
        <v>#N/A</v>
      </c>
    </row>
    <row r="179" spans="14:16">
      <c r="N179" s="108">
        <f t="shared" si="4"/>
        <v>0</v>
      </c>
      <c r="O179" s="108" t="e">
        <f>IF(D179="X",0,IF(E179="X",0,VLOOKUP(E179,'30'!$K$3:$L$16,2,FALSE)))</f>
        <v>#N/A</v>
      </c>
      <c r="P179" s="108" t="e">
        <f t="shared" si="5"/>
        <v>#N/A</v>
      </c>
    </row>
    <row r="180" spans="14:16">
      <c r="N180" s="108">
        <f t="shared" si="4"/>
        <v>0</v>
      </c>
      <c r="O180" s="108" t="e">
        <f>IF(D180="X",0,IF(E180="X",0,VLOOKUP(E180,'30'!$K$3:$L$16,2,FALSE)))</f>
        <v>#N/A</v>
      </c>
      <c r="P180" s="108" t="e">
        <f t="shared" si="5"/>
        <v>#N/A</v>
      </c>
    </row>
    <row r="181" spans="14:16">
      <c r="N181" s="108">
        <f t="shared" si="4"/>
        <v>0</v>
      </c>
      <c r="O181" s="108" t="e">
        <f>IF(D181="X",0,IF(E181="X",0,VLOOKUP(E181,'30'!$K$3:$L$16,2,FALSE)))</f>
        <v>#N/A</v>
      </c>
      <c r="P181" s="108" t="e">
        <f t="shared" si="5"/>
        <v>#N/A</v>
      </c>
    </row>
    <row r="182" spans="14:16">
      <c r="N182" s="108">
        <f t="shared" si="4"/>
        <v>0</v>
      </c>
      <c r="O182" s="108" t="e">
        <f>IF(D182="X",0,IF(E182="X",0,VLOOKUP(E182,'30'!$K$3:$L$16,2,FALSE)))</f>
        <v>#N/A</v>
      </c>
      <c r="P182" s="108" t="e">
        <f t="shared" si="5"/>
        <v>#N/A</v>
      </c>
    </row>
    <row r="183" spans="14:16">
      <c r="N183" s="108">
        <f t="shared" si="4"/>
        <v>0</v>
      </c>
      <c r="O183" s="108" t="e">
        <f>IF(D183="X",0,IF(E183="X",0,VLOOKUP(E183,'30'!$K$3:$L$16,2,FALSE)))</f>
        <v>#N/A</v>
      </c>
      <c r="P183" s="108" t="e">
        <f t="shared" si="5"/>
        <v>#N/A</v>
      </c>
    </row>
    <row r="184" spans="14:16">
      <c r="N184" s="108">
        <f t="shared" si="4"/>
        <v>0</v>
      </c>
      <c r="O184" s="108" t="e">
        <f>IF(D184="X",0,IF(E184="X",0,VLOOKUP(E184,'30'!$K$3:$L$16,2,FALSE)))</f>
        <v>#N/A</v>
      </c>
      <c r="P184" s="108" t="e">
        <f t="shared" si="5"/>
        <v>#N/A</v>
      </c>
    </row>
    <row r="185" spans="14:16">
      <c r="N185" s="108">
        <f t="shared" si="4"/>
        <v>0</v>
      </c>
      <c r="O185" s="108" t="e">
        <f>IF(D185="X",0,IF(E185="X",0,VLOOKUP(E185,'30'!$K$3:$L$16,2,FALSE)))</f>
        <v>#N/A</v>
      </c>
      <c r="P185" s="108" t="e">
        <f t="shared" si="5"/>
        <v>#N/A</v>
      </c>
    </row>
    <row r="186" spans="14:16">
      <c r="N186" s="108">
        <f t="shared" si="4"/>
        <v>0</v>
      </c>
      <c r="O186" s="108" t="e">
        <f>IF(D186="X",0,IF(E186="X",0,VLOOKUP(E186,'30'!$K$3:$L$16,2,FALSE)))</f>
        <v>#N/A</v>
      </c>
      <c r="P186" s="108" t="e">
        <f t="shared" si="5"/>
        <v>#N/A</v>
      </c>
    </row>
    <row r="187" spans="14:16">
      <c r="N187" s="108">
        <f t="shared" si="4"/>
        <v>0</v>
      </c>
      <c r="O187" s="108" t="e">
        <f>IF(D187="X",0,IF(E187="X",0,VLOOKUP(E187,'30'!$K$3:$L$16,2,FALSE)))</f>
        <v>#N/A</v>
      </c>
      <c r="P187" s="108" t="e">
        <f t="shared" si="5"/>
        <v>#N/A</v>
      </c>
    </row>
    <row r="188" spans="14:16">
      <c r="N188" s="108">
        <f t="shared" si="4"/>
        <v>0</v>
      </c>
      <c r="O188" s="108" t="e">
        <f>IF(D188="X",0,IF(E188="X",0,VLOOKUP(E188,'30'!$K$3:$L$16,2,FALSE)))</f>
        <v>#N/A</v>
      </c>
      <c r="P188" s="108" t="e">
        <f t="shared" si="5"/>
        <v>#N/A</v>
      </c>
    </row>
    <row r="189" spans="14:16">
      <c r="N189" s="108">
        <f t="shared" si="4"/>
        <v>0</v>
      </c>
      <c r="O189" s="108" t="e">
        <f>IF(D189="X",0,IF(E189="X",0,VLOOKUP(E189,'30'!$K$3:$L$16,2,FALSE)))</f>
        <v>#N/A</v>
      </c>
      <c r="P189" s="108" t="e">
        <f t="shared" si="5"/>
        <v>#N/A</v>
      </c>
    </row>
    <row r="190" spans="14:16">
      <c r="N190" s="108">
        <f t="shared" si="4"/>
        <v>0</v>
      </c>
      <c r="O190" s="108" t="e">
        <f>IF(D190="X",0,IF(E190="X",0,VLOOKUP(E190,'30'!$K$3:$L$16,2,FALSE)))</f>
        <v>#N/A</v>
      </c>
      <c r="P190" s="108" t="e">
        <f t="shared" si="5"/>
        <v>#N/A</v>
      </c>
    </row>
    <row r="191" spans="14:16">
      <c r="N191" s="108">
        <f t="shared" si="4"/>
        <v>0</v>
      </c>
      <c r="O191" s="108" t="e">
        <f>IF(D191="X",0,IF(E191="X",0,VLOOKUP(E191,'30'!$K$3:$L$16,2,FALSE)))</f>
        <v>#N/A</v>
      </c>
      <c r="P191" s="108" t="e">
        <f t="shared" si="5"/>
        <v>#N/A</v>
      </c>
    </row>
    <row r="192" spans="14:16">
      <c r="N192" s="108">
        <f t="shared" si="4"/>
        <v>0</v>
      </c>
      <c r="O192" s="108" t="e">
        <f>IF(D192="X",0,IF(E192="X",0,VLOOKUP(E192,'30'!$K$3:$L$16,2,FALSE)))</f>
        <v>#N/A</v>
      </c>
      <c r="P192" s="108" t="e">
        <f t="shared" si="5"/>
        <v>#N/A</v>
      </c>
    </row>
    <row r="193" spans="14:16">
      <c r="N193" s="108">
        <f t="shared" si="4"/>
        <v>0</v>
      </c>
      <c r="O193" s="108" t="e">
        <f>IF(D193="X",0,IF(E193="X",0,VLOOKUP(E193,'30'!$K$3:$L$16,2,FALSE)))</f>
        <v>#N/A</v>
      </c>
      <c r="P193" s="108" t="e">
        <f t="shared" si="5"/>
        <v>#N/A</v>
      </c>
    </row>
    <row r="194" spans="14:16">
      <c r="N194" s="108">
        <f t="shared" si="4"/>
        <v>0</v>
      </c>
      <c r="O194" s="108" t="e">
        <f>IF(D194="X",0,IF(E194="X",0,VLOOKUP(E194,'30'!$K$3:$L$16,2,FALSE)))</f>
        <v>#N/A</v>
      </c>
      <c r="P194" s="108" t="e">
        <f t="shared" si="5"/>
        <v>#N/A</v>
      </c>
    </row>
    <row r="195" spans="14:16">
      <c r="N195" s="108">
        <f t="shared" si="4"/>
        <v>0</v>
      </c>
      <c r="O195" s="108" t="e">
        <f>IF(D195="X",0,IF(E195="X",0,VLOOKUP(E195,'30'!$K$3:$L$16,2,FALSE)))</f>
        <v>#N/A</v>
      </c>
      <c r="P195" s="108" t="e">
        <f t="shared" si="5"/>
        <v>#N/A</v>
      </c>
    </row>
    <row r="196" spans="14:16">
      <c r="N196" s="108">
        <f t="shared" ref="N196:N259" si="6">SUM(F196:M196)</f>
        <v>0</v>
      </c>
      <c r="O196" s="108" t="e">
        <f>IF(D196="X",0,IF(E196="X",0,VLOOKUP(E196,'30'!$K$3:$L$16,2,FALSE)))</f>
        <v>#N/A</v>
      </c>
      <c r="P196" s="108" t="e">
        <f t="shared" ref="P196:P259" si="7">N196*O196</f>
        <v>#N/A</v>
      </c>
    </row>
    <row r="197" spans="14:16">
      <c r="N197" s="108">
        <f t="shared" si="6"/>
        <v>0</v>
      </c>
      <c r="O197" s="108" t="e">
        <f>IF(D197="X",0,IF(E197="X",0,VLOOKUP(E197,'30'!$K$3:$L$16,2,FALSE)))</f>
        <v>#N/A</v>
      </c>
      <c r="P197" s="108" t="e">
        <f t="shared" si="7"/>
        <v>#N/A</v>
      </c>
    </row>
    <row r="198" spans="14:16">
      <c r="N198" s="108">
        <f t="shared" si="6"/>
        <v>0</v>
      </c>
      <c r="O198" s="108" t="e">
        <f>IF(D198="X",0,IF(E198="X",0,VLOOKUP(E198,'30'!$K$3:$L$16,2,FALSE)))</f>
        <v>#N/A</v>
      </c>
      <c r="P198" s="108" t="e">
        <f t="shared" si="7"/>
        <v>#N/A</v>
      </c>
    </row>
    <row r="199" spans="14:16">
      <c r="N199" s="108">
        <f t="shared" si="6"/>
        <v>0</v>
      </c>
      <c r="O199" s="108" t="e">
        <f>IF(D199="X",0,IF(E199="X",0,VLOOKUP(E199,'30'!$K$3:$L$16,2,FALSE)))</f>
        <v>#N/A</v>
      </c>
      <c r="P199" s="108" t="e">
        <f t="shared" si="7"/>
        <v>#N/A</v>
      </c>
    </row>
    <row r="200" spans="14:16">
      <c r="N200" s="108">
        <f t="shared" si="6"/>
        <v>0</v>
      </c>
      <c r="O200" s="108" t="e">
        <f>IF(D200="X",0,IF(E200="X",0,VLOOKUP(E200,'30'!$K$3:$L$16,2,FALSE)))</f>
        <v>#N/A</v>
      </c>
      <c r="P200" s="108" t="e">
        <f t="shared" si="7"/>
        <v>#N/A</v>
      </c>
    </row>
    <row r="201" spans="14:16">
      <c r="N201" s="108">
        <f t="shared" si="6"/>
        <v>0</v>
      </c>
      <c r="O201" s="108" t="e">
        <f>IF(D201="X",0,IF(E201="X",0,VLOOKUP(E201,'30'!$K$3:$L$16,2,FALSE)))</f>
        <v>#N/A</v>
      </c>
      <c r="P201" s="108" t="e">
        <f t="shared" si="7"/>
        <v>#N/A</v>
      </c>
    </row>
    <row r="202" spans="14:16">
      <c r="N202" s="108">
        <f t="shared" si="6"/>
        <v>0</v>
      </c>
      <c r="O202" s="108" t="e">
        <f>IF(D202="X",0,IF(E202="X",0,VLOOKUP(E202,'30'!$K$3:$L$16,2,FALSE)))</f>
        <v>#N/A</v>
      </c>
      <c r="P202" s="108" t="e">
        <f t="shared" si="7"/>
        <v>#N/A</v>
      </c>
    </row>
    <row r="203" spans="14:16">
      <c r="N203" s="108">
        <f t="shared" si="6"/>
        <v>0</v>
      </c>
      <c r="O203" s="108" t="e">
        <f>IF(D203="X",0,IF(E203="X",0,VLOOKUP(E203,'30'!$K$3:$L$16,2,FALSE)))</f>
        <v>#N/A</v>
      </c>
      <c r="P203" s="108" t="e">
        <f t="shared" si="7"/>
        <v>#N/A</v>
      </c>
    </row>
    <row r="204" spans="14:16">
      <c r="N204" s="108">
        <f t="shared" si="6"/>
        <v>0</v>
      </c>
      <c r="O204" s="108" t="e">
        <f>IF(D204="X",0,IF(E204="X",0,VLOOKUP(E204,'30'!$K$3:$L$16,2,FALSE)))</f>
        <v>#N/A</v>
      </c>
      <c r="P204" s="108" t="e">
        <f t="shared" si="7"/>
        <v>#N/A</v>
      </c>
    </row>
    <row r="205" spans="14:16">
      <c r="N205" s="108">
        <f t="shared" si="6"/>
        <v>0</v>
      </c>
      <c r="O205" s="108" t="e">
        <f>IF(D205="X",0,IF(E205="X",0,VLOOKUP(E205,'30'!$K$3:$L$16,2,FALSE)))</f>
        <v>#N/A</v>
      </c>
      <c r="P205" s="108" t="e">
        <f t="shared" si="7"/>
        <v>#N/A</v>
      </c>
    </row>
    <row r="206" spans="14:16">
      <c r="N206" s="108">
        <f t="shared" si="6"/>
        <v>0</v>
      </c>
      <c r="O206" s="108" t="e">
        <f>IF(D206="X",0,IF(E206="X",0,VLOOKUP(E206,'30'!$K$3:$L$16,2,FALSE)))</f>
        <v>#N/A</v>
      </c>
      <c r="P206" s="108" t="e">
        <f t="shared" si="7"/>
        <v>#N/A</v>
      </c>
    </row>
    <row r="207" spans="14:16">
      <c r="N207" s="108">
        <f t="shared" si="6"/>
        <v>0</v>
      </c>
      <c r="O207" s="108" t="e">
        <f>IF(D207="X",0,IF(E207="X",0,VLOOKUP(E207,'30'!$K$3:$L$16,2,FALSE)))</f>
        <v>#N/A</v>
      </c>
      <c r="P207" s="108" t="e">
        <f t="shared" si="7"/>
        <v>#N/A</v>
      </c>
    </row>
    <row r="208" spans="14:16">
      <c r="N208" s="108">
        <f t="shared" si="6"/>
        <v>0</v>
      </c>
      <c r="O208" s="108" t="e">
        <f>IF(D208="X",0,IF(E208="X",0,VLOOKUP(E208,'30'!$K$3:$L$16,2,FALSE)))</f>
        <v>#N/A</v>
      </c>
      <c r="P208" s="108" t="e">
        <f t="shared" si="7"/>
        <v>#N/A</v>
      </c>
    </row>
    <row r="209" spans="14:16">
      <c r="N209" s="108">
        <f t="shared" si="6"/>
        <v>0</v>
      </c>
      <c r="O209" s="108" t="e">
        <f>IF(D209="X",0,IF(E209="X",0,VLOOKUP(E209,'30'!$K$3:$L$16,2,FALSE)))</f>
        <v>#N/A</v>
      </c>
      <c r="P209" s="108" t="e">
        <f t="shared" si="7"/>
        <v>#N/A</v>
      </c>
    </row>
    <row r="210" spans="14:16">
      <c r="N210" s="108">
        <f t="shared" si="6"/>
        <v>0</v>
      </c>
      <c r="O210" s="108" t="e">
        <f>IF(D210="X",0,IF(E210="X",0,VLOOKUP(E210,'30'!$K$3:$L$16,2,FALSE)))</f>
        <v>#N/A</v>
      </c>
      <c r="P210" s="108" t="e">
        <f t="shared" si="7"/>
        <v>#N/A</v>
      </c>
    </row>
    <row r="211" spans="14:16">
      <c r="N211" s="108">
        <f t="shared" si="6"/>
        <v>0</v>
      </c>
      <c r="O211" s="108" t="e">
        <f>IF(D211="X",0,IF(E211="X",0,VLOOKUP(E211,'30'!$K$3:$L$16,2,FALSE)))</f>
        <v>#N/A</v>
      </c>
      <c r="P211" s="108" t="e">
        <f t="shared" si="7"/>
        <v>#N/A</v>
      </c>
    </row>
    <row r="212" spans="14:16">
      <c r="N212" s="108">
        <f t="shared" si="6"/>
        <v>0</v>
      </c>
      <c r="O212" s="108" t="e">
        <f>IF(D212="X",0,IF(E212="X",0,VLOOKUP(E212,'30'!$K$3:$L$16,2,FALSE)))</f>
        <v>#N/A</v>
      </c>
      <c r="P212" s="108" t="e">
        <f t="shared" si="7"/>
        <v>#N/A</v>
      </c>
    </row>
    <row r="213" spans="14:16">
      <c r="N213" s="108">
        <f t="shared" si="6"/>
        <v>0</v>
      </c>
      <c r="O213" s="108" t="e">
        <f>IF(D213="X",0,IF(E213="X",0,VLOOKUP(E213,'30'!$K$3:$L$16,2,FALSE)))</f>
        <v>#N/A</v>
      </c>
      <c r="P213" s="108" t="e">
        <f t="shared" si="7"/>
        <v>#N/A</v>
      </c>
    </row>
    <row r="214" spans="14:16">
      <c r="N214" s="108">
        <f t="shared" si="6"/>
        <v>0</v>
      </c>
      <c r="O214" s="108" t="e">
        <f>IF(D214="X",0,IF(E214="X",0,VLOOKUP(E214,'30'!$K$3:$L$16,2,FALSE)))</f>
        <v>#N/A</v>
      </c>
      <c r="P214" s="108" t="e">
        <f t="shared" si="7"/>
        <v>#N/A</v>
      </c>
    </row>
    <row r="215" spans="14:16">
      <c r="N215" s="108">
        <f t="shared" si="6"/>
        <v>0</v>
      </c>
      <c r="O215" s="108" t="e">
        <f>IF(D215="X",0,IF(E215="X",0,VLOOKUP(E215,'30'!$K$3:$L$16,2,FALSE)))</f>
        <v>#N/A</v>
      </c>
      <c r="P215" s="108" t="e">
        <f t="shared" si="7"/>
        <v>#N/A</v>
      </c>
    </row>
    <row r="216" spans="14:16">
      <c r="N216" s="108">
        <f t="shared" si="6"/>
        <v>0</v>
      </c>
      <c r="O216" s="108" t="e">
        <f>IF(D216="X",0,IF(E216="X",0,VLOOKUP(E216,'30'!$K$3:$L$16,2,FALSE)))</f>
        <v>#N/A</v>
      </c>
      <c r="P216" s="108" t="e">
        <f t="shared" si="7"/>
        <v>#N/A</v>
      </c>
    </row>
    <row r="217" spans="14:16">
      <c r="N217" s="108">
        <f t="shared" si="6"/>
        <v>0</v>
      </c>
      <c r="O217" s="108" t="e">
        <f>IF(D217="X",0,IF(E217="X",0,VLOOKUP(E217,'30'!$K$3:$L$16,2,FALSE)))</f>
        <v>#N/A</v>
      </c>
      <c r="P217" s="108" t="e">
        <f t="shared" si="7"/>
        <v>#N/A</v>
      </c>
    </row>
    <row r="218" spans="14:16">
      <c r="N218" s="108">
        <f t="shared" si="6"/>
        <v>0</v>
      </c>
      <c r="O218" s="108" t="e">
        <f>IF(D218="X",0,IF(E218="X",0,VLOOKUP(E218,'30'!$K$3:$L$16,2,FALSE)))</f>
        <v>#N/A</v>
      </c>
      <c r="P218" s="108" t="e">
        <f t="shared" si="7"/>
        <v>#N/A</v>
      </c>
    </row>
    <row r="219" spans="14:16">
      <c r="N219" s="108">
        <f t="shared" si="6"/>
        <v>0</v>
      </c>
      <c r="O219" s="108" t="e">
        <f>IF(D219="X",0,IF(E219="X",0,VLOOKUP(E219,'30'!$K$3:$L$16,2,FALSE)))</f>
        <v>#N/A</v>
      </c>
      <c r="P219" s="108" t="e">
        <f t="shared" si="7"/>
        <v>#N/A</v>
      </c>
    </row>
    <row r="220" spans="14:16">
      <c r="N220" s="108">
        <f t="shared" si="6"/>
        <v>0</v>
      </c>
      <c r="O220" s="108" t="e">
        <f>IF(D220="X",0,IF(E220="X",0,VLOOKUP(E220,'30'!$K$3:$L$16,2,FALSE)))</f>
        <v>#N/A</v>
      </c>
      <c r="P220" s="108" t="e">
        <f t="shared" si="7"/>
        <v>#N/A</v>
      </c>
    </row>
    <row r="221" spans="14:16">
      <c r="N221" s="108">
        <f t="shared" si="6"/>
        <v>0</v>
      </c>
      <c r="O221" s="108" t="e">
        <f>IF(D221="X",0,IF(E221="X",0,VLOOKUP(E221,'30'!$K$3:$L$16,2,FALSE)))</f>
        <v>#N/A</v>
      </c>
      <c r="P221" s="108" t="e">
        <f t="shared" si="7"/>
        <v>#N/A</v>
      </c>
    </row>
    <row r="222" spans="14:16">
      <c r="N222" s="108">
        <f t="shared" si="6"/>
        <v>0</v>
      </c>
      <c r="O222" s="108" t="e">
        <f>IF(D222="X",0,IF(E222="X",0,VLOOKUP(E222,'30'!$K$3:$L$16,2,FALSE)))</f>
        <v>#N/A</v>
      </c>
      <c r="P222" s="108" t="e">
        <f t="shared" si="7"/>
        <v>#N/A</v>
      </c>
    </row>
    <row r="223" spans="14:16">
      <c r="N223" s="108">
        <f t="shared" si="6"/>
        <v>0</v>
      </c>
      <c r="O223" s="108" t="e">
        <f>IF(D223="X",0,IF(E223="X",0,VLOOKUP(E223,'30'!$K$3:$L$16,2,FALSE)))</f>
        <v>#N/A</v>
      </c>
      <c r="P223" s="108" t="e">
        <f t="shared" si="7"/>
        <v>#N/A</v>
      </c>
    </row>
    <row r="224" spans="14:16">
      <c r="N224" s="108">
        <f t="shared" si="6"/>
        <v>0</v>
      </c>
      <c r="O224" s="108" t="e">
        <f>IF(D224="X",0,IF(E224="X",0,VLOOKUP(E224,'30'!$K$3:$L$16,2,FALSE)))</f>
        <v>#N/A</v>
      </c>
      <c r="P224" s="108" t="e">
        <f t="shared" si="7"/>
        <v>#N/A</v>
      </c>
    </row>
    <row r="225" spans="14:16">
      <c r="N225" s="108">
        <f t="shared" si="6"/>
        <v>0</v>
      </c>
      <c r="O225" s="108" t="e">
        <f>IF(D225="X",0,IF(E225="X",0,VLOOKUP(E225,'30'!$K$3:$L$16,2,FALSE)))</f>
        <v>#N/A</v>
      </c>
      <c r="P225" s="108" t="e">
        <f t="shared" si="7"/>
        <v>#N/A</v>
      </c>
    </row>
    <row r="226" spans="14:16">
      <c r="N226" s="108">
        <f t="shared" si="6"/>
        <v>0</v>
      </c>
      <c r="O226" s="108" t="e">
        <f>IF(D226="X",0,IF(E226="X",0,VLOOKUP(E226,'30'!$K$3:$L$16,2,FALSE)))</f>
        <v>#N/A</v>
      </c>
      <c r="P226" s="108" t="e">
        <f t="shared" si="7"/>
        <v>#N/A</v>
      </c>
    </row>
    <row r="227" spans="14:16">
      <c r="N227" s="108">
        <f t="shared" si="6"/>
        <v>0</v>
      </c>
      <c r="O227" s="108" t="e">
        <f>IF(D227="X",0,IF(E227="X",0,VLOOKUP(E227,'30'!$K$3:$L$16,2,FALSE)))</f>
        <v>#N/A</v>
      </c>
      <c r="P227" s="108" t="e">
        <f t="shared" si="7"/>
        <v>#N/A</v>
      </c>
    </row>
    <row r="228" spans="14:16">
      <c r="N228" s="108">
        <f t="shared" si="6"/>
        <v>0</v>
      </c>
      <c r="O228" s="108" t="e">
        <f>IF(D228="X",0,IF(E228="X",0,VLOOKUP(E228,'30'!$K$3:$L$16,2,FALSE)))</f>
        <v>#N/A</v>
      </c>
      <c r="P228" s="108" t="e">
        <f t="shared" si="7"/>
        <v>#N/A</v>
      </c>
    </row>
    <row r="229" spans="14:16">
      <c r="N229" s="108">
        <f t="shared" si="6"/>
        <v>0</v>
      </c>
      <c r="O229" s="108" t="e">
        <f>IF(D229="X",0,IF(E229="X",0,VLOOKUP(E229,'30'!$K$3:$L$16,2,FALSE)))</f>
        <v>#N/A</v>
      </c>
      <c r="P229" s="108" t="e">
        <f t="shared" si="7"/>
        <v>#N/A</v>
      </c>
    </row>
    <row r="230" spans="14:16">
      <c r="N230" s="108">
        <f t="shared" si="6"/>
        <v>0</v>
      </c>
      <c r="O230" s="108" t="e">
        <f>IF(D230="X",0,IF(E230="X",0,VLOOKUP(E230,'30'!$K$3:$L$16,2,FALSE)))</f>
        <v>#N/A</v>
      </c>
      <c r="P230" s="108" t="e">
        <f t="shared" si="7"/>
        <v>#N/A</v>
      </c>
    </row>
    <row r="231" spans="14:16">
      <c r="N231" s="108">
        <f t="shared" si="6"/>
        <v>0</v>
      </c>
      <c r="O231" s="108" t="e">
        <f>IF(D231="X",0,IF(E231="X",0,VLOOKUP(E231,'30'!$K$3:$L$16,2,FALSE)))</f>
        <v>#N/A</v>
      </c>
      <c r="P231" s="108" t="e">
        <f t="shared" si="7"/>
        <v>#N/A</v>
      </c>
    </row>
    <row r="232" spans="14:16">
      <c r="N232" s="108">
        <f t="shared" si="6"/>
        <v>0</v>
      </c>
      <c r="O232" s="108" t="e">
        <f>IF(D232="X",0,IF(E232="X",0,VLOOKUP(E232,'30'!$K$3:$L$16,2,FALSE)))</f>
        <v>#N/A</v>
      </c>
      <c r="P232" s="108" t="e">
        <f t="shared" si="7"/>
        <v>#N/A</v>
      </c>
    </row>
    <row r="233" spans="14:16">
      <c r="N233" s="108">
        <f t="shared" si="6"/>
        <v>0</v>
      </c>
      <c r="O233" s="108" t="e">
        <f>IF(D233="X",0,IF(E233="X",0,VLOOKUP(E233,'30'!$K$3:$L$16,2,FALSE)))</f>
        <v>#N/A</v>
      </c>
      <c r="P233" s="108" t="e">
        <f t="shared" si="7"/>
        <v>#N/A</v>
      </c>
    </row>
    <row r="234" spans="14:16">
      <c r="N234" s="108">
        <f t="shared" si="6"/>
        <v>0</v>
      </c>
      <c r="O234" s="108" t="e">
        <f>IF(D234="X",0,IF(E234="X",0,VLOOKUP(E234,'30'!$K$3:$L$16,2,FALSE)))</f>
        <v>#N/A</v>
      </c>
      <c r="P234" s="108" t="e">
        <f t="shared" si="7"/>
        <v>#N/A</v>
      </c>
    </row>
    <row r="235" spans="14:16">
      <c r="N235" s="108">
        <f t="shared" si="6"/>
        <v>0</v>
      </c>
      <c r="O235" s="108" t="e">
        <f>IF(D235="X",0,IF(E235="X",0,VLOOKUP(E235,'30'!$K$3:$L$16,2,FALSE)))</f>
        <v>#N/A</v>
      </c>
      <c r="P235" s="108" t="e">
        <f t="shared" si="7"/>
        <v>#N/A</v>
      </c>
    </row>
    <row r="236" spans="14:16">
      <c r="N236" s="108">
        <f t="shared" si="6"/>
        <v>0</v>
      </c>
      <c r="O236" s="108" t="e">
        <f>IF(D236="X",0,IF(E236="X",0,VLOOKUP(E236,'30'!$K$3:$L$16,2,FALSE)))</f>
        <v>#N/A</v>
      </c>
      <c r="P236" s="108" t="e">
        <f t="shared" si="7"/>
        <v>#N/A</v>
      </c>
    </row>
    <row r="237" spans="14:16">
      <c r="N237" s="108">
        <f t="shared" si="6"/>
        <v>0</v>
      </c>
      <c r="O237" s="108" t="e">
        <f>IF(D237="X",0,IF(E237="X",0,VLOOKUP(E237,'30'!$K$3:$L$16,2,FALSE)))</f>
        <v>#N/A</v>
      </c>
      <c r="P237" s="108" t="e">
        <f t="shared" si="7"/>
        <v>#N/A</v>
      </c>
    </row>
    <row r="238" spans="14:16">
      <c r="N238" s="108">
        <f t="shared" si="6"/>
        <v>0</v>
      </c>
      <c r="O238" s="108" t="e">
        <f>IF(D238="X",0,IF(E238="X",0,VLOOKUP(E238,'30'!$K$3:$L$16,2,FALSE)))</f>
        <v>#N/A</v>
      </c>
      <c r="P238" s="108" t="e">
        <f t="shared" si="7"/>
        <v>#N/A</v>
      </c>
    </row>
    <row r="239" spans="14:16">
      <c r="N239" s="108">
        <f t="shared" si="6"/>
        <v>0</v>
      </c>
      <c r="O239" s="108" t="e">
        <f>IF(D239="X",0,IF(E239="X",0,VLOOKUP(E239,'30'!$K$3:$L$16,2,FALSE)))</f>
        <v>#N/A</v>
      </c>
      <c r="P239" s="108" t="e">
        <f t="shared" si="7"/>
        <v>#N/A</v>
      </c>
    </row>
    <row r="240" spans="14:16">
      <c r="N240" s="108">
        <f t="shared" si="6"/>
        <v>0</v>
      </c>
      <c r="O240" s="108" t="e">
        <f>IF(D240="X",0,IF(E240="X",0,VLOOKUP(E240,'30'!$K$3:$L$16,2,FALSE)))</f>
        <v>#N/A</v>
      </c>
      <c r="P240" s="108" t="e">
        <f t="shared" si="7"/>
        <v>#N/A</v>
      </c>
    </row>
    <row r="241" spans="14:16">
      <c r="N241" s="108">
        <f t="shared" si="6"/>
        <v>0</v>
      </c>
      <c r="O241" s="108" t="e">
        <f>IF(D241="X",0,IF(E241="X",0,VLOOKUP(E241,'30'!$K$3:$L$16,2,FALSE)))</f>
        <v>#N/A</v>
      </c>
      <c r="P241" s="108" t="e">
        <f t="shared" si="7"/>
        <v>#N/A</v>
      </c>
    </row>
    <row r="242" spans="14:16">
      <c r="N242" s="108">
        <f t="shared" si="6"/>
        <v>0</v>
      </c>
      <c r="O242" s="108" t="e">
        <f>IF(D242="X",0,IF(E242="X",0,VLOOKUP(E242,'30'!$K$3:$L$16,2,FALSE)))</f>
        <v>#N/A</v>
      </c>
      <c r="P242" s="108" t="e">
        <f t="shared" si="7"/>
        <v>#N/A</v>
      </c>
    </row>
    <row r="243" spans="14:16">
      <c r="N243" s="108">
        <f t="shared" si="6"/>
        <v>0</v>
      </c>
      <c r="O243" s="108" t="e">
        <f>IF(D243="X",0,IF(E243="X",0,VLOOKUP(E243,'30'!$K$3:$L$16,2,FALSE)))</f>
        <v>#N/A</v>
      </c>
      <c r="P243" s="108" t="e">
        <f t="shared" si="7"/>
        <v>#N/A</v>
      </c>
    </row>
    <row r="244" spans="14:16">
      <c r="N244" s="108">
        <f t="shared" si="6"/>
        <v>0</v>
      </c>
      <c r="O244" s="108" t="e">
        <f>IF(D244="X",0,IF(E244="X",0,VLOOKUP(E244,'30'!$K$3:$L$16,2,FALSE)))</f>
        <v>#N/A</v>
      </c>
      <c r="P244" s="108" t="e">
        <f t="shared" si="7"/>
        <v>#N/A</v>
      </c>
    </row>
    <row r="245" spans="14:16">
      <c r="N245" s="108">
        <f t="shared" si="6"/>
        <v>0</v>
      </c>
      <c r="O245" s="108" t="e">
        <f>IF(D245="X",0,IF(E245="X",0,VLOOKUP(E245,'30'!$K$3:$L$16,2,FALSE)))</f>
        <v>#N/A</v>
      </c>
      <c r="P245" s="108" t="e">
        <f t="shared" si="7"/>
        <v>#N/A</v>
      </c>
    </row>
    <row r="246" spans="14:16">
      <c r="N246" s="108">
        <f t="shared" si="6"/>
        <v>0</v>
      </c>
      <c r="O246" s="108" t="e">
        <f>IF(D246="X",0,IF(E246="X",0,VLOOKUP(E246,'30'!$K$3:$L$16,2,FALSE)))</f>
        <v>#N/A</v>
      </c>
      <c r="P246" s="108" t="e">
        <f t="shared" si="7"/>
        <v>#N/A</v>
      </c>
    </row>
    <row r="247" spans="14:16">
      <c r="N247" s="108">
        <f t="shared" si="6"/>
        <v>0</v>
      </c>
      <c r="O247" s="108" t="e">
        <f>IF(D247="X",0,IF(E247="X",0,VLOOKUP(E247,'30'!$K$3:$L$16,2,FALSE)))</f>
        <v>#N/A</v>
      </c>
      <c r="P247" s="108" t="e">
        <f t="shared" si="7"/>
        <v>#N/A</v>
      </c>
    </row>
    <row r="248" spans="14:16">
      <c r="N248" s="108">
        <f t="shared" si="6"/>
        <v>0</v>
      </c>
      <c r="O248" s="108" t="e">
        <f>IF(D248="X",0,IF(E248="X",0,VLOOKUP(E248,'30'!$K$3:$L$16,2,FALSE)))</f>
        <v>#N/A</v>
      </c>
      <c r="P248" s="108" t="e">
        <f t="shared" si="7"/>
        <v>#N/A</v>
      </c>
    </row>
    <row r="249" spans="14:16">
      <c r="N249" s="108">
        <f t="shared" si="6"/>
        <v>0</v>
      </c>
      <c r="O249" s="108" t="e">
        <f>IF(D249="X",0,IF(E249="X",0,VLOOKUP(E249,'30'!$K$3:$L$16,2,FALSE)))</f>
        <v>#N/A</v>
      </c>
      <c r="P249" s="108" t="e">
        <f t="shared" si="7"/>
        <v>#N/A</v>
      </c>
    </row>
    <row r="250" spans="14:16">
      <c r="N250" s="108">
        <f t="shared" si="6"/>
        <v>0</v>
      </c>
      <c r="O250" s="108" t="e">
        <f>IF(D250="X",0,IF(E250="X",0,VLOOKUP(E250,'30'!$K$3:$L$16,2,FALSE)))</f>
        <v>#N/A</v>
      </c>
      <c r="P250" s="108" t="e">
        <f t="shared" si="7"/>
        <v>#N/A</v>
      </c>
    </row>
    <row r="251" spans="14:16">
      <c r="N251" s="108">
        <f t="shared" si="6"/>
        <v>0</v>
      </c>
      <c r="O251" s="108" t="e">
        <f>IF(D251="X",0,IF(E251="X",0,VLOOKUP(E251,'30'!$K$3:$L$16,2,FALSE)))</f>
        <v>#N/A</v>
      </c>
      <c r="P251" s="108" t="e">
        <f t="shared" si="7"/>
        <v>#N/A</v>
      </c>
    </row>
    <row r="252" spans="14:16">
      <c r="N252" s="108">
        <f t="shared" si="6"/>
        <v>0</v>
      </c>
      <c r="O252" s="108" t="e">
        <f>IF(D252="X",0,IF(E252="X",0,VLOOKUP(E252,'30'!$K$3:$L$16,2,FALSE)))</f>
        <v>#N/A</v>
      </c>
      <c r="P252" s="108" t="e">
        <f t="shared" si="7"/>
        <v>#N/A</v>
      </c>
    </row>
    <row r="253" spans="14:16">
      <c r="N253" s="108">
        <f t="shared" si="6"/>
        <v>0</v>
      </c>
      <c r="O253" s="108" t="e">
        <f>IF(D253="X",0,IF(E253="X",0,VLOOKUP(E253,'30'!$K$3:$L$16,2,FALSE)))</f>
        <v>#N/A</v>
      </c>
      <c r="P253" s="108" t="e">
        <f t="shared" si="7"/>
        <v>#N/A</v>
      </c>
    </row>
    <row r="254" spans="14:16">
      <c r="N254" s="108">
        <f t="shared" si="6"/>
        <v>0</v>
      </c>
      <c r="O254" s="108" t="e">
        <f>IF(D254="X",0,IF(E254="X",0,VLOOKUP(E254,'30'!$K$3:$L$16,2,FALSE)))</f>
        <v>#N/A</v>
      </c>
      <c r="P254" s="108" t="e">
        <f t="shared" si="7"/>
        <v>#N/A</v>
      </c>
    </row>
    <row r="255" spans="14:16">
      <c r="N255" s="108">
        <f t="shared" si="6"/>
        <v>0</v>
      </c>
      <c r="O255" s="108" t="e">
        <f>IF(D255="X",0,IF(E255="X",0,VLOOKUP(E255,'30'!$K$3:$L$16,2,FALSE)))</f>
        <v>#N/A</v>
      </c>
      <c r="P255" s="108" t="e">
        <f t="shared" si="7"/>
        <v>#N/A</v>
      </c>
    </row>
    <row r="256" spans="14:16">
      <c r="N256" s="108">
        <f t="shared" si="6"/>
        <v>0</v>
      </c>
      <c r="O256" s="108" t="e">
        <f>IF(D256="X",0,IF(E256="X",0,VLOOKUP(E256,'30'!$K$3:$L$16,2,FALSE)))</f>
        <v>#N/A</v>
      </c>
      <c r="P256" s="108" t="e">
        <f t="shared" si="7"/>
        <v>#N/A</v>
      </c>
    </row>
    <row r="257" spans="14:16">
      <c r="N257" s="108">
        <f t="shared" si="6"/>
        <v>0</v>
      </c>
      <c r="O257" s="108" t="e">
        <f>IF(D257="X",0,IF(E257="X",0,VLOOKUP(E257,'30'!$K$3:$L$16,2,FALSE)))</f>
        <v>#N/A</v>
      </c>
      <c r="P257" s="108" t="e">
        <f t="shared" si="7"/>
        <v>#N/A</v>
      </c>
    </row>
    <row r="258" spans="14:16">
      <c r="N258" s="108">
        <f t="shared" si="6"/>
        <v>0</v>
      </c>
      <c r="O258" s="108" t="e">
        <f>IF(D258="X",0,IF(E258="X",0,VLOOKUP(E258,'30'!$K$3:$L$16,2,FALSE)))</f>
        <v>#N/A</v>
      </c>
      <c r="P258" s="108" t="e">
        <f t="shared" si="7"/>
        <v>#N/A</v>
      </c>
    </row>
    <row r="259" spans="14:16">
      <c r="N259" s="108">
        <f t="shared" si="6"/>
        <v>0</v>
      </c>
      <c r="O259" s="108" t="e">
        <f>IF(D259="X",0,IF(E259="X",0,VLOOKUP(E259,'30'!$K$3:$L$16,2,FALSE)))</f>
        <v>#N/A</v>
      </c>
      <c r="P259" s="108" t="e">
        <f t="shared" si="7"/>
        <v>#N/A</v>
      </c>
    </row>
    <row r="260" spans="14:16">
      <c r="N260" s="108">
        <f t="shared" ref="N260:N323" si="8">SUM(F260:M260)</f>
        <v>0</v>
      </c>
      <c r="O260" s="108" t="e">
        <f>IF(D260="X",0,IF(E260="X",0,VLOOKUP(E260,'30'!$K$3:$L$16,2,FALSE)))</f>
        <v>#N/A</v>
      </c>
      <c r="P260" s="108" t="e">
        <f t="shared" ref="P260:P323" si="9">N260*O260</f>
        <v>#N/A</v>
      </c>
    </row>
    <row r="261" spans="14:16">
      <c r="N261" s="108">
        <f t="shared" si="8"/>
        <v>0</v>
      </c>
      <c r="O261" s="108" t="e">
        <f>IF(D261="X",0,IF(E261="X",0,VLOOKUP(E261,'30'!$K$3:$L$16,2,FALSE)))</f>
        <v>#N/A</v>
      </c>
      <c r="P261" s="108" t="e">
        <f t="shared" si="9"/>
        <v>#N/A</v>
      </c>
    </row>
    <row r="262" spans="14:16">
      <c r="N262" s="108">
        <f t="shared" si="8"/>
        <v>0</v>
      </c>
      <c r="O262" s="108" t="e">
        <f>IF(D262="X",0,IF(E262="X",0,VLOOKUP(E262,'30'!$K$3:$L$16,2,FALSE)))</f>
        <v>#N/A</v>
      </c>
      <c r="P262" s="108" t="e">
        <f t="shared" si="9"/>
        <v>#N/A</v>
      </c>
    </row>
    <row r="263" spans="14:16">
      <c r="N263" s="108">
        <f t="shared" si="8"/>
        <v>0</v>
      </c>
      <c r="O263" s="108" t="e">
        <f>IF(D263="X",0,IF(E263="X",0,VLOOKUP(E263,'30'!$K$3:$L$16,2,FALSE)))</f>
        <v>#N/A</v>
      </c>
      <c r="P263" s="108" t="e">
        <f t="shared" si="9"/>
        <v>#N/A</v>
      </c>
    </row>
    <row r="264" spans="14:16">
      <c r="N264" s="108">
        <f t="shared" si="8"/>
        <v>0</v>
      </c>
      <c r="O264" s="108" t="e">
        <f>IF(D264="X",0,IF(E264="X",0,VLOOKUP(E264,'30'!$K$3:$L$16,2,FALSE)))</f>
        <v>#N/A</v>
      </c>
      <c r="P264" s="108" t="e">
        <f t="shared" si="9"/>
        <v>#N/A</v>
      </c>
    </row>
    <row r="265" spans="14:16">
      <c r="N265" s="108">
        <f t="shared" si="8"/>
        <v>0</v>
      </c>
      <c r="O265" s="108" t="e">
        <f>IF(D265="X",0,IF(E265="X",0,VLOOKUP(E265,'30'!$K$3:$L$16,2,FALSE)))</f>
        <v>#N/A</v>
      </c>
      <c r="P265" s="108" t="e">
        <f t="shared" si="9"/>
        <v>#N/A</v>
      </c>
    </row>
    <row r="266" spans="14:16">
      <c r="N266" s="108">
        <f t="shared" si="8"/>
        <v>0</v>
      </c>
      <c r="O266" s="108" t="e">
        <f>IF(D266="X",0,IF(E266="X",0,VLOOKUP(E266,'30'!$K$3:$L$16,2,FALSE)))</f>
        <v>#N/A</v>
      </c>
      <c r="P266" s="108" t="e">
        <f t="shared" si="9"/>
        <v>#N/A</v>
      </c>
    </row>
    <row r="267" spans="14:16">
      <c r="N267" s="108">
        <f t="shared" si="8"/>
        <v>0</v>
      </c>
      <c r="O267" s="108" t="e">
        <f>IF(D267="X",0,IF(E267="X",0,VLOOKUP(E267,'30'!$K$3:$L$16,2,FALSE)))</f>
        <v>#N/A</v>
      </c>
      <c r="P267" s="108" t="e">
        <f t="shared" si="9"/>
        <v>#N/A</v>
      </c>
    </row>
    <row r="268" spans="14:16">
      <c r="N268" s="108">
        <f t="shared" si="8"/>
        <v>0</v>
      </c>
      <c r="O268" s="108" t="e">
        <f>IF(D268="X",0,IF(E268="X",0,VLOOKUP(E268,'30'!$K$3:$L$16,2,FALSE)))</f>
        <v>#N/A</v>
      </c>
      <c r="P268" s="108" t="e">
        <f t="shared" si="9"/>
        <v>#N/A</v>
      </c>
    </row>
    <row r="269" spans="14:16">
      <c r="N269" s="108">
        <f t="shared" si="8"/>
        <v>0</v>
      </c>
      <c r="O269" s="108" t="e">
        <f>IF(D269="X",0,IF(E269="X",0,VLOOKUP(E269,'30'!$K$3:$L$16,2,FALSE)))</f>
        <v>#N/A</v>
      </c>
      <c r="P269" s="108" t="e">
        <f t="shared" si="9"/>
        <v>#N/A</v>
      </c>
    </row>
    <row r="270" spans="14:16">
      <c r="N270" s="108">
        <f t="shared" si="8"/>
        <v>0</v>
      </c>
      <c r="O270" s="108" t="e">
        <f>IF(D270="X",0,IF(E270="X",0,VLOOKUP(E270,'30'!$K$3:$L$16,2,FALSE)))</f>
        <v>#N/A</v>
      </c>
      <c r="P270" s="108" t="e">
        <f t="shared" si="9"/>
        <v>#N/A</v>
      </c>
    </row>
    <row r="271" spans="14:16">
      <c r="N271" s="108">
        <f t="shared" si="8"/>
        <v>0</v>
      </c>
      <c r="O271" s="108" t="e">
        <f>IF(D271="X",0,IF(E271="X",0,VLOOKUP(E271,'30'!$K$3:$L$16,2,FALSE)))</f>
        <v>#N/A</v>
      </c>
      <c r="P271" s="108" t="e">
        <f t="shared" si="9"/>
        <v>#N/A</v>
      </c>
    </row>
    <row r="272" spans="14:16">
      <c r="N272" s="108">
        <f t="shared" si="8"/>
        <v>0</v>
      </c>
      <c r="O272" s="108" t="e">
        <f>IF(D272="X",0,IF(E272="X",0,VLOOKUP(E272,'30'!$K$3:$L$16,2,FALSE)))</f>
        <v>#N/A</v>
      </c>
      <c r="P272" s="108" t="e">
        <f t="shared" si="9"/>
        <v>#N/A</v>
      </c>
    </row>
    <row r="273" spans="14:16">
      <c r="N273" s="108">
        <f t="shared" si="8"/>
        <v>0</v>
      </c>
      <c r="O273" s="108" t="e">
        <f>IF(D273="X",0,IF(E273="X",0,VLOOKUP(E273,'30'!$K$3:$L$16,2,FALSE)))</f>
        <v>#N/A</v>
      </c>
      <c r="P273" s="108" t="e">
        <f t="shared" si="9"/>
        <v>#N/A</v>
      </c>
    </row>
    <row r="274" spans="14:16">
      <c r="N274" s="108">
        <f t="shared" si="8"/>
        <v>0</v>
      </c>
      <c r="O274" s="108" t="e">
        <f>IF(D274="X",0,IF(E274="X",0,VLOOKUP(E274,'30'!$K$3:$L$16,2,FALSE)))</f>
        <v>#N/A</v>
      </c>
      <c r="P274" s="108" t="e">
        <f t="shared" si="9"/>
        <v>#N/A</v>
      </c>
    </row>
    <row r="275" spans="14:16">
      <c r="N275" s="108">
        <f t="shared" si="8"/>
        <v>0</v>
      </c>
      <c r="O275" s="108" t="e">
        <f>IF(D275="X",0,IF(E275="X",0,VLOOKUP(E275,'30'!$K$3:$L$16,2,FALSE)))</f>
        <v>#N/A</v>
      </c>
      <c r="P275" s="108" t="e">
        <f t="shared" si="9"/>
        <v>#N/A</v>
      </c>
    </row>
    <row r="276" spans="14:16">
      <c r="N276" s="108">
        <f t="shared" si="8"/>
        <v>0</v>
      </c>
      <c r="O276" s="108" t="e">
        <f>IF(D276="X",0,IF(E276="X",0,VLOOKUP(E276,'30'!$K$3:$L$16,2,FALSE)))</f>
        <v>#N/A</v>
      </c>
      <c r="P276" s="108" t="e">
        <f t="shared" si="9"/>
        <v>#N/A</v>
      </c>
    </row>
    <row r="277" spans="14:16">
      <c r="N277" s="108">
        <f t="shared" si="8"/>
        <v>0</v>
      </c>
      <c r="O277" s="108" t="e">
        <f>IF(D277="X",0,IF(E277="X",0,VLOOKUP(E277,'30'!$K$3:$L$16,2,FALSE)))</f>
        <v>#N/A</v>
      </c>
      <c r="P277" s="108" t="e">
        <f t="shared" si="9"/>
        <v>#N/A</v>
      </c>
    </row>
    <row r="278" spans="14:16">
      <c r="N278" s="108">
        <f t="shared" si="8"/>
        <v>0</v>
      </c>
      <c r="O278" s="108" t="e">
        <f>IF(D278="X",0,IF(E278="X",0,VLOOKUP(E278,'30'!$K$3:$L$16,2,FALSE)))</f>
        <v>#N/A</v>
      </c>
      <c r="P278" s="108" t="e">
        <f t="shared" si="9"/>
        <v>#N/A</v>
      </c>
    </row>
    <row r="279" spans="14:16">
      <c r="N279" s="108">
        <f t="shared" si="8"/>
        <v>0</v>
      </c>
      <c r="O279" s="108" t="e">
        <f>IF(D279="X",0,IF(E279="X",0,VLOOKUP(E279,'30'!$K$3:$L$16,2,FALSE)))</f>
        <v>#N/A</v>
      </c>
      <c r="P279" s="108" t="e">
        <f t="shared" si="9"/>
        <v>#N/A</v>
      </c>
    </row>
    <row r="280" spans="14:16">
      <c r="N280" s="108">
        <f t="shared" si="8"/>
        <v>0</v>
      </c>
      <c r="O280" s="108" t="e">
        <f>IF(D280="X",0,IF(E280="X",0,VLOOKUP(E280,'30'!$K$3:$L$16,2,FALSE)))</f>
        <v>#N/A</v>
      </c>
      <c r="P280" s="108" t="e">
        <f t="shared" si="9"/>
        <v>#N/A</v>
      </c>
    </row>
    <row r="281" spans="14:16">
      <c r="N281" s="108">
        <f t="shared" si="8"/>
        <v>0</v>
      </c>
      <c r="O281" s="108" t="e">
        <f>IF(D281="X",0,IF(E281="X",0,VLOOKUP(E281,'30'!$K$3:$L$16,2,FALSE)))</f>
        <v>#N/A</v>
      </c>
      <c r="P281" s="108" t="e">
        <f t="shared" si="9"/>
        <v>#N/A</v>
      </c>
    </row>
    <row r="282" spans="14:16">
      <c r="N282" s="108">
        <f t="shared" si="8"/>
        <v>0</v>
      </c>
      <c r="O282" s="108" t="e">
        <f>IF(D282="X",0,IF(E282="X",0,VLOOKUP(E282,'30'!$K$3:$L$16,2,FALSE)))</f>
        <v>#N/A</v>
      </c>
      <c r="P282" s="108" t="e">
        <f t="shared" si="9"/>
        <v>#N/A</v>
      </c>
    </row>
    <row r="283" spans="14:16">
      <c r="N283" s="108">
        <f t="shared" si="8"/>
        <v>0</v>
      </c>
      <c r="O283" s="108" t="e">
        <f>IF(D283="X",0,IF(E283="X",0,VLOOKUP(E283,'30'!$K$3:$L$16,2,FALSE)))</f>
        <v>#N/A</v>
      </c>
      <c r="P283" s="108" t="e">
        <f t="shared" si="9"/>
        <v>#N/A</v>
      </c>
    </row>
    <row r="284" spans="14:16">
      <c r="N284" s="108">
        <f t="shared" si="8"/>
        <v>0</v>
      </c>
      <c r="O284" s="108" t="e">
        <f>IF(D284="X",0,IF(E284="X",0,VLOOKUP(E284,'30'!$K$3:$L$16,2,FALSE)))</f>
        <v>#N/A</v>
      </c>
      <c r="P284" s="108" t="e">
        <f t="shared" si="9"/>
        <v>#N/A</v>
      </c>
    </row>
    <row r="285" spans="14:16">
      <c r="N285" s="108">
        <f t="shared" si="8"/>
        <v>0</v>
      </c>
      <c r="O285" s="108" t="e">
        <f>IF(D285="X",0,IF(E285="X",0,VLOOKUP(E285,'30'!$K$3:$L$16,2,FALSE)))</f>
        <v>#N/A</v>
      </c>
      <c r="P285" s="108" t="e">
        <f t="shared" si="9"/>
        <v>#N/A</v>
      </c>
    </row>
    <row r="286" spans="14:16">
      <c r="N286" s="108">
        <f t="shared" si="8"/>
        <v>0</v>
      </c>
      <c r="O286" s="108" t="e">
        <f>IF(D286="X",0,IF(E286="X",0,VLOOKUP(E286,'30'!$K$3:$L$16,2,FALSE)))</f>
        <v>#N/A</v>
      </c>
      <c r="P286" s="108" t="e">
        <f t="shared" si="9"/>
        <v>#N/A</v>
      </c>
    </row>
    <row r="287" spans="14:16">
      <c r="N287" s="108">
        <f t="shared" si="8"/>
        <v>0</v>
      </c>
      <c r="O287" s="108" t="e">
        <f>IF(D287="X",0,IF(E287="X",0,VLOOKUP(E287,'30'!$K$3:$L$16,2,FALSE)))</f>
        <v>#N/A</v>
      </c>
      <c r="P287" s="108" t="e">
        <f t="shared" si="9"/>
        <v>#N/A</v>
      </c>
    </row>
    <row r="288" spans="14:16">
      <c r="N288" s="108">
        <f t="shared" si="8"/>
        <v>0</v>
      </c>
      <c r="O288" s="108" t="e">
        <f>IF(D288="X",0,IF(E288="X",0,VLOOKUP(E288,'30'!$K$3:$L$16,2,FALSE)))</f>
        <v>#N/A</v>
      </c>
      <c r="P288" s="108" t="e">
        <f t="shared" si="9"/>
        <v>#N/A</v>
      </c>
    </row>
    <row r="289" spans="14:16">
      <c r="N289" s="108">
        <f t="shared" si="8"/>
        <v>0</v>
      </c>
      <c r="O289" s="108" t="e">
        <f>IF(D289="X",0,IF(E289="X",0,VLOOKUP(E289,'30'!$K$3:$L$16,2,FALSE)))</f>
        <v>#N/A</v>
      </c>
      <c r="P289" s="108" t="e">
        <f t="shared" si="9"/>
        <v>#N/A</v>
      </c>
    </row>
    <row r="290" spans="14:16">
      <c r="N290" s="108">
        <f t="shared" si="8"/>
        <v>0</v>
      </c>
      <c r="O290" s="108" t="e">
        <f>IF(D290="X",0,IF(E290="X",0,VLOOKUP(E290,'30'!$K$3:$L$16,2,FALSE)))</f>
        <v>#N/A</v>
      </c>
      <c r="P290" s="108" t="e">
        <f t="shared" si="9"/>
        <v>#N/A</v>
      </c>
    </row>
    <row r="291" spans="14:16">
      <c r="N291" s="108">
        <f t="shared" si="8"/>
        <v>0</v>
      </c>
      <c r="O291" s="108" t="e">
        <f>IF(D291="X",0,IF(E291="X",0,VLOOKUP(E291,'30'!$K$3:$L$16,2,FALSE)))</f>
        <v>#N/A</v>
      </c>
      <c r="P291" s="108" t="e">
        <f t="shared" si="9"/>
        <v>#N/A</v>
      </c>
    </row>
    <row r="292" spans="14:16">
      <c r="N292" s="108">
        <f t="shared" si="8"/>
        <v>0</v>
      </c>
      <c r="O292" s="108" t="e">
        <f>IF(D292="X",0,IF(E292="X",0,VLOOKUP(E292,'30'!$K$3:$L$16,2,FALSE)))</f>
        <v>#N/A</v>
      </c>
      <c r="P292" s="108" t="e">
        <f t="shared" si="9"/>
        <v>#N/A</v>
      </c>
    </row>
    <row r="293" spans="14:16">
      <c r="N293" s="108">
        <f t="shared" si="8"/>
        <v>0</v>
      </c>
      <c r="O293" s="108" t="e">
        <f>IF(D293="X",0,IF(E293="X",0,VLOOKUP(E293,'30'!$K$3:$L$16,2,FALSE)))</f>
        <v>#N/A</v>
      </c>
      <c r="P293" s="108" t="e">
        <f t="shared" si="9"/>
        <v>#N/A</v>
      </c>
    </row>
    <row r="294" spans="14:16">
      <c r="N294" s="108">
        <f t="shared" si="8"/>
        <v>0</v>
      </c>
      <c r="O294" s="108" t="e">
        <f>IF(D294="X",0,IF(E294="X",0,VLOOKUP(E294,'30'!$K$3:$L$16,2,FALSE)))</f>
        <v>#N/A</v>
      </c>
      <c r="P294" s="108" t="e">
        <f t="shared" si="9"/>
        <v>#N/A</v>
      </c>
    </row>
    <row r="295" spans="14:16">
      <c r="N295" s="108">
        <f t="shared" si="8"/>
        <v>0</v>
      </c>
      <c r="O295" s="108" t="e">
        <f>IF(D295="X",0,IF(E295="X",0,VLOOKUP(E295,'30'!$K$3:$L$16,2,FALSE)))</f>
        <v>#N/A</v>
      </c>
      <c r="P295" s="108" t="e">
        <f t="shared" si="9"/>
        <v>#N/A</v>
      </c>
    </row>
    <row r="296" spans="14:16">
      <c r="N296" s="108">
        <f t="shared" si="8"/>
        <v>0</v>
      </c>
      <c r="O296" s="108" t="e">
        <f>IF(D296="X",0,IF(E296="X",0,VLOOKUP(E296,'30'!$K$3:$L$16,2,FALSE)))</f>
        <v>#N/A</v>
      </c>
      <c r="P296" s="108" t="e">
        <f t="shared" si="9"/>
        <v>#N/A</v>
      </c>
    </row>
    <row r="297" spans="14:16">
      <c r="N297" s="108">
        <f t="shared" si="8"/>
        <v>0</v>
      </c>
      <c r="O297" s="108" t="e">
        <f>IF(D297="X",0,IF(E297="X",0,VLOOKUP(E297,'30'!$K$3:$L$16,2,FALSE)))</f>
        <v>#N/A</v>
      </c>
      <c r="P297" s="108" t="e">
        <f t="shared" si="9"/>
        <v>#N/A</v>
      </c>
    </row>
    <row r="298" spans="14:16">
      <c r="N298" s="108">
        <f t="shared" si="8"/>
        <v>0</v>
      </c>
      <c r="O298" s="108" t="e">
        <f>IF(D298="X",0,IF(E298="X",0,VLOOKUP(E298,'30'!$K$3:$L$16,2,FALSE)))</f>
        <v>#N/A</v>
      </c>
      <c r="P298" s="108" t="e">
        <f t="shared" si="9"/>
        <v>#N/A</v>
      </c>
    </row>
    <row r="299" spans="14:16">
      <c r="N299" s="108">
        <f t="shared" si="8"/>
        <v>0</v>
      </c>
      <c r="O299" s="108" t="e">
        <f>IF(D299="X",0,IF(E299="X",0,VLOOKUP(E299,'30'!$K$3:$L$16,2,FALSE)))</f>
        <v>#N/A</v>
      </c>
      <c r="P299" s="108" t="e">
        <f t="shared" si="9"/>
        <v>#N/A</v>
      </c>
    </row>
    <row r="300" spans="14:16">
      <c r="N300" s="108">
        <f t="shared" si="8"/>
        <v>0</v>
      </c>
      <c r="O300" s="108" t="e">
        <f>IF(D300="X",0,IF(E300="X",0,VLOOKUP(E300,'30'!$K$3:$L$16,2,FALSE)))</f>
        <v>#N/A</v>
      </c>
      <c r="P300" s="108" t="e">
        <f t="shared" si="9"/>
        <v>#N/A</v>
      </c>
    </row>
    <row r="301" spans="14:16">
      <c r="N301" s="108">
        <f t="shared" si="8"/>
        <v>0</v>
      </c>
      <c r="O301" s="108" t="e">
        <f>IF(D301="X",0,IF(E301="X",0,VLOOKUP(E301,'30'!$K$3:$L$16,2,FALSE)))</f>
        <v>#N/A</v>
      </c>
      <c r="P301" s="108" t="e">
        <f t="shared" si="9"/>
        <v>#N/A</v>
      </c>
    </row>
    <row r="302" spans="14:16">
      <c r="N302" s="108">
        <f t="shared" si="8"/>
        <v>0</v>
      </c>
      <c r="O302" s="108" t="e">
        <f>IF(D302="X",0,IF(E302="X",0,VLOOKUP(E302,'30'!$K$3:$L$16,2,FALSE)))</f>
        <v>#N/A</v>
      </c>
      <c r="P302" s="108" t="e">
        <f t="shared" si="9"/>
        <v>#N/A</v>
      </c>
    </row>
    <row r="303" spans="14:16">
      <c r="N303" s="108">
        <f t="shared" si="8"/>
        <v>0</v>
      </c>
      <c r="O303" s="108" t="e">
        <f>IF(D303="X",0,IF(E303="X",0,VLOOKUP(E303,'30'!$K$3:$L$16,2,FALSE)))</f>
        <v>#N/A</v>
      </c>
      <c r="P303" s="108" t="e">
        <f t="shared" si="9"/>
        <v>#N/A</v>
      </c>
    </row>
    <row r="304" spans="14:16">
      <c r="N304" s="108">
        <f t="shared" si="8"/>
        <v>0</v>
      </c>
      <c r="O304" s="108" t="e">
        <f>IF(D304="X",0,IF(E304="X",0,VLOOKUP(E304,'30'!$K$3:$L$16,2,FALSE)))</f>
        <v>#N/A</v>
      </c>
      <c r="P304" s="108" t="e">
        <f t="shared" si="9"/>
        <v>#N/A</v>
      </c>
    </row>
    <row r="305" spans="14:16">
      <c r="N305" s="108">
        <f t="shared" si="8"/>
        <v>0</v>
      </c>
      <c r="O305" s="108" t="e">
        <f>IF(D305="X",0,IF(E305="X",0,VLOOKUP(E305,'30'!$K$3:$L$16,2,FALSE)))</f>
        <v>#N/A</v>
      </c>
      <c r="P305" s="108" t="e">
        <f t="shared" si="9"/>
        <v>#N/A</v>
      </c>
    </row>
    <row r="306" spans="14:16">
      <c r="N306" s="108">
        <f t="shared" si="8"/>
        <v>0</v>
      </c>
      <c r="O306" s="108" t="e">
        <f>IF(D306="X",0,IF(E306="X",0,VLOOKUP(E306,'30'!$K$3:$L$16,2,FALSE)))</f>
        <v>#N/A</v>
      </c>
      <c r="P306" s="108" t="e">
        <f t="shared" si="9"/>
        <v>#N/A</v>
      </c>
    </row>
    <row r="307" spans="14:16">
      <c r="N307" s="108">
        <f t="shared" si="8"/>
        <v>0</v>
      </c>
      <c r="O307" s="108" t="e">
        <f>IF(D307="X",0,IF(E307="X",0,VLOOKUP(E307,'30'!$K$3:$L$16,2,FALSE)))</f>
        <v>#N/A</v>
      </c>
      <c r="P307" s="108" t="e">
        <f t="shared" si="9"/>
        <v>#N/A</v>
      </c>
    </row>
    <row r="308" spans="14:16">
      <c r="N308" s="108">
        <f t="shared" si="8"/>
        <v>0</v>
      </c>
      <c r="O308" s="108" t="e">
        <f>IF(D308="X",0,IF(E308="X",0,VLOOKUP(E308,'30'!$K$3:$L$16,2,FALSE)))</f>
        <v>#N/A</v>
      </c>
      <c r="P308" s="108" t="e">
        <f t="shared" si="9"/>
        <v>#N/A</v>
      </c>
    </row>
    <row r="309" spans="14:16">
      <c r="N309" s="108">
        <f t="shared" si="8"/>
        <v>0</v>
      </c>
      <c r="O309" s="108" t="e">
        <f>IF(D309="X",0,IF(E309="X",0,VLOOKUP(E309,'30'!$K$3:$L$16,2,FALSE)))</f>
        <v>#N/A</v>
      </c>
      <c r="P309" s="108" t="e">
        <f t="shared" si="9"/>
        <v>#N/A</v>
      </c>
    </row>
    <row r="310" spans="14:16">
      <c r="N310" s="108">
        <f t="shared" si="8"/>
        <v>0</v>
      </c>
      <c r="O310" s="108" t="e">
        <f>IF(D310="X",0,IF(E310="X",0,VLOOKUP(E310,'30'!$K$3:$L$16,2,FALSE)))</f>
        <v>#N/A</v>
      </c>
      <c r="P310" s="108" t="e">
        <f t="shared" si="9"/>
        <v>#N/A</v>
      </c>
    </row>
    <row r="311" spans="14:16">
      <c r="N311" s="108">
        <f t="shared" si="8"/>
        <v>0</v>
      </c>
      <c r="O311" s="108" t="e">
        <f>IF(D311="X",0,IF(E311="X",0,VLOOKUP(E311,'30'!$K$3:$L$16,2,FALSE)))</f>
        <v>#N/A</v>
      </c>
      <c r="P311" s="108" t="e">
        <f t="shared" si="9"/>
        <v>#N/A</v>
      </c>
    </row>
    <row r="312" spans="14:16">
      <c r="N312" s="108">
        <f t="shared" si="8"/>
        <v>0</v>
      </c>
      <c r="O312" s="108" t="e">
        <f>IF(D312="X",0,IF(E312="X",0,VLOOKUP(E312,'30'!$K$3:$L$16,2,FALSE)))</f>
        <v>#N/A</v>
      </c>
      <c r="P312" s="108" t="e">
        <f t="shared" si="9"/>
        <v>#N/A</v>
      </c>
    </row>
    <row r="313" spans="14:16">
      <c r="N313" s="108">
        <f t="shared" si="8"/>
        <v>0</v>
      </c>
      <c r="O313" s="108" t="e">
        <f>IF(D313="X",0,IF(E313="X",0,VLOOKUP(E313,'30'!$K$3:$L$16,2,FALSE)))</f>
        <v>#N/A</v>
      </c>
      <c r="P313" s="108" t="e">
        <f t="shared" si="9"/>
        <v>#N/A</v>
      </c>
    </row>
    <row r="314" spans="14:16">
      <c r="N314" s="108">
        <f t="shared" si="8"/>
        <v>0</v>
      </c>
      <c r="O314" s="108" t="e">
        <f>IF(D314="X",0,IF(E314="X",0,VLOOKUP(E314,'30'!$K$3:$L$16,2,FALSE)))</f>
        <v>#N/A</v>
      </c>
      <c r="P314" s="108" t="e">
        <f t="shared" si="9"/>
        <v>#N/A</v>
      </c>
    </row>
    <row r="315" spans="14:16">
      <c r="N315" s="108">
        <f t="shared" si="8"/>
        <v>0</v>
      </c>
      <c r="O315" s="108" t="e">
        <f>IF(D315="X",0,IF(E315="X",0,VLOOKUP(E315,'30'!$K$3:$L$16,2,FALSE)))</f>
        <v>#N/A</v>
      </c>
      <c r="P315" s="108" t="e">
        <f t="shared" si="9"/>
        <v>#N/A</v>
      </c>
    </row>
    <row r="316" spans="14:16">
      <c r="N316" s="108">
        <f t="shared" si="8"/>
        <v>0</v>
      </c>
      <c r="O316" s="108" t="e">
        <f>IF(D316="X",0,IF(E316="X",0,VLOOKUP(E316,'30'!$K$3:$L$16,2,FALSE)))</f>
        <v>#N/A</v>
      </c>
      <c r="P316" s="108" t="e">
        <f t="shared" si="9"/>
        <v>#N/A</v>
      </c>
    </row>
    <row r="317" spans="14:16">
      <c r="N317" s="108">
        <f t="shared" si="8"/>
        <v>0</v>
      </c>
      <c r="O317" s="108" t="e">
        <f>IF(D317="X",0,IF(E317="X",0,VLOOKUP(E317,'30'!$K$3:$L$16,2,FALSE)))</f>
        <v>#N/A</v>
      </c>
      <c r="P317" s="108" t="e">
        <f t="shared" si="9"/>
        <v>#N/A</v>
      </c>
    </row>
    <row r="318" spans="14:16">
      <c r="N318" s="108">
        <f t="shared" si="8"/>
        <v>0</v>
      </c>
      <c r="O318" s="108" t="e">
        <f>IF(D318="X",0,IF(E318="X",0,VLOOKUP(E318,'30'!$K$3:$L$16,2,FALSE)))</f>
        <v>#N/A</v>
      </c>
      <c r="P318" s="108" t="e">
        <f t="shared" si="9"/>
        <v>#N/A</v>
      </c>
    </row>
    <row r="319" spans="14:16">
      <c r="N319" s="108">
        <f t="shared" si="8"/>
        <v>0</v>
      </c>
      <c r="O319" s="108" t="e">
        <f>IF(D319="X",0,IF(E319="X",0,VLOOKUP(E319,'30'!$K$3:$L$16,2,FALSE)))</f>
        <v>#N/A</v>
      </c>
      <c r="P319" s="108" t="e">
        <f t="shared" si="9"/>
        <v>#N/A</v>
      </c>
    </row>
    <row r="320" spans="14:16">
      <c r="N320" s="108">
        <f t="shared" si="8"/>
        <v>0</v>
      </c>
      <c r="O320" s="108" t="e">
        <f>IF(D320="X",0,IF(E320="X",0,VLOOKUP(E320,'30'!$K$3:$L$16,2,FALSE)))</f>
        <v>#N/A</v>
      </c>
      <c r="P320" s="108" t="e">
        <f t="shared" si="9"/>
        <v>#N/A</v>
      </c>
    </row>
    <row r="321" spans="14:16">
      <c r="N321" s="108">
        <f t="shared" si="8"/>
        <v>0</v>
      </c>
      <c r="O321" s="108" t="e">
        <f>IF(D321="X",0,IF(E321="X",0,VLOOKUP(E321,'30'!$K$3:$L$16,2,FALSE)))</f>
        <v>#N/A</v>
      </c>
      <c r="P321" s="108" t="e">
        <f t="shared" si="9"/>
        <v>#N/A</v>
      </c>
    </row>
    <row r="322" spans="14:16">
      <c r="N322" s="108">
        <f t="shared" si="8"/>
        <v>0</v>
      </c>
      <c r="O322" s="108" t="e">
        <f>IF(D322="X",0,IF(E322="X",0,VLOOKUP(E322,'30'!$K$3:$L$16,2,FALSE)))</f>
        <v>#N/A</v>
      </c>
      <c r="P322" s="108" t="e">
        <f t="shared" si="9"/>
        <v>#N/A</v>
      </c>
    </row>
    <row r="323" spans="14:16">
      <c r="N323" s="108">
        <f t="shared" si="8"/>
        <v>0</v>
      </c>
      <c r="O323" s="108" t="e">
        <f>IF(D323="X",0,IF(E323="X",0,VLOOKUP(E323,'30'!$K$3:$L$16,2,FALSE)))</f>
        <v>#N/A</v>
      </c>
      <c r="P323" s="108" t="e">
        <f t="shared" si="9"/>
        <v>#N/A</v>
      </c>
    </row>
    <row r="324" spans="14:16">
      <c r="N324" s="108">
        <f t="shared" ref="N324:N387" si="10">SUM(F324:M324)</f>
        <v>0</v>
      </c>
      <c r="O324" s="108" t="e">
        <f>IF(D324="X",0,IF(E324="X",0,VLOOKUP(E324,'30'!$K$3:$L$16,2,FALSE)))</f>
        <v>#N/A</v>
      </c>
      <c r="P324" s="108" t="e">
        <f t="shared" ref="P324:P387" si="11">N324*O324</f>
        <v>#N/A</v>
      </c>
    </row>
    <row r="325" spans="14:16">
      <c r="N325" s="108">
        <f t="shared" si="10"/>
        <v>0</v>
      </c>
      <c r="O325" s="108" t="e">
        <f>IF(D325="X",0,IF(E325="X",0,VLOOKUP(E325,'30'!$K$3:$L$16,2,FALSE)))</f>
        <v>#N/A</v>
      </c>
      <c r="P325" s="108" t="e">
        <f t="shared" si="11"/>
        <v>#N/A</v>
      </c>
    </row>
    <row r="326" spans="14:16">
      <c r="N326" s="108">
        <f t="shared" si="10"/>
        <v>0</v>
      </c>
      <c r="O326" s="108" t="e">
        <f>IF(D326="X",0,IF(E326="X",0,VLOOKUP(E326,'30'!$K$3:$L$16,2,FALSE)))</f>
        <v>#N/A</v>
      </c>
      <c r="P326" s="108" t="e">
        <f t="shared" si="11"/>
        <v>#N/A</v>
      </c>
    </row>
    <row r="327" spans="14:16">
      <c r="N327" s="108">
        <f t="shared" si="10"/>
        <v>0</v>
      </c>
      <c r="O327" s="108" t="e">
        <f>IF(D327="X",0,IF(E327="X",0,VLOOKUP(E327,'30'!$K$3:$L$16,2,FALSE)))</f>
        <v>#N/A</v>
      </c>
      <c r="P327" s="108" t="e">
        <f t="shared" si="11"/>
        <v>#N/A</v>
      </c>
    </row>
    <row r="328" spans="14:16">
      <c r="N328" s="108">
        <f t="shared" si="10"/>
        <v>0</v>
      </c>
      <c r="O328" s="108" t="e">
        <f>IF(D328="X",0,IF(E328="X",0,VLOOKUP(E328,'30'!$K$3:$L$16,2,FALSE)))</f>
        <v>#N/A</v>
      </c>
      <c r="P328" s="108" t="e">
        <f t="shared" si="11"/>
        <v>#N/A</v>
      </c>
    </row>
    <row r="329" spans="14:16">
      <c r="N329" s="108">
        <f t="shared" si="10"/>
        <v>0</v>
      </c>
      <c r="O329" s="108" t="e">
        <f>IF(D329="X",0,IF(E329="X",0,VLOOKUP(E329,'30'!$K$3:$L$16,2,FALSE)))</f>
        <v>#N/A</v>
      </c>
      <c r="P329" s="108" t="e">
        <f t="shared" si="11"/>
        <v>#N/A</v>
      </c>
    </row>
    <row r="330" spans="14:16">
      <c r="N330" s="108">
        <f t="shared" si="10"/>
        <v>0</v>
      </c>
      <c r="O330" s="108" t="e">
        <f>IF(D330="X",0,IF(E330="X",0,VLOOKUP(E330,'30'!$K$3:$L$16,2,FALSE)))</f>
        <v>#N/A</v>
      </c>
      <c r="P330" s="108" t="e">
        <f t="shared" si="11"/>
        <v>#N/A</v>
      </c>
    </row>
    <row r="331" spans="14:16">
      <c r="N331" s="108">
        <f t="shared" si="10"/>
        <v>0</v>
      </c>
      <c r="O331" s="108" t="e">
        <f>IF(D331="X",0,IF(E331="X",0,VLOOKUP(E331,'30'!$K$3:$L$16,2,FALSE)))</f>
        <v>#N/A</v>
      </c>
      <c r="P331" s="108" t="e">
        <f t="shared" si="11"/>
        <v>#N/A</v>
      </c>
    </row>
    <row r="332" spans="14:16">
      <c r="N332" s="108">
        <f t="shared" si="10"/>
        <v>0</v>
      </c>
      <c r="O332" s="108" t="e">
        <f>IF(D332="X",0,IF(E332="X",0,VLOOKUP(E332,'30'!$K$3:$L$16,2,FALSE)))</f>
        <v>#N/A</v>
      </c>
      <c r="P332" s="108" t="e">
        <f t="shared" si="11"/>
        <v>#N/A</v>
      </c>
    </row>
    <row r="333" spans="14:16">
      <c r="N333" s="108">
        <f t="shared" si="10"/>
        <v>0</v>
      </c>
      <c r="O333" s="108" t="e">
        <f>IF(D333="X",0,IF(E333="X",0,VLOOKUP(E333,'30'!$K$3:$L$16,2,FALSE)))</f>
        <v>#N/A</v>
      </c>
      <c r="P333" s="108" t="e">
        <f t="shared" si="11"/>
        <v>#N/A</v>
      </c>
    </row>
    <row r="334" spans="14:16">
      <c r="N334" s="108">
        <f t="shared" si="10"/>
        <v>0</v>
      </c>
      <c r="O334" s="108" t="e">
        <f>IF(D334="X",0,IF(E334="X",0,VLOOKUP(E334,'30'!$K$3:$L$16,2,FALSE)))</f>
        <v>#N/A</v>
      </c>
      <c r="P334" s="108" t="e">
        <f t="shared" si="11"/>
        <v>#N/A</v>
      </c>
    </row>
    <row r="335" spans="14:16">
      <c r="N335" s="108">
        <f t="shared" si="10"/>
        <v>0</v>
      </c>
      <c r="O335" s="108" t="e">
        <f>IF(D335="X",0,IF(E335="X",0,VLOOKUP(E335,'30'!$K$3:$L$16,2,FALSE)))</f>
        <v>#N/A</v>
      </c>
      <c r="P335" s="108" t="e">
        <f t="shared" si="11"/>
        <v>#N/A</v>
      </c>
    </row>
    <row r="336" spans="14:16">
      <c r="N336" s="108">
        <f t="shared" si="10"/>
        <v>0</v>
      </c>
      <c r="O336" s="108" t="e">
        <f>IF(D336="X",0,IF(E336="X",0,VLOOKUP(E336,'30'!$K$3:$L$16,2,FALSE)))</f>
        <v>#N/A</v>
      </c>
      <c r="P336" s="108" t="e">
        <f t="shared" si="11"/>
        <v>#N/A</v>
      </c>
    </row>
    <row r="337" spans="14:16">
      <c r="N337" s="108">
        <f t="shared" si="10"/>
        <v>0</v>
      </c>
      <c r="O337" s="108" t="e">
        <f>IF(D337="X",0,IF(E337="X",0,VLOOKUP(E337,'30'!$K$3:$L$16,2,FALSE)))</f>
        <v>#N/A</v>
      </c>
      <c r="P337" s="108" t="e">
        <f t="shared" si="11"/>
        <v>#N/A</v>
      </c>
    </row>
    <row r="338" spans="14:16">
      <c r="N338" s="108">
        <f t="shared" si="10"/>
        <v>0</v>
      </c>
      <c r="O338" s="108" t="e">
        <f>IF(D338="X",0,IF(E338="X",0,VLOOKUP(E338,'30'!$K$3:$L$16,2,FALSE)))</f>
        <v>#N/A</v>
      </c>
      <c r="P338" s="108" t="e">
        <f t="shared" si="11"/>
        <v>#N/A</v>
      </c>
    </row>
    <row r="339" spans="14:16">
      <c r="N339" s="108">
        <f t="shared" si="10"/>
        <v>0</v>
      </c>
      <c r="O339" s="108" t="e">
        <f>IF(D339="X",0,IF(E339="X",0,VLOOKUP(E339,'30'!$K$3:$L$16,2,FALSE)))</f>
        <v>#N/A</v>
      </c>
      <c r="P339" s="108" t="e">
        <f t="shared" si="11"/>
        <v>#N/A</v>
      </c>
    </row>
    <row r="340" spans="14:16">
      <c r="N340" s="108">
        <f t="shared" si="10"/>
        <v>0</v>
      </c>
      <c r="O340" s="108" t="e">
        <f>IF(D340="X",0,IF(E340="X",0,VLOOKUP(E340,'30'!$K$3:$L$16,2,FALSE)))</f>
        <v>#N/A</v>
      </c>
      <c r="P340" s="108" t="e">
        <f t="shared" si="11"/>
        <v>#N/A</v>
      </c>
    </row>
    <row r="341" spans="14:16">
      <c r="N341" s="108">
        <f t="shared" si="10"/>
        <v>0</v>
      </c>
      <c r="O341" s="108" t="e">
        <f>IF(D341="X",0,IF(E341="X",0,VLOOKUP(E341,'30'!$K$3:$L$16,2,FALSE)))</f>
        <v>#N/A</v>
      </c>
      <c r="P341" s="108" t="e">
        <f t="shared" si="11"/>
        <v>#N/A</v>
      </c>
    </row>
    <row r="342" spans="14:16">
      <c r="N342" s="108">
        <f t="shared" si="10"/>
        <v>0</v>
      </c>
      <c r="O342" s="108" t="e">
        <f>IF(D342="X",0,IF(E342="X",0,VLOOKUP(E342,'30'!$K$3:$L$16,2,FALSE)))</f>
        <v>#N/A</v>
      </c>
      <c r="P342" s="108" t="e">
        <f t="shared" si="11"/>
        <v>#N/A</v>
      </c>
    </row>
    <row r="343" spans="14:16">
      <c r="N343" s="108">
        <f t="shared" si="10"/>
        <v>0</v>
      </c>
      <c r="O343" s="108" t="e">
        <f>IF(D343="X",0,IF(E343="X",0,VLOOKUP(E343,'30'!$K$3:$L$16,2,FALSE)))</f>
        <v>#N/A</v>
      </c>
      <c r="P343" s="108" t="e">
        <f t="shared" si="11"/>
        <v>#N/A</v>
      </c>
    </row>
    <row r="344" spans="14:16">
      <c r="N344" s="108">
        <f t="shared" si="10"/>
        <v>0</v>
      </c>
      <c r="O344" s="108" t="e">
        <f>IF(D344="X",0,IF(E344="X",0,VLOOKUP(E344,'30'!$K$3:$L$16,2,FALSE)))</f>
        <v>#N/A</v>
      </c>
      <c r="P344" s="108" t="e">
        <f t="shared" si="11"/>
        <v>#N/A</v>
      </c>
    </row>
    <row r="345" spans="14:16">
      <c r="N345" s="108">
        <f t="shared" si="10"/>
        <v>0</v>
      </c>
      <c r="O345" s="108" t="e">
        <f>IF(D345="X",0,IF(E345="X",0,VLOOKUP(E345,'30'!$K$3:$L$16,2,FALSE)))</f>
        <v>#N/A</v>
      </c>
      <c r="P345" s="108" t="e">
        <f t="shared" si="11"/>
        <v>#N/A</v>
      </c>
    </row>
    <row r="346" spans="14:16">
      <c r="N346" s="108">
        <f t="shared" si="10"/>
        <v>0</v>
      </c>
      <c r="O346" s="108" t="e">
        <f>IF(D346="X",0,IF(E346="X",0,VLOOKUP(E346,'30'!$K$3:$L$16,2,FALSE)))</f>
        <v>#N/A</v>
      </c>
      <c r="P346" s="108" t="e">
        <f t="shared" si="11"/>
        <v>#N/A</v>
      </c>
    </row>
    <row r="347" spans="14:16">
      <c r="N347" s="108">
        <f t="shared" si="10"/>
        <v>0</v>
      </c>
      <c r="O347" s="108" t="e">
        <f>IF(D347="X",0,IF(E347="X",0,VLOOKUP(E347,'30'!$K$3:$L$16,2,FALSE)))</f>
        <v>#N/A</v>
      </c>
      <c r="P347" s="108" t="e">
        <f t="shared" si="11"/>
        <v>#N/A</v>
      </c>
    </row>
    <row r="348" spans="14:16">
      <c r="N348" s="108">
        <f t="shared" si="10"/>
        <v>0</v>
      </c>
      <c r="O348" s="108" t="e">
        <f>IF(D348="X",0,IF(E348="X",0,VLOOKUP(E348,'30'!$K$3:$L$16,2,FALSE)))</f>
        <v>#N/A</v>
      </c>
      <c r="P348" s="108" t="e">
        <f t="shared" si="11"/>
        <v>#N/A</v>
      </c>
    </row>
    <row r="349" spans="14:16">
      <c r="N349" s="108">
        <f t="shared" si="10"/>
        <v>0</v>
      </c>
      <c r="O349" s="108" t="e">
        <f>IF(D349="X",0,IF(E349="X",0,VLOOKUP(E349,'30'!$K$3:$L$16,2,FALSE)))</f>
        <v>#N/A</v>
      </c>
      <c r="P349" s="108" t="e">
        <f t="shared" si="11"/>
        <v>#N/A</v>
      </c>
    </row>
    <row r="350" spans="14:16">
      <c r="N350" s="108">
        <f t="shared" si="10"/>
        <v>0</v>
      </c>
      <c r="O350" s="108" t="e">
        <f>IF(D350="X",0,IF(E350="X",0,VLOOKUP(E350,'30'!$K$3:$L$16,2,FALSE)))</f>
        <v>#N/A</v>
      </c>
      <c r="P350" s="108" t="e">
        <f t="shared" si="11"/>
        <v>#N/A</v>
      </c>
    </row>
    <row r="351" spans="14:16">
      <c r="N351" s="108">
        <f t="shared" si="10"/>
        <v>0</v>
      </c>
      <c r="O351" s="108" t="e">
        <f>IF(D351="X",0,IF(E351="X",0,VLOOKUP(E351,'30'!$K$3:$L$16,2,FALSE)))</f>
        <v>#N/A</v>
      </c>
      <c r="P351" s="108" t="e">
        <f t="shared" si="11"/>
        <v>#N/A</v>
      </c>
    </row>
    <row r="352" spans="14:16">
      <c r="N352" s="108">
        <f t="shared" si="10"/>
        <v>0</v>
      </c>
      <c r="O352" s="108" t="e">
        <f>IF(D352="X",0,IF(E352="X",0,VLOOKUP(E352,'30'!$K$3:$L$16,2,FALSE)))</f>
        <v>#N/A</v>
      </c>
      <c r="P352" s="108" t="e">
        <f t="shared" si="11"/>
        <v>#N/A</v>
      </c>
    </row>
    <row r="353" spans="14:16">
      <c r="N353" s="108">
        <f t="shared" si="10"/>
        <v>0</v>
      </c>
      <c r="O353" s="108" t="e">
        <f>IF(D353="X",0,IF(E353="X",0,VLOOKUP(E353,'30'!$K$3:$L$16,2,FALSE)))</f>
        <v>#N/A</v>
      </c>
      <c r="P353" s="108" t="e">
        <f t="shared" si="11"/>
        <v>#N/A</v>
      </c>
    </row>
    <row r="354" spans="14:16">
      <c r="N354" s="108">
        <f t="shared" si="10"/>
        <v>0</v>
      </c>
      <c r="O354" s="108" t="e">
        <f>IF(D354="X",0,IF(E354="X",0,VLOOKUP(E354,'30'!$K$3:$L$16,2,FALSE)))</f>
        <v>#N/A</v>
      </c>
      <c r="P354" s="108" t="e">
        <f t="shared" si="11"/>
        <v>#N/A</v>
      </c>
    </row>
    <row r="355" spans="14:16">
      <c r="N355" s="108">
        <f t="shared" si="10"/>
        <v>0</v>
      </c>
      <c r="O355" s="108" t="e">
        <f>IF(D355="X",0,IF(E355="X",0,VLOOKUP(E355,'30'!$K$3:$L$16,2,FALSE)))</f>
        <v>#N/A</v>
      </c>
      <c r="P355" s="108" t="e">
        <f t="shared" si="11"/>
        <v>#N/A</v>
      </c>
    </row>
    <row r="356" spans="14:16">
      <c r="N356" s="108">
        <f t="shared" si="10"/>
        <v>0</v>
      </c>
      <c r="O356" s="108" t="e">
        <f>IF(D356="X",0,IF(E356="X",0,VLOOKUP(E356,'30'!$K$3:$L$16,2,FALSE)))</f>
        <v>#N/A</v>
      </c>
      <c r="P356" s="108" t="e">
        <f t="shared" si="11"/>
        <v>#N/A</v>
      </c>
    </row>
    <row r="357" spans="14:16">
      <c r="N357" s="108">
        <f t="shared" si="10"/>
        <v>0</v>
      </c>
      <c r="O357" s="108" t="e">
        <f>IF(D357="X",0,IF(E357="X",0,VLOOKUP(E357,'30'!$K$3:$L$16,2,FALSE)))</f>
        <v>#N/A</v>
      </c>
      <c r="P357" s="108" t="e">
        <f t="shared" si="11"/>
        <v>#N/A</v>
      </c>
    </row>
    <row r="358" spans="14:16">
      <c r="N358" s="108">
        <f t="shared" si="10"/>
        <v>0</v>
      </c>
      <c r="O358" s="108" t="e">
        <f>IF(D358="X",0,IF(E358="X",0,VLOOKUP(E358,'30'!$K$3:$L$16,2,FALSE)))</f>
        <v>#N/A</v>
      </c>
      <c r="P358" s="108" t="e">
        <f t="shared" si="11"/>
        <v>#N/A</v>
      </c>
    </row>
    <row r="359" spans="14:16">
      <c r="N359" s="108">
        <f t="shared" si="10"/>
        <v>0</v>
      </c>
      <c r="O359" s="108" t="e">
        <f>IF(D359="X",0,IF(E359="X",0,VLOOKUP(E359,'30'!$K$3:$L$16,2,FALSE)))</f>
        <v>#N/A</v>
      </c>
      <c r="P359" s="108" t="e">
        <f t="shared" si="11"/>
        <v>#N/A</v>
      </c>
    </row>
    <row r="360" spans="14:16">
      <c r="N360" s="108">
        <f t="shared" si="10"/>
        <v>0</v>
      </c>
      <c r="O360" s="108" t="e">
        <f>IF(D360="X",0,IF(E360="X",0,VLOOKUP(E360,'30'!$K$3:$L$16,2,FALSE)))</f>
        <v>#N/A</v>
      </c>
      <c r="P360" s="108" t="e">
        <f t="shared" si="11"/>
        <v>#N/A</v>
      </c>
    </row>
    <row r="361" spans="14:16">
      <c r="N361" s="108">
        <f t="shared" si="10"/>
        <v>0</v>
      </c>
      <c r="O361" s="108" t="e">
        <f>IF(D361="X",0,IF(E361="X",0,VLOOKUP(E361,'30'!$K$3:$L$16,2,FALSE)))</f>
        <v>#N/A</v>
      </c>
      <c r="P361" s="108" t="e">
        <f t="shared" si="11"/>
        <v>#N/A</v>
      </c>
    </row>
    <row r="362" spans="14:16">
      <c r="N362" s="108">
        <f t="shared" si="10"/>
        <v>0</v>
      </c>
      <c r="O362" s="108" t="e">
        <f>IF(D362="X",0,IF(E362="X",0,VLOOKUP(E362,'30'!$K$3:$L$16,2,FALSE)))</f>
        <v>#N/A</v>
      </c>
      <c r="P362" s="108" t="e">
        <f t="shared" si="11"/>
        <v>#N/A</v>
      </c>
    </row>
    <row r="363" spans="14:16">
      <c r="N363" s="108">
        <f t="shared" si="10"/>
        <v>0</v>
      </c>
      <c r="O363" s="108" t="e">
        <f>IF(D363="X",0,IF(E363="X",0,VLOOKUP(E363,'30'!$K$3:$L$16,2,FALSE)))</f>
        <v>#N/A</v>
      </c>
      <c r="P363" s="108" t="e">
        <f t="shared" si="11"/>
        <v>#N/A</v>
      </c>
    </row>
    <row r="364" spans="14:16">
      <c r="N364" s="108">
        <f t="shared" si="10"/>
        <v>0</v>
      </c>
      <c r="O364" s="108" t="e">
        <f>IF(D364="X",0,IF(E364="X",0,VLOOKUP(E364,'30'!$K$3:$L$16,2,FALSE)))</f>
        <v>#N/A</v>
      </c>
      <c r="P364" s="108" t="e">
        <f t="shared" si="11"/>
        <v>#N/A</v>
      </c>
    </row>
    <row r="365" spans="14:16">
      <c r="N365" s="108">
        <f t="shared" si="10"/>
        <v>0</v>
      </c>
      <c r="O365" s="108" t="e">
        <f>IF(D365="X",0,IF(E365="X",0,VLOOKUP(E365,'30'!$K$3:$L$16,2,FALSE)))</f>
        <v>#N/A</v>
      </c>
      <c r="P365" s="108" t="e">
        <f t="shared" si="11"/>
        <v>#N/A</v>
      </c>
    </row>
    <row r="366" spans="14:16">
      <c r="N366" s="108">
        <f t="shared" si="10"/>
        <v>0</v>
      </c>
      <c r="O366" s="108" t="e">
        <f>IF(D366="X",0,IF(E366="X",0,VLOOKUP(E366,'30'!$K$3:$L$16,2,FALSE)))</f>
        <v>#N/A</v>
      </c>
      <c r="P366" s="108" t="e">
        <f t="shared" si="11"/>
        <v>#N/A</v>
      </c>
    </row>
    <row r="367" spans="14:16">
      <c r="N367" s="108">
        <f t="shared" si="10"/>
        <v>0</v>
      </c>
      <c r="O367" s="108" t="e">
        <f>IF(D367="X",0,IF(E367="X",0,VLOOKUP(E367,'30'!$K$3:$L$16,2,FALSE)))</f>
        <v>#N/A</v>
      </c>
      <c r="P367" s="108" t="e">
        <f t="shared" si="11"/>
        <v>#N/A</v>
      </c>
    </row>
    <row r="368" spans="14:16">
      <c r="N368" s="108">
        <f t="shared" si="10"/>
        <v>0</v>
      </c>
      <c r="O368" s="108" t="e">
        <f>IF(D368="X",0,IF(E368="X",0,VLOOKUP(E368,'30'!$K$3:$L$16,2,FALSE)))</f>
        <v>#N/A</v>
      </c>
      <c r="P368" s="108" t="e">
        <f t="shared" si="11"/>
        <v>#N/A</v>
      </c>
    </row>
    <row r="369" spans="14:16">
      <c r="N369" s="108">
        <f t="shared" si="10"/>
        <v>0</v>
      </c>
      <c r="O369" s="108" t="e">
        <f>IF(D369="X",0,IF(E369="X",0,VLOOKUP(E369,'30'!$K$3:$L$16,2,FALSE)))</f>
        <v>#N/A</v>
      </c>
      <c r="P369" s="108" t="e">
        <f t="shared" si="11"/>
        <v>#N/A</v>
      </c>
    </row>
    <row r="370" spans="14:16">
      <c r="N370" s="108">
        <f t="shared" si="10"/>
        <v>0</v>
      </c>
      <c r="O370" s="108" t="e">
        <f>IF(D370="X",0,IF(E370="X",0,VLOOKUP(E370,'30'!$K$3:$L$16,2,FALSE)))</f>
        <v>#N/A</v>
      </c>
      <c r="P370" s="108" t="e">
        <f t="shared" si="11"/>
        <v>#N/A</v>
      </c>
    </row>
    <row r="371" spans="14:16">
      <c r="N371" s="108">
        <f t="shared" si="10"/>
        <v>0</v>
      </c>
      <c r="O371" s="108" t="e">
        <f>IF(D371="X",0,IF(E371="X",0,VLOOKUP(E371,'30'!$K$3:$L$16,2,FALSE)))</f>
        <v>#N/A</v>
      </c>
      <c r="P371" s="108" t="e">
        <f t="shared" si="11"/>
        <v>#N/A</v>
      </c>
    </row>
    <row r="372" spans="14:16">
      <c r="N372" s="108">
        <f t="shared" si="10"/>
        <v>0</v>
      </c>
      <c r="O372" s="108" t="e">
        <f>IF(D372="X",0,IF(E372="X",0,VLOOKUP(E372,'30'!$K$3:$L$16,2,FALSE)))</f>
        <v>#N/A</v>
      </c>
      <c r="P372" s="108" t="e">
        <f t="shared" si="11"/>
        <v>#N/A</v>
      </c>
    </row>
    <row r="373" spans="14:16">
      <c r="N373" s="108">
        <f t="shared" si="10"/>
        <v>0</v>
      </c>
      <c r="O373" s="108" t="e">
        <f>IF(D373="X",0,IF(E373="X",0,VLOOKUP(E373,'30'!$K$3:$L$16,2,FALSE)))</f>
        <v>#N/A</v>
      </c>
      <c r="P373" s="108" t="e">
        <f t="shared" si="11"/>
        <v>#N/A</v>
      </c>
    </row>
    <row r="374" spans="14:16">
      <c r="N374" s="108">
        <f t="shared" si="10"/>
        <v>0</v>
      </c>
      <c r="O374" s="108" t="e">
        <f>IF(D374="X",0,IF(E374="X",0,VLOOKUP(E374,'30'!$K$3:$L$16,2,FALSE)))</f>
        <v>#N/A</v>
      </c>
      <c r="P374" s="108" t="e">
        <f t="shared" si="11"/>
        <v>#N/A</v>
      </c>
    </row>
    <row r="375" spans="14:16">
      <c r="N375" s="108">
        <f t="shared" si="10"/>
        <v>0</v>
      </c>
      <c r="O375" s="108" t="e">
        <f>IF(D375="X",0,IF(E375="X",0,VLOOKUP(E375,'30'!$K$3:$L$16,2,FALSE)))</f>
        <v>#N/A</v>
      </c>
      <c r="P375" s="108" t="e">
        <f t="shared" si="11"/>
        <v>#N/A</v>
      </c>
    </row>
    <row r="376" spans="14:16">
      <c r="N376" s="108">
        <f t="shared" si="10"/>
        <v>0</v>
      </c>
      <c r="O376" s="108" t="e">
        <f>IF(D376="X",0,IF(E376="X",0,VLOOKUP(E376,'30'!$K$3:$L$16,2,FALSE)))</f>
        <v>#N/A</v>
      </c>
      <c r="P376" s="108" t="e">
        <f t="shared" si="11"/>
        <v>#N/A</v>
      </c>
    </row>
    <row r="377" spans="14:16">
      <c r="N377" s="108">
        <f t="shared" si="10"/>
        <v>0</v>
      </c>
      <c r="O377" s="108" t="e">
        <f>IF(D377="X",0,IF(E377="X",0,VLOOKUP(E377,'30'!$K$3:$L$16,2,FALSE)))</f>
        <v>#N/A</v>
      </c>
      <c r="P377" s="108" t="e">
        <f t="shared" si="11"/>
        <v>#N/A</v>
      </c>
    </row>
    <row r="378" spans="14:16">
      <c r="N378" s="108">
        <f t="shared" si="10"/>
        <v>0</v>
      </c>
      <c r="O378" s="108" t="e">
        <f>IF(D378="X",0,IF(E378="X",0,VLOOKUP(E378,'30'!$K$3:$L$16,2,FALSE)))</f>
        <v>#N/A</v>
      </c>
      <c r="P378" s="108" t="e">
        <f t="shared" si="11"/>
        <v>#N/A</v>
      </c>
    </row>
    <row r="379" spans="14:16">
      <c r="N379" s="108">
        <f t="shared" si="10"/>
        <v>0</v>
      </c>
      <c r="O379" s="108" t="e">
        <f>IF(D379="X",0,IF(E379="X",0,VLOOKUP(E379,'30'!$K$3:$L$16,2,FALSE)))</f>
        <v>#N/A</v>
      </c>
      <c r="P379" s="108" t="e">
        <f t="shared" si="11"/>
        <v>#N/A</v>
      </c>
    </row>
    <row r="380" spans="14:16">
      <c r="N380" s="108">
        <f t="shared" si="10"/>
        <v>0</v>
      </c>
      <c r="O380" s="108" t="e">
        <f>IF(D380="X",0,IF(E380="X",0,VLOOKUP(E380,'30'!$K$3:$L$16,2,FALSE)))</f>
        <v>#N/A</v>
      </c>
      <c r="P380" s="108" t="e">
        <f t="shared" si="11"/>
        <v>#N/A</v>
      </c>
    </row>
    <row r="381" spans="14:16">
      <c r="N381" s="108">
        <f t="shared" si="10"/>
        <v>0</v>
      </c>
      <c r="O381" s="108" t="e">
        <f>IF(D381="X",0,IF(E381="X",0,VLOOKUP(E381,'30'!$K$3:$L$16,2,FALSE)))</f>
        <v>#N/A</v>
      </c>
      <c r="P381" s="108" t="e">
        <f t="shared" si="11"/>
        <v>#N/A</v>
      </c>
    </row>
    <row r="382" spans="14:16">
      <c r="N382" s="108">
        <f t="shared" si="10"/>
        <v>0</v>
      </c>
      <c r="O382" s="108" t="e">
        <f>IF(D382="X",0,IF(E382="X",0,VLOOKUP(E382,'30'!$K$3:$L$16,2,FALSE)))</f>
        <v>#N/A</v>
      </c>
      <c r="P382" s="108" t="e">
        <f t="shared" si="11"/>
        <v>#N/A</v>
      </c>
    </row>
    <row r="383" spans="14:16">
      <c r="N383" s="108">
        <f t="shared" si="10"/>
        <v>0</v>
      </c>
      <c r="O383" s="108" t="e">
        <f>IF(D383="X",0,IF(E383="X",0,VLOOKUP(E383,'30'!$K$3:$L$16,2,FALSE)))</f>
        <v>#N/A</v>
      </c>
      <c r="P383" s="108" t="e">
        <f t="shared" si="11"/>
        <v>#N/A</v>
      </c>
    </row>
    <row r="384" spans="14:16">
      <c r="N384" s="108">
        <f t="shared" si="10"/>
        <v>0</v>
      </c>
      <c r="O384" s="108" t="e">
        <f>IF(D384="X",0,IF(E384="X",0,VLOOKUP(E384,'30'!$K$3:$L$16,2,FALSE)))</f>
        <v>#N/A</v>
      </c>
      <c r="P384" s="108" t="e">
        <f t="shared" si="11"/>
        <v>#N/A</v>
      </c>
    </row>
    <row r="385" spans="14:16">
      <c r="N385" s="108">
        <f t="shared" si="10"/>
        <v>0</v>
      </c>
      <c r="O385" s="108" t="e">
        <f>IF(D385="X",0,IF(E385="X",0,VLOOKUP(E385,'30'!$K$3:$L$16,2,FALSE)))</f>
        <v>#N/A</v>
      </c>
      <c r="P385" s="108" t="e">
        <f t="shared" si="11"/>
        <v>#N/A</v>
      </c>
    </row>
    <row r="386" spans="14:16">
      <c r="N386" s="108">
        <f t="shared" si="10"/>
        <v>0</v>
      </c>
      <c r="O386" s="108" t="e">
        <f>IF(D386="X",0,IF(E386="X",0,VLOOKUP(E386,'30'!$K$3:$L$16,2,FALSE)))</f>
        <v>#N/A</v>
      </c>
      <c r="P386" s="108" t="e">
        <f t="shared" si="11"/>
        <v>#N/A</v>
      </c>
    </row>
    <row r="387" spans="14:16">
      <c r="N387" s="108">
        <f t="shared" si="10"/>
        <v>0</v>
      </c>
      <c r="O387" s="108" t="e">
        <f>IF(D387="X",0,IF(E387="X",0,VLOOKUP(E387,'30'!$K$3:$L$16,2,FALSE)))</f>
        <v>#N/A</v>
      </c>
      <c r="P387" s="108" t="e">
        <f t="shared" si="11"/>
        <v>#N/A</v>
      </c>
    </row>
    <row r="388" spans="14:16">
      <c r="N388" s="108">
        <f t="shared" ref="N388:N451" si="12">SUM(F388:M388)</f>
        <v>0</v>
      </c>
      <c r="O388" s="108" t="e">
        <f>IF(D388="X",0,IF(E388="X",0,VLOOKUP(E388,'30'!$K$3:$L$16,2,FALSE)))</f>
        <v>#N/A</v>
      </c>
      <c r="P388" s="108" t="e">
        <f t="shared" ref="P388:P451" si="13">N388*O388</f>
        <v>#N/A</v>
      </c>
    </row>
    <row r="389" spans="14:16">
      <c r="N389" s="108">
        <f t="shared" si="12"/>
        <v>0</v>
      </c>
      <c r="O389" s="108" t="e">
        <f>IF(D389="X",0,IF(E389="X",0,VLOOKUP(E389,'30'!$K$3:$L$16,2,FALSE)))</f>
        <v>#N/A</v>
      </c>
      <c r="P389" s="108" t="e">
        <f t="shared" si="13"/>
        <v>#N/A</v>
      </c>
    </row>
    <row r="390" spans="14:16">
      <c r="N390" s="108">
        <f t="shared" si="12"/>
        <v>0</v>
      </c>
      <c r="O390" s="108" t="e">
        <f>IF(D390="X",0,IF(E390="X",0,VLOOKUP(E390,'30'!$K$3:$L$16,2,FALSE)))</f>
        <v>#N/A</v>
      </c>
      <c r="P390" s="108" t="e">
        <f t="shared" si="13"/>
        <v>#N/A</v>
      </c>
    </row>
    <row r="391" spans="14:16">
      <c r="N391" s="108">
        <f t="shared" si="12"/>
        <v>0</v>
      </c>
      <c r="O391" s="108" t="e">
        <f>IF(D391="X",0,IF(E391="X",0,VLOOKUP(E391,'30'!$K$3:$L$16,2,FALSE)))</f>
        <v>#N/A</v>
      </c>
      <c r="P391" s="108" t="e">
        <f t="shared" si="13"/>
        <v>#N/A</v>
      </c>
    </row>
    <row r="392" spans="14:16">
      <c r="N392" s="108">
        <f t="shared" si="12"/>
        <v>0</v>
      </c>
      <c r="O392" s="108" t="e">
        <f>IF(D392="X",0,IF(E392="X",0,VLOOKUP(E392,'30'!$K$3:$L$16,2,FALSE)))</f>
        <v>#N/A</v>
      </c>
      <c r="P392" s="108" t="e">
        <f t="shared" si="13"/>
        <v>#N/A</v>
      </c>
    </row>
    <row r="393" spans="14:16">
      <c r="N393" s="108">
        <f t="shared" si="12"/>
        <v>0</v>
      </c>
      <c r="O393" s="108" t="e">
        <f>IF(D393="X",0,IF(E393="X",0,VLOOKUP(E393,'30'!$K$3:$L$16,2,FALSE)))</f>
        <v>#N/A</v>
      </c>
      <c r="P393" s="108" t="e">
        <f t="shared" si="13"/>
        <v>#N/A</v>
      </c>
    </row>
    <row r="394" spans="14:16">
      <c r="N394" s="108">
        <f t="shared" si="12"/>
        <v>0</v>
      </c>
      <c r="O394" s="108" t="e">
        <f>IF(D394="X",0,IF(E394="X",0,VLOOKUP(E394,'30'!$K$3:$L$16,2,FALSE)))</f>
        <v>#N/A</v>
      </c>
      <c r="P394" s="108" t="e">
        <f t="shared" si="13"/>
        <v>#N/A</v>
      </c>
    </row>
    <row r="395" spans="14:16">
      <c r="N395" s="108">
        <f t="shared" si="12"/>
        <v>0</v>
      </c>
      <c r="O395" s="108" t="e">
        <f>IF(D395="X",0,IF(E395="X",0,VLOOKUP(E395,'30'!$K$3:$L$16,2,FALSE)))</f>
        <v>#N/A</v>
      </c>
      <c r="P395" s="108" t="e">
        <f t="shared" si="13"/>
        <v>#N/A</v>
      </c>
    </row>
    <row r="396" spans="14:16">
      <c r="N396" s="108">
        <f t="shared" si="12"/>
        <v>0</v>
      </c>
      <c r="O396" s="108" t="e">
        <f>IF(D396="X",0,IF(E396="X",0,VLOOKUP(E396,'30'!$K$3:$L$16,2,FALSE)))</f>
        <v>#N/A</v>
      </c>
      <c r="P396" s="108" t="e">
        <f t="shared" si="13"/>
        <v>#N/A</v>
      </c>
    </row>
    <row r="397" spans="14:16">
      <c r="N397" s="108">
        <f t="shared" si="12"/>
        <v>0</v>
      </c>
      <c r="O397" s="108" t="e">
        <f>IF(D397="X",0,IF(E397="X",0,VLOOKUP(E397,'30'!$K$3:$L$16,2,FALSE)))</f>
        <v>#N/A</v>
      </c>
      <c r="P397" s="108" t="e">
        <f t="shared" si="13"/>
        <v>#N/A</v>
      </c>
    </row>
    <row r="398" spans="14:16">
      <c r="N398" s="108">
        <f t="shared" si="12"/>
        <v>0</v>
      </c>
      <c r="O398" s="108" t="e">
        <f>IF(D398="X",0,IF(E398="X",0,VLOOKUP(E398,'30'!$K$3:$L$16,2,FALSE)))</f>
        <v>#N/A</v>
      </c>
      <c r="P398" s="108" t="e">
        <f t="shared" si="13"/>
        <v>#N/A</v>
      </c>
    </row>
    <row r="399" spans="14:16">
      <c r="N399" s="108">
        <f t="shared" si="12"/>
        <v>0</v>
      </c>
      <c r="O399" s="108" t="e">
        <f>IF(D399="X",0,IF(E399="X",0,VLOOKUP(E399,'30'!$K$3:$L$16,2,FALSE)))</f>
        <v>#N/A</v>
      </c>
      <c r="P399" s="108" t="e">
        <f t="shared" si="13"/>
        <v>#N/A</v>
      </c>
    </row>
    <row r="400" spans="14:16">
      <c r="N400" s="108">
        <f t="shared" si="12"/>
        <v>0</v>
      </c>
      <c r="O400" s="108" t="e">
        <f>IF(D400="X",0,IF(E400="X",0,VLOOKUP(E400,'30'!$K$3:$L$16,2,FALSE)))</f>
        <v>#N/A</v>
      </c>
      <c r="P400" s="108" t="e">
        <f t="shared" si="13"/>
        <v>#N/A</v>
      </c>
    </row>
    <row r="401" spans="14:16">
      <c r="N401" s="108">
        <f t="shared" si="12"/>
        <v>0</v>
      </c>
      <c r="O401" s="108" t="e">
        <f>IF(D401="X",0,IF(E401="X",0,VLOOKUP(E401,'30'!$K$3:$L$16,2,FALSE)))</f>
        <v>#N/A</v>
      </c>
      <c r="P401" s="108" t="e">
        <f t="shared" si="13"/>
        <v>#N/A</v>
      </c>
    </row>
    <row r="402" spans="14:16">
      <c r="N402" s="108">
        <f t="shared" si="12"/>
        <v>0</v>
      </c>
      <c r="O402" s="108" t="e">
        <f>IF(D402="X",0,IF(E402="X",0,VLOOKUP(E402,'30'!$K$3:$L$16,2,FALSE)))</f>
        <v>#N/A</v>
      </c>
      <c r="P402" s="108" t="e">
        <f t="shared" si="13"/>
        <v>#N/A</v>
      </c>
    </row>
    <row r="403" spans="14:16">
      <c r="N403" s="108">
        <f t="shared" si="12"/>
        <v>0</v>
      </c>
      <c r="O403" s="108" t="e">
        <f>IF(D403="X",0,IF(E403="X",0,VLOOKUP(E403,'30'!$K$3:$L$16,2,FALSE)))</f>
        <v>#N/A</v>
      </c>
      <c r="P403" s="108" t="e">
        <f t="shared" si="13"/>
        <v>#N/A</v>
      </c>
    </row>
    <row r="404" spans="14:16">
      <c r="N404" s="108">
        <f t="shared" si="12"/>
        <v>0</v>
      </c>
      <c r="O404" s="108" t="e">
        <f>IF(D404="X",0,IF(E404="X",0,VLOOKUP(E404,'30'!$K$3:$L$16,2,FALSE)))</f>
        <v>#N/A</v>
      </c>
      <c r="P404" s="108" t="e">
        <f t="shared" si="13"/>
        <v>#N/A</v>
      </c>
    </row>
    <row r="405" spans="14:16">
      <c r="N405" s="108">
        <f t="shared" si="12"/>
        <v>0</v>
      </c>
      <c r="O405" s="108" t="e">
        <f>IF(D405="X",0,IF(E405="X",0,VLOOKUP(E405,'30'!$K$3:$L$16,2,FALSE)))</f>
        <v>#N/A</v>
      </c>
      <c r="P405" s="108" t="e">
        <f t="shared" si="13"/>
        <v>#N/A</v>
      </c>
    </row>
    <row r="406" spans="14:16">
      <c r="N406" s="108">
        <f t="shared" si="12"/>
        <v>0</v>
      </c>
      <c r="O406" s="108" t="e">
        <f>IF(D406="X",0,IF(E406="X",0,VLOOKUP(E406,'30'!$K$3:$L$16,2,FALSE)))</f>
        <v>#N/A</v>
      </c>
      <c r="P406" s="108" t="e">
        <f t="shared" si="13"/>
        <v>#N/A</v>
      </c>
    </row>
    <row r="407" spans="14:16">
      <c r="N407" s="108">
        <f t="shared" si="12"/>
        <v>0</v>
      </c>
      <c r="O407" s="108" t="e">
        <f>IF(D407="X",0,IF(E407="X",0,VLOOKUP(E407,'30'!$K$3:$L$16,2,FALSE)))</f>
        <v>#N/A</v>
      </c>
      <c r="P407" s="108" t="e">
        <f t="shared" si="13"/>
        <v>#N/A</v>
      </c>
    </row>
    <row r="408" spans="14:16">
      <c r="N408" s="108">
        <f t="shared" si="12"/>
        <v>0</v>
      </c>
      <c r="O408" s="108" t="e">
        <f>IF(D408="X",0,IF(E408="X",0,VLOOKUP(E408,'30'!$K$3:$L$16,2,FALSE)))</f>
        <v>#N/A</v>
      </c>
      <c r="P408" s="108" t="e">
        <f t="shared" si="13"/>
        <v>#N/A</v>
      </c>
    </row>
    <row r="409" spans="14:16">
      <c r="N409" s="108">
        <f t="shared" si="12"/>
        <v>0</v>
      </c>
      <c r="O409" s="108" t="e">
        <f>IF(D409="X",0,IF(E409="X",0,VLOOKUP(E409,'30'!$K$3:$L$16,2,FALSE)))</f>
        <v>#N/A</v>
      </c>
      <c r="P409" s="108" t="e">
        <f t="shared" si="13"/>
        <v>#N/A</v>
      </c>
    </row>
    <row r="410" spans="14:16">
      <c r="N410" s="108">
        <f t="shared" si="12"/>
        <v>0</v>
      </c>
      <c r="O410" s="108" t="e">
        <f>IF(D410="X",0,IF(E410="X",0,VLOOKUP(E410,'30'!$K$3:$L$16,2,FALSE)))</f>
        <v>#N/A</v>
      </c>
      <c r="P410" s="108" t="e">
        <f t="shared" si="13"/>
        <v>#N/A</v>
      </c>
    </row>
    <row r="411" spans="14:16">
      <c r="N411" s="108">
        <f t="shared" si="12"/>
        <v>0</v>
      </c>
      <c r="O411" s="108" t="e">
        <f>IF(D411="X",0,IF(E411="X",0,VLOOKUP(E411,'30'!$K$3:$L$16,2,FALSE)))</f>
        <v>#N/A</v>
      </c>
      <c r="P411" s="108" t="e">
        <f t="shared" si="13"/>
        <v>#N/A</v>
      </c>
    </row>
    <row r="412" spans="14:16">
      <c r="N412" s="108">
        <f t="shared" si="12"/>
        <v>0</v>
      </c>
      <c r="O412" s="108" t="e">
        <f>IF(D412="X",0,IF(E412="X",0,VLOOKUP(E412,'30'!$K$3:$L$16,2,FALSE)))</f>
        <v>#N/A</v>
      </c>
      <c r="P412" s="108" t="e">
        <f t="shared" si="13"/>
        <v>#N/A</v>
      </c>
    </row>
    <row r="413" spans="14:16">
      <c r="N413" s="108">
        <f t="shared" si="12"/>
        <v>0</v>
      </c>
      <c r="O413" s="108" t="e">
        <f>IF(D413="X",0,IF(E413="X",0,VLOOKUP(E413,'30'!$K$3:$L$16,2,FALSE)))</f>
        <v>#N/A</v>
      </c>
      <c r="P413" s="108" t="e">
        <f t="shared" si="13"/>
        <v>#N/A</v>
      </c>
    </row>
    <row r="414" spans="14:16">
      <c r="N414" s="108">
        <f t="shared" si="12"/>
        <v>0</v>
      </c>
      <c r="O414" s="108" t="e">
        <f>IF(D414="X",0,IF(E414="X",0,VLOOKUP(E414,'30'!$K$3:$L$16,2,FALSE)))</f>
        <v>#N/A</v>
      </c>
      <c r="P414" s="108" t="e">
        <f t="shared" si="13"/>
        <v>#N/A</v>
      </c>
    </row>
    <row r="415" spans="14:16">
      <c r="N415" s="108">
        <f t="shared" si="12"/>
        <v>0</v>
      </c>
      <c r="O415" s="108" t="e">
        <f>IF(D415="X",0,IF(E415="X",0,VLOOKUP(E415,'30'!$K$3:$L$16,2,FALSE)))</f>
        <v>#N/A</v>
      </c>
      <c r="P415" s="108" t="e">
        <f t="shared" si="13"/>
        <v>#N/A</v>
      </c>
    </row>
    <row r="416" spans="14:16">
      <c r="N416" s="108">
        <f t="shared" si="12"/>
        <v>0</v>
      </c>
      <c r="O416" s="108" t="e">
        <f>IF(D416="X",0,IF(E416="X",0,VLOOKUP(E416,'30'!$K$3:$L$16,2,FALSE)))</f>
        <v>#N/A</v>
      </c>
      <c r="P416" s="108" t="e">
        <f t="shared" si="13"/>
        <v>#N/A</v>
      </c>
    </row>
    <row r="417" spans="14:16">
      <c r="N417" s="108">
        <f t="shared" si="12"/>
        <v>0</v>
      </c>
      <c r="O417" s="108" t="e">
        <f>IF(D417="X",0,IF(E417="X",0,VLOOKUP(E417,'30'!$K$3:$L$16,2,FALSE)))</f>
        <v>#N/A</v>
      </c>
      <c r="P417" s="108" t="e">
        <f t="shared" si="13"/>
        <v>#N/A</v>
      </c>
    </row>
    <row r="418" spans="14:16">
      <c r="N418" s="108">
        <f t="shared" si="12"/>
        <v>0</v>
      </c>
      <c r="O418" s="108" t="e">
        <f>IF(D418="X",0,IF(E418="X",0,VLOOKUP(E418,'30'!$K$3:$L$16,2,FALSE)))</f>
        <v>#N/A</v>
      </c>
      <c r="P418" s="108" t="e">
        <f t="shared" si="13"/>
        <v>#N/A</v>
      </c>
    </row>
    <row r="419" spans="14:16">
      <c r="N419" s="108">
        <f t="shared" si="12"/>
        <v>0</v>
      </c>
      <c r="O419" s="108" t="e">
        <f>IF(D419="X",0,IF(E419="X",0,VLOOKUP(E419,'30'!$K$3:$L$16,2,FALSE)))</f>
        <v>#N/A</v>
      </c>
      <c r="P419" s="108" t="e">
        <f t="shared" si="13"/>
        <v>#N/A</v>
      </c>
    </row>
    <row r="420" spans="14:16">
      <c r="N420" s="108">
        <f t="shared" si="12"/>
        <v>0</v>
      </c>
      <c r="O420" s="108" t="e">
        <f>IF(D420="X",0,IF(E420="X",0,VLOOKUP(E420,'30'!$K$3:$L$16,2,FALSE)))</f>
        <v>#N/A</v>
      </c>
      <c r="P420" s="108" t="e">
        <f t="shared" si="13"/>
        <v>#N/A</v>
      </c>
    </row>
    <row r="421" spans="14:16">
      <c r="N421" s="108">
        <f t="shared" si="12"/>
        <v>0</v>
      </c>
      <c r="O421" s="108" t="e">
        <f>IF(D421="X",0,IF(E421="X",0,VLOOKUP(E421,'30'!$K$3:$L$16,2,FALSE)))</f>
        <v>#N/A</v>
      </c>
      <c r="P421" s="108" t="e">
        <f t="shared" si="13"/>
        <v>#N/A</v>
      </c>
    </row>
    <row r="422" spans="14:16">
      <c r="N422" s="108">
        <f t="shared" si="12"/>
        <v>0</v>
      </c>
      <c r="O422" s="108" t="e">
        <f>IF(D422="X",0,IF(E422="X",0,VLOOKUP(E422,'30'!$K$3:$L$16,2,FALSE)))</f>
        <v>#N/A</v>
      </c>
      <c r="P422" s="108" t="e">
        <f t="shared" si="13"/>
        <v>#N/A</v>
      </c>
    </row>
    <row r="423" spans="14:16">
      <c r="N423" s="108">
        <f t="shared" si="12"/>
        <v>0</v>
      </c>
      <c r="O423" s="108" t="e">
        <f>IF(D423="X",0,IF(E423="X",0,VLOOKUP(E423,'30'!$K$3:$L$16,2,FALSE)))</f>
        <v>#N/A</v>
      </c>
      <c r="P423" s="108" t="e">
        <f t="shared" si="13"/>
        <v>#N/A</v>
      </c>
    </row>
    <row r="424" spans="14:16">
      <c r="N424" s="108">
        <f t="shared" si="12"/>
        <v>0</v>
      </c>
      <c r="O424" s="108" t="e">
        <f>IF(D424="X",0,IF(E424="X",0,VLOOKUP(E424,'30'!$K$3:$L$16,2,FALSE)))</f>
        <v>#N/A</v>
      </c>
      <c r="P424" s="108" t="e">
        <f t="shared" si="13"/>
        <v>#N/A</v>
      </c>
    </row>
    <row r="425" spans="14:16">
      <c r="N425" s="108">
        <f t="shared" si="12"/>
        <v>0</v>
      </c>
      <c r="O425" s="108" t="e">
        <f>IF(D425="X",0,IF(E425="X",0,VLOOKUP(E425,'30'!$K$3:$L$16,2,FALSE)))</f>
        <v>#N/A</v>
      </c>
      <c r="P425" s="108" t="e">
        <f t="shared" si="13"/>
        <v>#N/A</v>
      </c>
    </row>
    <row r="426" spans="14:16">
      <c r="N426" s="108">
        <f t="shared" si="12"/>
        <v>0</v>
      </c>
      <c r="O426" s="108" t="e">
        <f>IF(D426="X",0,IF(E426="X",0,VLOOKUP(E426,'30'!$K$3:$L$16,2,FALSE)))</f>
        <v>#N/A</v>
      </c>
      <c r="P426" s="108" t="e">
        <f t="shared" si="13"/>
        <v>#N/A</v>
      </c>
    </row>
    <row r="427" spans="14:16">
      <c r="N427" s="108">
        <f t="shared" si="12"/>
        <v>0</v>
      </c>
      <c r="O427" s="108" t="e">
        <f>IF(D427="X",0,IF(E427="X",0,VLOOKUP(E427,'30'!$K$3:$L$16,2,FALSE)))</f>
        <v>#N/A</v>
      </c>
      <c r="P427" s="108" t="e">
        <f t="shared" si="13"/>
        <v>#N/A</v>
      </c>
    </row>
    <row r="428" spans="14:16">
      <c r="N428" s="108">
        <f t="shared" si="12"/>
        <v>0</v>
      </c>
      <c r="O428" s="108" t="e">
        <f>IF(D428="X",0,IF(E428="X",0,VLOOKUP(E428,'30'!$K$3:$L$16,2,FALSE)))</f>
        <v>#N/A</v>
      </c>
      <c r="P428" s="108" t="e">
        <f t="shared" si="13"/>
        <v>#N/A</v>
      </c>
    </row>
    <row r="429" spans="14:16">
      <c r="N429" s="108">
        <f t="shared" si="12"/>
        <v>0</v>
      </c>
      <c r="O429" s="108" t="e">
        <f>IF(D429="X",0,IF(E429="X",0,VLOOKUP(E429,'30'!$K$3:$L$16,2,FALSE)))</f>
        <v>#N/A</v>
      </c>
      <c r="P429" s="108" t="e">
        <f t="shared" si="13"/>
        <v>#N/A</v>
      </c>
    </row>
    <row r="430" spans="14:16">
      <c r="N430" s="108">
        <f t="shared" si="12"/>
        <v>0</v>
      </c>
      <c r="O430" s="108" t="e">
        <f>IF(D430="X",0,IF(E430="X",0,VLOOKUP(E430,'30'!$K$3:$L$16,2,FALSE)))</f>
        <v>#N/A</v>
      </c>
      <c r="P430" s="108" t="e">
        <f t="shared" si="13"/>
        <v>#N/A</v>
      </c>
    </row>
    <row r="431" spans="14:16">
      <c r="N431" s="108">
        <f t="shared" si="12"/>
        <v>0</v>
      </c>
      <c r="O431" s="108" t="e">
        <f>IF(D431="X",0,IF(E431="X",0,VLOOKUP(E431,'30'!$K$3:$L$16,2,FALSE)))</f>
        <v>#N/A</v>
      </c>
      <c r="P431" s="108" t="e">
        <f t="shared" si="13"/>
        <v>#N/A</v>
      </c>
    </row>
    <row r="432" spans="14:16">
      <c r="N432" s="108">
        <f t="shared" si="12"/>
        <v>0</v>
      </c>
      <c r="O432" s="108" t="e">
        <f>IF(D432="X",0,IF(E432="X",0,VLOOKUP(E432,'30'!$K$3:$L$16,2,FALSE)))</f>
        <v>#N/A</v>
      </c>
      <c r="P432" s="108" t="e">
        <f t="shared" si="13"/>
        <v>#N/A</v>
      </c>
    </row>
    <row r="433" spans="14:16">
      <c r="N433" s="108">
        <f t="shared" si="12"/>
        <v>0</v>
      </c>
      <c r="O433" s="108" t="e">
        <f>IF(D433="X",0,IF(E433="X",0,VLOOKUP(E433,'30'!$K$3:$L$16,2,FALSE)))</f>
        <v>#N/A</v>
      </c>
      <c r="P433" s="108" t="e">
        <f t="shared" si="13"/>
        <v>#N/A</v>
      </c>
    </row>
    <row r="434" spans="14:16">
      <c r="N434" s="108">
        <f t="shared" si="12"/>
        <v>0</v>
      </c>
      <c r="O434" s="108" t="e">
        <f>IF(D434="X",0,IF(E434="X",0,VLOOKUP(E434,'30'!$K$3:$L$16,2,FALSE)))</f>
        <v>#N/A</v>
      </c>
      <c r="P434" s="108" t="e">
        <f t="shared" si="13"/>
        <v>#N/A</v>
      </c>
    </row>
    <row r="435" spans="14:16">
      <c r="N435" s="108">
        <f t="shared" si="12"/>
        <v>0</v>
      </c>
      <c r="O435" s="108" t="e">
        <f>IF(D435="X",0,IF(E435="X",0,VLOOKUP(E435,'30'!$K$3:$L$16,2,FALSE)))</f>
        <v>#N/A</v>
      </c>
      <c r="P435" s="108" t="e">
        <f t="shared" si="13"/>
        <v>#N/A</v>
      </c>
    </row>
    <row r="436" spans="14:16">
      <c r="N436" s="108">
        <f t="shared" si="12"/>
        <v>0</v>
      </c>
      <c r="O436" s="108" t="e">
        <f>IF(D436="X",0,IF(E436="X",0,VLOOKUP(E436,'30'!$K$3:$L$16,2,FALSE)))</f>
        <v>#N/A</v>
      </c>
      <c r="P436" s="108" t="e">
        <f t="shared" si="13"/>
        <v>#N/A</v>
      </c>
    </row>
    <row r="437" spans="14:16">
      <c r="N437" s="108">
        <f t="shared" si="12"/>
        <v>0</v>
      </c>
      <c r="O437" s="108" t="e">
        <f>IF(D437="X",0,IF(E437="X",0,VLOOKUP(E437,'30'!$K$3:$L$16,2,FALSE)))</f>
        <v>#N/A</v>
      </c>
      <c r="P437" s="108" t="e">
        <f t="shared" si="13"/>
        <v>#N/A</v>
      </c>
    </row>
    <row r="438" spans="14:16">
      <c r="N438" s="108">
        <f t="shared" si="12"/>
        <v>0</v>
      </c>
      <c r="O438" s="108" t="e">
        <f>IF(D438="X",0,IF(E438="X",0,VLOOKUP(E438,'30'!$K$3:$L$16,2,FALSE)))</f>
        <v>#N/A</v>
      </c>
      <c r="P438" s="108" t="e">
        <f t="shared" si="13"/>
        <v>#N/A</v>
      </c>
    </row>
    <row r="439" spans="14:16">
      <c r="N439" s="108">
        <f t="shared" si="12"/>
        <v>0</v>
      </c>
      <c r="O439" s="108" t="e">
        <f>IF(D439="X",0,IF(E439="X",0,VLOOKUP(E439,'30'!$K$3:$L$16,2,FALSE)))</f>
        <v>#N/A</v>
      </c>
      <c r="P439" s="108" t="e">
        <f t="shared" si="13"/>
        <v>#N/A</v>
      </c>
    </row>
    <row r="440" spans="14:16">
      <c r="N440" s="108">
        <f t="shared" si="12"/>
        <v>0</v>
      </c>
      <c r="O440" s="108" t="e">
        <f>IF(D440="X",0,IF(E440="X",0,VLOOKUP(E440,'30'!$K$3:$L$16,2,FALSE)))</f>
        <v>#N/A</v>
      </c>
      <c r="P440" s="108" t="e">
        <f t="shared" si="13"/>
        <v>#N/A</v>
      </c>
    </row>
    <row r="441" spans="14:16">
      <c r="N441" s="108">
        <f t="shared" si="12"/>
        <v>0</v>
      </c>
      <c r="O441" s="108" t="e">
        <f>IF(D441="X",0,IF(E441="X",0,VLOOKUP(E441,'30'!$K$3:$L$16,2,FALSE)))</f>
        <v>#N/A</v>
      </c>
      <c r="P441" s="108" t="e">
        <f t="shared" si="13"/>
        <v>#N/A</v>
      </c>
    </row>
    <row r="442" spans="14:16">
      <c r="N442" s="108">
        <f t="shared" si="12"/>
        <v>0</v>
      </c>
      <c r="O442" s="108" t="e">
        <f>IF(D442="X",0,IF(E442="X",0,VLOOKUP(E442,'30'!$K$3:$L$16,2,FALSE)))</f>
        <v>#N/A</v>
      </c>
      <c r="P442" s="108" t="e">
        <f t="shared" si="13"/>
        <v>#N/A</v>
      </c>
    </row>
    <row r="443" spans="14:16">
      <c r="N443" s="108">
        <f t="shared" si="12"/>
        <v>0</v>
      </c>
      <c r="O443" s="108" t="e">
        <f>IF(D443="X",0,IF(E443="X",0,VLOOKUP(E443,'30'!$K$3:$L$16,2,FALSE)))</f>
        <v>#N/A</v>
      </c>
      <c r="P443" s="108" t="e">
        <f t="shared" si="13"/>
        <v>#N/A</v>
      </c>
    </row>
    <row r="444" spans="14:16">
      <c r="N444" s="108">
        <f t="shared" si="12"/>
        <v>0</v>
      </c>
      <c r="O444" s="108" t="e">
        <f>IF(D444="X",0,IF(E444="X",0,VLOOKUP(E444,'30'!$K$3:$L$16,2,FALSE)))</f>
        <v>#N/A</v>
      </c>
      <c r="P444" s="108" t="e">
        <f t="shared" si="13"/>
        <v>#N/A</v>
      </c>
    </row>
    <row r="445" spans="14:16">
      <c r="N445" s="108">
        <f t="shared" si="12"/>
        <v>0</v>
      </c>
      <c r="O445" s="108" t="e">
        <f>IF(D445="X",0,IF(E445="X",0,VLOOKUP(E445,'30'!$K$3:$L$16,2,FALSE)))</f>
        <v>#N/A</v>
      </c>
      <c r="P445" s="108" t="e">
        <f t="shared" si="13"/>
        <v>#N/A</v>
      </c>
    </row>
    <row r="446" spans="14:16">
      <c r="N446" s="108">
        <f t="shared" si="12"/>
        <v>0</v>
      </c>
      <c r="O446" s="108" t="e">
        <f>IF(D446="X",0,IF(E446="X",0,VLOOKUP(E446,'30'!$K$3:$L$16,2,FALSE)))</f>
        <v>#N/A</v>
      </c>
      <c r="P446" s="108" t="e">
        <f t="shared" si="13"/>
        <v>#N/A</v>
      </c>
    </row>
    <row r="447" spans="14:16">
      <c r="N447" s="108">
        <f t="shared" si="12"/>
        <v>0</v>
      </c>
      <c r="O447" s="108" t="e">
        <f>IF(D447="X",0,IF(E447="X",0,VLOOKUP(E447,'30'!$K$3:$L$16,2,FALSE)))</f>
        <v>#N/A</v>
      </c>
      <c r="P447" s="108" t="e">
        <f t="shared" si="13"/>
        <v>#N/A</v>
      </c>
    </row>
    <row r="448" spans="14:16">
      <c r="N448" s="108">
        <f t="shared" si="12"/>
        <v>0</v>
      </c>
      <c r="O448" s="108" t="e">
        <f>IF(D448="X",0,IF(E448="X",0,VLOOKUP(E448,'30'!$K$3:$L$16,2,FALSE)))</f>
        <v>#N/A</v>
      </c>
      <c r="P448" s="108" t="e">
        <f t="shared" si="13"/>
        <v>#N/A</v>
      </c>
    </row>
    <row r="449" spans="14:16">
      <c r="N449" s="108">
        <f t="shared" si="12"/>
        <v>0</v>
      </c>
      <c r="O449" s="108" t="e">
        <f>IF(D449="X",0,IF(E449="X",0,VLOOKUP(E449,'30'!$K$3:$L$16,2,FALSE)))</f>
        <v>#N/A</v>
      </c>
      <c r="P449" s="108" t="e">
        <f t="shared" si="13"/>
        <v>#N/A</v>
      </c>
    </row>
    <row r="450" spans="14:16">
      <c r="N450" s="108">
        <f t="shared" si="12"/>
        <v>0</v>
      </c>
      <c r="O450" s="108" t="e">
        <f>IF(D450="X",0,IF(E450="X",0,VLOOKUP(E450,'30'!$K$3:$L$16,2,FALSE)))</f>
        <v>#N/A</v>
      </c>
      <c r="P450" s="108" t="e">
        <f t="shared" si="13"/>
        <v>#N/A</v>
      </c>
    </row>
    <row r="451" spans="14:16">
      <c r="N451" s="108">
        <f t="shared" si="12"/>
        <v>0</v>
      </c>
      <c r="O451" s="108" t="e">
        <f>IF(D451="X",0,IF(E451="X",0,VLOOKUP(E451,'30'!$K$3:$L$16,2,FALSE)))</f>
        <v>#N/A</v>
      </c>
      <c r="P451" s="108" t="e">
        <f t="shared" si="13"/>
        <v>#N/A</v>
      </c>
    </row>
    <row r="452" spans="14:16">
      <c r="N452" s="108">
        <f t="shared" ref="N452:N494" si="14">SUM(F452:M452)</f>
        <v>0</v>
      </c>
      <c r="O452" s="108" t="e">
        <f>IF(D452="X",0,IF(E452="X",0,VLOOKUP(E452,'30'!$K$3:$L$16,2,FALSE)))</f>
        <v>#N/A</v>
      </c>
      <c r="P452" s="108" t="e">
        <f t="shared" ref="P452:P494" si="15">N452*O452</f>
        <v>#N/A</v>
      </c>
    </row>
    <row r="453" spans="14:16">
      <c r="N453" s="108">
        <f t="shared" si="14"/>
        <v>0</v>
      </c>
      <c r="O453" s="108" t="e">
        <f>IF(D453="X",0,IF(E453="X",0,VLOOKUP(E453,'30'!$K$3:$L$16,2,FALSE)))</f>
        <v>#N/A</v>
      </c>
      <c r="P453" s="108" t="e">
        <f t="shared" si="15"/>
        <v>#N/A</v>
      </c>
    </row>
    <row r="454" spans="14:16">
      <c r="N454" s="108">
        <f t="shared" si="14"/>
        <v>0</v>
      </c>
      <c r="O454" s="108" t="e">
        <f>IF(D454="X",0,IF(E454="X",0,VLOOKUP(E454,'30'!$K$3:$L$16,2,FALSE)))</f>
        <v>#N/A</v>
      </c>
      <c r="P454" s="108" t="e">
        <f t="shared" si="15"/>
        <v>#N/A</v>
      </c>
    </row>
    <row r="455" spans="14:16">
      <c r="N455" s="108">
        <f t="shared" si="14"/>
        <v>0</v>
      </c>
      <c r="O455" s="108" t="e">
        <f>IF(D455="X",0,IF(E455="X",0,VLOOKUP(E455,'30'!$K$3:$L$16,2,FALSE)))</f>
        <v>#N/A</v>
      </c>
      <c r="P455" s="108" t="e">
        <f t="shared" si="15"/>
        <v>#N/A</v>
      </c>
    </row>
    <row r="456" spans="14:16">
      <c r="N456" s="108">
        <f t="shared" si="14"/>
        <v>0</v>
      </c>
      <c r="O456" s="108" t="e">
        <f>IF(D456="X",0,IF(E456="X",0,VLOOKUP(E456,'30'!$K$3:$L$16,2,FALSE)))</f>
        <v>#N/A</v>
      </c>
      <c r="P456" s="108" t="e">
        <f t="shared" si="15"/>
        <v>#N/A</v>
      </c>
    </row>
    <row r="457" spans="14:16">
      <c r="N457" s="108">
        <f t="shared" si="14"/>
        <v>0</v>
      </c>
      <c r="O457" s="108" t="e">
        <f>IF(D457="X",0,IF(E457="X",0,VLOOKUP(E457,'30'!$K$3:$L$16,2,FALSE)))</f>
        <v>#N/A</v>
      </c>
      <c r="P457" s="108" t="e">
        <f t="shared" si="15"/>
        <v>#N/A</v>
      </c>
    </row>
    <row r="458" spans="14:16">
      <c r="N458" s="108">
        <f t="shared" si="14"/>
        <v>0</v>
      </c>
      <c r="O458" s="108" t="e">
        <f>IF(D458="X",0,IF(E458="X",0,VLOOKUP(E458,'30'!$K$3:$L$16,2,FALSE)))</f>
        <v>#N/A</v>
      </c>
      <c r="P458" s="108" t="e">
        <f t="shared" si="15"/>
        <v>#N/A</v>
      </c>
    </row>
    <row r="459" spans="14:16">
      <c r="N459" s="108">
        <f t="shared" si="14"/>
        <v>0</v>
      </c>
      <c r="O459" s="108" t="e">
        <f>IF(D459="X",0,IF(E459="X",0,VLOOKUP(E459,'30'!$K$3:$L$16,2,FALSE)))</f>
        <v>#N/A</v>
      </c>
      <c r="P459" s="108" t="e">
        <f t="shared" si="15"/>
        <v>#N/A</v>
      </c>
    </row>
    <row r="460" spans="14:16">
      <c r="N460" s="108">
        <f t="shared" si="14"/>
        <v>0</v>
      </c>
      <c r="O460" s="108" t="e">
        <f>IF(D460="X",0,IF(E460="X",0,VLOOKUP(E460,'30'!$K$3:$L$16,2,FALSE)))</f>
        <v>#N/A</v>
      </c>
      <c r="P460" s="108" t="e">
        <f t="shared" si="15"/>
        <v>#N/A</v>
      </c>
    </row>
    <row r="461" spans="14:16">
      <c r="N461" s="108">
        <f t="shared" si="14"/>
        <v>0</v>
      </c>
      <c r="O461" s="108" t="e">
        <f>IF(D461="X",0,IF(E461="X",0,VLOOKUP(E461,'30'!$K$3:$L$16,2,FALSE)))</f>
        <v>#N/A</v>
      </c>
      <c r="P461" s="108" t="e">
        <f t="shared" si="15"/>
        <v>#N/A</v>
      </c>
    </row>
    <row r="462" spans="14:16">
      <c r="N462" s="108">
        <f t="shared" si="14"/>
        <v>0</v>
      </c>
      <c r="O462" s="108" t="e">
        <f>IF(D462="X",0,IF(E462="X",0,VLOOKUP(E462,'30'!$K$3:$L$16,2,FALSE)))</f>
        <v>#N/A</v>
      </c>
      <c r="P462" s="108" t="e">
        <f t="shared" si="15"/>
        <v>#N/A</v>
      </c>
    </row>
    <row r="463" spans="14:16">
      <c r="N463" s="108">
        <f t="shared" si="14"/>
        <v>0</v>
      </c>
      <c r="O463" s="108" t="e">
        <f>IF(D463="X",0,IF(E463="X",0,VLOOKUP(E463,'30'!$K$3:$L$16,2,FALSE)))</f>
        <v>#N/A</v>
      </c>
      <c r="P463" s="108" t="e">
        <f t="shared" si="15"/>
        <v>#N/A</v>
      </c>
    </row>
    <row r="464" spans="14:16">
      <c r="N464" s="108">
        <f t="shared" si="14"/>
        <v>0</v>
      </c>
      <c r="O464" s="108" t="e">
        <f>IF(D464="X",0,IF(E464="X",0,VLOOKUP(E464,'30'!$K$3:$L$16,2,FALSE)))</f>
        <v>#N/A</v>
      </c>
      <c r="P464" s="108" t="e">
        <f t="shared" si="15"/>
        <v>#N/A</v>
      </c>
    </row>
    <row r="465" spans="14:16">
      <c r="N465" s="108">
        <f t="shared" si="14"/>
        <v>0</v>
      </c>
      <c r="O465" s="108" t="e">
        <f>IF(D465="X",0,IF(E465="X",0,VLOOKUP(E465,'30'!$K$3:$L$16,2,FALSE)))</f>
        <v>#N/A</v>
      </c>
      <c r="P465" s="108" t="e">
        <f t="shared" si="15"/>
        <v>#N/A</v>
      </c>
    </row>
    <row r="466" spans="14:16">
      <c r="N466" s="108">
        <f t="shared" si="14"/>
        <v>0</v>
      </c>
      <c r="O466" s="108" t="e">
        <f>IF(D466="X",0,IF(E466="X",0,VLOOKUP(E466,'30'!$K$3:$L$16,2,FALSE)))</f>
        <v>#N/A</v>
      </c>
      <c r="P466" s="108" t="e">
        <f t="shared" si="15"/>
        <v>#N/A</v>
      </c>
    </row>
    <row r="467" spans="14:16">
      <c r="N467" s="108">
        <f t="shared" si="14"/>
        <v>0</v>
      </c>
      <c r="O467" s="108" t="e">
        <f>IF(D467="X",0,IF(E467="X",0,VLOOKUP(E467,'30'!$K$3:$L$16,2,FALSE)))</f>
        <v>#N/A</v>
      </c>
      <c r="P467" s="108" t="e">
        <f t="shared" si="15"/>
        <v>#N/A</v>
      </c>
    </row>
    <row r="468" spans="14:16">
      <c r="N468" s="108">
        <f t="shared" si="14"/>
        <v>0</v>
      </c>
      <c r="O468" s="108" t="e">
        <f>IF(D468="X",0,IF(E468="X",0,VLOOKUP(E468,'30'!$K$3:$L$16,2,FALSE)))</f>
        <v>#N/A</v>
      </c>
      <c r="P468" s="108" t="e">
        <f t="shared" si="15"/>
        <v>#N/A</v>
      </c>
    </row>
    <row r="469" spans="14:16">
      <c r="N469" s="108">
        <f t="shared" si="14"/>
        <v>0</v>
      </c>
      <c r="O469" s="108" t="e">
        <f>IF(D469="X",0,IF(E469="X",0,VLOOKUP(E469,'30'!$K$3:$L$16,2,FALSE)))</f>
        <v>#N/A</v>
      </c>
      <c r="P469" s="108" t="e">
        <f t="shared" si="15"/>
        <v>#N/A</v>
      </c>
    </row>
    <row r="470" spans="14:16">
      <c r="N470" s="108">
        <f t="shared" si="14"/>
        <v>0</v>
      </c>
      <c r="O470" s="108" t="e">
        <f>IF(D470="X",0,IF(E470="X",0,VLOOKUP(E470,'30'!$K$3:$L$16,2,FALSE)))</f>
        <v>#N/A</v>
      </c>
      <c r="P470" s="108" t="e">
        <f t="shared" si="15"/>
        <v>#N/A</v>
      </c>
    </row>
    <row r="471" spans="14:16">
      <c r="N471" s="108">
        <f t="shared" si="14"/>
        <v>0</v>
      </c>
      <c r="O471" s="108" t="e">
        <f>IF(D471="X",0,IF(E471="X",0,VLOOKUP(E471,'30'!$K$3:$L$16,2,FALSE)))</f>
        <v>#N/A</v>
      </c>
      <c r="P471" s="108" t="e">
        <f t="shared" si="15"/>
        <v>#N/A</v>
      </c>
    </row>
    <row r="472" spans="14:16">
      <c r="N472" s="108">
        <f t="shared" si="14"/>
        <v>0</v>
      </c>
      <c r="O472" s="108" t="e">
        <f>IF(D472="X",0,IF(E472="X",0,VLOOKUP(E472,'30'!$K$3:$L$16,2,FALSE)))</f>
        <v>#N/A</v>
      </c>
      <c r="P472" s="108" t="e">
        <f t="shared" si="15"/>
        <v>#N/A</v>
      </c>
    </row>
    <row r="473" spans="14:16">
      <c r="N473" s="108">
        <f t="shared" si="14"/>
        <v>0</v>
      </c>
      <c r="O473" s="108" t="e">
        <f>IF(D473="X",0,IF(E473="X",0,VLOOKUP(E473,'30'!$K$3:$L$16,2,FALSE)))</f>
        <v>#N/A</v>
      </c>
      <c r="P473" s="108" t="e">
        <f t="shared" si="15"/>
        <v>#N/A</v>
      </c>
    </row>
    <row r="474" spans="14:16">
      <c r="N474" s="108">
        <f t="shared" si="14"/>
        <v>0</v>
      </c>
      <c r="O474" s="108" t="e">
        <f>IF(D474="X",0,IF(E474="X",0,VLOOKUP(E474,'30'!$K$3:$L$16,2,FALSE)))</f>
        <v>#N/A</v>
      </c>
      <c r="P474" s="108" t="e">
        <f t="shared" si="15"/>
        <v>#N/A</v>
      </c>
    </row>
    <row r="475" spans="14:16">
      <c r="N475" s="108">
        <f t="shared" si="14"/>
        <v>0</v>
      </c>
      <c r="O475" s="108" t="e">
        <f>IF(D475="X",0,IF(E475="X",0,VLOOKUP(E475,'30'!$K$3:$L$16,2,FALSE)))</f>
        <v>#N/A</v>
      </c>
      <c r="P475" s="108" t="e">
        <f t="shared" si="15"/>
        <v>#N/A</v>
      </c>
    </row>
    <row r="476" spans="14:16">
      <c r="N476" s="108">
        <f t="shared" si="14"/>
        <v>0</v>
      </c>
      <c r="O476" s="108" t="e">
        <f>IF(D476="X",0,IF(E476="X",0,VLOOKUP(E476,'30'!$K$3:$L$16,2,FALSE)))</f>
        <v>#N/A</v>
      </c>
      <c r="P476" s="108" t="e">
        <f t="shared" si="15"/>
        <v>#N/A</v>
      </c>
    </row>
    <row r="477" spans="14:16">
      <c r="N477" s="108">
        <f t="shared" si="14"/>
        <v>0</v>
      </c>
      <c r="O477" s="108" t="e">
        <f>IF(D477="X",0,IF(E477="X",0,VLOOKUP(E477,'30'!$K$3:$L$16,2,FALSE)))</f>
        <v>#N/A</v>
      </c>
      <c r="P477" s="108" t="e">
        <f t="shared" si="15"/>
        <v>#N/A</v>
      </c>
    </row>
    <row r="478" spans="14:16">
      <c r="N478" s="108">
        <f t="shared" si="14"/>
        <v>0</v>
      </c>
      <c r="O478" s="108" t="e">
        <f>IF(D478="X",0,IF(E478="X",0,VLOOKUP(E478,'30'!$K$3:$L$16,2,FALSE)))</f>
        <v>#N/A</v>
      </c>
      <c r="P478" s="108" t="e">
        <f t="shared" si="15"/>
        <v>#N/A</v>
      </c>
    </row>
    <row r="479" spans="14:16">
      <c r="N479" s="108">
        <f t="shared" si="14"/>
        <v>0</v>
      </c>
      <c r="O479" s="108" t="e">
        <f>IF(D479="X",0,IF(E479="X",0,VLOOKUP(E479,'30'!$K$3:$L$16,2,FALSE)))</f>
        <v>#N/A</v>
      </c>
      <c r="P479" s="108" t="e">
        <f t="shared" si="15"/>
        <v>#N/A</v>
      </c>
    </row>
    <row r="480" spans="14:16">
      <c r="N480" s="108">
        <f t="shared" si="14"/>
        <v>0</v>
      </c>
      <c r="O480" s="108" t="e">
        <f>IF(D480="X",0,IF(E480="X",0,VLOOKUP(E480,'30'!$K$3:$L$16,2,FALSE)))</f>
        <v>#N/A</v>
      </c>
      <c r="P480" s="108" t="e">
        <f t="shared" si="15"/>
        <v>#N/A</v>
      </c>
    </row>
    <row r="481" spans="3:23">
      <c r="N481" s="108">
        <f t="shared" si="14"/>
        <v>0</v>
      </c>
      <c r="O481" s="108" t="e">
        <f>IF(D481="X",0,IF(E481="X",0,VLOOKUP(E481,'30'!$K$3:$L$16,2,FALSE)))</f>
        <v>#N/A</v>
      </c>
      <c r="P481" s="108" t="e">
        <f t="shared" si="15"/>
        <v>#N/A</v>
      </c>
    </row>
    <row r="482" spans="3:23">
      <c r="N482" s="108">
        <f t="shared" si="14"/>
        <v>0</v>
      </c>
      <c r="O482" s="108" t="e">
        <f>IF(D482="X",0,IF(E482="X",0,VLOOKUP(E482,'30'!$K$3:$L$16,2,FALSE)))</f>
        <v>#N/A</v>
      </c>
      <c r="P482" s="108" t="e">
        <f t="shared" si="15"/>
        <v>#N/A</v>
      </c>
    </row>
    <row r="483" spans="3:23">
      <c r="N483" s="108">
        <f t="shared" si="14"/>
        <v>0</v>
      </c>
      <c r="O483" s="108" t="e">
        <f>IF(D483="X",0,IF(E483="X",0,VLOOKUP(E483,'30'!$K$3:$L$16,2,FALSE)))</f>
        <v>#N/A</v>
      </c>
      <c r="P483" s="108" t="e">
        <f t="shared" si="15"/>
        <v>#N/A</v>
      </c>
    </row>
    <row r="484" spans="3:23">
      <c r="N484" s="108">
        <f t="shared" si="14"/>
        <v>0</v>
      </c>
      <c r="O484" s="108" t="e">
        <f>IF(D484="X",0,IF(E484="X",0,VLOOKUP(E484,'30'!$K$3:$L$16,2,FALSE)))</f>
        <v>#N/A</v>
      </c>
      <c r="P484" s="108" t="e">
        <f t="shared" si="15"/>
        <v>#N/A</v>
      </c>
    </row>
    <row r="485" spans="3:23">
      <c r="N485" s="108">
        <f t="shared" si="14"/>
        <v>0</v>
      </c>
      <c r="O485" s="108" t="e">
        <f>IF(D485="X",0,IF(E485="X",0,VLOOKUP(E485,'30'!$K$3:$L$16,2,FALSE)))</f>
        <v>#N/A</v>
      </c>
      <c r="P485" s="108" t="e">
        <f t="shared" si="15"/>
        <v>#N/A</v>
      </c>
    </row>
    <row r="486" spans="3:23">
      <c r="N486" s="108">
        <f t="shared" si="14"/>
        <v>0</v>
      </c>
      <c r="O486" s="108" t="e">
        <f>IF(D486="X",0,IF(E486="X",0,VLOOKUP(E486,'30'!$K$3:$L$16,2,FALSE)))</f>
        <v>#N/A</v>
      </c>
      <c r="P486" s="108" t="e">
        <f t="shared" si="15"/>
        <v>#N/A</v>
      </c>
    </row>
    <row r="487" spans="3:23">
      <c r="N487" s="108">
        <f t="shared" si="14"/>
        <v>0</v>
      </c>
      <c r="O487" s="108" t="e">
        <f>IF(D487="X",0,IF(E487="X",0,VLOOKUP(E487,'30'!$K$3:$L$16,2,FALSE)))</f>
        <v>#N/A</v>
      </c>
      <c r="P487" s="108" t="e">
        <f t="shared" si="15"/>
        <v>#N/A</v>
      </c>
    </row>
    <row r="488" spans="3:23">
      <c r="N488" s="108">
        <f t="shared" si="14"/>
        <v>0</v>
      </c>
      <c r="O488" s="108" t="e">
        <f>IF(D488="X",0,IF(E488="X",0,VLOOKUP(E488,'30'!$K$3:$L$16,2,FALSE)))</f>
        <v>#N/A</v>
      </c>
      <c r="P488" s="108" t="e">
        <f t="shared" si="15"/>
        <v>#N/A</v>
      </c>
    </row>
    <row r="489" spans="3:23">
      <c r="N489" s="108">
        <f t="shared" si="14"/>
        <v>0</v>
      </c>
      <c r="O489" s="108" t="e">
        <f>IF(D489="X",0,IF(E489="X",0,VLOOKUP(E489,'30'!$K$3:$L$16,2,FALSE)))</f>
        <v>#N/A</v>
      </c>
      <c r="P489" s="108" t="e">
        <f t="shared" si="15"/>
        <v>#N/A</v>
      </c>
    </row>
    <row r="490" spans="3:23">
      <c r="N490" s="108">
        <f t="shared" si="14"/>
        <v>0</v>
      </c>
      <c r="O490" s="108" t="e">
        <f>IF(D490="X",0,IF(E490="X",0,VLOOKUP(E490,'30'!$K$3:$L$16,2,FALSE)))</f>
        <v>#N/A</v>
      </c>
      <c r="P490" s="108" t="e">
        <f t="shared" si="15"/>
        <v>#N/A</v>
      </c>
    </row>
    <row r="491" spans="3:23">
      <c r="N491" s="108">
        <f t="shared" si="14"/>
        <v>0</v>
      </c>
      <c r="O491" s="108" t="e">
        <f>IF(D491="X",0,IF(E491="X",0,VLOOKUP(E491,'30'!$K$3:$L$16,2,FALSE)))</f>
        <v>#N/A</v>
      </c>
      <c r="P491" s="108" t="e">
        <f t="shared" si="15"/>
        <v>#N/A</v>
      </c>
    </row>
    <row r="492" spans="3:23">
      <c r="N492" s="108">
        <f t="shared" si="14"/>
        <v>0</v>
      </c>
      <c r="O492" s="108" t="e">
        <f>IF(D492="X",0,IF(E492="X",0,VLOOKUP(E492,'30'!$K$3:$L$16,2,FALSE)))</f>
        <v>#N/A</v>
      </c>
      <c r="P492" s="108" t="e">
        <f t="shared" si="15"/>
        <v>#N/A</v>
      </c>
    </row>
    <row r="493" spans="3:23">
      <c r="N493" s="108">
        <f t="shared" si="14"/>
        <v>0</v>
      </c>
      <c r="O493" s="108" t="e">
        <f>IF(D493="X",0,IF(E493="X",0,VLOOKUP(E493,'30'!$K$3:$L$16,2,FALSE)))</f>
        <v>#N/A</v>
      </c>
      <c r="P493" s="108" t="e">
        <f t="shared" si="15"/>
        <v>#N/A</v>
      </c>
    </row>
    <row r="494" spans="3:23">
      <c r="N494" s="108">
        <f t="shared" si="14"/>
        <v>0</v>
      </c>
      <c r="O494" s="108" t="e">
        <f>IF(D494="X",0,IF(E494="X",0,VLOOKUP(E494,'30'!$K$3:$L$16,2,FALSE)))</f>
        <v>#N/A</v>
      </c>
      <c r="P494" s="108" t="e">
        <f t="shared" si="15"/>
        <v>#N/A</v>
      </c>
    </row>
    <row r="495" spans="3:23" ht="15.75" thickBot="1">
      <c r="C495" s="109" t="s">
        <v>173</v>
      </c>
      <c r="D495" s="79"/>
      <c r="E495" s="79"/>
      <c r="F495" s="91">
        <f t="shared" ref="F495:M495" si="16">SUM(F4:F494)</f>
        <v>0</v>
      </c>
      <c r="G495" s="91">
        <f t="shared" si="16"/>
        <v>0</v>
      </c>
      <c r="H495" s="91">
        <f t="shared" si="16"/>
        <v>0</v>
      </c>
      <c r="I495" s="91">
        <f t="shared" si="16"/>
        <v>0</v>
      </c>
      <c r="J495" s="91">
        <f t="shared" si="16"/>
        <v>0</v>
      </c>
      <c r="K495" s="91">
        <f t="shared" si="16"/>
        <v>0</v>
      </c>
      <c r="L495" s="91">
        <f t="shared" si="16"/>
        <v>0</v>
      </c>
      <c r="M495" s="91">
        <f t="shared" si="16"/>
        <v>0</v>
      </c>
      <c r="Q495" s="79" t="s">
        <v>174</v>
      </c>
      <c r="R495" s="91">
        <f t="shared" ref="R495:W495" si="17">SUM(R4:R494)</f>
        <v>0</v>
      </c>
      <c r="S495" s="91">
        <f t="shared" si="17"/>
        <v>0</v>
      </c>
      <c r="T495" s="91">
        <f t="shared" si="17"/>
        <v>0</v>
      </c>
      <c r="U495" s="91">
        <f t="shared" si="17"/>
        <v>0</v>
      </c>
      <c r="V495" s="91">
        <f t="shared" si="17"/>
        <v>0</v>
      </c>
      <c r="W495" s="91">
        <f t="shared" si="17"/>
        <v>0</v>
      </c>
    </row>
    <row r="496" spans="3:23" ht="15.75" thickTop="1"/>
    <row r="498" spans="3:16">
      <c r="C498" s="80" t="s">
        <v>172</v>
      </c>
      <c r="F498" s="33"/>
      <c r="G498" s="33"/>
      <c r="H498" s="33"/>
      <c r="I498" s="33"/>
      <c r="J498" s="33"/>
      <c r="K498" s="33"/>
      <c r="L498" s="33"/>
      <c r="M498" s="33"/>
      <c r="N498" s="81" t="s">
        <v>186</v>
      </c>
      <c r="O498" s="33"/>
      <c r="P498" s="81" t="s">
        <v>177</v>
      </c>
    </row>
    <row r="499" spans="3:16">
      <c r="C499" s="81" t="str">
        <f>IF('30'!K3="", "Vrije categorie",'30'!K3)</f>
        <v>A</v>
      </c>
      <c r="F499" s="92" cm="1">
        <f t="array" ref="F499">SUMPRODUCT(--($E$4:$E$494=C499),--($D$4:$D$494=""),$F$4:$F$494)</f>
        <v>0</v>
      </c>
      <c r="G499" s="92" cm="1">
        <f t="array" ref="G499">SUMPRODUCT(--($E$4:$E$494=C499),--($D$4:$D$494=""),$G$4:$G$494)</f>
        <v>0</v>
      </c>
      <c r="H499" s="92" cm="1">
        <f t="array" ref="H499">SUMPRODUCT(--($E$4:$E$494=C499),--($D$4:$D$494=""),$H$4:$H$494)</f>
        <v>0</v>
      </c>
      <c r="I499" s="92" cm="1">
        <f t="array" ref="I499">SUMPRODUCT(--($E$4:$E$494=C499),--($D$4:$D$494=""),$I$4:$I$494)</f>
        <v>0</v>
      </c>
      <c r="J499" s="92" cm="1">
        <f t="array" ref="J499">SUMPRODUCT(--($E$4:$E$494=C499),--($D$4:$D$494=""),$J$4:$J$494)</f>
        <v>0</v>
      </c>
      <c r="K499" s="92" cm="1">
        <f t="array" ref="K499">SUMPRODUCT(--($E$4:$E$494=C499),--($D$4:$D$494=""),$K$4:$K$494)</f>
        <v>0</v>
      </c>
      <c r="L499" s="92" cm="1">
        <f t="array" ref="L499">SUMPRODUCT(--($E$4:$E$494=C499),--($D$4:$D$494=""),$L$4:$L$494)</f>
        <v>0</v>
      </c>
      <c r="M499" s="92" cm="1">
        <f t="array" ref="M499">SUMPRODUCT(--($E$4:$E$494=C499),--($D$4:$D$494=""),$M$4:$M$494)</f>
        <v>0</v>
      </c>
      <c r="N499" s="92">
        <f>SUM(F499:M499)</f>
        <v>0</v>
      </c>
      <c r="O499" s="81"/>
      <c r="P499" s="92" t="e" cm="1">
        <f t="array" ref="P499">SUMPRODUCT(--($E$4:$E$494=C499),--($D$4:$D$494=""),$P$4:$P$494)</f>
        <v>#N/A</v>
      </c>
    </row>
    <row r="500" spans="3:16">
      <c r="C500" s="81" t="str">
        <f>IF('30'!K4="", "Vrije categorie",'30'!K4)</f>
        <v>B</v>
      </c>
      <c r="F500" s="92" cm="1">
        <f t="array" ref="F500">SUMPRODUCT(--($E$4:$E$494=C500),--($D$4:$D$494=""),$F$4:$F$494)</f>
        <v>0</v>
      </c>
      <c r="G500" s="92" cm="1">
        <f t="array" ref="G500">SUMPRODUCT(--($E$4:$E$494=C500),--($D$4:$D$494=""),$G$4:$G$494)</f>
        <v>0</v>
      </c>
      <c r="H500" s="92" cm="1">
        <f t="array" ref="H500">SUMPRODUCT(--($E$4:$E$494=C500),--($D$4:$D$494=""),$H$4:$H$494)</f>
        <v>0</v>
      </c>
      <c r="I500" s="92" cm="1">
        <f t="array" ref="I500">SUMPRODUCT(--($E$4:$E$494=C500),--($D$4:$D$494=""),$I$4:$I$494)</f>
        <v>0</v>
      </c>
      <c r="J500" s="92" cm="1">
        <f t="array" ref="J500">SUMPRODUCT(--($E$4:$E$494=C500),--($D$4:$D$494=""),$J$4:$J$494)</f>
        <v>0</v>
      </c>
      <c r="K500" s="92" cm="1">
        <f t="array" ref="K500">SUMPRODUCT(--($E$4:$E$494=C500),--($D$4:$D$494=""),$K$4:$K$494)</f>
        <v>0</v>
      </c>
      <c r="L500" s="92" cm="1">
        <f t="array" ref="L500">SUMPRODUCT(--($E$4:$E$494=C500),--($D$4:$D$494=""),$L$4:$L$494)</f>
        <v>0</v>
      </c>
      <c r="M500" s="92" cm="1">
        <f t="array" ref="M500">SUMPRODUCT(--($E$4:$E$494=C500),--($D$4:$D$494=""),$M$4:$M$494)</f>
        <v>0</v>
      </c>
      <c r="N500" s="92">
        <f t="shared" ref="N500:N512" si="18">SUM(F500:M500)</f>
        <v>0</v>
      </c>
      <c r="O500" s="81"/>
      <c r="P500" s="92" t="e" cm="1">
        <f t="array" ref="P500">SUMPRODUCT(--($E$4:$E$494=C500),--($D$4:$D$494=""),$P$4:$P$494)</f>
        <v>#N/A</v>
      </c>
    </row>
    <row r="501" spans="3:16">
      <c r="C501" s="81" t="str">
        <f>IF('30'!K5="", "Vrije categorie",'30'!K5)</f>
        <v>C</v>
      </c>
      <c r="F501" s="92" cm="1">
        <f t="array" ref="F501">SUMPRODUCT(--($E$4:$E$494=C501),--($D$4:$D$494=""),$F$4:$F$494)</f>
        <v>0</v>
      </c>
      <c r="G501" s="92" cm="1">
        <f t="array" ref="G501">SUMPRODUCT(--($E$4:$E$494=C501),--($D$4:$D$494=""),$G$4:$G$494)</f>
        <v>0</v>
      </c>
      <c r="H501" s="92" cm="1">
        <f t="array" ref="H501">SUMPRODUCT(--($E$4:$E$494=C501),--($D$4:$D$494=""),$H$4:$H$494)</f>
        <v>0</v>
      </c>
      <c r="I501" s="92" cm="1">
        <f t="array" ref="I501">SUMPRODUCT(--($E$4:$E$494=C501),--($D$4:$D$494=""),$I$4:$I$494)</f>
        <v>0</v>
      </c>
      <c r="J501" s="92" cm="1">
        <f t="array" ref="J501">SUMPRODUCT(--($E$4:$E$494=C501),--($D$4:$D$494=""),$J$4:$J$494)</f>
        <v>0</v>
      </c>
      <c r="K501" s="92" cm="1">
        <f t="array" ref="K501">SUMPRODUCT(--($E$4:$E$494=C501),--($D$4:$D$494=""),$K$4:$K$494)</f>
        <v>0</v>
      </c>
      <c r="L501" s="92" cm="1">
        <f t="array" ref="L501">SUMPRODUCT(--($E$4:$E$494=C501),--($D$4:$D$494=""),$L$4:$L$494)</f>
        <v>0</v>
      </c>
      <c r="M501" s="92" cm="1">
        <f t="array" ref="M501">SUMPRODUCT(--($E$4:$E$494=C501),--($D$4:$D$494=""),$M$4:$M$494)</f>
        <v>0</v>
      </c>
      <c r="N501" s="92">
        <f t="shared" si="18"/>
        <v>0</v>
      </c>
      <c r="O501" s="81"/>
      <c r="P501" s="92" t="e" cm="1">
        <f t="array" ref="P501">SUMPRODUCT(--($E$4:$E$494=C501),--($D$4:$D$494=""),$P$4:$P$494)</f>
        <v>#N/A</v>
      </c>
    </row>
    <row r="502" spans="3:16">
      <c r="C502" s="81" t="str">
        <f>IF('30'!K6="", "Vrije categorie",'30'!K6)</f>
        <v>D</v>
      </c>
      <c r="F502" s="92" cm="1">
        <f t="array" ref="F502">SUMPRODUCT(--($E$4:$E$494=C502),--($D$4:$D$494=""),$F$4:$F$494)</f>
        <v>0</v>
      </c>
      <c r="G502" s="92" cm="1">
        <f t="array" ref="G502">SUMPRODUCT(--($E$4:$E$494=C502),--($D$4:$D$494=""),$G$4:$G$494)</f>
        <v>0</v>
      </c>
      <c r="H502" s="92" cm="1">
        <f t="array" ref="H502">SUMPRODUCT(--($E$4:$E$494=C502),--($D$4:$D$494=""),$H$4:$H$494)</f>
        <v>0</v>
      </c>
      <c r="I502" s="92" cm="1">
        <f t="array" ref="I502">SUMPRODUCT(--($E$4:$E$494=C502),--($D$4:$D$494=""),$I$4:$I$494)</f>
        <v>0</v>
      </c>
      <c r="J502" s="92" cm="1">
        <f t="array" ref="J502">SUMPRODUCT(--($E$4:$E$494=C502),--($D$4:$D$494=""),$J$4:$J$494)</f>
        <v>0</v>
      </c>
      <c r="K502" s="92" cm="1">
        <f t="array" ref="K502">SUMPRODUCT(--($E$4:$E$494=C502),--($D$4:$D$494=""),$K$4:$K$494)</f>
        <v>0</v>
      </c>
      <c r="L502" s="92" cm="1">
        <f t="array" ref="L502">SUMPRODUCT(--($E$4:$E$494=C502),--($D$4:$D$494=""),$L$4:$L$494)</f>
        <v>0</v>
      </c>
      <c r="M502" s="92" cm="1">
        <f t="array" ref="M502">SUMPRODUCT(--($E$4:$E$494=C502),--($D$4:$D$494=""),$M$4:$M$494)</f>
        <v>0</v>
      </c>
      <c r="N502" s="92">
        <f t="shared" si="18"/>
        <v>0</v>
      </c>
      <c r="O502" s="81"/>
      <c r="P502" s="92" t="e" cm="1">
        <f t="array" ref="P502">SUMPRODUCT(--($E$4:$E$494=C502),--($D$4:$D$494=""),$P$4:$P$494)</f>
        <v>#N/A</v>
      </c>
    </row>
    <row r="503" spans="3:16">
      <c r="C503" s="81" t="str">
        <f>IF('30'!K7="", "Vrije categorie",'30'!K7)</f>
        <v>E</v>
      </c>
      <c r="F503" s="92" cm="1">
        <f t="array" ref="F503">SUMPRODUCT(--($E$4:$E$494=C503),--($D$4:$D$494=""),$F$4:$F$494)</f>
        <v>0</v>
      </c>
      <c r="G503" s="92" cm="1">
        <f t="array" ref="G503">SUMPRODUCT(--($E$4:$E$494=C503),--($D$4:$D$494=""),$G$4:$G$494)</f>
        <v>0</v>
      </c>
      <c r="H503" s="92" cm="1">
        <f t="array" ref="H503">SUMPRODUCT(--($E$4:$E$494=C503),--($D$4:$D$494=""),$H$4:$H$494)</f>
        <v>0</v>
      </c>
      <c r="I503" s="92" cm="1">
        <f t="array" ref="I503">SUMPRODUCT(--($E$4:$E$494=C503),--($D$4:$D$494=""),$I$4:$I$494)</f>
        <v>0</v>
      </c>
      <c r="J503" s="92" cm="1">
        <f t="array" ref="J503">SUMPRODUCT(--($E$4:$E$494=C503),--($D$4:$D$494=""),$J$4:$J$494)</f>
        <v>0</v>
      </c>
      <c r="K503" s="92" cm="1">
        <f t="array" ref="K503">SUMPRODUCT(--($E$4:$E$494=C503),--($D$4:$D$494=""),$K$4:$K$494)</f>
        <v>0</v>
      </c>
      <c r="L503" s="92" cm="1">
        <f t="array" ref="L503">SUMPRODUCT(--($E$4:$E$494=C503),--($D$4:$D$494=""),$L$4:$L$494)</f>
        <v>0</v>
      </c>
      <c r="M503" s="92" cm="1">
        <f t="array" ref="M503">SUMPRODUCT(--($E$4:$E$494=C503),--($D$4:$D$494=""),$M$4:$M$494)</f>
        <v>0</v>
      </c>
      <c r="N503" s="92">
        <f t="shared" si="18"/>
        <v>0</v>
      </c>
      <c r="O503" s="81"/>
      <c r="P503" s="92" t="e" cm="1">
        <f t="array" ref="P503">SUMPRODUCT(--($E$4:$E$494=C503),--($D$4:$D$494=""),$P$4:$P$494)</f>
        <v>#N/A</v>
      </c>
    </row>
    <row r="504" spans="3:16">
      <c r="C504" s="81" t="str">
        <f>IF('30'!K8="", "Vrije categorie",'30'!K8)</f>
        <v>F</v>
      </c>
      <c r="F504" s="92" cm="1">
        <f t="array" ref="F504">SUMPRODUCT(--($E$4:$E$494=C504),--($D$4:$D$494=""),$F$4:$F$494)</f>
        <v>0</v>
      </c>
      <c r="G504" s="92" cm="1">
        <f t="array" ref="G504">SUMPRODUCT(--($E$4:$E$494=C504),--($D$4:$D$494=""),$G$4:$G$494)</f>
        <v>0</v>
      </c>
      <c r="H504" s="92" cm="1">
        <f t="array" ref="H504">SUMPRODUCT(--($E$4:$E$494=C504),--($D$4:$D$494=""),$H$4:$H$494)</f>
        <v>0</v>
      </c>
      <c r="I504" s="92" cm="1">
        <f t="array" ref="I504">SUMPRODUCT(--($E$4:$E$494=C504),--($D$4:$D$494=""),$I$4:$I$494)</f>
        <v>0</v>
      </c>
      <c r="J504" s="92" cm="1">
        <f t="array" ref="J504">SUMPRODUCT(--($E$4:$E$494=C504),--($D$4:$D$494=""),$J$4:$J$494)</f>
        <v>0</v>
      </c>
      <c r="K504" s="92" cm="1">
        <f t="array" ref="K504">SUMPRODUCT(--($E$4:$E$494=C504),--($D$4:$D$494=""),$K$4:$K$494)</f>
        <v>0</v>
      </c>
      <c r="L504" s="92" cm="1">
        <f t="array" ref="L504">SUMPRODUCT(--($E$4:$E$494=C504),--($D$4:$D$494=""),$L$4:$L$494)</f>
        <v>0</v>
      </c>
      <c r="M504" s="92" cm="1">
        <f t="array" ref="M504">SUMPRODUCT(--($E$4:$E$494=C504),--($D$4:$D$494=""),$M$4:$M$494)</f>
        <v>0</v>
      </c>
      <c r="N504" s="92">
        <f t="shared" si="18"/>
        <v>0</v>
      </c>
      <c r="O504" s="81"/>
      <c r="P504" s="92" t="e" cm="1">
        <f t="array" ref="P504">SUMPRODUCT(--($E$4:$E$494=C504),--($D$4:$D$494=""),$P$4:$P$494)</f>
        <v>#N/A</v>
      </c>
    </row>
    <row r="505" spans="3:16">
      <c r="C505" s="81" t="str">
        <f>IF('30'!K9="", "Vrije categorie",'30'!K9)</f>
        <v>G</v>
      </c>
      <c r="F505" s="92" cm="1">
        <f t="array" ref="F505">SUMPRODUCT(--($E$4:$E$494=C505),--($D$4:$D$494=""),$F$4:$F$494)</f>
        <v>0</v>
      </c>
      <c r="G505" s="92" cm="1">
        <f t="array" ref="G505">SUMPRODUCT(--($E$4:$E$494=C505),--($D$4:$D$494=""),$G$4:$G$494)</f>
        <v>0</v>
      </c>
      <c r="H505" s="92" cm="1">
        <f t="array" ref="H505">SUMPRODUCT(--($E$4:$E$494=C505),--($D$4:$D$494=""),$H$4:$H$494)</f>
        <v>0</v>
      </c>
      <c r="I505" s="92" cm="1">
        <f t="array" ref="I505">SUMPRODUCT(--($E$4:$E$494=C505),--($D$4:$D$494=""),$I$4:$I$494)</f>
        <v>0</v>
      </c>
      <c r="J505" s="92" cm="1">
        <f t="array" ref="J505">SUMPRODUCT(--($E$4:$E$494=C505),--($D$4:$D$494=""),$J$4:$J$494)</f>
        <v>0</v>
      </c>
      <c r="K505" s="92" cm="1">
        <f t="array" ref="K505">SUMPRODUCT(--($E$4:$E$494=C505),--($D$4:$D$494=""),$K$4:$K$494)</f>
        <v>0</v>
      </c>
      <c r="L505" s="92" cm="1">
        <f t="array" ref="L505">SUMPRODUCT(--($E$4:$E$494=C505),--($D$4:$D$494=""),$L$4:$L$494)</f>
        <v>0</v>
      </c>
      <c r="M505" s="92" cm="1">
        <f t="array" ref="M505">SUMPRODUCT(--($E$4:$E$494=C505),--($D$4:$D$494=""),$M$4:$M$494)</f>
        <v>0</v>
      </c>
      <c r="N505" s="92">
        <f t="shared" si="18"/>
        <v>0</v>
      </c>
      <c r="O505" s="81"/>
      <c r="P505" s="92" t="e" cm="1">
        <f t="array" ref="P505">SUMPRODUCT(--($E$4:$E$494=C505),--($D$4:$D$494=""),$P$4:$P$494)</f>
        <v>#N/A</v>
      </c>
    </row>
    <row r="506" spans="3:16">
      <c r="C506" s="81" t="str">
        <f>IF('30'!K10="", "Vrije categorie",'30'!K10)</f>
        <v>H</v>
      </c>
      <c r="F506" s="92" cm="1">
        <f t="array" ref="F506">SUMPRODUCT(--($E$4:$E$494=C506),--($D$4:$D$494=""),$F$4:$F$494)</f>
        <v>0</v>
      </c>
      <c r="G506" s="92" cm="1">
        <f t="array" ref="G506">SUMPRODUCT(--($E$4:$E$494=C506),--($D$4:$D$494=""),$G$4:$G$494)</f>
        <v>0</v>
      </c>
      <c r="H506" s="92" cm="1">
        <f t="array" ref="H506">SUMPRODUCT(--($E$4:$E$494=C506),--($D$4:$D$494=""),$H$4:$H$494)</f>
        <v>0</v>
      </c>
      <c r="I506" s="92" cm="1">
        <f t="array" ref="I506">SUMPRODUCT(--($E$4:$E$494=C506),--($D$4:$D$494=""),$I$4:$I$494)</f>
        <v>0</v>
      </c>
      <c r="J506" s="92" cm="1">
        <f t="array" ref="J506">SUMPRODUCT(--($E$4:$E$494=C506),--($D$4:$D$494=""),$J$4:$J$494)</f>
        <v>0</v>
      </c>
      <c r="K506" s="92" cm="1">
        <f t="array" ref="K506">SUMPRODUCT(--($E$4:$E$494=C506),--($D$4:$D$494=""),$K$4:$K$494)</f>
        <v>0</v>
      </c>
      <c r="L506" s="92" cm="1">
        <f t="array" ref="L506">SUMPRODUCT(--($E$4:$E$494=C506),--($D$4:$D$494=""),$L$4:$L$494)</f>
        <v>0</v>
      </c>
      <c r="M506" s="92" cm="1">
        <f t="array" ref="M506">SUMPRODUCT(--($E$4:$E$494=C506),--($D$4:$D$494=""),$M$4:$M$494)</f>
        <v>0</v>
      </c>
      <c r="N506" s="92">
        <f t="shared" si="18"/>
        <v>0</v>
      </c>
      <c r="O506" s="81"/>
      <c r="P506" s="92" t="e" cm="1">
        <f t="array" ref="P506">SUMPRODUCT(--($E$4:$E$494=C506),--($D$4:$D$494=""),$P$4:$P$494)</f>
        <v>#N/A</v>
      </c>
    </row>
    <row r="507" spans="3:16">
      <c r="C507" s="81" t="str">
        <f>IF('30'!K11="", "Vrije categorie",'30'!K11)</f>
        <v>I</v>
      </c>
      <c r="F507" s="92" cm="1">
        <f t="array" ref="F507">SUMPRODUCT(--($E$4:$E$494=C507),--($D$4:$D$494=""),$F$4:$F$494)</f>
        <v>0</v>
      </c>
      <c r="G507" s="92" cm="1">
        <f t="array" ref="G507">SUMPRODUCT(--($E$4:$E$494=C507),--($D$4:$D$494=""),$G$4:$G$494)</f>
        <v>0</v>
      </c>
      <c r="H507" s="92" cm="1">
        <f t="array" ref="H507">SUMPRODUCT(--($E$4:$E$494=C507),--($D$4:$D$494=""),$H$4:$H$494)</f>
        <v>0</v>
      </c>
      <c r="I507" s="92" cm="1">
        <f t="array" ref="I507">SUMPRODUCT(--($E$4:$E$494=C507),--($D$4:$D$494=""),$I$4:$I$494)</f>
        <v>0</v>
      </c>
      <c r="J507" s="92" cm="1">
        <f t="array" ref="J507">SUMPRODUCT(--($E$4:$E$494=C507),--($D$4:$D$494=""),$J$4:$J$494)</f>
        <v>0</v>
      </c>
      <c r="K507" s="92" cm="1">
        <f t="array" ref="K507">SUMPRODUCT(--($E$4:$E$494=C507),--($D$4:$D$494=""),$K$4:$K$494)</f>
        <v>0</v>
      </c>
      <c r="L507" s="92" cm="1">
        <f t="array" ref="L507">SUMPRODUCT(--($E$4:$E$494=C507),--($D$4:$D$494=""),$L$4:$L$494)</f>
        <v>0</v>
      </c>
      <c r="M507" s="92" cm="1">
        <f t="array" ref="M507">SUMPRODUCT(--($E$4:$E$494=C507),--($D$4:$D$494=""),$M$4:$M$494)</f>
        <v>0</v>
      </c>
      <c r="N507" s="92">
        <f t="shared" si="18"/>
        <v>0</v>
      </c>
      <c r="O507" s="81"/>
      <c r="P507" s="92" t="e" cm="1">
        <f t="array" ref="P507">SUMPRODUCT(--($E$4:$E$494=C507),--($D$4:$D$494=""),$P$4:$P$494)</f>
        <v>#N/A</v>
      </c>
    </row>
    <row r="508" spans="3:16">
      <c r="C508" s="81" t="str">
        <f>IF('30'!K12="", "Vrije categorie",'30'!K12)</f>
        <v>J</v>
      </c>
      <c r="F508" s="92" cm="1">
        <f t="array" ref="F508">SUMPRODUCT(--($E$4:$E$494=C508),--($D$4:$D$494=""),$F$4:$F$494)</f>
        <v>0</v>
      </c>
      <c r="G508" s="92" cm="1">
        <f t="array" ref="G508">SUMPRODUCT(--($E$4:$E$494=C508),--($D$4:$D$494=""),$G$4:$G$494)</f>
        <v>0</v>
      </c>
      <c r="H508" s="92" cm="1">
        <f t="array" ref="H508">SUMPRODUCT(--($E$4:$E$494=C508),--($D$4:$D$494=""),$H$4:$H$494)</f>
        <v>0</v>
      </c>
      <c r="I508" s="92" cm="1">
        <f t="array" ref="I508">SUMPRODUCT(--($E$4:$E$494=C508),--($D$4:$D$494=""),$I$4:$I$494)</f>
        <v>0</v>
      </c>
      <c r="J508" s="92" cm="1">
        <f t="array" ref="J508">SUMPRODUCT(--($E$4:$E$494=C508),--($D$4:$D$494=""),$J$4:$J$494)</f>
        <v>0</v>
      </c>
      <c r="K508" s="92" cm="1">
        <f t="array" ref="K508">SUMPRODUCT(--($E$4:$E$494=C508),--($D$4:$D$494=""),$K$4:$K$494)</f>
        <v>0</v>
      </c>
      <c r="L508" s="92" cm="1">
        <f t="array" ref="L508">SUMPRODUCT(--($E$4:$E$494=C508),--($D$4:$D$494=""),$L$4:$L$494)</f>
        <v>0</v>
      </c>
      <c r="M508" s="92" cm="1">
        <f t="array" ref="M508">SUMPRODUCT(--($E$4:$E$494=C508),--($D$4:$D$494=""),$M$4:$M$494)</f>
        <v>0</v>
      </c>
      <c r="N508" s="92">
        <f t="shared" si="18"/>
        <v>0</v>
      </c>
      <c r="O508" s="81"/>
      <c r="P508" s="92" t="e" cm="1">
        <f t="array" ref="P508">SUMPRODUCT(--($E$4:$E$494=C508),--($D$4:$D$494=""),$P$4:$P$494)</f>
        <v>#N/A</v>
      </c>
    </row>
    <row r="509" spans="3:16">
      <c r="C509" s="81" t="str">
        <f>IF('30'!K13="", "Vrije categorie",'30'!K13)</f>
        <v>K</v>
      </c>
      <c r="F509" s="92" cm="1">
        <f t="array" ref="F509">SUMPRODUCT(--($E$4:$E$494=C509),--($D$4:$D$494=""),$F$4:$F$494)</f>
        <v>0</v>
      </c>
      <c r="G509" s="92" cm="1">
        <f t="array" ref="G509">SUMPRODUCT(--($E$4:$E$494=C509),--($D$4:$D$494=""),$G$4:$G$494)</f>
        <v>0</v>
      </c>
      <c r="H509" s="92" cm="1">
        <f t="array" ref="H509">SUMPRODUCT(--($E$4:$E$494=C509),--($D$4:$D$494=""),$H$4:$H$494)</f>
        <v>0</v>
      </c>
      <c r="I509" s="92" cm="1">
        <f t="array" ref="I509">SUMPRODUCT(--($E$4:$E$494=C509),--($D$4:$D$494=""),$I$4:$I$494)</f>
        <v>0</v>
      </c>
      <c r="J509" s="92" cm="1">
        <f t="array" ref="J509">SUMPRODUCT(--($E$4:$E$494=C509),--($D$4:$D$494=""),$J$4:$J$494)</f>
        <v>0</v>
      </c>
      <c r="K509" s="92" cm="1">
        <f t="array" ref="K509">SUMPRODUCT(--($E$4:$E$494=C509),--($D$4:$D$494=""),$K$4:$K$494)</f>
        <v>0</v>
      </c>
      <c r="L509" s="92" cm="1">
        <f t="array" ref="L509">SUMPRODUCT(--($E$4:$E$494=C509),--($D$4:$D$494=""),$L$4:$L$494)</f>
        <v>0</v>
      </c>
      <c r="M509" s="92" cm="1">
        <f t="array" ref="M509">SUMPRODUCT(--($E$4:$E$494=C509),--($D$4:$D$494=""),$M$4:$M$494)</f>
        <v>0</v>
      </c>
      <c r="N509" s="92">
        <f t="shared" si="18"/>
        <v>0</v>
      </c>
      <c r="O509" s="81"/>
      <c r="P509" s="92" t="e" cm="1">
        <f t="array" ref="P509">SUMPRODUCT(--($E$4:$E$494=C509),--($D$4:$D$494=""),$P$4:$P$494)</f>
        <v>#N/A</v>
      </c>
    </row>
    <row r="510" spans="3:16">
      <c r="C510" s="81" t="str">
        <f>IF('30'!K14="", "Vrije categorie",'30'!K14)</f>
        <v>Vrije categorie</v>
      </c>
      <c r="F510" s="92" cm="1">
        <f t="array" ref="F510">SUMPRODUCT(--($E$4:$E$494=C510),--($D$4:$D$494=""),$F$4:$F$494)</f>
        <v>0</v>
      </c>
      <c r="G510" s="92" cm="1">
        <f t="array" ref="G510">SUMPRODUCT(--($E$4:$E$494=C510),--($D$4:$D$494=""),$G$4:$G$494)</f>
        <v>0</v>
      </c>
      <c r="H510" s="92" cm="1">
        <f t="array" ref="H510">SUMPRODUCT(--($E$4:$E$494=C510),--($D$4:$D$494=""),$H$4:$H$494)</f>
        <v>0</v>
      </c>
      <c r="I510" s="92" cm="1">
        <f t="array" ref="I510">SUMPRODUCT(--($E$4:$E$494=C510),--($D$4:$D$494=""),$I$4:$I$494)</f>
        <v>0</v>
      </c>
      <c r="J510" s="92" cm="1">
        <f t="array" ref="J510">SUMPRODUCT(--($E$4:$E$494=C510),--($D$4:$D$494=""),$J$4:$J$494)</f>
        <v>0</v>
      </c>
      <c r="K510" s="92" cm="1">
        <f t="array" ref="K510">SUMPRODUCT(--($E$4:$E$494=C510),--($D$4:$D$494=""),$K$4:$K$494)</f>
        <v>0</v>
      </c>
      <c r="L510" s="92" cm="1">
        <f t="array" ref="L510">SUMPRODUCT(--($E$4:$E$494=C510),--($D$4:$D$494=""),$L$4:$L$494)</f>
        <v>0</v>
      </c>
      <c r="M510" s="92" cm="1">
        <f t="array" ref="M510">SUMPRODUCT(--($E$4:$E$494=C510),--($D$4:$D$494=""),$M$4:$M$494)</f>
        <v>0</v>
      </c>
      <c r="N510" s="92">
        <f t="shared" si="18"/>
        <v>0</v>
      </c>
      <c r="O510" s="81"/>
      <c r="P510" s="92" t="e" cm="1">
        <f t="array" ref="P510">SUMPRODUCT(--($E$4:$E$494=C510),--($D$4:$D$494=""),$P$4:$P$494)</f>
        <v>#N/A</v>
      </c>
    </row>
    <row r="511" spans="3:16">
      <c r="C511" s="81" t="str">
        <f>IF('30'!K15="", "Vrije categorie",'30'!K15)</f>
        <v>Vrije categorie</v>
      </c>
      <c r="F511" s="92" cm="1">
        <f t="array" ref="F511">SUMPRODUCT(--($E$4:$E$494=C511),--($D$4:$D$494=""),$F$4:$F$494)</f>
        <v>0</v>
      </c>
      <c r="G511" s="92" cm="1">
        <f t="array" ref="G511">SUMPRODUCT(--($E$4:$E$494=C511),--($D$4:$D$494=""),$G$4:$G$494)</f>
        <v>0</v>
      </c>
      <c r="H511" s="92" cm="1">
        <f t="array" ref="H511">SUMPRODUCT(--($E$4:$E$494=C511),--($D$4:$D$494=""),$H$4:$H$494)</f>
        <v>0</v>
      </c>
      <c r="I511" s="92" cm="1">
        <f t="array" ref="I511">SUMPRODUCT(--($E$4:$E$494=C511),--($D$4:$D$494=""),$I$4:$I$494)</f>
        <v>0</v>
      </c>
      <c r="J511" s="92" cm="1">
        <f t="array" ref="J511">SUMPRODUCT(--($E$4:$E$494=C511),--($D$4:$D$494=""),$J$4:$J$494)</f>
        <v>0</v>
      </c>
      <c r="K511" s="92" cm="1">
        <f t="array" ref="K511">SUMPRODUCT(--($E$4:$E$494=C511),--($D$4:$D$494=""),$K$4:$K$494)</f>
        <v>0</v>
      </c>
      <c r="L511" s="92" cm="1">
        <f t="array" ref="L511">SUMPRODUCT(--($E$4:$E$494=C511),--($D$4:$D$494=""),$L$4:$L$494)</f>
        <v>0</v>
      </c>
      <c r="M511" s="92" cm="1">
        <f t="array" ref="M511">SUMPRODUCT(--($E$4:$E$494=C511),--($D$4:$D$494=""),$M$4:$M$494)</f>
        <v>0</v>
      </c>
      <c r="N511" s="92">
        <f t="shared" si="18"/>
        <v>0</v>
      </c>
      <c r="O511" s="81"/>
      <c r="P511" s="92" t="e" cm="1">
        <f t="array" ref="P511">SUMPRODUCT(--($E$4:$E$494=C511),--($D$4:$D$494=""),$P$4:$P$494)</f>
        <v>#N/A</v>
      </c>
    </row>
    <row r="512" spans="3:16" ht="15.75" thickBot="1">
      <c r="C512" s="94" t="s">
        <v>176</v>
      </c>
      <c r="D512" s="90"/>
      <c r="E512" s="90"/>
      <c r="F512" s="93">
        <f>SUM(F499:F511)</f>
        <v>0</v>
      </c>
      <c r="G512" s="93">
        <f t="shared" ref="G512:M512" si="19">SUM(G499:G511)</f>
        <v>0</v>
      </c>
      <c r="H512" s="93">
        <f t="shared" si="19"/>
        <v>0</v>
      </c>
      <c r="I512" s="93">
        <f t="shared" si="19"/>
        <v>0</v>
      </c>
      <c r="J512" s="93">
        <f t="shared" si="19"/>
        <v>0</v>
      </c>
      <c r="K512" s="93">
        <f t="shared" si="19"/>
        <v>0</v>
      </c>
      <c r="L512" s="93">
        <f t="shared" si="19"/>
        <v>0</v>
      </c>
      <c r="M512" s="93">
        <f t="shared" si="19"/>
        <v>0</v>
      </c>
      <c r="N512" s="93">
        <f t="shared" si="18"/>
        <v>0</v>
      </c>
      <c r="O512" s="93"/>
      <c r="P512" s="93" t="e">
        <f>SUM(P499:P511)</f>
        <v>#N/A</v>
      </c>
    </row>
    <row r="513" spans="3:16" ht="15.75" thickTop="1">
      <c r="C513" s="80"/>
      <c r="F513" s="33"/>
      <c r="G513" s="33"/>
      <c r="H513" s="33"/>
      <c r="I513" s="33"/>
      <c r="J513" s="33"/>
      <c r="K513" s="33"/>
      <c r="L513" s="33"/>
      <c r="M513" s="33"/>
      <c r="N513" s="33"/>
      <c r="O513" s="33"/>
      <c r="P513" s="33"/>
    </row>
    <row r="514" spans="3:16" ht="15.75" thickBot="1">
      <c r="C514" s="94" t="s">
        <v>175</v>
      </c>
      <c r="D514" s="90"/>
      <c r="E514" s="90"/>
      <c r="F514" s="93" cm="1">
        <f t="array" ref="F514">SUMPRODUCT(--($E$4:$E$494="X"),F4:F494)</f>
        <v>0</v>
      </c>
      <c r="G514" s="93" cm="1">
        <f t="array" ref="G514">SUMPRODUCT(--($E$4:$E$494="X"),G4:G494)</f>
        <v>0</v>
      </c>
      <c r="H514" s="93" cm="1">
        <f t="array" ref="H514">SUMPRODUCT(--($E$4:$E$494="X"),H4:H494)</f>
        <v>0</v>
      </c>
      <c r="I514" s="93" cm="1">
        <f t="array" ref="I514">SUMPRODUCT(--($E$4:$E$494="X"),I4:I494)</f>
        <v>0</v>
      </c>
      <c r="J514" s="93" cm="1">
        <f t="array" ref="J514">SUMPRODUCT(--($E$4:$E$494="X"),J4:J494)</f>
        <v>0</v>
      </c>
      <c r="K514" s="93" cm="1">
        <f t="array" ref="K514">SUMPRODUCT(--($E$4:$E$494="X"),K4:K494)</f>
        <v>0</v>
      </c>
      <c r="L514" s="93" cm="1">
        <f t="array" ref="L514">SUMPRODUCT(--($E$4:$E$494="X"),L4:L494)</f>
        <v>0</v>
      </c>
      <c r="M514" s="93" cm="1">
        <f t="array" ref="M514">SUMPRODUCT(--($E$4:$E$494="X"),M4:M494)</f>
        <v>0</v>
      </c>
      <c r="N514" s="33"/>
      <c r="O514" s="33"/>
      <c r="P514" s="33"/>
    </row>
    <row r="515" spans="3:16" ht="15.75" thickTop="1"/>
    <row r="517" spans="3:16">
      <c r="C517" s="95" t="s">
        <v>178</v>
      </c>
      <c r="D517" s="96"/>
      <c r="E517" s="96"/>
      <c r="F517" s="96"/>
      <c r="G517" s="96"/>
      <c r="H517" s="96"/>
      <c r="I517" s="96"/>
      <c r="J517" s="96"/>
      <c r="K517" s="96"/>
      <c r="L517" s="96"/>
      <c r="M517" s="96"/>
      <c r="N517" s="95" t="s">
        <v>186</v>
      </c>
    </row>
    <row r="518" spans="3:16">
      <c r="C518" s="95" t="str">
        <f>C499</f>
        <v>A</v>
      </c>
      <c r="D518" s="96"/>
      <c r="E518" s="96"/>
      <c r="F518" s="99" cm="1">
        <f t="array" ref="F518">SUMPRODUCT(--($E$4:$E$494=C518),--($D$4:$D$494="X"),$F$4:$F$494)</f>
        <v>0</v>
      </c>
      <c r="G518" s="99" cm="1">
        <f t="array" ref="G518">SUMPRODUCT(--($E$4:$E$494=C518),--($D$4:$D$494="X"),$G$4:$G$494)</f>
        <v>0</v>
      </c>
      <c r="H518" s="99" cm="1">
        <f t="array" ref="H518">SUMPRODUCT(--($E$4:$E$494=C518),--($D$4:$D$494="X"),$H$4:$H$494)</f>
        <v>0</v>
      </c>
      <c r="I518" s="99" cm="1">
        <f t="array" ref="I518">SUMPRODUCT(--($E$4:$E$494=C518),--($D$4:$D$494="X"),$I$4:$I$494)</f>
        <v>0</v>
      </c>
      <c r="J518" s="99" cm="1">
        <f t="array" ref="J518">SUMPRODUCT(--($E$4:$E$494=C518),--($D$4:$D$494="X"),$J$4:$J$494)</f>
        <v>0</v>
      </c>
      <c r="K518" s="99" cm="1">
        <f t="array" ref="K518">SUMPRODUCT(--($E$4:$E$494=C518),--($D$4:$D$494="X"),$K$4:$K$494)</f>
        <v>0</v>
      </c>
      <c r="L518" s="99" cm="1">
        <f t="array" ref="L518">SUMPRODUCT(--($E$4:$E$494=C518),--($D$4:$D$494="X"),$L$4:$L$494)</f>
        <v>0</v>
      </c>
      <c r="M518" s="99" cm="1">
        <f t="array" ref="M518">SUMPRODUCT(--($E$4:$E$494=C518),--($D$4:$D$494="X"),$M$4:$M$494)</f>
        <v>0</v>
      </c>
      <c r="N518" s="99">
        <f>SUM(F518:M518)</f>
        <v>0</v>
      </c>
    </row>
    <row r="519" spans="3:16">
      <c r="C519" s="95" t="str">
        <f t="shared" ref="C519:C530" si="20">C500</f>
        <v>B</v>
      </c>
      <c r="D519" s="96"/>
      <c r="E519" s="96"/>
      <c r="F519" s="99" cm="1">
        <f t="array" ref="F519">SUMPRODUCT(--($E$4:$E$494=C519),--($D$4:$D$494="X"),$F$4:$F$494)</f>
        <v>0</v>
      </c>
      <c r="G519" s="99" cm="1">
        <f t="array" ref="G519">SUMPRODUCT(--($E$4:$E$494=C519),--($D$4:$D$494="X"),$G$4:$G$494)</f>
        <v>0</v>
      </c>
      <c r="H519" s="99" cm="1">
        <f t="array" ref="H519">SUMPRODUCT(--($E$4:$E$494=C519),--($D$4:$D$494="X"),$H$4:$H$494)</f>
        <v>0</v>
      </c>
      <c r="I519" s="99" cm="1">
        <f t="array" ref="I519">SUMPRODUCT(--($E$4:$E$494=C519),--($D$4:$D$494="X"),$I$4:$I$494)</f>
        <v>0</v>
      </c>
      <c r="J519" s="99" cm="1">
        <f t="array" ref="J519">SUMPRODUCT(--($E$4:$E$494=C519),--($D$4:$D$494="X"),$J$4:$J$494)</f>
        <v>0</v>
      </c>
      <c r="K519" s="99" cm="1">
        <f t="array" ref="K519">SUMPRODUCT(--($E$4:$E$494=C519),--($D$4:$D$494="X"),$K$4:$K$494)</f>
        <v>0</v>
      </c>
      <c r="L519" s="99" cm="1">
        <f t="array" ref="L519">SUMPRODUCT(--($E$4:$E$494=C519),--($D$4:$D$494="X"),$L$4:$L$494)</f>
        <v>0</v>
      </c>
      <c r="M519" s="99" cm="1">
        <f t="array" ref="M519">SUMPRODUCT(--($E$4:$E$494=C519),--($D$4:$D$494="X"),$M$4:$M$494)</f>
        <v>0</v>
      </c>
      <c r="N519" s="99">
        <f t="shared" ref="N519:N530" si="21">SUM(F519:M519)</f>
        <v>0</v>
      </c>
    </row>
    <row r="520" spans="3:16">
      <c r="C520" s="95" t="str">
        <f t="shared" si="20"/>
        <v>C</v>
      </c>
      <c r="D520" s="96"/>
      <c r="E520" s="96"/>
      <c r="F520" s="99" cm="1">
        <f t="array" ref="F520">SUMPRODUCT(--($E$4:$E$494=C520),--($D$4:$D$494="X"),$F$4:$F$494)</f>
        <v>0</v>
      </c>
      <c r="G520" s="99" cm="1">
        <f t="array" ref="G520">SUMPRODUCT(--($E$4:$E$494=C520),--($D$4:$D$494="X"),$G$4:$G$494)</f>
        <v>0</v>
      </c>
      <c r="H520" s="99" cm="1">
        <f t="array" ref="H520">SUMPRODUCT(--($E$4:$E$494=C520),--($D$4:$D$494="X"),$H$4:$H$494)</f>
        <v>0</v>
      </c>
      <c r="I520" s="99" cm="1">
        <f t="array" ref="I520">SUMPRODUCT(--($E$4:$E$494=C520),--($D$4:$D$494="X"),$I$4:$I$494)</f>
        <v>0</v>
      </c>
      <c r="J520" s="99" cm="1">
        <f t="array" ref="J520">SUMPRODUCT(--($E$4:$E$494=C520),--($D$4:$D$494="X"),$J$4:$J$494)</f>
        <v>0</v>
      </c>
      <c r="K520" s="99" cm="1">
        <f t="array" ref="K520">SUMPRODUCT(--($E$4:$E$494=C520),--($D$4:$D$494="X"),$K$4:$K$494)</f>
        <v>0</v>
      </c>
      <c r="L520" s="99" cm="1">
        <f t="array" ref="L520">SUMPRODUCT(--($E$4:$E$494=C520),--($D$4:$D$494="X"),$L$4:$L$494)</f>
        <v>0</v>
      </c>
      <c r="M520" s="99" cm="1">
        <f t="array" ref="M520">SUMPRODUCT(--($E$4:$E$494=C520),--($D$4:$D$494="X"),$M$4:$M$494)</f>
        <v>0</v>
      </c>
      <c r="N520" s="99">
        <f t="shared" si="21"/>
        <v>0</v>
      </c>
    </row>
    <row r="521" spans="3:16">
      <c r="C521" s="95" t="str">
        <f t="shared" si="20"/>
        <v>D</v>
      </c>
      <c r="D521" s="96"/>
      <c r="E521" s="96"/>
      <c r="F521" s="99" cm="1">
        <f t="array" ref="F521">SUMPRODUCT(--($E$4:$E$494=C521),--($D$4:$D$494="X"),$F$4:$F$494)</f>
        <v>0</v>
      </c>
      <c r="G521" s="99" cm="1">
        <f t="array" ref="G521">SUMPRODUCT(--($E$4:$E$494=C521),--($D$4:$D$494="X"),$G$4:$G$494)</f>
        <v>0</v>
      </c>
      <c r="H521" s="99" cm="1">
        <f t="array" ref="H521">SUMPRODUCT(--($E$4:$E$494=C521),--($D$4:$D$494="X"),$H$4:$H$494)</f>
        <v>0</v>
      </c>
      <c r="I521" s="99" cm="1">
        <f t="array" ref="I521">SUMPRODUCT(--($E$4:$E$494=C521),--($D$4:$D$494="X"),$I$4:$I$494)</f>
        <v>0</v>
      </c>
      <c r="J521" s="99" cm="1">
        <f t="array" ref="J521">SUMPRODUCT(--($E$4:$E$494=C521),--($D$4:$D$494="X"),$J$4:$J$494)</f>
        <v>0</v>
      </c>
      <c r="K521" s="99" cm="1">
        <f t="array" ref="K521">SUMPRODUCT(--($E$4:$E$494=C521),--($D$4:$D$494="X"),$K$4:$K$494)</f>
        <v>0</v>
      </c>
      <c r="L521" s="99" cm="1">
        <f t="array" ref="L521">SUMPRODUCT(--($E$4:$E$494=C521),--($D$4:$D$494="X"),$L$4:$L$494)</f>
        <v>0</v>
      </c>
      <c r="M521" s="99" cm="1">
        <f t="array" ref="M521">SUMPRODUCT(--($E$4:$E$494=C521),--($D$4:$D$494="X"),$M$4:$M$494)</f>
        <v>0</v>
      </c>
      <c r="N521" s="99">
        <f t="shared" si="21"/>
        <v>0</v>
      </c>
    </row>
    <row r="522" spans="3:16">
      <c r="C522" s="95" t="str">
        <f t="shared" si="20"/>
        <v>E</v>
      </c>
      <c r="D522" s="96"/>
      <c r="E522" s="96"/>
      <c r="F522" s="99" cm="1">
        <f t="array" ref="F522">SUMPRODUCT(--($E$4:$E$494=C522),--($D$4:$D$494="X"),$F$4:$F$494)</f>
        <v>0</v>
      </c>
      <c r="G522" s="99" cm="1">
        <f t="array" ref="G522">SUMPRODUCT(--($E$4:$E$494=C522),--($D$4:$D$494="X"),$G$4:$G$494)</f>
        <v>0</v>
      </c>
      <c r="H522" s="99" cm="1">
        <f t="array" ref="H522">SUMPRODUCT(--($E$4:$E$494=C522),--($D$4:$D$494="X"),$H$4:$H$494)</f>
        <v>0</v>
      </c>
      <c r="I522" s="99" cm="1">
        <f t="array" ref="I522">SUMPRODUCT(--($E$4:$E$494=C522),--($D$4:$D$494="X"),$I$4:$I$494)</f>
        <v>0</v>
      </c>
      <c r="J522" s="99" cm="1">
        <f t="array" ref="J522">SUMPRODUCT(--($E$4:$E$494=C522),--($D$4:$D$494="X"),$J$4:$J$494)</f>
        <v>0</v>
      </c>
      <c r="K522" s="99" cm="1">
        <f t="array" ref="K522">SUMPRODUCT(--($E$4:$E$494=C522),--($D$4:$D$494="X"),$K$4:$K$494)</f>
        <v>0</v>
      </c>
      <c r="L522" s="99" cm="1">
        <f t="array" ref="L522">SUMPRODUCT(--($E$4:$E$494=C522),--($D$4:$D$494="X"),$L$4:$L$494)</f>
        <v>0</v>
      </c>
      <c r="M522" s="99" cm="1">
        <f t="array" ref="M522">SUMPRODUCT(--($E$4:$E$494=C522),--($D$4:$D$494="X"),$M$4:$M$494)</f>
        <v>0</v>
      </c>
      <c r="N522" s="99">
        <f t="shared" si="21"/>
        <v>0</v>
      </c>
    </row>
    <row r="523" spans="3:16">
      <c r="C523" s="95" t="str">
        <f t="shared" si="20"/>
        <v>F</v>
      </c>
      <c r="D523" s="96"/>
      <c r="E523" s="96"/>
      <c r="F523" s="99" cm="1">
        <f t="array" ref="F523">SUMPRODUCT(--($E$4:$E$494=C523),--($D$4:$D$494="X"),$F$4:$F$494)</f>
        <v>0</v>
      </c>
      <c r="G523" s="99" cm="1">
        <f t="array" ref="G523">SUMPRODUCT(--($E$4:$E$494=C523),--($D$4:$D$494="X"),$G$4:$G$494)</f>
        <v>0</v>
      </c>
      <c r="H523" s="99" cm="1">
        <f t="array" ref="H523">SUMPRODUCT(--($E$4:$E$494=C523),--($D$4:$D$494="X"),$H$4:$H$494)</f>
        <v>0</v>
      </c>
      <c r="I523" s="99" cm="1">
        <f t="array" ref="I523">SUMPRODUCT(--($E$4:$E$494=C523),--($D$4:$D$494="X"),$I$4:$I$494)</f>
        <v>0</v>
      </c>
      <c r="J523" s="99" cm="1">
        <f t="array" ref="J523">SUMPRODUCT(--($E$4:$E$494=C523),--($D$4:$D$494="X"),$J$4:$J$494)</f>
        <v>0</v>
      </c>
      <c r="K523" s="99" cm="1">
        <f t="array" ref="K523">SUMPRODUCT(--($E$4:$E$494=C523),--($D$4:$D$494="X"),$K$4:$K$494)</f>
        <v>0</v>
      </c>
      <c r="L523" s="99" cm="1">
        <f t="array" ref="L523">SUMPRODUCT(--($E$4:$E$494=C523),--($D$4:$D$494="X"),$L$4:$L$494)</f>
        <v>0</v>
      </c>
      <c r="M523" s="99" cm="1">
        <f t="array" ref="M523">SUMPRODUCT(--($E$4:$E$494=C523),--($D$4:$D$494="X"),$M$4:$M$494)</f>
        <v>0</v>
      </c>
      <c r="N523" s="99">
        <f t="shared" si="21"/>
        <v>0</v>
      </c>
    </row>
    <row r="524" spans="3:16">
      <c r="C524" s="95" t="str">
        <f t="shared" si="20"/>
        <v>G</v>
      </c>
      <c r="D524" s="96"/>
      <c r="E524" s="96"/>
      <c r="F524" s="99" cm="1">
        <f t="array" ref="F524">SUMPRODUCT(--($E$4:$E$494=C524),--($D$4:$D$494="X"),$F$4:$F$494)</f>
        <v>0</v>
      </c>
      <c r="G524" s="99" cm="1">
        <f t="array" ref="G524">SUMPRODUCT(--($E$4:$E$494=C524),--($D$4:$D$494="X"),$G$4:$G$494)</f>
        <v>0</v>
      </c>
      <c r="H524" s="99" cm="1">
        <f t="array" ref="H524">SUMPRODUCT(--($E$4:$E$494=C524),--($D$4:$D$494="X"),$H$4:$H$494)</f>
        <v>0</v>
      </c>
      <c r="I524" s="99" cm="1">
        <f t="array" ref="I524">SUMPRODUCT(--($E$4:$E$494=C524),--($D$4:$D$494="X"),$I$4:$I$494)</f>
        <v>0</v>
      </c>
      <c r="J524" s="99" cm="1">
        <f t="array" ref="J524">SUMPRODUCT(--($E$4:$E$494=C524),--($D$4:$D$494="X"),$J$4:$J$494)</f>
        <v>0</v>
      </c>
      <c r="K524" s="99" cm="1">
        <f t="array" ref="K524">SUMPRODUCT(--($E$4:$E$494=C524),--($D$4:$D$494="X"),$K$4:$K$494)</f>
        <v>0</v>
      </c>
      <c r="L524" s="99" cm="1">
        <f t="array" ref="L524">SUMPRODUCT(--($E$4:$E$494=C524),--($D$4:$D$494="X"),$L$4:$L$494)</f>
        <v>0</v>
      </c>
      <c r="M524" s="99" cm="1">
        <f t="array" ref="M524">SUMPRODUCT(--($E$4:$E$494=C524),--($D$4:$D$494="X"),$M$4:$M$494)</f>
        <v>0</v>
      </c>
      <c r="N524" s="99">
        <f t="shared" si="21"/>
        <v>0</v>
      </c>
    </row>
    <row r="525" spans="3:16">
      <c r="C525" s="95" t="str">
        <f t="shared" si="20"/>
        <v>H</v>
      </c>
      <c r="D525" s="96"/>
      <c r="E525" s="96"/>
      <c r="F525" s="99" cm="1">
        <f t="array" ref="F525">SUMPRODUCT(--($E$4:$E$494=C525),--($D$4:$D$494="X"),$F$4:$F$494)</f>
        <v>0</v>
      </c>
      <c r="G525" s="99" cm="1">
        <f t="array" ref="G525">SUMPRODUCT(--($E$4:$E$494=C525),--($D$4:$D$494="X"),$G$4:$G$494)</f>
        <v>0</v>
      </c>
      <c r="H525" s="99" cm="1">
        <f t="array" ref="H525">SUMPRODUCT(--($E$4:$E$494=C525),--($D$4:$D$494="X"),$H$4:$H$494)</f>
        <v>0</v>
      </c>
      <c r="I525" s="99" cm="1">
        <f t="array" ref="I525">SUMPRODUCT(--($E$4:$E$494=C525),--($D$4:$D$494="X"),$I$4:$I$494)</f>
        <v>0</v>
      </c>
      <c r="J525" s="99" cm="1">
        <f t="array" ref="J525">SUMPRODUCT(--($E$4:$E$494=C525),--($D$4:$D$494="X"),$J$4:$J$494)</f>
        <v>0</v>
      </c>
      <c r="K525" s="99" cm="1">
        <f t="array" ref="K525">SUMPRODUCT(--($E$4:$E$494=C525),--($D$4:$D$494="X"),$K$4:$K$494)</f>
        <v>0</v>
      </c>
      <c r="L525" s="99" cm="1">
        <f t="array" ref="L525">SUMPRODUCT(--($E$4:$E$494=C525),--($D$4:$D$494="X"),$L$4:$L$494)</f>
        <v>0</v>
      </c>
      <c r="M525" s="99" cm="1">
        <f t="array" ref="M525">SUMPRODUCT(--($E$4:$E$494=C525),--($D$4:$D$494="X"),$M$4:$M$494)</f>
        <v>0</v>
      </c>
      <c r="N525" s="99">
        <f t="shared" si="21"/>
        <v>0</v>
      </c>
    </row>
    <row r="526" spans="3:16">
      <c r="C526" s="95" t="str">
        <f t="shared" si="20"/>
        <v>I</v>
      </c>
      <c r="D526" s="96"/>
      <c r="E526" s="96"/>
      <c r="F526" s="99" cm="1">
        <f t="array" ref="F526">SUMPRODUCT(--($E$4:$E$494=C526),--($D$4:$D$494="X"),$F$4:$F$494)</f>
        <v>0</v>
      </c>
      <c r="G526" s="99" cm="1">
        <f t="array" ref="G526">SUMPRODUCT(--($E$4:$E$494=C526),--($D$4:$D$494="X"),$G$4:$G$494)</f>
        <v>0</v>
      </c>
      <c r="H526" s="99" cm="1">
        <f t="array" ref="H526">SUMPRODUCT(--($E$4:$E$494=C526),--($D$4:$D$494="X"),$H$4:$H$494)</f>
        <v>0</v>
      </c>
      <c r="I526" s="99" cm="1">
        <f t="array" ref="I526">SUMPRODUCT(--($E$4:$E$494=C526),--($D$4:$D$494="X"),$I$4:$I$494)</f>
        <v>0</v>
      </c>
      <c r="J526" s="99" cm="1">
        <f t="array" ref="J526">SUMPRODUCT(--($E$4:$E$494=C526),--($D$4:$D$494="X"),$J$4:$J$494)</f>
        <v>0</v>
      </c>
      <c r="K526" s="99" cm="1">
        <f t="array" ref="K526">SUMPRODUCT(--($E$4:$E$494=C526),--($D$4:$D$494="X"),$K$4:$K$494)</f>
        <v>0</v>
      </c>
      <c r="L526" s="99" cm="1">
        <f t="array" ref="L526">SUMPRODUCT(--($E$4:$E$494=C526),--($D$4:$D$494="X"),$L$4:$L$494)</f>
        <v>0</v>
      </c>
      <c r="M526" s="99" cm="1">
        <f t="array" ref="M526">SUMPRODUCT(--($E$4:$E$494=C526),--($D$4:$D$494="X"),$M$4:$M$494)</f>
        <v>0</v>
      </c>
      <c r="N526" s="99">
        <f t="shared" si="21"/>
        <v>0</v>
      </c>
    </row>
    <row r="527" spans="3:16">
      <c r="C527" s="95" t="str">
        <f t="shared" si="20"/>
        <v>J</v>
      </c>
      <c r="D527" s="96"/>
      <c r="E527" s="96"/>
      <c r="F527" s="99" cm="1">
        <f t="array" ref="F527">SUMPRODUCT(--($E$4:$E$494=C527),--($D$4:$D$494="X"),$F$4:$F$494)</f>
        <v>0</v>
      </c>
      <c r="G527" s="99" cm="1">
        <f t="array" ref="G527">SUMPRODUCT(--($E$4:$E$494=C527),--($D$4:$D$494="X"),$G$4:$G$494)</f>
        <v>0</v>
      </c>
      <c r="H527" s="99" cm="1">
        <f t="array" ref="H527">SUMPRODUCT(--($E$4:$E$494=C527),--($D$4:$D$494="X"),$H$4:$H$494)</f>
        <v>0</v>
      </c>
      <c r="I527" s="99" cm="1">
        <f t="array" ref="I527">SUMPRODUCT(--($E$4:$E$494=C527),--($D$4:$D$494="X"),$I$4:$I$494)</f>
        <v>0</v>
      </c>
      <c r="J527" s="99" cm="1">
        <f t="array" ref="J527">SUMPRODUCT(--($E$4:$E$494=C527),--($D$4:$D$494="X"),$J$4:$J$494)</f>
        <v>0</v>
      </c>
      <c r="K527" s="99" cm="1">
        <f t="array" ref="K527">SUMPRODUCT(--($E$4:$E$494=C527),--($D$4:$D$494="X"),$K$4:$K$494)</f>
        <v>0</v>
      </c>
      <c r="L527" s="99" cm="1">
        <f t="array" ref="L527">SUMPRODUCT(--($E$4:$E$494=C527),--($D$4:$D$494="X"),$L$4:$L$494)</f>
        <v>0</v>
      </c>
      <c r="M527" s="99" cm="1">
        <f t="array" ref="M527">SUMPRODUCT(--($E$4:$E$494=C527),--($D$4:$D$494="X"),$M$4:$M$494)</f>
        <v>0</v>
      </c>
      <c r="N527" s="99">
        <f t="shared" si="21"/>
        <v>0</v>
      </c>
    </row>
    <row r="528" spans="3:16">
      <c r="C528" s="95" t="str">
        <f t="shared" si="20"/>
        <v>K</v>
      </c>
      <c r="D528" s="96"/>
      <c r="E528" s="96"/>
      <c r="F528" s="99" cm="1">
        <f t="array" ref="F528">SUMPRODUCT(--($E$4:$E$494=C528),--($D$4:$D$494="X"),$F$4:$F$494)</f>
        <v>0</v>
      </c>
      <c r="G528" s="99" cm="1">
        <f t="array" ref="G528">SUMPRODUCT(--($E$4:$E$494=C528),--($D$4:$D$494="X"),$G$4:$G$494)</f>
        <v>0</v>
      </c>
      <c r="H528" s="99" cm="1">
        <f t="array" ref="H528">SUMPRODUCT(--($E$4:$E$494=C528),--($D$4:$D$494="X"),$H$4:$H$494)</f>
        <v>0</v>
      </c>
      <c r="I528" s="99" cm="1">
        <f t="array" ref="I528">SUMPRODUCT(--($E$4:$E$494=C528),--($D$4:$D$494="X"),$I$4:$I$494)</f>
        <v>0</v>
      </c>
      <c r="J528" s="99" cm="1">
        <f t="array" ref="J528">SUMPRODUCT(--($E$4:$E$494=C528),--($D$4:$D$494="X"),$J$4:$J$494)</f>
        <v>0</v>
      </c>
      <c r="K528" s="99" cm="1">
        <f t="array" ref="K528">SUMPRODUCT(--($E$4:$E$494=C528),--($D$4:$D$494="X"),$K$4:$K$494)</f>
        <v>0</v>
      </c>
      <c r="L528" s="99" cm="1">
        <f t="array" ref="L528">SUMPRODUCT(--($E$4:$E$494=C528),--($D$4:$D$494="X"),$L$4:$L$494)</f>
        <v>0</v>
      </c>
      <c r="M528" s="99" cm="1">
        <f t="array" ref="M528">SUMPRODUCT(--($E$4:$E$494=C528),--($D$4:$D$494="X"),$M$4:$M$494)</f>
        <v>0</v>
      </c>
      <c r="N528" s="99">
        <f t="shared" si="21"/>
        <v>0</v>
      </c>
    </row>
    <row r="529" spans="3:14">
      <c r="C529" s="95" t="str">
        <f t="shared" si="20"/>
        <v>Vrije categorie</v>
      </c>
      <c r="D529" s="96"/>
      <c r="E529" s="96"/>
      <c r="F529" s="99" cm="1">
        <f t="array" ref="F529">SUMPRODUCT(--($E$4:$E$494=C529),--($D$4:$D$494="X"),$F$4:$F$494)</f>
        <v>0</v>
      </c>
      <c r="G529" s="99" cm="1">
        <f t="array" ref="G529">SUMPRODUCT(--($E$4:$E$494=C529),--($D$4:$D$494="X"),$G$4:$G$494)</f>
        <v>0</v>
      </c>
      <c r="H529" s="99" cm="1">
        <f t="array" ref="H529">SUMPRODUCT(--($E$4:$E$494=C529),--($D$4:$D$494="X"),$H$4:$H$494)</f>
        <v>0</v>
      </c>
      <c r="I529" s="99" cm="1">
        <f t="array" ref="I529">SUMPRODUCT(--($E$4:$E$494=C529),--($D$4:$D$494="X"),$I$4:$I$494)</f>
        <v>0</v>
      </c>
      <c r="J529" s="99" cm="1">
        <f t="array" ref="J529">SUMPRODUCT(--($E$4:$E$494=C529),--($D$4:$D$494="X"),$J$4:$J$494)</f>
        <v>0</v>
      </c>
      <c r="K529" s="99" cm="1">
        <f t="array" ref="K529">SUMPRODUCT(--($E$4:$E$494=C529),--($D$4:$D$494="X"),$K$4:$K$494)</f>
        <v>0</v>
      </c>
      <c r="L529" s="99" cm="1">
        <f t="array" ref="L529">SUMPRODUCT(--($E$4:$E$494=C529),--($D$4:$D$494="X"),$L$4:$L$494)</f>
        <v>0</v>
      </c>
      <c r="M529" s="99" cm="1">
        <f t="array" ref="M529">SUMPRODUCT(--($E$4:$E$494=C529),--($D$4:$D$494="X"),$M$4:$M$494)</f>
        <v>0</v>
      </c>
      <c r="N529" s="99">
        <f t="shared" si="21"/>
        <v>0</v>
      </c>
    </row>
    <row r="530" spans="3:14">
      <c r="C530" s="95" t="str">
        <f t="shared" si="20"/>
        <v>Vrije categorie</v>
      </c>
      <c r="D530" s="96"/>
      <c r="E530" s="96"/>
      <c r="F530" s="99" cm="1">
        <f t="array" ref="F530">SUMPRODUCT(--($E$4:$E$494=C530),--($D$4:$D$494="X"),$F$4:$F$494)</f>
        <v>0</v>
      </c>
      <c r="G530" s="99" cm="1">
        <f t="array" ref="G530">SUMPRODUCT(--($E$4:$E$494=C530),--($D$4:$D$494="X"),$G$4:$G$494)</f>
        <v>0</v>
      </c>
      <c r="H530" s="99" cm="1">
        <f t="array" ref="H530">SUMPRODUCT(--($E$4:$E$494=C530),--($D$4:$D$494="X"),$H$4:$H$494)</f>
        <v>0</v>
      </c>
      <c r="I530" s="99" cm="1">
        <f t="array" ref="I530">SUMPRODUCT(--($E$4:$E$494=C530),--($D$4:$D$494="X"),$I$4:$I$494)</f>
        <v>0</v>
      </c>
      <c r="J530" s="99" cm="1">
        <f t="array" ref="J530">SUMPRODUCT(--($E$4:$E$494=C530),--($D$4:$D$494="X"),$J$4:$J$494)</f>
        <v>0</v>
      </c>
      <c r="K530" s="99" cm="1">
        <f t="array" ref="K530">SUMPRODUCT(--($E$4:$E$494=C530),--($D$4:$D$494="X"),$K$4:$K$494)</f>
        <v>0</v>
      </c>
      <c r="L530" s="99" cm="1">
        <f t="array" ref="L530">SUMPRODUCT(--($E$4:$E$494=C530),--($D$4:$D$494="X"),$L$4:$L$494)</f>
        <v>0</v>
      </c>
      <c r="M530" s="99" cm="1">
        <f t="array" ref="M530">SUMPRODUCT(--($E$4:$E$494=C530),--($D$4:$D$494="X"),$M$4:$M$494)</f>
        <v>0</v>
      </c>
      <c r="N530" s="99">
        <f t="shared" si="21"/>
        <v>0</v>
      </c>
    </row>
    <row r="531" spans="3:14" ht="15.75" thickBot="1">
      <c r="C531" s="97" t="s">
        <v>179</v>
      </c>
      <c r="D531" s="98"/>
      <c r="E531" s="98"/>
      <c r="F531" s="100">
        <f>SUM(F518:F530)</f>
        <v>0</v>
      </c>
      <c r="G531" s="100">
        <f t="shared" ref="G531:M531" si="22">SUM(G518:G530)</f>
        <v>0</v>
      </c>
      <c r="H531" s="100">
        <f t="shared" si="22"/>
        <v>0</v>
      </c>
      <c r="I531" s="100">
        <f t="shared" si="22"/>
        <v>0</v>
      </c>
      <c r="J531" s="100">
        <f t="shared" si="22"/>
        <v>0</v>
      </c>
      <c r="K531" s="100">
        <f t="shared" si="22"/>
        <v>0</v>
      </c>
      <c r="L531" s="100">
        <f t="shared" si="22"/>
        <v>0</v>
      </c>
      <c r="M531" s="100">
        <f t="shared" si="22"/>
        <v>0</v>
      </c>
      <c r="N531" s="100">
        <f>SUM(N518:N530)</f>
        <v>0</v>
      </c>
    </row>
    <row r="532" spans="3:14" ht="15.75" thickTop="1"/>
  </sheetData>
  <mergeCells count="4">
    <mergeCell ref="B1:C1"/>
    <mergeCell ref="D1:J1"/>
    <mergeCell ref="B2:C2"/>
    <mergeCell ref="D2:J2"/>
  </mergeCells>
  <pageMargins left="0.7" right="0.7" top="0.75" bottom="0.75" header="0.3" footer="0.3"/>
  <pageSetup paperSize="9" orientation="portrait"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BCEED7-4D31-4D8F-8AAE-4111F41054A7}">
  <sheetPr>
    <tabColor rgb="FFC2E76B"/>
  </sheetPr>
  <dimension ref="A2:N63"/>
  <sheetViews>
    <sheetView showGridLines="0" workbookViewId="0">
      <selection activeCell="A35" sqref="A35:D35"/>
    </sheetView>
  </sheetViews>
  <sheetFormatPr defaultRowHeight="15"/>
  <cols>
    <col min="1" max="1" width="30" customWidth="1"/>
    <col min="4" max="4" width="13.28515625" customWidth="1"/>
    <col min="5" max="5" width="16.140625" customWidth="1"/>
    <col min="6" max="6" width="17.85546875" customWidth="1"/>
    <col min="7" max="7" width="13.85546875" customWidth="1"/>
    <col min="8" max="8" width="16.7109375" bestFit="1" customWidth="1"/>
    <col min="9" max="9" width="18.42578125" bestFit="1" customWidth="1"/>
    <col min="11" max="11" width="10" customWidth="1"/>
    <col min="12" max="12" width="10.85546875" bestFit="1" customWidth="1"/>
    <col min="13" max="13" width="16" customWidth="1"/>
    <col min="14" max="14" width="16.7109375" bestFit="1" customWidth="1"/>
  </cols>
  <sheetData>
    <row r="2" spans="1:14" ht="45">
      <c r="A2" s="74"/>
      <c r="B2" s="75"/>
      <c r="C2" s="75"/>
      <c r="D2" s="76" t="str">
        <f>CONCATENATE("Uitvoeringsbepaling"," ",H5,", onderdeel van ",Kwaliteitscontroles!A2," ",Kwaliteitscontroles!A3)</f>
        <v xml:space="preserve">Uitvoeringsbepaling 31, onderdeel van bestek </v>
      </c>
      <c r="E2" s="76"/>
      <c r="F2" s="76"/>
      <c r="G2" s="76"/>
      <c r="H2" s="77"/>
      <c r="I2" s="37"/>
      <c r="K2" t="s">
        <v>67</v>
      </c>
      <c r="L2" t="s">
        <v>170</v>
      </c>
      <c r="M2" s="65" t="s">
        <v>169</v>
      </c>
      <c r="N2" t="s">
        <v>183</v>
      </c>
    </row>
    <row r="3" spans="1:14">
      <c r="K3" s="58" t="s">
        <v>50</v>
      </c>
      <c r="L3" s="71"/>
      <c r="M3" s="132"/>
      <c r="N3" s="112" t="e">
        <f>'31a'!P499/M3</f>
        <v>#N/A</v>
      </c>
    </row>
    <row r="4" spans="1:14">
      <c r="A4" s="42" t="s">
        <v>78</v>
      </c>
      <c r="B4" s="229" t="str">
        <f>VLOOKUP(H5,Kwaliteitscontroles!A5:E54,3)</f>
        <v>Complex 31</v>
      </c>
      <c r="C4" s="229"/>
      <c r="D4" s="229"/>
      <c r="E4" s="229"/>
      <c r="F4" s="45"/>
      <c r="G4" s="45"/>
      <c r="H4" s="38"/>
      <c r="K4" s="60" t="s">
        <v>53</v>
      </c>
      <c r="L4" s="72"/>
      <c r="M4" s="133"/>
      <c r="N4" s="113" t="e">
        <f>'31a'!P500/M4</f>
        <v>#N/A</v>
      </c>
    </row>
    <row r="5" spans="1:14">
      <c r="A5" s="43" t="s">
        <v>79</v>
      </c>
      <c r="B5" s="230" t="str">
        <f>VLOOKUP(H5,Kwaliteitscontroles!A5:E54,4)</f>
        <v>Complex 31</v>
      </c>
      <c r="C5" s="230"/>
      <c r="D5" s="230"/>
      <c r="E5" s="230"/>
      <c r="F5" s="245" t="s">
        <v>81</v>
      </c>
      <c r="G5" s="245"/>
      <c r="H5" s="39">
        <f>Kwaliteitscontroles!A35</f>
        <v>31</v>
      </c>
      <c r="K5" s="60" t="s">
        <v>54</v>
      </c>
      <c r="L5" s="72"/>
      <c r="M5" s="133"/>
      <c r="N5" s="113" t="e">
        <f>'31a'!P501/M5</f>
        <v>#N/A</v>
      </c>
    </row>
    <row r="6" spans="1:14">
      <c r="A6" s="44" t="s">
        <v>80</v>
      </c>
      <c r="B6" s="231" t="str">
        <f>VLOOKUP(H5,Kwaliteitscontroles!A5:E54,5)</f>
        <v>Complex 31</v>
      </c>
      <c r="C6" s="231"/>
      <c r="D6" s="231"/>
      <c r="E6" s="231"/>
      <c r="F6" s="246" t="s">
        <v>82</v>
      </c>
      <c r="G6" s="246"/>
      <c r="H6" s="40" t="str">
        <f>CONCATENATE(H5,"a")</f>
        <v>31a</v>
      </c>
      <c r="K6" s="60" t="s">
        <v>55</v>
      </c>
      <c r="L6" s="72"/>
      <c r="M6" s="133"/>
      <c r="N6" s="113" t="e">
        <f>'31a'!P502/M6</f>
        <v>#N/A</v>
      </c>
    </row>
    <row r="7" spans="1:14">
      <c r="K7" s="60" t="s">
        <v>51</v>
      </c>
      <c r="L7" s="72"/>
      <c r="M7" s="133"/>
      <c r="N7" s="113" t="e">
        <f>'31a'!P503/M7</f>
        <v>#N/A</v>
      </c>
    </row>
    <row r="8" spans="1:14">
      <c r="A8" s="11" t="s">
        <v>83</v>
      </c>
      <c r="B8" s="12"/>
      <c r="C8" s="12"/>
      <c r="D8" s="12"/>
      <c r="E8" s="41">
        <f>MAX(L3:L16)</f>
        <v>0</v>
      </c>
      <c r="K8" s="60" t="s">
        <v>56</v>
      </c>
      <c r="L8" s="72"/>
      <c r="M8" s="133"/>
      <c r="N8" s="113" t="e">
        <f>'31a'!P504/M8</f>
        <v>#N/A</v>
      </c>
    </row>
    <row r="9" spans="1:14">
      <c r="A9" s="11" t="s">
        <v>26</v>
      </c>
      <c r="B9" s="12"/>
      <c r="C9" s="12"/>
      <c r="D9" s="12"/>
      <c r="E9" s="152">
        <v>0.08</v>
      </c>
      <c r="K9" s="60" t="s">
        <v>185</v>
      </c>
      <c r="L9" s="72"/>
      <c r="M9" s="133"/>
      <c r="N9" s="113" t="e">
        <f>'31a'!P505/M9</f>
        <v>#N/A</v>
      </c>
    </row>
    <row r="10" spans="1:14">
      <c r="H10" s="33" t="s">
        <v>92</v>
      </c>
      <c r="K10" s="60" t="s">
        <v>57</v>
      </c>
      <c r="L10" s="72"/>
      <c r="M10" s="133"/>
      <c r="N10" s="113" t="e">
        <f>'31a'!P506/M10</f>
        <v>#N/A</v>
      </c>
    </row>
    <row r="11" spans="1:14">
      <c r="A11" s="11" t="s">
        <v>84</v>
      </c>
      <c r="B11" s="12"/>
      <c r="C11" s="12"/>
      <c r="D11" s="12"/>
      <c r="E11" s="12"/>
      <c r="F11" s="46"/>
      <c r="G11" s="46"/>
      <c r="H11" s="48" t="e">
        <f>SUM(N3:N16)*Offertetarief</f>
        <v>#N/A</v>
      </c>
      <c r="K11" s="60" t="s">
        <v>58</v>
      </c>
      <c r="L11" s="72"/>
      <c r="M11" s="133"/>
      <c r="N11" s="113" t="e">
        <f>'31a'!P507/M11</f>
        <v>#N/A</v>
      </c>
    </row>
    <row r="12" spans="1:14">
      <c r="F12" s="33" t="s">
        <v>60</v>
      </c>
      <c r="G12" s="33" t="s">
        <v>86</v>
      </c>
      <c r="K12" s="60" t="s">
        <v>59</v>
      </c>
      <c r="L12" s="72"/>
      <c r="M12" s="133"/>
      <c r="N12" s="113" t="e">
        <f>'31a'!P508/M12</f>
        <v>#N/A</v>
      </c>
    </row>
    <row r="13" spans="1:14">
      <c r="A13" s="12" t="s">
        <v>152</v>
      </c>
      <c r="B13" s="12"/>
      <c r="C13" s="12"/>
      <c r="D13" s="12"/>
      <c r="E13" s="13"/>
      <c r="F13" s="69">
        <f>'31a'!N512</f>
        <v>0</v>
      </c>
      <c r="G13" s="115"/>
      <c r="H13" s="49">
        <f>(F13*G13)*4</f>
        <v>0</v>
      </c>
      <c r="K13" s="60" t="s">
        <v>52</v>
      </c>
      <c r="L13" s="72"/>
      <c r="M13" s="133"/>
      <c r="N13" s="113" t="e">
        <f>'31a'!P509/M13</f>
        <v>#N/A</v>
      </c>
    </row>
    <row r="14" spans="1:14" ht="15.75">
      <c r="F14" s="47" t="s">
        <v>85</v>
      </c>
      <c r="G14" s="102"/>
      <c r="H14" s="49" t="e">
        <f>SUM(H11:H13)</f>
        <v>#N/A</v>
      </c>
      <c r="K14" s="60"/>
      <c r="L14" s="72"/>
      <c r="M14" s="133"/>
      <c r="N14" s="113"/>
    </row>
    <row r="15" spans="1:14">
      <c r="K15" s="60"/>
      <c r="L15" s="72"/>
      <c r="M15" s="133"/>
      <c r="N15" s="113"/>
    </row>
    <row r="16" spans="1:14">
      <c r="A16" t="s">
        <v>165</v>
      </c>
      <c r="K16" s="62"/>
      <c r="L16" s="73"/>
      <c r="M16" s="134"/>
      <c r="N16" s="114"/>
    </row>
    <row r="17" spans="1:9">
      <c r="A17" s="241" t="s">
        <v>166</v>
      </c>
      <c r="B17" s="241"/>
      <c r="C17" s="241"/>
      <c r="D17" s="70" t="e">
        <f>'31a'!P512</f>
        <v>#N/A</v>
      </c>
      <c r="E17" s="241" t="s">
        <v>167</v>
      </c>
      <c r="F17" s="241"/>
      <c r="G17" s="70" t="e">
        <f>D17/E8</f>
        <v>#N/A</v>
      </c>
      <c r="H17" s="67" t="s">
        <v>168</v>
      </c>
      <c r="I17" s="69" t="e">
        <f>D17/SUM(N3:N16)</f>
        <v>#N/A</v>
      </c>
    </row>
    <row r="20" spans="1:9">
      <c r="A20" s="50" t="s">
        <v>153</v>
      </c>
      <c r="E20" s="33" t="s">
        <v>60</v>
      </c>
      <c r="F20" s="33" t="s">
        <v>86</v>
      </c>
      <c r="G20" s="33" t="s">
        <v>87</v>
      </c>
      <c r="H20" s="33" t="s">
        <v>88</v>
      </c>
      <c r="I20" s="33" t="s">
        <v>92</v>
      </c>
    </row>
    <row r="21" spans="1:9">
      <c r="A21" s="125"/>
      <c r="B21" s="119"/>
      <c r="C21" s="119"/>
      <c r="D21" s="119"/>
      <c r="E21" s="225"/>
      <c r="F21" s="225"/>
      <c r="G21" s="225"/>
      <c r="H21" s="225"/>
      <c r="I21" s="120"/>
    </row>
    <row r="22" spans="1:9">
      <c r="A22" s="262" t="s">
        <v>155</v>
      </c>
      <c r="B22" s="263"/>
      <c r="C22" s="263"/>
      <c r="D22" s="227"/>
      <c r="E22" s="121">
        <f>'31a'!G512</f>
        <v>0</v>
      </c>
      <c r="F22" s="122"/>
      <c r="G22" s="123">
        <f t="shared" ref="G22:G34" si="0">E22*F22</f>
        <v>0</v>
      </c>
      <c r="H22" s="124"/>
      <c r="I22" s="123">
        <f t="shared" ref="I22:I34" si="1">G22*H22</f>
        <v>0</v>
      </c>
    </row>
    <row r="23" spans="1:9">
      <c r="A23" s="224" t="s">
        <v>156</v>
      </c>
      <c r="B23" s="225"/>
      <c r="C23" s="225"/>
      <c r="D23" s="226"/>
      <c r="E23" s="51">
        <f>E22</f>
        <v>0</v>
      </c>
      <c r="F23" s="88"/>
      <c r="G23" s="83">
        <f t="shared" si="0"/>
        <v>0</v>
      </c>
      <c r="H23" s="61"/>
      <c r="I23" s="83">
        <f t="shared" si="1"/>
        <v>0</v>
      </c>
    </row>
    <row r="24" spans="1:9">
      <c r="A24" s="224" t="s">
        <v>157</v>
      </c>
      <c r="B24" s="225"/>
      <c r="C24" s="225"/>
      <c r="D24" s="226"/>
      <c r="E24" s="51">
        <f>E22</f>
        <v>0</v>
      </c>
      <c r="F24" s="88"/>
      <c r="G24" s="83">
        <f t="shared" si="0"/>
        <v>0</v>
      </c>
      <c r="H24" s="61"/>
      <c r="I24" s="83">
        <f t="shared" si="1"/>
        <v>0</v>
      </c>
    </row>
    <row r="25" spans="1:9">
      <c r="A25" s="224" t="s">
        <v>158</v>
      </c>
      <c r="B25" s="225"/>
      <c r="C25" s="225"/>
      <c r="D25" s="226"/>
      <c r="E25" s="51">
        <f>E22</f>
        <v>0</v>
      </c>
      <c r="F25" s="88"/>
      <c r="G25" s="83">
        <f t="shared" si="0"/>
        <v>0</v>
      </c>
      <c r="H25" s="61"/>
      <c r="I25" s="83">
        <f t="shared" si="1"/>
        <v>0</v>
      </c>
    </row>
    <row r="26" spans="1:9">
      <c r="A26" s="224" t="s">
        <v>61</v>
      </c>
      <c r="B26" s="225"/>
      <c r="C26" s="225"/>
      <c r="D26" s="226"/>
      <c r="E26" s="51">
        <f>'31a'!F512-E27</f>
        <v>0</v>
      </c>
      <c r="F26" s="88"/>
      <c r="G26" s="83">
        <f t="shared" si="0"/>
        <v>0</v>
      </c>
      <c r="H26" s="61"/>
      <c r="I26" s="83">
        <f t="shared" si="1"/>
        <v>0</v>
      </c>
    </row>
    <row r="27" spans="1:9">
      <c r="A27" s="224" t="s">
        <v>62</v>
      </c>
      <c r="B27" s="225"/>
      <c r="C27" s="225"/>
      <c r="D27" s="264"/>
      <c r="E27" s="126"/>
      <c r="F27" s="127"/>
      <c r="G27" s="128">
        <f t="shared" si="0"/>
        <v>0</v>
      </c>
      <c r="H27" s="129"/>
      <c r="I27" s="128">
        <f t="shared" si="1"/>
        <v>0</v>
      </c>
    </row>
    <row r="28" spans="1:9">
      <c r="A28" s="125"/>
      <c r="B28" s="119"/>
      <c r="C28" s="119"/>
      <c r="D28" s="119"/>
      <c r="E28" s="225"/>
      <c r="F28" s="225"/>
      <c r="G28" s="225"/>
      <c r="H28" s="225"/>
      <c r="I28" s="120"/>
    </row>
    <row r="29" spans="1:9">
      <c r="A29" s="224" t="s">
        <v>159</v>
      </c>
      <c r="B29" s="225"/>
      <c r="C29" s="225"/>
      <c r="D29" s="227"/>
      <c r="E29" s="121">
        <f>'31a'!S495</f>
        <v>0</v>
      </c>
      <c r="F29" s="122"/>
      <c r="G29" s="123">
        <f t="shared" si="0"/>
        <v>0</v>
      </c>
      <c r="H29" s="124"/>
      <c r="I29" s="123">
        <f t="shared" si="1"/>
        <v>0</v>
      </c>
    </row>
    <row r="30" spans="1:9">
      <c r="A30" s="224" t="s">
        <v>160</v>
      </c>
      <c r="B30" s="225"/>
      <c r="C30" s="225"/>
      <c r="D30" s="226"/>
      <c r="E30" s="51">
        <f>'31a'!R495</f>
        <v>0</v>
      </c>
      <c r="F30" s="88"/>
      <c r="G30" s="83">
        <f t="shared" si="0"/>
        <v>0</v>
      </c>
      <c r="H30" s="61"/>
      <c r="I30" s="83">
        <f t="shared" si="1"/>
        <v>0</v>
      </c>
    </row>
    <row r="31" spans="1:9">
      <c r="A31" s="224" t="s">
        <v>161</v>
      </c>
      <c r="B31" s="225"/>
      <c r="C31" s="225"/>
      <c r="D31" s="226"/>
      <c r="E31" s="51">
        <f>'31a'!T495</f>
        <v>0</v>
      </c>
      <c r="F31" s="88"/>
      <c r="G31" s="83">
        <f t="shared" si="0"/>
        <v>0</v>
      </c>
      <c r="H31" s="61"/>
      <c r="I31" s="83">
        <f t="shared" si="1"/>
        <v>0</v>
      </c>
    </row>
    <row r="32" spans="1:9">
      <c r="A32" s="224" t="s">
        <v>162</v>
      </c>
      <c r="B32" s="225"/>
      <c r="C32" s="225"/>
      <c r="D32" s="226"/>
      <c r="E32" s="51">
        <f>'31a'!U495</f>
        <v>0</v>
      </c>
      <c r="F32" s="88"/>
      <c r="G32" s="83">
        <f t="shared" si="0"/>
        <v>0</v>
      </c>
      <c r="H32" s="61"/>
      <c r="I32" s="83">
        <f t="shared" si="1"/>
        <v>0</v>
      </c>
    </row>
    <row r="33" spans="1:9">
      <c r="A33" s="224" t="s">
        <v>151</v>
      </c>
      <c r="B33" s="225"/>
      <c r="C33" s="225"/>
      <c r="D33" s="226"/>
      <c r="E33" s="51">
        <f>'31a'!V495</f>
        <v>0</v>
      </c>
      <c r="F33" s="88"/>
      <c r="G33" s="83">
        <f t="shared" si="0"/>
        <v>0</v>
      </c>
      <c r="H33" s="61"/>
      <c r="I33" s="83">
        <f t="shared" si="1"/>
        <v>0</v>
      </c>
    </row>
    <row r="34" spans="1:9">
      <c r="A34" s="224" t="s">
        <v>163</v>
      </c>
      <c r="B34" s="225"/>
      <c r="C34" s="225"/>
      <c r="D34" s="226"/>
      <c r="E34" s="51">
        <f>'31a'!W495</f>
        <v>0</v>
      </c>
      <c r="F34" s="88"/>
      <c r="G34" s="83">
        <f t="shared" si="0"/>
        <v>0</v>
      </c>
      <c r="H34" s="61"/>
      <c r="I34" s="83">
        <f t="shared" si="1"/>
        <v>0</v>
      </c>
    </row>
    <row r="35" spans="1:9">
      <c r="A35" s="224"/>
      <c r="B35" s="225"/>
      <c r="C35" s="225"/>
      <c r="D35" s="226"/>
      <c r="E35" s="51"/>
      <c r="F35" s="88"/>
      <c r="G35" s="83"/>
      <c r="H35" s="61"/>
      <c r="I35" s="83"/>
    </row>
    <row r="36" spans="1:9">
      <c r="A36" s="224"/>
      <c r="B36" s="225"/>
      <c r="C36" s="225"/>
      <c r="D36" s="226"/>
      <c r="E36" s="51"/>
      <c r="F36" s="88"/>
      <c r="G36" s="83"/>
      <c r="H36" s="61"/>
      <c r="I36" s="83"/>
    </row>
    <row r="37" spans="1:9">
      <c r="A37" s="238"/>
      <c r="B37" s="239"/>
      <c r="C37" s="239"/>
      <c r="D37" s="240"/>
      <c r="E37" s="52"/>
      <c r="F37" s="89"/>
      <c r="G37" s="84"/>
      <c r="H37" s="63"/>
      <c r="I37" s="84"/>
    </row>
    <row r="38" spans="1:9" ht="15.75">
      <c r="H38" s="53" t="s">
        <v>85</v>
      </c>
      <c r="I38" s="54">
        <f>SUM(I22:I37)</f>
        <v>0</v>
      </c>
    </row>
    <row r="40" spans="1:9">
      <c r="A40" s="50" t="s">
        <v>89</v>
      </c>
      <c r="D40" t="s">
        <v>49</v>
      </c>
      <c r="E40" t="s">
        <v>90</v>
      </c>
      <c r="F40" t="s">
        <v>91</v>
      </c>
      <c r="G40" t="s">
        <v>87</v>
      </c>
      <c r="H40" t="s">
        <v>88</v>
      </c>
      <c r="I40" t="s">
        <v>92</v>
      </c>
    </row>
    <row r="41" spans="1:9">
      <c r="A41" s="236" t="s">
        <v>154</v>
      </c>
      <c r="B41" s="237"/>
      <c r="C41" s="237"/>
      <c r="D41" s="34" t="s">
        <v>60</v>
      </c>
      <c r="E41" s="111">
        <f>'31a'!N505</f>
        <v>0</v>
      </c>
      <c r="F41" s="85"/>
      <c r="G41" s="82">
        <f>E41*F41</f>
        <v>0</v>
      </c>
      <c r="H41" s="59" t="s">
        <v>164</v>
      </c>
      <c r="I41" s="82"/>
    </row>
    <row r="42" spans="1:9">
      <c r="A42" s="234"/>
      <c r="B42" s="235"/>
      <c r="C42" s="235"/>
      <c r="D42" s="35"/>
      <c r="E42" s="35"/>
      <c r="F42" s="86"/>
      <c r="G42" s="83"/>
      <c r="H42" s="61"/>
      <c r="I42" s="83"/>
    </row>
    <row r="43" spans="1:9">
      <c r="A43" s="234"/>
      <c r="B43" s="235"/>
      <c r="C43" s="235"/>
      <c r="D43" s="35"/>
      <c r="E43" s="35"/>
      <c r="F43" s="86"/>
      <c r="G43" s="83"/>
      <c r="H43" s="61"/>
      <c r="I43" s="83"/>
    </row>
    <row r="44" spans="1:9">
      <c r="A44" s="234"/>
      <c r="B44" s="235"/>
      <c r="C44" s="235"/>
      <c r="D44" s="35"/>
      <c r="E44" s="35"/>
      <c r="F44" s="86"/>
      <c r="G44" s="83"/>
      <c r="H44" s="61"/>
      <c r="I44" s="83"/>
    </row>
    <row r="45" spans="1:9">
      <c r="A45" s="234"/>
      <c r="B45" s="235"/>
      <c r="C45" s="235"/>
      <c r="D45" s="35"/>
      <c r="E45" s="35"/>
      <c r="F45" s="86"/>
      <c r="G45" s="83"/>
      <c r="H45" s="61"/>
      <c r="I45" s="83"/>
    </row>
    <row r="46" spans="1:9">
      <c r="A46" s="234"/>
      <c r="B46" s="235"/>
      <c r="C46" s="235"/>
      <c r="D46" s="35"/>
      <c r="E46" s="35"/>
      <c r="F46" s="86"/>
      <c r="G46" s="83"/>
      <c r="H46" s="61"/>
      <c r="I46" s="83"/>
    </row>
    <row r="47" spans="1:9">
      <c r="A47" s="234"/>
      <c r="B47" s="235"/>
      <c r="C47" s="235"/>
      <c r="D47" s="35"/>
      <c r="E47" s="35"/>
      <c r="F47" s="86"/>
      <c r="G47" s="83"/>
      <c r="H47" s="61"/>
      <c r="I47" s="83"/>
    </row>
    <row r="48" spans="1:9">
      <c r="A48" s="234"/>
      <c r="B48" s="235"/>
      <c r="C48" s="235"/>
      <c r="D48" s="35"/>
      <c r="E48" s="35"/>
      <c r="F48" s="86"/>
      <c r="G48" s="83"/>
      <c r="H48" s="61"/>
      <c r="I48" s="83"/>
    </row>
    <row r="49" spans="1:9">
      <c r="A49" s="234"/>
      <c r="B49" s="235"/>
      <c r="C49" s="235"/>
      <c r="D49" s="35"/>
      <c r="E49" s="35"/>
      <c r="F49" s="86"/>
      <c r="G49" s="83"/>
      <c r="H49" s="61"/>
      <c r="I49" s="83"/>
    </row>
    <row r="50" spans="1:9">
      <c r="A50" s="234"/>
      <c r="B50" s="235"/>
      <c r="C50" s="235"/>
      <c r="D50" s="35"/>
      <c r="E50" s="35"/>
      <c r="F50" s="86"/>
      <c r="G50" s="83"/>
      <c r="H50" s="61"/>
      <c r="I50" s="83"/>
    </row>
    <row r="51" spans="1:9">
      <c r="A51" s="232"/>
      <c r="B51" s="233"/>
      <c r="C51" s="233"/>
      <c r="D51" s="36"/>
      <c r="E51" s="36"/>
      <c r="F51" s="87"/>
      <c r="G51" s="84"/>
      <c r="H51" s="63"/>
      <c r="I51" s="84"/>
    </row>
    <row r="52" spans="1:9" ht="15.75">
      <c r="H52" s="53" t="s">
        <v>85</v>
      </c>
      <c r="I52" s="54">
        <f>SUM(I41:I51)</f>
        <v>0</v>
      </c>
    </row>
    <row r="54" spans="1:9" ht="15.75">
      <c r="A54" s="11" t="s">
        <v>93</v>
      </c>
      <c r="B54" s="12"/>
      <c r="C54" s="12"/>
      <c r="D54" s="12"/>
      <c r="E54" s="12"/>
      <c r="F54" s="12"/>
      <c r="G54" s="12"/>
      <c r="H54" s="55" t="s">
        <v>85</v>
      </c>
      <c r="I54" s="56" t="e">
        <f>SUM(H14+I38+I52)</f>
        <v>#N/A</v>
      </c>
    </row>
    <row r="56" spans="1:9" ht="15.75">
      <c r="A56" s="11" t="s">
        <v>184</v>
      </c>
      <c r="B56" s="12"/>
      <c r="C56" s="12"/>
      <c r="D56" s="12"/>
      <c r="E56" s="12"/>
      <c r="F56" s="12"/>
      <c r="G56" s="12"/>
      <c r="H56" s="55" t="s">
        <v>85</v>
      </c>
      <c r="I56" s="56" t="e">
        <f>H11/12</f>
        <v>#N/A</v>
      </c>
    </row>
    <row r="58" spans="1:9">
      <c r="A58" s="50" t="s">
        <v>191</v>
      </c>
    </row>
    <row r="59" spans="1:9">
      <c r="A59" s="253"/>
      <c r="B59" s="254"/>
      <c r="C59" s="254"/>
      <c r="D59" s="254"/>
      <c r="E59" s="254"/>
      <c r="F59" s="254"/>
      <c r="G59" s="254"/>
      <c r="H59" s="254"/>
      <c r="I59" s="255"/>
    </row>
    <row r="60" spans="1:9">
      <c r="A60" s="256"/>
      <c r="B60" s="257"/>
      <c r="C60" s="257"/>
      <c r="D60" s="257"/>
      <c r="E60" s="257"/>
      <c r="F60" s="257"/>
      <c r="G60" s="257"/>
      <c r="H60" s="257"/>
      <c r="I60" s="258"/>
    </row>
    <row r="61" spans="1:9">
      <c r="A61" s="256"/>
      <c r="B61" s="257"/>
      <c r="C61" s="257"/>
      <c r="D61" s="257"/>
      <c r="E61" s="257"/>
      <c r="F61" s="257"/>
      <c r="G61" s="257"/>
      <c r="H61" s="257"/>
      <c r="I61" s="258"/>
    </row>
    <row r="62" spans="1:9">
      <c r="A62" s="256"/>
      <c r="B62" s="257"/>
      <c r="C62" s="257"/>
      <c r="D62" s="257"/>
      <c r="E62" s="257"/>
      <c r="F62" s="257"/>
      <c r="G62" s="257"/>
      <c r="H62" s="257"/>
      <c r="I62" s="258"/>
    </row>
    <row r="63" spans="1:9">
      <c r="A63" s="259"/>
      <c r="B63" s="260"/>
      <c r="C63" s="260"/>
      <c r="D63" s="260"/>
      <c r="E63" s="260"/>
      <c r="F63" s="260"/>
      <c r="G63" s="260"/>
      <c r="H63" s="260"/>
      <c r="I63" s="261"/>
    </row>
  </sheetData>
  <mergeCells count="36">
    <mergeCell ref="A48:C48"/>
    <mergeCell ref="A49:C49"/>
    <mergeCell ref="A50:C50"/>
    <mergeCell ref="A51:C51"/>
    <mergeCell ref="A59:I63"/>
    <mergeCell ref="A47:C47"/>
    <mergeCell ref="A33:D33"/>
    <mergeCell ref="A34:D34"/>
    <mergeCell ref="A35:D35"/>
    <mergeCell ref="A36:D36"/>
    <mergeCell ref="A37:D37"/>
    <mergeCell ref="A41:C41"/>
    <mergeCell ref="A42:C42"/>
    <mergeCell ref="A43:C43"/>
    <mergeCell ref="A44:C44"/>
    <mergeCell ref="A45:C45"/>
    <mergeCell ref="A46:C46"/>
    <mergeCell ref="A32:D32"/>
    <mergeCell ref="E21:H21"/>
    <mergeCell ref="A22:D22"/>
    <mergeCell ref="A23:D23"/>
    <mergeCell ref="A24:D24"/>
    <mergeCell ref="A25:D25"/>
    <mergeCell ref="A26:D26"/>
    <mergeCell ref="A27:D27"/>
    <mergeCell ref="E28:H28"/>
    <mergeCell ref="A29:D29"/>
    <mergeCell ref="A30:D30"/>
    <mergeCell ref="A31:D31"/>
    <mergeCell ref="A17:C17"/>
    <mergeCell ref="E17:F17"/>
    <mergeCell ref="B4:E4"/>
    <mergeCell ref="B5:E5"/>
    <mergeCell ref="F5:G5"/>
    <mergeCell ref="B6:E6"/>
    <mergeCell ref="F6:G6"/>
  </mergeCells>
  <pageMargins left="0.7" right="0.7" top="0.75" bottom="0.75" header="0.3" footer="0.3"/>
  <pageSetup paperSize="9" orientation="portrait"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704364-390F-4E19-8B19-A3F6DF3A94B4}">
  <sheetPr>
    <tabColor rgb="FF173583"/>
  </sheetPr>
  <dimension ref="A1:Z532"/>
  <sheetViews>
    <sheetView topLeftCell="B1" workbookViewId="0">
      <selection activeCell="A35" sqref="A35:D35"/>
    </sheetView>
  </sheetViews>
  <sheetFormatPr defaultRowHeight="15"/>
  <cols>
    <col min="1" max="1" width="5.42578125" bestFit="1" customWidth="1"/>
    <col min="2" max="2" width="2.85546875" bestFit="1" customWidth="1"/>
    <col min="3" max="3" width="29.7109375" bestFit="1" customWidth="1"/>
    <col min="4" max="4" width="3.28515625" bestFit="1" customWidth="1"/>
    <col min="5" max="5" width="4.42578125" bestFit="1" customWidth="1"/>
    <col min="6" max="13" width="11.85546875" customWidth="1"/>
    <col min="14" max="14" width="7.5703125" bestFit="1" customWidth="1"/>
    <col min="15" max="15" width="5.42578125" bestFit="1" customWidth="1"/>
    <col min="16" max="16" width="20" bestFit="1" customWidth="1"/>
    <col min="17" max="17" width="19.28515625" customWidth="1"/>
    <col min="18" max="18" width="10.140625" bestFit="1" customWidth="1"/>
    <col min="19" max="20" width="12.7109375" bestFit="1" customWidth="1"/>
    <col min="21" max="21" width="10.140625" bestFit="1" customWidth="1"/>
    <col min="22" max="23" width="14.42578125" bestFit="1" customWidth="1"/>
    <col min="24" max="26" width="9.140625" style="156"/>
  </cols>
  <sheetData>
    <row r="1" spans="1:24">
      <c r="A1">
        <f>'31'!H5</f>
        <v>31</v>
      </c>
      <c r="B1" s="247" t="s">
        <v>78</v>
      </c>
      <c r="C1" s="248"/>
      <c r="D1" s="249" t="str">
        <f>VLOOKUP(A1,Kwaliteitscontroles!A5:J54,3)</f>
        <v>Complex 31</v>
      </c>
      <c r="E1" s="250"/>
      <c r="F1" s="250"/>
      <c r="G1" s="250"/>
      <c r="H1" s="250"/>
      <c r="I1" s="250"/>
      <c r="J1" s="251"/>
      <c r="K1" s="68"/>
      <c r="X1" s="156" t="s">
        <v>238</v>
      </c>
    </row>
    <row r="2" spans="1:24">
      <c r="B2" s="247" t="s">
        <v>94</v>
      </c>
      <c r="C2" s="248"/>
      <c r="D2" s="249" t="str">
        <f>CONCATENATE(VLOOKUP(A1,Kwaliteitscontroles!A5:K54,4)," te ",VLOOKUP(A1,Kwaliteitscontroles!A5:K54,5))</f>
        <v>Complex 31 te Complex 31</v>
      </c>
      <c r="E2" s="250"/>
      <c r="F2" s="250"/>
      <c r="G2" s="250"/>
      <c r="H2" s="250"/>
      <c r="I2" s="250"/>
      <c r="J2" s="251"/>
      <c r="K2" s="68"/>
    </row>
    <row r="3" spans="1:24" ht="30">
      <c r="A3" s="33" t="s">
        <v>148</v>
      </c>
      <c r="B3" s="33" t="s">
        <v>95</v>
      </c>
      <c r="C3" s="33" t="s">
        <v>68</v>
      </c>
      <c r="D3" s="33" t="s">
        <v>96</v>
      </c>
      <c r="E3" s="33" t="s">
        <v>97</v>
      </c>
      <c r="F3" s="33" t="s">
        <v>66</v>
      </c>
      <c r="G3" s="33" t="s">
        <v>64</v>
      </c>
      <c r="H3" s="33" t="s">
        <v>65</v>
      </c>
      <c r="I3" s="33" t="s">
        <v>63</v>
      </c>
      <c r="J3" s="66" t="s">
        <v>189</v>
      </c>
      <c r="K3" s="33" t="s">
        <v>190</v>
      </c>
      <c r="L3" s="33" t="s">
        <v>149</v>
      </c>
      <c r="M3" s="33" t="s">
        <v>149</v>
      </c>
      <c r="N3" s="33" t="s">
        <v>60</v>
      </c>
      <c r="O3" s="33" t="s">
        <v>150</v>
      </c>
      <c r="P3" s="33" t="s">
        <v>98</v>
      </c>
      <c r="R3" s="66" t="s">
        <v>99</v>
      </c>
      <c r="S3" s="66" t="s">
        <v>100</v>
      </c>
      <c r="T3" s="33" t="s">
        <v>101</v>
      </c>
      <c r="U3" s="33" t="s">
        <v>102</v>
      </c>
      <c r="V3" s="33" t="s">
        <v>103</v>
      </c>
      <c r="W3" s="33" t="s">
        <v>104</v>
      </c>
    </row>
    <row r="4" spans="1:24">
      <c r="A4" s="30"/>
      <c r="B4" s="106"/>
      <c r="C4" s="33"/>
      <c r="D4" s="33"/>
      <c r="E4" s="106"/>
      <c r="F4" s="108"/>
      <c r="G4" s="108"/>
      <c r="H4" s="108"/>
      <c r="I4" s="108"/>
      <c r="J4" s="108"/>
      <c r="N4" s="108">
        <f t="shared" ref="N4:N67" si="0">SUM(F4:M4)</f>
        <v>0</v>
      </c>
      <c r="O4" s="108" t="e">
        <f>IF(D4="X",0,IF(E4="X",0,VLOOKUP(E4,'31'!$K$3:$L$16,2,FALSE)))</f>
        <v>#N/A</v>
      </c>
      <c r="P4" s="108" t="e">
        <f t="shared" ref="P4:P67" si="1">N4*O4</f>
        <v>#N/A</v>
      </c>
    </row>
    <row r="5" spans="1:24">
      <c r="A5" s="30"/>
      <c r="B5" s="106"/>
      <c r="C5" s="33"/>
      <c r="D5" s="33"/>
      <c r="E5" s="106"/>
      <c r="F5" s="108"/>
      <c r="G5" s="108"/>
      <c r="H5" s="108"/>
      <c r="I5" s="108"/>
      <c r="J5" s="108"/>
      <c r="N5" s="108">
        <f t="shared" si="0"/>
        <v>0</v>
      </c>
      <c r="O5" s="108" t="e">
        <f>IF(D5="X",0,IF(E5="X",0,VLOOKUP(E5,'31'!$K$3:$L$16,2,FALSE)))</f>
        <v>#N/A</v>
      </c>
      <c r="P5" s="108" t="e">
        <f t="shared" si="1"/>
        <v>#N/A</v>
      </c>
    </row>
    <row r="6" spans="1:24">
      <c r="A6" s="30"/>
      <c r="B6" s="106"/>
      <c r="C6" s="33"/>
      <c r="D6" s="33"/>
      <c r="E6" s="106"/>
      <c r="F6" s="108"/>
      <c r="G6" s="108"/>
      <c r="H6" s="108"/>
      <c r="I6" s="108"/>
      <c r="J6" s="108"/>
      <c r="N6" s="108">
        <f t="shared" si="0"/>
        <v>0</v>
      </c>
      <c r="O6" s="108" t="e">
        <f>IF(D6="X",0,IF(E6="X",0,VLOOKUP(E6,'31'!$K$3:$L$16,2,FALSE)))</f>
        <v>#N/A</v>
      </c>
      <c r="P6" s="108" t="e">
        <f t="shared" si="1"/>
        <v>#N/A</v>
      </c>
    </row>
    <row r="7" spans="1:24">
      <c r="A7" s="30"/>
      <c r="B7" s="106"/>
      <c r="C7" s="33"/>
      <c r="D7" s="33"/>
      <c r="E7" s="106"/>
      <c r="F7" s="108"/>
      <c r="G7" s="108"/>
      <c r="H7" s="108"/>
      <c r="I7" s="108"/>
      <c r="J7" s="108"/>
      <c r="N7" s="108">
        <f t="shared" si="0"/>
        <v>0</v>
      </c>
      <c r="O7" s="108" t="e">
        <f>IF(D7="X",0,IF(E7="X",0,VLOOKUP(E7,'31'!$K$3:$L$16,2,FALSE)))</f>
        <v>#N/A</v>
      </c>
      <c r="P7" s="108" t="e">
        <f t="shared" si="1"/>
        <v>#N/A</v>
      </c>
    </row>
    <row r="8" spans="1:24">
      <c r="A8" s="30"/>
      <c r="B8" s="106"/>
      <c r="C8" s="33"/>
      <c r="D8" s="33"/>
      <c r="E8" s="106"/>
      <c r="F8" s="108"/>
      <c r="G8" s="108"/>
      <c r="H8" s="108"/>
      <c r="I8" s="108"/>
      <c r="J8" s="108"/>
      <c r="N8" s="108">
        <f t="shared" si="0"/>
        <v>0</v>
      </c>
      <c r="O8" s="108" t="e">
        <f>IF(D8="X",0,IF(E8="X",0,VLOOKUP(E8,'31'!$K$3:$L$16,2,FALSE)))</f>
        <v>#N/A</v>
      </c>
      <c r="P8" s="108" t="e">
        <f t="shared" si="1"/>
        <v>#N/A</v>
      </c>
    </row>
    <row r="9" spans="1:24">
      <c r="A9" s="30"/>
      <c r="B9" s="106"/>
      <c r="C9" s="33"/>
      <c r="D9" s="33"/>
      <c r="E9" s="106"/>
      <c r="F9" s="108"/>
      <c r="G9" s="108"/>
      <c r="H9" s="108"/>
      <c r="I9" s="108"/>
      <c r="J9" s="108"/>
      <c r="N9" s="108">
        <f t="shared" si="0"/>
        <v>0</v>
      </c>
      <c r="O9" s="108" t="e">
        <f>IF(D9="X",0,IF(E9="X",0,VLOOKUP(E9,'31'!$K$3:$L$16,2,FALSE)))</f>
        <v>#N/A</v>
      </c>
      <c r="P9" s="108" t="e">
        <f t="shared" si="1"/>
        <v>#N/A</v>
      </c>
    </row>
    <row r="10" spans="1:24">
      <c r="A10" s="30"/>
      <c r="B10" s="106"/>
      <c r="C10" s="33"/>
      <c r="D10" s="33"/>
      <c r="E10" s="106"/>
      <c r="F10" s="108"/>
      <c r="G10" s="108"/>
      <c r="H10" s="108"/>
      <c r="I10" s="108"/>
      <c r="J10" s="108"/>
      <c r="N10" s="108">
        <f t="shared" si="0"/>
        <v>0</v>
      </c>
      <c r="O10" s="108" t="e">
        <f>IF(D10="X",0,IF(E10="X",0,VLOOKUP(E10,'31'!$K$3:$L$16,2,FALSE)))</f>
        <v>#N/A</v>
      </c>
      <c r="P10" s="108" t="e">
        <f t="shared" si="1"/>
        <v>#N/A</v>
      </c>
    </row>
    <row r="11" spans="1:24">
      <c r="A11" s="30"/>
      <c r="B11" s="106"/>
      <c r="C11" s="33"/>
      <c r="D11" s="33"/>
      <c r="E11" s="106"/>
      <c r="F11" s="108"/>
      <c r="G11" s="108"/>
      <c r="H11" s="108"/>
      <c r="I11" s="108"/>
      <c r="J11" s="108"/>
      <c r="N11" s="108">
        <f t="shared" si="0"/>
        <v>0</v>
      </c>
      <c r="O11" s="108" t="e">
        <f>IF(D11="X",0,IF(E11="X",0,VLOOKUP(E11,'31'!$K$3:$L$16,2,FALSE)))</f>
        <v>#N/A</v>
      </c>
      <c r="P11" s="108" t="e">
        <f t="shared" si="1"/>
        <v>#N/A</v>
      </c>
    </row>
    <row r="12" spans="1:24">
      <c r="A12" s="30"/>
      <c r="B12" s="106"/>
      <c r="C12" s="33"/>
      <c r="D12" s="33"/>
      <c r="E12" s="106"/>
      <c r="F12" s="108"/>
      <c r="G12" s="108"/>
      <c r="H12" s="108"/>
      <c r="I12" s="108"/>
      <c r="J12" s="108"/>
      <c r="N12" s="108">
        <f t="shared" si="0"/>
        <v>0</v>
      </c>
      <c r="O12" s="108" t="e">
        <f>IF(D12="X",0,IF(E12="X",0,VLOOKUP(E12,'31'!$K$3:$L$16,2,FALSE)))</f>
        <v>#N/A</v>
      </c>
      <c r="P12" s="108" t="e">
        <f t="shared" si="1"/>
        <v>#N/A</v>
      </c>
    </row>
    <row r="13" spans="1:24">
      <c r="A13" s="30"/>
      <c r="B13" s="106"/>
      <c r="C13" s="33"/>
      <c r="D13" s="33"/>
      <c r="E13" s="106"/>
      <c r="F13" s="108"/>
      <c r="G13" s="108"/>
      <c r="H13" s="108"/>
      <c r="I13" s="108"/>
      <c r="J13" s="108"/>
      <c r="N13" s="108">
        <f t="shared" si="0"/>
        <v>0</v>
      </c>
      <c r="O13" s="108" t="e">
        <f>IF(D13="X",0,IF(E13="X",0,VLOOKUP(E13,'31'!$K$3:$L$16,2,FALSE)))</f>
        <v>#N/A</v>
      </c>
      <c r="P13" s="108" t="e">
        <f t="shared" si="1"/>
        <v>#N/A</v>
      </c>
    </row>
    <row r="14" spans="1:24">
      <c r="A14" s="30"/>
      <c r="B14" s="106"/>
      <c r="C14" s="33"/>
      <c r="D14" s="33"/>
      <c r="E14" s="106"/>
      <c r="F14" s="108"/>
      <c r="G14" s="108"/>
      <c r="H14" s="108"/>
      <c r="I14" s="108"/>
      <c r="J14" s="108"/>
      <c r="N14" s="108">
        <f t="shared" si="0"/>
        <v>0</v>
      </c>
      <c r="O14" s="108" t="e">
        <f>IF(D14="X",0,IF(E14="X",0,VLOOKUP(E14,'31'!$K$3:$L$16,2,FALSE)))</f>
        <v>#N/A</v>
      </c>
      <c r="P14" s="108" t="e">
        <f t="shared" si="1"/>
        <v>#N/A</v>
      </c>
    </row>
    <row r="15" spans="1:24">
      <c r="A15" s="30"/>
      <c r="B15" s="106"/>
      <c r="C15" s="33"/>
      <c r="D15" s="33"/>
      <c r="E15" s="106"/>
      <c r="F15" s="108"/>
      <c r="G15" s="108"/>
      <c r="H15" s="108"/>
      <c r="I15" s="108"/>
      <c r="J15" s="108"/>
      <c r="N15" s="108">
        <f t="shared" si="0"/>
        <v>0</v>
      </c>
      <c r="O15" s="108" t="e">
        <f>IF(D15="X",0,IF(E15="X",0,VLOOKUP(E15,'31'!$K$3:$L$16,2,FALSE)))</f>
        <v>#N/A</v>
      </c>
      <c r="P15" s="108" t="e">
        <f t="shared" si="1"/>
        <v>#N/A</v>
      </c>
    </row>
    <row r="16" spans="1:24">
      <c r="A16" s="30"/>
      <c r="B16" s="106"/>
      <c r="C16" s="33"/>
      <c r="D16" s="33"/>
      <c r="E16" s="106"/>
      <c r="F16" s="108"/>
      <c r="G16" s="108"/>
      <c r="H16" s="108"/>
      <c r="I16" s="108"/>
      <c r="J16" s="108"/>
      <c r="N16" s="108">
        <f t="shared" si="0"/>
        <v>0</v>
      </c>
      <c r="O16" s="108" t="e">
        <f>IF(D16="X",0,IF(E16="X",0,VLOOKUP(E16,'31'!$K$3:$L$16,2,FALSE)))</f>
        <v>#N/A</v>
      </c>
      <c r="P16" s="108" t="e">
        <f t="shared" si="1"/>
        <v>#N/A</v>
      </c>
    </row>
    <row r="17" spans="1:16">
      <c r="A17" s="30"/>
      <c r="B17" s="106"/>
      <c r="C17" s="33"/>
      <c r="D17" s="33"/>
      <c r="E17" s="106"/>
      <c r="F17" s="108"/>
      <c r="G17" s="108"/>
      <c r="H17" s="108"/>
      <c r="I17" s="108"/>
      <c r="J17" s="108"/>
      <c r="N17" s="108">
        <f t="shared" si="0"/>
        <v>0</v>
      </c>
      <c r="O17" s="108" t="e">
        <f>IF(D17="X",0,IF(E17="X",0,VLOOKUP(E17,'31'!$K$3:$L$16,2,FALSE)))</f>
        <v>#N/A</v>
      </c>
      <c r="P17" s="108" t="e">
        <f t="shared" si="1"/>
        <v>#N/A</v>
      </c>
    </row>
    <row r="18" spans="1:16">
      <c r="A18" s="30"/>
      <c r="B18" s="106"/>
      <c r="C18" s="33"/>
      <c r="D18" s="33"/>
      <c r="E18" s="106"/>
      <c r="F18" s="108"/>
      <c r="G18" s="108"/>
      <c r="H18" s="108"/>
      <c r="I18" s="108"/>
      <c r="J18" s="108"/>
      <c r="N18" s="108">
        <f t="shared" si="0"/>
        <v>0</v>
      </c>
      <c r="O18" s="108" t="e">
        <f>IF(D18="X",0,IF(E18="X",0,VLOOKUP(E18,'31'!$K$3:$L$16,2,FALSE)))</f>
        <v>#N/A</v>
      </c>
      <c r="P18" s="108" t="e">
        <f t="shared" si="1"/>
        <v>#N/A</v>
      </c>
    </row>
    <row r="19" spans="1:16">
      <c r="A19" s="30"/>
      <c r="B19" s="106"/>
      <c r="C19" s="33"/>
      <c r="D19" s="33"/>
      <c r="E19" s="106"/>
      <c r="F19" s="108"/>
      <c r="G19" s="108"/>
      <c r="H19" s="108"/>
      <c r="I19" s="108"/>
      <c r="J19" s="108"/>
      <c r="N19" s="108">
        <f t="shared" si="0"/>
        <v>0</v>
      </c>
      <c r="O19" s="108" t="e">
        <f>IF(D19="X",0,IF(E19="X",0,VLOOKUP(E19,'31'!$K$3:$L$16,2,FALSE)))</f>
        <v>#N/A</v>
      </c>
      <c r="P19" s="108" t="e">
        <f t="shared" si="1"/>
        <v>#N/A</v>
      </c>
    </row>
    <row r="20" spans="1:16">
      <c r="A20" s="30"/>
      <c r="B20" s="106"/>
      <c r="C20" s="33"/>
      <c r="D20" s="33"/>
      <c r="E20" s="106"/>
      <c r="F20" s="108"/>
      <c r="G20" s="108"/>
      <c r="H20" s="108"/>
      <c r="I20" s="108"/>
      <c r="J20" s="108"/>
      <c r="N20" s="108">
        <f t="shared" si="0"/>
        <v>0</v>
      </c>
      <c r="O20" s="108" t="e">
        <f>IF(D20="X",0,IF(E20="X",0,VLOOKUP(E20,'31'!$K$3:$L$16,2,FALSE)))</f>
        <v>#N/A</v>
      </c>
      <c r="P20" s="108" t="e">
        <f t="shared" si="1"/>
        <v>#N/A</v>
      </c>
    </row>
    <row r="21" spans="1:16">
      <c r="A21" s="30"/>
      <c r="B21" s="106"/>
      <c r="C21" s="33"/>
      <c r="D21" s="33"/>
      <c r="E21" s="106"/>
      <c r="F21" s="108"/>
      <c r="G21" s="108"/>
      <c r="H21" s="108"/>
      <c r="I21" s="108"/>
      <c r="J21" s="108"/>
      <c r="N21" s="108">
        <f t="shared" si="0"/>
        <v>0</v>
      </c>
      <c r="O21" s="108" t="e">
        <f>IF(D21="X",0,IF(E21="X",0,VLOOKUP(E21,'31'!$K$3:$L$16,2,FALSE)))</f>
        <v>#N/A</v>
      </c>
      <c r="P21" s="108" t="e">
        <f t="shared" si="1"/>
        <v>#N/A</v>
      </c>
    </row>
    <row r="22" spans="1:16">
      <c r="A22" s="30"/>
      <c r="B22" s="106"/>
      <c r="C22" s="33"/>
      <c r="D22" s="33"/>
      <c r="E22" s="106"/>
      <c r="F22" s="108"/>
      <c r="G22" s="108"/>
      <c r="H22" s="108"/>
      <c r="I22" s="108"/>
      <c r="J22" s="108"/>
      <c r="N22" s="108">
        <f t="shared" si="0"/>
        <v>0</v>
      </c>
      <c r="O22" s="108" t="e">
        <f>IF(D22="X",0,IF(E22="X",0,VLOOKUP(E22,'31'!$K$3:$L$16,2,FALSE)))</f>
        <v>#N/A</v>
      </c>
      <c r="P22" s="108" t="e">
        <f t="shared" si="1"/>
        <v>#N/A</v>
      </c>
    </row>
    <row r="23" spans="1:16">
      <c r="A23" s="30"/>
      <c r="B23" s="106"/>
      <c r="C23" s="33"/>
      <c r="D23" s="33"/>
      <c r="E23" s="106"/>
      <c r="F23" s="108"/>
      <c r="G23" s="108"/>
      <c r="H23" s="108"/>
      <c r="I23" s="108"/>
      <c r="J23" s="108"/>
      <c r="N23" s="108">
        <f t="shared" si="0"/>
        <v>0</v>
      </c>
      <c r="O23" s="108" t="e">
        <f>IF(D23="X",0,IF(E23="X",0,VLOOKUP(E23,'31'!$K$3:$L$16,2,FALSE)))</f>
        <v>#N/A</v>
      </c>
      <c r="P23" s="108" t="e">
        <f t="shared" si="1"/>
        <v>#N/A</v>
      </c>
    </row>
    <row r="24" spans="1:16">
      <c r="A24" s="30"/>
      <c r="B24" s="106"/>
      <c r="C24" s="33"/>
      <c r="D24" s="33"/>
      <c r="E24" s="106"/>
      <c r="F24" s="108"/>
      <c r="G24" s="108"/>
      <c r="H24" s="108"/>
      <c r="I24" s="108"/>
      <c r="J24" s="108"/>
      <c r="N24" s="108">
        <f t="shared" si="0"/>
        <v>0</v>
      </c>
      <c r="O24" s="108" t="e">
        <f>IF(D24="X",0,IF(E24="X",0,VLOOKUP(E24,'31'!$K$3:$L$16,2,FALSE)))</f>
        <v>#N/A</v>
      </c>
      <c r="P24" s="108" t="e">
        <f t="shared" si="1"/>
        <v>#N/A</v>
      </c>
    </row>
    <row r="25" spans="1:16">
      <c r="A25" s="30"/>
      <c r="B25" s="106"/>
      <c r="C25" s="33"/>
      <c r="D25" s="33"/>
      <c r="E25" s="106"/>
      <c r="F25" s="108"/>
      <c r="G25" s="108"/>
      <c r="H25" s="108"/>
      <c r="I25" s="108"/>
      <c r="J25" s="108"/>
      <c r="N25" s="108">
        <f t="shared" si="0"/>
        <v>0</v>
      </c>
      <c r="O25" s="108" t="e">
        <f>IF(D25="X",0,IF(E25="X",0,VLOOKUP(E25,'31'!$K$3:$L$16,2,FALSE)))</f>
        <v>#N/A</v>
      </c>
      <c r="P25" s="108" t="e">
        <f t="shared" si="1"/>
        <v>#N/A</v>
      </c>
    </row>
    <row r="26" spans="1:16">
      <c r="A26" s="30"/>
      <c r="B26" s="106"/>
      <c r="C26" s="33"/>
      <c r="D26" s="33"/>
      <c r="E26" s="106"/>
      <c r="F26" s="108"/>
      <c r="G26" s="108"/>
      <c r="H26" s="108"/>
      <c r="I26" s="108"/>
      <c r="J26" s="108"/>
      <c r="N26" s="108">
        <f t="shared" si="0"/>
        <v>0</v>
      </c>
      <c r="O26" s="108" t="e">
        <f>IF(D26="X",0,IF(E26="X",0,VLOOKUP(E26,'31'!$K$3:$L$16,2,FALSE)))</f>
        <v>#N/A</v>
      </c>
      <c r="P26" s="108" t="e">
        <f t="shared" si="1"/>
        <v>#N/A</v>
      </c>
    </row>
    <row r="27" spans="1:16">
      <c r="A27" s="30"/>
      <c r="B27" s="106"/>
      <c r="C27" s="33"/>
      <c r="D27" s="33"/>
      <c r="E27" s="106"/>
      <c r="F27" s="108"/>
      <c r="G27" s="108"/>
      <c r="H27" s="108"/>
      <c r="I27" s="108"/>
      <c r="J27" s="108"/>
      <c r="N27" s="108">
        <f t="shared" si="0"/>
        <v>0</v>
      </c>
      <c r="O27" s="108" t="e">
        <f>IF(D27="X",0,IF(E27="X",0,VLOOKUP(E27,'31'!$K$3:$L$16,2,FALSE)))</f>
        <v>#N/A</v>
      </c>
      <c r="P27" s="108" t="e">
        <f t="shared" si="1"/>
        <v>#N/A</v>
      </c>
    </row>
    <row r="28" spans="1:16">
      <c r="A28" s="30"/>
      <c r="B28" s="106"/>
      <c r="C28" s="33"/>
      <c r="D28" s="33"/>
      <c r="E28" s="106"/>
      <c r="F28" s="108"/>
      <c r="G28" s="108"/>
      <c r="H28" s="108"/>
      <c r="I28" s="108"/>
      <c r="J28" s="108"/>
      <c r="N28" s="108">
        <f t="shared" si="0"/>
        <v>0</v>
      </c>
      <c r="O28" s="108" t="e">
        <f>IF(D28="X",0,IF(E28="X",0,VLOOKUP(E28,'31'!$K$3:$L$16,2,FALSE)))</f>
        <v>#N/A</v>
      </c>
      <c r="P28" s="108" t="e">
        <f t="shared" si="1"/>
        <v>#N/A</v>
      </c>
    </row>
    <row r="29" spans="1:16">
      <c r="A29" s="30"/>
      <c r="B29" s="106"/>
      <c r="C29" s="33"/>
      <c r="D29" s="33"/>
      <c r="E29" s="106"/>
      <c r="F29" s="108"/>
      <c r="G29" s="108"/>
      <c r="H29" s="108"/>
      <c r="I29" s="108"/>
      <c r="J29" s="108"/>
      <c r="N29" s="108">
        <f t="shared" si="0"/>
        <v>0</v>
      </c>
      <c r="O29" s="108" t="e">
        <f>IF(D29="X",0,IF(E29="X",0,VLOOKUP(E29,'31'!$K$3:$L$16,2,FALSE)))</f>
        <v>#N/A</v>
      </c>
      <c r="P29" s="108" t="e">
        <f t="shared" si="1"/>
        <v>#N/A</v>
      </c>
    </row>
    <row r="30" spans="1:16">
      <c r="A30" s="30"/>
      <c r="B30" s="106"/>
      <c r="C30" s="33"/>
      <c r="D30" s="33"/>
      <c r="E30" s="106"/>
      <c r="F30" s="108"/>
      <c r="G30" s="108"/>
      <c r="H30" s="108"/>
      <c r="I30" s="108"/>
      <c r="J30" s="108"/>
      <c r="N30" s="108">
        <f t="shared" si="0"/>
        <v>0</v>
      </c>
      <c r="O30" s="108" t="e">
        <f>IF(D30="X",0,IF(E30="X",0,VLOOKUP(E30,'31'!$K$3:$L$16,2,FALSE)))</f>
        <v>#N/A</v>
      </c>
      <c r="P30" s="108" t="e">
        <f t="shared" si="1"/>
        <v>#N/A</v>
      </c>
    </row>
    <row r="31" spans="1:16">
      <c r="A31" s="30"/>
      <c r="B31" s="106"/>
      <c r="C31" s="33"/>
      <c r="D31" s="33"/>
      <c r="E31" s="106"/>
      <c r="F31" s="108"/>
      <c r="G31" s="108"/>
      <c r="H31" s="108"/>
      <c r="I31" s="108"/>
      <c r="J31" s="108"/>
      <c r="N31" s="108">
        <f t="shared" si="0"/>
        <v>0</v>
      </c>
      <c r="O31" s="108" t="e">
        <f>IF(D31="X",0,IF(E31="X",0,VLOOKUP(E31,'31'!$K$3:$L$16,2,FALSE)))</f>
        <v>#N/A</v>
      </c>
      <c r="P31" s="108" t="e">
        <f t="shared" si="1"/>
        <v>#N/A</v>
      </c>
    </row>
    <row r="32" spans="1:16">
      <c r="A32" s="30"/>
      <c r="B32" s="106"/>
      <c r="C32" s="33"/>
      <c r="D32" s="33"/>
      <c r="E32" s="106"/>
      <c r="F32" s="108"/>
      <c r="G32" s="108"/>
      <c r="H32" s="108"/>
      <c r="I32" s="108"/>
      <c r="J32" s="108"/>
      <c r="N32" s="108">
        <f t="shared" si="0"/>
        <v>0</v>
      </c>
      <c r="O32" s="108" t="e">
        <f>IF(D32="X",0,IF(E32="X",0,VLOOKUP(E32,'31'!$K$3:$L$16,2,FALSE)))</f>
        <v>#N/A</v>
      </c>
      <c r="P32" s="108" t="e">
        <f t="shared" si="1"/>
        <v>#N/A</v>
      </c>
    </row>
    <row r="33" spans="1:16">
      <c r="A33" s="30"/>
      <c r="B33" s="106"/>
      <c r="C33" s="33"/>
      <c r="D33" s="33"/>
      <c r="E33" s="106"/>
      <c r="F33" s="108"/>
      <c r="G33" s="108"/>
      <c r="H33" s="108"/>
      <c r="I33" s="108"/>
      <c r="J33" s="108"/>
      <c r="N33" s="108">
        <f t="shared" si="0"/>
        <v>0</v>
      </c>
      <c r="O33" s="108" t="e">
        <f>IF(D33="X",0,IF(E33="X",0,VLOOKUP(E33,'31'!$K$3:$L$16,2,FALSE)))</f>
        <v>#N/A</v>
      </c>
      <c r="P33" s="108" t="e">
        <f t="shared" si="1"/>
        <v>#N/A</v>
      </c>
    </row>
    <row r="34" spans="1:16">
      <c r="A34" s="30"/>
      <c r="B34" s="106"/>
      <c r="C34" s="33"/>
      <c r="D34" s="33"/>
      <c r="E34" s="106"/>
      <c r="F34" s="108"/>
      <c r="G34" s="108"/>
      <c r="H34" s="108"/>
      <c r="I34" s="108"/>
      <c r="J34" s="108"/>
      <c r="N34" s="108">
        <f t="shared" si="0"/>
        <v>0</v>
      </c>
      <c r="O34" s="108" t="e">
        <f>IF(D34="X",0,IF(E34="X",0,VLOOKUP(E34,'31'!$K$3:$L$16,2,FALSE)))</f>
        <v>#N/A</v>
      </c>
      <c r="P34" s="108" t="e">
        <f t="shared" si="1"/>
        <v>#N/A</v>
      </c>
    </row>
    <row r="35" spans="1:16">
      <c r="A35" s="30"/>
      <c r="B35" s="106"/>
      <c r="C35" s="33"/>
      <c r="D35" s="33"/>
      <c r="E35" s="106"/>
      <c r="F35" s="108"/>
      <c r="G35" s="108"/>
      <c r="H35" s="108"/>
      <c r="I35" s="108"/>
      <c r="J35" s="108"/>
      <c r="N35" s="108">
        <f t="shared" si="0"/>
        <v>0</v>
      </c>
      <c r="O35" s="108" t="e">
        <f>IF(D35="X",0,IF(E35="X",0,VLOOKUP(E35,'31'!$K$3:$L$16,2,FALSE)))</f>
        <v>#N/A</v>
      </c>
      <c r="P35" s="108" t="e">
        <f t="shared" si="1"/>
        <v>#N/A</v>
      </c>
    </row>
    <row r="36" spans="1:16">
      <c r="A36" s="30"/>
      <c r="B36" s="106"/>
      <c r="C36" s="33"/>
      <c r="D36" s="33"/>
      <c r="E36" s="106"/>
      <c r="F36" s="108"/>
      <c r="G36" s="108"/>
      <c r="H36" s="108"/>
      <c r="I36" s="108"/>
      <c r="J36" s="108"/>
      <c r="N36" s="108">
        <f t="shared" si="0"/>
        <v>0</v>
      </c>
      <c r="O36" s="108" t="e">
        <f>IF(D36="X",0,IF(E36="X",0,VLOOKUP(E36,'31'!$K$3:$L$16,2,FALSE)))</f>
        <v>#N/A</v>
      </c>
      <c r="P36" s="108" t="e">
        <f t="shared" si="1"/>
        <v>#N/A</v>
      </c>
    </row>
    <row r="37" spans="1:16">
      <c r="A37" s="30"/>
      <c r="B37" s="106"/>
      <c r="C37" s="33"/>
      <c r="D37" s="33"/>
      <c r="E37" s="106"/>
      <c r="F37" s="108"/>
      <c r="G37" s="108"/>
      <c r="H37" s="108"/>
      <c r="I37" s="108"/>
      <c r="J37" s="108"/>
      <c r="N37" s="108">
        <f t="shared" si="0"/>
        <v>0</v>
      </c>
      <c r="O37" s="108" t="e">
        <f>IF(D37="X",0,IF(E37="X",0,VLOOKUP(E37,'31'!$K$3:$L$16,2,FALSE)))</f>
        <v>#N/A</v>
      </c>
      <c r="P37" s="108" t="e">
        <f t="shared" si="1"/>
        <v>#N/A</v>
      </c>
    </row>
    <row r="38" spans="1:16">
      <c r="A38" s="30"/>
      <c r="B38" s="106"/>
      <c r="C38" s="33"/>
      <c r="D38" s="33"/>
      <c r="E38" s="106"/>
      <c r="F38" s="108"/>
      <c r="G38" s="108"/>
      <c r="H38" s="108"/>
      <c r="I38" s="108"/>
      <c r="J38" s="108"/>
      <c r="N38" s="108">
        <f t="shared" si="0"/>
        <v>0</v>
      </c>
      <c r="O38" s="108" t="e">
        <f>IF(D38="X",0,IF(E38="X",0,VLOOKUP(E38,'31'!$K$3:$L$16,2,FALSE)))</f>
        <v>#N/A</v>
      </c>
      <c r="P38" s="108" t="e">
        <f t="shared" si="1"/>
        <v>#N/A</v>
      </c>
    </row>
    <row r="39" spans="1:16">
      <c r="A39" s="30"/>
      <c r="B39" s="106"/>
      <c r="C39" s="33"/>
      <c r="D39" s="33"/>
      <c r="E39" s="106"/>
      <c r="F39" s="108"/>
      <c r="G39" s="108"/>
      <c r="H39" s="108"/>
      <c r="I39" s="108"/>
      <c r="J39" s="108"/>
      <c r="N39" s="108">
        <f t="shared" si="0"/>
        <v>0</v>
      </c>
      <c r="O39" s="108" t="e">
        <f>IF(D39="X",0,IF(E39="X",0,VLOOKUP(E39,'31'!$K$3:$L$16,2,FALSE)))</f>
        <v>#N/A</v>
      </c>
      <c r="P39" s="108" t="e">
        <f t="shared" si="1"/>
        <v>#N/A</v>
      </c>
    </row>
    <row r="40" spans="1:16">
      <c r="A40" s="30"/>
      <c r="B40" s="106"/>
      <c r="C40" s="33"/>
      <c r="D40" s="33"/>
      <c r="E40" s="106"/>
      <c r="F40" s="108"/>
      <c r="G40" s="108"/>
      <c r="H40" s="108"/>
      <c r="I40" s="108"/>
      <c r="J40" s="108"/>
      <c r="N40" s="108">
        <f t="shared" si="0"/>
        <v>0</v>
      </c>
      <c r="O40" s="108" t="e">
        <f>IF(D40="X",0,IF(E40="X",0,VLOOKUP(E40,'31'!$K$3:$L$16,2,FALSE)))</f>
        <v>#N/A</v>
      </c>
      <c r="P40" s="108" t="e">
        <f t="shared" si="1"/>
        <v>#N/A</v>
      </c>
    </row>
    <row r="41" spans="1:16">
      <c r="A41" s="30"/>
      <c r="B41" s="106"/>
      <c r="C41" s="33"/>
      <c r="D41" s="33"/>
      <c r="E41" s="106"/>
      <c r="F41" s="108"/>
      <c r="G41" s="108"/>
      <c r="H41" s="108"/>
      <c r="I41" s="108"/>
      <c r="J41" s="108"/>
      <c r="N41" s="108">
        <f t="shared" si="0"/>
        <v>0</v>
      </c>
      <c r="O41" s="108" t="e">
        <f>IF(D41="X",0,IF(E41="X",0,VLOOKUP(E41,'31'!$K$3:$L$16,2,FALSE)))</f>
        <v>#N/A</v>
      </c>
      <c r="P41" s="108" t="e">
        <f t="shared" si="1"/>
        <v>#N/A</v>
      </c>
    </row>
    <row r="42" spans="1:16">
      <c r="A42" s="30"/>
      <c r="B42" s="106"/>
      <c r="C42" s="33"/>
      <c r="D42" s="33"/>
      <c r="E42" s="106"/>
      <c r="F42" s="108"/>
      <c r="G42" s="108"/>
      <c r="H42" s="108"/>
      <c r="I42" s="108"/>
      <c r="J42" s="108"/>
      <c r="N42" s="108">
        <f t="shared" si="0"/>
        <v>0</v>
      </c>
      <c r="O42" s="108" t="e">
        <f>IF(D42="X",0,IF(E42="X",0,VLOOKUP(E42,'31'!$K$3:$L$16,2,FALSE)))</f>
        <v>#N/A</v>
      </c>
      <c r="P42" s="108" t="e">
        <f t="shared" si="1"/>
        <v>#N/A</v>
      </c>
    </row>
    <row r="43" spans="1:16">
      <c r="A43" s="30"/>
      <c r="B43" s="106"/>
      <c r="C43" s="33"/>
      <c r="D43" s="33"/>
      <c r="E43" s="106"/>
      <c r="F43" s="108"/>
      <c r="G43" s="108"/>
      <c r="H43" s="108"/>
      <c r="I43" s="108"/>
      <c r="J43" s="108"/>
      <c r="N43" s="108">
        <f t="shared" si="0"/>
        <v>0</v>
      </c>
      <c r="O43" s="108" t="e">
        <f>IF(D43="X",0,IF(E43="X",0,VLOOKUP(E43,'31'!$K$3:$L$16,2,FALSE)))</f>
        <v>#N/A</v>
      </c>
      <c r="P43" s="108" t="e">
        <f t="shared" si="1"/>
        <v>#N/A</v>
      </c>
    </row>
    <row r="44" spans="1:16">
      <c r="A44" s="30"/>
      <c r="B44" s="106"/>
      <c r="C44" s="33"/>
      <c r="D44" s="33"/>
      <c r="E44" s="106"/>
      <c r="F44" s="108"/>
      <c r="G44" s="108"/>
      <c r="H44" s="108"/>
      <c r="I44" s="108"/>
      <c r="J44" s="108"/>
      <c r="N44" s="108">
        <f t="shared" si="0"/>
        <v>0</v>
      </c>
      <c r="O44" s="108" t="e">
        <f>IF(D44="X",0,IF(E44="X",0,VLOOKUP(E44,'31'!$K$3:$L$16,2,FALSE)))</f>
        <v>#N/A</v>
      </c>
      <c r="P44" s="108" t="e">
        <f t="shared" si="1"/>
        <v>#N/A</v>
      </c>
    </row>
    <row r="45" spans="1:16">
      <c r="A45" s="30"/>
      <c r="B45" s="106"/>
      <c r="C45" s="33"/>
      <c r="D45" s="33"/>
      <c r="E45" s="106"/>
      <c r="F45" s="108"/>
      <c r="G45" s="108"/>
      <c r="H45" s="108"/>
      <c r="I45" s="108"/>
      <c r="J45" s="108"/>
      <c r="N45" s="108">
        <f t="shared" si="0"/>
        <v>0</v>
      </c>
      <c r="O45" s="108" t="e">
        <f>IF(D45="X",0,IF(E45="X",0,VLOOKUP(E45,'31'!$K$3:$L$16,2,FALSE)))</f>
        <v>#N/A</v>
      </c>
      <c r="P45" s="108" t="e">
        <f t="shared" si="1"/>
        <v>#N/A</v>
      </c>
    </row>
    <row r="46" spans="1:16">
      <c r="A46" s="30"/>
      <c r="B46" s="106"/>
      <c r="C46" s="33"/>
      <c r="D46" s="33"/>
      <c r="E46" s="106"/>
      <c r="F46" s="108"/>
      <c r="G46" s="108"/>
      <c r="H46" s="108"/>
      <c r="I46" s="108"/>
      <c r="J46" s="108"/>
      <c r="N46" s="108">
        <f t="shared" si="0"/>
        <v>0</v>
      </c>
      <c r="O46" s="108" t="e">
        <f>IF(D46="X",0,IF(E46="X",0,VLOOKUP(E46,'31'!$K$3:$L$16,2,FALSE)))</f>
        <v>#N/A</v>
      </c>
      <c r="P46" s="108" t="e">
        <f t="shared" si="1"/>
        <v>#N/A</v>
      </c>
    </row>
    <row r="47" spans="1:16">
      <c r="A47" s="30"/>
      <c r="B47" s="106"/>
      <c r="C47" s="33"/>
      <c r="D47" s="33"/>
      <c r="E47" s="106"/>
      <c r="F47" s="108"/>
      <c r="G47" s="108"/>
      <c r="H47" s="108"/>
      <c r="I47" s="108"/>
      <c r="J47" s="108"/>
      <c r="N47" s="108">
        <f t="shared" si="0"/>
        <v>0</v>
      </c>
      <c r="O47" s="108" t="e">
        <f>IF(D47="X",0,IF(E47="X",0,VLOOKUP(E47,'31'!$K$3:$L$16,2,FALSE)))</f>
        <v>#N/A</v>
      </c>
      <c r="P47" s="108" t="e">
        <f t="shared" si="1"/>
        <v>#N/A</v>
      </c>
    </row>
    <row r="48" spans="1:16">
      <c r="A48" s="30"/>
      <c r="B48" s="106"/>
      <c r="C48" s="33"/>
      <c r="D48" s="33"/>
      <c r="E48" s="106"/>
      <c r="F48" s="108"/>
      <c r="G48" s="108"/>
      <c r="H48" s="108"/>
      <c r="I48" s="108"/>
      <c r="J48" s="108"/>
      <c r="N48" s="108">
        <f t="shared" si="0"/>
        <v>0</v>
      </c>
      <c r="O48" s="108" t="e">
        <f>IF(D48="X",0,IF(E48="X",0,VLOOKUP(E48,'31'!$K$3:$L$16,2,FALSE)))</f>
        <v>#N/A</v>
      </c>
      <c r="P48" s="108" t="e">
        <f t="shared" si="1"/>
        <v>#N/A</v>
      </c>
    </row>
    <row r="49" spans="1:16">
      <c r="A49" s="30"/>
      <c r="B49" s="106"/>
      <c r="C49" s="33"/>
      <c r="D49" s="33"/>
      <c r="E49" s="106"/>
      <c r="F49" s="108"/>
      <c r="G49" s="108"/>
      <c r="H49" s="108"/>
      <c r="I49" s="108"/>
      <c r="J49" s="108"/>
      <c r="N49" s="108">
        <f t="shared" si="0"/>
        <v>0</v>
      </c>
      <c r="O49" s="108" t="e">
        <f>IF(D49="X",0,IF(E49="X",0,VLOOKUP(E49,'31'!$K$3:$L$16,2,FALSE)))</f>
        <v>#N/A</v>
      </c>
      <c r="P49" s="108" t="e">
        <f t="shared" si="1"/>
        <v>#N/A</v>
      </c>
    </row>
    <row r="50" spans="1:16">
      <c r="A50" s="30"/>
      <c r="B50" s="106"/>
      <c r="C50" s="33"/>
      <c r="D50" s="33"/>
      <c r="E50" s="106"/>
      <c r="F50" s="108"/>
      <c r="G50" s="108"/>
      <c r="H50" s="108"/>
      <c r="I50" s="108"/>
      <c r="J50" s="108"/>
      <c r="N50" s="108">
        <f t="shared" si="0"/>
        <v>0</v>
      </c>
      <c r="O50" s="108" t="e">
        <f>IF(D50="X",0,IF(E50="X",0,VLOOKUP(E50,'31'!$K$3:$L$16,2,FALSE)))</f>
        <v>#N/A</v>
      </c>
      <c r="P50" s="108" t="e">
        <f t="shared" si="1"/>
        <v>#N/A</v>
      </c>
    </row>
    <row r="51" spans="1:16">
      <c r="A51" s="30"/>
      <c r="B51" s="106"/>
      <c r="C51" s="33"/>
      <c r="D51" s="33"/>
      <c r="E51" s="106"/>
      <c r="F51" s="108"/>
      <c r="G51" s="108"/>
      <c r="H51" s="108"/>
      <c r="I51" s="108"/>
      <c r="J51" s="108"/>
      <c r="N51" s="108">
        <f t="shared" si="0"/>
        <v>0</v>
      </c>
      <c r="O51" s="108" t="e">
        <f>IF(D51="X",0,IF(E51="X",0,VLOOKUP(E51,'31'!$K$3:$L$16,2,FALSE)))</f>
        <v>#N/A</v>
      </c>
      <c r="P51" s="108" t="e">
        <f t="shared" si="1"/>
        <v>#N/A</v>
      </c>
    </row>
    <row r="52" spans="1:16">
      <c r="A52" s="30"/>
      <c r="B52" s="106"/>
      <c r="C52" s="33"/>
      <c r="D52" s="33"/>
      <c r="E52" s="106"/>
      <c r="F52" s="108"/>
      <c r="G52" s="108"/>
      <c r="H52" s="108"/>
      <c r="I52" s="108"/>
      <c r="J52" s="108"/>
      <c r="N52" s="108">
        <f t="shared" si="0"/>
        <v>0</v>
      </c>
      <c r="O52" s="108" t="e">
        <f>IF(D52="X",0,IF(E52="X",0,VLOOKUP(E52,'31'!$K$3:$L$16,2,FALSE)))</f>
        <v>#N/A</v>
      </c>
      <c r="P52" s="108" t="e">
        <f t="shared" si="1"/>
        <v>#N/A</v>
      </c>
    </row>
    <row r="53" spans="1:16">
      <c r="A53" s="30"/>
      <c r="B53" s="106"/>
      <c r="C53" s="33"/>
      <c r="D53" s="33"/>
      <c r="E53" s="106"/>
      <c r="F53" s="108"/>
      <c r="G53" s="108"/>
      <c r="H53" s="108"/>
      <c r="I53" s="108"/>
      <c r="J53" s="108"/>
      <c r="N53" s="108">
        <f t="shared" si="0"/>
        <v>0</v>
      </c>
      <c r="O53" s="108" t="e">
        <f>IF(D53="X",0,IF(E53="X",0,VLOOKUP(E53,'31'!$K$3:$L$16,2,FALSE)))</f>
        <v>#N/A</v>
      </c>
      <c r="P53" s="108" t="e">
        <f t="shared" si="1"/>
        <v>#N/A</v>
      </c>
    </row>
    <row r="54" spans="1:16">
      <c r="A54" s="30"/>
      <c r="B54" s="106"/>
      <c r="C54" s="33"/>
      <c r="D54" s="33"/>
      <c r="E54" s="106"/>
      <c r="F54" s="108"/>
      <c r="G54" s="108"/>
      <c r="H54" s="108"/>
      <c r="I54" s="108"/>
      <c r="J54" s="108"/>
      <c r="N54" s="108">
        <f t="shared" si="0"/>
        <v>0</v>
      </c>
      <c r="O54" s="108" t="e">
        <f>IF(D54="X",0,IF(E54="X",0,VLOOKUP(E54,'31'!$K$3:$L$16,2,FALSE)))</f>
        <v>#N/A</v>
      </c>
      <c r="P54" s="108" t="e">
        <f t="shared" si="1"/>
        <v>#N/A</v>
      </c>
    </row>
    <row r="55" spans="1:16">
      <c r="A55" s="30"/>
      <c r="B55" s="106"/>
      <c r="C55" s="33"/>
      <c r="D55" s="33"/>
      <c r="E55" s="106"/>
      <c r="F55" s="108"/>
      <c r="G55" s="108"/>
      <c r="H55" s="108"/>
      <c r="I55" s="108"/>
      <c r="J55" s="108"/>
      <c r="N55" s="108">
        <f t="shared" si="0"/>
        <v>0</v>
      </c>
      <c r="O55" s="108" t="e">
        <f>IF(D55="X",0,IF(E55="X",0,VLOOKUP(E55,'31'!$K$3:$L$16,2,FALSE)))</f>
        <v>#N/A</v>
      </c>
      <c r="P55" s="108" t="e">
        <f t="shared" si="1"/>
        <v>#N/A</v>
      </c>
    </row>
    <row r="56" spans="1:16">
      <c r="A56" s="30"/>
      <c r="B56" s="106"/>
      <c r="C56" s="33"/>
      <c r="D56" s="33"/>
      <c r="E56" s="106"/>
      <c r="F56" s="108"/>
      <c r="G56" s="108"/>
      <c r="H56" s="108"/>
      <c r="I56" s="108"/>
      <c r="J56" s="108"/>
      <c r="N56" s="108">
        <f t="shared" si="0"/>
        <v>0</v>
      </c>
      <c r="O56" s="108" t="e">
        <f>IF(D56="X",0,IF(E56="X",0,VLOOKUP(E56,'31'!$K$3:$L$16,2,FALSE)))</f>
        <v>#N/A</v>
      </c>
      <c r="P56" s="108" t="e">
        <f t="shared" si="1"/>
        <v>#N/A</v>
      </c>
    </row>
    <row r="57" spans="1:16">
      <c r="A57" s="30"/>
      <c r="B57" s="106"/>
      <c r="C57" s="33"/>
      <c r="D57" s="33"/>
      <c r="E57" s="106"/>
      <c r="F57" s="108"/>
      <c r="G57" s="108"/>
      <c r="H57" s="108"/>
      <c r="I57" s="108"/>
      <c r="J57" s="108"/>
      <c r="N57" s="108">
        <f t="shared" si="0"/>
        <v>0</v>
      </c>
      <c r="O57" s="108" t="e">
        <f>IF(D57="X",0,IF(E57="X",0,VLOOKUP(E57,'31'!$K$3:$L$16,2,FALSE)))</f>
        <v>#N/A</v>
      </c>
      <c r="P57" s="108" t="e">
        <f t="shared" si="1"/>
        <v>#N/A</v>
      </c>
    </row>
    <row r="58" spans="1:16">
      <c r="A58" s="30"/>
      <c r="B58" s="106"/>
      <c r="C58" s="33"/>
      <c r="D58" s="33"/>
      <c r="E58" s="106"/>
      <c r="F58" s="108"/>
      <c r="G58" s="108"/>
      <c r="H58" s="108"/>
      <c r="I58" s="108"/>
      <c r="J58" s="108"/>
      <c r="N58" s="108">
        <f t="shared" si="0"/>
        <v>0</v>
      </c>
      <c r="O58" s="108" t="e">
        <f>IF(D58="X",0,IF(E58="X",0,VLOOKUP(E58,'31'!$K$3:$L$16,2,FALSE)))</f>
        <v>#N/A</v>
      </c>
      <c r="P58" s="108" t="e">
        <f t="shared" si="1"/>
        <v>#N/A</v>
      </c>
    </row>
    <row r="59" spans="1:16">
      <c r="A59" s="30"/>
      <c r="B59" s="106"/>
      <c r="C59" s="33"/>
      <c r="D59" s="33"/>
      <c r="E59" s="106"/>
      <c r="F59" s="108"/>
      <c r="G59" s="108"/>
      <c r="H59" s="108"/>
      <c r="I59" s="108"/>
      <c r="J59" s="108"/>
      <c r="N59" s="108">
        <f t="shared" si="0"/>
        <v>0</v>
      </c>
      <c r="O59" s="108" t="e">
        <f>IF(D59="X",0,IF(E59="X",0,VLOOKUP(E59,'31'!$K$3:$L$16,2,FALSE)))</f>
        <v>#N/A</v>
      </c>
      <c r="P59" s="108" t="e">
        <f t="shared" si="1"/>
        <v>#N/A</v>
      </c>
    </row>
    <row r="60" spans="1:16">
      <c r="A60" s="30"/>
      <c r="B60" s="106"/>
      <c r="C60" s="33"/>
      <c r="D60" s="33"/>
      <c r="E60" s="106"/>
      <c r="F60" s="108"/>
      <c r="G60" s="108"/>
      <c r="H60" s="108"/>
      <c r="I60" s="108"/>
      <c r="J60" s="108"/>
      <c r="N60" s="108">
        <f t="shared" si="0"/>
        <v>0</v>
      </c>
      <c r="O60" s="108" t="e">
        <f>IF(D60="X",0,IF(E60="X",0,VLOOKUP(E60,'31'!$K$3:$L$16,2,FALSE)))</f>
        <v>#N/A</v>
      </c>
      <c r="P60" s="108" t="e">
        <f t="shared" si="1"/>
        <v>#N/A</v>
      </c>
    </row>
    <row r="61" spans="1:16">
      <c r="A61" s="30"/>
      <c r="B61" s="106"/>
      <c r="C61" s="33"/>
      <c r="D61" s="33"/>
      <c r="E61" s="106"/>
      <c r="F61" s="108"/>
      <c r="G61" s="108"/>
      <c r="H61" s="108"/>
      <c r="I61" s="108"/>
      <c r="J61" s="108"/>
      <c r="N61" s="108">
        <f t="shared" si="0"/>
        <v>0</v>
      </c>
      <c r="O61" s="108" t="e">
        <f>IF(D61="X",0,IF(E61="X",0,VLOOKUP(E61,'31'!$K$3:$L$16,2,FALSE)))</f>
        <v>#N/A</v>
      </c>
      <c r="P61" s="108" t="e">
        <f t="shared" si="1"/>
        <v>#N/A</v>
      </c>
    </row>
    <row r="62" spans="1:16">
      <c r="A62" s="30"/>
      <c r="B62" s="106"/>
      <c r="C62" s="33"/>
      <c r="D62" s="33"/>
      <c r="E62" s="106"/>
      <c r="F62" s="108"/>
      <c r="G62" s="108"/>
      <c r="H62" s="108"/>
      <c r="I62" s="108"/>
      <c r="J62" s="108"/>
      <c r="N62" s="108">
        <f t="shared" si="0"/>
        <v>0</v>
      </c>
      <c r="O62" s="108" t="e">
        <f>IF(D62="X",0,IF(E62="X",0,VLOOKUP(E62,'31'!$K$3:$L$16,2,FALSE)))</f>
        <v>#N/A</v>
      </c>
      <c r="P62" s="108" t="e">
        <f t="shared" si="1"/>
        <v>#N/A</v>
      </c>
    </row>
    <row r="63" spans="1:16">
      <c r="A63" s="30"/>
      <c r="B63" s="106"/>
      <c r="C63" s="33"/>
      <c r="D63" s="33"/>
      <c r="E63" s="106"/>
      <c r="F63" s="108"/>
      <c r="G63" s="108"/>
      <c r="H63" s="108"/>
      <c r="I63" s="108"/>
      <c r="J63" s="108"/>
      <c r="N63" s="108">
        <f t="shared" si="0"/>
        <v>0</v>
      </c>
      <c r="O63" s="108" t="e">
        <f>IF(D63="X",0,IF(E63="X",0,VLOOKUP(E63,'31'!$K$3:$L$16,2,FALSE)))</f>
        <v>#N/A</v>
      </c>
      <c r="P63" s="108" t="e">
        <f t="shared" si="1"/>
        <v>#N/A</v>
      </c>
    </row>
    <row r="64" spans="1:16">
      <c r="A64" s="30"/>
      <c r="B64" s="106"/>
      <c r="C64" s="33"/>
      <c r="D64" s="33"/>
      <c r="E64" s="106"/>
      <c r="F64" s="108"/>
      <c r="G64" s="108"/>
      <c r="H64" s="108"/>
      <c r="I64" s="108"/>
      <c r="J64" s="108"/>
      <c r="N64" s="108">
        <f t="shared" si="0"/>
        <v>0</v>
      </c>
      <c r="O64" s="108" t="e">
        <f>IF(D64="X",0,IF(E64="X",0,VLOOKUP(E64,'31'!$K$3:$L$16,2,FALSE)))</f>
        <v>#N/A</v>
      </c>
      <c r="P64" s="108" t="e">
        <f t="shared" si="1"/>
        <v>#N/A</v>
      </c>
    </row>
    <row r="65" spans="1:16">
      <c r="A65" s="30"/>
      <c r="B65" s="106"/>
      <c r="C65" s="33"/>
      <c r="D65" s="33"/>
      <c r="E65" s="106"/>
      <c r="F65" s="108"/>
      <c r="G65" s="108"/>
      <c r="H65" s="108"/>
      <c r="I65" s="108"/>
      <c r="J65" s="108"/>
      <c r="N65" s="108">
        <f t="shared" si="0"/>
        <v>0</v>
      </c>
      <c r="O65" s="108" t="e">
        <f>IF(D65="X",0,IF(E65="X",0,VLOOKUP(E65,'31'!$K$3:$L$16,2,FALSE)))</f>
        <v>#N/A</v>
      </c>
      <c r="P65" s="108" t="e">
        <f t="shared" si="1"/>
        <v>#N/A</v>
      </c>
    </row>
    <row r="66" spans="1:16">
      <c r="A66" s="30"/>
      <c r="B66" s="106"/>
      <c r="C66" s="33"/>
      <c r="D66" s="33"/>
      <c r="E66" s="106"/>
      <c r="F66" s="108"/>
      <c r="G66" s="108"/>
      <c r="H66" s="108"/>
      <c r="I66" s="108"/>
      <c r="J66" s="108"/>
      <c r="N66" s="108">
        <f t="shared" si="0"/>
        <v>0</v>
      </c>
      <c r="O66" s="108" t="e">
        <f>IF(D66="X",0,IF(E66="X",0,VLOOKUP(E66,'31'!$K$3:$L$16,2,FALSE)))</f>
        <v>#N/A</v>
      </c>
      <c r="P66" s="108" t="e">
        <f t="shared" si="1"/>
        <v>#N/A</v>
      </c>
    </row>
    <row r="67" spans="1:16">
      <c r="A67" s="30"/>
      <c r="B67" s="106"/>
      <c r="C67" s="33"/>
      <c r="D67" s="33"/>
      <c r="E67" s="106"/>
      <c r="F67" s="108"/>
      <c r="G67" s="108"/>
      <c r="H67" s="108"/>
      <c r="I67" s="108"/>
      <c r="J67" s="108"/>
      <c r="N67" s="108">
        <f t="shared" si="0"/>
        <v>0</v>
      </c>
      <c r="O67" s="108" t="e">
        <f>IF(D67="X",0,IF(E67="X",0,VLOOKUP(E67,'31'!$K$3:$L$16,2,FALSE)))</f>
        <v>#N/A</v>
      </c>
      <c r="P67" s="108" t="e">
        <f t="shared" si="1"/>
        <v>#N/A</v>
      </c>
    </row>
    <row r="68" spans="1:16">
      <c r="A68" s="30"/>
      <c r="B68" s="106"/>
      <c r="C68" s="33"/>
      <c r="D68" s="33"/>
      <c r="E68" s="106"/>
      <c r="F68" s="108"/>
      <c r="G68" s="108"/>
      <c r="H68" s="108"/>
      <c r="I68" s="108"/>
      <c r="J68" s="108"/>
      <c r="N68" s="108">
        <f t="shared" ref="N68:N131" si="2">SUM(F68:M68)</f>
        <v>0</v>
      </c>
      <c r="O68" s="108" t="e">
        <f>IF(D68="X",0,IF(E68="X",0,VLOOKUP(E68,'31'!$K$3:$L$16,2,FALSE)))</f>
        <v>#N/A</v>
      </c>
      <c r="P68" s="108" t="e">
        <f t="shared" ref="P68:P131" si="3">N68*O68</f>
        <v>#N/A</v>
      </c>
    </row>
    <row r="69" spans="1:16">
      <c r="A69" s="30"/>
      <c r="B69" s="106"/>
      <c r="C69" s="33"/>
      <c r="D69" s="33"/>
      <c r="E69" s="106"/>
      <c r="F69" s="108"/>
      <c r="G69" s="108"/>
      <c r="H69" s="108"/>
      <c r="I69" s="108"/>
      <c r="J69" s="108"/>
      <c r="N69" s="108">
        <f t="shared" si="2"/>
        <v>0</v>
      </c>
      <c r="O69" s="108" t="e">
        <f>IF(D69="X",0,IF(E69="X",0,VLOOKUP(E69,'31'!$K$3:$L$16,2,FALSE)))</f>
        <v>#N/A</v>
      </c>
      <c r="P69" s="108" t="e">
        <f t="shared" si="3"/>
        <v>#N/A</v>
      </c>
    </row>
    <row r="70" spans="1:16">
      <c r="A70" s="30"/>
      <c r="B70" s="106"/>
      <c r="C70" s="33"/>
      <c r="D70" s="33"/>
      <c r="E70" s="106"/>
      <c r="F70" s="108"/>
      <c r="G70" s="108"/>
      <c r="H70" s="108"/>
      <c r="I70" s="108"/>
      <c r="J70" s="108"/>
      <c r="N70" s="108">
        <f t="shared" si="2"/>
        <v>0</v>
      </c>
      <c r="O70" s="108" t="e">
        <f>IF(D70="X",0,IF(E70="X",0,VLOOKUP(E70,'31'!$K$3:$L$16,2,FALSE)))</f>
        <v>#N/A</v>
      </c>
      <c r="P70" s="108" t="e">
        <f t="shared" si="3"/>
        <v>#N/A</v>
      </c>
    </row>
    <row r="71" spans="1:16">
      <c r="A71" s="30"/>
      <c r="B71" s="106"/>
      <c r="C71" s="33"/>
      <c r="D71" s="33"/>
      <c r="E71" s="106"/>
      <c r="F71" s="108"/>
      <c r="G71" s="108"/>
      <c r="H71" s="108"/>
      <c r="I71" s="108"/>
      <c r="J71" s="108"/>
      <c r="N71" s="108">
        <f t="shared" si="2"/>
        <v>0</v>
      </c>
      <c r="O71" s="108" t="e">
        <f>IF(D71="X",0,IF(E71="X",0,VLOOKUP(E71,'31'!$K$3:$L$16,2,FALSE)))</f>
        <v>#N/A</v>
      </c>
      <c r="P71" s="108" t="e">
        <f t="shared" si="3"/>
        <v>#N/A</v>
      </c>
    </row>
    <row r="72" spans="1:16">
      <c r="A72" s="30"/>
      <c r="B72" s="106"/>
      <c r="C72" s="33"/>
      <c r="D72" s="33"/>
      <c r="E72" s="106"/>
      <c r="F72" s="108"/>
      <c r="G72" s="108"/>
      <c r="H72" s="108"/>
      <c r="I72" s="108"/>
      <c r="J72" s="108"/>
      <c r="N72" s="108">
        <f t="shared" si="2"/>
        <v>0</v>
      </c>
      <c r="O72" s="108" t="e">
        <f>IF(D72="X",0,IF(E72="X",0,VLOOKUP(E72,'31'!$K$3:$L$16,2,FALSE)))</f>
        <v>#N/A</v>
      </c>
      <c r="P72" s="108" t="e">
        <f t="shared" si="3"/>
        <v>#N/A</v>
      </c>
    </row>
    <row r="73" spans="1:16">
      <c r="A73" s="30"/>
      <c r="B73" s="106"/>
      <c r="C73" s="33"/>
      <c r="D73" s="33"/>
      <c r="E73" s="106"/>
      <c r="F73" s="108"/>
      <c r="G73" s="108"/>
      <c r="H73" s="108"/>
      <c r="I73" s="108"/>
      <c r="J73" s="108"/>
      <c r="N73" s="108">
        <f t="shared" si="2"/>
        <v>0</v>
      </c>
      <c r="O73" s="108" t="e">
        <f>IF(D73="X",0,IF(E73="X",0,VLOOKUP(E73,'31'!$K$3:$L$16,2,FALSE)))</f>
        <v>#N/A</v>
      </c>
      <c r="P73" s="108" t="e">
        <f t="shared" si="3"/>
        <v>#N/A</v>
      </c>
    </row>
    <row r="74" spans="1:16">
      <c r="A74" s="30"/>
      <c r="B74" s="106"/>
      <c r="C74" s="116"/>
      <c r="D74" s="116"/>
      <c r="E74" s="117"/>
      <c r="F74" s="118"/>
      <c r="G74" s="118"/>
      <c r="H74" s="118"/>
      <c r="I74" s="118"/>
      <c r="J74" s="118"/>
      <c r="K74" s="118"/>
      <c r="L74" s="118"/>
      <c r="M74" s="118"/>
      <c r="N74" s="108">
        <f t="shared" si="2"/>
        <v>0</v>
      </c>
      <c r="O74" s="108" t="e">
        <f>IF(D74="X",0,IF(E74="X",0,VLOOKUP(E74,'31'!$K$3:$L$16,2,FALSE)))</f>
        <v>#N/A</v>
      </c>
      <c r="P74" s="108" t="e">
        <f t="shared" si="3"/>
        <v>#N/A</v>
      </c>
    </row>
    <row r="75" spans="1:16">
      <c r="A75" s="30"/>
      <c r="B75" s="106"/>
      <c r="C75" s="33"/>
      <c r="D75" s="33"/>
      <c r="E75" s="106"/>
      <c r="F75" s="108"/>
      <c r="G75" s="108"/>
      <c r="H75" s="108"/>
      <c r="I75" s="108"/>
      <c r="J75" s="108"/>
      <c r="N75" s="108">
        <f t="shared" si="2"/>
        <v>0</v>
      </c>
      <c r="O75" s="108" t="e">
        <f>IF(D75="X",0,IF(E75="X",0,VLOOKUP(E75,'31'!$K$3:$L$16,2,FALSE)))</f>
        <v>#N/A</v>
      </c>
      <c r="P75" s="108" t="e">
        <f t="shared" si="3"/>
        <v>#N/A</v>
      </c>
    </row>
    <row r="76" spans="1:16">
      <c r="A76" s="30"/>
      <c r="B76" s="106"/>
      <c r="C76" s="107"/>
      <c r="D76" s="33"/>
      <c r="E76" s="106"/>
      <c r="F76" s="108"/>
      <c r="G76" s="108"/>
      <c r="H76" s="108"/>
      <c r="I76" s="108"/>
      <c r="J76" s="108"/>
      <c r="N76" s="108">
        <f t="shared" si="2"/>
        <v>0</v>
      </c>
      <c r="O76" s="108" t="e">
        <f>IF(D76="X",0,IF(E76="X",0,VLOOKUP(E76,'31'!$K$3:$L$16,2,FALSE)))</f>
        <v>#N/A</v>
      </c>
      <c r="P76" s="108" t="e">
        <f t="shared" si="3"/>
        <v>#N/A</v>
      </c>
    </row>
    <row r="77" spans="1:16">
      <c r="A77" s="30"/>
      <c r="B77" s="106"/>
      <c r="C77" s="33"/>
      <c r="D77" s="33"/>
      <c r="E77" s="106"/>
      <c r="F77" s="108"/>
      <c r="G77" s="108"/>
      <c r="H77" s="108"/>
      <c r="I77" s="108"/>
      <c r="J77" s="108"/>
      <c r="N77" s="108">
        <f t="shared" si="2"/>
        <v>0</v>
      </c>
      <c r="O77" s="108" t="e">
        <f>IF(D77="X",0,IF(E77="X",0,VLOOKUP(E77,'31'!$K$3:$L$16,2,FALSE)))</f>
        <v>#N/A</v>
      </c>
      <c r="P77" s="108" t="e">
        <f t="shared" si="3"/>
        <v>#N/A</v>
      </c>
    </row>
    <row r="78" spans="1:16">
      <c r="A78" s="30"/>
      <c r="B78" s="106"/>
      <c r="C78" s="33"/>
      <c r="D78" s="33"/>
      <c r="E78" s="106"/>
      <c r="F78" s="108"/>
      <c r="G78" s="108"/>
      <c r="H78" s="108"/>
      <c r="I78" s="108"/>
      <c r="J78" s="108"/>
      <c r="N78" s="108">
        <f t="shared" si="2"/>
        <v>0</v>
      </c>
      <c r="O78" s="108" t="e">
        <f>IF(D78="X",0,IF(E78="X",0,VLOOKUP(E78,'31'!$K$3:$L$16,2,FALSE)))</f>
        <v>#N/A</v>
      </c>
      <c r="P78" s="108" t="e">
        <f t="shared" si="3"/>
        <v>#N/A</v>
      </c>
    </row>
    <row r="79" spans="1:16">
      <c r="A79" s="30"/>
      <c r="B79" s="106"/>
      <c r="C79" s="33"/>
      <c r="D79" s="33"/>
      <c r="E79" s="106"/>
      <c r="F79" s="108"/>
      <c r="G79" s="108"/>
      <c r="H79" s="108"/>
      <c r="I79" s="108"/>
      <c r="J79" s="108"/>
      <c r="N79" s="108">
        <f t="shared" si="2"/>
        <v>0</v>
      </c>
      <c r="O79" s="108" t="e">
        <f>IF(D79="X",0,IF(E79="X",0,VLOOKUP(E79,'31'!$K$3:$L$16,2,FALSE)))</f>
        <v>#N/A</v>
      </c>
      <c r="P79" s="108" t="e">
        <f t="shared" si="3"/>
        <v>#N/A</v>
      </c>
    </row>
    <row r="80" spans="1:16">
      <c r="A80" s="30"/>
      <c r="B80" s="106"/>
      <c r="C80" s="33"/>
      <c r="D80" s="33"/>
      <c r="E80" s="106"/>
      <c r="F80" s="108"/>
      <c r="G80" s="108"/>
      <c r="H80" s="108"/>
      <c r="I80" s="108"/>
      <c r="J80" s="108"/>
      <c r="N80" s="108">
        <f t="shared" si="2"/>
        <v>0</v>
      </c>
      <c r="O80" s="108" t="e">
        <f>IF(D80="X",0,IF(E80="X",0,VLOOKUP(E80,'31'!$K$3:$L$16,2,FALSE)))</f>
        <v>#N/A</v>
      </c>
      <c r="P80" s="108" t="e">
        <f t="shared" si="3"/>
        <v>#N/A</v>
      </c>
    </row>
    <row r="81" spans="1:16">
      <c r="A81" s="30"/>
      <c r="B81" s="106"/>
      <c r="C81" s="33"/>
      <c r="D81" s="33"/>
      <c r="E81" s="106"/>
      <c r="F81" s="108"/>
      <c r="G81" s="108"/>
      <c r="H81" s="108"/>
      <c r="I81" s="108"/>
      <c r="J81" s="108"/>
      <c r="N81" s="108">
        <f t="shared" si="2"/>
        <v>0</v>
      </c>
      <c r="O81" s="108" t="e">
        <f>IF(D81="X",0,IF(E81="X",0,VLOOKUP(E81,'31'!$K$3:$L$16,2,FALSE)))</f>
        <v>#N/A</v>
      </c>
      <c r="P81" s="108" t="e">
        <f t="shared" si="3"/>
        <v>#N/A</v>
      </c>
    </row>
    <row r="82" spans="1:16">
      <c r="A82" s="30"/>
      <c r="B82" s="106"/>
      <c r="C82" s="33"/>
      <c r="D82" s="33"/>
      <c r="E82" s="106"/>
      <c r="F82" s="108"/>
      <c r="G82" s="108"/>
      <c r="H82" s="108"/>
      <c r="I82" s="108"/>
      <c r="J82" s="108"/>
      <c r="N82" s="108">
        <f t="shared" si="2"/>
        <v>0</v>
      </c>
      <c r="O82" s="108" t="e">
        <f>IF(D82="X",0,IF(E82="X",0,VLOOKUP(E82,'31'!$K$3:$L$16,2,FALSE)))</f>
        <v>#N/A</v>
      </c>
      <c r="P82" s="108" t="e">
        <f t="shared" si="3"/>
        <v>#N/A</v>
      </c>
    </row>
    <row r="83" spans="1:16">
      <c r="A83" s="30"/>
      <c r="B83" s="106"/>
      <c r="C83" s="33"/>
      <c r="D83" s="33"/>
      <c r="E83" s="106"/>
      <c r="F83" s="108"/>
      <c r="G83" s="108"/>
      <c r="H83" s="108"/>
      <c r="I83" s="108"/>
      <c r="J83" s="108"/>
      <c r="N83" s="108">
        <f t="shared" si="2"/>
        <v>0</v>
      </c>
      <c r="O83" s="108" t="e">
        <f>IF(D83="X",0,IF(E83="X",0,VLOOKUP(E83,'31'!$K$3:$L$16,2,FALSE)))</f>
        <v>#N/A</v>
      </c>
      <c r="P83" s="108" t="e">
        <f t="shared" si="3"/>
        <v>#N/A</v>
      </c>
    </row>
    <row r="84" spans="1:16">
      <c r="A84" s="30"/>
      <c r="B84" s="106"/>
      <c r="C84" s="33"/>
      <c r="D84" s="33"/>
      <c r="E84" s="106"/>
      <c r="F84" s="108"/>
      <c r="G84" s="108"/>
      <c r="H84" s="108"/>
      <c r="I84" s="108"/>
      <c r="J84" s="108"/>
      <c r="N84" s="108">
        <f t="shared" si="2"/>
        <v>0</v>
      </c>
      <c r="O84" s="108" t="e">
        <f>IF(D84="X",0,IF(E84="X",0,VLOOKUP(E84,'31'!$K$3:$L$16,2,FALSE)))</f>
        <v>#N/A</v>
      </c>
      <c r="P84" s="108" t="e">
        <f t="shared" si="3"/>
        <v>#N/A</v>
      </c>
    </row>
    <row r="85" spans="1:16">
      <c r="A85" s="30"/>
      <c r="B85" s="106"/>
      <c r="C85" s="33"/>
      <c r="D85" s="33"/>
      <c r="E85" s="106"/>
      <c r="F85" s="108"/>
      <c r="G85" s="108"/>
      <c r="H85" s="108"/>
      <c r="I85" s="108"/>
      <c r="J85" s="108"/>
      <c r="N85" s="108">
        <f t="shared" si="2"/>
        <v>0</v>
      </c>
      <c r="O85" s="108" t="e">
        <f>IF(D85="X",0,IF(E85="X",0,VLOOKUP(E85,'31'!$K$3:$L$16,2,FALSE)))</f>
        <v>#N/A</v>
      </c>
      <c r="P85" s="108" t="e">
        <f t="shared" si="3"/>
        <v>#N/A</v>
      </c>
    </row>
    <row r="86" spans="1:16">
      <c r="A86" s="30"/>
      <c r="B86" s="106"/>
      <c r="C86" s="33"/>
      <c r="D86" s="33"/>
      <c r="E86" s="106"/>
      <c r="F86" s="108"/>
      <c r="G86" s="108"/>
      <c r="H86" s="108"/>
      <c r="I86" s="108"/>
      <c r="J86" s="108"/>
      <c r="N86" s="108">
        <f t="shared" si="2"/>
        <v>0</v>
      </c>
      <c r="O86" s="108" t="e">
        <f>IF(D86="X",0,IF(E86="X",0,VLOOKUP(E86,'31'!$K$3:$L$16,2,FALSE)))</f>
        <v>#N/A</v>
      </c>
      <c r="P86" s="108" t="e">
        <f t="shared" si="3"/>
        <v>#N/A</v>
      </c>
    </row>
    <row r="87" spans="1:16">
      <c r="A87" s="30"/>
      <c r="B87" s="106"/>
      <c r="C87" s="33"/>
      <c r="D87" s="33"/>
      <c r="E87" s="106"/>
      <c r="F87" s="108"/>
      <c r="G87" s="108"/>
      <c r="H87" s="108"/>
      <c r="I87" s="108"/>
      <c r="J87" s="108"/>
      <c r="N87" s="108">
        <f t="shared" si="2"/>
        <v>0</v>
      </c>
      <c r="O87" s="108" t="e">
        <f>IF(D87="X",0,IF(E87="X",0,VLOOKUP(E87,'31'!$K$3:$L$16,2,FALSE)))</f>
        <v>#N/A</v>
      </c>
      <c r="P87" s="108" t="e">
        <f t="shared" si="3"/>
        <v>#N/A</v>
      </c>
    </row>
    <row r="88" spans="1:16">
      <c r="A88" s="30"/>
      <c r="B88" s="106"/>
      <c r="C88" s="33"/>
      <c r="D88" s="33"/>
      <c r="E88" s="106"/>
      <c r="F88" s="108"/>
      <c r="G88" s="108"/>
      <c r="H88" s="108"/>
      <c r="I88" s="108"/>
      <c r="J88" s="108"/>
      <c r="N88" s="108">
        <f t="shared" si="2"/>
        <v>0</v>
      </c>
      <c r="O88" s="108" t="e">
        <f>IF(D88="X",0,IF(E88="X",0,VLOOKUP(E88,'31'!$K$3:$L$16,2,FALSE)))</f>
        <v>#N/A</v>
      </c>
      <c r="P88" s="108" t="e">
        <f t="shared" si="3"/>
        <v>#N/A</v>
      </c>
    </row>
    <row r="89" spans="1:16">
      <c r="A89" s="30"/>
      <c r="B89" s="106"/>
      <c r="C89" s="33"/>
      <c r="D89" s="33"/>
      <c r="E89" s="106"/>
      <c r="F89" s="108"/>
      <c r="G89" s="108"/>
      <c r="H89" s="108"/>
      <c r="I89" s="108"/>
      <c r="J89" s="108"/>
      <c r="N89" s="108">
        <f t="shared" si="2"/>
        <v>0</v>
      </c>
      <c r="O89" s="108" t="e">
        <f>IF(D89="X",0,IF(E89="X",0,VLOOKUP(E89,'31'!$K$3:$L$16,2,FALSE)))</f>
        <v>#N/A</v>
      </c>
      <c r="P89" s="108" t="e">
        <f t="shared" si="3"/>
        <v>#N/A</v>
      </c>
    </row>
    <row r="90" spans="1:16">
      <c r="A90" s="30"/>
      <c r="B90" s="106"/>
      <c r="C90" s="33"/>
      <c r="D90" s="33"/>
      <c r="E90" s="106"/>
      <c r="F90" s="108"/>
      <c r="G90" s="108"/>
      <c r="H90" s="108"/>
      <c r="I90" s="108"/>
      <c r="J90" s="108"/>
      <c r="N90" s="108">
        <f t="shared" si="2"/>
        <v>0</v>
      </c>
      <c r="O90" s="108" t="e">
        <f>IF(D90="X",0,IF(E90="X",0,VLOOKUP(E90,'31'!$K$3:$L$16,2,FALSE)))</f>
        <v>#N/A</v>
      </c>
      <c r="P90" s="108" t="e">
        <f t="shared" si="3"/>
        <v>#N/A</v>
      </c>
    </row>
    <row r="91" spans="1:16">
      <c r="A91" s="30"/>
      <c r="B91" s="106"/>
      <c r="C91" s="33"/>
      <c r="D91" s="33"/>
      <c r="E91" s="106"/>
      <c r="F91" s="108"/>
      <c r="G91" s="108"/>
      <c r="H91" s="108"/>
      <c r="I91" s="108"/>
      <c r="J91" s="108"/>
      <c r="N91" s="108">
        <f t="shared" si="2"/>
        <v>0</v>
      </c>
      <c r="O91" s="108" t="e">
        <f>IF(D91="X",0,IF(E91="X",0,VLOOKUP(E91,'31'!$K$3:$L$16,2,FALSE)))</f>
        <v>#N/A</v>
      </c>
      <c r="P91" s="108" t="e">
        <f t="shared" si="3"/>
        <v>#N/A</v>
      </c>
    </row>
    <row r="92" spans="1:16">
      <c r="A92" s="30"/>
      <c r="B92" s="106"/>
      <c r="C92" s="33"/>
      <c r="D92" s="33"/>
      <c r="E92" s="106"/>
      <c r="F92" s="108"/>
      <c r="G92" s="108"/>
      <c r="H92" s="108"/>
      <c r="I92" s="108"/>
      <c r="J92" s="108"/>
      <c r="N92" s="108">
        <f t="shared" si="2"/>
        <v>0</v>
      </c>
      <c r="O92" s="108" t="e">
        <f>IF(D92="X",0,IF(E92="X",0,VLOOKUP(E92,'31'!$K$3:$L$16,2,FALSE)))</f>
        <v>#N/A</v>
      </c>
      <c r="P92" s="108" t="e">
        <f t="shared" si="3"/>
        <v>#N/A</v>
      </c>
    </row>
    <row r="93" spans="1:16">
      <c r="A93" s="30"/>
      <c r="B93" s="106"/>
      <c r="C93" s="33"/>
      <c r="D93" s="33"/>
      <c r="E93" s="106"/>
      <c r="F93" s="108"/>
      <c r="G93" s="108"/>
      <c r="H93" s="108"/>
      <c r="I93" s="108"/>
      <c r="J93" s="108"/>
      <c r="N93" s="108">
        <f t="shared" si="2"/>
        <v>0</v>
      </c>
      <c r="O93" s="108" t="e">
        <f>IF(D93="X",0,IF(E93="X",0,VLOOKUP(E93,'31'!$K$3:$L$16,2,FALSE)))</f>
        <v>#N/A</v>
      </c>
      <c r="P93" s="108" t="e">
        <f t="shared" si="3"/>
        <v>#N/A</v>
      </c>
    </row>
    <row r="94" spans="1:16">
      <c r="A94" s="30"/>
      <c r="B94" s="106"/>
      <c r="C94" s="33"/>
      <c r="D94" s="33"/>
      <c r="E94" s="106"/>
      <c r="F94" s="108"/>
      <c r="G94" s="108"/>
      <c r="H94" s="108"/>
      <c r="I94" s="108"/>
      <c r="J94" s="108"/>
      <c r="N94" s="108">
        <f t="shared" si="2"/>
        <v>0</v>
      </c>
      <c r="O94" s="108" t="e">
        <f>IF(D94="X",0,IF(E94="X",0,VLOOKUP(E94,'31'!$K$3:$L$16,2,FALSE)))</f>
        <v>#N/A</v>
      </c>
      <c r="P94" s="108" t="e">
        <f t="shared" si="3"/>
        <v>#N/A</v>
      </c>
    </row>
    <row r="95" spans="1:16">
      <c r="A95" s="30"/>
      <c r="B95" s="106"/>
      <c r="C95" s="33"/>
      <c r="D95" s="33"/>
      <c r="E95" s="106"/>
      <c r="F95" s="108"/>
      <c r="G95" s="108"/>
      <c r="H95" s="108"/>
      <c r="I95" s="108"/>
      <c r="J95" s="108"/>
      <c r="N95" s="108">
        <f t="shared" si="2"/>
        <v>0</v>
      </c>
      <c r="O95" s="108" t="e">
        <f>IF(D95="X",0,IF(E95="X",0,VLOOKUP(E95,'31'!$K$3:$L$16,2,FALSE)))</f>
        <v>#N/A</v>
      </c>
      <c r="P95" s="108" t="e">
        <f t="shared" si="3"/>
        <v>#N/A</v>
      </c>
    </row>
    <row r="96" spans="1:16">
      <c r="A96" s="30"/>
      <c r="B96" s="106"/>
      <c r="C96" s="33"/>
      <c r="D96" s="33"/>
      <c r="E96" s="106"/>
      <c r="F96" s="108"/>
      <c r="G96" s="108"/>
      <c r="H96" s="108"/>
      <c r="I96" s="108"/>
      <c r="J96" s="108"/>
      <c r="N96" s="108">
        <f t="shared" si="2"/>
        <v>0</v>
      </c>
      <c r="O96" s="108" t="e">
        <f>IF(D96="X",0,IF(E96="X",0,VLOOKUP(E96,'31'!$K$3:$L$16,2,FALSE)))</f>
        <v>#N/A</v>
      </c>
      <c r="P96" s="108" t="e">
        <f t="shared" si="3"/>
        <v>#N/A</v>
      </c>
    </row>
    <row r="97" spans="1:16">
      <c r="A97" s="30"/>
      <c r="B97" s="106"/>
      <c r="C97" s="33"/>
      <c r="D97" s="33"/>
      <c r="E97" s="106"/>
      <c r="F97" s="108"/>
      <c r="G97" s="108"/>
      <c r="H97" s="108"/>
      <c r="I97" s="108"/>
      <c r="J97" s="108"/>
      <c r="N97" s="108">
        <f t="shared" si="2"/>
        <v>0</v>
      </c>
      <c r="O97" s="108" t="e">
        <f>IF(D97="X",0,IF(E97="X",0,VLOOKUP(E97,'31'!$K$3:$L$16,2,FALSE)))</f>
        <v>#N/A</v>
      </c>
      <c r="P97" s="108" t="e">
        <f t="shared" si="3"/>
        <v>#N/A</v>
      </c>
    </row>
    <row r="98" spans="1:16">
      <c r="A98" s="30"/>
      <c r="B98" s="106"/>
      <c r="C98" s="33"/>
      <c r="D98" s="33"/>
      <c r="E98" s="106"/>
      <c r="F98" s="108"/>
      <c r="G98" s="108"/>
      <c r="H98" s="108"/>
      <c r="I98" s="108"/>
      <c r="J98" s="108"/>
      <c r="N98" s="108">
        <f t="shared" si="2"/>
        <v>0</v>
      </c>
      <c r="O98" s="108" t="e">
        <f>IF(D98="X",0,IF(E98="X",0,VLOOKUP(E98,'31'!$K$3:$L$16,2,FALSE)))</f>
        <v>#N/A</v>
      </c>
      <c r="P98" s="108" t="e">
        <f t="shared" si="3"/>
        <v>#N/A</v>
      </c>
    </row>
    <row r="99" spans="1:16">
      <c r="A99" s="30"/>
      <c r="B99" s="106"/>
      <c r="C99" s="33"/>
      <c r="D99" s="33"/>
      <c r="E99" s="106"/>
      <c r="F99" s="108"/>
      <c r="G99" s="108"/>
      <c r="H99" s="108"/>
      <c r="I99" s="108"/>
      <c r="J99" s="108"/>
      <c r="N99" s="108">
        <f t="shared" si="2"/>
        <v>0</v>
      </c>
      <c r="O99" s="108" t="e">
        <f>IF(D99="X",0,IF(E99="X",0,VLOOKUP(E99,'31'!$K$3:$L$16,2,FALSE)))</f>
        <v>#N/A</v>
      </c>
      <c r="P99" s="108" t="e">
        <f t="shared" si="3"/>
        <v>#N/A</v>
      </c>
    </row>
    <row r="100" spans="1:16">
      <c r="A100" s="30"/>
      <c r="B100" s="106"/>
      <c r="C100" s="33"/>
      <c r="D100" s="33"/>
      <c r="E100" s="106"/>
      <c r="F100" s="108"/>
      <c r="G100" s="108"/>
      <c r="H100" s="108"/>
      <c r="I100" s="108"/>
      <c r="J100" s="108"/>
      <c r="N100" s="108">
        <f t="shared" si="2"/>
        <v>0</v>
      </c>
      <c r="O100" s="108" t="e">
        <f>IF(D100="X",0,IF(E100="X",0,VLOOKUP(E100,'31'!$K$3:$L$16,2,FALSE)))</f>
        <v>#N/A</v>
      </c>
      <c r="P100" s="108" t="e">
        <f t="shared" si="3"/>
        <v>#N/A</v>
      </c>
    </row>
    <row r="101" spans="1:16">
      <c r="A101" s="30"/>
      <c r="B101" s="106"/>
      <c r="C101" s="33"/>
      <c r="D101" s="33"/>
      <c r="E101" s="106"/>
      <c r="F101" s="108"/>
      <c r="G101" s="108"/>
      <c r="H101" s="108"/>
      <c r="I101" s="108"/>
      <c r="J101" s="108"/>
      <c r="N101" s="108">
        <f t="shared" si="2"/>
        <v>0</v>
      </c>
      <c r="O101" s="108" t="e">
        <f>IF(D101="X",0,IF(E101="X",0,VLOOKUP(E101,'31'!$K$3:$L$16,2,FALSE)))</f>
        <v>#N/A</v>
      </c>
      <c r="P101" s="108" t="e">
        <f t="shared" si="3"/>
        <v>#N/A</v>
      </c>
    </row>
    <row r="102" spans="1:16">
      <c r="A102" s="30"/>
      <c r="B102" s="106"/>
      <c r="C102" s="33"/>
      <c r="D102" s="33"/>
      <c r="E102" s="106"/>
      <c r="F102" s="108"/>
      <c r="G102" s="108"/>
      <c r="H102" s="108"/>
      <c r="I102" s="108"/>
      <c r="J102" s="108"/>
      <c r="N102" s="108">
        <f t="shared" si="2"/>
        <v>0</v>
      </c>
      <c r="O102" s="108" t="e">
        <f>IF(D102="X",0,IF(E102="X",0,VLOOKUP(E102,'31'!$K$3:$L$16,2,FALSE)))</f>
        <v>#N/A</v>
      </c>
      <c r="P102" s="108" t="e">
        <f t="shared" si="3"/>
        <v>#N/A</v>
      </c>
    </row>
    <row r="103" spans="1:16">
      <c r="A103" s="30"/>
      <c r="B103" s="106"/>
      <c r="C103" s="33"/>
      <c r="D103" s="33"/>
      <c r="E103" s="106"/>
      <c r="F103" s="108"/>
      <c r="G103" s="108"/>
      <c r="H103" s="108"/>
      <c r="I103" s="108"/>
      <c r="J103" s="108"/>
      <c r="N103" s="108">
        <f t="shared" si="2"/>
        <v>0</v>
      </c>
      <c r="O103" s="108" t="e">
        <f>IF(D103="X",0,IF(E103="X",0,VLOOKUP(E103,'31'!$K$3:$L$16,2,FALSE)))</f>
        <v>#N/A</v>
      </c>
      <c r="P103" s="108" t="e">
        <f t="shared" si="3"/>
        <v>#N/A</v>
      </c>
    </row>
    <row r="104" spans="1:16">
      <c r="A104" s="30"/>
      <c r="B104" s="106"/>
      <c r="C104" s="33"/>
      <c r="D104" s="33"/>
      <c r="E104" s="106"/>
      <c r="F104" s="108"/>
      <c r="G104" s="108"/>
      <c r="H104" s="108"/>
      <c r="I104" s="108"/>
      <c r="J104" s="108"/>
      <c r="N104" s="108">
        <f t="shared" si="2"/>
        <v>0</v>
      </c>
      <c r="O104" s="108" t="e">
        <f>IF(D104="X",0,IF(E104="X",0,VLOOKUP(E104,'31'!$K$3:$L$16,2,FALSE)))</f>
        <v>#N/A</v>
      </c>
      <c r="P104" s="108" t="e">
        <f t="shared" si="3"/>
        <v>#N/A</v>
      </c>
    </row>
    <row r="105" spans="1:16">
      <c r="A105" s="30"/>
      <c r="B105" s="106"/>
      <c r="C105" s="33"/>
      <c r="D105" s="33"/>
      <c r="E105" s="106"/>
      <c r="F105" s="108"/>
      <c r="G105" s="108"/>
      <c r="H105" s="108"/>
      <c r="I105" s="108"/>
      <c r="J105" s="108"/>
      <c r="N105" s="108">
        <f t="shared" si="2"/>
        <v>0</v>
      </c>
      <c r="O105" s="108" t="e">
        <f>IF(D105="X",0,IF(E105="X",0,VLOOKUP(E105,'31'!$K$3:$L$16,2,FALSE)))</f>
        <v>#N/A</v>
      </c>
      <c r="P105" s="108" t="e">
        <f t="shared" si="3"/>
        <v>#N/A</v>
      </c>
    </row>
    <row r="106" spans="1:16">
      <c r="A106" s="30"/>
      <c r="B106" s="106"/>
      <c r="C106" s="33"/>
      <c r="D106" s="33"/>
      <c r="E106" s="106"/>
      <c r="F106" s="108"/>
      <c r="G106" s="108"/>
      <c r="H106" s="108"/>
      <c r="I106" s="108"/>
      <c r="J106" s="108"/>
      <c r="N106" s="108">
        <f t="shared" si="2"/>
        <v>0</v>
      </c>
      <c r="O106" s="108" t="e">
        <f>IF(D106="X",0,IF(E106="X",0,VLOOKUP(E106,'31'!$K$3:$L$16,2,FALSE)))</f>
        <v>#N/A</v>
      </c>
      <c r="P106" s="108" t="e">
        <f t="shared" si="3"/>
        <v>#N/A</v>
      </c>
    </row>
    <row r="107" spans="1:16">
      <c r="A107" s="30"/>
      <c r="B107" s="106"/>
      <c r="C107" s="33"/>
      <c r="D107" s="33"/>
      <c r="E107" s="106"/>
      <c r="F107" s="108"/>
      <c r="G107" s="108"/>
      <c r="H107" s="108"/>
      <c r="I107" s="108"/>
      <c r="J107" s="108"/>
      <c r="N107" s="108">
        <f t="shared" si="2"/>
        <v>0</v>
      </c>
      <c r="O107" s="108" t="e">
        <f>IF(D107="X",0,IF(E107="X",0,VLOOKUP(E107,'31'!$K$3:$L$16,2,FALSE)))</f>
        <v>#N/A</v>
      </c>
      <c r="P107" s="108" t="e">
        <f t="shared" si="3"/>
        <v>#N/A</v>
      </c>
    </row>
    <row r="108" spans="1:16">
      <c r="A108" s="30"/>
      <c r="B108" s="106"/>
      <c r="C108" s="33"/>
      <c r="D108" s="33"/>
      <c r="E108" s="106"/>
      <c r="F108" s="108"/>
      <c r="G108" s="108"/>
      <c r="H108" s="108"/>
      <c r="I108" s="108"/>
      <c r="J108" s="108"/>
      <c r="N108" s="108">
        <f t="shared" si="2"/>
        <v>0</v>
      </c>
      <c r="O108" s="108" t="e">
        <f>IF(D108="X",0,IF(E108="X",0,VLOOKUP(E108,'31'!$K$3:$L$16,2,FALSE)))</f>
        <v>#N/A</v>
      </c>
      <c r="P108" s="108" t="e">
        <f t="shared" si="3"/>
        <v>#N/A</v>
      </c>
    </row>
    <row r="109" spans="1:16">
      <c r="A109" s="30"/>
      <c r="B109" s="106"/>
      <c r="C109" s="33"/>
      <c r="D109" s="33"/>
      <c r="E109" s="106"/>
      <c r="F109" s="108"/>
      <c r="G109" s="108"/>
      <c r="H109" s="108"/>
      <c r="I109" s="108"/>
      <c r="J109" s="108"/>
      <c r="N109" s="108">
        <f t="shared" si="2"/>
        <v>0</v>
      </c>
      <c r="O109" s="108" t="e">
        <f>IF(D109="X",0,IF(E109="X",0,VLOOKUP(E109,'31'!$K$3:$L$16,2,FALSE)))</f>
        <v>#N/A</v>
      </c>
      <c r="P109" s="108" t="e">
        <f t="shared" si="3"/>
        <v>#N/A</v>
      </c>
    </row>
    <row r="110" spans="1:16">
      <c r="A110" s="30"/>
      <c r="B110" s="106"/>
      <c r="C110" s="33"/>
      <c r="D110" s="33"/>
      <c r="E110" s="106"/>
      <c r="F110" s="108"/>
      <c r="G110" s="108"/>
      <c r="H110" s="108"/>
      <c r="I110" s="108"/>
      <c r="J110" s="108"/>
      <c r="N110" s="108">
        <f t="shared" si="2"/>
        <v>0</v>
      </c>
      <c r="O110" s="108" t="e">
        <f>IF(D110="X",0,IF(E110="X",0,VLOOKUP(E110,'31'!$K$3:$L$16,2,FALSE)))</f>
        <v>#N/A</v>
      </c>
      <c r="P110" s="108" t="e">
        <f t="shared" si="3"/>
        <v>#N/A</v>
      </c>
    </row>
    <row r="111" spans="1:16">
      <c r="A111" s="30"/>
      <c r="B111" s="106"/>
      <c r="C111" s="33"/>
      <c r="D111" s="33"/>
      <c r="E111" s="106"/>
      <c r="F111" s="108"/>
      <c r="G111" s="108"/>
      <c r="H111" s="108"/>
      <c r="I111" s="108"/>
      <c r="J111" s="108"/>
      <c r="N111" s="108">
        <f t="shared" si="2"/>
        <v>0</v>
      </c>
      <c r="O111" s="108" t="e">
        <f>IF(D111="X",0,IF(E111="X",0,VLOOKUP(E111,'31'!$K$3:$L$16,2,FALSE)))</f>
        <v>#N/A</v>
      </c>
      <c r="P111" s="108" t="e">
        <f t="shared" si="3"/>
        <v>#N/A</v>
      </c>
    </row>
    <row r="112" spans="1:16">
      <c r="A112" s="30"/>
      <c r="B112" s="106"/>
      <c r="C112" s="33"/>
      <c r="D112" s="33"/>
      <c r="E112" s="106"/>
      <c r="F112" s="108"/>
      <c r="G112" s="108"/>
      <c r="H112" s="108"/>
      <c r="I112" s="108"/>
      <c r="J112" s="108"/>
      <c r="N112" s="108">
        <f t="shared" si="2"/>
        <v>0</v>
      </c>
      <c r="O112" s="108" t="e">
        <f>IF(D112="X",0,IF(E112="X",0,VLOOKUP(E112,'31'!$K$3:$L$16,2,FALSE)))</f>
        <v>#N/A</v>
      </c>
      <c r="P112" s="108" t="e">
        <f t="shared" si="3"/>
        <v>#N/A</v>
      </c>
    </row>
    <row r="113" spans="1:16">
      <c r="A113" s="30"/>
      <c r="B113" s="106"/>
      <c r="C113" s="33"/>
      <c r="D113" s="33"/>
      <c r="E113" s="106"/>
      <c r="F113" s="108"/>
      <c r="G113" s="108"/>
      <c r="H113" s="108"/>
      <c r="I113" s="108"/>
      <c r="J113" s="108"/>
      <c r="N113" s="108">
        <f t="shared" si="2"/>
        <v>0</v>
      </c>
      <c r="O113" s="108" t="e">
        <f>IF(D113="X",0,IF(E113="X",0,VLOOKUP(E113,'31'!$K$3:$L$16,2,FALSE)))</f>
        <v>#N/A</v>
      </c>
      <c r="P113" s="108" t="e">
        <f t="shared" si="3"/>
        <v>#N/A</v>
      </c>
    </row>
    <row r="114" spans="1:16">
      <c r="A114" s="30"/>
      <c r="B114" s="106"/>
      <c r="C114" s="33"/>
      <c r="D114" s="33"/>
      <c r="E114" s="106"/>
      <c r="F114" s="108"/>
      <c r="G114" s="108"/>
      <c r="H114" s="108"/>
      <c r="I114" s="108"/>
      <c r="J114" s="108"/>
      <c r="N114" s="108">
        <f t="shared" si="2"/>
        <v>0</v>
      </c>
      <c r="O114" s="108" t="e">
        <f>IF(D114="X",0,IF(E114="X",0,VLOOKUP(E114,'31'!$K$3:$L$16,2,FALSE)))</f>
        <v>#N/A</v>
      </c>
      <c r="P114" s="108" t="e">
        <f t="shared" si="3"/>
        <v>#N/A</v>
      </c>
    </row>
    <row r="115" spans="1:16">
      <c r="A115" s="30"/>
      <c r="B115" s="106"/>
      <c r="C115" s="33"/>
      <c r="D115" s="33"/>
      <c r="E115" s="106"/>
      <c r="F115" s="108"/>
      <c r="G115" s="108"/>
      <c r="H115" s="108"/>
      <c r="I115" s="108"/>
      <c r="J115" s="108"/>
      <c r="N115" s="108">
        <f t="shared" si="2"/>
        <v>0</v>
      </c>
      <c r="O115" s="108" t="e">
        <f>IF(D115="X",0,IF(E115="X",0,VLOOKUP(E115,'31'!$K$3:$L$16,2,FALSE)))</f>
        <v>#N/A</v>
      </c>
      <c r="P115" s="108" t="e">
        <f t="shared" si="3"/>
        <v>#N/A</v>
      </c>
    </row>
    <row r="116" spans="1:16">
      <c r="A116" s="30"/>
      <c r="B116" s="106"/>
      <c r="C116" s="33"/>
      <c r="D116" s="33"/>
      <c r="E116" s="106"/>
      <c r="F116" s="108"/>
      <c r="G116" s="108"/>
      <c r="H116" s="108"/>
      <c r="I116" s="108"/>
      <c r="J116" s="108"/>
      <c r="N116" s="108">
        <f t="shared" si="2"/>
        <v>0</v>
      </c>
      <c r="O116" s="108" t="e">
        <f>IF(D116="X",0,IF(E116="X",0,VLOOKUP(E116,'31'!$K$3:$L$16,2,FALSE)))</f>
        <v>#N/A</v>
      </c>
      <c r="P116" s="108" t="e">
        <f t="shared" si="3"/>
        <v>#N/A</v>
      </c>
    </row>
    <row r="117" spans="1:16">
      <c r="A117" s="30"/>
      <c r="B117" s="106"/>
      <c r="C117" s="116"/>
      <c r="D117" s="116"/>
      <c r="E117" s="117"/>
      <c r="F117" s="118"/>
      <c r="G117" s="118"/>
      <c r="H117" s="118"/>
      <c r="I117" s="118"/>
      <c r="J117" s="118"/>
      <c r="K117" s="118"/>
      <c r="L117" s="118"/>
      <c r="M117" s="118"/>
      <c r="N117" s="108">
        <f t="shared" si="2"/>
        <v>0</v>
      </c>
      <c r="O117" s="108" t="e">
        <f>IF(D117="X",0,IF(E117="X",0,VLOOKUP(E117,'31'!$K$3:$L$16,2,FALSE)))</f>
        <v>#N/A</v>
      </c>
      <c r="P117" s="108" t="e">
        <f t="shared" si="3"/>
        <v>#N/A</v>
      </c>
    </row>
    <row r="118" spans="1:16">
      <c r="A118" s="110"/>
      <c r="B118" s="106"/>
      <c r="C118" s="33"/>
      <c r="D118" s="33"/>
      <c r="E118" s="106"/>
      <c r="F118" s="108"/>
      <c r="G118" s="108"/>
      <c r="H118" s="108"/>
      <c r="I118" s="108"/>
      <c r="J118" s="108"/>
      <c r="N118" s="108">
        <f t="shared" si="2"/>
        <v>0</v>
      </c>
      <c r="O118" s="108" t="e">
        <f>IF(D118="X",0,IF(E118="X",0,VLOOKUP(E118,'31'!$K$3:$L$16,2,FALSE)))</f>
        <v>#N/A</v>
      </c>
      <c r="P118" s="108" t="e">
        <f t="shared" si="3"/>
        <v>#N/A</v>
      </c>
    </row>
    <row r="119" spans="1:16">
      <c r="A119" s="110"/>
      <c r="B119" s="106"/>
      <c r="C119" s="107"/>
      <c r="D119" s="33"/>
      <c r="E119" s="106"/>
      <c r="F119" s="108"/>
      <c r="G119" s="108"/>
      <c r="H119" s="108"/>
      <c r="I119" s="108"/>
      <c r="J119" s="108"/>
      <c r="N119" s="108">
        <f t="shared" si="2"/>
        <v>0</v>
      </c>
      <c r="O119" s="108" t="e">
        <f>IF(D119="X",0,IF(E119="X",0,VLOOKUP(E119,'31'!$K$3:$L$16,2,FALSE)))</f>
        <v>#N/A</v>
      </c>
      <c r="P119" s="108" t="e">
        <f t="shared" si="3"/>
        <v>#N/A</v>
      </c>
    </row>
    <row r="120" spans="1:16">
      <c r="A120" s="110"/>
      <c r="B120" s="106"/>
      <c r="C120" s="33"/>
      <c r="D120" s="33"/>
      <c r="E120" s="106"/>
      <c r="F120" s="108"/>
      <c r="G120" s="108"/>
      <c r="H120" s="108"/>
      <c r="I120" s="108"/>
      <c r="J120" s="108"/>
      <c r="N120" s="108">
        <f t="shared" si="2"/>
        <v>0</v>
      </c>
      <c r="O120" s="108" t="e">
        <f>IF(D120="X",0,IF(E120="X",0,VLOOKUP(E120,'31'!$K$3:$L$16,2,FALSE)))</f>
        <v>#N/A</v>
      </c>
      <c r="P120" s="108" t="e">
        <f t="shared" si="3"/>
        <v>#N/A</v>
      </c>
    </row>
    <row r="121" spans="1:16">
      <c r="A121" s="110"/>
      <c r="B121" s="106"/>
      <c r="C121" s="33"/>
      <c r="D121" s="33"/>
      <c r="E121" s="106"/>
      <c r="F121" s="108"/>
      <c r="G121" s="108"/>
      <c r="H121" s="108"/>
      <c r="I121" s="108"/>
      <c r="J121" s="108"/>
      <c r="N121" s="108">
        <f t="shared" si="2"/>
        <v>0</v>
      </c>
      <c r="O121" s="108" t="e">
        <f>IF(D121="X",0,IF(E121="X",0,VLOOKUP(E121,'31'!$K$3:$L$16,2,FALSE)))</f>
        <v>#N/A</v>
      </c>
      <c r="P121" s="108" t="e">
        <f t="shared" si="3"/>
        <v>#N/A</v>
      </c>
    </row>
    <row r="122" spans="1:16">
      <c r="A122" s="110"/>
      <c r="B122" s="106"/>
      <c r="C122" s="33"/>
      <c r="D122" s="33"/>
      <c r="E122" s="106"/>
      <c r="F122" s="108"/>
      <c r="G122" s="108"/>
      <c r="H122" s="108"/>
      <c r="I122" s="108"/>
      <c r="J122" s="108"/>
      <c r="N122" s="108">
        <f t="shared" si="2"/>
        <v>0</v>
      </c>
      <c r="O122" s="108" t="e">
        <f>IF(D122="X",0,IF(E122="X",0,VLOOKUP(E122,'31'!$K$3:$L$16,2,FALSE)))</f>
        <v>#N/A</v>
      </c>
      <c r="P122" s="108" t="e">
        <f t="shared" si="3"/>
        <v>#N/A</v>
      </c>
    </row>
    <row r="123" spans="1:16">
      <c r="A123" s="110"/>
      <c r="B123" s="106"/>
      <c r="C123" s="33"/>
      <c r="D123" s="33"/>
      <c r="E123" s="106"/>
      <c r="F123" s="108"/>
      <c r="G123" s="108"/>
      <c r="H123" s="108"/>
      <c r="I123" s="108"/>
      <c r="J123" s="108"/>
      <c r="N123" s="108">
        <f t="shared" si="2"/>
        <v>0</v>
      </c>
      <c r="O123" s="108" t="e">
        <f>IF(D123="X",0,IF(E123="X",0,VLOOKUP(E123,'31'!$K$3:$L$16,2,FALSE)))</f>
        <v>#N/A</v>
      </c>
      <c r="P123" s="108" t="e">
        <f t="shared" si="3"/>
        <v>#N/A</v>
      </c>
    </row>
    <row r="124" spans="1:16">
      <c r="A124" s="110"/>
      <c r="B124" s="106"/>
      <c r="C124" s="33"/>
      <c r="D124" s="33"/>
      <c r="E124" s="106"/>
      <c r="F124" s="108"/>
      <c r="G124" s="108"/>
      <c r="H124" s="108"/>
      <c r="I124" s="108"/>
      <c r="J124" s="108"/>
      <c r="N124" s="108">
        <f t="shared" si="2"/>
        <v>0</v>
      </c>
      <c r="O124" s="108" t="e">
        <f>IF(D124="X",0,IF(E124="X",0,VLOOKUP(E124,'31'!$K$3:$L$16,2,FALSE)))</f>
        <v>#N/A</v>
      </c>
      <c r="P124" s="108" t="e">
        <f t="shared" si="3"/>
        <v>#N/A</v>
      </c>
    </row>
    <row r="125" spans="1:16">
      <c r="A125" s="110"/>
      <c r="B125" s="106"/>
      <c r="C125" s="33"/>
      <c r="D125" s="33"/>
      <c r="E125" s="106"/>
      <c r="F125" s="108"/>
      <c r="G125" s="108"/>
      <c r="H125" s="108"/>
      <c r="I125" s="108"/>
      <c r="J125" s="108"/>
      <c r="N125" s="108">
        <f t="shared" si="2"/>
        <v>0</v>
      </c>
      <c r="O125" s="108" t="e">
        <f>IF(D125="X",0,IF(E125="X",0,VLOOKUP(E125,'31'!$K$3:$L$16,2,FALSE)))</f>
        <v>#N/A</v>
      </c>
      <c r="P125" s="108" t="e">
        <f t="shared" si="3"/>
        <v>#N/A</v>
      </c>
    </row>
    <row r="126" spans="1:16">
      <c r="A126" s="110"/>
      <c r="B126" s="106"/>
      <c r="C126" s="116"/>
      <c r="D126" s="116"/>
      <c r="E126" s="116"/>
      <c r="F126" s="118"/>
      <c r="G126" s="118"/>
      <c r="H126" s="118"/>
      <c r="I126" s="118"/>
      <c r="J126" s="118"/>
      <c r="K126" s="118"/>
      <c r="L126" s="118"/>
      <c r="M126" s="118"/>
      <c r="N126" s="108">
        <f t="shared" si="2"/>
        <v>0</v>
      </c>
      <c r="O126" s="108" t="e">
        <f>IF(D126="X",0,IF(E126="X",0,VLOOKUP(E126,'31'!$K$3:$L$16,2,FALSE)))</f>
        <v>#N/A</v>
      </c>
      <c r="P126" s="108" t="e">
        <f t="shared" si="3"/>
        <v>#N/A</v>
      </c>
    </row>
    <row r="127" spans="1:16">
      <c r="N127" s="108">
        <f t="shared" si="2"/>
        <v>0</v>
      </c>
      <c r="O127" s="108" t="e">
        <f>IF(D127="X",0,IF(E127="X",0,VLOOKUP(E127,'31'!$K$3:$L$16,2,FALSE)))</f>
        <v>#N/A</v>
      </c>
      <c r="P127" s="108" t="e">
        <f t="shared" si="3"/>
        <v>#N/A</v>
      </c>
    </row>
    <row r="128" spans="1:16">
      <c r="N128" s="108">
        <f t="shared" si="2"/>
        <v>0</v>
      </c>
      <c r="O128" s="108" t="e">
        <f>IF(D128="X",0,IF(E128="X",0,VLOOKUP(E128,'31'!$K$3:$L$16,2,FALSE)))</f>
        <v>#N/A</v>
      </c>
      <c r="P128" s="108" t="e">
        <f t="shared" si="3"/>
        <v>#N/A</v>
      </c>
    </row>
    <row r="129" spans="14:16">
      <c r="N129" s="108">
        <f t="shared" si="2"/>
        <v>0</v>
      </c>
      <c r="O129" s="108" t="e">
        <f>IF(D129="X",0,IF(E129="X",0,VLOOKUP(E129,'31'!$K$3:$L$16,2,FALSE)))</f>
        <v>#N/A</v>
      </c>
      <c r="P129" s="108" t="e">
        <f t="shared" si="3"/>
        <v>#N/A</v>
      </c>
    </row>
    <row r="130" spans="14:16">
      <c r="N130" s="108">
        <f t="shared" si="2"/>
        <v>0</v>
      </c>
      <c r="O130" s="108" t="e">
        <f>IF(D130="X",0,IF(E130="X",0,VLOOKUP(E130,'31'!$K$3:$L$16,2,FALSE)))</f>
        <v>#N/A</v>
      </c>
      <c r="P130" s="108" t="e">
        <f t="shared" si="3"/>
        <v>#N/A</v>
      </c>
    </row>
    <row r="131" spans="14:16">
      <c r="N131" s="108">
        <f t="shared" si="2"/>
        <v>0</v>
      </c>
      <c r="O131" s="108" t="e">
        <f>IF(D131="X",0,IF(E131="X",0,VLOOKUP(E131,'31'!$K$3:$L$16,2,FALSE)))</f>
        <v>#N/A</v>
      </c>
      <c r="P131" s="108" t="e">
        <f t="shared" si="3"/>
        <v>#N/A</v>
      </c>
    </row>
    <row r="132" spans="14:16">
      <c r="N132" s="108">
        <f t="shared" ref="N132:N195" si="4">SUM(F132:M132)</f>
        <v>0</v>
      </c>
      <c r="O132" s="108" t="e">
        <f>IF(D132="X",0,IF(E132="X",0,VLOOKUP(E132,'31'!$K$3:$L$16,2,FALSE)))</f>
        <v>#N/A</v>
      </c>
      <c r="P132" s="108" t="e">
        <f t="shared" ref="P132:P195" si="5">N132*O132</f>
        <v>#N/A</v>
      </c>
    </row>
    <row r="133" spans="14:16">
      <c r="N133" s="108">
        <f t="shared" si="4"/>
        <v>0</v>
      </c>
      <c r="O133" s="108" t="e">
        <f>IF(D133="X",0,IF(E133="X",0,VLOOKUP(E133,'31'!$K$3:$L$16,2,FALSE)))</f>
        <v>#N/A</v>
      </c>
      <c r="P133" s="108" t="e">
        <f t="shared" si="5"/>
        <v>#N/A</v>
      </c>
    </row>
    <row r="134" spans="14:16">
      <c r="N134" s="108">
        <f t="shared" si="4"/>
        <v>0</v>
      </c>
      <c r="O134" s="108" t="e">
        <f>IF(D134="X",0,IF(E134="X",0,VLOOKUP(E134,'31'!$K$3:$L$16,2,FALSE)))</f>
        <v>#N/A</v>
      </c>
      <c r="P134" s="108" t="e">
        <f t="shared" si="5"/>
        <v>#N/A</v>
      </c>
    </row>
    <row r="135" spans="14:16">
      <c r="N135" s="108">
        <f t="shared" si="4"/>
        <v>0</v>
      </c>
      <c r="O135" s="108" t="e">
        <f>IF(D135="X",0,IF(E135="X",0,VLOOKUP(E135,'31'!$K$3:$L$16,2,FALSE)))</f>
        <v>#N/A</v>
      </c>
      <c r="P135" s="108" t="e">
        <f t="shared" si="5"/>
        <v>#N/A</v>
      </c>
    </row>
    <row r="136" spans="14:16">
      <c r="N136" s="108">
        <f t="shared" si="4"/>
        <v>0</v>
      </c>
      <c r="O136" s="108" t="e">
        <f>IF(D136="X",0,IF(E136="X",0,VLOOKUP(E136,'31'!$K$3:$L$16,2,FALSE)))</f>
        <v>#N/A</v>
      </c>
      <c r="P136" s="108" t="e">
        <f t="shared" si="5"/>
        <v>#N/A</v>
      </c>
    </row>
    <row r="137" spans="14:16">
      <c r="N137" s="108">
        <f t="shared" si="4"/>
        <v>0</v>
      </c>
      <c r="O137" s="108" t="e">
        <f>IF(D137="X",0,IF(E137="X",0,VLOOKUP(E137,'31'!$K$3:$L$16,2,FALSE)))</f>
        <v>#N/A</v>
      </c>
      <c r="P137" s="108" t="e">
        <f t="shared" si="5"/>
        <v>#N/A</v>
      </c>
    </row>
    <row r="138" spans="14:16">
      <c r="N138" s="108">
        <f t="shared" si="4"/>
        <v>0</v>
      </c>
      <c r="O138" s="108" t="e">
        <f>IF(D138="X",0,IF(E138="X",0,VLOOKUP(E138,'31'!$K$3:$L$16,2,FALSE)))</f>
        <v>#N/A</v>
      </c>
      <c r="P138" s="108" t="e">
        <f t="shared" si="5"/>
        <v>#N/A</v>
      </c>
    </row>
    <row r="139" spans="14:16">
      <c r="N139" s="108">
        <f t="shared" si="4"/>
        <v>0</v>
      </c>
      <c r="O139" s="108" t="e">
        <f>IF(D139="X",0,IF(E139="X",0,VLOOKUP(E139,'31'!$K$3:$L$16,2,FALSE)))</f>
        <v>#N/A</v>
      </c>
      <c r="P139" s="108" t="e">
        <f t="shared" si="5"/>
        <v>#N/A</v>
      </c>
    </row>
    <row r="140" spans="14:16">
      <c r="N140" s="108">
        <f t="shared" si="4"/>
        <v>0</v>
      </c>
      <c r="O140" s="108" t="e">
        <f>IF(D140="X",0,IF(E140="X",0,VLOOKUP(E140,'31'!$K$3:$L$16,2,FALSE)))</f>
        <v>#N/A</v>
      </c>
      <c r="P140" s="108" t="e">
        <f t="shared" si="5"/>
        <v>#N/A</v>
      </c>
    </row>
    <row r="141" spans="14:16">
      <c r="N141" s="108">
        <f t="shared" si="4"/>
        <v>0</v>
      </c>
      <c r="O141" s="108" t="e">
        <f>IF(D141="X",0,IF(E141="X",0,VLOOKUP(E141,'31'!$K$3:$L$16,2,FALSE)))</f>
        <v>#N/A</v>
      </c>
      <c r="P141" s="108" t="e">
        <f t="shared" si="5"/>
        <v>#N/A</v>
      </c>
    </row>
    <row r="142" spans="14:16">
      <c r="N142" s="108">
        <f t="shared" si="4"/>
        <v>0</v>
      </c>
      <c r="O142" s="108" t="e">
        <f>IF(D142="X",0,IF(E142="X",0,VLOOKUP(E142,'31'!$K$3:$L$16,2,FALSE)))</f>
        <v>#N/A</v>
      </c>
      <c r="P142" s="108" t="e">
        <f t="shared" si="5"/>
        <v>#N/A</v>
      </c>
    </row>
    <row r="143" spans="14:16">
      <c r="N143" s="108">
        <f t="shared" si="4"/>
        <v>0</v>
      </c>
      <c r="O143" s="108" t="e">
        <f>IF(D143="X",0,IF(E143="X",0,VLOOKUP(E143,'31'!$K$3:$L$16,2,FALSE)))</f>
        <v>#N/A</v>
      </c>
      <c r="P143" s="108" t="e">
        <f t="shared" si="5"/>
        <v>#N/A</v>
      </c>
    </row>
    <row r="144" spans="14:16">
      <c r="N144" s="108">
        <f t="shared" si="4"/>
        <v>0</v>
      </c>
      <c r="O144" s="108" t="e">
        <f>IF(D144="X",0,IF(E144="X",0,VLOOKUP(E144,'31'!$K$3:$L$16,2,FALSE)))</f>
        <v>#N/A</v>
      </c>
      <c r="P144" s="108" t="e">
        <f t="shared" si="5"/>
        <v>#N/A</v>
      </c>
    </row>
    <row r="145" spans="14:16">
      <c r="N145" s="108">
        <f t="shared" si="4"/>
        <v>0</v>
      </c>
      <c r="O145" s="108" t="e">
        <f>IF(D145="X",0,IF(E145="X",0,VLOOKUP(E145,'31'!$K$3:$L$16,2,FALSE)))</f>
        <v>#N/A</v>
      </c>
      <c r="P145" s="108" t="e">
        <f t="shared" si="5"/>
        <v>#N/A</v>
      </c>
    </row>
    <row r="146" spans="14:16">
      <c r="N146" s="108">
        <f t="shared" si="4"/>
        <v>0</v>
      </c>
      <c r="O146" s="108" t="e">
        <f>IF(D146="X",0,IF(E146="X",0,VLOOKUP(E146,'31'!$K$3:$L$16,2,FALSE)))</f>
        <v>#N/A</v>
      </c>
      <c r="P146" s="108" t="e">
        <f t="shared" si="5"/>
        <v>#N/A</v>
      </c>
    </row>
    <row r="147" spans="14:16">
      <c r="N147" s="108">
        <f t="shared" si="4"/>
        <v>0</v>
      </c>
      <c r="O147" s="108" t="e">
        <f>IF(D147="X",0,IF(E147="X",0,VLOOKUP(E147,'31'!$K$3:$L$16,2,FALSE)))</f>
        <v>#N/A</v>
      </c>
      <c r="P147" s="108" t="e">
        <f t="shared" si="5"/>
        <v>#N/A</v>
      </c>
    </row>
    <row r="148" spans="14:16">
      <c r="N148" s="108">
        <f t="shared" si="4"/>
        <v>0</v>
      </c>
      <c r="O148" s="108" t="e">
        <f>IF(D148="X",0,IF(E148="X",0,VLOOKUP(E148,'31'!$K$3:$L$16,2,FALSE)))</f>
        <v>#N/A</v>
      </c>
      <c r="P148" s="108" t="e">
        <f t="shared" si="5"/>
        <v>#N/A</v>
      </c>
    </row>
    <row r="149" spans="14:16">
      <c r="N149" s="108">
        <f t="shared" si="4"/>
        <v>0</v>
      </c>
      <c r="O149" s="108" t="e">
        <f>IF(D149="X",0,IF(E149="X",0,VLOOKUP(E149,'31'!$K$3:$L$16,2,FALSE)))</f>
        <v>#N/A</v>
      </c>
      <c r="P149" s="108" t="e">
        <f t="shared" si="5"/>
        <v>#N/A</v>
      </c>
    </row>
    <row r="150" spans="14:16">
      <c r="N150" s="108">
        <f t="shared" si="4"/>
        <v>0</v>
      </c>
      <c r="O150" s="108" t="e">
        <f>IF(D150="X",0,IF(E150="X",0,VLOOKUP(E150,'31'!$K$3:$L$16,2,FALSE)))</f>
        <v>#N/A</v>
      </c>
      <c r="P150" s="108" t="e">
        <f t="shared" si="5"/>
        <v>#N/A</v>
      </c>
    </row>
    <row r="151" spans="14:16">
      <c r="N151" s="108">
        <f t="shared" si="4"/>
        <v>0</v>
      </c>
      <c r="O151" s="108" t="e">
        <f>IF(D151="X",0,IF(E151="X",0,VLOOKUP(E151,'31'!$K$3:$L$16,2,FALSE)))</f>
        <v>#N/A</v>
      </c>
      <c r="P151" s="108" t="e">
        <f t="shared" si="5"/>
        <v>#N/A</v>
      </c>
    </row>
    <row r="152" spans="14:16">
      <c r="N152" s="108">
        <f t="shared" si="4"/>
        <v>0</v>
      </c>
      <c r="O152" s="108" t="e">
        <f>IF(D152="X",0,IF(E152="X",0,VLOOKUP(E152,'31'!$K$3:$L$16,2,FALSE)))</f>
        <v>#N/A</v>
      </c>
      <c r="P152" s="108" t="e">
        <f t="shared" si="5"/>
        <v>#N/A</v>
      </c>
    </row>
    <row r="153" spans="14:16">
      <c r="N153" s="108">
        <f t="shared" si="4"/>
        <v>0</v>
      </c>
      <c r="O153" s="108" t="e">
        <f>IF(D153="X",0,IF(E153="X",0,VLOOKUP(E153,'31'!$K$3:$L$16,2,FALSE)))</f>
        <v>#N/A</v>
      </c>
      <c r="P153" s="108" t="e">
        <f t="shared" si="5"/>
        <v>#N/A</v>
      </c>
    </row>
    <row r="154" spans="14:16">
      <c r="N154" s="108">
        <f t="shared" si="4"/>
        <v>0</v>
      </c>
      <c r="O154" s="108" t="e">
        <f>IF(D154="X",0,IF(E154="X",0,VLOOKUP(E154,'31'!$K$3:$L$16,2,FALSE)))</f>
        <v>#N/A</v>
      </c>
      <c r="P154" s="108" t="e">
        <f t="shared" si="5"/>
        <v>#N/A</v>
      </c>
    </row>
    <row r="155" spans="14:16">
      <c r="N155" s="108">
        <f t="shared" si="4"/>
        <v>0</v>
      </c>
      <c r="O155" s="108" t="e">
        <f>IF(D155="X",0,IF(E155="X",0,VLOOKUP(E155,'31'!$K$3:$L$16,2,FALSE)))</f>
        <v>#N/A</v>
      </c>
      <c r="P155" s="108" t="e">
        <f t="shared" si="5"/>
        <v>#N/A</v>
      </c>
    </row>
    <row r="156" spans="14:16">
      <c r="N156" s="108">
        <f t="shared" si="4"/>
        <v>0</v>
      </c>
      <c r="O156" s="108" t="e">
        <f>IF(D156="X",0,IF(E156="X",0,VLOOKUP(E156,'31'!$K$3:$L$16,2,FALSE)))</f>
        <v>#N/A</v>
      </c>
      <c r="P156" s="108" t="e">
        <f t="shared" si="5"/>
        <v>#N/A</v>
      </c>
    </row>
    <row r="157" spans="14:16">
      <c r="N157" s="108">
        <f t="shared" si="4"/>
        <v>0</v>
      </c>
      <c r="O157" s="108" t="e">
        <f>IF(D157="X",0,IF(E157="X",0,VLOOKUP(E157,'31'!$K$3:$L$16,2,FALSE)))</f>
        <v>#N/A</v>
      </c>
      <c r="P157" s="108" t="e">
        <f t="shared" si="5"/>
        <v>#N/A</v>
      </c>
    </row>
    <row r="158" spans="14:16">
      <c r="N158" s="108">
        <f t="shared" si="4"/>
        <v>0</v>
      </c>
      <c r="O158" s="108" t="e">
        <f>IF(D158="X",0,IF(E158="X",0,VLOOKUP(E158,'31'!$K$3:$L$16,2,FALSE)))</f>
        <v>#N/A</v>
      </c>
      <c r="P158" s="108" t="e">
        <f t="shared" si="5"/>
        <v>#N/A</v>
      </c>
    </row>
    <row r="159" spans="14:16">
      <c r="N159" s="108">
        <f t="shared" si="4"/>
        <v>0</v>
      </c>
      <c r="O159" s="108" t="e">
        <f>IF(D159="X",0,IF(E159="X",0,VLOOKUP(E159,'31'!$K$3:$L$16,2,FALSE)))</f>
        <v>#N/A</v>
      </c>
      <c r="P159" s="108" t="e">
        <f t="shared" si="5"/>
        <v>#N/A</v>
      </c>
    </row>
    <row r="160" spans="14:16">
      <c r="N160" s="108">
        <f t="shared" si="4"/>
        <v>0</v>
      </c>
      <c r="O160" s="108" t="e">
        <f>IF(D160="X",0,IF(E160="X",0,VLOOKUP(E160,'31'!$K$3:$L$16,2,FALSE)))</f>
        <v>#N/A</v>
      </c>
      <c r="P160" s="108" t="e">
        <f t="shared" si="5"/>
        <v>#N/A</v>
      </c>
    </row>
    <row r="161" spans="14:16">
      <c r="N161" s="108">
        <f t="shared" si="4"/>
        <v>0</v>
      </c>
      <c r="O161" s="108" t="e">
        <f>IF(D161="X",0,IF(E161="X",0,VLOOKUP(E161,'31'!$K$3:$L$16,2,FALSE)))</f>
        <v>#N/A</v>
      </c>
      <c r="P161" s="108" t="e">
        <f t="shared" si="5"/>
        <v>#N/A</v>
      </c>
    </row>
    <row r="162" spans="14:16">
      <c r="N162" s="108">
        <f t="shared" si="4"/>
        <v>0</v>
      </c>
      <c r="O162" s="108" t="e">
        <f>IF(D162="X",0,IF(E162="X",0,VLOOKUP(E162,'31'!$K$3:$L$16,2,FALSE)))</f>
        <v>#N/A</v>
      </c>
      <c r="P162" s="108" t="e">
        <f t="shared" si="5"/>
        <v>#N/A</v>
      </c>
    </row>
    <row r="163" spans="14:16">
      <c r="N163" s="108">
        <f t="shared" si="4"/>
        <v>0</v>
      </c>
      <c r="O163" s="108" t="e">
        <f>IF(D163="X",0,IF(E163="X",0,VLOOKUP(E163,'31'!$K$3:$L$16,2,FALSE)))</f>
        <v>#N/A</v>
      </c>
      <c r="P163" s="108" t="e">
        <f t="shared" si="5"/>
        <v>#N/A</v>
      </c>
    </row>
    <row r="164" spans="14:16">
      <c r="N164" s="108">
        <f t="shared" si="4"/>
        <v>0</v>
      </c>
      <c r="O164" s="108" t="e">
        <f>IF(D164="X",0,IF(E164="X",0,VLOOKUP(E164,'31'!$K$3:$L$16,2,FALSE)))</f>
        <v>#N/A</v>
      </c>
      <c r="P164" s="108" t="e">
        <f t="shared" si="5"/>
        <v>#N/A</v>
      </c>
    </row>
    <row r="165" spans="14:16">
      <c r="N165" s="108">
        <f t="shared" si="4"/>
        <v>0</v>
      </c>
      <c r="O165" s="108" t="e">
        <f>IF(D165="X",0,IF(E165="X",0,VLOOKUP(E165,'31'!$K$3:$L$16,2,FALSE)))</f>
        <v>#N/A</v>
      </c>
      <c r="P165" s="108" t="e">
        <f t="shared" si="5"/>
        <v>#N/A</v>
      </c>
    </row>
    <row r="166" spans="14:16">
      <c r="N166" s="108">
        <f t="shared" si="4"/>
        <v>0</v>
      </c>
      <c r="O166" s="108" t="e">
        <f>IF(D166="X",0,IF(E166="X",0,VLOOKUP(E166,'31'!$K$3:$L$16,2,FALSE)))</f>
        <v>#N/A</v>
      </c>
      <c r="P166" s="108" t="e">
        <f t="shared" si="5"/>
        <v>#N/A</v>
      </c>
    </row>
    <row r="167" spans="14:16">
      <c r="N167" s="108">
        <f t="shared" si="4"/>
        <v>0</v>
      </c>
      <c r="O167" s="108" t="e">
        <f>IF(D167="X",0,IF(E167="X",0,VLOOKUP(E167,'31'!$K$3:$L$16,2,FALSE)))</f>
        <v>#N/A</v>
      </c>
      <c r="P167" s="108" t="e">
        <f t="shared" si="5"/>
        <v>#N/A</v>
      </c>
    </row>
    <row r="168" spans="14:16">
      <c r="N168" s="108">
        <f t="shared" si="4"/>
        <v>0</v>
      </c>
      <c r="O168" s="108" t="e">
        <f>IF(D168="X",0,IF(E168="X",0,VLOOKUP(E168,'31'!$K$3:$L$16,2,FALSE)))</f>
        <v>#N/A</v>
      </c>
      <c r="P168" s="108" t="e">
        <f t="shared" si="5"/>
        <v>#N/A</v>
      </c>
    </row>
    <row r="169" spans="14:16">
      <c r="N169" s="108">
        <f t="shared" si="4"/>
        <v>0</v>
      </c>
      <c r="O169" s="108" t="e">
        <f>IF(D169="X",0,IF(E169="X",0,VLOOKUP(E169,'31'!$K$3:$L$16,2,FALSE)))</f>
        <v>#N/A</v>
      </c>
      <c r="P169" s="108" t="e">
        <f t="shared" si="5"/>
        <v>#N/A</v>
      </c>
    </row>
    <row r="170" spans="14:16">
      <c r="N170" s="108">
        <f t="shared" si="4"/>
        <v>0</v>
      </c>
      <c r="O170" s="108" t="e">
        <f>IF(D170="X",0,IF(E170="X",0,VLOOKUP(E170,'31'!$K$3:$L$16,2,FALSE)))</f>
        <v>#N/A</v>
      </c>
      <c r="P170" s="108" t="e">
        <f t="shared" si="5"/>
        <v>#N/A</v>
      </c>
    </row>
    <row r="171" spans="14:16">
      <c r="N171" s="108">
        <f t="shared" si="4"/>
        <v>0</v>
      </c>
      <c r="O171" s="108" t="e">
        <f>IF(D171="X",0,IF(E171="X",0,VLOOKUP(E171,'31'!$K$3:$L$16,2,FALSE)))</f>
        <v>#N/A</v>
      </c>
      <c r="P171" s="108" t="e">
        <f t="shared" si="5"/>
        <v>#N/A</v>
      </c>
    </row>
    <row r="172" spans="14:16">
      <c r="N172" s="108">
        <f t="shared" si="4"/>
        <v>0</v>
      </c>
      <c r="O172" s="108" t="e">
        <f>IF(D172="X",0,IF(E172="X",0,VLOOKUP(E172,'31'!$K$3:$L$16,2,FALSE)))</f>
        <v>#N/A</v>
      </c>
      <c r="P172" s="108" t="e">
        <f t="shared" si="5"/>
        <v>#N/A</v>
      </c>
    </row>
    <row r="173" spans="14:16">
      <c r="N173" s="108">
        <f t="shared" si="4"/>
        <v>0</v>
      </c>
      <c r="O173" s="108" t="e">
        <f>IF(D173="X",0,IF(E173="X",0,VLOOKUP(E173,'31'!$K$3:$L$16,2,FALSE)))</f>
        <v>#N/A</v>
      </c>
      <c r="P173" s="108" t="e">
        <f t="shared" si="5"/>
        <v>#N/A</v>
      </c>
    </row>
    <row r="174" spans="14:16">
      <c r="N174" s="108">
        <f t="shared" si="4"/>
        <v>0</v>
      </c>
      <c r="O174" s="108" t="e">
        <f>IF(D174="X",0,IF(E174="X",0,VLOOKUP(E174,'31'!$K$3:$L$16,2,FALSE)))</f>
        <v>#N/A</v>
      </c>
      <c r="P174" s="108" t="e">
        <f t="shared" si="5"/>
        <v>#N/A</v>
      </c>
    </row>
    <row r="175" spans="14:16">
      <c r="N175" s="108">
        <f t="shared" si="4"/>
        <v>0</v>
      </c>
      <c r="O175" s="108" t="e">
        <f>IF(D175="X",0,IF(E175="X",0,VLOOKUP(E175,'31'!$K$3:$L$16,2,FALSE)))</f>
        <v>#N/A</v>
      </c>
      <c r="P175" s="108" t="e">
        <f t="shared" si="5"/>
        <v>#N/A</v>
      </c>
    </row>
    <row r="176" spans="14:16">
      <c r="N176" s="108">
        <f t="shared" si="4"/>
        <v>0</v>
      </c>
      <c r="O176" s="108" t="e">
        <f>IF(D176="X",0,IF(E176="X",0,VLOOKUP(E176,'31'!$K$3:$L$16,2,FALSE)))</f>
        <v>#N/A</v>
      </c>
      <c r="P176" s="108" t="e">
        <f t="shared" si="5"/>
        <v>#N/A</v>
      </c>
    </row>
    <row r="177" spans="14:16">
      <c r="N177" s="108">
        <f t="shared" si="4"/>
        <v>0</v>
      </c>
      <c r="O177" s="108" t="e">
        <f>IF(D177="X",0,IF(E177="X",0,VLOOKUP(E177,'31'!$K$3:$L$16,2,FALSE)))</f>
        <v>#N/A</v>
      </c>
      <c r="P177" s="108" t="e">
        <f t="shared" si="5"/>
        <v>#N/A</v>
      </c>
    </row>
    <row r="178" spans="14:16">
      <c r="N178" s="108">
        <f t="shared" si="4"/>
        <v>0</v>
      </c>
      <c r="O178" s="108" t="e">
        <f>IF(D178="X",0,IF(E178="X",0,VLOOKUP(E178,'31'!$K$3:$L$16,2,FALSE)))</f>
        <v>#N/A</v>
      </c>
      <c r="P178" s="108" t="e">
        <f t="shared" si="5"/>
        <v>#N/A</v>
      </c>
    </row>
    <row r="179" spans="14:16">
      <c r="N179" s="108">
        <f t="shared" si="4"/>
        <v>0</v>
      </c>
      <c r="O179" s="108" t="e">
        <f>IF(D179="X",0,IF(E179="X",0,VLOOKUP(E179,'31'!$K$3:$L$16,2,FALSE)))</f>
        <v>#N/A</v>
      </c>
      <c r="P179" s="108" t="e">
        <f t="shared" si="5"/>
        <v>#N/A</v>
      </c>
    </row>
    <row r="180" spans="14:16">
      <c r="N180" s="108">
        <f t="shared" si="4"/>
        <v>0</v>
      </c>
      <c r="O180" s="108" t="e">
        <f>IF(D180="X",0,IF(E180="X",0,VLOOKUP(E180,'31'!$K$3:$L$16,2,FALSE)))</f>
        <v>#N/A</v>
      </c>
      <c r="P180" s="108" t="e">
        <f t="shared" si="5"/>
        <v>#N/A</v>
      </c>
    </row>
    <row r="181" spans="14:16">
      <c r="N181" s="108">
        <f t="shared" si="4"/>
        <v>0</v>
      </c>
      <c r="O181" s="108" t="e">
        <f>IF(D181="X",0,IF(E181="X",0,VLOOKUP(E181,'31'!$K$3:$L$16,2,FALSE)))</f>
        <v>#N/A</v>
      </c>
      <c r="P181" s="108" t="e">
        <f t="shared" si="5"/>
        <v>#N/A</v>
      </c>
    </row>
    <row r="182" spans="14:16">
      <c r="N182" s="108">
        <f t="shared" si="4"/>
        <v>0</v>
      </c>
      <c r="O182" s="108" t="e">
        <f>IF(D182="X",0,IF(E182="X",0,VLOOKUP(E182,'31'!$K$3:$L$16,2,FALSE)))</f>
        <v>#N/A</v>
      </c>
      <c r="P182" s="108" t="e">
        <f t="shared" si="5"/>
        <v>#N/A</v>
      </c>
    </row>
    <row r="183" spans="14:16">
      <c r="N183" s="108">
        <f t="shared" si="4"/>
        <v>0</v>
      </c>
      <c r="O183" s="108" t="e">
        <f>IF(D183="X",0,IF(E183="X",0,VLOOKUP(E183,'31'!$K$3:$L$16,2,FALSE)))</f>
        <v>#N/A</v>
      </c>
      <c r="P183" s="108" t="e">
        <f t="shared" si="5"/>
        <v>#N/A</v>
      </c>
    </row>
    <row r="184" spans="14:16">
      <c r="N184" s="108">
        <f t="shared" si="4"/>
        <v>0</v>
      </c>
      <c r="O184" s="108" t="e">
        <f>IF(D184="X",0,IF(E184="X",0,VLOOKUP(E184,'31'!$K$3:$L$16,2,FALSE)))</f>
        <v>#N/A</v>
      </c>
      <c r="P184" s="108" t="e">
        <f t="shared" si="5"/>
        <v>#N/A</v>
      </c>
    </row>
    <row r="185" spans="14:16">
      <c r="N185" s="108">
        <f t="shared" si="4"/>
        <v>0</v>
      </c>
      <c r="O185" s="108" t="e">
        <f>IF(D185="X",0,IF(E185="X",0,VLOOKUP(E185,'31'!$K$3:$L$16,2,FALSE)))</f>
        <v>#N/A</v>
      </c>
      <c r="P185" s="108" t="e">
        <f t="shared" si="5"/>
        <v>#N/A</v>
      </c>
    </row>
    <row r="186" spans="14:16">
      <c r="N186" s="108">
        <f t="shared" si="4"/>
        <v>0</v>
      </c>
      <c r="O186" s="108" t="e">
        <f>IF(D186="X",0,IF(E186="X",0,VLOOKUP(E186,'31'!$K$3:$L$16,2,FALSE)))</f>
        <v>#N/A</v>
      </c>
      <c r="P186" s="108" t="e">
        <f t="shared" si="5"/>
        <v>#N/A</v>
      </c>
    </row>
    <row r="187" spans="14:16">
      <c r="N187" s="108">
        <f t="shared" si="4"/>
        <v>0</v>
      </c>
      <c r="O187" s="108" t="e">
        <f>IF(D187="X",0,IF(E187="X",0,VLOOKUP(E187,'31'!$K$3:$L$16,2,FALSE)))</f>
        <v>#N/A</v>
      </c>
      <c r="P187" s="108" t="e">
        <f t="shared" si="5"/>
        <v>#N/A</v>
      </c>
    </row>
    <row r="188" spans="14:16">
      <c r="N188" s="108">
        <f t="shared" si="4"/>
        <v>0</v>
      </c>
      <c r="O188" s="108" t="e">
        <f>IF(D188="X",0,IF(E188="X",0,VLOOKUP(E188,'31'!$K$3:$L$16,2,FALSE)))</f>
        <v>#N/A</v>
      </c>
      <c r="P188" s="108" t="e">
        <f t="shared" si="5"/>
        <v>#N/A</v>
      </c>
    </row>
    <row r="189" spans="14:16">
      <c r="N189" s="108">
        <f t="shared" si="4"/>
        <v>0</v>
      </c>
      <c r="O189" s="108" t="e">
        <f>IF(D189="X",0,IF(E189="X",0,VLOOKUP(E189,'31'!$K$3:$L$16,2,FALSE)))</f>
        <v>#N/A</v>
      </c>
      <c r="P189" s="108" t="e">
        <f t="shared" si="5"/>
        <v>#N/A</v>
      </c>
    </row>
    <row r="190" spans="14:16">
      <c r="N190" s="108">
        <f t="shared" si="4"/>
        <v>0</v>
      </c>
      <c r="O190" s="108" t="e">
        <f>IF(D190="X",0,IF(E190="X",0,VLOOKUP(E190,'31'!$K$3:$L$16,2,FALSE)))</f>
        <v>#N/A</v>
      </c>
      <c r="P190" s="108" t="e">
        <f t="shared" si="5"/>
        <v>#N/A</v>
      </c>
    </row>
    <row r="191" spans="14:16">
      <c r="N191" s="108">
        <f t="shared" si="4"/>
        <v>0</v>
      </c>
      <c r="O191" s="108" t="e">
        <f>IF(D191="X",0,IF(E191="X",0,VLOOKUP(E191,'31'!$K$3:$L$16,2,FALSE)))</f>
        <v>#N/A</v>
      </c>
      <c r="P191" s="108" t="e">
        <f t="shared" si="5"/>
        <v>#N/A</v>
      </c>
    </row>
    <row r="192" spans="14:16">
      <c r="N192" s="108">
        <f t="shared" si="4"/>
        <v>0</v>
      </c>
      <c r="O192" s="108" t="e">
        <f>IF(D192="X",0,IF(E192="X",0,VLOOKUP(E192,'31'!$K$3:$L$16,2,FALSE)))</f>
        <v>#N/A</v>
      </c>
      <c r="P192" s="108" t="e">
        <f t="shared" si="5"/>
        <v>#N/A</v>
      </c>
    </row>
    <row r="193" spans="14:16">
      <c r="N193" s="108">
        <f t="shared" si="4"/>
        <v>0</v>
      </c>
      <c r="O193" s="108" t="e">
        <f>IF(D193="X",0,IF(E193="X",0,VLOOKUP(E193,'31'!$K$3:$L$16,2,FALSE)))</f>
        <v>#N/A</v>
      </c>
      <c r="P193" s="108" t="e">
        <f t="shared" si="5"/>
        <v>#N/A</v>
      </c>
    </row>
    <row r="194" spans="14:16">
      <c r="N194" s="108">
        <f t="shared" si="4"/>
        <v>0</v>
      </c>
      <c r="O194" s="108" t="e">
        <f>IF(D194="X",0,IF(E194="X",0,VLOOKUP(E194,'31'!$K$3:$L$16,2,FALSE)))</f>
        <v>#N/A</v>
      </c>
      <c r="P194" s="108" t="e">
        <f t="shared" si="5"/>
        <v>#N/A</v>
      </c>
    </row>
    <row r="195" spans="14:16">
      <c r="N195" s="108">
        <f t="shared" si="4"/>
        <v>0</v>
      </c>
      <c r="O195" s="108" t="e">
        <f>IF(D195="X",0,IF(E195="X",0,VLOOKUP(E195,'31'!$K$3:$L$16,2,FALSE)))</f>
        <v>#N/A</v>
      </c>
      <c r="P195" s="108" t="e">
        <f t="shared" si="5"/>
        <v>#N/A</v>
      </c>
    </row>
    <row r="196" spans="14:16">
      <c r="N196" s="108">
        <f t="shared" ref="N196:N259" si="6">SUM(F196:M196)</f>
        <v>0</v>
      </c>
      <c r="O196" s="108" t="e">
        <f>IF(D196="X",0,IF(E196="X",0,VLOOKUP(E196,'31'!$K$3:$L$16,2,FALSE)))</f>
        <v>#N/A</v>
      </c>
      <c r="P196" s="108" t="e">
        <f t="shared" ref="P196:P259" si="7">N196*O196</f>
        <v>#N/A</v>
      </c>
    </row>
    <row r="197" spans="14:16">
      <c r="N197" s="108">
        <f t="shared" si="6"/>
        <v>0</v>
      </c>
      <c r="O197" s="108" t="e">
        <f>IF(D197="X",0,IF(E197="X",0,VLOOKUP(E197,'31'!$K$3:$L$16,2,FALSE)))</f>
        <v>#N/A</v>
      </c>
      <c r="P197" s="108" t="e">
        <f t="shared" si="7"/>
        <v>#N/A</v>
      </c>
    </row>
    <row r="198" spans="14:16">
      <c r="N198" s="108">
        <f t="shared" si="6"/>
        <v>0</v>
      </c>
      <c r="O198" s="108" t="e">
        <f>IF(D198="X",0,IF(E198="X",0,VLOOKUP(E198,'31'!$K$3:$L$16,2,FALSE)))</f>
        <v>#N/A</v>
      </c>
      <c r="P198" s="108" t="e">
        <f t="shared" si="7"/>
        <v>#N/A</v>
      </c>
    </row>
    <row r="199" spans="14:16">
      <c r="N199" s="108">
        <f t="shared" si="6"/>
        <v>0</v>
      </c>
      <c r="O199" s="108" t="e">
        <f>IF(D199="X",0,IF(E199="X",0,VLOOKUP(E199,'31'!$K$3:$L$16,2,FALSE)))</f>
        <v>#N/A</v>
      </c>
      <c r="P199" s="108" t="e">
        <f t="shared" si="7"/>
        <v>#N/A</v>
      </c>
    </row>
    <row r="200" spans="14:16">
      <c r="N200" s="108">
        <f t="shared" si="6"/>
        <v>0</v>
      </c>
      <c r="O200" s="108" t="e">
        <f>IF(D200="X",0,IF(E200="X",0,VLOOKUP(E200,'31'!$K$3:$L$16,2,FALSE)))</f>
        <v>#N/A</v>
      </c>
      <c r="P200" s="108" t="e">
        <f t="shared" si="7"/>
        <v>#N/A</v>
      </c>
    </row>
    <row r="201" spans="14:16">
      <c r="N201" s="108">
        <f t="shared" si="6"/>
        <v>0</v>
      </c>
      <c r="O201" s="108" t="e">
        <f>IF(D201="X",0,IF(E201="X",0,VLOOKUP(E201,'31'!$K$3:$L$16,2,FALSE)))</f>
        <v>#N/A</v>
      </c>
      <c r="P201" s="108" t="e">
        <f t="shared" si="7"/>
        <v>#N/A</v>
      </c>
    </row>
    <row r="202" spans="14:16">
      <c r="N202" s="108">
        <f t="shared" si="6"/>
        <v>0</v>
      </c>
      <c r="O202" s="108" t="e">
        <f>IF(D202="X",0,IF(E202="X",0,VLOOKUP(E202,'31'!$K$3:$L$16,2,FALSE)))</f>
        <v>#N/A</v>
      </c>
      <c r="P202" s="108" t="e">
        <f t="shared" si="7"/>
        <v>#N/A</v>
      </c>
    </row>
    <row r="203" spans="14:16">
      <c r="N203" s="108">
        <f t="shared" si="6"/>
        <v>0</v>
      </c>
      <c r="O203" s="108" t="e">
        <f>IF(D203="X",0,IF(E203="X",0,VLOOKUP(E203,'31'!$K$3:$L$16,2,FALSE)))</f>
        <v>#N/A</v>
      </c>
      <c r="P203" s="108" t="e">
        <f t="shared" si="7"/>
        <v>#N/A</v>
      </c>
    </row>
    <row r="204" spans="14:16">
      <c r="N204" s="108">
        <f t="shared" si="6"/>
        <v>0</v>
      </c>
      <c r="O204" s="108" t="e">
        <f>IF(D204="X",0,IF(E204="X",0,VLOOKUP(E204,'31'!$K$3:$L$16,2,FALSE)))</f>
        <v>#N/A</v>
      </c>
      <c r="P204" s="108" t="e">
        <f t="shared" si="7"/>
        <v>#N/A</v>
      </c>
    </row>
    <row r="205" spans="14:16">
      <c r="N205" s="108">
        <f t="shared" si="6"/>
        <v>0</v>
      </c>
      <c r="O205" s="108" t="e">
        <f>IF(D205="X",0,IF(E205="X",0,VLOOKUP(E205,'31'!$K$3:$L$16,2,FALSE)))</f>
        <v>#N/A</v>
      </c>
      <c r="P205" s="108" t="e">
        <f t="shared" si="7"/>
        <v>#N/A</v>
      </c>
    </row>
    <row r="206" spans="14:16">
      <c r="N206" s="108">
        <f t="shared" si="6"/>
        <v>0</v>
      </c>
      <c r="O206" s="108" t="e">
        <f>IF(D206="X",0,IF(E206="X",0,VLOOKUP(E206,'31'!$K$3:$L$16,2,FALSE)))</f>
        <v>#N/A</v>
      </c>
      <c r="P206" s="108" t="e">
        <f t="shared" si="7"/>
        <v>#N/A</v>
      </c>
    </row>
    <row r="207" spans="14:16">
      <c r="N207" s="108">
        <f t="shared" si="6"/>
        <v>0</v>
      </c>
      <c r="O207" s="108" t="e">
        <f>IF(D207="X",0,IF(E207="X",0,VLOOKUP(E207,'31'!$K$3:$L$16,2,FALSE)))</f>
        <v>#N/A</v>
      </c>
      <c r="P207" s="108" t="e">
        <f t="shared" si="7"/>
        <v>#N/A</v>
      </c>
    </row>
    <row r="208" spans="14:16">
      <c r="N208" s="108">
        <f t="shared" si="6"/>
        <v>0</v>
      </c>
      <c r="O208" s="108" t="e">
        <f>IF(D208="X",0,IF(E208="X",0,VLOOKUP(E208,'31'!$K$3:$L$16,2,FALSE)))</f>
        <v>#N/A</v>
      </c>
      <c r="P208" s="108" t="e">
        <f t="shared" si="7"/>
        <v>#N/A</v>
      </c>
    </row>
    <row r="209" spans="14:16">
      <c r="N209" s="108">
        <f t="shared" si="6"/>
        <v>0</v>
      </c>
      <c r="O209" s="108" t="e">
        <f>IF(D209="X",0,IF(E209="X",0,VLOOKUP(E209,'31'!$K$3:$L$16,2,FALSE)))</f>
        <v>#N/A</v>
      </c>
      <c r="P209" s="108" t="e">
        <f t="shared" si="7"/>
        <v>#N/A</v>
      </c>
    </row>
    <row r="210" spans="14:16">
      <c r="N210" s="108">
        <f t="shared" si="6"/>
        <v>0</v>
      </c>
      <c r="O210" s="108" t="e">
        <f>IF(D210="X",0,IF(E210="X",0,VLOOKUP(E210,'31'!$K$3:$L$16,2,FALSE)))</f>
        <v>#N/A</v>
      </c>
      <c r="P210" s="108" t="e">
        <f t="shared" si="7"/>
        <v>#N/A</v>
      </c>
    </row>
    <row r="211" spans="14:16">
      <c r="N211" s="108">
        <f t="shared" si="6"/>
        <v>0</v>
      </c>
      <c r="O211" s="108" t="e">
        <f>IF(D211="X",0,IF(E211="X",0,VLOOKUP(E211,'31'!$K$3:$L$16,2,FALSE)))</f>
        <v>#N/A</v>
      </c>
      <c r="P211" s="108" t="e">
        <f t="shared" si="7"/>
        <v>#N/A</v>
      </c>
    </row>
    <row r="212" spans="14:16">
      <c r="N212" s="108">
        <f t="shared" si="6"/>
        <v>0</v>
      </c>
      <c r="O212" s="108" t="e">
        <f>IF(D212="X",0,IF(E212="X",0,VLOOKUP(E212,'31'!$K$3:$L$16,2,FALSE)))</f>
        <v>#N/A</v>
      </c>
      <c r="P212" s="108" t="e">
        <f t="shared" si="7"/>
        <v>#N/A</v>
      </c>
    </row>
    <row r="213" spans="14:16">
      <c r="N213" s="108">
        <f t="shared" si="6"/>
        <v>0</v>
      </c>
      <c r="O213" s="108" t="e">
        <f>IF(D213="X",0,IF(E213="X",0,VLOOKUP(E213,'31'!$K$3:$L$16,2,FALSE)))</f>
        <v>#N/A</v>
      </c>
      <c r="P213" s="108" t="e">
        <f t="shared" si="7"/>
        <v>#N/A</v>
      </c>
    </row>
    <row r="214" spans="14:16">
      <c r="N214" s="108">
        <f t="shared" si="6"/>
        <v>0</v>
      </c>
      <c r="O214" s="108" t="e">
        <f>IF(D214="X",0,IF(E214="X",0,VLOOKUP(E214,'31'!$K$3:$L$16,2,FALSE)))</f>
        <v>#N/A</v>
      </c>
      <c r="P214" s="108" t="e">
        <f t="shared" si="7"/>
        <v>#N/A</v>
      </c>
    </row>
    <row r="215" spans="14:16">
      <c r="N215" s="108">
        <f t="shared" si="6"/>
        <v>0</v>
      </c>
      <c r="O215" s="108" t="e">
        <f>IF(D215="X",0,IF(E215="X",0,VLOOKUP(E215,'31'!$K$3:$L$16,2,FALSE)))</f>
        <v>#N/A</v>
      </c>
      <c r="P215" s="108" t="e">
        <f t="shared" si="7"/>
        <v>#N/A</v>
      </c>
    </row>
    <row r="216" spans="14:16">
      <c r="N216" s="108">
        <f t="shared" si="6"/>
        <v>0</v>
      </c>
      <c r="O216" s="108" t="e">
        <f>IF(D216="X",0,IF(E216="X",0,VLOOKUP(E216,'31'!$K$3:$L$16,2,FALSE)))</f>
        <v>#N/A</v>
      </c>
      <c r="P216" s="108" t="e">
        <f t="shared" si="7"/>
        <v>#N/A</v>
      </c>
    </row>
    <row r="217" spans="14:16">
      <c r="N217" s="108">
        <f t="shared" si="6"/>
        <v>0</v>
      </c>
      <c r="O217" s="108" t="e">
        <f>IF(D217="X",0,IF(E217="X",0,VLOOKUP(E217,'31'!$K$3:$L$16,2,FALSE)))</f>
        <v>#N/A</v>
      </c>
      <c r="P217" s="108" t="e">
        <f t="shared" si="7"/>
        <v>#N/A</v>
      </c>
    </row>
    <row r="218" spans="14:16">
      <c r="N218" s="108">
        <f t="shared" si="6"/>
        <v>0</v>
      </c>
      <c r="O218" s="108" t="e">
        <f>IF(D218="X",0,IF(E218="X",0,VLOOKUP(E218,'31'!$K$3:$L$16,2,FALSE)))</f>
        <v>#N/A</v>
      </c>
      <c r="P218" s="108" t="e">
        <f t="shared" si="7"/>
        <v>#N/A</v>
      </c>
    </row>
    <row r="219" spans="14:16">
      <c r="N219" s="108">
        <f t="shared" si="6"/>
        <v>0</v>
      </c>
      <c r="O219" s="108" t="e">
        <f>IF(D219="X",0,IF(E219="X",0,VLOOKUP(E219,'31'!$K$3:$L$16,2,FALSE)))</f>
        <v>#N/A</v>
      </c>
      <c r="P219" s="108" t="e">
        <f t="shared" si="7"/>
        <v>#N/A</v>
      </c>
    </row>
    <row r="220" spans="14:16">
      <c r="N220" s="108">
        <f t="shared" si="6"/>
        <v>0</v>
      </c>
      <c r="O220" s="108" t="e">
        <f>IF(D220="X",0,IF(E220="X",0,VLOOKUP(E220,'31'!$K$3:$L$16,2,FALSE)))</f>
        <v>#N/A</v>
      </c>
      <c r="P220" s="108" t="e">
        <f t="shared" si="7"/>
        <v>#N/A</v>
      </c>
    </row>
    <row r="221" spans="14:16">
      <c r="N221" s="108">
        <f t="shared" si="6"/>
        <v>0</v>
      </c>
      <c r="O221" s="108" t="e">
        <f>IF(D221="X",0,IF(E221="X",0,VLOOKUP(E221,'31'!$K$3:$L$16,2,FALSE)))</f>
        <v>#N/A</v>
      </c>
      <c r="P221" s="108" t="e">
        <f t="shared" si="7"/>
        <v>#N/A</v>
      </c>
    </row>
    <row r="222" spans="14:16">
      <c r="N222" s="108">
        <f t="shared" si="6"/>
        <v>0</v>
      </c>
      <c r="O222" s="108" t="e">
        <f>IF(D222="X",0,IF(E222="X",0,VLOOKUP(E222,'31'!$K$3:$L$16,2,FALSE)))</f>
        <v>#N/A</v>
      </c>
      <c r="P222" s="108" t="e">
        <f t="shared" si="7"/>
        <v>#N/A</v>
      </c>
    </row>
    <row r="223" spans="14:16">
      <c r="N223" s="108">
        <f t="shared" si="6"/>
        <v>0</v>
      </c>
      <c r="O223" s="108" t="e">
        <f>IF(D223="X",0,IF(E223="X",0,VLOOKUP(E223,'31'!$K$3:$L$16,2,FALSE)))</f>
        <v>#N/A</v>
      </c>
      <c r="P223" s="108" t="e">
        <f t="shared" si="7"/>
        <v>#N/A</v>
      </c>
    </row>
    <row r="224" spans="14:16">
      <c r="N224" s="108">
        <f t="shared" si="6"/>
        <v>0</v>
      </c>
      <c r="O224" s="108" t="e">
        <f>IF(D224="X",0,IF(E224="X",0,VLOOKUP(E224,'31'!$K$3:$L$16,2,FALSE)))</f>
        <v>#N/A</v>
      </c>
      <c r="P224" s="108" t="e">
        <f t="shared" si="7"/>
        <v>#N/A</v>
      </c>
    </row>
    <row r="225" spans="14:16">
      <c r="N225" s="108">
        <f t="shared" si="6"/>
        <v>0</v>
      </c>
      <c r="O225" s="108" t="e">
        <f>IF(D225="X",0,IF(E225="X",0,VLOOKUP(E225,'31'!$K$3:$L$16,2,FALSE)))</f>
        <v>#N/A</v>
      </c>
      <c r="P225" s="108" t="e">
        <f t="shared" si="7"/>
        <v>#N/A</v>
      </c>
    </row>
    <row r="226" spans="14:16">
      <c r="N226" s="108">
        <f t="shared" si="6"/>
        <v>0</v>
      </c>
      <c r="O226" s="108" t="e">
        <f>IF(D226="X",0,IF(E226="X",0,VLOOKUP(E226,'31'!$K$3:$L$16,2,FALSE)))</f>
        <v>#N/A</v>
      </c>
      <c r="P226" s="108" t="e">
        <f t="shared" si="7"/>
        <v>#N/A</v>
      </c>
    </row>
    <row r="227" spans="14:16">
      <c r="N227" s="108">
        <f t="shared" si="6"/>
        <v>0</v>
      </c>
      <c r="O227" s="108" t="e">
        <f>IF(D227="X",0,IF(E227="X",0,VLOOKUP(E227,'31'!$K$3:$L$16,2,FALSE)))</f>
        <v>#N/A</v>
      </c>
      <c r="P227" s="108" t="e">
        <f t="shared" si="7"/>
        <v>#N/A</v>
      </c>
    </row>
    <row r="228" spans="14:16">
      <c r="N228" s="108">
        <f t="shared" si="6"/>
        <v>0</v>
      </c>
      <c r="O228" s="108" t="e">
        <f>IF(D228="X",0,IF(E228="X",0,VLOOKUP(E228,'31'!$K$3:$L$16,2,FALSE)))</f>
        <v>#N/A</v>
      </c>
      <c r="P228" s="108" t="e">
        <f t="shared" si="7"/>
        <v>#N/A</v>
      </c>
    </row>
    <row r="229" spans="14:16">
      <c r="N229" s="108">
        <f t="shared" si="6"/>
        <v>0</v>
      </c>
      <c r="O229" s="108" t="e">
        <f>IF(D229="X",0,IF(E229="X",0,VLOOKUP(E229,'31'!$K$3:$L$16,2,FALSE)))</f>
        <v>#N/A</v>
      </c>
      <c r="P229" s="108" t="e">
        <f t="shared" si="7"/>
        <v>#N/A</v>
      </c>
    </row>
    <row r="230" spans="14:16">
      <c r="N230" s="108">
        <f t="shared" si="6"/>
        <v>0</v>
      </c>
      <c r="O230" s="108" t="e">
        <f>IF(D230="X",0,IF(E230="X",0,VLOOKUP(E230,'31'!$K$3:$L$16,2,FALSE)))</f>
        <v>#N/A</v>
      </c>
      <c r="P230" s="108" t="e">
        <f t="shared" si="7"/>
        <v>#N/A</v>
      </c>
    </row>
    <row r="231" spans="14:16">
      <c r="N231" s="108">
        <f t="shared" si="6"/>
        <v>0</v>
      </c>
      <c r="O231" s="108" t="e">
        <f>IF(D231="X",0,IF(E231="X",0,VLOOKUP(E231,'31'!$K$3:$L$16,2,FALSE)))</f>
        <v>#N/A</v>
      </c>
      <c r="P231" s="108" t="e">
        <f t="shared" si="7"/>
        <v>#N/A</v>
      </c>
    </row>
    <row r="232" spans="14:16">
      <c r="N232" s="108">
        <f t="shared" si="6"/>
        <v>0</v>
      </c>
      <c r="O232" s="108" t="e">
        <f>IF(D232="X",0,IF(E232="X",0,VLOOKUP(E232,'31'!$K$3:$L$16,2,FALSE)))</f>
        <v>#N/A</v>
      </c>
      <c r="P232" s="108" t="e">
        <f t="shared" si="7"/>
        <v>#N/A</v>
      </c>
    </row>
    <row r="233" spans="14:16">
      <c r="N233" s="108">
        <f t="shared" si="6"/>
        <v>0</v>
      </c>
      <c r="O233" s="108" t="e">
        <f>IF(D233="X",0,IF(E233="X",0,VLOOKUP(E233,'31'!$K$3:$L$16,2,FALSE)))</f>
        <v>#N/A</v>
      </c>
      <c r="P233" s="108" t="e">
        <f t="shared" si="7"/>
        <v>#N/A</v>
      </c>
    </row>
    <row r="234" spans="14:16">
      <c r="N234" s="108">
        <f t="shared" si="6"/>
        <v>0</v>
      </c>
      <c r="O234" s="108" t="e">
        <f>IF(D234="X",0,IF(E234="X",0,VLOOKUP(E234,'31'!$K$3:$L$16,2,FALSE)))</f>
        <v>#N/A</v>
      </c>
      <c r="P234" s="108" t="e">
        <f t="shared" si="7"/>
        <v>#N/A</v>
      </c>
    </row>
    <row r="235" spans="14:16">
      <c r="N235" s="108">
        <f t="shared" si="6"/>
        <v>0</v>
      </c>
      <c r="O235" s="108" t="e">
        <f>IF(D235="X",0,IF(E235="X",0,VLOOKUP(E235,'31'!$K$3:$L$16,2,FALSE)))</f>
        <v>#N/A</v>
      </c>
      <c r="P235" s="108" t="e">
        <f t="shared" si="7"/>
        <v>#N/A</v>
      </c>
    </row>
    <row r="236" spans="14:16">
      <c r="N236" s="108">
        <f t="shared" si="6"/>
        <v>0</v>
      </c>
      <c r="O236" s="108" t="e">
        <f>IF(D236="X",0,IF(E236="X",0,VLOOKUP(E236,'31'!$K$3:$L$16,2,FALSE)))</f>
        <v>#N/A</v>
      </c>
      <c r="P236" s="108" t="e">
        <f t="shared" si="7"/>
        <v>#N/A</v>
      </c>
    </row>
    <row r="237" spans="14:16">
      <c r="N237" s="108">
        <f t="shared" si="6"/>
        <v>0</v>
      </c>
      <c r="O237" s="108" t="e">
        <f>IF(D237="X",0,IF(E237="X",0,VLOOKUP(E237,'31'!$K$3:$L$16,2,FALSE)))</f>
        <v>#N/A</v>
      </c>
      <c r="P237" s="108" t="e">
        <f t="shared" si="7"/>
        <v>#N/A</v>
      </c>
    </row>
    <row r="238" spans="14:16">
      <c r="N238" s="108">
        <f t="shared" si="6"/>
        <v>0</v>
      </c>
      <c r="O238" s="108" t="e">
        <f>IF(D238="X",0,IF(E238="X",0,VLOOKUP(E238,'31'!$K$3:$L$16,2,FALSE)))</f>
        <v>#N/A</v>
      </c>
      <c r="P238" s="108" t="e">
        <f t="shared" si="7"/>
        <v>#N/A</v>
      </c>
    </row>
    <row r="239" spans="14:16">
      <c r="N239" s="108">
        <f t="shared" si="6"/>
        <v>0</v>
      </c>
      <c r="O239" s="108" t="e">
        <f>IF(D239="X",0,IF(E239="X",0,VLOOKUP(E239,'31'!$K$3:$L$16,2,FALSE)))</f>
        <v>#N/A</v>
      </c>
      <c r="P239" s="108" t="e">
        <f t="shared" si="7"/>
        <v>#N/A</v>
      </c>
    </row>
    <row r="240" spans="14:16">
      <c r="N240" s="108">
        <f t="shared" si="6"/>
        <v>0</v>
      </c>
      <c r="O240" s="108" t="e">
        <f>IF(D240="X",0,IF(E240="X",0,VLOOKUP(E240,'31'!$K$3:$L$16,2,FALSE)))</f>
        <v>#N/A</v>
      </c>
      <c r="P240" s="108" t="e">
        <f t="shared" si="7"/>
        <v>#N/A</v>
      </c>
    </row>
    <row r="241" spans="14:16">
      <c r="N241" s="108">
        <f t="shared" si="6"/>
        <v>0</v>
      </c>
      <c r="O241" s="108" t="e">
        <f>IF(D241="X",0,IF(E241="X",0,VLOOKUP(E241,'31'!$K$3:$L$16,2,FALSE)))</f>
        <v>#N/A</v>
      </c>
      <c r="P241" s="108" t="e">
        <f t="shared" si="7"/>
        <v>#N/A</v>
      </c>
    </row>
    <row r="242" spans="14:16">
      <c r="N242" s="108">
        <f t="shared" si="6"/>
        <v>0</v>
      </c>
      <c r="O242" s="108" t="e">
        <f>IF(D242="X",0,IF(E242="X",0,VLOOKUP(E242,'31'!$K$3:$L$16,2,FALSE)))</f>
        <v>#N/A</v>
      </c>
      <c r="P242" s="108" t="e">
        <f t="shared" si="7"/>
        <v>#N/A</v>
      </c>
    </row>
    <row r="243" spans="14:16">
      <c r="N243" s="108">
        <f t="shared" si="6"/>
        <v>0</v>
      </c>
      <c r="O243" s="108" t="e">
        <f>IF(D243="X",0,IF(E243="X",0,VLOOKUP(E243,'31'!$K$3:$L$16,2,FALSE)))</f>
        <v>#N/A</v>
      </c>
      <c r="P243" s="108" t="e">
        <f t="shared" si="7"/>
        <v>#N/A</v>
      </c>
    </row>
    <row r="244" spans="14:16">
      <c r="N244" s="108">
        <f t="shared" si="6"/>
        <v>0</v>
      </c>
      <c r="O244" s="108" t="e">
        <f>IF(D244="X",0,IF(E244="X",0,VLOOKUP(E244,'31'!$K$3:$L$16,2,FALSE)))</f>
        <v>#N/A</v>
      </c>
      <c r="P244" s="108" t="e">
        <f t="shared" si="7"/>
        <v>#N/A</v>
      </c>
    </row>
    <row r="245" spans="14:16">
      <c r="N245" s="108">
        <f t="shared" si="6"/>
        <v>0</v>
      </c>
      <c r="O245" s="108" t="e">
        <f>IF(D245="X",0,IF(E245="X",0,VLOOKUP(E245,'31'!$K$3:$L$16,2,FALSE)))</f>
        <v>#N/A</v>
      </c>
      <c r="P245" s="108" t="e">
        <f t="shared" si="7"/>
        <v>#N/A</v>
      </c>
    </row>
    <row r="246" spans="14:16">
      <c r="N246" s="108">
        <f t="shared" si="6"/>
        <v>0</v>
      </c>
      <c r="O246" s="108" t="e">
        <f>IF(D246="X",0,IF(E246="X",0,VLOOKUP(E246,'31'!$K$3:$L$16,2,FALSE)))</f>
        <v>#N/A</v>
      </c>
      <c r="P246" s="108" t="e">
        <f t="shared" si="7"/>
        <v>#N/A</v>
      </c>
    </row>
    <row r="247" spans="14:16">
      <c r="N247" s="108">
        <f t="shared" si="6"/>
        <v>0</v>
      </c>
      <c r="O247" s="108" t="e">
        <f>IF(D247="X",0,IF(E247="X",0,VLOOKUP(E247,'31'!$K$3:$L$16,2,FALSE)))</f>
        <v>#N/A</v>
      </c>
      <c r="P247" s="108" t="e">
        <f t="shared" si="7"/>
        <v>#N/A</v>
      </c>
    </row>
    <row r="248" spans="14:16">
      <c r="N248" s="108">
        <f t="shared" si="6"/>
        <v>0</v>
      </c>
      <c r="O248" s="108" t="e">
        <f>IF(D248="X",0,IF(E248="X",0,VLOOKUP(E248,'31'!$K$3:$L$16,2,FALSE)))</f>
        <v>#N/A</v>
      </c>
      <c r="P248" s="108" t="e">
        <f t="shared" si="7"/>
        <v>#N/A</v>
      </c>
    </row>
    <row r="249" spans="14:16">
      <c r="N249" s="108">
        <f t="shared" si="6"/>
        <v>0</v>
      </c>
      <c r="O249" s="108" t="e">
        <f>IF(D249="X",0,IF(E249="X",0,VLOOKUP(E249,'31'!$K$3:$L$16,2,FALSE)))</f>
        <v>#N/A</v>
      </c>
      <c r="P249" s="108" t="e">
        <f t="shared" si="7"/>
        <v>#N/A</v>
      </c>
    </row>
    <row r="250" spans="14:16">
      <c r="N250" s="108">
        <f t="shared" si="6"/>
        <v>0</v>
      </c>
      <c r="O250" s="108" t="e">
        <f>IF(D250="X",0,IF(E250="X",0,VLOOKUP(E250,'31'!$K$3:$L$16,2,FALSE)))</f>
        <v>#N/A</v>
      </c>
      <c r="P250" s="108" t="e">
        <f t="shared" si="7"/>
        <v>#N/A</v>
      </c>
    </row>
    <row r="251" spans="14:16">
      <c r="N251" s="108">
        <f t="shared" si="6"/>
        <v>0</v>
      </c>
      <c r="O251" s="108" t="e">
        <f>IF(D251="X",0,IF(E251="X",0,VLOOKUP(E251,'31'!$K$3:$L$16,2,FALSE)))</f>
        <v>#N/A</v>
      </c>
      <c r="P251" s="108" t="e">
        <f t="shared" si="7"/>
        <v>#N/A</v>
      </c>
    </row>
    <row r="252" spans="14:16">
      <c r="N252" s="108">
        <f t="shared" si="6"/>
        <v>0</v>
      </c>
      <c r="O252" s="108" t="e">
        <f>IF(D252="X",0,IF(E252="X",0,VLOOKUP(E252,'31'!$K$3:$L$16,2,FALSE)))</f>
        <v>#N/A</v>
      </c>
      <c r="P252" s="108" t="e">
        <f t="shared" si="7"/>
        <v>#N/A</v>
      </c>
    </row>
    <row r="253" spans="14:16">
      <c r="N253" s="108">
        <f t="shared" si="6"/>
        <v>0</v>
      </c>
      <c r="O253" s="108" t="e">
        <f>IF(D253="X",0,IF(E253="X",0,VLOOKUP(E253,'31'!$K$3:$L$16,2,FALSE)))</f>
        <v>#N/A</v>
      </c>
      <c r="P253" s="108" t="e">
        <f t="shared" si="7"/>
        <v>#N/A</v>
      </c>
    </row>
    <row r="254" spans="14:16">
      <c r="N254" s="108">
        <f t="shared" si="6"/>
        <v>0</v>
      </c>
      <c r="O254" s="108" t="e">
        <f>IF(D254="X",0,IF(E254="X",0,VLOOKUP(E254,'31'!$K$3:$L$16,2,FALSE)))</f>
        <v>#N/A</v>
      </c>
      <c r="P254" s="108" t="e">
        <f t="shared" si="7"/>
        <v>#N/A</v>
      </c>
    </row>
    <row r="255" spans="14:16">
      <c r="N255" s="108">
        <f t="shared" si="6"/>
        <v>0</v>
      </c>
      <c r="O255" s="108" t="e">
        <f>IF(D255="X",0,IF(E255="X",0,VLOOKUP(E255,'31'!$K$3:$L$16,2,FALSE)))</f>
        <v>#N/A</v>
      </c>
      <c r="P255" s="108" t="e">
        <f t="shared" si="7"/>
        <v>#N/A</v>
      </c>
    </row>
    <row r="256" spans="14:16">
      <c r="N256" s="108">
        <f t="shared" si="6"/>
        <v>0</v>
      </c>
      <c r="O256" s="108" t="e">
        <f>IF(D256="X",0,IF(E256="X",0,VLOOKUP(E256,'31'!$K$3:$L$16,2,FALSE)))</f>
        <v>#N/A</v>
      </c>
      <c r="P256" s="108" t="e">
        <f t="shared" si="7"/>
        <v>#N/A</v>
      </c>
    </row>
    <row r="257" spans="14:16">
      <c r="N257" s="108">
        <f t="shared" si="6"/>
        <v>0</v>
      </c>
      <c r="O257" s="108" t="e">
        <f>IF(D257="X",0,IF(E257="X",0,VLOOKUP(E257,'31'!$K$3:$L$16,2,FALSE)))</f>
        <v>#N/A</v>
      </c>
      <c r="P257" s="108" t="e">
        <f t="shared" si="7"/>
        <v>#N/A</v>
      </c>
    </row>
    <row r="258" spans="14:16">
      <c r="N258" s="108">
        <f t="shared" si="6"/>
        <v>0</v>
      </c>
      <c r="O258" s="108" t="e">
        <f>IF(D258="X",0,IF(E258="X",0,VLOOKUP(E258,'31'!$K$3:$L$16,2,FALSE)))</f>
        <v>#N/A</v>
      </c>
      <c r="P258" s="108" t="e">
        <f t="shared" si="7"/>
        <v>#N/A</v>
      </c>
    </row>
    <row r="259" spans="14:16">
      <c r="N259" s="108">
        <f t="shared" si="6"/>
        <v>0</v>
      </c>
      <c r="O259" s="108" t="e">
        <f>IF(D259="X",0,IF(E259="X",0,VLOOKUP(E259,'31'!$K$3:$L$16,2,FALSE)))</f>
        <v>#N/A</v>
      </c>
      <c r="P259" s="108" t="e">
        <f t="shared" si="7"/>
        <v>#N/A</v>
      </c>
    </row>
    <row r="260" spans="14:16">
      <c r="N260" s="108">
        <f t="shared" ref="N260:N323" si="8">SUM(F260:M260)</f>
        <v>0</v>
      </c>
      <c r="O260" s="108" t="e">
        <f>IF(D260="X",0,IF(E260="X",0,VLOOKUP(E260,'31'!$K$3:$L$16,2,FALSE)))</f>
        <v>#N/A</v>
      </c>
      <c r="P260" s="108" t="e">
        <f t="shared" ref="P260:P323" si="9">N260*O260</f>
        <v>#N/A</v>
      </c>
    </row>
    <row r="261" spans="14:16">
      <c r="N261" s="108">
        <f t="shared" si="8"/>
        <v>0</v>
      </c>
      <c r="O261" s="108" t="e">
        <f>IF(D261="X",0,IF(E261="X",0,VLOOKUP(E261,'31'!$K$3:$L$16,2,FALSE)))</f>
        <v>#N/A</v>
      </c>
      <c r="P261" s="108" t="e">
        <f t="shared" si="9"/>
        <v>#N/A</v>
      </c>
    </row>
    <row r="262" spans="14:16">
      <c r="N262" s="108">
        <f t="shared" si="8"/>
        <v>0</v>
      </c>
      <c r="O262" s="108" t="e">
        <f>IF(D262="X",0,IF(E262="X",0,VLOOKUP(E262,'31'!$K$3:$L$16,2,FALSE)))</f>
        <v>#N/A</v>
      </c>
      <c r="P262" s="108" t="e">
        <f t="shared" si="9"/>
        <v>#N/A</v>
      </c>
    </row>
    <row r="263" spans="14:16">
      <c r="N263" s="108">
        <f t="shared" si="8"/>
        <v>0</v>
      </c>
      <c r="O263" s="108" t="e">
        <f>IF(D263="X",0,IF(E263="X",0,VLOOKUP(E263,'31'!$K$3:$L$16,2,FALSE)))</f>
        <v>#N/A</v>
      </c>
      <c r="P263" s="108" t="e">
        <f t="shared" si="9"/>
        <v>#N/A</v>
      </c>
    </row>
    <row r="264" spans="14:16">
      <c r="N264" s="108">
        <f t="shared" si="8"/>
        <v>0</v>
      </c>
      <c r="O264" s="108" t="e">
        <f>IF(D264="X",0,IF(E264="X",0,VLOOKUP(E264,'31'!$K$3:$L$16,2,FALSE)))</f>
        <v>#N/A</v>
      </c>
      <c r="P264" s="108" t="e">
        <f t="shared" si="9"/>
        <v>#N/A</v>
      </c>
    </row>
    <row r="265" spans="14:16">
      <c r="N265" s="108">
        <f t="shared" si="8"/>
        <v>0</v>
      </c>
      <c r="O265" s="108" t="e">
        <f>IF(D265="X",0,IF(E265="X",0,VLOOKUP(E265,'31'!$K$3:$L$16,2,FALSE)))</f>
        <v>#N/A</v>
      </c>
      <c r="P265" s="108" t="e">
        <f t="shared" si="9"/>
        <v>#N/A</v>
      </c>
    </row>
    <row r="266" spans="14:16">
      <c r="N266" s="108">
        <f t="shared" si="8"/>
        <v>0</v>
      </c>
      <c r="O266" s="108" t="e">
        <f>IF(D266="X",0,IF(E266="X",0,VLOOKUP(E266,'31'!$K$3:$L$16,2,FALSE)))</f>
        <v>#N/A</v>
      </c>
      <c r="P266" s="108" t="e">
        <f t="shared" si="9"/>
        <v>#N/A</v>
      </c>
    </row>
    <row r="267" spans="14:16">
      <c r="N267" s="108">
        <f t="shared" si="8"/>
        <v>0</v>
      </c>
      <c r="O267" s="108" t="e">
        <f>IF(D267="X",0,IF(E267="X",0,VLOOKUP(E267,'31'!$K$3:$L$16,2,FALSE)))</f>
        <v>#N/A</v>
      </c>
      <c r="P267" s="108" t="e">
        <f t="shared" si="9"/>
        <v>#N/A</v>
      </c>
    </row>
    <row r="268" spans="14:16">
      <c r="N268" s="108">
        <f t="shared" si="8"/>
        <v>0</v>
      </c>
      <c r="O268" s="108" t="e">
        <f>IF(D268="X",0,IF(E268="X",0,VLOOKUP(E268,'31'!$K$3:$L$16,2,FALSE)))</f>
        <v>#N/A</v>
      </c>
      <c r="P268" s="108" t="e">
        <f t="shared" si="9"/>
        <v>#N/A</v>
      </c>
    </row>
    <row r="269" spans="14:16">
      <c r="N269" s="108">
        <f t="shared" si="8"/>
        <v>0</v>
      </c>
      <c r="O269" s="108" t="e">
        <f>IF(D269="X",0,IF(E269="X",0,VLOOKUP(E269,'31'!$K$3:$L$16,2,FALSE)))</f>
        <v>#N/A</v>
      </c>
      <c r="P269" s="108" t="e">
        <f t="shared" si="9"/>
        <v>#N/A</v>
      </c>
    </row>
    <row r="270" spans="14:16">
      <c r="N270" s="108">
        <f t="shared" si="8"/>
        <v>0</v>
      </c>
      <c r="O270" s="108" t="e">
        <f>IF(D270="X",0,IF(E270="X",0,VLOOKUP(E270,'31'!$K$3:$L$16,2,FALSE)))</f>
        <v>#N/A</v>
      </c>
      <c r="P270" s="108" t="e">
        <f t="shared" si="9"/>
        <v>#N/A</v>
      </c>
    </row>
    <row r="271" spans="14:16">
      <c r="N271" s="108">
        <f t="shared" si="8"/>
        <v>0</v>
      </c>
      <c r="O271" s="108" t="e">
        <f>IF(D271="X",0,IF(E271="X",0,VLOOKUP(E271,'31'!$K$3:$L$16,2,FALSE)))</f>
        <v>#N/A</v>
      </c>
      <c r="P271" s="108" t="e">
        <f t="shared" si="9"/>
        <v>#N/A</v>
      </c>
    </row>
    <row r="272" spans="14:16">
      <c r="N272" s="108">
        <f t="shared" si="8"/>
        <v>0</v>
      </c>
      <c r="O272" s="108" t="e">
        <f>IF(D272="X",0,IF(E272="X",0,VLOOKUP(E272,'31'!$K$3:$L$16,2,FALSE)))</f>
        <v>#N/A</v>
      </c>
      <c r="P272" s="108" t="e">
        <f t="shared" si="9"/>
        <v>#N/A</v>
      </c>
    </row>
    <row r="273" spans="14:16">
      <c r="N273" s="108">
        <f t="shared" si="8"/>
        <v>0</v>
      </c>
      <c r="O273" s="108" t="e">
        <f>IF(D273="X",0,IF(E273="X",0,VLOOKUP(E273,'31'!$K$3:$L$16,2,FALSE)))</f>
        <v>#N/A</v>
      </c>
      <c r="P273" s="108" t="e">
        <f t="shared" si="9"/>
        <v>#N/A</v>
      </c>
    </row>
    <row r="274" spans="14:16">
      <c r="N274" s="108">
        <f t="shared" si="8"/>
        <v>0</v>
      </c>
      <c r="O274" s="108" t="e">
        <f>IF(D274="X",0,IF(E274="X",0,VLOOKUP(E274,'31'!$K$3:$L$16,2,FALSE)))</f>
        <v>#N/A</v>
      </c>
      <c r="P274" s="108" t="e">
        <f t="shared" si="9"/>
        <v>#N/A</v>
      </c>
    </row>
    <row r="275" spans="14:16">
      <c r="N275" s="108">
        <f t="shared" si="8"/>
        <v>0</v>
      </c>
      <c r="O275" s="108" t="e">
        <f>IF(D275="X",0,IF(E275="X",0,VLOOKUP(E275,'31'!$K$3:$L$16,2,FALSE)))</f>
        <v>#N/A</v>
      </c>
      <c r="P275" s="108" t="e">
        <f t="shared" si="9"/>
        <v>#N/A</v>
      </c>
    </row>
    <row r="276" spans="14:16">
      <c r="N276" s="108">
        <f t="shared" si="8"/>
        <v>0</v>
      </c>
      <c r="O276" s="108" t="e">
        <f>IF(D276="X",0,IF(E276="X",0,VLOOKUP(E276,'31'!$K$3:$L$16,2,FALSE)))</f>
        <v>#N/A</v>
      </c>
      <c r="P276" s="108" t="e">
        <f t="shared" si="9"/>
        <v>#N/A</v>
      </c>
    </row>
    <row r="277" spans="14:16">
      <c r="N277" s="108">
        <f t="shared" si="8"/>
        <v>0</v>
      </c>
      <c r="O277" s="108" t="e">
        <f>IF(D277="X",0,IF(E277="X",0,VLOOKUP(E277,'31'!$K$3:$L$16,2,FALSE)))</f>
        <v>#N/A</v>
      </c>
      <c r="P277" s="108" t="e">
        <f t="shared" si="9"/>
        <v>#N/A</v>
      </c>
    </row>
    <row r="278" spans="14:16">
      <c r="N278" s="108">
        <f t="shared" si="8"/>
        <v>0</v>
      </c>
      <c r="O278" s="108" t="e">
        <f>IF(D278="X",0,IF(E278="X",0,VLOOKUP(E278,'31'!$K$3:$L$16,2,FALSE)))</f>
        <v>#N/A</v>
      </c>
      <c r="P278" s="108" t="e">
        <f t="shared" si="9"/>
        <v>#N/A</v>
      </c>
    </row>
    <row r="279" spans="14:16">
      <c r="N279" s="108">
        <f t="shared" si="8"/>
        <v>0</v>
      </c>
      <c r="O279" s="108" t="e">
        <f>IF(D279="X",0,IF(E279="X",0,VLOOKUP(E279,'31'!$K$3:$L$16,2,FALSE)))</f>
        <v>#N/A</v>
      </c>
      <c r="P279" s="108" t="e">
        <f t="shared" si="9"/>
        <v>#N/A</v>
      </c>
    </row>
    <row r="280" spans="14:16">
      <c r="N280" s="108">
        <f t="shared" si="8"/>
        <v>0</v>
      </c>
      <c r="O280" s="108" t="e">
        <f>IF(D280="X",0,IF(E280="X",0,VLOOKUP(E280,'31'!$K$3:$L$16,2,FALSE)))</f>
        <v>#N/A</v>
      </c>
      <c r="P280" s="108" t="e">
        <f t="shared" si="9"/>
        <v>#N/A</v>
      </c>
    </row>
    <row r="281" spans="14:16">
      <c r="N281" s="108">
        <f t="shared" si="8"/>
        <v>0</v>
      </c>
      <c r="O281" s="108" t="e">
        <f>IF(D281="X",0,IF(E281="X",0,VLOOKUP(E281,'31'!$K$3:$L$16,2,FALSE)))</f>
        <v>#N/A</v>
      </c>
      <c r="P281" s="108" t="e">
        <f t="shared" si="9"/>
        <v>#N/A</v>
      </c>
    </row>
    <row r="282" spans="14:16">
      <c r="N282" s="108">
        <f t="shared" si="8"/>
        <v>0</v>
      </c>
      <c r="O282" s="108" t="e">
        <f>IF(D282="X",0,IF(E282="X",0,VLOOKUP(E282,'31'!$K$3:$L$16,2,FALSE)))</f>
        <v>#N/A</v>
      </c>
      <c r="P282" s="108" t="e">
        <f t="shared" si="9"/>
        <v>#N/A</v>
      </c>
    </row>
    <row r="283" spans="14:16">
      <c r="N283" s="108">
        <f t="shared" si="8"/>
        <v>0</v>
      </c>
      <c r="O283" s="108" t="e">
        <f>IF(D283="X",0,IF(E283="X",0,VLOOKUP(E283,'31'!$K$3:$L$16,2,FALSE)))</f>
        <v>#N/A</v>
      </c>
      <c r="P283" s="108" t="e">
        <f t="shared" si="9"/>
        <v>#N/A</v>
      </c>
    </row>
    <row r="284" spans="14:16">
      <c r="N284" s="108">
        <f t="shared" si="8"/>
        <v>0</v>
      </c>
      <c r="O284" s="108" t="e">
        <f>IF(D284="X",0,IF(E284="X",0,VLOOKUP(E284,'31'!$K$3:$L$16,2,FALSE)))</f>
        <v>#N/A</v>
      </c>
      <c r="P284" s="108" t="e">
        <f t="shared" si="9"/>
        <v>#N/A</v>
      </c>
    </row>
    <row r="285" spans="14:16">
      <c r="N285" s="108">
        <f t="shared" si="8"/>
        <v>0</v>
      </c>
      <c r="O285" s="108" t="e">
        <f>IF(D285="X",0,IF(E285="X",0,VLOOKUP(E285,'31'!$K$3:$L$16,2,FALSE)))</f>
        <v>#N/A</v>
      </c>
      <c r="P285" s="108" t="e">
        <f t="shared" si="9"/>
        <v>#N/A</v>
      </c>
    </row>
    <row r="286" spans="14:16">
      <c r="N286" s="108">
        <f t="shared" si="8"/>
        <v>0</v>
      </c>
      <c r="O286" s="108" t="e">
        <f>IF(D286="X",0,IF(E286="X",0,VLOOKUP(E286,'31'!$K$3:$L$16,2,FALSE)))</f>
        <v>#N/A</v>
      </c>
      <c r="P286" s="108" t="e">
        <f t="shared" si="9"/>
        <v>#N/A</v>
      </c>
    </row>
    <row r="287" spans="14:16">
      <c r="N287" s="108">
        <f t="shared" si="8"/>
        <v>0</v>
      </c>
      <c r="O287" s="108" t="e">
        <f>IF(D287="X",0,IF(E287="X",0,VLOOKUP(E287,'31'!$K$3:$L$16,2,FALSE)))</f>
        <v>#N/A</v>
      </c>
      <c r="P287" s="108" t="e">
        <f t="shared" si="9"/>
        <v>#N/A</v>
      </c>
    </row>
    <row r="288" spans="14:16">
      <c r="N288" s="108">
        <f t="shared" si="8"/>
        <v>0</v>
      </c>
      <c r="O288" s="108" t="e">
        <f>IF(D288="X",0,IF(E288="X",0,VLOOKUP(E288,'31'!$K$3:$L$16,2,FALSE)))</f>
        <v>#N/A</v>
      </c>
      <c r="P288" s="108" t="e">
        <f t="shared" si="9"/>
        <v>#N/A</v>
      </c>
    </row>
    <row r="289" spans="14:16">
      <c r="N289" s="108">
        <f t="shared" si="8"/>
        <v>0</v>
      </c>
      <c r="O289" s="108" t="e">
        <f>IF(D289="X",0,IF(E289="X",0,VLOOKUP(E289,'31'!$K$3:$L$16,2,FALSE)))</f>
        <v>#N/A</v>
      </c>
      <c r="P289" s="108" t="e">
        <f t="shared" si="9"/>
        <v>#N/A</v>
      </c>
    </row>
    <row r="290" spans="14:16">
      <c r="N290" s="108">
        <f t="shared" si="8"/>
        <v>0</v>
      </c>
      <c r="O290" s="108" t="e">
        <f>IF(D290="X",0,IF(E290="X",0,VLOOKUP(E290,'31'!$K$3:$L$16,2,FALSE)))</f>
        <v>#N/A</v>
      </c>
      <c r="P290" s="108" t="e">
        <f t="shared" si="9"/>
        <v>#N/A</v>
      </c>
    </row>
    <row r="291" spans="14:16">
      <c r="N291" s="108">
        <f t="shared" si="8"/>
        <v>0</v>
      </c>
      <c r="O291" s="108" t="e">
        <f>IF(D291="X",0,IF(E291="X",0,VLOOKUP(E291,'31'!$K$3:$L$16,2,FALSE)))</f>
        <v>#N/A</v>
      </c>
      <c r="P291" s="108" t="e">
        <f t="shared" si="9"/>
        <v>#N/A</v>
      </c>
    </row>
    <row r="292" spans="14:16">
      <c r="N292" s="108">
        <f t="shared" si="8"/>
        <v>0</v>
      </c>
      <c r="O292" s="108" t="e">
        <f>IF(D292="X",0,IF(E292="X",0,VLOOKUP(E292,'31'!$K$3:$L$16,2,FALSE)))</f>
        <v>#N/A</v>
      </c>
      <c r="P292" s="108" t="e">
        <f t="shared" si="9"/>
        <v>#N/A</v>
      </c>
    </row>
    <row r="293" spans="14:16">
      <c r="N293" s="108">
        <f t="shared" si="8"/>
        <v>0</v>
      </c>
      <c r="O293" s="108" t="e">
        <f>IF(D293="X",0,IF(E293="X",0,VLOOKUP(E293,'31'!$K$3:$L$16,2,FALSE)))</f>
        <v>#N/A</v>
      </c>
      <c r="P293" s="108" t="e">
        <f t="shared" si="9"/>
        <v>#N/A</v>
      </c>
    </row>
    <row r="294" spans="14:16">
      <c r="N294" s="108">
        <f t="shared" si="8"/>
        <v>0</v>
      </c>
      <c r="O294" s="108" t="e">
        <f>IF(D294="X",0,IF(E294="X",0,VLOOKUP(E294,'31'!$K$3:$L$16,2,FALSE)))</f>
        <v>#N/A</v>
      </c>
      <c r="P294" s="108" t="e">
        <f t="shared" si="9"/>
        <v>#N/A</v>
      </c>
    </row>
    <row r="295" spans="14:16">
      <c r="N295" s="108">
        <f t="shared" si="8"/>
        <v>0</v>
      </c>
      <c r="O295" s="108" t="e">
        <f>IF(D295="X",0,IF(E295="X",0,VLOOKUP(E295,'31'!$K$3:$L$16,2,FALSE)))</f>
        <v>#N/A</v>
      </c>
      <c r="P295" s="108" t="e">
        <f t="shared" si="9"/>
        <v>#N/A</v>
      </c>
    </row>
    <row r="296" spans="14:16">
      <c r="N296" s="108">
        <f t="shared" si="8"/>
        <v>0</v>
      </c>
      <c r="O296" s="108" t="e">
        <f>IF(D296="X",0,IF(E296="X",0,VLOOKUP(E296,'31'!$K$3:$L$16,2,FALSE)))</f>
        <v>#N/A</v>
      </c>
      <c r="P296" s="108" t="e">
        <f t="shared" si="9"/>
        <v>#N/A</v>
      </c>
    </row>
    <row r="297" spans="14:16">
      <c r="N297" s="108">
        <f t="shared" si="8"/>
        <v>0</v>
      </c>
      <c r="O297" s="108" t="e">
        <f>IF(D297="X",0,IF(E297="X",0,VLOOKUP(E297,'31'!$K$3:$L$16,2,FALSE)))</f>
        <v>#N/A</v>
      </c>
      <c r="P297" s="108" t="e">
        <f t="shared" si="9"/>
        <v>#N/A</v>
      </c>
    </row>
    <row r="298" spans="14:16">
      <c r="N298" s="108">
        <f t="shared" si="8"/>
        <v>0</v>
      </c>
      <c r="O298" s="108" t="e">
        <f>IF(D298="X",0,IF(E298="X",0,VLOOKUP(E298,'31'!$K$3:$L$16,2,FALSE)))</f>
        <v>#N/A</v>
      </c>
      <c r="P298" s="108" t="e">
        <f t="shared" si="9"/>
        <v>#N/A</v>
      </c>
    </row>
    <row r="299" spans="14:16">
      <c r="N299" s="108">
        <f t="shared" si="8"/>
        <v>0</v>
      </c>
      <c r="O299" s="108" t="e">
        <f>IF(D299="X",0,IF(E299="X",0,VLOOKUP(E299,'31'!$K$3:$L$16,2,FALSE)))</f>
        <v>#N/A</v>
      </c>
      <c r="P299" s="108" t="e">
        <f t="shared" si="9"/>
        <v>#N/A</v>
      </c>
    </row>
    <row r="300" spans="14:16">
      <c r="N300" s="108">
        <f t="shared" si="8"/>
        <v>0</v>
      </c>
      <c r="O300" s="108" t="e">
        <f>IF(D300="X",0,IF(E300="X",0,VLOOKUP(E300,'31'!$K$3:$L$16,2,FALSE)))</f>
        <v>#N/A</v>
      </c>
      <c r="P300" s="108" t="e">
        <f t="shared" si="9"/>
        <v>#N/A</v>
      </c>
    </row>
    <row r="301" spans="14:16">
      <c r="N301" s="108">
        <f t="shared" si="8"/>
        <v>0</v>
      </c>
      <c r="O301" s="108" t="e">
        <f>IF(D301="X",0,IF(E301="X",0,VLOOKUP(E301,'31'!$K$3:$L$16,2,FALSE)))</f>
        <v>#N/A</v>
      </c>
      <c r="P301" s="108" t="e">
        <f t="shared" si="9"/>
        <v>#N/A</v>
      </c>
    </row>
    <row r="302" spans="14:16">
      <c r="N302" s="108">
        <f t="shared" si="8"/>
        <v>0</v>
      </c>
      <c r="O302" s="108" t="e">
        <f>IF(D302="X",0,IF(E302="X",0,VLOOKUP(E302,'31'!$K$3:$L$16,2,FALSE)))</f>
        <v>#N/A</v>
      </c>
      <c r="P302" s="108" t="e">
        <f t="shared" si="9"/>
        <v>#N/A</v>
      </c>
    </row>
    <row r="303" spans="14:16">
      <c r="N303" s="108">
        <f t="shared" si="8"/>
        <v>0</v>
      </c>
      <c r="O303" s="108" t="e">
        <f>IF(D303="X",0,IF(E303="X",0,VLOOKUP(E303,'31'!$K$3:$L$16,2,FALSE)))</f>
        <v>#N/A</v>
      </c>
      <c r="P303" s="108" t="e">
        <f t="shared" si="9"/>
        <v>#N/A</v>
      </c>
    </row>
    <row r="304" spans="14:16">
      <c r="N304" s="108">
        <f t="shared" si="8"/>
        <v>0</v>
      </c>
      <c r="O304" s="108" t="e">
        <f>IF(D304="X",0,IF(E304="X",0,VLOOKUP(E304,'31'!$K$3:$L$16,2,FALSE)))</f>
        <v>#N/A</v>
      </c>
      <c r="P304" s="108" t="e">
        <f t="shared" si="9"/>
        <v>#N/A</v>
      </c>
    </row>
    <row r="305" spans="14:16">
      <c r="N305" s="108">
        <f t="shared" si="8"/>
        <v>0</v>
      </c>
      <c r="O305" s="108" t="e">
        <f>IF(D305="X",0,IF(E305="X",0,VLOOKUP(E305,'31'!$K$3:$L$16,2,FALSE)))</f>
        <v>#N/A</v>
      </c>
      <c r="P305" s="108" t="e">
        <f t="shared" si="9"/>
        <v>#N/A</v>
      </c>
    </row>
    <row r="306" spans="14:16">
      <c r="N306" s="108">
        <f t="shared" si="8"/>
        <v>0</v>
      </c>
      <c r="O306" s="108" t="e">
        <f>IF(D306="X",0,IF(E306="X",0,VLOOKUP(E306,'31'!$K$3:$L$16,2,FALSE)))</f>
        <v>#N/A</v>
      </c>
      <c r="P306" s="108" t="e">
        <f t="shared" si="9"/>
        <v>#N/A</v>
      </c>
    </row>
    <row r="307" spans="14:16">
      <c r="N307" s="108">
        <f t="shared" si="8"/>
        <v>0</v>
      </c>
      <c r="O307" s="108" t="e">
        <f>IF(D307="X",0,IF(E307="X",0,VLOOKUP(E307,'31'!$K$3:$L$16,2,FALSE)))</f>
        <v>#N/A</v>
      </c>
      <c r="P307" s="108" t="e">
        <f t="shared" si="9"/>
        <v>#N/A</v>
      </c>
    </row>
    <row r="308" spans="14:16">
      <c r="N308" s="108">
        <f t="shared" si="8"/>
        <v>0</v>
      </c>
      <c r="O308" s="108" t="e">
        <f>IF(D308="X",0,IF(E308="X",0,VLOOKUP(E308,'31'!$K$3:$L$16,2,FALSE)))</f>
        <v>#N/A</v>
      </c>
      <c r="P308" s="108" t="e">
        <f t="shared" si="9"/>
        <v>#N/A</v>
      </c>
    </row>
    <row r="309" spans="14:16">
      <c r="N309" s="108">
        <f t="shared" si="8"/>
        <v>0</v>
      </c>
      <c r="O309" s="108" t="e">
        <f>IF(D309="X",0,IF(E309="X",0,VLOOKUP(E309,'31'!$K$3:$L$16,2,FALSE)))</f>
        <v>#N/A</v>
      </c>
      <c r="P309" s="108" t="e">
        <f t="shared" si="9"/>
        <v>#N/A</v>
      </c>
    </row>
    <row r="310" spans="14:16">
      <c r="N310" s="108">
        <f t="shared" si="8"/>
        <v>0</v>
      </c>
      <c r="O310" s="108" t="e">
        <f>IF(D310="X",0,IF(E310="X",0,VLOOKUP(E310,'31'!$K$3:$L$16,2,FALSE)))</f>
        <v>#N/A</v>
      </c>
      <c r="P310" s="108" t="e">
        <f t="shared" si="9"/>
        <v>#N/A</v>
      </c>
    </row>
    <row r="311" spans="14:16">
      <c r="N311" s="108">
        <f t="shared" si="8"/>
        <v>0</v>
      </c>
      <c r="O311" s="108" t="e">
        <f>IF(D311="X",0,IF(E311="X",0,VLOOKUP(E311,'31'!$K$3:$L$16,2,FALSE)))</f>
        <v>#N/A</v>
      </c>
      <c r="P311" s="108" t="e">
        <f t="shared" si="9"/>
        <v>#N/A</v>
      </c>
    </row>
    <row r="312" spans="14:16">
      <c r="N312" s="108">
        <f t="shared" si="8"/>
        <v>0</v>
      </c>
      <c r="O312" s="108" t="e">
        <f>IF(D312="X",0,IF(E312="X",0,VLOOKUP(E312,'31'!$K$3:$L$16,2,FALSE)))</f>
        <v>#N/A</v>
      </c>
      <c r="P312" s="108" t="e">
        <f t="shared" si="9"/>
        <v>#N/A</v>
      </c>
    </row>
    <row r="313" spans="14:16">
      <c r="N313" s="108">
        <f t="shared" si="8"/>
        <v>0</v>
      </c>
      <c r="O313" s="108" t="e">
        <f>IF(D313="X",0,IF(E313="X",0,VLOOKUP(E313,'31'!$K$3:$L$16,2,FALSE)))</f>
        <v>#N/A</v>
      </c>
      <c r="P313" s="108" t="e">
        <f t="shared" si="9"/>
        <v>#N/A</v>
      </c>
    </row>
    <row r="314" spans="14:16">
      <c r="N314" s="108">
        <f t="shared" si="8"/>
        <v>0</v>
      </c>
      <c r="O314" s="108" t="e">
        <f>IF(D314="X",0,IF(E314="X",0,VLOOKUP(E314,'31'!$K$3:$L$16,2,FALSE)))</f>
        <v>#N/A</v>
      </c>
      <c r="P314" s="108" t="e">
        <f t="shared" si="9"/>
        <v>#N/A</v>
      </c>
    </row>
    <row r="315" spans="14:16">
      <c r="N315" s="108">
        <f t="shared" si="8"/>
        <v>0</v>
      </c>
      <c r="O315" s="108" t="e">
        <f>IF(D315="X",0,IF(E315="X",0,VLOOKUP(E315,'31'!$K$3:$L$16,2,FALSE)))</f>
        <v>#N/A</v>
      </c>
      <c r="P315" s="108" t="e">
        <f t="shared" si="9"/>
        <v>#N/A</v>
      </c>
    </row>
    <row r="316" spans="14:16">
      <c r="N316" s="108">
        <f t="shared" si="8"/>
        <v>0</v>
      </c>
      <c r="O316" s="108" t="e">
        <f>IF(D316="X",0,IF(E316="X",0,VLOOKUP(E316,'31'!$K$3:$L$16,2,FALSE)))</f>
        <v>#N/A</v>
      </c>
      <c r="P316" s="108" t="e">
        <f t="shared" si="9"/>
        <v>#N/A</v>
      </c>
    </row>
    <row r="317" spans="14:16">
      <c r="N317" s="108">
        <f t="shared" si="8"/>
        <v>0</v>
      </c>
      <c r="O317" s="108" t="e">
        <f>IF(D317="X",0,IF(E317="X",0,VLOOKUP(E317,'31'!$K$3:$L$16,2,FALSE)))</f>
        <v>#N/A</v>
      </c>
      <c r="P317" s="108" t="e">
        <f t="shared" si="9"/>
        <v>#N/A</v>
      </c>
    </row>
    <row r="318" spans="14:16">
      <c r="N318" s="108">
        <f t="shared" si="8"/>
        <v>0</v>
      </c>
      <c r="O318" s="108" t="e">
        <f>IF(D318="X",0,IF(E318="X",0,VLOOKUP(E318,'31'!$K$3:$L$16,2,FALSE)))</f>
        <v>#N/A</v>
      </c>
      <c r="P318" s="108" t="e">
        <f t="shared" si="9"/>
        <v>#N/A</v>
      </c>
    </row>
    <row r="319" spans="14:16">
      <c r="N319" s="108">
        <f t="shared" si="8"/>
        <v>0</v>
      </c>
      <c r="O319" s="108" t="e">
        <f>IF(D319="X",0,IF(E319="X",0,VLOOKUP(E319,'31'!$K$3:$L$16,2,FALSE)))</f>
        <v>#N/A</v>
      </c>
      <c r="P319" s="108" t="e">
        <f t="shared" si="9"/>
        <v>#N/A</v>
      </c>
    </row>
    <row r="320" spans="14:16">
      <c r="N320" s="108">
        <f t="shared" si="8"/>
        <v>0</v>
      </c>
      <c r="O320" s="108" t="e">
        <f>IF(D320="X",0,IF(E320="X",0,VLOOKUP(E320,'31'!$K$3:$L$16,2,FALSE)))</f>
        <v>#N/A</v>
      </c>
      <c r="P320" s="108" t="e">
        <f t="shared" si="9"/>
        <v>#N/A</v>
      </c>
    </row>
    <row r="321" spans="14:16">
      <c r="N321" s="108">
        <f t="shared" si="8"/>
        <v>0</v>
      </c>
      <c r="O321" s="108" t="e">
        <f>IF(D321="X",0,IF(E321="X",0,VLOOKUP(E321,'31'!$K$3:$L$16,2,FALSE)))</f>
        <v>#N/A</v>
      </c>
      <c r="P321" s="108" t="e">
        <f t="shared" si="9"/>
        <v>#N/A</v>
      </c>
    </row>
    <row r="322" spans="14:16">
      <c r="N322" s="108">
        <f t="shared" si="8"/>
        <v>0</v>
      </c>
      <c r="O322" s="108" t="e">
        <f>IF(D322="X",0,IF(E322="X",0,VLOOKUP(E322,'31'!$K$3:$L$16,2,FALSE)))</f>
        <v>#N/A</v>
      </c>
      <c r="P322" s="108" t="e">
        <f t="shared" si="9"/>
        <v>#N/A</v>
      </c>
    </row>
    <row r="323" spans="14:16">
      <c r="N323" s="108">
        <f t="shared" si="8"/>
        <v>0</v>
      </c>
      <c r="O323" s="108" t="e">
        <f>IF(D323="X",0,IF(E323="X",0,VLOOKUP(E323,'31'!$K$3:$L$16,2,FALSE)))</f>
        <v>#N/A</v>
      </c>
      <c r="P323" s="108" t="e">
        <f t="shared" si="9"/>
        <v>#N/A</v>
      </c>
    </row>
    <row r="324" spans="14:16">
      <c r="N324" s="108">
        <f t="shared" ref="N324:N387" si="10">SUM(F324:M324)</f>
        <v>0</v>
      </c>
      <c r="O324" s="108" t="e">
        <f>IF(D324="X",0,IF(E324="X",0,VLOOKUP(E324,'31'!$K$3:$L$16,2,FALSE)))</f>
        <v>#N/A</v>
      </c>
      <c r="P324" s="108" t="e">
        <f t="shared" ref="P324:P387" si="11">N324*O324</f>
        <v>#N/A</v>
      </c>
    </row>
    <row r="325" spans="14:16">
      <c r="N325" s="108">
        <f t="shared" si="10"/>
        <v>0</v>
      </c>
      <c r="O325" s="108" t="e">
        <f>IF(D325="X",0,IF(E325="X",0,VLOOKUP(E325,'31'!$K$3:$L$16,2,FALSE)))</f>
        <v>#N/A</v>
      </c>
      <c r="P325" s="108" t="e">
        <f t="shared" si="11"/>
        <v>#N/A</v>
      </c>
    </row>
    <row r="326" spans="14:16">
      <c r="N326" s="108">
        <f t="shared" si="10"/>
        <v>0</v>
      </c>
      <c r="O326" s="108" t="e">
        <f>IF(D326="X",0,IF(E326="X",0,VLOOKUP(E326,'31'!$K$3:$L$16,2,FALSE)))</f>
        <v>#N/A</v>
      </c>
      <c r="P326" s="108" t="e">
        <f t="shared" si="11"/>
        <v>#N/A</v>
      </c>
    </row>
    <row r="327" spans="14:16">
      <c r="N327" s="108">
        <f t="shared" si="10"/>
        <v>0</v>
      </c>
      <c r="O327" s="108" t="e">
        <f>IF(D327="X",0,IF(E327="X",0,VLOOKUP(E327,'31'!$K$3:$L$16,2,FALSE)))</f>
        <v>#N/A</v>
      </c>
      <c r="P327" s="108" t="e">
        <f t="shared" si="11"/>
        <v>#N/A</v>
      </c>
    </row>
    <row r="328" spans="14:16">
      <c r="N328" s="108">
        <f t="shared" si="10"/>
        <v>0</v>
      </c>
      <c r="O328" s="108" t="e">
        <f>IF(D328="X",0,IF(E328="X",0,VLOOKUP(E328,'31'!$K$3:$L$16,2,FALSE)))</f>
        <v>#N/A</v>
      </c>
      <c r="P328" s="108" t="e">
        <f t="shared" si="11"/>
        <v>#N/A</v>
      </c>
    </row>
    <row r="329" spans="14:16">
      <c r="N329" s="108">
        <f t="shared" si="10"/>
        <v>0</v>
      </c>
      <c r="O329" s="108" t="e">
        <f>IF(D329="X",0,IF(E329="X",0,VLOOKUP(E329,'31'!$K$3:$L$16,2,FALSE)))</f>
        <v>#N/A</v>
      </c>
      <c r="P329" s="108" t="e">
        <f t="shared" si="11"/>
        <v>#N/A</v>
      </c>
    </row>
    <row r="330" spans="14:16">
      <c r="N330" s="108">
        <f t="shared" si="10"/>
        <v>0</v>
      </c>
      <c r="O330" s="108" t="e">
        <f>IF(D330="X",0,IF(E330="X",0,VLOOKUP(E330,'31'!$K$3:$L$16,2,FALSE)))</f>
        <v>#N/A</v>
      </c>
      <c r="P330" s="108" t="e">
        <f t="shared" si="11"/>
        <v>#N/A</v>
      </c>
    </row>
    <row r="331" spans="14:16">
      <c r="N331" s="108">
        <f t="shared" si="10"/>
        <v>0</v>
      </c>
      <c r="O331" s="108" t="e">
        <f>IF(D331="X",0,IF(E331="X",0,VLOOKUP(E331,'31'!$K$3:$L$16,2,FALSE)))</f>
        <v>#N/A</v>
      </c>
      <c r="P331" s="108" t="e">
        <f t="shared" si="11"/>
        <v>#N/A</v>
      </c>
    </row>
    <row r="332" spans="14:16">
      <c r="N332" s="108">
        <f t="shared" si="10"/>
        <v>0</v>
      </c>
      <c r="O332" s="108" t="e">
        <f>IF(D332="X",0,IF(E332="X",0,VLOOKUP(E332,'31'!$K$3:$L$16,2,FALSE)))</f>
        <v>#N/A</v>
      </c>
      <c r="P332" s="108" t="e">
        <f t="shared" si="11"/>
        <v>#N/A</v>
      </c>
    </row>
    <row r="333" spans="14:16">
      <c r="N333" s="108">
        <f t="shared" si="10"/>
        <v>0</v>
      </c>
      <c r="O333" s="108" t="e">
        <f>IF(D333="X",0,IF(E333="X",0,VLOOKUP(E333,'31'!$K$3:$L$16,2,FALSE)))</f>
        <v>#N/A</v>
      </c>
      <c r="P333" s="108" t="e">
        <f t="shared" si="11"/>
        <v>#N/A</v>
      </c>
    </row>
    <row r="334" spans="14:16">
      <c r="N334" s="108">
        <f t="shared" si="10"/>
        <v>0</v>
      </c>
      <c r="O334" s="108" t="e">
        <f>IF(D334="X",0,IF(E334="X",0,VLOOKUP(E334,'31'!$K$3:$L$16,2,FALSE)))</f>
        <v>#N/A</v>
      </c>
      <c r="P334" s="108" t="e">
        <f t="shared" si="11"/>
        <v>#N/A</v>
      </c>
    </row>
    <row r="335" spans="14:16">
      <c r="N335" s="108">
        <f t="shared" si="10"/>
        <v>0</v>
      </c>
      <c r="O335" s="108" t="e">
        <f>IF(D335="X",0,IF(E335="X",0,VLOOKUP(E335,'31'!$K$3:$L$16,2,FALSE)))</f>
        <v>#N/A</v>
      </c>
      <c r="P335" s="108" t="e">
        <f t="shared" si="11"/>
        <v>#N/A</v>
      </c>
    </row>
    <row r="336" spans="14:16">
      <c r="N336" s="108">
        <f t="shared" si="10"/>
        <v>0</v>
      </c>
      <c r="O336" s="108" t="e">
        <f>IF(D336="X",0,IF(E336="X",0,VLOOKUP(E336,'31'!$K$3:$L$16,2,FALSE)))</f>
        <v>#N/A</v>
      </c>
      <c r="P336" s="108" t="e">
        <f t="shared" si="11"/>
        <v>#N/A</v>
      </c>
    </row>
    <row r="337" spans="14:16">
      <c r="N337" s="108">
        <f t="shared" si="10"/>
        <v>0</v>
      </c>
      <c r="O337" s="108" t="e">
        <f>IF(D337="X",0,IF(E337="X",0,VLOOKUP(E337,'31'!$K$3:$L$16,2,FALSE)))</f>
        <v>#N/A</v>
      </c>
      <c r="P337" s="108" t="e">
        <f t="shared" si="11"/>
        <v>#N/A</v>
      </c>
    </row>
    <row r="338" spans="14:16">
      <c r="N338" s="108">
        <f t="shared" si="10"/>
        <v>0</v>
      </c>
      <c r="O338" s="108" t="e">
        <f>IF(D338="X",0,IF(E338="X",0,VLOOKUP(E338,'31'!$K$3:$L$16,2,FALSE)))</f>
        <v>#N/A</v>
      </c>
      <c r="P338" s="108" t="e">
        <f t="shared" si="11"/>
        <v>#N/A</v>
      </c>
    </row>
    <row r="339" spans="14:16">
      <c r="N339" s="108">
        <f t="shared" si="10"/>
        <v>0</v>
      </c>
      <c r="O339" s="108" t="e">
        <f>IF(D339="X",0,IF(E339="X",0,VLOOKUP(E339,'31'!$K$3:$L$16,2,FALSE)))</f>
        <v>#N/A</v>
      </c>
      <c r="P339" s="108" t="e">
        <f t="shared" si="11"/>
        <v>#N/A</v>
      </c>
    </row>
    <row r="340" spans="14:16">
      <c r="N340" s="108">
        <f t="shared" si="10"/>
        <v>0</v>
      </c>
      <c r="O340" s="108" t="e">
        <f>IF(D340="X",0,IF(E340="X",0,VLOOKUP(E340,'31'!$K$3:$L$16,2,FALSE)))</f>
        <v>#N/A</v>
      </c>
      <c r="P340" s="108" t="e">
        <f t="shared" si="11"/>
        <v>#N/A</v>
      </c>
    </row>
    <row r="341" spans="14:16">
      <c r="N341" s="108">
        <f t="shared" si="10"/>
        <v>0</v>
      </c>
      <c r="O341" s="108" t="e">
        <f>IF(D341="X",0,IF(E341="X",0,VLOOKUP(E341,'31'!$K$3:$L$16,2,FALSE)))</f>
        <v>#N/A</v>
      </c>
      <c r="P341" s="108" t="e">
        <f t="shared" si="11"/>
        <v>#N/A</v>
      </c>
    </row>
    <row r="342" spans="14:16">
      <c r="N342" s="108">
        <f t="shared" si="10"/>
        <v>0</v>
      </c>
      <c r="O342" s="108" t="e">
        <f>IF(D342="X",0,IF(E342="X",0,VLOOKUP(E342,'31'!$K$3:$L$16,2,FALSE)))</f>
        <v>#N/A</v>
      </c>
      <c r="P342" s="108" t="e">
        <f t="shared" si="11"/>
        <v>#N/A</v>
      </c>
    </row>
    <row r="343" spans="14:16">
      <c r="N343" s="108">
        <f t="shared" si="10"/>
        <v>0</v>
      </c>
      <c r="O343" s="108" t="e">
        <f>IF(D343="X",0,IF(E343="X",0,VLOOKUP(E343,'31'!$K$3:$L$16,2,FALSE)))</f>
        <v>#N/A</v>
      </c>
      <c r="P343" s="108" t="e">
        <f t="shared" si="11"/>
        <v>#N/A</v>
      </c>
    </row>
    <row r="344" spans="14:16">
      <c r="N344" s="108">
        <f t="shared" si="10"/>
        <v>0</v>
      </c>
      <c r="O344" s="108" t="e">
        <f>IF(D344="X",0,IF(E344="X",0,VLOOKUP(E344,'31'!$K$3:$L$16,2,FALSE)))</f>
        <v>#N/A</v>
      </c>
      <c r="P344" s="108" t="e">
        <f t="shared" si="11"/>
        <v>#N/A</v>
      </c>
    </row>
    <row r="345" spans="14:16">
      <c r="N345" s="108">
        <f t="shared" si="10"/>
        <v>0</v>
      </c>
      <c r="O345" s="108" t="e">
        <f>IF(D345="X",0,IF(E345="X",0,VLOOKUP(E345,'31'!$K$3:$L$16,2,FALSE)))</f>
        <v>#N/A</v>
      </c>
      <c r="P345" s="108" t="e">
        <f t="shared" si="11"/>
        <v>#N/A</v>
      </c>
    </row>
    <row r="346" spans="14:16">
      <c r="N346" s="108">
        <f t="shared" si="10"/>
        <v>0</v>
      </c>
      <c r="O346" s="108" t="e">
        <f>IF(D346="X",0,IF(E346="X",0,VLOOKUP(E346,'31'!$K$3:$L$16,2,FALSE)))</f>
        <v>#N/A</v>
      </c>
      <c r="P346" s="108" t="e">
        <f t="shared" si="11"/>
        <v>#N/A</v>
      </c>
    </row>
    <row r="347" spans="14:16">
      <c r="N347" s="108">
        <f t="shared" si="10"/>
        <v>0</v>
      </c>
      <c r="O347" s="108" t="e">
        <f>IF(D347="X",0,IF(E347="X",0,VLOOKUP(E347,'31'!$K$3:$L$16,2,FALSE)))</f>
        <v>#N/A</v>
      </c>
      <c r="P347" s="108" t="e">
        <f t="shared" si="11"/>
        <v>#N/A</v>
      </c>
    </row>
    <row r="348" spans="14:16">
      <c r="N348" s="108">
        <f t="shared" si="10"/>
        <v>0</v>
      </c>
      <c r="O348" s="108" t="e">
        <f>IF(D348="X",0,IF(E348="X",0,VLOOKUP(E348,'31'!$K$3:$L$16,2,FALSE)))</f>
        <v>#N/A</v>
      </c>
      <c r="P348" s="108" t="e">
        <f t="shared" si="11"/>
        <v>#N/A</v>
      </c>
    </row>
    <row r="349" spans="14:16">
      <c r="N349" s="108">
        <f t="shared" si="10"/>
        <v>0</v>
      </c>
      <c r="O349" s="108" t="e">
        <f>IF(D349="X",0,IF(E349="X",0,VLOOKUP(E349,'31'!$K$3:$L$16,2,FALSE)))</f>
        <v>#N/A</v>
      </c>
      <c r="P349" s="108" t="e">
        <f t="shared" si="11"/>
        <v>#N/A</v>
      </c>
    </row>
    <row r="350" spans="14:16">
      <c r="N350" s="108">
        <f t="shared" si="10"/>
        <v>0</v>
      </c>
      <c r="O350" s="108" t="e">
        <f>IF(D350="X",0,IF(E350="X",0,VLOOKUP(E350,'31'!$K$3:$L$16,2,FALSE)))</f>
        <v>#N/A</v>
      </c>
      <c r="P350" s="108" t="e">
        <f t="shared" si="11"/>
        <v>#N/A</v>
      </c>
    </row>
    <row r="351" spans="14:16">
      <c r="N351" s="108">
        <f t="shared" si="10"/>
        <v>0</v>
      </c>
      <c r="O351" s="108" t="e">
        <f>IF(D351="X",0,IF(E351="X",0,VLOOKUP(E351,'31'!$K$3:$L$16,2,FALSE)))</f>
        <v>#N/A</v>
      </c>
      <c r="P351" s="108" t="e">
        <f t="shared" si="11"/>
        <v>#N/A</v>
      </c>
    </row>
    <row r="352" spans="14:16">
      <c r="N352" s="108">
        <f t="shared" si="10"/>
        <v>0</v>
      </c>
      <c r="O352" s="108" t="e">
        <f>IF(D352="X",0,IF(E352="X",0,VLOOKUP(E352,'31'!$K$3:$L$16,2,FALSE)))</f>
        <v>#N/A</v>
      </c>
      <c r="P352" s="108" t="e">
        <f t="shared" si="11"/>
        <v>#N/A</v>
      </c>
    </row>
    <row r="353" spans="14:16">
      <c r="N353" s="108">
        <f t="shared" si="10"/>
        <v>0</v>
      </c>
      <c r="O353" s="108" t="e">
        <f>IF(D353="X",0,IF(E353="X",0,VLOOKUP(E353,'31'!$K$3:$L$16,2,FALSE)))</f>
        <v>#N/A</v>
      </c>
      <c r="P353" s="108" t="e">
        <f t="shared" si="11"/>
        <v>#N/A</v>
      </c>
    </row>
    <row r="354" spans="14:16">
      <c r="N354" s="108">
        <f t="shared" si="10"/>
        <v>0</v>
      </c>
      <c r="O354" s="108" t="e">
        <f>IF(D354="X",0,IF(E354="X",0,VLOOKUP(E354,'31'!$K$3:$L$16,2,FALSE)))</f>
        <v>#N/A</v>
      </c>
      <c r="P354" s="108" t="e">
        <f t="shared" si="11"/>
        <v>#N/A</v>
      </c>
    </row>
    <row r="355" spans="14:16">
      <c r="N355" s="108">
        <f t="shared" si="10"/>
        <v>0</v>
      </c>
      <c r="O355" s="108" t="e">
        <f>IF(D355="X",0,IF(E355="X",0,VLOOKUP(E355,'31'!$K$3:$L$16,2,FALSE)))</f>
        <v>#N/A</v>
      </c>
      <c r="P355" s="108" t="e">
        <f t="shared" si="11"/>
        <v>#N/A</v>
      </c>
    </row>
    <row r="356" spans="14:16">
      <c r="N356" s="108">
        <f t="shared" si="10"/>
        <v>0</v>
      </c>
      <c r="O356" s="108" t="e">
        <f>IF(D356="X",0,IF(E356="X",0,VLOOKUP(E356,'31'!$K$3:$L$16,2,FALSE)))</f>
        <v>#N/A</v>
      </c>
      <c r="P356" s="108" t="e">
        <f t="shared" si="11"/>
        <v>#N/A</v>
      </c>
    </row>
    <row r="357" spans="14:16">
      <c r="N357" s="108">
        <f t="shared" si="10"/>
        <v>0</v>
      </c>
      <c r="O357" s="108" t="e">
        <f>IF(D357="X",0,IF(E357="X",0,VLOOKUP(E357,'31'!$K$3:$L$16,2,FALSE)))</f>
        <v>#N/A</v>
      </c>
      <c r="P357" s="108" t="e">
        <f t="shared" si="11"/>
        <v>#N/A</v>
      </c>
    </row>
    <row r="358" spans="14:16">
      <c r="N358" s="108">
        <f t="shared" si="10"/>
        <v>0</v>
      </c>
      <c r="O358" s="108" t="e">
        <f>IF(D358="X",0,IF(E358="X",0,VLOOKUP(E358,'31'!$K$3:$L$16,2,FALSE)))</f>
        <v>#N/A</v>
      </c>
      <c r="P358" s="108" t="e">
        <f t="shared" si="11"/>
        <v>#N/A</v>
      </c>
    </row>
    <row r="359" spans="14:16">
      <c r="N359" s="108">
        <f t="shared" si="10"/>
        <v>0</v>
      </c>
      <c r="O359" s="108" t="e">
        <f>IF(D359="X",0,IF(E359="X",0,VLOOKUP(E359,'31'!$K$3:$L$16,2,FALSE)))</f>
        <v>#N/A</v>
      </c>
      <c r="P359" s="108" t="e">
        <f t="shared" si="11"/>
        <v>#N/A</v>
      </c>
    </row>
    <row r="360" spans="14:16">
      <c r="N360" s="108">
        <f t="shared" si="10"/>
        <v>0</v>
      </c>
      <c r="O360" s="108" t="e">
        <f>IF(D360="X",0,IF(E360="X",0,VLOOKUP(E360,'31'!$K$3:$L$16,2,FALSE)))</f>
        <v>#N/A</v>
      </c>
      <c r="P360" s="108" t="e">
        <f t="shared" si="11"/>
        <v>#N/A</v>
      </c>
    </row>
    <row r="361" spans="14:16">
      <c r="N361" s="108">
        <f t="shared" si="10"/>
        <v>0</v>
      </c>
      <c r="O361" s="108" t="e">
        <f>IF(D361="X",0,IF(E361="X",0,VLOOKUP(E361,'31'!$K$3:$L$16,2,FALSE)))</f>
        <v>#N/A</v>
      </c>
      <c r="P361" s="108" t="e">
        <f t="shared" si="11"/>
        <v>#N/A</v>
      </c>
    </row>
    <row r="362" spans="14:16">
      <c r="N362" s="108">
        <f t="shared" si="10"/>
        <v>0</v>
      </c>
      <c r="O362" s="108" t="e">
        <f>IF(D362="X",0,IF(E362="X",0,VLOOKUP(E362,'31'!$K$3:$L$16,2,FALSE)))</f>
        <v>#N/A</v>
      </c>
      <c r="P362" s="108" t="e">
        <f t="shared" si="11"/>
        <v>#N/A</v>
      </c>
    </row>
    <row r="363" spans="14:16">
      <c r="N363" s="108">
        <f t="shared" si="10"/>
        <v>0</v>
      </c>
      <c r="O363" s="108" t="e">
        <f>IF(D363="X",0,IF(E363="X",0,VLOOKUP(E363,'31'!$K$3:$L$16,2,FALSE)))</f>
        <v>#N/A</v>
      </c>
      <c r="P363" s="108" t="e">
        <f t="shared" si="11"/>
        <v>#N/A</v>
      </c>
    </row>
    <row r="364" spans="14:16">
      <c r="N364" s="108">
        <f t="shared" si="10"/>
        <v>0</v>
      </c>
      <c r="O364" s="108" t="e">
        <f>IF(D364="X",0,IF(E364="X",0,VLOOKUP(E364,'31'!$K$3:$L$16,2,FALSE)))</f>
        <v>#N/A</v>
      </c>
      <c r="P364" s="108" t="e">
        <f t="shared" si="11"/>
        <v>#N/A</v>
      </c>
    </row>
    <row r="365" spans="14:16">
      <c r="N365" s="108">
        <f t="shared" si="10"/>
        <v>0</v>
      </c>
      <c r="O365" s="108" t="e">
        <f>IF(D365="X",0,IF(E365="X",0,VLOOKUP(E365,'31'!$K$3:$L$16,2,FALSE)))</f>
        <v>#N/A</v>
      </c>
      <c r="P365" s="108" t="e">
        <f t="shared" si="11"/>
        <v>#N/A</v>
      </c>
    </row>
    <row r="366" spans="14:16">
      <c r="N366" s="108">
        <f t="shared" si="10"/>
        <v>0</v>
      </c>
      <c r="O366" s="108" t="e">
        <f>IF(D366="X",0,IF(E366="X",0,VLOOKUP(E366,'31'!$K$3:$L$16,2,FALSE)))</f>
        <v>#N/A</v>
      </c>
      <c r="P366" s="108" t="e">
        <f t="shared" si="11"/>
        <v>#N/A</v>
      </c>
    </row>
    <row r="367" spans="14:16">
      <c r="N367" s="108">
        <f t="shared" si="10"/>
        <v>0</v>
      </c>
      <c r="O367" s="108" t="e">
        <f>IF(D367="X",0,IF(E367="X",0,VLOOKUP(E367,'31'!$K$3:$L$16,2,FALSE)))</f>
        <v>#N/A</v>
      </c>
      <c r="P367" s="108" t="e">
        <f t="shared" si="11"/>
        <v>#N/A</v>
      </c>
    </row>
    <row r="368" spans="14:16">
      <c r="N368" s="108">
        <f t="shared" si="10"/>
        <v>0</v>
      </c>
      <c r="O368" s="108" t="e">
        <f>IF(D368="X",0,IF(E368="X",0,VLOOKUP(E368,'31'!$K$3:$L$16,2,FALSE)))</f>
        <v>#N/A</v>
      </c>
      <c r="P368" s="108" t="e">
        <f t="shared" si="11"/>
        <v>#N/A</v>
      </c>
    </row>
    <row r="369" spans="14:16">
      <c r="N369" s="108">
        <f t="shared" si="10"/>
        <v>0</v>
      </c>
      <c r="O369" s="108" t="e">
        <f>IF(D369="X",0,IF(E369="X",0,VLOOKUP(E369,'31'!$K$3:$L$16,2,FALSE)))</f>
        <v>#N/A</v>
      </c>
      <c r="P369" s="108" t="e">
        <f t="shared" si="11"/>
        <v>#N/A</v>
      </c>
    </row>
    <row r="370" spans="14:16">
      <c r="N370" s="108">
        <f t="shared" si="10"/>
        <v>0</v>
      </c>
      <c r="O370" s="108" t="e">
        <f>IF(D370="X",0,IF(E370="X",0,VLOOKUP(E370,'31'!$K$3:$L$16,2,FALSE)))</f>
        <v>#N/A</v>
      </c>
      <c r="P370" s="108" t="e">
        <f t="shared" si="11"/>
        <v>#N/A</v>
      </c>
    </row>
    <row r="371" spans="14:16">
      <c r="N371" s="108">
        <f t="shared" si="10"/>
        <v>0</v>
      </c>
      <c r="O371" s="108" t="e">
        <f>IF(D371="X",0,IF(E371="X",0,VLOOKUP(E371,'31'!$K$3:$L$16,2,FALSE)))</f>
        <v>#N/A</v>
      </c>
      <c r="P371" s="108" t="e">
        <f t="shared" si="11"/>
        <v>#N/A</v>
      </c>
    </row>
    <row r="372" spans="14:16">
      <c r="N372" s="108">
        <f t="shared" si="10"/>
        <v>0</v>
      </c>
      <c r="O372" s="108" t="e">
        <f>IF(D372="X",0,IF(E372="X",0,VLOOKUP(E372,'31'!$K$3:$L$16,2,FALSE)))</f>
        <v>#N/A</v>
      </c>
      <c r="P372" s="108" t="e">
        <f t="shared" si="11"/>
        <v>#N/A</v>
      </c>
    </row>
    <row r="373" spans="14:16">
      <c r="N373" s="108">
        <f t="shared" si="10"/>
        <v>0</v>
      </c>
      <c r="O373" s="108" t="e">
        <f>IF(D373="X",0,IF(E373="X",0,VLOOKUP(E373,'31'!$K$3:$L$16,2,FALSE)))</f>
        <v>#N/A</v>
      </c>
      <c r="P373" s="108" t="e">
        <f t="shared" si="11"/>
        <v>#N/A</v>
      </c>
    </row>
    <row r="374" spans="14:16">
      <c r="N374" s="108">
        <f t="shared" si="10"/>
        <v>0</v>
      </c>
      <c r="O374" s="108" t="e">
        <f>IF(D374="X",0,IF(E374="X",0,VLOOKUP(E374,'31'!$K$3:$L$16,2,FALSE)))</f>
        <v>#N/A</v>
      </c>
      <c r="P374" s="108" t="e">
        <f t="shared" si="11"/>
        <v>#N/A</v>
      </c>
    </row>
    <row r="375" spans="14:16">
      <c r="N375" s="108">
        <f t="shared" si="10"/>
        <v>0</v>
      </c>
      <c r="O375" s="108" t="e">
        <f>IF(D375="X",0,IF(E375="X",0,VLOOKUP(E375,'31'!$K$3:$L$16,2,FALSE)))</f>
        <v>#N/A</v>
      </c>
      <c r="P375" s="108" t="e">
        <f t="shared" si="11"/>
        <v>#N/A</v>
      </c>
    </row>
    <row r="376" spans="14:16">
      <c r="N376" s="108">
        <f t="shared" si="10"/>
        <v>0</v>
      </c>
      <c r="O376" s="108" t="e">
        <f>IF(D376="X",0,IF(E376="X",0,VLOOKUP(E376,'31'!$K$3:$L$16,2,FALSE)))</f>
        <v>#N/A</v>
      </c>
      <c r="P376" s="108" t="e">
        <f t="shared" si="11"/>
        <v>#N/A</v>
      </c>
    </row>
    <row r="377" spans="14:16">
      <c r="N377" s="108">
        <f t="shared" si="10"/>
        <v>0</v>
      </c>
      <c r="O377" s="108" t="e">
        <f>IF(D377="X",0,IF(E377="X",0,VLOOKUP(E377,'31'!$K$3:$L$16,2,FALSE)))</f>
        <v>#N/A</v>
      </c>
      <c r="P377" s="108" t="e">
        <f t="shared" si="11"/>
        <v>#N/A</v>
      </c>
    </row>
    <row r="378" spans="14:16">
      <c r="N378" s="108">
        <f t="shared" si="10"/>
        <v>0</v>
      </c>
      <c r="O378" s="108" t="e">
        <f>IF(D378="X",0,IF(E378="X",0,VLOOKUP(E378,'31'!$K$3:$L$16,2,FALSE)))</f>
        <v>#N/A</v>
      </c>
      <c r="P378" s="108" t="e">
        <f t="shared" si="11"/>
        <v>#N/A</v>
      </c>
    </row>
    <row r="379" spans="14:16">
      <c r="N379" s="108">
        <f t="shared" si="10"/>
        <v>0</v>
      </c>
      <c r="O379" s="108" t="e">
        <f>IF(D379="X",0,IF(E379="X",0,VLOOKUP(E379,'31'!$K$3:$L$16,2,FALSE)))</f>
        <v>#N/A</v>
      </c>
      <c r="P379" s="108" t="e">
        <f t="shared" si="11"/>
        <v>#N/A</v>
      </c>
    </row>
    <row r="380" spans="14:16">
      <c r="N380" s="108">
        <f t="shared" si="10"/>
        <v>0</v>
      </c>
      <c r="O380" s="108" t="e">
        <f>IF(D380="X",0,IF(E380="X",0,VLOOKUP(E380,'31'!$K$3:$L$16,2,FALSE)))</f>
        <v>#N/A</v>
      </c>
      <c r="P380" s="108" t="e">
        <f t="shared" si="11"/>
        <v>#N/A</v>
      </c>
    </row>
    <row r="381" spans="14:16">
      <c r="N381" s="108">
        <f t="shared" si="10"/>
        <v>0</v>
      </c>
      <c r="O381" s="108" t="e">
        <f>IF(D381="X",0,IF(E381="X",0,VLOOKUP(E381,'31'!$K$3:$L$16,2,FALSE)))</f>
        <v>#N/A</v>
      </c>
      <c r="P381" s="108" t="e">
        <f t="shared" si="11"/>
        <v>#N/A</v>
      </c>
    </row>
    <row r="382" spans="14:16">
      <c r="N382" s="108">
        <f t="shared" si="10"/>
        <v>0</v>
      </c>
      <c r="O382" s="108" t="e">
        <f>IF(D382="X",0,IF(E382="X",0,VLOOKUP(E382,'31'!$K$3:$L$16,2,FALSE)))</f>
        <v>#N/A</v>
      </c>
      <c r="P382" s="108" t="e">
        <f t="shared" si="11"/>
        <v>#N/A</v>
      </c>
    </row>
    <row r="383" spans="14:16">
      <c r="N383" s="108">
        <f t="shared" si="10"/>
        <v>0</v>
      </c>
      <c r="O383" s="108" t="e">
        <f>IF(D383="X",0,IF(E383="X",0,VLOOKUP(E383,'31'!$K$3:$L$16,2,FALSE)))</f>
        <v>#N/A</v>
      </c>
      <c r="P383" s="108" t="e">
        <f t="shared" si="11"/>
        <v>#N/A</v>
      </c>
    </row>
    <row r="384" spans="14:16">
      <c r="N384" s="108">
        <f t="shared" si="10"/>
        <v>0</v>
      </c>
      <c r="O384" s="108" t="e">
        <f>IF(D384="X",0,IF(E384="X",0,VLOOKUP(E384,'31'!$K$3:$L$16,2,FALSE)))</f>
        <v>#N/A</v>
      </c>
      <c r="P384" s="108" t="e">
        <f t="shared" si="11"/>
        <v>#N/A</v>
      </c>
    </row>
    <row r="385" spans="14:16">
      <c r="N385" s="108">
        <f t="shared" si="10"/>
        <v>0</v>
      </c>
      <c r="O385" s="108" t="e">
        <f>IF(D385="X",0,IF(E385="X",0,VLOOKUP(E385,'31'!$K$3:$L$16,2,FALSE)))</f>
        <v>#N/A</v>
      </c>
      <c r="P385" s="108" t="e">
        <f t="shared" si="11"/>
        <v>#N/A</v>
      </c>
    </row>
    <row r="386" spans="14:16">
      <c r="N386" s="108">
        <f t="shared" si="10"/>
        <v>0</v>
      </c>
      <c r="O386" s="108" t="e">
        <f>IF(D386="X",0,IF(E386="X",0,VLOOKUP(E386,'31'!$K$3:$L$16,2,FALSE)))</f>
        <v>#N/A</v>
      </c>
      <c r="P386" s="108" t="e">
        <f t="shared" si="11"/>
        <v>#N/A</v>
      </c>
    </row>
    <row r="387" spans="14:16">
      <c r="N387" s="108">
        <f t="shared" si="10"/>
        <v>0</v>
      </c>
      <c r="O387" s="108" t="e">
        <f>IF(D387="X",0,IF(E387="X",0,VLOOKUP(E387,'31'!$K$3:$L$16,2,FALSE)))</f>
        <v>#N/A</v>
      </c>
      <c r="P387" s="108" t="e">
        <f t="shared" si="11"/>
        <v>#N/A</v>
      </c>
    </row>
    <row r="388" spans="14:16">
      <c r="N388" s="108">
        <f t="shared" ref="N388:N451" si="12">SUM(F388:M388)</f>
        <v>0</v>
      </c>
      <c r="O388" s="108" t="e">
        <f>IF(D388="X",0,IF(E388="X",0,VLOOKUP(E388,'31'!$K$3:$L$16,2,FALSE)))</f>
        <v>#N/A</v>
      </c>
      <c r="P388" s="108" t="e">
        <f t="shared" ref="P388:P451" si="13">N388*O388</f>
        <v>#N/A</v>
      </c>
    </row>
    <row r="389" spans="14:16">
      <c r="N389" s="108">
        <f t="shared" si="12"/>
        <v>0</v>
      </c>
      <c r="O389" s="108" t="e">
        <f>IF(D389="X",0,IF(E389="X",0,VLOOKUP(E389,'31'!$K$3:$L$16,2,FALSE)))</f>
        <v>#N/A</v>
      </c>
      <c r="P389" s="108" t="e">
        <f t="shared" si="13"/>
        <v>#N/A</v>
      </c>
    </row>
    <row r="390" spans="14:16">
      <c r="N390" s="108">
        <f t="shared" si="12"/>
        <v>0</v>
      </c>
      <c r="O390" s="108" t="e">
        <f>IF(D390="X",0,IF(E390="X",0,VLOOKUP(E390,'31'!$K$3:$L$16,2,FALSE)))</f>
        <v>#N/A</v>
      </c>
      <c r="P390" s="108" t="e">
        <f t="shared" si="13"/>
        <v>#N/A</v>
      </c>
    </row>
    <row r="391" spans="14:16">
      <c r="N391" s="108">
        <f t="shared" si="12"/>
        <v>0</v>
      </c>
      <c r="O391" s="108" t="e">
        <f>IF(D391="X",0,IF(E391="X",0,VLOOKUP(E391,'31'!$K$3:$L$16,2,FALSE)))</f>
        <v>#N/A</v>
      </c>
      <c r="P391" s="108" t="e">
        <f t="shared" si="13"/>
        <v>#N/A</v>
      </c>
    </row>
    <row r="392" spans="14:16">
      <c r="N392" s="108">
        <f t="shared" si="12"/>
        <v>0</v>
      </c>
      <c r="O392" s="108" t="e">
        <f>IF(D392="X",0,IF(E392="X",0,VLOOKUP(E392,'31'!$K$3:$L$16,2,FALSE)))</f>
        <v>#N/A</v>
      </c>
      <c r="P392" s="108" t="e">
        <f t="shared" si="13"/>
        <v>#N/A</v>
      </c>
    </row>
    <row r="393" spans="14:16">
      <c r="N393" s="108">
        <f t="shared" si="12"/>
        <v>0</v>
      </c>
      <c r="O393" s="108" t="e">
        <f>IF(D393="X",0,IF(E393="X",0,VLOOKUP(E393,'31'!$K$3:$L$16,2,FALSE)))</f>
        <v>#N/A</v>
      </c>
      <c r="P393" s="108" t="e">
        <f t="shared" si="13"/>
        <v>#N/A</v>
      </c>
    </row>
    <row r="394" spans="14:16">
      <c r="N394" s="108">
        <f t="shared" si="12"/>
        <v>0</v>
      </c>
      <c r="O394" s="108" t="e">
        <f>IF(D394="X",0,IF(E394="X",0,VLOOKUP(E394,'31'!$K$3:$L$16,2,FALSE)))</f>
        <v>#N/A</v>
      </c>
      <c r="P394" s="108" t="e">
        <f t="shared" si="13"/>
        <v>#N/A</v>
      </c>
    </row>
    <row r="395" spans="14:16">
      <c r="N395" s="108">
        <f t="shared" si="12"/>
        <v>0</v>
      </c>
      <c r="O395" s="108" t="e">
        <f>IF(D395="X",0,IF(E395="X",0,VLOOKUP(E395,'31'!$K$3:$L$16,2,FALSE)))</f>
        <v>#N/A</v>
      </c>
      <c r="P395" s="108" t="e">
        <f t="shared" si="13"/>
        <v>#N/A</v>
      </c>
    </row>
    <row r="396" spans="14:16">
      <c r="N396" s="108">
        <f t="shared" si="12"/>
        <v>0</v>
      </c>
      <c r="O396" s="108" t="e">
        <f>IF(D396="X",0,IF(E396="X",0,VLOOKUP(E396,'31'!$K$3:$L$16,2,FALSE)))</f>
        <v>#N/A</v>
      </c>
      <c r="P396" s="108" t="e">
        <f t="shared" si="13"/>
        <v>#N/A</v>
      </c>
    </row>
    <row r="397" spans="14:16">
      <c r="N397" s="108">
        <f t="shared" si="12"/>
        <v>0</v>
      </c>
      <c r="O397" s="108" t="e">
        <f>IF(D397="X",0,IF(E397="X",0,VLOOKUP(E397,'31'!$K$3:$L$16,2,FALSE)))</f>
        <v>#N/A</v>
      </c>
      <c r="P397" s="108" t="e">
        <f t="shared" si="13"/>
        <v>#N/A</v>
      </c>
    </row>
    <row r="398" spans="14:16">
      <c r="N398" s="108">
        <f t="shared" si="12"/>
        <v>0</v>
      </c>
      <c r="O398" s="108" t="e">
        <f>IF(D398="X",0,IF(E398="X",0,VLOOKUP(E398,'31'!$K$3:$L$16,2,FALSE)))</f>
        <v>#N/A</v>
      </c>
      <c r="P398" s="108" t="e">
        <f t="shared" si="13"/>
        <v>#N/A</v>
      </c>
    </row>
    <row r="399" spans="14:16">
      <c r="N399" s="108">
        <f t="shared" si="12"/>
        <v>0</v>
      </c>
      <c r="O399" s="108" t="e">
        <f>IF(D399="X",0,IF(E399="X",0,VLOOKUP(E399,'31'!$K$3:$L$16,2,FALSE)))</f>
        <v>#N/A</v>
      </c>
      <c r="P399" s="108" t="e">
        <f t="shared" si="13"/>
        <v>#N/A</v>
      </c>
    </row>
    <row r="400" spans="14:16">
      <c r="N400" s="108">
        <f t="shared" si="12"/>
        <v>0</v>
      </c>
      <c r="O400" s="108" t="e">
        <f>IF(D400="X",0,IF(E400="X",0,VLOOKUP(E400,'31'!$K$3:$L$16,2,FALSE)))</f>
        <v>#N/A</v>
      </c>
      <c r="P400" s="108" t="e">
        <f t="shared" si="13"/>
        <v>#N/A</v>
      </c>
    </row>
    <row r="401" spans="14:16">
      <c r="N401" s="108">
        <f t="shared" si="12"/>
        <v>0</v>
      </c>
      <c r="O401" s="108" t="e">
        <f>IF(D401="X",0,IF(E401="X",0,VLOOKUP(E401,'31'!$K$3:$L$16,2,FALSE)))</f>
        <v>#N/A</v>
      </c>
      <c r="P401" s="108" t="e">
        <f t="shared" si="13"/>
        <v>#N/A</v>
      </c>
    </row>
    <row r="402" spans="14:16">
      <c r="N402" s="108">
        <f t="shared" si="12"/>
        <v>0</v>
      </c>
      <c r="O402" s="108" t="e">
        <f>IF(D402="X",0,IF(E402="X",0,VLOOKUP(E402,'31'!$K$3:$L$16,2,FALSE)))</f>
        <v>#N/A</v>
      </c>
      <c r="P402" s="108" t="e">
        <f t="shared" si="13"/>
        <v>#N/A</v>
      </c>
    </row>
    <row r="403" spans="14:16">
      <c r="N403" s="108">
        <f t="shared" si="12"/>
        <v>0</v>
      </c>
      <c r="O403" s="108" t="e">
        <f>IF(D403="X",0,IF(E403="X",0,VLOOKUP(E403,'31'!$K$3:$L$16,2,FALSE)))</f>
        <v>#N/A</v>
      </c>
      <c r="P403" s="108" t="e">
        <f t="shared" si="13"/>
        <v>#N/A</v>
      </c>
    </row>
    <row r="404" spans="14:16">
      <c r="N404" s="108">
        <f t="shared" si="12"/>
        <v>0</v>
      </c>
      <c r="O404" s="108" t="e">
        <f>IF(D404="X",0,IF(E404="X",0,VLOOKUP(E404,'31'!$K$3:$L$16,2,FALSE)))</f>
        <v>#N/A</v>
      </c>
      <c r="P404" s="108" t="e">
        <f t="shared" si="13"/>
        <v>#N/A</v>
      </c>
    </row>
    <row r="405" spans="14:16">
      <c r="N405" s="108">
        <f t="shared" si="12"/>
        <v>0</v>
      </c>
      <c r="O405" s="108" t="e">
        <f>IF(D405="X",0,IF(E405="X",0,VLOOKUP(E405,'31'!$K$3:$L$16,2,FALSE)))</f>
        <v>#N/A</v>
      </c>
      <c r="P405" s="108" t="e">
        <f t="shared" si="13"/>
        <v>#N/A</v>
      </c>
    </row>
    <row r="406" spans="14:16">
      <c r="N406" s="108">
        <f t="shared" si="12"/>
        <v>0</v>
      </c>
      <c r="O406" s="108" t="e">
        <f>IF(D406="X",0,IF(E406="X",0,VLOOKUP(E406,'31'!$K$3:$L$16,2,FALSE)))</f>
        <v>#N/A</v>
      </c>
      <c r="P406" s="108" t="e">
        <f t="shared" si="13"/>
        <v>#N/A</v>
      </c>
    </row>
    <row r="407" spans="14:16">
      <c r="N407" s="108">
        <f t="shared" si="12"/>
        <v>0</v>
      </c>
      <c r="O407" s="108" t="e">
        <f>IF(D407="X",0,IF(E407="X",0,VLOOKUP(E407,'31'!$K$3:$L$16,2,FALSE)))</f>
        <v>#N/A</v>
      </c>
      <c r="P407" s="108" t="e">
        <f t="shared" si="13"/>
        <v>#N/A</v>
      </c>
    </row>
    <row r="408" spans="14:16">
      <c r="N408" s="108">
        <f t="shared" si="12"/>
        <v>0</v>
      </c>
      <c r="O408" s="108" t="e">
        <f>IF(D408="X",0,IF(E408="X",0,VLOOKUP(E408,'31'!$K$3:$L$16,2,FALSE)))</f>
        <v>#N/A</v>
      </c>
      <c r="P408" s="108" t="e">
        <f t="shared" si="13"/>
        <v>#N/A</v>
      </c>
    </row>
    <row r="409" spans="14:16">
      <c r="N409" s="108">
        <f t="shared" si="12"/>
        <v>0</v>
      </c>
      <c r="O409" s="108" t="e">
        <f>IF(D409="X",0,IF(E409="X",0,VLOOKUP(E409,'31'!$K$3:$L$16,2,FALSE)))</f>
        <v>#N/A</v>
      </c>
      <c r="P409" s="108" t="e">
        <f t="shared" si="13"/>
        <v>#N/A</v>
      </c>
    </row>
    <row r="410" spans="14:16">
      <c r="N410" s="108">
        <f t="shared" si="12"/>
        <v>0</v>
      </c>
      <c r="O410" s="108" t="e">
        <f>IF(D410="X",0,IF(E410="X",0,VLOOKUP(E410,'31'!$K$3:$L$16,2,FALSE)))</f>
        <v>#N/A</v>
      </c>
      <c r="P410" s="108" t="e">
        <f t="shared" si="13"/>
        <v>#N/A</v>
      </c>
    </row>
    <row r="411" spans="14:16">
      <c r="N411" s="108">
        <f t="shared" si="12"/>
        <v>0</v>
      </c>
      <c r="O411" s="108" t="e">
        <f>IF(D411="X",0,IF(E411="X",0,VLOOKUP(E411,'31'!$K$3:$L$16,2,FALSE)))</f>
        <v>#N/A</v>
      </c>
      <c r="P411" s="108" t="e">
        <f t="shared" si="13"/>
        <v>#N/A</v>
      </c>
    </row>
    <row r="412" spans="14:16">
      <c r="N412" s="108">
        <f t="shared" si="12"/>
        <v>0</v>
      </c>
      <c r="O412" s="108" t="e">
        <f>IF(D412="X",0,IF(E412="X",0,VLOOKUP(E412,'31'!$K$3:$L$16,2,FALSE)))</f>
        <v>#N/A</v>
      </c>
      <c r="P412" s="108" t="e">
        <f t="shared" si="13"/>
        <v>#N/A</v>
      </c>
    </row>
    <row r="413" spans="14:16">
      <c r="N413" s="108">
        <f t="shared" si="12"/>
        <v>0</v>
      </c>
      <c r="O413" s="108" t="e">
        <f>IF(D413="X",0,IF(E413="X",0,VLOOKUP(E413,'31'!$K$3:$L$16,2,FALSE)))</f>
        <v>#N/A</v>
      </c>
      <c r="P413" s="108" t="e">
        <f t="shared" si="13"/>
        <v>#N/A</v>
      </c>
    </row>
    <row r="414" spans="14:16">
      <c r="N414" s="108">
        <f t="shared" si="12"/>
        <v>0</v>
      </c>
      <c r="O414" s="108" t="e">
        <f>IF(D414="X",0,IF(E414="X",0,VLOOKUP(E414,'31'!$K$3:$L$16,2,FALSE)))</f>
        <v>#N/A</v>
      </c>
      <c r="P414" s="108" t="e">
        <f t="shared" si="13"/>
        <v>#N/A</v>
      </c>
    </row>
    <row r="415" spans="14:16">
      <c r="N415" s="108">
        <f t="shared" si="12"/>
        <v>0</v>
      </c>
      <c r="O415" s="108" t="e">
        <f>IF(D415="X",0,IF(E415="X",0,VLOOKUP(E415,'31'!$K$3:$L$16,2,FALSE)))</f>
        <v>#N/A</v>
      </c>
      <c r="P415" s="108" t="e">
        <f t="shared" si="13"/>
        <v>#N/A</v>
      </c>
    </row>
    <row r="416" spans="14:16">
      <c r="N416" s="108">
        <f t="shared" si="12"/>
        <v>0</v>
      </c>
      <c r="O416" s="108" t="e">
        <f>IF(D416="X",0,IF(E416="X",0,VLOOKUP(E416,'31'!$K$3:$L$16,2,FALSE)))</f>
        <v>#N/A</v>
      </c>
      <c r="P416" s="108" t="e">
        <f t="shared" si="13"/>
        <v>#N/A</v>
      </c>
    </row>
    <row r="417" spans="14:16">
      <c r="N417" s="108">
        <f t="shared" si="12"/>
        <v>0</v>
      </c>
      <c r="O417" s="108" t="e">
        <f>IF(D417="X",0,IF(E417="X",0,VLOOKUP(E417,'31'!$K$3:$L$16,2,FALSE)))</f>
        <v>#N/A</v>
      </c>
      <c r="P417" s="108" t="e">
        <f t="shared" si="13"/>
        <v>#N/A</v>
      </c>
    </row>
    <row r="418" spans="14:16">
      <c r="N418" s="108">
        <f t="shared" si="12"/>
        <v>0</v>
      </c>
      <c r="O418" s="108" t="e">
        <f>IF(D418="X",0,IF(E418="X",0,VLOOKUP(E418,'31'!$K$3:$L$16,2,FALSE)))</f>
        <v>#N/A</v>
      </c>
      <c r="P418" s="108" t="e">
        <f t="shared" si="13"/>
        <v>#N/A</v>
      </c>
    </row>
    <row r="419" spans="14:16">
      <c r="N419" s="108">
        <f t="shared" si="12"/>
        <v>0</v>
      </c>
      <c r="O419" s="108" t="e">
        <f>IF(D419="X",0,IF(E419="X",0,VLOOKUP(E419,'31'!$K$3:$L$16,2,FALSE)))</f>
        <v>#N/A</v>
      </c>
      <c r="P419" s="108" t="e">
        <f t="shared" si="13"/>
        <v>#N/A</v>
      </c>
    </row>
    <row r="420" spans="14:16">
      <c r="N420" s="108">
        <f t="shared" si="12"/>
        <v>0</v>
      </c>
      <c r="O420" s="108" t="e">
        <f>IF(D420="X",0,IF(E420="X",0,VLOOKUP(E420,'31'!$K$3:$L$16,2,FALSE)))</f>
        <v>#N/A</v>
      </c>
      <c r="P420" s="108" t="e">
        <f t="shared" si="13"/>
        <v>#N/A</v>
      </c>
    </row>
    <row r="421" spans="14:16">
      <c r="N421" s="108">
        <f t="shared" si="12"/>
        <v>0</v>
      </c>
      <c r="O421" s="108" t="e">
        <f>IF(D421="X",0,IF(E421="X",0,VLOOKUP(E421,'31'!$K$3:$L$16,2,FALSE)))</f>
        <v>#N/A</v>
      </c>
      <c r="P421" s="108" t="e">
        <f t="shared" si="13"/>
        <v>#N/A</v>
      </c>
    </row>
    <row r="422" spans="14:16">
      <c r="N422" s="108">
        <f t="shared" si="12"/>
        <v>0</v>
      </c>
      <c r="O422" s="108" t="e">
        <f>IF(D422="X",0,IF(E422="X",0,VLOOKUP(E422,'31'!$K$3:$L$16,2,FALSE)))</f>
        <v>#N/A</v>
      </c>
      <c r="P422" s="108" t="e">
        <f t="shared" si="13"/>
        <v>#N/A</v>
      </c>
    </row>
    <row r="423" spans="14:16">
      <c r="N423" s="108">
        <f t="shared" si="12"/>
        <v>0</v>
      </c>
      <c r="O423" s="108" t="e">
        <f>IF(D423="X",0,IF(E423="X",0,VLOOKUP(E423,'31'!$K$3:$L$16,2,FALSE)))</f>
        <v>#N/A</v>
      </c>
      <c r="P423" s="108" t="e">
        <f t="shared" si="13"/>
        <v>#N/A</v>
      </c>
    </row>
    <row r="424" spans="14:16">
      <c r="N424" s="108">
        <f t="shared" si="12"/>
        <v>0</v>
      </c>
      <c r="O424" s="108" t="e">
        <f>IF(D424="X",0,IF(E424="X",0,VLOOKUP(E424,'31'!$K$3:$L$16,2,FALSE)))</f>
        <v>#N/A</v>
      </c>
      <c r="P424" s="108" t="e">
        <f t="shared" si="13"/>
        <v>#N/A</v>
      </c>
    </row>
    <row r="425" spans="14:16">
      <c r="N425" s="108">
        <f t="shared" si="12"/>
        <v>0</v>
      </c>
      <c r="O425" s="108" t="e">
        <f>IF(D425="X",0,IF(E425="X",0,VLOOKUP(E425,'31'!$K$3:$L$16,2,FALSE)))</f>
        <v>#N/A</v>
      </c>
      <c r="P425" s="108" t="e">
        <f t="shared" si="13"/>
        <v>#N/A</v>
      </c>
    </row>
    <row r="426" spans="14:16">
      <c r="N426" s="108">
        <f t="shared" si="12"/>
        <v>0</v>
      </c>
      <c r="O426" s="108" t="e">
        <f>IF(D426="X",0,IF(E426="X",0,VLOOKUP(E426,'31'!$K$3:$L$16,2,FALSE)))</f>
        <v>#N/A</v>
      </c>
      <c r="P426" s="108" t="e">
        <f t="shared" si="13"/>
        <v>#N/A</v>
      </c>
    </row>
    <row r="427" spans="14:16">
      <c r="N427" s="108">
        <f t="shared" si="12"/>
        <v>0</v>
      </c>
      <c r="O427" s="108" t="e">
        <f>IF(D427="X",0,IF(E427="X",0,VLOOKUP(E427,'31'!$K$3:$L$16,2,FALSE)))</f>
        <v>#N/A</v>
      </c>
      <c r="P427" s="108" t="e">
        <f t="shared" si="13"/>
        <v>#N/A</v>
      </c>
    </row>
    <row r="428" spans="14:16">
      <c r="N428" s="108">
        <f t="shared" si="12"/>
        <v>0</v>
      </c>
      <c r="O428" s="108" t="e">
        <f>IF(D428="X",0,IF(E428="X",0,VLOOKUP(E428,'31'!$K$3:$L$16,2,FALSE)))</f>
        <v>#N/A</v>
      </c>
      <c r="P428" s="108" t="e">
        <f t="shared" si="13"/>
        <v>#N/A</v>
      </c>
    </row>
    <row r="429" spans="14:16">
      <c r="N429" s="108">
        <f t="shared" si="12"/>
        <v>0</v>
      </c>
      <c r="O429" s="108" t="e">
        <f>IF(D429="X",0,IF(E429="X",0,VLOOKUP(E429,'31'!$K$3:$L$16,2,FALSE)))</f>
        <v>#N/A</v>
      </c>
      <c r="P429" s="108" t="e">
        <f t="shared" si="13"/>
        <v>#N/A</v>
      </c>
    </row>
    <row r="430" spans="14:16">
      <c r="N430" s="108">
        <f t="shared" si="12"/>
        <v>0</v>
      </c>
      <c r="O430" s="108" t="e">
        <f>IF(D430="X",0,IF(E430="X",0,VLOOKUP(E430,'31'!$K$3:$L$16,2,FALSE)))</f>
        <v>#N/A</v>
      </c>
      <c r="P430" s="108" t="e">
        <f t="shared" si="13"/>
        <v>#N/A</v>
      </c>
    </row>
    <row r="431" spans="14:16">
      <c r="N431" s="108">
        <f t="shared" si="12"/>
        <v>0</v>
      </c>
      <c r="O431" s="108" t="e">
        <f>IF(D431="X",0,IF(E431="X",0,VLOOKUP(E431,'31'!$K$3:$L$16,2,FALSE)))</f>
        <v>#N/A</v>
      </c>
      <c r="P431" s="108" t="e">
        <f t="shared" si="13"/>
        <v>#N/A</v>
      </c>
    </row>
    <row r="432" spans="14:16">
      <c r="N432" s="108">
        <f t="shared" si="12"/>
        <v>0</v>
      </c>
      <c r="O432" s="108" t="e">
        <f>IF(D432="X",0,IF(E432="X",0,VLOOKUP(E432,'31'!$K$3:$L$16,2,FALSE)))</f>
        <v>#N/A</v>
      </c>
      <c r="P432" s="108" t="e">
        <f t="shared" si="13"/>
        <v>#N/A</v>
      </c>
    </row>
    <row r="433" spans="14:16">
      <c r="N433" s="108">
        <f t="shared" si="12"/>
        <v>0</v>
      </c>
      <c r="O433" s="108" t="e">
        <f>IF(D433="X",0,IF(E433="X",0,VLOOKUP(E433,'31'!$K$3:$L$16,2,FALSE)))</f>
        <v>#N/A</v>
      </c>
      <c r="P433" s="108" t="e">
        <f t="shared" si="13"/>
        <v>#N/A</v>
      </c>
    </row>
    <row r="434" spans="14:16">
      <c r="N434" s="108">
        <f t="shared" si="12"/>
        <v>0</v>
      </c>
      <c r="O434" s="108" t="e">
        <f>IF(D434="X",0,IF(E434="X",0,VLOOKUP(E434,'31'!$K$3:$L$16,2,FALSE)))</f>
        <v>#N/A</v>
      </c>
      <c r="P434" s="108" t="e">
        <f t="shared" si="13"/>
        <v>#N/A</v>
      </c>
    </row>
    <row r="435" spans="14:16">
      <c r="N435" s="108">
        <f t="shared" si="12"/>
        <v>0</v>
      </c>
      <c r="O435" s="108" t="e">
        <f>IF(D435="X",0,IF(E435="X",0,VLOOKUP(E435,'31'!$K$3:$L$16,2,FALSE)))</f>
        <v>#N/A</v>
      </c>
      <c r="P435" s="108" t="e">
        <f t="shared" si="13"/>
        <v>#N/A</v>
      </c>
    </row>
    <row r="436" spans="14:16">
      <c r="N436" s="108">
        <f t="shared" si="12"/>
        <v>0</v>
      </c>
      <c r="O436" s="108" t="e">
        <f>IF(D436="X",0,IF(E436="X",0,VLOOKUP(E436,'31'!$K$3:$L$16,2,FALSE)))</f>
        <v>#N/A</v>
      </c>
      <c r="P436" s="108" t="e">
        <f t="shared" si="13"/>
        <v>#N/A</v>
      </c>
    </row>
    <row r="437" spans="14:16">
      <c r="N437" s="108">
        <f t="shared" si="12"/>
        <v>0</v>
      </c>
      <c r="O437" s="108" t="e">
        <f>IF(D437="X",0,IF(E437="X",0,VLOOKUP(E437,'31'!$K$3:$L$16,2,FALSE)))</f>
        <v>#N/A</v>
      </c>
      <c r="P437" s="108" t="e">
        <f t="shared" si="13"/>
        <v>#N/A</v>
      </c>
    </row>
    <row r="438" spans="14:16">
      <c r="N438" s="108">
        <f t="shared" si="12"/>
        <v>0</v>
      </c>
      <c r="O438" s="108" t="e">
        <f>IF(D438="X",0,IF(E438="X",0,VLOOKUP(E438,'31'!$K$3:$L$16,2,FALSE)))</f>
        <v>#N/A</v>
      </c>
      <c r="P438" s="108" t="e">
        <f t="shared" si="13"/>
        <v>#N/A</v>
      </c>
    </row>
    <row r="439" spans="14:16">
      <c r="N439" s="108">
        <f t="shared" si="12"/>
        <v>0</v>
      </c>
      <c r="O439" s="108" t="e">
        <f>IF(D439="X",0,IF(E439="X",0,VLOOKUP(E439,'31'!$K$3:$L$16,2,FALSE)))</f>
        <v>#N/A</v>
      </c>
      <c r="P439" s="108" t="e">
        <f t="shared" si="13"/>
        <v>#N/A</v>
      </c>
    </row>
    <row r="440" spans="14:16">
      <c r="N440" s="108">
        <f t="shared" si="12"/>
        <v>0</v>
      </c>
      <c r="O440" s="108" t="e">
        <f>IF(D440="X",0,IF(E440="X",0,VLOOKUP(E440,'31'!$K$3:$L$16,2,FALSE)))</f>
        <v>#N/A</v>
      </c>
      <c r="P440" s="108" t="e">
        <f t="shared" si="13"/>
        <v>#N/A</v>
      </c>
    </row>
    <row r="441" spans="14:16">
      <c r="N441" s="108">
        <f t="shared" si="12"/>
        <v>0</v>
      </c>
      <c r="O441" s="108" t="e">
        <f>IF(D441="X",0,IF(E441="X",0,VLOOKUP(E441,'31'!$K$3:$L$16,2,FALSE)))</f>
        <v>#N/A</v>
      </c>
      <c r="P441" s="108" t="e">
        <f t="shared" si="13"/>
        <v>#N/A</v>
      </c>
    </row>
    <row r="442" spans="14:16">
      <c r="N442" s="108">
        <f t="shared" si="12"/>
        <v>0</v>
      </c>
      <c r="O442" s="108" t="e">
        <f>IF(D442="X",0,IF(E442="X",0,VLOOKUP(E442,'31'!$K$3:$L$16,2,FALSE)))</f>
        <v>#N/A</v>
      </c>
      <c r="P442" s="108" t="e">
        <f t="shared" si="13"/>
        <v>#N/A</v>
      </c>
    </row>
    <row r="443" spans="14:16">
      <c r="N443" s="108">
        <f t="shared" si="12"/>
        <v>0</v>
      </c>
      <c r="O443" s="108" t="e">
        <f>IF(D443="X",0,IF(E443="X",0,VLOOKUP(E443,'31'!$K$3:$L$16,2,FALSE)))</f>
        <v>#N/A</v>
      </c>
      <c r="P443" s="108" t="e">
        <f t="shared" si="13"/>
        <v>#N/A</v>
      </c>
    </row>
    <row r="444" spans="14:16">
      <c r="N444" s="108">
        <f t="shared" si="12"/>
        <v>0</v>
      </c>
      <c r="O444" s="108" t="e">
        <f>IF(D444="X",0,IF(E444="X",0,VLOOKUP(E444,'31'!$K$3:$L$16,2,FALSE)))</f>
        <v>#N/A</v>
      </c>
      <c r="P444" s="108" t="e">
        <f t="shared" si="13"/>
        <v>#N/A</v>
      </c>
    </row>
    <row r="445" spans="14:16">
      <c r="N445" s="108">
        <f t="shared" si="12"/>
        <v>0</v>
      </c>
      <c r="O445" s="108" t="e">
        <f>IF(D445="X",0,IF(E445="X",0,VLOOKUP(E445,'31'!$K$3:$L$16,2,FALSE)))</f>
        <v>#N/A</v>
      </c>
      <c r="P445" s="108" t="e">
        <f t="shared" si="13"/>
        <v>#N/A</v>
      </c>
    </row>
    <row r="446" spans="14:16">
      <c r="N446" s="108">
        <f t="shared" si="12"/>
        <v>0</v>
      </c>
      <c r="O446" s="108" t="e">
        <f>IF(D446="X",0,IF(E446="X",0,VLOOKUP(E446,'31'!$K$3:$L$16,2,FALSE)))</f>
        <v>#N/A</v>
      </c>
      <c r="P446" s="108" t="e">
        <f t="shared" si="13"/>
        <v>#N/A</v>
      </c>
    </row>
    <row r="447" spans="14:16">
      <c r="N447" s="108">
        <f t="shared" si="12"/>
        <v>0</v>
      </c>
      <c r="O447" s="108" t="e">
        <f>IF(D447="X",0,IF(E447="X",0,VLOOKUP(E447,'31'!$K$3:$L$16,2,FALSE)))</f>
        <v>#N/A</v>
      </c>
      <c r="P447" s="108" t="e">
        <f t="shared" si="13"/>
        <v>#N/A</v>
      </c>
    </row>
    <row r="448" spans="14:16">
      <c r="N448" s="108">
        <f t="shared" si="12"/>
        <v>0</v>
      </c>
      <c r="O448" s="108" t="e">
        <f>IF(D448="X",0,IF(E448="X",0,VLOOKUP(E448,'31'!$K$3:$L$16,2,FALSE)))</f>
        <v>#N/A</v>
      </c>
      <c r="P448" s="108" t="e">
        <f t="shared" si="13"/>
        <v>#N/A</v>
      </c>
    </row>
    <row r="449" spans="14:16">
      <c r="N449" s="108">
        <f t="shared" si="12"/>
        <v>0</v>
      </c>
      <c r="O449" s="108" t="e">
        <f>IF(D449="X",0,IF(E449="X",0,VLOOKUP(E449,'31'!$K$3:$L$16,2,FALSE)))</f>
        <v>#N/A</v>
      </c>
      <c r="P449" s="108" t="e">
        <f t="shared" si="13"/>
        <v>#N/A</v>
      </c>
    </row>
    <row r="450" spans="14:16">
      <c r="N450" s="108">
        <f t="shared" si="12"/>
        <v>0</v>
      </c>
      <c r="O450" s="108" t="e">
        <f>IF(D450="X",0,IF(E450="X",0,VLOOKUP(E450,'31'!$K$3:$L$16,2,FALSE)))</f>
        <v>#N/A</v>
      </c>
      <c r="P450" s="108" t="e">
        <f t="shared" si="13"/>
        <v>#N/A</v>
      </c>
    </row>
    <row r="451" spans="14:16">
      <c r="N451" s="108">
        <f t="shared" si="12"/>
        <v>0</v>
      </c>
      <c r="O451" s="108" t="e">
        <f>IF(D451="X",0,IF(E451="X",0,VLOOKUP(E451,'31'!$K$3:$L$16,2,FALSE)))</f>
        <v>#N/A</v>
      </c>
      <c r="P451" s="108" t="e">
        <f t="shared" si="13"/>
        <v>#N/A</v>
      </c>
    </row>
    <row r="452" spans="14:16">
      <c r="N452" s="108">
        <f t="shared" ref="N452:N494" si="14">SUM(F452:M452)</f>
        <v>0</v>
      </c>
      <c r="O452" s="108" t="e">
        <f>IF(D452="X",0,IF(E452="X",0,VLOOKUP(E452,'31'!$K$3:$L$16,2,FALSE)))</f>
        <v>#N/A</v>
      </c>
      <c r="P452" s="108" t="e">
        <f t="shared" ref="P452:P494" si="15">N452*O452</f>
        <v>#N/A</v>
      </c>
    </row>
    <row r="453" spans="14:16">
      <c r="N453" s="108">
        <f t="shared" si="14"/>
        <v>0</v>
      </c>
      <c r="O453" s="108" t="e">
        <f>IF(D453="X",0,IF(E453="X",0,VLOOKUP(E453,'31'!$K$3:$L$16,2,FALSE)))</f>
        <v>#N/A</v>
      </c>
      <c r="P453" s="108" t="e">
        <f t="shared" si="15"/>
        <v>#N/A</v>
      </c>
    </row>
    <row r="454" spans="14:16">
      <c r="N454" s="108">
        <f t="shared" si="14"/>
        <v>0</v>
      </c>
      <c r="O454" s="108" t="e">
        <f>IF(D454="X",0,IF(E454="X",0,VLOOKUP(E454,'31'!$K$3:$L$16,2,FALSE)))</f>
        <v>#N/A</v>
      </c>
      <c r="P454" s="108" t="e">
        <f t="shared" si="15"/>
        <v>#N/A</v>
      </c>
    </row>
    <row r="455" spans="14:16">
      <c r="N455" s="108">
        <f t="shared" si="14"/>
        <v>0</v>
      </c>
      <c r="O455" s="108" t="e">
        <f>IF(D455="X",0,IF(E455="X",0,VLOOKUP(E455,'31'!$K$3:$L$16,2,FALSE)))</f>
        <v>#N/A</v>
      </c>
      <c r="P455" s="108" t="e">
        <f t="shared" si="15"/>
        <v>#N/A</v>
      </c>
    </row>
    <row r="456" spans="14:16">
      <c r="N456" s="108">
        <f t="shared" si="14"/>
        <v>0</v>
      </c>
      <c r="O456" s="108" t="e">
        <f>IF(D456="X",0,IF(E456="X",0,VLOOKUP(E456,'31'!$K$3:$L$16,2,FALSE)))</f>
        <v>#N/A</v>
      </c>
      <c r="P456" s="108" t="e">
        <f t="shared" si="15"/>
        <v>#N/A</v>
      </c>
    </row>
    <row r="457" spans="14:16">
      <c r="N457" s="108">
        <f t="shared" si="14"/>
        <v>0</v>
      </c>
      <c r="O457" s="108" t="e">
        <f>IF(D457="X",0,IF(E457="X",0,VLOOKUP(E457,'31'!$K$3:$L$16,2,FALSE)))</f>
        <v>#N/A</v>
      </c>
      <c r="P457" s="108" t="e">
        <f t="shared" si="15"/>
        <v>#N/A</v>
      </c>
    </row>
    <row r="458" spans="14:16">
      <c r="N458" s="108">
        <f t="shared" si="14"/>
        <v>0</v>
      </c>
      <c r="O458" s="108" t="e">
        <f>IF(D458="X",0,IF(E458="X",0,VLOOKUP(E458,'31'!$K$3:$L$16,2,FALSE)))</f>
        <v>#N/A</v>
      </c>
      <c r="P458" s="108" t="e">
        <f t="shared" si="15"/>
        <v>#N/A</v>
      </c>
    </row>
    <row r="459" spans="14:16">
      <c r="N459" s="108">
        <f t="shared" si="14"/>
        <v>0</v>
      </c>
      <c r="O459" s="108" t="e">
        <f>IF(D459="X",0,IF(E459="X",0,VLOOKUP(E459,'31'!$K$3:$L$16,2,FALSE)))</f>
        <v>#N/A</v>
      </c>
      <c r="P459" s="108" t="e">
        <f t="shared" si="15"/>
        <v>#N/A</v>
      </c>
    </row>
    <row r="460" spans="14:16">
      <c r="N460" s="108">
        <f t="shared" si="14"/>
        <v>0</v>
      </c>
      <c r="O460" s="108" t="e">
        <f>IF(D460="X",0,IF(E460="X",0,VLOOKUP(E460,'31'!$K$3:$L$16,2,FALSE)))</f>
        <v>#N/A</v>
      </c>
      <c r="P460" s="108" t="e">
        <f t="shared" si="15"/>
        <v>#N/A</v>
      </c>
    </row>
    <row r="461" spans="14:16">
      <c r="N461" s="108">
        <f t="shared" si="14"/>
        <v>0</v>
      </c>
      <c r="O461" s="108" t="e">
        <f>IF(D461="X",0,IF(E461="X",0,VLOOKUP(E461,'31'!$K$3:$L$16,2,FALSE)))</f>
        <v>#N/A</v>
      </c>
      <c r="P461" s="108" t="e">
        <f t="shared" si="15"/>
        <v>#N/A</v>
      </c>
    </row>
    <row r="462" spans="14:16">
      <c r="N462" s="108">
        <f t="shared" si="14"/>
        <v>0</v>
      </c>
      <c r="O462" s="108" t="e">
        <f>IF(D462="X",0,IF(E462="X",0,VLOOKUP(E462,'31'!$K$3:$L$16,2,FALSE)))</f>
        <v>#N/A</v>
      </c>
      <c r="P462" s="108" t="e">
        <f t="shared" si="15"/>
        <v>#N/A</v>
      </c>
    </row>
    <row r="463" spans="14:16">
      <c r="N463" s="108">
        <f t="shared" si="14"/>
        <v>0</v>
      </c>
      <c r="O463" s="108" t="e">
        <f>IF(D463="X",0,IF(E463="X",0,VLOOKUP(E463,'31'!$K$3:$L$16,2,FALSE)))</f>
        <v>#N/A</v>
      </c>
      <c r="P463" s="108" t="e">
        <f t="shared" si="15"/>
        <v>#N/A</v>
      </c>
    </row>
    <row r="464" spans="14:16">
      <c r="N464" s="108">
        <f t="shared" si="14"/>
        <v>0</v>
      </c>
      <c r="O464" s="108" t="e">
        <f>IF(D464="X",0,IF(E464="X",0,VLOOKUP(E464,'31'!$K$3:$L$16,2,FALSE)))</f>
        <v>#N/A</v>
      </c>
      <c r="P464" s="108" t="e">
        <f t="shared" si="15"/>
        <v>#N/A</v>
      </c>
    </row>
    <row r="465" spans="14:16">
      <c r="N465" s="108">
        <f t="shared" si="14"/>
        <v>0</v>
      </c>
      <c r="O465" s="108" t="e">
        <f>IF(D465="X",0,IF(E465="X",0,VLOOKUP(E465,'31'!$K$3:$L$16,2,FALSE)))</f>
        <v>#N/A</v>
      </c>
      <c r="P465" s="108" t="e">
        <f t="shared" si="15"/>
        <v>#N/A</v>
      </c>
    </row>
    <row r="466" spans="14:16">
      <c r="N466" s="108">
        <f t="shared" si="14"/>
        <v>0</v>
      </c>
      <c r="O466" s="108" t="e">
        <f>IF(D466="X",0,IF(E466="X",0,VLOOKUP(E466,'31'!$K$3:$L$16,2,FALSE)))</f>
        <v>#N/A</v>
      </c>
      <c r="P466" s="108" t="e">
        <f t="shared" si="15"/>
        <v>#N/A</v>
      </c>
    </row>
    <row r="467" spans="14:16">
      <c r="N467" s="108">
        <f t="shared" si="14"/>
        <v>0</v>
      </c>
      <c r="O467" s="108" t="e">
        <f>IF(D467="X",0,IF(E467="X",0,VLOOKUP(E467,'31'!$K$3:$L$16,2,FALSE)))</f>
        <v>#N/A</v>
      </c>
      <c r="P467" s="108" t="e">
        <f t="shared" si="15"/>
        <v>#N/A</v>
      </c>
    </row>
    <row r="468" spans="14:16">
      <c r="N468" s="108">
        <f t="shared" si="14"/>
        <v>0</v>
      </c>
      <c r="O468" s="108" t="e">
        <f>IF(D468="X",0,IF(E468="X",0,VLOOKUP(E468,'31'!$K$3:$L$16,2,FALSE)))</f>
        <v>#N/A</v>
      </c>
      <c r="P468" s="108" t="e">
        <f t="shared" si="15"/>
        <v>#N/A</v>
      </c>
    </row>
    <row r="469" spans="14:16">
      <c r="N469" s="108">
        <f t="shared" si="14"/>
        <v>0</v>
      </c>
      <c r="O469" s="108" t="e">
        <f>IF(D469="X",0,IF(E469="X",0,VLOOKUP(E469,'31'!$K$3:$L$16,2,FALSE)))</f>
        <v>#N/A</v>
      </c>
      <c r="P469" s="108" t="e">
        <f t="shared" si="15"/>
        <v>#N/A</v>
      </c>
    </row>
    <row r="470" spans="14:16">
      <c r="N470" s="108">
        <f t="shared" si="14"/>
        <v>0</v>
      </c>
      <c r="O470" s="108" t="e">
        <f>IF(D470="X",0,IF(E470="X",0,VLOOKUP(E470,'31'!$K$3:$L$16,2,FALSE)))</f>
        <v>#N/A</v>
      </c>
      <c r="P470" s="108" t="e">
        <f t="shared" si="15"/>
        <v>#N/A</v>
      </c>
    </row>
    <row r="471" spans="14:16">
      <c r="N471" s="108">
        <f t="shared" si="14"/>
        <v>0</v>
      </c>
      <c r="O471" s="108" t="e">
        <f>IF(D471="X",0,IF(E471="X",0,VLOOKUP(E471,'31'!$K$3:$L$16,2,FALSE)))</f>
        <v>#N/A</v>
      </c>
      <c r="P471" s="108" t="e">
        <f t="shared" si="15"/>
        <v>#N/A</v>
      </c>
    </row>
    <row r="472" spans="14:16">
      <c r="N472" s="108">
        <f t="shared" si="14"/>
        <v>0</v>
      </c>
      <c r="O472" s="108" t="e">
        <f>IF(D472="X",0,IF(E472="X",0,VLOOKUP(E472,'31'!$K$3:$L$16,2,FALSE)))</f>
        <v>#N/A</v>
      </c>
      <c r="P472" s="108" t="e">
        <f t="shared" si="15"/>
        <v>#N/A</v>
      </c>
    </row>
    <row r="473" spans="14:16">
      <c r="N473" s="108">
        <f t="shared" si="14"/>
        <v>0</v>
      </c>
      <c r="O473" s="108" t="e">
        <f>IF(D473="X",0,IF(E473="X",0,VLOOKUP(E473,'31'!$K$3:$L$16,2,FALSE)))</f>
        <v>#N/A</v>
      </c>
      <c r="P473" s="108" t="e">
        <f t="shared" si="15"/>
        <v>#N/A</v>
      </c>
    </row>
    <row r="474" spans="14:16">
      <c r="N474" s="108">
        <f t="shared" si="14"/>
        <v>0</v>
      </c>
      <c r="O474" s="108" t="e">
        <f>IF(D474="X",0,IF(E474="X",0,VLOOKUP(E474,'31'!$K$3:$L$16,2,FALSE)))</f>
        <v>#N/A</v>
      </c>
      <c r="P474" s="108" t="e">
        <f t="shared" si="15"/>
        <v>#N/A</v>
      </c>
    </row>
    <row r="475" spans="14:16">
      <c r="N475" s="108">
        <f t="shared" si="14"/>
        <v>0</v>
      </c>
      <c r="O475" s="108" t="e">
        <f>IF(D475="X",0,IF(E475="X",0,VLOOKUP(E475,'31'!$K$3:$L$16,2,FALSE)))</f>
        <v>#N/A</v>
      </c>
      <c r="P475" s="108" t="e">
        <f t="shared" si="15"/>
        <v>#N/A</v>
      </c>
    </row>
    <row r="476" spans="14:16">
      <c r="N476" s="108">
        <f t="shared" si="14"/>
        <v>0</v>
      </c>
      <c r="O476" s="108" t="e">
        <f>IF(D476="X",0,IF(E476="X",0,VLOOKUP(E476,'31'!$K$3:$L$16,2,FALSE)))</f>
        <v>#N/A</v>
      </c>
      <c r="P476" s="108" t="e">
        <f t="shared" si="15"/>
        <v>#N/A</v>
      </c>
    </row>
    <row r="477" spans="14:16">
      <c r="N477" s="108">
        <f t="shared" si="14"/>
        <v>0</v>
      </c>
      <c r="O477" s="108" t="e">
        <f>IF(D477="X",0,IF(E477="X",0,VLOOKUP(E477,'31'!$K$3:$L$16,2,FALSE)))</f>
        <v>#N/A</v>
      </c>
      <c r="P477" s="108" t="e">
        <f t="shared" si="15"/>
        <v>#N/A</v>
      </c>
    </row>
    <row r="478" spans="14:16">
      <c r="N478" s="108">
        <f t="shared" si="14"/>
        <v>0</v>
      </c>
      <c r="O478" s="108" t="e">
        <f>IF(D478="X",0,IF(E478="X",0,VLOOKUP(E478,'31'!$K$3:$L$16,2,FALSE)))</f>
        <v>#N/A</v>
      </c>
      <c r="P478" s="108" t="e">
        <f t="shared" si="15"/>
        <v>#N/A</v>
      </c>
    </row>
    <row r="479" spans="14:16">
      <c r="N479" s="108">
        <f t="shared" si="14"/>
        <v>0</v>
      </c>
      <c r="O479" s="108" t="e">
        <f>IF(D479="X",0,IF(E479="X",0,VLOOKUP(E479,'31'!$K$3:$L$16,2,FALSE)))</f>
        <v>#N/A</v>
      </c>
      <c r="P479" s="108" t="e">
        <f t="shared" si="15"/>
        <v>#N/A</v>
      </c>
    </row>
    <row r="480" spans="14:16">
      <c r="N480" s="108">
        <f t="shared" si="14"/>
        <v>0</v>
      </c>
      <c r="O480" s="108" t="e">
        <f>IF(D480="X",0,IF(E480="X",0,VLOOKUP(E480,'31'!$K$3:$L$16,2,FALSE)))</f>
        <v>#N/A</v>
      </c>
      <c r="P480" s="108" t="e">
        <f t="shared" si="15"/>
        <v>#N/A</v>
      </c>
    </row>
    <row r="481" spans="3:23">
      <c r="N481" s="108">
        <f t="shared" si="14"/>
        <v>0</v>
      </c>
      <c r="O481" s="108" t="e">
        <f>IF(D481="X",0,IF(E481="X",0,VLOOKUP(E481,'31'!$K$3:$L$16,2,FALSE)))</f>
        <v>#N/A</v>
      </c>
      <c r="P481" s="108" t="e">
        <f t="shared" si="15"/>
        <v>#N/A</v>
      </c>
    </row>
    <row r="482" spans="3:23">
      <c r="N482" s="108">
        <f t="shared" si="14"/>
        <v>0</v>
      </c>
      <c r="O482" s="108" t="e">
        <f>IF(D482="X",0,IF(E482="X",0,VLOOKUP(E482,'31'!$K$3:$L$16,2,FALSE)))</f>
        <v>#N/A</v>
      </c>
      <c r="P482" s="108" t="e">
        <f t="shared" si="15"/>
        <v>#N/A</v>
      </c>
    </row>
    <row r="483" spans="3:23">
      <c r="N483" s="108">
        <f t="shared" si="14"/>
        <v>0</v>
      </c>
      <c r="O483" s="108" t="e">
        <f>IF(D483="X",0,IF(E483="X",0,VLOOKUP(E483,'31'!$K$3:$L$16,2,FALSE)))</f>
        <v>#N/A</v>
      </c>
      <c r="P483" s="108" t="e">
        <f t="shared" si="15"/>
        <v>#N/A</v>
      </c>
    </row>
    <row r="484" spans="3:23">
      <c r="N484" s="108">
        <f t="shared" si="14"/>
        <v>0</v>
      </c>
      <c r="O484" s="108" t="e">
        <f>IF(D484="X",0,IF(E484="X",0,VLOOKUP(E484,'31'!$K$3:$L$16,2,FALSE)))</f>
        <v>#N/A</v>
      </c>
      <c r="P484" s="108" t="e">
        <f t="shared" si="15"/>
        <v>#N/A</v>
      </c>
    </row>
    <row r="485" spans="3:23">
      <c r="N485" s="108">
        <f t="shared" si="14"/>
        <v>0</v>
      </c>
      <c r="O485" s="108" t="e">
        <f>IF(D485="X",0,IF(E485="X",0,VLOOKUP(E485,'31'!$K$3:$L$16,2,FALSE)))</f>
        <v>#N/A</v>
      </c>
      <c r="P485" s="108" t="e">
        <f t="shared" si="15"/>
        <v>#N/A</v>
      </c>
    </row>
    <row r="486" spans="3:23">
      <c r="N486" s="108">
        <f t="shared" si="14"/>
        <v>0</v>
      </c>
      <c r="O486" s="108" t="e">
        <f>IF(D486="X",0,IF(E486="X",0,VLOOKUP(E486,'31'!$K$3:$L$16,2,FALSE)))</f>
        <v>#N/A</v>
      </c>
      <c r="P486" s="108" t="e">
        <f t="shared" si="15"/>
        <v>#N/A</v>
      </c>
    </row>
    <row r="487" spans="3:23">
      <c r="N487" s="108">
        <f t="shared" si="14"/>
        <v>0</v>
      </c>
      <c r="O487" s="108" t="e">
        <f>IF(D487="X",0,IF(E487="X",0,VLOOKUP(E487,'31'!$K$3:$L$16,2,FALSE)))</f>
        <v>#N/A</v>
      </c>
      <c r="P487" s="108" t="e">
        <f t="shared" si="15"/>
        <v>#N/A</v>
      </c>
    </row>
    <row r="488" spans="3:23">
      <c r="N488" s="108">
        <f t="shared" si="14"/>
        <v>0</v>
      </c>
      <c r="O488" s="108" t="e">
        <f>IF(D488="X",0,IF(E488="X",0,VLOOKUP(E488,'31'!$K$3:$L$16,2,FALSE)))</f>
        <v>#N/A</v>
      </c>
      <c r="P488" s="108" t="e">
        <f t="shared" si="15"/>
        <v>#N/A</v>
      </c>
    </row>
    <row r="489" spans="3:23">
      <c r="N489" s="108">
        <f t="shared" si="14"/>
        <v>0</v>
      </c>
      <c r="O489" s="108" t="e">
        <f>IF(D489="X",0,IF(E489="X",0,VLOOKUP(E489,'31'!$K$3:$L$16,2,FALSE)))</f>
        <v>#N/A</v>
      </c>
      <c r="P489" s="108" t="e">
        <f t="shared" si="15"/>
        <v>#N/A</v>
      </c>
    </row>
    <row r="490" spans="3:23">
      <c r="N490" s="108">
        <f t="shared" si="14"/>
        <v>0</v>
      </c>
      <c r="O490" s="108" t="e">
        <f>IF(D490="X",0,IF(E490="X",0,VLOOKUP(E490,'31'!$K$3:$L$16,2,FALSE)))</f>
        <v>#N/A</v>
      </c>
      <c r="P490" s="108" t="e">
        <f t="shared" si="15"/>
        <v>#N/A</v>
      </c>
    </row>
    <row r="491" spans="3:23">
      <c r="N491" s="108">
        <f t="shared" si="14"/>
        <v>0</v>
      </c>
      <c r="O491" s="108" t="e">
        <f>IF(D491="X",0,IF(E491="X",0,VLOOKUP(E491,'31'!$K$3:$L$16,2,FALSE)))</f>
        <v>#N/A</v>
      </c>
      <c r="P491" s="108" t="e">
        <f t="shared" si="15"/>
        <v>#N/A</v>
      </c>
    </row>
    <row r="492" spans="3:23">
      <c r="N492" s="108">
        <f t="shared" si="14"/>
        <v>0</v>
      </c>
      <c r="O492" s="108" t="e">
        <f>IF(D492="X",0,IF(E492="X",0,VLOOKUP(E492,'31'!$K$3:$L$16,2,FALSE)))</f>
        <v>#N/A</v>
      </c>
      <c r="P492" s="108" t="e">
        <f t="shared" si="15"/>
        <v>#N/A</v>
      </c>
    </row>
    <row r="493" spans="3:23">
      <c r="N493" s="108">
        <f t="shared" si="14"/>
        <v>0</v>
      </c>
      <c r="O493" s="108" t="e">
        <f>IF(D493="X",0,IF(E493="X",0,VLOOKUP(E493,'31'!$K$3:$L$16,2,FALSE)))</f>
        <v>#N/A</v>
      </c>
      <c r="P493" s="108" t="e">
        <f t="shared" si="15"/>
        <v>#N/A</v>
      </c>
    </row>
    <row r="494" spans="3:23">
      <c r="N494" s="108">
        <f t="shared" si="14"/>
        <v>0</v>
      </c>
      <c r="O494" s="108" t="e">
        <f>IF(D494="X",0,IF(E494="X",0,VLOOKUP(E494,'31'!$K$3:$L$16,2,FALSE)))</f>
        <v>#N/A</v>
      </c>
      <c r="P494" s="108" t="e">
        <f t="shared" si="15"/>
        <v>#N/A</v>
      </c>
    </row>
    <row r="495" spans="3:23" ht="15.75" thickBot="1">
      <c r="C495" s="109" t="s">
        <v>173</v>
      </c>
      <c r="D495" s="79"/>
      <c r="E495" s="79"/>
      <c r="F495" s="91">
        <f t="shared" ref="F495:M495" si="16">SUM(F4:F494)</f>
        <v>0</v>
      </c>
      <c r="G495" s="91">
        <f t="shared" si="16"/>
        <v>0</v>
      </c>
      <c r="H495" s="91">
        <f t="shared" si="16"/>
        <v>0</v>
      </c>
      <c r="I495" s="91">
        <f t="shared" si="16"/>
        <v>0</v>
      </c>
      <c r="J495" s="91">
        <f t="shared" si="16"/>
        <v>0</v>
      </c>
      <c r="K495" s="91">
        <f t="shared" si="16"/>
        <v>0</v>
      </c>
      <c r="L495" s="91">
        <f t="shared" si="16"/>
        <v>0</v>
      </c>
      <c r="M495" s="91">
        <f t="shared" si="16"/>
        <v>0</v>
      </c>
      <c r="Q495" s="79" t="s">
        <v>174</v>
      </c>
      <c r="R495" s="91">
        <f t="shared" ref="R495:W495" si="17">SUM(R4:R494)</f>
        <v>0</v>
      </c>
      <c r="S495" s="91">
        <f t="shared" si="17"/>
        <v>0</v>
      </c>
      <c r="T495" s="91">
        <f t="shared" si="17"/>
        <v>0</v>
      </c>
      <c r="U495" s="91">
        <f t="shared" si="17"/>
        <v>0</v>
      </c>
      <c r="V495" s="91">
        <f t="shared" si="17"/>
        <v>0</v>
      </c>
      <c r="W495" s="91">
        <f t="shared" si="17"/>
        <v>0</v>
      </c>
    </row>
    <row r="496" spans="3:23" ht="15.75" thickTop="1"/>
    <row r="498" spans="3:16">
      <c r="C498" s="80" t="s">
        <v>172</v>
      </c>
      <c r="F498" s="33"/>
      <c r="G498" s="33"/>
      <c r="H498" s="33"/>
      <c r="I498" s="33"/>
      <c r="J498" s="33"/>
      <c r="K498" s="33"/>
      <c r="L498" s="33"/>
      <c r="M498" s="33"/>
      <c r="N498" s="81" t="s">
        <v>186</v>
      </c>
      <c r="O498" s="33"/>
      <c r="P498" s="81" t="s">
        <v>177</v>
      </c>
    </row>
    <row r="499" spans="3:16">
      <c r="C499" s="81" t="str">
        <f>IF('31'!K3="", "Vrije categorie",'31'!K3)</f>
        <v>A</v>
      </c>
      <c r="F499" s="92" cm="1">
        <f t="array" ref="F499">SUMPRODUCT(--($E$4:$E$494=C499),--($D$4:$D$494=""),$F$4:$F$494)</f>
        <v>0</v>
      </c>
      <c r="G499" s="92" cm="1">
        <f t="array" ref="G499">SUMPRODUCT(--($E$4:$E$494=C499),--($D$4:$D$494=""),$G$4:$G$494)</f>
        <v>0</v>
      </c>
      <c r="H499" s="92" cm="1">
        <f t="array" ref="H499">SUMPRODUCT(--($E$4:$E$494=C499),--($D$4:$D$494=""),$H$4:$H$494)</f>
        <v>0</v>
      </c>
      <c r="I499" s="92" cm="1">
        <f t="array" ref="I499">SUMPRODUCT(--($E$4:$E$494=C499),--($D$4:$D$494=""),$I$4:$I$494)</f>
        <v>0</v>
      </c>
      <c r="J499" s="92" cm="1">
        <f t="array" ref="J499">SUMPRODUCT(--($E$4:$E$494=C499),--($D$4:$D$494=""),$J$4:$J$494)</f>
        <v>0</v>
      </c>
      <c r="K499" s="92" cm="1">
        <f t="array" ref="K499">SUMPRODUCT(--($E$4:$E$494=C499),--($D$4:$D$494=""),$K$4:$K$494)</f>
        <v>0</v>
      </c>
      <c r="L499" s="92" cm="1">
        <f t="array" ref="L499">SUMPRODUCT(--($E$4:$E$494=C499),--($D$4:$D$494=""),$L$4:$L$494)</f>
        <v>0</v>
      </c>
      <c r="M499" s="92" cm="1">
        <f t="array" ref="M499">SUMPRODUCT(--($E$4:$E$494=C499),--($D$4:$D$494=""),$M$4:$M$494)</f>
        <v>0</v>
      </c>
      <c r="N499" s="92">
        <f>SUM(F499:M499)</f>
        <v>0</v>
      </c>
      <c r="O499" s="81"/>
      <c r="P499" s="92" t="e" cm="1">
        <f t="array" ref="P499">SUMPRODUCT(--($E$4:$E$494=C499),--($D$4:$D$494=""),$P$4:$P$494)</f>
        <v>#N/A</v>
      </c>
    </row>
    <row r="500" spans="3:16">
      <c r="C500" s="81" t="str">
        <f>IF('31'!K4="", "Vrije categorie",'31'!K4)</f>
        <v>B</v>
      </c>
      <c r="F500" s="92" cm="1">
        <f t="array" ref="F500">SUMPRODUCT(--($E$4:$E$494=C500),--($D$4:$D$494=""),$F$4:$F$494)</f>
        <v>0</v>
      </c>
      <c r="G500" s="92" cm="1">
        <f t="array" ref="G500">SUMPRODUCT(--($E$4:$E$494=C500),--($D$4:$D$494=""),$G$4:$G$494)</f>
        <v>0</v>
      </c>
      <c r="H500" s="92" cm="1">
        <f t="array" ref="H500">SUMPRODUCT(--($E$4:$E$494=C500),--($D$4:$D$494=""),$H$4:$H$494)</f>
        <v>0</v>
      </c>
      <c r="I500" s="92" cm="1">
        <f t="array" ref="I500">SUMPRODUCT(--($E$4:$E$494=C500),--($D$4:$D$494=""),$I$4:$I$494)</f>
        <v>0</v>
      </c>
      <c r="J500" s="92" cm="1">
        <f t="array" ref="J500">SUMPRODUCT(--($E$4:$E$494=C500),--($D$4:$D$494=""),$J$4:$J$494)</f>
        <v>0</v>
      </c>
      <c r="K500" s="92" cm="1">
        <f t="array" ref="K500">SUMPRODUCT(--($E$4:$E$494=C500),--($D$4:$D$494=""),$K$4:$K$494)</f>
        <v>0</v>
      </c>
      <c r="L500" s="92" cm="1">
        <f t="array" ref="L500">SUMPRODUCT(--($E$4:$E$494=C500),--($D$4:$D$494=""),$L$4:$L$494)</f>
        <v>0</v>
      </c>
      <c r="M500" s="92" cm="1">
        <f t="array" ref="M500">SUMPRODUCT(--($E$4:$E$494=C500),--($D$4:$D$494=""),$M$4:$M$494)</f>
        <v>0</v>
      </c>
      <c r="N500" s="92">
        <f t="shared" ref="N500:N512" si="18">SUM(F500:M500)</f>
        <v>0</v>
      </c>
      <c r="O500" s="81"/>
      <c r="P500" s="92" t="e" cm="1">
        <f t="array" ref="P500">SUMPRODUCT(--($E$4:$E$494=C500),--($D$4:$D$494=""),$P$4:$P$494)</f>
        <v>#N/A</v>
      </c>
    </row>
    <row r="501" spans="3:16">
      <c r="C501" s="81" t="str">
        <f>IF('31'!K5="", "Vrije categorie",'31'!K5)</f>
        <v>C</v>
      </c>
      <c r="F501" s="92" cm="1">
        <f t="array" ref="F501">SUMPRODUCT(--($E$4:$E$494=C501),--($D$4:$D$494=""),$F$4:$F$494)</f>
        <v>0</v>
      </c>
      <c r="G501" s="92" cm="1">
        <f t="array" ref="G501">SUMPRODUCT(--($E$4:$E$494=C501),--($D$4:$D$494=""),$G$4:$G$494)</f>
        <v>0</v>
      </c>
      <c r="H501" s="92" cm="1">
        <f t="array" ref="H501">SUMPRODUCT(--($E$4:$E$494=C501),--($D$4:$D$494=""),$H$4:$H$494)</f>
        <v>0</v>
      </c>
      <c r="I501" s="92" cm="1">
        <f t="array" ref="I501">SUMPRODUCT(--($E$4:$E$494=C501),--($D$4:$D$494=""),$I$4:$I$494)</f>
        <v>0</v>
      </c>
      <c r="J501" s="92" cm="1">
        <f t="array" ref="J501">SUMPRODUCT(--($E$4:$E$494=C501),--($D$4:$D$494=""),$J$4:$J$494)</f>
        <v>0</v>
      </c>
      <c r="K501" s="92" cm="1">
        <f t="array" ref="K501">SUMPRODUCT(--($E$4:$E$494=C501),--($D$4:$D$494=""),$K$4:$K$494)</f>
        <v>0</v>
      </c>
      <c r="L501" s="92" cm="1">
        <f t="array" ref="L501">SUMPRODUCT(--($E$4:$E$494=C501),--($D$4:$D$494=""),$L$4:$L$494)</f>
        <v>0</v>
      </c>
      <c r="M501" s="92" cm="1">
        <f t="array" ref="M501">SUMPRODUCT(--($E$4:$E$494=C501),--($D$4:$D$494=""),$M$4:$M$494)</f>
        <v>0</v>
      </c>
      <c r="N501" s="92">
        <f t="shared" si="18"/>
        <v>0</v>
      </c>
      <c r="O501" s="81"/>
      <c r="P501" s="92" t="e" cm="1">
        <f t="array" ref="P501">SUMPRODUCT(--($E$4:$E$494=C501),--($D$4:$D$494=""),$P$4:$P$494)</f>
        <v>#N/A</v>
      </c>
    </row>
    <row r="502" spans="3:16">
      <c r="C502" s="81" t="str">
        <f>IF('31'!K6="", "Vrije categorie",'31'!K6)</f>
        <v>D</v>
      </c>
      <c r="F502" s="92" cm="1">
        <f t="array" ref="F502">SUMPRODUCT(--($E$4:$E$494=C502),--($D$4:$D$494=""),$F$4:$F$494)</f>
        <v>0</v>
      </c>
      <c r="G502" s="92" cm="1">
        <f t="array" ref="G502">SUMPRODUCT(--($E$4:$E$494=C502),--($D$4:$D$494=""),$G$4:$G$494)</f>
        <v>0</v>
      </c>
      <c r="H502" s="92" cm="1">
        <f t="array" ref="H502">SUMPRODUCT(--($E$4:$E$494=C502),--($D$4:$D$494=""),$H$4:$H$494)</f>
        <v>0</v>
      </c>
      <c r="I502" s="92" cm="1">
        <f t="array" ref="I502">SUMPRODUCT(--($E$4:$E$494=C502),--($D$4:$D$494=""),$I$4:$I$494)</f>
        <v>0</v>
      </c>
      <c r="J502" s="92" cm="1">
        <f t="array" ref="J502">SUMPRODUCT(--($E$4:$E$494=C502),--($D$4:$D$494=""),$J$4:$J$494)</f>
        <v>0</v>
      </c>
      <c r="K502" s="92" cm="1">
        <f t="array" ref="K502">SUMPRODUCT(--($E$4:$E$494=C502),--($D$4:$D$494=""),$K$4:$K$494)</f>
        <v>0</v>
      </c>
      <c r="L502" s="92" cm="1">
        <f t="array" ref="L502">SUMPRODUCT(--($E$4:$E$494=C502),--($D$4:$D$494=""),$L$4:$L$494)</f>
        <v>0</v>
      </c>
      <c r="M502" s="92" cm="1">
        <f t="array" ref="M502">SUMPRODUCT(--($E$4:$E$494=C502),--($D$4:$D$494=""),$M$4:$M$494)</f>
        <v>0</v>
      </c>
      <c r="N502" s="92">
        <f t="shared" si="18"/>
        <v>0</v>
      </c>
      <c r="O502" s="81"/>
      <c r="P502" s="92" t="e" cm="1">
        <f t="array" ref="P502">SUMPRODUCT(--($E$4:$E$494=C502),--($D$4:$D$494=""),$P$4:$P$494)</f>
        <v>#N/A</v>
      </c>
    </row>
    <row r="503" spans="3:16">
      <c r="C503" s="81" t="str">
        <f>IF('31'!K7="", "Vrije categorie",'31'!K7)</f>
        <v>E</v>
      </c>
      <c r="F503" s="92" cm="1">
        <f t="array" ref="F503">SUMPRODUCT(--($E$4:$E$494=C503),--($D$4:$D$494=""),$F$4:$F$494)</f>
        <v>0</v>
      </c>
      <c r="G503" s="92" cm="1">
        <f t="array" ref="G503">SUMPRODUCT(--($E$4:$E$494=C503),--($D$4:$D$494=""),$G$4:$G$494)</f>
        <v>0</v>
      </c>
      <c r="H503" s="92" cm="1">
        <f t="array" ref="H503">SUMPRODUCT(--($E$4:$E$494=C503),--($D$4:$D$494=""),$H$4:$H$494)</f>
        <v>0</v>
      </c>
      <c r="I503" s="92" cm="1">
        <f t="array" ref="I503">SUMPRODUCT(--($E$4:$E$494=C503),--($D$4:$D$494=""),$I$4:$I$494)</f>
        <v>0</v>
      </c>
      <c r="J503" s="92" cm="1">
        <f t="array" ref="J503">SUMPRODUCT(--($E$4:$E$494=C503),--($D$4:$D$494=""),$J$4:$J$494)</f>
        <v>0</v>
      </c>
      <c r="K503" s="92" cm="1">
        <f t="array" ref="K503">SUMPRODUCT(--($E$4:$E$494=C503),--($D$4:$D$494=""),$K$4:$K$494)</f>
        <v>0</v>
      </c>
      <c r="L503" s="92" cm="1">
        <f t="array" ref="L503">SUMPRODUCT(--($E$4:$E$494=C503),--($D$4:$D$494=""),$L$4:$L$494)</f>
        <v>0</v>
      </c>
      <c r="M503" s="92" cm="1">
        <f t="array" ref="M503">SUMPRODUCT(--($E$4:$E$494=C503),--($D$4:$D$494=""),$M$4:$M$494)</f>
        <v>0</v>
      </c>
      <c r="N503" s="92">
        <f t="shared" si="18"/>
        <v>0</v>
      </c>
      <c r="O503" s="81"/>
      <c r="P503" s="92" t="e" cm="1">
        <f t="array" ref="P503">SUMPRODUCT(--($E$4:$E$494=C503),--($D$4:$D$494=""),$P$4:$P$494)</f>
        <v>#N/A</v>
      </c>
    </row>
    <row r="504" spans="3:16">
      <c r="C504" s="81" t="str">
        <f>IF('31'!K8="", "Vrije categorie",'31'!K8)</f>
        <v>F</v>
      </c>
      <c r="F504" s="92" cm="1">
        <f t="array" ref="F504">SUMPRODUCT(--($E$4:$E$494=C504),--($D$4:$D$494=""),$F$4:$F$494)</f>
        <v>0</v>
      </c>
      <c r="G504" s="92" cm="1">
        <f t="array" ref="G504">SUMPRODUCT(--($E$4:$E$494=C504),--($D$4:$D$494=""),$G$4:$G$494)</f>
        <v>0</v>
      </c>
      <c r="H504" s="92" cm="1">
        <f t="array" ref="H504">SUMPRODUCT(--($E$4:$E$494=C504),--($D$4:$D$494=""),$H$4:$H$494)</f>
        <v>0</v>
      </c>
      <c r="I504" s="92" cm="1">
        <f t="array" ref="I504">SUMPRODUCT(--($E$4:$E$494=C504),--($D$4:$D$494=""),$I$4:$I$494)</f>
        <v>0</v>
      </c>
      <c r="J504" s="92" cm="1">
        <f t="array" ref="J504">SUMPRODUCT(--($E$4:$E$494=C504),--($D$4:$D$494=""),$J$4:$J$494)</f>
        <v>0</v>
      </c>
      <c r="K504" s="92" cm="1">
        <f t="array" ref="K504">SUMPRODUCT(--($E$4:$E$494=C504),--($D$4:$D$494=""),$K$4:$K$494)</f>
        <v>0</v>
      </c>
      <c r="L504" s="92" cm="1">
        <f t="array" ref="L504">SUMPRODUCT(--($E$4:$E$494=C504),--($D$4:$D$494=""),$L$4:$L$494)</f>
        <v>0</v>
      </c>
      <c r="M504" s="92" cm="1">
        <f t="array" ref="M504">SUMPRODUCT(--($E$4:$E$494=C504),--($D$4:$D$494=""),$M$4:$M$494)</f>
        <v>0</v>
      </c>
      <c r="N504" s="92">
        <f t="shared" si="18"/>
        <v>0</v>
      </c>
      <c r="O504" s="81"/>
      <c r="P504" s="92" t="e" cm="1">
        <f t="array" ref="P504">SUMPRODUCT(--($E$4:$E$494=C504),--($D$4:$D$494=""),$P$4:$P$494)</f>
        <v>#N/A</v>
      </c>
    </row>
    <row r="505" spans="3:16">
      <c r="C505" s="81" t="str">
        <f>IF('31'!K9="", "Vrije categorie",'31'!K9)</f>
        <v>G</v>
      </c>
      <c r="F505" s="92" cm="1">
        <f t="array" ref="F505">SUMPRODUCT(--($E$4:$E$494=C505),--($D$4:$D$494=""),$F$4:$F$494)</f>
        <v>0</v>
      </c>
      <c r="G505" s="92" cm="1">
        <f t="array" ref="G505">SUMPRODUCT(--($E$4:$E$494=C505),--($D$4:$D$494=""),$G$4:$G$494)</f>
        <v>0</v>
      </c>
      <c r="H505" s="92" cm="1">
        <f t="array" ref="H505">SUMPRODUCT(--($E$4:$E$494=C505),--($D$4:$D$494=""),$H$4:$H$494)</f>
        <v>0</v>
      </c>
      <c r="I505" s="92" cm="1">
        <f t="array" ref="I505">SUMPRODUCT(--($E$4:$E$494=C505),--($D$4:$D$494=""),$I$4:$I$494)</f>
        <v>0</v>
      </c>
      <c r="J505" s="92" cm="1">
        <f t="array" ref="J505">SUMPRODUCT(--($E$4:$E$494=C505),--($D$4:$D$494=""),$J$4:$J$494)</f>
        <v>0</v>
      </c>
      <c r="K505" s="92" cm="1">
        <f t="array" ref="K505">SUMPRODUCT(--($E$4:$E$494=C505),--($D$4:$D$494=""),$K$4:$K$494)</f>
        <v>0</v>
      </c>
      <c r="L505" s="92" cm="1">
        <f t="array" ref="L505">SUMPRODUCT(--($E$4:$E$494=C505),--($D$4:$D$494=""),$L$4:$L$494)</f>
        <v>0</v>
      </c>
      <c r="M505" s="92" cm="1">
        <f t="array" ref="M505">SUMPRODUCT(--($E$4:$E$494=C505),--($D$4:$D$494=""),$M$4:$M$494)</f>
        <v>0</v>
      </c>
      <c r="N505" s="92">
        <f t="shared" si="18"/>
        <v>0</v>
      </c>
      <c r="O505" s="81"/>
      <c r="P505" s="92" t="e" cm="1">
        <f t="array" ref="P505">SUMPRODUCT(--($E$4:$E$494=C505),--($D$4:$D$494=""),$P$4:$P$494)</f>
        <v>#N/A</v>
      </c>
    </row>
    <row r="506" spans="3:16">
      <c r="C506" s="81" t="str">
        <f>IF('31'!K10="", "Vrije categorie",'31'!K10)</f>
        <v>H</v>
      </c>
      <c r="F506" s="92" cm="1">
        <f t="array" ref="F506">SUMPRODUCT(--($E$4:$E$494=C506),--($D$4:$D$494=""),$F$4:$F$494)</f>
        <v>0</v>
      </c>
      <c r="G506" s="92" cm="1">
        <f t="array" ref="G506">SUMPRODUCT(--($E$4:$E$494=C506),--($D$4:$D$494=""),$G$4:$G$494)</f>
        <v>0</v>
      </c>
      <c r="H506" s="92" cm="1">
        <f t="array" ref="H506">SUMPRODUCT(--($E$4:$E$494=C506),--($D$4:$D$494=""),$H$4:$H$494)</f>
        <v>0</v>
      </c>
      <c r="I506" s="92" cm="1">
        <f t="array" ref="I506">SUMPRODUCT(--($E$4:$E$494=C506),--($D$4:$D$494=""),$I$4:$I$494)</f>
        <v>0</v>
      </c>
      <c r="J506" s="92" cm="1">
        <f t="array" ref="J506">SUMPRODUCT(--($E$4:$E$494=C506),--($D$4:$D$494=""),$J$4:$J$494)</f>
        <v>0</v>
      </c>
      <c r="K506" s="92" cm="1">
        <f t="array" ref="K506">SUMPRODUCT(--($E$4:$E$494=C506),--($D$4:$D$494=""),$K$4:$K$494)</f>
        <v>0</v>
      </c>
      <c r="L506" s="92" cm="1">
        <f t="array" ref="L506">SUMPRODUCT(--($E$4:$E$494=C506),--($D$4:$D$494=""),$L$4:$L$494)</f>
        <v>0</v>
      </c>
      <c r="M506" s="92" cm="1">
        <f t="array" ref="M506">SUMPRODUCT(--($E$4:$E$494=C506),--($D$4:$D$494=""),$M$4:$M$494)</f>
        <v>0</v>
      </c>
      <c r="N506" s="92">
        <f t="shared" si="18"/>
        <v>0</v>
      </c>
      <c r="O506" s="81"/>
      <c r="P506" s="92" t="e" cm="1">
        <f t="array" ref="P506">SUMPRODUCT(--($E$4:$E$494=C506),--($D$4:$D$494=""),$P$4:$P$494)</f>
        <v>#N/A</v>
      </c>
    </row>
    <row r="507" spans="3:16">
      <c r="C507" s="81" t="str">
        <f>IF('31'!K11="", "Vrije categorie",'31'!K11)</f>
        <v>I</v>
      </c>
      <c r="F507" s="92" cm="1">
        <f t="array" ref="F507">SUMPRODUCT(--($E$4:$E$494=C507),--($D$4:$D$494=""),$F$4:$F$494)</f>
        <v>0</v>
      </c>
      <c r="G507" s="92" cm="1">
        <f t="array" ref="G507">SUMPRODUCT(--($E$4:$E$494=C507),--($D$4:$D$494=""),$G$4:$G$494)</f>
        <v>0</v>
      </c>
      <c r="H507" s="92" cm="1">
        <f t="array" ref="H507">SUMPRODUCT(--($E$4:$E$494=C507),--($D$4:$D$494=""),$H$4:$H$494)</f>
        <v>0</v>
      </c>
      <c r="I507" s="92" cm="1">
        <f t="array" ref="I507">SUMPRODUCT(--($E$4:$E$494=C507),--($D$4:$D$494=""),$I$4:$I$494)</f>
        <v>0</v>
      </c>
      <c r="J507" s="92" cm="1">
        <f t="array" ref="J507">SUMPRODUCT(--($E$4:$E$494=C507),--($D$4:$D$494=""),$J$4:$J$494)</f>
        <v>0</v>
      </c>
      <c r="K507" s="92" cm="1">
        <f t="array" ref="K507">SUMPRODUCT(--($E$4:$E$494=C507),--($D$4:$D$494=""),$K$4:$K$494)</f>
        <v>0</v>
      </c>
      <c r="L507" s="92" cm="1">
        <f t="array" ref="L507">SUMPRODUCT(--($E$4:$E$494=C507),--($D$4:$D$494=""),$L$4:$L$494)</f>
        <v>0</v>
      </c>
      <c r="M507" s="92" cm="1">
        <f t="array" ref="M507">SUMPRODUCT(--($E$4:$E$494=C507),--($D$4:$D$494=""),$M$4:$M$494)</f>
        <v>0</v>
      </c>
      <c r="N507" s="92">
        <f t="shared" si="18"/>
        <v>0</v>
      </c>
      <c r="O507" s="81"/>
      <c r="P507" s="92" t="e" cm="1">
        <f t="array" ref="P507">SUMPRODUCT(--($E$4:$E$494=C507),--($D$4:$D$494=""),$P$4:$P$494)</f>
        <v>#N/A</v>
      </c>
    </row>
    <row r="508" spans="3:16">
      <c r="C508" s="81" t="str">
        <f>IF('31'!K12="", "Vrije categorie",'31'!K12)</f>
        <v>J</v>
      </c>
      <c r="F508" s="92" cm="1">
        <f t="array" ref="F508">SUMPRODUCT(--($E$4:$E$494=C508),--($D$4:$D$494=""),$F$4:$F$494)</f>
        <v>0</v>
      </c>
      <c r="G508" s="92" cm="1">
        <f t="array" ref="G508">SUMPRODUCT(--($E$4:$E$494=C508),--($D$4:$D$494=""),$G$4:$G$494)</f>
        <v>0</v>
      </c>
      <c r="H508" s="92" cm="1">
        <f t="array" ref="H508">SUMPRODUCT(--($E$4:$E$494=C508),--($D$4:$D$494=""),$H$4:$H$494)</f>
        <v>0</v>
      </c>
      <c r="I508" s="92" cm="1">
        <f t="array" ref="I508">SUMPRODUCT(--($E$4:$E$494=C508),--($D$4:$D$494=""),$I$4:$I$494)</f>
        <v>0</v>
      </c>
      <c r="J508" s="92" cm="1">
        <f t="array" ref="J508">SUMPRODUCT(--($E$4:$E$494=C508),--($D$4:$D$494=""),$J$4:$J$494)</f>
        <v>0</v>
      </c>
      <c r="K508" s="92" cm="1">
        <f t="array" ref="K508">SUMPRODUCT(--($E$4:$E$494=C508),--($D$4:$D$494=""),$K$4:$K$494)</f>
        <v>0</v>
      </c>
      <c r="L508" s="92" cm="1">
        <f t="array" ref="L508">SUMPRODUCT(--($E$4:$E$494=C508),--($D$4:$D$494=""),$L$4:$L$494)</f>
        <v>0</v>
      </c>
      <c r="M508" s="92" cm="1">
        <f t="array" ref="M508">SUMPRODUCT(--($E$4:$E$494=C508),--($D$4:$D$494=""),$M$4:$M$494)</f>
        <v>0</v>
      </c>
      <c r="N508" s="92">
        <f t="shared" si="18"/>
        <v>0</v>
      </c>
      <c r="O508" s="81"/>
      <c r="P508" s="92" t="e" cm="1">
        <f t="array" ref="P508">SUMPRODUCT(--($E$4:$E$494=C508),--($D$4:$D$494=""),$P$4:$P$494)</f>
        <v>#N/A</v>
      </c>
    </row>
    <row r="509" spans="3:16">
      <c r="C509" s="81" t="str">
        <f>IF('31'!K13="", "Vrije categorie",'31'!K13)</f>
        <v>K</v>
      </c>
      <c r="F509" s="92" cm="1">
        <f t="array" ref="F509">SUMPRODUCT(--($E$4:$E$494=C509),--($D$4:$D$494=""),$F$4:$F$494)</f>
        <v>0</v>
      </c>
      <c r="G509" s="92" cm="1">
        <f t="array" ref="G509">SUMPRODUCT(--($E$4:$E$494=C509),--($D$4:$D$494=""),$G$4:$G$494)</f>
        <v>0</v>
      </c>
      <c r="H509" s="92" cm="1">
        <f t="array" ref="H509">SUMPRODUCT(--($E$4:$E$494=C509),--($D$4:$D$494=""),$H$4:$H$494)</f>
        <v>0</v>
      </c>
      <c r="I509" s="92" cm="1">
        <f t="array" ref="I509">SUMPRODUCT(--($E$4:$E$494=C509),--($D$4:$D$494=""),$I$4:$I$494)</f>
        <v>0</v>
      </c>
      <c r="J509" s="92" cm="1">
        <f t="array" ref="J509">SUMPRODUCT(--($E$4:$E$494=C509),--($D$4:$D$494=""),$J$4:$J$494)</f>
        <v>0</v>
      </c>
      <c r="K509" s="92" cm="1">
        <f t="array" ref="K509">SUMPRODUCT(--($E$4:$E$494=C509),--($D$4:$D$494=""),$K$4:$K$494)</f>
        <v>0</v>
      </c>
      <c r="L509" s="92" cm="1">
        <f t="array" ref="L509">SUMPRODUCT(--($E$4:$E$494=C509),--($D$4:$D$494=""),$L$4:$L$494)</f>
        <v>0</v>
      </c>
      <c r="M509" s="92" cm="1">
        <f t="array" ref="M509">SUMPRODUCT(--($E$4:$E$494=C509),--($D$4:$D$494=""),$M$4:$M$494)</f>
        <v>0</v>
      </c>
      <c r="N509" s="92">
        <f t="shared" si="18"/>
        <v>0</v>
      </c>
      <c r="O509" s="81"/>
      <c r="P509" s="92" t="e" cm="1">
        <f t="array" ref="P509">SUMPRODUCT(--($E$4:$E$494=C509),--($D$4:$D$494=""),$P$4:$P$494)</f>
        <v>#N/A</v>
      </c>
    </row>
    <row r="510" spans="3:16">
      <c r="C510" s="81" t="str">
        <f>IF('31'!K14="", "Vrije categorie",'31'!K14)</f>
        <v>Vrije categorie</v>
      </c>
      <c r="F510" s="92" cm="1">
        <f t="array" ref="F510">SUMPRODUCT(--($E$4:$E$494=C510),--($D$4:$D$494=""),$F$4:$F$494)</f>
        <v>0</v>
      </c>
      <c r="G510" s="92" cm="1">
        <f t="array" ref="G510">SUMPRODUCT(--($E$4:$E$494=C510),--($D$4:$D$494=""),$G$4:$G$494)</f>
        <v>0</v>
      </c>
      <c r="H510" s="92" cm="1">
        <f t="array" ref="H510">SUMPRODUCT(--($E$4:$E$494=C510),--($D$4:$D$494=""),$H$4:$H$494)</f>
        <v>0</v>
      </c>
      <c r="I510" s="92" cm="1">
        <f t="array" ref="I510">SUMPRODUCT(--($E$4:$E$494=C510),--($D$4:$D$494=""),$I$4:$I$494)</f>
        <v>0</v>
      </c>
      <c r="J510" s="92" cm="1">
        <f t="array" ref="J510">SUMPRODUCT(--($E$4:$E$494=C510),--($D$4:$D$494=""),$J$4:$J$494)</f>
        <v>0</v>
      </c>
      <c r="K510" s="92" cm="1">
        <f t="array" ref="K510">SUMPRODUCT(--($E$4:$E$494=C510),--($D$4:$D$494=""),$K$4:$K$494)</f>
        <v>0</v>
      </c>
      <c r="L510" s="92" cm="1">
        <f t="array" ref="L510">SUMPRODUCT(--($E$4:$E$494=C510),--($D$4:$D$494=""),$L$4:$L$494)</f>
        <v>0</v>
      </c>
      <c r="M510" s="92" cm="1">
        <f t="array" ref="M510">SUMPRODUCT(--($E$4:$E$494=C510),--($D$4:$D$494=""),$M$4:$M$494)</f>
        <v>0</v>
      </c>
      <c r="N510" s="92">
        <f t="shared" si="18"/>
        <v>0</v>
      </c>
      <c r="O510" s="81"/>
      <c r="P510" s="92" t="e" cm="1">
        <f t="array" ref="P510">SUMPRODUCT(--($E$4:$E$494=C510),--($D$4:$D$494=""),$P$4:$P$494)</f>
        <v>#N/A</v>
      </c>
    </row>
    <row r="511" spans="3:16">
      <c r="C511" s="81" t="str">
        <f>IF('31'!K15="", "Vrije categorie",'31'!K15)</f>
        <v>Vrije categorie</v>
      </c>
      <c r="F511" s="92" cm="1">
        <f t="array" ref="F511">SUMPRODUCT(--($E$4:$E$494=C511),--($D$4:$D$494=""),$F$4:$F$494)</f>
        <v>0</v>
      </c>
      <c r="G511" s="92" cm="1">
        <f t="array" ref="G511">SUMPRODUCT(--($E$4:$E$494=C511),--($D$4:$D$494=""),$G$4:$G$494)</f>
        <v>0</v>
      </c>
      <c r="H511" s="92" cm="1">
        <f t="array" ref="H511">SUMPRODUCT(--($E$4:$E$494=C511),--($D$4:$D$494=""),$H$4:$H$494)</f>
        <v>0</v>
      </c>
      <c r="I511" s="92" cm="1">
        <f t="array" ref="I511">SUMPRODUCT(--($E$4:$E$494=C511),--($D$4:$D$494=""),$I$4:$I$494)</f>
        <v>0</v>
      </c>
      <c r="J511" s="92" cm="1">
        <f t="array" ref="J511">SUMPRODUCT(--($E$4:$E$494=C511),--($D$4:$D$494=""),$J$4:$J$494)</f>
        <v>0</v>
      </c>
      <c r="K511" s="92" cm="1">
        <f t="array" ref="K511">SUMPRODUCT(--($E$4:$E$494=C511),--($D$4:$D$494=""),$K$4:$K$494)</f>
        <v>0</v>
      </c>
      <c r="L511" s="92" cm="1">
        <f t="array" ref="L511">SUMPRODUCT(--($E$4:$E$494=C511),--($D$4:$D$494=""),$L$4:$L$494)</f>
        <v>0</v>
      </c>
      <c r="M511" s="92" cm="1">
        <f t="array" ref="M511">SUMPRODUCT(--($E$4:$E$494=C511),--($D$4:$D$494=""),$M$4:$M$494)</f>
        <v>0</v>
      </c>
      <c r="N511" s="92">
        <f t="shared" si="18"/>
        <v>0</v>
      </c>
      <c r="O511" s="81"/>
      <c r="P511" s="92" t="e" cm="1">
        <f t="array" ref="P511">SUMPRODUCT(--($E$4:$E$494=C511),--($D$4:$D$494=""),$P$4:$P$494)</f>
        <v>#N/A</v>
      </c>
    </row>
    <row r="512" spans="3:16" ht="15.75" thickBot="1">
      <c r="C512" s="94" t="s">
        <v>176</v>
      </c>
      <c r="D512" s="90"/>
      <c r="E512" s="90"/>
      <c r="F512" s="93">
        <f>SUM(F499:F511)</f>
        <v>0</v>
      </c>
      <c r="G512" s="93">
        <f t="shared" ref="G512:M512" si="19">SUM(G499:G511)</f>
        <v>0</v>
      </c>
      <c r="H512" s="93">
        <f t="shared" si="19"/>
        <v>0</v>
      </c>
      <c r="I512" s="93">
        <f t="shared" si="19"/>
        <v>0</v>
      </c>
      <c r="J512" s="93">
        <f t="shared" si="19"/>
        <v>0</v>
      </c>
      <c r="K512" s="93">
        <f t="shared" si="19"/>
        <v>0</v>
      </c>
      <c r="L512" s="93">
        <f t="shared" si="19"/>
        <v>0</v>
      </c>
      <c r="M512" s="93">
        <f t="shared" si="19"/>
        <v>0</v>
      </c>
      <c r="N512" s="93">
        <f t="shared" si="18"/>
        <v>0</v>
      </c>
      <c r="O512" s="93"/>
      <c r="P512" s="93" t="e">
        <f>SUM(P499:P511)</f>
        <v>#N/A</v>
      </c>
    </row>
    <row r="513" spans="3:16" ht="15.75" thickTop="1">
      <c r="C513" s="80"/>
      <c r="F513" s="33"/>
      <c r="G513" s="33"/>
      <c r="H513" s="33"/>
      <c r="I513" s="33"/>
      <c r="J513" s="33"/>
      <c r="K513" s="33"/>
      <c r="L513" s="33"/>
      <c r="M513" s="33"/>
      <c r="N513" s="33"/>
      <c r="O513" s="33"/>
      <c r="P513" s="33"/>
    </row>
    <row r="514" spans="3:16" ht="15.75" thickBot="1">
      <c r="C514" s="94" t="s">
        <v>175</v>
      </c>
      <c r="D514" s="90"/>
      <c r="E514" s="90"/>
      <c r="F514" s="93" cm="1">
        <f t="array" ref="F514">SUMPRODUCT(--($E$4:$E$494="X"),F4:F494)</f>
        <v>0</v>
      </c>
      <c r="G514" s="93" cm="1">
        <f t="array" ref="G514">SUMPRODUCT(--($E$4:$E$494="X"),G4:G494)</f>
        <v>0</v>
      </c>
      <c r="H514" s="93" cm="1">
        <f t="array" ref="H514">SUMPRODUCT(--($E$4:$E$494="X"),H4:H494)</f>
        <v>0</v>
      </c>
      <c r="I514" s="93" cm="1">
        <f t="array" ref="I514">SUMPRODUCT(--($E$4:$E$494="X"),I4:I494)</f>
        <v>0</v>
      </c>
      <c r="J514" s="93" cm="1">
        <f t="array" ref="J514">SUMPRODUCT(--($E$4:$E$494="X"),J4:J494)</f>
        <v>0</v>
      </c>
      <c r="K514" s="93" cm="1">
        <f t="array" ref="K514">SUMPRODUCT(--($E$4:$E$494="X"),K4:K494)</f>
        <v>0</v>
      </c>
      <c r="L514" s="93" cm="1">
        <f t="array" ref="L514">SUMPRODUCT(--($E$4:$E$494="X"),L4:L494)</f>
        <v>0</v>
      </c>
      <c r="M514" s="93" cm="1">
        <f t="array" ref="M514">SUMPRODUCT(--($E$4:$E$494="X"),M4:M494)</f>
        <v>0</v>
      </c>
      <c r="N514" s="33"/>
      <c r="O514" s="33"/>
      <c r="P514" s="33"/>
    </row>
    <row r="515" spans="3:16" ht="15.75" thickTop="1"/>
    <row r="517" spans="3:16">
      <c r="C517" s="95" t="s">
        <v>178</v>
      </c>
      <c r="D517" s="96"/>
      <c r="E517" s="96"/>
      <c r="F517" s="96"/>
      <c r="G517" s="96"/>
      <c r="H517" s="96"/>
      <c r="I517" s="96"/>
      <c r="J517" s="96"/>
      <c r="K517" s="96"/>
      <c r="L517" s="96"/>
      <c r="M517" s="96"/>
      <c r="N517" s="95" t="s">
        <v>186</v>
      </c>
    </row>
    <row r="518" spans="3:16">
      <c r="C518" s="95" t="str">
        <f>C499</f>
        <v>A</v>
      </c>
      <c r="D518" s="96"/>
      <c r="E518" s="96"/>
      <c r="F518" s="99" cm="1">
        <f t="array" ref="F518">SUMPRODUCT(--($E$4:$E$494=C518),--($D$4:$D$494="X"),$F$4:$F$494)</f>
        <v>0</v>
      </c>
      <c r="G518" s="99" cm="1">
        <f t="array" ref="G518">SUMPRODUCT(--($E$4:$E$494=C518),--($D$4:$D$494="X"),$G$4:$G$494)</f>
        <v>0</v>
      </c>
      <c r="H518" s="99" cm="1">
        <f t="array" ref="H518">SUMPRODUCT(--($E$4:$E$494=C518),--($D$4:$D$494="X"),$H$4:$H$494)</f>
        <v>0</v>
      </c>
      <c r="I518" s="99" cm="1">
        <f t="array" ref="I518">SUMPRODUCT(--($E$4:$E$494=C518),--($D$4:$D$494="X"),$I$4:$I$494)</f>
        <v>0</v>
      </c>
      <c r="J518" s="99" cm="1">
        <f t="array" ref="J518">SUMPRODUCT(--($E$4:$E$494=C518),--($D$4:$D$494="X"),$J$4:$J$494)</f>
        <v>0</v>
      </c>
      <c r="K518" s="99" cm="1">
        <f t="array" ref="K518">SUMPRODUCT(--($E$4:$E$494=C518),--($D$4:$D$494="X"),$K$4:$K$494)</f>
        <v>0</v>
      </c>
      <c r="L518" s="99" cm="1">
        <f t="array" ref="L518">SUMPRODUCT(--($E$4:$E$494=C518),--($D$4:$D$494="X"),$L$4:$L$494)</f>
        <v>0</v>
      </c>
      <c r="M518" s="99" cm="1">
        <f t="array" ref="M518">SUMPRODUCT(--($E$4:$E$494=C518),--($D$4:$D$494="X"),$M$4:$M$494)</f>
        <v>0</v>
      </c>
      <c r="N518" s="99">
        <f>SUM(F518:M518)</f>
        <v>0</v>
      </c>
    </row>
    <row r="519" spans="3:16">
      <c r="C519" s="95" t="str">
        <f t="shared" ref="C519:C530" si="20">C500</f>
        <v>B</v>
      </c>
      <c r="D519" s="96"/>
      <c r="E519" s="96"/>
      <c r="F519" s="99" cm="1">
        <f t="array" ref="F519">SUMPRODUCT(--($E$4:$E$494=C519),--($D$4:$D$494="X"),$F$4:$F$494)</f>
        <v>0</v>
      </c>
      <c r="G519" s="99" cm="1">
        <f t="array" ref="G519">SUMPRODUCT(--($E$4:$E$494=C519),--($D$4:$D$494="X"),$G$4:$G$494)</f>
        <v>0</v>
      </c>
      <c r="H519" s="99" cm="1">
        <f t="array" ref="H519">SUMPRODUCT(--($E$4:$E$494=C519),--($D$4:$D$494="X"),$H$4:$H$494)</f>
        <v>0</v>
      </c>
      <c r="I519" s="99" cm="1">
        <f t="array" ref="I519">SUMPRODUCT(--($E$4:$E$494=C519),--($D$4:$D$494="X"),$I$4:$I$494)</f>
        <v>0</v>
      </c>
      <c r="J519" s="99" cm="1">
        <f t="array" ref="J519">SUMPRODUCT(--($E$4:$E$494=C519),--($D$4:$D$494="X"),$J$4:$J$494)</f>
        <v>0</v>
      </c>
      <c r="K519" s="99" cm="1">
        <f t="array" ref="K519">SUMPRODUCT(--($E$4:$E$494=C519),--($D$4:$D$494="X"),$K$4:$K$494)</f>
        <v>0</v>
      </c>
      <c r="L519" s="99" cm="1">
        <f t="array" ref="L519">SUMPRODUCT(--($E$4:$E$494=C519),--($D$4:$D$494="X"),$L$4:$L$494)</f>
        <v>0</v>
      </c>
      <c r="M519" s="99" cm="1">
        <f t="array" ref="M519">SUMPRODUCT(--($E$4:$E$494=C519),--($D$4:$D$494="X"),$M$4:$M$494)</f>
        <v>0</v>
      </c>
      <c r="N519" s="99">
        <f t="shared" ref="N519:N530" si="21">SUM(F519:M519)</f>
        <v>0</v>
      </c>
    </row>
    <row r="520" spans="3:16">
      <c r="C520" s="95" t="str">
        <f t="shared" si="20"/>
        <v>C</v>
      </c>
      <c r="D520" s="96"/>
      <c r="E520" s="96"/>
      <c r="F520" s="99" cm="1">
        <f t="array" ref="F520">SUMPRODUCT(--($E$4:$E$494=C520),--($D$4:$D$494="X"),$F$4:$F$494)</f>
        <v>0</v>
      </c>
      <c r="G520" s="99" cm="1">
        <f t="array" ref="G520">SUMPRODUCT(--($E$4:$E$494=C520),--($D$4:$D$494="X"),$G$4:$G$494)</f>
        <v>0</v>
      </c>
      <c r="H520" s="99" cm="1">
        <f t="array" ref="H520">SUMPRODUCT(--($E$4:$E$494=C520),--($D$4:$D$494="X"),$H$4:$H$494)</f>
        <v>0</v>
      </c>
      <c r="I520" s="99" cm="1">
        <f t="array" ref="I520">SUMPRODUCT(--($E$4:$E$494=C520),--($D$4:$D$494="X"),$I$4:$I$494)</f>
        <v>0</v>
      </c>
      <c r="J520" s="99" cm="1">
        <f t="array" ref="J520">SUMPRODUCT(--($E$4:$E$494=C520),--($D$4:$D$494="X"),$J$4:$J$494)</f>
        <v>0</v>
      </c>
      <c r="K520" s="99" cm="1">
        <f t="array" ref="K520">SUMPRODUCT(--($E$4:$E$494=C520),--($D$4:$D$494="X"),$K$4:$K$494)</f>
        <v>0</v>
      </c>
      <c r="L520" s="99" cm="1">
        <f t="array" ref="L520">SUMPRODUCT(--($E$4:$E$494=C520),--($D$4:$D$494="X"),$L$4:$L$494)</f>
        <v>0</v>
      </c>
      <c r="M520" s="99" cm="1">
        <f t="array" ref="M520">SUMPRODUCT(--($E$4:$E$494=C520),--($D$4:$D$494="X"),$M$4:$M$494)</f>
        <v>0</v>
      </c>
      <c r="N520" s="99">
        <f t="shared" si="21"/>
        <v>0</v>
      </c>
    </row>
    <row r="521" spans="3:16">
      <c r="C521" s="95" t="str">
        <f t="shared" si="20"/>
        <v>D</v>
      </c>
      <c r="D521" s="96"/>
      <c r="E521" s="96"/>
      <c r="F521" s="99" cm="1">
        <f t="array" ref="F521">SUMPRODUCT(--($E$4:$E$494=C521),--($D$4:$D$494="X"),$F$4:$F$494)</f>
        <v>0</v>
      </c>
      <c r="G521" s="99" cm="1">
        <f t="array" ref="G521">SUMPRODUCT(--($E$4:$E$494=C521),--($D$4:$D$494="X"),$G$4:$G$494)</f>
        <v>0</v>
      </c>
      <c r="H521" s="99" cm="1">
        <f t="array" ref="H521">SUMPRODUCT(--($E$4:$E$494=C521),--($D$4:$D$494="X"),$H$4:$H$494)</f>
        <v>0</v>
      </c>
      <c r="I521" s="99" cm="1">
        <f t="array" ref="I521">SUMPRODUCT(--($E$4:$E$494=C521),--($D$4:$D$494="X"),$I$4:$I$494)</f>
        <v>0</v>
      </c>
      <c r="J521" s="99" cm="1">
        <f t="array" ref="J521">SUMPRODUCT(--($E$4:$E$494=C521),--($D$4:$D$494="X"),$J$4:$J$494)</f>
        <v>0</v>
      </c>
      <c r="K521" s="99" cm="1">
        <f t="array" ref="K521">SUMPRODUCT(--($E$4:$E$494=C521),--($D$4:$D$494="X"),$K$4:$K$494)</f>
        <v>0</v>
      </c>
      <c r="L521" s="99" cm="1">
        <f t="array" ref="L521">SUMPRODUCT(--($E$4:$E$494=C521),--($D$4:$D$494="X"),$L$4:$L$494)</f>
        <v>0</v>
      </c>
      <c r="M521" s="99" cm="1">
        <f t="array" ref="M521">SUMPRODUCT(--($E$4:$E$494=C521),--($D$4:$D$494="X"),$M$4:$M$494)</f>
        <v>0</v>
      </c>
      <c r="N521" s="99">
        <f t="shared" si="21"/>
        <v>0</v>
      </c>
    </row>
    <row r="522" spans="3:16">
      <c r="C522" s="95" t="str">
        <f t="shared" si="20"/>
        <v>E</v>
      </c>
      <c r="D522" s="96"/>
      <c r="E522" s="96"/>
      <c r="F522" s="99" cm="1">
        <f t="array" ref="F522">SUMPRODUCT(--($E$4:$E$494=C522),--($D$4:$D$494="X"),$F$4:$F$494)</f>
        <v>0</v>
      </c>
      <c r="G522" s="99" cm="1">
        <f t="array" ref="G522">SUMPRODUCT(--($E$4:$E$494=C522),--($D$4:$D$494="X"),$G$4:$G$494)</f>
        <v>0</v>
      </c>
      <c r="H522" s="99" cm="1">
        <f t="array" ref="H522">SUMPRODUCT(--($E$4:$E$494=C522),--($D$4:$D$494="X"),$H$4:$H$494)</f>
        <v>0</v>
      </c>
      <c r="I522" s="99" cm="1">
        <f t="array" ref="I522">SUMPRODUCT(--($E$4:$E$494=C522),--($D$4:$D$494="X"),$I$4:$I$494)</f>
        <v>0</v>
      </c>
      <c r="J522" s="99" cm="1">
        <f t="array" ref="J522">SUMPRODUCT(--($E$4:$E$494=C522),--($D$4:$D$494="X"),$J$4:$J$494)</f>
        <v>0</v>
      </c>
      <c r="K522" s="99" cm="1">
        <f t="array" ref="K522">SUMPRODUCT(--($E$4:$E$494=C522),--($D$4:$D$494="X"),$K$4:$K$494)</f>
        <v>0</v>
      </c>
      <c r="L522" s="99" cm="1">
        <f t="array" ref="L522">SUMPRODUCT(--($E$4:$E$494=C522),--($D$4:$D$494="X"),$L$4:$L$494)</f>
        <v>0</v>
      </c>
      <c r="M522" s="99" cm="1">
        <f t="array" ref="M522">SUMPRODUCT(--($E$4:$E$494=C522),--($D$4:$D$494="X"),$M$4:$M$494)</f>
        <v>0</v>
      </c>
      <c r="N522" s="99">
        <f t="shared" si="21"/>
        <v>0</v>
      </c>
    </row>
    <row r="523" spans="3:16">
      <c r="C523" s="95" t="str">
        <f t="shared" si="20"/>
        <v>F</v>
      </c>
      <c r="D523" s="96"/>
      <c r="E523" s="96"/>
      <c r="F523" s="99" cm="1">
        <f t="array" ref="F523">SUMPRODUCT(--($E$4:$E$494=C523),--($D$4:$D$494="X"),$F$4:$F$494)</f>
        <v>0</v>
      </c>
      <c r="G523" s="99" cm="1">
        <f t="array" ref="G523">SUMPRODUCT(--($E$4:$E$494=C523),--($D$4:$D$494="X"),$G$4:$G$494)</f>
        <v>0</v>
      </c>
      <c r="H523" s="99" cm="1">
        <f t="array" ref="H523">SUMPRODUCT(--($E$4:$E$494=C523),--($D$4:$D$494="X"),$H$4:$H$494)</f>
        <v>0</v>
      </c>
      <c r="I523" s="99" cm="1">
        <f t="array" ref="I523">SUMPRODUCT(--($E$4:$E$494=C523),--($D$4:$D$494="X"),$I$4:$I$494)</f>
        <v>0</v>
      </c>
      <c r="J523" s="99" cm="1">
        <f t="array" ref="J523">SUMPRODUCT(--($E$4:$E$494=C523),--($D$4:$D$494="X"),$J$4:$J$494)</f>
        <v>0</v>
      </c>
      <c r="K523" s="99" cm="1">
        <f t="array" ref="K523">SUMPRODUCT(--($E$4:$E$494=C523),--($D$4:$D$494="X"),$K$4:$K$494)</f>
        <v>0</v>
      </c>
      <c r="L523" s="99" cm="1">
        <f t="array" ref="L523">SUMPRODUCT(--($E$4:$E$494=C523),--($D$4:$D$494="X"),$L$4:$L$494)</f>
        <v>0</v>
      </c>
      <c r="M523" s="99" cm="1">
        <f t="array" ref="M523">SUMPRODUCT(--($E$4:$E$494=C523),--($D$4:$D$494="X"),$M$4:$M$494)</f>
        <v>0</v>
      </c>
      <c r="N523" s="99">
        <f t="shared" si="21"/>
        <v>0</v>
      </c>
    </row>
    <row r="524" spans="3:16">
      <c r="C524" s="95" t="str">
        <f t="shared" si="20"/>
        <v>G</v>
      </c>
      <c r="D524" s="96"/>
      <c r="E524" s="96"/>
      <c r="F524" s="99" cm="1">
        <f t="array" ref="F524">SUMPRODUCT(--($E$4:$E$494=C524),--($D$4:$D$494="X"),$F$4:$F$494)</f>
        <v>0</v>
      </c>
      <c r="G524" s="99" cm="1">
        <f t="array" ref="G524">SUMPRODUCT(--($E$4:$E$494=C524),--($D$4:$D$494="X"),$G$4:$G$494)</f>
        <v>0</v>
      </c>
      <c r="H524" s="99" cm="1">
        <f t="array" ref="H524">SUMPRODUCT(--($E$4:$E$494=C524),--($D$4:$D$494="X"),$H$4:$H$494)</f>
        <v>0</v>
      </c>
      <c r="I524" s="99" cm="1">
        <f t="array" ref="I524">SUMPRODUCT(--($E$4:$E$494=C524),--($D$4:$D$494="X"),$I$4:$I$494)</f>
        <v>0</v>
      </c>
      <c r="J524" s="99" cm="1">
        <f t="array" ref="J524">SUMPRODUCT(--($E$4:$E$494=C524),--($D$4:$D$494="X"),$J$4:$J$494)</f>
        <v>0</v>
      </c>
      <c r="K524" s="99" cm="1">
        <f t="array" ref="K524">SUMPRODUCT(--($E$4:$E$494=C524),--($D$4:$D$494="X"),$K$4:$K$494)</f>
        <v>0</v>
      </c>
      <c r="L524" s="99" cm="1">
        <f t="array" ref="L524">SUMPRODUCT(--($E$4:$E$494=C524),--($D$4:$D$494="X"),$L$4:$L$494)</f>
        <v>0</v>
      </c>
      <c r="M524" s="99" cm="1">
        <f t="array" ref="M524">SUMPRODUCT(--($E$4:$E$494=C524),--($D$4:$D$494="X"),$M$4:$M$494)</f>
        <v>0</v>
      </c>
      <c r="N524" s="99">
        <f t="shared" si="21"/>
        <v>0</v>
      </c>
    </row>
    <row r="525" spans="3:16">
      <c r="C525" s="95" t="str">
        <f t="shared" si="20"/>
        <v>H</v>
      </c>
      <c r="D525" s="96"/>
      <c r="E525" s="96"/>
      <c r="F525" s="99" cm="1">
        <f t="array" ref="F525">SUMPRODUCT(--($E$4:$E$494=C525),--($D$4:$D$494="X"),$F$4:$F$494)</f>
        <v>0</v>
      </c>
      <c r="G525" s="99" cm="1">
        <f t="array" ref="G525">SUMPRODUCT(--($E$4:$E$494=C525),--($D$4:$D$494="X"),$G$4:$G$494)</f>
        <v>0</v>
      </c>
      <c r="H525" s="99" cm="1">
        <f t="array" ref="H525">SUMPRODUCT(--($E$4:$E$494=C525),--($D$4:$D$494="X"),$H$4:$H$494)</f>
        <v>0</v>
      </c>
      <c r="I525" s="99" cm="1">
        <f t="array" ref="I525">SUMPRODUCT(--($E$4:$E$494=C525),--($D$4:$D$494="X"),$I$4:$I$494)</f>
        <v>0</v>
      </c>
      <c r="J525" s="99" cm="1">
        <f t="array" ref="J525">SUMPRODUCT(--($E$4:$E$494=C525),--($D$4:$D$494="X"),$J$4:$J$494)</f>
        <v>0</v>
      </c>
      <c r="K525" s="99" cm="1">
        <f t="array" ref="K525">SUMPRODUCT(--($E$4:$E$494=C525),--($D$4:$D$494="X"),$K$4:$K$494)</f>
        <v>0</v>
      </c>
      <c r="L525" s="99" cm="1">
        <f t="array" ref="L525">SUMPRODUCT(--($E$4:$E$494=C525),--($D$4:$D$494="X"),$L$4:$L$494)</f>
        <v>0</v>
      </c>
      <c r="M525" s="99" cm="1">
        <f t="array" ref="M525">SUMPRODUCT(--($E$4:$E$494=C525),--($D$4:$D$494="X"),$M$4:$M$494)</f>
        <v>0</v>
      </c>
      <c r="N525" s="99">
        <f t="shared" si="21"/>
        <v>0</v>
      </c>
    </row>
    <row r="526" spans="3:16">
      <c r="C526" s="95" t="str">
        <f t="shared" si="20"/>
        <v>I</v>
      </c>
      <c r="D526" s="96"/>
      <c r="E526" s="96"/>
      <c r="F526" s="99" cm="1">
        <f t="array" ref="F526">SUMPRODUCT(--($E$4:$E$494=C526),--($D$4:$D$494="X"),$F$4:$F$494)</f>
        <v>0</v>
      </c>
      <c r="G526" s="99" cm="1">
        <f t="array" ref="G526">SUMPRODUCT(--($E$4:$E$494=C526),--($D$4:$D$494="X"),$G$4:$G$494)</f>
        <v>0</v>
      </c>
      <c r="H526" s="99" cm="1">
        <f t="array" ref="H526">SUMPRODUCT(--($E$4:$E$494=C526),--($D$4:$D$494="X"),$H$4:$H$494)</f>
        <v>0</v>
      </c>
      <c r="I526" s="99" cm="1">
        <f t="array" ref="I526">SUMPRODUCT(--($E$4:$E$494=C526),--($D$4:$D$494="X"),$I$4:$I$494)</f>
        <v>0</v>
      </c>
      <c r="J526" s="99" cm="1">
        <f t="array" ref="J526">SUMPRODUCT(--($E$4:$E$494=C526),--($D$4:$D$494="X"),$J$4:$J$494)</f>
        <v>0</v>
      </c>
      <c r="K526" s="99" cm="1">
        <f t="array" ref="K526">SUMPRODUCT(--($E$4:$E$494=C526),--($D$4:$D$494="X"),$K$4:$K$494)</f>
        <v>0</v>
      </c>
      <c r="L526" s="99" cm="1">
        <f t="array" ref="L526">SUMPRODUCT(--($E$4:$E$494=C526),--($D$4:$D$494="X"),$L$4:$L$494)</f>
        <v>0</v>
      </c>
      <c r="M526" s="99" cm="1">
        <f t="array" ref="M526">SUMPRODUCT(--($E$4:$E$494=C526),--($D$4:$D$494="X"),$M$4:$M$494)</f>
        <v>0</v>
      </c>
      <c r="N526" s="99">
        <f t="shared" si="21"/>
        <v>0</v>
      </c>
    </row>
    <row r="527" spans="3:16">
      <c r="C527" s="95" t="str">
        <f t="shared" si="20"/>
        <v>J</v>
      </c>
      <c r="D527" s="96"/>
      <c r="E527" s="96"/>
      <c r="F527" s="99" cm="1">
        <f t="array" ref="F527">SUMPRODUCT(--($E$4:$E$494=C527),--($D$4:$D$494="X"),$F$4:$F$494)</f>
        <v>0</v>
      </c>
      <c r="G527" s="99" cm="1">
        <f t="array" ref="G527">SUMPRODUCT(--($E$4:$E$494=C527),--($D$4:$D$494="X"),$G$4:$G$494)</f>
        <v>0</v>
      </c>
      <c r="H527" s="99" cm="1">
        <f t="array" ref="H527">SUMPRODUCT(--($E$4:$E$494=C527),--($D$4:$D$494="X"),$H$4:$H$494)</f>
        <v>0</v>
      </c>
      <c r="I527" s="99" cm="1">
        <f t="array" ref="I527">SUMPRODUCT(--($E$4:$E$494=C527),--($D$4:$D$494="X"),$I$4:$I$494)</f>
        <v>0</v>
      </c>
      <c r="J527" s="99" cm="1">
        <f t="array" ref="J527">SUMPRODUCT(--($E$4:$E$494=C527),--($D$4:$D$494="X"),$J$4:$J$494)</f>
        <v>0</v>
      </c>
      <c r="K527" s="99" cm="1">
        <f t="array" ref="K527">SUMPRODUCT(--($E$4:$E$494=C527),--($D$4:$D$494="X"),$K$4:$K$494)</f>
        <v>0</v>
      </c>
      <c r="L527" s="99" cm="1">
        <f t="array" ref="L527">SUMPRODUCT(--($E$4:$E$494=C527),--($D$4:$D$494="X"),$L$4:$L$494)</f>
        <v>0</v>
      </c>
      <c r="M527" s="99" cm="1">
        <f t="array" ref="M527">SUMPRODUCT(--($E$4:$E$494=C527),--($D$4:$D$494="X"),$M$4:$M$494)</f>
        <v>0</v>
      </c>
      <c r="N527" s="99">
        <f t="shared" si="21"/>
        <v>0</v>
      </c>
    </row>
    <row r="528" spans="3:16">
      <c r="C528" s="95" t="str">
        <f t="shared" si="20"/>
        <v>K</v>
      </c>
      <c r="D528" s="96"/>
      <c r="E528" s="96"/>
      <c r="F528" s="99" cm="1">
        <f t="array" ref="F528">SUMPRODUCT(--($E$4:$E$494=C528),--($D$4:$D$494="X"),$F$4:$F$494)</f>
        <v>0</v>
      </c>
      <c r="G528" s="99" cm="1">
        <f t="array" ref="G528">SUMPRODUCT(--($E$4:$E$494=C528),--($D$4:$D$494="X"),$G$4:$G$494)</f>
        <v>0</v>
      </c>
      <c r="H528" s="99" cm="1">
        <f t="array" ref="H528">SUMPRODUCT(--($E$4:$E$494=C528),--($D$4:$D$494="X"),$H$4:$H$494)</f>
        <v>0</v>
      </c>
      <c r="I528" s="99" cm="1">
        <f t="array" ref="I528">SUMPRODUCT(--($E$4:$E$494=C528),--($D$4:$D$494="X"),$I$4:$I$494)</f>
        <v>0</v>
      </c>
      <c r="J528" s="99" cm="1">
        <f t="array" ref="J528">SUMPRODUCT(--($E$4:$E$494=C528),--($D$4:$D$494="X"),$J$4:$J$494)</f>
        <v>0</v>
      </c>
      <c r="K528" s="99" cm="1">
        <f t="array" ref="K528">SUMPRODUCT(--($E$4:$E$494=C528),--($D$4:$D$494="X"),$K$4:$K$494)</f>
        <v>0</v>
      </c>
      <c r="L528" s="99" cm="1">
        <f t="array" ref="L528">SUMPRODUCT(--($E$4:$E$494=C528),--($D$4:$D$494="X"),$L$4:$L$494)</f>
        <v>0</v>
      </c>
      <c r="M528" s="99" cm="1">
        <f t="array" ref="M528">SUMPRODUCT(--($E$4:$E$494=C528),--($D$4:$D$494="X"),$M$4:$M$494)</f>
        <v>0</v>
      </c>
      <c r="N528" s="99">
        <f t="shared" si="21"/>
        <v>0</v>
      </c>
    </row>
    <row r="529" spans="3:14">
      <c r="C529" s="95" t="str">
        <f t="shared" si="20"/>
        <v>Vrije categorie</v>
      </c>
      <c r="D529" s="96"/>
      <c r="E529" s="96"/>
      <c r="F529" s="99" cm="1">
        <f t="array" ref="F529">SUMPRODUCT(--($E$4:$E$494=C529),--($D$4:$D$494="X"),$F$4:$F$494)</f>
        <v>0</v>
      </c>
      <c r="G529" s="99" cm="1">
        <f t="array" ref="G529">SUMPRODUCT(--($E$4:$E$494=C529),--($D$4:$D$494="X"),$G$4:$G$494)</f>
        <v>0</v>
      </c>
      <c r="H529" s="99" cm="1">
        <f t="array" ref="H529">SUMPRODUCT(--($E$4:$E$494=C529),--($D$4:$D$494="X"),$H$4:$H$494)</f>
        <v>0</v>
      </c>
      <c r="I529" s="99" cm="1">
        <f t="array" ref="I529">SUMPRODUCT(--($E$4:$E$494=C529),--($D$4:$D$494="X"),$I$4:$I$494)</f>
        <v>0</v>
      </c>
      <c r="J529" s="99" cm="1">
        <f t="array" ref="J529">SUMPRODUCT(--($E$4:$E$494=C529),--($D$4:$D$494="X"),$J$4:$J$494)</f>
        <v>0</v>
      </c>
      <c r="K529" s="99" cm="1">
        <f t="array" ref="K529">SUMPRODUCT(--($E$4:$E$494=C529),--($D$4:$D$494="X"),$K$4:$K$494)</f>
        <v>0</v>
      </c>
      <c r="L529" s="99" cm="1">
        <f t="array" ref="L529">SUMPRODUCT(--($E$4:$E$494=C529),--($D$4:$D$494="X"),$L$4:$L$494)</f>
        <v>0</v>
      </c>
      <c r="M529" s="99" cm="1">
        <f t="array" ref="M529">SUMPRODUCT(--($E$4:$E$494=C529),--($D$4:$D$494="X"),$M$4:$M$494)</f>
        <v>0</v>
      </c>
      <c r="N529" s="99">
        <f t="shared" si="21"/>
        <v>0</v>
      </c>
    </row>
    <row r="530" spans="3:14">
      <c r="C530" s="95" t="str">
        <f t="shared" si="20"/>
        <v>Vrije categorie</v>
      </c>
      <c r="D530" s="96"/>
      <c r="E530" s="96"/>
      <c r="F530" s="99" cm="1">
        <f t="array" ref="F530">SUMPRODUCT(--($E$4:$E$494=C530),--($D$4:$D$494="X"),$F$4:$F$494)</f>
        <v>0</v>
      </c>
      <c r="G530" s="99" cm="1">
        <f t="array" ref="G530">SUMPRODUCT(--($E$4:$E$494=C530),--($D$4:$D$494="X"),$G$4:$G$494)</f>
        <v>0</v>
      </c>
      <c r="H530" s="99" cm="1">
        <f t="array" ref="H530">SUMPRODUCT(--($E$4:$E$494=C530),--($D$4:$D$494="X"),$H$4:$H$494)</f>
        <v>0</v>
      </c>
      <c r="I530" s="99" cm="1">
        <f t="array" ref="I530">SUMPRODUCT(--($E$4:$E$494=C530),--($D$4:$D$494="X"),$I$4:$I$494)</f>
        <v>0</v>
      </c>
      <c r="J530" s="99" cm="1">
        <f t="array" ref="J530">SUMPRODUCT(--($E$4:$E$494=C530),--($D$4:$D$494="X"),$J$4:$J$494)</f>
        <v>0</v>
      </c>
      <c r="K530" s="99" cm="1">
        <f t="array" ref="K530">SUMPRODUCT(--($E$4:$E$494=C530),--($D$4:$D$494="X"),$K$4:$K$494)</f>
        <v>0</v>
      </c>
      <c r="L530" s="99" cm="1">
        <f t="array" ref="L530">SUMPRODUCT(--($E$4:$E$494=C530),--($D$4:$D$494="X"),$L$4:$L$494)</f>
        <v>0</v>
      </c>
      <c r="M530" s="99" cm="1">
        <f t="array" ref="M530">SUMPRODUCT(--($E$4:$E$494=C530),--($D$4:$D$494="X"),$M$4:$M$494)</f>
        <v>0</v>
      </c>
      <c r="N530" s="99">
        <f t="shared" si="21"/>
        <v>0</v>
      </c>
    </row>
    <row r="531" spans="3:14" ht="15.75" thickBot="1">
      <c r="C531" s="97" t="s">
        <v>179</v>
      </c>
      <c r="D531" s="98"/>
      <c r="E531" s="98"/>
      <c r="F531" s="100">
        <f>SUM(F518:F530)</f>
        <v>0</v>
      </c>
      <c r="G531" s="100">
        <f t="shared" ref="G531:M531" si="22">SUM(G518:G530)</f>
        <v>0</v>
      </c>
      <c r="H531" s="100">
        <f t="shared" si="22"/>
        <v>0</v>
      </c>
      <c r="I531" s="100">
        <f t="shared" si="22"/>
        <v>0</v>
      </c>
      <c r="J531" s="100">
        <f t="shared" si="22"/>
        <v>0</v>
      </c>
      <c r="K531" s="100">
        <f t="shared" si="22"/>
        <v>0</v>
      </c>
      <c r="L531" s="100">
        <f t="shared" si="22"/>
        <v>0</v>
      </c>
      <c r="M531" s="100">
        <f t="shared" si="22"/>
        <v>0</v>
      </c>
      <c r="N531" s="100">
        <f>SUM(N518:N530)</f>
        <v>0</v>
      </c>
    </row>
    <row r="532" spans="3:14" ht="15.75" thickTop="1"/>
  </sheetData>
  <mergeCells count="4">
    <mergeCell ref="B1:C1"/>
    <mergeCell ref="D1:J1"/>
    <mergeCell ref="B2:C2"/>
    <mergeCell ref="D2:J2"/>
  </mergeCells>
  <pageMargins left="0.7" right="0.7" top="0.75" bottom="0.75" header="0.3" footer="0.3"/>
  <pageSetup paperSize="9" orientation="portrait"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4305E5-E90F-445E-944E-600A29FC956F}">
  <sheetPr>
    <tabColor rgb="FFC2E76B"/>
  </sheetPr>
  <dimension ref="A2:N63"/>
  <sheetViews>
    <sheetView showGridLines="0" workbookViewId="0">
      <selection activeCell="A35" sqref="A35:D35"/>
    </sheetView>
  </sheetViews>
  <sheetFormatPr defaultRowHeight="15"/>
  <cols>
    <col min="1" max="1" width="30" customWidth="1"/>
    <col min="4" max="4" width="13.28515625" customWidth="1"/>
    <col min="5" max="5" width="16.140625" customWidth="1"/>
    <col min="6" max="6" width="17.85546875" customWidth="1"/>
    <col min="7" max="7" width="13.85546875" customWidth="1"/>
    <col min="8" max="8" width="16.7109375" bestFit="1" customWidth="1"/>
    <col min="9" max="9" width="18.42578125" bestFit="1" customWidth="1"/>
    <col min="11" max="11" width="10" customWidth="1"/>
    <col min="12" max="12" width="10.85546875" bestFit="1" customWidth="1"/>
    <col min="13" max="13" width="16" customWidth="1"/>
    <col min="14" max="14" width="16.7109375" bestFit="1" customWidth="1"/>
  </cols>
  <sheetData>
    <row r="2" spans="1:14" ht="45">
      <c r="A2" s="74"/>
      <c r="B2" s="75"/>
      <c r="C2" s="75"/>
      <c r="D2" s="76" t="str">
        <f>CONCATENATE("Uitvoeringsbepaling"," ",H5,", onderdeel van ",Kwaliteitscontroles!A2," ",Kwaliteitscontroles!A3)</f>
        <v xml:space="preserve">Uitvoeringsbepaling 32, onderdeel van bestek </v>
      </c>
      <c r="E2" s="76"/>
      <c r="F2" s="76"/>
      <c r="G2" s="76"/>
      <c r="H2" s="77"/>
      <c r="I2" s="37"/>
      <c r="K2" t="s">
        <v>67</v>
      </c>
      <c r="L2" t="s">
        <v>170</v>
      </c>
      <c r="M2" s="65" t="s">
        <v>169</v>
      </c>
      <c r="N2" t="s">
        <v>183</v>
      </c>
    </row>
    <row r="3" spans="1:14">
      <c r="K3" s="58" t="s">
        <v>50</v>
      </c>
      <c r="L3" s="71"/>
      <c r="M3" s="132"/>
      <c r="N3" s="112" t="e">
        <f>'32a'!P499/M3</f>
        <v>#N/A</v>
      </c>
    </row>
    <row r="4" spans="1:14">
      <c r="A4" s="42" t="s">
        <v>78</v>
      </c>
      <c r="B4" s="229" t="str">
        <f>VLOOKUP(H5,Kwaliteitscontroles!A5:E54,3)</f>
        <v>Complex 32</v>
      </c>
      <c r="C4" s="229"/>
      <c r="D4" s="229"/>
      <c r="E4" s="229"/>
      <c r="F4" s="45"/>
      <c r="G4" s="45"/>
      <c r="H4" s="38"/>
      <c r="K4" s="60" t="s">
        <v>53</v>
      </c>
      <c r="L4" s="72"/>
      <c r="M4" s="133"/>
      <c r="N4" s="113" t="e">
        <f>'32a'!P500/M4</f>
        <v>#N/A</v>
      </c>
    </row>
    <row r="5" spans="1:14">
      <c r="A5" s="43" t="s">
        <v>79</v>
      </c>
      <c r="B5" s="230" t="str">
        <f>VLOOKUP(H5,Kwaliteitscontroles!A5:E54,4)</f>
        <v>Complex 32</v>
      </c>
      <c r="C5" s="230"/>
      <c r="D5" s="230"/>
      <c r="E5" s="230"/>
      <c r="F5" s="245" t="s">
        <v>81</v>
      </c>
      <c r="G5" s="245"/>
      <c r="H5" s="39">
        <f>Kwaliteitscontroles!A36</f>
        <v>32</v>
      </c>
      <c r="K5" s="60" t="s">
        <v>54</v>
      </c>
      <c r="L5" s="72"/>
      <c r="M5" s="133"/>
      <c r="N5" s="113" t="e">
        <f>'32a'!P501/M5</f>
        <v>#N/A</v>
      </c>
    </row>
    <row r="6" spans="1:14">
      <c r="A6" s="44" t="s">
        <v>80</v>
      </c>
      <c r="B6" s="231" t="str">
        <f>VLOOKUP(H5,Kwaliteitscontroles!A5:E54,5)</f>
        <v>Complex 32</v>
      </c>
      <c r="C6" s="231"/>
      <c r="D6" s="231"/>
      <c r="E6" s="231"/>
      <c r="F6" s="246" t="s">
        <v>82</v>
      </c>
      <c r="G6" s="246"/>
      <c r="H6" s="40" t="str">
        <f>CONCATENATE(H5,"a")</f>
        <v>32a</v>
      </c>
      <c r="K6" s="60" t="s">
        <v>55</v>
      </c>
      <c r="L6" s="72"/>
      <c r="M6" s="133"/>
      <c r="N6" s="113" t="e">
        <f>'32a'!P502/M6</f>
        <v>#N/A</v>
      </c>
    </row>
    <row r="7" spans="1:14">
      <c r="K7" s="60" t="s">
        <v>51</v>
      </c>
      <c r="L7" s="72"/>
      <c r="M7" s="133"/>
      <c r="N7" s="113" t="e">
        <f>'32a'!P503/M7</f>
        <v>#N/A</v>
      </c>
    </row>
    <row r="8" spans="1:14">
      <c r="A8" s="11" t="s">
        <v>83</v>
      </c>
      <c r="B8" s="12"/>
      <c r="C8" s="12"/>
      <c r="D8" s="12"/>
      <c r="E8" s="41">
        <f>MAX(L3:L16)</f>
        <v>0</v>
      </c>
      <c r="K8" s="60" t="s">
        <v>56</v>
      </c>
      <c r="L8" s="72"/>
      <c r="M8" s="133"/>
      <c r="N8" s="113" t="e">
        <f>'32a'!P504/M8</f>
        <v>#N/A</v>
      </c>
    </row>
    <row r="9" spans="1:14">
      <c r="A9" s="11" t="s">
        <v>26</v>
      </c>
      <c r="B9" s="12"/>
      <c r="C9" s="12"/>
      <c r="D9" s="12"/>
      <c r="E9" s="152">
        <v>0.08</v>
      </c>
      <c r="K9" s="60" t="s">
        <v>185</v>
      </c>
      <c r="L9" s="72"/>
      <c r="M9" s="133"/>
      <c r="N9" s="113" t="e">
        <f>'32a'!P505/M9</f>
        <v>#N/A</v>
      </c>
    </row>
    <row r="10" spans="1:14">
      <c r="H10" s="33" t="s">
        <v>92</v>
      </c>
      <c r="K10" s="60" t="s">
        <v>57</v>
      </c>
      <c r="L10" s="72"/>
      <c r="M10" s="133"/>
      <c r="N10" s="113" t="e">
        <f>'32a'!P506/M10</f>
        <v>#N/A</v>
      </c>
    </row>
    <row r="11" spans="1:14">
      <c r="A11" s="11" t="s">
        <v>84</v>
      </c>
      <c r="B11" s="12"/>
      <c r="C11" s="12"/>
      <c r="D11" s="12"/>
      <c r="E11" s="12"/>
      <c r="F11" s="46"/>
      <c r="G11" s="46"/>
      <c r="H11" s="48" t="e">
        <f>SUM(N3:N16)*Offertetarief</f>
        <v>#N/A</v>
      </c>
      <c r="K11" s="60" t="s">
        <v>58</v>
      </c>
      <c r="L11" s="72"/>
      <c r="M11" s="133"/>
      <c r="N11" s="113" t="e">
        <f>'32a'!P507/M11</f>
        <v>#N/A</v>
      </c>
    </row>
    <row r="12" spans="1:14">
      <c r="F12" s="33" t="s">
        <v>60</v>
      </c>
      <c r="G12" s="33" t="s">
        <v>86</v>
      </c>
      <c r="H12" s="33"/>
      <c r="K12" s="60" t="s">
        <v>59</v>
      </c>
      <c r="L12" s="72"/>
      <c r="M12" s="133"/>
      <c r="N12" s="113" t="e">
        <f>'32a'!P508/M12</f>
        <v>#N/A</v>
      </c>
    </row>
    <row r="13" spans="1:14">
      <c r="A13" s="12" t="s">
        <v>152</v>
      </c>
      <c r="B13" s="12"/>
      <c r="C13" s="12"/>
      <c r="D13" s="12"/>
      <c r="E13" s="13"/>
      <c r="F13" s="69">
        <f>'32a'!N512</f>
        <v>0</v>
      </c>
      <c r="G13" s="115"/>
      <c r="H13" s="49">
        <f>(F13*G13)*4</f>
        <v>0</v>
      </c>
      <c r="K13" s="60" t="s">
        <v>52</v>
      </c>
      <c r="L13" s="72"/>
      <c r="M13" s="133"/>
      <c r="N13" s="113" t="e">
        <f>'32a'!P509/M13</f>
        <v>#N/A</v>
      </c>
    </row>
    <row r="14" spans="1:14" ht="15.75">
      <c r="F14" s="47" t="s">
        <v>85</v>
      </c>
      <c r="G14" s="102"/>
      <c r="H14" s="49" t="e">
        <f>SUM(H11:H13)</f>
        <v>#N/A</v>
      </c>
      <c r="K14" s="60"/>
      <c r="L14" s="72"/>
      <c r="M14" s="104"/>
      <c r="N14" s="113"/>
    </row>
    <row r="15" spans="1:14">
      <c r="K15" s="60"/>
      <c r="L15" s="72"/>
      <c r="M15" s="104"/>
      <c r="N15" s="113"/>
    </row>
    <row r="16" spans="1:14">
      <c r="A16" t="s">
        <v>165</v>
      </c>
      <c r="K16" s="62"/>
      <c r="L16" s="73"/>
      <c r="M16" s="105"/>
      <c r="N16" s="114"/>
    </row>
    <row r="17" spans="1:9">
      <c r="A17" s="241" t="s">
        <v>166</v>
      </c>
      <c r="B17" s="241"/>
      <c r="C17" s="241"/>
      <c r="D17" s="70" t="e">
        <f>'32a'!P512</f>
        <v>#N/A</v>
      </c>
      <c r="E17" s="241" t="s">
        <v>167</v>
      </c>
      <c r="F17" s="241"/>
      <c r="G17" s="70" t="e">
        <f>D17/E8</f>
        <v>#N/A</v>
      </c>
      <c r="H17" s="67" t="s">
        <v>168</v>
      </c>
      <c r="I17" s="69" t="e">
        <f>D17/SUM(N3:N16)</f>
        <v>#N/A</v>
      </c>
    </row>
    <row r="20" spans="1:9">
      <c r="A20" s="50" t="s">
        <v>153</v>
      </c>
      <c r="E20" s="33" t="s">
        <v>60</v>
      </c>
      <c r="F20" s="33" t="s">
        <v>86</v>
      </c>
      <c r="G20" s="33" t="s">
        <v>87</v>
      </c>
      <c r="H20" s="33" t="s">
        <v>88</v>
      </c>
      <c r="I20" s="33" t="s">
        <v>92</v>
      </c>
    </row>
    <row r="21" spans="1:9">
      <c r="A21" s="125" t="s">
        <v>187</v>
      </c>
      <c r="B21" s="119"/>
      <c r="C21" s="119"/>
      <c r="D21" s="119"/>
      <c r="E21" s="225"/>
      <c r="F21" s="225"/>
      <c r="G21" s="225"/>
      <c r="H21" s="225"/>
      <c r="I21" s="120"/>
    </row>
    <row r="22" spans="1:9">
      <c r="A22" s="262" t="s">
        <v>155</v>
      </c>
      <c r="B22" s="263"/>
      <c r="C22" s="263"/>
      <c r="D22" s="227"/>
      <c r="E22" s="121">
        <f>'32a'!G512</f>
        <v>0</v>
      </c>
      <c r="F22" s="122"/>
      <c r="G22" s="123">
        <f t="shared" ref="G22:G34" si="0">E22*F22</f>
        <v>0</v>
      </c>
      <c r="H22" s="124"/>
      <c r="I22" s="123">
        <f t="shared" ref="I22:I34" si="1">G22*H22</f>
        <v>0</v>
      </c>
    </row>
    <row r="23" spans="1:9">
      <c r="A23" s="224" t="s">
        <v>156</v>
      </c>
      <c r="B23" s="225"/>
      <c r="C23" s="225"/>
      <c r="D23" s="226"/>
      <c r="E23" s="51">
        <f>E22</f>
        <v>0</v>
      </c>
      <c r="F23" s="88"/>
      <c r="G23" s="83">
        <f t="shared" si="0"/>
        <v>0</v>
      </c>
      <c r="H23" s="61"/>
      <c r="I23" s="83">
        <f t="shared" si="1"/>
        <v>0</v>
      </c>
    </row>
    <row r="24" spans="1:9">
      <c r="A24" s="224" t="s">
        <v>157</v>
      </c>
      <c r="B24" s="225"/>
      <c r="C24" s="225"/>
      <c r="D24" s="226"/>
      <c r="E24" s="51">
        <f>E22</f>
        <v>0</v>
      </c>
      <c r="F24" s="88"/>
      <c r="G24" s="83">
        <f t="shared" si="0"/>
        <v>0</v>
      </c>
      <c r="H24" s="61"/>
      <c r="I24" s="83">
        <f t="shared" si="1"/>
        <v>0</v>
      </c>
    </row>
    <row r="25" spans="1:9">
      <c r="A25" s="224" t="s">
        <v>158</v>
      </c>
      <c r="B25" s="225"/>
      <c r="C25" s="225"/>
      <c r="D25" s="226"/>
      <c r="E25" s="51">
        <f>E22</f>
        <v>0</v>
      </c>
      <c r="F25" s="88"/>
      <c r="G25" s="83">
        <f t="shared" si="0"/>
        <v>0</v>
      </c>
      <c r="H25" s="61"/>
      <c r="I25" s="83">
        <f t="shared" si="1"/>
        <v>0</v>
      </c>
    </row>
    <row r="26" spans="1:9">
      <c r="A26" s="224" t="s">
        <v>61</v>
      </c>
      <c r="B26" s="225"/>
      <c r="C26" s="225"/>
      <c r="D26" s="226"/>
      <c r="E26" s="51">
        <f>'32a'!F512-E27</f>
        <v>0</v>
      </c>
      <c r="F26" s="88"/>
      <c r="G26" s="83">
        <f t="shared" si="0"/>
        <v>0</v>
      </c>
      <c r="H26" s="61"/>
      <c r="I26" s="83">
        <f t="shared" si="1"/>
        <v>0</v>
      </c>
    </row>
    <row r="27" spans="1:9">
      <c r="A27" s="224" t="s">
        <v>62</v>
      </c>
      <c r="B27" s="225"/>
      <c r="C27" s="225"/>
      <c r="D27" s="264"/>
      <c r="E27" s="126"/>
      <c r="F27" s="127"/>
      <c r="G27" s="128">
        <f t="shared" si="0"/>
        <v>0</v>
      </c>
      <c r="H27" s="129"/>
      <c r="I27" s="128">
        <f t="shared" si="1"/>
        <v>0</v>
      </c>
    </row>
    <row r="28" spans="1:9">
      <c r="A28" s="125" t="s">
        <v>188</v>
      </c>
      <c r="B28" s="119"/>
      <c r="C28" s="119"/>
      <c r="D28" s="119"/>
      <c r="E28" s="225"/>
      <c r="F28" s="225"/>
      <c r="G28" s="225"/>
      <c r="H28" s="225"/>
      <c r="I28" s="120"/>
    </row>
    <row r="29" spans="1:9">
      <c r="A29" s="224" t="s">
        <v>159</v>
      </c>
      <c r="B29" s="225"/>
      <c r="C29" s="225"/>
      <c r="D29" s="227"/>
      <c r="E29" s="121">
        <f>'32a'!S495</f>
        <v>0</v>
      </c>
      <c r="F29" s="122"/>
      <c r="G29" s="123">
        <f t="shared" si="0"/>
        <v>0</v>
      </c>
      <c r="H29" s="124"/>
      <c r="I29" s="123">
        <f t="shared" si="1"/>
        <v>0</v>
      </c>
    </row>
    <row r="30" spans="1:9">
      <c r="A30" s="224" t="s">
        <v>160</v>
      </c>
      <c r="B30" s="225"/>
      <c r="C30" s="225"/>
      <c r="D30" s="226"/>
      <c r="E30" s="51">
        <f>'32a'!R495</f>
        <v>0</v>
      </c>
      <c r="F30" s="88"/>
      <c r="G30" s="83">
        <f t="shared" si="0"/>
        <v>0</v>
      </c>
      <c r="H30" s="61"/>
      <c r="I30" s="83">
        <f t="shared" si="1"/>
        <v>0</v>
      </c>
    </row>
    <row r="31" spans="1:9">
      <c r="A31" s="224" t="s">
        <v>161</v>
      </c>
      <c r="B31" s="225"/>
      <c r="C31" s="225"/>
      <c r="D31" s="226"/>
      <c r="E31" s="51">
        <f>'32a'!T495</f>
        <v>0</v>
      </c>
      <c r="F31" s="88"/>
      <c r="G31" s="83">
        <f t="shared" si="0"/>
        <v>0</v>
      </c>
      <c r="H31" s="61"/>
      <c r="I31" s="83">
        <f t="shared" si="1"/>
        <v>0</v>
      </c>
    </row>
    <row r="32" spans="1:9">
      <c r="A32" s="224" t="s">
        <v>162</v>
      </c>
      <c r="B32" s="225"/>
      <c r="C32" s="225"/>
      <c r="D32" s="226"/>
      <c r="E32" s="51">
        <f>'32a'!U495</f>
        <v>0</v>
      </c>
      <c r="F32" s="88"/>
      <c r="G32" s="83">
        <f t="shared" si="0"/>
        <v>0</v>
      </c>
      <c r="H32" s="61"/>
      <c r="I32" s="83">
        <f t="shared" si="1"/>
        <v>0</v>
      </c>
    </row>
    <row r="33" spans="1:9">
      <c r="A33" s="224" t="s">
        <v>151</v>
      </c>
      <c r="B33" s="225"/>
      <c r="C33" s="225"/>
      <c r="D33" s="226"/>
      <c r="E33" s="51">
        <f>'32a'!V495</f>
        <v>0</v>
      </c>
      <c r="F33" s="88"/>
      <c r="G33" s="83">
        <f t="shared" si="0"/>
        <v>0</v>
      </c>
      <c r="H33" s="61"/>
      <c r="I33" s="83">
        <f t="shared" si="1"/>
        <v>0</v>
      </c>
    </row>
    <row r="34" spans="1:9">
      <c r="A34" s="224" t="s">
        <v>163</v>
      </c>
      <c r="B34" s="225"/>
      <c r="C34" s="225"/>
      <c r="D34" s="226"/>
      <c r="E34" s="51">
        <f>'32a'!W495</f>
        <v>0</v>
      </c>
      <c r="F34" s="88"/>
      <c r="G34" s="83">
        <f t="shared" si="0"/>
        <v>0</v>
      </c>
      <c r="H34" s="61"/>
      <c r="I34" s="83">
        <f t="shared" si="1"/>
        <v>0</v>
      </c>
    </row>
    <row r="35" spans="1:9">
      <c r="A35" s="224"/>
      <c r="B35" s="225"/>
      <c r="C35" s="225"/>
      <c r="D35" s="226"/>
      <c r="E35" s="51"/>
      <c r="F35" s="88"/>
      <c r="G35" s="83"/>
      <c r="H35" s="61"/>
      <c r="I35" s="83"/>
    </row>
    <row r="36" spans="1:9">
      <c r="A36" s="224"/>
      <c r="B36" s="225"/>
      <c r="C36" s="225"/>
      <c r="D36" s="226"/>
      <c r="E36" s="51"/>
      <c r="F36" s="88"/>
      <c r="G36" s="83"/>
      <c r="H36" s="61"/>
      <c r="I36" s="83"/>
    </row>
    <row r="37" spans="1:9">
      <c r="A37" s="238"/>
      <c r="B37" s="239"/>
      <c r="C37" s="239"/>
      <c r="D37" s="240"/>
      <c r="E37" s="52"/>
      <c r="F37" s="89"/>
      <c r="G37" s="84"/>
      <c r="H37" s="63"/>
      <c r="I37" s="84"/>
    </row>
    <row r="38" spans="1:9" ht="15.75">
      <c r="H38" s="53" t="s">
        <v>85</v>
      </c>
      <c r="I38" s="54">
        <f>SUM(I22:I37)</f>
        <v>0</v>
      </c>
    </row>
    <row r="40" spans="1:9">
      <c r="A40" s="50" t="s">
        <v>89</v>
      </c>
      <c r="D40" t="s">
        <v>49</v>
      </c>
      <c r="E40" t="s">
        <v>90</v>
      </c>
      <c r="F40" t="s">
        <v>91</v>
      </c>
      <c r="G40" t="s">
        <v>87</v>
      </c>
      <c r="H40" t="s">
        <v>88</v>
      </c>
      <c r="I40" t="s">
        <v>92</v>
      </c>
    </row>
    <row r="41" spans="1:9">
      <c r="A41" s="236" t="s">
        <v>154</v>
      </c>
      <c r="B41" s="237"/>
      <c r="C41" s="237"/>
      <c r="D41" s="34" t="s">
        <v>60</v>
      </c>
      <c r="E41" s="111">
        <f>'32a'!N505</f>
        <v>0</v>
      </c>
      <c r="F41" s="85"/>
      <c r="G41" s="82">
        <f>E41*F41</f>
        <v>0</v>
      </c>
      <c r="H41" s="59" t="s">
        <v>164</v>
      </c>
      <c r="I41" s="82"/>
    </row>
    <row r="42" spans="1:9">
      <c r="A42" s="234"/>
      <c r="B42" s="235"/>
      <c r="C42" s="235"/>
      <c r="D42" s="35"/>
      <c r="E42" s="35"/>
      <c r="F42" s="86"/>
      <c r="G42" s="83"/>
      <c r="H42" s="61"/>
      <c r="I42" s="83"/>
    </row>
    <row r="43" spans="1:9">
      <c r="A43" s="234"/>
      <c r="B43" s="235"/>
      <c r="C43" s="235"/>
      <c r="D43" s="35"/>
      <c r="E43" s="35"/>
      <c r="F43" s="86"/>
      <c r="G43" s="83"/>
      <c r="H43" s="61"/>
      <c r="I43" s="83"/>
    </row>
    <row r="44" spans="1:9">
      <c r="A44" s="234"/>
      <c r="B44" s="235"/>
      <c r="C44" s="235"/>
      <c r="D44" s="35"/>
      <c r="E44" s="35"/>
      <c r="F44" s="86"/>
      <c r="G44" s="83"/>
      <c r="H44" s="61"/>
      <c r="I44" s="83"/>
    </row>
    <row r="45" spans="1:9">
      <c r="A45" s="234"/>
      <c r="B45" s="235"/>
      <c r="C45" s="235"/>
      <c r="D45" s="35"/>
      <c r="E45" s="35"/>
      <c r="F45" s="86"/>
      <c r="G45" s="83"/>
      <c r="H45" s="61"/>
      <c r="I45" s="83"/>
    </row>
    <row r="46" spans="1:9">
      <c r="A46" s="234"/>
      <c r="B46" s="235"/>
      <c r="C46" s="235"/>
      <c r="D46" s="35"/>
      <c r="E46" s="35"/>
      <c r="F46" s="86"/>
      <c r="G46" s="83"/>
      <c r="H46" s="61"/>
      <c r="I46" s="83"/>
    </row>
    <row r="47" spans="1:9">
      <c r="A47" s="234"/>
      <c r="B47" s="235"/>
      <c r="C47" s="235"/>
      <c r="D47" s="35"/>
      <c r="E47" s="35"/>
      <c r="F47" s="86"/>
      <c r="G47" s="83"/>
      <c r="H47" s="61"/>
      <c r="I47" s="83"/>
    </row>
    <row r="48" spans="1:9">
      <c r="A48" s="234"/>
      <c r="B48" s="235"/>
      <c r="C48" s="235"/>
      <c r="D48" s="35"/>
      <c r="E48" s="35"/>
      <c r="F48" s="86"/>
      <c r="G48" s="83"/>
      <c r="H48" s="61"/>
      <c r="I48" s="83"/>
    </row>
    <row r="49" spans="1:9">
      <c r="A49" s="234"/>
      <c r="B49" s="235"/>
      <c r="C49" s="235"/>
      <c r="D49" s="35"/>
      <c r="E49" s="35"/>
      <c r="F49" s="86"/>
      <c r="G49" s="83"/>
      <c r="H49" s="61"/>
      <c r="I49" s="83"/>
    </row>
    <row r="50" spans="1:9">
      <c r="A50" s="234"/>
      <c r="B50" s="235"/>
      <c r="C50" s="235"/>
      <c r="D50" s="35"/>
      <c r="E50" s="35"/>
      <c r="F50" s="86"/>
      <c r="G50" s="83"/>
      <c r="H50" s="61"/>
      <c r="I50" s="83"/>
    </row>
    <row r="51" spans="1:9">
      <c r="A51" s="232"/>
      <c r="B51" s="233"/>
      <c r="C51" s="233"/>
      <c r="D51" s="36"/>
      <c r="E51" s="36"/>
      <c r="F51" s="87"/>
      <c r="G51" s="84"/>
      <c r="H51" s="63"/>
      <c r="I51" s="84"/>
    </row>
    <row r="52" spans="1:9" ht="15.75">
      <c r="H52" s="53" t="s">
        <v>85</v>
      </c>
      <c r="I52" s="54">
        <f>SUM(I41:I51)</f>
        <v>0</v>
      </c>
    </row>
    <row r="54" spans="1:9" ht="15.75">
      <c r="A54" s="11" t="s">
        <v>93</v>
      </c>
      <c r="B54" s="12"/>
      <c r="C54" s="12"/>
      <c r="D54" s="12"/>
      <c r="E54" s="12"/>
      <c r="F54" s="12"/>
      <c r="G54" s="12"/>
      <c r="H54" s="55" t="s">
        <v>85</v>
      </c>
      <c r="I54" s="56" t="e">
        <f>SUM(H14+I38+I52)</f>
        <v>#N/A</v>
      </c>
    </row>
    <row r="56" spans="1:9" ht="15.75">
      <c r="A56" s="11" t="s">
        <v>184</v>
      </c>
      <c r="B56" s="12"/>
      <c r="C56" s="12"/>
      <c r="D56" s="12"/>
      <c r="E56" s="12"/>
      <c r="F56" s="12"/>
      <c r="G56" s="12"/>
      <c r="H56" s="55" t="s">
        <v>85</v>
      </c>
      <c r="I56" s="56" t="e">
        <f>H11/12</f>
        <v>#N/A</v>
      </c>
    </row>
    <row r="58" spans="1:9">
      <c r="A58" s="50" t="s">
        <v>191</v>
      </c>
    </row>
    <row r="59" spans="1:9">
      <c r="A59" s="253"/>
      <c r="B59" s="254"/>
      <c r="C59" s="254"/>
      <c r="D59" s="254"/>
      <c r="E59" s="254"/>
      <c r="F59" s="254"/>
      <c r="G59" s="254"/>
      <c r="H59" s="254"/>
      <c r="I59" s="255"/>
    </row>
    <row r="60" spans="1:9">
      <c r="A60" s="256"/>
      <c r="B60" s="257"/>
      <c r="C60" s="257"/>
      <c r="D60" s="257"/>
      <c r="E60" s="257"/>
      <c r="F60" s="257"/>
      <c r="G60" s="257"/>
      <c r="H60" s="257"/>
      <c r="I60" s="258"/>
    </row>
    <row r="61" spans="1:9">
      <c r="A61" s="256"/>
      <c r="B61" s="257"/>
      <c r="C61" s="257"/>
      <c r="D61" s="257"/>
      <c r="E61" s="257"/>
      <c r="F61" s="257"/>
      <c r="G61" s="257"/>
      <c r="H61" s="257"/>
      <c r="I61" s="258"/>
    </row>
    <row r="62" spans="1:9">
      <c r="A62" s="256"/>
      <c r="B62" s="257"/>
      <c r="C62" s="257"/>
      <c r="D62" s="257"/>
      <c r="E62" s="257"/>
      <c r="F62" s="257"/>
      <c r="G62" s="257"/>
      <c r="H62" s="257"/>
      <c r="I62" s="258"/>
    </row>
    <row r="63" spans="1:9">
      <c r="A63" s="259"/>
      <c r="B63" s="260"/>
      <c r="C63" s="260"/>
      <c r="D63" s="260"/>
      <c r="E63" s="260"/>
      <c r="F63" s="260"/>
      <c r="G63" s="260"/>
      <c r="H63" s="260"/>
      <c r="I63" s="261"/>
    </row>
  </sheetData>
  <mergeCells count="36">
    <mergeCell ref="A48:C48"/>
    <mergeCell ref="A49:C49"/>
    <mergeCell ref="A50:C50"/>
    <mergeCell ref="A51:C51"/>
    <mergeCell ref="A59:I63"/>
    <mergeCell ref="A47:C47"/>
    <mergeCell ref="A33:D33"/>
    <mergeCell ref="A34:D34"/>
    <mergeCell ref="A35:D35"/>
    <mergeCell ref="A36:D36"/>
    <mergeCell ref="A37:D37"/>
    <mergeCell ref="A41:C41"/>
    <mergeCell ref="A42:C42"/>
    <mergeCell ref="A43:C43"/>
    <mergeCell ref="A44:C44"/>
    <mergeCell ref="A45:C45"/>
    <mergeCell ref="A46:C46"/>
    <mergeCell ref="A32:D32"/>
    <mergeCell ref="E21:H21"/>
    <mergeCell ref="A22:D22"/>
    <mergeCell ref="A23:D23"/>
    <mergeCell ref="A24:D24"/>
    <mergeCell ref="A25:D25"/>
    <mergeCell ref="A26:D26"/>
    <mergeCell ref="A27:D27"/>
    <mergeCell ref="E28:H28"/>
    <mergeCell ref="A29:D29"/>
    <mergeCell ref="A30:D30"/>
    <mergeCell ref="A31:D31"/>
    <mergeCell ref="A17:C17"/>
    <mergeCell ref="E17:F17"/>
    <mergeCell ref="B4:E4"/>
    <mergeCell ref="B5:E5"/>
    <mergeCell ref="F5:G5"/>
    <mergeCell ref="B6:E6"/>
    <mergeCell ref="F6:G6"/>
  </mergeCells>
  <pageMargins left="0.7" right="0.7" top="0.75" bottom="0.75" header="0.3" footer="0.3"/>
  <pageSetup paperSize="9" orientation="portrait"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FF17C4-E8B6-44CA-A562-B7D259E47EC8}">
  <sheetPr>
    <tabColor rgb="FF173583"/>
  </sheetPr>
  <dimension ref="A1:Z532"/>
  <sheetViews>
    <sheetView workbookViewId="0">
      <selection activeCell="A35" sqref="A35:D35"/>
    </sheetView>
  </sheetViews>
  <sheetFormatPr defaultRowHeight="15"/>
  <cols>
    <col min="1" max="1" width="5.42578125" bestFit="1" customWidth="1"/>
    <col min="2" max="2" width="2.85546875" bestFit="1" customWidth="1"/>
    <col min="3" max="3" width="29.7109375" bestFit="1" customWidth="1"/>
    <col min="4" max="4" width="3.28515625" bestFit="1" customWidth="1"/>
    <col min="5" max="5" width="4.42578125" bestFit="1" customWidth="1"/>
    <col min="6" max="13" width="11.85546875" customWidth="1"/>
    <col min="14" max="14" width="7.5703125" bestFit="1" customWidth="1"/>
    <col min="15" max="15" width="5.42578125" bestFit="1" customWidth="1"/>
    <col min="16" max="16" width="20" bestFit="1" customWidth="1"/>
    <col min="17" max="17" width="19.28515625" customWidth="1"/>
    <col min="18" max="18" width="10.140625" bestFit="1" customWidth="1"/>
    <col min="19" max="20" width="12.7109375" bestFit="1" customWidth="1"/>
    <col min="21" max="21" width="10.140625" bestFit="1" customWidth="1"/>
    <col min="22" max="23" width="14.42578125" bestFit="1" customWidth="1"/>
    <col min="24" max="26" width="9.140625" style="156"/>
  </cols>
  <sheetData>
    <row r="1" spans="1:24">
      <c r="A1">
        <f>'32'!H5</f>
        <v>32</v>
      </c>
      <c r="B1" s="247" t="s">
        <v>78</v>
      </c>
      <c r="C1" s="248"/>
      <c r="D1" s="249" t="str">
        <f>VLOOKUP(A1,Kwaliteitscontroles!A5:J54,3)</f>
        <v>Complex 32</v>
      </c>
      <c r="E1" s="250"/>
      <c r="F1" s="250"/>
      <c r="G1" s="250"/>
      <c r="H1" s="250"/>
      <c r="I1" s="250"/>
      <c r="J1" s="251"/>
      <c r="K1" s="68"/>
      <c r="X1" s="156" t="s">
        <v>238</v>
      </c>
    </row>
    <row r="2" spans="1:24">
      <c r="B2" s="247" t="s">
        <v>94</v>
      </c>
      <c r="C2" s="248"/>
      <c r="D2" s="249" t="str">
        <f>CONCATENATE(VLOOKUP(A1,Kwaliteitscontroles!A5:K54,4)," te ",VLOOKUP(A1,Kwaliteitscontroles!A5:K54,5))</f>
        <v>Complex 32 te Complex 32</v>
      </c>
      <c r="E2" s="250"/>
      <c r="F2" s="250"/>
      <c r="G2" s="250"/>
      <c r="H2" s="250"/>
      <c r="I2" s="250"/>
      <c r="J2" s="251"/>
      <c r="K2" s="68"/>
    </row>
    <row r="3" spans="1:24" ht="30">
      <c r="A3" s="33" t="s">
        <v>148</v>
      </c>
      <c r="B3" s="33" t="s">
        <v>95</v>
      </c>
      <c r="C3" s="33" t="s">
        <v>68</v>
      </c>
      <c r="D3" s="33" t="s">
        <v>96</v>
      </c>
      <c r="E3" s="33" t="s">
        <v>97</v>
      </c>
      <c r="F3" s="33" t="s">
        <v>66</v>
      </c>
      <c r="G3" s="33" t="s">
        <v>64</v>
      </c>
      <c r="H3" s="33" t="s">
        <v>65</v>
      </c>
      <c r="I3" s="33" t="s">
        <v>63</v>
      </c>
      <c r="J3" s="66" t="s">
        <v>189</v>
      </c>
      <c r="K3" s="33" t="s">
        <v>190</v>
      </c>
      <c r="L3" s="33" t="s">
        <v>149</v>
      </c>
      <c r="M3" s="33" t="s">
        <v>149</v>
      </c>
      <c r="N3" s="33" t="s">
        <v>60</v>
      </c>
      <c r="O3" s="33" t="s">
        <v>150</v>
      </c>
      <c r="P3" s="33" t="s">
        <v>98</v>
      </c>
      <c r="R3" s="66" t="s">
        <v>99</v>
      </c>
      <c r="S3" s="66" t="s">
        <v>100</v>
      </c>
      <c r="T3" s="33" t="s">
        <v>101</v>
      </c>
      <c r="U3" s="33" t="s">
        <v>102</v>
      </c>
      <c r="V3" s="33" t="s">
        <v>103</v>
      </c>
      <c r="W3" s="33" t="s">
        <v>104</v>
      </c>
    </row>
    <row r="4" spans="1:24">
      <c r="A4" s="30"/>
      <c r="B4" s="106"/>
      <c r="C4" s="33"/>
      <c r="D4" s="33"/>
      <c r="E4" s="106"/>
      <c r="F4" s="108"/>
      <c r="G4" s="108"/>
      <c r="H4" s="108"/>
      <c r="I4" s="108"/>
      <c r="J4" s="108"/>
      <c r="N4" s="108">
        <f t="shared" ref="N4:N67" si="0">SUM(F4:M4)</f>
        <v>0</v>
      </c>
      <c r="O4" s="108" t="e">
        <f>IF(D4="X",0,IF(E4="X",0,VLOOKUP(E4,'32'!$K$3:$L$16,2,FALSE)))</f>
        <v>#N/A</v>
      </c>
      <c r="P4" s="108" t="e">
        <f t="shared" ref="P4:P67" si="1">N4*O4</f>
        <v>#N/A</v>
      </c>
    </row>
    <row r="5" spans="1:24">
      <c r="A5" s="30"/>
      <c r="B5" s="106"/>
      <c r="C5" s="33"/>
      <c r="D5" s="33"/>
      <c r="E5" s="106"/>
      <c r="F5" s="108"/>
      <c r="G5" s="108"/>
      <c r="H5" s="108"/>
      <c r="I5" s="108"/>
      <c r="J5" s="108"/>
      <c r="N5" s="108">
        <f t="shared" si="0"/>
        <v>0</v>
      </c>
      <c r="O5" s="108" t="e">
        <f>IF(D5="X",0,IF(E5="X",0,VLOOKUP(E5,'32'!$K$3:$L$16,2,FALSE)))</f>
        <v>#N/A</v>
      </c>
      <c r="P5" s="108" t="e">
        <f t="shared" si="1"/>
        <v>#N/A</v>
      </c>
    </row>
    <row r="6" spans="1:24">
      <c r="A6" s="30"/>
      <c r="B6" s="106"/>
      <c r="C6" s="33"/>
      <c r="D6" s="33"/>
      <c r="E6" s="106"/>
      <c r="F6" s="108"/>
      <c r="G6" s="108"/>
      <c r="H6" s="108"/>
      <c r="I6" s="108"/>
      <c r="J6" s="108"/>
      <c r="N6" s="108">
        <f t="shared" si="0"/>
        <v>0</v>
      </c>
      <c r="O6" s="108" t="e">
        <f>IF(D6="X",0,IF(E6="X",0,VLOOKUP(E6,'32'!$K$3:$L$16,2,FALSE)))</f>
        <v>#N/A</v>
      </c>
      <c r="P6" s="108" t="e">
        <f t="shared" si="1"/>
        <v>#N/A</v>
      </c>
    </row>
    <row r="7" spans="1:24">
      <c r="A7" s="30"/>
      <c r="B7" s="106"/>
      <c r="C7" s="33"/>
      <c r="D7" s="33"/>
      <c r="E7" s="106"/>
      <c r="F7" s="108"/>
      <c r="G7" s="108"/>
      <c r="H7" s="108"/>
      <c r="I7" s="108"/>
      <c r="J7" s="108"/>
      <c r="N7" s="108">
        <f t="shared" si="0"/>
        <v>0</v>
      </c>
      <c r="O7" s="108" t="e">
        <f>IF(D7="X",0,IF(E7="X",0,VLOOKUP(E7,'32'!$K$3:$L$16,2,FALSE)))</f>
        <v>#N/A</v>
      </c>
      <c r="P7" s="108" t="e">
        <f t="shared" si="1"/>
        <v>#N/A</v>
      </c>
    </row>
    <row r="8" spans="1:24">
      <c r="A8" s="30"/>
      <c r="B8" s="106"/>
      <c r="C8" s="33"/>
      <c r="D8" s="33"/>
      <c r="E8" s="106"/>
      <c r="F8" s="108"/>
      <c r="G8" s="108"/>
      <c r="H8" s="108"/>
      <c r="I8" s="108"/>
      <c r="J8" s="108"/>
      <c r="N8" s="108">
        <f t="shared" si="0"/>
        <v>0</v>
      </c>
      <c r="O8" s="108" t="e">
        <f>IF(D8="X",0,IF(E8="X",0,VLOOKUP(E8,'32'!$K$3:$L$16,2,FALSE)))</f>
        <v>#N/A</v>
      </c>
      <c r="P8" s="108" t="e">
        <f t="shared" si="1"/>
        <v>#N/A</v>
      </c>
    </row>
    <row r="9" spans="1:24">
      <c r="A9" s="30"/>
      <c r="B9" s="106"/>
      <c r="C9" s="33"/>
      <c r="D9" s="33"/>
      <c r="E9" s="106"/>
      <c r="F9" s="108"/>
      <c r="G9" s="108"/>
      <c r="H9" s="108"/>
      <c r="I9" s="108"/>
      <c r="J9" s="108"/>
      <c r="N9" s="108">
        <f t="shared" si="0"/>
        <v>0</v>
      </c>
      <c r="O9" s="108" t="e">
        <f>IF(D9="X",0,IF(E9="X",0,VLOOKUP(E9,'32'!$K$3:$L$16,2,FALSE)))</f>
        <v>#N/A</v>
      </c>
      <c r="P9" s="108" t="e">
        <f t="shared" si="1"/>
        <v>#N/A</v>
      </c>
    </row>
    <row r="10" spans="1:24">
      <c r="A10" s="30"/>
      <c r="B10" s="106"/>
      <c r="C10" s="33"/>
      <c r="D10" s="33"/>
      <c r="E10" s="106"/>
      <c r="F10" s="108"/>
      <c r="G10" s="108"/>
      <c r="H10" s="108"/>
      <c r="I10" s="108"/>
      <c r="J10" s="108"/>
      <c r="N10" s="108">
        <f t="shared" si="0"/>
        <v>0</v>
      </c>
      <c r="O10" s="108" t="e">
        <f>IF(D10="X",0,IF(E10="X",0,VLOOKUP(E10,'32'!$K$3:$L$16,2,FALSE)))</f>
        <v>#N/A</v>
      </c>
      <c r="P10" s="108" t="e">
        <f t="shared" si="1"/>
        <v>#N/A</v>
      </c>
    </row>
    <row r="11" spans="1:24">
      <c r="A11" s="30"/>
      <c r="B11" s="106"/>
      <c r="C11" s="33"/>
      <c r="D11" s="33"/>
      <c r="E11" s="106"/>
      <c r="F11" s="108"/>
      <c r="G11" s="108"/>
      <c r="H11" s="108"/>
      <c r="I11" s="108"/>
      <c r="J11" s="108"/>
      <c r="N11" s="108">
        <f t="shared" si="0"/>
        <v>0</v>
      </c>
      <c r="O11" s="108" t="e">
        <f>IF(D11="X",0,IF(E11="X",0,VLOOKUP(E11,'32'!$K$3:$L$16,2,FALSE)))</f>
        <v>#N/A</v>
      </c>
      <c r="P11" s="108" t="e">
        <f t="shared" si="1"/>
        <v>#N/A</v>
      </c>
    </row>
    <row r="12" spans="1:24">
      <c r="A12" s="30"/>
      <c r="B12" s="106"/>
      <c r="C12" s="33"/>
      <c r="D12" s="33"/>
      <c r="E12" s="106"/>
      <c r="F12" s="108"/>
      <c r="G12" s="108"/>
      <c r="H12" s="108"/>
      <c r="I12" s="108"/>
      <c r="J12" s="108"/>
      <c r="N12" s="108">
        <f t="shared" si="0"/>
        <v>0</v>
      </c>
      <c r="O12" s="108" t="e">
        <f>IF(D12="X",0,IF(E12="X",0,VLOOKUP(E12,'32'!$K$3:$L$16,2,FALSE)))</f>
        <v>#N/A</v>
      </c>
      <c r="P12" s="108" t="e">
        <f t="shared" si="1"/>
        <v>#N/A</v>
      </c>
    </row>
    <row r="13" spans="1:24">
      <c r="A13" s="30"/>
      <c r="B13" s="106"/>
      <c r="C13" s="33"/>
      <c r="D13" s="33"/>
      <c r="E13" s="106"/>
      <c r="F13" s="108"/>
      <c r="G13" s="108"/>
      <c r="H13" s="108"/>
      <c r="I13" s="108"/>
      <c r="J13" s="108"/>
      <c r="N13" s="108">
        <f t="shared" si="0"/>
        <v>0</v>
      </c>
      <c r="O13" s="108" t="e">
        <f>IF(D13="X",0,IF(E13="X",0,VLOOKUP(E13,'32'!$K$3:$L$16,2,FALSE)))</f>
        <v>#N/A</v>
      </c>
      <c r="P13" s="108" t="e">
        <f t="shared" si="1"/>
        <v>#N/A</v>
      </c>
    </row>
    <row r="14" spans="1:24">
      <c r="A14" s="30"/>
      <c r="B14" s="106"/>
      <c r="C14" s="33"/>
      <c r="D14" s="33"/>
      <c r="E14" s="106"/>
      <c r="F14" s="108"/>
      <c r="G14" s="108"/>
      <c r="H14" s="108"/>
      <c r="I14" s="108"/>
      <c r="J14" s="108"/>
      <c r="N14" s="108">
        <f t="shared" si="0"/>
        <v>0</v>
      </c>
      <c r="O14" s="108" t="e">
        <f>IF(D14="X",0,IF(E14="X",0,VLOOKUP(E14,'32'!$K$3:$L$16,2,FALSE)))</f>
        <v>#N/A</v>
      </c>
      <c r="P14" s="108" t="e">
        <f t="shared" si="1"/>
        <v>#N/A</v>
      </c>
    </row>
    <row r="15" spans="1:24">
      <c r="A15" s="30"/>
      <c r="B15" s="106"/>
      <c r="C15" s="33"/>
      <c r="D15" s="33"/>
      <c r="E15" s="106"/>
      <c r="F15" s="108"/>
      <c r="G15" s="108"/>
      <c r="H15" s="108"/>
      <c r="I15" s="108"/>
      <c r="J15" s="108"/>
      <c r="N15" s="108">
        <f t="shared" si="0"/>
        <v>0</v>
      </c>
      <c r="O15" s="108" t="e">
        <f>IF(D15="X",0,IF(E15="X",0,VLOOKUP(E15,'32'!$K$3:$L$16,2,FALSE)))</f>
        <v>#N/A</v>
      </c>
      <c r="P15" s="108" t="e">
        <f t="shared" si="1"/>
        <v>#N/A</v>
      </c>
    </row>
    <row r="16" spans="1:24">
      <c r="A16" s="30"/>
      <c r="B16" s="106"/>
      <c r="C16" s="33"/>
      <c r="D16" s="33"/>
      <c r="E16" s="106"/>
      <c r="F16" s="108"/>
      <c r="G16" s="108"/>
      <c r="H16" s="108"/>
      <c r="I16" s="108"/>
      <c r="J16" s="108"/>
      <c r="N16" s="108">
        <f t="shared" si="0"/>
        <v>0</v>
      </c>
      <c r="O16" s="108" t="e">
        <f>IF(D16="X",0,IF(E16="X",0,VLOOKUP(E16,'32'!$K$3:$L$16,2,FALSE)))</f>
        <v>#N/A</v>
      </c>
      <c r="P16" s="108" t="e">
        <f t="shared" si="1"/>
        <v>#N/A</v>
      </c>
    </row>
    <row r="17" spans="1:16">
      <c r="A17" s="30"/>
      <c r="B17" s="106"/>
      <c r="C17" s="33"/>
      <c r="D17" s="33"/>
      <c r="E17" s="106"/>
      <c r="F17" s="108"/>
      <c r="G17" s="108"/>
      <c r="H17" s="108"/>
      <c r="I17" s="108"/>
      <c r="J17" s="108"/>
      <c r="N17" s="108">
        <f t="shared" si="0"/>
        <v>0</v>
      </c>
      <c r="O17" s="108" t="e">
        <f>IF(D17="X",0,IF(E17="X",0,VLOOKUP(E17,'32'!$K$3:$L$16,2,FALSE)))</f>
        <v>#N/A</v>
      </c>
      <c r="P17" s="108" t="e">
        <f t="shared" si="1"/>
        <v>#N/A</v>
      </c>
    </row>
    <row r="18" spans="1:16">
      <c r="A18" s="30"/>
      <c r="B18" s="106"/>
      <c r="C18" s="33"/>
      <c r="D18" s="33"/>
      <c r="E18" s="106"/>
      <c r="F18" s="108"/>
      <c r="G18" s="108"/>
      <c r="H18" s="108"/>
      <c r="I18" s="108"/>
      <c r="J18" s="108"/>
      <c r="N18" s="108">
        <f t="shared" si="0"/>
        <v>0</v>
      </c>
      <c r="O18" s="108" t="e">
        <f>IF(D18="X",0,IF(E18="X",0,VLOOKUP(E18,'32'!$K$3:$L$16,2,FALSE)))</f>
        <v>#N/A</v>
      </c>
      <c r="P18" s="108" t="e">
        <f t="shared" si="1"/>
        <v>#N/A</v>
      </c>
    </row>
    <row r="19" spans="1:16">
      <c r="A19" s="30"/>
      <c r="B19" s="106"/>
      <c r="C19" s="33"/>
      <c r="D19" s="33"/>
      <c r="E19" s="106"/>
      <c r="F19" s="108"/>
      <c r="G19" s="108"/>
      <c r="H19" s="108"/>
      <c r="I19" s="108"/>
      <c r="J19" s="108"/>
      <c r="N19" s="108">
        <f t="shared" si="0"/>
        <v>0</v>
      </c>
      <c r="O19" s="108" t="e">
        <f>IF(D19="X",0,IF(E19="X",0,VLOOKUP(E19,'32'!$K$3:$L$16,2,FALSE)))</f>
        <v>#N/A</v>
      </c>
      <c r="P19" s="108" t="e">
        <f t="shared" si="1"/>
        <v>#N/A</v>
      </c>
    </row>
    <row r="20" spans="1:16">
      <c r="A20" s="30"/>
      <c r="B20" s="106"/>
      <c r="C20" s="33"/>
      <c r="D20" s="33"/>
      <c r="E20" s="106"/>
      <c r="F20" s="108"/>
      <c r="G20" s="108"/>
      <c r="H20" s="108"/>
      <c r="I20" s="108"/>
      <c r="J20" s="108"/>
      <c r="N20" s="108">
        <f t="shared" si="0"/>
        <v>0</v>
      </c>
      <c r="O20" s="108" t="e">
        <f>IF(D20="X",0,IF(E20="X",0,VLOOKUP(E20,'32'!$K$3:$L$16,2,FALSE)))</f>
        <v>#N/A</v>
      </c>
      <c r="P20" s="108" t="e">
        <f t="shared" si="1"/>
        <v>#N/A</v>
      </c>
    </row>
    <row r="21" spans="1:16">
      <c r="A21" s="30"/>
      <c r="B21" s="106"/>
      <c r="C21" s="33"/>
      <c r="D21" s="33"/>
      <c r="E21" s="106"/>
      <c r="F21" s="108"/>
      <c r="G21" s="108"/>
      <c r="H21" s="108"/>
      <c r="I21" s="108"/>
      <c r="J21" s="108"/>
      <c r="N21" s="108">
        <f t="shared" si="0"/>
        <v>0</v>
      </c>
      <c r="O21" s="108" t="e">
        <f>IF(D21="X",0,IF(E21="X",0,VLOOKUP(E21,'32'!$K$3:$L$16,2,FALSE)))</f>
        <v>#N/A</v>
      </c>
      <c r="P21" s="108" t="e">
        <f t="shared" si="1"/>
        <v>#N/A</v>
      </c>
    </row>
    <row r="22" spans="1:16">
      <c r="A22" s="30"/>
      <c r="B22" s="106"/>
      <c r="C22" s="33"/>
      <c r="D22" s="33"/>
      <c r="E22" s="106"/>
      <c r="F22" s="108"/>
      <c r="G22" s="108"/>
      <c r="H22" s="108"/>
      <c r="I22" s="108"/>
      <c r="J22" s="108"/>
      <c r="N22" s="108">
        <f t="shared" si="0"/>
        <v>0</v>
      </c>
      <c r="O22" s="108" t="e">
        <f>IF(D22="X",0,IF(E22="X",0,VLOOKUP(E22,'32'!$K$3:$L$16,2,FALSE)))</f>
        <v>#N/A</v>
      </c>
      <c r="P22" s="108" t="e">
        <f t="shared" si="1"/>
        <v>#N/A</v>
      </c>
    </row>
    <row r="23" spans="1:16">
      <c r="A23" s="30"/>
      <c r="B23" s="106"/>
      <c r="C23" s="33"/>
      <c r="D23" s="33"/>
      <c r="E23" s="106"/>
      <c r="F23" s="108"/>
      <c r="G23" s="108"/>
      <c r="H23" s="108"/>
      <c r="I23" s="108"/>
      <c r="J23" s="108"/>
      <c r="N23" s="108">
        <f t="shared" si="0"/>
        <v>0</v>
      </c>
      <c r="O23" s="108" t="e">
        <f>IF(D23="X",0,IF(E23="X",0,VLOOKUP(E23,'32'!$K$3:$L$16,2,FALSE)))</f>
        <v>#N/A</v>
      </c>
      <c r="P23" s="108" t="e">
        <f t="shared" si="1"/>
        <v>#N/A</v>
      </c>
    </row>
    <row r="24" spans="1:16">
      <c r="A24" s="30"/>
      <c r="B24" s="106"/>
      <c r="C24" s="33"/>
      <c r="D24" s="33"/>
      <c r="E24" s="106"/>
      <c r="F24" s="108"/>
      <c r="G24" s="108"/>
      <c r="H24" s="108"/>
      <c r="I24" s="108"/>
      <c r="J24" s="108"/>
      <c r="N24" s="108">
        <f t="shared" si="0"/>
        <v>0</v>
      </c>
      <c r="O24" s="108" t="e">
        <f>IF(D24="X",0,IF(E24="X",0,VLOOKUP(E24,'32'!$K$3:$L$16,2,FALSE)))</f>
        <v>#N/A</v>
      </c>
      <c r="P24" s="108" t="e">
        <f t="shared" si="1"/>
        <v>#N/A</v>
      </c>
    </row>
    <row r="25" spans="1:16">
      <c r="A25" s="30"/>
      <c r="B25" s="106"/>
      <c r="C25" s="33"/>
      <c r="D25" s="33"/>
      <c r="E25" s="106"/>
      <c r="F25" s="108"/>
      <c r="G25" s="108"/>
      <c r="H25" s="108"/>
      <c r="I25" s="108"/>
      <c r="J25" s="108"/>
      <c r="N25" s="108">
        <f t="shared" si="0"/>
        <v>0</v>
      </c>
      <c r="O25" s="108" t="e">
        <f>IF(D25="X",0,IF(E25="X",0,VLOOKUP(E25,'32'!$K$3:$L$16,2,FALSE)))</f>
        <v>#N/A</v>
      </c>
      <c r="P25" s="108" t="e">
        <f t="shared" si="1"/>
        <v>#N/A</v>
      </c>
    </row>
    <row r="26" spans="1:16">
      <c r="A26" s="30"/>
      <c r="B26" s="106"/>
      <c r="C26" s="33"/>
      <c r="D26" s="33"/>
      <c r="E26" s="106"/>
      <c r="F26" s="108"/>
      <c r="G26" s="108"/>
      <c r="H26" s="108"/>
      <c r="I26" s="108"/>
      <c r="J26" s="108"/>
      <c r="N26" s="108">
        <f t="shared" si="0"/>
        <v>0</v>
      </c>
      <c r="O26" s="108" t="e">
        <f>IF(D26="X",0,IF(E26="X",0,VLOOKUP(E26,'32'!$K$3:$L$16,2,FALSE)))</f>
        <v>#N/A</v>
      </c>
      <c r="P26" s="108" t="e">
        <f t="shared" si="1"/>
        <v>#N/A</v>
      </c>
    </row>
    <row r="27" spans="1:16">
      <c r="A27" s="30"/>
      <c r="B27" s="106"/>
      <c r="C27" s="33"/>
      <c r="D27" s="33"/>
      <c r="E27" s="106"/>
      <c r="F27" s="108"/>
      <c r="G27" s="108"/>
      <c r="H27" s="108"/>
      <c r="I27" s="108"/>
      <c r="J27" s="108"/>
      <c r="N27" s="108">
        <f t="shared" si="0"/>
        <v>0</v>
      </c>
      <c r="O27" s="108" t="e">
        <f>IF(D27="X",0,IF(E27="X",0,VLOOKUP(E27,'32'!$K$3:$L$16,2,FALSE)))</f>
        <v>#N/A</v>
      </c>
      <c r="P27" s="108" t="e">
        <f t="shared" si="1"/>
        <v>#N/A</v>
      </c>
    </row>
    <row r="28" spans="1:16">
      <c r="A28" s="30"/>
      <c r="B28" s="106"/>
      <c r="C28" s="33"/>
      <c r="D28" s="33"/>
      <c r="E28" s="106"/>
      <c r="F28" s="108"/>
      <c r="G28" s="108"/>
      <c r="H28" s="108"/>
      <c r="I28" s="108"/>
      <c r="J28" s="108"/>
      <c r="N28" s="108">
        <f t="shared" si="0"/>
        <v>0</v>
      </c>
      <c r="O28" s="108" t="e">
        <f>IF(D28="X",0,IF(E28="X",0,VLOOKUP(E28,'32'!$K$3:$L$16,2,FALSE)))</f>
        <v>#N/A</v>
      </c>
      <c r="P28" s="108" t="e">
        <f t="shared" si="1"/>
        <v>#N/A</v>
      </c>
    </row>
    <row r="29" spans="1:16">
      <c r="A29" s="30"/>
      <c r="B29" s="106"/>
      <c r="C29" s="33"/>
      <c r="D29" s="33"/>
      <c r="E29" s="106"/>
      <c r="F29" s="108"/>
      <c r="G29" s="108"/>
      <c r="H29" s="108"/>
      <c r="I29" s="108"/>
      <c r="J29" s="108"/>
      <c r="N29" s="108">
        <f t="shared" si="0"/>
        <v>0</v>
      </c>
      <c r="O29" s="108" t="e">
        <f>IF(D29="X",0,IF(E29="X",0,VLOOKUP(E29,'32'!$K$3:$L$16,2,FALSE)))</f>
        <v>#N/A</v>
      </c>
      <c r="P29" s="108" t="e">
        <f t="shared" si="1"/>
        <v>#N/A</v>
      </c>
    </row>
    <row r="30" spans="1:16">
      <c r="A30" s="30"/>
      <c r="B30" s="106"/>
      <c r="C30" s="33"/>
      <c r="D30" s="33"/>
      <c r="E30" s="106"/>
      <c r="F30" s="108"/>
      <c r="G30" s="108"/>
      <c r="H30" s="108"/>
      <c r="I30" s="108"/>
      <c r="J30" s="108"/>
      <c r="N30" s="108">
        <f t="shared" si="0"/>
        <v>0</v>
      </c>
      <c r="O30" s="108" t="e">
        <f>IF(D30="X",0,IF(E30="X",0,VLOOKUP(E30,'32'!$K$3:$L$16,2,FALSE)))</f>
        <v>#N/A</v>
      </c>
      <c r="P30" s="108" t="e">
        <f t="shared" si="1"/>
        <v>#N/A</v>
      </c>
    </row>
    <row r="31" spans="1:16">
      <c r="A31" s="30"/>
      <c r="B31" s="106"/>
      <c r="C31" s="33"/>
      <c r="D31" s="33"/>
      <c r="E31" s="106"/>
      <c r="F31" s="108"/>
      <c r="G31" s="108"/>
      <c r="H31" s="108"/>
      <c r="I31" s="108"/>
      <c r="J31" s="108"/>
      <c r="N31" s="108">
        <f t="shared" si="0"/>
        <v>0</v>
      </c>
      <c r="O31" s="108" t="e">
        <f>IF(D31="X",0,IF(E31="X",0,VLOOKUP(E31,'32'!$K$3:$L$16,2,FALSE)))</f>
        <v>#N/A</v>
      </c>
      <c r="P31" s="108" t="e">
        <f t="shared" si="1"/>
        <v>#N/A</v>
      </c>
    </row>
    <row r="32" spans="1:16">
      <c r="A32" s="30"/>
      <c r="B32" s="106"/>
      <c r="C32" s="33"/>
      <c r="D32" s="33"/>
      <c r="E32" s="106"/>
      <c r="F32" s="108"/>
      <c r="G32" s="108"/>
      <c r="H32" s="108"/>
      <c r="I32" s="108"/>
      <c r="J32" s="108"/>
      <c r="N32" s="108">
        <f t="shared" si="0"/>
        <v>0</v>
      </c>
      <c r="O32" s="108" t="e">
        <f>IF(D32="X",0,IF(E32="X",0,VLOOKUP(E32,'32'!$K$3:$L$16,2,FALSE)))</f>
        <v>#N/A</v>
      </c>
      <c r="P32" s="108" t="e">
        <f t="shared" si="1"/>
        <v>#N/A</v>
      </c>
    </row>
    <row r="33" spans="1:16">
      <c r="A33" s="30"/>
      <c r="B33" s="106"/>
      <c r="C33" s="33"/>
      <c r="D33" s="33"/>
      <c r="E33" s="106"/>
      <c r="F33" s="108"/>
      <c r="G33" s="108"/>
      <c r="H33" s="108"/>
      <c r="I33" s="108"/>
      <c r="J33" s="108"/>
      <c r="N33" s="108">
        <f t="shared" si="0"/>
        <v>0</v>
      </c>
      <c r="O33" s="108" t="e">
        <f>IF(D33="X",0,IF(E33="X",0,VLOOKUP(E33,'32'!$K$3:$L$16,2,FALSE)))</f>
        <v>#N/A</v>
      </c>
      <c r="P33" s="108" t="e">
        <f t="shared" si="1"/>
        <v>#N/A</v>
      </c>
    </row>
    <row r="34" spans="1:16">
      <c r="A34" s="30"/>
      <c r="B34" s="106"/>
      <c r="C34" s="33"/>
      <c r="D34" s="33"/>
      <c r="E34" s="106"/>
      <c r="F34" s="108"/>
      <c r="G34" s="108"/>
      <c r="H34" s="108"/>
      <c r="I34" s="108"/>
      <c r="J34" s="108"/>
      <c r="N34" s="108">
        <f t="shared" si="0"/>
        <v>0</v>
      </c>
      <c r="O34" s="108" t="e">
        <f>IF(D34="X",0,IF(E34="X",0,VLOOKUP(E34,'32'!$K$3:$L$16,2,FALSE)))</f>
        <v>#N/A</v>
      </c>
      <c r="P34" s="108" t="e">
        <f t="shared" si="1"/>
        <v>#N/A</v>
      </c>
    </row>
    <row r="35" spans="1:16">
      <c r="A35" s="30"/>
      <c r="B35" s="106"/>
      <c r="C35" s="33"/>
      <c r="D35" s="33"/>
      <c r="E35" s="106"/>
      <c r="F35" s="108"/>
      <c r="G35" s="108"/>
      <c r="H35" s="108"/>
      <c r="I35" s="108"/>
      <c r="J35" s="108"/>
      <c r="N35" s="108">
        <f t="shared" si="0"/>
        <v>0</v>
      </c>
      <c r="O35" s="108" t="e">
        <f>IF(D35="X",0,IF(E35="X",0,VLOOKUP(E35,'32'!$K$3:$L$16,2,FALSE)))</f>
        <v>#N/A</v>
      </c>
      <c r="P35" s="108" t="e">
        <f t="shared" si="1"/>
        <v>#N/A</v>
      </c>
    </row>
    <row r="36" spans="1:16">
      <c r="A36" s="30"/>
      <c r="B36" s="106"/>
      <c r="C36" s="33"/>
      <c r="D36" s="33"/>
      <c r="E36" s="106"/>
      <c r="F36" s="108"/>
      <c r="G36" s="108"/>
      <c r="H36" s="108"/>
      <c r="I36" s="108"/>
      <c r="J36" s="108"/>
      <c r="N36" s="108">
        <f t="shared" si="0"/>
        <v>0</v>
      </c>
      <c r="O36" s="108" t="e">
        <f>IF(D36="X",0,IF(E36="X",0,VLOOKUP(E36,'32'!$K$3:$L$16,2,FALSE)))</f>
        <v>#N/A</v>
      </c>
      <c r="P36" s="108" t="e">
        <f t="shared" si="1"/>
        <v>#N/A</v>
      </c>
    </row>
    <row r="37" spans="1:16">
      <c r="A37" s="30"/>
      <c r="B37" s="106"/>
      <c r="C37" s="33"/>
      <c r="D37" s="33"/>
      <c r="E37" s="106"/>
      <c r="F37" s="108"/>
      <c r="G37" s="108"/>
      <c r="H37" s="108"/>
      <c r="I37" s="108"/>
      <c r="J37" s="108"/>
      <c r="N37" s="108">
        <f t="shared" si="0"/>
        <v>0</v>
      </c>
      <c r="O37" s="108" t="e">
        <f>IF(D37="X",0,IF(E37="X",0,VLOOKUP(E37,'32'!$K$3:$L$16,2,FALSE)))</f>
        <v>#N/A</v>
      </c>
      <c r="P37" s="108" t="e">
        <f t="shared" si="1"/>
        <v>#N/A</v>
      </c>
    </row>
    <row r="38" spans="1:16">
      <c r="A38" s="30"/>
      <c r="B38" s="106"/>
      <c r="C38" s="33"/>
      <c r="D38" s="33"/>
      <c r="E38" s="106"/>
      <c r="F38" s="108"/>
      <c r="G38" s="108"/>
      <c r="H38" s="108"/>
      <c r="I38" s="108"/>
      <c r="J38" s="108"/>
      <c r="N38" s="108">
        <f t="shared" si="0"/>
        <v>0</v>
      </c>
      <c r="O38" s="108" t="e">
        <f>IF(D38="X",0,IF(E38="X",0,VLOOKUP(E38,'32'!$K$3:$L$16,2,FALSE)))</f>
        <v>#N/A</v>
      </c>
      <c r="P38" s="108" t="e">
        <f t="shared" si="1"/>
        <v>#N/A</v>
      </c>
    </row>
    <row r="39" spans="1:16">
      <c r="A39" s="30"/>
      <c r="B39" s="106"/>
      <c r="C39" s="33"/>
      <c r="D39" s="33"/>
      <c r="E39" s="106"/>
      <c r="F39" s="108"/>
      <c r="G39" s="108"/>
      <c r="H39" s="108"/>
      <c r="I39" s="108"/>
      <c r="J39" s="108"/>
      <c r="N39" s="108">
        <f t="shared" si="0"/>
        <v>0</v>
      </c>
      <c r="O39" s="108" t="e">
        <f>IF(D39="X",0,IF(E39="X",0,VLOOKUP(E39,'32'!$K$3:$L$16,2,FALSE)))</f>
        <v>#N/A</v>
      </c>
      <c r="P39" s="108" t="e">
        <f t="shared" si="1"/>
        <v>#N/A</v>
      </c>
    </row>
    <row r="40" spans="1:16">
      <c r="A40" s="30"/>
      <c r="B40" s="106"/>
      <c r="C40" s="33"/>
      <c r="D40" s="33"/>
      <c r="E40" s="106"/>
      <c r="F40" s="108"/>
      <c r="G40" s="108"/>
      <c r="H40" s="108"/>
      <c r="I40" s="108"/>
      <c r="J40" s="108"/>
      <c r="N40" s="108">
        <f t="shared" si="0"/>
        <v>0</v>
      </c>
      <c r="O40" s="108" t="e">
        <f>IF(D40="X",0,IF(E40="X",0,VLOOKUP(E40,'32'!$K$3:$L$16,2,FALSE)))</f>
        <v>#N/A</v>
      </c>
      <c r="P40" s="108" t="e">
        <f t="shared" si="1"/>
        <v>#N/A</v>
      </c>
    </row>
    <row r="41" spans="1:16">
      <c r="A41" s="30"/>
      <c r="B41" s="106"/>
      <c r="C41" s="33"/>
      <c r="D41" s="33"/>
      <c r="E41" s="106"/>
      <c r="F41" s="108"/>
      <c r="G41" s="108"/>
      <c r="H41" s="108"/>
      <c r="I41" s="108"/>
      <c r="J41" s="108"/>
      <c r="N41" s="108">
        <f t="shared" si="0"/>
        <v>0</v>
      </c>
      <c r="O41" s="108" t="e">
        <f>IF(D41="X",0,IF(E41="X",0,VLOOKUP(E41,'32'!$K$3:$L$16,2,FALSE)))</f>
        <v>#N/A</v>
      </c>
      <c r="P41" s="108" t="e">
        <f t="shared" si="1"/>
        <v>#N/A</v>
      </c>
    </row>
    <row r="42" spans="1:16">
      <c r="A42" s="30"/>
      <c r="B42" s="106"/>
      <c r="C42" s="33"/>
      <c r="D42" s="33"/>
      <c r="E42" s="106"/>
      <c r="F42" s="108"/>
      <c r="G42" s="108"/>
      <c r="H42" s="108"/>
      <c r="I42" s="108"/>
      <c r="J42" s="108"/>
      <c r="N42" s="108">
        <f t="shared" si="0"/>
        <v>0</v>
      </c>
      <c r="O42" s="108" t="e">
        <f>IF(D42="X",0,IF(E42="X",0,VLOOKUP(E42,'32'!$K$3:$L$16,2,FALSE)))</f>
        <v>#N/A</v>
      </c>
      <c r="P42" s="108" t="e">
        <f t="shared" si="1"/>
        <v>#N/A</v>
      </c>
    </row>
    <row r="43" spans="1:16">
      <c r="A43" s="30"/>
      <c r="B43" s="106"/>
      <c r="C43" s="33"/>
      <c r="D43" s="33"/>
      <c r="E43" s="106"/>
      <c r="F43" s="108"/>
      <c r="G43" s="108"/>
      <c r="H43" s="108"/>
      <c r="I43" s="108"/>
      <c r="J43" s="108"/>
      <c r="N43" s="108">
        <f t="shared" si="0"/>
        <v>0</v>
      </c>
      <c r="O43" s="108" t="e">
        <f>IF(D43="X",0,IF(E43="X",0,VLOOKUP(E43,'32'!$K$3:$L$16,2,FALSE)))</f>
        <v>#N/A</v>
      </c>
      <c r="P43" s="108" t="e">
        <f t="shared" si="1"/>
        <v>#N/A</v>
      </c>
    </row>
    <row r="44" spans="1:16">
      <c r="A44" s="30"/>
      <c r="B44" s="106"/>
      <c r="C44" s="33"/>
      <c r="D44" s="33"/>
      <c r="E44" s="106"/>
      <c r="F44" s="108"/>
      <c r="G44" s="108"/>
      <c r="H44" s="108"/>
      <c r="I44" s="108"/>
      <c r="J44" s="108"/>
      <c r="N44" s="108">
        <f t="shared" si="0"/>
        <v>0</v>
      </c>
      <c r="O44" s="108" t="e">
        <f>IF(D44="X",0,IF(E44="X",0,VLOOKUP(E44,'32'!$K$3:$L$16,2,FALSE)))</f>
        <v>#N/A</v>
      </c>
      <c r="P44" s="108" t="e">
        <f t="shared" si="1"/>
        <v>#N/A</v>
      </c>
    </row>
    <row r="45" spans="1:16">
      <c r="A45" s="30"/>
      <c r="B45" s="106"/>
      <c r="C45" s="33"/>
      <c r="D45" s="33"/>
      <c r="E45" s="106"/>
      <c r="F45" s="108"/>
      <c r="G45" s="108"/>
      <c r="H45" s="108"/>
      <c r="I45" s="108"/>
      <c r="J45" s="108"/>
      <c r="N45" s="108">
        <f t="shared" si="0"/>
        <v>0</v>
      </c>
      <c r="O45" s="108" t="e">
        <f>IF(D45="X",0,IF(E45="X",0,VLOOKUP(E45,'32'!$K$3:$L$16,2,FALSE)))</f>
        <v>#N/A</v>
      </c>
      <c r="P45" s="108" t="e">
        <f t="shared" si="1"/>
        <v>#N/A</v>
      </c>
    </row>
    <row r="46" spans="1:16">
      <c r="A46" s="30"/>
      <c r="B46" s="106"/>
      <c r="C46" s="33"/>
      <c r="D46" s="33"/>
      <c r="E46" s="106"/>
      <c r="F46" s="108"/>
      <c r="G46" s="108"/>
      <c r="H46" s="108"/>
      <c r="I46" s="108"/>
      <c r="J46" s="108"/>
      <c r="N46" s="108">
        <f t="shared" si="0"/>
        <v>0</v>
      </c>
      <c r="O46" s="108" t="e">
        <f>IF(D46="X",0,IF(E46="X",0,VLOOKUP(E46,'32'!$K$3:$L$16,2,FALSE)))</f>
        <v>#N/A</v>
      </c>
      <c r="P46" s="108" t="e">
        <f t="shared" si="1"/>
        <v>#N/A</v>
      </c>
    </row>
    <row r="47" spans="1:16">
      <c r="A47" s="30"/>
      <c r="B47" s="106"/>
      <c r="C47" s="33"/>
      <c r="D47" s="33"/>
      <c r="E47" s="106"/>
      <c r="F47" s="108"/>
      <c r="G47" s="108"/>
      <c r="H47" s="108"/>
      <c r="I47" s="108"/>
      <c r="J47" s="108"/>
      <c r="N47" s="108">
        <f t="shared" si="0"/>
        <v>0</v>
      </c>
      <c r="O47" s="108" t="e">
        <f>IF(D47="X",0,IF(E47="X",0,VLOOKUP(E47,'32'!$K$3:$L$16,2,FALSE)))</f>
        <v>#N/A</v>
      </c>
      <c r="P47" s="108" t="e">
        <f t="shared" si="1"/>
        <v>#N/A</v>
      </c>
    </row>
    <row r="48" spans="1:16">
      <c r="A48" s="30"/>
      <c r="B48" s="106"/>
      <c r="C48" s="33"/>
      <c r="D48" s="33"/>
      <c r="E48" s="106"/>
      <c r="F48" s="108"/>
      <c r="G48" s="108"/>
      <c r="H48" s="108"/>
      <c r="I48" s="108"/>
      <c r="J48" s="108"/>
      <c r="N48" s="108">
        <f t="shared" si="0"/>
        <v>0</v>
      </c>
      <c r="O48" s="108" t="e">
        <f>IF(D48="X",0,IF(E48="X",0,VLOOKUP(E48,'32'!$K$3:$L$16,2,FALSE)))</f>
        <v>#N/A</v>
      </c>
      <c r="P48" s="108" t="e">
        <f t="shared" si="1"/>
        <v>#N/A</v>
      </c>
    </row>
    <row r="49" spans="1:16">
      <c r="A49" s="30"/>
      <c r="B49" s="106"/>
      <c r="C49" s="33"/>
      <c r="D49" s="33"/>
      <c r="E49" s="106"/>
      <c r="F49" s="108"/>
      <c r="G49" s="108"/>
      <c r="H49" s="108"/>
      <c r="I49" s="108"/>
      <c r="J49" s="108"/>
      <c r="N49" s="108">
        <f t="shared" si="0"/>
        <v>0</v>
      </c>
      <c r="O49" s="108" t="e">
        <f>IF(D49="X",0,IF(E49="X",0,VLOOKUP(E49,'32'!$K$3:$L$16,2,FALSE)))</f>
        <v>#N/A</v>
      </c>
      <c r="P49" s="108" t="e">
        <f t="shared" si="1"/>
        <v>#N/A</v>
      </c>
    </row>
    <row r="50" spans="1:16">
      <c r="A50" s="30"/>
      <c r="B50" s="106"/>
      <c r="C50" s="33"/>
      <c r="D50" s="33"/>
      <c r="E50" s="106"/>
      <c r="F50" s="108"/>
      <c r="G50" s="108"/>
      <c r="H50" s="108"/>
      <c r="I50" s="108"/>
      <c r="J50" s="108"/>
      <c r="N50" s="108">
        <f t="shared" si="0"/>
        <v>0</v>
      </c>
      <c r="O50" s="108" t="e">
        <f>IF(D50="X",0,IF(E50="X",0,VLOOKUP(E50,'32'!$K$3:$L$16,2,FALSE)))</f>
        <v>#N/A</v>
      </c>
      <c r="P50" s="108" t="e">
        <f t="shared" si="1"/>
        <v>#N/A</v>
      </c>
    </row>
    <row r="51" spans="1:16">
      <c r="A51" s="30"/>
      <c r="B51" s="106"/>
      <c r="C51" s="33"/>
      <c r="D51" s="33"/>
      <c r="E51" s="106"/>
      <c r="F51" s="108"/>
      <c r="G51" s="108"/>
      <c r="H51" s="108"/>
      <c r="I51" s="108"/>
      <c r="J51" s="108"/>
      <c r="N51" s="108">
        <f t="shared" si="0"/>
        <v>0</v>
      </c>
      <c r="O51" s="108" t="e">
        <f>IF(D51="X",0,IF(E51="X",0,VLOOKUP(E51,'32'!$K$3:$L$16,2,FALSE)))</f>
        <v>#N/A</v>
      </c>
      <c r="P51" s="108" t="e">
        <f t="shared" si="1"/>
        <v>#N/A</v>
      </c>
    </row>
    <row r="52" spans="1:16">
      <c r="A52" s="30"/>
      <c r="B52" s="106"/>
      <c r="C52" s="33"/>
      <c r="D52" s="33"/>
      <c r="E52" s="106"/>
      <c r="F52" s="108"/>
      <c r="G52" s="108"/>
      <c r="H52" s="108"/>
      <c r="I52" s="108"/>
      <c r="J52" s="108"/>
      <c r="N52" s="108">
        <f t="shared" si="0"/>
        <v>0</v>
      </c>
      <c r="O52" s="108" t="e">
        <f>IF(D52="X",0,IF(E52="X",0,VLOOKUP(E52,'32'!$K$3:$L$16,2,FALSE)))</f>
        <v>#N/A</v>
      </c>
      <c r="P52" s="108" t="e">
        <f t="shared" si="1"/>
        <v>#N/A</v>
      </c>
    </row>
    <row r="53" spans="1:16">
      <c r="A53" s="30"/>
      <c r="B53" s="106"/>
      <c r="C53" s="33"/>
      <c r="D53" s="33"/>
      <c r="E53" s="106"/>
      <c r="F53" s="108"/>
      <c r="G53" s="108"/>
      <c r="H53" s="108"/>
      <c r="I53" s="108"/>
      <c r="J53" s="108"/>
      <c r="N53" s="108">
        <f t="shared" si="0"/>
        <v>0</v>
      </c>
      <c r="O53" s="108" t="e">
        <f>IF(D53="X",0,IF(E53="X",0,VLOOKUP(E53,'32'!$K$3:$L$16,2,FALSE)))</f>
        <v>#N/A</v>
      </c>
      <c r="P53" s="108" t="e">
        <f t="shared" si="1"/>
        <v>#N/A</v>
      </c>
    </row>
    <row r="54" spans="1:16">
      <c r="A54" s="30"/>
      <c r="B54" s="106"/>
      <c r="C54" s="33"/>
      <c r="D54" s="33"/>
      <c r="E54" s="106"/>
      <c r="F54" s="108"/>
      <c r="G54" s="108"/>
      <c r="H54" s="108"/>
      <c r="I54" s="108"/>
      <c r="J54" s="108"/>
      <c r="N54" s="108">
        <f t="shared" si="0"/>
        <v>0</v>
      </c>
      <c r="O54" s="108" t="e">
        <f>IF(D54="X",0,IF(E54="X",0,VLOOKUP(E54,'32'!$K$3:$L$16,2,FALSE)))</f>
        <v>#N/A</v>
      </c>
      <c r="P54" s="108" t="e">
        <f t="shared" si="1"/>
        <v>#N/A</v>
      </c>
    </row>
    <row r="55" spans="1:16">
      <c r="A55" s="30"/>
      <c r="B55" s="106"/>
      <c r="C55" s="33"/>
      <c r="D55" s="33"/>
      <c r="E55" s="106"/>
      <c r="F55" s="108"/>
      <c r="G55" s="108"/>
      <c r="H55" s="108"/>
      <c r="I55" s="108"/>
      <c r="J55" s="108"/>
      <c r="N55" s="108">
        <f t="shared" si="0"/>
        <v>0</v>
      </c>
      <c r="O55" s="108" t="e">
        <f>IF(D55="X",0,IF(E55="X",0,VLOOKUP(E55,'32'!$K$3:$L$16,2,FALSE)))</f>
        <v>#N/A</v>
      </c>
      <c r="P55" s="108" t="e">
        <f t="shared" si="1"/>
        <v>#N/A</v>
      </c>
    </row>
    <row r="56" spans="1:16">
      <c r="A56" s="30"/>
      <c r="B56" s="106"/>
      <c r="C56" s="33"/>
      <c r="D56" s="33"/>
      <c r="E56" s="106"/>
      <c r="F56" s="108"/>
      <c r="G56" s="108"/>
      <c r="H56" s="108"/>
      <c r="I56" s="108"/>
      <c r="J56" s="108"/>
      <c r="N56" s="108">
        <f t="shared" si="0"/>
        <v>0</v>
      </c>
      <c r="O56" s="108" t="e">
        <f>IF(D56="X",0,IF(E56="X",0,VLOOKUP(E56,'32'!$K$3:$L$16,2,FALSE)))</f>
        <v>#N/A</v>
      </c>
      <c r="P56" s="108" t="e">
        <f t="shared" si="1"/>
        <v>#N/A</v>
      </c>
    </row>
    <row r="57" spans="1:16">
      <c r="A57" s="30"/>
      <c r="B57" s="106"/>
      <c r="C57" s="33"/>
      <c r="D57" s="33"/>
      <c r="E57" s="106"/>
      <c r="F57" s="108"/>
      <c r="G57" s="108"/>
      <c r="H57" s="108"/>
      <c r="I57" s="108"/>
      <c r="J57" s="108"/>
      <c r="N57" s="108">
        <f t="shared" si="0"/>
        <v>0</v>
      </c>
      <c r="O57" s="108" t="e">
        <f>IF(D57="X",0,IF(E57="X",0,VLOOKUP(E57,'32'!$K$3:$L$16,2,FALSE)))</f>
        <v>#N/A</v>
      </c>
      <c r="P57" s="108" t="e">
        <f t="shared" si="1"/>
        <v>#N/A</v>
      </c>
    </row>
    <row r="58" spans="1:16">
      <c r="A58" s="30"/>
      <c r="B58" s="106"/>
      <c r="C58" s="33"/>
      <c r="D58" s="33"/>
      <c r="E58" s="106"/>
      <c r="F58" s="108"/>
      <c r="G58" s="108"/>
      <c r="H58" s="108"/>
      <c r="I58" s="108"/>
      <c r="J58" s="108"/>
      <c r="N58" s="108">
        <f t="shared" si="0"/>
        <v>0</v>
      </c>
      <c r="O58" s="108" t="e">
        <f>IF(D58="X",0,IF(E58="X",0,VLOOKUP(E58,'32'!$K$3:$L$16,2,FALSE)))</f>
        <v>#N/A</v>
      </c>
      <c r="P58" s="108" t="e">
        <f t="shared" si="1"/>
        <v>#N/A</v>
      </c>
    </row>
    <row r="59" spans="1:16">
      <c r="A59" s="30"/>
      <c r="B59" s="106"/>
      <c r="C59" s="33"/>
      <c r="D59" s="33"/>
      <c r="E59" s="106"/>
      <c r="F59" s="108"/>
      <c r="G59" s="108"/>
      <c r="H59" s="108"/>
      <c r="I59" s="108"/>
      <c r="J59" s="108"/>
      <c r="N59" s="108">
        <f t="shared" si="0"/>
        <v>0</v>
      </c>
      <c r="O59" s="108" t="e">
        <f>IF(D59="X",0,IF(E59="X",0,VLOOKUP(E59,'32'!$K$3:$L$16,2,FALSE)))</f>
        <v>#N/A</v>
      </c>
      <c r="P59" s="108" t="e">
        <f t="shared" si="1"/>
        <v>#N/A</v>
      </c>
    </row>
    <row r="60" spans="1:16">
      <c r="A60" s="30"/>
      <c r="B60" s="106"/>
      <c r="C60" s="33"/>
      <c r="D60" s="33"/>
      <c r="E60" s="106"/>
      <c r="F60" s="108"/>
      <c r="G60" s="108"/>
      <c r="H60" s="108"/>
      <c r="I60" s="108"/>
      <c r="J60" s="108"/>
      <c r="N60" s="108">
        <f t="shared" si="0"/>
        <v>0</v>
      </c>
      <c r="O60" s="108" t="e">
        <f>IF(D60="X",0,IF(E60="X",0,VLOOKUP(E60,'32'!$K$3:$L$16,2,FALSE)))</f>
        <v>#N/A</v>
      </c>
      <c r="P60" s="108" t="e">
        <f t="shared" si="1"/>
        <v>#N/A</v>
      </c>
    </row>
    <row r="61" spans="1:16">
      <c r="A61" s="30"/>
      <c r="B61" s="106"/>
      <c r="C61" s="33"/>
      <c r="D61" s="33"/>
      <c r="E61" s="106"/>
      <c r="F61" s="108"/>
      <c r="G61" s="108"/>
      <c r="H61" s="108"/>
      <c r="I61" s="108"/>
      <c r="J61" s="108"/>
      <c r="N61" s="108">
        <f t="shared" si="0"/>
        <v>0</v>
      </c>
      <c r="O61" s="108" t="e">
        <f>IF(D61="X",0,IF(E61="X",0,VLOOKUP(E61,'32'!$K$3:$L$16,2,FALSE)))</f>
        <v>#N/A</v>
      </c>
      <c r="P61" s="108" t="e">
        <f t="shared" si="1"/>
        <v>#N/A</v>
      </c>
    </row>
    <row r="62" spans="1:16">
      <c r="A62" s="30"/>
      <c r="B62" s="106"/>
      <c r="C62" s="33"/>
      <c r="D62" s="33"/>
      <c r="E62" s="106"/>
      <c r="F62" s="108"/>
      <c r="G62" s="108"/>
      <c r="H62" s="108"/>
      <c r="I62" s="108"/>
      <c r="J62" s="108"/>
      <c r="N62" s="108">
        <f t="shared" si="0"/>
        <v>0</v>
      </c>
      <c r="O62" s="108" t="e">
        <f>IF(D62="X",0,IF(E62="X",0,VLOOKUP(E62,'32'!$K$3:$L$16,2,FALSE)))</f>
        <v>#N/A</v>
      </c>
      <c r="P62" s="108" t="e">
        <f t="shared" si="1"/>
        <v>#N/A</v>
      </c>
    </row>
    <row r="63" spans="1:16">
      <c r="A63" s="30"/>
      <c r="B63" s="106"/>
      <c r="C63" s="33"/>
      <c r="D63" s="33"/>
      <c r="E63" s="106"/>
      <c r="F63" s="108"/>
      <c r="G63" s="108"/>
      <c r="H63" s="108"/>
      <c r="I63" s="108"/>
      <c r="J63" s="108"/>
      <c r="N63" s="108">
        <f t="shared" si="0"/>
        <v>0</v>
      </c>
      <c r="O63" s="108" t="e">
        <f>IF(D63="X",0,IF(E63="X",0,VLOOKUP(E63,'32'!$K$3:$L$16,2,FALSE)))</f>
        <v>#N/A</v>
      </c>
      <c r="P63" s="108" t="e">
        <f t="shared" si="1"/>
        <v>#N/A</v>
      </c>
    </row>
    <row r="64" spans="1:16">
      <c r="A64" s="30"/>
      <c r="B64" s="106"/>
      <c r="C64" s="33"/>
      <c r="D64" s="33"/>
      <c r="E64" s="106"/>
      <c r="F64" s="108"/>
      <c r="G64" s="108"/>
      <c r="H64" s="108"/>
      <c r="I64" s="108"/>
      <c r="J64" s="108"/>
      <c r="N64" s="108">
        <f t="shared" si="0"/>
        <v>0</v>
      </c>
      <c r="O64" s="108" t="e">
        <f>IF(D64="X",0,IF(E64="X",0,VLOOKUP(E64,'32'!$K$3:$L$16,2,FALSE)))</f>
        <v>#N/A</v>
      </c>
      <c r="P64" s="108" t="e">
        <f t="shared" si="1"/>
        <v>#N/A</v>
      </c>
    </row>
    <row r="65" spans="1:16">
      <c r="A65" s="30"/>
      <c r="B65" s="106"/>
      <c r="C65" s="33"/>
      <c r="D65" s="33"/>
      <c r="E65" s="106"/>
      <c r="F65" s="108"/>
      <c r="G65" s="108"/>
      <c r="H65" s="108"/>
      <c r="I65" s="108"/>
      <c r="J65" s="108"/>
      <c r="N65" s="108">
        <f t="shared" si="0"/>
        <v>0</v>
      </c>
      <c r="O65" s="108" t="e">
        <f>IF(D65="X",0,IF(E65="X",0,VLOOKUP(E65,'32'!$K$3:$L$16,2,FALSE)))</f>
        <v>#N/A</v>
      </c>
      <c r="P65" s="108" t="e">
        <f t="shared" si="1"/>
        <v>#N/A</v>
      </c>
    </row>
    <row r="66" spans="1:16">
      <c r="A66" s="30"/>
      <c r="B66" s="106"/>
      <c r="C66" s="33"/>
      <c r="D66" s="33"/>
      <c r="E66" s="106"/>
      <c r="F66" s="108"/>
      <c r="G66" s="108"/>
      <c r="H66" s="108"/>
      <c r="I66" s="108"/>
      <c r="J66" s="108"/>
      <c r="N66" s="108">
        <f t="shared" si="0"/>
        <v>0</v>
      </c>
      <c r="O66" s="108" t="e">
        <f>IF(D66="X",0,IF(E66="X",0,VLOOKUP(E66,'32'!$K$3:$L$16,2,FALSE)))</f>
        <v>#N/A</v>
      </c>
      <c r="P66" s="108" t="e">
        <f t="shared" si="1"/>
        <v>#N/A</v>
      </c>
    </row>
    <row r="67" spans="1:16">
      <c r="A67" s="30"/>
      <c r="B67" s="106"/>
      <c r="C67" s="33"/>
      <c r="D67" s="33"/>
      <c r="E67" s="106"/>
      <c r="F67" s="108"/>
      <c r="G67" s="108"/>
      <c r="H67" s="108"/>
      <c r="I67" s="108"/>
      <c r="J67" s="108"/>
      <c r="N67" s="108">
        <f t="shared" si="0"/>
        <v>0</v>
      </c>
      <c r="O67" s="108" t="e">
        <f>IF(D67="X",0,IF(E67="X",0,VLOOKUP(E67,'32'!$K$3:$L$16,2,FALSE)))</f>
        <v>#N/A</v>
      </c>
      <c r="P67" s="108" t="e">
        <f t="shared" si="1"/>
        <v>#N/A</v>
      </c>
    </row>
    <row r="68" spans="1:16">
      <c r="A68" s="30"/>
      <c r="B68" s="106"/>
      <c r="C68" s="33"/>
      <c r="D68" s="33"/>
      <c r="E68" s="106"/>
      <c r="F68" s="108"/>
      <c r="G68" s="108"/>
      <c r="H68" s="108"/>
      <c r="I68" s="108"/>
      <c r="J68" s="108"/>
      <c r="N68" s="108">
        <f t="shared" ref="N68:N131" si="2">SUM(F68:M68)</f>
        <v>0</v>
      </c>
      <c r="O68" s="108" t="e">
        <f>IF(D68="X",0,IF(E68="X",0,VLOOKUP(E68,'32'!$K$3:$L$16,2,FALSE)))</f>
        <v>#N/A</v>
      </c>
      <c r="P68" s="108" t="e">
        <f t="shared" ref="P68:P131" si="3">N68*O68</f>
        <v>#N/A</v>
      </c>
    </row>
    <row r="69" spans="1:16">
      <c r="A69" s="30"/>
      <c r="B69" s="106"/>
      <c r="C69" s="33"/>
      <c r="D69" s="33"/>
      <c r="E69" s="106"/>
      <c r="F69" s="108"/>
      <c r="G69" s="108"/>
      <c r="H69" s="108"/>
      <c r="I69" s="108"/>
      <c r="J69" s="108"/>
      <c r="N69" s="108">
        <f t="shared" si="2"/>
        <v>0</v>
      </c>
      <c r="O69" s="108" t="e">
        <f>IF(D69="X",0,IF(E69="X",0,VLOOKUP(E69,'32'!$K$3:$L$16,2,FALSE)))</f>
        <v>#N/A</v>
      </c>
      <c r="P69" s="108" t="e">
        <f t="shared" si="3"/>
        <v>#N/A</v>
      </c>
    </row>
    <row r="70" spans="1:16">
      <c r="A70" s="30"/>
      <c r="B70" s="106"/>
      <c r="C70" s="33"/>
      <c r="D70" s="33"/>
      <c r="E70" s="106"/>
      <c r="F70" s="108"/>
      <c r="G70" s="108"/>
      <c r="H70" s="108"/>
      <c r="I70" s="108"/>
      <c r="J70" s="108"/>
      <c r="N70" s="108">
        <f t="shared" si="2"/>
        <v>0</v>
      </c>
      <c r="O70" s="108" t="e">
        <f>IF(D70="X",0,IF(E70="X",0,VLOOKUP(E70,'32'!$K$3:$L$16,2,FALSE)))</f>
        <v>#N/A</v>
      </c>
      <c r="P70" s="108" t="e">
        <f t="shared" si="3"/>
        <v>#N/A</v>
      </c>
    </row>
    <row r="71" spans="1:16">
      <c r="A71" s="30"/>
      <c r="B71" s="106"/>
      <c r="C71" s="33"/>
      <c r="D71" s="33"/>
      <c r="E71" s="106"/>
      <c r="F71" s="108"/>
      <c r="G71" s="108"/>
      <c r="H71" s="108"/>
      <c r="I71" s="108"/>
      <c r="J71" s="108"/>
      <c r="N71" s="108">
        <f t="shared" si="2"/>
        <v>0</v>
      </c>
      <c r="O71" s="108" t="e">
        <f>IF(D71="X",0,IF(E71="X",0,VLOOKUP(E71,'32'!$K$3:$L$16,2,FALSE)))</f>
        <v>#N/A</v>
      </c>
      <c r="P71" s="108" t="e">
        <f t="shared" si="3"/>
        <v>#N/A</v>
      </c>
    </row>
    <row r="72" spans="1:16">
      <c r="A72" s="30"/>
      <c r="B72" s="106"/>
      <c r="C72" s="33"/>
      <c r="D72" s="33"/>
      <c r="E72" s="106"/>
      <c r="F72" s="108"/>
      <c r="G72" s="108"/>
      <c r="H72" s="108"/>
      <c r="I72" s="108"/>
      <c r="J72" s="108"/>
      <c r="N72" s="108">
        <f t="shared" si="2"/>
        <v>0</v>
      </c>
      <c r="O72" s="108" t="e">
        <f>IF(D72="X",0,IF(E72="X",0,VLOOKUP(E72,'32'!$K$3:$L$16,2,FALSE)))</f>
        <v>#N/A</v>
      </c>
      <c r="P72" s="108" t="e">
        <f t="shared" si="3"/>
        <v>#N/A</v>
      </c>
    </row>
    <row r="73" spans="1:16">
      <c r="A73" s="30"/>
      <c r="B73" s="106"/>
      <c r="C73" s="33"/>
      <c r="D73" s="33"/>
      <c r="E73" s="106"/>
      <c r="F73" s="108"/>
      <c r="G73" s="108"/>
      <c r="H73" s="108"/>
      <c r="I73" s="108"/>
      <c r="J73" s="108"/>
      <c r="N73" s="108">
        <f t="shared" si="2"/>
        <v>0</v>
      </c>
      <c r="O73" s="108" t="e">
        <f>IF(D73="X",0,IF(E73="X",0,VLOOKUP(E73,'32'!$K$3:$L$16,2,FALSE)))</f>
        <v>#N/A</v>
      </c>
      <c r="P73" s="108" t="e">
        <f t="shared" si="3"/>
        <v>#N/A</v>
      </c>
    </row>
    <row r="74" spans="1:16">
      <c r="A74" s="30"/>
      <c r="B74" s="106"/>
      <c r="C74" s="116"/>
      <c r="D74" s="116"/>
      <c r="E74" s="117"/>
      <c r="F74" s="118"/>
      <c r="G74" s="118"/>
      <c r="H74" s="118"/>
      <c r="I74" s="118"/>
      <c r="J74" s="118"/>
      <c r="K74" s="118"/>
      <c r="L74" s="118"/>
      <c r="M74" s="118"/>
      <c r="N74" s="108">
        <f t="shared" si="2"/>
        <v>0</v>
      </c>
      <c r="O74" s="108" t="e">
        <f>IF(D74="X",0,IF(E74="X",0,VLOOKUP(E74,'32'!$K$3:$L$16,2,FALSE)))</f>
        <v>#N/A</v>
      </c>
      <c r="P74" s="108" t="e">
        <f t="shared" si="3"/>
        <v>#N/A</v>
      </c>
    </row>
    <row r="75" spans="1:16">
      <c r="A75" s="30"/>
      <c r="B75" s="106"/>
      <c r="C75" s="33"/>
      <c r="D75" s="33"/>
      <c r="E75" s="106"/>
      <c r="F75" s="108"/>
      <c r="G75" s="108"/>
      <c r="H75" s="108"/>
      <c r="I75" s="108"/>
      <c r="J75" s="108"/>
      <c r="N75" s="108">
        <f t="shared" si="2"/>
        <v>0</v>
      </c>
      <c r="O75" s="108" t="e">
        <f>IF(D75="X",0,IF(E75="X",0,VLOOKUP(E75,'32'!$K$3:$L$16,2,FALSE)))</f>
        <v>#N/A</v>
      </c>
      <c r="P75" s="108" t="e">
        <f t="shared" si="3"/>
        <v>#N/A</v>
      </c>
    </row>
    <row r="76" spans="1:16">
      <c r="A76" s="30"/>
      <c r="B76" s="106"/>
      <c r="C76" s="107"/>
      <c r="D76" s="33"/>
      <c r="E76" s="106"/>
      <c r="F76" s="108"/>
      <c r="G76" s="108"/>
      <c r="H76" s="108"/>
      <c r="I76" s="108"/>
      <c r="J76" s="108"/>
      <c r="N76" s="108">
        <f t="shared" si="2"/>
        <v>0</v>
      </c>
      <c r="O76" s="108" t="e">
        <f>IF(D76="X",0,IF(E76="X",0,VLOOKUP(E76,'32'!$K$3:$L$16,2,FALSE)))</f>
        <v>#N/A</v>
      </c>
      <c r="P76" s="108" t="e">
        <f t="shared" si="3"/>
        <v>#N/A</v>
      </c>
    </row>
    <row r="77" spans="1:16">
      <c r="A77" s="30"/>
      <c r="B77" s="106"/>
      <c r="C77" s="33"/>
      <c r="D77" s="33"/>
      <c r="E77" s="106"/>
      <c r="F77" s="108"/>
      <c r="G77" s="108"/>
      <c r="H77" s="108"/>
      <c r="I77" s="108"/>
      <c r="J77" s="108"/>
      <c r="N77" s="108">
        <f t="shared" si="2"/>
        <v>0</v>
      </c>
      <c r="O77" s="108" t="e">
        <f>IF(D77="X",0,IF(E77="X",0,VLOOKUP(E77,'32'!$K$3:$L$16,2,FALSE)))</f>
        <v>#N/A</v>
      </c>
      <c r="P77" s="108" t="e">
        <f t="shared" si="3"/>
        <v>#N/A</v>
      </c>
    </row>
    <row r="78" spans="1:16">
      <c r="A78" s="30"/>
      <c r="B78" s="106"/>
      <c r="C78" s="33"/>
      <c r="D78" s="33"/>
      <c r="E78" s="106"/>
      <c r="F78" s="108"/>
      <c r="G78" s="108"/>
      <c r="H78" s="108"/>
      <c r="I78" s="108"/>
      <c r="J78" s="108"/>
      <c r="N78" s="108">
        <f t="shared" si="2"/>
        <v>0</v>
      </c>
      <c r="O78" s="108" t="e">
        <f>IF(D78="X",0,IF(E78="X",0,VLOOKUP(E78,'32'!$K$3:$L$16,2,FALSE)))</f>
        <v>#N/A</v>
      </c>
      <c r="P78" s="108" t="e">
        <f t="shared" si="3"/>
        <v>#N/A</v>
      </c>
    </row>
    <row r="79" spans="1:16">
      <c r="A79" s="30"/>
      <c r="B79" s="106"/>
      <c r="C79" s="33"/>
      <c r="D79" s="33"/>
      <c r="E79" s="106"/>
      <c r="F79" s="108"/>
      <c r="G79" s="108"/>
      <c r="H79" s="108"/>
      <c r="I79" s="108"/>
      <c r="J79" s="108"/>
      <c r="N79" s="108">
        <f t="shared" si="2"/>
        <v>0</v>
      </c>
      <c r="O79" s="108" t="e">
        <f>IF(D79="X",0,IF(E79="X",0,VLOOKUP(E79,'32'!$K$3:$L$16,2,FALSE)))</f>
        <v>#N/A</v>
      </c>
      <c r="P79" s="108" t="e">
        <f t="shared" si="3"/>
        <v>#N/A</v>
      </c>
    </row>
    <row r="80" spans="1:16">
      <c r="A80" s="30"/>
      <c r="B80" s="106"/>
      <c r="C80" s="33"/>
      <c r="D80" s="33"/>
      <c r="E80" s="106"/>
      <c r="F80" s="108"/>
      <c r="G80" s="108"/>
      <c r="H80" s="108"/>
      <c r="I80" s="108"/>
      <c r="J80" s="108"/>
      <c r="N80" s="108">
        <f t="shared" si="2"/>
        <v>0</v>
      </c>
      <c r="O80" s="108" t="e">
        <f>IF(D80="X",0,IF(E80="X",0,VLOOKUP(E80,'32'!$K$3:$L$16,2,FALSE)))</f>
        <v>#N/A</v>
      </c>
      <c r="P80" s="108" t="e">
        <f t="shared" si="3"/>
        <v>#N/A</v>
      </c>
    </row>
    <row r="81" spans="1:16">
      <c r="A81" s="30"/>
      <c r="B81" s="106"/>
      <c r="C81" s="33"/>
      <c r="D81" s="33"/>
      <c r="E81" s="106"/>
      <c r="F81" s="108"/>
      <c r="G81" s="108"/>
      <c r="H81" s="108"/>
      <c r="I81" s="108"/>
      <c r="J81" s="108"/>
      <c r="N81" s="108">
        <f t="shared" si="2"/>
        <v>0</v>
      </c>
      <c r="O81" s="108" t="e">
        <f>IF(D81="X",0,IF(E81="X",0,VLOOKUP(E81,'32'!$K$3:$L$16,2,FALSE)))</f>
        <v>#N/A</v>
      </c>
      <c r="P81" s="108" t="e">
        <f t="shared" si="3"/>
        <v>#N/A</v>
      </c>
    </row>
    <row r="82" spans="1:16">
      <c r="A82" s="30"/>
      <c r="B82" s="106"/>
      <c r="C82" s="33"/>
      <c r="D82" s="33"/>
      <c r="E82" s="106"/>
      <c r="F82" s="108"/>
      <c r="G82" s="108"/>
      <c r="H82" s="108"/>
      <c r="I82" s="108"/>
      <c r="J82" s="108"/>
      <c r="N82" s="108">
        <f t="shared" si="2"/>
        <v>0</v>
      </c>
      <c r="O82" s="108" t="e">
        <f>IF(D82="X",0,IF(E82="X",0,VLOOKUP(E82,'32'!$K$3:$L$16,2,FALSE)))</f>
        <v>#N/A</v>
      </c>
      <c r="P82" s="108" t="e">
        <f t="shared" si="3"/>
        <v>#N/A</v>
      </c>
    </row>
    <row r="83" spans="1:16">
      <c r="A83" s="30"/>
      <c r="B83" s="106"/>
      <c r="C83" s="33"/>
      <c r="D83" s="33"/>
      <c r="E83" s="106"/>
      <c r="F83" s="108"/>
      <c r="G83" s="108"/>
      <c r="H83" s="108"/>
      <c r="I83" s="108"/>
      <c r="J83" s="108"/>
      <c r="N83" s="108">
        <f t="shared" si="2"/>
        <v>0</v>
      </c>
      <c r="O83" s="108" t="e">
        <f>IF(D83="X",0,IF(E83="X",0,VLOOKUP(E83,'32'!$K$3:$L$16,2,FALSE)))</f>
        <v>#N/A</v>
      </c>
      <c r="P83" s="108" t="e">
        <f t="shared" si="3"/>
        <v>#N/A</v>
      </c>
    </row>
    <row r="84" spans="1:16">
      <c r="A84" s="30"/>
      <c r="B84" s="106"/>
      <c r="C84" s="33"/>
      <c r="D84" s="33"/>
      <c r="E84" s="106"/>
      <c r="F84" s="108"/>
      <c r="G84" s="108"/>
      <c r="H84" s="108"/>
      <c r="I84" s="108"/>
      <c r="J84" s="108"/>
      <c r="N84" s="108">
        <f t="shared" si="2"/>
        <v>0</v>
      </c>
      <c r="O84" s="108" t="e">
        <f>IF(D84="X",0,IF(E84="X",0,VLOOKUP(E84,'32'!$K$3:$L$16,2,FALSE)))</f>
        <v>#N/A</v>
      </c>
      <c r="P84" s="108" t="e">
        <f t="shared" si="3"/>
        <v>#N/A</v>
      </c>
    </row>
    <row r="85" spans="1:16">
      <c r="A85" s="30"/>
      <c r="B85" s="106"/>
      <c r="C85" s="33"/>
      <c r="D85" s="33"/>
      <c r="E85" s="106"/>
      <c r="F85" s="108"/>
      <c r="G85" s="108"/>
      <c r="H85" s="108"/>
      <c r="I85" s="108"/>
      <c r="J85" s="108"/>
      <c r="N85" s="108">
        <f t="shared" si="2"/>
        <v>0</v>
      </c>
      <c r="O85" s="108" t="e">
        <f>IF(D85="X",0,IF(E85="X",0,VLOOKUP(E85,'32'!$K$3:$L$16,2,FALSE)))</f>
        <v>#N/A</v>
      </c>
      <c r="P85" s="108" t="e">
        <f t="shared" si="3"/>
        <v>#N/A</v>
      </c>
    </row>
    <row r="86" spans="1:16">
      <c r="A86" s="30"/>
      <c r="B86" s="106"/>
      <c r="C86" s="33"/>
      <c r="D86" s="33"/>
      <c r="E86" s="106"/>
      <c r="F86" s="108"/>
      <c r="G86" s="108"/>
      <c r="H86" s="108"/>
      <c r="I86" s="108"/>
      <c r="J86" s="108"/>
      <c r="N86" s="108">
        <f t="shared" si="2"/>
        <v>0</v>
      </c>
      <c r="O86" s="108" t="e">
        <f>IF(D86="X",0,IF(E86="X",0,VLOOKUP(E86,'32'!$K$3:$L$16,2,FALSE)))</f>
        <v>#N/A</v>
      </c>
      <c r="P86" s="108" t="e">
        <f t="shared" si="3"/>
        <v>#N/A</v>
      </c>
    </row>
    <row r="87" spans="1:16">
      <c r="A87" s="30"/>
      <c r="B87" s="106"/>
      <c r="C87" s="33"/>
      <c r="D87" s="33"/>
      <c r="E87" s="106"/>
      <c r="F87" s="108"/>
      <c r="G87" s="108"/>
      <c r="H87" s="108"/>
      <c r="I87" s="108"/>
      <c r="J87" s="108"/>
      <c r="N87" s="108">
        <f t="shared" si="2"/>
        <v>0</v>
      </c>
      <c r="O87" s="108" t="e">
        <f>IF(D87="X",0,IF(E87="X",0,VLOOKUP(E87,'32'!$K$3:$L$16,2,FALSE)))</f>
        <v>#N/A</v>
      </c>
      <c r="P87" s="108" t="e">
        <f t="shared" si="3"/>
        <v>#N/A</v>
      </c>
    </row>
    <row r="88" spans="1:16">
      <c r="A88" s="30"/>
      <c r="B88" s="106"/>
      <c r="C88" s="33"/>
      <c r="D88" s="33"/>
      <c r="E88" s="106"/>
      <c r="F88" s="108"/>
      <c r="G88" s="108"/>
      <c r="H88" s="108"/>
      <c r="I88" s="108"/>
      <c r="J88" s="108"/>
      <c r="N88" s="108">
        <f t="shared" si="2"/>
        <v>0</v>
      </c>
      <c r="O88" s="108" t="e">
        <f>IF(D88="X",0,IF(E88="X",0,VLOOKUP(E88,'32'!$K$3:$L$16,2,FALSE)))</f>
        <v>#N/A</v>
      </c>
      <c r="P88" s="108" t="e">
        <f t="shared" si="3"/>
        <v>#N/A</v>
      </c>
    </row>
    <row r="89" spans="1:16">
      <c r="A89" s="30"/>
      <c r="B89" s="106"/>
      <c r="C89" s="33"/>
      <c r="D89" s="33"/>
      <c r="E89" s="106"/>
      <c r="F89" s="108"/>
      <c r="G89" s="108"/>
      <c r="H89" s="108"/>
      <c r="I89" s="108"/>
      <c r="J89" s="108"/>
      <c r="N89" s="108">
        <f t="shared" si="2"/>
        <v>0</v>
      </c>
      <c r="O89" s="108" t="e">
        <f>IF(D89="X",0,IF(E89="X",0,VLOOKUP(E89,'32'!$K$3:$L$16,2,FALSE)))</f>
        <v>#N/A</v>
      </c>
      <c r="P89" s="108" t="e">
        <f t="shared" si="3"/>
        <v>#N/A</v>
      </c>
    </row>
    <row r="90" spans="1:16">
      <c r="A90" s="30"/>
      <c r="B90" s="106"/>
      <c r="C90" s="33"/>
      <c r="D90" s="33"/>
      <c r="E90" s="106"/>
      <c r="F90" s="108"/>
      <c r="G90" s="108"/>
      <c r="H90" s="108"/>
      <c r="I90" s="108"/>
      <c r="J90" s="108"/>
      <c r="N90" s="108">
        <f t="shared" si="2"/>
        <v>0</v>
      </c>
      <c r="O90" s="108" t="e">
        <f>IF(D90="X",0,IF(E90="X",0,VLOOKUP(E90,'32'!$K$3:$L$16,2,FALSE)))</f>
        <v>#N/A</v>
      </c>
      <c r="P90" s="108" t="e">
        <f t="shared" si="3"/>
        <v>#N/A</v>
      </c>
    </row>
    <row r="91" spans="1:16">
      <c r="A91" s="30"/>
      <c r="B91" s="106"/>
      <c r="C91" s="33"/>
      <c r="D91" s="33"/>
      <c r="E91" s="106"/>
      <c r="F91" s="108"/>
      <c r="G91" s="108"/>
      <c r="H91" s="108"/>
      <c r="I91" s="108"/>
      <c r="J91" s="108"/>
      <c r="N91" s="108">
        <f t="shared" si="2"/>
        <v>0</v>
      </c>
      <c r="O91" s="108" t="e">
        <f>IF(D91="X",0,IF(E91="X",0,VLOOKUP(E91,'32'!$K$3:$L$16,2,FALSE)))</f>
        <v>#N/A</v>
      </c>
      <c r="P91" s="108" t="e">
        <f t="shared" si="3"/>
        <v>#N/A</v>
      </c>
    </row>
    <row r="92" spans="1:16">
      <c r="A92" s="30"/>
      <c r="B92" s="106"/>
      <c r="C92" s="33"/>
      <c r="D92" s="33"/>
      <c r="E92" s="106"/>
      <c r="F92" s="108"/>
      <c r="G92" s="108"/>
      <c r="H92" s="108"/>
      <c r="I92" s="108"/>
      <c r="J92" s="108"/>
      <c r="N92" s="108">
        <f t="shared" si="2"/>
        <v>0</v>
      </c>
      <c r="O92" s="108" t="e">
        <f>IF(D92="X",0,IF(E92="X",0,VLOOKUP(E92,'32'!$K$3:$L$16,2,FALSE)))</f>
        <v>#N/A</v>
      </c>
      <c r="P92" s="108" t="e">
        <f t="shared" si="3"/>
        <v>#N/A</v>
      </c>
    </row>
    <row r="93" spans="1:16">
      <c r="A93" s="30"/>
      <c r="B93" s="106"/>
      <c r="C93" s="33"/>
      <c r="D93" s="33"/>
      <c r="E93" s="106"/>
      <c r="F93" s="108"/>
      <c r="G93" s="108"/>
      <c r="H93" s="108"/>
      <c r="I93" s="108"/>
      <c r="J93" s="108"/>
      <c r="N93" s="108">
        <f t="shared" si="2"/>
        <v>0</v>
      </c>
      <c r="O93" s="108" t="e">
        <f>IF(D93="X",0,IF(E93="X",0,VLOOKUP(E93,'32'!$K$3:$L$16,2,FALSE)))</f>
        <v>#N/A</v>
      </c>
      <c r="P93" s="108" t="e">
        <f t="shared" si="3"/>
        <v>#N/A</v>
      </c>
    </row>
    <row r="94" spans="1:16">
      <c r="A94" s="30"/>
      <c r="B94" s="106"/>
      <c r="C94" s="33"/>
      <c r="D94" s="33"/>
      <c r="E94" s="106"/>
      <c r="F94" s="108"/>
      <c r="G94" s="108"/>
      <c r="H94" s="108"/>
      <c r="I94" s="108"/>
      <c r="J94" s="108"/>
      <c r="N94" s="108">
        <f t="shared" si="2"/>
        <v>0</v>
      </c>
      <c r="O94" s="108" t="e">
        <f>IF(D94="X",0,IF(E94="X",0,VLOOKUP(E94,'32'!$K$3:$L$16,2,FALSE)))</f>
        <v>#N/A</v>
      </c>
      <c r="P94" s="108" t="e">
        <f t="shared" si="3"/>
        <v>#N/A</v>
      </c>
    </row>
    <row r="95" spans="1:16">
      <c r="A95" s="30"/>
      <c r="B95" s="106"/>
      <c r="C95" s="33"/>
      <c r="D95" s="33"/>
      <c r="E95" s="106"/>
      <c r="F95" s="108"/>
      <c r="G95" s="108"/>
      <c r="H95" s="108"/>
      <c r="I95" s="108"/>
      <c r="J95" s="108"/>
      <c r="N95" s="108">
        <f t="shared" si="2"/>
        <v>0</v>
      </c>
      <c r="O95" s="108" t="e">
        <f>IF(D95="X",0,IF(E95="X",0,VLOOKUP(E95,'32'!$K$3:$L$16,2,FALSE)))</f>
        <v>#N/A</v>
      </c>
      <c r="P95" s="108" t="e">
        <f t="shared" si="3"/>
        <v>#N/A</v>
      </c>
    </row>
    <row r="96" spans="1:16">
      <c r="A96" s="30"/>
      <c r="B96" s="106"/>
      <c r="C96" s="33"/>
      <c r="D96" s="33"/>
      <c r="E96" s="106"/>
      <c r="F96" s="108"/>
      <c r="G96" s="108"/>
      <c r="H96" s="108"/>
      <c r="I96" s="108"/>
      <c r="J96" s="108"/>
      <c r="N96" s="108">
        <f t="shared" si="2"/>
        <v>0</v>
      </c>
      <c r="O96" s="108" t="e">
        <f>IF(D96="X",0,IF(E96="X",0,VLOOKUP(E96,'32'!$K$3:$L$16,2,FALSE)))</f>
        <v>#N/A</v>
      </c>
      <c r="P96" s="108" t="e">
        <f t="shared" si="3"/>
        <v>#N/A</v>
      </c>
    </row>
    <row r="97" spans="1:16">
      <c r="A97" s="30"/>
      <c r="B97" s="106"/>
      <c r="C97" s="33"/>
      <c r="D97" s="33"/>
      <c r="E97" s="106"/>
      <c r="F97" s="108"/>
      <c r="G97" s="108"/>
      <c r="H97" s="108"/>
      <c r="I97" s="108"/>
      <c r="J97" s="108"/>
      <c r="N97" s="108">
        <f t="shared" si="2"/>
        <v>0</v>
      </c>
      <c r="O97" s="108" t="e">
        <f>IF(D97="X",0,IF(E97="X",0,VLOOKUP(E97,'32'!$K$3:$L$16,2,FALSE)))</f>
        <v>#N/A</v>
      </c>
      <c r="P97" s="108" t="e">
        <f t="shared" si="3"/>
        <v>#N/A</v>
      </c>
    </row>
    <row r="98" spans="1:16">
      <c r="A98" s="30"/>
      <c r="B98" s="106"/>
      <c r="C98" s="33"/>
      <c r="D98" s="33"/>
      <c r="E98" s="106"/>
      <c r="F98" s="108"/>
      <c r="G98" s="108"/>
      <c r="H98" s="108"/>
      <c r="I98" s="108"/>
      <c r="J98" s="108"/>
      <c r="N98" s="108">
        <f t="shared" si="2"/>
        <v>0</v>
      </c>
      <c r="O98" s="108" t="e">
        <f>IF(D98="X",0,IF(E98="X",0,VLOOKUP(E98,'32'!$K$3:$L$16,2,FALSE)))</f>
        <v>#N/A</v>
      </c>
      <c r="P98" s="108" t="e">
        <f t="shared" si="3"/>
        <v>#N/A</v>
      </c>
    </row>
    <row r="99" spans="1:16">
      <c r="A99" s="30"/>
      <c r="B99" s="106"/>
      <c r="C99" s="33"/>
      <c r="D99" s="33"/>
      <c r="E99" s="106"/>
      <c r="F99" s="108"/>
      <c r="G99" s="108"/>
      <c r="H99" s="108"/>
      <c r="I99" s="108"/>
      <c r="J99" s="108"/>
      <c r="N99" s="108">
        <f t="shared" si="2"/>
        <v>0</v>
      </c>
      <c r="O99" s="108" t="e">
        <f>IF(D99="X",0,IF(E99="X",0,VLOOKUP(E99,'32'!$K$3:$L$16,2,FALSE)))</f>
        <v>#N/A</v>
      </c>
      <c r="P99" s="108" t="e">
        <f t="shared" si="3"/>
        <v>#N/A</v>
      </c>
    </row>
    <row r="100" spans="1:16">
      <c r="A100" s="30"/>
      <c r="B100" s="106"/>
      <c r="C100" s="33"/>
      <c r="D100" s="33"/>
      <c r="E100" s="106"/>
      <c r="F100" s="108"/>
      <c r="G100" s="108"/>
      <c r="H100" s="108"/>
      <c r="I100" s="108"/>
      <c r="J100" s="108"/>
      <c r="N100" s="108">
        <f t="shared" si="2"/>
        <v>0</v>
      </c>
      <c r="O100" s="108" t="e">
        <f>IF(D100="X",0,IF(E100="X",0,VLOOKUP(E100,'32'!$K$3:$L$16,2,FALSE)))</f>
        <v>#N/A</v>
      </c>
      <c r="P100" s="108" t="e">
        <f t="shared" si="3"/>
        <v>#N/A</v>
      </c>
    </row>
    <row r="101" spans="1:16">
      <c r="A101" s="30"/>
      <c r="B101" s="106"/>
      <c r="C101" s="33"/>
      <c r="D101" s="33"/>
      <c r="E101" s="106"/>
      <c r="F101" s="108"/>
      <c r="G101" s="108"/>
      <c r="H101" s="108"/>
      <c r="I101" s="108"/>
      <c r="J101" s="108"/>
      <c r="N101" s="108">
        <f t="shared" si="2"/>
        <v>0</v>
      </c>
      <c r="O101" s="108" t="e">
        <f>IF(D101="X",0,IF(E101="X",0,VLOOKUP(E101,'32'!$K$3:$L$16,2,FALSE)))</f>
        <v>#N/A</v>
      </c>
      <c r="P101" s="108" t="e">
        <f t="shared" si="3"/>
        <v>#N/A</v>
      </c>
    </row>
    <row r="102" spans="1:16">
      <c r="A102" s="30"/>
      <c r="B102" s="106"/>
      <c r="C102" s="33"/>
      <c r="D102" s="33"/>
      <c r="E102" s="106"/>
      <c r="F102" s="108"/>
      <c r="G102" s="108"/>
      <c r="H102" s="108"/>
      <c r="I102" s="108"/>
      <c r="J102" s="108"/>
      <c r="N102" s="108">
        <f t="shared" si="2"/>
        <v>0</v>
      </c>
      <c r="O102" s="108" t="e">
        <f>IF(D102="X",0,IF(E102="X",0,VLOOKUP(E102,'32'!$K$3:$L$16,2,FALSE)))</f>
        <v>#N/A</v>
      </c>
      <c r="P102" s="108" t="e">
        <f t="shared" si="3"/>
        <v>#N/A</v>
      </c>
    </row>
    <row r="103" spans="1:16">
      <c r="A103" s="30"/>
      <c r="B103" s="106"/>
      <c r="C103" s="33"/>
      <c r="D103" s="33"/>
      <c r="E103" s="106"/>
      <c r="F103" s="108"/>
      <c r="G103" s="108"/>
      <c r="H103" s="108"/>
      <c r="I103" s="108"/>
      <c r="J103" s="108"/>
      <c r="N103" s="108">
        <f t="shared" si="2"/>
        <v>0</v>
      </c>
      <c r="O103" s="108" t="e">
        <f>IF(D103="X",0,IF(E103="X",0,VLOOKUP(E103,'32'!$K$3:$L$16,2,FALSE)))</f>
        <v>#N/A</v>
      </c>
      <c r="P103" s="108" t="e">
        <f t="shared" si="3"/>
        <v>#N/A</v>
      </c>
    </row>
    <row r="104" spans="1:16">
      <c r="A104" s="30"/>
      <c r="B104" s="106"/>
      <c r="C104" s="33"/>
      <c r="D104" s="33"/>
      <c r="E104" s="106"/>
      <c r="F104" s="108"/>
      <c r="G104" s="108"/>
      <c r="H104" s="108"/>
      <c r="I104" s="108"/>
      <c r="J104" s="108"/>
      <c r="N104" s="108">
        <f t="shared" si="2"/>
        <v>0</v>
      </c>
      <c r="O104" s="108" t="e">
        <f>IF(D104="X",0,IF(E104="X",0,VLOOKUP(E104,'32'!$K$3:$L$16,2,FALSE)))</f>
        <v>#N/A</v>
      </c>
      <c r="P104" s="108" t="e">
        <f t="shared" si="3"/>
        <v>#N/A</v>
      </c>
    </row>
    <row r="105" spans="1:16">
      <c r="A105" s="30"/>
      <c r="B105" s="106"/>
      <c r="C105" s="33"/>
      <c r="D105" s="33"/>
      <c r="E105" s="106"/>
      <c r="F105" s="108"/>
      <c r="G105" s="108"/>
      <c r="H105" s="108"/>
      <c r="I105" s="108"/>
      <c r="J105" s="108"/>
      <c r="N105" s="108">
        <f t="shared" si="2"/>
        <v>0</v>
      </c>
      <c r="O105" s="108" t="e">
        <f>IF(D105="X",0,IF(E105="X",0,VLOOKUP(E105,'32'!$K$3:$L$16,2,FALSE)))</f>
        <v>#N/A</v>
      </c>
      <c r="P105" s="108" t="e">
        <f t="shared" si="3"/>
        <v>#N/A</v>
      </c>
    </row>
    <row r="106" spans="1:16">
      <c r="A106" s="30"/>
      <c r="B106" s="106"/>
      <c r="C106" s="33"/>
      <c r="D106" s="33"/>
      <c r="E106" s="106"/>
      <c r="F106" s="108"/>
      <c r="G106" s="108"/>
      <c r="H106" s="108"/>
      <c r="I106" s="108"/>
      <c r="J106" s="108"/>
      <c r="N106" s="108">
        <f t="shared" si="2"/>
        <v>0</v>
      </c>
      <c r="O106" s="108" t="e">
        <f>IF(D106="X",0,IF(E106="X",0,VLOOKUP(E106,'32'!$K$3:$L$16,2,FALSE)))</f>
        <v>#N/A</v>
      </c>
      <c r="P106" s="108" t="e">
        <f t="shared" si="3"/>
        <v>#N/A</v>
      </c>
    </row>
    <row r="107" spans="1:16">
      <c r="A107" s="30"/>
      <c r="B107" s="106"/>
      <c r="C107" s="33"/>
      <c r="D107" s="33"/>
      <c r="E107" s="106"/>
      <c r="F107" s="108"/>
      <c r="G107" s="108"/>
      <c r="H107" s="108"/>
      <c r="I107" s="108"/>
      <c r="J107" s="108"/>
      <c r="N107" s="108">
        <f t="shared" si="2"/>
        <v>0</v>
      </c>
      <c r="O107" s="108" t="e">
        <f>IF(D107="X",0,IF(E107="X",0,VLOOKUP(E107,'32'!$K$3:$L$16,2,FALSE)))</f>
        <v>#N/A</v>
      </c>
      <c r="P107" s="108" t="e">
        <f t="shared" si="3"/>
        <v>#N/A</v>
      </c>
    </row>
    <row r="108" spans="1:16">
      <c r="A108" s="30"/>
      <c r="B108" s="106"/>
      <c r="C108" s="33"/>
      <c r="D108" s="33"/>
      <c r="E108" s="106"/>
      <c r="F108" s="108"/>
      <c r="G108" s="108"/>
      <c r="H108" s="108"/>
      <c r="I108" s="108"/>
      <c r="J108" s="108"/>
      <c r="N108" s="108">
        <f t="shared" si="2"/>
        <v>0</v>
      </c>
      <c r="O108" s="108" t="e">
        <f>IF(D108="X",0,IF(E108="X",0,VLOOKUP(E108,'32'!$K$3:$L$16,2,FALSE)))</f>
        <v>#N/A</v>
      </c>
      <c r="P108" s="108" t="e">
        <f t="shared" si="3"/>
        <v>#N/A</v>
      </c>
    </row>
    <row r="109" spans="1:16">
      <c r="A109" s="30"/>
      <c r="B109" s="106"/>
      <c r="C109" s="33"/>
      <c r="D109" s="33"/>
      <c r="E109" s="106"/>
      <c r="F109" s="108"/>
      <c r="G109" s="108"/>
      <c r="H109" s="108"/>
      <c r="I109" s="108"/>
      <c r="J109" s="108"/>
      <c r="N109" s="108">
        <f t="shared" si="2"/>
        <v>0</v>
      </c>
      <c r="O109" s="108" t="e">
        <f>IF(D109="X",0,IF(E109="X",0,VLOOKUP(E109,'32'!$K$3:$L$16,2,FALSE)))</f>
        <v>#N/A</v>
      </c>
      <c r="P109" s="108" t="e">
        <f t="shared" si="3"/>
        <v>#N/A</v>
      </c>
    </row>
    <row r="110" spans="1:16">
      <c r="A110" s="30"/>
      <c r="B110" s="106"/>
      <c r="C110" s="33"/>
      <c r="D110" s="33"/>
      <c r="E110" s="106"/>
      <c r="F110" s="108"/>
      <c r="G110" s="108"/>
      <c r="H110" s="108"/>
      <c r="I110" s="108"/>
      <c r="J110" s="108"/>
      <c r="N110" s="108">
        <f t="shared" si="2"/>
        <v>0</v>
      </c>
      <c r="O110" s="108" t="e">
        <f>IF(D110="X",0,IF(E110="X",0,VLOOKUP(E110,'32'!$K$3:$L$16,2,FALSE)))</f>
        <v>#N/A</v>
      </c>
      <c r="P110" s="108" t="e">
        <f t="shared" si="3"/>
        <v>#N/A</v>
      </c>
    </row>
    <row r="111" spans="1:16">
      <c r="A111" s="30"/>
      <c r="B111" s="106"/>
      <c r="C111" s="33"/>
      <c r="D111" s="33"/>
      <c r="E111" s="106"/>
      <c r="F111" s="108"/>
      <c r="G111" s="108"/>
      <c r="H111" s="108"/>
      <c r="I111" s="108"/>
      <c r="J111" s="108"/>
      <c r="N111" s="108">
        <f t="shared" si="2"/>
        <v>0</v>
      </c>
      <c r="O111" s="108" t="e">
        <f>IF(D111="X",0,IF(E111="X",0,VLOOKUP(E111,'32'!$K$3:$L$16,2,FALSE)))</f>
        <v>#N/A</v>
      </c>
      <c r="P111" s="108" t="e">
        <f t="shared" si="3"/>
        <v>#N/A</v>
      </c>
    </row>
    <row r="112" spans="1:16">
      <c r="A112" s="30"/>
      <c r="B112" s="106"/>
      <c r="C112" s="33"/>
      <c r="D112" s="33"/>
      <c r="E112" s="106"/>
      <c r="F112" s="108"/>
      <c r="G112" s="108"/>
      <c r="H112" s="108"/>
      <c r="I112" s="108"/>
      <c r="J112" s="108"/>
      <c r="N112" s="108">
        <f t="shared" si="2"/>
        <v>0</v>
      </c>
      <c r="O112" s="108" t="e">
        <f>IF(D112="X",0,IF(E112="X",0,VLOOKUP(E112,'32'!$K$3:$L$16,2,FALSE)))</f>
        <v>#N/A</v>
      </c>
      <c r="P112" s="108" t="e">
        <f t="shared" si="3"/>
        <v>#N/A</v>
      </c>
    </row>
    <row r="113" spans="1:16">
      <c r="A113" s="30"/>
      <c r="B113" s="106"/>
      <c r="C113" s="33"/>
      <c r="D113" s="33"/>
      <c r="E113" s="106"/>
      <c r="F113" s="108"/>
      <c r="G113" s="108"/>
      <c r="H113" s="108"/>
      <c r="I113" s="108"/>
      <c r="J113" s="108"/>
      <c r="N113" s="108">
        <f t="shared" si="2"/>
        <v>0</v>
      </c>
      <c r="O113" s="108" t="e">
        <f>IF(D113="X",0,IF(E113="X",0,VLOOKUP(E113,'32'!$K$3:$L$16,2,FALSE)))</f>
        <v>#N/A</v>
      </c>
      <c r="P113" s="108" t="e">
        <f t="shared" si="3"/>
        <v>#N/A</v>
      </c>
    </row>
    <row r="114" spans="1:16">
      <c r="A114" s="30"/>
      <c r="B114" s="106"/>
      <c r="C114" s="33"/>
      <c r="D114" s="33"/>
      <c r="E114" s="106"/>
      <c r="F114" s="108"/>
      <c r="G114" s="108"/>
      <c r="H114" s="108"/>
      <c r="I114" s="108"/>
      <c r="J114" s="108"/>
      <c r="N114" s="108">
        <f t="shared" si="2"/>
        <v>0</v>
      </c>
      <c r="O114" s="108" t="e">
        <f>IF(D114="X",0,IF(E114="X",0,VLOOKUP(E114,'32'!$K$3:$L$16,2,FALSE)))</f>
        <v>#N/A</v>
      </c>
      <c r="P114" s="108" t="e">
        <f t="shared" si="3"/>
        <v>#N/A</v>
      </c>
    </row>
    <row r="115" spans="1:16">
      <c r="A115" s="30"/>
      <c r="B115" s="106"/>
      <c r="C115" s="33"/>
      <c r="D115" s="33"/>
      <c r="E115" s="106"/>
      <c r="F115" s="108"/>
      <c r="G115" s="108"/>
      <c r="H115" s="108"/>
      <c r="I115" s="108"/>
      <c r="J115" s="108"/>
      <c r="N115" s="108">
        <f t="shared" si="2"/>
        <v>0</v>
      </c>
      <c r="O115" s="108" t="e">
        <f>IF(D115="X",0,IF(E115="X",0,VLOOKUP(E115,'32'!$K$3:$L$16,2,FALSE)))</f>
        <v>#N/A</v>
      </c>
      <c r="P115" s="108" t="e">
        <f t="shared" si="3"/>
        <v>#N/A</v>
      </c>
    </row>
    <row r="116" spans="1:16">
      <c r="A116" s="30"/>
      <c r="B116" s="106"/>
      <c r="C116" s="33"/>
      <c r="D116" s="33"/>
      <c r="E116" s="106"/>
      <c r="F116" s="108"/>
      <c r="G116" s="108"/>
      <c r="H116" s="108"/>
      <c r="I116" s="108"/>
      <c r="J116" s="108"/>
      <c r="N116" s="108">
        <f t="shared" si="2"/>
        <v>0</v>
      </c>
      <c r="O116" s="108" t="e">
        <f>IF(D116="X",0,IF(E116="X",0,VLOOKUP(E116,'32'!$K$3:$L$16,2,FALSE)))</f>
        <v>#N/A</v>
      </c>
      <c r="P116" s="108" t="e">
        <f t="shared" si="3"/>
        <v>#N/A</v>
      </c>
    </row>
    <row r="117" spans="1:16">
      <c r="A117" s="30"/>
      <c r="B117" s="106"/>
      <c r="C117" s="116"/>
      <c r="D117" s="116"/>
      <c r="E117" s="117"/>
      <c r="F117" s="118"/>
      <c r="G117" s="118"/>
      <c r="H117" s="118"/>
      <c r="I117" s="118"/>
      <c r="J117" s="118"/>
      <c r="K117" s="118"/>
      <c r="L117" s="118"/>
      <c r="M117" s="118"/>
      <c r="N117" s="108">
        <f t="shared" si="2"/>
        <v>0</v>
      </c>
      <c r="O117" s="108" t="e">
        <f>IF(D117="X",0,IF(E117="X",0,VLOOKUP(E117,'32'!$K$3:$L$16,2,FALSE)))</f>
        <v>#N/A</v>
      </c>
      <c r="P117" s="108" t="e">
        <f t="shared" si="3"/>
        <v>#N/A</v>
      </c>
    </row>
    <row r="118" spans="1:16">
      <c r="A118" s="110"/>
      <c r="B118" s="106"/>
      <c r="C118" s="33"/>
      <c r="D118" s="33"/>
      <c r="E118" s="106"/>
      <c r="F118" s="108"/>
      <c r="G118" s="108"/>
      <c r="H118" s="108"/>
      <c r="I118" s="108"/>
      <c r="J118" s="108"/>
      <c r="N118" s="108">
        <f t="shared" si="2"/>
        <v>0</v>
      </c>
      <c r="O118" s="108" t="e">
        <f>IF(D118="X",0,IF(E118="X",0,VLOOKUP(E118,'32'!$K$3:$L$16,2,FALSE)))</f>
        <v>#N/A</v>
      </c>
      <c r="P118" s="108" t="e">
        <f t="shared" si="3"/>
        <v>#N/A</v>
      </c>
    </row>
    <row r="119" spans="1:16">
      <c r="A119" s="110"/>
      <c r="B119" s="106"/>
      <c r="C119" s="107"/>
      <c r="D119" s="33"/>
      <c r="E119" s="106"/>
      <c r="F119" s="108"/>
      <c r="G119" s="108"/>
      <c r="H119" s="108"/>
      <c r="I119" s="108"/>
      <c r="J119" s="108"/>
      <c r="N119" s="108">
        <f t="shared" si="2"/>
        <v>0</v>
      </c>
      <c r="O119" s="108" t="e">
        <f>IF(D119="X",0,IF(E119="X",0,VLOOKUP(E119,'32'!$K$3:$L$16,2,FALSE)))</f>
        <v>#N/A</v>
      </c>
      <c r="P119" s="108" t="e">
        <f t="shared" si="3"/>
        <v>#N/A</v>
      </c>
    </row>
    <row r="120" spans="1:16">
      <c r="A120" s="110"/>
      <c r="B120" s="106"/>
      <c r="C120" s="33"/>
      <c r="D120" s="33"/>
      <c r="E120" s="106"/>
      <c r="F120" s="108"/>
      <c r="G120" s="108"/>
      <c r="H120" s="108"/>
      <c r="I120" s="108"/>
      <c r="J120" s="108"/>
      <c r="N120" s="108">
        <f t="shared" si="2"/>
        <v>0</v>
      </c>
      <c r="O120" s="108" t="e">
        <f>IF(D120="X",0,IF(E120="X",0,VLOOKUP(E120,'32'!$K$3:$L$16,2,FALSE)))</f>
        <v>#N/A</v>
      </c>
      <c r="P120" s="108" t="e">
        <f t="shared" si="3"/>
        <v>#N/A</v>
      </c>
    </row>
    <row r="121" spans="1:16">
      <c r="A121" s="110"/>
      <c r="B121" s="106"/>
      <c r="C121" s="33"/>
      <c r="D121" s="33"/>
      <c r="E121" s="106"/>
      <c r="F121" s="108"/>
      <c r="G121" s="108"/>
      <c r="H121" s="108"/>
      <c r="I121" s="108"/>
      <c r="J121" s="108"/>
      <c r="N121" s="108">
        <f t="shared" si="2"/>
        <v>0</v>
      </c>
      <c r="O121" s="108" t="e">
        <f>IF(D121="X",0,IF(E121="X",0,VLOOKUP(E121,'32'!$K$3:$L$16,2,FALSE)))</f>
        <v>#N/A</v>
      </c>
      <c r="P121" s="108" t="e">
        <f t="shared" si="3"/>
        <v>#N/A</v>
      </c>
    </row>
    <row r="122" spans="1:16">
      <c r="A122" s="110"/>
      <c r="B122" s="106"/>
      <c r="C122" s="33"/>
      <c r="D122" s="33"/>
      <c r="E122" s="106"/>
      <c r="F122" s="108"/>
      <c r="G122" s="108"/>
      <c r="H122" s="108"/>
      <c r="I122" s="108"/>
      <c r="J122" s="108"/>
      <c r="N122" s="108">
        <f t="shared" si="2"/>
        <v>0</v>
      </c>
      <c r="O122" s="108" t="e">
        <f>IF(D122="X",0,IF(E122="X",0,VLOOKUP(E122,'32'!$K$3:$L$16,2,FALSE)))</f>
        <v>#N/A</v>
      </c>
      <c r="P122" s="108" t="e">
        <f t="shared" si="3"/>
        <v>#N/A</v>
      </c>
    </row>
    <row r="123" spans="1:16">
      <c r="A123" s="110"/>
      <c r="B123" s="106"/>
      <c r="C123" s="33"/>
      <c r="D123" s="33"/>
      <c r="E123" s="106"/>
      <c r="F123" s="108"/>
      <c r="G123" s="108"/>
      <c r="H123" s="108"/>
      <c r="I123" s="108"/>
      <c r="J123" s="108"/>
      <c r="N123" s="108">
        <f t="shared" si="2"/>
        <v>0</v>
      </c>
      <c r="O123" s="108" t="e">
        <f>IF(D123="X",0,IF(E123="X",0,VLOOKUP(E123,'32'!$K$3:$L$16,2,FALSE)))</f>
        <v>#N/A</v>
      </c>
      <c r="P123" s="108" t="e">
        <f t="shared" si="3"/>
        <v>#N/A</v>
      </c>
    </row>
    <row r="124" spans="1:16">
      <c r="A124" s="110"/>
      <c r="B124" s="106"/>
      <c r="C124" s="33"/>
      <c r="D124" s="33"/>
      <c r="E124" s="106"/>
      <c r="F124" s="108"/>
      <c r="G124" s="108"/>
      <c r="H124" s="108"/>
      <c r="I124" s="108"/>
      <c r="J124" s="108"/>
      <c r="N124" s="108">
        <f t="shared" si="2"/>
        <v>0</v>
      </c>
      <c r="O124" s="108" t="e">
        <f>IF(D124="X",0,IF(E124="X",0,VLOOKUP(E124,'32'!$K$3:$L$16,2,FALSE)))</f>
        <v>#N/A</v>
      </c>
      <c r="P124" s="108" t="e">
        <f t="shared" si="3"/>
        <v>#N/A</v>
      </c>
    </row>
    <row r="125" spans="1:16">
      <c r="A125" s="110"/>
      <c r="B125" s="106"/>
      <c r="C125" s="33"/>
      <c r="D125" s="33"/>
      <c r="E125" s="106"/>
      <c r="F125" s="108"/>
      <c r="G125" s="108"/>
      <c r="H125" s="108"/>
      <c r="I125" s="108"/>
      <c r="J125" s="108"/>
      <c r="N125" s="108">
        <f t="shared" si="2"/>
        <v>0</v>
      </c>
      <c r="O125" s="108" t="e">
        <f>IF(D125="X",0,IF(E125="X",0,VLOOKUP(E125,'32'!$K$3:$L$16,2,FALSE)))</f>
        <v>#N/A</v>
      </c>
      <c r="P125" s="108" t="e">
        <f t="shared" si="3"/>
        <v>#N/A</v>
      </c>
    </row>
    <row r="126" spans="1:16">
      <c r="A126" s="110"/>
      <c r="B126" s="106"/>
      <c r="C126" s="116"/>
      <c r="D126" s="116"/>
      <c r="E126" s="116"/>
      <c r="F126" s="118"/>
      <c r="G126" s="118"/>
      <c r="H126" s="118"/>
      <c r="I126" s="118"/>
      <c r="J126" s="118"/>
      <c r="K126" s="118"/>
      <c r="L126" s="118"/>
      <c r="M126" s="118"/>
      <c r="N126" s="108">
        <f t="shared" si="2"/>
        <v>0</v>
      </c>
      <c r="O126" s="108" t="e">
        <f>IF(D126="X",0,IF(E126="X",0,VLOOKUP(E126,'32'!$K$3:$L$16,2,FALSE)))</f>
        <v>#N/A</v>
      </c>
      <c r="P126" s="108" t="e">
        <f t="shared" si="3"/>
        <v>#N/A</v>
      </c>
    </row>
    <row r="127" spans="1:16">
      <c r="N127" s="108">
        <f t="shared" si="2"/>
        <v>0</v>
      </c>
      <c r="O127" s="108" t="e">
        <f>IF(D127="X",0,IF(E127="X",0,VLOOKUP(E127,'32'!$K$3:$L$16,2,FALSE)))</f>
        <v>#N/A</v>
      </c>
      <c r="P127" s="108" t="e">
        <f t="shared" si="3"/>
        <v>#N/A</v>
      </c>
    </row>
    <row r="128" spans="1:16">
      <c r="N128" s="108">
        <f t="shared" si="2"/>
        <v>0</v>
      </c>
      <c r="O128" s="108" t="e">
        <f>IF(D128="X",0,IF(E128="X",0,VLOOKUP(E128,'32'!$K$3:$L$16,2,FALSE)))</f>
        <v>#N/A</v>
      </c>
      <c r="P128" s="108" t="e">
        <f t="shared" si="3"/>
        <v>#N/A</v>
      </c>
    </row>
    <row r="129" spans="14:16">
      <c r="N129" s="108">
        <f t="shared" si="2"/>
        <v>0</v>
      </c>
      <c r="O129" s="108" t="e">
        <f>IF(D129="X",0,IF(E129="X",0,VLOOKUP(E129,'32'!$K$3:$L$16,2,FALSE)))</f>
        <v>#N/A</v>
      </c>
      <c r="P129" s="108" t="e">
        <f t="shared" si="3"/>
        <v>#N/A</v>
      </c>
    </row>
    <row r="130" spans="14:16">
      <c r="N130" s="108">
        <f t="shared" si="2"/>
        <v>0</v>
      </c>
      <c r="O130" s="108" t="e">
        <f>IF(D130="X",0,IF(E130="X",0,VLOOKUP(E130,'32'!$K$3:$L$16,2,FALSE)))</f>
        <v>#N/A</v>
      </c>
      <c r="P130" s="108" t="e">
        <f t="shared" si="3"/>
        <v>#N/A</v>
      </c>
    </row>
    <row r="131" spans="14:16">
      <c r="N131" s="108">
        <f t="shared" si="2"/>
        <v>0</v>
      </c>
      <c r="O131" s="108" t="e">
        <f>IF(D131="X",0,IF(E131="X",0,VLOOKUP(E131,'32'!$K$3:$L$16,2,FALSE)))</f>
        <v>#N/A</v>
      </c>
      <c r="P131" s="108" t="e">
        <f t="shared" si="3"/>
        <v>#N/A</v>
      </c>
    </row>
    <row r="132" spans="14:16">
      <c r="N132" s="108">
        <f t="shared" ref="N132:N195" si="4">SUM(F132:M132)</f>
        <v>0</v>
      </c>
      <c r="O132" s="108" t="e">
        <f>IF(D132="X",0,IF(E132="X",0,VLOOKUP(E132,'32'!$K$3:$L$16,2,FALSE)))</f>
        <v>#N/A</v>
      </c>
      <c r="P132" s="108" t="e">
        <f t="shared" ref="P132:P195" si="5">N132*O132</f>
        <v>#N/A</v>
      </c>
    </row>
    <row r="133" spans="14:16">
      <c r="N133" s="108">
        <f t="shared" si="4"/>
        <v>0</v>
      </c>
      <c r="O133" s="108" t="e">
        <f>IF(D133="X",0,IF(E133="X",0,VLOOKUP(E133,'32'!$K$3:$L$16,2,FALSE)))</f>
        <v>#N/A</v>
      </c>
      <c r="P133" s="108" t="e">
        <f t="shared" si="5"/>
        <v>#N/A</v>
      </c>
    </row>
    <row r="134" spans="14:16">
      <c r="N134" s="108">
        <f t="shared" si="4"/>
        <v>0</v>
      </c>
      <c r="O134" s="108" t="e">
        <f>IF(D134="X",0,IF(E134="X",0,VLOOKUP(E134,'32'!$K$3:$L$16,2,FALSE)))</f>
        <v>#N/A</v>
      </c>
      <c r="P134" s="108" t="e">
        <f t="shared" si="5"/>
        <v>#N/A</v>
      </c>
    </row>
    <row r="135" spans="14:16">
      <c r="N135" s="108">
        <f t="shared" si="4"/>
        <v>0</v>
      </c>
      <c r="O135" s="108" t="e">
        <f>IF(D135="X",0,IF(E135="X",0,VLOOKUP(E135,'32'!$K$3:$L$16,2,FALSE)))</f>
        <v>#N/A</v>
      </c>
      <c r="P135" s="108" t="e">
        <f t="shared" si="5"/>
        <v>#N/A</v>
      </c>
    </row>
    <row r="136" spans="14:16">
      <c r="N136" s="108">
        <f t="shared" si="4"/>
        <v>0</v>
      </c>
      <c r="O136" s="108" t="e">
        <f>IF(D136="X",0,IF(E136="X",0,VLOOKUP(E136,'32'!$K$3:$L$16,2,FALSE)))</f>
        <v>#N/A</v>
      </c>
      <c r="P136" s="108" t="e">
        <f t="shared" si="5"/>
        <v>#N/A</v>
      </c>
    </row>
    <row r="137" spans="14:16">
      <c r="N137" s="108">
        <f t="shared" si="4"/>
        <v>0</v>
      </c>
      <c r="O137" s="108" t="e">
        <f>IF(D137="X",0,IF(E137="X",0,VLOOKUP(E137,'32'!$K$3:$L$16,2,FALSE)))</f>
        <v>#N/A</v>
      </c>
      <c r="P137" s="108" t="e">
        <f t="shared" si="5"/>
        <v>#N/A</v>
      </c>
    </row>
    <row r="138" spans="14:16">
      <c r="N138" s="108">
        <f t="shared" si="4"/>
        <v>0</v>
      </c>
      <c r="O138" s="108" t="e">
        <f>IF(D138="X",0,IF(E138="X",0,VLOOKUP(E138,'32'!$K$3:$L$16,2,FALSE)))</f>
        <v>#N/A</v>
      </c>
      <c r="P138" s="108" t="e">
        <f t="shared" si="5"/>
        <v>#N/A</v>
      </c>
    </row>
    <row r="139" spans="14:16">
      <c r="N139" s="108">
        <f t="shared" si="4"/>
        <v>0</v>
      </c>
      <c r="O139" s="108" t="e">
        <f>IF(D139="X",0,IF(E139="X",0,VLOOKUP(E139,'32'!$K$3:$L$16,2,FALSE)))</f>
        <v>#N/A</v>
      </c>
      <c r="P139" s="108" t="e">
        <f t="shared" si="5"/>
        <v>#N/A</v>
      </c>
    </row>
    <row r="140" spans="14:16">
      <c r="N140" s="108">
        <f t="shared" si="4"/>
        <v>0</v>
      </c>
      <c r="O140" s="108" t="e">
        <f>IF(D140="X",0,IF(E140="X",0,VLOOKUP(E140,'32'!$K$3:$L$16,2,FALSE)))</f>
        <v>#N/A</v>
      </c>
      <c r="P140" s="108" t="e">
        <f t="shared" si="5"/>
        <v>#N/A</v>
      </c>
    </row>
    <row r="141" spans="14:16">
      <c r="N141" s="108">
        <f t="shared" si="4"/>
        <v>0</v>
      </c>
      <c r="O141" s="108" t="e">
        <f>IF(D141="X",0,IF(E141="X",0,VLOOKUP(E141,'32'!$K$3:$L$16,2,FALSE)))</f>
        <v>#N/A</v>
      </c>
      <c r="P141" s="108" t="e">
        <f t="shared" si="5"/>
        <v>#N/A</v>
      </c>
    </row>
    <row r="142" spans="14:16">
      <c r="N142" s="108">
        <f t="shared" si="4"/>
        <v>0</v>
      </c>
      <c r="O142" s="108" t="e">
        <f>IF(D142="X",0,IF(E142="X",0,VLOOKUP(E142,'32'!$K$3:$L$16,2,FALSE)))</f>
        <v>#N/A</v>
      </c>
      <c r="P142" s="108" t="e">
        <f t="shared" si="5"/>
        <v>#N/A</v>
      </c>
    </row>
    <row r="143" spans="14:16">
      <c r="N143" s="108">
        <f t="shared" si="4"/>
        <v>0</v>
      </c>
      <c r="O143" s="108" t="e">
        <f>IF(D143="X",0,IF(E143="X",0,VLOOKUP(E143,'32'!$K$3:$L$16,2,FALSE)))</f>
        <v>#N/A</v>
      </c>
      <c r="P143" s="108" t="e">
        <f t="shared" si="5"/>
        <v>#N/A</v>
      </c>
    </row>
    <row r="144" spans="14:16">
      <c r="N144" s="108">
        <f t="shared" si="4"/>
        <v>0</v>
      </c>
      <c r="O144" s="108" t="e">
        <f>IF(D144="X",0,IF(E144="X",0,VLOOKUP(E144,'32'!$K$3:$L$16,2,FALSE)))</f>
        <v>#N/A</v>
      </c>
      <c r="P144" s="108" t="e">
        <f t="shared" si="5"/>
        <v>#N/A</v>
      </c>
    </row>
    <row r="145" spans="14:16">
      <c r="N145" s="108">
        <f t="shared" si="4"/>
        <v>0</v>
      </c>
      <c r="O145" s="108" t="e">
        <f>IF(D145="X",0,IF(E145="X",0,VLOOKUP(E145,'32'!$K$3:$L$16,2,FALSE)))</f>
        <v>#N/A</v>
      </c>
      <c r="P145" s="108" t="e">
        <f t="shared" si="5"/>
        <v>#N/A</v>
      </c>
    </row>
    <row r="146" spans="14:16">
      <c r="N146" s="108">
        <f t="shared" si="4"/>
        <v>0</v>
      </c>
      <c r="O146" s="108" t="e">
        <f>IF(D146="X",0,IF(E146="X",0,VLOOKUP(E146,'32'!$K$3:$L$16,2,FALSE)))</f>
        <v>#N/A</v>
      </c>
      <c r="P146" s="108" t="e">
        <f t="shared" si="5"/>
        <v>#N/A</v>
      </c>
    </row>
    <row r="147" spans="14:16">
      <c r="N147" s="108">
        <f t="shared" si="4"/>
        <v>0</v>
      </c>
      <c r="O147" s="108" t="e">
        <f>IF(D147="X",0,IF(E147="X",0,VLOOKUP(E147,'32'!$K$3:$L$16,2,FALSE)))</f>
        <v>#N/A</v>
      </c>
      <c r="P147" s="108" t="e">
        <f t="shared" si="5"/>
        <v>#N/A</v>
      </c>
    </row>
    <row r="148" spans="14:16">
      <c r="N148" s="108">
        <f t="shared" si="4"/>
        <v>0</v>
      </c>
      <c r="O148" s="108" t="e">
        <f>IF(D148="X",0,IF(E148="X",0,VLOOKUP(E148,'32'!$K$3:$L$16,2,FALSE)))</f>
        <v>#N/A</v>
      </c>
      <c r="P148" s="108" t="e">
        <f t="shared" si="5"/>
        <v>#N/A</v>
      </c>
    </row>
    <row r="149" spans="14:16">
      <c r="N149" s="108">
        <f t="shared" si="4"/>
        <v>0</v>
      </c>
      <c r="O149" s="108" t="e">
        <f>IF(D149="X",0,IF(E149="X",0,VLOOKUP(E149,'32'!$K$3:$L$16,2,FALSE)))</f>
        <v>#N/A</v>
      </c>
      <c r="P149" s="108" t="e">
        <f t="shared" si="5"/>
        <v>#N/A</v>
      </c>
    </row>
    <row r="150" spans="14:16">
      <c r="N150" s="108">
        <f t="shared" si="4"/>
        <v>0</v>
      </c>
      <c r="O150" s="108" t="e">
        <f>IF(D150="X",0,IF(E150="X",0,VLOOKUP(E150,'32'!$K$3:$L$16,2,FALSE)))</f>
        <v>#N/A</v>
      </c>
      <c r="P150" s="108" t="e">
        <f t="shared" si="5"/>
        <v>#N/A</v>
      </c>
    </row>
    <row r="151" spans="14:16">
      <c r="N151" s="108">
        <f t="shared" si="4"/>
        <v>0</v>
      </c>
      <c r="O151" s="108" t="e">
        <f>IF(D151="X",0,IF(E151="X",0,VLOOKUP(E151,'32'!$K$3:$L$16,2,FALSE)))</f>
        <v>#N/A</v>
      </c>
      <c r="P151" s="108" t="e">
        <f t="shared" si="5"/>
        <v>#N/A</v>
      </c>
    </row>
    <row r="152" spans="14:16">
      <c r="N152" s="108">
        <f t="shared" si="4"/>
        <v>0</v>
      </c>
      <c r="O152" s="108" t="e">
        <f>IF(D152="X",0,IF(E152="X",0,VLOOKUP(E152,'32'!$K$3:$L$16,2,FALSE)))</f>
        <v>#N/A</v>
      </c>
      <c r="P152" s="108" t="e">
        <f t="shared" si="5"/>
        <v>#N/A</v>
      </c>
    </row>
    <row r="153" spans="14:16">
      <c r="N153" s="108">
        <f t="shared" si="4"/>
        <v>0</v>
      </c>
      <c r="O153" s="108" t="e">
        <f>IF(D153="X",0,IF(E153="X",0,VLOOKUP(E153,'32'!$K$3:$L$16,2,FALSE)))</f>
        <v>#N/A</v>
      </c>
      <c r="P153" s="108" t="e">
        <f t="shared" si="5"/>
        <v>#N/A</v>
      </c>
    </row>
    <row r="154" spans="14:16">
      <c r="N154" s="108">
        <f t="shared" si="4"/>
        <v>0</v>
      </c>
      <c r="O154" s="108" t="e">
        <f>IF(D154="X",0,IF(E154="X",0,VLOOKUP(E154,'32'!$K$3:$L$16,2,FALSE)))</f>
        <v>#N/A</v>
      </c>
      <c r="P154" s="108" t="e">
        <f t="shared" si="5"/>
        <v>#N/A</v>
      </c>
    </row>
    <row r="155" spans="14:16">
      <c r="N155" s="108">
        <f t="shared" si="4"/>
        <v>0</v>
      </c>
      <c r="O155" s="108" t="e">
        <f>IF(D155="X",0,IF(E155="X",0,VLOOKUP(E155,'32'!$K$3:$L$16,2,FALSE)))</f>
        <v>#N/A</v>
      </c>
      <c r="P155" s="108" t="e">
        <f t="shared" si="5"/>
        <v>#N/A</v>
      </c>
    </row>
    <row r="156" spans="14:16">
      <c r="N156" s="108">
        <f t="shared" si="4"/>
        <v>0</v>
      </c>
      <c r="O156" s="108" t="e">
        <f>IF(D156="X",0,IF(E156="X",0,VLOOKUP(E156,'32'!$K$3:$L$16,2,FALSE)))</f>
        <v>#N/A</v>
      </c>
      <c r="P156" s="108" t="e">
        <f t="shared" si="5"/>
        <v>#N/A</v>
      </c>
    </row>
    <row r="157" spans="14:16">
      <c r="N157" s="108">
        <f t="shared" si="4"/>
        <v>0</v>
      </c>
      <c r="O157" s="108" t="e">
        <f>IF(D157="X",0,IF(E157="X",0,VLOOKUP(E157,'32'!$K$3:$L$16,2,FALSE)))</f>
        <v>#N/A</v>
      </c>
      <c r="P157" s="108" t="e">
        <f t="shared" si="5"/>
        <v>#N/A</v>
      </c>
    </row>
    <row r="158" spans="14:16">
      <c r="N158" s="108">
        <f t="shared" si="4"/>
        <v>0</v>
      </c>
      <c r="O158" s="108" t="e">
        <f>IF(D158="X",0,IF(E158="X",0,VLOOKUP(E158,'32'!$K$3:$L$16,2,FALSE)))</f>
        <v>#N/A</v>
      </c>
      <c r="P158" s="108" t="e">
        <f t="shared" si="5"/>
        <v>#N/A</v>
      </c>
    </row>
    <row r="159" spans="14:16">
      <c r="N159" s="108">
        <f t="shared" si="4"/>
        <v>0</v>
      </c>
      <c r="O159" s="108" t="e">
        <f>IF(D159="X",0,IF(E159="X",0,VLOOKUP(E159,'32'!$K$3:$L$16,2,FALSE)))</f>
        <v>#N/A</v>
      </c>
      <c r="P159" s="108" t="e">
        <f t="shared" si="5"/>
        <v>#N/A</v>
      </c>
    </row>
    <row r="160" spans="14:16">
      <c r="N160" s="108">
        <f t="shared" si="4"/>
        <v>0</v>
      </c>
      <c r="O160" s="108" t="e">
        <f>IF(D160="X",0,IF(E160="X",0,VLOOKUP(E160,'32'!$K$3:$L$16,2,FALSE)))</f>
        <v>#N/A</v>
      </c>
      <c r="P160" s="108" t="e">
        <f t="shared" si="5"/>
        <v>#N/A</v>
      </c>
    </row>
    <row r="161" spans="14:16">
      <c r="N161" s="108">
        <f t="shared" si="4"/>
        <v>0</v>
      </c>
      <c r="O161" s="108" t="e">
        <f>IF(D161="X",0,IF(E161="X",0,VLOOKUP(E161,'32'!$K$3:$L$16,2,FALSE)))</f>
        <v>#N/A</v>
      </c>
      <c r="P161" s="108" t="e">
        <f t="shared" si="5"/>
        <v>#N/A</v>
      </c>
    </row>
    <row r="162" spans="14:16">
      <c r="N162" s="108">
        <f t="shared" si="4"/>
        <v>0</v>
      </c>
      <c r="O162" s="108" t="e">
        <f>IF(D162="X",0,IF(E162="X",0,VLOOKUP(E162,'32'!$K$3:$L$16,2,FALSE)))</f>
        <v>#N/A</v>
      </c>
      <c r="P162" s="108" t="e">
        <f t="shared" si="5"/>
        <v>#N/A</v>
      </c>
    </row>
    <row r="163" spans="14:16">
      <c r="N163" s="108">
        <f t="shared" si="4"/>
        <v>0</v>
      </c>
      <c r="O163" s="108" t="e">
        <f>IF(D163="X",0,IF(E163="X",0,VLOOKUP(E163,'32'!$K$3:$L$16,2,FALSE)))</f>
        <v>#N/A</v>
      </c>
      <c r="P163" s="108" t="e">
        <f t="shared" si="5"/>
        <v>#N/A</v>
      </c>
    </row>
    <row r="164" spans="14:16">
      <c r="N164" s="108">
        <f t="shared" si="4"/>
        <v>0</v>
      </c>
      <c r="O164" s="108" t="e">
        <f>IF(D164="X",0,IF(E164="X",0,VLOOKUP(E164,'32'!$K$3:$L$16,2,FALSE)))</f>
        <v>#N/A</v>
      </c>
      <c r="P164" s="108" t="e">
        <f t="shared" si="5"/>
        <v>#N/A</v>
      </c>
    </row>
    <row r="165" spans="14:16">
      <c r="N165" s="108">
        <f t="shared" si="4"/>
        <v>0</v>
      </c>
      <c r="O165" s="108" t="e">
        <f>IF(D165="X",0,IF(E165="X",0,VLOOKUP(E165,'32'!$K$3:$L$16,2,FALSE)))</f>
        <v>#N/A</v>
      </c>
      <c r="P165" s="108" t="e">
        <f t="shared" si="5"/>
        <v>#N/A</v>
      </c>
    </row>
    <row r="166" spans="14:16">
      <c r="N166" s="108">
        <f t="shared" si="4"/>
        <v>0</v>
      </c>
      <c r="O166" s="108" t="e">
        <f>IF(D166="X",0,IF(E166="X",0,VLOOKUP(E166,'32'!$K$3:$L$16,2,FALSE)))</f>
        <v>#N/A</v>
      </c>
      <c r="P166" s="108" t="e">
        <f t="shared" si="5"/>
        <v>#N/A</v>
      </c>
    </row>
    <row r="167" spans="14:16">
      <c r="N167" s="108">
        <f t="shared" si="4"/>
        <v>0</v>
      </c>
      <c r="O167" s="108" t="e">
        <f>IF(D167="X",0,IF(E167="X",0,VLOOKUP(E167,'32'!$K$3:$L$16,2,FALSE)))</f>
        <v>#N/A</v>
      </c>
      <c r="P167" s="108" t="e">
        <f t="shared" si="5"/>
        <v>#N/A</v>
      </c>
    </row>
    <row r="168" spans="14:16">
      <c r="N168" s="108">
        <f t="shared" si="4"/>
        <v>0</v>
      </c>
      <c r="O168" s="108" t="e">
        <f>IF(D168="X",0,IF(E168="X",0,VLOOKUP(E168,'32'!$K$3:$L$16,2,FALSE)))</f>
        <v>#N/A</v>
      </c>
      <c r="P168" s="108" t="e">
        <f t="shared" si="5"/>
        <v>#N/A</v>
      </c>
    </row>
    <row r="169" spans="14:16">
      <c r="N169" s="108">
        <f t="shared" si="4"/>
        <v>0</v>
      </c>
      <c r="O169" s="108" t="e">
        <f>IF(D169="X",0,IF(E169="X",0,VLOOKUP(E169,'32'!$K$3:$L$16,2,FALSE)))</f>
        <v>#N/A</v>
      </c>
      <c r="P169" s="108" t="e">
        <f t="shared" si="5"/>
        <v>#N/A</v>
      </c>
    </row>
    <row r="170" spans="14:16">
      <c r="N170" s="108">
        <f t="shared" si="4"/>
        <v>0</v>
      </c>
      <c r="O170" s="108" t="e">
        <f>IF(D170="X",0,IF(E170="X",0,VLOOKUP(E170,'32'!$K$3:$L$16,2,FALSE)))</f>
        <v>#N/A</v>
      </c>
      <c r="P170" s="108" t="e">
        <f t="shared" si="5"/>
        <v>#N/A</v>
      </c>
    </row>
    <row r="171" spans="14:16">
      <c r="N171" s="108">
        <f t="shared" si="4"/>
        <v>0</v>
      </c>
      <c r="O171" s="108" t="e">
        <f>IF(D171="X",0,IF(E171="X",0,VLOOKUP(E171,'32'!$K$3:$L$16,2,FALSE)))</f>
        <v>#N/A</v>
      </c>
      <c r="P171" s="108" t="e">
        <f t="shared" si="5"/>
        <v>#N/A</v>
      </c>
    </row>
    <row r="172" spans="14:16">
      <c r="N172" s="108">
        <f t="shared" si="4"/>
        <v>0</v>
      </c>
      <c r="O172" s="108" t="e">
        <f>IF(D172="X",0,IF(E172="X",0,VLOOKUP(E172,'32'!$K$3:$L$16,2,FALSE)))</f>
        <v>#N/A</v>
      </c>
      <c r="P172" s="108" t="e">
        <f t="shared" si="5"/>
        <v>#N/A</v>
      </c>
    </row>
    <row r="173" spans="14:16">
      <c r="N173" s="108">
        <f t="shared" si="4"/>
        <v>0</v>
      </c>
      <c r="O173" s="108" t="e">
        <f>IF(D173="X",0,IF(E173="X",0,VLOOKUP(E173,'32'!$K$3:$L$16,2,FALSE)))</f>
        <v>#N/A</v>
      </c>
      <c r="P173" s="108" t="e">
        <f t="shared" si="5"/>
        <v>#N/A</v>
      </c>
    </row>
    <row r="174" spans="14:16">
      <c r="N174" s="108">
        <f t="shared" si="4"/>
        <v>0</v>
      </c>
      <c r="O174" s="108" t="e">
        <f>IF(D174="X",0,IF(E174="X",0,VLOOKUP(E174,'32'!$K$3:$L$16,2,FALSE)))</f>
        <v>#N/A</v>
      </c>
      <c r="P174" s="108" t="e">
        <f t="shared" si="5"/>
        <v>#N/A</v>
      </c>
    </row>
    <row r="175" spans="14:16">
      <c r="N175" s="108">
        <f t="shared" si="4"/>
        <v>0</v>
      </c>
      <c r="O175" s="108" t="e">
        <f>IF(D175="X",0,IF(E175="X",0,VLOOKUP(E175,'32'!$K$3:$L$16,2,FALSE)))</f>
        <v>#N/A</v>
      </c>
      <c r="P175" s="108" t="e">
        <f t="shared" si="5"/>
        <v>#N/A</v>
      </c>
    </row>
    <row r="176" spans="14:16">
      <c r="N176" s="108">
        <f t="shared" si="4"/>
        <v>0</v>
      </c>
      <c r="O176" s="108" t="e">
        <f>IF(D176="X",0,IF(E176="X",0,VLOOKUP(E176,'32'!$K$3:$L$16,2,FALSE)))</f>
        <v>#N/A</v>
      </c>
      <c r="P176" s="108" t="e">
        <f t="shared" si="5"/>
        <v>#N/A</v>
      </c>
    </row>
    <row r="177" spans="14:16">
      <c r="N177" s="108">
        <f t="shared" si="4"/>
        <v>0</v>
      </c>
      <c r="O177" s="108" t="e">
        <f>IF(D177="X",0,IF(E177="X",0,VLOOKUP(E177,'32'!$K$3:$L$16,2,FALSE)))</f>
        <v>#N/A</v>
      </c>
      <c r="P177" s="108" t="e">
        <f t="shared" si="5"/>
        <v>#N/A</v>
      </c>
    </row>
    <row r="178" spans="14:16">
      <c r="N178" s="108">
        <f t="shared" si="4"/>
        <v>0</v>
      </c>
      <c r="O178" s="108" t="e">
        <f>IF(D178="X",0,IF(E178="X",0,VLOOKUP(E178,'32'!$K$3:$L$16,2,FALSE)))</f>
        <v>#N/A</v>
      </c>
      <c r="P178" s="108" t="e">
        <f t="shared" si="5"/>
        <v>#N/A</v>
      </c>
    </row>
    <row r="179" spans="14:16">
      <c r="N179" s="108">
        <f t="shared" si="4"/>
        <v>0</v>
      </c>
      <c r="O179" s="108" t="e">
        <f>IF(D179="X",0,IF(E179="X",0,VLOOKUP(E179,'32'!$K$3:$L$16,2,FALSE)))</f>
        <v>#N/A</v>
      </c>
      <c r="P179" s="108" t="e">
        <f t="shared" si="5"/>
        <v>#N/A</v>
      </c>
    </row>
    <row r="180" spans="14:16">
      <c r="N180" s="108">
        <f t="shared" si="4"/>
        <v>0</v>
      </c>
      <c r="O180" s="108" t="e">
        <f>IF(D180="X",0,IF(E180="X",0,VLOOKUP(E180,'32'!$K$3:$L$16,2,FALSE)))</f>
        <v>#N/A</v>
      </c>
      <c r="P180" s="108" t="e">
        <f t="shared" si="5"/>
        <v>#N/A</v>
      </c>
    </row>
    <row r="181" spans="14:16">
      <c r="N181" s="108">
        <f t="shared" si="4"/>
        <v>0</v>
      </c>
      <c r="O181" s="108" t="e">
        <f>IF(D181="X",0,IF(E181="X",0,VLOOKUP(E181,'32'!$K$3:$L$16,2,FALSE)))</f>
        <v>#N/A</v>
      </c>
      <c r="P181" s="108" t="e">
        <f t="shared" si="5"/>
        <v>#N/A</v>
      </c>
    </row>
    <row r="182" spans="14:16">
      <c r="N182" s="108">
        <f t="shared" si="4"/>
        <v>0</v>
      </c>
      <c r="O182" s="108" t="e">
        <f>IF(D182="X",0,IF(E182="X",0,VLOOKUP(E182,'32'!$K$3:$L$16,2,FALSE)))</f>
        <v>#N/A</v>
      </c>
      <c r="P182" s="108" t="e">
        <f t="shared" si="5"/>
        <v>#N/A</v>
      </c>
    </row>
    <row r="183" spans="14:16">
      <c r="N183" s="108">
        <f t="shared" si="4"/>
        <v>0</v>
      </c>
      <c r="O183" s="108" t="e">
        <f>IF(D183="X",0,IF(E183="X",0,VLOOKUP(E183,'32'!$K$3:$L$16,2,FALSE)))</f>
        <v>#N/A</v>
      </c>
      <c r="P183" s="108" t="e">
        <f t="shared" si="5"/>
        <v>#N/A</v>
      </c>
    </row>
    <row r="184" spans="14:16">
      <c r="N184" s="108">
        <f t="shared" si="4"/>
        <v>0</v>
      </c>
      <c r="O184" s="108" t="e">
        <f>IF(D184="X",0,IF(E184="X",0,VLOOKUP(E184,'32'!$K$3:$L$16,2,FALSE)))</f>
        <v>#N/A</v>
      </c>
      <c r="P184" s="108" t="e">
        <f t="shared" si="5"/>
        <v>#N/A</v>
      </c>
    </row>
    <row r="185" spans="14:16">
      <c r="N185" s="108">
        <f t="shared" si="4"/>
        <v>0</v>
      </c>
      <c r="O185" s="108" t="e">
        <f>IF(D185="X",0,IF(E185="X",0,VLOOKUP(E185,'32'!$K$3:$L$16,2,FALSE)))</f>
        <v>#N/A</v>
      </c>
      <c r="P185" s="108" t="e">
        <f t="shared" si="5"/>
        <v>#N/A</v>
      </c>
    </row>
    <row r="186" spans="14:16">
      <c r="N186" s="108">
        <f t="shared" si="4"/>
        <v>0</v>
      </c>
      <c r="O186" s="108" t="e">
        <f>IF(D186="X",0,IF(E186="X",0,VLOOKUP(E186,'32'!$K$3:$L$16,2,FALSE)))</f>
        <v>#N/A</v>
      </c>
      <c r="P186" s="108" t="e">
        <f t="shared" si="5"/>
        <v>#N/A</v>
      </c>
    </row>
    <row r="187" spans="14:16">
      <c r="N187" s="108">
        <f t="shared" si="4"/>
        <v>0</v>
      </c>
      <c r="O187" s="108" t="e">
        <f>IF(D187="X",0,IF(E187="X",0,VLOOKUP(E187,'32'!$K$3:$L$16,2,FALSE)))</f>
        <v>#N/A</v>
      </c>
      <c r="P187" s="108" t="e">
        <f t="shared" si="5"/>
        <v>#N/A</v>
      </c>
    </row>
    <row r="188" spans="14:16">
      <c r="N188" s="108">
        <f t="shared" si="4"/>
        <v>0</v>
      </c>
      <c r="O188" s="108" t="e">
        <f>IF(D188="X",0,IF(E188="X",0,VLOOKUP(E188,'32'!$K$3:$L$16,2,FALSE)))</f>
        <v>#N/A</v>
      </c>
      <c r="P188" s="108" t="e">
        <f t="shared" si="5"/>
        <v>#N/A</v>
      </c>
    </row>
    <row r="189" spans="14:16">
      <c r="N189" s="108">
        <f t="shared" si="4"/>
        <v>0</v>
      </c>
      <c r="O189" s="108" t="e">
        <f>IF(D189="X",0,IF(E189="X",0,VLOOKUP(E189,'32'!$K$3:$L$16,2,FALSE)))</f>
        <v>#N/A</v>
      </c>
      <c r="P189" s="108" t="e">
        <f t="shared" si="5"/>
        <v>#N/A</v>
      </c>
    </row>
    <row r="190" spans="14:16">
      <c r="N190" s="108">
        <f t="shared" si="4"/>
        <v>0</v>
      </c>
      <c r="O190" s="108" t="e">
        <f>IF(D190="X",0,IF(E190="X",0,VLOOKUP(E190,'32'!$K$3:$L$16,2,FALSE)))</f>
        <v>#N/A</v>
      </c>
      <c r="P190" s="108" t="e">
        <f t="shared" si="5"/>
        <v>#N/A</v>
      </c>
    </row>
    <row r="191" spans="14:16">
      <c r="N191" s="108">
        <f t="shared" si="4"/>
        <v>0</v>
      </c>
      <c r="O191" s="108" t="e">
        <f>IF(D191="X",0,IF(E191="X",0,VLOOKUP(E191,'32'!$K$3:$L$16,2,FALSE)))</f>
        <v>#N/A</v>
      </c>
      <c r="P191" s="108" t="e">
        <f t="shared" si="5"/>
        <v>#N/A</v>
      </c>
    </row>
    <row r="192" spans="14:16">
      <c r="N192" s="108">
        <f t="shared" si="4"/>
        <v>0</v>
      </c>
      <c r="O192" s="108" t="e">
        <f>IF(D192="X",0,IF(E192="X",0,VLOOKUP(E192,'32'!$K$3:$L$16,2,FALSE)))</f>
        <v>#N/A</v>
      </c>
      <c r="P192" s="108" t="e">
        <f t="shared" si="5"/>
        <v>#N/A</v>
      </c>
    </row>
    <row r="193" spans="14:16">
      <c r="N193" s="108">
        <f t="shared" si="4"/>
        <v>0</v>
      </c>
      <c r="O193" s="108" t="e">
        <f>IF(D193="X",0,IF(E193="X",0,VLOOKUP(E193,'32'!$K$3:$L$16,2,FALSE)))</f>
        <v>#N/A</v>
      </c>
      <c r="P193" s="108" t="e">
        <f t="shared" si="5"/>
        <v>#N/A</v>
      </c>
    </row>
    <row r="194" spans="14:16">
      <c r="N194" s="108">
        <f t="shared" si="4"/>
        <v>0</v>
      </c>
      <c r="O194" s="108" t="e">
        <f>IF(D194="X",0,IF(E194="X",0,VLOOKUP(E194,'32'!$K$3:$L$16,2,FALSE)))</f>
        <v>#N/A</v>
      </c>
      <c r="P194" s="108" t="e">
        <f t="shared" si="5"/>
        <v>#N/A</v>
      </c>
    </row>
    <row r="195" spans="14:16">
      <c r="N195" s="108">
        <f t="shared" si="4"/>
        <v>0</v>
      </c>
      <c r="O195" s="108" t="e">
        <f>IF(D195="X",0,IF(E195="X",0,VLOOKUP(E195,'32'!$K$3:$L$16,2,FALSE)))</f>
        <v>#N/A</v>
      </c>
      <c r="P195" s="108" t="e">
        <f t="shared" si="5"/>
        <v>#N/A</v>
      </c>
    </row>
    <row r="196" spans="14:16">
      <c r="N196" s="108">
        <f t="shared" ref="N196:N259" si="6">SUM(F196:M196)</f>
        <v>0</v>
      </c>
      <c r="O196" s="108" t="e">
        <f>IF(D196="X",0,IF(E196="X",0,VLOOKUP(E196,'32'!$K$3:$L$16,2,FALSE)))</f>
        <v>#N/A</v>
      </c>
      <c r="P196" s="108" t="e">
        <f t="shared" ref="P196:P259" si="7">N196*O196</f>
        <v>#N/A</v>
      </c>
    </row>
    <row r="197" spans="14:16">
      <c r="N197" s="108">
        <f t="shared" si="6"/>
        <v>0</v>
      </c>
      <c r="O197" s="108" t="e">
        <f>IF(D197="X",0,IF(E197="X",0,VLOOKUP(E197,'32'!$K$3:$L$16,2,FALSE)))</f>
        <v>#N/A</v>
      </c>
      <c r="P197" s="108" t="e">
        <f t="shared" si="7"/>
        <v>#N/A</v>
      </c>
    </row>
    <row r="198" spans="14:16">
      <c r="N198" s="108">
        <f t="shared" si="6"/>
        <v>0</v>
      </c>
      <c r="O198" s="108" t="e">
        <f>IF(D198="X",0,IF(E198="X",0,VLOOKUP(E198,'32'!$K$3:$L$16,2,FALSE)))</f>
        <v>#N/A</v>
      </c>
      <c r="P198" s="108" t="e">
        <f t="shared" si="7"/>
        <v>#N/A</v>
      </c>
    </row>
    <row r="199" spans="14:16">
      <c r="N199" s="108">
        <f t="shared" si="6"/>
        <v>0</v>
      </c>
      <c r="O199" s="108" t="e">
        <f>IF(D199="X",0,IF(E199="X",0,VLOOKUP(E199,'32'!$K$3:$L$16,2,FALSE)))</f>
        <v>#N/A</v>
      </c>
      <c r="P199" s="108" t="e">
        <f t="shared" si="7"/>
        <v>#N/A</v>
      </c>
    </row>
    <row r="200" spans="14:16">
      <c r="N200" s="108">
        <f t="shared" si="6"/>
        <v>0</v>
      </c>
      <c r="O200" s="108" t="e">
        <f>IF(D200="X",0,IF(E200="X",0,VLOOKUP(E200,'32'!$K$3:$L$16,2,FALSE)))</f>
        <v>#N/A</v>
      </c>
      <c r="P200" s="108" t="e">
        <f t="shared" si="7"/>
        <v>#N/A</v>
      </c>
    </row>
    <row r="201" spans="14:16">
      <c r="N201" s="108">
        <f t="shared" si="6"/>
        <v>0</v>
      </c>
      <c r="O201" s="108" t="e">
        <f>IF(D201="X",0,IF(E201="X",0,VLOOKUP(E201,'32'!$K$3:$L$16,2,FALSE)))</f>
        <v>#N/A</v>
      </c>
      <c r="P201" s="108" t="e">
        <f t="shared" si="7"/>
        <v>#N/A</v>
      </c>
    </row>
    <row r="202" spans="14:16">
      <c r="N202" s="108">
        <f t="shared" si="6"/>
        <v>0</v>
      </c>
      <c r="O202" s="108" t="e">
        <f>IF(D202="X",0,IF(E202="X",0,VLOOKUP(E202,'32'!$K$3:$L$16,2,FALSE)))</f>
        <v>#N/A</v>
      </c>
      <c r="P202" s="108" t="e">
        <f t="shared" si="7"/>
        <v>#N/A</v>
      </c>
    </row>
    <row r="203" spans="14:16">
      <c r="N203" s="108">
        <f t="shared" si="6"/>
        <v>0</v>
      </c>
      <c r="O203" s="108" t="e">
        <f>IF(D203="X",0,IF(E203="X",0,VLOOKUP(E203,'32'!$K$3:$L$16,2,FALSE)))</f>
        <v>#N/A</v>
      </c>
      <c r="P203" s="108" t="e">
        <f t="shared" si="7"/>
        <v>#N/A</v>
      </c>
    </row>
    <row r="204" spans="14:16">
      <c r="N204" s="108">
        <f t="shared" si="6"/>
        <v>0</v>
      </c>
      <c r="O204" s="108" t="e">
        <f>IF(D204="X",0,IF(E204="X",0,VLOOKUP(E204,'32'!$K$3:$L$16,2,FALSE)))</f>
        <v>#N/A</v>
      </c>
      <c r="P204" s="108" t="e">
        <f t="shared" si="7"/>
        <v>#N/A</v>
      </c>
    </row>
    <row r="205" spans="14:16">
      <c r="N205" s="108">
        <f t="shared" si="6"/>
        <v>0</v>
      </c>
      <c r="O205" s="108" t="e">
        <f>IF(D205="X",0,IF(E205="X",0,VLOOKUP(E205,'32'!$K$3:$L$16,2,FALSE)))</f>
        <v>#N/A</v>
      </c>
      <c r="P205" s="108" t="e">
        <f t="shared" si="7"/>
        <v>#N/A</v>
      </c>
    </row>
    <row r="206" spans="14:16">
      <c r="N206" s="108">
        <f t="shared" si="6"/>
        <v>0</v>
      </c>
      <c r="O206" s="108" t="e">
        <f>IF(D206="X",0,IF(E206="X",0,VLOOKUP(E206,'32'!$K$3:$L$16,2,FALSE)))</f>
        <v>#N/A</v>
      </c>
      <c r="P206" s="108" t="e">
        <f t="shared" si="7"/>
        <v>#N/A</v>
      </c>
    </row>
    <row r="207" spans="14:16">
      <c r="N207" s="108">
        <f t="shared" si="6"/>
        <v>0</v>
      </c>
      <c r="O207" s="108" t="e">
        <f>IF(D207="X",0,IF(E207="X",0,VLOOKUP(E207,'32'!$K$3:$L$16,2,FALSE)))</f>
        <v>#N/A</v>
      </c>
      <c r="P207" s="108" t="e">
        <f t="shared" si="7"/>
        <v>#N/A</v>
      </c>
    </row>
    <row r="208" spans="14:16">
      <c r="N208" s="108">
        <f t="shared" si="6"/>
        <v>0</v>
      </c>
      <c r="O208" s="108" t="e">
        <f>IF(D208="X",0,IF(E208="X",0,VLOOKUP(E208,'32'!$K$3:$L$16,2,FALSE)))</f>
        <v>#N/A</v>
      </c>
      <c r="P208" s="108" t="e">
        <f t="shared" si="7"/>
        <v>#N/A</v>
      </c>
    </row>
    <row r="209" spans="14:16">
      <c r="N209" s="108">
        <f t="shared" si="6"/>
        <v>0</v>
      </c>
      <c r="O209" s="108" t="e">
        <f>IF(D209="X",0,IF(E209="X",0,VLOOKUP(E209,'32'!$K$3:$L$16,2,FALSE)))</f>
        <v>#N/A</v>
      </c>
      <c r="P209" s="108" t="e">
        <f t="shared" si="7"/>
        <v>#N/A</v>
      </c>
    </row>
    <row r="210" spans="14:16">
      <c r="N210" s="108">
        <f t="shared" si="6"/>
        <v>0</v>
      </c>
      <c r="O210" s="108" t="e">
        <f>IF(D210="X",0,IF(E210="X",0,VLOOKUP(E210,'32'!$K$3:$L$16,2,FALSE)))</f>
        <v>#N/A</v>
      </c>
      <c r="P210" s="108" t="e">
        <f t="shared" si="7"/>
        <v>#N/A</v>
      </c>
    </row>
    <row r="211" spans="14:16">
      <c r="N211" s="108">
        <f t="shared" si="6"/>
        <v>0</v>
      </c>
      <c r="O211" s="108" t="e">
        <f>IF(D211="X",0,IF(E211="X",0,VLOOKUP(E211,'32'!$K$3:$L$16,2,FALSE)))</f>
        <v>#N/A</v>
      </c>
      <c r="P211" s="108" t="e">
        <f t="shared" si="7"/>
        <v>#N/A</v>
      </c>
    </row>
    <row r="212" spans="14:16">
      <c r="N212" s="108">
        <f t="shared" si="6"/>
        <v>0</v>
      </c>
      <c r="O212" s="108" t="e">
        <f>IF(D212="X",0,IF(E212="X",0,VLOOKUP(E212,'32'!$K$3:$L$16,2,FALSE)))</f>
        <v>#N/A</v>
      </c>
      <c r="P212" s="108" t="e">
        <f t="shared" si="7"/>
        <v>#N/A</v>
      </c>
    </row>
    <row r="213" spans="14:16">
      <c r="N213" s="108">
        <f t="shared" si="6"/>
        <v>0</v>
      </c>
      <c r="O213" s="108" t="e">
        <f>IF(D213="X",0,IF(E213="X",0,VLOOKUP(E213,'32'!$K$3:$L$16,2,FALSE)))</f>
        <v>#N/A</v>
      </c>
      <c r="P213" s="108" t="e">
        <f t="shared" si="7"/>
        <v>#N/A</v>
      </c>
    </row>
    <row r="214" spans="14:16">
      <c r="N214" s="108">
        <f t="shared" si="6"/>
        <v>0</v>
      </c>
      <c r="O214" s="108" t="e">
        <f>IF(D214="X",0,IF(E214="X",0,VLOOKUP(E214,'32'!$K$3:$L$16,2,FALSE)))</f>
        <v>#N/A</v>
      </c>
      <c r="P214" s="108" t="e">
        <f t="shared" si="7"/>
        <v>#N/A</v>
      </c>
    </row>
    <row r="215" spans="14:16">
      <c r="N215" s="108">
        <f t="shared" si="6"/>
        <v>0</v>
      </c>
      <c r="O215" s="108" t="e">
        <f>IF(D215="X",0,IF(E215="X",0,VLOOKUP(E215,'32'!$K$3:$L$16,2,FALSE)))</f>
        <v>#N/A</v>
      </c>
      <c r="P215" s="108" t="e">
        <f t="shared" si="7"/>
        <v>#N/A</v>
      </c>
    </row>
    <row r="216" spans="14:16">
      <c r="N216" s="108">
        <f t="shared" si="6"/>
        <v>0</v>
      </c>
      <c r="O216" s="108" t="e">
        <f>IF(D216="X",0,IF(E216="X",0,VLOOKUP(E216,'32'!$K$3:$L$16,2,FALSE)))</f>
        <v>#N/A</v>
      </c>
      <c r="P216" s="108" t="e">
        <f t="shared" si="7"/>
        <v>#N/A</v>
      </c>
    </row>
    <row r="217" spans="14:16">
      <c r="N217" s="108">
        <f t="shared" si="6"/>
        <v>0</v>
      </c>
      <c r="O217" s="108" t="e">
        <f>IF(D217="X",0,IF(E217="X",0,VLOOKUP(E217,'32'!$K$3:$L$16,2,FALSE)))</f>
        <v>#N/A</v>
      </c>
      <c r="P217" s="108" t="e">
        <f t="shared" si="7"/>
        <v>#N/A</v>
      </c>
    </row>
    <row r="218" spans="14:16">
      <c r="N218" s="108">
        <f t="shared" si="6"/>
        <v>0</v>
      </c>
      <c r="O218" s="108" t="e">
        <f>IF(D218="X",0,IF(E218="X",0,VLOOKUP(E218,'32'!$K$3:$L$16,2,FALSE)))</f>
        <v>#N/A</v>
      </c>
      <c r="P218" s="108" t="e">
        <f t="shared" si="7"/>
        <v>#N/A</v>
      </c>
    </row>
    <row r="219" spans="14:16">
      <c r="N219" s="108">
        <f t="shared" si="6"/>
        <v>0</v>
      </c>
      <c r="O219" s="108" t="e">
        <f>IF(D219="X",0,IF(E219="X",0,VLOOKUP(E219,'32'!$K$3:$L$16,2,FALSE)))</f>
        <v>#N/A</v>
      </c>
      <c r="P219" s="108" t="e">
        <f t="shared" si="7"/>
        <v>#N/A</v>
      </c>
    </row>
    <row r="220" spans="14:16">
      <c r="N220" s="108">
        <f t="shared" si="6"/>
        <v>0</v>
      </c>
      <c r="O220" s="108" t="e">
        <f>IF(D220="X",0,IF(E220="X",0,VLOOKUP(E220,'32'!$K$3:$L$16,2,FALSE)))</f>
        <v>#N/A</v>
      </c>
      <c r="P220" s="108" t="e">
        <f t="shared" si="7"/>
        <v>#N/A</v>
      </c>
    </row>
    <row r="221" spans="14:16">
      <c r="N221" s="108">
        <f t="shared" si="6"/>
        <v>0</v>
      </c>
      <c r="O221" s="108" t="e">
        <f>IF(D221="X",0,IF(E221="X",0,VLOOKUP(E221,'32'!$K$3:$L$16,2,FALSE)))</f>
        <v>#N/A</v>
      </c>
      <c r="P221" s="108" t="e">
        <f t="shared" si="7"/>
        <v>#N/A</v>
      </c>
    </row>
    <row r="222" spans="14:16">
      <c r="N222" s="108">
        <f t="shared" si="6"/>
        <v>0</v>
      </c>
      <c r="O222" s="108" t="e">
        <f>IF(D222="X",0,IF(E222="X",0,VLOOKUP(E222,'32'!$K$3:$L$16,2,FALSE)))</f>
        <v>#N/A</v>
      </c>
      <c r="P222" s="108" t="e">
        <f t="shared" si="7"/>
        <v>#N/A</v>
      </c>
    </row>
    <row r="223" spans="14:16">
      <c r="N223" s="108">
        <f t="shared" si="6"/>
        <v>0</v>
      </c>
      <c r="O223" s="108" t="e">
        <f>IF(D223="X",0,IF(E223="X",0,VLOOKUP(E223,'32'!$K$3:$L$16,2,FALSE)))</f>
        <v>#N/A</v>
      </c>
      <c r="P223" s="108" t="e">
        <f t="shared" si="7"/>
        <v>#N/A</v>
      </c>
    </row>
    <row r="224" spans="14:16">
      <c r="N224" s="108">
        <f t="shared" si="6"/>
        <v>0</v>
      </c>
      <c r="O224" s="108" t="e">
        <f>IF(D224="X",0,IF(E224="X",0,VLOOKUP(E224,'32'!$K$3:$L$16,2,FALSE)))</f>
        <v>#N/A</v>
      </c>
      <c r="P224" s="108" t="e">
        <f t="shared" si="7"/>
        <v>#N/A</v>
      </c>
    </row>
    <row r="225" spans="14:16">
      <c r="N225" s="108">
        <f t="shared" si="6"/>
        <v>0</v>
      </c>
      <c r="O225" s="108" t="e">
        <f>IF(D225="X",0,IF(E225="X",0,VLOOKUP(E225,'32'!$K$3:$L$16,2,FALSE)))</f>
        <v>#N/A</v>
      </c>
      <c r="P225" s="108" t="e">
        <f t="shared" si="7"/>
        <v>#N/A</v>
      </c>
    </row>
    <row r="226" spans="14:16">
      <c r="N226" s="108">
        <f t="shared" si="6"/>
        <v>0</v>
      </c>
      <c r="O226" s="108" t="e">
        <f>IF(D226="X",0,IF(E226="X",0,VLOOKUP(E226,'32'!$K$3:$L$16,2,FALSE)))</f>
        <v>#N/A</v>
      </c>
      <c r="P226" s="108" t="e">
        <f t="shared" si="7"/>
        <v>#N/A</v>
      </c>
    </row>
    <row r="227" spans="14:16">
      <c r="N227" s="108">
        <f t="shared" si="6"/>
        <v>0</v>
      </c>
      <c r="O227" s="108" t="e">
        <f>IF(D227="X",0,IF(E227="X",0,VLOOKUP(E227,'32'!$K$3:$L$16,2,FALSE)))</f>
        <v>#N/A</v>
      </c>
      <c r="P227" s="108" t="e">
        <f t="shared" si="7"/>
        <v>#N/A</v>
      </c>
    </row>
    <row r="228" spans="14:16">
      <c r="N228" s="108">
        <f t="shared" si="6"/>
        <v>0</v>
      </c>
      <c r="O228" s="108" t="e">
        <f>IF(D228="X",0,IF(E228="X",0,VLOOKUP(E228,'32'!$K$3:$L$16,2,FALSE)))</f>
        <v>#N/A</v>
      </c>
      <c r="P228" s="108" t="e">
        <f t="shared" si="7"/>
        <v>#N/A</v>
      </c>
    </row>
    <row r="229" spans="14:16">
      <c r="N229" s="108">
        <f t="shared" si="6"/>
        <v>0</v>
      </c>
      <c r="O229" s="108" t="e">
        <f>IF(D229="X",0,IF(E229="X",0,VLOOKUP(E229,'32'!$K$3:$L$16,2,FALSE)))</f>
        <v>#N/A</v>
      </c>
      <c r="P229" s="108" t="e">
        <f t="shared" si="7"/>
        <v>#N/A</v>
      </c>
    </row>
    <row r="230" spans="14:16">
      <c r="N230" s="108">
        <f t="shared" si="6"/>
        <v>0</v>
      </c>
      <c r="O230" s="108" t="e">
        <f>IF(D230="X",0,IF(E230="X",0,VLOOKUP(E230,'32'!$K$3:$L$16,2,FALSE)))</f>
        <v>#N/A</v>
      </c>
      <c r="P230" s="108" t="e">
        <f t="shared" si="7"/>
        <v>#N/A</v>
      </c>
    </row>
    <row r="231" spans="14:16">
      <c r="N231" s="108">
        <f t="shared" si="6"/>
        <v>0</v>
      </c>
      <c r="O231" s="108" t="e">
        <f>IF(D231="X",0,IF(E231="X",0,VLOOKUP(E231,'32'!$K$3:$L$16,2,FALSE)))</f>
        <v>#N/A</v>
      </c>
      <c r="P231" s="108" t="e">
        <f t="shared" si="7"/>
        <v>#N/A</v>
      </c>
    </row>
    <row r="232" spans="14:16">
      <c r="N232" s="108">
        <f t="shared" si="6"/>
        <v>0</v>
      </c>
      <c r="O232" s="108" t="e">
        <f>IF(D232="X",0,IF(E232="X",0,VLOOKUP(E232,'32'!$K$3:$L$16,2,FALSE)))</f>
        <v>#N/A</v>
      </c>
      <c r="P232" s="108" t="e">
        <f t="shared" si="7"/>
        <v>#N/A</v>
      </c>
    </row>
    <row r="233" spans="14:16">
      <c r="N233" s="108">
        <f t="shared" si="6"/>
        <v>0</v>
      </c>
      <c r="O233" s="108" t="e">
        <f>IF(D233="X",0,IF(E233="X",0,VLOOKUP(E233,'32'!$K$3:$L$16,2,FALSE)))</f>
        <v>#N/A</v>
      </c>
      <c r="P233" s="108" t="e">
        <f t="shared" si="7"/>
        <v>#N/A</v>
      </c>
    </row>
    <row r="234" spans="14:16">
      <c r="N234" s="108">
        <f t="shared" si="6"/>
        <v>0</v>
      </c>
      <c r="O234" s="108" t="e">
        <f>IF(D234="X",0,IF(E234="X",0,VLOOKUP(E234,'32'!$K$3:$L$16,2,FALSE)))</f>
        <v>#N/A</v>
      </c>
      <c r="P234" s="108" t="e">
        <f t="shared" si="7"/>
        <v>#N/A</v>
      </c>
    </row>
    <row r="235" spans="14:16">
      <c r="N235" s="108">
        <f t="shared" si="6"/>
        <v>0</v>
      </c>
      <c r="O235" s="108" t="e">
        <f>IF(D235="X",0,IF(E235="X",0,VLOOKUP(E235,'32'!$K$3:$L$16,2,FALSE)))</f>
        <v>#N/A</v>
      </c>
      <c r="P235" s="108" t="e">
        <f t="shared" si="7"/>
        <v>#N/A</v>
      </c>
    </row>
    <row r="236" spans="14:16">
      <c r="N236" s="108">
        <f t="shared" si="6"/>
        <v>0</v>
      </c>
      <c r="O236" s="108" t="e">
        <f>IF(D236="X",0,IF(E236="X",0,VLOOKUP(E236,'32'!$K$3:$L$16,2,FALSE)))</f>
        <v>#N/A</v>
      </c>
      <c r="P236" s="108" t="e">
        <f t="shared" si="7"/>
        <v>#N/A</v>
      </c>
    </row>
    <row r="237" spans="14:16">
      <c r="N237" s="108">
        <f t="shared" si="6"/>
        <v>0</v>
      </c>
      <c r="O237" s="108" t="e">
        <f>IF(D237="X",0,IF(E237="X",0,VLOOKUP(E237,'32'!$K$3:$L$16,2,FALSE)))</f>
        <v>#N/A</v>
      </c>
      <c r="P237" s="108" t="e">
        <f t="shared" si="7"/>
        <v>#N/A</v>
      </c>
    </row>
    <row r="238" spans="14:16">
      <c r="N238" s="108">
        <f t="shared" si="6"/>
        <v>0</v>
      </c>
      <c r="O238" s="108" t="e">
        <f>IF(D238="X",0,IF(E238="X",0,VLOOKUP(E238,'32'!$K$3:$L$16,2,FALSE)))</f>
        <v>#N/A</v>
      </c>
      <c r="P238" s="108" t="e">
        <f t="shared" si="7"/>
        <v>#N/A</v>
      </c>
    </row>
    <row r="239" spans="14:16">
      <c r="N239" s="108">
        <f t="shared" si="6"/>
        <v>0</v>
      </c>
      <c r="O239" s="108" t="e">
        <f>IF(D239="X",0,IF(E239="X",0,VLOOKUP(E239,'32'!$K$3:$L$16,2,FALSE)))</f>
        <v>#N/A</v>
      </c>
      <c r="P239" s="108" t="e">
        <f t="shared" si="7"/>
        <v>#N/A</v>
      </c>
    </row>
    <row r="240" spans="14:16">
      <c r="N240" s="108">
        <f t="shared" si="6"/>
        <v>0</v>
      </c>
      <c r="O240" s="108" t="e">
        <f>IF(D240="X",0,IF(E240="X",0,VLOOKUP(E240,'32'!$K$3:$L$16,2,FALSE)))</f>
        <v>#N/A</v>
      </c>
      <c r="P240" s="108" t="e">
        <f t="shared" si="7"/>
        <v>#N/A</v>
      </c>
    </row>
    <row r="241" spans="14:16">
      <c r="N241" s="108">
        <f t="shared" si="6"/>
        <v>0</v>
      </c>
      <c r="O241" s="108" t="e">
        <f>IF(D241="X",0,IF(E241="X",0,VLOOKUP(E241,'32'!$K$3:$L$16,2,FALSE)))</f>
        <v>#N/A</v>
      </c>
      <c r="P241" s="108" t="e">
        <f t="shared" si="7"/>
        <v>#N/A</v>
      </c>
    </row>
    <row r="242" spans="14:16">
      <c r="N242" s="108">
        <f t="shared" si="6"/>
        <v>0</v>
      </c>
      <c r="O242" s="108" t="e">
        <f>IF(D242="X",0,IF(E242="X",0,VLOOKUP(E242,'32'!$K$3:$L$16,2,FALSE)))</f>
        <v>#N/A</v>
      </c>
      <c r="P242" s="108" t="e">
        <f t="shared" si="7"/>
        <v>#N/A</v>
      </c>
    </row>
    <row r="243" spans="14:16">
      <c r="N243" s="108">
        <f t="shared" si="6"/>
        <v>0</v>
      </c>
      <c r="O243" s="108" t="e">
        <f>IF(D243="X",0,IF(E243="X",0,VLOOKUP(E243,'32'!$K$3:$L$16,2,FALSE)))</f>
        <v>#N/A</v>
      </c>
      <c r="P243" s="108" t="e">
        <f t="shared" si="7"/>
        <v>#N/A</v>
      </c>
    </row>
    <row r="244" spans="14:16">
      <c r="N244" s="108">
        <f t="shared" si="6"/>
        <v>0</v>
      </c>
      <c r="O244" s="108" t="e">
        <f>IF(D244="X",0,IF(E244="X",0,VLOOKUP(E244,'32'!$K$3:$L$16,2,FALSE)))</f>
        <v>#N/A</v>
      </c>
      <c r="P244" s="108" t="e">
        <f t="shared" si="7"/>
        <v>#N/A</v>
      </c>
    </row>
    <row r="245" spans="14:16">
      <c r="N245" s="108">
        <f t="shared" si="6"/>
        <v>0</v>
      </c>
      <c r="O245" s="108" t="e">
        <f>IF(D245="X",0,IF(E245="X",0,VLOOKUP(E245,'32'!$K$3:$L$16,2,FALSE)))</f>
        <v>#N/A</v>
      </c>
      <c r="P245" s="108" t="e">
        <f t="shared" si="7"/>
        <v>#N/A</v>
      </c>
    </row>
    <row r="246" spans="14:16">
      <c r="N246" s="108">
        <f t="shared" si="6"/>
        <v>0</v>
      </c>
      <c r="O246" s="108" t="e">
        <f>IF(D246="X",0,IF(E246="X",0,VLOOKUP(E246,'32'!$K$3:$L$16,2,FALSE)))</f>
        <v>#N/A</v>
      </c>
      <c r="P246" s="108" t="e">
        <f t="shared" si="7"/>
        <v>#N/A</v>
      </c>
    </row>
    <row r="247" spans="14:16">
      <c r="N247" s="108">
        <f t="shared" si="6"/>
        <v>0</v>
      </c>
      <c r="O247" s="108" t="e">
        <f>IF(D247="X",0,IF(E247="X",0,VLOOKUP(E247,'32'!$K$3:$L$16,2,FALSE)))</f>
        <v>#N/A</v>
      </c>
      <c r="P247" s="108" t="e">
        <f t="shared" si="7"/>
        <v>#N/A</v>
      </c>
    </row>
    <row r="248" spans="14:16">
      <c r="N248" s="108">
        <f t="shared" si="6"/>
        <v>0</v>
      </c>
      <c r="O248" s="108" t="e">
        <f>IF(D248="X",0,IF(E248="X",0,VLOOKUP(E248,'32'!$K$3:$L$16,2,FALSE)))</f>
        <v>#N/A</v>
      </c>
      <c r="P248" s="108" t="e">
        <f t="shared" si="7"/>
        <v>#N/A</v>
      </c>
    </row>
    <row r="249" spans="14:16">
      <c r="N249" s="108">
        <f t="shared" si="6"/>
        <v>0</v>
      </c>
      <c r="O249" s="108" t="e">
        <f>IF(D249="X",0,IF(E249="X",0,VLOOKUP(E249,'32'!$K$3:$L$16,2,FALSE)))</f>
        <v>#N/A</v>
      </c>
      <c r="P249" s="108" t="e">
        <f t="shared" si="7"/>
        <v>#N/A</v>
      </c>
    </row>
    <row r="250" spans="14:16">
      <c r="N250" s="108">
        <f t="shared" si="6"/>
        <v>0</v>
      </c>
      <c r="O250" s="108" t="e">
        <f>IF(D250="X",0,IF(E250="X",0,VLOOKUP(E250,'32'!$K$3:$L$16,2,FALSE)))</f>
        <v>#N/A</v>
      </c>
      <c r="P250" s="108" t="e">
        <f t="shared" si="7"/>
        <v>#N/A</v>
      </c>
    </row>
    <row r="251" spans="14:16">
      <c r="N251" s="108">
        <f t="shared" si="6"/>
        <v>0</v>
      </c>
      <c r="O251" s="108" t="e">
        <f>IF(D251="X",0,IF(E251="X",0,VLOOKUP(E251,'32'!$K$3:$L$16,2,FALSE)))</f>
        <v>#N/A</v>
      </c>
      <c r="P251" s="108" t="e">
        <f t="shared" si="7"/>
        <v>#N/A</v>
      </c>
    </row>
    <row r="252" spans="14:16">
      <c r="N252" s="108">
        <f t="shared" si="6"/>
        <v>0</v>
      </c>
      <c r="O252" s="108" t="e">
        <f>IF(D252="X",0,IF(E252="X",0,VLOOKUP(E252,'32'!$K$3:$L$16,2,FALSE)))</f>
        <v>#N/A</v>
      </c>
      <c r="P252" s="108" t="e">
        <f t="shared" si="7"/>
        <v>#N/A</v>
      </c>
    </row>
    <row r="253" spans="14:16">
      <c r="N253" s="108">
        <f t="shared" si="6"/>
        <v>0</v>
      </c>
      <c r="O253" s="108" t="e">
        <f>IF(D253="X",0,IF(E253="X",0,VLOOKUP(E253,'32'!$K$3:$L$16,2,FALSE)))</f>
        <v>#N/A</v>
      </c>
      <c r="P253" s="108" t="e">
        <f t="shared" si="7"/>
        <v>#N/A</v>
      </c>
    </row>
    <row r="254" spans="14:16">
      <c r="N254" s="108">
        <f t="shared" si="6"/>
        <v>0</v>
      </c>
      <c r="O254" s="108" t="e">
        <f>IF(D254="X",0,IF(E254="X",0,VLOOKUP(E254,'32'!$K$3:$L$16,2,FALSE)))</f>
        <v>#N/A</v>
      </c>
      <c r="P254" s="108" t="e">
        <f t="shared" si="7"/>
        <v>#N/A</v>
      </c>
    </row>
    <row r="255" spans="14:16">
      <c r="N255" s="108">
        <f t="shared" si="6"/>
        <v>0</v>
      </c>
      <c r="O255" s="108" t="e">
        <f>IF(D255="X",0,IF(E255="X",0,VLOOKUP(E255,'32'!$K$3:$L$16,2,FALSE)))</f>
        <v>#N/A</v>
      </c>
      <c r="P255" s="108" t="e">
        <f t="shared" si="7"/>
        <v>#N/A</v>
      </c>
    </row>
    <row r="256" spans="14:16">
      <c r="N256" s="108">
        <f t="shared" si="6"/>
        <v>0</v>
      </c>
      <c r="O256" s="108" t="e">
        <f>IF(D256="X",0,IF(E256="X",0,VLOOKUP(E256,'32'!$K$3:$L$16,2,FALSE)))</f>
        <v>#N/A</v>
      </c>
      <c r="P256" s="108" t="e">
        <f t="shared" si="7"/>
        <v>#N/A</v>
      </c>
    </row>
    <row r="257" spans="14:16">
      <c r="N257" s="108">
        <f t="shared" si="6"/>
        <v>0</v>
      </c>
      <c r="O257" s="108" t="e">
        <f>IF(D257="X",0,IF(E257="X",0,VLOOKUP(E257,'32'!$K$3:$L$16,2,FALSE)))</f>
        <v>#N/A</v>
      </c>
      <c r="P257" s="108" t="e">
        <f t="shared" si="7"/>
        <v>#N/A</v>
      </c>
    </row>
    <row r="258" spans="14:16">
      <c r="N258" s="108">
        <f t="shared" si="6"/>
        <v>0</v>
      </c>
      <c r="O258" s="108" t="e">
        <f>IF(D258="X",0,IF(E258="X",0,VLOOKUP(E258,'32'!$K$3:$L$16,2,FALSE)))</f>
        <v>#N/A</v>
      </c>
      <c r="P258" s="108" t="e">
        <f t="shared" si="7"/>
        <v>#N/A</v>
      </c>
    </row>
    <row r="259" spans="14:16">
      <c r="N259" s="108">
        <f t="shared" si="6"/>
        <v>0</v>
      </c>
      <c r="O259" s="108" t="e">
        <f>IF(D259="X",0,IF(E259="X",0,VLOOKUP(E259,'32'!$K$3:$L$16,2,FALSE)))</f>
        <v>#N/A</v>
      </c>
      <c r="P259" s="108" t="e">
        <f t="shared" si="7"/>
        <v>#N/A</v>
      </c>
    </row>
    <row r="260" spans="14:16">
      <c r="N260" s="108">
        <f t="shared" ref="N260:N323" si="8">SUM(F260:M260)</f>
        <v>0</v>
      </c>
      <c r="O260" s="108" t="e">
        <f>IF(D260="X",0,IF(E260="X",0,VLOOKUP(E260,'32'!$K$3:$L$16,2,FALSE)))</f>
        <v>#N/A</v>
      </c>
      <c r="P260" s="108" t="e">
        <f t="shared" ref="P260:P323" si="9">N260*O260</f>
        <v>#N/A</v>
      </c>
    </row>
    <row r="261" spans="14:16">
      <c r="N261" s="108">
        <f t="shared" si="8"/>
        <v>0</v>
      </c>
      <c r="O261" s="108" t="e">
        <f>IF(D261="X",0,IF(E261="X",0,VLOOKUP(E261,'32'!$K$3:$L$16,2,FALSE)))</f>
        <v>#N/A</v>
      </c>
      <c r="P261" s="108" t="e">
        <f t="shared" si="9"/>
        <v>#N/A</v>
      </c>
    </row>
    <row r="262" spans="14:16">
      <c r="N262" s="108">
        <f t="shared" si="8"/>
        <v>0</v>
      </c>
      <c r="O262" s="108" t="e">
        <f>IF(D262="X",0,IF(E262="X",0,VLOOKUP(E262,'32'!$K$3:$L$16,2,FALSE)))</f>
        <v>#N/A</v>
      </c>
      <c r="P262" s="108" t="e">
        <f t="shared" si="9"/>
        <v>#N/A</v>
      </c>
    </row>
    <row r="263" spans="14:16">
      <c r="N263" s="108">
        <f t="shared" si="8"/>
        <v>0</v>
      </c>
      <c r="O263" s="108" t="e">
        <f>IF(D263="X",0,IF(E263="X",0,VLOOKUP(E263,'32'!$K$3:$L$16,2,FALSE)))</f>
        <v>#N/A</v>
      </c>
      <c r="P263" s="108" t="e">
        <f t="shared" si="9"/>
        <v>#N/A</v>
      </c>
    </row>
    <row r="264" spans="14:16">
      <c r="N264" s="108">
        <f t="shared" si="8"/>
        <v>0</v>
      </c>
      <c r="O264" s="108" t="e">
        <f>IF(D264="X",0,IF(E264="X",0,VLOOKUP(E264,'32'!$K$3:$L$16,2,FALSE)))</f>
        <v>#N/A</v>
      </c>
      <c r="P264" s="108" t="e">
        <f t="shared" si="9"/>
        <v>#N/A</v>
      </c>
    </row>
    <row r="265" spans="14:16">
      <c r="N265" s="108">
        <f t="shared" si="8"/>
        <v>0</v>
      </c>
      <c r="O265" s="108" t="e">
        <f>IF(D265="X",0,IF(E265="X",0,VLOOKUP(E265,'32'!$K$3:$L$16,2,FALSE)))</f>
        <v>#N/A</v>
      </c>
      <c r="P265" s="108" t="e">
        <f t="shared" si="9"/>
        <v>#N/A</v>
      </c>
    </row>
    <row r="266" spans="14:16">
      <c r="N266" s="108">
        <f t="shared" si="8"/>
        <v>0</v>
      </c>
      <c r="O266" s="108" t="e">
        <f>IF(D266="X",0,IF(E266="X",0,VLOOKUP(E266,'32'!$K$3:$L$16,2,FALSE)))</f>
        <v>#N/A</v>
      </c>
      <c r="P266" s="108" t="e">
        <f t="shared" si="9"/>
        <v>#N/A</v>
      </c>
    </row>
    <row r="267" spans="14:16">
      <c r="N267" s="108">
        <f t="shared" si="8"/>
        <v>0</v>
      </c>
      <c r="O267" s="108" t="e">
        <f>IF(D267="X",0,IF(E267="X",0,VLOOKUP(E267,'32'!$K$3:$L$16,2,FALSE)))</f>
        <v>#N/A</v>
      </c>
      <c r="P267" s="108" t="e">
        <f t="shared" si="9"/>
        <v>#N/A</v>
      </c>
    </row>
    <row r="268" spans="14:16">
      <c r="N268" s="108">
        <f t="shared" si="8"/>
        <v>0</v>
      </c>
      <c r="O268" s="108" t="e">
        <f>IF(D268="X",0,IF(E268="X",0,VLOOKUP(E268,'32'!$K$3:$L$16,2,FALSE)))</f>
        <v>#N/A</v>
      </c>
      <c r="P268" s="108" t="e">
        <f t="shared" si="9"/>
        <v>#N/A</v>
      </c>
    </row>
    <row r="269" spans="14:16">
      <c r="N269" s="108">
        <f t="shared" si="8"/>
        <v>0</v>
      </c>
      <c r="O269" s="108" t="e">
        <f>IF(D269="X",0,IF(E269="X",0,VLOOKUP(E269,'32'!$K$3:$L$16,2,FALSE)))</f>
        <v>#N/A</v>
      </c>
      <c r="P269" s="108" t="e">
        <f t="shared" si="9"/>
        <v>#N/A</v>
      </c>
    </row>
    <row r="270" spans="14:16">
      <c r="N270" s="108">
        <f t="shared" si="8"/>
        <v>0</v>
      </c>
      <c r="O270" s="108" t="e">
        <f>IF(D270="X",0,IF(E270="X",0,VLOOKUP(E270,'32'!$K$3:$L$16,2,FALSE)))</f>
        <v>#N/A</v>
      </c>
      <c r="P270" s="108" t="e">
        <f t="shared" si="9"/>
        <v>#N/A</v>
      </c>
    </row>
    <row r="271" spans="14:16">
      <c r="N271" s="108">
        <f t="shared" si="8"/>
        <v>0</v>
      </c>
      <c r="O271" s="108" t="e">
        <f>IF(D271="X",0,IF(E271="X",0,VLOOKUP(E271,'32'!$K$3:$L$16,2,FALSE)))</f>
        <v>#N/A</v>
      </c>
      <c r="P271" s="108" t="e">
        <f t="shared" si="9"/>
        <v>#N/A</v>
      </c>
    </row>
    <row r="272" spans="14:16">
      <c r="N272" s="108">
        <f t="shared" si="8"/>
        <v>0</v>
      </c>
      <c r="O272" s="108" t="e">
        <f>IF(D272="X",0,IF(E272="X",0,VLOOKUP(E272,'32'!$K$3:$L$16,2,FALSE)))</f>
        <v>#N/A</v>
      </c>
      <c r="P272" s="108" t="e">
        <f t="shared" si="9"/>
        <v>#N/A</v>
      </c>
    </row>
    <row r="273" spans="14:16">
      <c r="N273" s="108">
        <f t="shared" si="8"/>
        <v>0</v>
      </c>
      <c r="O273" s="108" t="e">
        <f>IF(D273="X",0,IF(E273="X",0,VLOOKUP(E273,'32'!$K$3:$L$16,2,FALSE)))</f>
        <v>#N/A</v>
      </c>
      <c r="P273" s="108" t="e">
        <f t="shared" si="9"/>
        <v>#N/A</v>
      </c>
    </row>
    <row r="274" spans="14:16">
      <c r="N274" s="108">
        <f t="shared" si="8"/>
        <v>0</v>
      </c>
      <c r="O274" s="108" t="e">
        <f>IF(D274="X",0,IF(E274="X",0,VLOOKUP(E274,'32'!$K$3:$L$16,2,FALSE)))</f>
        <v>#N/A</v>
      </c>
      <c r="P274" s="108" t="e">
        <f t="shared" si="9"/>
        <v>#N/A</v>
      </c>
    </row>
    <row r="275" spans="14:16">
      <c r="N275" s="108">
        <f t="shared" si="8"/>
        <v>0</v>
      </c>
      <c r="O275" s="108" t="e">
        <f>IF(D275="X",0,IF(E275="X",0,VLOOKUP(E275,'32'!$K$3:$L$16,2,FALSE)))</f>
        <v>#N/A</v>
      </c>
      <c r="P275" s="108" t="e">
        <f t="shared" si="9"/>
        <v>#N/A</v>
      </c>
    </row>
    <row r="276" spans="14:16">
      <c r="N276" s="108">
        <f t="shared" si="8"/>
        <v>0</v>
      </c>
      <c r="O276" s="108" t="e">
        <f>IF(D276="X",0,IF(E276="X",0,VLOOKUP(E276,'32'!$K$3:$L$16,2,FALSE)))</f>
        <v>#N/A</v>
      </c>
      <c r="P276" s="108" t="e">
        <f t="shared" si="9"/>
        <v>#N/A</v>
      </c>
    </row>
    <row r="277" spans="14:16">
      <c r="N277" s="108">
        <f t="shared" si="8"/>
        <v>0</v>
      </c>
      <c r="O277" s="108" t="e">
        <f>IF(D277="X",0,IF(E277="X",0,VLOOKUP(E277,'32'!$K$3:$L$16,2,FALSE)))</f>
        <v>#N/A</v>
      </c>
      <c r="P277" s="108" t="e">
        <f t="shared" si="9"/>
        <v>#N/A</v>
      </c>
    </row>
    <row r="278" spans="14:16">
      <c r="N278" s="108">
        <f t="shared" si="8"/>
        <v>0</v>
      </c>
      <c r="O278" s="108" t="e">
        <f>IF(D278="X",0,IF(E278="X",0,VLOOKUP(E278,'32'!$K$3:$L$16,2,FALSE)))</f>
        <v>#N/A</v>
      </c>
      <c r="P278" s="108" t="e">
        <f t="shared" si="9"/>
        <v>#N/A</v>
      </c>
    </row>
    <row r="279" spans="14:16">
      <c r="N279" s="108">
        <f t="shared" si="8"/>
        <v>0</v>
      </c>
      <c r="O279" s="108" t="e">
        <f>IF(D279="X",0,IF(E279="X",0,VLOOKUP(E279,'32'!$K$3:$L$16,2,FALSE)))</f>
        <v>#N/A</v>
      </c>
      <c r="P279" s="108" t="e">
        <f t="shared" si="9"/>
        <v>#N/A</v>
      </c>
    </row>
    <row r="280" spans="14:16">
      <c r="N280" s="108">
        <f t="shared" si="8"/>
        <v>0</v>
      </c>
      <c r="O280" s="108" t="e">
        <f>IF(D280="X",0,IF(E280="X",0,VLOOKUP(E280,'32'!$K$3:$L$16,2,FALSE)))</f>
        <v>#N/A</v>
      </c>
      <c r="P280" s="108" t="e">
        <f t="shared" si="9"/>
        <v>#N/A</v>
      </c>
    </row>
    <row r="281" spans="14:16">
      <c r="N281" s="108">
        <f t="shared" si="8"/>
        <v>0</v>
      </c>
      <c r="O281" s="108" t="e">
        <f>IF(D281="X",0,IF(E281="X",0,VLOOKUP(E281,'32'!$K$3:$L$16,2,FALSE)))</f>
        <v>#N/A</v>
      </c>
      <c r="P281" s="108" t="e">
        <f t="shared" si="9"/>
        <v>#N/A</v>
      </c>
    </row>
    <row r="282" spans="14:16">
      <c r="N282" s="108">
        <f t="shared" si="8"/>
        <v>0</v>
      </c>
      <c r="O282" s="108" t="e">
        <f>IF(D282="X",0,IF(E282="X",0,VLOOKUP(E282,'32'!$K$3:$L$16,2,FALSE)))</f>
        <v>#N/A</v>
      </c>
      <c r="P282" s="108" t="e">
        <f t="shared" si="9"/>
        <v>#N/A</v>
      </c>
    </row>
    <row r="283" spans="14:16">
      <c r="N283" s="108">
        <f t="shared" si="8"/>
        <v>0</v>
      </c>
      <c r="O283" s="108" t="e">
        <f>IF(D283="X",0,IF(E283="X",0,VLOOKUP(E283,'32'!$K$3:$L$16,2,FALSE)))</f>
        <v>#N/A</v>
      </c>
      <c r="P283" s="108" t="e">
        <f t="shared" si="9"/>
        <v>#N/A</v>
      </c>
    </row>
    <row r="284" spans="14:16">
      <c r="N284" s="108">
        <f t="shared" si="8"/>
        <v>0</v>
      </c>
      <c r="O284" s="108" t="e">
        <f>IF(D284="X",0,IF(E284="X",0,VLOOKUP(E284,'32'!$K$3:$L$16,2,FALSE)))</f>
        <v>#N/A</v>
      </c>
      <c r="P284" s="108" t="e">
        <f t="shared" si="9"/>
        <v>#N/A</v>
      </c>
    </row>
    <row r="285" spans="14:16">
      <c r="N285" s="108">
        <f t="shared" si="8"/>
        <v>0</v>
      </c>
      <c r="O285" s="108" t="e">
        <f>IF(D285="X",0,IF(E285="X",0,VLOOKUP(E285,'32'!$K$3:$L$16,2,FALSE)))</f>
        <v>#N/A</v>
      </c>
      <c r="P285" s="108" t="e">
        <f t="shared" si="9"/>
        <v>#N/A</v>
      </c>
    </row>
    <row r="286" spans="14:16">
      <c r="N286" s="108">
        <f t="shared" si="8"/>
        <v>0</v>
      </c>
      <c r="O286" s="108" t="e">
        <f>IF(D286="X",0,IF(E286="X",0,VLOOKUP(E286,'32'!$K$3:$L$16,2,FALSE)))</f>
        <v>#N/A</v>
      </c>
      <c r="P286" s="108" t="e">
        <f t="shared" si="9"/>
        <v>#N/A</v>
      </c>
    </row>
    <row r="287" spans="14:16">
      <c r="N287" s="108">
        <f t="shared" si="8"/>
        <v>0</v>
      </c>
      <c r="O287" s="108" t="e">
        <f>IF(D287="X",0,IF(E287="X",0,VLOOKUP(E287,'32'!$K$3:$L$16,2,FALSE)))</f>
        <v>#N/A</v>
      </c>
      <c r="P287" s="108" t="e">
        <f t="shared" si="9"/>
        <v>#N/A</v>
      </c>
    </row>
    <row r="288" spans="14:16">
      <c r="N288" s="108">
        <f t="shared" si="8"/>
        <v>0</v>
      </c>
      <c r="O288" s="108" t="e">
        <f>IF(D288="X",0,IF(E288="X",0,VLOOKUP(E288,'32'!$K$3:$L$16,2,FALSE)))</f>
        <v>#N/A</v>
      </c>
      <c r="P288" s="108" t="e">
        <f t="shared" si="9"/>
        <v>#N/A</v>
      </c>
    </row>
    <row r="289" spans="14:16">
      <c r="N289" s="108">
        <f t="shared" si="8"/>
        <v>0</v>
      </c>
      <c r="O289" s="108" t="e">
        <f>IF(D289="X",0,IF(E289="X",0,VLOOKUP(E289,'32'!$K$3:$L$16,2,FALSE)))</f>
        <v>#N/A</v>
      </c>
      <c r="P289" s="108" t="e">
        <f t="shared" si="9"/>
        <v>#N/A</v>
      </c>
    </row>
    <row r="290" spans="14:16">
      <c r="N290" s="108">
        <f t="shared" si="8"/>
        <v>0</v>
      </c>
      <c r="O290" s="108" t="e">
        <f>IF(D290="X",0,IF(E290="X",0,VLOOKUP(E290,'32'!$K$3:$L$16,2,FALSE)))</f>
        <v>#N/A</v>
      </c>
      <c r="P290" s="108" t="e">
        <f t="shared" si="9"/>
        <v>#N/A</v>
      </c>
    </row>
    <row r="291" spans="14:16">
      <c r="N291" s="108">
        <f t="shared" si="8"/>
        <v>0</v>
      </c>
      <c r="O291" s="108" t="e">
        <f>IF(D291="X",0,IF(E291="X",0,VLOOKUP(E291,'32'!$K$3:$L$16,2,FALSE)))</f>
        <v>#N/A</v>
      </c>
      <c r="P291" s="108" t="e">
        <f t="shared" si="9"/>
        <v>#N/A</v>
      </c>
    </row>
    <row r="292" spans="14:16">
      <c r="N292" s="108">
        <f t="shared" si="8"/>
        <v>0</v>
      </c>
      <c r="O292" s="108" t="e">
        <f>IF(D292="X",0,IF(E292="X",0,VLOOKUP(E292,'32'!$K$3:$L$16,2,FALSE)))</f>
        <v>#N/A</v>
      </c>
      <c r="P292" s="108" t="e">
        <f t="shared" si="9"/>
        <v>#N/A</v>
      </c>
    </row>
    <row r="293" spans="14:16">
      <c r="N293" s="108">
        <f t="shared" si="8"/>
        <v>0</v>
      </c>
      <c r="O293" s="108" t="e">
        <f>IF(D293="X",0,IF(E293="X",0,VLOOKUP(E293,'32'!$K$3:$L$16,2,FALSE)))</f>
        <v>#N/A</v>
      </c>
      <c r="P293" s="108" t="e">
        <f t="shared" si="9"/>
        <v>#N/A</v>
      </c>
    </row>
    <row r="294" spans="14:16">
      <c r="N294" s="108">
        <f t="shared" si="8"/>
        <v>0</v>
      </c>
      <c r="O294" s="108" t="e">
        <f>IF(D294="X",0,IF(E294="X",0,VLOOKUP(E294,'32'!$K$3:$L$16,2,FALSE)))</f>
        <v>#N/A</v>
      </c>
      <c r="P294" s="108" t="e">
        <f t="shared" si="9"/>
        <v>#N/A</v>
      </c>
    </row>
    <row r="295" spans="14:16">
      <c r="N295" s="108">
        <f t="shared" si="8"/>
        <v>0</v>
      </c>
      <c r="O295" s="108" t="e">
        <f>IF(D295="X",0,IF(E295="X",0,VLOOKUP(E295,'32'!$K$3:$L$16,2,FALSE)))</f>
        <v>#N/A</v>
      </c>
      <c r="P295" s="108" t="e">
        <f t="shared" si="9"/>
        <v>#N/A</v>
      </c>
    </row>
    <row r="296" spans="14:16">
      <c r="N296" s="108">
        <f t="shared" si="8"/>
        <v>0</v>
      </c>
      <c r="O296" s="108" t="e">
        <f>IF(D296="X",0,IF(E296="X",0,VLOOKUP(E296,'32'!$K$3:$L$16,2,FALSE)))</f>
        <v>#N/A</v>
      </c>
      <c r="P296" s="108" t="e">
        <f t="shared" si="9"/>
        <v>#N/A</v>
      </c>
    </row>
    <row r="297" spans="14:16">
      <c r="N297" s="108">
        <f t="shared" si="8"/>
        <v>0</v>
      </c>
      <c r="O297" s="108" t="e">
        <f>IF(D297="X",0,IF(E297="X",0,VLOOKUP(E297,'32'!$K$3:$L$16,2,FALSE)))</f>
        <v>#N/A</v>
      </c>
      <c r="P297" s="108" t="e">
        <f t="shared" si="9"/>
        <v>#N/A</v>
      </c>
    </row>
    <row r="298" spans="14:16">
      <c r="N298" s="108">
        <f t="shared" si="8"/>
        <v>0</v>
      </c>
      <c r="O298" s="108" t="e">
        <f>IF(D298="X",0,IF(E298="X",0,VLOOKUP(E298,'32'!$K$3:$L$16,2,FALSE)))</f>
        <v>#N/A</v>
      </c>
      <c r="P298" s="108" t="e">
        <f t="shared" si="9"/>
        <v>#N/A</v>
      </c>
    </row>
    <row r="299" spans="14:16">
      <c r="N299" s="108">
        <f t="shared" si="8"/>
        <v>0</v>
      </c>
      <c r="O299" s="108" t="e">
        <f>IF(D299="X",0,IF(E299="X",0,VLOOKUP(E299,'32'!$K$3:$L$16,2,FALSE)))</f>
        <v>#N/A</v>
      </c>
      <c r="P299" s="108" t="e">
        <f t="shared" si="9"/>
        <v>#N/A</v>
      </c>
    </row>
    <row r="300" spans="14:16">
      <c r="N300" s="108">
        <f t="shared" si="8"/>
        <v>0</v>
      </c>
      <c r="O300" s="108" t="e">
        <f>IF(D300="X",0,IF(E300="X",0,VLOOKUP(E300,'32'!$K$3:$L$16,2,FALSE)))</f>
        <v>#N/A</v>
      </c>
      <c r="P300" s="108" t="e">
        <f t="shared" si="9"/>
        <v>#N/A</v>
      </c>
    </row>
    <row r="301" spans="14:16">
      <c r="N301" s="108">
        <f t="shared" si="8"/>
        <v>0</v>
      </c>
      <c r="O301" s="108" t="e">
        <f>IF(D301="X",0,IF(E301="X",0,VLOOKUP(E301,'32'!$K$3:$L$16,2,FALSE)))</f>
        <v>#N/A</v>
      </c>
      <c r="P301" s="108" t="e">
        <f t="shared" si="9"/>
        <v>#N/A</v>
      </c>
    </row>
    <row r="302" spans="14:16">
      <c r="N302" s="108">
        <f t="shared" si="8"/>
        <v>0</v>
      </c>
      <c r="O302" s="108" t="e">
        <f>IF(D302="X",0,IF(E302="X",0,VLOOKUP(E302,'32'!$K$3:$L$16,2,FALSE)))</f>
        <v>#N/A</v>
      </c>
      <c r="P302" s="108" t="e">
        <f t="shared" si="9"/>
        <v>#N/A</v>
      </c>
    </row>
    <row r="303" spans="14:16">
      <c r="N303" s="108">
        <f t="shared" si="8"/>
        <v>0</v>
      </c>
      <c r="O303" s="108" t="e">
        <f>IF(D303="X",0,IF(E303="X",0,VLOOKUP(E303,'32'!$K$3:$L$16,2,FALSE)))</f>
        <v>#N/A</v>
      </c>
      <c r="P303" s="108" t="e">
        <f t="shared" si="9"/>
        <v>#N/A</v>
      </c>
    </row>
    <row r="304" spans="14:16">
      <c r="N304" s="108">
        <f t="shared" si="8"/>
        <v>0</v>
      </c>
      <c r="O304" s="108" t="e">
        <f>IF(D304="X",0,IF(E304="X",0,VLOOKUP(E304,'32'!$K$3:$L$16,2,FALSE)))</f>
        <v>#N/A</v>
      </c>
      <c r="P304" s="108" t="e">
        <f t="shared" si="9"/>
        <v>#N/A</v>
      </c>
    </row>
    <row r="305" spans="14:16">
      <c r="N305" s="108">
        <f t="shared" si="8"/>
        <v>0</v>
      </c>
      <c r="O305" s="108" t="e">
        <f>IF(D305="X",0,IF(E305="X",0,VLOOKUP(E305,'32'!$K$3:$L$16,2,FALSE)))</f>
        <v>#N/A</v>
      </c>
      <c r="P305" s="108" t="e">
        <f t="shared" si="9"/>
        <v>#N/A</v>
      </c>
    </row>
    <row r="306" spans="14:16">
      <c r="N306" s="108">
        <f t="shared" si="8"/>
        <v>0</v>
      </c>
      <c r="O306" s="108" t="e">
        <f>IF(D306="X",0,IF(E306="X",0,VLOOKUP(E306,'32'!$K$3:$L$16,2,FALSE)))</f>
        <v>#N/A</v>
      </c>
      <c r="P306" s="108" t="e">
        <f t="shared" si="9"/>
        <v>#N/A</v>
      </c>
    </row>
    <row r="307" spans="14:16">
      <c r="N307" s="108">
        <f t="shared" si="8"/>
        <v>0</v>
      </c>
      <c r="O307" s="108" t="e">
        <f>IF(D307="X",0,IF(E307="X",0,VLOOKUP(E307,'32'!$K$3:$L$16,2,FALSE)))</f>
        <v>#N/A</v>
      </c>
      <c r="P307" s="108" t="e">
        <f t="shared" si="9"/>
        <v>#N/A</v>
      </c>
    </row>
    <row r="308" spans="14:16">
      <c r="N308" s="108">
        <f t="shared" si="8"/>
        <v>0</v>
      </c>
      <c r="O308" s="108" t="e">
        <f>IF(D308="X",0,IF(E308="X",0,VLOOKUP(E308,'32'!$K$3:$L$16,2,FALSE)))</f>
        <v>#N/A</v>
      </c>
      <c r="P308" s="108" t="e">
        <f t="shared" si="9"/>
        <v>#N/A</v>
      </c>
    </row>
    <row r="309" spans="14:16">
      <c r="N309" s="108">
        <f t="shared" si="8"/>
        <v>0</v>
      </c>
      <c r="O309" s="108" t="e">
        <f>IF(D309="X",0,IF(E309="X",0,VLOOKUP(E309,'32'!$K$3:$L$16,2,FALSE)))</f>
        <v>#N/A</v>
      </c>
      <c r="P309" s="108" t="e">
        <f t="shared" si="9"/>
        <v>#N/A</v>
      </c>
    </row>
    <row r="310" spans="14:16">
      <c r="N310" s="108">
        <f t="shared" si="8"/>
        <v>0</v>
      </c>
      <c r="O310" s="108" t="e">
        <f>IF(D310="X",0,IF(E310="X",0,VLOOKUP(E310,'32'!$K$3:$L$16,2,FALSE)))</f>
        <v>#N/A</v>
      </c>
      <c r="P310" s="108" t="e">
        <f t="shared" si="9"/>
        <v>#N/A</v>
      </c>
    </row>
    <row r="311" spans="14:16">
      <c r="N311" s="108">
        <f t="shared" si="8"/>
        <v>0</v>
      </c>
      <c r="O311" s="108" t="e">
        <f>IF(D311="X",0,IF(E311="X",0,VLOOKUP(E311,'32'!$K$3:$L$16,2,FALSE)))</f>
        <v>#N/A</v>
      </c>
      <c r="P311" s="108" t="e">
        <f t="shared" si="9"/>
        <v>#N/A</v>
      </c>
    </row>
    <row r="312" spans="14:16">
      <c r="N312" s="108">
        <f t="shared" si="8"/>
        <v>0</v>
      </c>
      <c r="O312" s="108" t="e">
        <f>IF(D312="X",0,IF(E312="X",0,VLOOKUP(E312,'32'!$K$3:$L$16,2,FALSE)))</f>
        <v>#N/A</v>
      </c>
      <c r="P312" s="108" t="e">
        <f t="shared" si="9"/>
        <v>#N/A</v>
      </c>
    </row>
    <row r="313" spans="14:16">
      <c r="N313" s="108">
        <f t="shared" si="8"/>
        <v>0</v>
      </c>
      <c r="O313" s="108" t="e">
        <f>IF(D313="X",0,IF(E313="X",0,VLOOKUP(E313,'32'!$K$3:$L$16,2,FALSE)))</f>
        <v>#N/A</v>
      </c>
      <c r="P313" s="108" t="e">
        <f t="shared" si="9"/>
        <v>#N/A</v>
      </c>
    </row>
    <row r="314" spans="14:16">
      <c r="N314" s="108">
        <f t="shared" si="8"/>
        <v>0</v>
      </c>
      <c r="O314" s="108" t="e">
        <f>IF(D314="X",0,IF(E314="X",0,VLOOKUP(E314,'32'!$K$3:$L$16,2,FALSE)))</f>
        <v>#N/A</v>
      </c>
      <c r="P314" s="108" t="e">
        <f t="shared" si="9"/>
        <v>#N/A</v>
      </c>
    </row>
    <row r="315" spans="14:16">
      <c r="N315" s="108">
        <f t="shared" si="8"/>
        <v>0</v>
      </c>
      <c r="O315" s="108" t="e">
        <f>IF(D315="X",0,IF(E315="X",0,VLOOKUP(E315,'32'!$K$3:$L$16,2,FALSE)))</f>
        <v>#N/A</v>
      </c>
      <c r="P315" s="108" t="e">
        <f t="shared" si="9"/>
        <v>#N/A</v>
      </c>
    </row>
    <row r="316" spans="14:16">
      <c r="N316" s="108">
        <f t="shared" si="8"/>
        <v>0</v>
      </c>
      <c r="O316" s="108" t="e">
        <f>IF(D316="X",0,IF(E316="X",0,VLOOKUP(E316,'32'!$K$3:$L$16,2,FALSE)))</f>
        <v>#N/A</v>
      </c>
      <c r="P316" s="108" t="e">
        <f t="shared" si="9"/>
        <v>#N/A</v>
      </c>
    </row>
    <row r="317" spans="14:16">
      <c r="N317" s="108">
        <f t="shared" si="8"/>
        <v>0</v>
      </c>
      <c r="O317" s="108" t="e">
        <f>IF(D317="X",0,IF(E317="X",0,VLOOKUP(E317,'32'!$K$3:$L$16,2,FALSE)))</f>
        <v>#N/A</v>
      </c>
      <c r="P317" s="108" t="e">
        <f t="shared" si="9"/>
        <v>#N/A</v>
      </c>
    </row>
    <row r="318" spans="14:16">
      <c r="N318" s="108">
        <f t="shared" si="8"/>
        <v>0</v>
      </c>
      <c r="O318" s="108" t="e">
        <f>IF(D318="X",0,IF(E318="X",0,VLOOKUP(E318,'32'!$K$3:$L$16,2,FALSE)))</f>
        <v>#N/A</v>
      </c>
      <c r="P318" s="108" t="e">
        <f t="shared" si="9"/>
        <v>#N/A</v>
      </c>
    </row>
    <row r="319" spans="14:16">
      <c r="N319" s="108">
        <f t="shared" si="8"/>
        <v>0</v>
      </c>
      <c r="O319" s="108" t="e">
        <f>IF(D319="X",0,IF(E319="X",0,VLOOKUP(E319,'32'!$K$3:$L$16,2,FALSE)))</f>
        <v>#N/A</v>
      </c>
      <c r="P319" s="108" t="e">
        <f t="shared" si="9"/>
        <v>#N/A</v>
      </c>
    </row>
    <row r="320" spans="14:16">
      <c r="N320" s="108">
        <f t="shared" si="8"/>
        <v>0</v>
      </c>
      <c r="O320" s="108" t="e">
        <f>IF(D320="X",0,IF(E320="X",0,VLOOKUP(E320,'32'!$K$3:$L$16,2,FALSE)))</f>
        <v>#N/A</v>
      </c>
      <c r="P320" s="108" t="e">
        <f t="shared" si="9"/>
        <v>#N/A</v>
      </c>
    </row>
    <row r="321" spans="14:16">
      <c r="N321" s="108">
        <f t="shared" si="8"/>
        <v>0</v>
      </c>
      <c r="O321" s="108" t="e">
        <f>IF(D321="X",0,IF(E321="X",0,VLOOKUP(E321,'32'!$K$3:$L$16,2,FALSE)))</f>
        <v>#N/A</v>
      </c>
      <c r="P321" s="108" t="e">
        <f t="shared" si="9"/>
        <v>#N/A</v>
      </c>
    </row>
    <row r="322" spans="14:16">
      <c r="N322" s="108">
        <f t="shared" si="8"/>
        <v>0</v>
      </c>
      <c r="O322" s="108" t="e">
        <f>IF(D322="X",0,IF(E322="X",0,VLOOKUP(E322,'32'!$K$3:$L$16,2,FALSE)))</f>
        <v>#N/A</v>
      </c>
      <c r="P322" s="108" t="e">
        <f t="shared" si="9"/>
        <v>#N/A</v>
      </c>
    </row>
    <row r="323" spans="14:16">
      <c r="N323" s="108">
        <f t="shared" si="8"/>
        <v>0</v>
      </c>
      <c r="O323" s="108" t="e">
        <f>IF(D323="X",0,IF(E323="X",0,VLOOKUP(E323,'32'!$K$3:$L$16,2,FALSE)))</f>
        <v>#N/A</v>
      </c>
      <c r="P323" s="108" t="e">
        <f t="shared" si="9"/>
        <v>#N/A</v>
      </c>
    </row>
    <row r="324" spans="14:16">
      <c r="N324" s="108">
        <f t="shared" ref="N324:N387" si="10">SUM(F324:M324)</f>
        <v>0</v>
      </c>
      <c r="O324" s="108" t="e">
        <f>IF(D324="X",0,IF(E324="X",0,VLOOKUP(E324,'32'!$K$3:$L$16,2,FALSE)))</f>
        <v>#N/A</v>
      </c>
      <c r="P324" s="108" t="e">
        <f t="shared" ref="P324:P387" si="11">N324*O324</f>
        <v>#N/A</v>
      </c>
    </row>
    <row r="325" spans="14:16">
      <c r="N325" s="108">
        <f t="shared" si="10"/>
        <v>0</v>
      </c>
      <c r="O325" s="108" t="e">
        <f>IF(D325="X",0,IF(E325="X",0,VLOOKUP(E325,'32'!$K$3:$L$16,2,FALSE)))</f>
        <v>#N/A</v>
      </c>
      <c r="P325" s="108" t="e">
        <f t="shared" si="11"/>
        <v>#N/A</v>
      </c>
    </row>
    <row r="326" spans="14:16">
      <c r="N326" s="108">
        <f t="shared" si="10"/>
        <v>0</v>
      </c>
      <c r="O326" s="108" t="e">
        <f>IF(D326="X",0,IF(E326="X",0,VLOOKUP(E326,'32'!$K$3:$L$16,2,FALSE)))</f>
        <v>#N/A</v>
      </c>
      <c r="P326" s="108" t="e">
        <f t="shared" si="11"/>
        <v>#N/A</v>
      </c>
    </row>
    <row r="327" spans="14:16">
      <c r="N327" s="108">
        <f t="shared" si="10"/>
        <v>0</v>
      </c>
      <c r="O327" s="108" t="e">
        <f>IF(D327="X",0,IF(E327="X",0,VLOOKUP(E327,'32'!$K$3:$L$16,2,FALSE)))</f>
        <v>#N/A</v>
      </c>
      <c r="P327" s="108" t="e">
        <f t="shared" si="11"/>
        <v>#N/A</v>
      </c>
    </row>
    <row r="328" spans="14:16">
      <c r="N328" s="108">
        <f t="shared" si="10"/>
        <v>0</v>
      </c>
      <c r="O328" s="108" t="e">
        <f>IF(D328="X",0,IF(E328="X",0,VLOOKUP(E328,'32'!$K$3:$L$16,2,FALSE)))</f>
        <v>#N/A</v>
      </c>
      <c r="P328" s="108" t="e">
        <f t="shared" si="11"/>
        <v>#N/A</v>
      </c>
    </row>
    <row r="329" spans="14:16">
      <c r="N329" s="108">
        <f t="shared" si="10"/>
        <v>0</v>
      </c>
      <c r="O329" s="108" t="e">
        <f>IF(D329="X",0,IF(E329="X",0,VLOOKUP(E329,'32'!$K$3:$L$16,2,FALSE)))</f>
        <v>#N/A</v>
      </c>
      <c r="P329" s="108" t="e">
        <f t="shared" si="11"/>
        <v>#N/A</v>
      </c>
    </row>
    <row r="330" spans="14:16">
      <c r="N330" s="108">
        <f t="shared" si="10"/>
        <v>0</v>
      </c>
      <c r="O330" s="108" t="e">
        <f>IF(D330="X",0,IF(E330="X",0,VLOOKUP(E330,'32'!$K$3:$L$16,2,FALSE)))</f>
        <v>#N/A</v>
      </c>
      <c r="P330" s="108" t="e">
        <f t="shared" si="11"/>
        <v>#N/A</v>
      </c>
    </row>
    <row r="331" spans="14:16">
      <c r="N331" s="108">
        <f t="shared" si="10"/>
        <v>0</v>
      </c>
      <c r="O331" s="108" t="e">
        <f>IF(D331="X",0,IF(E331="X",0,VLOOKUP(E331,'32'!$K$3:$L$16,2,FALSE)))</f>
        <v>#N/A</v>
      </c>
      <c r="P331" s="108" t="e">
        <f t="shared" si="11"/>
        <v>#N/A</v>
      </c>
    </row>
    <row r="332" spans="14:16">
      <c r="N332" s="108">
        <f t="shared" si="10"/>
        <v>0</v>
      </c>
      <c r="O332" s="108" t="e">
        <f>IF(D332="X",0,IF(E332="X",0,VLOOKUP(E332,'32'!$K$3:$L$16,2,FALSE)))</f>
        <v>#N/A</v>
      </c>
      <c r="P332" s="108" t="e">
        <f t="shared" si="11"/>
        <v>#N/A</v>
      </c>
    </row>
    <row r="333" spans="14:16">
      <c r="N333" s="108">
        <f t="shared" si="10"/>
        <v>0</v>
      </c>
      <c r="O333" s="108" t="e">
        <f>IF(D333="X",0,IF(E333="X",0,VLOOKUP(E333,'32'!$K$3:$L$16,2,FALSE)))</f>
        <v>#N/A</v>
      </c>
      <c r="P333" s="108" t="e">
        <f t="shared" si="11"/>
        <v>#N/A</v>
      </c>
    </row>
    <row r="334" spans="14:16">
      <c r="N334" s="108">
        <f t="shared" si="10"/>
        <v>0</v>
      </c>
      <c r="O334" s="108" t="e">
        <f>IF(D334="X",0,IF(E334="X",0,VLOOKUP(E334,'32'!$K$3:$L$16,2,FALSE)))</f>
        <v>#N/A</v>
      </c>
      <c r="P334" s="108" t="e">
        <f t="shared" si="11"/>
        <v>#N/A</v>
      </c>
    </row>
    <row r="335" spans="14:16">
      <c r="N335" s="108">
        <f t="shared" si="10"/>
        <v>0</v>
      </c>
      <c r="O335" s="108" t="e">
        <f>IF(D335="X",0,IF(E335="X",0,VLOOKUP(E335,'32'!$K$3:$L$16,2,FALSE)))</f>
        <v>#N/A</v>
      </c>
      <c r="P335" s="108" t="e">
        <f t="shared" si="11"/>
        <v>#N/A</v>
      </c>
    </row>
    <row r="336" spans="14:16">
      <c r="N336" s="108">
        <f t="shared" si="10"/>
        <v>0</v>
      </c>
      <c r="O336" s="108" t="e">
        <f>IF(D336="X",0,IF(E336="X",0,VLOOKUP(E336,'32'!$K$3:$L$16,2,FALSE)))</f>
        <v>#N/A</v>
      </c>
      <c r="P336" s="108" t="e">
        <f t="shared" si="11"/>
        <v>#N/A</v>
      </c>
    </row>
    <row r="337" spans="14:16">
      <c r="N337" s="108">
        <f t="shared" si="10"/>
        <v>0</v>
      </c>
      <c r="O337" s="108" t="e">
        <f>IF(D337="X",0,IF(E337="X",0,VLOOKUP(E337,'32'!$K$3:$L$16,2,FALSE)))</f>
        <v>#N/A</v>
      </c>
      <c r="P337" s="108" t="e">
        <f t="shared" si="11"/>
        <v>#N/A</v>
      </c>
    </row>
    <row r="338" spans="14:16">
      <c r="N338" s="108">
        <f t="shared" si="10"/>
        <v>0</v>
      </c>
      <c r="O338" s="108" t="e">
        <f>IF(D338="X",0,IF(E338="X",0,VLOOKUP(E338,'32'!$K$3:$L$16,2,FALSE)))</f>
        <v>#N/A</v>
      </c>
      <c r="P338" s="108" t="e">
        <f t="shared" si="11"/>
        <v>#N/A</v>
      </c>
    </row>
    <row r="339" spans="14:16">
      <c r="N339" s="108">
        <f t="shared" si="10"/>
        <v>0</v>
      </c>
      <c r="O339" s="108" t="e">
        <f>IF(D339="X",0,IF(E339="X",0,VLOOKUP(E339,'32'!$K$3:$L$16,2,FALSE)))</f>
        <v>#N/A</v>
      </c>
      <c r="P339" s="108" t="e">
        <f t="shared" si="11"/>
        <v>#N/A</v>
      </c>
    </row>
    <row r="340" spans="14:16">
      <c r="N340" s="108">
        <f t="shared" si="10"/>
        <v>0</v>
      </c>
      <c r="O340" s="108" t="e">
        <f>IF(D340="X",0,IF(E340="X",0,VLOOKUP(E340,'32'!$K$3:$L$16,2,FALSE)))</f>
        <v>#N/A</v>
      </c>
      <c r="P340" s="108" t="e">
        <f t="shared" si="11"/>
        <v>#N/A</v>
      </c>
    </row>
    <row r="341" spans="14:16">
      <c r="N341" s="108">
        <f t="shared" si="10"/>
        <v>0</v>
      </c>
      <c r="O341" s="108" t="e">
        <f>IF(D341="X",0,IF(E341="X",0,VLOOKUP(E341,'32'!$K$3:$L$16,2,FALSE)))</f>
        <v>#N/A</v>
      </c>
      <c r="P341" s="108" t="e">
        <f t="shared" si="11"/>
        <v>#N/A</v>
      </c>
    </row>
    <row r="342" spans="14:16">
      <c r="N342" s="108">
        <f t="shared" si="10"/>
        <v>0</v>
      </c>
      <c r="O342" s="108" t="e">
        <f>IF(D342="X",0,IF(E342="X",0,VLOOKUP(E342,'32'!$K$3:$L$16,2,FALSE)))</f>
        <v>#N/A</v>
      </c>
      <c r="P342" s="108" t="e">
        <f t="shared" si="11"/>
        <v>#N/A</v>
      </c>
    </row>
    <row r="343" spans="14:16">
      <c r="N343" s="108">
        <f t="shared" si="10"/>
        <v>0</v>
      </c>
      <c r="O343" s="108" t="e">
        <f>IF(D343="X",0,IF(E343="X",0,VLOOKUP(E343,'32'!$K$3:$L$16,2,FALSE)))</f>
        <v>#N/A</v>
      </c>
      <c r="P343" s="108" t="e">
        <f t="shared" si="11"/>
        <v>#N/A</v>
      </c>
    </row>
    <row r="344" spans="14:16">
      <c r="N344" s="108">
        <f t="shared" si="10"/>
        <v>0</v>
      </c>
      <c r="O344" s="108" t="e">
        <f>IF(D344="X",0,IF(E344="X",0,VLOOKUP(E344,'32'!$K$3:$L$16,2,FALSE)))</f>
        <v>#N/A</v>
      </c>
      <c r="P344" s="108" t="e">
        <f t="shared" si="11"/>
        <v>#N/A</v>
      </c>
    </row>
    <row r="345" spans="14:16">
      <c r="N345" s="108">
        <f t="shared" si="10"/>
        <v>0</v>
      </c>
      <c r="O345" s="108" t="e">
        <f>IF(D345="X",0,IF(E345="X",0,VLOOKUP(E345,'32'!$K$3:$L$16,2,FALSE)))</f>
        <v>#N/A</v>
      </c>
      <c r="P345" s="108" t="e">
        <f t="shared" si="11"/>
        <v>#N/A</v>
      </c>
    </row>
    <row r="346" spans="14:16">
      <c r="N346" s="108">
        <f t="shared" si="10"/>
        <v>0</v>
      </c>
      <c r="O346" s="108" t="e">
        <f>IF(D346="X",0,IF(E346="X",0,VLOOKUP(E346,'32'!$K$3:$L$16,2,FALSE)))</f>
        <v>#N/A</v>
      </c>
      <c r="P346" s="108" t="e">
        <f t="shared" si="11"/>
        <v>#N/A</v>
      </c>
    </row>
    <row r="347" spans="14:16">
      <c r="N347" s="108">
        <f t="shared" si="10"/>
        <v>0</v>
      </c>
      <c r="O347" s="108" t="e">
        <f>IF(D347="X",0,IF(E347="X",0,VLOOKUP(E347,'32'!$K$3:$L$16,2,FALSE)))</f>
        <v>#N/A</v>
      </c>
      <c r="P347" s="108" t="e">
        <f t="shared" si="11"/>
        <v>#N/A</v>
      </c>
    </row>
    <row r="348" spans="14:16">
      <c r="N348" s="108">
        <f t="shared" si="10"/>
        <v>0</v>
      </c>
      <c r="O348" s="108" t="e">
        <f>IF(D348="X",0,IF(E348="X",0,VLOOKUP(E348,'32'!$K$3:$L$16,2,FALSE)))</f>
        <v>#N/A</v>
      </c>
      <c r="P348" s="108" t="e">
        <f t="shared" si="11"/>
        <v>#N/A</v>
      </c>
    </row>
    <row r="349" spans="14:16">
      <c r="N349" s="108">
        <f t="shared" si="10"/>
        <v>0</v>
      </c>
      <c r="O349" s="108" t="e">
        <f>IF(D349="X",0,IF(E349="X",0,VLOOKUP(E349,'32'!$K$3:$L$16,2,FALSE)))</f>
        <v>#N/A</v>
      </c>
      <c r="P349" s="108" t="e">
        <f t="shared" si="11"/>
        <v>#N/A</v>
      </c>
    </row>
    <row r="350" spans="14:16">
      <c r="N350" s="108">
        <f t="shared" si="10"/>
        <v>0</v>
      </c>
      <c r="O350" s="108" t="e">
        <f>IF(D350="X",0,IF(E350="X",0,VLOOKUP(E350,'32'!$K$3:$L$16,2,FALSE)))</f>
        <v>#N/A</v>
      </c>
      <c r="P350" s="108" t="e">
        <f t="shared" si="11"/>
        <v>#N/A</v>
      </c>
    </row>
    <row r="351" spans="14:16">
      <c r="N351" s="108">
        <f t="shared" si="10"/>
        <v>0</v>
      </c>
      <c r="O351" s="108" t="e">
        <f>IF(D351="X",0,IF(E351="X",0,VLOOKUP(E351,'32'!$K$3:$L$16,2,FALSE)))</f>
        <v>#N/A</v>
      </c>
      <c r="P351" s="108" t="e">
        <f t="shared" si="11"/>
        <v>#N/A</v>
      </c>
    </row>
    <row r="352" spans="14:16">
      <c r="N352" s="108">
        <f t="shared" si="10"/>
        <v>0</v>
      </c>
      <c r="O352" s="108" t="e">
        <f>IF(D352="X",0,IF(E352="X",0,VLOOKUP(E352,'32'!$K$3:$L$16,2,FALSE)))</f>
        <v>#N/A</v>
      </c>
      <c r="P352" s="108" t="e">
        <f t="shared" si="11"/>
        <v>#N/A</v>
      </c>
    </row>
    <row r="353" spans="14:16">
      <c r="N353" s="108">
        <f t="shared" si="10"/>
        <v>0</v>
      </c>
      <c r="O353" s="108" t="e">
        <f>IF(D353="X",0,IF(E353="X",0,VLOOKUP(E353,'32'!$K$3:$L$16,2,FALSE)))</f>
        <v>#N/A</v>
      </c>
      <c r="P353" s="108" t="e">
        <f t="shared" si="11"/>
        <v>#N/A</v>
      </c>
    </row>
    <row r="354" spans="14:16">
      <c r="N354" s="108">
        <f t="shared" si="10"/>
        <v>0</v>
      </c>
      <c r="O354" s="108" t="e">
        <f>IF(D354="X",0,IF(E354="X",0,VLOOKUP(E354,'32'!$K$3:$L$16,2,FALSE)))</f>
        <v>#N/A</v>
      </c>
      <c r="P354" s="108" t="e">
        <f t="shared" si="11"/>
        <v>#N/A</v>
      </c>
    </row>
    <row r="355" spans="14:16">
      <c r="N355" s="108">
        <f t="shared" si="10"/>
        <v>0</v>
      </c>
      <c r="O355" s="108" t="e">
        <f>IF(D355="X",0,IF(E355="X",0,VLOOKUP(E355,'32'!$K$3:$L$16,2,FALSE)))</f>
        <v>#N/A</v>
      </c>
      <c r="P355" s="108" t="e">
        <f t="shared" si="11"/>
        <v>#N/A</v>
      </c>
    </row>
    <row r="356" spans="14:16">
      <c r="N356" s="108">
        <f t="shared" si="10"/>
        <v>0</v>
      </c>
      <c r="O356" s="108" t="e">
        <f>IF(D356="X",0,IF(E356="X",0,VLOOKUP(E356,'32'!$K$3:$L$16,2,FALSE)))</f>
        <v>#N/A</v>
      </c>
      <c r="P356" s="108" t="e">
        <f t="shared" si="11"/>
        <v>#N/A</v>
      </c>
    </row>
    <row r="357" spans="14:16">
      <c r="N357" s="108">
        <f t="shared" si="10"/>
        <v>0</v>
      </c>
      <c r="O357" s="108" t="e">
        <f>IF(D357="X",0,IF(E357="X",0,VLOOKUP(E357,'32'!$K$3:$L$16,2,FALSE)))</f>
        <v>#N/A</v>
      </c>
      <c r="P357" s="108" t="e">
        <f t="shared" si="11"/>
        <v>#N/A</v>
      </c>
    </row>
    <row r="358" spans="14:16">
      <c r="N358" s="108">
        <f t="shared" si="10"/>
        <v>0</v>
      </c>
      <c r="O358" s="108" t="e">
        <f>IF(D358="X",0,IF(E358="X",0,VLOOKUP(E358,'32'!$K$3:$L$16,2,FALSE)))</f>
        <v>#N/A</v>
      </c>
      <c r="P358" s="108" t="e">
        <f t="shared" si="11"/>
        <v>#N/A</v>
      </c>
    </row>
    <row r="359" spans="14:16">
      <c r="N359" s="108">
        <f t="shared" si="10"/>
        <v>0</v>
      </c>
      <c r="O359" s="108" t="e">
        <f>IF(D359="X",0,IF(E359="X",0,VLOOKUP(E359,'32'!$K$3:$L$16,2,FALSE)))</f>
        <v>#N/A</v>
      </c>
      <c r="P359" s="108" t="e">
        <f t="shared" si="11"/>
        <v>#N/A</v>
      </c>
    </row>
    <row r="360" spans="14:16">
      <c r="N360" s="108">
        <f t="shared" si="10"/>
        <v>0</v>
      </c>
      <c r="O360" s="108" t="e">
        <f>IF(D360="X",0,IF(E360="X",0,VLOOKUP(E360,'32'!$K$3:$L$16,2,FALSE)))</f>
        <v>#N/A</v>
      </c>
      <c r="P360" s="108" t="e">
        <f t="shared" si="11"/>
        <v>#N/A</v>
      </c>
    </row>
    <row r="361" spans="14:16">
      <c r="N361" s="108">
        <f t="shared" si="10"/>
        <v>0</v>
      </c>
      <c r="O361" s="108" t="e">
        <f>IF(D361="X",0,IF(E361="X",0,VLOOKUP(E361,'32'!$K$3:$L$16,2,FALSE)))</f>
        <v>#N/A</v>
      </c>
      <c r="P361" s="108" t="e">
        <f t="shared" si="11"/>
        <v>#N/A</v>
      </c>
    </row>
    <row r="362" spans="14:16">
      <c r="N362" s="108">
        <f t="shared" si="10"/>
        <v>0</v>
      </c>
      <c r="O362" s="108" t="e">
        <f>IF(D362="X",0,IF(E362="X",0,VLOOKUP(E362,'32'!$K$3:$L$16,2,FALSE)))</f>
        <v>#N/A</v>
      </c>
      <c r="P362" s="108" t="e">
        <f t="shared" si="11"/>
        <v>#N/A</v>
      </c>
    </row>
    <row r="363" spans="14:16">
      <c r="N363" s="108">
        <f t="shared" si="10"/>
        <v>0</v>
      </c>
      <c r="O363" s="108" t="e">
        <f>IF(D363="X",0,IF(E363="X",0,VLOOKUP(E363,'32'!$K$3:$L$16,2,FALSE)))</f>
        <v>#N/A</v>
      </c>
      <c r="P363" s="108" t="e">
        <f t="shared" si="11"/>
        <v>#N/A</v>
      </c>
    </row>
    <row r="364" spans="14:16">
      <c r="N364" s="108">
        <f t="shared" si="10"/>
        <v>0</v>
      </c>
      <c r="O364" s="108" t="e">
        <f>IF(D364="X",0,IF(E364="X",0,VLOOKUP(E364,'32'!$K$3:$L$16,2,FALSE)))</f>
        <v>#N/A</v>
      </c>
      <c r="P364" s="108" t="e">
        <f t="shared" si="11"/>
        <v>#N/A</v>
      </c>
    </row>
    <row r="365" spans="14:16">
      <c r="N365" s="108">
        <f t="shared" si="10"/>
        <v>0</v>
      </c>
      <c r="O365" s="108" t="e">
        <f>IF(D365="X",0,IF(E365="X",0,VLOOKUP(E365,'32'!$K$3:$L$16,2,FALSE)))</f>
        <v>#N/A</v>
      </c>
      <c r="P365" s="108" t="e">
        <f t="shared" si="11"/>
        <v>#N/A</v>
      </c>
    </row>
    <row r="366" spans="14:16">
      <c r="N366" s="108">
        <f t="shared" si="10"/>
        <v>0</v>
      </c>
      <c r="O366" s="108" t="e">
        <f>IF(D366="X",0,IF(E366="X",0,VLOOKUP(E366,'32'!$K$3:$L$16,2,FALSE)))</f>
        <v>#N/A</v>
      </c>
      <c r="P366" s="108" t="e">
        <f t="shared" si="11"/>
        <v>#N/A</v>
      </c>
    </row>
    <row r="367" spans="14:16">
      <c r="N367" s="108">
        <f t="shared" si="10"/>
        <v>0</v>
      </c>
      <c r="O367" s="108" t="e">
        <f>IF(D367="X",0,IF(E367="X",0,VLOOKUP(E367,'32'!$K$3:$L$16,2,FALSE)))</f>
        <v>#N/A</v>
      </c>
      <c r="P367" s="108" t="e">
        <f t="shared" si="11"/>
        <v>#N/A</v>
      </c>
    </row>
    <row r="368" spans="14:16">
      <c r="N368" s="108">
        <f t="shared" si="10"/>
        <v>0</v>
      </c>
      <c r="O368" s="108" t="e">
        <f>IF(D368="X",0,IF(E368="X",0,VLOOKUP(E368,'32'!$K$3:$L$16,2,FALSE)))</f>
        <v>#N/A</v>
      </c>
      <c r="P368" s="108" t="e">
        <f t="shared" si="11"/>
        <v>#N/A</v>
      </c>
    </row>
    <row r="369" spans="14:16">
      <c r="N369" s="108">
        <f t="shared" si="10"/>
        <v>0</v>
      </c>
      <c r="O369" s="108" t="e">
        <f>IF(D369="X",0,IF(E369="X",0,VLOOKUP(E369,'32'!$K$3:$L$16,2,FALSE)))</f>
        <v>#N/A</v>
      </c>
      <c r="P369" s="108" t="e">
        <f t="shared" si="11"/>
        <v>#N/A</v>
      </c>
    </row>
    <row r="370" spans="14:16">
      <c r="N370" s="108">
        <f t="shared" si="10"/>
        <v>0</v>
      </c>
      <c r="O370" s="108" t="e">
        <f>IF(D370="X",0,IF(E370="X",0,VLOOKUP(E370,'32'!$K$3:$L$16,2,FALSE)))</f>
        <v>#N/A</v>
      </c>
      <c r="P370" s="108" t="e">
        <f t="shared" si="11"/>
        <v>#N/A</v>
      </c>
    </row>
    <row r="371" spans="14:16">
      <c r="N371" s="108">
        <f t="shared" si="10"/>
        <v>0</v>
      </c>
      <c r="O371" s="108" t="e">
        <f>IF(D371="X",0,IF(E371="X",0,VLOOKUP(E371,'32'!$K$3:$L$16,2,FALSE)))</f>
        <v>#N/A</v>
      </c>
      <c r="P371" s="108" t="e">
        <f t="shared" si="11"/>
        <v>#N/A</v>
      </c>
    </row>
    <row r="372" spans="14:16">
      <c r="N372" s="108">
        <f t="shared" si="10"/>
        <v>0</v>
      </c>
      <c r="O372" s="108" t="e">
        <f>IF(D372="X",0,IF(E372="X",0,VLOOKUP(E372,'32'!$K$3:$L$16,2,FALSE)))</f>
        <v>#N/A</v>
      </c>
      <c r="P372" s="108" t="e">
        <f t="shared" si="11"/>
        <v>#N/A</v>
      </c>
    </row>
    <row r="373" spans="14:16">
      <c r="N373" s="108">
        <f t="shared" si="10"/>
        <v>0</v>
      </c>
      <c r="O373" s="108" t="e">
        <f>IF(D373="X",0,IF(E373="X",0,VLOOKUP(E373,'32'!$K$3:$L$16,2,FALSE)))</f>
        <v>#N/A</v>
      </c>
      <c r="P373" s="108" t="e">
        <f t="shared" si="11"/>
        <v>#N/A</v>
      </c>
    </row>
    <row r="374" spans="14:16">
      <c r="N374" s="108">
        <f t="shared" si="10"/>
        <v>0</v>
      </c>
      <c r="O374" s="108" t="e">
        <f>IF(D374="X",0,IF(E374="X",0,VLOOKUP(E374,'32'!$K$3:$L$16,2,FALSE)))</f>
        <v>#N/A</v>
      </c>
      <c r="P374" s="108" t="e">
        <f t="shared" si="11"/>
        <v>#N/A</v>
      </c>
    </row>
    <row r="375" spans="14:16">
      <c r="N375" s="108">
        <f t="shared" si="10"/>
        <v>0</v>
      </c>
      <c r="O375" s="108" t="e">
        <f>IF(D375="X",0,IF(E375="X",0,VLOOKUP(E375,'32'!$K$3:$L$16,2,FALSE)))</f>
        <v>#N/A</v>
      </c>
      <c r="P375" s="108" t="e">
        <f t="shared" si="11"/>
        <v>#N/A</v>
      </c>
    </row>
    <row r="376" spans="14:16">
      <c r="N376" s="108">
        <f t="shared" si="10"/>
        <v>0</v>
      </c>
      <c r="O376" s="108" t="e">
        <f>IF(D376="X",0,IF(E376="X",0,VLOOKUP(E376,'32'!$K$3:$L$16,2,FALSE)))</f>
        <v>#N/A</v>
      </c>
      <c r="P376" s="108" t="e">
        <f t="shared" si="11"/>
        <v>#N/A</v>
      </c>
    </row>
    <row r="377" spans="14:16">
      <c r="N377" s="108">
        <f t="shared" si="10"/>
        <v>0</v>
      </c>
      <c r="O377" s="108" t="e">
        <f>IF(D377="X",0,IF(E377="X",0,VLOOKUP(E377,'32'!$K$3:$L$16,2,FALSE)))</f>
        <v>#N/A</v>
      </c>
      <c r="P377" s="108" t="e">
        <f t="shared" si="11"/>
        <v>#N/A</v>
      </c>
    </row>
    <row r="378" spans="14:16">
      <c r="N378" s="108">
        <f t="shared" si="10"/>
        <v>0</v>
      </c>
      <c r="O378" s="108" t="e">
        <f>IF(D378="X",0,IF(E378="X",0,VLOOKUP(E378,'32'!$K$3:$L$16,2,FALSE)))</f>
        <v>#N/A</v>
      </c>
      <c r="P378" s="108" t="e">
        <f t="shared" si="11"/>
        <v>#N/A</v>
      </c>
    </row>
    <row r="379" spans="14:16">
      <c r="N379" s="108">
        <f t="shared" si="10"/>
        <v>0</v>
      </c>
      <c r="O379" s="108" t="e">
        <f>IF(D379="X",0,IF(E379="X",0,VLOOKUP(E379,'32'!$K$3:$L$16,2,FALSE)))</f>
        <v>#N/A</v>
      </c>
      <c r="P379" s="108" t="e">
        <f t="shared" si="11"/>
        <v>#N/A</v>
      </c>
    </row>
    <row r="380" spans="14:16">
      <c r="N380" s="108">
        <f t="shared" si="10"/>
        <v>0</v>
      </c>
      <c r="O380" s="108" t="e">
        <f>IF(D380="X",0,IF(E380="X",0,VLOOKUP(E380,'32'!$K$3:$L$16,2,FALSE)))</f>
        <v>#N/A</v>
      </c>
      <c r="P380" s="108" t="e">
        <f t="shared" si="11"/>
        <v>#N/A</v>
      </c>
    </row>
    <row r="381" spans="14:16">
      <c r="N381" s="108">
        <f t="shared" si="10"/>
        <v>0</v>
      </c>
      <c r="O381" s="108" t="e">
        <f>IF(D381="X",0,IF(E381="X",0,VLOOKUP(E381,'32'!$K$3:$L$16,2,FALSE)))</f>
        <v>#N/A</v>
      </c>
      <c r="P381" s="108" t="e">
        <f t="shared" si="11"/>
        <v>#N/A</v>
      </c>
    </row>
    <row r="382" spans="14:16">
      <c r="N382" s="108">
        <f t="shared" si="10"/>
        <v>0</v>
      </c>
      <c r="O382" s="108" t="e">
        <f>IF(D382="X",0,IF(E382="X",0,VLOOKUP(E382,'32'!$K$3:$L$16,2,FALSE)))</f>
        <v>#N/A</v>
      </c>
      <c r="P382" s="108" t="e">
        <f t="shared" si="11"/>
        <v>#N/A</v>
      </c>
    </row>
    <row r="383" spans="14:16">
      <c r="N383" s="108">
        <f t="shared" si="10"/>
        <v>0</v>
      </c>
      <c r="O383" s="108" t="e">
        <f>IF(D383="X",0,IF(E383="X",0,VLOOKUP(E383,'32'!$K$3:$L$16,2,FALSE)))</f>
        <v>#N/A</v>
      </c>
      <c r="P383" s="108" t="e">
        <f t="shared" si="11"/>
        <v>#N/A</v>
      </c>
    </row>
    <row r="384" spans="14:16">
      <c r="N384" s="108">
        <f t="shared" si="10"/>
        <v>0</v>
      </c>
      <c r="O384" s="108" t="e">
        <f>IF(D384="X",0,IF(E384="X",0,VLOOKUP(E384,'32'!$K$3:$L$16,2,FALSE)))</f>
        <v>#N/A</v>
      </c>
      <c r="P384" s="108" t="e">
        <f t="shared" si="11"/>
        <v>#N/A</v>
      </c>
    </row>
    <row r="385" spans="14:16">
      <c r="N385" s="108">
        <f t="shared" si="10"/>
        <v>0</v>
      </c>
      <c r="O385" s="108" t="e">
        <f>IF(D385="X",0,IF(E385="X",0,VLOOKUP(E385,'32'!$K$3:$L$16,2,FALSE)))</f>
        <v>#N/A</v>
      </c>
      <c r="P385" s="108" t="e">
        <f t="shared" si="11"/>
        <v>#N/A</v>
      </c>
    </row>
    <row r="386" spans="14:16">
      <c r="N386" s="108">
        <f t="shared" si="10"/>
        <v>0</v>
      </c>
      <c r="O386" s="108" t="e">
        <f>IF(D386="X",0,IF(E386="X",0,VLOOKUP(E386,'32'!$K$3:$L$16,2,FALSE)))</f>
        <v>#N/A</v>
      </c>
      <c r="P386" s="108" t="e">
        <f t="shared" si="11"/>
        <v>#N/A</v>
      </c>
    </row>
    <row r="387" spans="14:16">
      <c r="N387" s="108">
        <f t="shared" si="10"/>
        <v>0</v>
      </c>
      <c r="O387" s="108" t="e">
        <f>IF(D387="X",0,IF(E387="X",0,VLOOKUP(E387,'32'!$K$3:$L$16,2,FALSE)))</f>
        <v>#N/A</v>
      </c>
      <c r="P387" s="108" t="e">
        <f t="shared" si="11"/>
        <v>#N/A</v>
      </c>
    </row>
    <row r="388" spans="14:16">
      <c r="N388" s="108">
        <f t="shared" ref="N388:N451" si="12">SUM(F388:M388)</f>
        <v>0</v>
      </c>
      <c r="O388" s="108" t="e">
        <f>IF(D388="X",0,IF(E388="X",0,VLOOKUP(E388,'32'!$K$3:$L$16,2,FALSE)))</f>
        <v>#N/A</v>
      </c>
      <c r="P388" s="108" t="e">
        <f t="shared" ref="P388:P451" si="13">N388*O388</f>
        <v>#N/A</v>
      </c>
    </row>
    <row r="389" spans="14:16">
      <c r="N389" s="108">
        <f t="shared" si="12"/>
        <v>0</v>
      </c>
      <c r="O389" s="108" t="e">
        <f>IF(D389="X",0,IF(E389="X",0,VLOOKUP(E389,'32'!$K$3:$L$16,2,FALSE)))</f>
        <v>#N/A</v>
      </c>
      <c r="P389" s="108" t="e">
        <f t="shared" si="13"/>
        <v>#N/A</v>
      </c>
    </row>
    <row r="390" spans="14:16">
      <c r="N390" s="108">
        <f t="shared" si="12"/>
        <v>0</v>
      </c>
      <c r="O390" s="108" t="e">
        <f>IF(D390="X",0,IF(E390="X",0,VLOOKUP(E390,'32'!$K$3:$L$16,2,FALSE)))</f>
        <v>#N/A</v>
      </c>
      <c r="P390" s="108" t="e">
        <f t="shared" si="13"/>
        <v>#N/A</v>
      </c>
    </row>
    <row r="391" spans="14:16">
      <c r="N391" s="108">
        <f t="shared" si="12"/>
        <v>0</v>
      </c>
      <c r="O391" s="108" t="e">
        <f>IF(D391="X",0,IF(E391="X",0,VLOOKUP(E391,'32'!$K$3:$L$16,2,FALSE)))</f>
        <v>#N/A</v>
      </c>
      <c r="P391" s="108" t="e">
        <f t="shared" si="13"/>
        <v>#N/A</v>
      </c>
    </row>
    <row r="392" spans="14:16">
      <c r="N392" s="108">
        <f t="shared" si="12"/>
        <v>0</v>
      </c>
      <c r="O392" s="108" t="e">
        <f>IF(D392="X",0,IF(E392="X",0,VLOOKUP(E392,'32'!$K$3:$L$16,2,FALSE)))</f>
        <v>#N/A</v>
      </c>
      <c r="P392" s="108" t="e">
        <f t="shared" si="13"/>
        <v>#N/A</v>
      </c>
    </row>
    <row r="393" spans="14:16">
      <c r="N393" s="108">
        <f t="shared" si="12"/>
        <v>0</v>
      </c>
      <c r="O393" s="108" t="e">
        <f>IF(D393="X",0,IF(E393="X",0,VLOOKUP(E393,'32'!$K$3:$L$16,2,FALSE)))</f>
        <v>#N/A</v>
      </c>
      <c r="P393" s="108" t="e">
        <f t="shared" si="13"/>
        <v>#N/A</v>
      </c>
    </row>
    <row r="394" spans="14:16">
      <c r="N394" s="108">
        <f t="shared" si="12"/>
        <v>0</v>
      </c>
      <c r="O394" s="108" t="e">
        <f>IF(D394="X",0,IF(E394="X",0,VLOOKUP(E394,'32'!$K$3:$L$16,2,FALSE)))</f>
        <v>#N/A</v>
      </c>
      <c r="P394" s="108" t="e">
        <f t="shared" si="13"/>
        <v>#N/A</v>
      </c>
    </row>
    <row r="395" spans="14:16">
      <c r="N395" s="108">
        <f t="shared" si="12"/>
        <v>0</v>
      </c>
      <c r="O395" s="108" t="e">
        <f>IF(D395="X",0,IF(E395="X",0,VLOOKUP(E395,'32'!$K$3:$L$16,2,FALSE)))</f>
        <v>#N/A</v>
      </c>
      <c r="P395" s="108" t="e">
        <f t="shared" si="13"/>
        <v>#N/A</v>
      </c>
    </row>
    <row r="396" spans="14:16">
      <c r="N396" s="108">
        <f t="shared" si="12"/>
        <v>0</v>
      </c>
      <c r="O396" s="108" t="e">
        <f>IF(D396="X",0,IF(E396="X",0,VLOOKUP(E396,'32'!$K$3:$L$16,2,FALSE)))</f>
        <v>#N/A</v>
      </c>
      <c r="P396" s="108" t="e">
        <f t="shared" si="13"/>
        <v>#N/A</v>
      </c>
    </row>
    <row r="397" spans="14:16">
      <c r="N397" s="108">
        <f t="shared" si="12"/>
        <v>0</v>
      </c>
      <c r="O397" s="108" t="e">
        <f>IF(D397="X",0,IF(E397="X",0,VLOOKUP(E397,'32'!$K$3:$L$16,2,FALSE)))</f>
        <v>#N/A</v>
      </c>
      <c r="P397" s="108" t="e">
        <f t="shared" si="13"/>
        <v>#N/A</v>
      </c>
    </row>
    <row r="398" spans="14:16">
      <c r="N398" s="108">
        <f t="shared" si="12"/>
        <v>0</v>
      </c>
      <c r="O398" s="108" t="e">
        <f>IF(D398="X",0,IF(E398="X",0,VLOOKUP(E398,'32'!$K$3:$L$16,2,FALSE)))</f>
        <v>#N/A</v>
      </c>
      <c r="P398" s="108" t="e">
        <f t="shared" si="13"/>
        <v>#N/A</v>
      </c>
    </row>
    <row r="399" spans="14:16">
      <c r="N399" s="108">
        <f t="shared" si="12"/>
        <v>0</v>
      </c>
      <c r="O399" s="108" t="e">
        <f>IF(D399="X",0,IF(E399="X",0,VLOOKUP(E399,'32'!$K$3:$L$16,2,FALSE)))</f>
        <v>#N/A</v>
      </c>
      <c r="P399" s="108" t="e">
        <f t="shared" si="13"/>
        <v>#N/A</v>
      </c>
    </row>
    <row r="400" spans="14:16">
      <c r="N400" s="108">
        <f t="shared" si="12"/>
        <v>0</v>
      </c>
      <c r="O400" s="108" t="e">
        <f>IF(D400="X",0,IF(E400="X",0,VLOOKUP(E400,'32'!$K$3:$L$16,2,FALSE)))</f>
        <v>#N/A</v>
      </c>
      <c r="P400" s="108" t="e">
        <f t="shared" si="13"/>
        <v>#N/A</v>
      </c>
    </row>
    <row r="401" spans="14:16">
      <c r="N401" s="108">
        <f t="shared" si="12"/>
        <v>0</v>
      </c>
      <c r="O401" s="108" t="e">
        <f>IF(D401="X",0,IF(E401="X",0,VLOOKUP(E401,'32'!$K$3:$L$16,2,FALSE)))</f>
        <v>#N/A</v>
      </c>
      <c r="P401" s="108" t="e">
        <f t="shared" si="13"/>
        <v>#N/A</v>
      </c>
    </row>
    <row r="402" spans="14:16">
      <c r="N402" s="108">
        <f t="shared" si="12"/>
        <v>0</v>
      </c>
      <c r="O402" s="108" t="e">
        <f>IF(D402="X",0,IF(E402="X",0,VLOOKUP(E402,'32'!$K$3:$L$16,2,FALSE)))</f>
        <v>#N/A</v>
      </c>
      <c r="P402" s="108" t="e">
        <f t="shared" si="13"/>
        <v>#N/A</v>
      </c>
    </row>
    <row r="403" spans="14:16">
      <c r="N403" s="108">
        <f t="shared" si="12"/>
        <v>0</v>
      </c>
      <c r="O403" s="108" t="e">
        <f>IF(D403="X",0,IF(E403="X",0,VLOOKUP(E403,'32'!$K$3:$L$16,2,FALSE)))</f>
        <v>#N/A</v>
      </c>
      <c r="P403" s="108" t="e">
        <f t="shared" si="13"/>
        <v>#N/A</v>
      </c>
    </row>
    <row r="404" spans="14:16">
      <c r="N404" s="108">
        <f t="shared" si="12"/>
        <v>0</v>
      </c>
      <c r="O404" s="108" t="e">
        <f>IF(D404="X",0,IF(E404="X",0,VLOOKUP(E404,'32'!$K$3:$L$16,2,FALSE)))</f>
        <v>#N/A</v>
      </c>
      <c r="P404" s="108" t="e">
        <f t="shared" si="13"/>
        <v>#N/A</v>
      </c>
    </row>
    <row r="405" spans="14:16">
      <c r="N405" s="108">
        <f t="shared" si="12"/>
        <v>0</v>
      </c>
      <c r="O405" s="108" t="e">
        <f>IF(D405="X",0,IF(E405="X",0,VLOOKUP(E405,'32'!$K$3:$L$16,2,FALSE)))</f>
        <v>#N/A</v>
      </c>
      <c r="P405" s="108" t="e">
        <f t="shared" si="13"/>
        <v>#N/A</v>
      </c>
    </row>
    <row r="406" spans="14:16">
      <c r="N406" s="108">
        <f t="shared" si="12"/>
        <v>0</v>
      </c>
      <c r="O406" s="108" t="e">
        <f>IF(D406="X",0,IF(E406="X",0,VLOOKUP(E406,'32'!$K$3:$L$16,2,FALSE)))</f>
        <v>#N/A</v>
      </c>
      <c r="P406" s="108" t="e">
        <f t="shared" si="13"/>
        <v>#N/A</v>
      </c>
    </row>
    <row r="407" spans="14:16">
      <c r="N407" s="108">
        <f t="shared" si="12"/>
        <v>0</v>
      </c>
      <c r="O407" s="108" t="e">
        <f>IF(D407="X",0,IF(E407="X",0,VLOOKUP(E407,'32'!$K$3:$L$16,2,FALSE)))</f>
        <v>#N/A</v>
      </c>
      <c r="P407" s="108" t="e">
        <f t="shared" si="13"/>
        <v>#N/A</v>
      </c>
    </row>
    <row r="408" spans="14:16">
      <c r="N408" s="108">
        <f t="shared" si="12"/>
        <v>0</v>
      </c>
      <c r="O408" s="108" t="e">
        <f>IF(D408="X",0,IF(E408="X",0,VLOOKUP(E408,'32'!$K$3:$L$16,2,FALSE)))</f>
        <v>#N/A</v>
      </c>
      <c r="P408" s="108" t="e">
        <f t="shared" si="13"/>
        <v>#N/A</v>
      </c>
    </row>
    <row r="409" spans="14:16">
      <c r="N409" s="108">
        <f t="shared" si="12"/>
        <v>0</v>
      </c>
      <c r="O409" s="108" t="e">
        <f>IF(D409="X",0,IF(E409="X",0,VLOOKUP(E409,'32'!$K$3:$L$16,2,FALSE)))</f>
        <v>#N/A</v>
      </c>
      <c r="P409" s="108" t="e">
        <f t="shared" si="13"/>
        <v>#N/A</v>
      </c>
    </row>
    <row r="410" spans="14:16">
      <c r="N410" s="108">
        <f t="shared" si="12"/>
        <v>0</v>
      </c>
      <c r="O410" s="108" t="e">
        <f>IF(D410="X",0,IF(E410="X",0,VLOOKUP(E410,'32'!$K$3:$L$16,2,FALSE)))</f>
        <v>#N/A</v>
      </c>
      <c r="P410" s="108" t="e">
        <f t="shared" si="13"/>
        <v>#N/A</v>
      </c>
    </row>
    <row r="411" spans="14:16">
      <c r="N411" s="108">
        <f t="shared" si="12"/>
        <v>0</v>
      </c>
      <c r="O411" s="108" t="e">
        <f>IF(D411="X",0,IF(E411="X",0,VLOOKUP(E411,'32'!$K$3:$L$16,2,FALSE)))</f>
        <v>#N/A</v>
      </c>
      <c r="P411" s="108" t="e">
        <f t="shared" si="13"/>
        <v>#N/A</v>
      </c>
    </row>
    <row r="412" spans="14:16">
      <c r="N412" s="108">
        <f t="shared" si="12"/>
        <v>0</v>
      </c>
      <c r="O412" s="108" t="e">
        <f>IF(D412="X",0,IF(E412="X",0,VLOOKUP(E412,'32'!$K$3:$L$16,2,FALSE)))</f>
        <v>#N/A</v>
      </c>
      <c r="P412" s="108" t="e">
        <f t="shared" si="13"/>
        <v>#N/A</v>
      </c>
    </row>
    <row r="413" spans="14:16">
      <c r="N413" s="108">
        <f t="shared" si="12"/>
        <v>0</v>
      </c>
      <c r="O413" s="108" t="e">
        <f>IF(D413="X",0,IF(E413="X",0,VLOOKUP(E413,'32'!$K$3:$L$16,2,FALSE)))</f>
        <v>#N/A</v>
      </c>
      <c r="P413" s="108" t="e">
        <f t="shared" si="13"/>
        <v>#N/A</v>
      </c>
    </row>
    <row r="414" spans="14:16">
      <c r="N414" s="108">
        <f t="shared" si="12"/>
        <v>0</v>
      </c>
      <c r="O414" s="108" t="e">
        <f>IF(D414="X",0,IF(E414="X",0,VLOOKUP(E414,'32'!$K$3:$L$16,2,FALSE)))</f>
        <v>#N/A</v>
      </c>
      <c r="P414" s="108" t="e">
        <f t="shared" si="13"/>
        <v>#N/A</v>
      </c>
    </row>
    <row r="415" spans="14:16">
      <c r="N415" s="108">
        <f t="shared" si="12"/>
        <v>0</v>
      </c>
      <c r="O415" s="108" t="e">
        <f>IF(D415="X",0,IF(E415="X",0,VLOOKUP(E415,'32'!$K$3:$L$16,2,FALSE)))</f>
        <v>#N/A</v>
      </c>
      <c r="P415" s="108" t="e">
        <f t="shared" si="13"/>
        <v>#N/A</v>
      </c>
    </row>
    <row r="416" spans="14:16">
      <c r="N416" s="108">
        <f t="shared" si="12"/>
        <v>0</v>
      </c>
      <c r="O416" s="108" t="e">
        <f>IF(D416="X",0,IF(E416="X",0,VLOOKUP(E416,'32'!$K$3:$L$16,2,FALSE)))</f>
        <v>#N/A</v>
      </c>
      <c r="P416" s="108" t="e">
        <f t="shared" si="13"/>
        <v>#N/A</v>
      </c>
    </row>
    <row r="417" spans="14:16">
      <c r="N417" s="108">
        <f t="shared" si="12"/>
        <v>0</v>
      </c>
      <c r="O417" s="108" t="e">
        <f>IF(D417="X",0,IF(E417="X",0,VLOOKUP(E417,'32'!$K$3:$L$16,2,FALSE)))</f>
        <v>#N/A</v>
      </c>
      <c r="P417" s="108" t="e">
        <f t="shared" si="13"/>
        <v>#N/A</v>
      </c>
    </row>
    <row r="418" spans="14:16">
      <c r="N418" s="108">
        <f t="shared" si="12"/>
        <v>0</v>
      </c>
      <c r="O418" s="108" t="e">
        <f>IF(D418="X",0,IF(E418="X",0,VLOOKUP(E418,'32'!$K$3:$L$16,2,FALSE)))</f>
        <v>#N/A</v>
      </c>
      <c r="P418" s="108" t="e">
        <f t="shared" si="13"/>
        <v>#N/A</v>
      </c>
    </row>
    <row r="419" spans="14:16">
      <c r="N419" s="108">
        <f t="shared" si="12"/>
        <v>0</v>
      </c>
      <c r="O419" s="108" t="e">
        <f>IF(D419="X",0,IF(E419="X",0,VLOOKUP(E419,'32'!$K$3:$L$16,2,FALSE)))</f>
        <v>#N/A</v>
      </c>
      <c r="P419" s="108" t="e">
        <f t="shared" si="13"/>
        <v>#N/A</v>
      </c>
    </row>
    <row r="420" spans="14:16">
      <c r="N420" s="108">
        <f t="shared" si="12"/>
        <v>0</v>
      </c>
      <c r="O420" s="108" t="e">
        <f>IF(D420="X",0,IF(E420="X",0,VLOOKUP(E420,'32'!$K$3:$L$16,2,FALSE)))</f>
        <v>#N/A</v>
      </c>
      <c r="P420" s="108" t="e">
        <f t="shared" si="13"/>
        <v>#N/A</v>
      </c>
    </row>
    <row r="421" spans="14:16">
      <c r="N421" s="108">
        <f t="shared" si="12"/>
        <v>0</v>
      </c>
      <c r="O421" s="108" t="e">
        <f>IF(D421="X",0,IF(E421="X",0,VLOOKUP(E421,'32'!$K$3:$L$16,2,FALSE)))</f>
        <v>#N/A</v>
      </c>
      <c r="P421" s="108" t="e">
        <f t="shared" si="13"/>
        <v>#N/A</v>
      </c>
    </row>
    <row r="422" spans="14:16">
      <c r="N422" s="108">
        <f t="shared" si="12"/>
        <v>0</v>
      </c>
      <c r="O422" s="108" t="e">
        <f>IF(D422="X",0,IF(E422="X",0,VLOOKUP(E422,'32'!$K$3:$L$16,2,FALSE)))</f>
        <v>#N/A</v>
      </c>
      <c r="P422" s="108" t="e">
        <f t="shared" si="13"/>
        <v>#N/A</v>
      </c>
    </row>
    <row r="423" spans="14:16">
      <c r="N423" s="108">
        <f t="shared" si="12"/>
        <v>0</v>
      </c>
      <c r="O423" s="108" t="e">
        <f>IF(D423="X",0,IF(E423="X",0,VLOOKUP(E423,'32'!$K$3:$L$16,2,FALSE)))</f>
        <v>#N/A</v>
      </c>
      <c r="P423" s="108" t="e">
        <f t="shared" si="13"/>
        <v>#N/A</v>
      </c>
    </row>
    <row r="424" spans="14:16">
      <c r="N424" s="108">
        <f t="shared" si="12"/>
        <v>0</v>
      </c>
      <c r="O424" s="108" t="e">
        <f>IF(D424="X",0,IF(E424="X",0,VLOOKUP(E424,'32'!$K$3:$L$16,2,FALSE)))</f>
        <v>#N/A</v>
      </c>
      <c r="P424" s="108" t="e">
        <f t="shared" si="13"/>
        <v>#N/A</v>
      </c>
    </row>
    <row r="425" spans="14:16">
      <c r="N425" s="108">
        <f t="shared" si="12"/>
        <v>0</v>
      </c>
      <c r="O425" s="108" t="e">
        <f>IF(D425="X",0,IF(E425="X",0,VLOOKUP(E425,'32'!$K$3:$L$16,2,FALSE)))</f>
        <v>#N/A</v>
      </c>
      <c r="P425" s="108" t="e">
        <f t="shared" si="13"/>
        <v>#N/A</v>
      </c>
    </row>
    <row r="426" spans="14:16">
      <c r="N426" s="108">
        <f t="shared" si="12"/>
        <v>0</v>
      </c>
      <c r="O426" s="108" t="e">
        <f>IF(D426="X",0,IF(E426="X",0,VLOOKUP(E426,'32'!$K$3:$L$16,2,FALSE)))</f>
        <v>#N/A</v>
      </c>
      <c r="P426" s="108" t="e">
        <f t="shared" si="13"/>
        <v>#N/A</v>
      </c>
    </row>
    <row r="427" spans="14:16">
      <c r="N427" s="108">
        <f t="shared" si="12"/>
        <v>0</v>
      </c>
      <c r="O427" s="108" t="e">
        <f>IF(D427="X",0,IF(E427="X",0,VLOOKUP(E427,'32'!$K$3:$L$16,2,FALSE)))</f>
        <v>#N/A</v>
      </c>
      <c r="P427" s="108" t="e">
        <f t="shared" si="13"/>
        <v>#N/A</v>
      </c>
    </row>
    <row r="428" spans="14:16">
      <c r="N428" s="108">
        <f t="shared" si="12"/>
        <v>0</v>
      </c>
      <c r="O428" s="108" t="e">
        <f>IF(D428="X",0,IF(E428="X",0,VLOOKUP(E428,'32'!$K$3:$L$16,2,FALSE)))</f>
        <v>#N/A</v>
      </c>
      <c r="P428" s="108" t="e">
        <f t="shared" si="13"/>
        <v>#N/A</v>
      </c>
    </row>
    <row r="429" spans="14:16">
      <c r="N429" s="108">
        <f t="shared" si="12"/>
        <v>0</v>
      </c>
      <c r="O429" s="108" t="e">
        <f>IF(D429="X",0,IF(E429="X",0,VLOOKUP(E429,'32'!$K$3:$L$16,2,FALSE)))</f>
        <v>#N/A</v>
      </c>
      <c r="P429" s="108" t="e">
        <f t="shared" si="13"/>
        <v>#N/A</v>
      </c>
    </row>
    <row r="430" spans="14:16">
      <c r="N430" s="108">
        <f t="shared" si="12"/>
        <v>0</v>
      </c>
      <c r="O430" s="108" t="e">
        <f>IF(D430="X",0,IF(E430="X",0,VLOOKUP(E430,'32'!$K$3:$L$16,2,FALSE)))</f>
        <v>#N/A</v>
      </c>
      <c r="P430" s="108" t="e">
        <f t="shared" si="13"/>
        <v>#N/A</v>
      </c>
    </row>
    <row r="431" spans="14:16">
      <c r="N431" s="108">
        <f t="shared" si="12"/>
        <v>0</v>
      </c>
      <c r="O431" s="108" t="e">
        <f>IF(D431="X",0,IF(E431="X",0,VLOOKUP(E431,'32'!$K$3:$L$16,2,FALSE)))</f>
        <v>#N/A</v>
      </c>
      <c r="P431" s="108" t="e">
        <f t="shared" si="13"/>
        <v>#N/A</v>
      </c>
    </row>
    <row r="432" spans="14:16">
      <c r="N432" s="108">
        <f t="shared" si="12"/>
        <v>0</v>
      </c>
      <c r="O432" s="108" t="e">
        <f>IF(D432="X",0,IF(E432="X",0,VLOOKUP(E432,'32'!$K$3:$L$16,2,FALSE)))</f>
        <v>#N/A</v>
      </c>
      <c r="P432" s="108" t="e">
        <f t="shared" si="13"/>
        <v>#N/A</v>
      </c>
    </row>
    <row r="433" spans="14:16">
      <c r="N433" s="108">
        <f t="shared" si="12"/>
        <v>0</v>
      </c>
      <c r="O433" s="108" t="e">
        <f>IF(D433="X",0,IF(E433="X",0,VLOOKUP(E433,'32'!$K$3:$L$16,2,FALSE)))</f>
        <v>#N/A</v>
      </c>
      <c r="P433" s="108" t="e">
        <f t="shared" si="13"/>
        <v>#N/A</v>
      </c>
    </row>
    <row r="434" spans="14:16">
      <c r="N434" s="108">
        <f t="shared" si="12"/>
        <v>0</v>
      </c>
      <c r="O434" s="108" t="e">
        <f>IF(D434="X",0,IF(E434="X",0,VLOOKUP(E434,'32'!$K$3:$L$16,2,FALSE)))</f>
        <v>#N/A</v>
      </c>
      <c r="P434" s="108" t="e">
        <f t="shared" si="13"/>
        <v>#N/A</v>
      </c>
    </row>
    <row r="435" spans="14:16">
      <c r="N435" s="108">
        <f t="shared" si="12"/>
        <v>0</v>
      </c>
      <c r="O435" s="108" t="e">
        <f>IF(D435="X",0,IF(E435="X",0,VLOOKUP(E435,'32'!$K$3:$L$16,2,FALSE)))</f>
        <v>#N/A</v>
      </c>
      <c r="P435" s="108" t="e">
        <f t="shared" si="13"/>
        <v>#N/A</v>
      </c>
    </row>
    <row r="436" spans="14:16">
      <c r="N436" s="108">
        <f t="shared" si="12"/>
        <v>0</v>
      </c>
      <c r="O436" s="108" t="e">
        <f>IF(D436="X",0,IF(E436="X",0,VLOOKUP(E436,'32'!$K$3:$L$16,2,FALSE)))</f>
        <v>#N/A</v>
      </c>
      <c r="P436" s="108" t="e">
        <f t="shared" si="13"/>
        <v>#N/A</v>
      </c>
    </row>
    <row r="437" spans="14:16">
      <c r="N437" s="108">
        <f t="shared" si="12"/>
        <v>0</v>
      </c>
      <c r="O437" s="108" t="e">
        <f>IF(D437="X",0,IF(E437="X",0,VLOOKUP(E437,'32'!$K$3:$L$16,2,FALSE)))</f>
        <v>#N/A</v>
      </c>
      <c r="P437" s="108" t="e">
        <f t="shared" si="13"/>
        <v>#N/A</v>
      </c>
    </row>
    <row r="438" spans="14:16">
      <c r="N438" s="108">
        <f t="shared" si="12"/>
        <v>0</v>
      </c>
      <c r="O438" s="108" t="e">
        <f>IF(D438="X",0,IF(E438="X",0,VLOOKUP(E438,'32'!$K$3:$L$16,2,FALSE)))</f>
        <v>#N/A</v>
      </c>
      <c r="P438" s="108" t="e">
        <f t="shared" si="13"/>
        <v>#N/A</v>
      </c>
    </row>
    <row r="439" spans="14:16">
      <c r="N439" s="108">
        <f t="shared" si="12"/>
        <v>0</v>
      </c>
      <c r="O439" s="108" t="e">
        <f>IF(D439="X",0,IF(E439="X",0,VLOOKUP(E439,'32'!$K$3:$L$16,2,FALSE)))</f>
        <v>#N/A</v>
      </c>
      <c r="P439" s="108" t="e">
        <f t="shared" si="13"/>
        <v>#N/A</v>
      </c>
    </row>
    <row r="440" spans="14:16">
      <c r="N440" s="108">
        <f t="shared" si="12"/>
        <v>0</v>
      </c>
      <c r="O440" s="108" t="e">
        <f>IF(D440="X",0,IF(E440="X",0,VLOOKUP(E440,'32'!$K$3:$L$16,2,FALSE)))</f>
        <v>#N/A</v>
      </c>
      <c r="P440" s="108" t="e">
        <f t="shared" si="13"/>
        <v>#N/A</v>
      </c>
    </row>
    <row r="441" spans="14:16">
      <c r="N441" s="108">
        <f t="shared" si="12"/>
        <v>0</v>
      </c>
      <c r="O441" s="108" t="e">
        <f>IF(D441="X",0,IF(E441="X",0,VLOOKUP(E441,'32'!$K$3:$L$16,2,FALSE)))</f>
        <v>#N/A</v>
      </c>
      <c r="P441" s="108" t="e">
        <f t="shared" si="13"/>
        <v>#N/A</v>
      </c>
    </row>
    <row r="442" spans="14:16">
      <c r="N442" s="108">
        <f t="shared" si="12"/>
        <v>0</v>
      </c>
      <c r="O442" s="108" t="e">
        <f>IF(D442="X",0,IF(E442="X",0,VLOOKUP(E442,'32'!$K$3:$L$16,2,FALSE)))</f>
        <v>#N/A</v>
      </c>
      <c r="P442" s="108" t="e">
        <f t="shared" si="13"/>
        <v>#N/A</v>
      </c>
    </row>
    <row r="443" spans="14:16">
      <c r="N443" s="108">
        <f t="shared" si="12"/>
        <v>0</v>
      </c>
      <c r="O443" s="108" t="e">
        <f>IF(D443="X",0,IF(E443="X",0,VLOOKUP(E443,'32'!$K$3:$L$16,2,FALSE)))</f>
        <v>#N/A</v>
      </c>
      <c r="P443" s="108" t="e">
        <f t="shared" si="13"/>
        <v>#N/A</v>
      </c>
    </row>
    <row r="444" spans="14:16">
      <c r="N444" s="108">
        <f t="shared" si="12"/>
        <v>0</v>
      </c>
      <c r="O444" s="108" t="e">
        <f>IF(D444="X",0,IF(E444="X",0,VLOOKUP(E444,'32'!$K$3:$L$16,2,FALSE)))</f>
        <v>#N/A</v>
      </c>
      <c r="P444" s="108" t="e">
        <f t="shared" si="13"/>
        <v>#N/A</v>
      </c>
    </row>
    <row r="445" spans="14:16">
      <c r="N445" s="108">
        <f t="shared" si="12"/>
        <v>0</v>
      </c>
      <c r="O445" s="108" t="e">
        <f>IF(D445="X",0,IF(E445="X",0,VLOOKUP(E445,'32'!$K$3:$L$16,2,FALSE)))</f>
        <v>#N/A</v>
      </c>
      <c r="P445" s="108" t="e">
        <f t="shared" si="13"/>
        <v>#N/A</v>
      </c>
    </row>
    <row r="446" spans="14:16">
      <c r="N446" s="108">
        <f t="shared" si="12"/>
        <v>0</v>
      </c>
      <c r="O446" s="108" t="e">
        <f>IF(D446="X",0,IF(E446="X",0,VLOOKUP(E446,'32'!$K$3:$L$16,2,FALSE)))</f>
        <v>#N/A</v>
      </c>
      <c r="P446" s="108" t="e">
        <f t="shared" si="13"/>
        <v>#N/A</v>
      </c>
    </row>
    <row r="447" spans="14:16">
      <c r="N447" s="108">
        <f t="shared" si="12"/>
        <v>0</v>
      </c>
      <c r="O447" s="108" t="e">
        <f>IF(D447="X",0,IF(E447="X",0,VLOOKUP(E447,'32'!$K$3:$L$16,2,FALSE)))</f>
        <v>#N/A</v>
      </c>
      <c r="P447" s="108" t="e">
        <f t="shared" si="13"/>
        <v>#N/A</v>
      </c>
    </row>
    <row r="448" spans="14:16">
      <c r="N448" s="108">
        <f t="shared" si="12"/>
        <v>0</v>
      </c>
      <c r="O448" s="108" t="e">
        <f>IF(D448="X",0,IF(E448="X",0,VLOOKUP(E448,'32'!$K$3:$L$16,2,FALSE)))</f>
        <v>#N/A</v>
      </c>
      <c r="P448" s="108" t="e">
        <f t="shared" si="13"/>
        <v>#N/A</v>
      </c>
    </row>
    <row r="449" spans="14:16">
      <c r="N449" s="108">
        <f t="shared" si="12"/>
        <v>0</v>
      </c>
      <c r="O449" s="108" t="e">
        <f>IF(D449="X",0,IF(E449="X",0,VLOOKUP(E449,'32'!$K$3:$L$16,2,FALSE)))</f>
        <v>#N/A</v>
      </c>
      <c r="P449" s="108" t="e">
        <f t="shared" si="13"/>
        <v>#N/A</v>
      </c>
    </row>
    <row r="450" spans="14:16">
      <c r="N450" s="108">
        <f t="shared" si="12"/>
        <v>0</v>
      </c>
      <c r="O450" s="108" t="e">
        <f>IF(D450="X",0,IF(E450="X",0,VLOOKUP(E450,'32'!$K$3:$L$16,2,FALSE)))</f>
        <v>#N/A</v>
      </c>
      <c r="P450" s="108" t="e">
        <f t="shared" si="13"/>
        <v>#N/A</v>
      </c>
    </row>
    <row r="451" spans="14:16">
      <c r="N451" s="108">
        <f t="shared" si="12"/>
        <v>0</v>
      </c>
      <c r="O451" s="108" t="e">
        <f>IF(D451="X",0,IF(E451="X",0,VLOOKUP(E451,'32'!$K$3:$L$16,2,FALSE)))</f>
        <v>#N/A</v>
      </c>
      <c r="P451" s="108" t="e">
        <f t="shared" si="13"/>
        <v>#N/A</v>
      </c>
    </row>
    <row r="452" spans="14:16">
      <c r="N452" s="108">
        <f t="shared" ref="N452:N494" si="14">SUM(F452:M452)</f>
        <v>0</v>
      </c>
      <c r="O452" s="108" t="e">
        <f>IF(D452="X",0,IF(E452="X",0,VLOOKUP(E452,'32'!$K$3:$L$16,2,FALSE)))</f>
        <v>#N/A</v>
      </c>
      <c r="P452" s="108" t="e">
        <f t="shared" ref="P452:P494" si="15">N452*O452</f>
        <v>#N/A</v>
      </c>
    </row>
    <row r="453" spans="14:16">
      <c r="N453" s="108">
        <f t="shared" si="14"/>
        <v>0</v>
      </c>
      <c r="O453" s="108" t="e">
        <f>IF(D453="X",0,IF(E453="X",0,VLOOKUP(E453,'32'!$K$3:$L$16,2,FALSE)))</f>
        <v>#N/A</v>
      </c>
      <c r="P453" s="108" t="e">
        <f t="shared" si="15"/>
        <v>#N/A</v>
      </c>
    </row>
    <row r="454" spans="14:16">
      <c r="N454" s="108">
        <f t="shared" si="14"/>
        <v>0</v>
      </c>
      <c r="O454" s="108" t="e">
        <f>IF(D454="X",0,IF(E454="X",0,VLOOKUP(E454,'32'!$K$3:$L$16,2,FALSE)))</f>
        <v>#N/A</v>
      </c>
      <c r="P454" s="108" t="e">
        <f t="shared" si="15"/>
        <v>#N/A</v>
      </c>
    </row>
    <row r="455" spans="14:16">
      <c r="N455" s="108">
        <f t="shared" si="14"/>
        <v>0</v>
      </c>
      <c r="O455" s="108" t="e">
        <f>IF(D455="X",0,IF(E455="X",0,VLOOKUP(E455,'32'!$K$3:$L$16,2,FALSE)))</f>
        <v>#N/A</v>
      </c>
      <c r="P455" s="108" t="e">
        <f t="shared" si="15"/>
        <v>#N/A</v>
      </c>
    </row>
    <row r="456" spans="14:16">
      <c r="N456" s="108">
        <f t="shared" si="14"/>
        <v>0</v>
      </c>
      <c r="O456" s="108" t="e">
        <f>IF(D456="X",0,IF(E456="X",0,VLOOKUP(E456,'32'!$K$3:$L$16,2,FALSE)))</f>
        <v>#N/A</v>
      </c>
      <c r="P456" s="108" t="e">
        <f t="shared" si="15"/>
        <v>#N/A</v>
      </c>
    </row>
    <row r="457" spans="14:16">
      <c r="N457" s="108">
        <f t="shared" si="14"/>
        <v>0</v>
      </c>
      <c r="O457" s="108" t="e">
        <f>IF(D457="X",0,IF(E457="X",0,VLOOKUP(E457,'32'!$K$3:$L$16,2,FALSE)))</f>
        <v>#N/A</v>
      </c>
      <c r="P457" s="108" t="e">
        <f t="shared" si="15"/>
        <v>#N/A</v>
      </c>
    </row>
    <row r="458" spans="14:16">
      <c r="N458" s="108">
        <f t="shared" si="14"/>
        <v>0</v>
      </c>
      <c r="O458" s="108" t="e">
        <f>IF(D458="X",0,IF(E458="X",0,VLOOKUP(E458,'32'!$K$3:$L$16,2,FALSE)))</f>
        <v>#N/A</v>
      </c>
      <c r="P458" s="108" t="e">
        <f t="shared" si="15"/>
        <v>#N/A</v>
      </c>
    </row>
    <row r="459" spans="14:16">
      <c r="N459" s="108">
        <f t="shared" si="14"/>
        <v>0</v>
      </c>
      <c r="O459" s="108" t="e">
        <f>IF(D459="X",0,IF(E459="X",0,VLOOKUP(E459,'32'!$K$3:$L$16,2,FALSE)))</f>
        <v>#N/A</v>
      </c>
      <c r="P459" s="108" t="e">
        <f t="shared" si="15"/>
        <v>#N/A</v>
      </c>
    </row>
    <row r="460" spans="14:16">
      <c r="N460" s="108">
        <f t="shared" si="14"/>
        <v>0</v>
      </c>
      <c r="O460" s="108" t="e">
        <f>IF(D460="X",0,IF(E460="X",0,VLOOKUP(E460,'32'!$K$3:$L$16,2,FALSE)))</f>
        <v>#N/A</v>
      </c>
      <c r="P460" s="108" t="e">
        <f t="shared" si="15"/>
        <v>#N/A</v>
      </c>
    </row>
    <row r="461" spans="14:16">
      <c r="N461" s="108">
        <f t="shared" si="14"/>
        <v>0</v>
      </c>
      <c r="O461" s="108" t="e">
        <f>IF(D461="X",0,IF(E461="X",0,VLOOKUP(E461,'32'!$K$3:$L$16,2,FALSE)))</f>
        <v>#N/A</v>
      </c>
      <c r="P461" s="108" t="e">
        <f t="shared" si="15"/>
        <v>#N/A</v>
      </c>
    </row>
    <row r="462" spans="14:16">
      <c r="N462" s="108">
        <f t="shared" si="14"/>
        <v>0</v>
      </c>
      <c r="O462" s="108" t="e">
        <f>IF(D462="X",0,IF(E462="X",0,VLOOKUP(E462,'32'!$K$3:$L$16,2,FALSE)))</f>
        <v>#N/A</v>
      </c>
      <c r="P462" s="108" t="e">
        <f t="shared" si="15"/>
        <v>#N/A</v>
      </c>
    </row>
    <row r="463" spans="14:16">
      <c r="N463" s="108">
        <f t="shared" si="14"/>
        <v>0</v>
      </c>
      <c r="O463" s="108" t="e">
        <f>IF(D463="X",0,IF(E463="X",0,VLOOKUP(E463,'32'!$K$3:$L$16,2,FALSE)))</f>
        <v>#N/A</v>
      </c>
      <c r="P463" s="108" t="e">
        <f t="shared" si="15"/>
        <v>#N/A</v>
      </c>
    </row>
    <row r="464" spans="14:16">
      <c r="N464" s="108">
        <f t="shared" si="14"/>
        <v>0</v>
      </c>
      <c r="O464" s="108" t="e">
        <f>IF(D464="X",0,IF(E464="X",0,VLOOKUP(E464,'32'!$K$3:$L$16,2,FALSE)))</f>
        <v>#N/A</v>
      </c>
      <c r="P464" s="108" t="e">
        <f t="shared" si="15"/>
        <v>#N/A</v>
      </c>
    </row>
    <row r="465" spans="14:16">
      <c r="N465" s="108">
        <f t="shared" si="14"/>
        <v>0</v>
      </c>
      <c r="O465" s="108" t="e">
        <f>IF(D465="X",0,IF(E465="X",0,VLOOKUP(E465,'32'!$K$3:$L$16,2,FALSE)))</f>
        <v>#N/A</v>
      </c>
      <c r="P465" s="108" t="e">
        <f t="shared" si="15"/>
        <v>#N/A</v>
      </c>
    </row>
    <row r="466" spans="14:16">
      <c r="N466" s="108">
        <f t="shared" si="14"/>
        <v>0</v>
      </c>
      <c r="O466" s="108" t="e">
        <f>IF(D466="X",0,IF(E466="X",0,VLOOKUP(E466,'32'!$K$3:$L$16,2,FALSE)))</f>
        <v>#N/A</v>
      </c>
      <c r="P466" s="108" t="e">
        <f t="shared" si="15"/>
        <v>#N/A</v>
      </c>
    </row>
    <row r="467" spans="14:16">
      <c r="N467" s="108">
        <f t="shared" si="14"/>
        <v>0</v>
      </c>
      <c r="O467" s="108" t="e">
        <f>IF(D467="X",0,IF(E467="X",0,VLOOKUP(E467,'32'!$K$3:$L$16,2,FALSE)))</f>
        <v>#N/A</v>
      </c>
      <c r="P467" s="108" t="e">
        <f t="shared" si="15"/>
        <v>#N/A</v>
      </c>
    </row>
    <row r="468" spans="14:16">
      <c r="N468" s="108">
        <f t="shared" si="14"/>
        <v>0</v>
      </c>
      <c r="O468" s="108" t="e">
        <f>IF(D468="X",0,IF(E468="X",0,VLOOKUP(E468,'32'!$K$3:$L$16,2,FALSE)))</f>
        <v>#N/A</v>
      </c>
      <c r="P468" s="108" t="e">
        <f t="shared" si="15"/>
        <v>#N/A</v>
      </c>
    </row>
    <row r="469" spans="14:16">
      <c r="N469" s="108">
        <f t="shared" si="14"/>
        <v>0</v>
      </c>
      <c r="O469" s="108" t="e">
        <f>IF(D469="X",0,IF(E469="X",0,VLOOKUP(E469,'32'!$K$3:$L$16,2,FALSE)))</f>
        <v>#N/A</v>
      </c>
      <c r="P469" s="108" t="e">
        <f t="shared" si="15"/>
        <v>#N/A</v>
      </c>
    </row>
    <row r="470" spans="14:16">
      <c r="N470" s="108">
        <f t="shared" si="14"/>
        <v>0</v>
      </c>
      <c r="O470" s="108" t="e">
        <f>IF(D470="X",0,IF(E470="X",0,VLOOKUP(E470,'32'!$K$3:$L$16,2,FALSE)))</f>
        <v>#N/A</v>
      </c>
      <c r="P470" s="108" t="e">
        <f t="shared" si="15"/>
        <v>#N/A</v>
      </c>
    </row>
    <row r="471" spans="14:16">
      <c r="N471" s="108">
        <f t="shared" si="14"/>
        <v>0</v>
      </c>
      <c r="O471" s="108" t="e">
        <f>IF(D471="X",0,IF(E471="X",0,VLOOKUP(E471,'32'!$K$3:$L$16,2,FALSE)))</f>
        <v>#N/A</v>
      </c>
      <c r="P471" s="108" t="e">
        <f t="shared" si="15"/>
        <v>#N/A</v>
      </c>
    </row>
    <row r="472" spans="14:16">
      <c r="N472" s="108">
        <f t="shared" si="14"/>
        <v>0</v>
      </c>
      <c r="O472" s="108" t="e">
        <f>IF(D472="X",0,IF(E472="X",0,VLOOKUP(E472,'32'!$K$3:$L$16,2,FALSE)))</f>
        <v>#N/A</v>
      </c>
      <c r="P472" s="108" t="e">
        <f t="shared" si="15"/>
        <v>#N/A</v>
      </c>
    </row>
    <row r="473" spans="14:16">
      <c r="N473" s="108">
        <f t="shared" si="14"/>
        <v>0</v>
      </c>
      <c r="O473" s="108" t="e">
        <f>IF(D473="X",0,IF(E473="X",0,VLOOKUP(E473,'32'!$K$3:$L$16,2,FALSE)))</f>
        <v>#N/A</v>
      </c>
      <c r="P473" s="108" t="e">
        <f t="shared" si="15"/>
        <v>#N/A</v>
      </c>
    </row>
    <row r="474" spans="14:16">
      <c r="N474" s="108">
        <f t="shared" si="14"/>
        <v>0</v>
      </c>
      <c r="O474" s="108" t="e">
        <f>IF(D474="X",0,IF(E474="X",0,VLOOKUP(E474,'32'!$K$3:$L$16,2,FALSE)))</f>
        <v>#N/A</v>
      </c>
      <c r="P474" s="108" t="e">
        <f t="shared" si="15"/>
        <v>#N/A</v>
      </c>
    </row>
    <row r="475" spans="14:16">
      <c r="N475" s="108">
        <f t="shared" si="14"/>
        <v>0</v>
      </c>
      <c r="O475" s="108" t="e">
        <f>IF(D475="X",0,IF(E475="X",0,VLOOKUP(E475,'32'!$K$3:$L$16,2,FALSE)))</f>
        <v>#N/A</v>
      </c>
      <c r="P475" s="108" t="e">
        <f t="shared" si="15"/>
        <v>#N/A</v>
      </c>
    </row>
    <row r="476" spans="14:16">
      <c r="N476" s="108">
        <f t="shared" si="14"/>
        <v>0</v>
      </c>
      <c r="O476" s="108" t="e">
        <f>IF(D476="X",0,IF(E476="X",0,VLOOKUP(E476,'32'!$K$3:$L$16,2,FALSE)))</f>
        <v>#N/A</v>
      </c>
      <c r="P476" s="108" t="e">
        <f t="shared" si="15"/>
        <v>#N/A</v>
      </c>
    </row>
    <row r="477" spans="14:16">
      <c r="N477" s="108">
        <f t="shared" si="14"/>
        <v>0</v>
      </c>
      <c r="O477" s="108" t="e">
        <f>IF(D477="X",0,IF(E477="X",0,VLOOKUP(E477,'32'!$K$3:$L$16,2,FALSE)))</f>
        <v>#N/A</v>
      </c>
      <c r="P477" s="108" t="e">
        <f t="shared" si="15"/>
        <v>#N/A</v>
      </c>
    </row>
    <row r="478" spans="14:16">
      <c r="N478" s="108">
        <f t="shared" si="14"/>
        <v>0</v>
      </c>
      <c r="O478" s="108" t="e">
        <f>IF(D478="X",0,IF(E478="X",0,VLOOKUP(E478,'32'!$K$3:$L$16,2,FALSE)))</f>
        <v>#N/A</v>
      </c>
      <c r="P478" s="108" t="e">
        <f t="shared" si="15"/>
        <v>#N/A</v>
      </c>
    </row>
    <row r="479" spans="14:16">
      <c r="N479" s="108">
        <f t="shared" si="14"/>
        <v>0</v>
      </c>
      <c r="O479" s="108" t="e">
        <f>IF(D479="X",0,IF(E479="X",0,VLOOKUP(E479,'32'!$K$3:$L$16,2,FALSE)))</f>
        <v>#N/A</v>
      </c>
      <c r="P479" s="108" t="e">
        <f t="shared" si="15"/>
        <v>#N/A</v>
      </c>
    </row>
    <row r="480" spans="14:16">
      <c r="N480" s="108">
        <f t="shared" si="14"/>
        <v>0</v>
      </c>
      <c r="O480" s="108" t="e">
        <f>IF(D480="X",0,IF(E480="X",0,VLOOKUP(E480,'32'!$K$3:$L$16,2,FALSE)))</f>
        <v>#N/A</v>
      </c>
      <c r="P480" s="108" t="e">
        <f t="shared" si="15"/>
        <v>#N/A</v>
      </c>
    </row>
    <row r="481" spans="3:23">
      <c r="N481" s="108">
        <f t="shared" si="14"/>
        <v>0</v>
      </c>
      <c r="O481" s="108" t="e">
        <f>IF(D481="X",0,IF(E481="X",0,VLOOKUP(E481,'32'!$K$3:$L$16,2,FALSE)))</f>
        <v>#N/A</v>
      </c>
      <c r="P481" s="108" t="e">
        <f t="shared" si="15"/>
        <v>#N/A</v>
      </c>
    </row>
    <row r="482" spans="3:23">
      <c r="N482" s="108">
        <f t="shared" si="14"/>
        <v>0</v>
      </c>
      <c r="O482" s="108" t="e">
        <f>IF(D482="X",0,IF(E482="X",0,VLOOKUP(E482,'32'!$K$3:$L$16,2,FALSE)))</f>
        <v>#N/A</v>
      </c>
      <c r="P482" s="108" t="e">
        <f t="shared" si="15"/>
        <v>#N/A</v>
      </c>
    </row>
    <row r="483" spans="3:23">
      <c r="N483" s="108">
        <f t="shared" si="14"/>
        <v>0</v>
      </c>
      <c r="O483" s="108" t="e">
        <f>IF(D483="X",0,IF(E483="X",0,VLOOKUP(E483,'32'!$K$3:$L$16,2,FALSE)))</f>
        <v>#N/A</v>
      </c>
      <c r="P483" s="108" t="e">
        <f t="shared" si="15"/>
        <v>#N/A</v>
      </c>
    </row>
    <row r="484" spans="3:23">
      <c r="N484" s="108">
        <f t="shared" si="14"/>
        <v>0</v>
      </c>
      <c r="O484" s="108" t="e">
        <f>IF(D484="X",0,IF(E484="X",0,VLOOKUP(E484,'32'!$K$3:$L$16,2,FALSE)))</f>
        <v>#N/A</v>
      </c>
      <c r="P484" s="108" t="e">
        <f t="shared" si="15"/>
        <v>#N/A</v>
      </c>
    </row>
    <row r="485" spans="3:23">
      <c r="N485" s="108">
        <f t="shared" si="14"/>
        <v>0</v>
      </c>
      <c r="O485" s="108" t="e">
        <f>IF(D485="X",0,IF(E485="X",0,VLOOKUP(E485,'32'!$K$3:$L$16,2,FALSE)))</f>
        <v>#N/A</v>
      </c>
      <c r="P485" s="108" t="e">
        <f t="shared" si="15"/>
        <v>#N/A</v>
      </c>
    </row>
    <row r="486" spans="3:23">
      <c r="N486" s="108">
        <f t="shared" si="14"/>
        <v>0</v>
      </c>
      <c r="O486" s="108" t="e">
        <f>IF(D486="X",0,IF(E486="X",0,VLOOKUP(E486,'32'!$K$3:$L$16,2,FALSE)))</f>
        <v>#N/A</v>
      </c>
      <c r="P486" s="108" t="e">
        <f t="shared" si="15"/>
        <v>#N/A</v>
      </c>
    </row>
    <row r="487" spans="3:23">
      <c r="N487" s="108">
        <f t="shared" si="14"/>
        <v>0</v>
      </c>
      <c r="O487" s="108" t="e">
        <f>IF(D487="X",0,IF(E487="X",0,VLOOKUP(E487,'32'!$K$3:$L$16,2,FALSE)))</f>
        <v>#N/A</v>
      </c>
      <c r="P487" s="108" t="e">
        <f t="shared" si="15"/>
        <v>#N/A</v>
      </c>
    </row>
    <row r="488" spans="3:23">
      <c r="N488" s="108">
        <f t="shared" si="14"/>
        <v>0</v>
      </c>
      <c r="O488" s="108" t="e">
        <f>IF(D488="X",0,IF(E488="X",0,VLOOKUP(E488,'32'!$K$3:$L$16,2,FALSE)))</f>
        <v>#N/A</v>
      </c>
      <c r="P488" s="108" t="e">
        <f t="shared" si="15"/>
        <v>#N/A</v>
      </c>
    </row>
    <row r="489" spans="3:23">
      <c r="N489" s="108">
        <f t="shared" si="14"/>
        <v>0</v>
      </c>
      <c r="O489" s="108" t="e">
        <f>IF(D489="X",0,IF(E489="X",0,VLOOKUP(E489,'32'!$K$3:$L$16,2,FALSE)))</f>
        <v>#N/A</v>
      </c>
      <c r="P489" s="108" t="e">
        <f t="shared" si="15"/>
        <v>#N/A</v>
      </c>
    </row>
    <row r="490" spans="3:23">
      <c r="N490" s="108">
        <f t="shared" si="14"/>
        <v>0</v>
      </c>
      <c r="O490" s="108" t="e">
        <f>IF(D490="X",0,IF(E490="X",0,VLOOKUP(E490,'32'!$K$3:$L$16,2,FALSE)))</f>
        <v>#N/A</v>
      </c>
      <c r="P490" s="108" t="e">
        <f t="shared" si="15"/>
        <v>#N/A</v>
      </c>
    </row>
    <row r="491" spans="3:23">
      <c r="N491" s="108">
        <f t="shared" si="14"/>
        <v>0</v>
      </c>
      <c r="O491" s="108" t="e">
        <f>IF(D491="X",0,IF(E491="X",0,VLOOKUP(E491,'32'!$K$3:$L$16,2,FALSE)))</f>
        <v>#N/A</v>
      </c>
      <c r="P491" s="108" t="e">
        <f t="shared" si="15"/>
        <v>#N/A</v>
      </c>
    </row>
    <row r="492" spans="3:23">
      <c r="N492" s="108">
        <f t="shared" si="14"/>
        <v>0</v>
      </c>
      <c r="O492" s="108" t="e">
        <f>IF(D492="X",0,IF(E492="X",0,VLOOKUP(E492,'32'!$K$3:$L$16,2,FALSE)))</f>
        <v>#N/A</v>
      </c>
      <c r="P492" s="108" t="e">
        <f t="shared" si="15"/>
        <v>#N/A</v>
      </c>
    </row>
    <row r="493" spans="3:23">
      <c r="N493" s="108">
        <f t="shared" si="14"/>
        <v>0</v>
      </c>
      <c r="O493" s="108" t="e">
        <f>IF(D493="X",0,IF(E493="X",0,VLOOKUP(E493,'32'!$K$3:$L$16,2,FALSE)))</f>
        <v>#N/A</v>
      </c>
      <c r="P493" s="108" t="e">
        <f t="shared" si="15"/>
        <v>#N/A</v>
      </c>
    </row>
    <row r="494" spans="3:23">
      <c r="N494" s="108">
        <f t="shared" si="14"/>
        <v>0</v>
      </c>
      <c r="O494" s="108" t="e">
        <f>IF(D494="X",0,IF(E494="X",0,VLOOKUP(E494,'32'!$K$3:$L$16,2,FALSE)))</f>
        <v>#N/A</v>
      </c>
      <c r="P494" s="108" t="e">
        <f t="shared" si="15"/>
        <v>#N/A</v>
      </c>
    </row>
    <row r="495" spans="3:23" ht="15.75" thickBot="1">
      <c r="C495" s="109" t="s">
        <v>173</v>
      </c>
      <c r="D495" s="79"/>
      <c r="E495" s="79"/>
      <c r="F495" s="91">
        <f t="shared" ref="F495:M495" si="16">SUM(F4:F494)</f>
        <v>0</v>
      </c>
      <c r="G495" s="91">
        <f t="shared" si="16"/>
        <v>0</v>
      </c>
      <c r="H495" s="91">
        <f t="shared" si="16"/>
        <v>0</v>
      </c>
      <c r="I495" s="91">
        <f t="shared" si="16"/>
        <v>0</v>
      </c>
      <c r="J495" s="91">
        <f t="shared" si="16"/>
        <v>0</v>
      </c>
      <c r="K495" s="91">
        <f t="shared" si="16"/>
        <v>0</v>
      </c>
      <c r="L495" s="91">
        <f t="shared" si="16"/>
        <v>0</v>
      </c>
      <c r="M495" s="91">
        <f t="shared" si="16"/>
        <v>0</v>
      </c>
      <c r="Q495" s="79" t="s">
        <v>174</v>
      </c>
      <c r="R495" s="91">
        <f t="shared" ref="R495:W495" si="17">SUM(R4:R494)</f>
        <v>0</v>
      </c>
      <c r="S495" s="91">
        <f t="shared" si="17"/>
        <v>0</v>
      </c>
      <c r="T495" s="91">
        <f t="shared" si="17"/>
        <v>0</v>
      </c>
      <c r="U495" s="91">
        <f t="shared" si="17"/>
        <v>0</v>
      </c>
      <c r="V495" s="91">
        <f t="shared" si="17"/>
        <v>0</v>
      </c>
      <c r="W495" s="91">
        <f t="shared" si="17"/>
        <v>0</v>
      </c>
    </row>
    <row r="496" spans="3:23" ht="15.75" thickTop="1"/>
    <row r="498" spans="3:16">
      <c r="C498" s="80" t="s">
        <v>172</v>
      </c>
      <c r="F498" s="33"/>
      <c r="G498" s="33"/>
      <c r="H498" s="33"/>
      <c r="I498" s="33"/>
      <c r="J498" s="33"/>
      <c r="K498" s="33"/>
      <c r="L498" s="33"/>
      <c r="M498" s="33"/>
      <c r="N498" s="81" t="s">
        <v>186</v>
      </c>
      <c r="O498" s="33"/>
      <c r="P498" s="81" t="s">
        <v>177</v>
      </c>
    </row>
    <row r="499" spans="3:16">
      <c r="C499" s="81" t="str">
        <f>IF('32'!K3="", "Vrije categorie",'32'!K3)</f>
        <v>A</v>
      </c>
      <c r="F499" s="92" cm="1">
        <f t="array" ref="F499">SUMPRODUCT(--($E$4:$E$494=C499),--($D$4:$D$494=""),$F$4:$F$494)</f>
        <v>0</v>
      </c>
      <c r="G499" s="92" cm="1">
        <f t="array" ref="G499">SUMPRODUCT(--($E$4:$E$494=C499),--($D$4:$D$494=""),$G$4:$G$494)</f>
        <v>0</v>
      </c>
      <c r="H499" s="92" cm="1">
        <f t="array" ref="H499">SUMPRODUCT(--($E$4:$E$494=C499),--($D$4:$D$494=""),$H$4:$H$494)</f>
        <v>0</v>
      </c>
      <c r="I499" s="92" cm="1">
        <f t="array" ref="I499">SUMPRODUCT(--($E$4:$E$494=C499),--($D$4:$D$494=""),$I$4:$I$494)</f>
        <v>0</v>
      </c>
      <c r="J499" s="92" cm="1">
        <f t="array" ref="J499">SUMPRODUCT(--($E$4:$E$494=C499),--($D$4:$D$494=""),$J$4:$J$494)</f>
        <v>0</v>
      </c>
      <c r="K499" s="92" cm="1">
        <f t="array" ref="K499">SUMPRODUCT(--($E$4:$E$494=C499),--($D$4:$D$494=""),$K$4:$K$494)</f>
        <v>0</v>
      </c>
      <c r="L499" s="92" cm="1">
        <f t="array" ref="L499">SUMPRODUCT(--($E$4:$E$494=C499),--($D$4:$D$494=""),$L$4:$L$494)</f>
        <v>0</v>
      </c>
      <c r="M499" s="92" cm="1">
        <f t="array" ref="M499">SUMPRODUCT(--($E$4:$E$494=C499),--($D$4:$D$494=""),$M$4:$M$494)</f>
        <v>0</v>
      </c>
      <c r="N499" s="92">
        <f>SUM(F499:M499)</f>
        <v>0</v>
      </c>
      <c r="O499" s="81"/>
      <c r="P499" s="92" t="e" cm="1">
        <f t="array" ref="P499">SUMPRODUCT(--($E$4:$E$494=C499),--($D$4:$D$494=""),$P$4:$P$494)</f>
        <v>#N/A</v>
      </c>
    </row>
    <row r="500" spans="3:16">
      <c r="C500" s="81" t="str">
        <f>IF('32'!K4="", "Vrije categorie",'32'!K4)</f>
        <v>B</v>
      </c>
      <c r="F500" s="92" cm="1">
        <f t="array" ref="F500">SUMPRODUCT(--($E$4:$E$494=C500),--($D$4:$D$494=""),$F$4:$F$494)</f>
        <v>0</v>
      </c>
      <c r="G500" s="92" cm="1">
        <f t="array" ref="G500">SUMPRODUCT(--($E$4:$E$494=C500),--($D$4:$D$494=""),$G$4:$G$494)</f>
        <v>0</v>
      </c>
      <c r="H500" s="92" cm="1">
        <f t="array" ref="H500">SUMPRODUCT(--($E$4:$E$494=C500),--($D$4:$D$494=""),$H$4:$H$494)</f>
        <v>0</v>
      </c>
      <c r="I500" s="92" cm="1">
        <f t="array" ref="I500">SUMPRODUCT(--($E$4:$E$494=C500),--($D$4:$D$494=""),$I$4:$I$494)</f>
        <v>0</v>
      </c>
      <c r="J500" s="92" cm="1">
        <f t="array" ref="J500">SUMPRODUCT(--($E$4:$E$494=C500),--($D$4:$D$494=""),$J$4:$J$494)</f>
        <v>0</v>
      </c>
      <c r="K500" s="92" cm="1">
        <f t="array" ref="K500">SUMPRODUCT(--($E$4:$E$494=C500),--($D$4:$D$494=""),$K$4:$K$494)</f>
        <v>0</v>
      </c>
      <c r="L500" s="92" cm="1">
        <f t="array" ref="L500">SUMPRODUCT(--($E$4:$E$494=C500),--($D$4:$D$494=""),$L$4:$L$494)</f>
        <v>0</v>
      </c>
      <c r="M500" s="92" cm="1">
        <f t="array" ref="M500">SUMPRODUCT(--($E$4:$E$494=C500),--($D$4:$D$494=""),$M$4:$M$494)</f>
        <v>0</v>
      </c>
      <c r="N500" s="92">
        <f t="shared" ref="N500:N512" si="18">SUM(F500:M500)</f>
        <v>0</v>
      </c>
      <c r="O500" s="81"/>
      <c r="P500" s="92" t="e" cm="1">
        <f t="array" ref="P500">SUMPRODUCT(--($E$4:$E$494=C500),--($D$4:$D$494=""),$P$4:$P$494)</f>
        <v>#N/A</v>
      </c>
    </row>
    <row r="501" spans="3:16">
      <c r="C501" s="81" t="str">
        <f>IF('32'!K5="", "Vrije categorie",'32'!K5)</f>
        <v>C</v>
      </c>
      <c r="F501" s="92" cm="1">
        <f t="array" ref="F501">SUMPRODUCT(--($E$4:$E$494=C501),--($D$4:$D$494=""),$F$4:$F$494)</f>
        <v>0</v>
      </c>
      <c r="G501" s="92" cm="1">
        <f t="array" ref="G501">SUMPRODUCT(--($E$4:$E$494=C501),--($D$4:$D$494=""),$G$4:$G$494)</f>
        <v>0</v>
      </c>
      <c r="H501" s="92" cm="1">
        <f t="array" ref="H501">SUMPRODUCT(--($E$4:$E$494=C501),--($D$4:$D$494=""),$H$4:$H$494)</f>
        <v>0</v>
      </c>
      <c r="I501" s="92" cm="1">
        <f t="array" ref="I501">SUMPRODUCT(--($E$4:$E$494=C501),--($D$4:$D$494=""),$I$4:$I$494)</f>
        <v>0</v>
      </c>
      <c r="J501" s="92" cm="1">
        <f t="array" ref="J501">SUMPRODUCT(--($E$4:$E$494=C501),--($D$4:$D$494=""),$J$4:$J$494)</f>
        <v>0</v>
      </c>
      <c r="K501" s="92" cm="1">
        <f t="array" ref="K501">SUMPRODUCT(--($E$4:$E$494=C501),--($D$4:$D$494=""),$K$4:$K$494)</f>
        <v>0</v>
      </c>
      <c r="L501" s="92" cm="1">
        <f t="array" ref="L501">SUMPRODUCT(--($E$4:$E$494=C501),--($D$4:$D$494=""),$L$4:$L$494)</f>
        <v>0</v>
      </c>
      <c r="M501" s="92" cm="1">
        <f t="array" ref="M501">SUMPRODUCT(--($E$4:$E$494=C501),--($D$4:$D$494=""),$M$4:$M$494)</f>
        <v>0</v>
      </c>
      <c r="N501" s="92">
        <f t="shared" si="18"/>
        <v>0</v>
      </c>
      <c r="O501" s="81"/>
      <c r="P501" s="92" t="e" cm="1">
        <f t="array" ref="P501">SUMPRODUCT(--($E$4:$E$494=C501),--($D$4:$D$494=""),$P$4:$P$494)</f>
        <v>#N/A</v>
      </c>
    </row>
    <row r="502" spans="3:16">
      <c r="C502" s="81" t="str">
        <f>IF('32'!K6="", "Vrije categorie",'32'!K6)</f>
        <v>D</v>
      </c>
      <c r="F502" s="92" cm="1">
        <f t="array" ref="F502">SUMPRODUCT(--($E$4:$E$494=C502),--($D$4:$D$494=""),$F$4:$F$494)</f>
        <v>0</v>
      </c>
      <c r="G502" s="92" cm="1">
        <f t="array" ref="G502">SUMPRODUCT(--($E$4:$E$494=C502),--($D$4:$D$494=""),$G$4:$G$494)</f>
        <v>0</v>
      </c>
      <c r="H502" s="92" cm="1">
        <f t="array" ref="H502">SUMPRODUCT(--($E$4:$E$494=C502),--($D$4:$D$494=""),$H$4:$H$494)</f>
        <v>0</v>
      </c>
      <c r="I502" s="92" cm="1">
        <f t="array" ref="I502">SUMPRODUCT(--($E$4:$E$494=C502),--($D$4:$D$494=""),$I$4:$I$494)</f>
        <v>0</v>
      </c>
      <c r="J502" s="92" cm="1">
        <f t="array" ref="J502">SUMPRODUCT(--($E$4:$E$494=C502),--($D$4:$D$494=""),$J$4:$J$494)</f>
        <v>0</v>
      </c>
      <c r="K502" s="92" cm="1">
        <f t="array" ref="K502">SUMPRODUCT(--($E$4:$E$494=C502),--($D$4:$D$494=""),$K$4:$K$494)</f>
        <v>0</v>
      </c>
      <c r="L502" s="92" cm="1">
        <f t="array" ref="L502">SUMPRODUCT(--($E$4:$E$494=C502),--($D$4:$D$494=""),$L$4:$L$494)</f>
        <v>0</v>
      </c>
      <c r="M502" s="92" cm="1">
        <f t="array" ref="M502">SUMPRODUCT(--($E$4:$E$494=C502),--($D$4:$D$494=""),$M$4:$M$494)</f>
        <v>0</v>
      </c>
      <c r="N502" s="92">
        <f t="shared" si="18"/>
        <v>0</v>
      </c>
      <c r="O502" s="81"/>
      <c r="P502" s="92" t="e" cm="1">
        <f t="array" ref="P502">SUMPRODUCT(--($E$4:$E$494=C502),--($D$4:$D$494=""),$P$4:$P$494)</f>
        <v>#N/A</v>
      </c>
    </row>
    <row r="503" spans="3:16">
      <c r="C503" s="81" t="str">
        <f>IF('32'!K7="", "Vrije categorie",'32'!K7)</f>
        <v>E</v>
      </c>
      <c r="F503" s="92" cm="1">
        <f t="array" ref="F503">SUMPRODUCT(--($E$4:$E$494=C503),--($D$4:$D$494=""),$F$4:$F$494)</f>
        <v>0</v>
      </c>
      <c r="G503" s="92" cm="1">
        <f t="array" ref="G503">SUMPRODUCT(--($E$4:$E$494=C503),--($D$4:$D$494=""),$G$4:$G$494)</f>
        <v>0</v>
      </c>
      <c r="H503" s="92" cm="1">
        <f t="array" ref="H503">SUMPRODUCT(--($E$4:$E$494=C503),--($D$4:$D$494=""),$H$4:$H$494)</f>
        <v>0</v>
      </c>
      <c r="I503" s="92" cm="1">
        <f t="array" ref="I503">SUMPRODUCT(--($E$4:$E$494=C503),--($D$4:$D$494=""),$I$4:$I$494)</f>
        <v>0</v>
      </c>
      <c r="J503" s="92" cm="1">
        <f t="array" ref="J503">SUMPRODUCT(--($E$4:$E$494=C503),--($D$4:$D$494=""),$J$4:$J$494)</f>
        <v>0</v>
      </c>
      <c r="K503" s="92" cm="1">
        <f t="array" ref="K503">SUMPRODUCT(--($E$4:$E$494=C503),--($D$4:$D$494=""),$K$4:$K$494)</f>
        <v>0</v>
      </c>
      <c r="L503" s="92" cm="1">
        <f t="array" ref="L503">SUMPRODUCT(--($E$4:$E$494=C503),--($D$4:$D$494=""),$L$4:$L$494)</f>
        <v>0</v>
      </c>
      <c r="M503" s="92" cm="1">
        <f t="array" ref="M503">SUMPRODUCT(--($E$4:$E$494=C503),--($D$4:$D$494=""),$M$4:$M$494)</f>
        <v>0</v>
      </c>
      <c r="N503" s="92">
        <f t="shared" si="18"/>
        <v>0</v>
      </c>
      <c r="O503" s="81"/>
      <c r="P503" s="92" t="e" cm="1">
        <f t="array" ref="P503">SUMPRODUCT(--($E$4:$E$494=C503),--($D$4:$D$494=""),$P$4:$P$494)</f>
        <v>#N/A</v>
      </c>
    </row>
    <row r="504" spans="3:16">
      <c r="C504" s="81" t="str">
        <f>IF('32'!K8="", "Vrije categorie",'32'!K8)</f>
        <v>F</v>
      </c>
      <c r="F504" s="92" cm="1">
        <f t="array" ref="F504">SUMPRODUCT(--($E$4:$E$494=C504),--($D$4:$D$494=""),$F$4:$F$494)</f>
        <v>0</v>
      </c>
      <c r="G504" s="92" cm="1">
        <f t="array" ref="G504">SUMPRODUCT(--($E$4:$E$494=C504),--($D$4:$D$494=""),$G$4:$G$494)</f>
        <v>0</v>
      </c>
      <c r="H504" s="92" cm="1">
        <f t="array" ref="H504">SUMPRODUCT(--($E$4:$E$494=C504),--($D$4:$D$494=""),$H$4:$H$494)</f>
        <v>0</v>
      </c>
      <c r="I504" s="92" cm="1">
        <f t="array" ref="I504">SUMPRODUCT(--($E$4:$E$494=C504),--($D$4:$D$494=""),$I$4:$I$494)</f>
        <v>0</v>
      </c>
      <c r="J504" s="92" cm="1">
        <f t="array" ref="J504">SUMPRODUCT(--($E$4:$E$494=C504),--($D$4:$D$494=""),$J$4:$J$494)</f>
        <v>0</v>
      </c>
      <c r="K504" s="92" cm="1">
        <f t="array" ref="K504">SUMPRODUCT(--($E$4:$E$494=C504),--($D$4:$D$494=""),$K$4:$K$494)</f>
        <v>0</v>
      </c>
      <c r="L504" s="92" cm="1">
        <f t="array" ref="L504">SUMPRODUCT(--($E$4:$E$494=C504),--($D$4:$D$494=""),$L$4:$L$494)</f>
        <v>0</v>
      </c>
      <c r="M504" s="92" cm="1">
        <f t="array" ref="M504">SUMPRODUCT(--($E$4:$E$494=C504),--($D$4:$D$494=""),$M$4:$M$494)</f>
        <v>0</v>
      </c>
      <c r="N504" s="92">
        <f t="shared" si="18"/>
        <v>0</v>
      </c>
      <c r="O504" s="81"/>
      <c r="P504" s="92" t="e" cm="1">
        <f t="array" ref="P504">SUMPRODUCT(--($E$4:$E$494=C504),--($D$4:$D$494=""),$P$4:$P$494)</f>
        <v>#N/A</v>
      </c>
    </row>
    <row r="505" spans="3:16">
      <c r="C505" s="81" t="str">
        <f>IF('32'!K9="", "Vrije categorie",'32'!K9)</f>
        <v>G</v>
      </c>
      <c r="F505" s="92" cm="1">
        <f t="array" ref="F505">SUMPRODUCT(--($E$4:$E$494=C505),--($D$4:$D$494=""),$F$4:$F$494)</f>
        <v>0</v>
      </c>
      <c r="G505" s="92" cm="1">
        <f t="array" ref="G505">SUMPRODUCT(--($E$4:$E$494=C505),--($D$4:$D$494=""),$G$4:$G$494)</f>
        <v>0</v>
      </c>
      <c r="H505" s="92" cm="1">
        <f t="array" ref="H505">SUMPRODUCT(--($E$4:$E$494=C505),--($D$4:$D$494=""),$H$4:$H$494)</f>
        <v>0</v>
      </c>
      <c r="I505" s="92" cm="1">
        <f t="array" ref="I505">SUMPRODUCT(--($E$4:$E$494=C505),--($D$4:$D$494=""),$I$4:$I$494)</f>
        <v>0</v>
      </c>
      <c r="J505" s="92" cm="1">
        <f t="array" ref="J505">SUMPRODUCT(--($E$4:$E$494=C505),--($D$4:$D$494=""),$J$4:$J$494)</f>
        <v>0</v>
      </c>
      <c r="K505" s="92" cm="1">
        <f t="array" ref="K505">SUMPRODUCT(--($E$4:$E$494=C505),--($D$4:$D$494=""),$K$4:$K$494)</f>
        <v>0</v>
      </c>
      <c r="L505" s="92" cm="1">
        <f t="array" ref="L505">SUMPRODUCT(--($E$4:$E$494=C505),--($D$4:$D$494=""),$L$4:$L$494)</f>
        <v>0</v>
      </c>
      <c r="M505" s="92" cm="1">
        <f t="array" ref="M505">SUMPRODUCT(--($E$4:$E$494=C505),--($D$4:$D$494=""),$M$4:$M$494)</f>
        <v>0</v>
      </c>
      <c r="N505" s="92">
        <f t="shared" si="18"/>
        <v>0</v>
      </c>
      <c r="O505" s="81"/>
      <c r="P505" s="92" t="e" cm="1">
        <f t="array" ref="P505">SUMPRODUCT(--($E$4:$E$494=C505),--($D$4:$D$494=""),$P$4:$P$494)</f>
        <v>#N/A</v>
      </c>
    </row>
    <row r="506" spans="3:16">
      <c r="C506" s="81" t="str">
        <f>IF('32'!K10="", "Vrije categorie",'32'!K10)</f>
        <v>H</v>
      </c>
      <c r="F506" s="92" cm="1">
        <f t="array" ref="F506">SUMPRODUCT(--($E$4:$E$494=C506),--($D$4:$D$494=""),$F$4:$F$494)</f>
        <v>0</v>
      </c>
      <c r="G506" s="92" cm="1">
        <f t="array" ref="G506">SUMPRODUCT(--($E$4:$E$494=C506),--($D$4:$D$494=""),$G$4:$G$494)</f>
        <v>0</v>
      </c>
      <c r="H506" s="92" cm="1">
        <f t="array" ref="H506">SUMPRODUCT(--($E$4:$E$494=C506),--($D$4:$D$494=""),$H$4:$H$494)</f>
        <v>0</v>
      </c>
      <c r="I506" s="92" cm="1">
        <f t="array" ref="I506">SUMPRODUCT(--($E$4:$E$494=C506),--($D$4:$D$494=""),$I$4:$I$494)</f>
        <v>0</v>
      </c>
      <c r="J506" s="92" cm="1">
        <f t="array" ref="J506">SUMPRODUCT(--($E$4:$E$494=C506),--($D$4:$D$494=""),$J$4:$J$494)</f>
        <v>0</v>
      </c>
      <c r="K506" s="92" cm="1">
        <f t="array" ref="K506">SUMPRODUCT(--($E$4:$E$494=C506),--($D$4:$D$494=""),$K$4:$K$494)</f>
        <v>0</v>
      </c>
      <c r="L506" s="92" cm="1">
        <f t="array" ref="L506">SUMPRODUCT(--($E$4:$E$494=C506),--($D$4:$D$494=""),$L$4:$L$494)</f>
        <v>0</v>
      </c>
      <c r="M506" s="92" cm="1">
        <f t="array" ref="M506">SUMPRODUCT(--($E$4:$E$494=C506),--($D$4:$D$494=""),$M$4:$M$494)</f>
        <v>0</v>
      </c>
      <c r="N506" s="92">
        <f t="shared" si="18"/>
        <v>0</v>
      </c>
      <c r="O506" s="81"/>
      <c r="P506" s="92" t="e" cm="1">
        <f t="array" ref="P506">SUMPRODUCT(--($E$4:$E$494=C506),--($D$4:$D$494=""),$P$4:$P$494)</f>
        <v>#N/A</v>
      </c>
    </row>
    <row r="507" spans="3:16">
      <c r="C507" s="81" t="str">
        <f>IF('32'!K11="", "Vrije categorie",'32'!K11)</f>
        <v>I</v>
      </c>
      <c r="F507" s="92" cm="1">
        <f t="array" ref="F507">SUMPRODUCT(--($E$4:$E$494=C507),--($D$4:$D$494=""),$F$4:$F$494)</f>
        <v>0</v>
      </c>
      <c r="G507" s="92" cm="1">
        <f t="array" ref="G507">SUMPRODUCT(--($E$4:$E$494=C507),--($D$4:$D$494=""),$G$4:$G$494)</f>
        <v>0</v>
      </c>
      <c r="H507" s="92" cm="1">
        <f t="array" ref="H507">SUMPRODUCT(--($E$4:$E$494=C507),--($D$4:$D$494=""),$H$4:$H$494)</f>
        <v>0</v>
      </c>
      <c r="I507" s="92" cm="1">
        <f t="array" ref="I507">SUMPRODUCT(--($E$4:$E$494=C507),--($D$4:$D$494=""),$I$4:$I$494)</f>
        <v>0</v>
      </c>
      <c r="J507" s="92" cm="1">
        <f t="array" ref="J507">SUMPRODUCT(--($E$4:$E$494=C507),--($D$4:$D$494=""),$J$4:$J$494)</f>
        <v>0</v>
      </c>
      <c r="K507" s="92" cm="1">
        <f t="array" ref="K507">SUMPRODUCT(--($E$4:$E$494=C507),--($D$4:$D$494=""),$K$4:$K$494)</f>
        <v>0</v>
      </c>
      <c r="L507" s="92" cm="1">
        <f t="array" ref="L507">SUMPRODUCT(--($E$4:$E$494=C507),--($D$4:$D$494=""),$L$4:$L$494)</f>
        <v>0</v>
      </c>
      <c r="M507" s="92" cm="1">
        <f t="array" ref="M507">SUMPRODUCT(--($E$4:$E$494=C507),--($D$4:$D$494=""),$M$4:$M$494)</f>
        <v>0</v>
      </c>
      <c r="N507" s="92">
        <f t="shared" si="18"/>
        <v>0</v>
      </c>
      <c r="O507" s="81"/>
      <c r="P507" s="92" t="e" cm="1">
        <f t="array" ref="P507">SUMPRODUCT(--($E$4:$E$494=C507),--($D$4:$D$494=""),$P$4:$P$494)</f>
        <v>#N/A</v>
      </c>
    </row>
    <row r="508" spans="3:16">
      <c r="C508" s="81" t="str">
        <f>IF('32'!K12="", "Vrije categorie",'32'!K12)</f>
        <v>J</v>
      </c>
      <c r="F508" s="92" cm="1">
        <f t="array" ref="F508">SUMPRODUCT(--($E$4:$E$494=C508),--($D$4:$D$494=""),$F$4:$F$494)</f>
        <v>0</v>
      </c>
      <c r="G508" s="92" cm="1">
        <f t="array" ref="G508">SUMPRODUCT(--($E$4:$E$494=C508),--($D$4:$D$494=""),$G$4:$G$494)</f>
        <v>0</v>
      </c>
      <c r="H508" s="92" cm="1">
        <f t="array" ref="H508">SUMPRODUCT(--($E$4:$E$494=C508),--($D$4:$D$494=""),$H$4:$H$494)</f>
        <v>0</v>
      </c>
      <c r="I508" s="92" cm="1">
        <f t="array" ref="I508">SUMPRODUCT(--($E$4:$E$494=C508),--($D$4:$D$494=""),$I$4:$I$494)</f>
        <v>0</v>
      </c>
      <c r="J508" s="92" cm="1">
        <f t="array" ref="J508">SUMPRODUCT(--($E$4:$E$494=C508),--($D$4:$D$494=""),$J$4:$J$494)</f>
        <v>0</v>
      </c>
      <c r="K508" s="92" cm="1">
        <f t="array" ref="K508">SUMPRODUCT(--($E$4:$E$494=C508),--($D$4:$D$494=""),$K$4:$K$494)</f>
        <v>0</v>
      </c>
      <c r="L508" s="92" cm="1">
        <f t="array" ref="L508">SUMPRODUCT(--($E$4:$E$494=C508),--($D$4:$D$494=""),$L$4:$L$494)</f>
        <v>0</v>
      </c>
      <c r="M508" s="92" cm="1">
        <f t="array" ref="M508">SUMPRODUCT(--($E$4:$E$494=C508),--($D$4:$D$494=""),$M$4:$M$494)</f>
        <v>0</v>
      </c>
      <c r="N508" s="92">
        <f t="shared" si="18"/>
        <v>0</v>
      </c>
      <c r="O508" s="81"/>
      <c r="P508" s="92" t="e" cm="1">
        <f t="array" ref="P508">SUMPRODUCT(--($E$4:$E$494=C508),--($D$4:$D$494=""),$P$4:$P$494)</f>
        <v>#N/A</v>
      </c>
    </row>
    <row r="509" spans="3:16">
      <c r="C509" s="81" t="str">
        <f>IF('32'!K13="", "Vrije categorie",'32'!K13)</f>
        <v>K</v>
      </c>
      <c r="F509" s="92" cm="1">
        <f t="array" ref="F509">SUMPRODUCT(--($E$4:$E$494=C509),--($D$4:$D$494=""),$F$4:$F$494)</f>
        <v>0</v>
      </c>
      <c r="G509" s="92" cm="1">
        <f t="array" ref="G509">SUMPRODUCT(--($E$4:$E$494=C509),--($D$4:$D$494=""),$G$4:$G$494)</f>
        <v>0</v>
      </c>
      <c r="H509" s="92" cm="1">
        <f t="array" ref="H509">SUMPRODUCT(--($E$4:$E$494=C509),--($D$4:$D$494=""),$H$4:$H$494)</f>
        <v>0</v>
      </c>
      <c r="I509" s="92" cm="1">
        <f t="array" ref="I509">SUMPRODUCT(--($E$4:$E$494=C509),--($D$4:$D$494=""),$I$4:$I$494)</f>
        <v>0</v>
      </c>
      <c r="J509" s="92" cm="1">
        <f t="array" ref="J509">SUMPRODUCT(--($E$4:$E$494=C509),--($D$4:$D$494=""),$J$4:$J$494)</f>
        <v>0</v>
      </c>
      <c r="K509" s="92" cm="1">
        <f t="array" ref="K509">SUMPRODUCT(--($E$4:$E$494=C509),--($D$4:$D$494=""),$K$4:$K$494)</f>
        <v>0</v>
      </c>
      <c r="L509" s="92" cm="1">
        <f t="array" ref="L509">SUMPRODUCT(--($E$4:$E$494=C509),--($D$4:$D$494=""),$L$4:$L$494)</f>
        <v>0</v>
      </c>
      <c r="M509" s="92" cm="1">
        <f t="array" ref="M509">SUMPRODUCT(--($E$4:$E$494=C509),--($D$4:$D$494=""),$M$4:$M$494)</f>
        <v>0</v>
      </c>
      <c r="N509" s="92">
        <f t="shared" si="18"/>
        <v>0</v>
      </c>
      <c r="O509" s="81"/>
      <c r="P509" s="92" t="e" cm="1">
        <f t="array" ref="P509">SUMPRODUCT(--($E$4:$E$494=C509),--($D$4:$D$494=""),$P$4:$P$494)</f>
        <v>#N/A</v>
      </c>
    </row>
    <row r="510" spans="3:16">
      <c r="C510" s="81" t="str">
        <f>IF('32'!K14="", "Vrije categorie",'32'!K14)</f>
        <v>Vrije categorie</v>
      </c>
      <c r="F510" s="92" cm="1">
        <f t="array" ref="F510">SUMPRODUCT(--($E$4:$E$494=C510),--($D$4:$D$494=""),$F$4:$F$494)</f>
        <v>0</v>
      </c>
      <c r="G510" s="92" cm="1">
        <f t="array" ref="G510">SUMPRODUCT(--($E$4:$E$494=C510),--($D$4:$D$494=""),$G$4:$G$494)</f>
        <v>0</v>
      </c>
      <c r="H510" s="92" cm="1">
        <f t="array" ref="H510">SUMPRODUCT(--($E$4:$E$494=C510),--($D$4:$D$494=""),$H$4:$H$494)</f>
        <v>0</v>
      </c>
      <c r="I510" s="92" cm="1">
        <f t="array" ref="I510">SUMPRODUCT(--($E$4:$E$494=C510),--($D$4:$D$494=""),$I$4:$I$494)</f>
        <v>0</v>
      </c>
      <c r="J510" s="92" cm="1">
        <f t="array" ref="J510">SUMPRODUCT(--($E$4:$E$494=C510),--($D$4:$D$494=""),$J$4:$J$494)</f>
        <v>0</v>
      </c>
      <c r="K510" s="92" cm="1">
        <f t="array" ref="K510">SUMPRODUCT(--($E$4:$E$494=C510),--($D$4:$D$494=""),$K$4:$K$494)</f>
        <v>0</v>
      </c>
      <c r="L510" s="92" cm="1">
        <f t="array" ref="L510">SUMPRODUCT(--($E$4:$E$494=C510),--($D$4:$D$494=""),$L$4:$L$494)</f>
        <v>0</v>
      </c>
      <c r="M510" s="92" cm="1">
        <f t="array" ref="M510">SUMPRODUCT(--($E$4:$E$494=C510),--($D$4:$D$494=""),$M$4:$M$494)</f>
        <v>0</v>
      </c>
      <c r="N510" s="92">
        <f t="shared" si="18"/>
        <v>0</v>
      </c>
      <c r="O510" s="81"/>
      <c r="P510" s="92" t="e" cm="1">
        <f t="array" ref="P510">SUMPRODUCT(--($E$4:$E$494=C510),--($D$4:$D$494=""),$P$4:$P$494)</f>
        <v>#N/A</v>
      </c>
    </row>
    <row r="511" spans="3:16">
      <c r="C511" s="81" t="str">
        <f>IF('32'!K15="", "Vrije categorie",'32'!K15)</f>
        <v>Vrije categorie</v>
      </c>
      <c r="F511" s="92" cm="1">
        <f t="array" ref="F511">SUMPRODUCT(--($E$4:$E$494=C511),--($D$4:$D$494=""),$F$4:$F$494)</f>
        <v>0</v>
      </c>
      <c r="G511" s="92" cm="1">
        <f t="array" ref="G511">SUMPRODUCT(--($E$4:$E$494=C511),--($D$4:$D$494=""),$G$4:$G$494)</f>
        <v>0</v>
      </c>
      <c r="H511" s="92" cm="1">
        <f t="array" ref="H511">SUMPRODUCT(--($E$4:$E$494=C511),--($D$4:$D$494=""),$H$4:$H$494)</f>
        <v>0</v>
      </c>
      <c r="I511" s="92" cm="1">
        <f t="array" ref="I511">SUMPRODUCT(--($E$4:$E$494=C511),--($D$4:$D$494=""),$I$4:$I$494)</f>
        <v>0</v>
      </c>
      <c r="J511" s="92" cm="1">
        <f t="array" ref="J511">SUMPRODUCT(--($E$4:$E$494=C511),--($D$4:$D$494=""),$J$4:$J$494)</f>
        <v>0</v>
      </c>
      <c r="K511" s="92" cm="1">
        <f t="array" ref="K511">SUMPRODUCT(--($E$4:$E$494=C511),--($D$4:$D$494=""),$K$4:$K$494)</f>
        <v>0</v>
      </c>
      <c r="L511" s="92" cm="1">
        <f t="array" ref="L511">SUMPRODUCT(--($E$4:$E$494=C511),--($D$4:$D$494=""),$L$4:$L$494)</f>
        <v>0</v>
      </c>
      <c r="M511" s="92" cm="1">
        <f t="array" ref="M511">SUMPRODUCT(--($E$4:$E$494=C511),--($D$4:$D$494=""),$M$4:$M$494)</f>
        <v>0</v>
      </c>
      <c r="N511" s="92">
        <f t="shared" si="18"/>
        <v>0</v>
      </c>
      <c r="O511" s="81"/>
      <c r="P511" s="92" t="e" cm="1">
        <f t="array" ref="P511">SUMPRODUCT(--($E$4:$E$494=C511),--($D$4:$D$494=""),$P$4:$P$494)</f>
        <v>#N/A</v>
      </c>
    </row>
    <row r="512" spans="3:16" ht="15.75" thickBot="1">
      <c r="C512" s="94" t="s">
        <v>176</v>
      </c>
      <c r="D512" s="90"/>
      <c r="E512" s="90"/>
      <c r="F512" s="93">
        <f>SUM(F499:F511)</f>
        <v>0</v>
      </c>
      <c r="G512" s="93">
        <f t="shared" ref="G512:M512" si="19">SUM(G499:G511)</f>
        <v>0</v>
      </c>
      <c r="H512" s="93">
        <f t="shared" si="19"/>
        <v>0</v>
      </c>
      <c r="I512" s="93">
        <f t="shared" si="19"/>
        <v>0</v>
      </c>
      <c r="J512" s="93">
        <f t="shared" si="19"/>
        <v>0</v>
      </c>
      <c r="K512" s="93">
        <f t="shared" si="19"/>
        <v>0</v>
      </c>
      <c r="L512" s="93">
        <f t="shared" si="19"/>
        <v>0</v>
      </c>
      <c r="M512" s="93">
        <f t="shared" si="19"/>
        <v>0</v>
      </c>
      <c r="N512" s="93">
        <f t="shared" si="18"/>
        <v>0</v>
      </c>
      <c r="O512" s="93"/>
      <c r="P512" s="93" t="e">
        <f>SUM(P499:P511)</f>
        <v>#N/A</v>
      </c>
    </row>
    <row r="513" spans="3:16" ht="15.75" thickTop="1">
      <c r="C513" s="80"/>
      <c r="F513" s="33"/>
      <c r="G513" s="33"/>
      <c r="H513" s="33"/>
      <c r="I513" s="33"/>
      <c r="J513" s="33"/>
      <c r="K513" s="33"/>
      <c r="L513" s="33"/>
      <c r="M513" s="33"/>
      <c r="N513" s="33"/>
      <c r="O513" s="33"/>
      <c r="P513" s="33"/>
    </row>
    <row r="514" spans="3:16" ht="15.75" thickBot="1">
      <c r="C514" s="94" t="s">
        <v>175</v>
      </c>
      <c r="D514" s="90"/>
      <c r="E514" s="90"/>
      <c r="F514" s="93" cm="1">
        <f t="array" ref="F514">SUMPRODUCT(--($E$4:$E$494="X"),F4:F494)</f>
        <v>0</v>
      </c>
      <c r="G514" s="93" cm="1">
        <f t="array" ref="G514">SUMPRODUCT(--($E$4:$E$494="X"),G4:G494)</f>
        <v>0</v>
      </c>
      <c r="H514" s="93" cm="1">
        <f t="array" ref="H514">SUMPRODUCT(--($E$4:$E$494="X"),H4:H494)</f>
        <v>0</v>
      </c>
      <c r="I514" s="93" cm="1">
        <f t="array" ref="I514">SUMPRODUCT(--($E$4:$E$494="X"),I4:I494)</f>
        <v>0</v>
      </c>
      <c r="J514" s="93" cm="1">
        <f t="array" ref="J514">SUMPRODUCT(--($E$4:$E$494="X"),J4:J494)</f>
        <v>0</v>
      </c>
      <c r="K514" s="93" cm="1">
        <f t="array" ref="K514">SUMPRODUCT(--($E$4:$E$494="X"),K4:K494)</f>
        <v>0</v>
      </c>
      <c r="L514" s="93" cm="1">
        <f t="array" ref="L514">SUMPRODUCT(--($E$4:$E$494="X"),L4:L494)</f>
        <v>0</v>
      </c>
      <c r="M514" s="93" cm="1">
        <f t="array" ref="M514">SUMPRODUCT(--($E$4:$E$494="X"),M4:M494)</f>
        <v>0</v>
      </c>
      <c r="N514" s="33"/>
      <c r="O514" s="33"/>
      <c r="P514" s="33"/>
    </row>
    <row r="515" spans="3:16" ht="15.75" thickTop="1"/>
    <row r="517" spans="3:16">
      <c r="C517" s="95" t="s">
        <v>178</v>
      </c>
      <c r="D517" s="96"/>
      <c r="E517" s="96"/>
      <c r="F517" s="96"/>
      <c r="G517" s="96"/>
      <c r="H517" s="96"/>
      <c r="I517" s="96"/>
      <c r="J517" s="96"/>
      <c r="K517" s="96"/>
      <c r="L517" s="96"/>
      <c r="M517" s="96"/>
      <c r="N517" s="95" t="s">
        <v>186</v>
      </c>
    </row>
    <row r="518" spans="3:16">
      <c r="C518" s="95" t="str">
        <f>C499</f>
        <v>A</v>
      </c>
      <c r="D518" s="96"/>
      <c r="E518" s="96"/>
      <c r="F518" s="99" cm="1">
        <f t="array" ref="F518">SUMPRODUCT(--($E$4:$E$494=C518),--($D$4:$D$494="X"),$F$4:$F$494)</f>
        <v>0</v>
      </c>
      <c r="G518" s="99" cm="1">
        <f t="array" ref="G518">SUMPRODUCT(--($E$4:$E$494=C518),--($D$4:$D$494="X"),$G$4:$G$494)</f>
        <v>0</v>
      </c>
      <c r="H518" s="99" cm="1">
        <f t="array" ref="H518">SUMPRODUCT(--($E$4:$E$494=C518),--($D$4:$D$494="X"),$H$4:$H$494)</f>
        <v>0</v>
      </c>
      <c r="I518" s="99" cm="1">
        <f t="array" ref="I518">SUMPRODUCT(--($E$4:$E$494=C518),--($D$4:$D$494="X"),$I$4:$I$494)</f>
        <v>0</v>
      </c>
      <c r="J518" s="99" cm="1">
        <f t="array" ref="J518">SUMPRODUCT(--($E$4:$E$494=C518),--($D$4:$D$494="X"),$J$4:$J$494)</f>
        <v>0</v>
      </c>
      <c r="K518" s="99" cm="1">
        <f t="array" ref="K518">SUMPRODUCT(--($E$4:$E$494=C518),--($D$4:$D$494="X"),$K$4:$K$494)</f>
        <v>0</v>
      </c>
      <c r="L518" s="99" cm="1">
        <f t="array" ref="L518">SUMPRODUCT(--($E$4:$E$494=C518),--($D$4:$D$494="X"),$L$4:$L$494)</f>
        <v>0</v>
      </c>
      <c r="M518" s="99" cm="1">
        <f t="array" ref="M518">SUMPRODUCT(--($E$4:$E$494=C518),--($D$4:$D$494="X"),$M$4:$M$494)</f>
        <v>0</v>
      </c>
      <c r="N518" s="99">
        <f>SUM(F518:M518)</f>
        <v>0</v>
      </c>
    </row>
    <row r="519" spans="3:16">
      <c r="C519" s="95" t="str">
        <f t="shared" ref="C519:C530" si="20">C500</f>
        <v>B</v>
      </c>
      <c r="D519" s="96"/>
      <c r="E519" s="96"/>
      <c r="F519" s="99" cm="1">
        <f t="array" ref="F519">SUMPRODUCT(--($E$4:$E$494=C519),--($D$4:$D$494="X"),$F$4:$F$494)</f>
        <v>0</v>
      </c>
      <c r="G519" s="99" cm="1">
        <f t="array" ref="G519">SUMPRODUCT(--($E$4:$E$494=C519),--($D$4:$D$494="X"),$G$4:$G$494)</f>
        <v>0</v>
      </c>
      <c r="H519" s="99" cm="1">
        <f t="array" ref="H519">SUMPRODUCT(--($E$4:$E$494=C519),--($D$4:$D$494="X"),$H$4:$H$494)</f>
        <v>0</v>
      </c>
      <c r="I519" s="99" cm="1">
        <f t="array" ref="I519">SUMPRODUCT(--($E$4:$E$494=C519),--($D$4:$D$494="X"),$I$4:$I$494)</f>
        <v>0</v>
      </c>
      <c r="J519" s="99" cm="1">
        <f t="array" ref="J519">SUMPRODUCT(--($E$4:$E$494=C519),--($D$4:$D$494="X"),$J$4:$J$494)</f>
        <v>0</v>
      </c>
      <c r="K519" s="99" cm="1">
        <f t="array" ref="K519">SUMPRODUCT(--($E$4:$E$494=C519),--($D$4:$D$494="X"),$K$4:$K$494)</f>
        <v>0</v>
      </c>
      <c r="L519" s="99" cm="1">
        <f t="array" ref="L519">SUMPRODUCT(--($E$4:$E$494=C519),--($D$4:$D$494="X"),$L$4:$L$494)</f>
        <v>0</v>
      </c>
      <c r="M519" s="99" cm="1">
        <f t="array" ref="M519">SUMPRODUCT(--($E$4:$E$494=C519),--($D$4:$D$494="X"),$M$4:$M$494)</f>
        <v>0</v>
      </c>
      <c r="N519" s="99">
        <f t="shared" ref="N519:N530" si="21">SUM(F519:M519)</f>
        <v>0</v>
      </c>
    </row>
    <row r="520" spans="3:16">
      <c r="C520" s="95" t="str">
        <f t="shared" si="20"/>
        <v>C</v>
      </c>
      <c r="D520" s="96"/>
      <c r="E520" s="96"/>
      <c r="F520" s="99" cm="1">
        <f t="array" ref="F520">SUMPRODUCT(--($E$4:$E$494=C520),--($D$4:$D$494="X"),$F$4:$F$494)</f>
        <v>0</v>
      </c>
      <c r="G520" s="99" cm="1">
        <f t="array" ref="G520">SUMPRODUCT(--($E$4:$E$494=C520),--($D$4:$D$494="X"),$G$4:$G$494)</f>
        <v>0</v>
      </c>
      <c r="H520" s="99" cm="1">
        <f t="array" ref="H520">SUMPRODUCT(--($E$4:$E$494=C520),--($D$4:$D$494="X"),$H$4:$H$494)</f>
        <v>0</v>
      </c>
      <c r="I520" s="99" cm="1">
        <f t="array" ref="I520">SUMPRODUCT(--($E$4:$E$494=C520),--($D$4:$D$494="X"),$I$4:$I$494)</f>
        <v>0</v>
      </c>
      <c r="J520" s="99" cm="1">
        <f t="array" ref="J520">SUMPRODUCT(--($E$4:$E$494=C520),--($D$4:$D$494="X"),$J$4:$J$494)</f>
        <v>0</v>
      </c>
      <c r="K520" s="99" cm="1">
        <f t="array" ref="K520">SUMPRODUCT(--($E$4:$E$494=C520),--($D$4:$D$494="X"),$K$4:$K$494)</f>
        <v>0</v>
      </c>
      <c r="L520" s="99" cm="1">
        <f t="array" ref="L520">SUMPRODUCT(--($E$4:$E$494=C520),--($D$4:$D$494="X"),$L$4:$L$494)</f>
        <v>0</v>
      </c>
      <c r="M520" s="99" cm="1">
        <f t="array" ref="M520">SUMPRODUCT(--($E$4:$E$494=C520),--($D$4:$D$494="X"),$M$4:$M$494)</f>
        <v>0</v>
      </c>
      <c r="N520" s="99">
        <f t="shared" si="21"/>
        <v>0</v>
      </c>
    </row>
    <row r="521" spans="3:16">
      <c r="C521" s="95" t="str">
        <f t="shared" si="20"/>
        <v>D</v>
      </c>
      <c r="D521" s="96"/>
      <c r="E521" s="96"/>
      <c r="F521" s="99" cm="1">
        <f t="array" ref="F521">SUMPRODUCT(--($E$4:$E$494=C521),--($D$4:$D$494="X"),$F$4:$F$494)</f>
        <v>0</v>
      </c>
      <c r="G521" s="99" cm="1">
        <f t="array" ref="G521">SUMPRODUCT(--($E$4:$E$494=C521),--($D$4:$D$494="X"),$G$4:$G$494)</f>
        <v>0</v>
      </c>
      <c r="H521" s="99" cm="1">
        <f t="array" ref="H521">SUMPRODUCT(--($E$4:$E$494=C521),--($D$4:$D$494="X"),$H$4:$H$494)</f>
        <v>0</v>
      </c>
      <c r="I521" s="99" cm="1">
        <f t="array" ref="I521">SUMPRODUCT(--($E$4:$E$494=C521),--($D$4:$D$494="X"),$I$4:$I$494)</f>
        <v>0</v>
      </c>
      <c r="J521" s="99" cm="1">
        <f t="array" ref="J521">SUMPRODUCT(--($E$4:$E$494=C521),--($D$4:$D$494="X"),$J$4:$J$494)</f>
        <v>0</v>
      </c>
      <c r="K521" s="99" cm="1">
        <f t="array" ref="K521">SUMPRODUCT(--($E$4:$E$494=C521),--($D$4:$D$494="X"),$K$4:$K$494)</f>
        <v>0</v>
      </c>
      <c r="L521" s="99" cm="1">
        <f t="array" ref="L521">SUMPRODUCT(--($E$4:$E$494=C521),--($D$4:$D$494="X"),$L$4:$L$494)</f>
        <v>0</v>
      </c>
      <c r="M521" s="99" cm="1">
        <f t="array" ref="M521">SUMPRODUCT(--($E$4:$E$494=C521),--($D$4:$D$494="X"),$M$4:$M$494)</f>
        <v>0</v>
      </c>
      <c r="N521" s="99">
        <f t="shared" si="21"/>
        <v>0</v>
      </c>
    </row>
    <row r="522" spans="3:16">
      <c r="C522" s="95" t="str">
        <f t="shared" si="20"/>
        <v>E</v>
      </c>
      <c r="D522" s="96"/>
      <c r="E522" s="96"/>
      <c r="F522" s="99" cm="1">
        <f t="array" ref="F522">SUMPRODUCT(--($E$4:$E$494=C522),--($D$4:$D$494="X"),$F$4:$F$494)</f>
        <v>0</v>
      </c>
      <c r="G522" s="99" cm="1">
        <f t="array" ref="G522">SUMPRODUCT(--($E$4:$E$494=C522),--($D$4:$D$494="X"),$G$4:$G$494)</f>
        <v>0</v>
      </c>
      <c r="H522" s="99" cm="1">
        <f t="array" ref="H522">SUMPRODUCT(--($E$4:$E$494=C522),--($D$4:$D$494="X"),$H$4:$H$494)</f>
        <v>0</v>
      </c>
      <c r="I522" s="99" cm="1">
        <f t="array" ref="I522">SUMPRODUCT(--($E$4:$E$494=C522),--($D$4:$D$494="X"),$I$4:$I$494)</f>
        <v>0</v>
      </c>
      <c r="J522" s="99" cm="1">
        <f t="array" ref="J522">SUMPRODUCT(--($E$4:$E$494=C522),--($D$4:$D$494="X"),$J$4:$J$494)</f>
        <v>0</v>
      </c>
      <c r="K522" s="99" cm="1">
        <f t="array" ref="K522">SUMPRODUCT(--($E$4:$E$494=C522),--($D$4:$D$494="X"),$K$4:$K$494)</f>
        <v>0</v>
      </c>
      <c r="L522" s="99" cm="1">
        <f t="array" ref="L522">SUMPRODUCT(--($E$4:$E$494=C522),--($D$4:$D$494="X"),$L$4:$L$494)</f>
        <v>0</v>
      </c>
      <c r="M522" s="99" cm="1">
        <f t="array" ref="M522">SUMPRODUCT(--($E$4:$E$494=C522),--($D$4:$D$494="X"),$M$4:$M$494)</f>
        <v>0</v>
      </c>
      <c r="N522" s="99">
        <f t="shared" si="21"/>
        <v>0</v>
      </c>
    </row>
    <row r="523" spans="3:16">
      <c r="C523" s="95" t="str">
        <f t="shared" si="20"/>
        <v>F</v>
      </c>
      <c r="D523" s="96"/>
      <c r="E523" s="96"/>
      <c r="F523" s="99" cm="1">
        <f t="array" ref="F523">SUMPRODUCT(--($E$4:$E$494=C523),--($D$4:$D$494="X"),$F$4:$F$494)</f>
        <v>0</v>
      </c>
      <c r="G523" s="99" cm="1">
        <f t="array" ref="G523">SUMPRODUCT(--($E$4:$E$494=C523),--($D$4:$D$494="X"),$G$4:$G$494)</f>
        <v>0</v>
      </c>
      <c r="H523" s="99" cm="1">
        <f t="array" ref="H523">SUMPRODUCT(--($E$4:$E$494=C523),--($D$4:$D$494="X"),$H$4:$H$494)</f>
        <v>0</v>
      </c>
      <c r="I523" s="99" cm="1">
        <f t="array" ref="I523">SUMPRODUCT(--($E$4:$E$494=C523),--($D$4:$D$494="X"),$I$4:$I$494)</f>
        <v>0</v>
      </c>
      <c r="J523" s="99" cm="1">
        <f t="array" ref="J523">SUMPRODUCT(--($E$4:$E$494=C523),--($D$4:$D$494="X"),$J$4:$J$494)</f>
        <v>0</v>
      </c>
      <c r="K523" s="99" cm="1">
        <f t="array" ref="K523">SUMPRODUCT(--($E$4:$E$494=C523),--($D$4:$D$494="X"),$K$4:$K$494)</f>
        <v>0</v>
      </c>
      <c r="L523" s="99" cm="1">
        <f t="array" ref="L523">SUMPRODUCT(--($E$4:$E$494=C523),--($D$4:$D$494="X"),$L$4:$L$494)</f>
        <v>0</v>
      </c>
      <c r="M523" s="99" cm="1">
        <f t="array" ref="M523">SUMPRODUCT(--($E$4:$E$494=C523),--($D$4:$D$494="X"),$M$4:$M$494)</f>
        <v>0</v>
      </c>
      <c r="N523" s="99">
        <f t="shared" si="21"/>
        <v>0</v>
      </c>
    </row>
    <row r="524" spans="3:16">
      <c r="C524" s="95" t="str">
        <f t="shared" si="20"/>
        <v>G</v>
      </c>
      <c r="D524" s="96"/>
      <c r="E524" s="96"/>
      <c r="F524" s="99" cm="1">
        <f t="array" ref="F524">SUMPRODUCT(--($E$4:$E$494=C524),--($D$4:$D$494="X"),$F$4:$F$494)</f>
        <v>0</v>
      </c>
      <c r="G524" s="99" cm="1">
        <f t="array" ref="G524">SUMPRODUCT(--($E$4:$E$494=C524),--($D$4:$D$494="X"),$G$4:$G$494)</f>
        <v>0</v>
      </c>
      <c r="H524" s="99" cm="1">
        <f t="array" ref="H524">SUMPRODUCT(--($E$4:$E$494=C524),--($D$4:$D$494="X"),$H$4:$H$494)</f>
        <v>0</v>
      </c>
      <c r="I524" s="99" cm="1">
        <f t="array" ref="I524">SUMPRODUCT(--($E$4:$E$494=C524),--($D$4:$D$494="X"),$I$4:$I$494)</f>
        <v>0</v>
      </c>
      <c r="J524" s="99" cm="1">
        <f t="array" ref="J524">SUMPRODUCT(--($E$4:$E$494=C524),--($D$4:$D$494="X"),$J$4:$J$494)</f>
        <v>0</v>
      </c>
      <c r="K524" s="99" cm="1">
        <f t="array" ref="K524">SUMPRODUCT(--($E$4:$E$494=C524),--($D$4:$D$494="X"),$K$4:$K$494)</f>
        <v>0</v>
      </c>
      <c r="L524" s="99" cm="1">
        <f t="array" ref="L524">SUMPRODUCT(--($E$4:$E$494=C524),--($D$4:$D$494="X"),$L$4:$L$494)</f>
        <v>0</v>
      </c>
      <c r="M524" s="99" cm="1">
        <f t="array" ref="M524">SUMPRODUCT(--($E$4:$E$494=C524),--($D$4:$D$494="X"),$M$4:$M$494)</f>
        <v>0</v>
      </c>
      <c r="N524" s="99">
        <f t="shared" si="21"/>
        <v>0</v>
      </c>
    </row>
    <row r="525" spans="3:16">
      <c r="C525" s="95" t="str">
        <f t="shared" si="20"/>
        <v>H</v>
      </c>
      <c r="D525" s="96"/>
      <c r="E525" s="96"/>
      <c r="F525" s="99" cm="1">
        <f t="array" ref="F525">SUMPRODUCT(--($E$4:$E$494=C525),--($D$4:$D$494="X"),$F$4:$F$494)</f>
        <v>0</v>
      </c>
      <c r="G525" s="99" cm="1">
        <f t="array" ref="G525">SUMPRODUCT(--($E$4:$E$494=C525),--($D$4:$D$494="X"),$G$4:$G$494)</f>
        <v>0</v>
      </c>
      <c r="H525" s="99" cm="1">
        <f t="array" ref="H525">SUMPRODUCT(--($E$4:$E$494=C525),--($D$4:$D$494="X"),$H$4:$H$494)</f>
        <v>0</v>
      </c>
      <c r="I525" s="99" cm="1">
        <f t="array" ref="I525">SUMPRODUCT(--($E$4:$E$494=C525),--($D$4:$D$494="X"),$I$4:$I$494)</f>
        <v>0</v>
      </c>
      <c r="J525" s="99" cm="1">
        <f t="array" ref="J525">SUMPRODUCT(--($E$4:$E$494=C525),--($D$4:$D$494="X"),$J$4:$J$494)</f>
        <v>0</v>
      </c>
      <c r="K525" s="99" cm="1">
        <f t="array" ref="K525">SUMPRODUCT(--($E$4:$E$494=C525),--($D$4:$D$494="X"),$K$4:$K$494)</f>
        <v>0</v>
      </c>
      <c r="L525" s="99" cm="1">
        <f t="array" ref="L525">SUMPRODUCT(--($E$4:$E$494=C525),--($D$4:$D$494="X"),$L$4:$L$494)</f>
        <v>0</v>
      </c>
      <c r="M525" s="99" cm="1">
        <f t="array" ref="M525">SUMPRODUCT(--($E$4:$E$494=C525),--($D$4:$D$494="X"),$M$4:$M$494)</f>
        <v>0</v>
      </c>
      <c r="N525" s="99">
        <f t="shared" si="21"/>
        <v>0</v>
      </c>
    </row>
    <row r="526" spans="3:16">
      <c r="C526" s="95" t="str">
        <f t="shared" si="20"/>
        <v>I</v>
      </c>
      <c r="D526" s="96"/>
      <c r="E526" s="96"/>
      <c r="F526" s="99" cm="1">
        <f t="array" ref="F526">SUMPRODUCT(--($E$4:$E$494=C526),--($D$4:$D$494="X"),$F$4:$F$494)</f>
        <v>0</v>
      </c>
      <c r="G526" s="99" cm="1">
        <f t="array" ref="G526">SUMPRODUCT(--($E$4:$E$494=C526),--($D$4:$D$494="X"),$G$4:$G$494)</f>
        <v>0</v>
      </c>
      <c r="H526" s="99" cm="1">
        <f t="array" ref="H526">SUMPRODUCT(--($E$4:$E$494=C526),--($D$4:$D$494="X"),$H$4:$H$494)</f>
        <v>0</v>
      </c>
      <c r="I526" s="99" cm="1">
        <f t="array" ref="I526">SUMPRODUCT(--($E$4:$E$494=C526),--($D$4:$D$494="X"),$I$4:$I$494)</f>
        <v>0</v>
      </c>
      <c r="J526" s="99" cm="1">
        <f t="array" ref="J526">SUMPRODUCT(--($E$4:$E$494=C526),--($D$4:$D$494="X"),$J$4:$J$494)</f>
        <v>0</v>
      </c>
      <c r="K526" s="99" cm="1">
        <f t="array" ref="K526">SUMPRODUCT(--($E$4:$E$494=C526),--($D$4:$D$494="X"),$K$4:$K$494)</f>
        <v>0</v>
      </c>
      <c r="L526" s="99" cm="1">
        <f t="array" ref="L526">SUMPRODUCT(--($E$4:$E$494=C526),--($D$4:$D$494="X"),$L$4:$L$494)</f>
        <v>0</v>
      </c>
      <c r="M526" s="99" cm="1">
        <f t="array" ref="M526">SUMPRODUCT(--($E$4:$E$494=C526),--($D$4:$D$494="X"),$M$4:$M$494)</f>
        <v>0</v>
      </c>
      <c r="N526" s="99">
        <f t="shared" si="21"/>
        <v>0</v>
      </c>
    </row>
    <row r="527" spans="3:16">
      <c r="C527" s="95" t="str">
        <f t="shared" si="20"/>
        <v>J</v>
      </c>
      <c r="D527" s="96"/>
      <c r="E527" s="96"/>
      <c r="F527" s="99" cm="1">
        <f t="array" ref="F527">SUMPRODUCT(--($E$4:$E$494=C527),--($D$4:$D$494="X"),$F$4:$F$494)</f>
        <v>0</v>
      </c>
      <c r="G527" s="99" cm="1">
        <f t="array" ref="G527">SUMPRODUCT(--($E$4:$E$494=C527),--($D$4:$D$494="X"),$G$4:$G$494)</f>
        <v>0</v>
      </c>
      <c r="H527" s="99" cm="1">
        <f t="array" ref="H527">SUMPRODUCT(--($E$4:$E$494=C527),--($D$4:$D$494="X"),$H$4:$H$494)</f>
        <v>0</v>
      </c>
      <c r="I527" s="99" cm="1">
        <f t="array" ref="I527">SUMPRODUCT(--($E$4:$E$494=C527),--($D$4:$D$494="X"),$I$4:$I$494)</f>
        <v>0</v>
      </c>
      <c r="J527" s="99" cm="1">
        <f t="array" ref="J527">SUMPRODUCT(--($E$4:$E$494=C527),--($D$4:$D$494="X"),$J$4:$J$494)</f>
        <v>0</v>
      </c>
      <c r="K527" s="99" cm="1">
        <f t="array" ref="K527">SUMPRODUCT(--($E$4:$E$494=C527),--($D$4:$D$494="X"),$K$4:$K$494)</f>
        <v>0</v>
      </c>
      <c r="L527" s="99" cm="1">
        <f t="array" ref="L527">SUMPRODUCT(--($E$4:$E$494=C527),--($D$4:$D$494="X"),$L$4:$L$494)</f>
        <v>0</v>
      </c>
      <c r="M527" s="99" cm="1">
        <f t="array" ref="M527">SUMPRODUCT(--($E$4:$E$494=C527),--($D$4:$D$494="X"),$M$4:$M$494)</f>
        <v>0</v>
      </c>
      <c r="N527" s="99">
        <f t="shared" si="21"/>
        <v>0</v>
      </c>
    </row>
    <row r="528" spans="3:16">
      <c r="C528" s="95" t="str">
        <f t="shared" si="20"/>
        <v>K</v>
      </c>
      <c r="D528" s="96"/>
      <c r="E528" s="96"/>
      <c r="F528" s="99" cm="1">
        <f t="array" ref="F528">SUMPRODUCT(--($E$4:$E$494=C528),--($D$4:$D$494="X"),$F$4:$F$494)</f>
        <v>0</v>
      </c>
      <c r="G528" s="99" cm="1">
        <f t="array" ref="G528">SUMPRODUCT(--($E$4:$E$494=C528),--($D$4:$D$494="X"),$G$4:$G$494)</f>
        <v>0</v>
      </c>
      <c r="H528" s="99" cm="1">
        <f t="array" ref="H528">SUMPRODUCT(--($E$4:$E$494=C528),--($D$4:$D$494="X"),$H$4:$H$494)</f>
        <v>0</v>
      </c>
      <c r="I528" s="99" cm="1">
        <f t="array" ref="I528">SUMPRODUCT(--($E$4:$E$494=C528),--($D$4:$D$494="X"),$I$4:$I$494)</f>
        <v>0</v>
      </c>
      <c r="J528" s="99" cm="1">
        <f t="array" ref="J528">SUMPRODUCT(--($E$4:$E$494=C528),--($D$4:$D$494="X"),$J$4:$J$494)</f>
        <v>0</v>
      </c>
      <c r="K528" s="99" cm="1">
        <f t="array" ref="K528">SUMPRODUCT(--($E$4:$E$494=C528),--($D$4:$D$494="X"),$K$4:$K$494)</f>
        <v>0</v>
      </c>
      <c r="L528" s="99" cm="1">
        <f t="array" ref="L528">SUMPRODUCT(--($E$4:$E$494=C528),--($D$4:$D$494="X"),$L$4:$L$494)</f>
        <v>0</v>
      </c>
      <c r="M528" s="99" cm="1">
        <f t="array" ref="M528">SUMPRODUCT(--($E$4:$E$494=C528),--($D$4:$D$494="X"),$M$4:$M$494)</f>
        <v>0</v>
      </c>
      <c r="N528" s="99">
        <f t="shared" si="21"/>
        <v>0</v>
      </c>
    </row>
    <row r="529" spans="3:14">
      <c r="C529" s="95" t="str">
        <f t="shared" si="20"/>
        <v>Vrije categorie</v>
      </c>
      <c r="D529" s="96"/>
      <c r="E529" s="96"/>
      <c r="F529" s="99" cm="1">
        <f t="array" ref="F529">SUMPRODUCT(--($E$4:$E$494=C529),--($D$4:$D$494="X"),$F$4:$F$494)</f>
        <v>0</v>
      </c>
      <c r="G529" s="99" cm="1">
        <f t="array" ref="G529">SUMPRODUCT(--($E$4:$E$494=C529),--($D$4:$D$494="X"),$G$4:$G$494)</f>
        <v>0</v>
      </c>
      <c r="H529" s="99" cm="1">
        <f t="array" ref="H529">SUMPRODUCT(--($E$4:$E$494=C529),--($D$4:$D$494="X"),$H$4:$H$494)</f>
        <v>0</v>
      </c>
      <c r="I529" s="99" cm="1">
        <f t="array" ref="I529">SUMPRODUCT(--($E$4:$E$494=C529),--($D$4:$D$494="X"),$I$4:$I$494)</f>
        <v>0</v>
      </c>
      <c r="J529" s="99" cm="1">
        <f t="array" ref="J529">SUMPRODUCT(--($E$4:$E$494=C529),--($D$4:$D$494="X"),$J$4:$J$494)</f>
        <v>0</v>
      </c>
      <c r="K529" s="99" cm="1">
        <f t="array" ref="K529">SUMPRODUCT(--($E$4:$E$494=C529),--($D$4:$D$494="X"),$K$4:$K$494)</f>
        <v>0</v>
      </c>
      <c r="L529" s="99" cm="1">
        <f t="array" ref="L529">SUMPRODUCT(--($E$4:$E$494=C529),--($D$4:$D$494="X"),$L$4:$L$494)</f>
        <v>0</v>
      </c>
      <c r="M529" s="99" cm="1">
        <f t="array" ref="M529">SUMPRODUCT(--($E$4:$E$494=C529),--($D$4:$D$494="X"),$M$4:$M$494)</f>
        <v>0</v>
      </c>
      <c r="N529" s="99">
        <f t="shared" si="21"/>
        <v>0</v>
      </c>
    </row>
    <row r="530" spans="3:14">
      <c r="C530" s="95" t="str">
        <f t="shared" si="20"/>
        <v>Vrije categorie</v>
      </c>
      <c r="D530" s="96"/>
      <c r="E530" s="96"/>
      <c r="F530" s="99" cm="1">
        <f t="array" ref="F530">SUMPRODUCT(--($E$4:$E$494=C530),--($D$4:$D$494="X"),$F$4:$F$494)</f>
        <v>0</v>
      </c>
      <c r="G530" s="99" cm="1">
        <f t="array" ref="G530">SUMPRODUCT(--($E$4:$E$494=C530),--($D$4:$D$494="X"),$G$4:$G$494)</f>
        <v>0</v>
      </c>
      <c r="H530" s="99" cm="1">
        <f t="array" ref="H530">SUMPRODUCT(--($E$4:$E$494=C530),--($D$4:$D$494="X"),$H$4:$H$494)</f>
        <v>0</v>
      </c>
      <c r="I530" s="99" cm="1">
        <f t="array" ref="I530">SUMPRODUCT(--($E$4:$E$494=C530),--($D$4:$D$494="X"),$I$4:$I$494)</f>
        <v>0</v>
      </c>
      <c r="J530" s="99" cm="1">
        <f t="array" ref="J530">SUMPRODUCT(--($E$4:$E$494=C530),--($D$4:$D$494="X"),$J$4:$J$494)</f>
        <v>0</v>
      </c>
      <c r="K530" s="99" cm="1">
        <f t="array" ref="K530">SUMPRODUCT(--($E$4:$E$494=C530),--($D$4:$D$494="X"),$K$4:$K$494)</f>
        <v>0</v>
      </c>
      <c r="L530" s="99" cm="1">
        <f t="array" ref="L530">SUMPRODUCT(--($E$4:$E$494=C530),--($D$4:$D$494="X"),$L$4:$L$494)</f>
        <v>0</v>
      </c>
      <c r="M530" s="99" cm="1">
        <f t="array" ref="M530">SUMPRODUCT(--($E$4:$E$494=C530),--($D$4:$D$494="X"),$M$4:$M$494)</f>
        <v>0</v>
      </c>
      <c r="N530" s="99">
        <f t="shared" si="21"/>
        <v>0</v>
      </c>
    </row>
    <row r="531" spans="3:14" ht="15.75" thickBot="1">
      <c r="C531" s="97" t="s">
        <v>179</v>
      </c>
      <c r="D531" s="98"/>
      <c r="E531" s="98"/>
      <c r="F531" s="100">
        <f>SUM(F518:F530)</f>
        <v>0</v>
      </c>
      <c r="G531" s="100">
        <f t="shared" ref="G531:M531" si="22">SUM(G518:G530)</f>
        <v>0</v>
      </c>
      <c r="H531" s="100">
        <f t="shared" si="22"/>
        <v>0</v>
      </c>
      <c r="I531" s="100">
        <f t="shared" si="22"/>
        <v>0</v>
      </c>
      <c r="J531" s="100">
        <f t="shared" si="22"/>
        <v>0</v>
      </c>
      <c r="K531" s="100">
        <f t="shared" si="22"/>
        <v>0</v>
      </c>
      <c r="L531" s="100">
        <f t="shared" si="22"/>
        <v>0</v>
      </c>
      <c r="M531" s="100">
        <f t="shared" si="22"/>
        <v>0</v>
      </c>
      <c r="N531" s="100">
        <f>SUM(N518:N530)</f>
        <v>0</v>
      </c>
    </row>
    <row r="532" spans="3:14" ht="15.75" thickTop="1"/>
  </sheetData>
  <mergeCells count="4">
    <mergeCell ref="B1:C1"/>
    <mergeCell ref="D1:J1"/>
    <mergeCell ref="B2:C2"/>
    <mergeCell ref="D2:J2"/>
  </mergeCells>
  <pageMargins left="0.7" right="0.7" top="0.75" bottom="0.75" header="0.3" footer="0.3"/>
  <pageSetup paperSize="9" orientation="portrait"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3A3E25-7ABA-4B31-ACB3-EDC0E4D513D3}">
  <sheetPr>
    <tabColor rgb="FFC2E76B"/>
  </sheetPr>
  <dimension ref="A2:N63"/>
  <sheetViews>
    <sheetView showGridLines="0" workbookViewId="0">
      <selection activeCell="A35" sqref="A35:D35"/>
    </sheetView>
  </sheetViews>
  <sheetFormatPr defaultRowHeight="15"/>
  <cols>
    <col min="1" max="1" width="30" customWidth="1"/>
    <col min="4" max="4" width="13.28515625" customWidth="1"/>
    <col min="5" max="5" width="16.140625" customWidth="1"/>
    <col min="6" max="6" width="17.85546875" customWidth="1"/>
    <col min="7" max="7" width="13.85546875" customWidth="1"/>
    <col min="8" max="8" width="16.7109375" bestFit="1" customWidth="1"/>
    <col min="9" max="9" width="18.42578125" bestFit="1" customWidth="1"/>
    <col min="11" max="11" width="10" customWidth="1"/>
    <col min="12" max="12" width="10.85546875" bestFit="1" customWidth="1"/>
    <col min="13" max="13" width="16" customWidth="1"/>
    <col min="14" max="14" width="16.7109375" bestFit="1" customWidth="1"/>
  </cols>
  <sheetData>
    <row r="2" spans="1:14" ht="45">
      <c r="A2" s="74"/>
      <c r="B2" s="75"/>
      <c r="C2" s="75"/>
      <c r="D2" s="76" t="str">
        <f>CONCATENATE("Uitvoeringsbepaling"," ",H5,", onderdeel van ",Kwaliteitscontroles!A2," ",Kwaliteitscontroles!A3)</f>
        <v xml:space="preserve">Uitvoeringsbepaling 33, onderdeel van bestek </v>
      </c>
      <c r="E2" s="76"/>
      <c r="F2" s="76"/>
      <c r="G2" s="76"/>
      <c r="H2" s="77"/>
      <c r="I2" s="37"/>
      <c r="K2" t="s">
        <v>67</v>
      </c>
      <c r="L2" t="s">
        <v>170</v>
      </c>
      <c r="M2" s="65" t="s">
        <v>169</v>
      </c>
      <c r="N2" t="s">
        <v>183</v>
      </c>
    </row>
    <row r="3" spans="1:14">
      <c r="K3" s="58" t="s">
        <v>50</v>
      </c>
      <c r="L3" s="71"/>
      <c r="M3" s="132"/>
      <c r="N3" s="112" t="e">
        <f>'33a'!P499/M3</f>
        <v>#N/A</v>
      </c>
    </row>
    <row r="4" spans="1:14">
      <c r="A4" s="42" t="s">
        <v>78</v>
      </c>
      <c r="B4" s="229" t="str">
        <f>VLOOKUP(H5,Kwaliteitscontroles!A5:E54,3)</f>
        <v>Complex 33</v>
      </c>
      <c r="C4" s="229"/>
      <c r="D4" s="229"/>
      <c r="E4" s="229"/>
      <c r="F4" s="45"/>
      <c r="G4" s="45"/>
      <c r="H4" s="38"/>
      <c r="K4" s="60" t="s">
        <v>53</v>
      </c>
      <c r="L4" s="72"/>
      <c r="M4" s="133"/>
      <c r="N4" s="113" t="e">
        <f>'33a'!P500/M4</f>
        <v>#N/A</v>
      </c>
    </row>
    <row r="5" spans="1:14">
      <c r="A5" s="43" t="s">
        <v>79</v>
      </c>
      <c r="B5" s="230" t="str">
        <f>VLOOKUP(H5,Kwaliteitscontroles!A5:E54,4)</f>
        <v>Complex 33</v>
      </c>
      <c r="C5" s="230"/>
      <c r="D5" s="230"/>
      <c r="E5" s="230"/>
      <c r="F5" s="245" t="s">
        <v>81</v>
      </c>
      <c r="G5" s="245"/>
      <c r="H5" s="39">
        <f>Kwaliteitscontroles!A37</f>
        <v>33</v>
      </c>
      <c r="K5" s="60" t="s">
        <v>54</v>
      </c>
      <c r="L5" s="72"/>
      <c r="M5" s="133"/>
      <c r="N5" s="113" t="e">
        <f>'33a'!P501/M5</f>
        <v>#N/A</v>
      </c>
    </row>
    <row r="6" spans="1:14">
      <c r="A6" s="44" t="s">
        <v>80</v>
      </c>
      <c r="B6" s="231" t="str">
        <f>VLOOKUP(H5,Kwaliteitscontroles!A5:E54,5)</f>
        <v>Complex 33</v>
      </c>
      <c r="C6" s="231"/>
      <c r="D6" s="231"/>
      <c r="E6" s="231"/>
      <c r="F6" s="246" t="s">
        <v>82</v>
      </c>
      <c r="G6" s="246"/>
      <c r="H6" s="40" t="str">
        <f>CONCATENATE(H5,"a")</f>
        <v>33a</v>
      </c>
      <c r="K6" s="60" t="s">
        <v>55</v>
      </c>
      <c r="L6" s="72"/>
      <c r="M6" s="133"/>
      <c r="N6" s="113" t="e">
        <f>'33a'!P502/M6</f>
        <v>#N/A</v>
      </c>
    </row>
    <row r="7" spans="1:14">
      <c r="K7" s="60" t="s">
        <v>51</v>
      </c>
      <c r="L7" s="72"/>
      <c r="M7" s="133"/>
      <c r="N7" s="113" t="e">
        <f>'33a'!P503/M7</f>
        <v>#N/A</v>
      </c>
    </row>
    <row r="8" spans="1:14">
      <c r="A8" s="11" t="s">
        <v>83</v>
      </c>
      <c r="B8" s="12"/>
      <c r="C8" s="12"/>
      <c r="D8" s="12"/>
      <c r="E8" s="41">
        <f>MAX(L3:L16)</f>
        <v>0</v>
      </c>
      <c r="K8" s="60" t="s">
        <v>56</v>
      </c>
      <c r="L8" s="72"/>
      <c r="M8" s="133"/>
      <c r="N8" s="113" t="e">
        <f>'33a'!P504/M8</f>
        <v>#N/A</v>
      </c>
    </row>
    <row r="9" spans="1:14">
      <c r="A9" s="11" t="s">
        <v>26</v>
      </c>
      <c r="B9" s="12"/>
      <c r="C9" s="12"/>
      <c r="D9" s="12"/>
      <c r="E9" s="152">
        <v>0.08</v>
      </c>
      <c r="K9" s="60" t="s">
        <v>185</v>
      </c>
      <c r="L9" s="72"/>
      <c r="M9" s="133"/>
      <c r="N9" s="113" t="e">
        <f>'33a'!P505/M9</f>
        <v>#N/A</v>
      </c>
    </row>
    <row r="10" spans="1:14">
      <c r="H10" s="33" t="s">
        <v>92</v>
      </c>
      <c r="K10" s="60" t="s">
        <v>57</v>
      </c>
      <c r="L10" s="72"/>
      <c r="M10" s="133"/>
      <c r="N10" s="113" t="e">
        <f>'33a'!P506/M10</f>
        <v>#N/A</v>
      </c>
    </row>
    <row r="11" spans="1:14">
      <c r="A11" s="11" t="s">
        <v>84</v>
      </c>
      <c r="B11" s="12"/>
      <c r="C11" s="12"/>
      <c r="D11" s="12"/>
      <c r="E11" s="12"/>
      <c r="F11" s="46"/>
      <c r="G11" s="46"/>
      <c r="H11" s="48" t="e">
        <f>SUM(N3:N16)*Offertetarief</f>
        <v>#N/A</v>
      </c>
      <c r="K11" s="60" t="s">
        <v>58</v>
      </c>
      <c r="L11" s="72"/>
      <c r="M11" s="133"/>
      <c r="N11" s="113" t="e">
        <f>'33a'!P507/M11</f>
        <v>#N/A</v>
      </c>
    </row>
    <row r="12" spans="1:14">
      <c r="F12" s="33" t="s">
        <v>60</v>
      </c>
      <c r="G12" s="33" t="s">
        <v>86</v>
      </c>
      <c r="K12" s="60" t="s">
        <v>59</v>
      </c>
      <c r="L12" s="72"/>
      <c r="M12" s="133"/>
      <c r="N12" s="113" t="e">
        <f>'33a'!P508/M12</f>
        <v>#N/A</v>
      </c>
    </row>
    <row r="13" spans="1:14">
      <c r="A13" s="12" t="s">
        <v>152</v>
      </c>
      <c r="B13" s="12"/>
      <c r="C13" s="12"/>
      <c r="D13" s="12"/>
      <c r="E13" s="13"/>
      <c r="F13" s="69">
        <f>'33a'!N512</f>
        <v>0</v>
      </c>
      <c r="G13" s="115"/>
      <c r="H13" s="49">
        <f>(F13*G13)*4</f>
        <v>0</v>
      </c>
      <c r="K13" s="60" t="s">
        <v>52</v>
      </c>
      <c r="L13" s="72"/>
      <c r="M13" s="133"/>
      <c r="N13" s="113" t="e">
        <f>'33a'!P509/M13</f>
        <v>#N/A</v>
      </c>
    </row>
    <row r="14" spans="1:14" ht="15.75">
      <c r="F14" s="47" t="s">
        <v>85</v>
      </c>
      <c r="G14" s="102"/>
      <c r="H14" s="49" t="e">
        <f>SUM(H11:H13)</f>
        <v>#N/A</v>
      </c>
      <c r="K14" s="60"/>
      <c r="L14" s="72"/>
      <c r="M14" s="133"/>
      <c r="N14" s="113"/>
    </row>
    <row r="15" spans="1:14">
      <c r="K15" s="60"/>
      <c r="L15" s="72"/>
      <c r="M15" s="133"/>
      <c r="N15" s="113"/>
    </row>
    <row r="16" spans="1:14">
      <c r="A16" t="s">
        <v>165</v>
      </c>
      <c r="K16" s="62"/>
      <c r="L16" s="73"/>
      <c r="M16" s="134"/>
      <c r="N16" s="114"/>
    </row>
    <row r="17" spans="1:9">
      <c r="A17" s="241" t="s">
        <v>166</v>
      </c>
      <c r="B17" s="241"/>
      <c r="C17" s="241"/>
      <c r="D17" s="70" t="e">
        <f>'33a'!P512</f>
        <v>#N/A</v>
      </c>
      <c r="E17" s="241" t="s">
        <v>167</v>
      </c>
      <c r="F17" s="241"/>
      <c r="G17" s="70" t="e">
        <f>D17/E8</f>
        <v>#N/A</v>
      </c>
      <c r="H17" s="67" t="s">
        <v>168</v>
      </c>
      <c r="I17" s="69" t="e">
        <f>D17/SUM(N3:N16)</f>
        <v>#N/A</v>
      </c>
    </row>
    <row r="20" spans="1:9">
      <c r="A20" s="50" t="s">
        <v>153</v>
      </c>
      <c r="E20" s="33" t="s">
        <v>60</v>
      </c>
      <c r="F20" s="33" t="s">
        <v>86</v>
      </c>
      <c r="G20" s="33" t="s">
        <v>87</v>
      </c>
      <c r="H20" s="33" t="s">
        <v>88</v>
      </c>
      <c r="I20" s="33" t="s">
        <v>92</v>
      </c>
    </row>
    <row r="21" spans="1:9">
      <c r="A21" s="125"/>
      <c r="B21" s="119"/>
      <c r="C21" s="119"/>
      <c r="D21" s="119"/>
      <c r="E21" s="225"/>
      <c r="F21" s="225"/>
      <c r="G21" s="225"/>
      <c r="H21" s="225"/>
      <c r="I21" s="120"/>
    </row>
    <row r="22" spans="1:9">
      <c r="A22" s="262" t="s">
        <v>155</v>
      </c>
      <c r="B22" s="263"/>
      <c r="C22" s="263"/>
      <c r="D22" s="227"/>
      <c r="E22" s="121">
        <f>'33a'!G512</f>
        <v>0</v>
      </c>
      <c r="F22" s="122"/>
      <c r="G22" s="123">
        <f t="shared" ref="G22:G34" si="0">E22*F22</f>
        <v>0</v>
      </c>
      <c r="H22" s="124"/>
      <c r="I22" s="123">
        <f t="shared" ref="I22:I34" si="1">G22*H22</f>
        <v>0</v>
      </c>
    </row>
    <row r="23" spans="1:9">
      <c r="A23" s="224" t="s">
        <v>156</v>
      </c>
      <c r="B23" s="225"/>
      <c r="C23" s="225"/>
      <c r="D23" s="226"/>
      <c r="E23" s="51">
        <f>E22</f>
        <v>0</v>
      </c>
      <c r="F23" s="88"/>
      <c r="G23" s="83">
        <f t="shared" si="0"/>
        <v>0</v>
      </c>
      <c r="H23" s="61"/>
      <c r="I23" s="83">
        <f t="shared" si="1"/>
        <v>0</v>
      </c>
    </row>
    <row r="24" spans="1:9">
      <c r="A24" s="224" t="s">
        <v>157</v>
      </c>
      <c r="B24" s="225"/>
      <c r="C24" s="225"/>
      <c r="D24" s="226"/>
      <c r="E24" s="51">
        <f>E22</f>
        <v>0</v>
      </c>
      <c r="F24" s="88"/>
      <c r="G24" s="83">
        <f t="shared" si="0"/>
        <v>0</v>
      </c>
      <c r="H24" s="61"/>
      <c r="I24" s="83">
        <f t="shared" si="1"/>
        <v>0</v>
      </c>
    </row>
    <row r="25" spans="1:9">
      <c r="A25" s="224" t="s">
        <v>158</v>
      </c>
      <c r="B25" s="225"/>
      <c r="C25" s="225"/>
      <c r="D25" s="226"/>
      <c r="E25" s="51">
        <f>E22</f>
        <v>0</v>
      </c>
      <c r="F25" s="88"/>
      <c r="G25" s="83">
        <f t="shared" si="0"/>
        <v>0</v>
      </c>
      <c r="H25" s="61"/>
      <c r="I25" s="83">
        <f t="shared" si="1"/>
        <v>0</v>
      </c>
    </row>
    <row r="26" spans="1:9">
      <c r="A26" s="224" t="s">
        <v>61</v>
      </c>
      <c r="B26" s="225"/>
      <c r="C26" s="225"/>
      <c r="D26" s="226"/>
      <c r="E26" s="51">
        <f>'33a'!F512-E27</f>
        <v>0</v>
      </c>
      <c r="F26" s="88"/>
      <c r="G26" s="83">
        <f t="shared" si="0"/>
        <v>0</v>
      </c>
      <c r="H26" s="61"/>
      <c r="I26" s="83">
        <f t="shared" si="1"/>
        <v>0</v>
      </c>
    </row>
    <row r="27" spans="1:9">
      <c r="A27" s="224" t="s">
        <v>62</v>
      </c>
      <c r="B27" s="225"/>
      <c r="C27" s="225"/>
      <c r="D27" s="264"/>
      <c r="E27" s="126"/>
      <c r="F27" s="127"/>
      <c r="G27" s="128">
        <f t="shared" si="0"/>
        <v>0</v>
      </c>
      <c r="H27" s="129"/>
      <c r="I27" s="128">
        <f t="shared" si="1"/>
        <v>0</v>
      </c>
    </row>
    <row r="28" spans="1:9">
      <c r="A28" s="125"/>
      <c r="B28" s="119"/>
      <c r="C28" s="119"/>
      <c r="D28" s="119"/>
      <c r="E28" s="225"/>
      <c r="F28" s="225"/>
      <c r="G28" s="225"/>
      <c r="H28" s="225"/>
      <c r="I28" s="120"/>
    </row>
    <row r="29" spans="1:9">
      <c r="A29" s="224" t="s">
        <v>159</v>
      </c>
      <c r="B29" s="225"/>
      <c r="C29" s="225"/>
      <c r="D29" s="227"/>
      <c r="E29" s="121">
        <f>'33a'!S495</f>
        <v>0</v>
      </c>
      <c r="F29" s="122"/>
      <c r="G29" s="123">
        <f t="shared" si="0"/>
        <v>0</v>
      </c>
      <c r="H29" s="124"/>
      <c r="I29" s="123">
        <f t="shared" si="1"/>
        <v>0</v>
      </c>
    </row>
    <row r="30" spans="1:9">
      <c r="A30" s="224" t="s">
        <v>160</v>
      </c>
      <c r="B30" s="225"/>
      <c r="C30" s="225"/>
      <c r="D30" s="226"/>
      <c r="E30" s="51">
        <f>'33a'!R495</f>
        <v>0</v>
      </c>
      <c r="F30" s="88"/>
      <c r="G30" s="83">
        <f t="shared" si="0"/>
        <v>0</v>
      </c>
      <c r="H30" s="61"/>
      <c r="I30" s="83">
        <f t="shared" si="1"/>
        <v>0</v>
      </c>
    </row>
    <row r="31" spans="1:9">
      <c r="A31" s="224" t="s">
        <v>161</v>
      </c>
      <c r="B31" s="225"/>
      <c r="C31" s="225"/>
      <c r="D31" s="226"/>
      <c r="E31" s="51">
        <f>'33a'!T495</f>
        <v>0</v>
      </c>
      <c r="F31" s="88"/>
      <c r="G31" s="83">
        <f t="shared" si="0"/>
        <v>0</v>
      </c>
      <c r="H31" s="61"/>
      <c r="I31" s="83">
        <f t="shared" si="1"/>
        <v>0</v>
      </c>
    </row>
    <row r="32" spans="1:9">
      <c r="A32" s="224" t="s">
        <v>162</v>
      </c>
      <c r="B32" s="225"/>
      <c r="C32" s="225"/>
      <c r="D32" s="226"/>
      <c r="E32" s="51">
        <f>'33a'!U495</f>
        <v>0</v>
      </c>
      <c r="F32" s="88"/>
      <c r="G32" s="83">
        <f t="shared" si="0"/>
        <v>0</v>
      </c>
      <c r="H32" s="61"/>
      <c r="I32" s="83">
        <f t="shared" si="1"/>
        <v>0</v>
      </c>
    </row>
    <row r="33" spans="1:9">
      <c r="A33" s="224" t="s">
        <v>151</v>
      </c>
      <c r="B33" s="225"/>
      <c r="C33" s="225"/>
      <c r="D33" s="226"/>
      <c r="E33" s="51">
        <f>'33a'!V495</f>
        <v>0</v>
      </c>
      <c r="F33" s="88"/>
      <c r="G33" s="83">
        <f t="shared" si="0"/>
        <v>0</v>
      </c>
      <c r="H33" s="61"/>
      <c r="I33" s="83">
        <f t="shared" si="1"/>
        <v>0</v>
      </c>
    </row>
    <row r="34" spans="1:9">
      <c r="A34" s="224" t="s">
        <v>163</v>
      </c>
      <c r="B34" s="225"/>
      <c r="C34" s="225"/>
      <c r="D34" s="226"/>
      <c r="E34" s="51">
        <f>'33a'!W495</f>
        <v>0</v>
      </c>
      <c r="F34" s="88"/>
      <c r="G34" s="83">
        <f t="shared" si="0"/>
        <v>0</v>
      </c>
      <c r="H34" s="61"/>
      <c r="I34" s="83">
        <f t="shared" si="1"/>
        <v>0</v>
      </c>
    </row>
    <row r="35" spans="1:9">
      <c r="A35" s="224"/>
      <c r="B35" s="225"/>
      <c r="C35" s="225"/>
      <c r="D35" s="226"/>
      <c r="E35" s="51"/>
      <c r="F35" s="88"/>
      <c r="G35" s="83"/>
      <c r="H35" s="61"/>
      <c r="I35" s="83"/>
    </row>
    <row r="36" spans="1:9">
      <c r="A36" s="224"/>
      <c r="B36" s="225"/>
      <c r="C36" s="225"/>
      <c r="D36" s="226"/>
      <c r="E36" s="51"/>
      <c r="F36" s="88"/>
      <c r="G36" s="83"/>
      <c r="H36" s="61"/>
      <c r="I36" s="83"/>
    </row>
    <row r="37" spans="1:9">
      <c r="A37" s="238"/>
      <c r="B37" s="239"/>
      <c r="C37" s="239"/>
      <c r="D37" s="240"/>
      <c r="E37" s="52"/>
      <c r="F37" s="89"/>
      <c r="G37" s="84"/>
      <c r="H37" s="63"/>
      <c r="I37" s="84"/>
    </row>
    <row r="38" spans="1:9" ht="15.75">
      <c r="H38" s="53" t="s">
        <v>85</v>
      </c>
      <c r="I38" s="54">
        <f>SUM(I22:I37)</f>
        <v>0</v>
      </c>
    </row>
    <row r="40" spans="1:9">
      <c r="A40" s="50" t="s">
        <v>89</v>
      </c>
      <c r="D40" t="s">
        <v>49</v>
      </c>
      <c r="E40" t="s">
        <v>90</v>
      </c>
      <c r="F40" t="s">
        <v>91</v>
      </c>
      <c r="G40" t="s">
        <v>87</v>
      </c>
      <c r="H40" t="s">
        <v>88</v>
      </c>
      <c r="I40" t="s">
        <v>92</v>
      </c>
    </row>
    <row r="41" spans="1:9">
      <c r="A41" s="236" t="s">
        <v>154</v>
      </c>
      <c r="B41" s="237"/>
      <c r="C41" s="237"/>
      <c r="D41" s="34" t="s">
        <v>60</v>
      </c>
      <c r="E41" s="111">
        <f>'33a'!N505</f>
        <v>0</v>
      </c>
      <c r="F41" s="85"/>
      <c r="G41" s="82">
        <f>E41*F41</f>
        <v>0</v>
      </c>
      <c r="H41" s="59" t="s">
        <v>164</v>
      </c>
      <c r="I41" s="82"/>
    </row>
    <row r="42" spans="1:9">
      <c r="A42" s="234"/>
      <c r="B42" s="235"/>
      <c r="C42" s="235"/>
      <c r="D42" s="35"/>
      <c r="E42" s="35"/>
      <c r="F42" s="86"/>
      <c r="G42" s="83"/>
      <c r="H42" s="61"/>
      <c r="I42" s="83"/>
    </row>
    <row r="43" spans="1:9">
      <c r="A43" s="234"/>
      <c r="B43" s="235"/>
      <c r="C43" s="235"/>
      <c r="D43" s="35"/>
      <c r="E43" s="35"/>
      <c r="F43" s="86"/>
      <c r="G43" s="83"/>
      <c r="H43" s="61"/>
      <c r="I43" s="83"/>
    </row>
    <row r="44" spans="1:9">
      <c r="A44" s="234"/>
      <c r="B44" s="235"/>
      <c r="C44" s="235"/>
      <c r="D44" s="35"/>
      <c r="E44" s="35"/>
      <c r="F44" s="86"/>
      <c r="G44" s="83"/>
      <c r="H44" s="61"/>
      <c r="I44" s="83"/>
    </row>
    <row r="45" spans="1:9">
      <c r="A45" s="234"/>
      <c r="B45" s="235"/>
      <c r="C45" s="235"/>
      <c r="D45" s="35"/>
      <c r="E45" s="35"/>
      <c r="F45" s="86"/>
      <c r="G45" s="83"/>
      <c r="H45" s="61"/>
      <c r="I45" s="83"/>
    </row>
    <row r="46" spans="1:9">
      <c r="A46" s="234"/>
      <c r="B46" s="235"/>
      <c r="C46" s="235"/>
      <c r="D46" s="35"/>
      <c r="E46" s="35"/>
      <c r="F46" s="86"/>
      <c r="G46" s="83"/>
      <c r="H46" s="61"/>
      <c r="I46" s="83"/>
    </row>
    <row r="47" spans="1:9">
      <c r="A47" s="234"/>
      <c r="B47" s="235"/>
      <c r="C47" s="235"/>
      <c r="D47" s="35"/>
      <c r="E47" s="35"/>
      <c r="F47" s="86"/>
      <c r="G47" s="83"/>
      <c r="H47" s="61"/>
      <c r="I47" s="83"/>
    </row>
    <row r="48" spans="1:9">
      <c r="A48" s="234"/>
      <c r="B48" s="235"/>
      <c r="C48" s="235"/>
      <c r="D48" s="35"/>
      <c r="E48" s="35"/>
      <c r="F48" s="86"/>
      <c r="G48" s="83"/>
      <c r="H48" s="61"/>
      <c r="I48" s="83"/>
    </row>
    <row r="49" spans="1:9">
      <c r="A49" s="234"/>
      <c r="B49" s="235"/>
      <c r="C49" s="235"/>
      <c r="D49" s="35"/>
      <c r="E49" s="35"/>
      <c r="F49" s="86"/>
      <c r="G49" s="83"/>
      <c r="H49" s="61"/>
      <c r="I49" s="83"/>
    </row>
    <row r="50" spans="1:9">
      <c r="A50" s="234"/>
      <c r="B50" s="235"/>
      <c r="C50" s="235"/>
      <c r="D50" s="35"/>
      <c r="E50" s="35"/>
      <c r="F50" s="86"/>
      <c r="G50" s="83"/>
      <c r="H50" s="61"/>
      <c r="I50" s="83"/>
    </row>
    <row r="51" spans="1:9">
      <c r="A51" s="232"/>
      <c r="B51" s="233"/>
      <c r="C51" s="233"/>
      <c r="D51" s="36"/>
      <c r="E51" s="36"/>
      <c r="F51" s="87"/>
      <c r="G51" s="84"/>
      <c r="H51" s="63"/>
      <c r="I51" s="84"/>
    </row>
    <row r="52" spans="1:9" ht="15.75">
      <c r="H52" s="53" t="s">
        <v>85</v>
      </c>
      <c r="I52" s="54">
        <f>SUM(I41:I51)</f>
        <v>0</v>
      </c>
    </row>
    <row r="54" spans="1:9" ht="15.75">
      <c r="A54" s="11" t="s">
        <v>93</v>
      </c>
      <c r="B54" s="12"/>
      <c r="C54" s="12"/>
      <c r="D54" s="12"/>
      <c r="E54" s="12"/>
      <c r="F54" s="12"/>
      <c r="G54" s="12"/>
      <c r="H54" s="55" t="s">
        <v>85</v>
      </c>
      <c r="I54" s="56" t="e">
        <f>SUM(H14+I38+I52)</f>
        <v>#N/A</v>
      </c>
    </row>
    <row r="56" spans="1:9" ht="15.75">
      <c r="A56" s="11" t="s">
        <v>184</v>
      </c>
      <c r="B56" s="12"/>
      <c r="C56" s="12"/>
      <c r="D56" s="12"/>
      <c r="E56" s="12"/>
      <c r="F56" s="12"/>
      <c r="G56" s="12"/>
      <c r="H56" s="55" t="s">
        <v>85</v>
      </c>
      <c r="I56" s="56" t="e">
        <f>H11/12</f>
        <v>#N/A</v>
      </c>
    </row>
    <row r="58" spans="1:9">
      <c r="A58" s="50" t="s">
        <v>191</v>
      </c>
    </row>
    <row r="59" spans="1:9">
      <c r="A59" s="253"/>
      <c r="B59" s="254"/>
      <c r="C59" s="254"/>
      <c r="D59" s="254"/>
      <c r="E59" s="254"/>
      <c r="F59" s="254"/>
      <c r="G59" s="254"/>
      <c r="H59" s="254"/>
      <c r="I59" s="255"/>
    </row>
    <row r="60" spans="1:9">
      <c r="A60" s="256"/>
      <c r="B60" s="257"/>
      <c r="C60" s="257"/>
      <c r="D60" s="257"/>
      <c r="E60" s="257"/>
      <c r="F60" s="257"/>
      <c r="G60" s="257"/>
      <c r="H60" s="257"/>
      <c r="I60" s="258"/>
    </row>
    <row r="61" spans="1:9">
      <c r="A61" s="256"/>
      <c r="B61" s="257"/>
      <c r="C61" s="257"/>
      <c r="D61" s="257"/>
      <c r="E61" s="257"/>
      <c r="F61" s="257"/>
      <c r="G61" s="257"/>
      <c r="H61" s="257"/>
      <c r="I61" s="258"/>
    </row>
    <row r="62" spans="1:9">
      <c r="A62" s="256"/>
      <c r="B62" s="257"/>
      <c r="C62" s="257"/>
      <c r="D62" s="257"/>
      <c r="E62" s="257"/>
      <c r="F62" s="257"/>
      <c r="G62" s="257"/>
      <c r="H62" s="257"/>
      <c r="I62" s="258"/>
    </row>
    <row r="63" spans="1:9">
      <c r="A63" s="259"/>
      <c r="B63" s="260"/>
      <c r="C63" s="260"/>
      <c r="D63" s="260"/>
      <c r="E63" s="260"/>
      <c r="F63" s="260"/>
      <c r="G63" s="260"/>
      <c r="H63" s="260"/>
      <c r="I63" s="261"/>
    </row>
  </sheetData>
  <mergeCells count="36">
    <mergeCell ref="A48:C48"/>
    <mergeCell ref="A49:C49"/>
    <mergeCell ref="A50:C50"/>
    <mergeCell ref="A51:C51"/>
    <mergeCell ref="A59:I63"/>
    <mergeCell ref="A47:C47"/>
    <mergeCell ref="A33:D33"/>
    <mergeCell ref="A34:D34"/>
    <mergeCell ref="A35:D35"/>
    <mergeCell ref="A36:D36"/>
    <mergeCell ref="A37:D37"/>
    <mergeCell ref="A41:C41"/>
    <mergeCell ref="A42:C42"/>
    <mergeCell ref="A43:C43"/>
    <mergeCell ref="A44:C44"/>
    <mergeCell ref="A45:C45"/>
    <mergeCell ref="A46:C46"/>
    <mergeCell ref="A32:D32"/>
    <mergeCell ref="E21:H21"/>
    <mergeCell ref="A22:D22"/>
    <mergeCell ref="A23:D23"/>
    <mergeCell ref="A24:D24"/>
    <mergeCell ref="A25:D25"/>
    <mergeCell ref="A26:D26"/>
    <mergeCell ref="A27:D27"/>
    <mergeCell ref="E28:H28"/>
    <mergeCell ref="A29:D29"/>
    <mergeCell ref="A30:D30"/>
    <mergeCell ref="A31:D31"/>
    <mergeCell ref="A17:C17"/>
    <mergeCell ref="E17:F17"/>
    <mergeCell ref="B4:E4"/>
    <mergeCell ref="B5:E5"/>
    <mergeCell ref="F5:G5"/>
    <mergeCell ref="B6:E6"/>
    <mergeCell ref="F6:G6"/>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130C85-D4AC-4A2F-99D2-80F8D2EA4E06}">
  <sheetPr codeName="Blad7">
    <tabColor rgb="FFC2E76B"/>
  </sheetPr>
  <dimension ref="A2:N70"/>
  <sheetViews>
    <sheetView showGridLines="0" tabSelected="1" workbookViewId="0">
      <selection activeCell="L31" sqref="L31"/>
    </sheetView>
  </sheetViews>
  <sheetFormatPr defaultRowHeight="15"/>
  <cols>
    <col min="1" max="1" width="30" customWidth="1"/>
    <col min="4" max="4" width="13.28515625" customWidth="1"/>
    <col min="5" max="5" width="16.140625" customWidth="1"/>
    <col min="6" max="6" width="17.85546875" customWidth="1"/>
    <col min="7" max="7" width="13.85546875" customWidth="1"/>
    <col min="8" max="8" width="16.7109375" bestFit="1" customWidth="1"/>
    <col min="9" max="9" width="18.42578125" bestFit="1" customWidth="1"/>
    <col min="11" max="11" width="10" customWidth="1"/>
    <col min="12" max="12" width="10.85546875" bestFit="1" customWidth="1"/>
    <col min="13" max="13" width="16" customWidth="1"/>
    <col min="14" max="14" width="16.7109375" bestFit="1" customWidth="1"/>
  </cols>
  <sheetData>
    <row r="2" spans="1:14" ht="45">
      <c r="A2" s="74"/>
      <c r="B2" s="75"/>
      <c r="C2" s="75"/>
      <c r="D2" s="76" t="str">
        <f>CONCATENATE("Uitvoeringsbepaling"," ",H5,", onderdeel van ",Kwaliteitscontroles!A2," ",Kwaliteitscontroles!A3)</f>
        <v xml:space="preserve">Uitvoeringsbepaling 2, onderdeel van bestek </v>
      </c>
      <c r="E2" s="76"/>
      <c r="F2" s="76"/>
      <c r="G2" s="76"/>
      <c r="H2" s="77"/>
      <c r="I2" s="37"/>
      <c r="K2" t="s">
        <v>67</v>
      </c>
      <c r="L2" t="s">
        <v>170</v>
      </c>
      <c r="M2" s="65" t="s">
        <v>169</v>
      </c>
      <c r="N2" t="s">
        <v>183</v>
      </c>
    </row>
    <row r="3" spans="1:14">
      <c r="K3" s="58" t="s">
        <v>50</v>
      </c>
      <c r="L3" s="71"/>
      <c r="M3" s="132"/>
      <c r="N3" s="112"/>
    </row>
    <row r="4" spans="1:14">
      <c r="A4" s="42" t="s">
        <v>78</v>
      </c>
      <c r="B4" s="229" t="str">
        <f>VLOOKUP(H5,Kwaliteitscontroles!A5:E54,3)</f>
        <v>Havengebouw</v>
      </c>
      <c r="C4" s="229"/>
      <c r="D4" s="229"/>
      <c r="E4" s="229"/>
      <c r="F4" s="45"/>
      <c r="G4" s="45"/>
      <c r="H4" s="38"/>
      <c r="K4" s="60" t="s">
        <v>53</v>
      </c>
      <c r="L4" s="72"/>
      <c r="M4" s="133"/>
      <c r="N4" s="113"/>
    </row>
    <row r="5" spans="1:14">
      <c r="A5" s="43" t="s">
        <v>79</v>
      </c>
      <c r="B5" s="230" t="str">
        <f>VLOOKUP(H5,Kwaliteitscontroles!A5:E54,4)</f>
        <v>Piet Meidemaweg 9</v>
      </c>
      <c r="C5" s="230"/>
      <c r="D5" s="230"/>
      <c r="E5" s="230"/>
      <c r="F5" s="245" t="s">
        <v>81</v>
      </c>
      <c r="G5" s="245"/>
      <c r="H5" s="39">
        <f>Kwaliteitscontroles!A6</f>
        <v>2</v>
      </c>
      <c r="K5" s="60" t="s">
        <v>54</v>
      </c>
      <c r="L5" s="72"/>
      <c r="M5" s="133"/>
      <c r="N5" s="113"/>
    </row>
    <row r="6" spans="1:14">
      <c r="A6" s="44" t="s">
        <v>80</v>
      </c>
      <c r="B6" s="231" t="str">
        <f>VLOOKUP(H5,Kwaliteitscontroles!A5:E54,5)</f>
        <v>Earnewald</v>
      </c>
      <c r="C6" s="231"/>
      <c r="D6" s="231"/>
      <c r="E6" s="231"/>
      <c r="F6" s="246" t="s">
        <v>82</v>
      </c>
      <c r="G6" s="246"/>
      <c r="H6" s="40" t="str">
        <f>CONCATENATE(H5,"a")</f>
        <v>2a</v>
      </c>
      <c r="K6" s="60" t="s">
        <v>55</v>
      </c>
      <c r="L6" s="72"/>
      <c r="M6" s="133"/>
      <c r="N6" s="113"/>
    </row>
    <row r="7" spans="1:14">
      <c r="K7" s="60" t="s">
        <v>51</v>
      </c>
      <c r="L7" s="72"/>
      <c r="M7" s="133"/>
      <c r="N7" s="113"/>
    </row>
    <row r="8" spans="1:14">
      <c r="A8" s="11" t="s">
        <v>83</v>
      </c>
      <c r="B8" s="12"/>
      <c r="C8" s="12"/>
      <c r="D8" s="12"/>
      <c r="E8" s="41">
        <f>MAX(L3:L16)</f>
        <v>163</v>
      </c>
      <c r="K8" s="60" t="s">
        <v>56</v>
      </c>
      <c r="L8" s="72"/>
      <c r="M8" s="133"/>
      <c r="N8" s="113"/>
    </row>
    <row r="9" spans="1:14">
      <c r="A9" s="11" t="s">
        <v>26</v>
      </c>
      <c r="B9" s="12"/>
      <c r="C9" s="12"/>
      <c r="D9" s="12"/>
      <c r="E9" s="152">
        <v>0.08</v>
      </c>
      <c r="K9" s="60" t="s">
        <v>185</v>
      </c>
      <c r="L9" s="72">
        <v>163</v>
      </c>
      <c r="M9" s="202"/>
      <c r="N9" s="113" t="e">
        <f>'2a'!P505/M9</f>
        <v>#DIV/0!</v>
      </c>
    </row>
    <row r="10" spans="1:14">
      <c r="H10" s="33" t="s">
        <v>92</v>
      </c>
      <c r="K10" s="60" t="s">
        <v>57</v>
      </c>
      <c r="L10" s="72"/>
      <c r="M10" s="133"/>
      <c r="N10" s="113"/>
    </row>
    <row r="11" spans="1:14">
      <c r="A11" s="11" t="s">
        <v>84</v>
      </c>
      <c r="B11" s="12"/>
      <c r="C11" s="12"/>
      <c r="D11" s="12"/>
      <c r="E11" s="12"/>
      <c r="F11" s="46"/>
      <c r="G11" s="46"/>
      <c r="H11" s="48" t="e">
        <f>SUM(N3:N16)*Offertetarief</f>
        <v>#DIV/0!</v>
      </c>
      <c r="K11" s="60" t="s">
        <v>58</v>
      </c>
      <c r="L11" s="72"/>
      <c r="M11" s="133"/>
      <c r="N11" s="113"/>
    </row>
    <row r="12" spans="1:14">
      <c r="F12" s="33" t="s">
        <v>60</v>
      </c>
      <c r="G12" s="33" t="s">
        <v>86</v>
      </c>
      <c r="K12" s="60" t="s">
        <v>59</v>
      </c>
      <c r="L12" s="72"/>
      <c r="M12" s="133"/>
      <c r="N12" s="113"/>
    </row>
    <row r="13" spans="1:14">
      <c r="A13" s="12" t="s">
        <v>152</v>
      </c>
      <c r="B13" s="12"/>
      <c r="C13" s="12"/>
      <c r="D13" s="12"/>
      <c r="E13" s="13"/>
      <c r="F13" s="69">
        <f>'2a'!N512</f>
        <v>78.25</v>
      </c>
      <c r="G13" s="203"/>
      <c r="H13" s="49">
        <f>(F13*G13)*4</f>
        <v>0</v>
      </c>
      <c r="K13" s="60" t="s">
        <v>52</v>
      </c>
      <c r="L13" s="72"/>
      <c r="M13" s="133"/>
      <c r="N13" s="113"/>
    </row>
    <row r="14" spans="1:14" ht="15.75">
      <c r="F14" s="47" t="s">
        <v>85</v>
      </c>
      <c r="G14" s="102"/>
      <c r="H14" s="49" t="e">
        <f>SUM(H11:H13)</f>
        <v>#DIV/0!</v>
      </c>
      <c r="K14" s="60"/>
      <c r="L14" s="72"/>
      <c r="M14" s="133"/>
      <c r="N14" s="113"/>
    </row>
    <row r="15" spans="1:14">
      <c r="K15" s="60"/>
      <c r="L15" s="72"/>
      <c r="M15" s="133"/>
      <c r="N15" s="113"/>
    </row>
    <row r="16" spans="1:14">
      <c r="A16" t="s">
        <v>165</v>
      </c>
      <c r="K16" s="62"/>
      <c r="L16" s="73"/>
      <c r="M16" s="134"/>
      <c r="N16" s="114"/>
    </row>
    <row r="17" spans="1:9">
      <c r="A17" s="241" t="s">
        <v>166</v>
      </c>
      <c r="B17" s="241"/>
      <c r="C17" s="241"/>
      <c r="D17" s="70">
        <f>'2a'!P512</f>
        <v>12754.75</v>
      </c>
      <c r="E17" s="241" t="s">
        <v>167</v>
      </c>
      <c r="F17" s="241"/>
      <c r="G17" s="70">
        <f>D17/E8</f>
        <v>78.25</v>
      </c>
      <c r="H17" s="67" t="s">
        <v>168</v>
      </c>
      <c r="I17" s="69" t="e">
        <f>D17/SUM(N3:N16)</f>
        <v>#DIV/0!</v>
      </c>
    </row>
    <row r="20" spans="1:9">
      <c r="A20" s="50" t="s">
        <v>153</v>
      </c>
      <c r="E20" s="33" t="s">
        <v>60</v>
      </c>
      <c r="F20" s="33" t="s">
        <v>86</v>
      </c>
      <c r="G20" s="33" t="s">
        <v>87</v>
      </c>
      <c r="H20" s="33" t="s">
        <v>88</v>
      </c>
      <c r="I20" s="33" t="s">
        <v>92</v>
      </c>
    </row>
    <row r="21" spans="1:9" s="188" customFormat="1" hidden="1">
      <c r="A21" s="173"/>
      <c r="B21" s="174"/>
      <c r="C21" s="174"/>
      <c r="D21" s="174"/>
      <c r="E21" s="213"/>
      <c r="F21" s="213"/>
      <c r="G21" s="213"/>
      <c r="H21" s="213"/>
      <c r="I21" s="175"/>
    </row>
    <row r="22" spans="1:9" s="188" customFormat="1" hidden="1">
      <c r="A22" s="242" t="s">
        <v>155</v>
      </c>
      <c r="B22" s="243"/>
      <c r="C22" s="243"/>
      <c r="D22" s="244"/>
      <c r="E22" s="176">
        <f>'2a'!G512</f>
        <v>0</v>
      </c>
      <c r="F22" s="177"/>
      <c r="G22" s="178">
        <f t="shared" ref="G22:G34" si="0">E22*F22</f>
        <v>0</v>
      </c>
      <c r="H22" s="179"/>
      <c r="I22" s="178">
        <f t="shared" ref="I22:I32" si="1">G22*H22</f>
        <v>0</v>
      </c>
    </row>
    <row r="23" spans="1:9" s="188" customFormat="1" hidden="1">
      <c r="A23" s="212" t="s">
        <v>156</v>
      </c>
      <c r="B23" s="213"/>
      <c r="C23" s="213"/>
      <c r="D23" s="214"/>
      <c r="E23" s="180">
        <f>E22</f>
        <v>0</v>
      </c>
      <c r="F23" s="181"/>
      <c r="G23" s="182">
        <f t="shared" si="0"/>
        <v>0</v>
      </c>
      <c r="H23" s="183"/>
      <c r="I23" s="182">
        <f t="shared" si="1"/>
        <v>0</v>
      </c>
    </row>
    <row r="24" spans="1:9" s="188" customFormat="1" hidden="1">
      <c r="A24" s="212" t="s">
        <v>157</v>
      </c>
      <c r="B24" s="213"/>
      <c r="C24" s="213"/>
      <c r="D24" s="214"/>
      <c r="E24" s="180">
        <f>E22</f>
        <v>0</v>
      </c>
      <c r="F24" s="181"/>
      <c r="G24" s="182">
        <f t="shared" si="0"/>
        <v>0</v>
      </c>
      <c r="H24" s="183"/>
      <c r="I24" s="182">
        <f t="shared" si="1"/>
        <v>0</v>
      </c>
    </row>
    <row r="25" spans="1:9" s="188" customFormat="1" hidden="1">
      <c r="A25" s="212" t="s">
        <v>158</v>
      </c>
      <c r="B25" s="213"/>
      <c r="C25" s="213"/>
      <c r="D25" s="214"/>
      <c r="E25" s="180">
        <f>E22</f>
        <v>0</v>
      </c>
      <c r="F25" s="181"/>
      <c r="G25" s="182">
        <f t="shared" si="0"/>
        <v>0</v>
      </c>
      <c r="H25" s="183"/>
      <c r="I25" s="182">
        <f t="shared" si="1"/>
        <v>0</v>
      </c>
    </row>
    <row r="26" spans="1:9" s="188" customFormat="1" hidden="1">
      <c r="A26" s="212" t="s">
        <v>61</v>
      </c>
      <c r="B26" s="213"/>
      <c r="C26" s="213"/>
      <c r="D26" s="214"/>
      <c r="E26" s="180">
        <f>'2a'!F512-E27</f>
        <v>0</v>
      </c>
      <c r="F26" s="181"/>
      <c r="G26" s="182">
        <f t="shared" si="0"/>
        <v>0</v>
      </c>
      <c r="H26" s="183"/>
      <c r="I26" s="182">
        <f t="shared" si="1"/>
        <v>0</v>
      </c>
    </row>
    <row r="27" spans="1:9" s="188" customFormat="1" hidden="1">
      <c r="A27" s="212" t="s">
        <v>62</v>
      </c>
      <c r="B27" s="213"/>
      <c r="C27" s="213"/>
      <c r="D27" s="228"/>
      <c r="E27" s="184"/>
      <c r="F27" s="185"/>
      <c r="G27" s="186">
        <f t="shared" si="0"/>
        <v>0</v>
      </c>
      <c r="H27" s="187"/>
      <c r="I27" s="186">
        <f t="shared" si="1"/>
        <v>0</v>
      </c>
    </row>
    <row r="28" spans="1:9" s="188" customFormat="1" hidden="1">
      <c r="A28" s="173"/>
      <c r="B28" s="174"/>
      <c r="C28" s="174"/>
      <c r="D28" s="174"/>
      <c r="E28" s="213"/>
      <c r="F28" s="213"/>
      <c r="G28" s="213"/>
      <c r="H28" s="213"/>
      <c r="I28" s="175"/>
    </row>
    <row r="29" spans="1:9">
      <c r="A29" s="224" t="s">
        <v>159</v>
      </c>
      <c r="B29" s="225"/>
      <c r="C29" s="225"/>
      <c r="D29" s="227"/>
      <c r="E29" s="121">
        <f>'2a'!S495</f>
        <v>9.35</v>
      </c>
      <c r="F29" s="204"/>
      <c r="G29" s="123">
        <f t="shared" si="0"/>
        <v>0</v>
      </c>
      <c r="H29" s="124">
        <v>1</v>
      </c>
      <c r="I29" s="123">
        <f t="shared" si="1"/>
        <v>0</v>
      </c>
    </row>
    <row r="30" spans="1:9">
      <c r="A30" s="224" t="s">
        <v>160</v>
      </c>
      <c r="B30" s="225"/>
      <c r="C30" s="225"/>
      <c r="D30" s="226"/>
      <c r="E30" s="51">
        <f>'2a'!R495</f>
        <v>9.35</v>
      </c>
      <c r="F30" s="205"/>
      <c r="G30" s="83">
        <f t="shared" si="0"/>
        <v>0</v>
      </c>
      <c r="H30" s="61">
        <v>1</v>
      </c>
      <c r="I30" s="83">
        <f t="shared" si="1"/>
        <v>0</v>
      </c>
    </row>
    <row r="31" spans="1:9">
      <c r="A31" s="224" t="s">
        <v>161</v>
      </c>
      <c r="B31" s="225"/>
      <c r="C31" s="225"/>
      <c r="D31" s="226"/>
      <c r="E31" s="51">
        <f>'2a'!T495</f>
        <v>0</v>
      </c>
      <c r="F31" s="205"/>
      <c r="G31" s="83">
        <f t="shared" si="0"/>
        <v>0</v>
      </c>
      <c r="H31" s="61" t="s">
        <v>318</v>
      </c>
      <c r="I31" s="83"/>
    </row>
    <row r="32" spans="1:9">
      <c r="A32" s="224" t="s">
        <v>162</v>
      </c>
      <c r="B32" s="225"/>
      <c r="C32" s="225"/>
      <c r="D32" s="226"/>
      <c r="E32" s="51">
        <f>'2a'!U495</f>
        <v>3</v>
      </c>
      <c r="F32" s="205"/>
      <c r="G32" s="83">
        <f t="shared" si="0"/>
        <v>0</v>
      </c>
      <c r="H32" s="61">
        <v>1</v>
      </c>
      <c r="I32" s="83">
        <f t="shared" si="1"/>
        <v>0</v>
      </c>
    </row>
    <row r="33" spans="1:9">
      <c r="A33" s="224" t="s">
        <v>151</v>
      </c>
      <c r="B33" s="225"/>
      <c r="C33" s="225"/>
      <c r="D33" s="226"/>
      <c r="E33" s="51">
        <f>'2a'!V495</f>
        <v>0</v>
      </c>
      <c r="F33" s="205"/>
      <c r="G33" s="83">
        <f t="shared" si="0"/>
        <v>0</v>
      </c>
      <c r="H33" s="61" t="s">
        <v>318</v>
      </c>
      <c r="I33" s="83"/>
    </row>
    <row r="34" spans="1:9">
      <c r="A34" s="224" t="s">
        <v>163</v>
      </c>
      <c r="B34" s="225"/>
      <c r="C34" s="225"/>
      <c r="D34" s="226"/>
      <c r="E34" s="51">
        <f>'2a'!W495</f>
        <v>0</v>
      </c>
      <c r="F34" s="205"/>
      <c r="G34" s="83">
        <f t="shared" si="0"/>
        <v>0</v>
      </c>
      <c r="H34" s="61" t="s">
        <v>318</v>
      </c>
      <c r="I34" s="83"/>
    </row>
    <row r="35" spans="1:9">
      <c r="A35" s="224"/>
      <c r="B35" s="225"/>
      <c r="C35" s="225"/>
      <c r="D35" s="226"/>
      <c r="E35" s="51"/>
      <c r="F35" s="88"/>
      <c r="G35" s="83"/>
      <c r="H35" s="61"/>
      <c r="I35" s="83"/>
    </row>
    <row r="36" spans="1:9">
      <c r="A36" s="224"/>
      <c r="B36" s="225"/>
      <c r="C36" s="225"/>
      <c r="D36" s="226"/>
      <c r="E36" s="51"/>
      <c r="F36" s="88"/>
      <c r="G36" s="83"/>
      <c r="H36" s="61"/>
      <c r="I36" s="83"/>
    </row>
    <row r="37" spans="1:9">
      <c r="A37" s="238"/>
      <c r="B37" s="239"/>
      <c r="C37" s="239"/>
      <c r="D37" s="240"/>
      <c r="E37" s="52"/>
      <c r="F37" s="89"/>
      <c r="G37" s="84"/>
      <c r="H37" s="63"/>
      <c r="I37" s="84"/>
    </row>
    <row r="38" spans="1:9" ht="15.75">
      <c r="H38" s="53" t="s">
        <v>85</v>
      </c>
      <c r="I38" s="54">
        <f>SUM(I22:I37)</f>
        <v>0</v>
      </c>
    </row>
    <row r="40" spans="1:9">
      <c r="A40" s="50" t="s">
        <v>89</v>
      </c>
      <c r="D40" t="s">
        <v>49</v>
      </c>
      <c r="E40" t="s">
        <v>90</v>
      </c>
      <c r="F40" t="s">
        <v>91</v>
      </c>
      <c r="G40" t="s">
        <v>87</v>
      </c>
      <c r="H40" t="s">
        <v>88</v>
      </c>
      <c r="I40" t="s">
        <v>92</v>
      </c>
    </row>
    <row r="41" spans="1:9">
      <c r="A41" s="236" t="s">
        <v>322</v>
      </c>
      <c r="B41" s="237"/>
      <c r="C41" s="237"/>
      <c r="D41" s="34" t="s">
        <v>60</v>
      </c>
      <c r="E41" s="111">
        <f>'2a'!N505</f>
        <v>78.25</v>
      </c>
      <c r="F41" s="206"/>
      <c r="G41" s="82">
        <f>E41*F41</f>
        <v>0</v>
      </c>
      <c r="H41" s="59">
        <v>1</v>
      </c>
      <c r="I41" s="82">
        <f>G41*H41</f>
        <v>0</v>
      </c>
    </row>
    <row r="42" spans="1:9">
      <c r="A42" s="234" t="s">
        <v>325</v>
      </c>
      <c r="B42" s="235"/>
      <c r="C42" s="235"/>
      <c r="D42" s="35" t="s">
        <v>316</v>
      </c>
      <c r="E42" s="35">
        <v>1</v>
      </c>
      <c r="F42" s="86"/>
      <c r="G42" s="82">
        <f>E42*F42</f>
        <v>0</v>
      </c>
      <c r="H42" s="61">
        <v>3</v>
      </c>
      <c r="I42" s="82">
        <f>G42*H42</f>
        <v>0</v>
      </c>
    </row>
    <row r="43" spans="1:9" hidden="1">
      <c r="A43" s="234"/>
      <c r="B43" s="235"/>
      <c r="C43" s="235"/>
      <c r="D43" s="35"/>
      <c r="E43" s="35"/>
      <c r="F43" s="86"/>
      <c r="G43" s="83"/>
      <c r="H43" s="61"/>
      <c r="I43" s="83"/>
    </row>
    <row r="44" spans="1:9" hidden="1">
      <c r="A44" s="234"/>
      <c r="B44" s="235"/>
      <c r="C44" s="235"/>
      <c r="D44" s="35"/>
      <c r="E44" s="35"/>
      <c r="F44" s="86"/>
      <c r="G44" s="83"/>
      <c r="H44" s="61"/>
      <c r="I44" s="83"/>
    </row>
    <row r="45" spans="1:9" hidden="1">
      <c r="A45" s="234"/>
      <c r="B45" s="235"/>
      <c r="C45" s="235"/>
      <c r="D45" s="35"/>
      <c r="E45" s="35"/>
      <c r="F45" s="86"/>
      <c r="G45" s="83"/>
      <c r="H45" s="61"/>
      <c r="I45" s="83"/>
    </row>
    <row r="46" spans="1:9" hidden="1">
      <c r="A46" s="234"/>
      <c r="B46" s="235"/>
      <c r="C46" s="235"/>
      <c r="D46" s="35"/>
      <c r="E46" s="35"/>
      <c r="F46" s="86"/>
      <c r="G46" s="83"/>
      <c r="H46" s="61"/>
      <c r="I46" s="83"/>
    </row>
    <row r="47" spans="1:9" hidden="1">
      <c r="A47" s="234"/>
      <c r="B47" s="235"/>
      <c r="C47" s="235"/>
      <c r="D47" s="35"/>
      <c r="E47" s="35"/>
      <c r="F47" s="86"/>
      <c r="G47" s="83"/>
      <c r="H47" s="61"/>
      <c r="I47" s="83"/>
    </row>
    <row r="48" spans="1:9" hidden="1">
      <c r="A48" s="234"/>
      <c r="B48" s="235"/>
      <c r="C48" s="235"/>
      <c r="D48" s="35"/>
      <c r="E48" s="35"/>
      <c r="F48" s="86"/>
      <c r="G48" s="83"/>
      <c r="H48" s="61"/>
      <c r="I48" s="83"/>
    </row>
    <row r="49" spans="1:9" hidden="1">
      <c r="A49" s="234"/>
      <c r="B49" s="235"/>
      <c r="C49" s="235"/>
      <c r="D49" s="35"/>
      <c r="E49" s="35"/>
      <c r="F49" s="86"/>
      <c r="G49" s="83"/>
      <c r="H49" s="61"/>
      <c r="I49" s="83"/>
    </row>
    <row r="50" spans="1:9" hidden="1">
      <c r="A50" s="234"/>
      <c r="B50" s="235"/>
      <c r="C50" s="235"/>
      <c r="D50" s="35"/>
      <c r="E50" s="35"/>
      <c r="F50" s="86"/>
      <c r="G50" s="83"/>
      <c r="H50" s="61"/>
      <c r="I50" s="83"/>
    </row>
    <row r="51" spans="1:9" hidden="1">
      <c r="A51" s="232"/>
      <c r="B51" s="233"/>
      <c r="C51" s="233"/>
      <c r="D51" s="36"/>
      <c r="E51" s="36"/>
      <c r="F51" s="87"/>
      <c r="G51" s="84"/>
      <c r="H51" s="63"/>
      <c r="I51" s="84"/>
    </row>
    <row r="52" spans="1:9" ht="15.75">
      <c r="H52" s="53" t="s">
        <v>85</v>
      </c>
      <c r="I52" s="54">
        <f>SUM(I41:I51)</f>
        <v>0</v>
      </c>
    </row>
    <row r="54" spans="1:9" ht="15.75">
      <c r="A54" s="11" t="s">
        <v>93</v>
      </c>
      <c r="B54" s="12"/>
      <c r="C54" s="12"/>
      <c r="D54" s="12"/>
      <c r="E54" s="12"/>
      <c r="F54" s="12"/>
      <c r="G54" s="12"/>
      <c r="H54" s="55" t="s">
        <v>85</v>
      </c>
      <c r="I54" s="56" t="e">
        <f>SUM(H14+I38+I52)</f>
        <v>#DIV/0!</v>
      </c>
    </row>
    <row r="56" spans="1:9" ht="15.75">
      <c r="A56" s="11" t="s">
        <v>184</v>
      </c>
      <c r="B56" s="12"/>
      <c r="C56" s="12"/>
      <c r="D56" s="12"/>
      <c r="E56" s="12"/>
      <c r="F56" s="12"/>
      <c r="G56" s="12"/>
      <c r="H56" s="55" t="s">
        <v>85</v>
      </c>
      <c r="I56" s="56" t="e">
        <f>H11/12</f>
        <v>#DIV/0!</v>
      </c>
    </row>
    <row r="58" spans="1:9">
      <c r="A58" s="50" t="s">
        <v>328</v>
      </c>
    </row>
    <row r="59" spans="1:9" ht="15" customHeight="1">
      <c r="A59" s="252" t="s">
        <v>324</v>
      </c>
      <c r="B59" s="252"/>
      <c r="C59" s="252"/>
      <c r="D59" s="252"/>
      <c r="E59" s="252"/>
      <c r="F59" s="252"/>
      <c r="G59" s="252"/>
      <c r="H59" s="252"/>
      <c r="I59" s="252"/>
    </row>
    <row r="60" spans="1:9">
      <c r="A60" s="252"/>
      <c r="B60" s="252"/>
      <c r="C60" s="252"/>
      <c r="D60" s="252"/>
      <c r="E60" s="252"/>
      <c r="F60" s="252"/>
      <c r="G60" s="252"/>
      <c r="H60" s="252"/>
      <c r="I60" s="252"/>
    </row>
    <row r="61" spans="1:9">
      <c r="A61" s="252"/>
      <c r="B61" s="252"/>
      <c r="C61" s="252"/>
      <c r="D61" s="252"/>
      <c r="E61" s="252"/>
      <c r="F61" s="252"/>
      <c r="G61" s="252"/>
      <c r="H61" s="252"/>
      <c r="I61" s="252"/>
    </row>
    <row r="62" spans="1:9">
      <c r="A62" s="252"/>
      <c r="B62" s="252"/>
      <c r="C62" s="252"/>
      <c r="D62" s="252"/>
      <c r="E62" s="252"/>
      <c r="F62" s="252"/>
      <c r="G62" s="252"/>
      <c r="H62" s="252"/>
      <c r="I62" s="252"/>
    </row>
    <row r="63" spans="1:9" ht="17.25" customHeight="1">
      <c r="A63" s="252"/>
      <c r="B63" s="252"/>
      <c r="C63" s="252"/>
      <c r="D63" s="252"/>
      <c r="E63" s="252"/>
      <c r="F63" s="252"/>
      <c r="G63" s="252"/>
      <c r="H63" s="252"/>
      <c r="I63" s="252"/>
    </row>
    <row r="64" spans="1:9">
      <c r="A64" s="252"/>
      <c r="B64" s="252"/>
      <c r="C64" s="252"/>
      <c r="D64" s="252"/>
      <c r="E64" s="252"/>
      <c r="F64" s="252"/>
      <c r="G64" s="252"/>
      <c r="H64" s="252"/>
      <c r="I64" s="252"/>
    </row>
    <row r="65" spans="1:9">
      <c r="A65" s="252"/>
      <c r="B65" s="252"/>
      <c r="C65" s="252"/>
      <c r="D65" s="252"/>
      <c r="E65" s="252"/>
      <c r="F65" s="252"/>
      <c r="G65" s="252"/>
      <c r="H65" s="252"/>
      <c r="I65" s="252"/>
    </row>
    <row r="66" spans="1:9">
      <c r="A66" s="252"/>
      <c r="B66" s="252"/>
      <c r="C66" s="252"/>
      <c r="D66" s="252"/>
      <c r="E66" s="252"/>
      <c r="F66" s="252"/>
      <c r="G66" s="252"/>
      <c r="H66" s="252"/>
      <c r="I66" s="252"/>
    </row>
    <row r="67" spans="1:9">
      <c r="A67" s="252"/>
      <c r="B67" s="252"/>
      <c r="C67" s="252"/>
      <c r="D67" s="252"/>
      <c r="E67" s="252"/>
      <c r="F67" s="252"/>
      <c r="G67" s="252"/>
      <c r="H67" s="252"/>
      <c r="I67" s="252"/>
    </row>
    <row r="68" spans="1:9">
      <c r="A68" s="252"/>
      <c r="B68" s="252"/>
      <c r="C68" s="252"/>
      <c r="D68" s="252"/>
      <c r="E68" s="252"/>
      <c r="F68" s="252"/>
      <c r="G68" s="252"/>
      <c r="H68" s="252"/>
      <c r="I68" s="252"/>
    </row>
    <row r="69" spans="1:9">
      <c r="A69" s="252"/>
      <c r="B69" s="252"/>
      <c r="C69" s="252"/>
      <c r="D69" s="252"/>
      <c r="E69" s="252"/>
      <c r="F69" s="252"/>
      <c r="G69" s="252"/>
      <c r="H69" s="252"/>
      <c r="I69" s="252"/>
    </row>
    <row r="70" spans="1:9">
      <c r="A70" s="252"/>
      <c r="B70" s="252"/>
      <c r="C70" s="252"/>
      <c r="D70" s="252"/>
      <c r="E70" s="252"/>
      <c r="F70" s="252"/>
      <c r="G70" s="252"/>
      <c r="H70" s="252"/>
      <c r="I70" s="252"/>
    </row>
  </sheetData>
  <sheetProtection algorithmName="SHA-512" hashValue="EaIdn+EihnTmYvKg+DKRVrunAN/eqckPshP7CvtC4xIYicxtuaGF9X6U8qWPJB029GeA/FC3TACC8pv2tBwxgQ==" saltValue="hVox16NcvKlzpVTQ0CdnbA==" spinCount="100000" sheet="1" formatCells="0" formatColumns="0" formatRows="0" insertColumns="0" insertRows="0" insertHyperlinks="0" deleteColumns="0" deleteRows="0" sort="0" autoFilter="0" pivotTables="0"/>
  <mergeCells count="36">
    <mergeCell ref="A59:I70"/>
    <mergeCell ref="E28:H28"/>
    <mergeCell ref="A27:D27"/>
    <mergeCell ref="B4:E4"/>
    <mergeCell ref="B5:E5"/>
    <mergeCell ref="F5:G5"/>
    <mergeCell ref="B6:E6"/>
    <mergeCell ref="F6:G6"/>
    <mergeCell ref="A17:C17"/>
    <mergeCell ref="E17:F17"/>
    <mergeCell ref="A22:D22"/>
    <mergeCell ref="A23:D23"/>
    <mergeCell ref="A24:D24"/>
    <mergeCell ref="A25:D25"/>
    <mergeCell ref="A26:D26"/>
    <mergeCell ref="E21:H21"/>
    <mergeCell ref="A51:C51"/>
    <mergeCell ref="A44:C44"/>
    <mergeCell ref="A45:C45"/>
    <mergeCell ref="A46:C46"/>
    <mergeCell ref="A47:C47"/>
    <mergeCell ref="A48:C48"/>
    <mergeCell ref="A49:C49"/>
    <mergeCell ref="A36:D36"/>
    <mergeCell ref="A37:D37"/>
    <mergeCell ref="A41:C41"/>
    <mergeCell ref="A42:C42"/>
    <mergeCell ref="A50:C50"/>
    <mergeCell ref="A43:C43"/>
    <mergeCell ref="A35:D35"/>
    <mergeCell ref="A29:D29"/>
    <mergeCell ref="A30:D30"/>
    <mergeCell ref="A31:D31"/>
    <mergeCell ref="A32:D32"/>
    <mergeCell ref="A33:D33"/>
    <mergeCell ref="A34:D34"/>
  </mergeCells>
  <pageMargins left="0.7" right="0.7" top="0.75" bottom="0.75" header="0.3" footer="0.3"/>
  <pageSetup paperSize="9" orientation="portrait"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4C7277-1143-4174-BA16-60851926BCC7}">
  <sheetPr>
    <tabColor rgb="FF173583"/>
  </sheetPr>
  <dimension ref="A1:Z532"/>
  <sheetViews>
    <sheetView topLeftCell="B1" workbookViewId="0">
      <selection activeCell="A35" sqref="A35:D35"/>
    </sheetView>
  </sheetViews>
  <sheetFormatPr defaultRowHeight="15"/>
  <cols>
    <col min="1" max="1" width="5.42578125" bestFit="1" customWidth="1"/>
    <col min="2" max="2" width="2.85546875" bestFit="1" customWidth="1"/>
    <col min="3" max="3" width="29.7109375" bestFit="1" customWidth="1"/>
    <col min="4" max="4" width="3.28515625" bestFit="1" customWidth="1"/>
    <col min="5" max="5" width="4.42578125" bestFit="1" customWidth="1"/>
    <col min="6" max="13" width="11.85546875" customWidth="1"/>
    <col min="14" max="14" width="7.5703125" bestFit="1" customWidth="1"/>
    <col min="15" max="15" width="5.42578125" bestFit="1" customWidth="1"/>
    <col min="16" max="16" width="20" bestFit="1" customWidth="1"/>
    <col min="17" max="17" width="19.28515625" customWidth="1"/>
    <col min="18" max="18" width="10.140625" bestFit="1" customWidth="1"/>
    <col min="19" max="20" width="12.7109375" bestFit="1" customWidth="1"/>
    <col min="21" max="21" width="10.140625" bestFit="1" customWidth="1"/>
    <col min="22" max="23" width="14.42578125" bestFit="1" customWidth="1"/>
    <col min="24" max="26" width="9.140625" style="156"/>
  </cols>
  <sheetData>
    <row r="1" spans="1:24">
      <c r="A1">
        <f>'33'!H5</f>
        <v>33</v>
      </c>
      <c r="B1" s="247" t="s">
        <v>78</v>
      </c>
      <c r="C1" s="248"/>
      <c r="D1" s="249" t="str">
        <f>VLOOKUP(A1,Kwaliteitscontroles!A5:J54,3)</f>
        <v>Complex 33</v>
      </c>
      <c r="E1" s="250"/>
      <c r="F1" s="250"/>
      <c r="G1" s="250"/>
      <c r="H1" s="250"/>
      <c r="I1" s="250"/>
      <c r="J1" s="251"/>
      <c r="K1" s="68"/>
      <c r="X1" s="156" t="s">
        <v>238</v>
      </c>
    </row>
    <row r="2" spans="1:24">
      <c r="B2" s="247" t="s">
        <v>94</v>
      </c>
      <c r="C2" s="248"/>
      <c r="D2" s="249" t="str">
        <f>CONCATENATE(VLOOKUP(A1,Kwaliteitscontroles!A5:K54,4)," te ",VLOOKUP(A1,Kwaliteitscontroles!A5:K54,5))</f>
        <v>Complex 33 te Complex 33</v>
      </c>
      <c r="E2" s="250"/>
      <c r="F2" s="250"/>
      <c r="G2" s="250"/>
      <c r="H2" s="250"/>
      <c r="I2" s="250"/>
      <c r="J2" s="251"/>
      <c r="K2" s="68"/>
    </row>
    <row r="3" spans="1:24" ht="30">
      <c r="A3" s="33" t="s">
        <v>148</v>
      </c>
      <c r="B3" s="33" t="s">
        <v>95</v>
      </c>
      <c r="C3" s="33" t="s">
        <v>68</v>
      </c>
      <c r="D3" s="33" t="s">
        <v>96</v>
      </c>
      <c r="E3" s="33" t="s">
        <v>97</v>
      </c>
      <c r="F3" s="33" t="s">
        <v>66</v>
      </c>
      <c r="G3" s="33" t="s">
        <v>64</v>
      </c>
      <c r="H3" s="33" t="s">
        <v>65</v>
      </c>
      <c r="I3" s="33" t="s">
        <v>63</v>
      </c>
      <c r="J3" s="66" t="s">
        <v>189</v>
      </c>
      <c r="K3" s="33" t="s">
        <v>190</v>
      </c>
      <c r="L3" s="33" t="s">
        <v>149</v>
      </c>
      <c r="M3" s="33" t="s">
        <v>149</v>
      </c>
      <c r="N3" s="33" t="s">
        <v>60</v>
      </c>
      <c r="O3" s="33" t="s">
        <v>150</v>
      </c>
      <c r="P3" s="33" t="s">
        <v>98</v>
      </c>
      <c r="R3" s="66" t="s">
        <v>99</v>
      </c>
      <c r="S3" s="66" t="s">
        <v>100</v>
      </c>
      <c r="T3" s="33" t="s">
        <v>101</v>
      </c>
      <c r="U3" s="33" t="s">
        <v>102</v>
      </c>
      <c r="V3" s="33" t="s">
        <v>103</v>
      </c>
      <c r="W3" s="33" t="s">
        <v>104</v>
      </c>
    </row>
    <row r="4" spans="1:24">
      <c r="A4" s="30"/>
      <c r="B4" s="106"/>
      <c r="C4" s="33"/>
      <c r="D4" s="33"/>
      <c r="E4" s="106"/>
      <c r="F4" s="108"/>
      <c r="G4" s="108"/>
      <c r="H4" s="108"/>
      <c r="I4" s="108"/>
      <c r="J4" s="108"/>
      <c r="N4" s="108">
        <f t="shared" ref="N4:N67" si="0">SUM(F4:M4)</f>
        <v>0</v>
      </c>
      <c r="O4" s="108" t="e">
        <f>IF(D4="X",0,IF(E4="X",0,VLOOKUP(E4,'33'!$K$3:$L$16,2,FALSE)))</f>
        <v>#N/A</v>
      </c>
      <c r="P4" s="108" t="e">
        <f t="shared" ref="P4:P67" si="1">N4*O4</f>
        <v>#N/A</v>
      </c>
    </row>
    <row r="5" spans="1:24">
      <c r="A5" s="30"/>
      <c r="B5" s="106"/>
      <c r="C5" s="33"/>
      <c r="D5" s="33"/>
      <c r="E5" s="106"/>
      <c r="F5" s="108"/>
      <c r="G5" s="108"/>
      <c r="H5" s="108"/>
      <c r="I5" s="108"/>
      <c r="J5" s="108"/>
      <c r="N5" s="108">
        <f t="shared" si="0"/>
        <v>0</v>
      </c>
      <c r="O5" s="108" t="e">
        <f>IF(D5="X",0,IF(E5="X",0,VLOOKUP(E5,'33'!$K$3:$L$16,2,FALSE)))</f>
        <v>#N/A</v>
      </c>
      <c r="P5" s="108" t="e">
        <f t="shared" si="1"/>
        <v>#N/A</v>
      </c>
    </row>
    <row r="6" spans="1:24">
      <c r="A6" s="30"/>
      <c r="B6" s="106"/>
      <c r="C6" s="33"/>
      <c r="D6" s="33"/>
      <c r="E6" s="106"/>
      <c r="F6" s="108"/>
      <c r="G6" s="108"/>
      <c r="H6" s="108"/>
      <c r="I6" s="108"/>
      <c r="J6" s="108"/>
      <c r="N6" s="108">
        <f t="shared" si="0"/>
        <v>0</v>
      </c>
      <c r="O6" s="108" t="e">
        <f>IF(D6="X",0,IF(E6="X",0,VLOOKUP(E6,'33'!$K$3:$L$16,2,FALSE)))</f>
        <v>#N/A</v>
      </c>
      <c r="P6" s="108" t="e">
        <f t="shared" si="1"/>
        <v>#N/A</v>
      </c>
    </row>
    <row r="7" spans="1:24">
      <c r="A7" s="30"/>
      <c r="B7" s="106"/>
      <c r="C7" s="33"/>
      <c r="D7" s="33"/>
      <c r="E7" s="106"/>
      <c r="F7" s="108"/>
      <c r="G7" s="108"/>
      <c r="H7" s="108"/>
      <c r="I7" s="108"/>
      <c r="J7" s="108"/>
      <c r="N7" s="108">
        <f t="shared" si="0"/>
        <v>0</v>
      </c>
      <c r="O7" s="108" t="e">
        <f>IF(D7="X",0,IF(E7="X",0,VLOOKUP(E7,'33'!$K$3:$L$16,2,FALSE)))</f>
        <v>#N/A</v>
      </c>
      <c r="P7" s="108" t="e">
        <f t="shared" si="1"/>
        <v>#N/A</v>
      </c>
    </row>
    <row r="8" spans="1:24">
      <c r="A8" s="30"/>
      <c r="B8" s="106"/>
      <c r="C8" s="33"/>
      <c r="D8" s="33"/>
      <c r="E8" s="106"/>
      <c r="F8" s="108"/>
      <c r="G8" s="108"/>
      <c r="H8" s="108"/>
      <c r="I8" s="108"/>
      <c r="J8" s="108"/>
      <c r="N8" s="108">
        <f t="shared" si="0"/>
        <v>0</v>
      </c>
      <c r="O8" s="108" t="e">
        <f>IF(D8="X",0,IF(E8="X",0,VLOOKUP(E8,'33'!$K$3:$L$16,2,FALSE)))</f>
        <v>#N/A</v>
      </c>
      <c r="P8" s="108" t="e">
        <f t="shared" si="1"/>
        <v>#N/A</v>
      </c>
    </row>
    <row r="9" spans="1:24">
      <c r="A9" s="30"/>
      <c r="B9" s="106"/>
      <c r="C9" s="33"/>
      <c r="D9" s="33"/>
      <c r="E9" s="106"/>
      <c r="F9" s="108"/>
      <c r="G9" s="108"/>
      <c r="H9" s="108"/>
      <c r="I9" s="108"/>
      <c r="J9" s="108"/>
      <c r="N9" s="108">
        <f t="shared" si="0"/>
        <v>0</v>
      </c>
      <c r="O9" s="108" t="e">
        <f>IF(D9="X",0,IF(E9="X",0,VLOOKUP(E9,'33'!$K$3:$L$16,2,FALSE)))</f>
        <v>#N/A</v>
      </c>
      <c r="P9" s="108" t="e">
        <f t="shared" si="1"/>
        <v>#N/A</v>
      </c>
    </row>
    <row r="10" spans="1:24">
      <c r="A10" s="30"/>
      <c r="B10" s="106"/>
      <c r="C10" s="33"/>
      <c r="D10" s="33"/>
      <c r="E10" s="106"/>
      <c r="F10" s="108"/>
      <c r="G10" s="108"/>
      <c r="H10" s="108"/>
      <c r="I10" s="108"/>
      <c r="J10" s="108"/>
      <c r="N10" s="108">
        <f t="shared" si="0"/>
        <v>0</v>
      </c>
      <c r="O10" s="108" t="e">
        <f>IF(D10="X",0,IF(E10="X",0,VLOOKUP(E10,'33'!$K$3:$L$16,2,FALSE)))</f>
        <v>#N/A</v>
      </c>
      <c r="P10" s="108" t="e">
        <f t="shared" si="1"/>
        <v>#N/A</v>
      </c>
    </row>
    <row r="11" spans="1:24">
      <c r="A11" s="30"/>
      <c r="B11" s="106"/>
      <c r="C11" s="33"/>
      <c r="D11" s="33"/>
      <c r="E11" s="106"/>
      <c r="F11" s="108"/>
      <c r="G11" s="108"/>
      <c r="H11" s="108"/>
      <c r="I11" s="108"/>
      <c r="J11" s="108"/>
      <c r="N11" s="108">
        <f t="shared" si="0"/>
        <v>0</v>
      </c>
      <c r="O11" s="108" t="e">
        <f>IF(D11="X",0,IF(E11="X",0,VLOOKUP(E11,'33'!$K$3:$L$16,2,FALSE)))</f>
        <v>#N/A</v>
      </c>
      <c r="P11" s="108" t="e">
        <f t="shared" si="1"/>
        <v>#N/A</v>
      </c>
    </row>
    <row r="12" spans="1:24">
      <c r="A12" s="30"/>
      <c r="B12" s="106"/>
      <c r="C12" s="33"/>
      <c r="D12" s="33"/>
      <c r="E12" s="106"/>
      <c r="F12" s="108"/>
      <c r="G12" s="108"/>
      <c r="H12" s="108"/>
      <c r="I12" s="108"/>
      <c r="J12" s="108"/>
      <c r="N12" s="108">
        <f t="shared" si="0"/>
        <v>0</v>
      </c>
      <c r="O12" s="108" t="e">
        <f>IF(D12="X",0,IF(E12="X",0,VLOOKUP(E12,'33'!$K$3:$L$16,2,FALSE)))</f>
        <v>#N/A</v>
      </c>
      <c r="P12" s="108" t="e">
        <f t="shared" si="1"/>
        <v>#N/A</v>
      </c>
    </row>
    <row r="13" spans="1:24">
      <c r="A13" s="30"/>
      <c r="B13" s="106"/>
      <c r="C13" s="33"/>
      <c r="D13" s="33"/>
      <c r="E13" s="106"/>
      <c r="F13" s="108"/>
      <c r="G13" s="108"/>
      <c r="H13" s="108"/>
      <c r="I13" s="108"/>
      <c r="J13" s="108"/>
      <c r="N13" s="108">
        <f t="shared" si="0"/>
        <v>0</v>
      </c>
      <c r="O13" s="108" t="e">
        <f>IF(D13="X",0,IF(E13="X",0,VLOOKUP(E13,'33'!$K$3:$L$16,2,FALSE)))</f>
        <v>#N/A</v>
      </c>
      <c r="P13" s="108" t="e">
        <f t="shared" si="1"/>
        <v>#N/A</v>
      </c>
    </row>
    <row r="14" spans="1:24">
      <c r="A14" s="30"/>
      <c r="B14" s="106"/>
      <c r="C14" s="33"/>
      <c r="D14" s="33"/>
      <c r="E14" s="106"/>
      <c r="F14" s="108"/>
      <c r="G14" s="108"/>
      <c r="H14" s="108"/>
      <c r="I14" s="108"/>
      <c r="J14" s="108"/>
      <c r="N14" s="108">
        <f t="shared" si="0"/>
        <v>0</v>
      </c>
      <c r="O14" s="108" t="e">
        <f>IF(D14="X",0,IF(E14="X",0,VLOOKUP(E14,'33'!$K$3:$L$16,2,FALSE)))</f>
        <v>#N/A</v>
      </c>
      <c r="P14" s="108" t="e">
        <f t="shared" si="1"/>
        <v>#N/A</v>
      </c>
    </row>
    <row r="15" spans="1:24">
      <c r="A15" s="30"/>
      <c r="B15" s="106"/>
      <c r="C15" s="33"/>
      <c r="D15" s="33"/>
      <c r="E15" s="106"/>
      <c r="F15" s="108"/>
      <c r="G15" s="108"/>
      <c r="H15" s="108"/>
      <c r="I15" s="108"/>
      <c r="J15" s="108"/>
      <c r="N15" s="108">
        <f t="shared" si="0"/>
        <v>0</v>
      </c>
      <c r="O15" s="108" t="e">
        <f>IF(D15="X",0,IF(E15="X",0,VLOOKUP(E15,'33'!$K$3:$L$16,2,FALSE)))</f>
        <v>#N/A</v>
      </c>
      <c r="P15" s="108" t="e">
        <f t="shared" si="1"/>
        <v>#N/A</v>
      </c>
    </row>
    <row r="16" spans="1:24">
      <c r="A16" s="30"/>
      <c r="B16" s="106"/>
      <c r="C16" s="33"/>
      <c r="D16" s="33"/>
      <c r="E16" s="106"/>
      <c r="F16" s="108"/>
      <c r="G16" s="108"/>
      <c r="H16" s="108"/>
      <c r="I16" s="108"/>
      <c r="J16" s="108"/>
      <c r="N16" s="108">
        <f t="shared" si="0"/>
        <v>0</v>
      </c>
      <c r="O16" s="108" t="e">
        <f>IF(D16="X",0,IF(E16="X",0,VLOOKUP(E16,'33'!$K$3:$L$16,2,FALSE)))</f>
        <v>#N/A</v>
      </c>
      <c r="P16" s="108" t="e">
        <f t="shared" si="1"/>
        <v>#N/A</v>
      </c>
    </row>
    <row r="17" spans="1:16">
      <c r="A17" s="30"/>
      <c r="B17" s="106"/>
      <c r="C17" s="33"/>
      <c r="D17" s="33"/>
      <c r="E17" s="106"/>
      <c r="F17" s="108"/>
      <c r="G17" s="108"/>
      <c r="H17" s="108"/>
      <c r="I17" s="108"/>
      <c r="J17" s="108"/>
      <c r="N17" s="108">
        <f t="shared" si="0"/>
        <v>0</v>
      </c>
      <c r="O17" s="108" t="e">
        <f>IF(D17="X",0,IF(E17="X",0,VLOOKUP(E17,'33'!$K$3:$L$16,2,FALSE)))</f>
        <v>#N/A</v>
      </c>
      <c r="P17" s="108" t="e">
        <f t="shared" si="1"/>
        <v>#N/A</v>
      </c>
    </row>
    <row r="18" spans="1:16">
      <c r="A18" s="30"/>
      <c r="B18" s="106"/>
      <c r="C18" s="33"/>
      <c r="D18" s="33"/>
      <c r="E18" s="106"/>
      <c r="F18" s="108"/>
      <c r="G18" s="108"/>
      <c r="H18" s="108"/>
      <c r="I18" s="108"/>
      <c r="J18" s="108"/>
      <c r="N18" s="108">
        <f t="shared" si="0"/>
        <v>0</v>
      </c>
      <c r="O18" s="108" t="e">
        <f>IF(D18="X",0,IF(E18="X",0,VLOOKUP(E18,'33'!$K$3:$L$16,2,FALSE)))</f>
        <v>#N/A</v>
      </c>
      <c r="P18" s="108" t="e">
        <f t="shared" si="1"/>
        <v>#N/A</v>
      </c>
    </row>
    <row r="19" spans="1:16">
      <c r="A19" s="30"/>
      <c r="B19" s="106"/>
      <c r="C19" s="33"/>
      <c r="D19" s="33"/>
      <c r="E19" s="106"/>
      <c r="F19" s="108"/>
      <c r="G19" s="108"/>
      <c r="H19" s="108"/>
      <c r="I19" s="108"/>
      <c r="J19" s="108"/>
      <c r="N19" s="108">
        <f t="shared" si="0"/>
        <v>0</v>
      </c>
      <c r="O19" s="108" t="e">
        <f>IF(D19="X",0,IF(E19="X",0,VLOOKUP(E19,'33'!$K$3:$L$16,2,FALSE)))</f>
        <v>#N/A</v>
      </c>
      <c r="P19" s="108" t="e">
        <f t="shared" si="1"/>
        <v>#N/A</v>
      </c>
    </row>
    <row r="20" spans="1:16">
      <c r="A20" s="30"/>
      <c r="B20" s="106"/>
      <c r="C20" s="33"/>
      <c r="D20" s="33"/>
      <c r="E20" s="106"/>
      <c r="F20" s="108"/>
      <c r="G20" s="108"/>
      <c r="H20" s="108"/>
      <c r="I20" s="108"/>
      <c r="J20" s="108"/>
      <c r="N20" s="108">
        <f t="shared" si="0"/>
        <v>0</v>
      </c>
      <c r="O20" s="108" t="e">
        <f>IF(D20="X",0,IF(E20="X",0,VLOOKUP(E20,'33'!$K$3:$L$16,2,FALSE)))</f>
        <v>#N/A</v>
      </c>
      <c r="P20" s="108" t="e">
        <f t="shared" si="1"/>
        <v>#N/A</v>
      </c>
    </row>
    <row r="21" spans="1:16">
      <c r="A21" s="30"/>
      <c r="B21" s="106"/>
      <c r="C21" s="33"/>
      <c r="D21" s="33"/>
      <c r="E21" s="106"/>
      <c r="F21" s="108"/>
      <c r="G21" s="108"/>
      <c r="H21" s="108"/>
      <c r="I21" s="108"/>
      <c r="J21" s="108"/>
      <c r="N21" s="108">
        <f t="shared" si="0"/>
        <v>0</v>
      </c>
      <c r="O21" s="108" t="e">
        <f>IF(D21="X",0,IF(E21="X",0,VLOOKUP(E21,'33'!$K$3:$L$16,2,FALSE)))</f>
        <v>#N/A</v>
      </c>
      <c r="P21" s="108" t="e">
        <f t="shared" si="1"/>
        <v>#N/A</v>
      </c>
    </row>
    <row r="22" spans="1:16">
      <c r="A22" s="30"/>
      <c r="B22" s="106"/>
      <c r="C22" s="33"/>
      <c r="D22" s="33"/>
      <c r="E22" s="106"/>
      <c r="F22" s="108"/>
      <c r="G22" s="108"/>
      <c r="H22" s="108"/>
      <c r="I22" s="108"/>
      <c r="J22" s="108"/>
      <c r="N22" s="108">
        <f t="shared" si="0"/>
        <v>0</v>
      </c>
      <c r="O22" s="108" t="e">
        <f>IF(D22="X",0,IF(E22="X",0,VLOOKUP(E22,'33'!$K$3:$L$16,2,FALSE)))</f>
        <v>#N/A</v>
      </c>
      <c r="P22" s="108" t="e">
        <f t="shared" si="1"/>
        <v>#N/A</v>
      </c>
    </row>
    <row r="23" spans="1:16">
      <c r="A23" s="30"/>
      <c r="B23" s="106"/>
      <c r="C23" s="33"/>
      <c r="D23" s="33"/>
      <c r="E23" s="106"/>
      <c r="F23" s="108"/>
      <c r="G23" s="108"/>
      <c r="H23" s="108"/>
      <c r="I23" s="108"/>
      <c r="J23" s="108"/>
      <c r="N23" s="108">
        <f t="shared" si="0"/>
        <v>0</v>
      </c>
      <c r="O23" s="108" t="e">
        <f>IF(D23="X",0,IF(E23="X",0,VLOOKUP(E23,'33'!$K$3:$L$16,2,FALSE)))</f>
        <v>#N/A</v>
      </c>
      <c r="P23" s="108" t="e">
        <f t="shared" si="1"/>
        <v>#N/A</v>
      </c>
    </row>
    <row r="24" spans="1:16">
      <c r="A24" s="30"/>
      <c r="B24" s="106"/>
      <c r="C24" s="33"/>
      <c r="D24" s="33"/>
      <c r="E24" s="106"/>
      <c r="F24" s="108"/>
      <c r="G24" s="108"/>
      <c r="H24" s="108"/>
      <c r="I24" s="108"/>
      <c r="J24" s="108"/>
      <c r="N24" s="108">
        <f t="shared" si="0"/>
        <v>0</v>
      </c>
      <c r="O24" s="108" t="e">
        <f>IF(D24="X",0,IF(E24="X",0,VLOOKUP(E24,'33'!$K$3:$L$16,2,FALSE)))</f>
        <v>#N/A</v>
      </c>
      <c r="P24" s="108" t="e">
        <f t="shared" si="1"/>
        <v>#N/A</v>
      </c>
    </row>
    <row r="25" spans="1:16">
      <c r="A25" s="30"/>
      <c r="B25" s="106"/>
      <c r="C25" s="33"/>
      <c r="D25" s="33"/>
      <c r="E25" s="106"/>
      <c r="F25" s="108"/>
      <c r="G25" s="108"/>
      <c r="H25" s="108"/>
      <c r="I25" s="108"/>
      <c r="J25" s="108"/>
      <c r="N25" s="108">
        <f t="shared" si="0"/>
        <v>0</v>
      </c>
      <c r="O25" s="108" t="e">
        <f>IF(D25="X",0,IF(E25="X",0,VLOOKUP(E25,'33'!$K$3:$L$16,2,FALSE)))</f>
        <v>#N/A</v>
      </c>
      <c r="P25" s="108" t="e">
        <f t="shared" si="1"/>
        <v>#N/A</v>
      </c>
    </row>
    <row r="26" spans="1:16">
      <c r="A26" s="30"/>
      <c r="B26" s="106"/>
      <c r="C26" s="33"/>
      <c r="D26" s="33"/>
      <c r="E26" s="106"/>
      <c r="F26" s="108"/>
      <c r="G26" s="108"/>
      <c r="H26" s="108"/>
      <c r="I26" s="108"/>
      <c r="J26" s="108"/>
      <c r="N26" s="108">
        <f t="shared" si="0"/>
        <v>0</v>
      </c>
      <c r="O26" s="108" t="e">
        <f>IF(D26="X",0,IF(E26="X",0,VLOOKUP(E26,'33'!$K$3:$L$16,2,FALSE)))</f>
        <v>#N/A</v>
      </c>
      <c r="P26" s="108" t="e">
        <f t="shared" si="1"/>
        <v>#N/A</v>
      </c>
    </row>
    <row r="27" spans="1:16">
      <c r="A27" s="30"/>
      <c r="B27" s="106"/>
      <c r="C27" s="33"/>
      <c r="D27" s="33"/>
      <c r="E27" s="106"/>
      <c r="F27" s="108"/>
      <c r="G27" s="108"/>
      <c r="H27" s="108"/>
      <c r="I27" s="108"/>
      <c r="J27" s="108"/>
      <c r="N27" s="108">
        <f t="shared" si="0"/>
        <v>0</v>
      </c>
      <c r="O27" s="108" t="e">
        <f>IF(D27="X",0,IF(E27="X",0,VLOOKUP(E27,'33'!$K$3:$L$16,2,FALSE)))</f>
        <v>#N/A</v>
      </c>
      <c r="P27" s="108" t="e">
        <f t="shared" si="1"/>
        <v>#N/A</v>
      </c>
    </row>
    <row r="28" spans="1:16">
      <c r="A28" s="30"/>
      <c r="B28" s="106"/>
      <c r="C28" s="33"/>
      <c r="D28" s="33"/>
      <c r="E28" s="106"/>
      <c r="F28" s="108"/>
      <c r="G28" s="108"/>
      <c r="H28" s="108"/>
      <c r="I28" s="108"/>
      <c r="J28" s="108"/>
      <c r="N28" s="108">
        <f t="shared" si="0"/>
        <v>0</v>
      </c>
      <c r="O28" s="108" t="e">
        <f>IF(D28="X",0,IF(E28="X",0,VLOOKUP(E28,'33'!$K$3:$L$16,2,FALSE)))</f>
        <v>#N/A</v>
      </c>
      <c r="P28" s="108" t="e">
        <f t="shared" si="1"/>
        <v>#N/A</v>
      </c>
    </row>
    <row r="29" spans="1:16">
      <c r="A29" s="30"/>
      <c r="B29" s="106"/>
      <c r="C29" s="33"/>
      <c r="D29" s="33"/>
      <c r="E29" s="106"/>
      <c r="F29" s="108"/>
      <c r="G29" s="108"/>
      <c r="H29" s="108"/>
      <c r="I29" s="108"/>
      <c r="J29" s="108"/>
      <c r="N29" s="108">
        <f t="shared" si="0"/>
        <v>0</v>
      </c>
      <c r="O29" s="108" t="e">
        <f>IF(D29="X",0,IF(E29="X",0,VLOOKUP(E29,'33'!$K$3:$L$16,2,FALSE)))</f>
        <v>#N/A</v>
      </c>
      <c r="P29" s="108" t="e">
        <f t="shared" si="1"/>
        <v>#N/A</v>
      </c>
    </row>
    <row r="30" spans="1:16">
      <c r="A30" s="30"/>
      <c r="B30" s="106"/>
      <c r="C30" s="33"/>
      <c r="D30" s="33"/>
      <c r="E30" s="106"/>
      <c r="F30" s="108"/>
      <c r="G30" s="108"/>
      <c r="H30" s="108"/>
      <c r="I30" s="108"/>
      <c r="J30" s="108"/>
      <c r="N30" s="108">
        <f t="shared" si="0"/>
        <v>0</v>
      </c>
      <c r="O30" s="108" t="e">
        <f>IF(D30="X",0,IF(E30="X",0,VLOOKUP(E30,'33'!$K$3:$L$16,2,FALSE)))</f>
        <v>#N/A</v>
      </c>
      <c r="P30" s="108" t="e">
        <f t="shared" si="1"/>
        <v>#N/A</v>
      </c>
    </row>
    <row r="31" spans="1:16">
      <c r="A31" s="30"/>
      <c r="B31" s="106"/>
      <c r="C31" s="33"/>
      <c r="D31" s="33"/>
      <c r="E31" s="106"/>
      <c r="F31" s="108"/>
      <c r="G31" s="108"/>
      <c r="H31" s="108"/>
      <c r="I31" s="108"/>
      <c r="J31" s="108"/>
      <c r="N31" s="108">
        <f t="shared" si="0"/>
        <v>0</v>
      </c>
      <c r="O31" s="108" t="e">
        <f>IF(D31="X",0,IF(E31="X",0,VLOOKUP(E31,'33'!$K$3:$L$16,2,FALSE)))</f>
        <v>#N/A</v>
      </c>
      <c r="P31" s="108" t="e">
        <f t="shared" si="1"/>
        <v>#N/A</v>
      </c>
    </row>
    <row r="32" spans="1:16">
      <c r="A32" s="30"/>
      <c r="B32" s="106"/>
      <c r="C32" s="33"/>
      <c r="D32" s="33"/>
      <c r="E32" s="106"/>
      <c r="F32" s="108"/>
      <c r="G32" s="108"/>
      <c r="H32" s="108"/>
      <c r="I32" s="108"/>
      <c r="J32" s="108"/>
      <c r="N32" s="108">
        <f t="shared" si="0"/>
        <v>0</v>
      </c>
      <c r="O32" s="108" t="e">
        <f>IF(D32="X",0,IF(E32="X",0,VLOOKUP(E32,'33'!$K$3:$L$16,2,FALSE)))</f>
        <v>#N/A</v>
      </c>
      <c r="P32" s="108" t="e">
        <f t="shared" si="1"/>
        <v>#N/A</v>
      </c>
    </row>
    <row r="33" spans="1:16">
      <c r="A33" s="30"/>
      <c r="B33" s="106"/>
      <c r="C33" s="33"/>
      <c r="D33" s="33"/>
      <c r="E33" s="106"/>
      <c r="F33" s="108"/>
      <c r="G33" s="108"/>
      <c r="H33" s="108"/>
      <c r="I33" s="108"/>
      <c r="J33" s="108"/>
      <c r="N33" s="108">
        <f t="shared" si="0"/>
        <v>0</v>
      </c>
      <c r="O33" s="108" t="e">
        <f>IF(D33="X",0,IF(E33="X",0,VLOOKUP(E33,'33'!$K$3:$L$16,2,FALSE)))</f>
        <v>#N/A</v>
      </c>
      <c r="P33" s="108" t="e">
        <f t="shared" si="1"/>
        <v>#N/A</v>
      </c>
    </row>
    <row r="34" spans="1:16">
      <c r="A34" s="30"/>
      <c r="B34" s="106"/>
      <c r="C34" s="33"/>
      <c r="D34" s="33"/>
      <c r="E34" s="106"/>
      <c r="F34" s="108"/>
      <c r="G34" s="108"/>
      <c r="H34" s="108"/>
      <c r="I34" s="108"/>
      <c r="J34" s="108"/>
      <c r="N34" s="108">
        <f t="shared" si="0"/>
        <v>0</v>
      </c>
      <c r="O34" s="108" t="e">
        <f>IF(D34="X",0,IF(E34="X",0,VLOOKUP(E34,'33'!$K$3:$L$16,2,FALSE)))</f>
        <v>#N/A</v>
      </c>
      <c r="P34" s="108" t="e">
        <f t="shared" si="1"/>
        <v>#N/A</v>
      </c>
    </row>
    <row r="35" spans="1:16">
      <c r="A35" s="30"/>
      <c r="B35" s="106"/>
      <c r="C35" s="33"/>
      <c r="D35" s="33"/>
      <c r="E35" s="106"/>
      <c r="F35" s="108"/>
      <c r="G35" s="108"/>
      <c r="H35" s="108"/>
      <c r="I35" s="108"/>
      <c r="J35" s="108"/>
      <c r="N35" s="108">
        <f t="shared" si="0"/>
        <v>0</v>
      </c>
      <c r="O35" s="108" t="e">
        <f>IF(D35="X",0,IF(E35="X",0,VLOOKUP(E35,'33'!$K$3:$L$16,2,FALSE)))</f>
        <v>#N/A</v>
      </c>
      <c r="P35" s="108" t="e">
        <f t="shared" si="1"/>
        <v>#N/A</v>
      </c>
    </row>
    <row r="36" spans="1:16">
      <c r="A36" s="30"/>
      <c r="B36" s="106"/>
      <c r="C36" s="33"/>
      <c r="D36" s="33"/>
      <c r="E36" s="106"/>
      <c r="F36" s="108"/>
      <c r="G36" s="108"/>
      <c r="H36" s="108"/>
      <c r="I36" s="108"/>
      <c r="J36" s="108"/>
      <c r="N36" s="108">
        <f t="shared" si="0"/>
        <v>0</v>
      </c>
      <c r="O36" s="108" t="e">
        <f>IF(D36="X",0,IF(E36="X",0,VLOOKUP(E36,'33'!$K$3:$L$16,2,FALSE)))</f>
        <v>#N/A</v>
      </c>
      <c r="P36" s="108" t="e">
        <f t="shared" si="1"/>
        <v>#N/A</v>
      </c>
    </row>
    <row r="37" spans="1:16">
      <c r="A37" s="30"/>
      <c r="B37" s="106"/>
      <c r="C37" s="33"/>
      <c r="D37" s="33"/>
      <c r="E37" s="106"/>
      <c r="F37" s="108"/>
      <c r="G37" s="108"/>
      <c r="H37" s="108"/>
      <c r="I37" s="108"/>
      <c r="J37" s="108"/>
      <c r="N37" s="108">
        <f t="shared" si="0"/>
        <v>0</v>
      </c>
      <c r="O37" s="108" t="e">
        <f>IF(D37="X",0,IF(E37="X",0,VLOOKUP(E37,'33'!$K$3:$L$16,2,FALSE)))</f>
        <v>#N/A</v>
      </c>
      <c r="P37" s="108" t="e">
        <f t="shared" si="1"/>
        <v>#N/A</v>
      </c>
    </row>
    <row r="38" spans="1:16">
      <c r="A38" s="30"/>
      <c r="B38" s="106"/>
      <c r="C38" s="33"/>
      <c r="D38" s="33"/>
      <c r="E38" s="106"/>
      <c r="F38" s="108"/>
      <c r="G38" s="108"/>
      <c r="H38" s="108"/>
      <c r="I38" s="108"/>
      <c r="J38" s="108"/>
      <c r="N38" s="108">
        <f t="shared" si="0"/>
        <v>0</v>
      </c>
      <c r="O38" s="108" t="e">
        <f>IF(D38="X",0,IF(E38="X",0,VLOOKUP(E38,'33'!$K$3:$L$16,2,FALSE)))</f>
        <v>#N/A</v>
      </c>
      <c r="P38" s="108" t="e">
        <f t="shared" si="1"/>
        <v>#N/A</v>
      </c>
    </row>
    <row r="39" spans="1:16">
      <c r="A39" s="30"/>
      <c r="B39" s="106"/>
      <c r="C39" s="33"/>
      <c r="D39" s="33"/>
      <c r="E39" s="106"/>
      <c r="F39" s="108"/>
      <c r="G39" s="108"/>
      <c r="H39" s="108"/>
      <c r="I39" s="108"/>
      <c r="J39" s="108"/>
      <c r="N39" s="108">
        <f t="shared" si="0"/>
        <v>0</v>
      </c>
      <c r="O39" s="108" t="e">
        <f>IF(D39="X",0,IF(E39="X",0,VLOOKUP(E39,'33'!$K$3:$L$16,2,FALSE)))</f>
        <v>#N/A</v>
      </c>
      <c r="P39" s="108" t="e">
        <f t="shared" si="1"/>
        <v>#N/A</v>
      </c>
    </row>
    <row r="40" spans="1:16">
      <c r="A40" s="30"/>
      <c r="B40" s="106"/>
      <c r="C40" s="33"/>
      <c r="D40" s="33"/>
      <c r="E40" s="106"/>
      <c r="F40" s="108"/>
      <c r="G40" s="108"/>
      <c r="H40" s="108"/>
      <c r="I40" s="108"/>
      <c r="J40" s="108"/>
      <c r="N40" s="108">
        <f t="shared" si="0"/>
        <v>0</v>
      </c>
      <c r="O40" s="108" t="e">
        <f>IF(D40="X",0,IF(E40="X",0,VLOOKUP(E40,'33'!$K$3:$L$16,2,FALSE)))</f>
        <v>#N/A</v>
      </c>
      <c r="P40" s="108" t="e">
        <f t="shared" si="1"/>
        <v>#N/A</v>
      </c>
    </row>
    <row r="41" spans="1:16">
      <c r="A41" s="30"/>
      <c r="B41" s="106"/>
      <c r="C41" s="33"/>
      <c r="D41" s="33"/>
      <c r="E41" s="106"/>
      <c r="F41" s="108"/>
      <c r="G41" s="108"/>
      <c r="H41" s="108"/>
      <c r="I41" s="108"/>
      <c r="J41" s="108"/>
      <c r="N41" s="108">
        <f t="shared" si="0"/>
        <v>0</v>
      </c>
      <c r="O41" s="108" t="e">
        <f>IF(D41="X",0,IF(E41="X",0,VLOOKUP(E41,'33'!$K$3:$L$16,2,FALSE)))</f>
        <v>#N/A</v>
      </c>
      <c r="P41" s="108" t="e">
        <f t="shared" si="1"/>
        <v>#N/A</v>
      </c>
    </row>
    <row r="42" spans="1:16">
      <c r="A42" s="30"/>
      <c r="B42" s="106"/>
      <c r="C42" s="33"/>
      <c r="D42" s="33"/>
      <c r="E42" s="106"/>
      <c r="F42" s="108"/>
      <c r="G42" s="108"/>
      <c r="H42" s="108"/>
      <c r="I42" s="108"/>
      <c r="J42" s="108"/>
      <c r="N42" s="108">
        <f t="shared" si="0"/>
        <v>0</v>
      </c>
      <c r="O42" s="108" t="e">
        <f>IF(D42="X",0,IF(E42="X",0,VLOOKUP(E42,'33'!$K$3:$L$16,2,FALSE)))</f>
        <v>#N/A</v>
      </c>
      <c r="P42" s="108" t="e">
        <f t="shared" si="1"/>
        <v>#N/A</v>
      </c>
    </row>
    <row r="43" spans="1:16">
      <c r="A43" s="30"/>
      <c r="B43" s="106"/>
      <c r="C43" s="33"/>
      <c r="D43" s="33"/>
      <c r="E43" s="106"/>
      <c r="F43" s="108"/>
      <c r="G43" s="108"/>
      <c r="H43" s="108"/>
      <c r="I43" s="108"/>
      <c r="J43" s="108"/>
      <c r="N43" s="108">
        <f t="shared" si="0"/>
        <v>0</v>
      </c>
      <c r="O43" s="108" t="e">
        <f>IF(D43="X",0,IF(E43="X",0,VLOOKUP(E43,'33'!$K$3:$L$16,2,FALSE)))</f>
        <v>#N/A</v>
      </c>
      <c r="P43" s="108" t="e">
        <f t="shared" si="1"/>
        <v>#N/A</v>
      </c>
    </row>
    <row r="44" spans="1:16">
      <c r="A44" s="30"/>
      <c r="B44" s="106"/>
      <c r="C44" s="33"/>
      <c r="D44" s="33"/>
      <c r="E44" s="106"/>
      <c r="F44" s="108"/>
      <c r="G44" s="108"/>
      <c r="H44" s="108"/>
      <c r="I44" s="108"/>
      <c r="J44" s="108"/>
      <c r="N44" s="108">
        <f t="shared" si="0"/>
        <v>0</v>
      </c>
      <c r="O44" s="108" t="e">
        <f>IF(D44="X",0,IF(E44="X",0,VLOOKUP(E44,'33'!$K$3:$L$16,2,FALSE)))</f>
        <v>#N/A</v>
      </c>
      <c r="P44" s="108" t="e">
        <f t="shared" si="1"/>
        <v>#N/A</v>
      </c>
    </row>
    <row r="45" spans="1:16">
      <c r="A45" s="30"/>
      <c r="B45" s="106"/>
      <c r="C45" s="33"/>
      <c r="D45" s="33"/>
      <c r="E45" s="106"/>
      <c r="F45" s="108"/>
      <c r="G45" s="108"/>
      <c r="H45" s="108"/>
      <c r="I45" s="108"/>
      <c r="J45" s="108"/>
      <c r="N45" s="108">
        <f t="shared" si="0"/>
        <v>0</v>
      </c>
      <c r="O45" s="108" t="e">
        <f>IF(D45="X",0,IF(E45="X",0,VLOOKUP(E45,'33'!$K$3:$L$16,2,FALSE)))</f>
        <v>#N/A</v>
      </c>
      <c r="P45" s="108" t="e">
        <f t="shared" si="1"/>
        <v>#N/A</v>
      </c>
    </row>
    <row r="46" spans="1:16">
      <c r="A46" s="30"/>
      <c r="B46" s="106"/>
      <c r="C46" s="33"/>
      <c r="D46" s="33"/>
      <c r="E46" s="106"/>
      <c r="F46" s="108"/>
      <c r="G46" s="108"/>
      <c r="H46" s="108"/>
      <c r="I46" s="108"/>
      <c r="J46" s="108"/>
      <c r="N46" s="108">
        <f t="shared" si="0"/>
        <v>0</v>
      </c>
      <c r="O46" s="108" t="e">
        <f>IF(D46="X",0,IF(E46="X",0,VLOOKUP(E46,'33'!$K$3:$L$16,2,FALSE)))</f>
        <v>#N/A</v>
      </c>
      <c r="P46" s="108" t="e">
        <f t="shared" si="1"/>
        <v>#N/A</v>
      </c>
    </row>
    <row r="47" spans="1:16">
      <c r="A47" s="30"/>
      <c r="B47" s="106"/>
      <c r="C47" s="33"/>
      <c r="D47" s="33"/>
      <c r="E47" s="106"/>
      <c r="F47" s="108"/>
      <c r="G47" s="108"/>
      <c r="H47" s="108"/>
      <c r="I47" s="108"/>
      <c r="J47" s="108"/>
      <c r="N47" s="108">
        <f t="shared" si="0"/>
        <v>0</v>
      </c>
      <c r="O47" s="108" t="e">
        <f>IF(D47="X",0,IF(E47="X",0,VLOOKUP(E47,'33'!$K$3:$L$16,2,FALSE)))</f>
        <v>#N/A</v>
      </c>
      <c r="P47" s="108" t="e">
        <f t="shared" si="1"/>
        <v>#N/A</v>
      </c>
    </row>
    <row r="48" spans="1:16">
      <c r="A48" s="30"/>
      <c r="B48" s="106"/>
      <c r="C48" s="33"/>
      <c r="D48" s="33"/>
      <c r="E48" s="106"/>
      <c r="F48" s="108"/>
      <c r="G48" s="108"/>
      <c r="H48" s="108"/>
      <c r="I48" s="108"/>
      <c r="J48" s="108"/>
      <c r="N48" s="108">
        <f t="shared" si="0"/>
        <v>0</v>
      </c>
      <c r="O48" s="108" t="e">
        <f>IF(D48="X",0,IF(E48="X",0,VLOOKUP(E48,'33'!$K$3:$L$16,2,FALSE)))</f>
        <v>#N/A</v>
      </c>
      <c r="P48" s="108" t="e">
        <f t="shared" si="1"/>
        <v>#N/A</v>
      </c>
    </row>
    <row r="49" spans="1:16">
      <c r="A49" s="30"/>
      <c r="B49" s="106"/>
      <c r="C49" s="33"/>
      <c r="D49" s="33"/>
      <c r="E49" s="106"/>
      <c r="F49" s="108"/>
      <c r="G49" s="108"/>
      <c r="H49" s="108"/>
      <c r="I49" s="108"/>
      <c r="J49" s="108"/>
      <c r="N49" s="108">
        <f t="shared" si="0"/>
        <v>0</v>
      </c>
      <c r="O49" s="108" t="e">
        <f>IF(D49="X",0,IF(E49="X",0,VLOOKUP(E49,'33'!$K$3:$L$16,2,FALSE)))</f>
        <v>#N/A</v>
      </c>
      <c r="P49" s="108" t="e">
        <f t="shared" si="1"/>
        <v>#N/A</v>
      </c>
    </row>
    <row r="50" spans="1:16">
      <c r="A50" s="30"/>
      <c r="B50" s="106"/>
      <c r="C50" s="33"/>
      <c r="D50" s="33"/>
      <c r="E50" s="106"/>
      <c r="F50" s="108"/>
      <c r="G50" s="108"/>
      <c r="H50" s="108"/>
      <c r="I50" s="108"/>
      <c r="J50" s="108"/>
      <c r="N50" s="108">
        <f t="shared" si="0"/>
        <v>0</v>
      </c>
      <c r="O50" s="108" t="e">
        <f>IF(D50="X",0,IF(E50="X",0,VLOOKUP(E50,'33'!$K$3:$L$16,2,FALSE)))</f>
        <v>#N/A</v>
      </c>
      <c r="P50" s="108" t="e">
        <f t="shared" si="1"/>
        <v>#N/A</v>
      </c>
    </row>
    <row r="51" spans="1:16">
      <c r="A51" s="30"/>
      <c r="B51" s="106"/>
      <c r="C51" s="33"/>
      <c r="D51" s="33"/>
      <c r="E51" s="106"/>
      <c r="F51" s="108"/>
      <c r="G51" s="108"/>
      <c r="H51" s="108"/>
      <c r="I51" s="108"/>
      <c r="J51" s="108"/>
      <c r="N51" s="108">
        <f t="shared" si="0"/>
        <v>0</v>
      </c>
      <c r="O51" s="108" t="e">
        <f>IF(D51="X",0,IF(E51="X",0,VLOOKUP(E51,'33'!$K$3:$L$16,2,FALSE)))</f>
        <v>#N/A</v>
      </c>
      <c r="P51" s="108" t="e">
        <f t="shared" si="1"/>
        <v>#N/A</v>
      </c>
    </row>
    <row r="52" spans="1:16">
      <c r="A52" s="30"/>
      <c r="B52" s="106"/>
      <c r="C52" s="33"/>
      <c r="D52" s="33"/>
      <c r="E52" s="106"/>
      <c r="F52" s="108"/>
      <c r="G52" s="108"/>
      <c r="H52" s="108"/>
      <c r="I52" s="108"/>
      <c r="J52" s="108"/>
      <c r="N52" s="108">
        <f t="shared" si="0"/>
        <v>0</v>
      </c>
      <c r="O52" s="108" t="e">
        <f>IF(D52="X",0,IF(E52="X",0,VLOOKUP(E52,'33'!$K$3:$L$16,2,FALSE)))</f>
        <v>#N/A</v>
      </c>
      <c r="P52" s="108" t="e">
        <f t="shared" si="1"/>
        <v>#N/A</v>
      </c>
    </row>
    <row r="53" spans="1:16">
      <c r="A53" s="30"/>
      <c r="B53" s="106"/>
      <c r="C53" s="33"/>
      <c r="D53" s="33"/>
      <c r="E53" s="106"/>
      <c r="F53" s="108"/>
      <c r="G53" s="108"/>
      <c r="H53" s="108"/>
      <c r="I53" s="108"/>
      <c r="J53" s="108"/>
      <c r="N53" s="108">
        <f t="shared" si="0"/>
        <v>0</v>
      </c>
      <c r="O53" s="108" t="e">
        <f>IF(D53="X",0,IF(E53="X",0,VLOOKUP(E53,'33'!$K$3:$L$16,2,FALSE)))</f>
        <v>#N/A</v>
      </c>
      <c r="P53" s="108" t="e">
        <f t="shared" si="1"/>
        <v>#N/A</v>
      </c>
    </row>
    <row r="54" spans="1:16">
      <c r="A54" s="30"/>
      <c r="B54" s="106"/>
      <c r="C54" s="33"/>
      <c r="D54" s="33"/>
      <c r="E54" s="106"/>
      <c r="F54" s="108"/>
      <c r="G54" s="108"/>
      <c r="H54" s="108"/>
      <c r="I54" s="108"/>
      <c r="J54" s="108"/>
      <c r="N54" s="108">
        <f t="shared" si="0"/>
        <v>0</v>
      </c>
      <c r="O54" s="108" t="e">
        <f>IF(D54="X",0,IF(E54="X",0,VLOOKUP(E54,'33'!$K$3:$L$16,2,FALSE)))</f>
        <v>#N/A</v>
      </c>
      <c r="P54" s="108" t="e">
        <f t="shared" si="1"/>
        <v>#N/A</v>
      </c>
    </row>
    <row r="55" spans="1:16">
      <c r="A55" s="30"/>
      <c r="B55" s="106"/>
      <c r="C55" s="33"/>
      <c r="D55" s="33"/>
      <c r="E55" s="106"/>
      <c r="F55" s="108"/>
      <c r="G55" s="108"/>
      <c r="H55" s="108"/>
      <c r="I55" s="108"/>
      <c r="J55" s="108"/>
      <c r="N55" s="108">
        <f t="shared" si="0"/>
        <v>0</v>
      </c>
      <c r="O55" s="108" t="e">
        <f>IF(D55="X",0,IF(E55="X",0,VLOOKUP(E55,'33'!$K$3:$L$16,2,FALSE)))</f>
        <v>#N/A</v>
      </c>
      <c r="P55" s="108" t="e">
        <f t="shared" si="1"/>
        <v>#N/A</v>
      </c>
    </row>
    <row r="56" spans="1:16">
      <c r="A56" s="30"/>
      <c r="B56" s="106"/>
      <c r="C56" s="33"/>
      <c r="D56" s="33"/>
      <c r="E56" s="106"/>
      <c r="F56" s="108"/>
      <c r="G56" s="108"/>
      <c r="H56" s="108"/>
      <c r="I56" s="108"/>
      <c r="J56" s="108"/>
      <c r="N56" s="108">
        <f t="shared" si="0"/>
        <v>0</v>
      </c>
      <c r="O56" s="108" t="e">
        <f>IF(D56="X",0,IF(E56="X",0,VLOOKUP(E56,'33'!$K$3:$L$16,2,FALSE)))</f>
        <v>#N/A</v>
      </c>
      <c r="P56" s="108" t="e">
        <f t="shared" si="1"/>
        <v>#N/A</v>
      </c>
    </row>
    <row r="57" spans="1:16">
      <c r="A57" s="30"/>
      <c r="B57" s="106"/>
      <c r="C57" s="33"/>
      <c r="D57" s="33"/>
      <c r="E57" s="106"/>
      <c r="F57" s="108"/>
      <c r="G57" s="108"/>
      <c r="H57" s="108"/>
      <c r="I57" s="108"/>
      <c r="J57" s="108"/>
      <c r="N57" s="108">
        <f t="shared" si="0"/>
        <v>0</v>
      </c>
      <c r="O57" s="108" t="e">
        <f>IF(D57="X",0,IF(E57="X",0,VLOOKUP(E57,'33'!$K$3:$L$16,2,FALSE)))</f>
        <v>#N/A</v>
      </c>
      <c r="P57" s="108" t="e">
        <f t="shared" si="1"/>
        <v>#N/A</v>
      </c>
    </row>
    <row r="58" spans="1:16">
      <c r="A58" s="30"/>
      <c r="B58" s="106"/>
      <c r="C58" s="33"/>
      <c r="D58" s="33"/>
      <c r="E58" s="106"/>
      <c r="F58" s="108"/>
      <c r="G58" s="108"/>
      <c r="H58" s="108"/>
      <c r="I58" s="108"/>
      <c r="J58" s="108"/>
      <c r="N58" s="108">
        <f t="shared" si="0"/>
        <v>0</v>
      </c>
      <c r="O58" s="108" t="e">
        <f>IF(D58="X",0,IF(E58="X",0,VLOOKUP(E58,'33'!$K$3:$L$16,2,FALSE)))</f>
        <v>#N/A</v>
      </c>
      <c r="P58" s="108" t="e">
        <f t="shared" si="1"/>
        <v>#N/A</v>
      </c>
    </row>
    <row r="59" spans="1:16">
      <c r="A59" s="30"/>
      <c r="B59" s="106"/>
      <c r="C59" s="33"/>
      <c r="D59" s="33"/>
      <c r="E59" s="106"/>
      <c r="F59" s="108"/>
      <c r="G59" s="108"/>
      <c r="H59" s="108"/>
      <c r="I59" s="108"/>
      <c r="J59" s="108"/>
      <c r="N59" s="108">
        <f t="shared" si="0"/>
        <v>0</v>
      </c>
      <c r="O59" s="108" t="e">
        <f>IF(D59="X",0,IF(E59="X",0,VLOOKUP(E59,'33'!$K$3:$L$16,2,FALSE)))</f>
        <v>#N/A</v>
      </c>
      <c r="P59" s="108" t="e">
        <f t="shared" si="1"/>
        <v>#N/A</v>
      </c>
    </row>
    <row r="60" spans="1:16">
      <c r="A60" s="30"/>
      <c r="B60" s="106"/>
      <c r="C60" s="33"/>
      <c r="D60" s="33"/>
      <c r="E60" s="106"/>
      <c r="F60" s="108"/>
      <c r="G60" s="108"/>
      <c r="H60" s="108"/>
      <c r="I60" s="108"/>
      <c r="J60" s="108"/>
      <c r="N60" s="108">
        <f t="shared" si="0"/>
        <v>0</v>
      </c>
      <c r="O60" s="108" t="e">
        <f>IF(D60="X",0,IF(E60="X",0,VLOOKUP(E60,'33'!$K$3:$L$16,2,FALSE)))</f>
        <v>#N/A</v>
      </c>
      <c r="P60" s="108" t="e">
        <f t="shared" si="1"/>
        <v>#N/A</v>
      </c>
    </row>
    <row r="61" spans="1:16">
      <c r="A61" s="30"/>
      <c r="B61" s="106"/>
      <c r="C61" s="33"/>
      <c r="D61" s="33"/>
      <c r="E61" s="106"/>
      <c r="F61" s="108"/>
      <c r="G61" s="108"/>
      <c r="H61" s="108"/>
      <c r="I61" s="108"/>
      <c r="J61" s="108"/>
      <c r="N61" s="108">
        <f t="shared" si="0"/>
        <v>0</v>
      </c>
      <c r="O61" s="108" t="e">
        <f>IF(D61="X",0,IF(E61="X",0,VLOOKUP(E61,'33'!$K$3:$L$16,2,FALSE)))</f>
        <v>#N/A</v>
      </c>
      <c r="P61" s="108" t="e">
        <f t="shared" si="1"/>
        <v>#N/A</v>
      </c>
    </row>
    <row r="62" spans="1:16">
      <c r="A62" s="30"/>
      <c r="B62" s="106"/>
      <c r="C62" s="33"/>
      <c r="D62" s="33"/>
      <c r="E62" s="106"/>
      <c r="F62" s="108"/>
      <c r="G62" s="108"/>
      <c r="H62" s="108"/>
      <c r="I62" s="108"/>
      <c r="J62" s="108"/>
      <c r="N62" s="108">
        <f t="shared" si="0"/>
        <v>0</v>
      </c>
      <c r="O62" s="108" t="e">
        <f>IF(D62="X",0,IF(E62="X",0,VLOOKUP(E62,'33'!$K$3:$L$16,2,FALSE)))</f>
        <v>#N/A</v>
      </c>
      <c r="P62" s="108" t="e">
        <f t="shared" si="1"/>
        <v>#N/A</v>
      </c>
    </row>
    <row r="63" spans="1:16">
      <c r="A63" s="30"/>
      <c r="B63" s="106"/>
      <c r="C63" s="33"/>
      <c r="D63" s="33"/>
      <c r="E63" s="106"/>
      <c r="F63" s="108"/>
      <c r="G63" s="108"/>
      <c r="H63" s="108"/>
      <c r="I63" s="108"/>
      <c r="J63" s="108"/>
      <c r="N63" s="108">
        <f t="shared" si="0"/>
        <v>0</v>
      </c>
      <c r="O63" s="108" t="e">
        <f>IF(D63="X",0,IF(E63="X",0,VLOOKUP(E63,'33'!$K$3:$L$16,2,FALSE)))</f>
        <v>#N/A</v>
      </c>
      <c r="P63" s="108" t="e">
        <f t="shared" si="1"/>
        <v>#N/A</v>
      </c>
    </row>
    <row r="64" spans="1:16">
      <c r="A64" s="30"/>
      <c r="B64" s="106"/>
      <c r="C64" s="33"/>
      <c r="D64" s="33"/>
      <c r="E64" s="106"/>
      <c r="F64" s="108"/>
      <c r="G64" s="108"/>
      <c r="H64" s="108"/>
      <c r="I64" s="108"/>
      <c r="J64" s="108"/>
      <c r="N64" s="108">
        <f t="shared" si="0"/>
        <v>0</v>
      </c>
      <c r="O64" s="108" t="e">
        <f>IF(D64="X",0,IF(E64="X",0,VLOOKUP(E64,'33'!$K$3:$L$16,2,FALSE)))</f>
        <v>#N/A</v>
      </c>
      <c r="P64" s="108" t="e">
        <f t="shared" si="1"/>
        <v>#N/A</v>
      </c>
    </row>
    <row r="65" spans="1:16">
      <c r="A65" s="30"/>
      <c r="B65" s="106"/>
      <c r="C65" s="33"/>
      <c r="D65" s="33"/>
      <c r="E65" s="106"/>
      <c r="F65" s="108"/>
      <c r="G65" s="108"/>
      <c r="H65" s="108"/>
      <c r="I65" s="108"/>
      <c r="J65" s="108"/>
      <c r="N65" s="108">
        <f t="shared" si="0"/>
        <v>0</v>
      </c>
      <c r="O65" s="108" t="e">
        <f>IF(D65="X",0,IF(E65="X",0,VLOOKUP(E65,'33'!$K$3:$L$16,2,FALSE)))</f>
        <v>#N/A</v>
      </c>
      <c r="P65" s="108" t="e">
        <f t="shared" si="1"/>
        <v>#N/A</v>
      </c>
    </row>
    <row r="66" spans="1:16">
      <c r="A66" s="30"/>
      <c r="B66" s="106"/>
      <c r="C66" s="33"/>
      <c r="D66" s="33"/>
      <c r="E66" s="106"/>
      <c r="F66" s="108"/>
      <c r="G66" s="108"/>
      <c r="H66" s="108"/>
      <c r="I66" s="108"/>
      <c r="J66" s="108"/>
      <c r="N66" s="108">
        <f t="shared" si="0"/>
        <v>0</v>
      </c>
      <c r="O66" s="108" t="e">
        <f>IF(D66="X",0,IF(E66="X",0,VLOOKUP(E66,'33'!$K$3:$L$16,2,FALSE)))</f>
        <v>#N/A</v>
      </c>
      <c r="P66" s="108" t="e">
        <f t="shared" si="1"/>
        <v>#N/A</v>
      </c>
    </row>
    <row r="67" spans="1:16">
      <c r="A67" s="30"/>
      <c r="B67" s="106"/>
      <c r="C67" s="33"/>
      <c r="D67" s="33"/>
      <c r="E67" s="106"/>
      <c r="F67" s="108"/>
      <c r="G67" s="108"/>
      <c r="H67" s="108"/>
      <c r="I67" s="108"/>
      <c r="J67" s="108"/>
      <c r="N67" s="108">
        <f t="shared" si="0"/>
        <v>0</v>
      </c>
      <c r="O67" s="108" t="e">
        <f>IF(D67="X",0,IF(E67="X",0,VLOOKUP(E67,'33'!$K$3:$L$16,2,FALSE)))</f>
        <v>#N/A</v>
      </c>
      <c r="P67" s="108" t="e">
        <f t="shared" si="1"/>
        <v>#N/A</v>
      </c>
    </row>
    <row r="68" spans="1:16">
      <c r="A68" s="30"/>
      <c r="B68" s="106"/>
      <c r="C68" s="33"/>
      <c r="D68" s="33"/>
      <c r="E68" s="106"/>
      <c r="F68" s="108"/>
      <c r="G68" s="108"/>
      <c r="H68" s="108"/>
      <c r="I68" s="108"/>
      <c r="J68" s="108"/>
      <c r="N68" s="108">
        <f t="shared" ref="N68:N131" si="2">SUM(F68:M68)</f>
        <v>0</v>
      </c>
      <c r="O68" s="108" t="e">
        <f>IF(D68="X",0,IF(E68="X",0,VLOOKUP(E68,'33'!$K$3:$L$16,2,FALSE)))</f>
        <v>#N/A</v>
      </c>
      <c r="P68" s="108" t="e">
        <f t="shared" ref="P68:P131" si="3">N68*O68</f>
        <v>#N/A</v>
      </c>
    </row>
    <row r="69" spans="1:16">
      <c r="A69" s="30"/>
      <c r="B69" s="106"/>
      <c r="C69" s="33"/>
      <c r="D69" s="33"/>
      <c r="E69" s="106"/>
      <c r="F69" s="108"/>
      <c r="G69" s="108"/>
      <c r="H69" s="108"/>
      <c r="I69" s="108"/>
      <c r="J69" s="108"/>
      <c r="N69" s="108">
        <f t="shared" si="2"/>
        <v>0</v>
      </c>
      <c r="O69" s="108" t="e">
        <f>IF(D69="X",0,IF(E69="X",0,VLOOKUP(E69,'33'!$K$3:$L$16,2,FALSE)))</f>
        <v>#N/A</v>
      </c>
      <c r="P69" s="108" t="e">
        <f t="shared" si="3"/>
        <v>#N/A</v>
      </c>
    </row>
    <row r="70" spans="1:16">
      <c r="A70" s="30"/>
      <c r="B70" s="106"/>
      <c r="C70" s="33"/>
      <c r="D70" s="33"/>
      <c r="E70" s="106"/>
      <c r="F70" s="108"/>
      <c r="G70" s="108"/>
      <c r="H70" s="108"/>
      <c r="I70" s="108"/>
      <c r="J70" s="108"/>
      <c r="N70" s="108">
        <f t="shared" si="2"/>
        <v>0</v>
      </c>
      <c r="O70" s="108" t="e">
        <f>IF(D70="X",0,IF(E70="X",0,VLOOKUP(E70,'33'!$K$3:$L$16,2,FALSE)))</f>
        <v>#N/A</v>
      </c>
      <c r="P70" s="108" t="e">
        <f t="shared" si="3"/>
        <v>#N/A</v>
      </c>
    </row>
    <row r="71" spans="1:16">
      <c r="A71" s="30"/>
      <c r="B71" s="106"/>
      <c r="C71" s="33"/>
      <c r="D71" s="33"/>
      <c r="E71" s="106"/>
      <c r="F71" s="108"/>
      <c r="G71" s="108"/>
      <c r="H71" s="108"/>
      <c r="I71" s="108"/>
      <c r="J71" s="108"/>
      <c r="N71" s="108">
        <f t="shared" si="2"/>
        <v>0</v>
      </c>
      <c r="O71" s="108" t="e">
        <f>IF(D71="X",0,IF(E71="X",0,VLOOKUP(E71,'33'!$K$3:$L$16,2,FALSE)))</f>
        <v>#N/A</v>
      </c>
      <c r="P71" s="108" t="e">
        <f t="shared" si="3"/>
        <v>#N/A</v>
      </c>
    </row>
    <row r="72" spans="1:16">
      <c r="A72" s="30"/>
      <c r="B72" s="106"/>
      <c r="C72" s="33"/>
      <c r="D72" s="33"/>
      <c r="E72" s="106"/>
      <c r="F72" s="108"/>
      <c r="G72" s="108"/>
      <c r="H72" s="108"/>
      <c r="I72" s="108"/>
      <c r="J72" s="108"/>
      <c r="N72" s="108">
        <f t="shared" si="2"/>
        <v>0</v>
      </c>
      <c r="O72" s="108" t="e">
        <f>IF(D72="X",0,IF(E72="X",0,VLOOKUP(E72,'33'!$K$3:$L$16,2,FALSE)))</f>
        <v>#N/A</v>
      </c>
      <c r="P72" s="108" t="e">
        <f t="shared" si="3"/>
        <v>#N/A</v>
      </c>
    </row>
    <row r="73" spans="1:16">
      <c r="A73" s="30"/>
      <c r="B73" s="106"/>
      <c r="C73" s="33"/>
      <c r="D73" s="33"/>
      <c r="E73" s="106"/>
      <c r="F73" s="108"/>
      <c r="G73" s="108"/>
      <c r="H73" s="108"/>
      <c r="I73" s="108"/>
      <c r="J73" s="108"/>
      <c r="N73" s="108">
        <f t="shared" si="2"/>
        <v>0</v>
      </c>
      <c r="O73" s="108" t="e">
        <f>IF(D73="X",0,IF(E73="X",0,VLOOKUP(E73,'33'!$K$3:$L$16,2,FALSE)))</f>
        <v>#N/A</v>
      </c>
      <c r="P73" s="108" t="e">
        <f t="shared" si="3"/>
        <v>#N/A</v>
      </c>
    </row>
    <row r="74" spans="1:16">
      <c r="A74" s="30"/>
      <c r="B74" s="106"/>
      <c r="C74" s="116"/>
      <c r="D74" s="116"/>
      <c r="E74" s="117"/>
      <c r="F74" s="118"/>
      <c r="G74" s="118"/>
      <c r="H74" s="118"/>
      <c r="I74" s="118"/>
      <c r="J74" s="118"/>
      <c r="K74" s="118"/>
      <c r="L74" s="118"/>
      <c r="M74" s="118"/>
      <c r="N74" s="108">
        <f t="shared" si="2"/>
        <v>0</v>
      </c>
      <c r="O74" s="108" t="e">
        <f>IF(D74="X",0,IF(E74="X",0,VLOOKUP(E74,'33'!$K$3:$L$16,2,FALSE)))</f>
        <v>#N/A</v>
      </c>
      <c r="P74" s="108" t="e">
        <f t="shared" si="3"/>
        <v>#N/A</v>
      </c>
    </row>
    <row r="75" spans="1:16">
      <c r="A75" s="30"/>
      <c r="B75" s="106"/>
      <c r="C75" s="33"/>
      <c r="D75" s="33"/>
      <c r="E75" s="106"/>
      <c r="F75" s="108"/>
      <c r="G75" s="108"/>
      <c r="H75" s="108"/>
      <c r="I75" s="108"/>
      <c r="J75" s="108"/>
      <c r="N75" s="108">
        <f t="shared" si="2"/>
        <v>0</v>
      </c>
      <c r="O75" s="108" t="e">
        <f>IF(D75="X",0,IF(E75="X",0,VLOOKUP(E75,'33'!$K$3:$L$16,2,FALSE)))</f>
        <v>#N/A</v>
      </c>
      <c r="P75" s="108" t="e">
        <f t="shared" si="3"/>
        <v>#N/A</v>
      </c>
    </row>
    <row r="76" spans="1:16">
      <c r="A76" s="30"/>
      <c r="B76" s="106"/>
      <c r="C76" s="107"/>
      <c r="D76" s="33"/>
      <c r="E76" s="106"/>
      <c r="F76" s="108"/>
      <c r="G76" s="108"/>
      <c r="H76" s="108"/>
      <c r="I76" s="108"/>
      <c r="J76" s="108"/>
      <c r="N76" s="108">
        <f t="shared" si="2"/>
        <v>0</v>
      </c>
      <c r="O76" s="108" t="e">
        <f>IF(D76="X",0,IF(E76="X",0,VLOOKUP(E76,'33'!$K$3:$L$16,2,FALSE)))</f>
        <v>#N/A</v>
      </c>
      <c r="P76" s="108" t="e">
        <f t="shared" si="3"/>
        <v>#N/A</v>
      </c>
    </row>
    <row r="77" spans="1:16">
      <c r="A77" s="30"/>
      <c r="B77" s="106"/>
      <c r="C77" s="33"/>
      <c r="D77" s="33"/>
      <c r="E77" s="106"/>
      <c r="F77" s="108"/>
      <c r="G77" s="108"/>
      <c r="H77" s="108"/>
      <c r="I77" s="108"/>
      <c r="J77" s="108"/>
      <c r="N77" s="108">
        <f t="shared" si="2"/>
        <v>0</v>
      </c>
      <c r="O77" s="108" t="e">
        <f>IF(D77="X",0,IF(E77="X",0,VLOOKUP(E77,'33'!$K$3:$L$16,2,FALSE)))</f>
        <v>#N/A</v>
      </c>
      <c r="P77" s="108" t="e">
        <f t="shared" si="3"/>
        <v>#N/A</v>
      </c>
    </row>
    <row r="78" spans="1:16">
      <c r="A78" s="30"/>
      <c r="B78" s="106"/>
      <c r="C78" s="33"/>
      <c r="D78" s="33"/>
      <c r="E78" s="106"/>
      <c r="F78" s="108"/>
      <c r="G78" s="108"/>
      <c r="H78" s="108"/>
      <c r="I78" s="108"/>
      <c r="J78" s="108"/>
      <c r="N78" s="108">
        <f t="shared" si="2"/>
        <v>0</v>
      </c>
      <c r="O78" s="108" t="e">
        <f>IF(D78="X",0,IF(E78="X",0,VLOOKUP(E78,'33'!$K$3:$L$16,2,FALSE)))</f>
        <v>#N/A</v>
      </c>
      <c r="P78" s="108" t="e">
        <f t="shared" si="3"/>
        <v>#N/A</v>
      </c>
    </row>
    <row r="79" spans="1:16">
      <c r="A79" s="30"/>
      <c r="B79" s="106"/>
      <c r="C79" s="33"/>
      <c r="D79" s="33"/>
      <c r="E79" s="106"/>
      <c r="F79" s="108"/>
      <c r="G79" s="108"/>
      <c r="H79" s="108"/>
      <c r="I79" s="108"/>
      <c r="J79" s="108"/>
      <c r="N79" s="108">
        <f t="shared" si="2"/>
        <v>0</v>
      </c>
      <c r="O79" s="108" t="e">
        <f>IF(D79="X",0,IF(E79="X",0,VLOOKUP(E79,'33'!$K$3:$L$16,2,FALSE)))</f>
        <v>#N/A</v>
      </c>
      <c r="P79" s="108" t="e">
        <f t="shared" si="3"/>
        <v>#N/A</v>
      </c>
    </row>
    <row r="80" spans="1:16">
      <c r="A80" s="30"/>
      <c r="B80" s="106"/>
      <c r="C80" s="33"/>
      <c r="D80" s="33"/>
      <c r="E80" s="106"/>
      <c r="F80" s="108"/>
      <c r="G80" s="108"/>
      <c r="H80" s="108"/>
      <c r="I80" s="108"/>
      <c r="J80" s="108"/>
      <c r="N80" s="108">
        <f t="shared" si="2"/>
        <v>0</v>
      </c>
      <c r="O80" s="108" t="e">
        <f>IF(D80="X",0,IF(E80="X",0,VLOOKUP(E80,'33'!$K$3:$L$16,2,FALSE)))</f>
        <v>#N/A</v>
      </c>
      <c r="P80" s="108" t="e">
        <f t="shared" si="3"/>
        <v>#N/A</v>
      </c>
    </row>
    <row r="81" spans="1:16">
      <c r="A81" s="30"/>
      <c r="B81" s="106"/>
      <c r="C81" s="33"/>
      <c r="D81" s="33"/>
      <c r="E81" s="106"/>
      <c r="F81" s="108"/>
      <c r="G81" s="108"/>
      <c r="H81" s="108"/>
      <c r="I81" s="108"/>
      <c r="J81" s="108"/>
      <c r="N81" s="108">
        <f t="shared" si="2"/>
        <v>0</v>
      </c>
      <c r="O81" s="108" t="e">
        <f>IF(D81="X",0,IF(E81="X",0,VLOOKUP(E81,'33'!$K$3:$L$16,2,FALSE)))</f>
        <v>#N/A</v>
      </c>
      <c r="P81" s="108" t="e">
        <f t="shared" si="3"/>
        <v>#N/A</v>
      </c>
    </row>
    <row r="82" spans="1:16">
      <c r="A82" s="30"/>
      <c r="B82" s="106"/>
      <c r="C82" s="33"/>
      <c r="D82" s="33"/>
      <c r="E82" s="106"/>
      <c r="F82" s="108"/>
      <c r="G82" s="108"/>
      <c r="H82" s="108"/>
      <c r="I82" s="108"/>
      <c r="J82" s="108"/>
      <c r="N82" s="108">
        <f t="shared" si="2"/>
        <v>0</v>
      </c>
      <c r="O82" s="108" t="e">
        <f>IF(D82="X",0,IF(E82="X",0,VLOOKUP(E82,'33'!$K$3:$L$16,2,FALSE)))</f>
        <v>#N/A</v>
      </c>
      <c r="P82" s="108" t="e">
        <f t="shared" si="3"/>
        <v>#N/A</v>
      </c>
    </row>
    <row r="83" spans="1:16">
      <c r="A83" s="30"/>
      <c r="B83" s="106"/>
      <c r="C83" s="33"/>
      <c r="D83" s="33"/>
      <c r="E83" s="106"/>
      <c r="F83" s="108"/>
      <c r="G83" s="108"/>
      <c r="H83" s="108"/>
      <c r="I83" s="108"/>
      <c r="J83" s="108"/>
      <c r="N83" s="108">
        <f t="shared" si="2"/>
        <v>0</v>
      </c>
      <c r="O83" s="108" t="e">
        <f>IF(D83="X",0,IF(E83="X",0,VLOOKUP(E83,'33'!$K$3:$L$16,2,FALSE)))</f>
        <v>#N/A</v>
      </c>
      <c r="P83" s="108" t="e">
        <f t="shared" si="3"/>
        <v>#N/A</v>
      </c>
    </row>
    <row r="84" spans="1:16">
      <c r="A84" s="30"/>
      <c r="B84" s="106"/>
      <c r="C84" s="33"/>
      <c r="D84" s="33"/>
      <c r="E84" s="106"/>
      <c r="F84" s="108"/>
      <c r="G84" s="108"/>
      <c r="H84" s="108"/>
      <c r="I84" s="108"/>
      <c r="J84" s="108"/>
      <c r="N84" s="108">
        <f t="shared" si="2"/>
        <v>0</v>
      </c>
      <c r="O84" s="108" t="e">
        <f>IF(D84="X",0,IF(E84="X",0,VLOOKUP(E84,'33'!$K$3:$L$16,2,FALSE)))</f>
        <v>#N/A</v>
      </c>
      <c r="P84" s="108" t="e">
        <f t="shared" si="3"/>
        <v>#N/A</v>
      </c>
    </row>
    <row r="85" spans="1:16">
      <c r="A85" s="30"/>
      <c r="B85" s="106"/>
      <c r="C85" s="33"/>
      <c r="D85" s="33"/>
      <c r="E85" s="106"/>
      <c r="F85" s="108"/>
      <c r="G85" s="108"/>
      <c r="H85" s="108"/>
      <c r="I85" s="108"/>
      <c r="J85" s="108"/>
      <c r="N85" s="108">
        <f t="shared" si="2"/>
        <v>0</v>
      </c>
      <c r="O85" s="108" t="e">
        <f>IF(D85="X",0,IF(E85="X",0,VLOOKUP(E85,'33'!$K$3:$L$16,2,FALSE)))</f>
        <v>#N/A</v>
      </c>
      <c r="P85" s="108" t="e">
        <f t="shared" si="3"/>
        <v>#N/A</v>
      </c>
    </row>
    <row r="86" spans="1:16">
      <c r="A86" s="30"/>
      <c r="B86" s="106"/>
      <c r="C86" s="33"/>
      <c r="D86" s="33"/>
      <c r="E86" s="106"/>
      <c r="F86" s="108"/>
      <c r="G86" s="108"/>
      <c r="H86" s="108"/>
      <c r="I86" s="108"/>
      <c r="J86" s="108"/>
      <c r="N86" s="108">
        <f t="shared" si="2"/>
        <v>0</v>
      </c>
      <c r="O86" s="108" t="e">
        <f>IF(D86="X",0,IF(E86="X",0,VLOOKUP(E86,'33'!$K$3:$L$16,2,FALSE)))</f>
        <v>#N/A</v>
      </c>
      <c r="P86" s="108" t="e">
        <f t="shared" si="3"/>
        <v>#N/A</v>
      </c>
    </row>
    <row r="87" spans="1:16">
      <c r="A87" s="30"/>
      <c r="B87" s="106"/>
      <c r="C87" s="33"/>
      <c r="D87" s="33"/>
      <c r="E87" s="106"/>
      <c r="F87" s="108"/>
      <c r="G87" s="108"/>
      <c r="H87" s="108"/>
      <c r="I87" s="108"/>
      <c r="J87" s="108"/>
      <c r="N87" s="108">
        <f t="shared" si="2"/>
        <v>0</v>
      </c>
      <c r="O87" s="108" t="e">
        <f>IF(D87="X",0,IF(E87="X",0,VLOOKUP(E87,'33'!$K$3:$L$16,2,FALSE)))</f>
        <v>#N/A</v>
      </c>
      <c r="P87" s="108" t="e">
        <f t="shared" si="3"/>
        <v>#N/A</v>
      </c>
    </row>
    <row r="88" spans="1:16">
      <c r="A88" s="30"/>
      <c r="B88" s="106"/>
      <c r="C88" s="33"/>
      <c r="D88" s="33"/>
      <c r="E88" s="106"/>
      <c r="F88" s="108"/>
      <c r="G88" s="108"/>
      <c r="H88" s="108"/>
      <c r="I88" s="108"/>
      <c r="J88" s="108"/>
      <c r="N88" s="108">
        <f t="shared" si="2"/>
        <v>0</v>
      </c>
      <c r="O88" s="108" t="e">
        <f>IF(D88="X",0,IF(E88="X",0,VLOOKUP(E88,'33'!$K$3:$L$16,2,FALSE)))</f>
        <v>#N/A</v>
      </c>
      <c r="P88" s="108" t="e">
        <f t="shared" si="3"/>
        <v>#N/A</v>
      </c>
    </row>
    <row r="89" spans="1:16">
      <c r="A89" s="30"/>
      <c r="B89" s="106"/>
      <c r="C89" s="33"/>
      <c r="D89" s="33"/>
      <c r="E89" s="106"/>
      <c r="F89" s="108"/>
      <c r="G89" s="108"/>
      <c r="H89" s="108"/>
      <c r="I89" s="108"/>
      <c r="J89" s="108"/>
      <c r="N89" s="108">
        <f t="shared" si="2"/>
        <v>0</v>
      </c>
      <c r="O89" s="108" t="e">
        <f>IF(D89="X",0,IF(E89="X",0,VLOOKUP(E89,'33'!$K$3:$L$16,2,FALSE)))</f>
        <v>#N/A</v>
      </c>
      <c r="P89" s="108" t="e">
        <f t="shared" si="3"/>
        <v>#N/A</v>
      </c>
    </row>
    <row r="90" spans="1:16">
      <c r="A90" s="30"/>
      <c r="B90" s="106"/>
      <c r="C90" s="33"/>
      <c r="D90" s="33"/>
      <c r="E90" s="106"/>
      <c r="F90" s="108"/>
      <c r="G90" s="108"/>
      <c r="H90" s="108"/>
      <c r="I90" s="108"/>
      <c r="J90" s="108"/>
      <c r="N90" s="108">
        <f t="shared" si="2"/>
        <v>0</v>
      </c>
      <c r="O90" s="108" t="e">
        <f>IF(D90="X",0,IF(E90="X",0,VLOOKUP(E90,'33'!$K$3:$L$16,2,FALSE)))</f>
        <v>#N/A</v>
      </c>
      <c r="P90" s="108" t="e">
        <f t="shared" si="3"/>
        <v>#N/A</v>
      </c>
    </row>
    <row r="91" spans="1:16">
      <c r="A91" s="30"/>
      <c r="B91" s="106"/>
      <c r="C91" s="33"/>
      <c r="D91" s="33"/>
      <c r="E91" s="106"/>
      <c r="F91" s="108"/>
      <c r="G91" s="108"/>
      <c r="H91" s="108"/>
      <c r="I91" s="108"/>
      <c r="J91" s="108"/>
      <c r="N91" s="108">
        <f t="shared" si="2"/>
        <v>0</v>
      </c>
      <c r="O91" s="108" t="e">
        <f>IF(D91="X",0,IF(E91="X",0,VLOOKUP(E91,'33'!$K$3:$L$16,2,FALSE)))</f>
        <v>#N/A</v>
      </c>
      <c r="P91" s="108" t="e">
        <f t="shared" si="3"/>
        <v>#N/A</v>
      </c>
    </row>
    <row r="92" spans="1:16">
      <c r="A92" s="30"/>
      <c r="B92" s="106"/>
      <c r="C92" s="33"/>
      <c r="D92" s="33"/>
      <c r="E92" s="106"/>
      <c r="F92" s="108"/>
      <c r="G92" s="108"/>
      <c r="H92" s="108"/>
      <c r="I92" s="108"/>
      <c r="J92" s="108"/>
      <c r="N92" s="108">
        <f t="shared" si="2"/>
        <v>0</v>
      </c>
      <c r="O92" s="108" t="e">
        <f>IF(D92="X",0,IF(E92="X",0,VLOOKUP(E92,'33'!$K$3:$L$16,2,FALSE)))</f>
        <v>#N/A</v>
      </c>
      <c r="P92" s="108" t="e">
        <f t="shared" si="3"/>
        <v>#N/A</v>
      </c>
    </row>
    <row r="93" spans="1:16">
      <c r="A93" s="30"/>
      <c r="B93" s="106"/>
      <c r="C93" s="33"/>
      <c r="D93" s="33"/>
      <c r="E93" s="106"/>
      <c r="F93" s="108"/>
      <c r="G93" s="108"/>
      <c r="H93" s="108"/>
      <c r="I93" s="108"/>
      <c r="J93" s="108"/>
      <c r="N93" s="108">
        <f t="shared" si="2"/>
        <v>0</v>
      </c>
      <c r="O93" s="108" t="e">
        <f>IF(D93="X",0,IF(E93="X",0,VLOOKUP(E93,'33'!$K$3:$L$16,2,FALSE)))</f>
        <v>#N/A</v>
      </c>
      <c r="P93" s="108" t="e">
        <f t="shared" si="3"/>
        <v>#N/A</v>
      </c>
    </row>
    <row r="94" spans="1:16">
      <c r="A94" s="30"/>
      <c r="B94" s="106"/>
      <c r="C94" s="33"/>
      <c r="D94" s="33"/>
      <c r="E94" s="106"/>
      <c r="F94" s="108"/>
      <c r="G94" s="108"/>
      <c r="H94" s="108"/>
      <c r="I94" s="108"/>
      <c r="J94" s="108"/>
      <c r="N94" s="108">
        <f t="shared" si="2"/>
        <v>0</v>
      </c>
      <c r="O94" s="108" t="e">
        <f>IF(D94="X",0,IF(E94="X",0,VLOOKUP(E94,'33'!$K$3:$L$16,2,FALSE)))</f>
        <v>#N/A</v>
      </c>
      <c r="P94" s="108" t="e">
        <f t="shared" si="3"/>
        <v>#N/A</v>
      </c>
    </row>
    <row r="95" spans="1:16">
      <c r="A95" s="30"/>
      <c r="B95" s="106"/>
      <c r="C95" s="33"/>
      <c r="D95" s="33"/>
      <c r="E95" s="106"/>
      <c r="F95" s="108"/>
      <c r="G95" s="108"/>
      <c r="H95" s="108"/>
      <c r="I95" s="108"/>
      <c r="J95" s="108"/>
      <c r="N95" s="108">
        <f t="shared" si="2"/>
        <v>0</v>
      </c>
      <c r="O95" s="108" t="e">
        <f>IF(D95="X",0,IF(E95="X",0,VLOOKUP(E95,'33'!$K$3:$L$16,2,FALSE)))</f>
        <v>#N/A</v>
      </c>
      <c r="P95" s="108" t="e">
        <f t="shared" si="3"/>
        <v>#N/A</v>
      </c>
    </row>
    <row r="96" spans="1:16">
      <c r="A96" s="30"/>
      <c r="B96" s="106"/>
      <c r="C96" s="33"/>
      <c r="D96" s="33"/>
      <c r="E96" s="106"/>
      <c r="F96" s="108"/>
      <c r="G96" s="108"/>
      <c r="H96" s="108"/>
      <c r="I96" s="108"/>
      <c r="J96" s="108"/>
      <c r="N96" s="108">
        <f t="shared" si="2"/>
        <v>0</v>
      </c>
      <c r="O96" s="108" t="e">
        <f>IF(D96="X",0,IF(E96="X",0,VLOOKUP(E96,'33'!$K$3:$L$16,2,FALSE)))</f>
        <v>#N/A</v>
      </c>
      <c r="P96" s="108" t="e">
        <f t="shared" si="3"/>
        <v>#N/A</v>
      </c>
    </row>
    <row r="97" spans="1:16">
      <c r="A97" s="30"/>
      <c r="B97" s="106"/>
      <c r="C97" s="33"/>
      <c r="D97" s="33"/>
      <c r="E97" s="106"/>
      <c r="F97" s="108"/>
      <c r="G97" s="108"/>
      <c r="H97" s="108"/>
      <c r="I97" s="108"/>
      <c r="J97" s="108"/>
      <c r="N97" s="108">
        <f t="shared" si="2"/>
        <v>0</v>
      </c>
      <c r="O97" s="108" t="e">
        <f>IF(D97="X",0,IF(E97="X",0,VLOOKUP(E97,'33'!$K$3:$L$16,2,FALSE)))</f>
        <v>#N/A</v>
      </c>
      <c r="P97" s="108" t="e">
        <f t="shared" si="3"/>
        <v>#N/A</v>
      </c>
    </row>
    <row r="98" spans="1:16">
      <c r="A98" s="30"/>
      <c r="B98" s="106"/>
      <c r="C98" s="33"/>
      <c r="D98" s="33"/>
      <c r="E98" s="106"/>
      <c r="F98" s="108"/>
      <c r="G98" s="108"/>
      <c r="H98" s="108"/>
      <c r="I98" s="108"/>
      <c r="J98" s="108"/>
      <c r="N98" s="108">
        <f t="shared" si="2"/>
        <v>0</v>
      </c>
      <c r="O98" s="108" t="e">
        <f>IF(D98="X",0,IF(E98="X",0,VLOOKUP(E98,'33'!$K$3:$L$16,2,FALSE)))</f>
        <v>#N/A</v>
      </c>
      <c r="P98" s="108" t="e">
        <f t="shared" si="3"/>
        <v>#N/A</v>
      </c>
    </row>
    <row r="99" spans="1:16">
      <c r="A99" s="30"/>
      <c r="B99" s="106"/>
      <c r="C99" s="33"/>
      <c r="D99" s="33"/>
      <c r="E99" s="106"/>
      <c r="F99" s="108"/>
      <c r="G99" s="108"/>
      <c r="H99" s="108"/>
      <c r="I99" s="108"/>
      <c r="J99" s="108"/>
      <c r="N99" s="108">
        <f t="shared" si="2"/>
        <v>0</v>
      </c>
      <c r="O99" s="108" t="e">
        <f>IF(D99="X",0,IF(E99="X",0,VLOOKUP(E99,'33'!$K$3:$L$16,2,FALSE)))</f>
        <v>#N/A</v>
      </c>
      <c r="P99" s="108" t="e">
        <f t="shared" si="3"/>
        <v>#N/A</v>
      </c>
    </row>
    <row r="100" spans="1:16">
      <c r="A100" s="30"/>
      <c r="B100" s="106"/>
      <c r="C100" s="33"/>
      <c r="D100" s="33"/>
      <c r="E100" s="106"/>
      <c r="F100" s="108"/>
      <c r="G100" s="108"/>
      <c r="H100" s="108"/>
      <c r="I100" s="108"/>
      <c r="J100" s="108"/>
      <c r="N100" s="108">
        <f t="shared" si="2"/>
        <v>0</v>
      </c>
      <c r="O100" s="108" t="e">
        <f>IF(D100="X",0,IF(E100="X",0,VLOOKUP(E100,'33'!$K$3:$L$16,2,FALSE)))</f>
        <v>#N/A</v>
      </c>
      <c r="P100" s="108" t="e">
        <f t="shared" si="3"/>
        <v>#N/A</v>
      </c>
    </row>
    <row r="101" spans="1:16">
      <c r="A101" s="30"/>
      <c r="B101" s="106"/>
      <c r="C101" s="33"/>
      <c r="D101" s="33"/>
      <c r="E101" s="106"/>
      <c r="F101" s="108"/>
      <c r="G101" s="108"/>
      <c r="H101" s="108"/>
      <c r="I101" s="108"/>
      <c r="J101" s="108"/>
      <c r="N101" s="108">
        <f t="shared" si="2"/>
        <v>0</v>
      </c>
      <c r="O101" s="108" t="e">
        <f>IF(D101="X",0,IF(E101="X",0,VLOOKUP(E101,'33'!$K$3:$L$16,2,FALSE)))</f>
        <v>#N/A</v>
      </c>
      <c r="P101" s="108" t="e">
        <f t="shared" si="3"/>
        <v>#N/A</v>
      </c>
    </row>
    <row r="102" spans="1:16">
      <c r="A102" s="30"/>
      <c r="B102" s="106"/>
      <c r="C102" s="33"/>
      <c r="D102" s="33"/>
      <c r="E102" s="106"/>
      <c r="F102" s="108"/>
      <c r="G102" s="108"/>
      <c r="H102" s="108"/>
      <c r="I102" s="108"/>
      <c r="J102" s="108"/>
      <c r="N102" s="108">
        <f t="shared" si="2"/>
        <v>0</v>
      </c>
      <c r="O102" s="108" t="e">
        <f>IF(D102="X",0,IF(E102="X",0,VLOOKUP(E102,'33'!$K$3:$L$16,2,FALSE)))</f>
        <v>#N/A</v>
      </c>
      <c r="P102" s="108" t="e">
        <f t="shared" si="3"/>
        <v>#N/A</v>
      </c>
    </row>
    <row r="103" spans="1:16">
      <c r="A103" s="30"/>
      <c r="B103" s="106"/>
      <c r="C103" s="33"/>
      <c r="D103" s="33"/>
      <c r="E103" s="106"/>
      <c r="F103" s="108"/>
      <c r="G103" s="108"/>
      <c r="H103" s="108"/>
      <c r="I103" s="108"/>
      <c r="J103" s="108"/>
      <c r="N103" s="108">
        <f t="shared" si="2"/>
        <v>0</v>
      </c>
      <c r="O103" s="108" t="e">
        <f>IF(D103="X",0,IF(E103="X",0,VLOOKUP(E103,'33'!$K$3:$L$16,2,FALSE)))</f>
        <v>#N/A</v>
      </c>
      <c r="P103" s="108" t="e">
        <f t="shared" si="3"/>
        <v>#N/A</v>
      </c>
    </row>
    <row r="104" spans="1:16">
      <c r="A104" s="30"/>
      <c r="B104" s="106"/>
      <c r="C104" s="33"/>
      <c r="D104" s="33"/>
      <c r="E104" s="106"/>
      <c r="F104" s="108"/>
      <c r="G104" s="108"/>
      <c r="H104" s="108"/>
      <c r="I104" s="108"/>
      <c r="J104" s="108"/>
      <c r="N104" s="108">
        <f t="shared" si="2"/>
        <v>0</v>
      </c>
      <c r="O104" s="108" t="e">
        <f>IF(D104="X",0,IF(E104="X",0,VLOOKUP(E104,'33'!$K$3:$L$16,2,FALSE)))</f>
        <v>#N/A</v>
      </c>
      <c r="P104" s="108" t="e">
        <f t="shared" si="3"/>
        <v>#N/A</v>
      </c>
    </row>
    <row r="105" spans="1:16">
      <c r="A105" s="30"/>
      <c r="B105" s="106"/>
      <c r="C105" s="33"/>
      <c r="D105" s="33"/>
      <c r="E105" s="106"/>
      <c r="F105" s="108"/>
      <c r="G105" s="108"/>
      <c r="H105" s="108"/>
      <c r="I105" s="108"/>
      <c r="J105" s="108"/>
      <c r="N105" s="108">
        <f t="shared" si="2"/>
        <v>0</v>
      </c>
      <c r="O105" s="108" t="e">
        <f>IF(D105="X",0,IF(E105="X",0,VLOOKUP(E105,'33'!$K$3:$L$16,2,FALSE)))</f>
        <v>#N/A</v>
      </c>
      <c r="P105" s="108" t="e">
        <f t="shared" si="3"/>
        <v>#N/A</v>
      </c>
    </row>
    <row r="106" spans="1:16">
      <c r="A106" s="30"/>
      <c r="B106" s="106"/>
      <c r="C106" s="33"/>
      <c r="D106" s="33"/>
      <c r="E106" s="106"/>
      <c r="F106" s="108"/>
      <c r="G106" s="108"/>
      <c r="H106" s="108"/>
      <c r="I106" s="108"/>
      <c r="J106" s="108"/>
      <c r="N106" s="108">
        <f t="shared" si="2"/>
        <v>0</v>
      </c>
      <c r="O106" s="108" t="e">
        <f>IF(D106="X",0,IF(E106="X",0,VLOOKUP(E106,'33'!$K$3:$L$16,2,FALSE)))</f>
        <v>#N/A</v>
      </c>
      <c r="P106" s="108" t="e">
        <f t="shared" si="3"/>
        <v>#N/A</v>
      </c>
    </row>
    <row r="107" spans="1:16">
      <c r="A107" s="30"/>
      <c r="B107" s="106"/>
      <c r="C107" s="33"/>
      <c r="D107" s="33"/>
      <c r="E107" s="106"/>
      <c r="F107" s="108"/>
      <c r="G107" s="108"/>
      <c r="H107" s="108"/>
      <c r="I107" s="108"/>
      <c r="J107" s="108"/>
      <c r="N107" s="108">
        <f t="shared" si="2"/>
        <v>0</v>
      </c>
      <c r="O107" s="108" t="e">
        <f>IF(D107="X",0,IF(E107="X",0,VLOOKUP(E107,'33'!$K$3:$L$16,2,FALSE)))</f>
        <v>#N/A</v>
      </c>
      <c r="P107" s="108" t="e">
        <f t="shared" si="3"/>
        <v>#N/A</v>
      </c>
    </row>
    <row r="108" spans="1:16">
      <c r="A108" s="30"/>
      <c r="B108" s="106"/>
      <c r="C108" s="33"/>
      <c r="D108" s="33"/>
      <c r="E108" s="106"/>
      <c r="F108" s="108"/>
      <c r="G108" s="108"/>
      <c r="H108" s="108"/>
      <c r="I108" s="108"/>
      <c r="J108" s="108"/>
      <c r="N108" s="108">
        <f t="shared" si="2"/>
        <v>0</v>
      </c>
      <c r="O108" s="108" t="e">
        <f>IF(D108="X",0,IF(E108="X",0,VLOOKUP(E108,'33'!$K$3:$L$16,2,FALSE)))</f>
        <v>#N/A</v>
      </c>
      <c r="P108" s="108" t="e">
        <f t="shared" si="3"/>
        <v>#N/A</v>
      </c>
    </row>
    <row r="109" spans="1:16">
      <c r="A109" s="30"/>
      <c r="B109" s="106"/>
      <c r="C109" s="33"/>
      <c r="D109" s="33"/>
      <c r="E109" s="106"/>
      <c r="F109" s="108"/>
      <c r="G109" s="108"/>
      <c r="H109" s="108"/>
      <c r="I109" s="108"/>
      <c r="J109" s="108"/>
      <c r="N109" s="108">
        <f t="shared" si="2"/>
        <v>0</v>
      </c>
      <c r="O109" s="108" t="e">
        <f>IF(D109="X",0,IF(E109="X",0,VLOOKUP(E109,'33'!$K$3:$L$16,2,FALSE)))</f>
        <v>#N/A</v>
      </c>
      <c r="P109" s="108" t="e">
        <f t="shared" si="3"/>
        <v>#N/A</v>
      </c>
    </row>
    <row r="110" spans="1:16">
      <c r="A110" s="30"/>
      <c r="B110" s="106"/>
      <c r="C110" s="33"/>
      <c r="D110" s="33"/>
      <c r="E110" s="106"/>
      <c r="F110" s="108"/>
      <c r="G110" s="108"/>
      <c r="H110" s="108"/>
      <c r="I110" s="108"/>
      <c r="J110" s="108"/>
      <c r="N110" s="108">
        <f t="shared" si="2"/>
        <v>0</v>
      </c>
      <c r="O110" s="108" t="e">
        <f>IF(D110="X",0,IF(E110="X",0,VLOOKUP(E110,'33'!$K$3:$L$16,2,FALSE)))</f>
        <v>#N/A</v>
      </c>
      <c r="P110" s="108" t="e">
        <f t="shared" si="3"/>
        <v>#N/A</v>
      </c>
    </row>
    <row r="111" spans="1:16">
      <c r="A111" s="30"/>
      <c r="B111" s="106"/>
      <c r="C111" s="33"/>
      <c r="D111" s="33"/>
      <c r="E111" s="106"/>
      <c r="F111" s="108"/>
      <c r="G111" s="108"/>
      <c r="H111" s="108"/>
      <c r="I111" s="108"/>
      <c r="J111" s="108"/>
      <c r="N111" s="108">
        <f t="shared" si="2"/>
        <v>0</v>
      </c>
      <c r="O111" s="108" t="e">
        <f>IF(D111="X",0,IF(E111="X",0,VLOOKUP(E111,'33'!$K$3:$L$16,2,FALSE)))</f>
        <v>#N/A</v>
      </c>
      <c r="P111" s="108" t="e">
        <f t="shared" si="3"/>
        <v>#N/A</v>
      </c>
    </row>
    <row r="112" spans="1:16">
      <c r="A112" s="30"/>
      <c r="B112" s="106"/>
      <c r="C112" s="33"/>
      <c r="D112" s="33"/>
      <c r="E112" s="106"/>
      <c r="F112" s="108"/>
      <c r="G112" s="108"/>
      <c r="H112" s="108"/>
      <c r="I112" s="108"/>
      <c r="J112" s="108"/>
      <c r="N112" s="108">
        <f t="shared" si="2"/>
        <v>0</v>
      </c>
      <c r="O112" s="108" t="e">
        <f>IF(D112="X",0,IF(E112="X",0,VLOOKUP(E112,'33'!$K$3:$L$16,2,FALSE)))</f>
        <v>#N/A</v>
      </c>
      <c r="P112" s="108" t="e">
        <f t="shared" si="3"/>
        <v>#N/A</v>
      </c>
    </row>
    <row r="113" spans="1:16">
      <c r="A113" s="30"/>
      <c r="B113" s="106"/>
      <c r="C113" s="33"/>
      <c r="D113" s="33"/>
      <c r="E113" s="106"/>
      <c r="F113" s="108"/>
      <c r="G113" s="108"/>
      <c r="H113" s="108"/>
      <c r="I113" s="108"/>
      <c r="J113" s="108"/>
      <c r="N113" s="108">
        <f t="shared" si="2"/>
        <v>0</v>
      </c>
      <c r="O113" s="108" t="e">
        <f>IF(D113="X",0,IF(E113="X",0,VLOOKUP(E113,'33'!$K$3:$L$16,2,FALSE)))</f>
        <v>#N/A</v>
      </c>
      <c r="P113" s="108" t="e">
        <f t="shared" si="3"/>
        <v>#N/A</v>
      </c>
    </row>
    <row r="114" spans="1:16">
      <c r="A114" s="30"/>
      <c r="B114" s="106"/>
      <c r="C114" s="33"/>
      <c r="D114" s="33"/>
      <c r="E114" s="106"/>
      <c r="F114" s="108"/>
      <c r="G114" s="108"/>
      <c r="H114" s="108"/>
      <c r="I114" s="108"/>
      <c r="J114" s="108"/>
      <c r="N114" s="108">
        <f t="shared" si="2"/>
        <v>0</v>
      </c>
      <c r="O114" s="108" t="e">
        <f>IF(D114="X",0,IF(E114="X",0,VLOOKUP(E114,'33'!$K$3:$L$16,2,FALSE)))</f>
        <v>#N/A</v>
      </c>
      <c r="P114" s="108" t="e">
        <f t="shared" si="3"/>
        <v>#N/A</v>
      </c>
    </row>
    <row r="115" spans="1:16">
      <c r="A115" s="30"/>
      <c r="B115" s="106"/>
      <c r="C115" s="33"/>
      <c r="D115" s="33"/>
      <c r="E115" s="106"/>
      <c r="F115" s="108"/>
      <c r="G115" s="108"/>
      <c r="H115" s="108"/>
      <c r="I115" s="108"/>
      <c r="J115" s="108"/>
      <c r="N115" s="108">
        <f t="shared" si="2"/>
        <v>0</v>
      </c>
      <c r="O115" s="108" t="e">
        <f>IF(D115="X",0,IF(E115="X",0,VLOOKUP(E115,'33'!$K$3:$L$16,2,FALSE)))</f>
        <v>#N/A</v>
      </c>
      <c r="P115" s="108" t="e">
        <f t="shared" si="3"/>
        <v>#N/A</v>
      </c>
    </row>
    <row r="116" spans="1:16">
      <c r="A116" s="30"/>
      <c r="B116" s="106"/>
      <c r="C116" s="33"/>
      <c r="D116" s="33"/>
      <c r="E116" s="106"/>
      <c r="F116" s="108"/>
      <c r="G116" s="108"/>
      <c r="H116" s="108"/>
      <c r="I116" s="108"/>
      <c r="J116" s="108"/>
      <c r="N116" s="108">
        <f t="shared" si="2"/>
        <v>0</v>
      </c>
      <c r="O116" s="108" t="e">
        <f>IF(D116="X",0,IF(E116="X",0,VLOOKUP(E116,'33'!$K$3:$L$16,2,FALSE)))</f>
        <v>#N/A</v>
      </c>
      <c r="P116" s="108" t="e">
        <f t="shared" si="3"/>
        <v>#N/A</v>
      </c>
    </row>
    <row r="117" spans="1:16">
      <c r="A117" s="30"/>
      <c r="B117" s="106"/>
      <c r="C117" s="116"/>
      <c r="D117" s="116"/>
      <c r="E117" s="117"/>
      <c r="F117" s="118"/>
      <c r="G117" s="118"/>
      <c r="H117" s="118"/>
      <c r="I117" s="118"/>
      <c r="J117" s="118"/>
      <c r="K117" s="118"/>
      <c r="L117" s="118"/>
      <c r="M117" s="118"/>
      <c r="N117" s="108">
        <f t="shared" si="2"/>
        <v>0</v>
      </c>
      <c r="O117" s="108" t="e">
        <f>IF(D117="X",0,IF(E117="X",0,VLOOKUP(E117,'33'!$K$3:$L$16,2,FALSE)))</f>
        <v>#N/A</v>
      </c>
      <c r="P117" s="108" t="e">
        <f t="shared" si="3"/>
        <v>#N/A</v>
      </c>
    </row>
    <row r="118" spans="1:16">
      <c r="A118" s="110"/>
      <c r="B118" s="106"/>
      <c r="C118" s="33"/>
      <c r="D118" s="33"/>
      <c r="E118" s="106"/>
      <c r="F118" s="108"/>
      <c r="G118" s="108"/>
      <c r="H118" s="108"/>
      <c r="I118" s="108"/>
      <c r="J118" s="108"/>
      <c r="N118" s="108">
        <f t="shared" si="2"/>
        <v>0</v>
      </c>
      <c r="O118" s="108" t="e">
        <f>IF(D118="X",0,IF(E118="X",0,VLOOKUP(E118,'33'!$K$3:$L$16,2,FALSE)))</f>
        <v>#N/A</v>
      </c>
      <c r="P118" s="108" t="e">
        <f t="shared" si="3"/>
        <v>#N/A</v>
      </c>
    </row>
    <row r="119" spans="1:16">
      <c r="A119" s="110"/>
      <c r="B119" s="106"/>
      <c r="C119" s="107"/>
      <c r="D119" s="33"/>
      <c r="E119" s="106"/>
      <c r="F119" s="108"/>
      <c r="G119" s="108"/>
      <c r="H119" s="108"/>
      <c r="I119" s="108"/>
      <c r="J119" s="108"/>
      <c r="N119" s="108">
        <f t="shared" si="2"/>
        <v>0</v>
      </c>
      <c r="O119" s="108" t="e">
        <f>IF(D119="X",0,IF(E119="X",0,VLOOKUP(E119,'33'!$K$3:$L$16,2,FALSE)))</f>
        <v>#N/A</v>
      </c>
      <c r="P119" s="108" t="e">
        <f t="shared" si="3"/>
        <v>#N/A</v>
      </c>
    </row>
    <row r="120" spans="1:16">
      <c r="A120" s="110"/>
      <c r="B120" s="106"/>
      <c r="C120" s="33"/>
      <c r="D120" s="33"/>
      <c r="E120" s="106"/>
      <c r="F120" s="108"/>
      <c r="G120" s="108"/>
      <c r="H120" s="108"/>
      <c r="I120" s="108"/>
      <c r="J120" s="108"/>
      <c r="N120" s="108">
        <f t="shared" si="2"/>
        <v>0</v>
      </c>
      <c r="O120" s="108" t="e">
        <f>IF(D120="X",0,IF(E120="X",0,VLOOKUP(E120,'33'!$K$3:$L$16,2,FALSE)))</f>
        <v>#N/A</v>
      </c>
      <c r="P120" s="108" t="e">
        <f t="shared" si="3"/>
        <v>#N/A</v>
      </c>
    </row>
    <row r="121" spans="1:16">
      <c r="A121" s="110"/>
      <c r="B121" s="106"/>
      <c r="C121" s="33"/>
      <c r="D121" s="33"/>
      <c r="E121" s="106"/>
      <c r="F121" s="108"/>
      <c r="G121" s="108"/>
      <c r="H121" s="108"/>
      <c r="I121" s="108"/>
      <c r="J121" s="108"/>
      <c r="N121" s="108">
        <f t="shared" si="2"/>
        <v>0</v>
      </c>
      <c r="O121" s="108" t="e">
        <f>IF(D121="X",0,IF(E121="X",0,VLOOKUP(E121,'33'!$K$3:$L$16,2,FALSE)))</f>
        <v>#N/A</v>
      </c>
      <c r="P121" s="108" t="e">
        <f t="shared" si="3"/>
        <v>#N/A</v>
      </c>
    </row>
    <row r="122" spans="1:16">
      <c r="A122" s="110"/>
      <c r="B122" s="106"/>
      <c r="C122" s="33"/>
      <c r="D122" s="33"/>
      <c r="E122" s="106"/>
      <c r="F122" s="108"/>
      <c r="G122" s="108"/>
      <c r="H122" s="108"/>
      <c r="I122" s="108"/>
      <c r="J122" s="108"/>
      <c r="N122" s="108">
        <f t="shared" si="2"/>
        <v>0</v>
      </c>
      <c r="O122" s="108" t="e">
        <f>IF(D122="X",0,IF(E122="X",0,VLOOKUP(E122,'33'!$K$3:$L$16,2,FALSE)))</f>
        <v>#N/A</v>
      </c>
      <c r="P122" s="108" t="e">
        <f t="shared" si="3"/>
        <v>#N/A</v>
      </c>
    </row>
    <row r="123" spans="1:16">
      <c r="A123" s="110"/>
      <c r="B123" s="106"/>
      <c r="C123" s="33"/>
      <c r="D123" s="33"/>
      <c r="E123" s="106"/>
      <c r="F123" s="108"/>
      <c r="G123" s="108"/>
      <c r="H123" s="108"/>
      <c r="I123" s="108"/>
      <c r="J123" s="108"/>
      <c r="N123" s="108">
        <f t="shared" si="2"/>
        <v>0</v>
      </c>
      <c r="O123" s="108" t="e">
        <f>IF(D123="X",0,IF(E123="X",0,VLOOKUP(E123,'33'!$K$3:$L$16,2,FALSE)))</f>
        <v>#N/A</v>
      </c>
      <c r="P123" s="108" t="e">
        <f t="shared" si="3"/>
        <v>#N/A</v>
      </c>
    </row>
    <row r="124" spans="1:16">
      <c r="A124" s="110"/>
      <c r="B124" s="106"/>
      <c r="C124" s="33"/>
      <c r="D124" s="33"/>
      <c r="E124" s="106"/>
      <c r="F124" s="108"/>
      <c r="G124" s="108"/>
      <c r="H124" s="108"/>
      <c r="I124" s="108"/>
      <c r="J124" s="108"/>
      <c r="N124" s="108">
        <f t="shared" si="2"/>
        <v>0</v>
      </c>
      <c r="O124" s="108" t="e">
        <f>IF(D124="X",0,IF(E124="X",0,VLOOKUP(E124,'33'!$K$3:$L$16,2,FALSE)))</f>
        <v>#N/A</v>
      </c>
      <c r="P124" s="108" t="e">
        <f t="shared" si="3"/>
        <v>#N/A</v>
      </c>
    </row>
    <row r="125" spans="1:16">
      <c r="A125" s="110"/>
      <c r="B125" s="106"/>
      <c r="C125" s="33"/>
      <c r="D125" s="33"/>
      <c r="E125" s="106"/>
      <c r="F125" s="108"/>
      <c r="G125" s="108"/>
      <c r="H125" s="108"/>
      <c r="I125" s="108"/>
      <c r="J125" s="108"/>
      <c r="N125" s="108">
        <f t="shared" si="2"/>
        <v>0</v>
      </c>
      <c r="O125" s="108" t="e">
        <f>IF(D125="X",0,IF(E125="X",0,VLOOKUP(E125,'33'!$K$3:$L$16,2,FALSE)))</f>
        <v>#N/A</v>
      </c>
      <c r="P125" s="108" t="e">
        <f t="shared" si="3"/>
        <v>#N/A</v>
      </c>
    </row>
    <row r="126" spans="1:16">
      <c r="A126" s="110"/>
      <c r="B126" s="106"/>
      <c r="C126" s="116"/>
      <c r="D126" s="116"/>
      <c r="E126" s="116"/>
      <c r="F126" s="118"/>
      <c r="G126" s="118"/>
      <c r="H126" s="118"/>
      <c r="I126" s="118"/>
      <c r="J126" s="118"/>
      <c r="K126" s="118"/>
      <c r="L126" s="118"/>
      <c r="M126" s="118"/>
      <c r="N126" s="108">
        <f t="shared" si="2"/>
        <v>0</v>
      </c>
      <c r="O126" s="108" t="e">
        <f>IF(D126="X",0,IF(E126="X",0,VLOOKUP(E126,'33'!$K$3:$L$16,2,FALSE)))</f>
        <v>#N/A</v>
      </c>
      <c r="P126" s="108" t="e">
        <f t="shared" si="3"/>
        <v>#N/A</v>
      </c>
    </row>
    <row r="127" spans="1:16">
      <c r="N127" s="108">
        <f t="shared" si="2"/>
        <v>0</v>
      </c>
      <c r="O127" s="108" t="e">
        <f>IF(D127="X",0,IF(E127="X",0,VLOOKUP(E127,'33'!$K$3:$L$16,2,FALSE)))</f>
        <v>#N/A</v>
      </c>
      <c r="P127" s="108" t="e">
        <f t="shared" si="3"/>
        <v>#N/A</v>
      </c>
    </row>
    <row r="128" spans="1:16">
      <c r="N128" s="108">
        <f t="shared" si="2"/>
        <v>0</v>
      </c>
      <c r="O128" s="108" t="e">
        <f>IF(D128="X",0,IF(E128="X",0,VLOOKUP(E128,'33'!$K$3:$L$16,2,FALSE)))</f>
        <v>#N/A</v>
      </c>
      <c r="P128" s="108" t="e">
        <f t="shared" si="3"/>
        <v>#N/A</v>
      </c>
    </row>
    <row r="129" spans="14:16">
      <c r="N129" s="108">
        <f t="shared" si="2"/>
        <v>0</v>
      </c>
      <c r="O129" s="108" t="e">
        <f>IF(D129="X",0,IF(E129="X",0,VLOOKUP(E129,'33'!$K$3:$L$16,2,FALSE)))</f>
        <v>#N/A</v>
      </c>
      <c r="P129" s="108" t="e">
        <f t="shared" si="3"/>
        <v>#N/A</v>
      </c>
    </row>
    <row r="130" spans="14:16">
      <c r="N130" s="108">
        <f t="shared" si="2"/>
        <v>0</v>
      </c>
      <c r="O130" s="108" t="e">
        <f>IF(D130="X",0,IF(E130="X",0,VLOOKUP(E130,'33'!$K$3:$L$16,2,FALSE)))</f>
        <v>#N/A</v>
      </c>
      <c r="P130" s="108" t="e">
        <f t="shared" si="3"/>
        <v>#N/A</v>
      </c>
    </row>
    <row r="131" spans="14:16">
      <c r="N131" s="108">
        <f t="shared" si="2"/>
        <v>0</v>
      </c>
      <c r="O131" s="108" t="e">
        <f>IF(D131="X",0,IF(E131="X",0,VLOOKUP(E131,'33'!$K$3:$L$16,2,FALSE)))</f>
        <v>#N/A</v>
      </c>
      <c r="P131" s="108" t="e">
        <f t="shared" si="3"/>
        <v>#N/A</v>
      </c>
    </row>
    <row r="132" spans="14:16">
      <c r="N132" s="108">
        <f t="shared" ref="N132:N195" si="4">SUM(F132:M132)</f>
        <v>0</v>
      </c>
      <c r="O132" s="108" t="e">
        <f>IF(D132="X",0,IF(E132="X",0,VLOOKUP(E132,'33'!$K$3:$L$16,2,FALSE)))</f>
        <v>#N/A</v>
      </c>
      <c r="P132" s="108" t="e">
        <f t="shared" ref="P132:P195" si="5">N132*O132</f>
        <v>#N/A</v>
      </c>
    </row>
    <row r="133" spans="14:16">
      <c r="N133" s="108">
        <f t="shared" si="4"/>
        <v>0</v>
      </c>
      <c r="O133" s="108" t="e">
        <f>IF(D133="X",0,IF(E133="X",0,VLOOKUP(E133,'33'!$K$3:$L$16,2,FALSE)))</f>
        <v>#N/A</v>
      </c>
      <c r="P133" s="108" t="e">
        <f t="shared" si="5"/>
        <v>#N/A</v>
      </c>
    </row>
    <row r="134" spans="14:16">
      <c r="N134" s="108">
        <f t="shared" si="4"/>
        <v>0</v>
      </c>
      <c r="O134" s="108" t="e">
        <f>IF(D134="X",0,IF(E134="X",0,VLOOKUP(E134,'33'!$K$3:$L$16,2,FALSE)))</f>
        <v>#N/A</v>
      </c>
      <c r="P134" s="108" t="e">
        <f t="shared" si="5"/>
        <v>#N/A</v>
      </c>
    </row>
    <row r="135" spans="14:16">
      <c r="N135" s="108">
        <f t="shared" si="4"/>
        <v>0</v>
      </c>
      <c r="O135" s="108" t="e">
        <f>IF(D135="X",0,IF(E135="X",0,VLOOKUP(E135,'33'!$K$3:$L$16,2,FALSE)))</f>
        <v>#N/A</v>
      </c>
      <c r="P135" s="108" t="e">
        <f t="shared" si="5"/>
        <v>#N/A</v>
      </c>
    </row>
    <row r="136" spans="14:16">
      <c r="N136" s="108">
        <f t="shared" si="4"/>
        <v>0</v>
      </c>
      <c r="O136" s="108" t="e">
        <f>IF(D136="X",0,IF(E136="X",0,VLOOKUP(E136,'33'!$K$3:$L$16,2,FALSE)))</f>
        <v>#N/A</v>
      </c>
      <c r="P136" s="108" t="e">
        <f t="shared" si="5"/>
        <v>#N/A</v>
      </c>
    </row>
    <row r="137" spans="14:16">
      <c r="N137" s="108">
        <f t="shared" si="4"/>
        <v>0</v>
      </c>
      <c r="O137" s="108" t="e">
        <f>IF(D137="X",0,IF(E137="X",0,VLOOKUP(E137,'33'!$K$3:$L$16,2,FALSE)))</f>
        <v>#N/A</v>
      </c>
      <c r="P137" s="108" t="e">
        <f t="shared" si="5"/>
        <v>#N/A</v>
      </c>
    </row>
    <row r="138" spans="14:16">
      <c r="N138" s="108">
        <f t="shared" si="4"/>
        <v>0</v>
      </c>
      <c r="O138" s="108" t="e">
        <f>IF(D138="X",0,IF(E138="X",0,VLOOKUP(E138,'33'!$K$3:$L$16,2,FALSE)))</f>
        <v>#N/A</v>
      </c>
      <c r="P138" s="108" t="e">
        <f t="shared" si="5"/>
        <v>#N/A</v>
      </c>
    </row>
    <row r="139" spans="14:16">
      <c r="N139" s="108">
        <f t="shared" si="4"/>
        <v>0</v>
      </c>
      <c r="O139" s="108" t="e">
        <f>IF(D139="X",0,IF(E139="X",0,VLOOKUP(E139,'33'!$K$3:$L$16,2,FALSE)))</f>
        <v>#N/A</v>
      </c>
      <c r="P139" s="108" t="e">
        <f t="shared" si="5"/>
        <v>#N/A</v>
      </c>
    </row>
    <row r="140" spans="14:16">
      <c r="N140" s="108">
        <f t="shared" si="4"/>
        <v>0</v>
      </c>
      <c r="O140" s="108" t="e">
        <f>IF(D140="X",0,IF(E140="X",0,VLOOKUP(E140,'33'!$K$3:$L$16,2,FALSE)))</f>
        <v>#N/A</v>
      </c>
      <c r="P140" s="108" t="e">
        <f t="shared" si="5"/>
        <v>#N/A</v>
      </c>
    </row>
    <row r="141" spans="14:16">
      <c r="N141" s="108">
        <f t="shared" si="4"/>
        <v>0</v>
      </c>
      <c r="O141" s="108" t="e">
        <f>IF(D141="X",0,IF(E141="X",0,VLOOKUP(E141,'33'!$K$3:$L$16,2,FALSE)))</f>
        <v>#N/A</v>
      </c>
      <c r="P141" s="108" t="e">
        <f t="shared" si="5"/>
        <v>#N/A</v>
      </c>
    </row>
    <row r="142" spans="14:16">
      <c r="N142" s="108">
        <f t="shared" si="4"/>
        <v>0</v>
      </c>
      <c r="O142" s="108" t="e">
        <f>IF(D142="X",0,IF(E142="X",0,VLOOKUP(E142,'33'!$K$3:$L$16,2,FALSE)))</f>
        <v>#N/A</v>
      </c>
      <c r="P142" s="108" t="e">
        <f t="shared" si="5"/>
        <v>#N/A</v>
      </c>
    </row>
    <row r="143" spans="14:16">
      <c r="N143" s="108">
        <f t="shared" si="4"/>
        <v>0</v>
      </c>
      <c r="O143" s="108" t="e">
        <f>IF(D143="X",0,IF(E143="X",0,VLOOKUP(E143,'33'!$K$3:$L$16,2,FALSE)))</f>
        <v>#N/A</v>
      </c>
      <c r="P143" s="108" t="e">
        <f t="shared" si="5"/>
        <v>#N/A</v>
      </c>
    </row>
    <row r="144" spans="14:16">
      <c r="N144" s="108">
        <f t="shared" si="4"/>
        <v>0</v>
      </c>
      <c r="O144" s="108" t="e">
        <f>IF(D144="X",0,IF(E144="X",0,VLOOKUP(E144,'33'!$K$3:$L$16,2,FALSE)))</f>
        <v>#N/A</v>
      </c>
      <c r="P144" s="108" t="e">
        <f t="shared" si="5"/>
        <v>#N/A</v>
      </c>
    </row>
    <row r="145" spans="14:16">
      <c r="N145" s="108">
        <f t="shared" si="4"/>
        <v>0</v>
      </c>
      <c r="O145" s="108" t="e">
        <f>IF(D145="X",0,IF(E145="X",0,VLOOKUP(E145,'33'!$K$3:$L$16,2,FALSE)))</f>
        <v>#N/A</v>
      </c>
      <c r="P145" s="108" t="e">
        <f t="shared" si="5"/>
        <v>#N/A</v>
      </c>
    </row>
    <row r="146" spans="14:16">
      <c r="N146" s="108">
        <f t="shared" si="4"/>
        <v>0</v>
      </c>
      <c r="O146" s="108" t="e">
        <f>IF(D146="X",0,IF(E146="X",0,VLOOKUP(E146,'33'!$K$3:$L$16,2,FALSE)))</f>
        <v>#N/A</v>
      </c>
      <c r="P146" s="108" t="e">
        <f t="shared" si="5"/>
        <v>#N/A</v>
      </c>
    </row>
    <row r="147" spans="14:16">
      <c r="N147" s="108">
        <f t="shared" si="4"/>
        <v>0</v>
      </c>
      <c r="O147" s="108" t="e">
        <f>IF(D147="X",0,IF(E147="X",0,VLOOKUP(E147,'33'!$K$3:$L$16,2,FALSE)))</f>
        <v>#N/A</v>
      </c>
      <c r="P147" s="108" t="e">
        <f t="shared" si="5"/>
        <v>#N/A</v>
      </c>
    </row>
    <row r="148" spans="14:16">
      <c r="N148" s="108">
        <f t="shared" si="4"/>
        <v>0</v>
      </c>
      <c r="O148" s="108" t="e">
        <f>IF(D148="X",0,IF(E148="X",0,VLOOKUP(E148,'33'!$K$3:$L$16,2,FALSE)))</f>
        <v>#N/A</v>
      </c>
      <c r="P148" s="108" t="e">
        <f t="shared" si="5"/>
        <v>#N/A</v>
      </c>
    </row>
    <row r="149" spans="14:16">
      <c r="N149" s="108">
        <f t="shared" si="4"/>
        <v>0</v>
      </c>
      <c r="O149" s="108" t="e">
        <f>IF(D149="X",0,IF(E149="X",0,VLOOKUP(E149,'33'!$K$3:$L$16,2,FALSE)))</f>
        <v>#N/A</v>
      </c>
      <c r="P149" s="108" t="e">
        <f t="shared" si="5"/>
        <v>#N/A</v>
      </c>
    </row>
    <row r="150" spans="14:16">
      <c r="N150" s="108">
        <f t="shared" si="4"/>
        <v>0</v>
      </c>
      <c r="O150" s="108" t="e">
        <f>IF(D150="X",0,IF(E150="X",0,VLOOKUP(E150,'33'!$K$3:$L$16,2,FALSE)))</f>
        <v>#N/A</v>
      </c>
      <c r="P150" s="108" t="e">
        <f t="shared" si="5"/>
        <v>#N/A</v>
      </c>
    </row>
    <row r="151" spans="14:16">
      <c r="N151" s="108">
        <f t="shared" si="4"/>
        <v>0</v>
      </c>
      <c r="O151" s="108" t="e">
        <f>IF(D151="X",0,IF(E151="X",0,VLOOKUP(E151,'33'!$K$3:$L$16,2,FALSE)))</f>
        <v>#N/A</v>
      </c>
      <c r="P151" s="108" t="e">
        <f t="shared" si="5"/>
        <v>#N/A</v>
      </c>
    </row>
    <row r="152" spans="14:16">
      <c r="N152" s="108">
        <f t="shared" si="4"/>
        <v>0</v>
      </c>
      <c r="O152" s="108" t="e">
        <f>IF(D152="X",0,IF(E152="X",0,VLOOKUP(E152,'33'!$K$3:$L$16,2,FALSE)))</f>
        <v>#N/A</v>
      </c>
      <c r="P152" s="108" t="e">
        <f t="shared" si="5"/>
        <v>#N/A</v>
      </c>
    </row>
    <row r="153" spans="14:16">
      <c r="N153" s="108">
        <f t="shared" si="4"/>
        <v>0</v>
      </c>
      <c r="O153" s="108" t="e">
        <f>IF(D153="X",0,IF(E153="X",0,VLOOKUP(E153,'33'!$K$3:$L$16,2,FALSE)))</f>
        <v>#N/A</v>
      </c>
      <c r="P153" s="108" t="e">
        <f t="shared" si="5"/>
        <v>#N/A</v>
      </c>
    </row>
    <row r="154" spans="14:16">
      <c r="N154" s="108">
        <f t="shared" si="4"/>
        <v>0</v>
      </c>
      <c r="O154" s="108" t="e">
        <f>IF(D154="X",0,IF(E154="X",0,VLOOKUP(E154,'33'!$K$3:$L$16,2,FALSE)))</f>
        <v>#N/A</v>
      </c>
      <c r="P154" s="108" t="e">
        <f t="shared" si="5"/>
        <v>#N/A</v>
      </c>
    </row>
    <row r="155" spans="14:16">
      <c r="N155" s="108">
        <f t="shared" si="4"/>
        <v>0</v>
      </c>
      <c r="O155" s="108" t="e">
        <f>IF(D155="X",0,IF(E155="X",0,VLOOKUP(E155,'33'!$K$3:$L$16,2,FALSE)))</f>
        <v>#N/A</v>
      </c>
      <c r="P155" s="108" t="e">
        <f t="shared" si="5"/>
        <v>#N/A</v>
      </c>
    </row>
    <row r="156" spans="14:16">
      <c r="N156" s="108">
        <f t="shared" si="4"/>
        <v>0</v>
      </c>
      <c r="O156" s="108" t="e">
        <f>IF(D156="X",0,IF(E156="X",0,VLOOKUP(E156,'33'!$K$3:$L$16,2,FALSE)))</f>
        <v>#N/A</v>
      </c>
      <c r="P156" s="108" t="e">
        <f t="shared" si="5"/>
        <v>#N/A</v>
      </c>
    </row>
    <row r="157" spans="14:16">
      <c r="N157" s="108">
        <f t="shared" si="4"/>
        <v>0</v>
      </c>
      <c r="O157" s="108" t="e">
        <f>IF(D157="X",0,IF(E157="X",0,VLOOKUP(E157,'33'!$K$3:$L$16,2,FALSE)))</f>
        <v>#N/A</v>
      </c>
      <c r="P157" s="108" t="e">
        <f t="shared" si="5"/>
        <v>#N/A</v>
      </c>
    </row>
    <row r="158" spans="14:16">
      <c r="N158" s="108">
        <f t="shared" si="4"/>
        <v>0</v>
      </c>
      <c r="O158" s="108" t="e">
        <f>IF(D158="X",0,IF(E158="X",0,VLOOKUP(E158,'33'!$K$3:$L$16,2,FALSE)))</f>
        <v>#N/A</v>
      </c>
      <c r="P158" s="108" t="e">
        <f t="shared" si="5"/>
        <v>#N/A</v>
      </c>
    </row>
    <row r="159" spans="14:16">
      <c r="N159" s="108">
        <f t="shared" si="4"/>
        <v>0</v>
      </c>
      <c r="O159" s="108" t="e">
        <f>IF(D159="X",0,IF(E159="X",0,VLOOKUP(E159,'33'!$K$3:$L$16,2,FALSE)))</f>
        <v>#N/A</v>
      </c>
      <c r="P159" s="108" t="e">
        <f t="shared" si="5"/>
        <v>#N/A</v>
      </c>
    </row>
    <row r="160" spans="14:16">
      <c r="N160" s="108">
        <f t="shared" si="4"/>
        <v>0</v>
      </c>
      <c r="O160" s="108" t="e">
        <f>IF(D160="X",0,IF(E160="X",0,VLOOKUP(E160,'33'!$K$3:$L$16,2,FALSE)))</f>
        <v>#N/A</v>
      </c>
      <c r="P160" s="108" t="e">
        <f t="shared" si="5"/>
        <v>#N/A</v>
      </c>
    </row>
    <row r="161" spans="14:16">
      <c r="N161" s="108">
        <f t="shared" si="4"/>
        <v>0</v>
      </c>
      <c r="O161" s="108" t="e">
        <f>IF(D161="X",0,IF(E161="X",0,VLOOKUP(E161,'33'!$K$3:$L$16,2,FALSE)))</f>
        <v>#N/A</v>
      </c>
      <c r="P161" s="108" t="e">
        <f t="shared" si="5"/>
        <v>#N/A</v>
      </c>
    </row>
    <row r="162" spans="14:16">
      <c r="N162" s="108">
        <f t="shared" si="4"/>
        <v>0</v>
      </c>
      <c r="O162" s="108" t="e">
        <f>IF(D162="X",0,IF(E162="X",0,VLOOKUP(E162,'33'!$K$3:$L$16,2,FALSE)))</f>
        <v>#N/A</v>
      </c>
      <c r="P162" s="108" t="e">
        <f t="shared" si="5"/>
        <v>#N/A</v>
      </c>
    </row>
    <row r="163" spans="14:16">
      <c r="N163" s="108">
        <f t="shared" si="4"/>
        <v>0</v>
      </c>
      <c r="O163" s="108" t="e">
        <f>IF(D163="X",0,IF(E163="X",0,VLOOKUP(E163,'33'!$K$3:$L$16,2,FALSE)))</f>
        <v>#N/A</v>
      </c>
      <c r="P163" s="108" t="e">
        <f t="shared" si="5"/>
        <v>#N/A</v>
      </c>
    </row>
    <row r="164" spans="14:16">
      <c r="N164" s="108">
        <f t="shared" si="4"/>
        <v>0</v>
      </c>
      <c r="O164" s="108" t="e">
        <f>IF(D164="X",0,IF(E164="X",0,VLOOKUP(E164,'33'!$K$3:$L$16,2,FALSE)))</f>
        <v>#N/A</v>
      </c>
      <c r="P164" s="108" t="e">
        <f t="shared" si="5"/>
        <v>#N/A</v>
      </c>
    </row>
    <row r="165" spans="14:16">
      <c r="N165" s="108">
        <f t="shared" si="4"/>
        <v>0</v>
      </c>
      <c r="O165" s="108" t="e">
        <f>IF(D165="X",0,IF(E165="X",0,VLOOKUP(E165,'33'!$K$3:$L$16,2,FALSE)))</f>
        <v>#N/A</v>
      </c>
      <c r="P165" s="108" t="e">
        <f t="shared" si="5"/>
        <v>#N/A</v>
      </c>
    </row>
    <row r="166" spans="14:16">
      <c r="N166" s="108">
        <f t="shared" si="4"/>
        <v>0</v>
      </c>
      <c r="O166" s="108" t="e">
        <f>IF(D166="X",0,IF(E166="X",0,VLOOKUP(E166,'33'!$K$3:$L$16,2,FALSE)))</f>
        <v>#N/A</v>
      </c>
      <c r="P166" s="108" t="e">
        <f t="shared" si="5"/>
        <v>#N/A</v>
      </c>
    </row>
    <row r="167" spans="14:16">
      <c r="N167" s="108">
        <f t="shared" si="4"/>
        <v>0</v>
      </c>
      <c r="O167" s="108" t="e">
        <f>IF(D167="X",0,IF(E167="X",0,VLOOKUP(E167,'33'!$K$3:$L$16,2,FALSE)))</f>
        <v>#N/A</v>
      </c>
      <c r="P167" s="108" t="e">
        <f t="shared" si="5"/>
        <v>#N/A</v>
      </c>
    </row>
    <row r="168" spans="14:16">
      <c r="N168" s="108">
        <f t="shared" si="4"/>
        <v>0</v>
      </c>
      <c r="O168" s="108" t="e">
        <f>IF(D168="X",0,IF(E168="X",0,VLOOKUP(E168,'33'!$K$3:$L$16,2,FALSE)))</f>
        <v>#N/A</v>
      </c>
      <c r="P168" s="108" t="e">
        <f t="shared" si="5"/>
        <v>#N/A</v>
      </c>
    </row>
    <row r="169" spans="14:16">
      <c r="N169" s="108">
        <f t="shared" si="4"/>
        <v>0</v>
      </c>
      <c r="O169" s="108" t="e">
        <f>IF(D169="X",0,IF(E169="X",0,VLOOKUP(E169,'33'!$K$3:$L$16,2,FALSE)))</f>
        <v>#N/A</v>
      </c>
      <c r="P169" s="108" t="e">
        <f t="shared" si="5"/>
        <v>#N/A</v>
      </c>
    </row>
    <row r="170" spans="14:16">
      <c r="N170" s="108">
        <f t="shared" si="4"/>
        <v>0</v>
      </c>
      <c r="O170" s="108" t="e">
        <f>IF(D170="X",0,IF(E170="X",0,VLOOKUP(E170,'33'!$K$3:$L$16,2,FALSE)))</f>
        <v>#N/A</v>
      </c>
      <c r="P170" s="108" t="e">
        <f t="shared" si="5"/>
        <v>#N/A</v>
      </c>
    </row>
    <row r="171" spans="14:16">
      <c r="N171" s="108">
        <f t="shared" si="4"/>
        <v>0</v>
      </c>
      <c r="O171" s="108" t="e">
        <f>IF(D171="X",0,IF(E171="X",0,VLOOKUP(E171,'33'!$K$3:$L$16,2,FALSE)))</f>
        <v>#N/A</v>
      </c>
      <c r="P171" s="108" t="e">
        <f t="shared" si="5"/>
        <v>#N/A</v>
      </c>
    </row>
    <row r="172" spans="14:16">
      <c r="N172" s="108">
        <f t="shared" si="4"/>
        <v>0</v>
      </c>
      <c r="O172" s="108" t="e">
        <f>IF(D172="X",0,IF(E172="X",0,VLOOKUP(E172,'33'!$K$3:$L$16,2,FALSE)))</f>
        <v>#N/A</v>
      </c>
      <c r="P172" s="108" t="e">
        <f t="shared" si="5"/>
        <v>#N/A</v>
      </c>
    </row>
    <row r="173" spans="14:16">
      <c r="N173" s="108">
        <f t="shared" si="4"/>
        <v>0</v>
      </c>
      <c r="O173" s="108" t="e">
        <f>IF(D173="X",0,IF(E173="X",0,VLOOKUP(E173,'33'!$K$3:$L$16,2,FALSE)))</f>
        <v>#N/A</v>
      </c>
      <c r="P173" s="108" t="e">
        <f t="shared" si="5"/>
        <v>#N/A</v>
      </c>
    </row>
    <row r="174" spans="14:16">
      <c r="N174" s="108">
        <f t="shared" si="4"/>
        <v>0</v>
      </c>
      <c r="O174" s="108" t="e">
        <f>IF(D174="X",0,IF(E174="X",0,VLOOKUP(E174,'33'!$K$3:$L$16,2,FALSE)))</f>
        <v>#N/A</v>
      </c>
      <c r="P174" s="108" t="e">
        <f t="shared" si="5"/>
        <v>#N/A</v>
      </c>
    </row>
    <row r="175" spans="14:16">
      <c r="N175" s="108">
        <f t="shared" si="4"/>
        <v>0</v>
      </c>
      <c r="O175" s="108" t="e">
        <f>IF(D175="X",0,IF(E175="X",0,VLOOKUP(E175,'33'!$K$3:$L$16,2,FALSE)))</f>
        <v>#N/A</v>
      </c>
      <c r="P175" s="108" t="e">
        <f t="shared" si="5"/>
        <v>#N/A</v>
      </c>
    </row>
    <row r="176" spans="14:16">
      <c r="N176" s="108">
        <f t="shared" si="4"/>
        <v>0</v>
      </c>
      <c r="O176" s="108" t="e">
        <f>IF(D176="X",0,IF(E176="X",0,VLOOKUP(E176,'33'!$K$3:$L$16,2,FALSE)))</f>
        <v>#N/A</v>
      </c>
      <c r="P176" s="108" t="e">
        <f t="shared" si="5"/>
        <v>#N/A</v>
      </c>
    </row>
    <row r="177" spans="14:16">
      <c r="N177" s="108">
        <f t="shared" si="4"/>
        <v>0</v>
      </c>
      <c r="O177" s="108" t="e">
        <f>IF(D177="X",0,IF(E177="X",0,VLOOKUP(E177,'33'!$K$3:$L$16,2,FALSE)))</f>
        <v>#N/A</v>
      </c>
      <c r="P177" s="108" t="e">
        <f t="shared" si="5"/>
        <v>#N/A</v>
      </c>
    </row>
    <row r="178" spans="14:16">
      <c r="N178" s="108">
        <f t="shared" si="4"/>
        <v>0</v>
      </c>
      <c r="O178" s="108" t="e">
        <f>IF(D178="X",0,IF(E178="X",0,VLOOKUP(E178,'33'!$K$3:$L$16,2,FALSE)))</f>
        <v>#N/A</v>
      </c>
      <c r="P178" s="108" t="e">
        <f t="shared" si="5"/>
        <v>#N/A</v>
      </c>
    </row>
    <row r="179" spans="14:16">
      <c r="N179" s="108">
        <f t="shared" si="4"/>
        <v>0</v>
      </c>
      <c r="O179" s="108" t="e">
        <f>IF(D179="X",0,IF(E179="X",0,VLOOKUP(E179,'33'!$K$3:$L$16,2,FALSE)))</f>
        <v>#N/A</v>
      </c>
      <c r="P179" s="108" t="e">
        <f t="shared" si="5"/>
        <v>#N/A</v>
      </c>
    </row>
    <row r="180" spans="14:16">
      <c r="N180" s="108">
        <f t="shared" si="4"/>
        <v>0</v>
      </c>
      <c r="O180" s="108" t="e">
        <f>IF(D180="X",0,IF(E180="X",0,VLOOKUP(E180,'33'!$K$3:$L$16,2,FALSE)))</f>
        <v>#N/A</v>
      </c>
      <c r="P180" s="108" t="e">
        <f t="shared" si="5"/>
        <v>#N/A</v>
      </c>
    </row>
    <row r="181" spans="14:16">
      <c r="N181" s="108">
        <f t="shared" si="4"/>
        <v>0</v>
      </c>
      <c r="O181" s="108" t="e">
        <f>IF(D181="X",0,IF(E181="X",0,VLOOKUP(E181,'33'!$K$3:$L$16,2,FALSE)))</f>
        <v>#N/A</v>
      </c>
      <c r="P181" s="108" t="e">
        <f t="shared" si="5"/>
        <v>#N/A</v>
      </c>
    </row>
    <row r="182" spans="14:16">
      <c r="N182" s="108">
        <f t="shared" si="4"/>
        <v>0</v>
      </c>
      <c r="O182" s="108" t="e">
        <f>IF(D182="X",0,IF(E182="X",0,VLOOKUP(E182,'33'!$K$3:$L$16,2,FALSE)))</f>
        <v>#N/A</v>
      </c>
      <c r="P182" s="108" t="e">
        <f t="shared" si="5"/>
        <v>#N/A</v>
      </c>
    </row>
    <row r="183" spans="14:16">
      <c r="N183" s="108">
        <f t="shared" si="4"/>
        <v>0</v>
      </c>
      <c r="O183" s="108" t="e">
        <f>IF(D183="X",0,IF(E183="X",0,VLOOKUP(E183,'33'!$K$3:$L$16,2,FALSE)))</f>
        <v>#N/A</v>
      </c>
      <c r="P183" s="108" t="e">
        <f t="shared" si="5"/>
        <v>#N/A</v>
      </c>
    </row>
    <row r="184" spans="14:16">
      <c r="N184" s="108">
        <f t="shared" si="4"/>
        <v>0</v>
      </c>
      <c r="O184" s="108" t="e">
        <f>IF(D184="X",0,IF(E184="X",0,VLOOKUP(E184,'33'!$K$3:$L$16,2,FALSE)))</f>
        <v>#N/A</v>
      </c>
      <c r="P184" s="108" t="e">
        <f t="shared" si="5"/>
        <v>#N/A</v>
      </c>
    </row>
    <row r="185" spans="14:16">
      <c r="N185" s="108">
        <f t="shared" si="4"/>
        <v>0</v>
      </c>
      <c r="O185" s="108" t="e">
        <f>IF(D185="X",0,IF(E185="X",0,VLOOKUP(E185,'33'!$K$3:$L$16,2,FALSE)))</f>
        <v>#N/A</v>
      </c>
      <c r="P185" s="108" t="e">
        <f t="shared" si="5"/>
        <v>#N/A</v>
      </c>
    </row>
    <row r="186" spans="14:16">
      <c r="N186" s="108">
        <f t="shared" si="4"/>
        <v>0</v>
      </c>
      <c r="O186" s="108" t="e">
        <f>IF(D186="X",0,IF(E186="X",0,VLOOKUP(E186,'33'!$K$3:$L$16,2,FALSE)))</f>
        <v>#N/A</v>
      </c>
      <c r="P186" s="108" t="e">
        <f t="shared" si="5"/>
        <v>#N/A</v>
      </c>
    </row>
    <row r="187" spans="14:16">
      <c r="N187" s="108">
        <f t="shared" si="4"/>
        <v>0</v>
      </c>
      <c r="O187" s="108" t="e">
        <f>IF(D187="X",0,IF(E187="X",0,VLOOKUP(E187,'33'!$K$3:$L$16,2,FALSE)))</f>
        <v>#N/A</v>
      </c>
      <c r="P187" s="108" t="e">
        <f t="shared" si="5"/>
        <v>#N/A</v>
      </c>
    </row>
    <row r="188" spans="14:16">
      <c r="N188" s="108">
        <f t="shared" si="4"/>
        <v>0</v>
      </c>
      <c r="O188" s="108" t="e">
        <f>IF(D188="X",0,IF(E188="X",0,VLOOKUP(E188,'33'!$K$3:$L$16,2,FALSE)))</f>
        <v>#N/A</v>
      </c>
      <c r="P188" s="108" t="e">
        <f t="shared" si="5"/>
        <v>#N/A</v>
      </c>
    </row>
    <row r="189" spans="14:16">
      <c r="N189" s="108">
        <f t="shared" si="4"/>
        <v>0</v>
      </c>
      <c r="O189" s="108" t="e">
        <f>IF(D189="X",0,IF(E189="X",0,VLOOKUP(E189,'33'!$K$3:$L$16,2,FALSE)))</f>
        <v>#N/A</v>
      </c>
      <c r="P189" s="108" t="e">
        <f t="shared" si="5"/>
        <v>#N/A</v>
      </c>
    </row>
    <row r="190" spans="14:16">
      <c r="N190" s="108">
        <f t="shared" si="4"/>
        <v>0</v>
      </c>
      <c r="O190" s="108" t="e">
        <f>IF(D190="X",0,IF(E190="X",0,VLOOKUP(E190,'33'!$K$3:$L$16,2,FALSE)))</f>
        <v>#N/A</v>
      </c>
      <c r="P190" s="108" t="e">
        <f t="shared" si="5"/>
        <v>#N/A</v>
      </c>
    </row>
    <row r="191" spans="14:16">
      <c r="N191" s="108">
        <f t="shared" si="4"/>
        <v>0</v>
      </c>
      <c r="O191" s="108" t="e">
        <f>IF(D191="X",0,IF(E191="X",0,VLOOKUP(E191,'33'!$K$3:$L$16,2,FALSE)))</f>
        <v>#N/A</v>
      </c>
      <c r="P191" s="108" t="e">
        <f t="shared" si="5"/>
        <v>#N/A</v>
      </c>
    </row>
    <row r="192" spans="14:16">
      <c r="N192" s="108">
        <f t="shared" si="4"/>
        <v>0</v>
      </c>
      <c r="O192" s="108" t="e">
        <f>IF(D192="X",0,IF(E192="X",0,VLOOKUP(E192,'33'!$K$3:$L$16,2,FALSE)))</f>
        <v>#N/A</v>
      </c>
      <c r="P192" s="108" t="e">
        <f t="shared" si="5"/>
        <v>#N/A</v>
      </c>
    </row>
    <row r="193" spans="14:16">
      <c r="N193" s="108">
        <f t="shared" si="4"/>
        <v>0</v>
      </c>
      <c r="O193" s="108" t="e">
        <f>IF(D193="X",0,IF(E193="X",0,VLOOKUP(E193,'33'!$K$3:$L$16,2,FALSE)))</f>
        <v>#N/A</v>
      </c>
      <c r="P193" s="108" t="e">
        <f t="shared" si="5"/>
        <v>#N/A</v>
      </c>
    </row>
    <row r="194" spans="14:16">
      <c r="N194" s="108">
        <f t="shared" si="4"/>
        <v>0</v>
      </c>
      <c r="O194" s="108" t="e">
        <f>IF(D194="X",0,IF(E194="X",0,VLOOKUP(E194,'33'!$K$3:$L$16,2,FALSE)))</f>
        <v>#N/A</v>
      </c>
      <c r="P194" s="108" t="e">
        <f t="shared" si="5"/>
        <v>#N/A</v>
      </c>
    </row>
    <row r="195" spans="14:16">
      <c r="N195" s="108">
        <f t="shared" si="4"/>
        <v>0</v>
      </c>
      <c r="O195" s="108" t="e">
        <f>IF(D195="X",0,IF(E195="X",0,VLOOKUP(E195,'33'!$K$3:$L$16,2,FALSE)))</f>
        <v>#N/A</v>
      </c>
      <c r="P195" s="108" t="e">
        <f t="shared" si="5"/>
        <v>#N/A</v>
      </c>
    </row>
    <row r="196" spans="14:16">
      <c r="N196" s="108">
        <f t="shared" ref="N196:N259" si="6">SUM(F196:M196)</f>
        <v>0</v>
      </c>
      <c r="O196" s="108" t="e">
        <f>IF(D196="X",0,IF(E196="X",0,VLOOKUP(E196,'33'!$K$3:$L$16,2,FALSE)))</f>
        <v>#N/A</v>
      </c>
      <c r="P196" s="108" t="e">
        <f t="shared" ref="P196:P259" si="7">N196*O196</f>
        <v>#N/A</v>
      </c>
    </row>
    <row r="197" spans="14:16">
      <c r="N197" s="108">
        <f t="shared" si="6"/>
        <v>0</v>
      </c>
      <c r="O197" s="108" t="e">
        <f>IF(D197="X",0,IF(E197="X",0,VLOOKUP(E197,'33'!$K$3:$L$16,2,FALSE)))</f>
        <v>#N/A</v>
      </c>
      <c r="P197" s="108" t="e">
        <f t="shared" si="7"/>
        <v>#N/A</v>
      </c>
    </row>
    <row r="198" spans="14:16">
      <c r="N198" s="108">
        <f t="shared" si="6"/>
        <v>0</v>
      </c>
      <c r="O198" s="108" t="e">
        <f>IF(D198="X",0,IF(E198="X",0,VLOOKUP(E198,'33'!$K$3:$L$16,2,FALSE)))</f>
        <v>#N/A</v>
      </c>
      <c r="P198" s="108" t="e">
        <f t="shared" si="7"/>
        <v>#N/A</v>
      </c>
    </row>
    <row r="199" spans="14:16">
      <c r="N199" s="108">
        <f t="shared" si="6"/>
        <v>0</v>
      </c>
      <c r="O199" s="108" t="e">
        <f>IF(D199="X",0,IF(E199="X",0,VLOOKUP(E199,'33'!$K$3:$L$16,2,FALSE)))</f>
        <v>#N/A</v>
      </c>
      <c r="P199" s="108" t="e">
        <f t="shared" si="7"/>
        <v>#N/A</v>
      </c>
    </row>
    <row r="200" spans="14:16">
      <c r="N200" s="108">
        <f t="shared" si="6"/>
        <v>0</v>
      </c>
      <c r="O200" s="108" t="e">
        <f>IF(D200="X",0,IF(E200="X",0,VLOOKUP(E200,'33'!$K$3:$L$16,2,FALSE)))</f>
        <v>#N/A</v>
      </c>
      <c r="P200" s="108" t="e">
        <f t="shared" si="7"/>
        <v>#N/A</v>
      </c>
    </row>
    <row r="201" spans="14:16">
      <c r="N201" s="108">
        <f t="shared" si="6"/>
        <v>0</v>
      </c>
      <c r="O201" s="108" t="e">
        <f>IF(D201="X",0,IF(E201="X",0,VLOOKUP(E201,'33'!$K$3:$L$16,2,FALSE)))</f>
        <v>#N/A</v>
      </c>
      <c r="P201" s="108" t="e">
        <f t="shared" si="7"/>
        <v>#N/A</v>
      </c>
    </row>
    <row r="202" spans="14:16">
      <c r="N202" s="108">
        <f t="shared" si="6"/>
        <v>0</v>
      </c>
      <c r="O202" s="108" t="e">
        <f>IF(D202="X",0,IF(E202="X",0,VLOOKUP(E202,'33'!$K$3:$L$16,2,FALSE)))</f>
        <v>#N/A</v>
      </c>
      <c r="P202" s="108" t="e">
        <f t="shared" si="7"/>
        <v>#N/A</v>
      </c>
    </row>
    <row r="203" spans="14:16">
      <c r="N203" s="108">
        <f t="shared" si="6"/>
        <v>0</v>
      </c>
      <c r="O203" s="108" t="e">
        <f>IF(D203="X",0,IF(E203="X",0,VLOOKUP(E203,'33'!$K$3:$L$16,2,FALSE)))</f>
        <v>#N/A</v>
      </c>
      <c r="P203" s="108" t="e">
        <f t="shared" si="7"/>
        <v>#N/A</v>
      </c>
    </row>
    <row r="204" spans="14:16">
      <c r="N204" s="108">
        <f t="shared" si="6"/>
        <v>0</v>
      </c>
      <c r="O204" s="108" t="e">
        <f>IF(D204="X",0,IF(E204="X",0,VLOOKUP(E204,'33'!$K$3:$L$16,2,FALSE)))</f>
        <v>#N/A</v>
      </c>
      <c r="P204" s="108" t="e">
        <f t="shared" si="7"/>
        <v>#N/A</v>
      </c>
    </row>
    <row r="205" spans="14:16">
      <c r="N205" s="108">
        <f t="shared" si="6"/>
        <v>0</v>
      </c>
      <c r="O205" s="108" t="e">
        <f>IF(D205="X",0,IF(E205="X",0,VLOOKUP(E205,'33'!$K$3:$L$16,2,FALSE)))</f>
        <v>#N/A</v>
      </c>
      <c r="P205" s="108" t="e">
        <f t="shared" si="7"/>
        <v>#N/A</v>
      </c>
    </row>
    <row r="206" spans="14:16">
      <c r="N206" s="108">
        <f t="shared" si="6"/>
        <v>0</v>
      </c>
      <c r="O206" s="108" t="e">
        <f>IF(D206="X",0,IF(E206="X",0,VLOOKUP(E206,'33'!$K$3:$L$16,2,FALSE)))</f>
        <v>#N/A</v>
      </c>
      <c r="P206" s="108" t="e">
        <f t="shared" si="7"/>
        <v>#N/A</v>
      </c>
    </row>
    <row r="207" spans="14:16">
      <c r="N207" s="108">
        <f t="shared" si="6"/>
        <v>0</v>
      </c>
      <c r="O207" s="108" t="e">
        <f>IF(D207="X",0,IF(E207="X",0,VLOOKUP(E207,'33'!$K$3:$L$16,2,FALSE)))</f>
        <v>#N/A</v>
      </c>
      <c r="P207" s="108" t="e">
        <f t="shared" si="7"/>
        <v>#N/A</v>
      </c>
    </row>
    <row r="208" spans="14:16">
      <c r="N208" s="108">
        <f t="shared" si="6"/>
        <v>0</v>
      </c>
      <c r="O208" s="108" t="e">
        <f>IF(D208="X",0,IF(E208="X",0,VLOOKUP(E208,'33'!$K$3:$L$16,2,FALSE)))</f>
        <v>#N/A</v>
      </c>
      <c r="P208" s="108" t="e">
        <f t="shared" si="7"/>
        <v>#N/A</v>
      </c>
    </row>
    <row r="209" spans="14:16">
      <c r="N209" s="108">
        <f t="shared" si="6"/>
        <v>0</v>
      </c>
      <c r="O209" s="108" t="e">
        <f>IF(D209="X",0,IF(E209="X",0,VLOOKUP(E209,'33'!$K$3:$L$16,2,FALSE)))</f>
        <v>#N/A</v>
      </c>
      <c r="P209" s="108" t="e">
        <f t="shared" si="7"/>
        <v>#N/A</v>
      </c>
    </row>
    <row r="210" spans="14:16">
      <c r="N210" s="108">
        <f t="shared" si="6"/>
        <v>0</v>
      </c>
      <c r="O210" s="108" t="e">
        <f>IF(D210="X",0,IF(E210="X",0,VLOOKUP(E210,'33'!$K$3:$L$16,2,FALSE)))</f>
        <v>#N/A</v>
      </c>
      <c r="P210" s="108" t="e">
        <f t="shared" si="7"/>
        <v>#N/A</v>
      </c>
    </row>
    <row r="211" spans="14:16">
      <c r="N211" s="108">
        <f t="shared" si="6"/>
        <v>0</v>
      </c>
      <c r="O211" s="108" t="e">
        <f>IF(D211="X",0,IF(E211="X",0,VLOOKUP(E211,'33'!$K$3:$L$16,2,FALSE)))</f>
        <v>#N/A</v>
      </c>
      <c r="P211" s="108" t="e">
        <f t="shared" si="7"/>
        <v>#N/A</v>
      </c>
    </row>
    <row r="212" spans="14:16">
      <c r="N212" s="108">
        <f t="shared" si="6"/>
        <v>0</v>
      </c>
      <c r="O212" s="108" t="e">
        <f>IF(D212="X",0,IF(E212="X",0,VLOOKUP(E212,'33'!$K$3:$L$16,2,FALSE)))</f>
        <v>#N/A</v>
      </c>
      <c r="P212" s="108" t="e">
        <f t="shared" si="7"/>
        <v>#N/A</v>
      </c>
    </row>
    <row r="213" spans="14:16">
      <c r="N213" s="108">
        <f t="shared" si="6"/>
        <v>0</v>
      </c>
      <c r="O213" s="108" t="e">
        <f>IF(D213="X",0,IF(E213="X",0,VLOOKUP(E213,'33'!$K$3:$L$16,2,FALSE)))</f>
        <v>#N/A</v>
      </c>
      <c r="P213" s="108" t="e">
        <f t="shared" si="7"/>
        <v>#N/A</v>
      </c>
    </row>
    <row r="214" spans="14:16">
      <c r="N214" s="108">
        <f t="shared" si="6"/>
        <v>0</v>
      </c>
      <c r="O214" s="108" t="e">
        <f>IF(D214="X",0,IF(E214="X",0,VLOOKUP(E214,'33'!$K$3:$L$16,2,FALSE)))</f>
        <v>#N/A</v>
      </c>
      <c r="P214" s="108" t="e">
        <f t="shared" si="7"/>
        <v>#N/A</v>
      </c>
    </row>
    <row r="215" spans="14:16">
      <c r="N215" s="108">
        <f t="shared" si="6"/>
        <v>0</v>
      </c>
      <c r="O215" s="108" t="e">
        <f>IF(D215="X",0,IF(E215="X",0,VLOOKUP(E215,'33'!$K$3:$L$16,2,FALSE)))</f>
        <v>#N/A</v>
      </c>
      <c r="P215" s="108" t="e">
        <f t="shared" si="7"/>
        <v>#N/A</v>
      </c>
    </row>
    <row r="216" spans="14:16">
      <c r="N216" s="108">
        <f t="shared" si="6"/>
        <v>0</v>
      </c>
      <c r="O216" s="108" t="e">
        <f>IF(D216="X",0,IF(E216="X",0,VLOOKUP(E216,'33'!$K$3:$L$16,2,FALSE)))</f>
        <v>#N/A</v>
      </c>
      <c r="P216" s="108" t="e">
        <f t="shared" si="7"/>
        <v>#N/A</v>
      </c>
    </row>
    <row r="217" spans="14:16">
      <c r="N217" s="108">
        <f t="shared" si="6"/>
        <v>0</v>
      </c>
      <c r="O217" s="108" t="e">
        <f>IF(D217="X",0,IF(E217="X",0,VLOOKUP(E217,'33'!$K$3:$L$16,2,FALSE)))</f>
        <v>#N/A</v>
      </c>
      <c r="P217" s="108" t="e">
        <f t="shared" si="7"/>
        <v>#N/A</v>
      </c>
    </row>
    <row r="218" spans="14:16">
      <c r="N218" s="108">
        <f t="shared" si="6"/>
        <v>0</v>
      </c>
      <c r="O218" s="108" t="e">
        <f>IF(D218="X",0,IF(E218="X",0,VLOOKUP(E218,'33'!$K$3:$L$16,2,FALSE)))</f>
        <v>#N/A</v>
      </c>
      <c r="P218" s="108" t="e">
        <f t="shared" si="7"/>
        <v>#N/A</v>
      </c>
    </row>
    <row r="219" spans="14:16">
      <c r="N219" s="108">
        <f t="shared" si="6"/>
        <v>0</v>
      </c>
      <c r="O219" s="108" t="e">
        <f>IF(D219="X",0,IF(E219="X",0,VLOOKUP(E219,'33'!$K$3:$L$16,2,FALSE)))</f>
        <v>#N/A</v>
      </c>
      <c r="P219" s="108" t="e">
        <f t="shared" si="7"/>
        <v>#N/A</v>
      </c>
    </row>
    <row r="220" spans="14:16">
      <c r="N220" s="108">
        <f t="shared" si="6"/>
        <v>0</v>
      </c>
      <c r="O220" s="108" t="e">
        <f>IF(D220="X",0,IF(E220="X",0,VLOOKUP(E220,'33'!$K$3:$L$16,2,FALSE)))</f>
        <v>#N/A</v>
      </c>
      <c r="P220" s="108" t="e">
        <f t="shared" si="7"/>
        <v>#N/A</v>
      </c>
    </row>
    <row r="221" spans="14:16">
      <c r="N221" s="108">
        <f t="shared" si="6"/>
        <v>0</v>
      </c>
      <c r="O221" s="108" t="e">
        <f>IF(D221="X",0,IF(E221="X",0,VLOOKUP(E221,'33'!$K$3:$L$16,2,FALSE)))</f>
        <v>#N/A</v>
      </c>
      <c r="P221" s="108" t="e">
        <f t="shared" si="7"/>
        <v>#N/A</v>
      </c>
    </row>
    <row r="222" spans="14:16">
      <c r="N222" s="108">
        <f t="shared" si="6"/>
        <v>0</v>
      </c>
      <c r="O222" s="108" t="e">
        <f>IF(D222="X",0,IF(E222="X",0,VLOOKUP(E222,'33'!$K$3:$L$16,2,FALSE)))</f>
        <v>#N/A</v>
      </c>
      <c r="P222" s="108" t="e">
        <f t="shared" si="7"/>
        <v>#N/A</v>
      </c>
    </row>
    <row r="223" spans="14:16">
      <c r="N223" s="108">
        <f t="shared" si="6"/>
        <v>0</v>
      </c>
      <c r="O223" s="108" t="e">
        <f>IF(D223="X",0,IF(E223="X",0,VLOOKUP(E223,'33'!$K$3:$L$16,2,FALSE)))</f>
        <v>#N/A</v>
      </c>
      <c r="P223" s="108" t="e">
        <f t="shared" si="7"/>
        <v>#N/A</v>
      </c>
    </row>
    <row r="224" spans="14:16">
      <c r="N224" s="108">
        <f t="shared" si="6"/>
        <v>0</v>
      </c>
      <c r="O224" s="108" t="e">
        <f>IF(D224="X",0,IF(E224="X",0,VLOOKUP(E224,'33'!$K$3:$L$16,2,FALSE)))</f>
        <v>#N/A</v>
      </c>
      <c r="P224" s="108" t="e">
        <f t="shared" si="7"/>
        <v>#N/A</v>
      </c>
    </row>
    <row r="225" spans="14:16">
      <c r="N225" s="108">
        <f t="shared" si="6"/>
        <v>0</v>
      </c>
      <c r="O225" s="108" t="e">
        <f>IF(D225="X",0,IF(E225="X",0,VLOOKUP(E225,'33'!$K$3:$L$16,2,FALSE)))</f>
        <v>#N/A</v>
      </c>
      <c r="P225" s="108" t="e">
        <f t="shared" si="7"/>
        <v>#N/A</v>
      </c>
    </row>
    <row r="226" spans="14:16">
      <c r="N226" s="108">
        <f t="shared" si="6"/>
        <v>0</v>
      </c>
      <c r="O226" s="108" t="e">
        <f>IF(D226="X",0,IF(E226="X",0,VLOOKUP(E226,'33'!$K$3:$L$16,2,FALSE)))</f>
        <v>#N/A</v>
      </c>
      <c r="P226" s="108" t="e">
        <f t="shared" si="7"/>
        <v>#N/A</v>
      </c>
    </row>
    <row r="227" spans="14:16">
      <c r="N227" s="108">
        <f t="shared" si="6"/>
        <v>0</v>
      </c>
      <c r="O227" s="108" t="e">
        <f>IF(D227="X",0,IF(E227="X",0,VLOOKUP(E227,'33'!$K$3:$L$16,2,FALSE)))</f>
        <v>#N/A</v>
      </c>
      <c r="P227" s="108" t="e">
        <f t="shared" si="7"/>
        <v>#N/A</v>
      </c>
    </row>
    <row r="228" spans="14:16">
      <c r="N228" s="108">
        <f t="shared" si="6"/>
        <v>0</v>
      </c>
      <c r="O228" s="108" t="e">
        <f>IF(D228="X",0,IF(E228="X",0,VLOOKUP(E228,'33'!$K$3:$L$16,2,FALSE)))</f>
        <v>#N/A</v>
      </c>
      <c r="P228" s="108" t="e">
        <f t="shared" si="7"/>
        <v>#N/A</v>
      </c>
    </row>
    <row r="229" spans="14:16">
      <c r="N229" s="108">
        <f t="shared" si="6"/>
        <v>0</v>
      </c>
      <c r="O229" s="108" t="e">
        <f>IF(D229="X",0,IF(E229="X",0,VLOOKUP(E229,'33'!$K$3:$L$16,2,FALSE)))</f>
        <v>#N/A</v>
      </c>
      <c r="P229" s="108" t="e">
        <f t="shared" si="7"/>
        <v>#N/A</v>
      </c>
    </row>
    <row r="230" spans="14:16">
      <c r="N230" s="108">
        <f t="shared" si="6"/>
        <v>0</v>
      </c>
      <c r="O230" s="108" t="e">
        <f>IF(D230="X",0,IF(E230="X",0,VLOOKUP(E230,'33'!$K$3:$L$16,2,FALSE)))</f>
        <v>#N/A</v>
      </c>
      <c r="P230" s="108" t="e">
        <f t="shared" si="7"/>
        <v>#N/A</v>
      </c>
    </row>
    <row r="231" spans="14:16">
      <c r="N231" s="108">
        <f t="shared" si="6"/>
        <v>0</v>
      </c>
      <c r="O231" s="108" t="e">
        <f>IF(D231="X",0,IF(E231="X",0,VLOOKUP(E231,'33'!$K$3:$L$16,2,FALSE)))</f>
        <v>#N/A</v>
      </c>
      <c r="P231" s="108" t="e">
        <f t="shared" si="7"/>
        <v>#N/A</v>
      </c>
    </row>
    <row r="232" spans="14:16">
      <c r="N232" s="108">
        <f t="shared" si="6"/>
        <v>0</v>
      </c>
      <c r="O232" s="108" t="e">
        <f>IF(D232="X",0,IF(E232="X",0,VLOOKUP(E232,'33'!$K$3:$L$16,2,FALSE)))</f>
        <v>#N/A</v>
      </c>
      <c r="P232" s="108" t="e">
        <f t="shared" si="7"/>
        <v>#N/A</v>
      </c>
    </row>
    <row r="233" spans="14:16">
      <c r="N233" s="108">
        <f t="shared" si="6"/>
        <v>0</v>
      </c>
      <c r="O233" s="108" t="e">
        <f>IF(D233="X",0,IF(E233="X",0,VLOOKUP(E233,'33'!$K$3:$L$16,2,FALSE)))</f>
        <v>#N/A</v>
      </c>
      <c r="P233" s="108" t="e">
        <f t="shared" si="7"/>
        <v>#N/A</v>
      </c>
    </row>
    <row r="234" spans="14:16">
      <c r="N234" s="108">
        <f t="shared" si="6"/>
        <v>0</v>
      </c>
      <c r="O234" s="108" t="e">
        <f>IF(D234="X",0,IF(E234="X",0,VLOOKUP(E234,'33'!$K$3:$L$16,2,FALSE)))</f>
        <v>#N/A</v>
      </c>
      <c r="P234" s="108" t="e">
        <f t="shared" si="7"/>
        <v>#N/A</v>
      </c>
    </row>
    <row r="235" spans="14:16">
      <c r="N235" s="108">
        <f t="shared" si="6"/>
        <v>0</v>
      </c>
      <c r="O235" s="108" t="e">
        <f>IF(D235="X",0,IF(E235="X",0,VLOOKUP(E235,'33'!$K$3:$L$16,2,FALSE)))</f>
        <v>#N/A</v>
      </c>
      <c r="P235" s="108" t="e">
        <f t="shared" si="7"/>
        <v>#N/A</v>
      </c>
    </row>
    <row r="236" spans="14:16">
      <c r="N236" s="108">
        <f t="shared" si="6"/>
        <v>0</v>
      </c>
      <c r="O236" s="108" t="e">
        <f>IF(D236="X",0,IF(E236="X",0,VLOOKUP(E236,'33'!$K$3:$L$16,2,FALSE)))</f>
        <v>#N/A</v>
      </c>
      <c r="P236" s="108" t="e">
        <f t="shared" si="7"/>
        <v>#N/A</v>
      </c>
    </row>
    <row r="237" spans="14:16">
      <c r="N237" s="108">
        <f t="shared" si="6"/>
        <v>0</v>
      </c>
      <c r="O237" s="108" t="e">
        <f>IF(D237="X",0,IF(E237="X",0,VLOOKUP(E237,'33'!$K$3:$L$16,2,FALSE)))</f>
        <v>#N/A</v>
      </c>
      <c r="P237" s="108" t="e">
        <f t="shared" si="7"/>
        <v>#N/A</v>
      </c>
    </row>
    <row r="238" spans="14:16">
      <c r="N238" s="108">
        <f t="shared" si="6"/>
        <v>0</v>
      </c>
      <c r="O238" s="108" t="e">
        <f>IF(D238="X",0,IF(E238="X",0,VLOOKUP(E238,'33'!$K$3:$L$16,2,FALSE)))</f>
        <v>#N/A</v>
      </c>
      <c r="P238" s="108" t="e">
        <f t="shared" si="7"/>
        <v>#N/A</v>
      </c>
    </row>
    <row r="239" spans="14:16">
      <c r="N239" s="108">
        <f t="shared" si="6"/>
        <v>0</v>
      </c>
      <c r="O239" s="108" t="e">
        <f>IF(D239="X",0,IF(E239="X",0,VLOOKUP(E239,'33'!$K$3:$L$16,2,FALSE)))</f>
        <v>#N/A</v>
      </c>
      <c r="P239" s="108" t="e">
        <f t="shared" si="7"/>
        <v>#N/A</v>
      </c>
    </row>
    <row r="240" spans="14:16">
      <c r="N240" s="108">
        <f t="shared" si="6"/>
        <v>0</v>
      </c>
      <c r="O240" s="108" t="e">
        <f>IF(D240="X",0,IF(E240="X",0,VLOOKUP(E240,'33'!$K$3:$L$16,2,FALSE)))</f>
        <v>#N/A</v>
      </c>
      <c r="P240" s="108" t="e">
        <f t="shared" si="7"/>
        <v>#N/A</v>
      </c>
    </row>
    <row r="241" spans="14:16">
      <c r="N241" s="108">
        <f t="shared" si="6"/>
        <v>0</v>
      </c>
      <c r="O241" s="108" t="e">
        <f>IF(D241="X",0,IF(E241="X",0,VLOOKUP(E241,'33'!$K$3:$L$16,2,FALSE)))</f>
        <v>#N/A</v>
      </c>
      <c r="P241" s="108" t="e">
        <f t="shared" si="7"/>
        <v>#N/A</v>
      </c>
    </row>
    <row r="242" spans="14:16">
      <c r="N242" s="108">
        <f t="shared" si="6"/>
        <v>0</v>
      </c>
      <c r="O242" s="108" t="e">
        <f>IF(D242="X",0,IF(E242="X",0,VLOOKUP(E242,'33'!$K$3:$L$16,2,FALSE)))</f>
        <v>#N/A</v>
      </c>
      <c r="P242" s="108" t="e">
        <f t="shared" si="7"/>
        <v>#N/A</v>
      </c>
    </row>
    <row r="243" spans="14:16">
      <c r="N243" s="108">
        <f t="shared" si="6"/>
        <v>0</v>
      </c>
      <c r="O243" s="108" t="e">
        <f>IF(D243="X",0,IF(E243="X",0,VLOOKUP(E243,'33'!$K$3:$L$16,2,FALSE)))</f>
        <v>#N/A</v>
      </c>
      <c r="P243" s="108" t="e">
        <f t="shared" si="7"/>
        <v>#N/A</v>
      </c>
    </row>
    <row r="244" spans="14:16">
      <c r="N244" s="108">
        <f t="shared" si="6"/>
        <v>0</v>
      </c>
      <c r="O244" s="108" t="e">
        <f>IF(D244="X",0,IF(E244="X",0,VLOOKUP(E244,'33'!$K$3:$L$16,2,FALSE)))</f>
        <v>#N/A</v>
      </c>
      <c r="P244" s="108" t="e">
        <f t="shared" si="7"/>
        <v>#N/A</v>
      </c>
    </row>
    <row r="245" spans="14:16">
      <c r="N245" s="108">
        <f t="shared" si="6"/>
        <v>0</v>
      </c>
      <c r="O245" s="108" t="e">
        <f>IF(D245="X",0,IF(E245="X",0,VLOOKUP(E245,'33'!$K$3:$L$16,2,FALSE)))</f>
        <v>#N/A</v>
      </c>
      <c r="P245" s="108" t="e">
        <f t="shared" si="7"/>
        <v>#N/A</v>
      </c>
    </row>
    <row r="246" spans="14:16">
      <c r="N246" s="108">
        <f t="shared" si="6"/>
        <v>0</v>
      </c>
      <c r="O246" s="108" t="e">
        <f>IF(D246="X",0,IF(E246="X",0,VLOOKUP(E246,'33'!$K$3:$L$16,2,FALSE)))</f>
        <v>#N/A</v>
      </c>
      <c r="P246" s="108" t="e">
        <f t="shared" si="7"/>
        <v>#N/A</v>
      </c>
    </row>
    <row r="247" spans="14:16">
      <c r="N247" s="108">
        <f t="shared" si="6"/>
        <v>0</v>
      </c>
      <c r="O247" s="108" t="e">
        <f>IF(D247="X",0,IF(E247="X",0,VLOOKUP(E247,'33'!$K$3:$L$16,2,FALSE)))</f>
        <v>#N/A</v>
      </c>
      <c r="P247" s="108" t="e">
        <f t="shared" si="7"/>
        <v>#N/A</v>
      </c>
    </row>
    <row r="248" spans="14:16">
      <c r="N248" s="108">
        <f t="shared" si="6"/>
        <v>0</v>
      </c>
      <c r="O248" s="108" t="e">
        <f>IF(D248="X",0,IF(E248="X",0,VLOOKUP(E248,'33'!$K$3:$L$16,2,FALSE)))</f>
        <v>#N/A</v>
      </c>
      <c r="P248" s="108" t="e">
        <f t="shared" si="7"/>
        <v>#N/A</v>
      </c>
    </row>
    <row r="249" spans="14:16">
      <c r="N249" s="108">
        <f t="shared" si="6"/>
        <v>0</v>
      </c>
      <c r="O249" s="108" t="e">
        <f>IF(D249="X",0,IF(E249="X",0,VLOOKUP(E249,'33'!$K$3:$L$16,2,FALSE)))</f>
        <v>#N/A</v>
      </c>
      <c r="P249" s="108" t="e">
        <f t="shared" si="7"/>
        <v>#N/A</v>
      </c>
    </row>
    <row r="250" spans="14:16">
      <c r="N250" s="108">
        <f t="shared" si="6"/>
        <v>0</v>
      </c>
      <c r="O250" s="108" t="e">
        <f>IF(D250="X",0,IF(E250="X",0,VLOOKUP(E250,'33'!$K$3:$L$16,2,FALSE)))</f>
        <v>#N/A</v>
      </c>
      <c r="P250" s="108" t="e">
        <f t="shared" si="7"/>
        <v>#N/A</v>
      </c>
    </row>
    <row r="251" spans="14:16">
      <c r="N251" s="108">
        <f t="shared" si="6"/>
        <v>0</v>
      </c>
      <c r="O251" s="108" t="e">
        <f>IF(D251="X",0,IF(E251="X",0,VLOOKUP(E251,'33'!$K$3:$L$16,2,FALSE)))</f>
        <v>#N/A</v>
      </c>
      <c r="P251" s="108" t="e">
        <f t="shared" si="7"/>
        <v>#N/A</v>
      </c>
    </row>
    <row r="252" spans="14:16">
      <c r="N252" s="108">
        <f t="shared" si="6"/>
        <v>0</v>
      </c>
      <c r="O252" s="108" t="e">
        <f>IF(D252="X",0,IF(E252="X",0,VLOOKUP(E252,'33'!$K$3:$L$16,2,FALSE)))</f>
        <v>#N/A</v>
      </c>
      <c r="P252" s="108" t="e">
        <f t="shared" si="7"/>
        <v>#N/A</v>
      </c>
    </row>
    <row r="253" spans="14:16">
      <c r="N253" s="108">
        <f t="shared" si="6"/>
        <v>0</v>
      </c>
      <c r="O253" s="108" t="e">
        <f>IF(D253="X",0,IF(E253="X",0,VLOOKUP(E253,'33'!$K$3:$L$16,2,FALSE)))</f>
        <v>#N/A</v>
      </c>
      <c r="P253" s="108" t="e">
        <f t="shared" si="7"/>
        <v>#N/A</v>
      </c>
    </row>
    <row r="254" spans="14:16">
      <c r="N254" s="108">
        <f t="shared" si="6"/>
        <v>0</v>
      </c>
      <c r="O254" s="108" t="e">
        <f>IF(D254="X",0,IF(E254="X",0,VLOOKUP(E254,'33'!$K$3:$L$16,2,FALSE)))</f>
        <v>#N/A</v>
      </c>
      <c r="P254" s="108" t="e">
        <f t="shared" si="7"/>
        <v>#N/A</v>
      </c>
    </row>
    <row r="255" spans="14:16">
      <c r="N255" s="108">
        <f t="shared" si="6"/>
        <v>0</v>
      </c>
      <c r="O255" s="108" t="e">
        <f>IF(D255="X",0,IF(E255="X",0,VLOOKUP(E255,'33'!$K$3:$L$16,2,FALSE)))</f>
        <v>#N/A</v>
      </c>
      <c r="P255" s="108" t="e">
        <f t="shared" si="7"/>
        <v>#N/A</v>
      </c>
    </row>
    <row r="256" spans="14:16">
      <c r="N256" s="108">
        <f t="shared" si="6"/>
        <v>0</v>
      </c>
      <c r="O256" s="108" t="e">
        <f>IF(D256="X",0,IF(E256="X",0,VLOOKUP(E256,'33'!$K$3:$L$16,2,FALSE)))</f>
        <v>#N/A</v>
      </c>
      <c r="P256" s="108" t="e">
        <f t="shared" si="7"/>
        <v>#N/A</v>
      </c>
    </row>
    <row r="257" spans="14:16">
      <c r="N257" s="108">
        <f t="shared" si="6"/>
        <v>0</v>
      </c>
      <c r="O257" s="108" t="e">
        <f>IF(D257="X",0,IF(E257="X",0,VLOOKUP(E257,'33'!$K$3:$L$16,2,FALSE)))</f>
        <v>#N/A</v>
      </c>
      <c r="P257" s="108" t="e">
        <f t="shared" si="7"/>
        <v>#N/A</v>
      </c>
    </row>
    <row r="258" spans="14:16">
      <c r="N258" s="108">
        <f t="shared" si="6"/>
        <v>0</v>
      </c>
      <c r="O258" s="108" t="e">
        <f>IF(D258="X",0,IF(E258="X",0,VLOOKUP(E258,'33'!$K$3:$L$16,2,FALSE)))</f>
        <v>#N/A</v>
      </c>
      <c r="P258" s="108" t="e">
        <f t="shared" si="7"/>
        <v>#N/A</v>
      </c>
    </row>
    <row r="259" spans="14:16">
      <c r="N259" s="108">
        <f t="shared" si="6"/>
        <v>0</v>
      </c>
      <c r="O259" s="108" t="e">
        <f>IF(D259="X",0,IF(E259="X",0,VLOOKUP(E259,'33'!$K$3:$L$16,2,FALSE)))</f>
        <v>#N/A</v>
      </c>
      <c r="P259" s="108" t="e">
        <f t="shared" si="7"/>
        <v>#N/A</v>
      </c>
    </row>
    <row r="260" spans="14:16">
      <c r="N260" s="108">
        <f t="shared" ref="N260:N323" si="8">SUM(F260:M260)</f>
        <v>0</v>
      </c>
      <c r="O260" s="108" t="e">
        <f>IF(D260="X",0,IF(E260="X",0,VLOOKUP(E260,'33'!$K$3:$L$16,2,FALSE)))</f>
        <v>#N/A</v>
      </c>
      <c r="P260" s="108" t="e">
        <f t="shared" ref="P260:P323" si="9">N260*O260</f>
        <v>#N/A</v>
      </c>
    </row>
    <row r="261" spans="14:16">
      <c r="N261" s="108">
        <f t="shared" si="8"/>
        <v>0</v>
      </c>
      <c r="O261" s="108" t="e">
        <f>IF(D261="X",0,IF(E261="X",0,VLOOKUP(E261,'33'!$K$3:$L$16,2,FALSE)))</f>
        <v>#N/A</v>
      </c>
      <c r="P261" s="108" t="e">
        <f t="shared" si="9"/>
        <v>#N/A</v>
      </c>
    </row>
    <row r="262" spans="14:16">
      <c r="N262" s="108">
        <f t="shared" si="8"/>
        <v>0</v>
      </c>
      <c r="O262" s="108" t="e">
        <f>IF(D262="X",0,IF(E262="X",0,VLOOKUP(E262,'33'!$K$3:$L$16,2,FALSE)))</f>
        <v>#N/A</v>
      </c>
      <c r="P262" s="108" t="e">
        <f t="shared" si="9"/>
        <v>#N/A</v>
      </c>
    </row>
    <row r="263" spans="14:16">
      <c r="N263" s="108">
        <f t="shared" si="8"/>
        <v>0</v>
      </c>
      <c r="O263" s="108" t="e">
        <f>IF(D263="X",0,IF(E263="X",0,VLOOKUP(E263,'33'!$K$3:$L$16,2,FALSE)))</f>
        <v>#N/A</v>
      </c>
      <c r="P263" s="108" t="e">
        <f t="shared" si="9"/>
        <v>#N/A</v>
      </c>
    </row>
    <row r="264" spans="14:16">
      <c r="N264" s="108">
        <f t="shared" si="8"/>
        <v>0</v>
      </c>
      <c r="O264" s="108" t="e">
        <f>IF(D264="X",0,IF(E264="X",0,VLOOKUP(E264,'33'!$K$3:$L$16,2,FALSE)))</f>
        <v>#N/A</v>
      </c>
      <c r="P264" s="108" t="e">
        <f t="shared" si="9"/>
        <v>#N/A</v>
      </c>
    </row>
    <row r="265" spans="14:16">
      <c r="N265" s="108">
        <f t="shared" si="8"/>
        <v>0</v>
      </c>
      <c r="O265" s="108" t="e">
        <f>IF(D265="X",0,IF(E265="X",0,VLOOKUP(E265,'33'!$K$3:$L$16,2,FALSE)))</f>
        <v>#N/A</v>
      </c>
      <c r="P265" s="108" t="e">
        <f t="shared" si="9"/>
        <v>#N/A</v>
      </c>
    </row>
    <row r="266" spans="14:16">
      <c r="N266" s="108">
        <f t="shared" si="8"/>
        <v>0</v>
      </c>
      <c r="O266" s="108" t="e">
        <f>IF(D266="X",0,IF(E266="X",0,VLOOKUP(E266,'33'!$K$3:$L$16,2,FALSE)))</f>
        <v>#N/A</v>
      </c>
      <c r="P266" s="108" t="e">
        <f t="shared" si="9"/>
        <v>#N/A</v>
      </c>
    </row>
    <row r="267" spans="14:16">
      <c r="N267" s="108">
        <f t="shared" si="8"/>
        <v>0</v>
      </c>
      <c r="O267" s="108" t="e">
        <f>IF(D267="X",0,IF(E267="X",0,VLOOKUP(E267,'33'!$K$3:$L$16,2,FALSE)))</f>
        <v>#N/A</v>
      </c>
      <c r="P267" s="108" t="e">
        <f t="shared" si="9"/>
        <v>#N/A</v>
      </c>
    </row>
    <row r="268" spans="14:16">
      <c r="N268" s="108">
        <f t="shared" si="8"/>
        <v>0</v>
      </c>
      <c r="O268" s="108" t="e">
        <f>IF(D268="X",0,IF(E268="X",0,VLOOKUP(E268,'33'!$K$3:$L$16,2,FALSE)))</f>
        <v>#N/A</v>
      </c>
      <c r="P268" s="108" t="e">
        <f t="shared" si="9"/>
        <v>#N/A</v>
      </c>
    </row>
    <row r="269" spans="14:16">
      <c r="N269" s="108">
        <f t="shared" si="8"/>
        <v>0</v>
      </c>
      <c r="O269" s="108" t="e">
        <f>IF(D269="X",0,IF(E269="X",0,VLOOKUP(E269,'33'!$K$3:$L$16,2,FALSE)))</f>
        <v>#N/A</v>
      </c>
      <c r="P269" s="108" t="e">
        <f t="shared" si="9"/>
        <v>#N/A</v>
      </c>
    </row>
    <row r="270" spans="14:16">
      <c r="N270" s="108">
        <f t="shared" si="8"/>
        <v>0</v>
      </c>
      <c r="O270" s="108" t="e">
        <f>IF(D270="X",0,IF(E270="X",0,VLOOKUP(E270,'33'!$K$3:$L$16,2,FALSE)))</f>
        <v>#N/A</v>
      </c>
      <c r="P270" s="108" t="e">
        <f t="shared" si="9"/>
        <v>#N/A</v>
      </c>
    </row>
    <row r="271" spans="14:16">
      <c r="N271" s="108">
        <f t="shared" si="8"/>
        <v>0</v>
      </c>
      <c r="O271" s="108" t="e">
        <f>IF(D271="X",0,IF(E271="X",0,VLOOKUP(E271,'33'!$K$3:$L$16,2,FALSE)))</f>
        <v>#N/A</v>
      </c>
      <c r="P271" s="108" t="e">
        <f t="shared" si="9"/>
        <v>#N/A</v>
      </c>
    </row>
    <row r="272" spans="14:16">
      <c r="N272" s="108">
        <f t="shared" si="8"/>
        <v>0</v>
      </c>
      <c r="O272" s="108" t="e">
        <f>IF(D272="X",0,IF(E272="X",0,VLOOKUP(E272,'33'!$K$3:$L$16,2,FALSE)))</f>
        <v>#N/A</v>
      </c>
      <c r="P272" s="108" t="e">
        <f t="shared" si="9"/>
        <v>#N/A</v>
      </c>
    </row>
    <row r="273" spans="14:16">
      <c r="N273" s="108">
        <f t="shared" si="8"/>
        <v>0</v>
      </c>
      <c r="O273" s="108" t="e">
        <f>IF(D273="X",0,IF(E273="X",0,VLOOKUP(E273,'33'!$K$3:$L$16,2,FALSE)))</f>
        <v>#N/A</v>
      </c>
      <c r="P273" s="108" t="e">
        <f t="shared" si="9"/>
        <v>#N/A</v>
      </c>
    </row>
    <row r="274" spans="14:16">
      <c r="N274" s="108">
        <f t="shared" si="8"/>
        <v>0</v>
      </c>
      <c r="O274" s="108" t="e">
        <f>IF(D274="X",0,IF(E274="X",0,VLOOKUP(E274,'33'!$K$3:$L$16,2,FALSE)))</f>
        <v>#N/A</v>
      </c>
      <c r="P274" s="108" t="e">
        <f t="shared" si="9"/>
        <v>#N/A</v>
      </c>
    </row>
    <row r="275" spans="14:16">
      <c r="N275" s="108">
        <f t="shared" si="8"/>
        <v>0</v>
      </c>
      <c r="O275" s="108" t="e">
        <f>IF(D275="X",0,IF(E275="X",0,VLOOKUP(E275,'33'!$K$3:$L$16,2,FALSE)))</f>
        <v>#N/A</v>
      </c>
      <c r="P275" s="108" t="e">
        <f t="shared" si="9"/>
        <v>#N/A</v>
      </c>
    </row>
    <row r="276" spans="14:16">
      <c r="N276" s="108">
        <f t="shared" si="8"/>
        <v>0</v>
      </c>
      <c r="O276" s="108" t="e">
        <f>IF(D276="X",0,IF(E276="X",0,VLOOKUP(E276,'33'!$K$3:$L$16,2,FALSE)))</f>
        <v>#N/A</v>
      </c>
      <c r="P276" s="108" t="e">
        <f t="shared" si="9"/>
        <v>#N/A</v>
      </c>
    </row>
    <row r="277" spans="14:16">
      <c r="N277" s="108">
        <f t="shared" si="8"/>
        <v>0</v>
      </c>
      <c r="O277" s="108" t="e">
        <f>IF(D277="X",0,IF(E277="X",0,VLOOKUP(E277,'33'!$K$3:$L$16,2,FALSE)))</f>
        <v>#N/A</v>
      </c>
      <c r="P277" s="108" t="e">
        <f t="shared" si="9"/>
        <v>#N/A</v>
      </c>
    </row>
    <row r="278" spans="14:16">
      <c r="N278" s="108">
        <f t="shared" si="8"/>
        <v>0</v>
      </c>
      <c r="O278" s="108" t="e">
        <f>IF(D278="X",0,IF(E278="X",0,VLOOKUP(E278,'33'!$K$3:$L$16,2,FALSE)))</f>
        <v>#N/A</v>
      </c>
      <c r="P278" s="108" t="e">
        <f t="shared" si="9"/>
        <v>#N/A</v>
      </c>
    </row>
    <row r="279" spans="14:16">
      <c r="N279" s="108">
        <f t="shared" si="8"/>
        <v>0</v>
      </c>
      <c r="O279" s="108" t="e">
        <f>IF(D279="X",0,IF(E279="X",0,VLOOKUP(E279,'33'!$K$3:$L$16,2,FALSE)))</f>
        <v>#N/A</v>
      </c>
      <c r="P279" s="108" t="e">
        <f t="shared" si="9"/>
        <v>#N/A</v>
      </c>
    </row>
    <row r="280" spans="14:16">
      <c r="N280" s="108">
        <f t="shared" si="8"/>
        <v>0</v>
      </c>
      <c r="O280" s="108" t="e">
        <f>IF(D280="X",0,IF(E280="X",0,VLOOKUP(E280,'33'!$K$3:$L$16,2,FALSE)))</f>
        <v>#N/A</v>
      </c>
      <c r="P280" s="108" t="e">
        <f t="shared" si="9"/>
        <v>#N/A</v>
      </c>
    </row>
    <row r="281" spans="14:16">
      <c r="N281" s="108">
        <f t="shared" si="8"/>
        <v>0</v>
      </c>
      <c r="O281" s="108" t="e">
        <f>IF(D281="X",0,IF(E281="X",0,VLOOKUP(E281,'33'!$K$3:$L$16,2,FALSE)))</f>
        <v>#N/A</v>
      </c>
      <c r="P281" s="108" t="e">
        <f t="shared" si="9"/>
        <v>#N/A</v>
      </c>
    </row>
    <row r="282" spans="14:16">
      <c r="N282" s="108">
        <f t="shared" si="8"/>
        <v>0</v>
      </c>
      <c r="O282" s="108" t="e">
        <f>IF(D282="X",0,IF(E282="X",0,VLOOKUP(E282,'33'!$K$3:$L$16,2,FALSE)))</f>
        <v>#N/A</v>
      </c>
      <c r="P282" s="108" t="e">
        <f t="shared" si="9"/>
        <v>#N/A</v>
      </c>
    </row>
    <row r="283" spans="14:16">
      <c r="N283" s="108">
        <f t="shared" si="8"/>
        <v>0</v>
      </c>
      <c r="O283" s="108" t="e">
        <f>IF(D283="X",0,IF(E283="X",0,VLOOKUP(E283,'33'!$K$3:$L$16,2,FALSE)))</f>
        <v>#N/A</v>
      </c>
      <c r="P283" s="108" t="e">
        <f t="shared" si="9"/>
        <v>#N/A</v>
      </c>
    </row>
    <row r="284" spans="14:16">
      <c r="N284" s="108">
        <f t="shared" si="8"/>
        <v>0</v>
      </c>
      <c r="O284" s="108" t="e">
        <f>IF(D284="X",0,IF(E284="X",0,VLOOKUP(E284,'33'!$K$3:$L$16,2,FALSE)))</f>
        <v>#N/A</v>
      </c>
      <c r="P284" s="108" t="e">
        <f t="shared" si="9"/>
        <v>#N/A</v>
      </c>
    </row>
    <row r="285" spans="14:16">
      <c r="N285" s="108">
        <f t="shared" si="8"/>
        <v>0</v>
      </c>
      <c r="O285" s="108" t="e">
        <f>IF(D285="X",0,IF(E285="X",0,VLOOKUP(E285,'33'!$K$3:$L$16,2,FALSE)))</f>
        <v>#N/A</v>
      </c>
      <c r="P285" s="108" t="e">
        <f t="shared" si="9"/>
        <v>#N/A</v>
      </c>
    </row>
    <row r="286" spans="14:16">
      <c r="N286" s="108">
        <f t="shared" si="8"/>
        <v>0</v>
      </c>
      <c r="O286" s="108" t="e">
        <f>IF(D286="X",0,IF(E286="X",0,VLOOKUP(E286,'33'!$K$3:$L$16,2,FALSE)))</f>
        <v>#N/A</v>
      </c>
      <c r="P286" s="108" t="e">
        <f t="shared" si="9"/>
        <v>#N/A</v>
      </c>
    </row>
    <row r="287" spans="14:16">
      <c r="N287" s="108">
        <f t="shared" si="8"/>
        <v>0</v>
      </c>
      <c r="O287" s="108" t="e">
        <f>IF(D287="X",0,IF(E287="X",0,VLOOKUP(E287,'33'!$K$3:$L$16,2,FALSE)))</f>
        <v>#N/A</v>
      </c>
      <c r="P287" s="108" t="e">
        <f t="shared" si="9"/>
        <v>#N/A</v>
      </c>
    </row>
    <row r="288" spans="14:16">
      <c r="N288" s="108">
        <f t="shared" si="8"/>
        <v>0</v>
      </c>
      <c r="O288" s="108" t="e">
        <f>IF(D288="X",0,IF(E288="X",0,VLOOKUP(E288,'33'!$K$3:$L$16,2,FALSE)))</f>
        <v>#N/A</v>
      </c>
      <c r="P288" s="108" t="e">
        <f t="shared" si="9"/>
        <v>#N/A</v>
      </c>
    </row>
    <row r="289" spans="14:16">
      <c r="N289" s="108">
        <f t="shared" si="8"/>
        <v>0</v>
      </c>
      <c r="O289" s="108" t="e">
        <f>IF(D289="X",0,IF(E289="X",0,VLOOKUP(E289,'33'!$K$3:$L$16,2,FALSE)))</f>
        <v>#N/A</v>
      </c>
      <c r="P289" s="108" t="e">
        <f t="shared" si="9"/>
        <v>#N/A</v>
      </c>
    </row>
    <row r="290" spans="14:16">
      <c r="N290" s="108">
        <f t="shared" si="8"/>
        <v>0</v>
      </c>
      <c r="O290" s="108" t="e">
        <f>IF(D290="X",0,IF(E290="X",0,VLOOKUP(E290,'33'!$K$3:$L$16,2,FALSE)))</f>
        <v>#N/A</v>
      </c>
      <c r="P290" s="108" t="e">
        <f t="shared" si="9"/>
        <v>#N/A</v>
      </c>
    </row>
    <row r="291" spans="14:16">
      <c r="N291" s="108">
        <f t="shared" si="8"/>
        <v>0</v>
      </c>
      <c r="O291" s="108" t="e">
        <f>IF(D291="X",0,IF(E291="X",0,VLOOKUP(E291,'33'!$K$3:$L$16,2,FALSE)))</f>
        <v>#N/A</v>
      </c>
      <c r="P291" s="108" t="e">
        <f t="shared" si="9"/>
        <v>#N/A</v>
      </c>
    </row>
    <row r="292" spans="14:16">
      <c r="N292" s="108">
        <f t="shared" si="8"/>
        <v>0</v>
      </c>
      <c r="O292" s="108" t="e">
        <f>IF(D292="X",0,IF(E292="X",0,VLOOKUP(E292,'33'!$K$3:$L$16,2,FALSE)))</f>
        <v>#N/A</v>
      </c>
      <c r="P292" s="108" t="e">
        <f t="shared" si="9"/>
        <v>#N/A</v>
      </c>
    </row>
    <row r="293" spans="14:16">
      <c r="N293" s="108">
        <f t="shared" si="8"/>
        <v>0</v>
      </c>
      <c r="O293" s="108" t="e">
        <f>IF(D293="X",0,IF(E293="X",0,VLOOKUP(E293,'33'!$K$3:$L$16,2,FALSE)))</f>
        <v>#N/A</v>
      </c>
      <c r="P293" s="108" t="e">
        <f t="shared" si="9"/>
        <v>#N/A</v>
      </c>
    </row>
    <row r="294" spans="14:16">
      <c r="N294" s="108">
        <f t="shared" si="8"/>
        <v>0</v>
      </c>
      <c r="O294" s="108" t="e">
        <f>IF(D294="X",0,IF(E294="X",0,VLOOKUP(E294,'33'!$K$3:$L$16,2,FALSE)))</f>
        <v>#N/A</v>
      </c>
      <c r="P294" s="108" t="e">
        <f t="shared" si="9"/>
        <v>#N/A</v>
      </c>
    </row>
    <row r="295" spans="14:16">
      <c r="N295" s="108">
        <f t="shared" si="8"/>
        <v>0</v>
      </c>
      <c r="O295" s="108" t="e">
        <f>IF(D295="X",0,IF(E295="X",0,VLOOKUP(E295,'33'!$K$3:$L$16,2,FALSE)))</f>
        <v>#N/A</v>
      </c>
      <c r="P295" s="108" t="e">
        <f t="shared" si="9"/>
        <v>#N/A</v>
      </c>
    </row>
    <row r="296" spans="14:16">
      <c r="N296" s="108">
        <f t="shared" si="8"/>
        <v>0</v>
      </c>
      <c r="O296" s="108" t="e">
        <f>IF(D296="X",0,IF(E296="X",0,VLOOKUP(E296,'33'!$K$3:$L$16,2,FALSE)))</f>
        <v>#N/A</v>
      </c>
      <c r="P296" s="108" t="e">
        <f t="shared" si="9"/>
        <v>#N/A</v>
      </c>
    </row>
    <row r="297" spans="14:16">
      <c r="N297" s="108">
        <f t="shared" si="8"/>
        <v>0</v>
      </c>
      <c r="O297" s="108" t="e">
        <f>IF(D297="X",0,IF(E297="X",0,VLOOKUP(E297,'33'!$K$3:$L$16,2,FALSE)))</f>
        <v>#N/A</v>
      </c>
      <c r="P297" s="108" t="e">
        <f t="shared" si="9"/>
        <v>#N/A</v>
      </c>
    </row>
    <row r="298" spans="14:16">
      <c r="N298" s="108">
        <f t="shared" si="8"/>
        <v>0</v>
      </c>
      <c r="O298" s="108" t="e">
        <f>IF(D298="X",0,IF(E298="X",0,VLOOKUP(E298,'33'!$K$3:$L$16,2,FALSE)))</f>
        <v>#N/A</v>
      </c>
      <c r="P298" s="108" t="e">
        <f t="shared" si="9"/>
        <v>#N/A</v>
      </c>
    </row>
    <row r="299" spans="14:16">
      <c r="N299" s="108">
        <f t="shared" si="8"/>
        <v>0</v>
      </c>
      <c r="O299" s="108" t="e">
        <f>IF(D299="X",0,IF(E299="X",0,VLOOKUP(E299,'33'!$K$3:$L$16,2,FALSE)))</f>
        <v>#N/A</v>
      </c>
      <c r="P299" s="108" t="e">
        <f t="shared" si="9"/>
        <v>#N/A</v>
      </c>
    </row>
    <row r="300" spans="14:16">
      <c r="N300" s="108">
        <f t="shared" si="8"/>
        <v>0</v>
      </c>
      <c r="O300" s="108" t="e">
        <f>IF(D300="X",0,IF(E300="X",0,VLOOKUP(E300,'33'!$K$3:$L$16,2,FALSE)))</f>
        <v>#N/A</v>
      </c>
      <c r="P300" s="108" t="e">
        <f t="shared" si="9"/>
        <v>#N/A</v>
      </c>
    </row>
    <row r="301" spans="14:16">
      <c r="N301" s="108">
        <f t="shared" si="8"/>
        <v>0</v>
      </c>
      <c r="O301" s="108" t="e">
        <f>IF(D301="X",0,IF(E301="X",0,VLOOKUP(E301,'33'!$K$3:$L$16,2,FALSE)))</f>
        <v>#N/A</v>
      </c>
      <c r="P301" s="108" t="e">
        <f t="shared" si="9"/>
        <v>#N/A</v>
      </c>
    </row>
    <row r="302" spans="14:16">
      <c r="N302" s="108">
        <f t="shared" si="8"/>
        <v>0</v>
      </c>
      <c r="O302" s="108" t="e">
        <f>IF(D302="X",0,IF(E302="X",0,VLOOKUP(E302,'33'!$K$3:$L$16,2,FALSE)))</f>
        <v>#N/A</v>
      </c>
      <c r="P302" s="108" t="e">
        <f t="shared" si="9"/>
        <v>#N/A</v>
      </c>
    </row>
    <row r="303" spans="14:16">
      <c r="N303" s="108">
        <f t="shared" si="8"/>
        <v>0</v>
      </c>
      <c r="O303" s="108" t="e">
        <f>IF(D303="X",0,IF(E303="X",0,VLOOKUP(E303,'33'!$K$3:$L$16,2,FALSE)))</f>
        <v>#N/A</v>
      </c>
      <c r="P303" s="108" t="e">
        <f t="shared" si="9"/>
        <v>#N/A</v>
      </c>
    </row>
    <row r="304" spans="14:16">
      <c r="N304" s="108">
        <f t="shared" si="8"/>
        <v>0</v>
      </c>
      <c r="O304" s="108" t="e">
        <f>IF(D304="X",0,IF(E304="X",0,VLOOKUP(E304,'33'!$K$3:$L$16,2,FALSE)))</f>
        <v>#N/A</v>
      </c>
      <c r="P304" s="108" t="e">
        <f t="shared" si="9"/>
        <v>#N/A</v>
      </c>
    </row>
    <row r="305" spans="14:16">
      <c r="N305" s="108">
        <f t="shared" si="8"/>
        <v>0</v>
      </c>
      <c r="O305" s="108" t="e">
        <f>IF(D305="X",0,IF(E305="X",0,VLOOKUP(E305,'33'!$K$3:$L$16,2,FALSE)))</f>
        <v>#N/A</v>
      </c>
      <c r="P305" s="108" t="e">
        <f t="shared" si="9"/>
        <v>#N/A</v>
      </c>
    </row>
    <row r="306" spans="14:16">
      <c r="N306" s="108">
        <f t="shared" si="8"/>
        <v>0</v>
      </c>
      <c r="O306" s="108" t="e">
        <f>IF(D306="X",0,IF(E306="X",0,VLOOKUP(E306,'33'!$K$3:$L$16,2,FALSE)))</f>
        <v>#N/A</v>
      </c>
      <c r="P306" s="108" t="e">
        <f t="shared" si="9"/>
        <v>#N/A</v>
      </c>
    </row>
    <row r="307" spans="14:16">
      <c r="N307" s="108">
        <f t="shared" si="8"/>
        <v>0</v>
      </c>
      <c r="O307" s="108" t="e">
        <f>IF(D307="X",0,IF(E307="X",0,VLOOKUP(E307,'33'!$K$3:$L$16,2,FALSE)))</f>
        <v>#N/A</v>
      </c>
      <c r="P307" s="108" t="e">
        <f t="shared" si="9"/>
        <v>#N/A</v>
      </c>
    </row>
    <row r="308" spans="14:16">
      <c r="N308" s="108">
        <f t="shared" si="8"/>
        <v>0</v>
      </c>
      <c r="O308" s="108" t="e">
        <f>IF(D308="X",0,IF(E308="X",0,VLOOKUP(E308,'33'!$K$3:$L$16,2,FALSE)))</f>
        <v>#N/A</v>
      </c>
      <c r="P308" s="108" t="e">
        <f t="shared" si="9"/>
        <v>#N/A</v>
      </c>
    </row>
    <row r="309" spans="14:16">
      <c r="N309" s="108">
        <f t="shared" si="8"/>
        <v>0</v>
      </c>
      <c r="O309" s="108" t="e">
        <f>IF(D309="X",0,IF(E309="X",0,VLOOKUP(E309,'33'!$K$3:$L$16,2,FALSE)))</f>
        <v>#N/A</v>
      </c>
      <c r="P309" s="108" t="e">
        <f t="shared" si="9"/>
        <v>#N/A</v>
      </c>
    </row>
    <row r="310" spans="14:16">
      <c r="N310" s="108">
        <f t="shared" si="8"/>
        <v>0</v>
      </c>
      <c r="O310" s="108" t="e">
        <f>IF(D310="X",0,IF(E310="X",0,VLOOKUP(E310,'33'!$K$3:$L$16,2,FALSE)))</f>
        <v>#N/A</v>
      </c>
      <c r="P310" s="108" t="e">
        <f t="shared" si="9"/>
        <v>#N/A</v>
      </c>
    </row>
    <row r="311" spans="14:16">
      <c r="N311" s="108">
        <f t="shared" si="8"/>
        <v>0</v>
      </c>
      <c r="O311" s="108" t="e">
        <f>IF(D311="X",0,IF(E311="X",0,VLOOKUP(E311,'33'!$K$3:$L$16,2,FALSE)))</f>
        <v>#N/A</v>
      </c>
      <c r="P311" s="108" t="e">
        <f t="shared" si="9"/>
        <v>#N/A</v>
      </c>
    </row>
    <row r="312" spans="14:16">
      <c r="N312" s="108">
        <f t="shared" si="8"/>
        <v>0</v>
      </c>
      <c r="O312" s="108" t="e">
        <f>IF(D312="X",0,IF(E312="X",0,VLOOKUP(E312,'33'!$K$3:$L$16,2,FALSE)))</f>
        <v>#N/A</v>
      </c>
      <c r="P312" s="108" t="e">
        <f t="shared" si="9"/>
        <v>#N/A</v>
      </c>
    </row>
    <row r="313" spans="14:16">
      <c r="N313" s="108">
        <f t="shared" si="8"/>
        <v>0</v>
      </c>
      <c r="O313" s="108" t="e">
        <f>IF(D313="X",0,IF(E313="X",0,VLOOKUP(E313,'33'!$K$3:$L$16,2,FALSE)))</f>
        <v>#N/A</v>
      </c>
      <c r="P313" s="108" t="e">
        <f t="shared" si="9"/>
        <v>#N/A</v>
      </c>
    </row>
    <row r="314" spans="14:16">
      <c r="N314" s="108">
        <f t="shared" si="8"/>
        <v>0</v>
      </c>
      <c r="O314" s="108" t="e">
        <f>IF(D314="X",0,IF(E314="X",0,VLOOKUP(E314,'33'!$K$3:$L$16,2,FALSE)))</f>
        <v>#N/A</v>
      </c>
      <c r="P314" s="108" t="e">
        <f t="shared" si="9"/>
        <v>#N/A</v>
      </c>
    </row>
    <row r="315" spans="14:16">
      <c r="N315" s="108">
        <f t="shared" si="8"/>
        <v>0</v>
      </c>
      <c r="O315" s="108" t="e">
        <f>IF(D315="X",0,IF(E315="X",0,VLOOKUP(E315,'33'!$K$3:$L$16,2,FALSE)))</f>
        <v>#N/A</v>
      </c>
      <c r="P315" s="108" t="e">
        <f t="shared" si="9"/>
        <v>#N/A</v>
      </c>
    </row>
    <row r="316" spans="14:16">
      <c r="N316" s="108">
        <f t="shared" si="8"/>
        <v>0</v>
      </c>
      <c r="O316" s="108" t="e">
        <f>IF(D316="X",0,IF(E316="X",0,VLOOKUP(E316,'33'!$K$3:$L$16,2,FALSE)))</f>
        <v>#N/A</v>
      </c>
      <c r="P316" s="108" t="e">
        <f t="shared" si="9"/>
        <v>#N/A</v>
      </c>
    </row>
    <row r="317" spans="14:16">
      <c r="N317" s="108">
        <f t="shared" si="8"/>
        <v>0</v>
      </c>
      <c r="O317" s="108" t="e">
        <f>IF(D317="X",0,IF(E317="X",0,VLOOKUP(E317,'33'!$K$3:$L$16,2,FALSE)))</f>
        <v>#N/A</v>
      </c>
      <c r="P317" s="108" t="e">
        <f t="shared" si="9"/>
        <v>#N/A</v>
      </c>
    </row>
    <row r="318" spans="14:16">
      <c r="N318" s="108">
        <f t="shared" si="8"/>
        <v>0</v>
      </c>
      <c r="O318" s="108" t="e">
        <f>IF(D318="X",0,IF(E318="X",0,VLOOKUP(E318,'33'!$K$3:$L$16,2,FALSE)))</f>
        <v>#N/A</v>
      </c>
      <c r="P318" s="108" t="e">
        <f t="shared" si="9"/>
        <v>#N/A</v>
      </c>
    </row>
    <row r="319" spans="14:16">
      <c r="N319" s="108">
        <f t="shared" si="8"/>
        <v>0</v>
      </c>
      <c r="O319" s="108" t="e">
        <f>IF(D319="X",0,IF(E319="X",0,VLOOKUP(E319,'33'!$K$3:$L$16,2,FALSE)))</f>
        <v>#N/A</v>
      </c>
      <c r="P319" s="108" t="e">
        <f t="shared" si="9"/>
        <v>#N/A</v>
      </c>
    </row>
    <row r="320" spans="14:16">
      <c r="N320" s="108">
        <f t="shared" si="8"/>
        <v>0</v>
      </c>
      <c r="O320" s="108" t="e">
        <f>IF(D320="X",0,IF(E320="X",0,VLOOKUP(E320,'33'!$K$3:$L$16,2,FALSE)))</f>
        <v>#N/A</v>
      </c>
      <c r="P320" s="108" t="e">
        <f t="shared" si="9"/>
        <v>#N/A</v>
      </c>
    </row>
    <row r="321" spans="14:16">
      <c r="N321" s="108">
        <f t="shared" si="8"/>
        <v>0</v>
      </c>
      <c r="O321" s="108" t="e">
        <f>IF(D321="X",0,IF(E321="X",0,VLOOKUP(E321,'33'!$K$3:$L$16,2,FALSE)))</f>
        <v>#N/A</v>
      </c>
      <c r="P321" s="108" t="e">
        <f t="shared" si="9"/>
        <v>#N/A</v>
      </c>
    </row>
    <row r="322" spans="14:16">
      <c r="N322" s="108">
        <f t="shared" si="8"/>
        <v>0</v>
      </c>
      <c r="O322" s="108" t="e">
        <f>IF(D322="X",0,IF(E322="X",0,VLOOKUP(E322,'33'!$K$3:$L$16,2,FALSE)))</f>
        <v>#N/A</v>
      </c>
      <c r="P322" s="108" t="e">
        <f t="shared" si="9"/>
        <v>#N/A</v>
      </c>
    </row>
    <row r="323" spans="14:16">
      <c r="N323" s="108">
        <f t="shared" si="8"/>
        <v>0</v>
      </c>
      <c r="O323" s="108" t="e">
        <f>IF(D323="X",0,IF(E323="X",0,VLOOKUP(E323,'33'!$K$3:$L$16,2,FALSE)))</f>
        <v>#N/A</v>
      </c>
      <c r="P323" s="108" t="e">
        <f t="shared" si="9"/>
        <v>#N/A</v>
      </c>
    </row>
    <row r="324" spans="14:16">
      <c r="N324" s="108">
        <f t="shared" ref="N324:N387" si="10">SUM(F324:M324)</f>
        <v>0</v>
      </c>
      <c r="O324" s="108" t="e">
        <f>IF(D324="X",0,IF(E324="X",0,VLOOKUP(E324,'33'!$K$3:$L$16,2,FALSE)))</f>
        <v>#N/A</v>
      </c>
      <c r="P324" s="108" t="e">
        <f t="shared" ref="P324:P387" si="11">N324*O324</f>
        <v>#N/A</v>
      </c>
    </row>
    <row r="325" spans="14:16">
      <c r="N325" s="108">
        <f t="shared" si="10"/>
        <v>0</v>
      </c>
      <c r="O325" s="108" t="e">
        <f>IF(D325="X",0,IF(E325="X",0,VLOOKUP(E325,'33'!$K$3:$L$16,2,FALSE)))</f>
        <v>#N/A</v>
      </c>
      <c r="P325" s="108" t="e">
        <f t="shared" si="11"/>
        <v>#N/A</v>
      </c>
    </row>
    <row r="326" spans="14:16">
      <c r="N326" s="108">
        <f t="shared" si="10"/>
        <v>0</v>
      </c>
      <c r="O326" s="108" t="e">
        <f>IF(D326="X",0,IF(E326="X",0,VLOOKUP(E326,'33'!$K$3:$L$16,2,FALSE)))</f>
        <v>#N/A</v>
      </c>
      <c r="P326" s="108" t="e">
        <f t="shared" si="11"/>
        <v>#N/A</v>
      </c>
    </row>
    <row r="327" spans="14:16">
      <c r="N327" s="108">
        <f t="shared" si="10"/>
        <v>0</v>
      </c>
      <c r="O327" s="108" t="e">
        <f>IF(D327="X",0,IF(E327="X",0,VLOOKUP(E327,'33'!$K$3:$L$16,2,FALSE)))</f>
        <v>#N/A</v>
      </c>
      <c r="P327" s="108" t="e">
        <f t="shared" si="11"/>
        <v>#N/A</v>
      </c>
    </row>
    <row r="328" spans="14:16">
      <c r="N328" s="108">
        <f t="shared" si="10"/>
        <v>0</v>
      </c>
      <c r="O328" s="108" t="e">
        <f>IF(D328="X",0,IF(E328="X",0,VLOOKUP(E328,'33'!$K$3:$L$16,2,FALSE)))</f>
        <v>#N/A</v>
      </c>
      <c r="P328" s="108" t="e">
        <f t="shared" si="11"/>
        <v>#N/A</v>
      </c>
    </row>
    <row r="329" spans="14:16">
      <c r="N329" s="108">
        <f t="shared" si="10"/>
        <v>0</v>
      </c>
      <c r="O329" s="108" t="e">
        <f>IF(D329="X",0,IF(E329="X",0,VLOOKUP(E329,'33'!$K$3:$L$16,2,FALSE)))</f>
        <v>#N/A</v>
      </c>
      <c r="P329" s="108" t="e">
        <f t="shared" si="11"/>
        <v>#N/A</v>
      </c>
    </row>
    <row r="330" spans="14:16">
      <c r="N330" s="108">
        <f t="shared" si="10"/>
        <v>0</v>
      </c>
      <c r="O330" s="108" t="e">
        <f>IF(D330="X",0,IF(E330="X",0,VLOOKUP(E330,'33'!$K$3:$L$16,2,FALSE)))</f>
        <v>#N/A</v>
      </c>
      <c r="P330" s="108" t="e">
        <f t="shared" si="11"/>
        <v>#N/A</v>
      </c>
    </row>
    <row r="331" spans="14:16">
      <c r="N331" s="108">
        <f t="shared" si="10"/>
        <v>0</v>
      </c>
      <c r="O331" s="108" t="e">
        <f>IF(D331="X",0,IF(E331="X",0,VLOOKUP(E331,'33'!$K$3:$L$16,2,FALSE)))</f>
        <v>#N/A</v>
      </c>
      <c r="P331" s="108" t="e">
        <f t="shared" si="11"/>
        <v>#N/A</v>
      </c>
    </row>
    <row r="332" spans="14:16">
      <c r="N332" s="108">
        <f t="shared" si="10"/>
        <v>0</v>
      </c>
      <c r="O332" s="108" t="e">
        <f>IF(D332="X",0,IF(E332="X",0,VLOOKUP(E332,'33'!$K$3:$L$16,2,FALSE)))</f>
        <v>#N/A</v>
      </c>
      <c r="P332" s="108" t="e">
        <f t="shared" si="11"/>
        <v>#N/A</v>
      </c>
    </row>
    <row r="333" spans="14:16">
      <c r="N333" s="108">
        <f t="shared" si="10"/>
        <v>0</v>
      </c>
      <c r="O333" s="108" t="e">
        <f>IF(D333="X",0,IF(E333="X",0,VLOOKUP(E333,'33'!$K$3:$L$16,2,FALSE)))</f>
        <v>#N/A</v>
      </c>
      <c r="P333" s="108" t="e">
        <f t="shared" si="11"/>
        <v>#N/A</v>
      </c>
    </row>
    <row r="334" spans="14:16">
      <c r="N334" s="108">
        <f t="shared" si="10"/>
        <v>0</v>
      </c>
      <c r="O334" s="108" t="e">
        <f>IF(D334="X",0,IF(E334="X",0,VLOOKUP(E334,'33'!$K$3:$L$16,2,FALSE)))</f>
        <v>#N/A</v>
      </c>
      <c r="P334" s="108" t="e">
        <f t="shared" si="11"/>
        <v>#N/A</v>
      </c>
    </row>
    <row r="335" spans="14:16">
      <c r="N335" s="108">
        <f t="shared" si="10"/>
        <v>0</v>
      </c>
      <c r="O335" s="108" t="e">
        <f>IF(D335="X",0,IF(E335="X",0,VLOOKUP(E335,'33'!$K$3:$L$16,2,FALSE)))</f>
        <v>#N/A</v>
      </c>
      <c r="P335" s="108" t="e">
        <f t="shared" si="11"/>
        <v>#N/A</v>
      </c>
    </row>
    <row r="336" spans="14:16">
      <c r="N336" s="108">
        <f t="shared" si="10"/>
        <v>0</v>
      </c>
      <c r="O336" s="108" t="e">
        <f>IF(D336="X",0,IF(E336="X",0,VLOOKUP(E336,'33'!$K$3:$L$16,2,FALSE)))</f>
        <v>#N/A</v>
      </c>
      <c r="P336" s="108" t="e">
        <f t="shared" si="11"/>
        <v>#N/A</v>
      </c>
    </row>
    <row r="337" spans="14:16">
      <c r="N337" s="108">
        <f t="shared" si="10"/>
        <v>0</v>
      </c>
      <c r="O337" s="108" t="e">
        <f>IF(D337="X",0,IF(E337="X",0,VLOOKUP(E337,'33'!$K$3:$L$16,2,FALSE)))</f>
        <v>#N/A</v>
      </c>
      <c r="P337" s="108" t="e">
        <f t="shared" si="11"/>
        <v>#N/A</v>
      </c>
    </row>
    <row r="338" spans="14:16">
      <c r="N338" s="108">
        <f t="shared" si="10"/>
        <v>0</v>
      </c>
      <c r="O338" s="108" t="e">
        <f>IF(D338="X",0,IF(E338="X",0,VLOOKUP(E338,'33'!$K$3:$L$16,2,FALSE)))</f>
        <v>#N/A</v>
      </c>
      <c r="P338" s="108" t="e">
        <f t="shared" si="11"/>
        <v>#N/A</v>
      </c>
    </row>
    <row r="339" spans="14:16">
      <c r="N339" s="108">
        <f t="shared" si="10"/>
        <v>0</v>
      </c>
      <c r="O339" s="108" t="e">
        <f>IF(D339="X",0,IF(E339="X",0,VLOOKUP(E339,'33'!$K$3:$L$16,2,FALSE)))</f>
        <v>#N/A</v>
      </c>
      <c r="P339" s="108" t="e">
        <f t="shared" si="11"/>
        <v>#N/A</v>
      </c>
    </row>
    <row r="340" spans="14:16">
      <c r="N340" s="108">
        <f t="shared" si="10"/>
        <v>0</v>
      </c>
      <c r="O340" s="108" t="e">
        <f>IF(D340="X",0,IF(E340="X",0,VLOOKUP(E340,'33'!$K$3:$L$16,2,FALSE)))</f>
        <v>#N/A</v>
      </c>
      <c r="P340" s="108" t="e">
        <f t="shared" si="11"/>
        <v>#N/A</v>
      </c>
    </row>
    <row r="341" spans="14:16">
      <c r="N341" s="108">
        <f t="shared" si="10"/>
        <v>0</v>
      </c>
      <c r="O341" s="108" t="e">
        <f>IF(D341="X",0,IF(E341="X",0,VLOOKUP(E341,'33'!$K$3:$L$16,2,FALSE)))</f>
        <v>#N/A</v>
      </c>
      <c r="P341" s="108" t="e">
        <f t="shared" si="11"/>
        <v>#N/A</v>
      </c>
    </row>
    <row r="342" spans="14:16">
      <c r="N342" s="108">
        <f t="shared" si="10"/>
        <v>0</v>
      </c>
      <c r="O342" s="108" t="e">
        <f>IF(D342="X",0,IF(E342="X",0,VLOOKUP(E342,'33'!$K$3:$L$16,2,FALSE)))</f>
        <v>#N/A</v>
      </c>
      <c r="P342" s="108" t="e">
        <f t="shared" si="11"/>
        <v>#N/A</v>
      </c>
    </row>
    <row r="343" spans="14:16">
      <c r="N343" s="108">
        <f t="shared" si="10"/>
        <v>0</v>
      </c>
      <c r="O343" s="108" t="e">
        <f>IF(D343="X",0,IF(E343="X",0,VLOOKUP(E343,'33'!$K$3:$L$16,2,FALSE)))</f>
        <v>#N/A</v>
      </c>
      <c r="P343" s="108" t="e">
        <f t="shared" si="11"/>
        <v>#N/A</v>
      </c>
    </row>
    <row r="344" spans="14:16">
      <c r="N344" s="108">
        <f t="shared" si="10"/>
        <v>0</v>
      </c>
      <c r="O344" s="108" t="e">
        <f>IF(D344="X",0,IF(E344="X",0,VLOOKUP(E344,'33'!$K$3:$L$16,2,FALSE)))</f>
        <v>#N/A</v>
      </c>
      <c r="P344" s="108" t="e">
        <f t="shared" si="11"/>
        <v>#N/A</v>
      </c>
    </row>
    <row r="345" spans="14:16">
      <c r="N345" s="108">
        <f t="shared" si="10"/>
        <v>0</v>
      </c>
      <c r="O345" s="108" t="e">
        <f>IF(D345="X",0,IF(E345="X",0,VLOOKUP(E345,'33'!$K$3:$L$16,2,FALSE)))</f>
        <v>#N/A</v>
      </c>
      <c r="P345" s="108" t="e">
        <f t="shared" si="11"/>
        <v>#N/A</v>
      </c>
    </row>
    <row r="346" spans="14:16">
      <c r="N346" s="108">
        <f t="shared" si="10"/>
        <v>0</v>
      </c>
      <c r="O346" s="108" t="e">
        <f>IF(D346="X",0,IF(E346="X",0,VLOOKUP(E346,'33'!$K$3:$L$16,2,FALSE)))</f>
        <v>#N/A</v>
      </c>
      <c r="P346" s="108" t="e">
        <f t="shared" si="11"/>
        <v>#N/A</v>
      </c>
    </row>
    <row r="347" spans="14:16">
      <c r="N347" s="108">
        <f t="shared" si="10"/>
        <v>0</v>
      </c>
      <c r="O347" s="108" t="e">
        <f>IF(D347="X",0,IF(E347="X",0,VLOOKUP(E347,'33'!$K$3:$L$16,2,FALSE)))</f>
        <v>#N/A</v>
      </c>
      <c r="P347" s="108" t="e">
        <f t="shared" si="11"/>
        <v>#N/A</v>
      </c>
    </row>
    <row r="348" spans="14:16">
      <c r="N348" s="108">
        <f t="shared" si="10"/>
        <v>0</v>
      </c>
      <c r="O348" s="108" t="e">
        <f>IF(D348="X",0,IF(E348="X",0,VLOOKUP(E348,'33'!$K$3:$L$16,2,FALSE)))</f>
        <v>#N/A</v>
      </c>
      <c r="P348" s="108" t="e">
        <f t="shared" si="11"/>
        <v>#N/A</v>
      </c>
    </row>
    <row r="349" spans="14:16">
      <c r="N349" s="108">
        <f t="shared" si="10"/>
        <v>0</v>
      </c>
      <c r="O349" s="108" t="e">
        <f>IF(D349="X",0,IF(E349="X",0,VLOOKUP(E349,'33'!$K$3:$L$16,2,FALSE)))</f>
        <v>#N/A</v>
      </c>
      <c r="P349" s="108" t="e">
        <f t="shared" si="11"/>
        <v>#N/A</v>
      </c>
    </row>
    <row r="350" spans="14:16">
      <c r="N350" s="108">
        <f t="shared" si="10"/>
        <v>0</v>
      </c>
      <c r="O350" s="108" t="e">
        <f>IF(D350="X",0,IF(E350="X",0,VLOOKUP(E350,'33'!$K$3:$L$16,2,FALSE)))</f>
        <v>#N/A</v>
      </c>
      <c r="P350" s="108" t="e">
        <f t="shared" si="11"/>
        <v>#N/A</v>
      </c>
    </row>
    <row r="351" spans="14:16">
      <c r="N351" s="108">
        <f t="shared" si="10"/>
        <v>0</v>
      </c>
      <c r="O351" s="108" t="e">
        <f>IF(D351="X",0,IF(E351="X",0,VLOOKUP(E351,'33'!$K$3:$L$16,2,FALSE)))</f>
        <v>#N/A</v>
      </c>
      <c r="P351" s="108" t="e">
        <f t="shared" si="11"/>
        <v>#N/A</v>
      </c>
    </row>
    <row r="352" spans="14:16">
      <c r="N352" s="108">
        <f t="shared" si="10"/>
        <v>0</v>
      </c>
      <c r="O352" s="108" t="e">
        <f>IF(D352="X",0,IF(E352="X",0,VLOOKUP(E352,'33'!$K$3:$L$16,2,FALSE)))</f>
        <v>#N/A</v>
      </c>
      <c r="P352" s="108" t="e">
        <f t="shared" si="11"/>
        <v>#N/A</v>
      </c>
    </row>
    <row r="353" spans="14:16">
      <c r="N353" s="108">
        <f t="shared" si="10"/>
        <v>0</v>
      </c>
      <c r="O353" s="108" t="e">
        <f>IF(D353="X",0,IF(E353="X",0,VLOOKUP(E353,'33'!$K$3:$L$16,2,FALSE)))</f>
        <v>#N/A</v>
      </c>
      <c r="P353" s="108" t="e">
        <f t="shared" si="11"/>
        <v>#N/A</v>
      </c>
    </row>
    <row r="354" spans="14:16">
      <c r="N354" s="108">
        <f t="shared" si="10"/>
        <v>0</v>
      </c>
      <c r="O354" s="108" t="e">
        <f>IF(D354="X",0,IF(E354="X",0,VLOOKUP(E354,'33'!$K$3:$L$16,2,FALSE)))</f>
        <v>#N/A</v>
      </c>
      <c r="P354" s="108" t="e">
        <f t="shared" si="11"/>
        <v>#N/A</v>
      </c>
    </row>
    <row r="355" spans="14:16">
      <c r="N355" s="108">
        <f t="shared" si="10"/>
        <v>0</v>
      </c>
      <c r="O355" s="108" t="e">
        <f>IF(D355="X",0,IF(E355="X",0,VLOOKUP(E355,'33'!$K$3:$L$16,2,FALSE)))</f>
        <v>#N/A</v>
      </c>
      <c r="P355" s="108" t="e">
        <f t="shared" si="11"/>
        <v>#N/A</v>
      </c>
    </row>
    <row r="356" spans="14:16">
      <c r="N356" s="108">
        <f t="shared" si="10"/>
        <v>0</v>
      </c>
      <c r="O356" s="108" t="e">
        <f>IF(D356="X",0,IF(E356="X",0,VLOOKUP(E356,'33'!$K$3:$L$16,2,FALSE)))</f>
        <v>#N/A</v>
      </c>
      <c r="P356" s="108" t="e">
        <f t="shared" si="11"/>
        <v>#N/A</v>
      </c>
    </row>
    <row r="357" spans="14:16">
      <c r="N357" s="108">
        <f t="shared" si="10"/>
        <v>0</v>
      </c>
      <c r="O357" s="108" t="e">
        <f>IF(D357="X",0,IF(E357="X",0,VLOOKUP(E357,'33'!$K$3:$L$16,2,FALSE)))</f>
        <v>#N/A</v>
      </c>
      <c r="P357" s="108" t="e">
        <f t="shared" si="11"/>
        <v>#N/A</v>
      </c>
    </row>
    <row r="358" spans="14:16">
      <c r="N358" s="108">
        <f t="shared" si="10"/>
        <v>0</v>
      </c>
      <c r="O358" s="108" t="e">
        <f>IF(D358="X",0,IF(E358="X",0,VLOOKUP(E358,'33'!$K$3:$L$16,2,FALSE)))</f>
        <v>#N/A</v>
      </c>
      <c r="P358" s="108" t="e">
        <f t="shared" si="11"/>
        <v>#N/A</v>
      </c>
    </row>
    <row r="359" spans="14:16">
      <c r="N359" s="108">
        <f t="shared" si="10"/>
        <v>0</v>
      </c>
      <c r="O359" s="108" t="e">
        <f>IF(D359="X",0,IF(E359="X",0,VLOOKUP(E359,'33'!$K$3:$L$16,2,FALSE)))</f>
        <v>#N/A</v>
      </c>
      <c r="P359" s="108" t="e">
        <f t="shared" si="11"/>
        <v>#N/A</v>
      </c>
    </row>
    <row r="360" spans="14:16">
      <c r="N360" s="108">
        <f t="shared" si="10"/>
        <v>0</v>
      </c>
      <c r="O360" s="108" t="e">
        <f>IF(D360="X",0,IF(E360="X",0,VLOOKUP(E360,'33'!$K$3:$L$16,2,FALSE)))</f>
        <v>#N/A</v>
      </c>
      <c r="P360" s="108" t="e">
        <f t="shared" si="11"/>
        <v>#N/A</v>
      </c>
    </row>
    <row r="361" spans="14:16">
      <c r="N361" s="108">
        <f t="shared" si="10"/>
        <v>0</v>
      </c>
      <c r="O361" s="108" t="e">
        <f>IF(D361="X",0,IF(E361="X",0,VLOOKUP(E361,'33'!$K$3:$L$16,2,FALSE)))</f>
        <v>#N/A</v>
      </c>
      <c r="P361" s="108" t="e">
        <f t="shared" si="11"/>
        <v>#N/A</v>
      </c>
    </row>
    <row r="362" spans="14:16">
      <c r="N362" s="108">
        <f t="shared" si="10"/>
        <v>0</v>
      </c>
      <c r="O362" s="108" t="e">
        <f>IF(D362="X",0,IF(E362="X",0,VLOOKUP(E362,'33'!$K$3:$L$16,2,FALSE)))</f>
        <v>#N/A</v>
      </c>
      <c r="P362" s="108" t="e">
        <f t="shared" si="11"/>
        <v>#N/A</v>
      </c>
    </row>
    <row r="363" spans="14:16">
      <c r="N363" s="108">
        <f t="shared" si="10"/>
        <v>0</v>
      </c>
      <c r="O363" s="108" t="e">
        <f>IF(D363="X",0,IF(E363="X",0,VLOOKUP(E363,'33'!$K$3:$L$16,2,FALSE)))</f>
        <v>#N/A</v>
      </c>
      <c r="P363" s="108" t="e">
        <f t="shared" si="11"/>
        <v>#N/A</v>
      </c>
    </row>
    <row r="364" spans="14:16">
      <c r="N364" s="108">
        <f t="shared" si="10"/>
        <v>0</v>
      </c>
      <c r="O364" s="108" t="e">
        <f>IF(D364="X",0,IF(E364="X",0,VLOOKUP(E364,'33'!$K$3:$L$16,2,FALSE)))</f>
        <v>#N/A</v>
      </c>
      <c r="P364" s="108" t="e">
        <f t="shared" si="11"/>
        <v>#N/A</v>
      </c>
    </row>
    <row r="365" spans="14:16">
      <c r="N365" s="108">
        <f t="shared" si="10"/>
        <v>0</v>
      </c>
      <c r="O365" s="108" t="e">
        <f>IF(D365="X",0,IF(E365="X",0,VLOOKUP(E365,'33'!$K$3:$L$16,2,FALSE)))</f>
        <v>#N/A</v>
      </c>
      <c r="P365" s="108" t="e">
        <f t="shared" si="11"/>
        <v>#N/A</v>
      </c>
    </row>
    <row r="366" spans="14:16">
      <c r="N366" s="108">
        <f t="shared" si="10"/>
        <v>0</v>
      </c>
      <c r="O366" s="108" t="e">
        <f>IF(D366="X",0,IF(E366="X",0,VLOOKUP(E366,'33'!$K$3:$L$16,2,FALSE)))</f>
        <v>#N/A</v>
      </c>
      <c r="P366" s="108" t="e">
        <f t="shared" si="11"/>
        <v>#N/A</v>
      </c>
    </row>
    <row r="367" spans="14:16">
      <c r="N367" s="108">
        <f t="shared" si="10"/>
        <v>0</v>
      </c>
      <c r="O367" s="108" t="e">
        <f>IF(D367="X",0,IF(E367="X",0,VLOOKUP(E367,'33'!$K$3:$L$16,2,FALSE)))</f>
        <v>#N/A</v>
      </c>
      <c r="P367" s="108" t="e">
        <f t="shared" si="11"/>
        <v>#N/A</v>
      </c>
    </row>
    <row r="368" spans="14:16">
      <c r="N368" s="108">
        <f t="shared" si="10"/>
        <v>0</v>
      </c>
      <c r="O368" s="108" t="e">
        <f>IF(D368="X",0,IF(E368="X",0,VLOOKUP(E368,'33'!$K$3:$L$16,2,FALSE)))</f>
        <v>#N/A</v>
      </c>
      <c r="P368" s="108" t="e">
        <f t="shared" si="11"/>
        <v>#N/A</v>
      </c>
    </row>
    <row r="369" spans="14:16">
      <c r="N369" s="108">
        <f t="shared" si="10"/>
        <v>0</v>
      </c>
      <c r="O369" s="108" t="e">
        <f>IF(D369="X",0,IF(E369="X",0,VLOOKUP(E369,'33'!$K$3:$L$16,2,FALSE)))</f>
        <v>#N/A</v>
      </c>
      <c r="P369" s="108" t="e">
        <f t="shared" si="11"/>
        <v>#N/A</v>
      </c>
    </row>
    <row r="370" spans="14:16">
      <c r="N370" s="108">
        <f t="shared" si="10"/>
        <v>0</v>
      </c>
      <c r="O370" s="108" t="e">
        <f>IF(D370="X",0,IF(E370="X",0,VLOOKUP(E370,'33'!$K$3:$L$16,2,FALSE)))</f>
        <v>#N/A</v>
      </c>
      <c r="P370" s="108" t="e">
        <f t="shared" si="11"/>
        <v>#N/A</v>
      </c>
    </row>
    <row r="371" spans="14:16">
      <c r="N371" s="108">
        <f t="shared" si="10"/>
        <v>0</v>
      </c>
      <c r="O371" s="108" t="e">
        <f>IF(D371="X",0,IF(E371="X",0,VLOOKUP(E371,'33'!$K$3:$L$16,2,FALSE)))</f>
        <v>#N/A</v>
      </c>
      <c r="P371" s="108" t="e">
        <f t="shared" si="11"/>
        <v>#N/A</v>
      </c>
    </row>
    <row r="372" spans="14:16">
      <c r="N372" s="108">
        <f t="shared" si="10"/>
        <v>0</v>
      </c>
      <c r="O372" s="108" t="e">
        <f>IF(D372="X",0,IF(E372="X",0,VLOOKUP(E372,'33'!$K$3:$L$16,2,FALSE)))</f>
        <v>#N/A</v>
      </c>
      <c r="P372" s="108" t="e">
        <f t="shared" si="11"/>
        <v>#N/A</v>
      </c>
    </row>
    <row r="373" spans="14:16">
      <c r="N373" s="108">
        <f t="shared" si="10"/>
        <v>0</v>
      </c>
      <c r="O373" s="108" t="e">
        <f>IF(D373="X",0,IF(E373="X",0,VLOOKUP(E373,'33'!$K$3:$L$16,2,FALSE)))</f>
        <v>#N/A</v>
      </c>
      <c r="P373" s="108" t="e">
        <f t="shared" si="11"/>
        <v>#N/A</v>
      </c>
    </row>
    <row r="374" spans="14:16">
      <c r="N374" s="108">
        <f t="shared" si="10"/>
        <v>0</v>
      </c>
      <c r="O374" s="108" t="e">
        <f>IF(D374="X",0,IF(E374="X",0,VLOOKUP(E374,'33'!$K$3:$L$16,2,FALSE)))</f>
        <v>#N/A</v>
      </c>
      <c r="P374" s="108" t="e">
        <f t="shared" si="11"/>
        <v>#N/A</v>
      </c>
    </row>
    <row r="375" spans="14:16">
      <c r="N375" s="108">
        <f t="shared" si="10"/>
        <v>0</v>
      </c>
      <c r="O375" s="108" t="e">
        <f>IF(D375="X",0,IF(E375="X",0,VLOOKUP(E375,'33'!$K$3:$L$16,2,FALSE)))</f>
        <v>#N/A</v>
      </c>
      <c r="P375" s="108" t="e">
        <f t="shared" si="11"/>
        <v>#N/A</v>
      </c>
    </row>
    <row r="376" spans="14:16">
      <c r="N376" s="108">
        <f t="shared" si="10"/>
        <v>0</v>
      </c>
      <c r="O376" s="108" t="e">
        <f>IF(D376="X",0,IF(E376="X",0,VLOOKUP(E376,'33'!$K$3:$L$16,2,FALSE)))</f>
        <v>#N/A</v>
      </c>
      <c r="P376" s="108" t="e">
        <f t="shared" si="11"/>
        <v>#N/A</v>
      </c>
    </row>
    <row r="377" spans="14:16">
      <c r="N377" s="108">
        <f t="shared" si="10"/>
        <v>0</v>
      </c>
      <c r="O377" s="108" t="e">
        <f>IF(D377="X",0,IF(E377="X",0,VLOOKUP(E377,'33'!$K$3:$L$16,2,FALSE)))</f>
        <v>#N/A</v>
      </c>
      <c r="P377" s="108" t="e">
        <f t="shared" si="11"/>
        <v>#N/A</v>
      </c>
    </row>
    <row r="378" spans="14:16">
      <c r="N378" s="108">
        <f t="shared" si="10"/>
        <v>0</v>
      </c>
      <c r="O378" s="108" t="e">
        <f>IF(D378="X",0,IF(E378="X",0,VLOOKUP(E378,'33'!$K$3:$L$16,2,FALSE)))</f>
        <v>#N/A</v>
      </c>
      <c r="P378" s="108" t="e">
        <f t="shared" si="11"/>
        <v>#N/A</v>
      </c>
    </row>
    <row r="379" spans="14:16">
      <c r="N379" s="108">
        <f t="shared" si="10"/>
        <v>0</v>
      </c>
      <c r="O379" s="108" t="e">
        <f>IF(D379="X",0,IF(E379="X",0,VLOOKUP(E379,'33'!$K$3:$L$16,2,FALSE)))</f>
        <v>#N/A</v>
      </c>
      <c r="P379" s="108" t="e">
        <f t="shared" si="11"/>
        <v>#N/A</v>
      </c>
    </row>
    <row r="380" spans="14:16">
      <c r="N380" s="108">
        <f t="shared" si="10"/>
        <v>0</v>
      </c>
      <c r="O380" s="108" t="e">
        <f>IF(D380="X",0,IF(E380="X",0,VLOOKUP(E380,'33'!$K$3:$L$16,2,FALSE)))</f>
        <v>#N/A</v>
      </c>
      <c r="P380" s="108" t="e">
        <f t="shared" si="11"/>
        <v>#N/A</v>
      </c>
    </row>
    <row r="381" spans="14:16">
      <c r="N381" s="108">
        <f t="shared" si="10"/>
        <v>0</v>
      </c>
      <c r="O381" s="108" t="e">
        <f>IF(D381="X",0,IF(E381="X",0,VLOOKUP(E381,'33'!$K$3:$L$16,2,FALSE)))</f>
        <v>#N/A</v>
      </c>
      <c r="P381" s="108" t="e">
        <f t="shared" si="11"/>
        <v>#N/A</v>
      </c>
    </row>
    <row r="382" spans="14:16">
      <c r="N382" s="108">
        <f t="shared" si="10"/>
        <v>0</v>
      </c>
      <c r="O382" s="108" t="e">
        <f>IF(D382="X",0,IF(E382="X",0,VLOOKUP(E382,'33'!$K$3:$L$16,2,FALSE)))</f>
        <v>#N/A</v>
      </c>
      <c r="P382" s="108" t="e">
        <f t="shared" si="11"/>
        <v>#N/A</v>
      </c>
    </row>
    <row r="383" spans="14:16">
      <c r="N383" s="108">
        <f t="shared" si="10"/>
        <v>0</v>
      </c>
      <c r="O383" s="108" t="e">
        <f>IF(D383="X",0,IF(E383="X",0,VLOOKUP(E383,'33'!$K$3:$L$16,2,FALSE)))</f>
        <v>#N/A</v>
      </c>
      <c r="P383" s="108" t="e">
        <f t="shared" si="11"/>
        <v>#N/A</v>
      </c>
    </row>
    <row r="384" spans="14:16">
      <c r="N384" s="108">
        <f t="shared" si="10"/>
        <v>0</v>
      </c>
      <c r="O384" s="108" t="e">
        <f>IF(D384="X",0,IF(E384="X",0,VLOOKUP(E384,'33'!$K$3:$L$16,2,FALSE)))</f>
        <v>#N/A</v>
      </c>
      <c r="P384" s="108" t="e">
        <f t="shared" si="11"/>
        <v>#N/A</v>
      </c>
    </row>
    <row r="385" spans="14:16">
      <c r="N385" s="108">
        <f t="shared" si="10"/>
        <v>0</v>
      </c>
      <c r="O385" s="108" t="e">
        <f>IF(D385="X",0,IF(E385="X",0,VLOOKUP(E385,'33'!$K$3:$L$16,2,FALSE)))</f>
        <v>#N/A</v>
      </c>
      <c r="P385" s="108" t="e">
        <f t="shared" si="11"/>
        <v>#N/A</v>
      </c>
    </row>
    <row r="386" spans="14:16">
      <c r="N386" s="108">
        <f t="shared" si="10"/>
        <v>0</v>
      </c>
      <c r="O386" s="108" t="e">
        <f>IF(D386="X",0,IF(E386="X",0,VLOOKUP(E386,'33'!$K$3:$L$16,2,FALSE)))</f>
        <v>#N/A</v>
      </c>
      <c r="P386" s="108" t="e">
        <f t="shared" si="11"/>
        <v>#N/A</v>
      </c>
    </row>
    <row r="387" spans="14:16">
      <c r="N387" s="108">
        <f t="shared" si="10"/>
        <v>0</v>
      </c>
      <c r="O387" s="108" t="e">
        <f>IF(D387="X",0,IF(E387="X",0,VLOOKUP(E387,'33'!$K$3:$L$16,2,FALSE)))</f>
        <v>#N/A</v>
      </c>
      <c r="P387" s="108" t="e">
        <f t="shared" si="11"/>
        <v>#N/A</v>
      </c>
    </row>
    <row r="388" spans="14:16">
      <c r="N388" s="108">
        <f t="shared" ref="N388:N451" si="12">SUM(F388:M388)</f>
        <v>0</v>
      </c>
      <c r="O388" s="108" t="e">
        <f>IF(D388="X",0,IF(E388="X",0,VLOOKUP(E388,'33'!$K$3:$L$16,2,FALSE)))</f>
        <v>#N/A</v>
      </c>
      <c r="P388" s="108" t="e">
        <f t="shared" ref="P388:P451" si="13">N388*O388</f>
        <v>#N/A</v>
      </c>
    </row>
    <row r="389" spans="14:16">
      <c r="N389" s="108">
        <f t="shared" si="12"/>
        <v>0</v>
      </c>
      <c r="O389" s="108" t="e">
        <f>IF(D389="X",0,IF(E389="X",0,VLOOKUP(E389,'33'!$K$3:$L$16,2,FALSE)))</f>
        <v>#N/A</v>
      </c>
      <c r="P389" s="108" t="e">
        <f t="shared" si="13"/>
        <v>#N/A</v>
      </c>
    </row>
    <row r="390" spans="14:16">
      <c r="N390" s="108">
        <f t="shared" si="12"/>
        <v>0</v>
      </c>
      <c r="O390" s="108" t="e">
        <f>IF(D390="X",0,IF(E390="X",0,VLOOKUP(E390,'33'!$K$3:$L$16,2,FALSE)))</f>
        <v>#N/A</v>
      </c>
      <c r="P390" s="108" t="e">
        <f t="shared" si="13"/>
        <v>#N/A</v>
      </c>
    </row>
    <row r="391" spans="14:16">
      <c r="N391" s="108">
        <f t="shared" si="12"/>
        <v>0</v>
      </c>
      <c r="O391" s="108" t="e">
        <f>IF(D391="X",0,IF(E391="X",0,VLOOKUP(E391,'33'!$K$3:$L$16,2,FALSE)))</f>
        <v>#N/A</v>
      </c>
      <c r="P391" s="108" t="e">
        <f t="shared" si="13"/>
        <v>#N/A</v>
      </c>
    </row>
    <row r="392" spans="14:16">
      <c r="N392" s="108">
        <f t="shared" si="12"/>
        <v>0</v>
      </c>
      <c r="O392" s="108" t="e">
        <f>IF(D392="X",0,IF(E392="X",0,VLOOKUP(E392,'33'!$K$3:$L$16,2,FALSE)))</f>
        <v>#N/A</v>
      </c>
      <c r="P392" s="108" t="e">
        <f t="shared" si="13"/>
        <v>#N/A</v>
      </c>
    </row>
    <row r="393" spans="14:16">
      <c r="N393" s="108">
        <f t="shared" si="12"/>
        <v>0</v>
      </c>
      <c r="O393" s="108" t="e">
        <f>IF(D393="X",0,IF(E393="X",0,VLOOKUP(E393,'33'!$K$3:$L$16,2,FALSE)))</f>
        <v>#N/A</v>
      </c>
      <c r="P393" s="108" t="e">
        <f t="shared" si="13"/>
        <v>#N/A</v>
      </c>
    </row>
    <row r="394" spans="14:16">
      <c r="N394" s="108">
        <f t="shared" si="12"/>
        <v>0</v>
      </c>
      <c r="O394" s="108" t="e">
        <f>IF(D394="X",0,IF(E394="X",0,VLOOKUP(E394,'33'!$K$3:$L$16,2,FALSE)))</f>
        <v>#N/A</v>
      </c>
      <c r="P394" s="108" t="e">
        <f t="shared" si="13"/>
        <v>#N/A</v>
      </c>
    </row>
    <row r="395" spans="14:16">
      <c r="N395" s="108">
        <f t="shared" si="12"/>
        <v>0</v>
      </c>
      <c r="O395" s="108" t="e">
        <f>IF(D395="X",0,IF(E395="X",0,VLOOKUP(E395,'33'!$K$3:$L$16,2,FALSE)))</f>
        <v>#N/A</v>
      </c>
      <c r="P395" s="108" t="e">
        <f t="shared" si="13"/>
        <v>#N/A</v>
      </c>
    </row>
    <row r="396" spans="14:16">
      <c r="N396" s="108">
        <f t="shared" si="12"/>
        <v>0</v>
      </c>
      <c r="O396" s="108" t="e">
        <f>IF(D396="X",0,IF(E396="X",0,VLOOKUP(E396,'33'!$K$3:$L$16,2,FALSE)))</f>
        <v>#N/A</v>
      </c>
      <c r="P396" s="108" t="e">
        <f t="shared" si="13"/>
        <v>#N/A</v>
      </c>
    </row>
    <row r="397" spans="14:16">
      <c r="N397" s="108">
        <f t="shared" si="12"/>
        <v>0</v>
      </c>
      <c r="O397" s="108" t="e">
        <f>IF(D397="X",0,IF(E397="X",0,VLOOKUP(E397,'33'!$K$3:$L$16,2,FALSE)))</f>
        <v>#N/A</v>
      </c>
      <c r="P397" s="108" t="e">
        <f t="shared" si="13"/>
        <v>#N/A</v>
      </c>
    </row>
    <row r="398" spans="14:16">
      <c r="N398" s="108">
        <f t="shared" si="12"/>
        <v>0</v>
      </c>
      <c r="O398" s="108" t="e">
        <f>IF(D398="X",0,IF(E398="X",0,VLOOKUP(E398,'33'!$K$3:$L$16,2,FALSE)))</f>
        <v>#N/A</v>
      </c>
      <c r="P398" s="108" t="e">
        <f t="shared" si="13"/>
        <v>#N/A</v>
      </c>
    </row>
    <row r="399" spans="14:16">
      <c r="N399" s="108">
        <f t="shared" si="12"/>
        <v>0</v>
      </c>
      <c r="O399" s="108" t="e">
        <f>IF(D399="X",0,IF(E399="X",0,VLOOKUP(E399,'33'!$K$3:$L$16,2,FALSE)))</f>
        <v>#N/A</v>
      </c>
      <c r="P399" s="108" t="e">
        <f t="shared" si="13"/>
        <v>#N/A</v>
      </c>
    </row>
    <row r="400" spans="14:16">
      <c r="N400" s="108">
        <f t="shared" si="12"/>
        <v>0</v>
      </c>
      <c r="O400" s="108" t="e">
        <f>IF(D400="X",0,IF(E400="X",0,VLOOKUP(E400,'33'!$K$3:$L$16,2,FALSE)))</f>
        <v>#N/A</v>
      </c>
      <c r="P400" s="108" t="e">
        <f t="shared" si="13"/>
        <v>#N/A</v>
      </c>
    </row>
    <row r="401" spans="14:16">
      <c r="N401" s="108">
        <f t="shared" si="12"/>
        <v>0</v>
      </c>
      <c r="O401" s="108" t="e">
        <f>IF(D401="X",0,IF(E401="X",0,VLOOKUP(E401,'33'!$K$3:$L$16,2,FALSE)))</f>
        <v>#N/A</v>
      </c>
      <c r="P401" s="108" t="e">
        <f t="shared" si="13"/>
        <v>#N/A</v>
      </c>
    </row>
    <row r="402" spans="14:16">
      <c r="N402" s="108">
        <f t="shared" si="12"/>
        <v>0</v>
      </c>
      <c r="O402" s="108" t="e">
        <f>IF(D402="X",0,IF(E402="X",0,VLOOKUP(E402,'33'!$K$3:$L$16,2,FALSE)))</f>
        <v>#N/A</v>
      </c>
      <c r="P402" s="108" t="e">
        <f t="shared" si="13"/>
        <v>#N/A</v>
      </c>
    </row>
    <row r="403" spans="14:16">
      <c r="N403" s="108">
        <f t="shared" si="12"/>
        <v>0</v>
      </c>
      <c r="O403" s="108" t="e">
        <f>IF(D403="X",0,IF(E403="X",0,VLOOKUP(E403,'33'!$K$3:$L$16,2,FALSE)))</f>
        <v>#N/A</v>
      </c>
      <c r="P403" s="108" t="e">
        <f t="shared" si="13"/>
        <v>#N/A</v>
      </c>
    </row>
    <row r="404" spans="14:16">
      <c r="N404" s="108">
        <f t="shared" si="12"/>
        <v>0</v>
      </c>
      <c r="O404" s="108" t="e">
        <f>IF(D404="X",0,IF(E404="X",0,VLOOKUP(E404,'33'!$K$3:$L$16,2,FALSE)))</f>
        <v>#N/A</v>
      </c>
      <c r="P404" s="108" t="e">
        <f t="shared" si="13"/>
        <v>#N/A</v>
      </c>
    </row>
    <row r="405" spans="14:16">
      <c r="N405" s="108">
        <f t="shared" si="12"/>
        <v>0</v>
      </c>
      <c r="O405" s="108" t="e">
        <f>IF(D405="X",0,IF(E405="X",0,VLOOKUP(E405,'33'!$K$3:$L$16,2,FALSE)))</f>
        <v>#N/A</v>
      </c>
      <c r="P405" s="108" t="e">
        <f t="shared" si="13"/>
        <v>#N/A</v>
      </c>
    </row>
    <row r="406" spans="14:16">
      <c r="N406" s="108">
        <f t="shared" si="12"/>
        <v>0</v>
      </c>
      <c r="O406" s="108" t="e">
        <f>IF(D406="X",0,IF(E406="X",0,VLOOKUP(E406,'33'!$K$3:$L$16,2,FALSE)))</f>
        <v>#N/A</v>
      </c>
      <c r="P406" s="108" t="e">
        <f t="shared" si="13"/>
        <v>#N/A</v>
      </c>
    </row>
    <row r="407" spans="14:16">
      <c r="N407" s="108">
        <f t="shared" si="12"/>
        <v>0</v>
      </c>
      <c r="O407" s="108" t="e">
        <f>IF(D407="X",0,IF(E407="X",0,VLOOKUP(E407,'33'!$K$3:$L$16,2,FALSE)))</f>
        <v>#N/A</v>
      </c>
      <c r="P407" s="108" t="e">
        <f t="shared" si="13"/>
        <v>#N/A</v>
      </c>
    </row>
    <row r="408" spans="14:16">
      <c r="N408" s="108">
        <f t="shared" si="12"/>
        <v>0</v>
      </c>
      <c r="O408" s="108" t="e">
        <f>IF(D408="X",0,IF(E408="X",0,VLOOKUP(E408,'33'!$K$3:$L$16,2,FALSE)))</f>
        <v>#N/A</v>
      </c>
      <c r="P408" s="108" t="e">
        <f t="shared" si="13"/>
        <v>#N/A</v>
      </c>
    </row>
    <row r="409" spans="14:16">
      <c r="N409" s="108">
        <f t="shared" si="12"/>
        <v>0</v>
      </c>
      <c r="O409" s="108" t="e">
        <f>IF(D409="X",0,IF(E409="X",0,VLOOKUP(E409,'33'!$K$3:$L$16,2,FALSE)))</f>
        <v>#N/A</v>
      </c>
      <c r="P409" s="108" t="e">
        <f t="shared" si="13"/>
        <v>#N/A</v>
      </c>
    </row>
    <row r="410" spans="14:16">
      <c r="N410" s="108">
        <f t="shared" si="12"/>
        <v>0</v>
      </c>
      <c r="O410" s="108" t="e">
        <f>IF(D410="X",0,IF(E410="X",0,VLOOKUP(E410,'33'!$K$3:$L$16,2,FALSE)))</f>
        <v>#N/A</v>
      </c>
      <c r="P410" s="108" t="e">
        <f t="shared" si="13"/>
        <v>#N/A</v>
      </c>
    </row>
    <row r="411" spans="14:16">
      <c r="N411" s="108">
        <f t="shared" si="12"/>
        <v>0</v>
      </c>
      <c r="O411" s="108" t="e">
        <f>IF(D411="X",0,IF(E411="X",0,VLOOKUP(E411,'33'!$K$3:$L$16,2,FALSE)))</f>
        <v>#N/A</v>
      </c>
      <c r="P411" s="108" t="e">
        <f t="shared" si="13"/>
        <v>#N/A</v>
      </c>
    </row>
    <row r="412" spans="14:16">
      <c r="N412" s="108">
        <f t="shared" si="12"/>
        <v>0</v>
      </c>
      <c r="O412" s="108" t="e">
        <f>IF(D412="X",0,IF(E412="X",0,VLOOKUP(E412,'33'!$K$3:$L$16,2,FALSE)))</f>
        <v>#N/A</v>
      </c>
      <c r="P412" s="108" t="e">
        <f t="shared" si="13"/>
        <v>#N/A</v>
      </c>
    </row>
    <row r="413" spans="14:16">
      <c r="N413" s="108">
        <f t="shared" si="12"/>
        <v>0</v>
      </c>
      <c r="O413" s="108" t="e">
        <f>IF(D413="X",0,IF(E413="X",0,VLOOKUP(E413,'33'!$K$3:$L$16,2,FALSE)))</f>
        <v>#N/A</v>
      </c>
      <c r="P413" s="108" t="e">
        <f t="shared" si="13"/>
        <v>#N/A</v>
      </c>
    </row>
    <row r="414" spans="14:16">
      <c r="N414" s="108">
        <f t="shared" si="12"/>
        <v>0</v>
      </c>
      <c r="O414" s="108" t="e">
        <f>IF(D414="X",0,IF(E414="X",0,VLOOKUP(E414,'33'!$K$3:$L$16,2,FALSE)))</f>
        <v>#N/A</v>
      </c>
      <c r="P414" s="108" t="e">
        <f t="shared" si="13"/>
        <v>#N/A</v>
      </c>
    </row>
    <row r="415" spans="14:16">
      <c r="N415" s="108">
        <f t="shared" si="12"/>
        <v>0</v>
      </c>
      <c r="O415" s="108" t="e">
        <f>IF(D415="X",0,IF(E415="X",0,VLOOKUP(E415,'33'!$K$3:$L$16,2,FALSE)))</f>
        <v>#N/A</v>
      </c>
      <c r="P415" s="108" t="e">
        <f t="shared" si="13"/>
        <v>#N/A</v>
      </c>
    </row>
    <row r="416" spans="14:16">
      <c r="N416" s="108">
        <f t="shared" si="12"/>
        <v>0</v>
      </c>
      <c r="O416" s="108" t="e">
        <f>IF(D416="X",0,IF(E416="X",0,VLOOKUP(E416,'33'!$K$3:$L$16,2,FALSE)))</f>
        <v>#N/A</v>
      </c>
      <c r="P416" s="108" t="e">
        <f t="shared" si="13"/>
        <v>#N/A</v>
      </c>
    </row>
    <row r="417" spans="14:16">
      <c r="N417" s="108">
        <f t="shared" si="12"/>
        <v>0</v>
      </c>
      <c r="O417" s="108" t="e">
        <f>IF(D417="X",0,IF(E417="X",0,VLOOKUP(E417,'33'!$K$3:$L$16,2,FALSE)))</f>
        <v>#N/A</v>
      </c>
      <c r="P417" s="108" t="e">
        <f t="shared" si="13"/>
        <v>#N/A</v>
      </c>
    </row>
    <row r="418" spans="14:16">
      <c r="N418" s="108">
        <f t="shared" si="12"/>
        <v>0</v>
      </c>
      <c r="O418" s="108" t="e">
        <f>IF(D418="X",0,IF(E418="X",0,VLOOKUP(E418,'33'!$K$3:$L$16,2,FALSE)))</f>
        <v>#N/A</v>
      </c>
      <c r="P418" s="108" t="e">
        <f t="shared" si="13"/>
        <v>#N/A</v>
      </c>
    </row>
    <row r="419" spans="14:16">
      <c r="N419" s="108">
        <f t="shared" si="12"/>
        <v>0</v>
      </c>
      <c r="O419" s="108" t="e">
        <f>IF(D419="X",0,IF(E419="X",0,VLOOKUP(E419,'33'!$K$3:$L$16,2,FALSE)))</f>
        <v>#N/A</v>
      </c>
      <c r="P419" s="108" t="e">
        <f t="shared" si="13"/>
        <v>#N/A</v>
      </c>
    </row>
    <row r="420" spans="14:16">
      <c r="N420" s="108">
        <f t="shared" si="12"/>
        <v>0</v>
      </c>
      <c r="O420" s="108" t="e">
        <f>IF(D420="X",0,IF(E420="X",0,VLOOKUP(E420,'33'!$K$3:$L$16,2,FALSE)))</f>
        <v>#N/A</v>
      </c>
      <c r="P420" s="108" t="e">
        <f t="shared" si="13"/>
        <v>#N/A</v>
      </c>
    </row>
    <row r="421" spans="14:16">
      <c r="N421" s="108">
        <f t="shared" si="12"/>
        <v>0</v>
      </c>
      <c r="O421" s="108" t="e">
        <f>IF(D421="X",0,IF(E421="X",0,VLOOKUP(E421,'33'!$K$3:$L$16,2,FALSE)))</f>
        <v>#N/A</v>
      </c>
      <c r="P421" s="108" t="e">
        <f t="shared" si="13"/>
        <v>#N/A</v>
      </c>
    </row>
    <row r="422" spans="14:16">
      <c r="N422" s="108">
        <f t="shared" si="12"/>
        <v>0</v>
      </c>
      <c r="O422" s="108" t="e">
        <f>IF(D422="X",0,IF(E422="X",0,VLOOKUP(E422,'33'!$K$3:$L$16,2,FALSE)))</f>
        <v>#N/A</v>
      </c>
      <c r="P422" s="108" t="e">
        <f t="shared" si="13"/>
        <v>#N/A</v>
      </c>
    </row>
    <row r="423" spans="14:16">
      <c r="N423" s="108">
        <f t="shared" si="12"/>
        <v>0</v>
      </c>
      <c r="O423" s="108" t="e">
        <f>IF(D423="X",0,IF(E423="X",0,VLOOKUP(E423,'33'!$K$3:$L$16,2,FALSE)))</f>
        <v>#N/A</v>
      </c>
      <c r="P423" s="108" t="e">
        <f t="shared" si="13"/>
        <v>#N/A</v>
      </c>
    </row>
    <row r="424" spans="14:16">
      <c r="N424" s="108">
        <f t="shared" si="12"/>
        <v>0</v>
      </c>
      <c r="O424" s="108" t="e">
        <f>IF(D424="X",0,IF(E424="X",0,VLOOKUP(E424,'33'!$K$3:$L$16,2,FALSE)))</f>
        <v>#N/A</v>
      </c>
      <c r="P424" s="108" t="e">
        <f t="shared" si="13"/>
        <v>#N/A</v>
      </c>
    </row>
    <row r="425" spans="14:16">
      <c r="N425" s="108">
        <f t="shared" si="12"/>
        <v>0</v>
      </c>
      <c r="O425" s="108" t="e">
        <f>IF(D425="X",0,IF(E425="X",0,VLOOKUP(E425,'33'!$K$3:$L$16,2,FALSE)))</f>
        <v>#N/A</v>
      </c>
      <c r="P425" s="108" t="e">
        <f t="shared" si="13"/>
        <v>#N/A</v>
      </c>
    </row>
    <row r="426" spans="14:16">
      <c r="N426" s="108">
        <f t="shared" si="12"/>
        <v>0</v>
      </c>
      <c r="O426" s="108" t="e">
        <f>IF(D426="X",0,IF(E426="X",0,VLOOKUP(E426,'33'!$K$3:$L$16,2,FALSE)))</f>
        <v>#N/A</v>
      </c>
      <c r="P426" s="108" t="e">
        <f t="shared" si="13"/>
        <v>#N/A</v>
      </c>
    </row>
    <row r="427" spans="14:16">
      <c r="N427" s="108">
        <f t="shared" si="12"/>
        <v>0</v>
      </c>
      <c r="O427" s="108" t="e">
        <f>IF(D427="X",0,IF(E427="X",0,VLOOKUP(E427,'33'!$K$3:$L$16,2,FALSE)))</f>
        <v>#N/A</v>
      </c>
      <c r="P427" s="108" t="e">
        <f t="shared" si="13"/>
        <v>#N/A</v>
      </c>
    </row>
    <row r="428" spans="14:16">
      <c r="N428" s="108">
        <f t="shared" si="12"/>
        <v>0</v>
      </c>
      <c r="O428" s="108" t="e">
        <f>IF(D428="X",0,IF(E428="X",0,VLOOKUP(E428,'33'!$K$3:$L$16,2,FALSE)))</f>
        <v>#N/A</v>
      </c>
      <c r="P428" s="108" t="e">
        <f t="shared" si="13"/>
        <v>#N/A</v>
      </c>
    </row>
    <row r="429" spans="14:16">
      <c r="N429" s="108">
        <f t="shared" si="12"/>
        <v>0</v>
      </c>
      <c r="O429" s="108" t="e">
        <f>IF(D429="X",0,IF(E429="X",0,VLOOKUP(E429,'33'!$K$3:$L$16,2,FALSE)))</f>
        <v>#N/A</v>
      </c>
      <c r="P429" s="108" t="e">
        <f t="shared" si="13"/>
        <v>#N/A</v>
      </c>
    </row>
    <row r="430" spans="14:16">
      <c r="N430" s="108">
        <f t="shared" si="12"/>
        <v>0</v>
      </c>
      <c r="O430" s="108" t="e">
        <f>IF(D430="X",0,IF(E430="X",0,VLOOKUP(E430,'33'!$K$3:$L$16,2,FALSE)))</f>
        <v>#N/A</v>
      </c>
      <c r="P430" s="108" t="e">
        <f t="shared" si="13"/>
        <v>#N/A</v>
      </c>
    </row>
    <row r="431" spans="14:16">
      <c r="N431" s="108">
        <f t="shared" si="12"/>
        <v>0</v>
      </c>
      <c r="O431" s="108" t="e">
        <f>IF(D431="X",0,IF(E431="X",0,VLOOKUP(E431,'33'!$K$3:$L$16,2,FALSE)))</f>
        <v>#N/A</v>
      </c>
      <c r="P431" s="108" t="e">
        <f t="shared" si="13"/>
        <v>#N/A</v>
      </c>
    </row>
    <row r="432" spans="14:16">
      <c r="N432" s="108">
        <f t="shared" si="12"/>
        <v>0</v>
      </c>
      <c r="O432" s="108" t="e">
        <f>IF(D432="X",0,IF(E432="X",0,VLOOKUP(E432,'33'!$K$3:$L$16,2,FALSE)))</f>
        <v>#N/A</v>
      </c>
      <c r="P432" s="108" t="e">
        <f t="shared" si="13"/>
        <v>#N/A</v>
      </c>
    </row>
    <row r="433" spans="14:16">
      <c r="N433" s="108">
        <f t="shared" si="12"/>
        <v>0</v>
      </c>
      <c r="O433" s="108" t="e">
        <f>IF(D433="X",0,IF(E433="X",0,VLOOKUP(E433,'33'!$K$3:$L$16,2,FALSE)))</f>
        <v>#N/A</v>
      </c>
      <c r="P433" s="108" t="e">
        <f t="shared" si="13"/>
        <v>#N/A</v>
      </c>
    </row>
    <row r="434" spans="14:16">
      <c r="N434" s="108">
        <f t="shared" si="12"/>
        <v>0</v>
      </c>
      <c r="O434" s="108" t="e">
        <f>IF(D434="X",0,IF(E434="X",0,VLOOKUP(E434,'33'!$K$3:$L$16,2,FALSE)))</f>
        <v>#N/A</v>
      </c>
      <c r="P434" s="108" t="e">
        <f t="shared" si="13"/>
        <v>#N/A</v>
      </c>
    </row>
    <row r="435" spans="14:16">
      <c r="N435" s="108">
        <f t="shared" si="12"/>
        <v>0</v>
      </c>
      <c r="O435" s="108" t="e">
        <f>IF(D435="X",0,IF(E435="X",0,VLOOKUP(E435,'33'!$K$3:$L$16,2,FALSE)))</f>
        <v>#N/A</v>
      </c>
      <c r="P435" s="108" t="e">
        <f t="shared" si="13"/>
        <v>#N/A</v>
      </c>
    </row>
    <row r="436" spans="14:16">
      <c r="N436" s="108">
        <f t="shared" si="12"/>
        <v>0</v>
      </c>
      <c r="O436" s="108" t="e">
        <f>IF(D436="X",0,IF(E436="X",0,VLOOKUP(E436,'33'!$K$3:$L$16,2,FALSE)))</f>
        <v>#N/A</v>
      </c>
      <c r="P436" s="108" t="e">
        <f t="shared" si="13"/>
        <v>#N/A</v>
      </c>
    </row>
    <row r="437" spans="14:16">
      <c r="N437" s="108">
        <f t="shared" si="12"/>
        <v>0</v>
      </c>
      <c r="O437" s="108" t="e">
        <f>IF(D437="X",0,IF(E437="X",0,VLOOKUP(E437,'33'!$K$3:$L$16,2,FALSE)))</f>
        <v>#N/A</v>
      </c>
      <c r="P437" s="108" t="e">
        <f t="shared" si="13"/>
        <v>#N/A</v>
      </c>
    </row>
    <row r="438" spans="14:16">
      <c r="N438" s="108">
        <f t="shared" si="12"/>
        <v>0</v>
      </c>
      <c r="O438" s="108" t="e">
        <f>IF(D438="X",0,IF(E438="X",0,VLOOKUP(E438,'33'!$K$3:$L$16,2,FALSE)))</f>
        <v>#N/A</v>
      </c>
      <c r="P438" s="108" t="e">
        <f t="shared" si="13"/>
        <v>#N/A</v>
      </c>
    </row>
    <row r="439" spans="14:16">
      <c r="N439" s="108">
        <f t="shared" si="12"/>
        <v>0</v>
      </c>
      <c r="O439" s="108" t="e">
        <f>IF(D439="X",0,IF(E439="X",0,VLOOKUP(E439,'33'!$K$3:$L$16,2,FALSE)))</f>
        <v>#N/A</v>
      </c>
      <c r="P439" s="108" t="e">
        <f t="shared" si="13"/>
        <v>#N/A</v>
      </c>
    </row>
    <row r="440" spans="14:16">
      <c r="N440" s="108">
        <f t="shared" si="12"/>
        <v>0</v>
      </c>
      <c r="O440" s="108" t="e">
        <f>IF(D440="X",0,IF(E440="X",0,VLOOKUP(E440,'33'!$K$3:$L$16,2,FALSE)))</f>
        <v>#N/A</v>
      </c>
      <c r="P440" s="108" t="e">
        <f t="shared" si="13"/>
        <v>#N/A</v>
      </c>
    </row>
    <row r="441" spans="14:16">
      <c r="N441" s="108">
        <f t="shared" si="12"/>
        <v>0</v>
      </c>
      <c r="O441" s="108" t="e">
        <f>IF(D441="X",0,IF(E441="X",0,VLOOKUP(E441,'33'!$K$3:$L$16,2,FALSE)))</f>
        <v>#N/A</v>
      </c>
      <c r="P441" s="108" t="e">
        <f t="shared" si="13"/>
        <v>#N/A</v>
      </c>
    </row>
    <row r="442" spans="14:16">
      <c r="N442" s="108">
        <f t="shared" si="12"/>
        <v>0</v>
      </c>
      <c r="O442" s="108" t="e">
        <f>IF(D442="X",0,IF(E442="X",0,VLOOKUP(E442,'33'!$K$3:$L$16,2,FALSE)))</f>
        <v>#N/A</v>
      </c>
      <c r="P442" s="108" t="e">
        <f t="shared" si="13"/>
        <v>#N/A</v>
      </c>
    </row>
    <row r="443" spans="14:16">
      <c r="N443" s="108">
        <f t="shared" si="12"/>
        <v>0</v>
      </c>
      <c r="O443" s="108" t="e">
        <f>IF(D443="X",0,IF(E443="X",0,VLOOKUP(E443,'33'!$K$3:$L$16,2,FALSE)))</f>
        <v>#N/A</v>
      </c>
      <c r="P443" s="108" t="e">
        <f t="shared" si="13"/>
        <v>#N/A</v>
      </c>
    </row>
    <row r="444" spans="14:16">
      <c r="N444" s="108">
        <f t="shared" si="12"/>
        <v>0</v>
      </c>
      <c r="O444" s="108" t="e">
        <f>IF(D444="X",0,IF(E444="X",0,VLOOKUP(E444,'33'!$K$3:$L$16,2,FALSE)))</f>
        <v>#N/A</v>
      </c>
      <c r="P444" s="108" t="e">
        <f t="shared" si="13"/>
        <v>#N/A</v>
      </c>
    </row>
    <row r="445" spans="14:16">
      <c r="N445" s="108">
        <f t="shared" si="12"/>
        <v>0</v>
      </c>
      <c r="O445" s="108" t="e">
        <f>IF(D445="X",0,IF(E445="X",0,VLOOKUP(E445,'33'!$K$3:$L$16,2,FALSE)))</f>
        <v>#N/A</v>
      </c>
      <c r="P445" s="108" t="e">
        <f t="shared" si="13"/>
        <v>#N/A</v>
      </c>
    </row>
    <row r="446" spans="14:16">
      <c r="N446" s="108">
        <f t="shared" si="12"/>
        <v>0</v>
      </c>
      <c r="O446" s="108" t="e">
        <f>IF(D446="X",0,IF(E446="X",0,VLOOKUP(E446,'33'!$K$3:$L$16,2,FALSE)))</f>
        <v>#N/A</v>
      </c>
      <c r="P446" s="108" t="e">
        <f t="shared" si="13"/>
        <v>#N/A</v>
      </c>
    </row>
    <row r="447" spans="14:16">
      <c r="N447" s="108">
        <f t="shared" si="12"/>
        <v>0</v>
      </c>
      <c r="O447" s="108" t="e">
        <f>IF(D447="X",0,IF(E447="X",0,VLOOKUP(E447,'33'!$K$3:$L$16,2,FALSE)))</f>
        <v>#N/A</v>
      </c>
      <c r="P447" s="108" t="e">
        <f t="shared" si="13"/>
        <v>#N/A</v>
      </c>
    </row>
    <row r="448" spans="14:16">
      <c r="N448" s="108">
        <f t="shared" si="12"/>
        <v>0</v>
      </c>
      <c r="O448" s="108" t="e">
        <f>IF(D448="X",0,IF(E448="X",0,VLOOKUP(E448,'33'!$K$3:$L$16,2,FALSE)))</f>
        <v>#N/A</v>
      </c>
      <c r="P448" s="108" t="e">
        <f t="shared" si="13"/>
        <v>#N/A</v>
      </c>
    </row>
    <row r="449" spans="14:16">
      <c r="N449" s="108">
        <f t="shared" si="12"/>
        <v>0</v>
      </c>
      <c r="O449" s="108" t="e">
        <f>IF(D449="X",0,IF(E449="X",0,VLOOKUP(E449,'33'!$K$3:$L$16,2,FALSE)))</f>
        <v>#N/A</v>
      </c>
      <c r="P449" s="108" t="e">
        <f t="shared" si="13"/>
        <v>#N/A</v>
      </c>
    </row>
    <row r="450" spans="14:16">
      <c r="N450" s="108">
        <f t="shared" si="12"/>
        <v>0</v>
      </c>
      <c r="O450" s="108" t="e">
        <f>IF(D450="X",0,IF(E450="X",0,VLOOKUP(E450,'33'!$K$3:$L$16,2,FALSE)))</f>
        <v>#N/A</v>
      </c>
      <c r="P450" s="108" t="e">
        <f t="shared" si="13"/>
        <v>#N/A</v>
      </c>
    </row>
    <row r="451" spans="14:16">
      <c r="N451" s="108">
        <f t="shared" si="12"/>
        <v>0</v>
      </c>
      <c r="O451" s="108" t="e">
        <f>IF(D451="X",0,IF(E451="X",0,VLOOKUP(E451,'33'!$K$3:$L$16,2,FALSE)))</f>
        <v>#N/A</v>
      </c>
      <c r="P451" s="108" t="e">
        <f t="shared" si="13"/>
        <v>#N/A</v>
      </c>
    </row>
    <row r="452" spans="14:16">
      <c r="N452" s="108">
        <f t="shared" ref="N452:N494" si="14">SUM(F452:M452)</f>
        <v>0</v>
      </c>
      <c r="O452" s="108" t="e">
        <f>IF(D452="X",0,IF(E452="X",0,VLOOKUP(E452,'33'!$K$3:$L$16,2,FALSE)))</f>
        <v>#N/A</v>
      </c>
      <c r="P452" s="108" t="e">
        <f t="shared" ref="P452:P494" si="15">N452*O452</f>
        <v>#N/A</v>
      </c>
    </row>
    <row r="453" spans="14:16">
      <c r="N453" s="108">
        <f t="shared" si="14"/>
        <v>0</v>
      </c>
      <c r="O453" s="108" t="e">
        <f>IF(D453="X",0,IF(E453="X",0,VLOOKUP(E453,'33'!$K$3:$L$16,2,FALSE)))</f>
        <v>#N/A</v>
      </c>
      <c r="P453" s="108" t="e">
        <f t="shared" si="15"/>
        <v>#N/A</v>
      </c>
    </row>
    <row r="454" spans="14:16">
      <c r="N454" s="108">
        <f t="shared" si="14"/>
        <v>0</v>
      </c>
      <c r="O454" s="108" t="e">
        <f>IF(D454="X",0,IF(E454="X",0,VLOOKUP(E454,'33'!$K$3:$L$16,2,FALSE)))</f>
        <v>#N/A</v>
      </c>
      <c r="P454" s="108" t="e">
        <f t="shared" si="15"/>
        <v>#N/A</v>
      </c>
    </row>
    <row r="455" spans="14:16">
      <c r="N455" s="108">
        <f t="shared" si="14"/>
        <v>0</v>
      </c>
      <c r="O455" s="108" t="e">
        <f>IF(D455="X",0,IF(E455="X",0,VLOOKUP(E455,'33'!$K$3:$L$16,2,FALSE)))</f>
        <v>#N/A</v>
      </c>
      <c r="P455" s="108" t="e">
        <f t="shared" si="15"/>
        <v>#N/A</v>
      </c>
    </row>
    <row r="456" spans="14:16">
      <c r="N456" s="108">
        <f t="shared" si="14"/>
        <v>0</v>
      </c>
      <c r="O456" s="108" t="e">
        <f>IF(D456="X",0,IF(E456="X",0,VLOOKUP(E456,'33'!$K$3:$L$16,2,FALSE)))</f>
        <v>#N/A</v>
      </c>
      <c r="P456" s="108" t="e">
        <f t="shared" si="15"/>
        <v>#N/A</v>
      </c>
    </row>
    <row r="457" spans="14:16">
      <c r="N457" s="108">
        <f t="shared" si="14"/>
        <v>0</v>
      </c>
      <c r="O457" s="108" t="e">
        <f>IF(D457="X",0,IF(E457="X",0,VLOOKUP(E457,'33'!$K$3:$L$16,2,FALSE)))</f>
        <v>#N/A</v>
      </c>
      <c r="P457" s="108" t="e">
        <f t="shared" si="15"/>
        <v>#N/A</v>
      </c>
    </row>
    <row r="458" spans="14:16">
      <c r="N458" s="108">
        <f t="shared" si="14"/>
        <v>0</v>
      </c>
      <c r="O458" s="108" t="e">
        <f>IF(D458="X",0,IF(E458="X",0,VLOOKUP(E458,'33'!$K$3:$L$16,2,FALSE)))</f>
        <v>#N/A</v>
      </c>
      <c r="P458" s="108" t="e">
        <f t="shared" si="15"/>
        <v>#N/A</v>
      </c>
    </row>
    <row r="459" spans="14:16">
      <c r="N459" s="108">
        <f t="shared" si="14"/>
        <v>0</v>
      </c>
      <c r="O459" s="108" t="e">
        <f>IF(D459="X",0,IF(E459="X",0,VLOOKUP(E459,'33'!$K$3:$L$16,2,FALSE)))</f>
        <v>#N/A</v>
      </c>
      <c r="P459" s="108" t="e">
        <f t="shared" si="15"/>
        <v>#N/A</v>
      </c>
    </row>
    <row r="460" spans="14:16">
      <c r="N460" s="108">
        <f t="shared" si="14"/>
        <v>0</v>
      </c>
      <c r="O460" s="108" t="e">
        <f>IF(D460="X",0,IF(E460="X",0,VLOOKUP(E460,'33'!$K$3:$L$16,2,FALSE)))</f>
        <v>#N/A</v>
      </c>
      <c r="P460" s="108" t="e">
        <f t="shared" si="15"/>
        <v>#N/A</v>
      </c>
    </row>
    <row r="461" spans="14:16">
      <c r="N461" s="108">
        <f t="shared" si="14"/>
        <v>0</v>
      </c>
      <c r="O461" s="108" t="e">
        <f>IF(D461="X",0,IF(E461="X",0,VLOOKUP(E461,'33'!$K$3:$L$16,2,FALSE)))</f>
        <v>#N/A</v>
      </c>
      <c r="P461" s="108" t="e">
        <f t="shared" si="15"/>
        <v>#N/A</v>
      </c>
    </row>
    <row r="462" spans="14:16">
      <c r="N462" s="108">
        <f t="shared" si="14"/>
        <v>0</v>
      </c>
      <c r="O462" s="108" t="e">
        <f>IF(D462="X",0,IF(E462="X",0,VLOOKUP(E462,'33'!$K$3:$L$16,2,FALSE)))</f>
        <v>#N/A</v>
      </c>
      <c r="P462" s="108" t="e">
        <f t="shared" si="15"/>
        <v>#N/A</v>
      </c>
    </row>
    <row r="463" spans="14:16">
      <c r="N463" s="108">
        <f t="shared" si="14"/>
        <v>0</v>
      </c>
      <c r="O463" s="108" t="e">
        <f>IF(D463="X",0,IF(E463="X",0,VLOOKUP(E463,'33'!$K$3:$L$16,2,FALSE)))</f>
        <v>#N/A</v>
      </c>
      <c r="P463" s="108" t="e">
        <f t="shared" si="15"/>
        <v>#N/A</v>
      </c>
    </row>
    <row r="464" spans="14:16">
      <c r="N464" s="108">
        <f t="shared" si="14"/>
        <v>0</v>
      </c>
      <c r="O464" s="108" t="e">
        <f>IF(D464="X",0,IF(E464="X",0,VLOOKUP(E464,'33'!$K$3:$L$16,2,FALSE)))</f>
        <v>#N/A</v>
      </c>
      <c r="P464" s="108" t="e">
        <f t="shared" si="15"/>
        <v>#N/A</v>
      </c>
    </row>
    <row r="465" spans="14:16">
      <c r="N465" s="108">
        <f t="shared" si="14"/>
        <v>0</v>
      </c>
      <c r="O465" s="108" t="e">
        <f>IF(D465="X",0,IF(E465="X",0,VLOOKUP(E465,'33'!$K$3:$L$16,2,FALSE)))</f>
        <v>#N/A</v>
      </c>
      <c r="P465" s="108" t="e">
        <f t="shared" si="15"/>
        <v>#N/A</v>
      </c>
    </row>
    <row r="466" spans="14:16">
      <c r="N466" s="108">
        <f t="shared" si="14"/>
        <v>0</v>
      </c>
      <c r="O466" s="108" t="e">
        <f>IF(D466="X",0,IF(E466="X",0,VLOOKUP(E466,'33'!$K$3:$L$16,2,FALSE)))</f>
        <v>#N/A</v>
      </c>
      <c r="P466" s="108" t="e">
        <f t="shared" si="15"/>
        <v>#N/A</v>
      </c>
    </row>
    <row r="467" spans="14:16">
      <c r="N467" s="108">
        <f t="shared" si="14"/>
        <v>0</v>
      </c>
      <c r="O467" s="108" t="e">
        <f>IF(D467="X",0,IF(E467="X",0,VLOOKUP(E467,'33'!$K$3:$L$16,2,FALSE)))</f>
        <v>#N/A</v>
      </c>
      <c r="P467" s="108" t="e">
        <f t="shared" si="15"/>
        <v>#N/A</v>
      </c>
    </row>
    <row r="468" spans="14:16">
      <c r="N468" s="108">
        <f t="shared" si="14"/>
        <v>0</v>
      </c>
      <c r="O468" s="108" t="e">
        <f>IF(D468="X",0,IF(E468="X",0,VLOOKUP(E468,'33'!$K$3:$L$16,2,FALSE)))</f>
        <v>#N/A</v>
      </c>
      <c r="P468" s="108" t="e">
        <f t="shared" si="15"/>
        <v>#N/A</v>
      </c>
    </row>
    <row r="469" spans="14:16">
      <c r="N469" s="108">
        <f t="shared" si="14"/>
        <v>0</v>
      </c>
      <c r="O469" s="108" t="e">
        <f>IF(D469="X",0,IF(E469="X",0,VLOOKUP(E469,'33'!$K$3:$L$16,2,FALSE)))</f>
        <v>#N/A</v>
      </c>
      <c r="P469" s="108" t="e">
        <f t="shared" si="15"/>
        <v>#N/A</v>
      </c>
    </row>
    <row r="470" spans="14:16">
      <c r="N470" s="108">
        <f t="shared" si="14"/>
        <v>0</v>
      </c>
      <c r="O470" s="108" t="e">
        <f>IF(D470="X",0,IF(E470="X",0,VLOOKUP(E470,'33'!$K$3:$L$16,2,FALSE)))</f>
        <v>#N/A</v>
      </c>
      <c r="P470" s="108" t="e">
        <f t="shared" si="15"/>
        <v>#N/A</v>
      </c>
    </row>
    <row r="471" spans="14:16">
      <c r="N471" s="108">
        <f t="shared" si="14"/>
        <v>0</v>
      </c>
      <c r="O471" s="108" t="e">
        <f>IF(D471="X",0,IF(E471="X",0,VLOOKUP(E471,'33'!$K$3:$L$16,2,FALSE)))</f>
        <v>#N/A</v>
      </c>
      <c r="P471" s="108" t="e">
        <f t="shared" si="15"/>
        <v>#N/A</v>
      </c>
    </row>
    <row r="472" spans="14:16">
      <c r="N472" s="108">
        <f t="shared" si="14"/>
        <v>0</v>
      </c>
      <c r="O472" s="108" t="e">
        <f>IF(D472="X",0,IF(E472="X",0,VLOOKUP(E472,'33'!$K$3:$L$16,2,FALSE)))</f>
        <v>#N/A</v>
      </c>
      <c r="P472" s="108" t="e">
        <f t="shared" si="15"/>
        <v>#N/A</v>
      </c>
    </row>
    <row r="473" spans="14:16">
      <c r="N473" s="108">
        <f t="shared" si="14"/>
        <v>0</v>
      </c>
      <c r="O473" s="108" t="e">
        <f>IF(D473="X",0,IF(E473="X",0,VLOOKUP(E473,'33'!$K$3:$L$16,2,FALSE)))</f>
        <v>#N/A</v>
      </c>
      <c r="P473" s="108" t="e">
        <f t="shared" si="15"/>
        <v>#N/A</v>
      </c>
    </row>
    <row r="474" spans="14:16">
      <c r="N474" s="108">
        <f t="shared" si="14"/>
        <v>0</v>
      </c>
      <c r="O474" s="108" t="e">
        <f>IF(D474="X",0,IF(E474="X",0,VLOOKUP(E474,'33'!$K$3:$L$16,2,FALSE)))</f>
        <v>#N/A</v>
      </c>
      <c r="P474" s="108" t="e">
        <f t="shared" si="15"/>
        <v>#N/A</v>
      </c>
    </row>
    <row r="475" spans="14:16">
      <c r="N475" s="108">
        <f t="shared" si="14"/>
        <v>0</v>
      </c>
      <c r="O475" s="108" t="e">
        <f>IF(D475="X",0,IF(E475="X",0,VLOOKUP(E475,'33'!$K$3:$L$16,2,FALSE)))</f>
        <v>#N/A</v>
      </c>
      <c r="P475" s="108" t="e">
        <f t="shared" si="15"/>
        <v>#N/A</v>
      </c>
    </row>
    <row r="476" spans="14:16">
      <c r="N476" s="108">
        <f t="shared" si="14"/>
        <v>0</v>
      </c>
      <c r="O476" s="108" t="e">
        <f>IF(D476="X",0,IF(E476="X",0,VLOOKUP(E476,'33'!$K$3:$L$16,2,FALSE)))</f>
        <v>#N/A</v>
      </c>
      <c r="P476" s="108" t="e">
        <f t="shared" si="15"/>
        <v>#N/A</v>
      </c>
    </row>
    <row r="477" spans="14:16">
      <c r="N477" s="108">
        <f t="shared" si="14"/>
        <v>0</v>
      </c>
      <c r="O477" s="108" t="e">
        <f>IF(D477="X",0,IF(E477="X",0,VLOOKUP(E477,'33'!$K$3:$L$16,2,FALSE)))</f>
        <v>#N/A</v>
      </c>
      <c r="P477" s="108" t="e">
        <f t="shared" si="15"/>
        <v>#N/A</v>
      </c>
    </row>
    <row r="478" spans="14:16">
      <c r="N478" s="108">
        <f t="shared" si="14"/>
        <v>0</v>
      </c>
      <c r="O478" s="108" t="e">
        <f>IF(D478="X",0,IF(E478="X",0,VLOOKUP(E478,'33'!$K$3:$L$16,2,FALSE)))</f>
        <v>#N/A</v>
      </c>
      <c r="P478" s="108" t="e">
        <f t="shared" si="15"/>
        <v>#N/A</v>
      </c>
    </row>
    <row r="479" spans="14:16">
      <c r="N479" s="108">
        <f t="shared" si="14"/>
        <v>0</v>
      </c>
      <c r="O479" s="108" t="e">
        <f>IF(D479="X",0,IF(E479="X",0,VLOOKUP(E479,'33'!$K$3:$L$16,2,FALSE)))</f>
        <v>#N/A</v>
      </c>
      <c r="P479" s="108" t="e">
        <f t="shared" si="15"/>
        <v>#N/A</v>
      </c>
    </row>
    <row r="480" spans="14:16">
      <c r="N480" s="108">
        <f t="shared" si="14"/>
        <v>0</v>
      </c>
      <c r="O480" s="108" t="e">
        <f>IF(D480="X",0,IF(E480="X",0,VLOOKUP(E480,'33'!$K$3:$L$16,2,FALSE)))</f>
        <v>#N/A</v>
      </c>
      <c r="P480" s="108" t="e">
        <f t="shared" si="15"/>
        <v>#N/A</v>
      </c>
    </row>
    <row r="481" spans="3:23">
      <c r="N481" s="108">
        <f t="shared" si="14"/>
        <v>0</v>
      </c>
      <c r="O481" s="108" t="e">
        <f>IF(D481="X",0,IF(E481="X",0,VLOOKUP(E481,'33'!$K$3:$L$16,2,FALSE)))</f>
        <v>#N/A</v>
      </c>
      <c r="P481" s="108" t="e">
        <f t="shared" si="15"/>
        <v>#N/A</v>
      </c>
    </row>
    <row r="482" spans="3:23">
      <c r="N482" s="108">
        <f t="shared" si="14"/>
        <v>0</v>
      </c>
      <c r="O482" s="108" t="e">
        <f>IF(D482="X",0,IF(E482="X",0,VLOOKUP(E482,'33'!$K$3:$L$16,2,FALSE)))</f>
        <v>#N/A</v>
      </c>
      <c r="P482" s="108" t="e">
        <f t="shared" si="15"/>
        <v>#N/A</v>
      </c>
    </row>
    <row r="483" spans="3:23">
      <c r="N483" s="108">
        <f t="shared" si="14"/>
        <v>0</v>
      </c>
      <c r="O483" s="108" t="e">
        <f>IF(D483="X",0,IF(E483="X",0,VLOOKUP(E483,'33'!$K$3:$L$16,2,FALSE)))</f>
        <v>#N/A</v>
      </c>
      <c r="P483" s="108" t="e">
        <f t="shared" si="15"/>
        <v>#N/A</v>
      </c>
    </row>
    <row r="484" spans="3:23">
      <c r="N484" s="108">
        <f t="shared" si="14"/>
        <v>0</v>
      </c>
      <c r="O484" s="108" t="e">
        <f>IF(D484="X",0,IF(E484="X",0,VLOOKUP(E484,'33'!$K$3:$L$16,2,FALSE)))</f>
        <v>#N/A</v>
      </c>
      <c r="P484" s="108" t="e">
        <f t="shared" si="15"/>
        <v>#N/A</v>
      </c>
    </row>
    <row r="485" spans="3:23">
      <c r="N485" s="108">
        <f t="shared" si="14"/>
        <v>0</v>
      </c>
      <c r="O485" s="108" t="e">
        <f>IF(D485="X",0,IF(E485="X",0,VLOOKUP(E485,'33'!$K$3:$L$16,2,FALSE)))</f>
        <v>#N/A</v>
      </c>
      <c r="P485" s="108" t="e">
        <f t="shared" si="15"/>
        <v>#N/A</v>
      </c>
    </row>
    <row r="486" spans="3:23">
      <c r="N486" s="108">
        <f t="shared" si="14"/>
        <v>0</v>
      </c>
      <c r="O486" s="108" t="e">
        <f>IF(D486="X",0,IF(E486="X",0,VLOOKUP(E486,'33'!$K$3:$L$16,2,FALSE)))</f>
        <v>#N/A</v>
      </c>
      <c r="P486" s="108" t="e">
        <f t="shared" si="15"/>
        <v>#N/A</v>
      </c>
    </row>
    <row r="487" spans="3:23">
      <c r="N487" s="108">
        <f t="shared" si="14"/>
        <v>0</v>
      </c>
      <c r="O487" s="108" t="e">
        <f>IF(D487="X",0,IF(E487="X",0,VLOOKUP(E487,'33'!$K$3:$L$16,2,FALSE)))</f>
        <v>#N/A</v>
      </c>
      <c r="P487" s="108" t="e">
        <f t="shared" si="15"/>
        <v>#N/A</v>
      </c>
    </row>
    <row r="488" spans="3:23">
      <c r="N488" s="108">
        <f t="shared" si="14"/>
        <v>0</v>
      </c>
      <c r="O488" s="108" t="e">
        <f>IF(D488="X",0,IF(E488="X",0,VLOOKUP(E488,'33'!$K$3:$L$16,2,FALSE)))</f>
        <v>#N/A</v>
      </c>
      <c r="P488" s="108" t="e">
        <f t="shared" si="15"/>
        <v>#N/A</v>
      </c>
    </row>
    <row r="489" spans="3:23">
      <c r="N489" s="108">
        <f t="shared" si="14"/>
        <v>0</v>
      </c>
      <c r="O489" s="108" t="e">
        <f>IF(D489="X",0,IF(E489="X",0,VLOOKUP(E489,'33'!$K$3:$L$16,2,FALSE)))</f>
        <v>#N/A</v>
      </c>
      <c r="P489" s="108" t="e">
        <f t="shared" si="15"/>
        <v>#N/A</v>
      </c>
    </row>
    <row r="490" spans="3:23">
      <c r="N490" s="108">
        <f t="shared" si="14"/>
        <v>0</v>
      </c>
      <c r="O490" s="108" t="e">
        <f>IF(D490="X",0,IF(E490="X",0,VLOOKUP(E490,'33'!$K$3:$L$16,2,FALSE)))</f>
        <v>#N/A</v>
      </c>
      <c r="P490" s="108" t="e">
        <f t="shared" si="15"/>
        <v>#N/A</v>
      </c>
    </row>
    <row r="491" spans="3:23">
      <c r="N491" s="108">
        <f t="shared" si="14"/>
        <v>0</v>
      </c>
      <c r="O491" s="108" t="e">
        <f>IF(D491="X",0,IF(E491="X",0,VLOOKUP(E491,'33'!$K$3:$L$16,2,FALSE)))</f>
        <v>#N/A</v>
      </c>
      <c r="P491" s="108" t="e">
        <f t="shared" si="15"/>
        <v>#N/A</v>
      </c>
    </row>
    <row r="492" spans="3:23">
      <c r="N492" s="108">
        <f t="shared" si="14"/>
        <v>0</v>
      </c>
      <c r="O492" s="108" t="e">
        <f>IF(D492="X",0,IF(E492="X",0,VLOOKUP(E492,'33'!$K$3:$L$16,2,FALSE)))</f>
        <v>#N/A</v>
      </c>
      <c r="P492" s="108" t="e">
        <f t="shared" si="15"/>
        <v>#N/A</v>
      </c>
    </row>
    <row r="493" spans="3:23">
      <c r="N493" s="108">
        <f t="shared" si="14"/>
        <v>0</v>
      </c>
      <c r="O493" s="108" t="e">
        <f>IF(D493="X",0,IF(E493="X",0,VLOOKUP(E493,'33'!$K$3:$L$16,2,FALSE)))</f>
        <v>#N/A</v>
      </c>
      <c r="P493" s="108" t="e">
        <f t="shared" si="15"/>
        <v>#N/A</v>
      </c>
    </row>
    <row r="494" spans="3:23">
      <c r="N494" s="108">
        <f t="shared" si="14"/>
        <v>0</v>
      </c>
      <c r="O494" s="108" t="e">
        <f>IF(D494="X",0,IF(E494="X",0,VLOOKUP(E494,'33'!$K$3:$L$16,2,FALSE)))</f>
        <v>#N/A</v>
      </c>
      <c r="P494" s="108" t="e">
        <f t="shared" si="15"/>
        <v>#N/A</v>
      </c>
    </row>
    <row r="495" spans="3:23" ht="15.75" thickBot="1">
      <c r="C495" s="109" t="s">
        <v>173</v>
      </c>
      <c r="D495" s="79"/>
      <c r="E495" s="79"/>
      <c r="F495" s="91">
        <f t="shared" ref="F495:M495" si="16">SUM(F4:F494)</f>
        <v>0</v>
      </c>
      <c r="G495" s="91">
        <f t="shared" si="16"/>
        <v>0</v>
      </c>
      <c r="H495" s="91">
        <f t="shared" si="16"/>
        <v>0</v>
      </c>
      <c r="I495" s="91">
        <f t="shared" si="16"/>
        <v>0</v>
      </c>
      <c r="J495" s="91">
        <f t="shared" si="16"/>
        <v>0</v>
      </c>
      <c r="K495" s="91">
        <f t="shared" si="16"/>
        <v>0</v>
      </c>
      <c r="L495" s="91">
        <f t="shared" si="16"/>
        <v>0</v>
      </c>
      <c r="M495" s="91">
        <f t="shared" si="16"/>
        <v>0</v>
      </c>
      <c r="Q495" s="79" t="s">
        <v>174</v>
      </c>
      <c r="R495" s="91">
        <f t="shared" ref="R495:W495" si="17">SUM(R4:R494)</f>
        <v>0</v>
      </c>
      <c r="S495" s="91">
        <f t="shared" si="17"/>
        <v>0</v>
      </c>
      <c r="T495" s="91">
        <f t="shared" si="17"/>
        <v>0</v>
      </c>
      <c r="U495" s="91">
        <f t="shared" si="17"/>
        <v>0</v>
      </c>
      <c r="V495" s="91">
        <f t="shared" si="17"/>
        <v>0</v>
      </c>
      <c r="W495" s="91">
        <f t="shared" si="17"/>
        <v>0</v>
      </c>
    </row>
    <row r="496" spans="3:23" ht="15.75" thickTop="1"/>
    <row r="498" spans="3:16">
      <c r="C498" s="80" t="s">
        <v>172</v>
      </c>
      <c r="F498" s="33"/>
      <c r="G498" s="33"/>
      <c r="H498" s="33"/>
      <c r="I498" s="33"/>
      <c r="J498" s="33"/>
      <c r="K498" s="33"/>
      <c r="L498" s="33"/>
      <c r="M498" s="33"/>
      <c r="N498" s="81" t="s">
        <v>186</v>
      </c>
      <c r="O498" s="33"/>
      <c r="P498" s="81" t="s">
        <v>177</v>
      </c>
    </row>
    <row r="499" spans="3:16">
      <c r="C499" s="81" t="str">
        <f>IF('33'!K3="", "Vrije categorie",'33'!K3)</f>
        <v>A</v>
      </c>
      <c r="F499" s="92" cm="1">
        <f t="array" ref="F499">SUMPRODUCT(--($E$4:$E$494=C499),--($D$4:$D$494=""),$F$4:$F$494)</f>
        <v>0</v>
      </c>
      <c r="G499" s="92" cm="1">
        <f t="array" ref="G499">SUMPRODUCT(--($E$4:$E$494=C499),--($D$4:$D$494=""),$G$4:$G$494)</f>
        <v>0</v>
      </c>
      <c r="H499" s="92" cm="1">
        <f t="array" ref="H499">SUMPRODUCT(--($E$4:$E$494=C499),--($D$4:$D$494=""),$H$4:$H$494)</f>
        <v>0</v>
      </c>
      <c r="I499" s="92" cm="1">
        <f t="array" ref="I499">SUMPRODUCT(--($E$4:$E$494=C499),--($D$4:$D$494=""),$I$4:$I$494)</f>
        <v>0</v>
      </c>
      <c r="J499" s="92" cm="1">
        <f t="array" ref="J499">SUMPRODUCT(--($E$4:$E$494=C499),--($D$4:$D$494=""),$J$4:$J$494)</f>
        <v>0</v>
      </c>
      <c r="K499" s="92" cm="1">
        <f t="array" ref="K499">SUMPRODUCT(--($E$4:$E$494=C499),--($D$4:$D$494=""),$K$4:$K$494)</f>
        <v>0</v>
      </c>
      <c r="L499" s="92" cm="1">
        <f t="array" ref="L499">SUMPRODUCT(--($E$4:$E$494=C499),--($D$4:$D$494=""),$L$4:$L$494)</f>
        <v>0</v>
      </c>
      <c r="M499" s="92" cm="1">
        <f t="array" ref="M499">SUMPRODUCT(--($E$4:$E$494=C499),--($D$4:$D$494=""),$M$4:$M$494)</f>
        <v>0</v>
      </c>
      <c r="N499" s="92">
        <f>SUM(F499:M499)</f>
        <v>0</v>
      </c>
      <c r="O499" s="81"/>
      <c r="P499" s="92" t="e" cm="1">
        <f t="array" ref="P499">SUMPRODUCT(--($E$4:$E$494=C499),--($D$4:$D$494=""),$P$4:$P$494)</f>
        <v>#N/A</v>
      </c>
    </row>
    <row r="500" spans="3:16">
      <c r="C500" s="81" t="str">
        <f>IF('33'!K4="", "Vrije categorie",'33'!K4)</f>
        <v>B</v>
      </c>
      <c r="F500" s="92" cm="1">
        <f t="array" ref="F500">SUMPRODUCT(--($E$4:$E$494=C500),--($D$4:$D$494=""),$F$4:$F$494)</f>
        <v>0</v>
      </c>
      <c r="G500" s="92" cm="1">
        <f t="array" ref="G500">SUMPRODUCT(--($E$4:$E$494=C500),--($D$4:$D$494=""),$G$4:$G$494)</f>
        <v>0</v>
      </c>
      <c r="H500" s="92" cm="1">
        <f t="array" ref="H500">SUMPRODUCT(--($E$4:$E$494=C500),--($D$4:$D$494=""),$H$4:$H$494)</f>
        <v>0</v>
      </c>
      <c r="I500" s="92" cm="1">
        <f t="array" ref="I500">SUMPRODUCT(--($E$4:$E$494=C500),--($D$4:$D$494=""),$I$4:$I$494)</f>
        <v>0</v>
      </c>
      <c r="J500" s="92" cm="1">
        <f t="array" ref="J500">SUMPRODUCT(--($E$4:$E$494=C500),--($D$4:$D$494=""),$J$4:$J$494)</f>
        <v>0</v>
      </c>
      <c r="K500" s="92" cm="1">
        <f t="array" ref="K500">SUMPRODUCT(--($E$4:$E$494=C500),--($D$4:$D$494=""),$K$4:$K$494)</f>
        <v>0</v>
      </c>
      <c r="L500" s="92" cm="1">
        <f t="array" ref="L500">SUMPRODUCT(--($E$4:$E$494=C500),--($D$4:$D$494=""),$L$4:$L$494)</f>
        <v>0</v>
      </c>
      <c r="M500" s="92" cm="1">
        <f t="array" ref="M500">SUMPRODUCT(--($E$4:$E$494=C500),--($D$4:$D$494=""),$M$4:$M$494)</f>
        <v>0</v>
      </c>
      <c r="N500" s="92">
        <f t="shared" ref="N500:N512" si="18">SUM(F500:M500)</f>
        <v>0</v>
      </c>
      <c r="O500" s="81"/>
      <c r="P500" s="92" t="e" cm="1">
        <f t="array" ref="P500">SUMPRODUCT(--($E$4:$E$494=C500),--($D$4:$D$494=""),$P$4:$P$494)</f>
        <v>#N/A</v>
      </c>
    </row>
    <row r="501" spans="3:16">
      <c r="C501" s="81" t="str">
        <f>IF('33'!K5="", "Vrije categorie",'33'!K5)</f>
        <v>C</v>
      </c>
      <c r="F501" s="92" cm="1">
        <f t="array" ref="F501">SUMPRODUCT(--($E$4:$E$494=C501),--($D$4:$D$494=""),$F$4:$F$494)</f>
        <v>0</v>
      </c>
      <c r="G501" s="92" cm="1">
        <f t="array" ref="G501">SUMPRODUCT(--($E$4:$E$494=C501),--($D$4:$D$494=""),$G$4:$G$494)</f>
        <v>0</v>
      </c>
      <c r="H501" s="92" cm="1">
        <f t="array" ref="H501">SUMPRODUCT(--($E$4:$E$494=C501),--($D$4:$D$494=""),$H$4:$H$494)</f>
        <v>0</v>
      </c>
      <c r="I501" s="92" cm="1">
        <f t="array" ref="I501">SUMPRODUCT(--($E$4:$E$494=C501),--($D$4:$D$494=""),$I$4:$I$494)</f>
        <v>0</v>
      </c>
      <c r="J501" s="92" cm="1">
        <f t="array" ref="J501">SUMPRODUCT(--($E$4:$E$494=C501),--($D$4:$D$494=""),$J$4:$J$494)</f>
        <v>0</v>
      </c>
      <c r="K501" s="92" cm="1">
        <f t="array" ref="K501">SUMPRODUCT(--($E$4:$E$494=C501),--($D$4:$D$494=""),$K$4:$K$494)</f>
        <v>0</v>
      </c>
      <c r="L501" s="92" cm="1">
        <f t="array" ref="L501">SUMPRODUCT(--($E$4:$E$494=C501),--($D$4:$D$494=""),$L$4:$L$494)</f>
        <v>0</v>
      </c>
      <c r="M501" s="92" cm="1">
        <f t="array" ref="M501">SUMPRODUCT(--($E$4:$E$494=C501),--($D$4:$D$494=""),$M$4:$M$494)</f>
        <v>0</v>
      </c>
      <c r="N501" s="92">
        <f t="shared" si="18"/>
        <v>0</v>
      </c>
      <c r="O501" s="81"/>
      <c r="P501" s="92" t="e" cm="1">
        <f t="array" ref="P501">SUMPRODUCT(--($E$4:$E$494=C501),--($D$4:$D$494=""),$P$4:$P$494)</f>
        <v>#N/A</v>
      </c>
    </row>
    <row r="502" spans="3:16">
      <c r="C502" s="81" t="str">
        <f>IF('33'!K6="", "Vrije categorie",'33'!K6)</f>
        <v>D</v>
      </c>
      <c r="F502" s="92" cm="1">
        <f t="array" ref="F502">SUMPRODUCT(--($E$4:$E$494=C502),--($D$4:$D$494=""),$F$4:$F$494)</f>
        <v>0</v>
      </c>
      <c r="G502" s="92" cm="1">
        <f t="array" ref="G502">SUMPRODUCT(--($E$4:$E$494=C502),--($D$4:$D$494=""),$G$4:$G$494)</f>
        <v>0</v>
      </c>
      <c r="H502" s="92" cm="1">
        <f t="array" ref="H502">SUMPRODUCT(--($E$4:$E$494=C502),--($D$4:$D$494=""),$H$4:$H$494)</f>
        <v>0</v>
      </c>
      <c r="I502" s="92" cm="1">
        <f t="array" ref="I502">SUMPRODUCT(--($E$4:$E$494=C502),--($D$4:$D$494=""),$I$4:$I$494)</f>
        <v>0</v>
      </c>
      <c r="J502" s="92" cm="1">
        <f t="array" ref="J502">SUMPRODUCT(--($E$4:$E$494=C502),--($D$4:$D$494=""),$J$4:$J$494)</f>
        <v>0</v>
      </c>
      <c r="K502" s="92" cm="1">
        <f t="array" ref="K502">SUMPRODUCT(--($E$4:$E$494=C502),--($D$4:$D$494=""),$K$4:$K$494)</f>
        <v>0</v>
      </c>
      <c r="L502" s="92" cm="1">
        <f t="array" ref="L502">SUMPRODUCT(--($E$4:$E$494=C502),--($D$4:$D$494=""),$L$4:$L$494)</f>
        <v>0</v>
      </c>
      <c r="M502" s="92" cm="1">
        <f t="array" ref="M502">SUMPRODUCT(--($E$4:$E$494=C502),--($D$4:$D$494=""),$M$4:$M$494)</f>
        <v>0</v>
      </c>
      <c r="N502" s="92">
        <f t="shared" si="18"/>
        <v>0</v>
      </c>
      <c r="O502" s="81"/>
      <c r="P502" s="92" t="e" cm="1">
        <f t="array" ref="P502">SUMPRODUCT(--($E$4:$E$494=C502),--($D$4:$D$494=""),$P$4:$P$494)</f>
        <v>#N/A</v>
      </c>
    </row>
    <row r="503" spans="3:16">
      <c r="C503" s="81" t="str">
        <f>IF('33'!K7="", "Vrije categorie",'33'!K7)</f>
        <v>E</v>
      </c>
      <c r="F503" s="92" cm="1">
        <f t="array" ref="F503">SUMPRODUCT(--($E$4:$E$494=C503),--($D$4:$D$494=""),$F$4:$F$494)</f>
        <v>0</v>
      </c>
      <c r="G503" s="92" cm="1">
        <f t="array" ref="G503">SUMPRODUCT(--($E$4:$E$494=C503),--($D$4:$D$494=""),$G$4:$G$494)</f>
        <v>0</v>
      </c>
      <c r="H503" s="92" cm="1">
        <f t="array" ref="H503">SUMPRODUCT(--($E$4:$E$494=C503),--($D$4:$D$494=""),$H$4:$H$494)</f>
        <v>0</v>
      </c>
      <c r="I503" s="92" cm="1">
        <f t="array" ref="I503">SUMPRODUCT(--($E$4:$E$494=C503),--($D$4:$D$494=""),$I$4:$I$494)</f>
        <v>0</v>
      </c>
      <c r="J503" s="92" cm="1">
        <f t="array" ref="J503">SUMPRODUCT(--($E$4:$E$494=C503),--($D$4:$D$494=""),$J$4:$J$494)</f>
        <v>0</v>
      </c>
      <c r="K503" s="92" cm="1">
        <f t="array" ref="K503">SUMPRODUCT(--($E$4:$E$494=C503),--($D$4:$D$494=""),$K$4:$K$494)</f>
        <v>0</v>
      </c>
      <c r="L503" s="92" cm="1">
        <f t="array" ref="L503">SUMPRODUCT(--($E$4:$E$494=C503),--($D$4:$D$494=""),$L$4:$L$494)</f>
        <v>0</v>
      </c>
      <c r="M503" s="92" cm="1">
        <f t="array" ref="M503">SUMPRODUCT(--($E$4:$E$494=C503),--($D$4:$D$494=""),$M$4:$M$494)</f>
        <v>0</v>
      </c>
      <c r="N503" s="92">
        <f t="shared" si="18"/>
        <v>0</v>
      </c>
      <c r="O503" s="81"/>
      <c r="P503" s="92" t="e" cm="1">
        <f t="array" ref="P503">SUMPRODUCT(--($E$4:$E$494=C503),--($D$4:$D$494=""),$P$4:$P$494)</f>
        <v>#N/A</v>
      </c>
    </row>
    <row r="504" spans="3:16">
      <c r="C504" s="81" t="str">
        <f>IF('33'!K8="", "Vrije categorie",'33'!K8)</f>
        <v>F</v>
      </c>
      <c r="F504" s="92" cm="1">
        <f t="array" ref="F504">SUMPRODUCT(--($E$4:$E$494=C504),--($D$4:$D$494=""),$F$4:$F$494)</f>
        <v>0</v>
      </c>
      <c r="G504" s="92" cm="1">
        <f t="array" ref="G504">SUMPRODUCT(--($E$4:$E$494=C504),--($D$4:$D$494=""),$G$4:$G$494)</f>
        <v>0</v>
      </c>
      <c r="H504" s="92" cm="1">
        <f t="array" ref="H504">SUMPRODUCT(--($E$4:$E$494=C504),--($D$4:$D$494=""),$H$4:$H$494)</f>
        <v>0</v>
      </c>
      <c r="I504" s="92" cm="1">
        <f t="array" ref="I504">SUMPRODUCT(--($E$4:$E$494=C504),--($D$4:$D$494=""),$I$4:$I$494)</f>
        <v>0</v>
      </c>
      <c r="J504" s="92" cm="1">
        <f t="array" ref="J504">SUMPRODUCT(--($E$4:$E$494=C504),--($D$4:$D$494=""),$J$4:$J$494)</f>
        <v>0</v>
      </c>
      <c r="K504" s="92" cm="1">
        <f t="array" ref="K504">SUMPRODUCT(--($E$4:$E$494=C504),--($D$4:$D$494=""),$K$4:$K$494)</f>
        <v>0</v>
      </c>
      <c r="L504" s="92" cm="1">
        <f t="array" ref="L504">SUMPRODUCT(--($E$4:$E$494=C504),--($D$4:$D$494=""),$L$4:$L$494)</f>
        <v>0</v>
      </c>
      <c r="M504" s="92" cm="1">
        <f t="array" ref="M504">SUMPRODUCT(--($E$4:$E$494=C504),--($D$4:$D$494=""),$M$4:$M$494)</f>
        <v>0</v>
      </c>
      <c r="N504" s="92">
        <f t="shared" si="18"/>
        <v>0</v>
      </c>
      <c r="O504" s="81"/>
      <c r="P504" s="92" t="e" cm="1">
        <f t="array" ref="P504">SUMPRODUCT(--($E$4:$E$494=C504),--($D$4:$D$494=""),$P$4:$P$494)</f>
        <v>#N/A</v>
      </c>
    </row>
    <row r="505" spans="3:16">
      <c r="C505" s="81" t="str">
        <f>IF('33'!K9="", "Vrije categorie",'33'!K9)</f>
        <v>G</v>
      </c>
      <c r="F505" s="92" cm="1">
        <f t="array" ref="F505">SUMPRODUCT(--($E$4:$E$494=C505),--($D$4:$D$494=""),$F$4:$F$494)</f>
        <v>0</v>
      </c>
      <c r="G505" s="92" cm="1">
        <f t="array" ref="G505">SUMPRODUCT(--($E$4:$E$494=C505),--($D$4:$D$494=""),$G$4:$G$494)</f>
        <v>0</v>
      </c>
      <c r="H505" s="92" cm="1">
        <f t="array" ref="H505">SUMPRODUCT(--($E$4:$E$494=C505),--($D$4:$D$494=""),$H$4:$H$494)</f>
        <v>0</v>
      </c>
      <c r="I505" s="92" cm="1">
        <f t="array" ref="I505">SUMPRODUCT(--($E$4:$E$494=C505),--($D$4:$D$494=""),$I$4:$I$494)</f>
        <v>0</v>
      </c>
      <c r="J505" s="92" cm="1">
        <f t="array" ref="J505">SUMPRODUCT(--($E$4:$E$494=C505),--($D$4:$D$494=""),$J$4:$J$494)</f>
        <v>0</v>
      </c>
      <c r="K505" s="92" cm="1">
        <f t="array" ref="K505">SUMPRODUCT(--($E$4:$E$494=C505),--($D$4:$D$494=""),$K$4:$K$494)</f>
        <v>0</v>
      </c>
      <c r="L505" s="92" cm="1">
        <f t="array" ref="L505">SUMPRODUCT(--($E$4:$E$494=C505),--($D$4:$D$494=""),$L$4:$L$494)</f>
        <v>0</v>
      </c>
      <c r="M505" s="92" cm="1">
        <f t="array" ref="M505">SUMPRODUCT(--($E$4:$E$494=C505),--($D$4:$D$494=""),$M$4:$M$494)</f>
        <v>0</v>
      </c>
      <c r="N505" s="92">
        <f t="shared" si="18"/>
        <v>0</v>
      </c>
      <c r="O505" s="81"/>
      <c r="P505" s="92" t="e" cm="1">
        <f t="array" ref="P505">SUMPRODUCT(--($E$4:$E$494=C505),--($D$4:$D$494=""),$P$4:$P$494)</f>
        <v>#N/A</v>
      </c>
    </row>
    <row r="506" spans="3:16">
      <c r="C506" s="81" t="str">
        <f>IF('33'!K10="", "Vrije categorie",'33'!K10)</f>
        <v>H</v>
      </c>
      <c r="F506" s="92" cm="1">
        <f t="array" ref="F506">SUMPRODUCT(--($E$4:$E$494=C506),--($D$4:$D$494=""),$F$4:$F$494)</f>
        <v>0</v>
      </c>
      <c r="G506" s="92" cm="1">
        <f t="array" ref="G506">SUMPRODUCT(--($E$4:$E$494=C506),--($D$4:$D$494=""),$G$4:$G$494)</f>
        <v>0</v>
      </c>
      <c r="H506" s="92" cm="1">
        <f t="array" ref="H506">SUMPRODUCT(--($E$4:$E$494=C506),--($D$4:$D$494=""),$H$4:$H$494)</f>
        <v>0</v>
      </c>
      <c r="I506" s="92" cm="1">
        <f t="array" ref="I506">SUMPRODUCT(--($E$4:$E$494=C506),--($D$4:$D$494=""),$I$4:$I$494)</f>
        <v>0</v>
      </c>
      <c r="J506" s="92" cm="1">
        <f t="array" ref="J506">SUMPRODUCT(--($E$4:$E$494=C506),--($D$4:$D$494=""),$J$4:$J$494)</f>
        <v>0</v>
      </c>
      <c r="K506" s="92" cm="1">
        <f t="array" ref="K506">SUMPRODUCT(--($E$4:$E$494=C506),--($D$4:$D$494=""),$K$4:$K$494)</f>
        <v>0</v>
      </c>
      <c r="L506" s="92" cm="1">
        <f t="array" ref="L506">SUMPRODUCT(--($E$4:$E$494=C506),--($D$4:$D$494=""),$L$4:$L$494)</f>
        <v>0</v>
      </c>
      <c r="M506" s="92" cm="1">
        <f t="array" ref="M506">SUMPRODUCT(--($E$4:$E$494=C506),--($D$4:$D$494=""),$M$4:$M$494)</f>
        <v>0</v>
      </c>
      <c r="N506" s="92">
        <f t="shared" si="18"/>
        <v>0</v>
      </c>
      <c r="O506" s="81"/>
      <c r="P506" s="92" t="e" cm="1">
        <f t="array" ref="P506">SUMPRODUCT(--($E$4:$E$494=C506),--($D$4:$D$494=""),$P$4:$P$494)</f>
        <v>#N/A</v>
      </c>
    </row>
    <row r="507" spans="3:16">
      <c r="C507" s="81" t="str">
        <f>IF('33'!K11="", "Vrije categorie",'33'!K11)</f>
        <v>I</v>
      </c>
      <c r="F507" s="92" cm="1">
        <f t="array" ref="F507">SUMPRODUCT(--($E$4:$E$494=C507),--($D$4:$D$494=""),$F$4:$F$494)</f>
        <v>0</v>
      </c>
      <c r="G507" s="92" cm="1">
        <f t="array" ref="G507">SUMPRODUCT(--($E$4:$E$494=C507),--($D$4:$D$494=""),$G$4:$G$494)</f>
        <v>0</v>
      </c>
      <c r="H507" s="92" cm="1">
        <f t="array" ref="H507">SUMPRODUCT(--($E$4:$E$494=C507),--($D$4:$D$494=""),$H$4:$H$494)</f>
        <v>0</v>
      </c>
      <c r="I507" s="92" cm="1">
        <f t="array" ref="I507">SUMPRODUCT(--($E$4:$E$494=C507),--($D$4:$D$494=""),$I$4:$I$494)</f>
        <v>0</v>
      </c>
      <c r="J507" s="92" cm="1">
        <f t="array" ref="J507">SUMPRODUCT(--($E$4:$E$494=C507),--($D$4:$D$494=""),$J$4:$J$494)</f>
        <v>0</v>
      </c>
      <c r="K507" s="92" cm="1">
        <f t="array" ref="K507">SUMPRODUCT(--($E$4:$E$494=C507),--($D$4:$D$494=""),$K$4:$K$494)</f>
        <v>0</v>
      </c>
      <c r="L507" s="92" cm="1">
        <f t="array" ref="L507">SUMPRODUCT(--($E$4:$E$494=C507),--($D$4:$D$494=""),$L$4:$L$494)</f>
        <v>0</v>
      </c>
      <c r="M507" s="92" cm="1">
        <f t="array" ref="M507">SUMPRODUCT(--($E$4:$E$494=C507),--($D$4:$D$494=""),$M$4:$M$494)</f>
        <v>0</v>
      </c>
      <c r="N507" s="92">
        <f t="shared" si="18"/>
        <v>0</v>
      </c>
      <c r="O507" s="81"/>
      <c r="P507" s="92" t="e" cm="1">
        <f t="array" ref="P507">SUMPRODUCT(--($E$4:$E$494=C507),--($D$4:$D$494=""),$P$4:$P$494)</f>
        <v>#N/A</v>
      </c>
    </row>
    <row r="508" spans="3:16">
      <c r="C508" s="81" t="str">
        <f>IF('33'!K12="", "Vrije categorie",'33'!K12)</f>
        <v>J</v>
      </c>
      <c r="F508" s="92" cm="1">
        <f t="array" ref="F508">SUMPRODUCT(--($E$4:$E$494=C508),--($D$4:$D$494=""),$F$4:$F$494)</f>
        <v>0</v>
      </c>
      <c r="G508" s="92" cm="1">
        <f t="array" ref="G508">SUMPRODUCT(--($E$4:$E$494=C508),--($D$4:$D$494=""),$G$4:$G$494)</f>
        <v>0</v>
      </c>
      <c r="H508" s="92" cm="1">
        <f t="array" ref="H508">SUMPRODUCT(--($E$4:$E$494=C508),--($D$4:$D$494=""),$H$4:$H$494)</f>
        <v>0</v>
      </c>
      <c r="I508" s="92" cm="1">
        <f t="array" ref="I508">SUMPRODUCT(--($E$4:$E$494=C508),--($D$4:$D$494=""),$I$4:$I$494)</f>
        <v>0</v>
      </c>
      <c r="J508" s="92" cm="1">
        <f t="array" ref="J508">SUMPRODUCT(--($E$4:$E$494=C508),--($D$4:$D$494=""),$J$4:$J$494)</f>
        <v>0</v>
      </c>
      <c r="K508" s="92" cm="1">
        <f t="array" ref="K508">SUMPRODUCT(--($E$4:$E$494=C508),--($D$4:$D$494=""),$K$4:$K$494)</f>
        <v>0</v>
      </c>
      <c r="L508" s="92" cm="1">
        <f t="array" ref="L508">SUMPRODUCT(--($E$4:$E$494=C508),--($D$4:$D$494=""),$L$4:$L$494)</f>
        <v>0</v>
      </c>
      <c r="M508" s="92" cm="1">
        <f t="array" ref="M508">SUMPRODUCT(--($E$4:$E$494=C508),--($D$4:$D$494=""),$M$4:$M$494)</f>
        <v>0</v>
      </c>
      <c r="N508" s="92">
        <f t="shared" si="18"/>
        <v>0</v>
      </c>
      <c r="O508" s="81"/>
      <c r="P508" s="92" t="e" cm="1">
        <f t="array" ref="P508">SUMPRODUCT(--($E$4:$E$494=C508),--($D$4:$D$494=""),$P$4:$P$494)</f>
        <v>#N/A</v>
      </c>
    </row>
    <row r="509" spans="3:16">
      <c r="C509" s="81" t="str">
        <f>IF('33'!K13="", "Vrije categorie",'33'!K13)</f>
        <v>K</v>
      </c>
      <c r="F509" s="92" cm="1">
        <f t="array" ref="F509">SUMPRODUCT(--($E$4:$E$494=C509),--($D$4:$D$494=""),$F$4:$F$494)</f>
        <v>0</v>
      </c>
      <c r="G509" s="92" cm="1">
        <f t="array" ref="G509">SUMPRODUCT(--($E$4:$E$494=C509),--($D$4:$D$494=""),$G$4:$G$494)</f>
        <v>0</v>
      </c>
      <c r="H509" s="92" cm="1">
        <f t="array" ref="H509">SUMPRODUCT(--($E$4:$E$494=C509),--($D$4:$D$494=""),$H$4:$H$494)</f>
        <v>0</v>
      </c>
      <c r="I509" s="92" cm="1">
        <f t="array" ref="I509">SUMPRODUCT(--($E$4:$E$494=C509),--($D$4:$D$494=""),$I$4:$I$494)</f>
        <v>0</v>
      </c>
      <c r="J509" s="92" cm="1">
        <f t="array" ref="J509">SUMPRODUCT(--($E$4:$E$494=C509),--($D$4:$D$494=""),$J$4:$J$494)</f>
        <v>0</v>
      </c>
      <c r="K509" s="92" cm="1">
        <f t="array" ref="K509">SUMPRODUCT(--($E$4:$E$494=C509),--($D$4:$D$494=""),$K$4:$K$494)</f>
        <v>0</v>
      </c>
      <c r="L509" s="92" cm="1">
        <f t="array" ref="L509">SUMPRODUCT(--($E$4:$E$494=C509),--($D$4:$D$494=""),$L$4:$L$494)</f>
        <v>0</v>
      </c>
      <c r="M509" s="92" cm="1">
        <f t="array" ref="M509">SUMPRODUCT(--($E$4:$E$494=C509),--($D$4:$D$494=""),$M$4:$M$494)</f>
        <v>0</v>
      </c>
      <c r="N509" s="92">
        <f t="shared" si="18"/>
        <v>0</v>
      </c>
      <c r="O509" s="81"/>
      <c r="P509" s="92" t="e" cm="1">
        <f t="array" ref="P509">SUMPRODUCT(--($E$4:$E$494=C509),--($D$4:$D$494=""),$P$4:$P$494)</f>
        <v>#N/A</v>
      </c>
    </row>
    <row r="510" spans="3:16">
      <c r="C510" s="81" t="str">
        <f>IF('33'!K14="", "Vrije categorie",'33'!K14)</f>
        <v>Vrije categorie</v>
      </c>
      <c r="F510" s="92" cm="1">
        <f t="array" ref="F510">SUMPRODUCT(--($E$4:$E$494=C510),--($D$4:$D$494=""),$F$4:$F$494)</f>
        <v>0</v>
      </c>
      <c r="G510" s="92" cm="1">
        <f t="array" ref="G510">SUMPRODUCT(--($E$4:$E$494=C510),--($D$4:$D$494=""),$G$4:$G$494)</f>
        <v>0</v>
      </c>
      <c r="H510" s="92" cm="1">
        <f t="array" ref="H510">SUMPRODUCT(--($E$4:$E$494=C510),--($D$4:$D$494=""),$H$4:$H$494)</f>
        <v>0</v>
      </c>
      <c r="I510" s="92" cm="1">
        <f t="array" ref="I510">SUMPRODUCT(--($E$4:$E$494=C510),--($D$4:$D$494=""),$I$4:$I$494)</f>
        <v>0</v>
      </c>
      <c r="J510" s="92" cm="1">
        <f t="array" ref="J510">SUMPRODUCT(--($E$4:$E$494=C510),--($D$4:$D$494=""),$J$4:$J$494)</f>
        <v>0</v>
      </c>
      <c r="K510" s="92" cm="1">
        <f t="array" ref="K510">SUMPRODUCT(--($E$4:$E$494=C510),--($D$4:$D$494=""),$K$4:$K$494)</f>
        <v>0</v>
      </c>
      <c r="L510" s="92" cm="1">
        <f t="array" ref="L510">SUMPRODUCT(--($E$4:$E$494=C510),--($D$4:$D$494=""),$L$4:$L$494)</f>
        <v>0</v>
      </c>
      <c r="M510" s="92" cm="1">
        <f t="array" ref="M510">SUMPRODUCT(--($E$4:$E$494=C510),--($D$4:$D$494=""),$M$4:$M$494)</f>
        <v>0</v>
      </c>
      <c r="N510" s="92">
        <f t="shared" si="18"/>
        <v>0</v>
      </c>
      <c r="O510" s="81"/>
      <c r="P510" s="92" t="e" cm="1">
        <f t="array" ref="P510">SUMPRODUCT(--($E$4:$E$494=C510),--($D$4:$D$494=""),$P$4:$P$494)</f>
        <v>#N/A</v>
      </c>
    </row>
    <row r="511" spans="3:16">
      <c r="C511" s="81" t="str">
        <f>IF('33'!K15="", "Vrije categorie",'33'!K15)</f>
        <v>Vrije categorie</v>
      </c>
      <c r="F511" s="92" cm="1">
        <f t="array" ref="F511">SUMPRODUCT(--($E$4:$E$494=C511),--($D$4:$D$494=""),$F$4:$F$494)</f>
        <v>0</v>
      </c>
      <c r="G511" s="92" cm="1">
        <f t="array" ref="G511">SUMPRODUCT(--($E$4:$E$494=C511),--($D$4:$D$494=""),$G$4:$G$494)</f>
        <v>0</v>
      </c>
      <c r="H511" s="92" cm="1">
        <f t="array" ref="H511">SUMPRODUCT(--($E$4:$E$494=C511),--($D$4:$D$494=""),$H$4:$H$494)</f>
        <v>0</v>
      </c>
      <c r="I511" s="92" cm="1">
        <f t="array" ref="I511">SUMPRODUCT(--($E$4:$E$494=C511),--($D$4:$D$494=""),$I$4:$I$494)</f>
        <v>0</v>
      </c>
      <c r="J511" s="92" cm="1">
        <f t="array" ref="J511">SUMPRODUCT(--($E$4:$E$494=C511),--($D$4:$D$494=""),$J$4:$J$494)</f>
        <v>0</v>
      </c>
      <c r="K511" s="92" cm="1">
        <f t="array" ref="K511">SUMPRODUCT(--($E$4:$E$494=C511),--($D$4:$D$494=""),$K$4:$K$494)</f>
        <v>0</v>
      </c>
      <c r="L511" s="92" cm="1">
        <f t="array" ref="L511">SUMPRODUCT(--($E$4:$E$494=C511),--($D$4:$D$494=""),$L$4:$L$494)</f>
        <v>0</v>
      </c>
      <c r="M511" s="92" cm="1">
        <f t="array" ref="M511">SUMPRODUCT(--($E$4:$E$494=C511),--($D$4:$D$494=""),$M$4:$M$494)</f>
        <v>0</v>
      </c>
      <c r="N511" s="92">
        <f t="shared" si="18"/>
        <v>0</v>
      </c>
      <c r="O511" s="81"/>
      <c r="P511" s="92" t="e" cm="1">
        <f t="array" ref="P511">SUMPRODUCT(--($E$4:$E$494=C511),--($D$4:$D$494=""),$P$4:$P$494)</f>
        <v>#N/A</v>
      </c>
    </row>
    <row r="512" spans="3:16" ht="15.75" thickBot="1">
      <c r="C512" s="94" t="s">
        <v>176</v>
      </c>
      <c r="D512" s="90"/>
      <c r="E512" s="90"/>
      <c r="F512" s="93">
        <f>SUM(F499:F511)</f>
        <v>0</v>
      </c>
      <c r="G512" s="93">
        <f t="shared" ref="G512:M512" si="19">SUM(G499:G511)</f>
        <v>0</v>
      </c>
      <c r="H512" s="93">
        <f t="shared" si="19"/>
        <v>0</v>
      </c>
      <c r="I512" s="93">
        <f t="shared" si="19"/>
        <v>0</v>
      </c>
      <c r="J512" s="93">
        <f t="shared" si="19"/>
        <v>0</v>
      </c>
      <c r="K512" s="93">
        <f t="shared" si="19"/>
        <v>0</v>
      </c>
      <c r="L512" s="93">
        <f t="shared" si="19"/>
        <v>0</v>
      </c>
      <c r="M512" s="93">
        <f t="shared" si="19"/>
        <v>0</v>
      </c>
      <c r="N512" s="93">
        <f t="shared" si="18"/>
        <v>0</v>
      </c>
      <c r="O512" s="93"/>
      <c r="P512" s="93" t="e">
        <f>SUM(P499:P511)</f>
        <v>#N/A</v>
      </c>
    </row>
    <row r="513" spans="3:16" ht="15.75" thickTop="1">
      <c r="C513" s="80"/>
      <c r="F513" s="33"/>
      <c r="G513" s="33"/>
      <c r="H513" s="33"/>
      <c r="I513" s="33"/>
      <c r="J513" s="33"/>
      <c r="K513" s="33"/>
      <c r="L513" s="33"/>
      <c r="M513" s="33"/>
      <c r="N513" s="33"/>
      <c r="O513" s="33"/>
      <c r="P513" s="33"/>
    </row>
    <row r="514" spans="3:16" ht="15.75" thickBot="1">
      <c r="C514" s="94" t="s">
        <v>175</v>
      </c>
      <c r="D514" s="90"/>
      <c r="E514" s="90"/>
      <c r="F514" s="93" cm="1">
        <f t="array" ref="F514">SUMPRODUCT(--($E$4:$E$494="X"),F4:F494)</f>
        <v>0</v>
      </c>
      <c r="G514" s="93" cm="1">
        <f t="array" ref="G514">SUMPRODUCT(--($E$4:$E$494="X"),G4:G494)</f>
        <v>0</v>
      </c>
      <c r="H514" s="93" cm="1">
        <f t="array" ref="H514">SUMPRODUCT(--($E$4:$E$494="X"),H4:H494)</f>
        <v>0</v>
      </c>
      <c r="I514" s="93" cm="1">
        <f t="array" ref="I514">SUMPRODUCT(--($E$4:$E$494="X"),I4:I494)</f>
        <v>0</v>
      </c>
      <c r="J514" s="93" cm="1">
        <f t="array" ref="J514">SUMPRODUCT(--($E$4:$E$494="X"),J4:J494)</f>
        <v>0</v>
      </c>
      <c r="K514" s="93" cm="1">
        <f t="array" ref="K514">SUMPRODUCT(--($E$4:$E$494="X"),K4:K494)</f>
        <v>0</v>
      </c>
      <c r="L514" s="93" cm="1">
        <f t="array" ref="L514">SUMPRODUCT(--($E$4:$E$494="X"),L4:L494)</f>
        <v>0</v>
      </c>
      <c r="M514" s="93" cm="1">
        <f t="array" ref="M514">SUMPRODUCT(--($E$4:$E$494="X"),M4:M494)</f>
        <v>0</v>
      </c>
      <c r="N514" s="33"/>
      <c r="O514" s="33"/>
      <c r="P514" s="33"/>
    </row>
    <row r="515" spans="3:16" ht="15.75" thickTop="1"/>
    <row r="517" spans="3:16">
      <c r="C517" s="95" t="s">
        <v>178</v>
      </c>
      <c r="D517" s="96"/>
      <c r="E517" s="96"/>
      <c r="F517" s="96"/>
      <c r="G517" s="96"/>
      <c r="H517" s="96"/>
      <c r="I517" s="96"/>
      <c r="J517" s="96"/>
      <c r="K517" s="96"/>
      <c r="L517" s="96"/>
      <c r="M517" s="96"/>
      <c r="N517" s="95" t="s">
        <v>186</v>
      </c>
    </row>
    <row r="518" spans="3:16">
      <c r="C518" s="95" t="str">
        <f>C499</f>
        <v>A</v>
      </c>
      <c r="D518" s="96"/>
      <c r="E518" s="96"/>
      <c r="F518" s="99" cm="1">
        <f t="array" ref="F518">SUMPRODUCT(--($E$4:$E$494=C518),--($D$4:$D$494="X"),$F$4:$F$494)</f>
        <v>0</v>
      </c>
      <c r="G518" s="99" cm="1">
        <f t="array" ref="G518">SUMPRODUCT(--($E$4:$E$494=C518),--($D$4:$D$494="X"),$G$4:$G$494)</f>
        <v>0</v>
      </c>
      <c r="H518" s="99" cm="1">
        <f t="array" ref="H518">SUMPRODUCT(--($E$4:$E$494=C518),--($D$4:$D$494="X"),$H$4:$H$494)</f>
        <v>0</v>
      </c>
      <c r="I518" s="99" cm="1">
        <f t="array" ref="I518">SUMPRODUCT(--($E$4:$E$494=C518),--($D$4:$D$494="X"),$I$4:$I$494)</f>
        <v>0</v>
      </c>
      <c r="J518" s="99" cm="1">
        <f t="array" ref="J518">SUMPRODUCT(--($E$4:$E$494=C518),--($D$4:$D$494="X"),$J$4:$J$494)</f>
        <v>0</v>
      </c>
      <c r="K518" s="99" cm="1">
        <f t="array" ref="K518">SUMPRODUCT(--($E$4:$E$494=C518),--($D$4:$D$494="X"),$K$4:$K$494)</f>
        <v>0</v>
      </c>
      <c r="L518" s="99" cm="1">
        <f t="array" ref="L518">SUMPRODUCT(--($E$4:$E$494=C518),--($D$4:$D$494="X"),$L$4:$L$494)</f>
        <v>0</v>
      </c>
      <c r="M518" s="99" cm="1">
        <f t="array" ref="M518">SUMPRODUCT(--($E$4:$E$494=C518),--($D$4:$D$494="X"),$M$4:$M$494)</f>
        <v>0</v>
      </c>
      <c r="N518" s="99">
        <f>SUM(F518:M518)</f>
        <v>0</v>
      </c>
    </row>
    <row r="519" spans="3:16">
      <c r="C519" s="95" t="str">
        <f t="shared" ref="C519:C530" si="20">C500</f>
        <v>B</v>
      </c>
      <c r="D519" s="96"/>
      <c r="E519" s="96"/>
      <c r="F519" s="99" cm="1">
        <f t="array" ref="F519">SUMPRODUCT(--($E$4:$E$494=C519),--($D$4:$D$494="X"),$F$4:$F$494)</f>
        <v>0</v>
      </c>
      <c r="G519" s="99" cm="1">
        <f t="array" ref="G519">SUMPRODUCT(--($E$4:$E$494=C519),--($D$4:$D$494="X"),$G$4:$G$494)</f>
        <v>0</v>
      </c>
      <c r="H519" s="99" cm="1">
        <f t="array" ref="H519">SUMPRODUCT(--($E$4:$E$494=C519),--($D$4:$D$494="X"),$H$4:$H$494)</f>
        <v>0</v>
      </c>
      <c r="I519" s="99" cm="1">
        <f t="array" ref="I519">SUMPRODUCT(--($E$4:$E$494=C519),--($D$4:$D$494="X"),$I$4:$I$494)</f>
        <v>0</v>
      </c>
      <c r="J519" s="99" cm="1">
        <f t="array" ref="J519">SUMPRODUCT(--($E$4:$E$494=C519),--($D$4:$D$494="X"),$J$4:$J$494)</f>
        <v>0</v>
      </c>
      <c r="K519" s="99" cm="1">
        <f t="array" ref="K519">SUMPRODUCT(--($E$4:$E$494=C519),--($D$4:$D$494="X"),$K$4:$K$494)</f>
        <v>0</v>
      </c>
      <c r="L519" s="99" cm="1">
        <f t="array" ref="L519">SUMPRODUCT(--($E$4:$E$494=C519),--($D$4:$D$494="X"),$L$4:$L$494)</f>
        <v>0</v>
      </c>
      <c r="M519" s="99" cm="1">
        <f t="array" ref="M519">SUMPRODUCT(--($E$4:$E$494=C519),--($D$4:$D$494="X"),$M$4:$M$494)</f>
        <v>0</v>
      </c>
      <c r="N519" s="99">
        <f t="shared" ref="N519:N530" si="21">SUM(F519:M519)</f>
        <v>0</v>
      </c>
    </row>
    <row r="520" spans="3:16">
      <c r="C520" s="95" t="str">
        <f t="shared" si="20"/>
        <v>C</v>
      </c>
      <c r="D520" s="96"/>
      <c r="E520" s="96"/>
      <c r="F520" s="99" cm="1">
        <f t="array" ref="F520">SUMPRODUCT(--($E$4:$E$494=C520),--($D$4:$D$494="X"),$F$4:$F$494)</f>
        <v>0</v>
      </c>
      <c r="G520" s="99" cm="1">
        <f t="array" ref="G520">SUMPRODUCT(--($E$4:$E$494=C520),--($D$4:$D$494="X"),$G$4:$G$494)</f>
        <v>0</v>
      </c>
      <c r="H520" s="99" cm="1">
        <f t="array" ref="H520">SUMPRODUCT(--($E$4:$E$494=C520),--($D$4:$D$494="X"),$H$4:$H$494)</f>
        <v>0</v>
      </c>
      <c r="I520" s="99" cm="1">
        <f t="array" ref="I520">SUMPRODUCT(--($E$4:$E$494=C520),--($D$4:$D$494="X"),$I$4:$I$494)</f>
        <v>0</v>
      </c>
      <c r="J520" s="99" cm="1">
        <f t="array" ref="J520">SUMPRODUCT(--($E$4:$E$494=C520),--($D$4:$D$494="X"),$J$4:$J$494)</f>
        <v>0</v>
      </c>
      <c r="K520" s="99" cm="1">
        <f t="array" ref="K520">SUMPRODUCT(--($E$4:$E$494=C520),--($D$4:$D$494="X"),$K$4:$K$494)</f>
        <v>0</v>
      </c>
      <c r="L520" s="99" cm="1">
        <f t="array" ref="L520">SUMPRODUCT(--($E$4:$E$494=C520),--($D$4:$D$494="X"),$L$4:$L$494)</f>
        <v>0</v>
      </c>
      <c r="M520" s="99" cm="1">
        <f t="array" ref="M520">SUMPRODUCT(--($E$4:$E$494=C520),--($D$4:$D$494="X"),$M$4:$M$494)</f>
        <v>0</v>
      </c>
      <c r="N520" s="99">
        <f t="shared" si="21"/>
        <v>0</v>
      </c>
    </row>
    <row r="521" spans="3:16">
      <c r="C521" s="95" t="str">
        <f t="shared" si="20"/>
        <v>D</v>
      </c>
      <c r="D521" s="96"/>
      <c r="E521" s="96"/>
      <c r="F521" s="99" cm="1">
        <f t="array" ref="F521">SUMPRODUCT(--($E$4:$E$494=C521),--($D$4:$D$494="X"),$F$4:$F$494)</f>
        <v>0</v>
      </c>
      <c r="G521" s="99" cm="1">
        <f t="array" ref="G521">SUMPRODUCT(--($E$4:$E$494=C521),--($D$4:$D$494="X"),$G$4:$G$494)</f>
        <v>0</v>
      </c>
      <c r="H521" s="99" cm="1">
        <f t="array" ref="H521">SUMPRODUCT(--($E$4:$E$494=C521),--($D$4:$D$494="X"),$H$4:$H$494)</f>
        <v>0</v>
      </c>
      <c r="I521" s="99" cm="1">
        <f t="array" ref="I521">SUMPRODUCT(--($E$4:$E$494=C521),--($D$4:$D$494="X"),$I$4:$I$494)</f>
        <v>0</v>
      </c>
      <c r="J521" s="99" cm="1">
        <f t="array" ref="J521">SUMPRODUCT(--($E$4:$E$494=C521),--($D$4:$D$494="X"),$J$4:$J$494)</f>
        <v>0</v>
      </c>
      <c r="K521" s="99" cm="1">
        <f t="array" ref="K521">SUMPRODUCT(--($E$4:$E$494=C521),--($D$4:$D$494="X"),$K$4:$K$494)</f>
        <v>0</v>
      </c>
      <c r="L521" s="99" cm="1">
        <f t="array" ref="L521">SUMPRODUCT(--($E$4:$E$494=C521),--($D$4:$D$494="X"),$L$4:$L$494)</f>
        <v>0</v>
      </c>
      <c r="M521" s="99" cm="1">
        <f t="array" ref="M521">SUMPRODUCT(--($E$4:$E$494=C521),--($D$4:$D$494="X"),$M$4:$M$494)</f>
        <v>0</v>
      </c>
      <c r="N521" s="99">
        <f t="shared" si="21"/>
        <v>0</v>
      </c>
    </row>
    <row r="522" spans="3:16">
      <c r="C522" s="95" t="str">
        <f t="shared" si="20"/>
        <v>E</v>
      </c>
      <c r="D522" s="96"/>
      <c r="E522" s="96"/>
      <c r="F522" s="99" cm="1">
        <f t="array" ref="F522">SUMPRODUCT(--($E$4:$E$494=C522),--($D$4:$D$494="X"),$F$4:$F$494)</f>
        <v>0</v>
      </c>
      <c r="G522" s="99" cm="1">
        <f t="array" ref="G522">SUMPRODUCT(--($E$4:$E$494=C522),--($D$4:$D$494="X"),$G$4:$G$494)</f>
        <v>0</v>
      </c>
      <c r="H522" s="99" cm="1">
        <f t="array" ref="H522">SUMPRODUCT(--($E$4:$E$494=C522),--($D$4:$D$494="X"),$H$4:$H$494)</f>
        <v>0</v>
      </c>
      <c r="I522" s="99" cm="1">
        <f t="array" ref="I522">SUMPRODUCT(--($E$4:$E$494=C522),--($D$4:$D$494="X"),$I$4:$I$494)</f>
        <v>0</v>
      </c>
      <c r="J522" s="99" cm="1">
        <f t="array" ref="J522">SUMPRODUCT(--($E$4:$E$494=C522),--($D$4:$D$494="X"),$J$4:$J$494)</f>
        <v>0</v>
      </c>
      <c r="K522" s="99" cm="1">
        <f t="array" ref="K522">SUMPRODUCT(--($E$4:$E$494=C522),--($D$4:$D$494="X"),$K$4:$K$494)</f>
        <v>0</v>
      </c>
      <c r="L522" s="99" cm="1">
        <f t="array" ref="L522">SUMPRODUCT(--($E$4:$E$494=C522),--($D$4:$D$494="X"),$L$4:$L$494)</f>
        <v>0</v>
      </c>
      <c r="M522" s="99" cm="1">
        <f t="array" ref="M522">SUMPRODUCT(--($E$4:$E$494=C522),--($D$4:$D$494="X"),$M$4:$M$494)</f>
        <v>0</v>
      </c>
      <c r="N522" s="99">
        <f t="shared" si="21"/>
        <v>0</v>
      </c>
    </row>
    <row r="523" spans="3:16">
      <c r="C523" s="95" t="str">
        <f t="shared" si="20"/>
        <v>F</v>
      </c>
      <c r="D523" s="96"/>
      <c r="E523" s="96"/>
      <c r="F523" s="99" cm="1">
        <f t="array" ref="F523">SUMPRODUCT(--($E$4:$E$494=C523),--($D$4:$D$494="X"),$F$4:$F$494)</f>
        <v>0</v>
      </c>
      <c r="G523" s="99" cm="1">
        <f t="array" ref="G523">SUMPRODUCT(--($E$4:$E$494=C523),--($D$4:$D$494="X"),$G$4:$G$494)</f>
        <v>0</v>
      </c>
      <c r="H523" s="99" cm="1">
        <f t="array" ref="H523">SUMPRODUCT(--($E$4:$E$494=C523),--($D$4:$D$494="X"),$H$4:$H$494)</f>
        <v>0</v>
      </c>
      <c r="I523" s="99" cm="1">
        <f t="array" ref="I523">SUMPRODUCT(--($E$4:$E$494=C523),--($D$4:$D$494="X"),$I$4:$I$494)</f>
        <v>0</v>
      </c>
      <c r="J523" s="99" cm="1">
        <f t="array" ref="J523">SUMPRODUCT(--($E$4:$E$494=C523),--($D$4:$D$494="X"),$J$4:$J$494)</f>
        <v>0</v>
      </c>
      <c r="K523" s="99" cm="1">
        <f t="array" ref="K523">SUMPRODUCT(--($E$4:$E$494=C523),--($D$4:$D$494="X"),$K$4:$K$494)</f>
        <v>0</v>
      </c>
      <c r="L523" s="99" cm="1">
        <f t="array" ref="L523">SUMPRODUCT(--($E$4:$E$494=C523),--($D$4:$D$494="X"),$L$4:$L$494)</f>
        <v>0</v>
      </c>
      <c r="M523" s="99" cm="1">
        <f t="array" ref="M523">SUMPRODUCT(--($E$4:$E$494=C523),--($D$4:$D$494="X"),$M$4:$M$494)</f>
        <v>0</v>
      </c>
      <c r="N523" s="99">
        <f t="shared" si="21"/>
        <v>0</v>
      </c>
    </row>
    <row r="524" spans="3:16">
      <c r="C524" s="95" t="str">
        <f t="shared" si="20"/>
        <v>G</v>
      </c>
      <c r="D524" s="96"/>
      <c r="E524" s="96"/>
      <c r="F524" s="99" cm="1">
        <f t="array" ref="F524">SUMPRODUCT(--($E$4:$E$494=C524),--($D$4:$D$494="X"),$F$4:$F$494)</f>
        <v>0</v>
      </c>
      <c r="G524" s="99" cm="1">
        <f t="array" ref="G524">SUMPRODUCT(--($E$4:$E$494=C524),--($D$4:$D$494="X"),$G$4:$G$494)</f>
        <v>0</v>
      </c>
      <c r="H524" s="99" cm="1">
        <f t="array" ref="H524">SUMPRODUCT(--($E$4:$E$494=C524),--($D$4:$D$494="X"),$H$4:$H$494)</f>
        <v>0</v>
      </c>
      <c r="I524" s="99" cm="1">
        <f t="array" ref="I524">SUMPRODUCT(--($E$4:$E$494=C524),--($D$4:$D$494="X"),$I$4:$I$494)</f>
        <v>0</v>
      </c>
      <c r="J524" s="99" cm="1">
        <f t="array" ref="J524">SUMPRODUCT(--($E$4:$E$494=C524),--($D$4:$D$494="X"),$J$4:$J$494)</f>
        <v>0</v>
      </c>
      <c r="K524" s="99" cm="1">
        <f t="array" ref="K524">SUMPRODUCT(--($E$4:$E$494=C524),--($D$4:$D$494="X"),$K$4:$K$494)</f>
        <v>0</v>
      </c>
      <c r="L524" s="99" cm="1">
        <f t="array" ref="L524">SUMPRODUCT(--($E$4:$E$494=C524),--($D$4:$D$494="X"),$L$4:$L$494)</f>
        <v>0</v>
      </c>
      <c r="M524" s="99" cm="1">
        <f t="array" ref="M524">SUMPRODUCT(--($E$4:$E$494=C524),--($D$4:$D$494="X"),$M$4:$M$494)</f>
        <v>0</v>
      </c>
      <c r="N524" s="99">
        <f t="shared" si="21"/>
        <v>0</v>
      </c>
    </row>
    <row r="525" spans="3:16">
      <c r="C525" s="95" t="str">
        <f t="shared" si="20"/>
        <v>H</v>
      </c>
      <c r="D525" s="96"/>
      <c r="E525" s="96"/>
      <c r="F525" s="99" cm="1">
        <f t="array" ref="F525">SUMPRODUCT(--($E$4:$E$494=C525),--($D$4:$D$494="X"),$F$4:$F$494)</f>
        <v>0</v>
      </c>
      <c r="G525" s="99" cm="1">
        <f t="array" ref="G525">SUMPRODUCT(--($E$4:$E$494=C525),--($D$4:$D$494="X"),$G$4:$G$494)</f>
        <v>0</v>
      </c>
      <c r="H525" s="99" cm="1">
        <f t="array" ref="H525">SUMPRODUCT(--($E$4:$E$494=C525),--($D$4:$D$494="X"),$H$4:$H$494)</f>
        <v>0</v>
      </c>
      <c r="I525" s="99" cm="1">
        <f t="array" ref="I525">SUMPRODUCT(--($E$4:$E$494=C525),--($D$4:$D$494="X"),$I$4:$I$494)</f>
        <v>0</v>
      </c>
      <c r="J525" s="99" cm="1">
        <f t="array" ref="J525">SUMPRODUCT(--($E$4:$E$494=C525),--($D$4:$D$494="X"),$J$4:$J$494)</f>
        <v>0</v>
      </c>
      <c r="K525" s="99" cm="1">
        <f t="array" ref="K525">SUMPRODUCT(--($E$4:$E$494=C525),--($D$4:$D$494="X"),$K$4:$K$494)</f>
        <v>0</v>
      </c>
      <c r="L525" s="99" cm="1">
        <f t="array" ref="L525">SUMPRODUCT(--($E$4:$E$494=C525),--($D$4:$D$494="X"),$L$4:$L$494)</f>
        <v>0</v>
      </c>
      <c r="M525" s="99" cm="1">
        <f t="array" ref="M525">SUMPRODUCT(--($E$4:$E$494=C525),--($D$4:$D$494="X"),$M$4:$M$494)</f>
        <v>0</v>
      </c>
      <c r="N525" s="99">
        <f t="shared" si="21"/>
        <v>0</v>
      </c>
    </row>
    <row r="526" spans="3:16">
      <c r="C526" s="95" t="str">
        <f t="shared" si="20"/>
        <v>I</v>
      </c>
      <c r="D526" s="96"/>
      <c r="E526" s="96"/>
      <c r="F526" s="99" cm="1">
        <f t="array" ref="F526">SUMPRODUCT(--($E$4:$E$494=C526),--($D$4:$D$494="X"),$F$4:$F$494)</f>
        <v>0</v>
      </c>
      <c r="G526" s="99" cm="1">
        <f t="array" ref="G526">SUMPRODUCT(--($E$4:$E$494=C526),--($D$4:$D$494="X"),$G$4:$G$494)</f>
        <v>0</v>
      </c>
      <c r="H526" s="99" cm="1">
        <f t="array" ref="H526">SUMPRODUCT(--($E$4:$E$494=C526),--($D$4:$D$494="X"),$H$4:$H$494)</f>
        <v>0</v>
      </c>
      <c r="I526" s="99" cm="1">
        <f t="array" ref="I526">SUMPRODUCT(--($E$4:$E$494=C526),--($D$4:$D$494="X"),$I$4:$I$494)</f>
        <v>0</v>
      </c>
      <c r="J526" s="99" cm="1">
        <f t="array" ref="J526">SUMPRODUCT(--($E$4:$E$494=C526),--($D$4:$D$494="X"),$J$4:$J$494)</f>
        <v>0</v>
      </c>
      <c r="K526" s="99" cm="1">
        <f t="array" ref="K526">SUMPRODUCT(--($E$4:$E$494=C526),--($D$4:$D$494="X"),$K$4:$K$494)</f>
        <v>0</v>
      </c>
      <c r="L526" s="99" cm="1">
        <f t="array" ref="L526">SUMPRODUCT(--($E$4:$E$494=C526),--($D$4:$D$494="X"),$L$4:$L$494)</f>
        <v>0</v>
      </c>
      <c r="M526" s="99" cm="1">
        <f t="array" ref="M526">SUMPRODUCT(--($E$4:$E$494=C526),--($D$4:$D$494="X"),$M$4:$M$494)</f>
        <v>0</v>
      </c>
      <c r="N526" s="99">
        <f t="shared" si="21"/>
        <v>0</v>
      </c>
    </row>
    <row r="527" spans="3:16">
      <c r="C527" s="95" t="str">
        <f t="shared" si="20"/>
        <v>J</v>
      </c>
      <c r="D527" s="96"/>
      <c r="E527" s="96"/>
      <c r="F527" s="99" cm="1">
        <f t="array" ref="F527">SUMPRODUCT(--($E$4:$E$494=C527),--($D$4:$D$494="X"),$F$4:$F$494)</f>
        <v>0</v>
      </c>
      <c r="G527" s="99" cm="1">
        <f t="array" ref="G527">SUMPRODUCT(--($E$4:$E$494=C527),--($D$4:$D$494="X"),$G$4:$G$494)</f>
        <v>0</v>
      </c>
      <c r="H527" s="99" cm="1">
        <f t="array" ref="H527">SUMPRODUCT(--($E$4:$E$494=C527),--($D$4:$D$494="X"),$H$4:$H$494)</f>
        <v>0</v>
      </c>
      <c r="I527" s="99" cm="1">
        <f t="array" ref="I527">SUMPRODUCT(--($E$4:$E$494=C527),--($D$4:$D$494="X"),$I$4:$I$494)</f>
        <v>0</v>
      </c>
      <c r="J527" s="99" cm="1">
        <f t="array" ref="J527">SUMPRODUCT(--($E$4:$E$494=C527),--($D$4:$D$494="X"),$J$4:$J$494)</f>
        <v>0</v>
      </c>
      <c r="K527" s="99" cm="1">
        <f t="array" ref="K527">SUMPRODUCT(--($E$4:$E$494=C527),--($D$4:$D$494="X"),$K$4:$K$494)</f>
        <v>0</v>
      </c>
      <c r="L527" s="99" cm="1">
        <f t="array" ref="L527">SUMPRODUCT(--($E$4:$E$494=C527),--($D$4:$D$494="X"),$L$4:$L$494)</f>
        <v>0</v>
      </c>
      <c r="M527" s="99" cm="1">
        <f t="array" ref="M527">SUMPRODUCT(--($E$4:$E$494=C527),--($D$4:$D$494="X"),$M$4:$M$494)</f>
        <v>0</v>
      </c>
      <c r="N527" s="99">
        <f t="shared" si="21"/>
        <v>0</v>
      </c>
    </row>
    <row r="528" spans="3:16">
      <c r="C528" s="95" t="str">
        <f t="shared" si="20"/>
        <v>K</v>
      </c>
      <c r="D528" s="96"/>
      <c r="E528" s="96"/>
      <c r="F528" s="99" cm="1">
        <f t="array" ref="F528">SUMPRODUCT(--($E$4:$E$494=C528),--($D$4:$D$494="X"),$F$4:$F$494)</f>
        <v>0</v>
      </c>
      <c r="G528" s="99" cm="1">
        <f t="array" ref="G528">SUMPRODUCT(--($E$4:$E$494=C528),--($D$4:$D$494="X"),$G$4:$G$494)</f>
        <v>0</v>
      </c>
      <c r="H528" s="99" cm="1">
        <f t="array" ref="H528">SUMPRODUCT(--($E$4:$E$494=C528),--($D$4:$D$494="X"),$H$4:$H$494)</f>
        <v>0</v>
      </c>
      <c r="I528" s="99" cm="1">
        <f t="array" ref="I528">SUMPRODUCT(--($E$4:$E$494=C528),--($D$4:$D$494="X"),$I$4:$I$494)</f>
        <v>0</v>
      </c>
      <c r="J528" s="99" cm="1">
        <f t="array" ref="J528">SUMPRODUCT(--($E$4:$E$494=C528),--($D$4:$D$494="X"),$J$4:$J$494)</f>
        <v>0</v>
      </c>
      <c r="K528" s="99" cm="1">
        <f t="array" ref="K528">SUMPRODUCT(--($E$4:$E$494=C528),--($D$4:$D$494="X"),$K$4:$K$494)</f>
        <v>0</v>
      </c>
      <c r="L528" s="99" cm="1">
        <f t="array" ref="L528">SUMPRODUCT(--($E$4:$E$494=C528),--($D$4:$D$494="X"),$L$4:$L$494)</f>
        <v>0</v>
      </c>
      <c r="M528" s="99" cm="1">
        <f t="array" ref="M528">SUMPRODUCT(--($E$4:$E$494=C528),--($D$4:$D$494="X"),$M$4:$M$494)</f>
        <v>0</v>
      </c>
      <c r="N528" s="99">
        <f t="shared" si="21"/>
        <v>0</v>
      </c>
    </row>
    <row r="529" spans="3:14">
      <c r="C529" s="95" t="str">
        <f t="shared" si="20"/>
        <v>Vrije categorie</v>
      </c>
      <c r="D529" s="96"/>
      <c r="E529" s="96"/>
      <c r="F529" s="99" cm="1">
        <f t="array" ref="F529">SUMPRODUCT(--($E$4:$E$494=C529),--($D$4:$D$494="X"),$F$4:$F$494)</f>
        <v>0</v>
      </c>
      <c r="G529" s="99" cm="1">
        <f t="array" ref="G529">SUMPRODUCT(--($E$4:$E$494=C529),--($D$4:$D$494="X"),$G$4:$G$494)</f>
        <v>0</v>
      </c>
      <c r="H529" s="99" cm="1">
        <f t="array" ref="H529">SUMPRODUCT(--($E$4:$E$494=C529),--($D$4:$D$494="X"),$H$4:$H$494)</f>
        <v>0</v>
      </c>
      <c r="I529" s="99" cm="1">
        <f t="array" ref="I529">SUMPRODUCT(--($E$4:$E$494=C529),--($D$4:$D$494="X"),$I$4:$I$494)</f>
        <v>0</v>
      </c>
      <c r="J529" s="99" cm="1">
        <f t="array" ref="J529">SUMPRODUCT(--($E$4:$E$494=C529),--($D$4:$D$494="X"),$J$4:$J$494)</f>
        <v>0</v>
      </c>
      <c r="K529" s="99" cm="1">
        <f t="array" ref="K529">SUMPRODUCT(--($E$4:$E$494=C529),--($D$4:$D$494="X"),$K$4:$K$494)</f>
        <v>0</v>
      </c>
      <c r="L529" s="99" cm="1">
        <f t="array" ref="L529">SUMPRODUCT(--($E$4:$E$494=C529),--($D$4:$D$494="X"),$L$4:$L$494)</f>
        <v>0</v>
      </c>
      <c r="M529" s="99" cm="1">
        <f t="array" ref="M529">SUMPRODUCT(--($E$4:$E$494=C529),--($D$4:$D$494="X"),$M$4:$M$494)</f>
        <v>0</v>
      </c>
      <c r="N529" s="99">
        <f t="shared" si="21"/>
        <v>0</v>
      </c>
    </row>
    <row r="530" spans="3:14">
      <c r="C530" s="95" t="str">
        <f t="shared" si="20"/>
        <v>Vrije categorie</v>
      </c>
      <c r="D530" s="96"/>
      <c r="E530" s="96"/>
      <c r="F530" s="99" cm="1">
        <f t="array" ref="F530">SUMPRODUCT(--($E$4:$E$494=C530),--($D$4:$D$494="X"),$F$4:$F$494)</f>
        <v>0</v>
      </c>
      <c r="G530" s="99" cm="1">
        <f t="array" ref="G530">SUMPRODUCT(--($E$4:$E$494=C530),--($D$4:$D$494="X"),$G$4:$G$494)</f>
        <v>0</v>
      </c>
      <c r="H530" s="99" cm="1">
        <f t="array" ref="H530">SUMPRODUCT(--($E$4:$E$494=C530),--($D$4:$D$494="X"),$H$4:$H$494)</f>
        <v>0</v>
      </c>
      <c r="I530" s="99" cm="1">
        <f t="array" ref="I530">SUMPRODUCT(--($E$4:$E$494=C530),--($D$4:$D$494="X"),$I$4:$I$494)</f>
        <v>0</v>
      </c>
      <c r="J530" s="99" cm="1">
        <f t="array" ref="J530">SUMPRODUCT(--($E$4:$E$494=C530),--($D$4:$D$494="X"),$J$4:$J$494)</f>
        <v>0</v>
      </c>
      <c r="K530" s="99" cm="1">
        <f t="array" ref="K530">SUMPRODUCT(--($E$4:$E$494=C530),--($D$4:$D$494="X"),$K$4:$K$494)</f>
        <v>0</v>
      </c>
      <c r="L530" s="99" cm="1">
        <f t="array" ref="L530">SUMPRODUCT(--($E$4:$E$494=C530),--($D$4:$D$494="X"),$L$4:$L$494)</f>
        <v>0</v>
      </c>
      <c r="M530" s="99" cm="1">
        <f t="array" ref="M530">SUMPRODUCT(--($E$4:$E$494=C530),--($D$4:$D$494="X"),$M$4:$M$494)</f>
        <v>0</v>
      </c>
      <c r="N530" s="99">
        <f t="shared" si="21"/>
        <v>0</v>
      </c>
    </row>
    <row r="531" spans="3:14" ht="15.75" thickBot="1">
      <c r="C531" s="97" t="s">
        <v>179</v>
      </c>
      <c r="D531" s="98"/>
      <c r="E531" s="98"/>
      <c r="F531" s="100">
        <f>SUM(F518:F530)</f>
        <v>0</v>
      </c>
      <c r="G531" s="100">
        <f t="shared" ref="G531:M531" si="22">SUM(G518:G530)</f>
        <v>0</v>
      </c>
      <c r="H531" s="100">
        <f t="shared" si="22"/>
        <v>0</v>
      </c>
      <c r="I531" s="100">
        <f t="shared" si="22"/>
        <v>0</v>
      </c>
      <c r="J531" s="100">
        <f t="shared" si="22"/>
        <v>0</v>
      </c>
      <c r="K531" s="100">
        <f t="shared" si="22"/>
        <v>0</v>
      </c>
      <c r="L531" s="100">
        <f t="shared" si="22"/>
        <v>0</v>
      </c>
      <c r="M531" s="100">
        <f t="shared" si="22"/>
        <v>0</v>
      </c>
      <c r="N531" s="100">
        <f>SUM(N518:N530)</f>
        <v>0</v>
      </c>
    </row>
    <row r="532" spans="3:14" ht="15.75" thickTop="1"/>
  </sheetData>
  <mergeCells count="4">
    <mergeCell ref="B1:C1"/>
    <mergeCell ref="D1:J1"/>
    <mergeCell ref="B2:C2"/>
    <mergeCell ref="D2:J2"/>
  </mergeCells>
  <pageMargins left="0.7" right="0.7" top="0.75" bottom="0.75" header="0.3" footer="0.3"/>
  <pageSetup paperSize="9" orientation="portrait"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106121-C93E-4F28-BA93-4C181DF70AE2}">
  <sheetPr>
    <tabColor rgb="FFC2E76B"/>
  </sheetPr>
  <dimension ref="A2:N63"/>
  <sheetViews>
    <sheetView showGridLines="0" workbookViewId="0">
      <selection activeCell="A35" sqref="A35:D35"/>
    </sheetView>
  </sheetViews>
  <sheetFormatPr defaultRowHeight="15"/>
  <cols>
    <col min="1" max="1" width="30" customWidth="1"/>
    <col min="4" max="4" width="13.28515625" customWidth="1"/>
    <col min="5" max="5" width="16.140625" customWidth="1"/>
    <col min="6" max="6" width="17.85546875" customWidth="1"/>
    <col min="7" max="7" width="13.85546875" customWidth="1"/>
    <col min="8" max="8" width="16.7109375" bestFit="1" customWidth="1"/>
    <col min="9" max="9" width="18.42578125" bestFit="1" customWidth="1"/>
    <col min="11" max="11" width="10" customWidth="1"/>
    <col min="12" max="12" width="10.85546875" bestFit="1" customWidth="1"/>
    <col min="13" max="13" width="16" customWidth="1"/>
    <col min="14" max="14" width="16.7109375" bestFit="1" customWidth="1"/>
  </cols>
  <sheetData>
    <row r="2" spans="1:14" ht="45">
      <c r="A2" s="74"/>
      <c r="B2" s="75"/>
      <c r="C2" s="75"/>
      <c r="D2" s="76" t="str">
        <f>CONCATENATE("Uitvoeringsbepaling"," ",H5,", onderdeel van ",Kwaliteitscontroles!A2," ",Kwaliteitscontroles!A3)</f>
        <v xml:space="preserve">Uitvoeringsbepaling 34, onderdeel van bestek </v>
      </c>
      <c r="E2" s="76"/>
      <c r="F2" s="76"/>
      <c r="G2" s="76"/>
      <c r="H2" s="77"/>
      <c r="I2" s="37"/>
      <c r="K2" t="s">
        <v>67</v>
      </c>
      <c r="L2" t="s">
        <v>170</v>
      </c>
      <c r="M2" s="65" t="s">
        <v>169</v>
      </c>
      <c r="N2" t="s">
        <v>183</v>
      </c>
    </row>
    <row r="3" spans="1:14">
      <c r="K3" s="58" t="s">
        <v>50</v>
      </c>
      <c r="L3" s="71"/>
      <c r="M3" s="132"/>
      <c r="N3" s="112" t="e">
        <f>'34a'!P499/M3</f>
        <v>#N/A</v>
      </c>
    </row>
    <row r="4" spans="1:14">
      <c r="A4" s="42" t="s">
        <v>78</v>
      </c>
      <c r="B4" s="229" t="str">
        <f>VLOOKUP(H5,Kwaliteitscontroles!A5:E54,3)</f>
        <v>Complex 34</v>
      </c>
      <c r="C4" s="229"/>
      <c r="D4" s="229"/>
      <c r="E4" s="229"/>
      <c r="F4" s="45"/>
      <c r="G4" s="45"/>
      <c r="H4" s="38"/>
      <c r="K4" s="60" t="s">
        <v>53</v>
      </c>
      <c r="L4" s="72"/>
      <c r="M4" s="133"/>
      <c r="N4" s="113" t="e">
        <f>'34a'!P500/M4</f>
        <v>#N/A</v>
      </c>
    </row>
    <row r="5" spans="1:14">
      <c r="A5" s="43" t="s">
        <v>79</v>
      </c>
      <c r="B5" s="230" t="str">
        <f>VLOOKUP(H5,Kwaliteitscontroles!A5:E54,4)</f>
        <v>Complex 34</v>
      </c>
      <c r="C5" s="230"/>
      <c r="D5" s="230"/>
      <c r="E5" s="230"/>
      <c r="F5" s="245" t="s">
        <v>81</v>
      </c>
      <c r="G5" s="245"/>
      <c r="H5" s="39">
        <f>Kwaliteitscontroles!A38</f>
        <v>34</v>
      </c>
      <c r="K5" s="60" t="s">
        <v>54</v>
      </c>
      <c r="L5" s="72"/>
      <c r="M5" s="133"/>
      <c r="N5" s="113" t="e">
        <f>'34a'!P501/M5</f>
        <v>#N/A</v>
      </c>
    </row>
    <row r="6" spans="1:14">
      <c r="A6" s="44" t="s">
        <v>80</v>
      </c>
      <c r="B6" s="231" t="str">
        <f>VLOOKUP(H5,Kwaliteitscontroles!A5:E54,5)</f>
        <v>Complex 34</v>
      </c>
      <c r="C6" s="231"/>
      <c r="D6" s="231"/>
      <c r="E6" s="231"/>
      <c r="F6" s="246" t="s">
        <v>82</v>
      </c>
      <c r="G6" s="246"/>
      <c r="H6" s="40" t="str">
        <f>CONCATENATE(H5,"a")</f>
        <v>34a</v>
      </c>
      <c r="K6" s="60" t="s">
        <v>55</v>
      </c>
      <c r="L6" s="72"/>
      <c r="M6" s="133"/>
      <c r="N6" s="113" t="e">
        <f>'34a'!P502/M6</f>
        <v>#N/A</v>
      </c>
    </row>
    <row r="7" spans="1:14">
      <c r="K7" s="60" t="s">
        <v>51</v>
      </c>
      <c r="L7" s="72"/>
      <c r="M7" s="133"/>
      <c r="N7" s="113" t="e">
        <f>'34a'!P503/M7</f>
        <v>#N/A</v>
      </c>
    </row>
    <row r="8" spans="1:14">
      <c r="A8" s="11" t="s">
        <v>83</v>
      </c>
      <c r="B8" s="12"/>
      <c r="C8" s="12"/>
      <c r="D8" s="12"/>
      <c r="E8" s="41">
        <f>MAX(L3:L16)</f>
        <v>0</v>
      </c>
      <c r="K8" s="60" t="s">
        <v>56</v>
      </c>
      <c r="L8" s="72"/>
      <c r="M8" s="133"/>
      <c r="N8" s="113" t="e">
        <f>'34a'!P504/M8</f>
        <v>#N/A</v>
      </c>
    </row>
    <row r="9" spans="1:14">
      <c r="A9" s="11" t="s">
        <v>26</v>
      </c>
      <c r="B9" s="12"/>
      <c r="C9" s="12"/>
      <c r="D9" s="12"/>
      <c r="E9" s="152">
        <v>0.08</v>
      </c>
      <c r="K9" s="60" t="s">
        <v>185</v>
      </c>
      <c r="L9" s="72"/>
      <c r="M9" s="133"/>
      <c r="N9" s="113" t="e">
        <f>'34a'!P505/M9</f>
        <v>#N/A</v>
      </c>
    </row>
    <row r="10" spans="1:14">
      <c r="H10" s="33" t="s">
        <v>92</v>
      </c>
      <c r="K10" s="60" t="s">
        <v>57</v>
      </c>
      <c r="L10" s="72"/>
      <c r="M10" s="133"/>
      <c r="N10" s="113" t="e">
        <f>'34a'!P506/M10</f>
        <v>#N/A</v>
      </c>
    </row>
    <row r="11" spans="1:14">
      <c r="A11" s="11" t="s">
        <v>84</v>
      </c>
      <c r="B11" s="12"/>
      <c r="C11" s="12"/>
      <c r="D11" s="12"/>
      <c r="E11" s="12"/>
      <c r="F11" s="46"/>
      <c r="G11" s="46"/>
      <c r="H11" s="48" t="e">
        <f>SUM(N3:N16)*Offertetarief</f>
        <v>#N/A</v>
      </c>
      <c r="K11" s="60" t="s">
        <v>58</v>
      </c>
      <c r="L11" s="72"/>
      <c r="M11" s="133"/>
      <c r="N11" s="113" t="e">
        <f>'34a'!P507/M11</f>
        <v>#N/A</v>
      </c>
    </row>
    <row r="12" spans="1:14">
      <c r="F12" s="33" t="s">
        <v>60</v>
      </c>
      <c r="G12" s="33" t="s">
        <v>86</v>
      </c>
      <c r="K12" s="60" t="s">
        <v>59</v>
      </c>
      <c r="L12" s="72"/>
      <c r="M12" s="133"/>
      <c r="N12" s="113" t="e">
        <f>'34a'!P508/M12</f>
        <v>#N/A</v>
      </c>
    </row>
    <row r="13" spans="1:14">
      <c r="A13" s="12" t="s">
        <v>152</v>
      </c>
      <c r="B13" s="12"/>
      <c r="C13" s="12"/>
      <c r="D13" s="12"/>
      <c r="E13" s="13"/>
      <c r="F13" s="69">
        <f>'34a'!N512</f>
        <v>0</v>
      </c>
      <c r="G13" s="115"/>
      <c r="H13" s="49">
        <f>(F13*G13)*4</f>
        <v>0</v>
      </c>
      <c r="K13" s="60" t="s">
        <v>52</v>
      </c>
      <c r="L13" s="72"/>
      <c r="M13" s="133"/>
      <c r="N13" s="113" t="e">
        <f>'34a'!P509/M13</f>
        <v>#N/A</v>
      </c>
    </row>
    <row r="14" spans="1:14" ht="15.75">
      <c r="F14" s="47" t="s">
        <v>85</v>
      </c>
      <c r="G14" s="102"/>
      <c r="H14" s="49" t="e">
        <f>SUM(H11:H13)</f>
        <v>#N/A</v>
      </c>
      <c r="K14" s="60"/>
      <c r="L14" s="72"/>
      <c r="M14" s="133"/>
      <c r="N14" s="113"/>
    </row>
    <row r="15" spans="1:14">
      <c r="K15" s="60"/>
      <c r="L15" s="72"/>
      <c r="M15" s="133"/>
      <c r="N15" s="113"/>
    </row>
    <row r="16" spans="1:14">
      <c r="A16" t="s">
        <v>165</v>
      </c>
      <c r="K16" s="62"/>
      <c r="L16" s="73"/>
      <c r="M16" s="134"/>
      <c r="N16" s="114"/>
    </row>
    <row r="17" spans="1:9">
      <c r="A17" s="241" t="s">
        <v>166</v>
      </c>
      <c r="B17" s="241"/>
      <c r="C17" s="241"/>
      <c r="D17" s="70" t="e">
        <f>'34a'!P512</f>
        <v>#N/A</v>
      </c>
      <c r="E17" s="241" t="s">
        <v>167</v>
      </c>
      <c r="F17" s="241"/>
      <c r="G17" s="70" t="e">
        <f>D17/E8</f>
        <v>#N/A</v>
      </c>
      <c r="H17" s="67" t="s">
        <v>168</v>
      </c>
      <c r="I17" s="69" t="e">
        <f>D17/SUM(N3:N16)</f>
        <v>#N/A</v>
      </c>
    </row>
    <row r="20" spans="1:9">
      <c r="A20" s="50" t="s">
        <v>153</v>
      </c>
      <c r="E20" s="33" t="s">
        <v>60</v>
      </c>
      <c r="F20" s="33" t="s">
        <v>86</v>
      </c>
      <c r="G20" s="33" t="s">
        <v>87</v>
      </c>
      <c r="H20" s="33" t="s">
        <v>88</v>
      </c>
      <c r="I20" s="33" t="s">
        <v>92</v>
      </c>
    </row>
    <row r="21" spans="1:9">
      <c r="A21" s="125"/>
      <c r="B21" s="119"/>
      <c r="C21" s="119"/>
      <c r="D21" s="119"/>
      <c r="E21" s="225"/>
      <c r="F21" s="225"/>
      <c r="G21" s="225"/>
      <c r="H21" s="225"/>
      <c r="I21" s="120"/>
    </row>
    <row r="22" spans="1:9">
      <c r="A22" s="262" t="s">
        <v>155</v>
      </c>
      <c r="B22" s="263"/>
      <c r="C22" s="263"/>
      <c r="D22" s="227"/>
      <c r="E22" s="121">
        <f>'34a'!G512</f>
        <v>0</v>
      </c>
      <c r="F22" s="122"/>
      <c r="G22" s="123">
        <f t="shared" ref="G22:G34" si="0">E22*F22</f>
        <v>0</v>
      </c>
      <c r="H22" s="124"/>
      <c r="I22" s="123">
        <f t="shared" ref="I22:I34" si="1">G22*H22</f>
        <v>0</v>
      </c>
    </row>
    <row r="23" spans="1:9">
      <c r="A23" s="224" t="s">
        <v>156</v>
      </c>
      <c r="B23" s="225"/>
      <c r="C23" s="225"/>
      <c r="D23" s="226"/>
      <c r="E23" s="51">
        <f>E22</f>
        <v>0</v>
      </c>
      <c r="F23" s="88"/>
      <c r="G23" s="83">
        <f t="shared" si="0"/>
        <v>0</v>
      </c>
      <c r="H23" s="61"/>
      <c r="I23" s="83">
        <f t="shared" si="1"/>
        <v>0</v>
      </c>
    </row>
    <row r="24" spans="1:9">
      <c r="A24" s="224" t="s">
        <v>157</v>
      </c>
      <c r="B24" s="225"/>
      <c r="C24" s="225"/>
      <c r="D24" s="226"/>
      <c r="E24" s="51">
        <f>E22</f>
        <v>0</v>
      </c>
      <c r="F24" s="88"/>
      <c r="G24" s="83">
        <f t="shared" si="0"/>
        <v>0</v>
      </c>
      <c r="H24" s="61"/>
      <c r="I24" s="83">
        <f t="shared" si="1"/>
        <v>0</v>
      </c>
    </row>
    <row r="25" spans="1:9">
      <c r="A25" s="224" t="s">
        <v>158</v>
      </c>
      <c r="B25" s="225"/>
      <c r="C25" s="225"/>
      <c r="D25" s="226"/>
      <c r="E25" s="51">
        <f>E22</f>
        <v>0</v>
      </c>
      <c r="F25" s="88"/>
      <c r="G25" s="83">
        <f t="shared" si="0"/>
        <v>0</v>
      </c>
      <c r="H25" s="61"/>
      <c r="I25" s="83">
        <f t="shared" si="1"/>
        <v>0</v>
      </c>
    </row>
    <row r="26" spans="1:9">
      <c r="A26" s="224" t="s">
        <v>61</v>
      </c>
      <c r="B26" s="225"/>
      <c r="C26" s="225"/>
      <c r="D26" s="226"/>
      <c r="E26" s="51">
        <f>'34a'!F512-E27</f>
        <v>0</v>
      </c>
      <c r="F26" s="88"/>
      <c r="G26" s="83">
        <f t="shared" si="0"/>
        <v>0</v>
      </c>
      <c r="H26" s="61"/>
      <c r="I26" s="83">
        <f t="shared" si="1"/>
        <v>0</v>
      </c>
    </row>
    <row r="27" spans="1:9">
      <c r="A27" s="224" t="s">
        <v>62</v>
      </c>
      <c r="B27" s="225"/>
      <c r="C27" s="225"/>
      <c r="D27" s="264"/>
      <c r="E27" s="126"/>
      <c r="F27" s="127"/>
      <c r="G27" s="128">
        <f t="shared" si="0"/>
        <v>0</v>
      </c>
      <c r="H27" s="129"/>
      <c r="I27" s="128">
        <f t="shared" si="1"/>
        <v>0</v>
      </c>
    </row>
    <row r="28" spans="1:9">
      <c r="A28" s="125"/>
      <c r="B28" s="119"/>
      <c r="C28" s="119"/>
      <c r="D28" s="119"/>
      <c r="E28" s="225"/>
      <c r="F28" s="225"/>
      <c r="G28" s="225"/>
      <c r="H28" s="225"/>
      <c r="I28" s="120"/>
    </row>
    <row r="29" spans="1:9">
      <c r="A29" s="224" t="s">
        <v>159</v>
      </c>
      <c r="B29" s="225"/>
      <c r="C29" s="225"/>
      <c r="D29" s="227"/>
      <c r="E29" s="121">
        <f>'34a'!S495</f>
        <v>0</v>
      </c>
      <c r="F29" s="122"/>
      <c r="G29" s="123">
        <f t="shared" si="0"/>
        <v>0</v>
      </c>
      <c r="H29" s="124"/>
      <c r="I29" s="123">
        <f t="shared" si="1"/>
        <v>0</v>
      </c>
    </row>
    <row r="30" spans="1:9">
      <c r="A30" s="224" t="s">
        <v>160</v>
      </c>
      <c r="B30" s="225"/>
      <c r="C30" s="225"/>
      <c r="D30" s="226"/>
      <c r="E30" s="51">
        <f>'34a'!R495</f>
        <v>0</v>
      </c>
      <c r="F30" s="88"/>
      <c r="G30" s="83">
        <f t="shared" si="0"/>
        <v>0</v>
      </c>
      <c r="H30" s="61"/>
      <c r="I30" s="83">
        <f t="shared" si="1"/>
        <v>0</v>
      </c>
    </row>
    <row r="31" spans="1:9">
      <c r="A31" s="224" t="s">
        <v>161</v>
      </c>
      <c r="B31" s="225"/>
      <c r="C31" s="225"/>
      <c r="D31" s="226"/>
      <c r="E31" s="51">
        <f>'34a'!T495</f>
        <v>0</v>
      </c>
      <c r="F31" s="88"/>
      <c r="G31" s="83">
        <f t="shared" si="0"/>
        <v>0</v>
      </c>
      <c r="H31" s="61"/>
      <c r="I31" s="83">
        <f t="shared" si="1"/>
        <v>0</v>
      </c>
    </row>
    <row r="32" spans="1:9">
      <c r="A32" s="224" t="s">
        <v>162</v>
      </c>
      <c r="B32" s="225"/>
      <c r="C32" s="225"/>
      <c r="D32" s="226"/>
      <c r="E32" s="51">
        <f>'34a'!U495</f>
        <v>0</v>
      </c>
      <c r="F32" s="88"/>
      <c r="G32" s="83">
        <f t="shared" si="0"/>
        <v>0</v>
      </c>
      <c r="H32" s="61"/>
      <c r="I32" s="83">
        <f t="shared" si="1"/>
        <v>0</v>
      </c>
    </row>
    <row r="33" spans="1:9">
      <c r="A33" s="224" t="s">
        <v>151</v>
      </c>
      <c r="B33" s="225"/>
      <c r="C33" s="225"/>
      <c r="D33" s="226"/>
      <c r="E33" s="51">
        <f>'34a'!V495</f>
        <v>0</v>
      </c>
      <c r="F33" s="88"/>
      <c r="G33" s="83">
        <f t="shared" si="0"/>
        <v>0</v>
      </c>
      <c r="H33" s="61"/>
      <c r="I33" s="83">
        <f t="shared" si="1"/>
        <v>0</v>
      </c>
    </row>
    <row r="34" spans="1:9">
      <c r="A34" s="224" t="s">
        <v>163</v>
      </c>
      <c r="B34" s="225"/>
      <c r="C34" s="225"/>
      <c r="D34" s="226"/>
      <c r="E34" s="51">
        <f>'34a'!W495</f>
        <v>0</v>
      </c>
      <c r="F34" s="88"/>
      <c r="G34" s="83">
        <f t="shared" si="0"/>
        <v>0</v>
      </c>
      <c r="H34" s="61"/>
      <c r="I34" s="83">
        <f t="shared" si="1"/>
        <v>0</v>
      </c>
    </row>
    <row r="35" spans="1:9">
      <c r="A35" s="224"/>
      <c r="B35" s="225"/>
      <c r="C35" s="225"/>
      <c r="D35" s="226"/>
      <c r="E35" s="51"/>
      <c r="F35" s="88"/>
      <c r="G35" s="83"/>
      <c r="H35" s="61"/>
      <c r="I35" s="83"/>
    </row>
    <row r="36" spans="1:9">
      <c r="A36" s="224"/>
      <c r="B36" s="225"/>
      <c r="C36" s="225"/>
      <c r="D36" s="226"/>
      <c r="E36" s="51"/>
      <c r="F36" s="88"/>
      <c r="G36" s="83"/>
      <c r="H36" s="61"/>
      <c r="I36" s="83"/>
    </row>
    <row r="37" spans="1:9">
      <c r="A37" s="238"/>
      <c r="B37" s="239"/>
      <c r="C37" s="239"/>
      <c r="D37" s="240"/>
      <c r="E37" s="52"/>
      <c r="F37" s="89"/>
      <c r="G37" s="84"/>
      <c r="H37" s="63"/>
      <c r="I37" s="84"/>
    </row>
    <row r="38" spans="1:9" ht="15.75">
      <c r="H38" s="53" t="s">
        <v>85</v>
      </c>
      <c r="I38" s="54">
        <f>SUM(I22:I37)</f>
        <v>0</v>
      </c>
    </row>
    <row r="40" spans="1:9">
      <c r="A40" s="50" t="s">
        <v>89</v>
      </c>
      <c r="D40" t="s">
        <v>49</v>
      </c>
      <c r="E40" t="s">
        <v>90</v>
      </c>
      <c r="F40" t="s">
        <v>91</v>
      </c>
      <c r="G40" t="s">
        <v>87</v>
      </c>
      <c r="H40" t="s">
        <v>88</v>
      </c>
      <c r="I40" t="s">
        <v>92</v>
      </c>
    </row>
    <row r="41" spans="1:9">
      <c r="A41" s="236" t="s">
        <v>154</v>
      </c>
      <c r="B41" s="237"/>
      <c r="C41" s="237"/>
      <c r="D41" s="34" t="s">
        <v>60</v>
      </c>
      <c r="E41" s="111">
        <f>'34a'!N505</f>
        <v>0</v>
      </c>
      <c r="F41" s="85"/>
      <c r="G41" s="82">
        <f>E41*F41</f>
        <v>0</v>
      </c>
      <c r="H41" s="59" t="s">
        <v>164</v>
      </c>
      <c r="I41" s="82"/>
    </row>
    <row r="42" spans="1:9">
      <c r="A42" s="234"/>
      <c r="B42" s="235"/>
      <c r="C42" s="235"/>
      <c r="D42" s="35"/>
      <c r="E42" s="35"/>
      <c r="F42" s="86"/>
      <c r="G42" s="83"/>
      <c r="H42" s="61"/>
      <c r="I42" s="83"/>
    </row>
    <row r="43" spans="1:9">
      <c r="A43" s="234"/>
      <c r="B43" s="235"/>
      <c r="C43" s="235"/>
      <c r="D43" s="35"/>
      <c r="E43" s="35"/>
      <c r="F43" s="86"/>
      <c r="G43" s="83"/>
      <c r="H43" s="61"/>
      <c r="I43" s="83"/>
    </row>
    <row r="44" spans="1:9">
      <c r="A44" s="234"/>
      <c r="B44" s="235"/>
      <c r="C44" s="235"/>
      <c r="D44" s="35"/>
      <c r="E44" s="35"/>
      <c r="F44" s="86"/>
      <c r="G44" s="83"/>
      <c r="H44" s="61"/>
      <c r="I44" s="83"/>
    </row>
    <row r="45" spans="1:9">
      <c r="A45" s="234"/>
      <c r="B45" s="235"/>
      <c r="C45" s="235"/>
      <c r="D45" s="35"/>
      <c r="E45" s="35"/>
      <c r="F45" s="86"/>
      <c r="G45" s="83"/>
      <c r="H45" s="61"/>
      <c r="I45" s="83"/>
    </row>
    <row r="46" spans="1:9">
      <c r="A46" s="234"/>
      <c r="B46" s="235"/>
      <c r="C46" s="235"/>
      <c r="D46" s="35"/>
      <c r="E46" s="35"/>
      <c r="F46" s="86"/>
      <c r="G46" s="83"/>
      <c r="H46" s="61"/>
      <c r="I46" s="83"/>
    </row>
    <row r="47" spans="1:9">
      <c r="A47" s="234"/>
      <c r="B47" s="235"/>
      <c r="C47" s="235"/>
      <c r="D47" s="35"/>
      <c r="E47" s="35"/>
      <c r="F47" s="86"/>
      <c r="G47" s="83"/>
      <c r="H47" s="61"/>
      <c r="I47" s="83"/>
    </row>
    <row r="48" spans="1:9">
      <c r="A48" s="234"/>
      <c r="B48" s="235"/>
      <c r="C48" s="235"/>
      <c r="D48" s="35"/>
      <c r="E48" s="35"/>
      <c r="F48" s="86"/>
      <c r="G48" s="83"/>
      <c r="H48" s="61"/>
      <c r="I48" s="83"/>
    </row>
    <row r="49" spans="1:9">
      <c r="A49" s="234"/>
      <c r="B49" s="235"/>
      <c r="C49" s="235"/>
      <c r="D49" s="35"/>
      <c r="E49" s="35"/>
      <c r="F49" s="86"/>
      <c r="G49" s="83"/>
      <c r="H49" s="61"/>
      <c r="I49" s="83"/>
    </row>
    <row r="50" spans="1:9">
      <c r="A50" s="234"/>
      <c r="B50" s="235"/>
      <c r="C50" s="235"/>
      <c r="D50" s="35"/>
      <c r="E50" s="35"/>
      <c r="F50" s="86"/>
      <c r="G50" s="83"/>
      <c r="H50" s="61"/>
      <c r="I50" s="83"/>
    </row>
    <row r="51" spans="1:9">
      <c r="A51" s="232"/>
      <c r="B51" s="233"/>
      <c r="C51" s="233"/>
      <c r="D51" s="36"/>
      <c r="E51" s="36"/>
      <c r="F51" s="87"/>
      <c r="G51" s="84"/>
      <c r="H51" s="63"/>
      <c r="I51" s="84"/>
    </row>
    <row r="52" spans="1:9" ht="15.75">
      <c r="H52" s="53" t="s">
        <v>85</v>
      </c>
      <c r="I52" s="54">
        <f>SUM(I41:I51)</f>
        <v>0</v>
      </c>
    </row>
    <row r="54" spans="1:9" ht="15.75">
      <c r="A54" s="11" t="s">
        <v>93</v>
      </c>
      <c r="B54" s="12"/>
      <c r="C54" s="12"/>
      <c r="D54" s="12"/>
      <c r="E54" s="12"/>
      <c r="F54" s="12"/>
      <c r="G54" s="12"/>
      <c r="H54" s="55" t="s">
        <v>85</v>
      </c>
      <c r="I54" s="56" t="e">
        <f>SUM(H14+I38+I52)</f>
        <v>#N/A</v>
      </c>
    </row>
    <row r="56" spans="1:9" ht="15.75">
      <c r="A56" s="11" t="s">
        <v>184</v>
      </c>
      <c r="B56" s="12"/>
      <c r="C56" s="12"/>
      <c r="D56" s="12"/>
      <c r="E56" s="12"/>
      <c r="F56" s="12"/>
      <c r="G56" s="12"/>
      <c r="H56" s="55" t="s">
        <v>85</v>
      </c>
      <c r="I56" s="56" t="e">
        <f>H11/12</f>
        <v>#N/A</v>
      </c>
    </row>
    <row r="58" spans="1:9">
      <c r="A58" s="50" t="s">
        <v>191</v>
      </c>
    </row>
    <row r="59" spans="1:9">
      <c r="A59" s="253"/>
      <c r="B59" s="254"/>
      <c r="C59" s="254"/>
      <c r="D59" s="254"/>
      <c r="E59" s="254"/>
      <c r="F59" s="254"/>
      <c r="G59" s="254"/>
      <c r="H59" s="254"/>
      <c r="I59" s="255"/>
    </row>
    <row r="60" spans="1:9">
      <c r="A60" s="256"/>
      <c r="B60" s="257"/>
      <c r="C60" s="257"/>
      <c r="D60" s="257"/>
      <c r="E60" s="257"/>
      <c r="F60" s="257"/>
      <c r="G60" s="257"/>
      <c r="H60" s="257"/>
      <c r="I60" s="258"/>
    </row>
    <row r="61" spans="1:9">
      <c r="A61" s="256"/>
      <c r="B61" s="257"/>
      <c r="C61" s="257"/>
      <c r="D61" s="257"/>
      <c r="E61" s="257"/>
      <c r="F61" s="257"/>
      <c r="G61" s="257"/>
      <c r="H61" s="257"/>
      <c r="I61" s="258"/>
    </row>
    <row r="62" spans="1:9">
      <c r="A62" s="256"/>
      <c r="B62" s="257"/>
      <c r="C62" s="257"/>
      <c r="D62" s="257"/>
      <c r="E62" s="257"/>
      <c r="F62" s="257"/>
      <c r="G62" s="257"/>
      <c r="H62" s="257"/>
      <c r="I62" s="258"/>
    </row>
    <row r="63" spans="1:9">
      <c r="A63" s="259"/>
      <c r="B63" s="260"/>
      <c r="C63" s="260"/>
      <c r="D63" s="260"/>
      <c r="E63" s="260"/>
      <c r="F63" s="260"/>
      <c r="G63" s="260"/>
      <c r="H63" s="260"/>
      <c r="I63" s="261"/>
    </row>
  </sheetData>
  <mergeCells count="36">
    <mergeCell ref="A48:C48"/>
    <mergeCell ref="A49:C49"/>
    <mergeCell ref="A50:C50"/>
    <mergeCell ref="A51:C51"/>
    <mergeCell ref="A59:I63"/>
    <mergeCell ref="A47:C47"/>
    <mergeCell ref="A33:D33"/>
    <mergeCell ref="A34:D34"/>
    <mergeCell ref="A35:D35"/>
    <mergeCell ref="A36:D36"/>
    <mergeCell ref="A37:D37"/>
    <mergeCell ref="A41:C41"/>
    <mergeCell ref="A42:C42"/>
    <mergeCell ref="A43:C43"/>
    <mergeCell ref="A44:C44"/>
    <mergeCell ref="A45:C45"/>
    <mergeCell ref="A46:C46"/>
    <mergeCell ref="A32:D32"/>
    <mergeCell ref="E21:H21"/>
    <mergeCell ref="A22:D22"/>
    <mergeCell ref="A23:D23"/>
    <mergeCell ref="A24:D24"/>
    <mergeCell ref="A25:D25"/>
    <mergeCell ref="A26:D26"/>
    <mergeCell ref="A27:D27"/>
    <mergeCell ref="E28:H28"/>
    <mergeCell ref="A29:D29"/>
    <mergeCell ref="A30:D30"/>
    <mergeCell ref="A31:D31"/>
    <mergeCell ref="A17:C17"/>
    <mergeCell ref="E17:F17"/>
    <mergeCell ref="B4:E4"/>
    <mergeCell ref="B5:E5"/>
    <mergeCell ref="F5:G5"/>
    <mergeCell ref="B6:E6"/>
    <mergeCell ref="F6:G6"/>
  </mergeCells>
  <pageMargins left="0.7" right="0.7" top="0.75" bottom="0.75" header="0.3" footer="0.3"/>
  <pageSetup paperSize="9" orientation="portrait"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0AC41E-19E5-4A3E-9584-A0747BF2D099}">
  <sheetPr>
    <tabColor rgb="FF173583"/>
  </sheetPr>
  <dimension ref="A1:Z532"/>
  <sheetViews>
    <sheetView topLeftCell="B1" workbookViewId="0">
      <selection activeCell="A35" sqref="A35:D35"/>
    </sheetView>
  </sheetViews>
  <sheetFormatPr defaultRowHeight="15"/>
  <cols>
    <col min="1" max="1" width="5.42578125" bestFit="1" customWidth="1"/>
    <col min="2" max="2" width="2.85546875" bestFit="1" customWidth="1"/>
    <col min="3" max="3" width="29.7109375" bestFit="1" customWidth="1"/>
    <col min="4" max="4" width="3.28515625" bestFit="1" customWidth="1"/>
    <col min="5" max="5" width="4.42578125" bestFit="1" customWidth="1"/>
    <col min="6" max="13" width="11.85546875" customWidth="1"/>
    <col min="14" max="14" width="7.5703125" bestFit="1" customWidth="1"/>
    <col min="15" max="15" width="5.42578125" bestFit="1" customWidth="1"/>
    <col min="16" max="16" width="20" bestFit="1" customWidth="1"/>
    <col min="17" max="17" width="19.28515625" customWidth="1"/>
    <col min="18" max="18" width="10.140625" bestFit="1" customWidth="1"/>
    <col min="19" max="20" width="12.7109375" bestFit="1" customWidth="1"/>
    <col min="21" max="21" width="10.140625" bestFit="1" customWidth="1"/>
    <col min="22" max="23" width="14.42578125" bestFit="1" customWidth="1"/>
    <col min="24" max="26" width="9.140625" style="156"/>
  </cols>
  <sheetData>
    <row r="1" spans="1:24">
      <c r="A1">
        <f>'34'!H5</f>
        <v>34</v>
      </c>
      <c r="B1" s="247" t="s">
        <v>78</v>
      </c>
      <c r="C1" s="248"/>
      <c r="D1" s="249" t="str">
        <f>VLOOKUP(A1,Kwaliteitscontroles!A5:J54,3)</f>
        <v>Complex 34</v>
      </c>
      <c r="E1" s="250"/>
      <c r="F1" s="250"/>
      <c r="G1" s="250"/>
      <c r="H1" s="250"/>
      <c r="I1" s="250"/>
      <c r="J1" s="251"/>
      <c r="K1" s="68"/>
      <c r="X1" s="156" t="s">
        <v>238</v>
      </c>
    </row>
    <row r="2" spans="1:24">
      <c r="B2" s="247" t="s">
        <v>94</v>
      </c>
      <c r="C2" s="248"/>
      <c r="D2" s="249" t="str">
        <f>CONCATENATE(VLOOKUP(A1,Kwaliteitscontroles!A5:K54,4)," te ",VLOOKUP(A1,Kwaliteitscontroles!A5:K54,5))</f>
        <v>Complex 34 te Complex 34</v>
      </c>
      <c r="E2" s="250"/>
      <c r="F2" s="250"/>
      <c r="G2" s="250"/>
      <c r="H2" s="250"/>
      <c r="I2" s="250"/>
      <c r="J2" s="251"/>
      <c r="K2" s="68"/>
    </row>
    <row r="3" spans="1:24" ht="30">
      <c r="A3" s="33" t="s">
        <v>148</v>
      </c>
      <c r="B3" s="33" t="s">
        <v>95</v>
      </c>
      <c r="C3" s="33" t="s">
        <v>68</v>
      </c>
      <c r="D3" s="33" t="s">
        <v>96</v>
      </c>
      <c r="E3" s="33" t="s">
        <v>97</v>
      </c>
      <c r="F3" s="33" t="s">
        <v>66</v>
      </c>
      <c r="G3" s="33" t="s">
        <v>64</v>
      </c>
      <c r="H3" s="33" t="s">
        <v>65</v>
      </c>
      <c r="I3" s="33" t="s">
        <v>63</v>
      </c>
      <c r="J3" s="66" t="s">
        <v>189</v>
      </c>
      <c r="K3" s="33" t="s">
        <v>190</v>
      </c>
      <c r="L3" s="33" t="s">
        <v>149</v>
      </c>
      <c r="M3" s="33" t="s">
        <v>149</v>
      </c>
      <c r="N3" s="33" t="s">
        <v>60</v>
      </c>
      <c r="O3" s="33" t="s">
        <v>150</v>
      </c>
      <c r="P3" s="33" t="s">
        <v>98</v>
      </c>
      <c r="R3" s="66" t="s">
        <v>99</v>
      </c>
      <c r="S3" s="66" t="s">
        <v>100</v>
      </c>
      <c r="T3" s="33" t="s">
        <v>101</v>
      </c>
      <c r="U3" s="33" t="s">
        <v>102</v>
      </c>
      <c r="V3" s="33" t="s">
        <v>103</v>
      </c>
      <c r="W3" s="33" t="s">
        <v>104</v>
      </c>
    </row>
    <row r="4" spans="1:24">
      <c r="A4" s="30"/>
      <c r="B4" s="106"/>
      <c r="C4" s="33"/>
      <c r="D4" s="33"/>
      <c r="E4" s="106"/>
      <c r="F4" s="108"/>
      <c r="G4" s="108"/>
      <c r="H4" s="108"/>
      <c r="I4" s="108"/>
      <c r="J4" s="108"/>
      <c r="N4" s="108">
        <f t="shared" ref="N4:N67" si="0">SUM(F4:M4)</f>
        <v>0</v>
      </c>
      <c r="O4" s="108" t="e">
        <f>IF(D4="X",0,IF(E4="X",0,VLOOKUP(E4,'34'!$K$3:$L$16,2,FALSE)))</f>
        <v>#N/A</v>
      </c>
      <c r="P4" s="108" t="e">
        <f t="shared" ref="P4:P67" si="1">N4*O4</f>
        <v>#N/A</v>
      </c>
    </row>
    <row r="5" spans="1:24">
      <c r="A5" s="30"/>
      <c r="B5" s="106"/>
      <c r="C5" s="33"/>
      <c r="D5" s="33"/>
      <c r="E5" s="106"/>
      <c r="F5" s="108"/>
      <c r="G5" s="108"/>
      <c r="H5" s="108"/>
      <c r="I5" s="108"/>
      <c r="J5" s="108"/>
      <c r="N5" s="108">
        <f t="shared" si="0"/>
        <v>0</v>
      </c>
      <c r="O5" s="108" t="e">
        <f>IF(D5="X",0,IF(E5="X",0,VLOOKUP(E5,'34'!$K$3:$L$16,2,FALSE)))</f>
        <v>#N/A</v>
      </c>
      <c r="P5" s="108" t="e">
        <f t="shared" si="1"/>
        <v>#N/A</v>
      </c>
    </row>
    <row r="6" spans="1:24">
      <c r="A6" s="30"/>
      <c r="B6" s="106"/>
      <c r="C6" s="33"/>
      <c r="D6" s="33"/>
      <c r="E6" s="106"/>
      <c r="F6" s="108"/>
      <c r="G6" s="108"/>
      <c r="H6" s="108"/>
      <c r="I6" s="108"/>
      <c r="J6" s="108"/>
      <c r="N6" s="108">
        <f t="shared" si="0"/>
        <v>0</v>
      </c>
      <c r="O6" s="108" t="e">
        <f>IF(D6="X",0,IF(E6="X",0,VLOOKUP(E6,'34'!$K$3:$L$16,2,FALSE)))</f>
        <v>#N/A</v>
      </c>
      <c r="P6" s="108" t="e">
        <f t="shared" si="1"/>
        <v>#N/A</v>
      </c>
    </row>
    <row r="7" spans="1:24">
      <c r="A7" s="30"/>
      <c r="B7" s="106"/>
      <c r="C7" s="33"/>
      <c r="D7" s="33"/>
      <c r="E7" s="106"/>
      <c r="F7" s="108"/>
      <c r="G7" s="108"/>
      <c r="H7" s="108"/>
      <c r="I7" s="108"/>
      <c r="J7" s="108"/>
      <c r="N7" s="108">
        <f t="shared" si="0"/>
        <v>0</v>
      </c>
      <c r="O7" s="108" t="e">
        <f>IF(D7="X",0,IF(E7="X",0,VLOOKUP(E7,'34'!$K$3:$L$16,2,FALSE)))</f>
        <v>#N/A</v>
      </c>
      <c r="P7" s="108" t="e">
        <f t="shared" si="1"/>
        <v>#N/A</v>
      </c>
    </row>
    <row r="8" spans="1:24">
      <c r="A8" s="30"/>
      <c r="B8" s="106"/>
      <c r="C8" s="33"/>
      <c r="D8" s="33"/>
      <c r="E8" s="106"/>
      <c r="F8" s="108"/>
      <c r="G8" s="108"/>
      <c r="H8" s="108"/>
      <c r="I8" s="108"/>
      <c r="J8" s="108"/>
      <c r="N8" s="108">
        <f t="shared" si="0"/>
        <v>0</v>
      </c>
      <c r="O8" s="108" t="e">
        <f>IF(D8="X",0,IF(E8="X",0,VLOOKUP(E8,'34'!$K$3:$L$16,2,FALSE)))</f>
        <v>#N/A</v>
      </c>
      <c r="P8" s="108" t="e">
        <f t="shared" si="1"/>
        <v>#N/A</v>
      </c>
    </row>
    <row r="9" spans="1:24">
      <c r="A9" s="30"/>
      <c r="B9" s="106"/>
      <c r="C9" s="33"/>
      <c r="D9" s="33"/>
      <c r="E9" s="106"/>
      <c r="F9" s="108"/>
      <c r="G9" s="108"/>
      <c r="H9" s="108"/>
      <c r="I9" s="108"/>
      <c r="J9" s="108"/>
      <c r="N9" s="108">
        <f t="shared" si="0"/>
        <v>0</v>
      </c>
      <c r="O9" s="108" t="e">
        <f>IF(D9="X",0,IF(E9="X",0,VLOOKUP(E9,'34'!$K$3:$L$16,2,FALSE)))</f>
        <v>#N/A</v>
      </c>
      <c r="P9" s="108" t="e">
        <f t="shared" si="1"/>
        <v>#N/A</v>
      </c>
    </row>
    <row r="10" spans="1:24">
      <c r="A10" s="30"/>
      <c r="B10" s="106"/>
      <c r="C10" s="33"/>
      <c r="D10" s="33"/>
      <c r="E10" s="106"/>
      <c r="F10" s="108"/>
      <c r="G10" s="108"/>
      <c r="H10" s="108"/>
      <c r="I10" s="108"/>
      <c r="J10" s="108"/>
      <c r="N10" s="108">
        <f t="shared" si="0"/>
        <v>0</v>
      </c>
      <c r="O10" s="108" t="e">
        <f>IF(D10="X",0,IF(E10="X",0,VLOOKUP(E10,'34'!$K$3:$L$16,2,FALSE)))</f>
        <v>#N/A</v>
      </c>
      <c r="P10" s="108" t="e">
        <f t="shared" si="1"/>
        <v>#N/A</v>
      </c>
    </row>
    <row r="11" spans="1:24">
      <c r="A11" s="30"/>
      <c r="B11" s="106"/>
      <c r="C11" s="33"/>
      <c r="D11" s="33"/>
      <c r="E11" s="106"/>
      <c r="F11" s="108"/>
      <c r="G11" s="108"/>
      <c r="H11" s="108"/>
      <c r="I11" s="108"/>
      <c r="J11" s="108"/>
      <c r="N11" s="108">
        <f t="shared" si="0"/>
        <v>0</v>
      </c>
      <c r="O11" s="108" t="e">
        <f>IF(D11="X",0,IF(E11="X",0,VLOOKUP(E11,'34'!$K$3:$L$16,2,FALSE)))</f>
        <v>#N/A</v>
      </c>
      <c r="P11" s="108" t="e">
        <f t="shared" si="1"/>
        <v>#N/A</v>
      </c>
    </row>
    <row r="12" spans="1:24">
      <c r="A12" s="30"/>
      <c r="B12" s="106"/>
      <c r="C12" s="33"/>
      <c r="D12" s="33"/>
      <c r="E12" s="106"/>
      <c r="F12" s="108"/>
      <c r="G12" s="108"/>
      <c r="H12" s="108"/>
      <c r="I12" s="108"/>
      <c r="J12" s="108"/>
      <c r="N12" s="108">
        <f t="shared" si="0"/>
        <v>0</v>
      </c>
      <c r="O12" s="108" t="e">
        <f>IF(D12="X",0,IF(E12="X",0,VLOOKUP(E12,'34'!$K$3:$L$16,2,FALSE)))</f>
        <v>#N/A</v>
      </c>
      <c r="P12" s="108" t="e">
        <f t="shared" si="1"/>
        <v>#N/A</v>
      </c>
    </row>
    <row r="13" spans="1:24">
      <c r="A13" s="30"/>
      <c r="B13" s="106"/>
      <c r="C13" s="33"/>
      <c r="D13" s="33"/>
      <c r="E13" s="106"/>
      <c r="F13" s="108"/>
      <c r="G13" s="108"/>
      <c r="H13" s="108"/>
      <c r="I13" s="108"/>
      <c r="J13" s="108"/>
      <c r="N13" s="108">
        <f t="shared" si="0"/>
        <v>0</v>
      </c>
      <c r="O13" s="108" t="e">
        <f>IF(D13="X",0,IF(E13="X",0,VLOOKUP(E13,'34'!$K$3:$L$16,2,FALSE)))</f>
        <v>#N/A</v>
      </c>
      <c r="P13" s="108" t="e">
        <f t="shared" si="1"/>
        <v>#N/A</v>
      </c>
    </row>
    <row r="14" spans="1:24">
      <c r="A14" s="30"/>
      <c r="B14" s="106"/>
      <c r="C14" s="33"/>
      <c r="D14" s="33"/>
      <c r="E14" s="106"/>
      <c r="F14" s="108"/>
      <c r="G14" s="108"/>
      <c r="H14" s="108"/>
      <c r="I14" s="108"/>
      <c r="J14" s="108"/>
      <c r="N14" s="108">
        <f t="shared" si="0"/>
        <v>0</v>
      </c>
      <c r="O14" s="108" t="e">
        <f>IF(D14="X",0,IF(E14="X",0,VLOOKUP(E14,'34'!$K$3:$L$16,2,FALSE)))</f>
        <v>#N/A</v>
      </c>
      <c r="P14" s="108" t="e">
        <f t="shared" si="1"/>
        <v>#N/A</v>
      </c>
    </row>
    <row r="15" spans="1:24">
      <c r="A15" s="30"/>
      <c r="B15" s="106"/>
      <c r="C15" s="33"/>
      <c r="D15" s="33"/>
      <c r="E15" s="106"/>
      <c r="F15" s="108"/>
      <c r="G15" s="108"/>
      <c r="H15" s="108"/>
      <c r="I15" s="108"/>
      <c r="J15" s="108"/>
      <c r="N15" s="108">
        <f t="shared" si="0"/>
        <v>0</v>
      </c>
      <c r="O15" s="108" t="e">
        <f>IF(D15="X",0,IF(E15="X",0,VLOOKUP(E15,'34'!$K$3:$L$16,2,FALSE)))</f>
        <v>#N/A</v>
      </c>
      <c r="P15" s="108" t="e">
        <f t="shared" si="1"/>
        <v>#N/A</v>
      </c>
    </row>
    <row r="16" spans="1:24">
      <c r="A16" s="30"/>
      <c r="B16" s="106"/>
      <c r="C16" s="33"/>
      <c r="D16" s="33"/>
      <c r="E16" s="106"/>
      <c r="F16" s="108"/>
      <c r="G16" s="108"/>
      <c r="H16" s="108"/>
      <c r="I16" s="108"/>
      <c r="J16" s="108"/>
      <c r="N16" s="108">
        <f t="shared" si="0"/>
        <v>0</v>
      </c>
      <c r="O16" s="108" t="e">
        <f>IF(D16="X",0,IF(E16="X",0,VLOOKUP(E16,'34'!$K$3:$L$16,2,FALSE)))</f>
        <v>#N/A</v>
      </c>
      <c r="P16" s="108" t="e">
        <f t="shared" si="1"/>
        <v>#N/A</v>
      </c>
    </row>
    <row r="17" spans="1:16">
      <c r="A17" s="30"/>
      <c r="B17" s="106"/>
      <c r="C17" s="33"/>
      <c r="D17" s="33"/>
      <c r="E17" s="106"/>
      <c r="F17" s="108"/>
      <c r="G17" s="108"/>
      <c r="H17" s="108"/>
      <c r="I17" s="108"/>
      <c r="J17" s="108"/>
      <c r="N17" s="108">
        <f t="shared" si="0"/>
        <v>0</v>
      </c>
      <c r="O17" s="108" t="e">
        <f>IF(D17="X",0,IF(E17="X",0,VLOOKUP(E17,'34'!$K$3:$L$16,2,FALSE)))</f>
        <v>#N/A</v>
      </c>
      <c r="P17" s="108" t="e">
        <f t="shared" si="1"/>
        <v>#N/A</v>
      </c>
    </row>
    <row r="18" spans="1:16">
      <c r="A18" s="30"/>
      <c r="B18" s="106"/>
      <c r="C18" s="33"/>
      <c r="D18" s="33"/>
      <c r="E18" s="106"/>
      <c r="F18" s="108"/>
      <c r="G18" s="108"/>
      <c r="H18" s="108"/>
      <c r="I18" s="108"/>
      <c r="J18" s="108"/>
      <c r="N18" s="108">
        <f t="shared" si="0"/>
        <v>0</v>
      </c>
      <c r="O18" s="108" t="e">
        <f>IF(D18="X",0,IF(E18="X",0,VLOOKUP(E18,'34'!$K$3:$L$16,2,FALSE)))</f>
        <v>#N/A</v>
      </c>
      <c r="P18" s="108" t="e">
        <f t="shared" si="1"/>
        <v>#N/A</v>
      </c>
    </row>
    <row r="19" spans="1:16">
      <c r="A19" s="30"/>
      <c r="B19" s="106"/>
      <c r="C19" s="33"/>
      <c r="D19" s="33"/>
      <c r="E19" s="106"/>
      <c r="F19" s="108"/>
      <c r="G19" s="108"/>
      <c r="H19" s="108"/>
      <c r="I19" s="108"/>
      <c r="J19" s="108"/>
      <c r="N19" s="108">
        <f t="shared" si="0"/>
        <v>0</v>
      </c>
      <c r="O19" s="108" t="e">
        <f>IF(D19="X",0,IF(E19="X",0,VLOOKUP(E19,'34'!$K$3:$L$16,2,FALSE)))</f>
        <v>#N/A</v>
      </c>
      <c r="P19" s="108" t="e">
        <f t="shared" si="1"/>
        <v>#N/A</v>
      </c>
    </row>
    <row r="20" spans="1:16">
      <c r="A20" s="30"/>
      <c r="B20" s="106"/>
      <c r="C20" s="33"/>
      <c r="D20" s="33"/>
      <c r="E20" s="106"/>
      <c r="F20" s="108"/>
      <c r="G20" s="108"/>
      <c r="H20" s="108"/>
      <c r="I20" s="108"/>
      <c r="J20" s="108"/>
      <c r="N20" s="108">
        <f t="shared" si="0"/>
        <v>0</v>
      </c>
      <c r="O20" s="108" t="e">
        <f>IF(D20="X",0,IF(E20="X",0,VLOOKUP(E20,'34'!$K$3:$L$16,2,FALSE)))</f>
        <v>#N/A</v>
      </c>
      <c r="P20" s="108" t="e">
        <f t="shared" si="1"/>
        <v>#N/A</v>
      </c>
    </row>
    <row r="21" spans="1:16">
      <c r="A21" s="30"/>
      <c r="B21" s="106"/>
      <c r="C21" s="33"/>
      <c r="D21" s="33"/>
      <c r="E21" s="106"/>
      <c r="F21" s="108"/>
      <c r="G21" s="108"/>
      <c r="H21" s="108"/>
      <c r="I21" s="108"/>
      <c r="J21" s="108"/>
      <c r="N21" s="108">
        <f t="shared" si="0"/>
        <v>0</v>
      </c>
      <c r="O21" s="108" t="e">
        <f>IF(D21="X",0,IF(E21="X",0,VLOOKUP(E21,'34'!$K$3:$L$16,2,FALSE)))</f>
        <v>#N/A</v>
      </c>
      <c r="P21" s="108" t="e">
        <f t="shared" si="1"/>
        <v>#N/A</v>
      </c>
    </row>
    <row r="22" spans="1:16">
      <c r="A22" s="30"/>
      <c r="B22" s="106"/>
      <c r="C22" s="33"/>
      <c r="D22" s="33"/>
      <c r="E22" s="106"/>
      <c r="F22" s="108"/>
      <c r="G22" s="108"/>
      <c r="H22" s="108"/>
      <c r="I22" s="108"/>
      <c r="J22" s="108"/>
      <c r="N22" s="108">
        <f t="shared" si="0"/>
        <v>0</v>
      </c>
      <c r="O22" s="108" t="e">
        <f>IF(D22="X",0,IF(E22="X",0,VLOOKUP(E22,'34'!$K$3:$L$16,2,FALSE)))</f>
        <v>#N/A</v>
      </c>
      <c r="P22" s="108" t="e">
        <f t="shared" si="1"/>
        <v>#N/A</v>
      </c>
    </row>
    <row r="23" spans="1:16">
      <c r="A23" s="30"/>
      <c r="B23" s="106"/>
      <c r="C23" s="33"/>
      <c r="D23" s="33"/>
      <c r="E23" s="106"/>
      <c r="F23" s="108"/>
      <c r="G23" s="108"/>
      <c r="H23" s="108"/>
      <c r="I23" s="108"/>
      <c r="J23" s="108"/>
      <c r="N23" s="108">
        <f t="shared" si="0"/>
        <v>0</v>
      </c>
      <c r="O23" s="108" t="e">
        <f>IF(D23="X",0,IF(E23="X",0,VLOOKUP(E23,'34'!$K$3:$L$16,2,FALSE)))</f>
        <v>#N/A</v>
      </c>
      <c r="P23" s="108" t="e">
        <f t="shared" si="1"/>
        <v>#N/A</v>
      </c>
    </row>
    <row r="24" spans="1:16">
      <c r="A24" s="30"/>
      <c r="B24" s="106"/>
      <c r="C24" s="33"/>
      <c r="D24" s="33"/>
      <c r="E24" s="106"/>
      <c r="F24" s="108"/>
      <c r="G24" s="108"/>
      <c r="H24" s="108"/>
      <c r="I24" s="108"/>
      <c r="J24" s="108"/>
      <c r="N24" s="108">
        <f t="shared" si="0"/>
        <v>0</v>
      </c>
      <c r="O24" s="108" t="e">
        <f>IF(D24="X",0,IF(E24="X",0,VLOOKUP(E24,'34'!$K$3:$L$16,2,FALSE)))</f>
        <v>#N/A</v>
      </c>
      <c r="P24" s="108" t="e">
        <f t="shared" si="1"/>
        <v>#N/A</v>
      </c>
    </row>
    <row r="25" spans="1:16">
      <c r="A25" s="30"/>
      <c r="B25" s="106"/>
      <c r="C25" s="33"/>
      <c r="D25" s="33"/>
      <c r="E25" s="106"/>
      <c r="F25" s="108"/>
      <c r="G25" s="108"/>
      <c r="H25" s="108"/>
      <c r="I25" s="108"/>
      <c r="J25" s="108"/>
      <c r="N25" s="108">
        <f t="shared" si="0"/>
        <v>0</v>
      </c>
      <c r="O25" s="108" t="e">
        <f>IF(D25="X",0,IF(E25="X",0,VLOOKUP(E25,'34'!$K$3:$L$16,2,FALSE)))</f>
        <v>#N/A</v>
      </c>
      <c r="P25" s="108" t="e">
        <f t="shared" si="1"/>
        <v>#N/A</v>
      </c>
    </row>
    <row r="26" spans="1:16">
      <c r="A26" s="30"/>
      <c r="B26" s="106"/>
      <c r="C26" s="33"/>
      <c r="D26" s="33"/>
      <c r="E26" s="106"/>
      <c r="F26" s="108"/>
      <c r="G26" s="108"/>
      <c r="H26" s="108"/>
      <c r="I26" s="108"/>
      <c r="J26" s="108"/>
      <c r="N26" s="108">
        <f t="shared" si="0"/>
        <v>0</v>
      </c>
      <c r="O26" s="108" t="e">
        <f>IF(D26="X",0,IF(E26="X",0,VLOOKUP(E26,'34'!$K$3:$L$16,2,FALSE)))</f>
        <v>#N/A</v>
      </c>
      <c r="P26" s="108" t="e">
        <f t="shared" si="1"/>
        <v>#N/A</v>
      </c>
    </row>
    <row r="27" spans="1:16">
      <c r="A27" s="30"/>
      <c r="B27" s="106"/>
      <c r="C27" s="33"/>
      <c r="D27" s="33"/>
      <c r="E27" s="106"/>
      <c r="F27" s="108"/>
      <c r="G27" s="108"/>
      <c r="H27" s="108"/>
      <c r="I27" s="108"/>
      <c r="J27" s="108"/>
      <c r="N27" s="108">
        <f t="shared" si="0"/>
        <v>0</v>
      </c>
      <c r="O27" s="108" t="e">
        <f>IF(D27="X",0,IF(E27="X",0,VLOOKUP(E27,'34'!$K$3:$L$16,2,FALSE)))</f>
        <v>#N/A</v>
      </c>
      <c r="P27" s="108" t="e">
        <f t="shared" si="1"/>
        <v>#N/A</v>
      </c>
    </row>
    <row r="28" spans="1:16">
      <c r="A28" s="30"/>
      <c r="B28" s="106"/>
      <c r="C28" s="33"/>
      <c r="D28" s="33"/>
      <c r="E28" s="106"/>
      <c r="F28" s="108"/>
      <c r="G28" s="108"/>
      <c r="H28" s="108"/>
      <c r="I28" s="108"/>
      <c r="J28" s="108"/>
      <c r="N28" s="108">
        <f t="shared" si="0"/>
        <v>0</v>
      </c>
      <c r="O28" s="108" t="e">
        <f>IF(D28="X",0,IF(E28="X",0,VLOOKUP(E28,'34'!$K$3:$L$16,2,FALSE)))</f>
        <v>#N/A</v>
      </c>
      <c r="P28" s="108" t="e">
        <f t="shared" si="1"/>
        <v>#N/A</v>
      </c>
    </row>
    <row r="29" spans="1:16">
      <c r="A29" s="30"/>
      <c r="B29" s="106"/>
      <c r="C29" s="33"/>
      <c r="D29" s="33"/>
      <c r="E29" s="106"/>
      <c r="F29" s="108"/>
      <c r="G29" s="108"/>
      <c r="H29" s="108"/>
      <c r="I29" s="108"/>
      <c r="J29" s="108"/>
      <c r="N29" s="108">
        <f t="shared" si="0"/>
        <v>0</v>
      </c>
      <c r="O29" s="108" t="e">
        <f>IF(D29="X",0,IF(E29="X",0,VLOOKUP(E29,'34'!$K$3:$L$16,2,FALSE)))</f>
        <v>#N/A</v>
      </c>
      <c r="P29" s="108" t="e">
        <f t="shared" si="1"/>
        <v>#N/A</v>
      </c>
    </row>
    <row r="30" spans="1:16">
      <c r="A30" s="30"/>
      <c r="B30" s="106"/>
      <c r="C30" s="33"/>
      <c r="D30" s="33"/>
      <c r="E30" s="106"/>
      <c r="F30" s="108"/>
      <c r="G30" s="108"/>
      <c r="H30" s="108"/>
      <c r="I30" s="108"/>
      <c r="J30" s="108"/>
      <c r="N30" s="108">
        <f t="shared" si="0"/>
        <v>0</v>
      </c>
      <c r="O30" s="108" t="e">
        <f>IF(D30="X",0,IF(E30="X",0,VLOOKUP(E30,'34'!$K$3:$L$16,2,FALSE)))</f>
        <v>#N/A</v>
      </c>
      <c r="P30" s="108" t="e">
        <f t="shared" si="1"/>
        <v>#N/A</v>
      </c>
    </row>
    <row r="31" spans="1:16">
      <c r="A31" s="30"/>
      <c r="B31" s="106"/>
      <c r="C31" s="33"/>
      <c r="D31" s="33"/>
      <c r="E31" s="106"/>
      <c r="F31" s="108"/>
      <c r="G31" s="108"/>
      <c r="H31" s="108"/>
      <c r="I31" s="108"/>
      <c r="J31" s="108"/>
      <c r="N31" s="108">
        <f t="shared" si="0"/>
        <v>0</v>
      </c>
      <c r="O31" s="108" t="e">
        <f>IF(D31="X",0,IF(E31="X",0,VLOOKUP(E31,'34'!$K$3:$L$16,2,FALSE)))</f>
        <v>#N/A</v>
      </c>
      <c r="P31" s="108" t="e">
        <f t="shared" si="1"/>
        <v>#N/A</v>
      </c>
    </row>
    <row r="32" spans="1:16">
      <c r="A32" s="30"/>
      <c r="B32" s="106"/>
      <c r="C32" s="33"/>
      <c r="D32" s="33"/>
      <c r="E32" s="106"/>
      <c r="F32" s="108"/>
      <c r="G32" s="108"/>
      <c r="H32" s="108"/>
      <c r="I32" s="108"/>
      <c r="J32" s="108"/>
      <c r="N32" s="108">
        <f t="shared" si="0"/>
        <v>0</v>
      </c>
      <c r="O32" s="108" t="e">
        <f>IF(D32="X",0,IF(E32="X",0,VLOOKUP(E32,'34'!$K$3:$L$16,2,FALSE)))</f>
        <v>#N/A</v>
      </c>
      <c r="P32" s="108" t="e">
        <f t="shared" si="1"/>
        <v>#N/A</v>
      </c>
    </row>
    <row r="33" spans="1:16">
      <c r="A33" s="30"/>
      <c r="B33" s="106"/>
      <c r="C33" s="33"/>
      <c r="D33" s="33"/>
      <c r="E33" s="106"/>
      <c r="F33" s="108"/>
      <c r="G33" s="108"/>
      <c r="H33" s="108"/>
      <c r="I33" s="108"/>
      <c r="J33" s="108"/>
      <c r="N33" s="108">
        <f t="shared" si="0"/>
        <v>0</v>
      </c>
      <c r="O33" s="108" t="e">
        <f>IF(D33="X",0,IF(E33="X",0,VLOOKUP(E33,'34'!$K$3:$L$16,2,FALSE)))</f>
        <v>#N/A</v>
      </c>
      <c r="P33" s="108" t="e">
        <f t="shared" si="1"/>
        <v>#N/A</v>
      </c>
    </row>
    <row r="34" spans="1:16">
      <c r="A34" s="30"/>
      <c r="B34" s="106"/>
      <c r="C34" s="33"/>
      <c r="D34" s="33"/>
      <c r="E34" s="106"/>
      <c r="F34" s="108"/>
      <c r="G34" s="108"/>
      <c r="H34" s="108"/>
      <c r="I34" s="108"/>
      <c r="J34" s="108"/>
      <c r="N34" s="108">
        <f t="shared" si="0"/>
        <v>0</v>
      </c>
      <c r="O34" s="108" t="e">
        <f>IF(D34="X",0,IF(E34="X",0,VLOOKUP(E34,'34'!$K$3:$L$16,2,FALSE)))</f>
        <v>#N/A</v>
      </c>
      <c r="P34" s="108" t="e">
        <f t="shared" si="1"/>
        <v>#N/A</v>
      </c>
    </row>
    <row r="35" spans="1:16">
      <c r="A35" s="30"/>
      <c r="B35" s="106"/>
      <c r="C35" s="33"/>
      <c r="D35" s="33"/>
      <c r="E35" s="106"/>
      <c r="F35" s="108"/>
      <c r="G35" s="108"/>
      <c r="H35" s="108"/>
      <c r="I35" s="108"/>
      <c r="J35" s="108"/>
      <c r="N35" s="108">
        <f t="shared" si="0"/>
        <v>0</v>
      </c>
      <c r="O35" s="108" t="e">
        <f>IF(D35="X",0,IF(E35="X",0,VLOOKUP(E35,'34'!$K$3:$L$16,2,FALSE)))</f>
        <v>#N/A</v>
      </c>
      <c r="P35" s="108" t="e">
        <f t="shared" si="1"/>
        <v>#N/A</v>
      </c>
    </row>
    <row r="36" spans="1:16">
      <c r="A36" s="30"/>
      <c r="B36" s="106"/>
      <c r="C36" s="33"/>
      <c r="D36" s="33"/>
      <c r="E36" s="106"/>
      <c r="F36" s="108"/>
      <c r="G36" s="108"/>
      <c r="H36" s="108"/>
      <c r="I36" s="108"/>
      <c r="J36" s="108"/>
      <c r="N36" s="108">
        <f t="shared" si="0"/>
        <v>0</v>
      </c>
      <c r="O36" s="108" t="e">
        <f>IF(D36="X",0,IF(E36="X",0,VLOOKUP(E36,'34'!$K$3:$L$16,2,FALSE)))</f>
        <v>#N/A</v>
      </c>
      <c r="P36" s="108" t="e">
        <f t="shared" si="1"/>
        <v>#N/A</v>
      </c>
    </row>
    <row r="37" spans="1:16">
      <c r="A37" s="30"/>
      <c r="B37" s="106"/>
      <c r="C37" s="33"/>
      <c r="D37" s="33"/>
      <c r="E37" s="106"/>
      <c r="F37" s="108"/>
      <c r="G37" s="108"/>
      <c r="H37" s="108"/>
      <c r="I37" s="108"/>
      <c r="J37" s="108"/>
      <c r="N37" s="108">
        <f t="shared" si="0"/>
        <v>0</v>
      </c>
      <c r="O37" s="108" t="e">
        <f>IF(D37="X",0,IF(E37="X",0,VLOOKUP(E37,'34'!$K$3:$L$16,2,FALSE)))</f>
        <v>#N/A</v>
      </c>
      <c r="P37" s="108" t="e">
        <f t="shared" si="1"/>
        <v>#N/A</v>
      </c>
    </row>
    <row r="38" spans="1:16">
      <c r="A38" s="30"/>
      <c r="B38" s="106"/>
      <c r="C38" s="33"/>
      <c r="D38" s="33"/>
      <c r="E38" s="106"/>
      <c r="F38" s="108"/>
      <c r="G38" s="108"/>
      <c r="H38" s="108"/>
      <c r="I38" s="108"/>
      <c r="J38" s="108"/>
      <c r="N38" s="108">
        <f t="shared" si="0"/>
        <v>0</v>
      </c>
      <c r="O38" s="108" t="e">
        <f>IF(D38="X",0,IF(E38="X",0,VLOOKUP(E38,'34'!$K$3:$L$16,2,FALSE)))</f>
        <v>#N/A</v>
      </c>
      <c r="P38" s="108" t="e">
        <f t="shared" si="1"/>
        <v>#N/A</v>
      </c>
    </row>
    <row r="39" spans="1:16">
      <c r="A39" s="30"/>
      <c r="B39" s="106"/>
      <c r="C39" s="33"/>
      <c r="D39" s="33"/>
      <c r="E39" s="106"/>
      <c r="F39" s="108"/>
      <c r="G39" s="108"/>
      <c r="H39" s="108"/>
      <c r="I39" s="108"/>
      <c r="J39" s="108"/>
      <c r="N39" s="108">
        <f t="shared" si="0"/>
        <v>0</v>
      </c>
      <c r="O39" s="108" t="e">
        <f>IF(D39="X",0,IF(E39="X",0,VLOOKUP(E39,'34'!$K$3:$L$16,2,FALSE)))</f>
        <v>#N/A</v>
      </c>
      <c r="P39" s="108" t="e">
        <f t="shared" si="1"/>
        <v>#N/A</v>
      </c>
    </row>
    <row r="40" spans="1:16">
      <c r="A40" s="30"/>
      <c r="B40" s="106"/>
      <c r="C40" s="33"/>
      <c r="D40" s="33"/>
      <c r="E40" s="106"/>
      <c r="F40" s="108"/>
      <c r="G40" s="108"/>
      <c r="H40" s="108"/>
      <c r="I40" s="108"/>
      <c r="J40" s="108"/>
      <c r="N40" s="108">
        <f t="shared" si="0"/>
        <v>0</v>
      </c>
      <c r="O40" s="108" t="e">
        <f>IF(D40="X",0,IF(E40="X",0,VLOOKUP(E40,'34'!$K$3:$L$16,2,FALSE)))</f>
        <v>#N/A</v>
      </c>
      <c r="P40" s="108" t="e">
        <f t="shared" si="1"/>
        <v>#N/A</v>
      </c>
    </row>
    <row r="41" spans="1:16">
      <c r="A41" s="30"/>
      <c r="B41" s="106"/>
      <c r="C41" s="33"/>
      <c r="D41" s="33"/>
      <c r="E41" s="106"/>
      <c r="F41" s="108"/>
      <c r="G41" s="108"/>
      <c r="H41" s="108"/>
      <c r="I41" s="108"/>
      <c r="J41" s="108"/>
      <c r="N41" s="108">
        <f t="shared" si="0"/>
        <v>0</v>
      </c>
      <c r="O41" s="108" t="e">
        <f>IF(D41="X",0,IF(E41="X",0,VLOOKUP(E41,'34'!$K$3:$L$16,2,FALSE)))</f>
        <v>#N/A</v>
      </c>
      <c r="P41" s="108" t="e">
        <f t="shared" si="1"/>
        <v>#N/A</v>
      </c>
    </row>
    <row r="42" spans="1:16">
      <c r="A42" s="30"/>
      <c r="B42" s="106"/>
      <c r="C42" s="33"/>
      <c r="D42" s="33"/>
      <c r="E42" s="106"/>
      <c r="F42" s="108"/>
      <c r="G42" s="108"/>
      <c r="H42" s="108"/>
      <c r="I42" s="108"/>
      <c r="J42" s="108"/>
      <c r="N42" s="108">
        <f t="shared" si="0"/>
        <v>0</v>
      </c>
      <c r="O42" s="108" t="e">
        <f>IF(D42="X",0,IF(E42="X",0,VLOOKUP(E42,'34'!$K$3:$L$16,2,FALSE)))</f>
        <v>#N/A</v>
      </c>
      <c r="P42" s="108" t="e">
        <f t="shared" si="1"/>
        <v>#N/A</v>
      </c>
    </row>
    <row r="43" spans="1:16">
      <c r="A43" s="30"/>
      <c r="B43" s="106"/>
      <c r="C43" s="33"/>
      <c r="D43" s="33"/>
      <c r="E43" s="106"/>
      <c r="F43" s="108"/>
      <c r="G43" s="108"/>
      <c r="H43" s="108"/>
      <c r="I43" s="108"/>
      <c r="J43" s="108"/>
      <c r="N43" s="108">
        <f t="shared" si="0"/>
        <v>0</v>
      </c>
      <c r="O43" s="108" t="e">
        <f>IF(D43="X",0,IF(E43="X",0,VLOOKUP(E43,'34'!$K$3:$L$16,2,FALSE)))</f>
        <v>#N/A</v>
      </c>
      <c r="P43" s="108" t="e">
        <f t="shared" si="1"/>
        <v>#N/A</v>
      </c>
    </row>
    <row r="44" spans="1:16">
      <c r="A44" s="30"/>
      <c r="B44" s="106"/>
      <c r="C44" s="33"/>
      <c r="D44" s="33"/>
      <c r="E44" s="106"/>
      <c r="F44" s="108"/>
      <c r="G44" s="108"/>
      <c r="H44" s="108"/>
      <c r="I44" s="108"/>
      <c r="J44" s="108"/>
      <c r="N44" s="108">
        <f t="shared" si="0"/>
        <v>0</v>
      </c>
      <c r="O44" s="108" t="e">
        <f>IF(D44="X",0,IF(E44="X",0,VLOOKUP(E44,'34'!$K$3:$L$16,2,FALSE)))</f>
        <v>#N/A</v>
      </c>
      <c r="P44" s="108" t="e">
        <f t="shared" si="1"/>
        <v>#N/A</v>
      </c>
    </row>
    <row r="45" spans="1:16">
      <c r="A45" s="30"/>
      <c r="B45" s="106"/>
      <c r="C45" s="33"/>
      <c r="D45" s="33"/>
      <c r="E45" s="106"/>
      <c r="F45" s="108"/>
      <c r="G45" s="108"/>
      <c r="H45" s="108"/>
      <c r="I45" s="108"/>
      <c r="J45" s="108"/>
      <c r="N45" s="108">
        <f t="shared" si="0"/>
        <v>0</v>
      </c>
      <c r="O45" s="108" t="e">
        <f>IF(D45="X",0,IF(E45="X",0,VLOOKUP(E45,'34'!$K$3:$L$16,2,FALSE)))</f>
        <v>#N/A</v>
      </c>
      <c r="P45" s="108" t="e">
        <f t="shared" si="1"/>
        <v>#N/A</v>
      </c>
    </row>
    <row r="46" spans="1:16">
      <c r="A46" s="30"/>
      <c r="B46" s="106"/>
      <c r="C46" s="33"/>
      <c r="D46" s="33"/>
      <c r="E46" s="106"/>
      <c r="F46" s="108"/>
      <c r="G46" s="108"/>
      <c r="H46" s="108"/>
      <c r="I46" s="108"/>
      <c r="J46" s="108"/>
      <c r="N46" s="108">
        <f t="shared" si="0"/>
        <v>0</v>
      </c>
      <c r="O46" s="108" t="e">
        <f>IF(D46="X",0,IF(E46="X",0,VLOOKUP(E46,'34'!$K$3:$L$16,2,FALSE)))</f>
        <v>#N/A</v>
      </c>
      <c r="P46" s="108" t="e">
        <f t="shared" si="1"/>
        <v>#N/A</v>
      </c>
    </row>
    <row r="47" spans="1:16">
      <c r="A47" s="30"/>
      <c r="B47" s="106"/>
      <c r="C47" s="33"/>
      <c r="D47" s="33"/>
      <c r="E47" s="106"/>
      <c r="F47" s="108"/>
      <c r="G47" s="108"/>
      <c r="H47" s="108"/>
      <c r="I47" s="108"/>
      <c r="J47" s="108"/>
      <c r="N47" s="108">
        <f t="shared" si="0"/>
        <v>0</v>
      </c>
      <c r="O47" s="108" t="e">
        <f>IF(D47="X",0,IF(E47="X",0,VLOOKUP(E47,'34'!$K$3:$L$16,2,FALSE)))</f>
        <v>#N/A</v>
      </c>
      <c r="P47" s="108" t="e">
        <f t="shared" si="1"/>
        <v>#N/A</v>
      </c>
    </row>
    <row r="48" spans="1:16">
      <c r="A48" s="30"/>
      <c r="B48" s="106"/>
      <c r="C48" s="33"/>
      <c r="D48" s="33"/>
      <c r="E48" s="106"/>
      <c r="F48" s="108"/>
      <c r="G48" s="108"/>
      <c r="H48" s="108"/>
      <c r="I48" s="108"/>
      <c r="J48" s="108"/>
      <c r="N48" s="108">
        <f t="shared" si="0"/>
        <v>0</v>
      </c>
      <c r="O48" s="108" t="e">
        <f>IF(D48="X",0,IF(E48="X",0,VLOOKUP(E48,'34'!$K$3:$L$16,2,FALSE)))</f>
        <v>#N/A</v>
      </c>
      <c r="P48" s="108" t="e">
        <f t="shared" si="1"/>
        <v>#N/A</v>
      </c>
    </row>
    <row r="49" spans="1:16">
      <c r="A49" s="30"/>
      <c r="B49" s="106"/>
      <c r="C49" s="33"/>
      <c r="D49" s="33"/>
      <c r="E49" s="106"/>
      <c r="F49" s="108"/>
      <c r="G49" s="108"/>
      <c r="H49" s="108"/>
      <c r="I49" s="108"/>
      <c r="J49" s="108"/>
      <c r="N49" s="108">
        <f t="shared" si="0"/>
        <v>0</v>
      </c>
      <c r="O49" s="108" t="e">
        <f>IF(D49="X",0,IF(E49="X",0,VLOOKUP(E49,'34'!$K$3:$L$16,2,FALSE)))</f>
        <v>#N/A</v>
      </c>
      <c r="P49" s="108" t="e">
        <f t="shared" si="1"/>
        <v>#N/A</v>
      </c>
    </row>
    <row r="50" spans="1:16">
      <c r="A50" s="30"/>
      <c r="B50" s="106"/>
      <c r="C50" s="33"/>
      <c r="D50" s="33"/>
      <c r="E50" s="106"/>
      <c r="F50" s="108"/>
      <c r="G50" s="108"/>
      <c r="H50" s="108"/>
      <c r="I50" s="108"/>
      <c r="J50" s="108"/>
      <c r="N50" s="108">
        <f t="shared" si="0"/>
        <v>0</v>
      </c>
      <c r="O50" s="108" t="e">
        <f>IF(D50="X",0,IF(E50="X",0,VLOOKUP(E50,'34'!$K$3:$L$16,2,FALSE)))</f>
        <v>#N/A</v>
      </c>
      <c r="P50" s="108" t="e">
        <f t="shared" si="1"/>
        <v>#N/A</v>
      </c>
    </row>
    <row r="51" spans="1:16">
      <c r="A51" s="30"/>
      <c r="B51" s="106"/>
      <c r="C51" s="33"/>
      <c r="D51" s="33"/>
      <c r="E51" s="106"/>
      <c r="F51" s="108"/>
      <c r="G51" s="108"/>
      <c r="H51" s="108"/>
      <c r="I51" s="108"/>
      <c r="J51" s="108"/>
      <c r="N51" s="108">
        <f t="shared" si="0"/>
        <v>0</v>
      </c>
      <c r="O51" s="108" t="e">
        <f>IF(D51="X",0,IF(E51="X",0,VLOOKUP(E51,'34'!$K$3:$L$16,2,FALSE)))</f>
        <v>#N/A</v>
      </c>
      <c r="P51" s="108" t="e">
        <f t="shared" si="1"/>
        <v>#N/A</v>
      </c>
    </row>
    <row r="52" spans="1:16">
      <c r="A52" s="30"/>
      <c r="B52" s="106"/>
      <c r="C52" s="33"/>
      <c r="D52" s="33"/>
      <c r="E52" s="106"/>
      <c r="F52" s="108"/>
      <c r="G52" s="108"/>
      <c r="H52" s="108"/>
      <c r="I52" s="108"/>
      <c r="J52" s="108"/>
      <c r="N52" s="108">
        <f t="shared" si="0"/>
        <v>0</v>
      </c>
      <c r="O52" s="108" t="e">
        <f>IF(D52="X",0,IF(E52="X",0,VLOOKUP(E52,'34'!$K$3:$L$16,2,FALSE)))</f>
        <v>#N/A</v>
      </c>
      <c r="P52" s="108" t="e">
        <f t="shared" si="1"/>
        <v>#N/A</v>
      </c>
    </row>
    <row r="53" spans="1:16">
      <c r="A53" s="30"/>
      <c r="B53" s="106"/>
      <c r="C53" s="33"/>
      <c r="D53" s="33"/>
      <c r="E53" s="106"/>
      <c r="F53" s="108"/>
      <c r="G53" s="108"/>
      <c r="H53" s="108"/>
      <c r="I53" s="108"/>
      <c r="J53" s="108"/>
      <c r="N53" s="108">
        <f t="shared" si="0"/>
        <v>0</v>
      </c>
      <c r="O53" s="108" t="e">
        <f>IF(D53="X",0,IF(E53="X",0,VLOOKUP(E53,'34'!$K$3:$L$16,2,FALSE)))</f>
        <v>#N/A</v>
      </c>
      <c r="P53" s="108" t="e">
        <f t="shared" si="1"/>
        <v>#N/A</v>
      </c>
    </row>
    <row r="54" spans="1:16">
      <c r="A54" s="30"/>
      <c r="B54" s="106"/>
      <c r="C54" s="33"/>
      <c r="D54" s="33"/>
      <c r="E54" s="106"/>
      <c r="F54" s="108"/>
      <c r="G54" s="108"/>
      <c r="H54" s="108"/>
      <c r="I54" s="108"/>
      <c r="J54" s="108"/>
      <c r="N54" s="108">
        <f t="shared" si="0"/>
        <v>0</v>
      </c>
      <c r="O54" s="108" t="e">
        <f>IF(D54="X",0,IF(E54="X",0,VLOOKUP(E54,'34'!$K$3:$L$16,2,FALSE)))</f>
        <v>#N/A</v>
      </c>
      <c r="P54" s="108" t="e">
        <f t="shared" si="1"/>
        <v>#N/A</v>
      </c>
    </row>
    <row r="55" spans="1:16">
      <c r="A55" s="30"/>
      <c r="B55" s="106"/>
      <c r="C55" s="33"/>
      <c r="D55" s="33"/>
      <c r="E55" s="106"/>
      <c r="F55" s="108"/>
      <c r="G55" s="108"/>
      <c r="H55" s="108"/>
      <c r="I55" s="108"/>
      <c r="J55" s="108"/>
      <c r="N55" s="108">
        <f t="shared" si="0"/>
        <v>0</v>
      </c>
      <c r="O55" s="108" t="e">
        <f>IF(D55="X",0,IF(E55="X",0,VLOOKUP(E55,'34'!$K$3:$L$16,2,FALSE)))</f>
        <v>#N/A</v>
      </c>
      <c r="P55" s="108" t="e">
        <f t="shared" si="1"/>
        <v>#N/A</v>
      </c>
    </row>
    <row r="56" spans="1:16">
      <c r="A56" s="30"/>
      <c r="B56" s="106"/>
      <c r="C56" s="33"/>
      <c r="D56" s="33"/>
      <c r="E56" s="106"/>
      <c r="F56" s="108"/>
      <c r="G56" s="108"/>
      <c r="H56" s="108"/>
      <c r="I56" s="108"/>
      <c r="J56" s="108"/>
      <c r="N56" s="108">
        <f t="shared" si="0"/>
        <v>0</v>
      </c>
      <c r="O56" s="108" t="e">
        <f>IF(D56="X",0,IF(E56="X",0,VLOOKUP(E56,'34'!$K$3:$L$16,2,FALSE)))</f>
        <v>#N/A</v>
      </c>
      <c r="P56" s="108" t="e">
        <f t="shared" si="1"/>
        <v>#N/A</v>
      </c>
    </row>
    <row r="57" spans="1:16">
      <c r="A57" s="30"/>
      <c r="B57" s="106"/>
      <c r="C57" s="33"/>
      <c r="D57" s="33"/>
      <c r="E57" s="106"/>
      <c r="F57" s="108"/>
      <c r="G57" s="108"/>
      <c r="H57" s="108"/>
      <c r="I57" s="108"/>
      <c r="J57" s="108"/>
      <c r="N57" s="108">
        <f t="shared" si="0"/>
        <v>0</v>
      </c>
      <c r="O57" s="108" t="e">
        <f>IF(D57="X",0,IF(E57="X",0,VLOOKUP(E57,'34'!$K$3:$L$16,2,FALSE)))</f>
        <v>#N/A</v>
      </c>
      <c r="P57" s="108" t="e">
        <f t="shared" si="1"/>
        <v>#N/A</v>
      </c>
    </row>
    <row r="58" spans="1:16">
      <c r="A58" s="30"/>
      <c r="B58" s="106"/>
      <c r="C58" s="33"/>
      <c r="D58" s="33"/>
      <c r="E58" s="106"/>
      <c r="F58" s="108"/>
      <c r="G58" s="108"/>
      <c r="H58" s="108"/>
      <c r="I58" s="108"/>
      <c r="J58" s="108"/>
      <c r="N58" s="108">
        <f t="shared" si="0"/>
        <v>0</v>
      </c>
      <c r="O58" s="108" t="e">
        <f>IF(D58="X",0,IF(E58="X",0,VLOOKUP(E58,'34'!$K$3:$L$16,2,FALSE)))</f>
        <v>#N/A</v>
      </c>
      <c r="P58" s="108" t="e">
        <f t="shared" si="1"/>
        <v>#N/A</v>
      </c>
    </row>
    <row r="59" spans="1:16">
      <c r="A59" s="30"/>
      <c r="B59" s="106"/>
      <c r="C59" s="33"/>
      <c r="D59" s="33"/>
      <c r="E59" s="106"/>
      <c r="F59" s="108"/>
      <c r="G59" s="108"/>
      <c r="H59" s="108"/>
      <c r="I59" s="108"/>
      <c r="J59" s="108"/>
      <c r="N59" s="108">
        <f t="shared" si="0"/>
        <v>0</v>
      </c>
      <c r="O59" s="108" t="e">
        <f>IF(D59="X",0,IF(E59="X",0,VLOOKUP(E59,'34'!$K$3:$L$16,2,FALSE)))</f>
        <v>#N/A</v>
      </c>
      <c r="P59" s="108" t="e">
        <f t="shared" si="1"/>
        <v>#N/A</v>
      </c>
    </row>
    <row r="60" spans="1:16">
      <c r="A60" s="30"/>
      <c r="B60" s="106"/>
      <c r="C60" s="33"/>
      <c r="D60" s="33"/>
      <c r="E60" s="106"/>
      <c r="F60" s="108"/>
      <c r="G60" s="108"/>
      <c r="H60" s="108"/>
      <c r="I60" s="108"/>
      <c r="J60" s="108"/>
      <c r="N60" s="108">
        <f t="shared" si="0"/>
        <v>0</v>
      </c>
      <c r="O60" s="108" t="e">
        <f>IF(D60="X",0,IF(E60="X",0,VLOOKUP(E60,'34'!$K$3:$L$16,2,FALSE)))</f>
        <v>#N/A</v>
      </c>
      <c r="P60" s="108" t="e">
        <f t="shared" si="1"/>
        <v>#N/A</v>
      </c>
    </row>
    <row r="61" spans="1:16">
      <c r="A61" s="30"/>
      <c r="B61" s="106"/>
      <c r="C61" s="33"/>
      <c r="D61" s="33"/>
      <c r="E61" s="106"/>
      <c r="F61" s="108"/>
      <c r="G61" s="108"/>
      <c r="H61" s="108"/>
      <c r="I61" s="108"/>
      <c r="J61" s="108"/>
      <c r="N61" s="108">
        <f t="shared" si="0"/>
        <v>0</v>
      </c>
      <c r="O61" s="108" t="e">
        <f>IF(D61="X",0,IF(E61="X",0,VLOOKUP(E61,'34'!$K$3:$L$16,2,FALSE)))</f>
        <v>#N/A</v>
      </c>
      <c r="P61" s="108" t="e">
        <f t="shared" si="1"/>
        <v>#N/A</v>
      </c>
    </row>
    <row r="62" spans="1:16">
      <c r="A62" s="30"/>
      <c r="B62" s="106"/>
      <c r="C62" s="33"/>
      <c r="D62" s="33"/>
      <c r="E62" s="106"/>
      <c r="F62" s="108"/>
      <c r="G62" s="108"/>
      <c r="H62" s="108"/>
      <c r="I62" s="108"/>
      <c r="J62" s="108"/>
      <c r="N62" s="108">
        <f t="shared" si="0"/>
        <v>0</v>
      </c>
      <c r="O62" s="108" t="e">
        <f>IF(D62="X",0,IF(E62="X",0,VLOOKUP(E62,'34'!$K$3:$L$16,2,FALSE)))</f>
        <v>#N/A</v>
      </c>
      <c r="P62" s="108" t="e">
        <f t="shared" si="1"/>
        <v>#N/A</v>
      </c>
    </row>
    <row r="63" spans="1:16">
      <c r="A63" s="30"/>
      <c r="B63" s="106"/>
      <c r="C63" s="33"/>
      <c r="D63" s="33"/>
      <c r="E63" s="106"/>
      <c r="F63" s="108"/>
      <c r="G63" s="108"/>
      <c r="H63" s="108"/>
      <c r="I63" s="108"/>
      <c r="J63" s="108"/>
      <c r="N63" s="108">
        <f t="shared" si="0"/>
        <v>0</v>
      </c>
      <c r="O63" s="108" t="e">
        <f>IF(D63="X",0,IF(E63="X",0,VLOOKUP(E63,'34'!$K$3:$L$16,2,FALSE)))</f>
        <v>#N/A</v>
      </c>
      <c r="P63" s="108" t="e">
        <f t="shared" si="1"/>
        <v>#N/A</v>
      </c>
    </row>
    <row r="64" spans="1:16">
      <c r="A64" s="30"/>
      <c r="B64" s="106"/>
      <c r="C64" s="33"/>
      <c r="D64" s="33"/>
      <c r="E64" s="106"/>
      <c r="F64" s="108"/>
      <c r="G64" s="108"/>
      <c r="H64" s="108"/>
      <c r="I64" s="108"/>
      <c r="J64" s="108"/>
      <c r="N64" s="108">
        <f t="shared" si="0"/>
        <v>0</v>
      </c>
      <c r="O64" s="108" t="e">
        <f>IF(D64="X",0,IF(E64="X",0,VLOOKUP(E64,'34'!$K$3:$L$16,2,FALSE)))</f>
        <v>#N/A</v>
      </c>
      <c r="P64" s="108" t="e">
        <f t="shared" si="1"/>
        <v>#N/A</v>
      </c>
    </row>
    <row r="65" spans="1:16">
      <c r="A65" s="30"/>
      <c r="B65" s="106"/>
      <c r="C65" s="33"/>
      <c r="D65" s="33"/>
      <c r="E65" s="106"/>
      <c r="F65" s="108"/>
      <c r="G65" s="108"/>
      <c r="H65" s="108"/>
      <c r="I65" s="108"/>
      <c r="J65" s="108"/>
      <c r="N65" s="108">
        <f t="shared" si="0"/>
        <v>0</v>
      </c>
      <c r="O65" s="108" t="e">
        <f>IF(D65="X",0,IF(E65="X",0,VLOOKUP(E65,'34'!$K$3:$L$16,2,FALSE)))</f>
        <v>#N/A</v>
      </c>
      <c r="P65" s="108" t="e">
        <f t="shared" si="1"/>
        <v>#N/A</v>
      </c>
    </row>
    <row r="66" spans="1:16">
      <c r="A66" s="30"/>
      <c r="B66" s="106"/>
      <c r="C66" s="33"/>
      <c r="D66" s="33"/>
      <c r="E66" s="106"/>
      <c r="F66" s="108"/>
      <c r="G66" s="108"/>
      <c r="H66" s="108"/>
      <c r="I66" s="108"/>
      <c r="J66" s="108"/>
      <c r="N66" s="108">
        <f t="shared" si="0"/>
        <v>0</v>
      </c>
      <c r="O66" s="108" t="e">
        <f>IF(D66="X",0,IF(E66="X",0,VLOOKUP(E66,'34'!$K$3:$L$16,2,FALSE)))</f>
        <v>#N/A</v>
      </c>
      <c r="P66" s="108" t="e">
        <f t="shared" si="1"/>
        <v>#N/A</v>
      </c>
    </row>
    <row r="67" spans="1:16">
      <c r="A67" s="30"/>
      <c r="B67" s="106"/>
      <c r="C67" s="33"/>
      <c r="D67" s="33"/>
      <c r="E67" s="106"/>
      <c r="F67" s="108"/>
      <c r="G67" s="108"/>
      <c r="H67" s="108"/>
      <c r="I67" s="108"/>
      <c r="J67" s="108"/>
      <c r="N67" s="108">
        <f t="shared" si="0"/>
        <v>0</v>
      </c>
      <c r="O67" s="108" t="e">
        <f>IF(D67="X",0,IF(E67="X",0,VLOOKUP(E67,'34'!$K$3:$L$16,2,FALSE)))</f>
        <v>#N/A</v>
      </c>
      <c r="P67" s="108" t="e">
        <f t="shared" si="1"/>
        <v>#N/A</v>
      </c>
    </row>
    <row r="68" spans="1:16">
      <c r="A68" s="30"/>
      <c r="B68" s="106"/>
      <c r="C68" s="33"/>
      <c r="D68" s="33"/>
      <c r="E68" s="106"/>
      <c r="F68" s="108"/>
      <c r="G68" s="108"/>
      <c r="H68" s="108"/>
      <c r="I68" s="108"/>
      <c r="J68" s="108"/>
      <c r="N68" s="108">
        <f t="shared" ref="N68:N131" si="2">SUM(F68:M68)</f>
        <v>0</v>
      </c>
      <c r="O68" s="108" t="e">
        <f>IF(D68="X",0,IF(E68="X",0,VLOOKUP(E68,'34'!$K$3:$L$16,2,FALSE)))</f>
        <v>#N/A</v>
      </c>
      <c r="P68" s="108" t="e">
        <f t="shared" ref="P68:P131" si="3">N68*O68</f>
        <v>#N/A</v>
      </c>
    </row>
    <row r="69" spans="1:16">
      <c r="A69" s="30"/>
      <c r="B69" s="106"/>
      <c r="C69" s="33"/>
      <c r="D69" s="33"/>
      <c r="E69" s="106"/>
      <c r="F69" s="108"/>
      <c r="G69" s="108"/>
      <c r="H69" s="108"/>
      <c r="I69" s="108"/>
      <c r="J69" s="108"/>
      <c r="N69" s="108">
        <f t="shared" si="2"/>
        <v>0</v>
      </c>
      <c r="O69" s="108" t="e">
        <f>IF(D69="X",0,IF(E69="X",0,VLOOKUP(E69,'34'!$K$3:$L$16,2,FALSE)))</f>
        <v>#N/A</v>
      </c>
      <c r="P69" s="108" t="e">
        <f t="shared" si="3"/>
        <v>#N/A</v>
      </c>
    </row>
    <row r="70" spans="1:16">
      <c r="A70" s="30"/>
      <c r="B70" s="106"/>
      <c r="C70" s="33"/>
      <c r="D70" s="33"/>
      <c r="E70" s="106"/>
      <c r="F70" s="108"/>
      <c r="G70" s="108"/>
      <c r="H70" s="108"/>
      <c r="I70" s="108"/>
      <c r="J70" s="108"/>
      <c r="N70" s="108">
        <f t="shared" si="2"/>
        <v>0</v>
      </c>
      <c r="O70" s="108" t="e">
        <f>IF(D70="X",0,IF(E70="X",0,VLOOKUP(E70,'34'!$K$3:$L$16,2,FALSE)))</f>
        <v>#N/A</v>
      </c>
      <c r="P70" s="108" t="e">
        <f t="shared" si="3"/>
        <v>#N/A</v>
      </c>
    </row>
    <row r="71" spans="1:16">
      <c r="A71" s="30"/>
      <c r="B71" s="106"/>
      <c r="C71" s="33"/>
      <c r="D71" s="33"/>
      <c r="E71" s="106"/>
      <c r="F71" s="108"/>
      <c r="G71" s="108"/>
      <c r="H71" s="108"/>
      <c r="I71" s="108"/>
      <c r="J71" s="108"/>
      <c r="N71" s="108">
        <f t="shared" si="2"/>
        <v>0</v>
      </c>
      <c r="O71" s="108" t="e">
        <f>IF(D71="X",0,IF(E71="X",0,VLOOKUP(E71,'34'!$K$3:$L$16,2,FALSE)))</f>
        <v>#N/A</v>
      </c>
      <c r="P71" s="108" t="e">
        <f t="shared" si="3"/>
        <v>#N/A</v>
      </c>
    </row>
    <row r="72" spans="1:16">
      <c r="A72" s="30"/>
      <c r="B72" s="106"/>
      <c r="C72" s="33"/>
      <c r="D72" s="33"/>
      <c r="E72" s="106"/>
      <c r="F72" s="108"/>
      <c r="G72" s="108"/>
      <c r="H72" s="108"/>
      <c r="I72" s="108"/>
      <c r="J72" s="108"/>
      <c r="N72" s="108">
        <f t="shared" si="2"/>
        <v>0</v>
      </c>
      <c r="O72" s="108" t="e">
        <f>IF(D72="X",0,IF(E72="X",0,VLOOKUP(E72,'34'!$K$3:$L$16,2,FALSE)))</f>
        <v>#N/A</v>
      </c>
      <c r="P72" s="108" t="e">
        <f t="shared" si="3"/>
        <v>#N/A</v>
      </c>
    </row>
    <row r="73" spans="1:16">
      <c r="A73" s="30"/>
      <c r="B73" s="106"/>
      <c r="C73" s="33"/>
      <c r="D73" s="33"/>
      <c r="E73" s="106"/>
      <c r="F73" s="108"/>
      <c r="G73" s="108"/>
      <c r="H73" s="108"/>
      <c r="I73" s="108"/>
      <c r="J73" s="108"/>
      <c r="N73" s="108">
        <f t="shared" si="2"/>
        <v>0</v>
      </c>
      <c r="O73" s="108" t="e">
        <f>IF(D73="X",0,IF(E73="X",0,VLOOKUP(E73,'34'!$K$3:$L$16,2,FALSE)))</f>
        <v>#N/A</v>
      </c>
      <c r="P73" s="108" t="e">
        <f t="shared" si="3"/>
        <v>#N/A</v>
      </c>
    </row>
    <row r="74" spans="1:16">
      <c r="A74" s="30"/>
      <c r="B74" s="106"/>
      <c r="C74" s="116"/>
      <c r="D74" s="116"/>
      <c r="E74" s="117"/>
      <c r="F74" s="118"/>
      <c r="G74" s="118"/>
      <c r="H74" s="118"/>
      <c r="I74" s="118"/>
      <c r="J74" s="118"/>
      <c r="K74" s="118"/>
      <c r="L74" s="118"/>
      <c r="M74" s="118"/>
      <c r="N74" s="108">
        <f t="shared" si="2"/>
        <v>0</v>
      </c>
      <c r="O74" s="108" t="e">
        <f>IF(D74="X",0,IF(E74="X",0,VLOOKUP(E74,'34'!$K$3:$L$16,2,FALSE)))</f>
        <v>#N/A</v>
      </c>
      <c r="P74" s="108" t="e">
        <f t="shared" si="3"/>
        <v>#N/A</v>
      </c>
    </row>
    <row r="75" spans="1:16">
      <c r="A75" s="30"/>
      <c r="B75" s="106"/>
      <c r="C75" s="33"/>
      <c r="D75" s="33"/>
      <c r="E75" s="106"/>
      <c r="F75" s="108"/>
      <c r="G75" s="108"/>
      <c r="H75" s="108"/>
      <c r="I75" s="108"/>
      <c r="J75" s="108"/>
      <c r="N75" s="108">
        <f t="shared" si="2"/>
        <v>0</v>
      </c>
      <c r="O75" s="108" t="e">
        <f>IF(D75="X",0,IF(E75="X",0,VLOOKUP(E75,'34'!$K$3:$L$16,2,FALSE)))</f>
        <v>#N/A</v>
      </c>
      <c r="P75" s="108" t="e">
        <f t="shared" si="3"/>
        <v>#N/A</v>
      </c>
    </row>
    <row r="76" spans="1:16">
      <c r="A76" s="30"/>
      <c r="B76" s="106"/>
      <c r="C76" s="107"/>
      <c r="D76" s="33"/>
      <c r="E76" s="106"/>
      <c r="F76" s="108"/>
      <c r="G76" s="108"/>
      <c r="H76" s="108"/>
      <c r="I76" s="108"/>
      <c r="J76" s="108"/>
      <c r="N76" s="108">
        <f t="shared" si="2"/>
        <v>0</v>
      </c>
      <c r="O76" s="108" t="e">
        <f>IF(D76="X",0,IF(E76="X",0,VLOOKUP(E76,'34'!$K$3:$L$16,2,FALSE)))</f>
        <v>#N/A</v>
      </c>
      <c r="P76" s="108" t="e">
        <f t="shared" si="3"/>
        <v>#N/A</v>
      </c>
    </row>
    <row r="77" spans="1:16">
      <c r="A77" s="30"/>
      <c r="B77" s="106"/>
      <c r="C77" s="33"/>
      <c r="D77" s="33"/>
      <c r="E77" s="106"/>
      <c r="F77" s="108"/>
      <c r="G77" s="108"/>
      <c r="H77" s="108"/>
      <c r="I77" s="108"/>
      <c r="J77" s="108"/>
      <c r="N77" s="108">
        <f t="shared" si="2"/>
        <v>0</v>
      </c>
      <c r="O77" s="108" t="e">
        <f>IF(D77="X",0,IF(E77="X",0,VLOOKUP(E77,'34'!$K$3:$L$16,2,FALSE)))</f>
        <v>#N/A</v>
      </c>
      <c r="P77" s="108" t="e">
        <f t="shared" si="3"/>
        <v>#N/A</v>
      </c>
    </row>
    <row r="78" spans="1:16">
      <c r="A78" s="30"/>
      <c r="B78" s="106"/>
      <c r="C78" s="33"/>
      <c r="D78" s="33"/>
      <c r="E78" s="106"/>
      <c r="F78" s="108"/>
      <c r="G78" s="108"/>
      <c r="H78" s="108"/>
      <c r="I78" s="108"/>
      <c r="J78" s="108"/>
      <c r="N78" s="108">
        <f t="shared" si="2"/>
        <v>0</v>
      </c>
      <c r="O78" s="108" t="e">
        <f>IF(D78="X",0,IF(E78="X",0,VLOOKUP(E78,'34'!$K$3:$L$16,2,FALSE)))</f>
        <v>#N/A</v>
      </c>
      <c r="P78" s="108" t="e">
        <f t="shared" si="3"/>
        <v>#N/A</v>
      </c>
    </row>
    <row r="79" spans="1:16">
      <c r="A79" s="30"/>
      <c r="B79" s="106"/>
      <c r="C79" s="33"/>
      <c r="D79" s="33"/>
      <c r="E79" s="106"/>
      <c r="F79" s="108"/>
      <c r="G79" s="108"/>
      <c r="H79" s="108"/>
      <c r="I79" s="108"/>
      <c r="J79" s="108"/>
      <c r="N79" s="108">
        <f t="shared" si="2"/>
        <v>0</v>
      </c>
      <c r="O79" s="108" t="e">
        <f>IF(D79="X",0,IF(E79="X",0,VLOOKUP(E79,'34'!$K$3:$L$16,2,FALSE)))</f>
        <v>#N/A</v>
      </c>
      <c r="P79" s="108" t="e">
        <f t="shared" si="3"/>
        <v>#N/A</v>
      </c>
    </row>
    <row r="80" spans="1:16">
      <c r="A80" s="30"/>
      <c r="B80" s="106"/>
      <c r="C80" s="33"/>
      <c r="D80" s="33"/>
      <c r="E80" s="106"/>
      <c r="F80" s="108"/>
      <c r="G80" s="108"/>
      <c r="H80" s="108"/>
      <c r="I80" s="108"/>
      <c r="J80" s="108"/>
      <c r="N80" s="108">
        <f t="shared" si="2"/>
        <v>0</v>
      </c>
      <c r="O80" s="108" t="e">
        <f>IF(D80="X",0,IF(E80="X",0,VLOOKUP(E80,'34'!$K$3:$L$16,2,FALSE)))</f>
        <v>#N/A</v>
      </c>
      <c r="P80" s="108" t="e">
        <f t="shared" si="3"/>
        <v>#N/A</v>
      </c>
    </row>
    <row r="81" spans="1:16">
      <c r="A81" s="30"/>
      <c r="B81" s="106"/>
      <c r="C81" s="33"/>
      <c r="D81" s="33"/>
      <c r="E81" s="106"/>
      <c r="F81" s="108"/>
      <c r="G81" s="108"/>
      <c r="H81" s="108"/>
      <c r="I81" s="108"/>
      <c r="J81" s="108"/>
      <c r="N81" s="108">
        <f t="shared" si="2"/>
        <v>0</v>
      </c>
      <c r="O81" s="108" t="e">
        <f>IF(D81="X",0,IF(E81="X",0,VLOOKUP(E81,'34'!$K$3:$L$16,2,FALSE)))</f>
        <v>#N/A</v>
      </c>
      <c r="P81" s="108" t="e">
        <f t="shared" si="3"/>
        <v>#N/A</v>
      </c>
    </row>
    <row r="82" spans="1:16">
      <c r="A82" s="30"/>
      <c r="B82" s="106"/>
      <c r="C82" s="33"/>
      <c r="D82" s="33"/>
      <c r="E82" s="106"/>
      <c r="F82" s="108"/>
      <c r="G82" s="108"/>
      <c r="H82" s="108"/>
      <c r="I82" s="108"/>
      <c r="J82" s="108"/>
      <c r="N82" s="108">
        <f t="shared" si="2"/>
        <v>0</v>
      </c>
      <c r="O82" s="108" t="e">
        <f>IF(D82="X",0,IF(E82="X",0,VLOOKUP(E82,'34'!$K$3:$L$16,2,FALSE)))</f>
        <v>#N/A</v>
      </c>
      <c r="P82" s="108" t="e">
        <f t="shared" si="3"/>
        <v>#N/A</v>
      </c>
    </row>
    <row r="83" spans="1:16">
      <c r="A83" s="30"/>
      <c r="B83" s="106"/>
      <c r="C83" s="33"/>
      <c r="D83" s="33"/>
      <c r="E83" s="106"/>
      <c r="F83" s="108"/>
      <c r="G83" s="108"/>
      <c r="H83" s="108"/>
      <c r="I83" s="108"/>
      <c r="J83" s="108"/>
      <c r="N83" s="108">
        <f t="shared" si="2"/>
        <v>0</v>
      </c>
      <c r="O83" s="108" t="e">
        <f>IF(D83="X",0,IF(E83="X",0,VLOOKUP(E83,'34'!$K$3:$L$16,2,FALSE)))</f>
        <v>#N/A</v>
      </c>
      <c r="P83" s="108" t="e">
        <f t="shared" si="3"/>
        <v>#N/A</v>
      </c>
    </row>
    <row r="84" spans="1:16">
      <c r="A84" s="30"/>
      <c r="B84" s="106"/>
      <c r="C84" s="33"/>
      <c r="D84" s="33"/>
      <c r="E84" s="106"/>
      <c r="F84" s="108"/>
      <c r="G84" s="108"/>
      <c r="H84" s="108"/>
      <c r="I84" s="108"/>
      <c r="J84" s="108"/>
      <c r="N84" s="108">
        <f t="shared" si="2"/>
        <v>0</v>
      </c>
      <c r="O84" s="108" t="e">
        <f>IF(D84="X",0,IF(E84="X",0,VLOOKUP(E84,'34'!$K$3:$L$16,2,FALSE)))</f>
        <v>#N/A</v>
      </c>
      <c r="P84" s="108" t="e">
        <f t="shared" si="3"/>
        <v>#N/A</v>
      </c>
    </row>
    <row r="85" spans="1:16">
      <c r="A85" s="30"/>
      <c r="B85" s="106"/>
      <c r="C85" s="33"/>
      <c r="D85" s="33"/>
      <c r="E85" s="106"/>
      <c r="F85" s="108"/>
      <c r="G85" s="108"/>
      <c r="H85" s="108"/>
      <c r="I85" s="108"/>
      <c r="J85" s="108"/>
      <c r="N85" s="108">
        <f t="shared" si="2"/>
        <v>0</v>
      </c>
      <c r="O85" s="108" t="e">
        <f>IF(D85="X",0,IF(E85="X",0,VLOOKUP(E85,'34'!$K$3:$L$16,2,FALSE)))</f>
        <v>#N/A</v>
      </c>
      <c r="P85" s="108" t="e">
        <f t="shared" si="3"/>
        <v>#N/A</v>
      </c>
    </row>
    <row r="86" spans="1:16">
      <c r="A86" s="30"/>
      <c r="B86" s="106"/>
      <c r="C86" s="33"/>
      <c r="D86" s="33"/>
      <c r="E86" s="106"/>
      <c r="F86" s="108"/>
      <c r="G86" s="108"/>
      <c r="H86" s="108"/>
      <c r="I86" s="108"/>
      <c r="J86" s="108"/>
      <c r="N86" s="108">
        <f t="shared" si="2"/>
        <v>0</v>
      </c>
      <c r="O86" s="108" t="e">
        <f>IF(D86="X",0,IF(E86="X",0,VLOOKUP(E86,'34'!$K$3:$L$16,2,FALSE)))</f>
        <v>#N/A</v>
      </c>
      <c r="P86" s="108" t="e">
        <f t="shared" si="3"/>
        <v>#N/A</v>
      </c>
    </row>
    <row r="87" spans="1:16">
      <c r="A87" s="30"/>
      <c r="B87" s="106"/>
      <c r="C87" s="33"/>
      <c r="D87" s="33"/>
      <c r="E87" s="106"/>
      <c r="F87" s="108"/>
      <c r="G87" s="108"/>
      <c r="H87" s="108"/>
      <c r="I87" s="108"/>
      <c r="J87" s="108"/>
      <c r="N87" s="108">
        <f t="shared" si="2"/>
        <v>0</v>
      </c>
      <c r="O87" s="108" t="e">
        <f>IF(D87="X",0,IF(E87="X",0,VLOOKUP(E87,'34'!$K$3:$L$16,2,FALSE)))</f>
        <v>#N/A</v>
      </c>
      <c r="P87" s="108" t="e">
        <f t="shared" si="3"/>
        <v>#N/A</v>
      </c>
    </row>
    <row r="88" spans="1:16">
      <c r="A88" s="30"/>
      <c r="B88" s="106"/>
      <c r="C88" s="33"/>
      <c r="D88" s="33"/>
      <c r="E88" s="106"/>
      <c r="F88" s="108"/>
      <c r="G88" s="108"/>
      <c r="H88" s="108"/>
      <c r="I88" s="108"/>
      <c r="J88" s="108"/>
      <c r="N88" s="108">
        <f t="shared" si="2"/>
        <v>0</v>
      </c>
      <c r="O88" s="108" t="e">
        <f>IF(D88="X",0,IF(E88="X",0,VLOOKUP(E88,'34'!$K$3:$L$16,2,FALSE)))</f>
        <v>#N/A</v>
      </c>
      <c r="P88" s="108" t="e">
        <f t="shared" si="3"/>
        <v>#N/A</v>
      </c>
    </row>
    <row r="89" spans="1:16">
      <c r="A89" s="30"/>
      <c r="B89" s="106"/>
      <c r="C89" s="33"/>
      <c r="D89" s="33"/>
      <c r="E89" s="106"/>
      <c r="F89" s="108"/>
      <c r="G89" s="108"/>
      <c r="H89" s="108"/>
      <c r="I89" s="108"/>
      <c r="J89" s="108"/>
      <c r="N89" s="108">
        <f t="shared" si="2"/>
        <v>0</v>
      </c>
      <c r="O89" s="108" t="e">
        <f>IF(D89="X",0,IF(E89="X",0,VLOOKUP(E89,'34'!$K$3:$L$16,2,FALSE)))</f>
        <v>#N/A</v>
      </c>
      <c r="P89" s="108" t="e">
        <f t="shared" si="3"/>
        <v>#N/A</v>
      </c>
    </row>
    <row r="90" spans="1:16">
      <c r="A90" s="30"/>
      <c r="B90" s="106"/>
      <c r="C90" s="33"/>
      <c r="D90" s="33"/>
      <c r="E90" s="106"/>
      <c r="F90" s="108"/>
      <c r="G90" s="108"/>
      <c r="H90" s="108"/>
      <c r="I90" s="108"/>
      <c r="J90" s="108"/>
      <c r="N90" s="108">
        <f t="shared" si="2"/>
        <v>0</v>
      </c>
      <c r="O90" s="108" t="e">
        <f>IF(D90="X",0,IF(E90="X",0,VLOOKUP(E90,'34'!$K$3:$L$16,2,FALSE)))</f>
        <v>#N/A</v>
      </c>
      <c r="P90" s="108" t="e">
        <f t="shared" si="3"/>
        <v>#N/A</v>
      </c>
    </row>
    <row r="91" spans="1:16">
      <c r="A91" s="30"/>
      <c r="B91" s="106"/>
      <c r="C91" s="33"/>
      <c r="D91" s="33"/>
      <c r="E91" s="106"/>
      <c r="F91" s="108"/>
      <c r="G91" s="108"/>
      <c r="H91" s="108"/>
      <c r="I91" s="108"/>
      <c r="J91" s="108"/>
      <c r="N91" s="108">
        <f t="shared" si="2"/>
        <v>0</v>
      </c>
      <c r="O91" s="108" t="e">
        <f>IF(D91="X",0,IF(E91="X",0,VLOOKUP(E91,'34'!$K$3:$L$16,2,FALSE)))</f>
        <v>#N/A</v>
      </c>
      <c r="P91" s="108" t="e">
        <f t="shared" si="3"/>
        <v>#N/A</v>
      </c>
    </row>
    <row r="92" spans="1:16">
      <c r="A92" s="30"/>
      <c r="B92" s="106"/>
      <c r="C92" s="33"/>
      <c r="D92" s="33"/>
      <c r="E92" s="106"/>
      <c r="F92" s="108"/>
      <c r="G92" s="108"/>
      <c r="H92" s="108"/>
      <c r="I92" s="108"/>
      <c r="J92" s="108"/>
      <c r="N92" s="108">
        <f t="shared" si="2"/>
        <v>0</v>
      </c>
      <c r="O92" s="108" t="e">
        <f>IF(D92="X",0,IF(E92="X",0,VLOOKUP(E92,'34'!$K$3:$L$16,2,FALSE)))</f>
        <v>#N/A</v>
      </c>
      <c r="P92" s="108" t="e">
        <f t="shared" si="3"/>
        <v>#N/A</v>
      </c>
    </row>
    <row r="93" spans="1:16">
      <c r="A93" s="30"/>
      <c r="B93" s="106"/>
      <c r="C93" s="33"/>
      <c r="D93" s="33"/>
      <c r="E93" s="106"/>
      <c r="F93" s="108"/>
      <c r="G93" s="108"/>
      <c r="H93" s="108"/>
      <c r="I93" s="108"/>
      <c r="J93" s="108"/>
      <c r="N93" s="108">
        <f t="shared" si="2"/>
        <v>0</v>
      </c>
      <c r="O93" s="108" t="e">
        <f>IF(D93="X",0,IF(E93="X",0,VLOOKUP(E93,'34'!$K$3:$L$16,2,FALSE)))</f>
        <v>#N/A</v>
      </c>
      <c r="P93" s="108" t="e">
        <f t="shared" si="3"/>
        <v>#N/A</v>
      </c>
    </row>
    <row r="94" spans="1:16">
      <c r="A94" s="30"/>
      <c r="B94" s="106"/>
      <c r="C94" s="33"/>
      <c r="D94" s="33"/>
      <c r="E94" s="106"/>
      <c r="F94" s="108"/>
      <c r="G94" s="108"/>
      <c r="H94" s="108"/>
      <c r="I94" s="108"/>
      <c r="J94" s="108"/>
      <c r="N94" s="108">
        <f t="shared" si="2"/>
        <v>0</v>
      </c>
      <c r="O94" s="108" t="e">
        <f>IF(D94="X",0,IF(E94="X",0,VLOOKUP(E94,'34'!$K$3:$L$16,2,FALSE)))</f>
        <v>#N/A</v>
      </c>
      <c r="P94" s="108" t="e">
        <f t="shared" si="3"/>
        <v>#N/A</v>
      </c>
    </row>
    <row r="95" spans="1:16">
      <c r="A95" s="30"/>
      <c r="B95" s="106"/>
      <c r="C95" s="33"/>
      <c r="D95" s="33"/>
      <c r="E95" s="106"/>
      <c r="F95" s="108"/>
      <c r="G95" s="108"/>
      <c r="H95" s="108"/>
      <c r="I95" s="108"/>
      <c r="J95" s="108"/>
      <c r="N95" s="108">
        <f t="shared" si="2"/>
        <v>0</v>
      </c>
      <c r="O95" s="108" t="e">
        <f>IF(D95="X",0,IF(E95="X",0,VLOOKUP(E95,'34'!$K$3:$L$16,2,FALSE)))</f>
        <v>#N/A</v>
      </c>
      <c r="P95" s="108" t="e">
        <f t="shared" si="3"/>
        <v>#N/A</v>
      </c>
    </row>
    <row r="96" spans="1:16">
      <c r="A96" s="30"/>
      <c r="B96" s="106"/>
      <c r="C96" s="33"/>
      <c r="D96" s="33"/>
      <c r="E96" s="106"/>
      <c r="F96" s="108"/>
      <c r="G96" s="108"/>
      <c r="H96" s="108"/>
      <c r="I96" s="108"/>
      <c r="J96" s="108"/>
      <c r="N96" s="108">
        <f t="shared" si="2"/>
        <v>0</v>
      </c>
      <c r="O96" s="108" t="e">
        <f>IF(D96="X",0,IF(E96="X",0,VLOOKUP(E96,'34'!$K$3:$L$16,2,FALSE)))</f>
        <v>#N/A</v>
      </c>
      <c r="P96" s="108" t="e">
        <f t="shared" si="3"/>
        <v>#N/A</v>
      </c>
    </row>
    <row r="97" spans="1:16">
      <c r="A97" s="30"/>
      <c r="B97" s="106"/>
      <c r="C97" s="33"/>
      <c r="D97" s="33"/>
      <c r="E97" s="106"/>
      <c r="F97" s="108"/>
      <c r="G97" s="108"/>
      <c r="H97" s="108"/>
      <c r="I97" s="108"/>
      <c r="J97" s="108"/>
      <c r="N97" s="108">
        <f t="shared" si="2"/>
        <v>0</v>
      </c>
      <c r="O97" s="108" t="e">
        <f>IF(D97="X",0,IF(E97="X",0,VLOOKUP(E97,'34'!$K$3:$L$16,2,FALSE)))</f>
        <v>#N/A</v>
      </c>
      <c r="P97" s="108" t="e">
        <f t="shared" si="3"/>
        <v>#N/A</v>
      </c>
    </row>
    <row r="98" spans="1:16">
      <c r="A98" s="30"/>
      <c r="B98" s="106"/>
      <c r="C98" s="33"/>
      <c r="D98" s="33"/>
      <c r="E98" s="106"/>
      <c r="F98" s="108"/>
      <c r="G98" s="108"/>
      <c r="H98" s="108"/>
      <c r="I98" s="108"/>
      <c r="J98" s="108"/>
      <c r="N98" s="108">
        <f t="shared" si="2"/>
        <v>0</v>
      </c>
      <c r="O98" s="108" t="e">
        <f>IF(D98="X",0,IF(E98="X",0,VLOOKUP(E98,'34'!$K$3:$L$16,2,FALSE)))</f>
        <v>#N/A</v>
      </c>
      <c r="P98" s="108" t="e">
        <f t="shared" si="3"/>
        <v>#N/A</v>
      </c>
    </row>
    <row r="99" spans="1:16">
      <c r="A99" s="30"/>
      <c r="B99" s="106"/>
      <c r="C99" s="33"/>
      <c r="D99" s="33"/>
      <c r="E99" s="106"/>
      <c r="F99" s="108"/>
      <c r="G99" s="108"/>
      <c r="H99" s="108"/>
      <c r="I99" s="108"/>
      <c r="J99" s="108"/>
      <c r="N99" s="108">
        <f t="shared" si="2"/>
        <v>0</v>
      </c>
      <c r="O99" s="108" t="e">
        <f>IF(D99="X",0,IF(E99="X",0,VLOOKUP(E99,'34'!$K$3:$L$16,2,FALSE)))</f>
        <v>#N/A</v>
      </c>
      <c r="P99" s="108" t="e">
        <f t="shared" si="3"/>
        <v>#N/A</v>
      </c>
    </row>
    <row r="100" spans="1:16">
      <c r="A100" s="30"/>
      <c r="B100" s="106"/>
      <c r="C100" s="33"/>
      <c r="D100" s="33"/>
      <c r="E100" s="106"/>
      <c r="F100" s="108"/>
      <c r="G100" s="108"/>
      <c r="H100" s="108"/>
      <c r="I100" s="108"/>
      <c r="J100" s="108"/>
      <c r="N100" s="108">
        <f t="shared" si="2"/>
        <v>0</v>
      </c>
      <c r="O100" s="108" t="e">
        <f>IF(D100="X",0,IF(E100="X",0,VLOOKUP(E100,'34'!$K$3:$L$16,2,FALSE)))</f>
        <v>#N/A</v>
      </c>
      <c r="P100" s="108" t="e">
        <f t="shared" si="3"/>
        <v>#N/A</v>
      </c>
    </row>
    <row r="101" spans="1:16">
      <c r="A101" s="30"/>
      <c r="B101" s="106"/>
      <c r="C101" s="33"/>
      <c r="D101" s="33"/>
      <c r="E101" s="106"/>
      <c r="F101" s="108"/>
      <c r="G101" s="108"/>
      <c r="H101" s="108"/>
      <c r="I101" s="108"/>
      <c r="J101" s="108"/>
      <c r="N101" s="108">
        <f t="shared" si="2"/>
        <v>0</v>
      </c>
      <c r="O101" s="108" t="e">
        <f>IF(D101="X",0,IF(E101="X",0,VLOOKUP(E101,'34'!$K$3:$L$16,2,FALSE)))</f>
        <v>#N/A</v>
      </c>
      <c r="P101" s="108" t="e">
        <f t="shared" si="3"/>
        <v>#N/A</v>
      </c>
    </row>
    <row r="102" spans="1:16">
      <c r="A102" s="30"/>
      <c r="B102" s="106"/>
      <c r="C102" s="33"/>
      <c r="D102" s="33"/>
      <c r="E102" s="106"/>
      <c r="F102" s="108"/>
      <c r="G102" s="108"/>
      <c r="H102" s="108"/>
      <c r="I102" s="108"/>
      <c r="J102" s="108"/>
      <c r="N102" s="108">
        <f t="shared" si="2"/>
        <v>0</v>
      </c>
      <c r="O102" s="108" t="e">
        <f>IF(D102="X",0,IF(E102="X",0,VLOOKUP(E102,'34'!$K$3:$L$16,2,FALSE)))</f>
        <v>#N/A</v>
      </c>
      <c r="P102" s="108" t="e">
        <f t="shared" si="3"/>
        <v>#N/A</v>
      </c>
    </row>
    <row r="103" spans="1:16">
      <c r="A103" s="30"/>
      <c r="B103" s="106"/>
      <c r="C103" s="33"/>
      <c r="D103" s="33"/>
      <c r="E103" s="106"/>
      <c r="F103" s="108"/>
      <c r="G103" s="108"/>
      <c r="H103" s="108"/>
      <c r="I103" s="108"/>
      <c r="J103" s="108"/>
      <c r="N103" s="108">
        <f t="shared" si="2"/>
        <v>0</v>
      </c>
      <c r="O103" s="108" t="e">
        <f>IF(D103="X",0,IF(E103="X",0,VLOOKUP(E103,'34'!$K$3:$L$16,2,FALSE)))</f>
        <v>#N/A</v>
      </c>
      <c r="P103" s="108" t="e">
        <f t="shared" si="3"/>
        <v>#N/A</v>
      </c>
    </row>
    <row r="104" spans="1:16">
      <c r="A104" s="30"/>
      <c r="B104" s="106"/>
      <c r="C104" s="33"/>
      <c r="D104" s="33"/>
      <c r="E104" s="106"/>
      <c r="F104" s="108"/>
      <c r="G104" s="108"/>
      <c r="H104" s="108"/>
      <c r="I104" s="108"/>
      <c r="J104" s="108"/>
      <c r="N104" s="108">
        <f t="shared" si="2"/>
        <v>0</v>
      </c>
      <c r="O104" s="108" t="e">
        <f>IF(D104="X",0,IF(E104="X",0,VLOOKUP(E104,'34'!$K$3:$L$16,2,FALSE)))</f>
        <v>#N/A</v>
      </c>
      <c r="P104" s="108" t="e">
        <f t="shared" si="3"/>
        <v>#N/A</v>
      </c>
    </row>
    <row r="105" spans="1:16">
      <c r="A105" s="30"/>
      <c r="B105" s="106"/>
      <c r="C105" s="33"/>
      <c r="D105" s="33"/>
      <c r="E105" s="106"/>
      <c r="F105" s="108"/>
      <c r="G105" s="108"/>
      <c r="H105" s="108"/>
      <c r="I105" s="108"/>
      <c r="J105" s="108"/>
      <c r="N105" s="108">
        <f t="shared" si="2"/>
        <v>0</v>
      </c>
      <c r="O105" s="108" t="e">
        <f>IF(D105="X",0,IF(E105="X",0,VLOOKUP(E105,'34'!$K$3:$L$16,2,FALSE)))</f>
        <v>#N/A</v>
      </c>
      <c r="P105" s="108" t="e">
        <f t="shared" si="3"/>
        <v>#N/A</v>
      </c>
    </row>
    <row r="106" spans="1:16">
      <c r="A106" s="30"/>
      <c r="B106" s="106"/>
      <c r="C106" s="33"/>
      <c r="D106" s="33"/>
      <c r="E106" s="106"/>
      <c r="F106" s="108"/>
      <c r="G106" s="108"/>
      <c r="H106" s="108"/>
      <c r="I106" s="108"/>
      <c r="J106" s="108"/>
      <c r="N106" s="108">
        <f t="shared" si="2"/>
        <v>0</v>
      </c>
      <c r="O106" s="108" t="e">
        <f>IF(D106="X",0,IF(E106="X",0,VLOOKUP(E106,'34'!$K$3:$L$16,2,FALSE)))</f>
        <v>#N/A</v>
      </c>
      <c r="P106" s="108" t="e">
        <f t="shared" si="3"/>
        <v>#N/A</v>
      </c>
    </row>
    <row r="107" spans="1:16">
      <c r="A107" s="30"/>
      <c r="B107" s="106"/>
      <c r="C107" s="33"/>
      <c r="D107" s="33"/>
      <c r="E107" s="106"/>
      <c r="F107" s="108"/>
      <c r="G107" s="108"/>
      <c r="H107" s="108"/>
      <c r="I107" s="108"/>
      <c r="J107" s="108"/>
      <c r="N107" s="108">
        <f t="shared" si="2"/>
        <v>0</v>
      </c>
      <c r="O107" s="108" t="e">
        <f>IF(D107="X",0,IF(E107="X",0,VLOOKUP(E107,'34'!$K$3:$L$16,2,FALSE)))</f>
        <v>#N/A</v>
      </c>
      <c r="P107" s="108" t="e">
        <f t="shared" si="3"/>
        <v>#N/A</v>
      </c>
    </row>
    <row r="108" spans="1:16">
      <c r="A108" s="30"/>
      <c r="B108" s="106"/>
      <c r="C108" s="33"/>
      <c r="D108" s="33"/>
      <c r="E108" s="106"/>
      <c r="F108" s="108"/>
      <c r="G108" s="108"/>
      <c r="H108" s="108"/>
      <c r="I108" s="108"/>
      <c r="J108" s="108"/>
      <c r="N108" s="108">
        <f t="shared" si="2"/>
        <v>0</v>
      </c>
      <c r="O108" s="108" t="e">
        <f>IF(D108="X",0,IF(E108="X",0,VLOOKUP(E108,'34'!$K$3:$L$16,2,FALSE)))</f>
        <v>#N/A</v>
      </c>
      <c r="P108" s="108" t="e">
        <f t="shared" si="3"/>
        <v>#N/A</v>
      </c>
    </row>
    <row r="109" spans="1:16">
      <c r="A109" s="30"/>
      <c r="B109" s="106"/>
      <c r="C109" s="33"/>
      <c r="D109" s="33"/>
      <c r="E109" s="106"/>
      <c r="F109" s="108"/>
      <c r="G109" s="108"/>
      <c r="H109" s="108"/>
      <c r="I109" s="108"/>
      <c r="J109" s="108"/>
      <c r="N109" s="108">
        <f t="shared" si="2"/>
        <v>0</v>
      </c>
      <c r="O109" s="108" t="e">
        <f>IF(D109="X",0,IF(E109="X",0,VLOOKUP(E109,'34'!$K$3:$L$16,2,FALSE)))</f>
        <v>#N/A</v>
      </c>
      <c r="P109" s="108" t="e">
        <f t="shared" si="3"/>
        <v>#N/A</v>
      </c>
    </row>
    <row r="110" spans="1:16">
      <c r="A110" s="30"/>
      <c r="B110" s="106"/>
      <c r="C110" s="33"/>
      <c r="D110" s="33"/>
      <c r="E110" s="106"/>
      <c r="F110" s="108"/>
      <c r="G110" s="108"/>
      <c r="H110" s="108"/>
      <c r="I110" s="108"/>
      <c r="J110" s="108"/>
      <c r="N110" s="108">
        <f t="shared" si="2"/>
        <v>0</v>
      </c>
      <c r="O110" s="108" t="e">
        <f>IF(D110="X",0,IF(E110="X",0,VLOOKUP(E110,'34'!$K$3:$L$16,2,FALSE)))</f>
        <v>#N/A</v>
      </c>
      <c r="P110" s="108" t="e">
        <f t="shared" si="3"/>
        <v>#N/A</v>
      </c>
    </row>
    <row r="111" spans="1:16">
      <c r="A111" s="30"/>
      <c r="B111" s="106"/>
      <c r="C111" s="33"/>
      <c r="D111" s="33"/>
      <c r="E111" s="106"/>
      <c r="F111" s="108"/>
      <c r="G111" s="108"/>
      <c r="H111" s="108"/>
      <c r="I111" s="108"/>
      <c r="J111" s="108"/>
      <c r="N111" s="108">
        <f t="shared" si="2"/>
        <v>0</v>
      </c>
      <c r="O111" s="108" t="e">
        <f>IF(D111="X",0,IF(E111="X",0,VLOOKUP(E111,'34'!$K$3:$L$16,2,FALSE)))</f>
        <v>#N/A</v>
      </c>
      <c r="P111" s="108" t="e">
        <f t="shared" si="3"/>
        <v>#N/A</v>
      </c>
    </row>
    <row r="112" spans="1:16">
      <c r="A112" s="30"/>
      <c r="B112" s="106"/>
      <c r="C112" s="33"/>
      <c r="D112" s="33"/>
      <c r="E112" s="106"/>
      <c r="F112" s="108"/>
      <c r="G112" s="108"/>
      <c r="H112" s="108"/>
      <c r="I112" s="108"/>
      <c r="J112" s="108"/>
      <c r="N112" s="108">
        <f t="shared" si="2"/>
        <v>0</v>
      </c>
      <c r="O112" s="108" t="e">
        <f>IF(D112="X",0,IF(E112="X",0,VLOOKUP(E112,'34'!$K$3:$L$16,2,FALSE)))</f>
        <v>#N/A</v>
      </c>
      <c r="P112" s="108" t="e">
        <f t="shared" si="3"/>
        <v>#N/A</v>
      </c>
    </row>
    <row r="113" spans="1:16">
      <c r="A113" s="30"/>
      <c r="B113" s="106"/>
      <c r="C113" s="33"/>
      <c r="D113" s="33"/>
      <c r="E113" s="106"/>
      <c r="F113" s="108"/>
      <c r="G113" s="108"/>
      <c r="H113" s="108"/>
      <c r="I113" s="108"/>
      <c r="J113" s="108"/>
      <c r="N113" s="108">
        <f t="shared" si="2"/>
        <v>0</v>
      </c>
      <c r="O113" s="108" t="e">
        <f>IF(D113="X",0,IF(E113="X",0,VLOOKUP(E113,'34'!$K$3:$L$16,2,FALSE)))</f>
        <v>#N/A</v>
      </c>
      <c r="P113" s="108" t="e">
        <f t="shared" si="3"/>
        <v>#N/A</v>
      </c>
    </row>
    <row r="114" spans="1:16">
      <c r="A114" s="30"/>
      <c r="B114" s="106"/>
      <c r="C114" s="33"/>
      <c r="D114" s="33"/>
      <c r="E114" s="106"/>
      <c r="F114" s="108"/>
      <c r="G114" s="108"/>
      <c r="H114" s="108"/>
      <c r="I114" s="108"/>
      <c r="J114" s="108"/>
      <c r="N114" s="108">
        <f t="shared" si="2"/>
        <v>0</v>
      </c>
      <c r="O114" s="108" t="e">
        <f>IF(D114="X",0,IF(E114="X",0,VLOOKUP(E114,'34'!$K$3:$L$16,2,FALSE)))</f>
        <v>#N/A</v>
      </c>
      <c r="P114" s="108" t="e">
        <f t="shared" si="3"/>
        <v>#N/A</v>
      </c>
    </row>
    <row r="115" spans="1:16">
      <c r="A115" s="30"/>
      <c r="B115" s="106"/>
      <c r="C115" s="33"/>
      <c r="D115" s="33"/>
      <c r="E115" s="106"/>
      <c r="F115" s="108"/>
      <c r="G115" s="108"/>
      <c r="H115" s="108"/>
      <c r="I115" s="108"/>
      <c r="J115" s="108"/>
      <c r="N115" s="108">
        <f t="shared" si="2"/>
        <v>0</v>
      </c>
      <c r="O115" s="108" t="e">
        <f>IF(D115="X",0,IF(E115="X",0,VLOOKUP(E115,'34'!$K$3:$L$16,2,FALSE)))</f>
        <v>#N/A</v>
      </c>
      <c r="P115" s="108" t="e">
        <f t="shared" si="3"/>
        <v>#N/A</v>
      </c>
    </row>
    <row r="116" spans="1:16">
      <c r="A116" s="30"/>
      <c r="B116" s="106"/>
      <c r="C116" s="33"/>
      <c r="D116" s="33"/>
      <c r="E116" s="106"/>
      <c r="F116" s="108"/>
      <c r="G116" s="108"/>
      <c r="H116" s="108"/>
      <c r="I116" s="108"/>
      <c r="J116" s="108"/>
      <c r="N116" s="108">
        <f t="shared" si="2"/>
        <v>0</v>
      </c>
      <c r="O116" s="108" t="e">
        <f>IF(D116="X",0,IF(E116="X",0,VLOOKUP(E116,'34'!$K$3:$L$16,2,FALSE)))</f>
        <v>#N/A</v>
      </c>
      <c r="P116" s="108" t="e">
        <f t="shared" si="3"/>
        <v>#N/A</v>
      </c>
    </row>
    <row r="117" spans="1:16">
      <c r="A117" s="30"/>
      <c r="B117" s="106"/>
      <c r="C117" s="116"/>
      <c r="D117" s="116"/>
      <c r="E117" s="117"/>
      <c r="F117" s="118"/>
      <c r="G117" s="118"/>
      <c r="H117" s="118"/>
      <c r="I117" s="118"/>
      <c r="J117" s="118"/>
      <c r="K117" s="118"/>
      <c r="L117" s="118"/>
      <c r="M117" s="118"/>
      <c r="N117" s="108">
        <f t="shared" si="2"/>
        <v>0</v>
      </c>
      <c r="O117" s="108" t="e">
        <f>IF(D117="X",0,IF(E117="X",0,VLOOKUP(E117,'34'!$K$3:$L$16,2,FALSE)))</f>
        <v>#N/A</v>
      </c>
      <c r="P117" s="108" t="e">
        <f t="shared" si="3"/>
        <v>#N/A</v>
      </c>
    </row>
    <row r="118" spans="1:16">
      <c r="A118" s="110"/>
      <c r="B118" s="106"/>
      <c r="C118" s="33"/>
      <c r="D118" s="33"/>
      <c r="E118" s="106"/>
      <c r="F118" s="108"/>
      <c r="G118" s="108"/>
      <c r="H118" s="108"/>
      <c r="I118" s="108"/>
      <c r="J118" s="108"/>
      <c r="N118" s="108">
        <f t="shared" si="2"/>
        <v>0</v>
      </c>
      <c r="O118" s="108" t="e">
        <f>IF(D118="X",0,IF(E118="X",0,VLOOKUP(E118,'34'!$K$3:$L$16,2,FALSE)))</f>
        <v>#N/A</v>
      </c>
      <c r="P118" s="108" t="e">
        <f t="shared" si="3"/>
        <v>#N/A</v>
      </c>
    </row>
    <row r="119" spans="1:16">
      <c r="A119" s="110"/>
      <c r="B119" s="106"/>
      <c r="C119" s="107"/>
      <c r="D119" s="33"/>
      <c r="E119" s="106"/>
      <c r="F119" s="108"/>
      <c r="G119" s="108"/>
      <c r="H119" s="108"/>
      <c r="I119" s="108"/>
      <c r="J119" s="108"/>
      <c r="N119" s="108">
        <f t="shared" si="2"/>
        <v>0</v>
      </c>
      <c r="O119" s="108" t="e">
        <f>IF(D119="X",0,IF(E119="X",0,VLOOKUP(E119,'34'!$K$3:$L$16,2,FALSE)))</f>
        <v>#N/A</v>
      </c>
      <c r="P119" s="108" t="e">
        <f t="shared" si="3"/>
        <v>#N/A</v>
      </c>
    </row>
    <row r="120" spans="1:16">
      <c r="A120" s="110"/>
      <c r="B120" s="106"/>
      <c r="C120" s="33"/>
      <c r="D120" s="33"/>
      <c r="E120" s="106"/>
      <c r="F120" s="108"/>
      <c r="G120" s="108"/>
      <c r="H120" s="108"/>
      <c r="I120" s="108"/>
      <c r="J120" s="108"/>
      <c r="N120" s="108">
        <f t="shared" si="2"/>
        <v>0</v>
      </c>
      <c r="O120" s="108" t="e">
        <f>IF(D120="X",0,IF(E120="X",0,VLOOKUP(E120,'34'!$K$3:$L$16,2,FALSE)))</f>
        <v>#N/A</v>
      </c>
      <c r="P120" s="108" t="e">
        <f t="shared" si="3"/>
        <v>#N/A</v>
      </c>
    </row>
    <row r="121" spans="1:16">
      <c r="A121" s="110"/>
      <c r="B121" s="106"/>
      <c r="C121" s="33"/>
      <c r="D121" s="33"/>
      <c r="E121" s="106"/>
      <c r="F121" s="108"/>
      <c r="G121" s="108"/>
      <c r="H121" s="108"/>
      <c r="I121" s="108"/>
      <c r="J121" s="108"/>
      <c r="N121" s="108">
        <f t="shared" si="2"/>
        <v>0</v>
      </c>
      <c r="O121" s="108" t="e">
        <f>IF(D121="X",0,IF(E121="X",0,VLOOKUP(E121,'34'!$K$3:$L$16,2,FALSE)))</f>
        <v>#N/A</v>
      </c>
      <c r="P121" s="108" t="e">
        <f t="shared" si="3"/>
        <v>#N/A</v>
      </c>
    </row>
    <row r="122" spans="1:16">
      <c r="A122" s="110"/>
      <c r="B122" s="106"/>
      <c r="C122" s="33"/>
      <c r="D122" s="33"/>
      <c r="E122" s="106"/>
      <c r="F122" s="108"/>
      <c r="G122" s="108"/>
      <c r="H122" s="108"/>
      <c r="I122" s="108"/>
      <c r="J122" s="108"/>
      <c r="N122" s="108">
        <f t="shared" si="2"/>
        <v>0</v>
      </c>
      <c r="O122" s="108" t="e">
        <f>IF(D122="X",0,IF(E122="X",0,VLOOKUP(E122,'34'!$K$3:$L$16,2,FALSE)))</f>
        <v>#N/A</v>
      </c>
      <c r="P122" s="108" t="e">
        <f t="shared" si="3"/>
        <v>#N/A</v>
      </c>
    </row>
    <row r="123" spans="1:16">
      <c r="A123" s="110"/>
      <c r="B123" s="106"/>
      <c r="C123" s="33"/>
      <c r="D123" s="33"/>
      <c r="E123" s="106"/>
      <c r="F123" s="108"/>
      <c r="G123" s="108"/>
      <c r="H123" s="108"/>
      <c r="I123" s="108"/>
      <c r="J123" s="108"/>
      <c r="N123" s="108">
        <f t="shared" si="2"/>
        <v>0</v>
      </c>
      <c r="O123" s="108" t="e">
        <f>IF(D123="X",0,IF(E123="X",0,VLOOKUP(E123,'34'!$K$3:$L$16,2,FALSE)))</f>
        <v>#N/A</v>
      </c>
      <c r="P123" s="108" t="e">
        <f t="shared" si="3"/>
        <v>#N/A</v>
      </c>
    </row>
    <row r="124" spans="1:16">
      <c r="A124" s="110"/>
      <c r="B124" s="106"/>
      <c r="C124" s="33"/>
      <c r="D124" s="33"/>
      <c r="E124" s="106"/>
      <c r="F124" s="108"/>
      <c r="G124" s="108"/>
      <c r="H124" s="108"/>
      <c r="I124" s="108"/>
      <c r="J124" s="108"/>
      <c r="N124" s="108">
        <f t="shared" si="2"/>
        <v>0</v>
      </c>
      <c r="O124" s="108" t="e">
        <f>IF(D124="X",0,IF(E124="X",0,VLOOKUP(E124,'34'!$K$3:$L$16,2,FALSE)))</f>
        <v>#N/A</v>
      </c>
      <c r="P124" s="108" t="e">
        <f t="shared" si="3"/>
        <v>#N/A</v>
      </c>
    </row>
    <row r="125" spans="1:16">
      <c r="A125" s="110"/>
      <c r="B125" s="106"/>
      <c r="C125" s="33"/>
      <c r="D125" s="33"/>
      <c r="E125" s="106"/>
      <c r="F125" s="108"/>
      <c r="G125" s="108"/>
      <c r="H125" s="108"/>
      <c r="I125" s="108"/>
      <c r="J125" s="108"/>
      <c r="N125" s="108">
        <f t="shared" si="2"/>
        <v>0</v>
      </c>
      <c r="O125" s="108" t="e">
        <f>IF(D125="X",0,IF(E125="X",0,VLOOKUP(E125,'34'!$K$3:$L$16,2,FALSE)))</f>
        <v>#N/A</v>
      </c>
      <c r="P125" s="108" t="e">
        <f t="shared" si="3"/>
        <v>#N/A</v>
      </c>
    </row>
    <row r="126" spans="1:16">
      <c r="A126" s="110"/>
      <c r="B126" s="106"/>
      <c r="C126" s="116"/>
      <c r="D126" s="116"/>
      <c r="E126" s="116"/>
      <c r="F126" s="118"/>
      <c r="G126" s="118"/>
      <c r="H126" s="118"/>
      <c r="I126" s="118"/>
      <c r="J126" s="118"/>
      <c r="K126" s="118"/>
      <c r="L126" s="118"/>
      <c r="M126" s="118"/>
      <c r="N126" s="108">
        <f t="shared" si="2"/>
        <v>0</v>
      </c>
      <c r="O126" s="108" t="e">
        <f>IF(D126="X",0,IF(E126="X",0,VLOOKUP(E126,'34'!$K$3:$L$16,2,FALSE)))</f>
        <v>#N/A</v>
      </c>
      <c r="P126" s="108" t="e">
        <f t="shared" si="3"/>
        <v>#N/A</v>
      </c>
    </row>
    <row r="127" spans="1:16">
      <c r="N127" s="108">
        <f t="shared" si="2"/>
        <v>0</v>
      </c>
      <c r="O127" s="108" t="e">
        <f>IF(D127="X",0,IF(E127="X",0,VLOOKUP(E127,'34'!$K$3:$L$16,2,FALSE)))</f>
        <v>#N/A</v>
      </c>
      <c r="P127" s="108" t="e">
        <f t="shared" si="3"/>
        <v>#N/A</v>
      </c>
    </row>
    <row r="128" spans="1:16">
      <c r="N128" s="108">
        <f t="shared" si="2"/>
        <v>0</v>
      </c>
      <c r="O128" s="108" t="e">
        <f>IF(D128="X",0,IF(E128="X",0,VLOOKUP(E128,'34'!$K$3:$L$16,2,FALSE)))</f>
        <v>#N/A</v>
      </c>
      <c r="P128" s="108" t="e">
        <f t="shared" si="3"/>
        <v>#N/A</v>
      </c>
    </row>
    <row r="129" spans="14:16">
      <c r="N129" s="108">
        <f t="shared" si="2"/>
        <v>0</v>
      </c>
      <c r="O129" s="108" t="e">
        <f>IF(D129="X",0,IF(E129="X",0,VLOOKUP(E129,'34'!$K$3:$L$16,2,FALSE)))</f>
        <v>#N/A</v>
      </c>
      <c r="P129" s="108" t="e">
        <f t="shared" si="3"/>
        <v>#N/A</v>
      </c>
    </row>
    <row r="130" spans="14:16">
      <c r="N130" s="108">
        <f t="shared" si="2"/>
        <v>0</v>
      </c>
      <c r="O130" s="108" t="e">
        <f>IF(D130="X",0,IF(E130="X",0,VLOOKUP(E130,'34'!$K$3:$L$16,2,FALSE)))</f>
        <v>#N/A</v>
      </c>
      <c r="P130" s="108" t="e">
        <f t="shared" si="3"/>
        <v>#N/A</v>
      </c>
    </row>
    <row r="131" spans="14:16">
      <c r="N131" s="108">
        <f t="shared" si="2"/>
        <v>0</v>
      </c>
      <c r="O131" s="108" t="e">
        <f>IF(D131="X",0,IF(E131="X",0,VLOOKUP(E131,'34'!$K$3:$L$16,2,FALSE)))</f>
        <v>#N/A</v>
      </c>
      <c r="P131" s="108" t="e">
        <f t="shared" si="3"/>
        <v>#N/A</v>
      </c>
    </row>
    <row r="132" spans="14:16">
      <c r="N132" s="108">
        <f t="shared" ref="N132:N195" si="4">SUM(F132:M132)</f>
        <v>0</v>
      </c>
      <c r="O132" s="108" t="e">
        <f>IF(D132="X",0,IF(E132="X",0,VLOOKUP(E132,'34'!$K$3:$L$16,2,FALSE)))</f>
        <v>#N/A</v>
      </c>
      <c r="P132" s="108" t="e">
        <f t="shared" ref="P132:P195" si="5">N132*O132</f>
        <v>#N/A</v>
      </c>
    </row>
    <row r="133" spans="14:16">
      <c r="N133" s="108">
        <f t="shared" si="4"/>
        <v>0</v>
      </c>
      <c r="O133" s="108" t="e">
        <f>IF(D133="X",0,IF(E133="X",0,VLOOKUP(E133,'34'!$K$3:$L$16,2,FALSE)))</f>
        <v>#N/A</v>
      </c>
      <c r="P133" s="108" t="e">
        <f t="shared" si="5"/>
        <v>#N/A</v>
      </c>
    </row>
    <row r="134" spans="14:16">
      <c r="N134" s="108">
        <f t="shared" si="4"/>
        <v>0</v>
      </c>
      <c r="O134" s="108" t="e">
        <f>IF(D134="X",0,IF(E134="X",0,VLOOKUP(E134,'34'!$K$3:$L$16,2,FALSE)))</f>
        <v>#N/A</v>
      </c>
      <c r="P134" s="108" t="e">
        <f t="shared" si="5"/>
        <v>#N/A</v>
      </c>
    </row>
    <row r="135" spans="14:16">
      <c r="N135" s="108">
        <f t="shared" si="4"/>
        <v>0</v>
      </c>
      <c r="O135" s="108" t="e">
        <f>IF(D135="X",0,IF(E135="X",0,VLOOKUP(E135,'34'!$K$3:$L$16,2,FALSE)))</f>
        <v>#N/A</v>
      </c>
      <c r="P135" s="108" t="e">
        <f t="shared" si="5"/>
        <v>#N/A</v>
      </c>
    </row>
    <row r="136" spans="14:16">
      <c r="N136" s="108">
        <f t="shared" si="4"/>
        <v>0</v>
      </c>
      <c r="O136" s="108" t="e">
        <f>IF(D136="X",0,IF(E136="X",0,VLOOKUP(E136,'34'!$K$3:$L$16,2,FALSE)))</f>
        <v>#N/A</v>
      </c>
      <c r="P136" s="108" t="e">
        <f t="shared" si="5"/>
        <v>#N/A</v>
      </c>
    </row>
    <row r="137" spans="14:16">
      <c r="N137" s="108">
        <f t="shared" si="4"/>
        <v>0</v>
      </c>
      <c r="O137" s="108" t="e">
        <f>IF(D137="X",0,IF(E137="X",0,VLOOKUP(E137,'34'!$K$3:$L$16,2,FALSE)))</f>
        <v>#N/A</v>
      </c>
      <c r="P137" s="108" t="e">
        <f t="shared" si="5"/>
        <v>#N/A</v>
      </c>
    </row>
    <row r="138" spans="14:16">
      <c r="N138" s="108">
        <f t="shared" si="4"/>
        <v>0</v>
      </c>
      <c r="O138" s="108" t="e">
        <f>IF(D138="X",0,IF(E138="X",0,VLOOKUP(E138,'34'!$K$3:$L$16,2,FALSE)))</f>
        <v>#N/A</v>
      </c>
      <c r="P138" s="108" t="e">
        <f t="shared" si="5"/>
        <v>#N/A</v>
      </c>
    </row>
    <row r="139" spans="14:16">
      <c r="N139" s="108">
        <f t="shared" si="4"/>
        <v>0</v>
      </c>
      <c r="O139" s="108" t="e">
        <f>IF(D139="X",0,IF(E139="X",0,VLOOKUP(E139,'34'!$K$3:$L$16,2,FALSE)))</f>
        <v>#N/A</v>
      </c>
      <c r="P139" s="108" t="e">
        <f t="shared" si="5"/>
        <v>#N/A</v>
      </c>
    </row>
    <row r="140" spans="14:16">
      <c r="N140" s="108">
        <f t="shared" si="4"/>
        <v>0</v>
      </c>
      <c r="O140" s="108" t="e">
        <f>IF(D140="X",0,IF(E140="X",0,VLOOKUP(E140,'34'!$K$3:$L$16,2,FALSE)))</f>
        <v>#N/A</v>
      </c>
      <c r="P140" s="108" t="e">
        <f t="shared" si="5"/>
        <v>#N/A</v>
      </c>
    </row>
    <row r="141" spans="14:16">
      <c r="N141" s="108">
        <f t="shared" si="4"/>
        <v>0</v>
      </c>
      <c r="O141" s="108" t="e">
        <f>IF(D141="X",0,IF(E141="X",0,VLOOKUP(E141,'34'!$K$3:$L$16,2,FALSE)))</f>
        <v>#N/A</v>
      </c>
      <c r="P141" s="108" t="e">
        <f t="shared" si="5"/>
        <v>#N/A</v>
      </c>
    </row>
    <row r="142" spans="14:16">
      <c r="N142" s="108">
        <f t="shared" si="4"/>
        <v>0</v>
      </c>
      <c r="O142" s="108" t="e">
        <f>IF(D142="X",0,IF(E142="X",0,VLOOKUP(E142,'34'!$K$3:$L$16,2,FALSE)))</f>
        <v>#N/A</v>
      </c>
      <c r="P142" s="108" t="e">
        <f t="shared" si="5"/>
        <v>#N/A</v>
      </c>
    </row>
    <row r="143" spans="14:16">
      <c r="N143" s="108">
        <f t="shared" si="4"/>
        <v>0</v>
      </c>
      <c r="O143" s="108" t="e">
        <f>IF(D143="X",0,IF(E143="X",0,VLOOKUP(E143,'34'!$K$3:$L$16,2,FALSE)))</f>
        <v>#N/A</v>
      </c>
      <c r="P143" s="108" t="e">
        <f t="shared" si="5"/>
        <v>#N/A</v>
      </c>
    </row>
    <row r="144" spans="14:16">
      <c r="N144" s="108">
        <f t="shared" si="4"/>
        <v>0</v>
      </c>
      <c r="O144" s="108" t="e">
        <f>IF(D144="X",0,IF(E144="X",0,VLOOKUP(E144,'34'!$K$3:$L$16,2,FALSE)))</f>
        <v>#N/A</v>
      </c>
      <c r="P144" s="108" t="e">
        <f t="shared" si="5"/>
        <v>#N/A</v>
      </c>
    </row>
    <row r="145" spans="14:16">
      <c r="N145" s="108">
        <f t="shared" si="4"/>
        <v>0</v>
      </c>
      <c r="O145" s="108" t="e">
        <f>IF(D145="X",0,IF(E145="X",0,VLOOKUP(E145,'34'!$K$3:$L$16,2,FALSE)))</f>
        <v>#N/A</v>
      </c>
      <c r="P145" s="108" t="e">
        <f t="shared" si="5"/>
        <v>#N/A</v>
      </c>
    </row>
    <row r="146" spans="14:16">
      <c r="N146" s="108">
        <f t="shared" si="4"/>
        <v>0</v>
      </c>
      <c r="O146" s="108" t="e">
        <f>IF(D146="X",0,IF(E146="X",0,VLOOKUP(E146,'34'!$K$3:$L$16,2,FALSE)))</f>
        <v>#N/A</v>
      </c>
      <c r="P146" s="108" t="e">
        <f t="shared" si="5"/>
        <v>#N/A</v>
      </c>
    </row>
    <row r="147" spans="14:16">
      <c r="N147" s="108">
        <f t="shared" si="4"/>
        <v>0</v>
      </c>
      <c r="O147" s="108" t="e">
        <f>IF(D147="X",0,IF(E147="X",0,VLOOKUP(E147,'34'!$K$3:$L$16,2,FALSE)))</f>
        <v>#N/A</v>
      </c>
      <c r="P147" s="108" t="e">
        <f t="shared" si="5"/>
        <v>#N/A</v>
      </c>
    </row>
    <row r="148" spans="14:16">
      <c r="N148" s="108">
        <f t="shared" si="4"/>
        <v>0</v>
      </c>
      <c r="O148" s="108" t="e">
        <f>IF(D148="X",0,IF(E148="X",0,VLOOKUP(E148,'34'!$K$3:$L$16,2,FALSE)))</f>
        <v>#N/A</v>
      </c>
      <c r="P148" s="108" t="e">
        <f t="shared" si="5"/>
        <v>#N/A</v>
      </c>
    </row>
    <row r="149" spans="14:16">
      <c r="N149" s="108">
        <f t="shared" si="4"/>
        <v>0</v>
      </c>
      <c r="O149" s="108" t="e">
        <f>IF(D149="X",0,IF(E149="X",0,VLOOKUP(E149,'34'!$K$3:$L$16,2,FALSE)))</f>
        <v>#N/A</v>
      </c>
      <c r="P149" s="108" t="e">
        <f t="shared" si="5"/>
        <v>#N/A</v>
      </c>
    </row>
    <row r="150" spans="14:16">
      <c r="N150" s="108">
        <f t="shared" si="4"/>
        <v>0</v>
      </c>
      <c r="O150" s="108" t="e">
        <f>IF(D150="X",0,IF(E150="X",0,VLOOKUP(E150,'34'!$K$3:$L$16,2,FALSE)))</f>
        <v>#N/A</v>
      </c>
      <c r="P150" s="108" t="e">
        <f t="shared" si="5"/>
        <v>#N/A</v>
      </c>
    </row>
    <row r="151" spans="14:16">
      <c r="N151" s="108">
        <f t="shared" si="4"/>
        <v>0</v>
      </c>
      <c r="O151" s="108" t="e">
        <f>IF(D151="X",0,IF(E151="X",0,VLOOKUP(E151,'34'!$K$3:$L$16,2,FALSE)))</f>
        <v>#N/A</v>
      </c>
      <c r="P151" s="108" t="e">
        <f t="shared" si="5"/>
        <v>#N/A</v>
      </c>
    </row>
    <row r="152" spans="14:16">
      <c r="N152" s="108">
        <f t="shared" si="4"/>
        <v>0</v>
      </c>
      <c r="O152" s="108" t="e">
        <f>IF(D152="X",0,IF(E152="X",0,VLOOKUP(E152,'34'!$K$3:$L$16,2,FALSE)))</f>
        <v>#N/A</v>
      </c>
      <c r="P152" s="108" t="e">
        <f t="shared" si="5"/>
        <v>#N/A</v>
      </c>
    </row>
    <row r="153" spans="14:16">
      <c r="N153" s="108">
        <f t="shared" si="4"/>
        <v>0</v>
      </c>
      <c r="O153" s="108" t="e">
        <f>IF(D153="X",0,IF(E153="X",0,VLOOKUP(E153,'34'!$K$3:$L$16,2,FALSE)))</f>
        <v>#N/A</v>
      </c>
      <c r="P153" s="108" t="e">
        <f t="shared" si="5"/>
        <v>#N/A</v>
      </c>
    </row>
    <row r="154" spans="14:16">
      <c r="N154" s="108">
        <f t="shared" si="4"/>
        <v>0</v>
      </c>
      <c r="O154" s="108" t="e">
        <f>IF(D154="X",0,IF(E154="X",0,VLOOKUP(E154,'34'!$K$3:$L$16,2,FALSE)))</f>
        <v>#N/A</v>
      </c>
      <c r="P154" s="108" t="e">
        <f t="shared" si="5"/>
        <v>#N/A</v>
      </c>
    </row>
    <row r="155" spans="14:16">
      <c r="N155" s="108">
        <f t="shared" si="4"/>
        <v>0</v>
      </c>
      <c r="O155" s="108" t="e">
        <f>IF(D155="X",0,IF(E155="X",0,VLOOKUP(E155,'34'!$K$3:$L$16,2,FALSE)))</f>
        <v>#N/A</v>
      </c>
      <c r="P155" s="108" t="e">
        <f t="shared" si="5"/>
        <v>#N/A</v>
      </c>
    </row>
    <row r="156" spans="14:16">
      <c r="N156" s="108">
        <f t="shared" si="4"/>
        <v>0</v>
      </c>
      <c r="O156" s="108" t="e">
        <f>IF(D156="X",0,IF(E156="X",0,VLOOKUP(E156,'34'!$K$3:$L$16,2,FALSE)))</f>
        <v>#N/A</v>
      </c>
      <c r="P156" s="108" t="e">
        <f t="shared" si="5"/>
        <v>#N/A</v>
      </c>
    </row>
    <row r="157" spans="14:16">
      <c r="N157" s="108">
        <f t="shared" si="4"/>
        <v>0</v>
      </c>
      <c r="O157" s="108" t="e">
        <f>IF(D157="X",0,IF(E157="X",0,VLOOKUP(E157,'34'!$K$3:$L$16,2,FALSE)))</f>
        <v>#N/A</v>
      </c>
      <c r="P157" s="108" t="e">
        <f t="shared" si="5"/>
        <v>#N/A</v>
      </c>
    </row>
    <row r="158" spans="14:16">
      <c r="N158" s="108">
        <f t="shared" si="4"/>
        <v>0</v>
      </c>
      <c r="O158" s="108" t="e">
        <f>IF(D158="X",0,IF(E158="X",0,VLOOKUP(E158,'34'!$K$3:$L$16,2,FALSE)))</f>
        <v>#N/A</v>
      </c>
      <c r="P158" s="108" t="e">
        <f t="shared" si="5"/>
        <v>#N/A</v>
      </c>
    </row>
    <row r="159" spans="14:16">
      <c r="N159" s="108">
        <f t="shared" si="4"/>
        <v>0</v>
      </c>
      <c r="O159" s="108" t="e">
        <f>IF(D159="X",0,IF(E159="X",0,VLOOKUP(E159,'34'!$K$3:$L$16,2,FALSE)))</f>
        <v>#N/A</v>
      </c>
      <c r="P159" s="108" t="e">
        <f t="shared" si="5"/>
        <v>#N/A</v>
      </c>
    </row>
    <row r="160" spans="14:16">
      <c r="N160" s="108">
        <f t="shared" si="4"/>
        <v>0</v>
      </c>
      <c r="O160" s="108" t="e">
        <f>IF(D160="X",0,IF(E160="X",0,VLOOKUP(E160,'34'!$K$3:$L$16,2,FALSE)))</f>
        <v>#N/A</v>
      </c>
      <c r="P160" s="108" t="e">
        <f t="shared" si="5"/>
        <v>#N/A</v>
      </c>
    </row>
    <row r="161" spans="14:16">
      <c r="N161" s="108">
        <f t="shared" si="4"/>
        <v>0</v>
      </c>
      <c r="O161" s="108" t="e">
        <f>IF(D161="X",0,IF(E161="X",0,VLOOKUP(E161,'34'!$K$3:$L$16,2,FALSE)))</f>
        <v>#N/A</v>
      </c>
      <c r="P161" s="108" t="e">
        <f t="shared" si="5"/>
        <v>#N/A</v>
      </c>
    </row>
    <row r="162" spans="14:16">
      <c r="N162" s="108">
        <f t="shared" si="4"/>
        <v>0</v>
      </c>
      <c r="O162" s="108" t="e">
        <f>IF(D162="X",0,IF(E162="X",0,VLOOKUP(E162,'34'!$K$3:$L$16,2,FALSE)))</f>
        <v>#N/A</v>
      </c>
      <c r="P162" s="108" t="e">
        <f t="shared" si="5"/>
        <v>#N/A</v>
      </c>
    </row>
    <row r="163" spans="14:16">
      <c r="N163" s="108">
        <f t="shared" si="4"/>
        <v>0</v>
      </c>
      <c r="O163" s="108" t="e">
        <f>IF(D163="X",0,IF(E163="X",0,VLOOKUP(E163,'34'!$K$3:$L$16,2,FALSE)))</f>
        <v>#N/A</v>
      </c>
      <c r="P163" s="108" t="e">
        <f t="shared" si="5"/>
        <v>#N/A</v>
      </c>
    </row>
    <row r="164" spans="14:16">
      <c r="N164" s="108">
        <f t="shared" si="4"/>
        <v>0</v>
      </c>
      <c r="O164" s="108" t="e">
        <f>IF(D164="X",0,IF(E164="X",0,VLOOKUP(E164,'34'!$K$3:$L$16,2,FALSE)))</f>
        <v>#N/A</v>
      </c>
      <c r="P164" s="108" t="e">
        <f t="shared" si="5"/>
        <v>#N/A</v>
      </c>
    </row>
    <row r="165" spans="14:16">
      <c r="N165" s="108">
        <f t="shared" si="4"/>
        <v>0</v>
      </c>
      <c r="O165" s="108" t="e">
        <f>IF(D165="X",0,IF(E165="X",0,VLOOKUP(E165,'34'!$K$3:$L$16,2,FALSE)))</f>
        <v>#N/A</v>
      </c>
      <c r="P165" s="108" t="e">
        <f t="shared" si="5"/>
        <v>#N/A</v>
      </c>
    </row>
    <row r="166" spans="14:16">
      <c r="N166" s="108">
        <f t="shared" si="4"/>
        <v>0</v>
      </c>
      <c r="O166" s="108" t="e">
        <f>IF(D166="X",0,IF(E166="X",0,VLOOKUP(E166,'34'!$K$3:$L$16,2,FALSE)))</f>
        <v>#N/A</v>
      </c>
      <c r="P166" s="108" t="e">
        <f t="shared" si="5"/>
        <v>#N/A</v>
      </c>
    </row>
    <row r="167" spans="14:16">
      <c r="N167" s="108">
        <f t="shared" si="4"/>
        <v>0</v>
      </c>
      <c r="O167" s="108" t="e">
        <f>IF(D167="X",0,IF(E167="X",0,VLOOKUP(E167,'34'!$K$3:$L$16,2,FALSE)))</f>
        <v>#N/A</v>
      </c>
      <c r="P167" s="108" t="e">
        <f t="shared" si="5"/>
        <v>#N/A</v>
      </c>
    </row>
    <row r="168" spans="14:16">
      <c r="N168" s="108">
        <f t="shared" si="4"/>
        <v>0</v>
      </c>
      <c r="O168" s="108" t="e">
        <f>IF(D168="X",0,IF(E168="X",0,VLOOKUP(E168,'34'!$K$3:$L$16,2,FALSE)))</f>
        <v>#N/A</v>
      </c>
      <c r="P168" s="108" t="e">
        <f t="shared" si="5"/>
        <v>#N/A</v>
      </c>
    </row>
    <row r="169" spans="14:16">
      <c r="N169" s="108">
        <f t="shared" si="4"/>
        <v>0</v>
      </c>
      <c r="O169" s="108" t="e">
        <f>IF(D169="X",0,IF(E169="X",0,VLOOKUP(E169,'34'!$K$3:$L$16,2,FALSE)))</f>
        <v>#N/A</v>
      </c>
      <c r="P169" s="108" t="e">
        <f t="shared" si="5"/>
        <v>#N/A</v>
      </c>
    </row>
    <row r="170" spans="14:16">
      <c r="N170" s="108">
        <f t="shared" si="4"/>
        <v>0</v>
      </c>
      <c r="O170" s="108" t="e">
        <f>IF(D170="X",0,IF(E170="X",0,VLOOKUP(E170,'34'!$K$3:$L$16,2,FALSE)))</f>
        <v>#N/A</v>
      </c>
      <c r="P170" s="108" t="e">
        <f t="shared" si="5"/>
        <v>#N/A</v>
      </c>
    </row>
    <row r="171" spans="14:16">
      <c r="N171" s="108">
        <f t="shared" si="4"/>
        <v>0</v>
      </c>
      <c r="O171" s="108" t="e">
        <f>IF(D171="X",0,IF(E171="X",0,VLOOKUP(E171,'34'!$K$3:$L$16,2,FALSE)))</f>
        <v>#N/A</v>
      </c>
      <c r="P171" s="108" t="e">
        <f t="shared" si="5"/>
        <v>#N/A</v>
      </c>
    </row>
    <row r="172" spans="14:16">
      <c r="N172" s="108">
        <f t="shared" si="4"/>
        <v>0</v>
      </c>
      <c r="O172" s="108" t="e">
        <f>IF(D172="X",0,IF(E172="X",0,VLOOKUP(E172,'34'!$K$3:$L$16,2,FALSE)))</f>
        <v>#N/A</v>
      </c>
      <c r="P172" s="108" t="e">
        <f t="shared" si="5"/>
        <v>#N/A</v>
      </c>
    </row>
    <row r="173" spans="14:16">
      <c r="N173" s="108">
        <f t="shared" si="4"/>
        <v>0</v>
      </c>
      <c r="O173" s="108" t="e">
        <f>IF(D173="X",0,IF(E173="X",0,VLOOKUP(E173,'34'!$K$3:$L$16,2,FALSE)))</f>
        <v>#N/A</v>
      </c>
      <c r="P173" s="108" t="e">
        <f t="shared" si="5"/>
        <v>#N/A</v>
      </c>
    </row>
    <row r="174" spans="14:16">
      <c r="N174" s="108">
        <f t="shared" si="4"/>
        <v>0</v>
      </c>
      <c r="O174" s="108" t="e">
        <f>IF(D174="X",0,IF(E174="X",0,VLOOKUP(E174,'34'!$K$3:$L$16,2,FALSE)))</f>
        <v>#N/A</v>
      </c>
      <c r="P174" s="108" t="e">
        <f t="shared" si="5"/>
        <v>#N/A</v>
      </c>
    </row>
    <row r="175" spans="14:16">
      <c r="N175" s="108">
        <f t="shared" si="4"/>
        <v>0</v>
      </c>
      <c r="O175" s="108" t="e">
        <f>IF(D175="X",0,IF(E175="X",0,VLOOKUP(E175,'34'!$K$3:$L$16,2,FALSE)))</f>
        <v>#N/A</v>
      </c>
      <c r="P175" s="108" t="e">
        <f t="shared" si="5"/>
        <v>#N/A</v>
      </c>
    </row>
    <row r="176" spans="14:16">
      <c r="N176" s="108">
        <f t="shared" si="4"/>
        <v>0</v>
      </c>
      <c r="O176" s="108" t="e">
        <f>IF(D176="X",0,IF(E176="X",0,VLOOKUP(E176,'34'!$K$3:$L$16,2,FALSE)))</f>
        <v>#N/A</v>
      </c>
      <c r="P176" s="108" t="e">
        <f t="shared" si="5"/>
        <v>#N/A</v>
      </c>
    </row>
    <row r="177" spans="14:16">
      <c r="N177" s="108">
        <f t="shared" si="4"/>
        <v>0</v>
      </c>
      <c r="O177" s="108" t="e">
        <f>IF(D177="X",0,IF(E177="X",0,VLOOKUP(E177,'34'!$K$3:$L$16,2,FALSE)))</f>
        <v>#N/A</v>
      </c>
      <c r="P177" s="108" t="e">
        <f t="shared" si="5"/>
        <v>#N/A</v>
      </c>
    </row>
    <row r="178" spans="14:16">
      <c r="N178" s="108">
        <f t="shared" si="4"/>
        <v>0</v>
      </c>
      <c r="O178" s="108" t="e">
        <f>IF(D178="X",0,IF(E178="X",0,VLOOKUP(E178,'34'!$K$3:$L$16,2,FALSE)))</f>
        <v>#N/A</v>
      </c>
      <c r="P178" s="108" t="e">
        <f t="shared" si="5"/>
        <v>#N/A</v>
      </c>
    </row>
    <row r="179" spans="14:16">
      <c r="N179" s="108">
        <f t="shared" si="4"/>
        <v>0</v>
      </c>
      <c r="O179" s="108" t="e">
        <f>IF(D179="X",0,IF(E179="X",0,VLOOKUP(E179,'34'!$K$3:$L$16,2,FALSE)))</f>
        <v>#N/A</v>
      </c>
      <c r="P179" s="108" t="e">
        <f t="shared" si="5"/>
        <v>#N/A</v>
      </c>
    </row>
    <row r="180" spans="14:16">
      <c r="N180" s="108">
        <f t="shared" si="4"/>
        <v>0</v>
      </c>
      <c r="O180" s="108" t="e">
        <f>IF(D180="X",0,IF(E180="X",0,VLOOKUP(E180,'34'!$K$3:$L$16,2,FALSE)))</f>
        <v>#N/A</v>
      </c>
      <c r="P180" s="108" t="e">
        <f t="shared" si="5"/>
        <v>#N/A</v>
      </c>
    </row>
    <row r="181" spans="14:16">
      <c r="N181" s="108">
        <f t="shared" si="4"/>
        <v>0</v>
      </c>
      <c r="O181" s="108" t="e">
        <f>IF(D181="X",0,IF(E181="X",0,VLOOKUP(E181,'34'!$K$3:$L$16,2,FALSE)))</f>
        <v>#N/A</v>
      </c>
      <c r="P181" s="108" t="e">
        <f t="shared" si="5"/>
        <v>#N/A</v>
      </c>
    </row>
    <row r="182" spans="14:16">
      <c r="N182" s="108">
        <f t="shared" si="4"/>
        <v>0</v>
      </c>
      <c r="O182" s="108" t="e">
        <f>IF(D182="X",0,IF(E182="X",0,VLOOKUP(E182,'34'!$K$3:$L$16,2,FALSE)))</f>
        <v>#N/A</v>
      </c>
      <c r="P182" s="108" t="e">
        <f t="shared" si="5"/>
        <v>#N/A</v>
      </c>
    </row>
    <row r="183" spans="14:16">
      <c r="N183" s="108">
        <f t="shared" si="4"/>
        <v>0</v>
      </c>
      <c r="O183" s="108" t="e">
        <f>IF(D183="X",0,IF(E183="X",0,VLOOKUP(E183,'34'!$K$3:$L$16,2,FALSE)))</f>
        <v>#N/A</v>
      </c>
      <c r="P183" s="108" t="e">
        <f t="shared" si="5"/>
        <v>#N/A</v>
      </c>
    </row>
    <row r="184" spans="14:16">
      <c r="N184" s="108">
        <f t="shared" si="4"/>
        <v>0</v>
      </c>
      <c r="O184" s="108" t="e">
        <f>IF(D184="X",0,IF(E184="X",0,VLOOKUP(E184,'34'!$K$3:$L$16,2,FALSE)))</f>
        <v>#N/A</v>
      </c>
      <c r="P184" s="108" t="e">
        <f t="shared" si="5"/>
        <v>#N/A</v>
      </c>
    </row>
    <row r="185" spans="14:16">
      <c r="N185" s="108">
        <f t="shared" si="4"/>
        <v>0</v>
      </c>
      <c r="O185" s="108" t="e">
        <f>IF(D185="X",0,IF(E185="X",0,VLOOKUP(E185,'34'!$K$3:$L$16,2,FALSE)))</f>
        <v>#N/A</v>
      </c>
      <c r="P185" s="108" t="e">
        <f t="shared" si="5"/>
        <v>#N/A</v>
      </c>
    </row>
    <row r="186" spans="14:16">
      <c r="N186" s="108">
        <f t="shared" si="4"/>
        <v>0</v>
      </c>
      <c r="O186" s="108" t="e">
        <f>IF(D186="X",0,IF(E186="X",0,VLOOKUP(E186,'34'!$K$3:$L$16,2,FALSE)))</f>
        <v>#N/A</v>
      </c>
      <c r="P186" s="108" t="e">
        <f t="shared" si="5"/>
        <v>#N/A</v>
      </c>
    </row>
    <row r="187" spans="14:16">
      <c r="N187" s="108">
        <f t="shared" si="4"/>
        <v>0</v>
      </c>
      <c r="O187" s="108" t="e">
        <f>IF(D187="X",0,IF(E187="X",0,VLOOKUP(E187,'34'!$K$3:$L$16,2,FALSE)))</f>
        <v>#N/A</v>
      </c>
      <c r="P187" s="108" t="e">
        <f t="shared" si="5"/>
        <v>#N/A</v>
      </c>
    </row>
    <row r="188" spans="14:16">
      <c r="N188" s="108">
        <f t="shared" si="4"/>
        <v>0</v>
      </c>
      <c r="O188" s="108" t="e">
        <f>IF(D188="X",0,IF(E188="X",0,VLOOKUP(E188,'34'!$K$3:$L$16,2,FALSE)))</f>
        <v>#N/A</v>
      </c>
      <c r="P188" s="108" t="e">
        <f t="shared" si="5"/>
        <v>#N/A</v>
      </c>
    </row>
    <row r="189" spans="14:16">
      <c r="N189" s="108">
        <f t="shared" si="4"/>
        <v>0</v>
      </c>
      <c r="O189" s="108" t="e">
        <f>IF(D189="X",0,IF(E189="X",0,VLOOKUP(E189,'34'!$K$3:$L$16,2,FALSE)))</f>
        <v>#N/A</v>
      </c>
      <c r="P189" s="108" t="e">
        <f t="shared" si="5"/>
        <v>#N/A</v>
      </c>
    </row>
    <row r="190" spans="14:16">
      <c r="N190" s="108">
        <f t="shared" si="4"/>
        <v>0</v>
      </c>
      <c r="O190" s="108" t="e">
        <f>IF(D190="X",0,IF(E190="X",0,VLOOKUP(E190,'34'!$K$3:$L$16,2,FALSE)))</f>
        <v>#N/A</v>
      </c>
      <c r="P190" s="108" t="e">
        <f t="shared" si="5"/>
        <v>#N/A</v>
      </c>
    </row>
    <row r="191" spans="14:16">
      <c r="N191" s="108">
        <f t="shared" si="4"/>
        <v>0</v>
      </c>
      <c r="O191" s="108" t="e">
        <f>IF(D191="X",0,IF(E191="X",0,VLOOKUP(E191,'34'!$K$3:$L$16,2,FALSE)))</f>
        <v>#N/A</v>
      </c>
      <c r="P191" s="108" t="e">
        <f t="shared" si="5"/>
        <v>#N/A</v>
      </c>
    </row>
    <row r="192" spans="14:16">
      <c r="N192" s="108">
        <f t="shared" si="4"/>
        <v>0</v>
      </c>
      <c r="O192" s="108" t="e">
        <f>IF(D192="X",0,IF(E192="X",0,VLOOKUP(E192,'34'!$K$3:$L$16,2,FALSE)))</f>
        <v>#N/A</v>
      </c>
      <c r="P192" s="108" t="e">
        <f t="shared" si="5"/>
        <v>#N/A</v>
      </c>
    </row>
    <row r="193" spans="14:16">
      <c r="N193" s="108">
        <f t="shared" si="4"/>
        <v>0</v>
      </c>
      <c r="O193" s="108" t="e">
        <f>IF(D193="X",0,IF(E193="X",0,VLOOKUP(E193,'34'!$K$3:$L$16,2,FALSE)))</f>
        <v>#N/A</v>
      </c>
      <c r="P193" s="108" t="e">
        <f t="shared" si="5"/>
        <v>#N/A</v>
      </c>
    </row>
    <row r="194" spans="14:16">
      <c r="N194" s="108">
        <f t="shared" si="4"/>
        <v>0</v>
      </c>
      <c r="O194" s="108" t="e">
        <f>IF(D194="X",0,IF(E194="X",0,VLOOKUP(E194,'34'!$K$3:$L$16,2,FALSE)))</f>
        <v>#N/A</v>
      </c>
      <c r="P194" s="108" t="e">
        <f t="shared" si="5"/>
        <v>#N/A</v>
      </c>
    </row>
    <row r="195" spans="14:16">
      <c r="N195" s="108">
        <f t="shared" si="4"/>
        <v>0</v>
      </c>
      <c r="O195" s="108" t="e">
        <f>IF(D195="X",0,IF(E195="X",0,VLOOKUP(E195,'34'!$K$3:$L$16,2,FALSE)))</f>
        <v>#N/A</v>
      </c>
      <c r="P195" s="108" t="e">
        <f t="shared" si="5"/>
        <v>#N/A</v>
      </c>
    </row>
    <row r="196" spans="14:16">
      <c r="N196" s="108">
        <f t="shared" ref="N196:N259" si="6">SUM(F196:M196)</f>
        <v>0</v>
      </c>
      <c r="O196" s="108" t="e">
        <f>IF(D196="X",0,IF(E196="X",0,VLOOKUP(E196,'34'!$K$3:$L$16,2,FALSE)))</f>
        <v>#N/A</v>
      </c>
      <c r="P196" s="108" t="e">
        <f t="shared" ref="P196:P259" si="7">N196*O196</f>
        <v>#N/A</v>
      </c>
    </row>
    <row r="197" spans="14:16">
      <c r="N197" s="108">
        <f t="shared" si="6"/>
        <v>0</v>
      </c>
      <c r="O197" s="108" t="e">
        <f>IF(D197="X",0,IF(E197="X",0,VLOOKUP(E197,'34'!$K$3:$L$16,2,FALSE)))</f>
        <v>#N/A</v>
      </c>
      <c r="P197" s="108" t="e">
        <f t="shared" si="7"/>
        <v>#N/A</v>
      </c>
    </row>
    <row r="198" spans="14:16">
      <c r="N198" s="108">
        <f t="shared" si="6"/>
        <v>0</v>
      </c>
      <c r="O198" s="108" t="e">
        <f>IF(D198="X",0,IF(E198="X",0,VLOOKUP(E198,'34'!$K$3:$L$16,2,FALSE)))</f>
        <v>#N/A</v>
      </c>
      <c r="P198" s="108" t="e">
        <f t="shared" si="7"/>
        <v>#N/A</v>
      </c>
    </row>
    <row r="199" spans="14:16">
      <c r="N199" s="108">
        <f t="shared" si="6"/>
        <v>0</v>
      </c>
      <c r="O199" s="108" t="e">
        <f>IF(D199="X",0,IF(E199="X",0,VLOOKUP(E199,'34'!$K$3:$L$16,2,FALSE)))</f>
        <v>#N/A</v>
      </c>
      <c r="P199" s="108" t="e">
        <f t="shared" si="7"/>
        <v>#N/A</v>
      </c>
    </row>
    <row r="200" spans="14:16">
      <c r="N200" s="108">
        <f t="shared" si="6"/>
        <v>0</v>
      </c>
      <c r="O200" s="108" t="e">
        <f>IF(D200="X",0,IF(E200="X",0,VLOOKUP(E200,'34'!$K$3:$L$16,2,FALSE)))</f>
        <v>#N/A</v>
      </c>
      <c r="P200" s="108" t="e">
        <f t="shared" si="7"/>
        <v>#N/A</v>
      </c>
    </row>
    <row r="201" spans="14:16">
      <c r="N201" s="108">
        <f t="shared" si="6"/>
        <v>0</v>
      </c>
      <c r="O201" s="108" t="e">
        <f>IF(D201="X",0,IF(E201="X",0,VLOOKUP(E201,'34'!$K$3:$L$16,2,FALSE)))</f>
        <v>#N/A</v>
      </c>
      <c r="P201" s="108" t="e">
        <f t="shared" si="7"/>
        <v>#N/A</v>
      </c>
    </row>
    <row r="202" spans="14:16">
      <c r="N202" s="108">
        <f t="shared" si="6"/>
        <v>0</v>
      </c>
      <c r="O202" s="108" t="e">
        <f>IF(D202="X",0,IF(E202="X",0,VLOOKUP(E202,'34'!$K$3:$L$16,2,FALSE)))</f>
        <v>#N/A</v>
      </c>
      <c r="P202" s="108" t="e">
        <f t="shared" si="7"/>
        <v>#N/A</v>
      </c>
    </row>
    <row r="203" spans="14:16">
      <c r="N203" s="108">
        <f t="shared" si="6"/>
        <v>0</v>
      </c>
      <c r="O203" s="108" t="e">
        <f>IF(D203="X",0,IF(E203="X",0,VLOOKUP(E203,'34'!$K$3:$L$16,2,FALSE)))</f>
        <v>#N/A</v>
      </c>
      <c r="P203" s="108" t="e">
        <f t="shared" si="7"/>
        <v>#N/A</v>
      </c>
    </row>
    <row r="204" spans="14:16">
      <c r="N204" s="108">
        <f t="shared" si="6"/>
        <v>0</v>
      </c>
      <c r="O204" s="108" t="e">
        <f>IF(D204="X",0,IF(E204="X",0,VLOOKUP(E204,'34'!$K$3:$L$16,2,FALSE)))</f>
        <v>#N/A</v>
      </c>
      <c r="P204" s="108" t="e">
        <f t="shared" si="7"/>
        <v>#N/A</v>
      </c>
    </row>
    <row r="205" spans="14:16">
      <c r="N205" s="108">
        <f t="shared" si="6"/>
        <v>0</v>
      </c>
      <c r="O205" s="108" t="e">
        <f>IF(D205="X",0,IF(E205="X",0,VLOOKUP(E205,'34'!$K$3:$L$16,2,FALSE)))</f>
        <v>#N/A</v>
      </c>
      <c r="P205" s="108" t="e">
        <f t="shared" si="7"/>
        <v>#N/A</v>
      </c>
    </row>
    <row r="206" spans="14:16">
      <c r="N206" s="108">
        <f t="shared" si="6"/>
        <v>0</v>
      </c>
      <c r="O206" s="108" t="e">
        <f>IF(D206="X",0,IF(E206="X",0,VLOOKUP(E206,'34'!$K$3:$L$16,2,FALSE)))</f>
        <v>#N/A</v>
      </c>
      <c r="P206" s="108" t="e">
        <f t="shared" si="7"/>
        <v>#N/A</v>
      </c>
    </row>
    <row r="207" spans="14:16">
      <c r="N207" s="108">
        <f t="shared" si="6"/>
        <v>0</v>
      </c>
      <c r="O207" s="108" t="e">
        <f>IF(D207="X",0,IF(E207="X",0,VLOOKUP(E207,'34'!$K$3:$L$16,2,FALSE)))</f>
        <v>#N/A</v>
      </c>
      <c r="P207" s="108" t="e">
        <f t="shared" si="7"/>
        <v>#N/A</v>
      </c>
    </row>
    <row r="208" spans="14:16">
      <c r="N208" s="108">
        <f t="shared" si="6"/>
        <v>0</v>
      </c>
      <c r="O208" s="108" t="e">
        <f>IF(D208="X",0,IF(E208="X",0,VLOOKUP(E208,'34'!$K$3:$L$16,2,FALSE)))</f>
        <v>#N/A</v>
      </c>
      <c r="P208" s="108" t="e">
        <f t="shared" si="7"/>
        <v>#N/A</v>
      </c>
    </row>
    <row r="209" spans="14:16">
      <c r="N209" s="108">
        <f t="shared" si="6"/>
        <v>0</v>
      </c>
      <c r="O209" s="108" t="e">
        <f>IF(D209="X",0,IF(E209="X",0,VLOOKUP(E209,'34'!$K$3:$L$16,2,FALSE)))</f>
        <v>#N/A</v>
      </c>
      <c r="P209" s="108" t="e">
        <f t="shared" si="7"/>
        <v>#N/A</v>
      </c>
    </row>
    <row r="210" spans="14:16">
      <c r="N210" s="108">
        <f t="shared" si="6"/>
        <v>0</v>
      </c>
      <c r="O210" s="108" t="e">
        <f>IF(D210="X",0,IF(E210="X",0,VLOOKUP(E210,'34'!$K$3:$L$16,2,FALSE)))</f>
        <v>#N/A</v>
      </c>
      <c r="P210" s="108" t="e">
        <f t="shared" si="7"/>
        <v>#N/A</v>
      </c>
    </row>
    <row r="211" spans="14:16">
      <c r="N211" s="108">
        <f t="shared" si="6"/>
        <v>0</v>
      </c>
      <c r="O211" s="108" t="e">
        <f>IF(D211="X",0,IF(E211="X",0,VLOOKUP(E211,'34'!$K$3:$L$16,2,FALSE)))</f>
        <v>#N/A</v>
      </c>
      <c r="P211" s="108" t="e">
        <f t="shared" si="7"/>
        <v>#N/A</v>
      </c>
    </row>
    <row r="212" spans="14:16">
      <c r="N212" s="108">
        <f t="shared" si="6"/>
        <v>0</v>
      </c>
      <c r="O212" s="108" t="e">
        <f>IF(D212="X",0,IF(E212="X",0,VLOOKUP(E212,'34'!$K$3:$L$16,2,FALSE)))</f>
        <v>#N/A</v>
      </c>
      <c r="P212" s="108" t="e">
        <f t="shared" si="7"/>
        <v>#N/A</v>
      </c>
    </row>
    <row r="213" spans="14:16">
      <c r="N213" s="108">
        <f t="shared" si="6"/>
        <v>0</v>
      </c>
      <c r="O213" s="108" t="e">
        <f>IF(D213="X",0,IF(E213="X",0,VLOOKUP(E213,'34'!$K$3:$L$16,2,FALSE)))</f>
        <v>#N/A</v>
      </c>
      <c r="P213" s="108" t="e">
        <f t="shared" si="7"/>
        <v>#N/A</v>
      </c>
    </row>
    <row r="214" spans="14:16">
      <c r="N214" s="108">
        <f t="shared" si="6"/>
        <v>0</v>
      </c>
      <c r="O214" s="108" t="e">
        <f>IF(D214="X",0,IF(E214="X",0,VLOOKUP(E214,'34'!$K$3:$L$16,2,FALSE)))</f>
        <v>#N/A</v>
      </c>
      <c r="P214" s="108" t="e">
        <f t="shared" si="7"/>
        <v>#N/A</v>
      </c>
    </row>
    <row r="215" spans="14:16">
      <c r="N215" s="108">
        <f t="shared" si="6"/>
        <v>0</v>
      </c>
      <c r="O215" s="108" t="e">
        <f>IF(D215="X",0,IF(E215="X",0,VLOOKUP(E215,'34'!$K$3:$L$16,2,FALSE)))</f>
        <v>#N/A</v>
      </c>
      <c r="P215" s="108" t="e">
        <f t="shared" si="7"/>
        <v>#N/A</v>
      </c>
    </row>
    <row r="216" spans="14:16">
      <c r="N216" s="108">
        <f t="shared" si="6"/>
        <v>0</v>
      </c>
      <c r="O216" s="108" t="e">
        <f>IF(D216="X",0,IF(E216="X",0,VLOOKUP(E216,'34'!$K$3:$L$16,2,FALSE)))</f>
        <v>#N/A</v>
      </c>
      <c r="P216" s="108" t="e">
        <f t="shared" si="7"/>
        <v>#N/A</v>
      </c>
    </row>
    <row r="217" spans="14:16">
      <c r="N217" s="108">
        <f t="shared" si="6"/>
        <v>0</v>
      </c>
      <c r="O217" s="108" t="e">
        <f>IF(D217="X",0,IF(E217="X",0,VLOOKUP(E217,'34'!$K$3:$L$16,2,FALSE)))</f>
        <v>#N/A</v>
      </c>
      <c r="P217" s="108" t="e">
        <f t="shared" si="7"/>
        <v>#N/A</v>
      </c>
    </row>
    <row r="218" spans="14:16">
      <c r="N218" s="108">
        <f t="shared" si="6"/>
        <v>0</v>
      </c>
      <c r="O218" s="108" t="e">
        <f>IF(D218="X",0,IF(E218="X",0,VLOOKUP(E218,'34'!$K$3:$L$16,2,FALSE)))</f>
        <v>#N/A</v>
      </c>
      <c r="P218" s="108" t="e">
        <f t="shared" si="7"/>
        <v>#N/A</v>
      </c>
    </row>
    <row r="219" spans="14:16">
      <c r="N219" s="108">
        <f t="shared" si="6"/>
        <v>0</v>
      </c>
      <c r="O219" s="108" t="e">
        <f>IF(D219="X",0,IF(E219="X",0,VLOOKUP(E219,'34'!$K$3:$L$16,2,FALSE)))</f>
        <v>#N/A</v>
      </c>
      <c r="P219" s="108" t="e">
        <f t="shared" si="7"/>
        <v>#N/A</v>
      </c>
    </row>
    <row r="220" spans="14:16">
      <c r="N220" s="108">
        <f t="shared" si="6"/>
        <v>0</v>
      </c>
      <c r="O220" s="108" t="e">
        <f>IF(D220="X",0,IF(E220="X",0,VLOOKUP(E220,'34'!$K$3:$L$16,2,FALSE)))</f>
        <v>#N/A</v>
      </c>
      <c r="P220" s="108" t="e">
        <f t="shared" si="7"/>
        <v>#N/A</v>
      </c>
    </row>
    <row r="221" spans="14:16">
      <c r="N221" s="108">
        <f t="shared" si="6"/>
        <v>0</v>
      </c>
      <c r="O221" s="108" t="e">
        <f>IF(D221="X",0,IF(E221="X",0,VLOOKUP(E221,'34'!$K$3:$L$16,2,FALSE)))</f>
        <v>#N/A</v>
      </c>
      <c r="P221" s="108" t="e">
        <f t="shared" si="7"/>
        <v>#N/A</v>
      </c>
    </row>
    <row r="222" spans="14:16">
      <c r="N222" s="108">
        <f t="shared" si="6"/>
        <v>0</v>
      </c>
      <c r="O222" s="108" t="e">
        <f>IF(D222="X",0,IF(E222="X",0,VLOOKUP(E222,'34'!$K$3:$L$16,2,FALSE)))</f>
        <v>#N/A</v>
      </c>
      <c r="P222" s="108" t="e">
        <f t="shared" si="7"/>
        <v>#N/A</v>
      </c>
    </row>
    <row r="223" spans="14:16">
      <c r="N223" s="108">
        <f t="shared" si="6"/>
        <v>0</v>
      </c>
      <c r="O223" s="108" t="e">
        <f>IF(D223="X",0,IF(E223="X",0,VLOOKUP(E223,'34'!$K$3:$L$16,2,FALSE)))</f>
        <v>#N/A</v>
      </c>
      <c r="P223" s="108" t="e">
        <f t="shared" si="7"/>
        <v>#N/A</v>
      </c>
    </row>
    <row r="224" spans="14:16">
      <c r="N224" s="108">
        <f t="shared" si="6"/>
        <v>0</v>
      </c>
      <c r="O224" s="108" t="e">
        <f>IF(D224="X",0,IF(E224="X",0,VLOOKUP(E224,'34'!$K$3:$L$16,2,FALSE)))</f>
        <v>#N/A</v>
      </c>
      <c r="P224" s="108" t="e">
        <f t="shared" si="7"/>
        <v>#N/A</v>
      </c>
    </row>
    <row r="225" spans="14:16">
      <c r="N225" s="108">
        <f t="shared" si="6"/>
        <v>0</v>
      </c>
      <c r="O225" s="108" t="e">
        <f>IF(D225="X",0,IF(E225="X",0,VLOOKUP(E225,'34'!$K$3:$L$16,2,FALSE)))</f>
        <v>#N/A</v>
      </c>
      <c r="P225" s="108" t="e">
        <f t="shared" si="7"/>
        <v>#N/A</v>
      </c>
    </row>
    <row r="226" spans="14:16">
      <c r="N226" s="108">
        <f t="shared" si="6"/>
        <v>0</v>
      </c>
      <c r="O226" s="108" t="e">
        <f>IF(D226="X",0,IF(E226="X",0,VLOOKUP(E226,'34'!$K$3:$L$16,2,FALSE)))</f>
        <v>#N/A</v>
      </c>
      <c r="P226" s="108" t="e">
        <f t="shared" si="7"/>
        <v>#N/A</v>
      </c>
    </row>
    <row r="227" spans="14:16">
      <c r="N227" s="108">
        <f t="shared" si="6"/>
        <v>0</v>
      </c>
      <c r="O227" s="108" t="e">
        <f>IF(D227="X",0,IF(E227="X",0,VLOOKUP(E227,'34'!$K$3:$L$16,2,FALSE)))</f>
        <v>#N/A</v>
      </c>
      <c r="P227" s="108" t="e">
        <f t="shared" si="7"/>
        <v>#N/A</v>
      </c>
    </row>
    <row r="228" spans="14:16">
      <c r="N228" s="108">
        <f t="shared" si="6"/>
        <v>0</v>
      </c>
      <c r="O228" s="108" t="e">
        <f>IF(D228="X",0,IF(E228="X",0,VLOOKUP(E228,'34'!$K$3:$L$16,2,FALSE)))</f>
        <v>#N/A</v>
      </c>
      <c r="P228" s="108" t="e">
        <f t="shared" si="7"/>
        <v>#N/A</v>
      </c>
    </row>
    <row r="229" spans="14:16">
      <c r="N229" s="108">
        <f t="shared" si="6"/>
        <v>0</v>
      </c>
      <c r="O229" s="108" t="e">
        <f>IF(D229="X",0,IF(E229="X",0,VLOOKUP(E229,'34'!$K$3:$L$16,2,FALSE)))</f>
        <v>#N/A</v>
      </c>
      <c r="P229" s="108" t="e">
        <f t="shared" si="7"/>
        <v>#N/A</v>
      </c>
    </row>
    <row r="230" spans="14:16">
      <c r="N230" s="108">
        <f t="shared" si="6"/>
        <v>0</v>
      </c>
      <c r="O230" s="108" t="e">
        <f>IF(D230="X",0,IF(E230="X",0,VLOOKUP(E230,'34'!$K$3:$L$16,2,FALSE)))</f>
        <v>#N/A</v>
      </c>
      <c r="P230" s="108" t="e">
        <f t="shared" si="7"/>
        <v>#N/A</v>
      </c>
    </row>
    <row r="231" spans="14:16">
      <c r="N231" s="108">
        <f t="shared" si="6"/>
        <v>0</v>
      </c>
      <c r="O231" s="108" t="e">
        <f>IF(D231="X",0,IF(E231="X",0,VLOOKUP(E231,'34'!$K$3:$L$16,2,FALSE)))</f>
        <v>#N/A</v>
      </c>
      <c r="P231" s="108" t="e">
        <f t="shared" si="7"/>
        <v>#N/A</v>
      </c>
    </row>
    <row r="232" spans="14:16">
      <c r="N232" s="108">
        <f t="shared" si="6"/>
        <v>0</v>
      </c>
      <c r="O232" s="108" t="e">
        <f>IF(D232="X",0,IF(E232="X",0,VLOOKUP(E232,'34'!$K$3:$L$16,2,FALSE)))</f>
        <v>#N/A</v>
      </c>
      <c r="P232" s="108" t="e">
        <f t="shared" si="7"/>
        <v>#N/A</v>
      </c>
    </row>
    <row r="233" spans="14:16">
      <c r="N233" s="108">
        <f t="shared" si="6"/>
        <v>0</v>
      </c>
      <c r="O233" s="108" t="e">
        <f>IF(D233="X",0,IF(E233="X",0,VLOOKUP(E233,'34'!$K$3:$L$16,2,FALSE)))</f>
        <v>#N/A</v>
      </c>
      <c r="P233" s="108" t="e">
        <f t="shared" si="7"/>
        <v>#N/A</v>
      </c>
    </row>
    <row r="234" spans="14:16">
      <c r="N234" s="108">
        <f t="shared" si="6"/>
        <v>0</v>
      </c>
      <c r="O234" s="108" t="e">
        <f>IF(D234="X",0,IF(E234="X",0,VLOOKUP(E234,'34'!$K$3:$L$16,2,FALSE)))</f>
        <v>#N/A</v>
      </c>
      <c r="P234" s="108" t="e">
        <f t="shared" si="7"/>
        <v>#N/A</v>
      </c>
    </row>
    <row r="235" spans="14:16">
      <c r="N235" s="108">
        <f t="shared" si="6"/>
        <v>0</v>
      </c>
      <c r="O235" s="108" t="e">
        <f>IF(D235="X",0,IF(E235="X",0,VLOOKUP(E235,'34'!$K$3:$L$16,2,FALSE)))</f>
        <v>#N/A</v>
      </c>
      <c r="P235" s="108" t="e">
        <f t="shared" si="7"/>
        <v>#N/A</v>
      </c>
    </row>
    <row r="236" spans="14:16">
      <c r="N236" s="108">
        <f t="shared" si="6"/>
        <v>0</v>
      </c>
      <c r="O236" s="108" t="e">
        <f>IF(D236="X",0,IF(E236="X",0,VLOOKUP(E236,'34'!$K$3:$L$16,2,FALSE)))</f>
        <v>#N/A</v>
      </c>
      <c r="P236" s="108" t="e">
        <f t="shared" si="7"/>
        <v>#N/A</v>
      </c>
    </row>
    <row r="237" spans="14:16">
      <c r="N237" s="108">
        <f t="shared" si="6"/>
        <v>0</v>
      </c>
      <c r="O237" s="108" t="e">
        <f>IF(D237="X",0,IF(E237="X",0,VLOOKUP(E237,'34'!$K$3:$L$16,2,FALSE)))</f>
        <v>#N/A</v>
      </c>
      <c r="P237" s="108" t="e">
        <f t="shared" si="7"/>
        <v>#N/A</v>
      </c>
    </row>
    <row r="238" spans="14:16">
      <c r="N238" s="108">
        <f t="shared" si="6"/>
        <v>0</v>
      </c>
      <c r="O238" s="108" t="e">
        <f>IF(D238="X",0,IF(E238="X",0,VLOOKUP(E238,'34'!$K$3:$L$16,2,FALSE)))</f>
        <v>#N/A</v>
      </c>
      <c r="P238" s="108" t="e">
        <f t="shared" si="7"/>
        <v>#N/A</v>
      </c>
    </row>
    <row r="239" spans="14:16">
      <c r="N239" s="108">
        <f t="shared" si="6"/>
        <v>0</v>
      </c>
      <c r="O239" s="108" t="e">
        <f>IF(D239="X",0,IF(E239="X",0,VLOOKUP(E239,'34'!$K$3:$L$16,2,FALSE)))</f>
        <v>#N/A</v>
      </c>
      <c r="P239" s="108" t="e">
        <f t="shared" si="7"/>
        <v>#N/A</v>
      </c>
    </row>
    <row r="240" spans="14:16">
      <c r="N240" s="108">
        <f t="shared" si="6"/>
        <v>0</v>
      </c>
      <c r="O240" s="108" t="e">
        <f>IF(D240="X",0,IF(E240="X",0,VLOOKUP(E240,'34'!$K$3:$L$16,2,FALSE)))</f>
        <v>#N/A</v>
      </c>
      <c r="P240" s="108" t="e">
        <f t="shared" si="7"/>
        <v>#N/A</v>
      </c>
    </row>
    <row r="241" spans="14:16">
      <c r="N241" s="108">
        <f t="shared" si="6"/>
        <v>0</v>
      </c>
      <c r="O241" s="108" t="e">
        <f>IF(D241="X",0,IF(E241="X",0,VLOOKUP(E241,'34'!$K$3:$L$16,2,FALSE)))</f>
        <v>#N/A</v>
      </c>
      <c r="P241" s="108" t="e">
        <f t="shared" si="7"/>
        <v>#N/A</v>
      </c>
    </row>
    <row r="242" spans="14:16">
      <c r="N242" s="108">
        <f t="shared" si="6"/>
        <v>0</v>
      </c>
      <c r="O242" s="108" t="e">
        <f>IF(D242="X",0,IF(E242="X",0,VLOOKUP(E242,'34'!$K$3:$L$16,2,FALSE)))</f>
        <v>#N/A</v>
      </c>
      <c r="P242" s="108" t="e">
        <f t="shared" si="7"/>
        <v>#N/A</v>
      </c>
    </row>
    <row r="243" spans="14:16">
      <c r="N243" s="108">
        <f t="shared" si="6"/>
        <v>0</v>
      </c>
      <c r="O243" s="108" t="e">
        <f>IF(D243="X",0,IF(E243="X",0,VLOOKUP(E243,'34'!$K$3:$L$16,2,FALSE)))</f>
        <v>#N/A</v>
      </c>
      <c r="P243" s="108" t="e">
        <f t="shared" si="7"/>
        <v>#N/A</v>
      </c>
    </row>
    <row r="244" spans="14:16">
      <c r="N244" s="108">
        <f t="shared" si="6"/>
        <v>0</v>
      </c>
      <c r="O244" s="108" t="e">
        <f>IF(D244="X",0,IF(E244="X",0,VLOOKUP(E244,'34'!$K$3:$L$16,2,FALSE)))</f>
        <v>#N/A</v>
      </c>
      <c r="P244" s="108" t="e">
        <f t="shared" si="7"/>
        <v>#N/A</v>
      </c>
    </row>
    <row r="245" spans="14:16">
      <c r="N245" s="108">
        <f t="shared" si="6"/>
        <v>0</v>
      </c>
      <c r="O245" s="108" t="e">
        <f>IF(D245="X",0,IF(E245="X",0,VLOOKUP(E245,'34'!$K$3:$L$16,2,FALSE)))</f>
        <v>#N/A</v>
      </c>
      <c r="P245" s="108" t="e">
        <f t="shared" si="7"/>
        <v>#N/A</v>
      </c>
    </row>
    <row r="246" spans="14:16">
      <c r="N246" s="108">
        <f t="shared" si="6"/>
        <v>0</v>
      </c>
      <c r="O246" s="108" t="e">
        <f>IF(D246="X",0,IF(E246="X",0,VLOOKUP(E246,'34'!$K$3:$L$16,2,FALSE)))</f>
        <v>#N/A</v>
      </c>
      <c r="P246" s="108" t="e">
        <f t="shared" si="7"/>
        <v>#N/A</v>
      </c>
    </row>
    <row r="247" spans="14:16">
      <c r="N247" s="108">
        <f t="shared" si="6"/>
        <v>0</v>
      </c>
      <c r="O247" s="108" t="e">
        <f>IF(D247="X",0,IF(E247="X",0,VLOOKUP(E247,'34'!$K$3:$L$16,2,FALSE)))</f>
        <v>#N/A</v>
      </c>
      <c r="P247" s="108" t="e">
        <f t="shared" si="7"/>
        <v>#N/A</v>
      </c>
    </row>
    <row r="248" spans="14:16">
      <c r="N248" s="108">
        <f t="shared" si="6"/>
        <v>0</v>
      </c>
      <c r="O248" s="108" t="e">
        <f>IF(D248="X",0,IF(E248="X",0,VLOOKUP(E248,'34'!$K$3:$L$16,2,FALSE)))</f>
        <v>#N/A</v>
      </c>
      <c r="P248" s="108" t="e">
        <f t="shared" si="7"/>
        <v>#N/A</v>
      </c>
    </row>
    <row r="249" spans="14:16">
      <c r="N249" s="108">
        <f t="shared" si="6"/>
        <v>0</v>
      </c>
      <c r="O249" s="108" t="e">
        <f>IF(D249="X",0,IF(E249="X",0,VLOOKUP(E249,'34'!$K$3:$L$16,2,FALSE)))</f>
        <v>#N/A</v>
      </c>
      <c r="P249" s="108" t="e">
        <f t="shared" si="7"/>
        <v>#N/A</v>
      </c>
    </row>
    <row r="250" spans="14:16">
      <c r="N250" s="108">
        <f t="shared" si="6"/>
        <v>0</v>
      </c>
      <c r="O250" s="108" t="e">
        <f>IF(D250="X",0,IF(E250="X",0,VLOOKUP(E250,'34'!$K$3:$L$16,2,FALSE)))</f>
        <v>#N/A</v>
      </c>
      <c r="P250" s="108" t="e">
        <f t="shared" si="7"/>
        <v>#N/A</v>
      </c>
    </row>
    <row r="251" spans="14:16">
      <c r="N251" s="108">
        <f t="shared" si="6"/>
        <v>0</v>
      </c>
      <c r="O251" s="108" t="e">
        <f>IF(D251="X",0,IF(E251="X",0,VLOOKUP(E251,'34'!$K$3:$L$16,2,FALSE)))</f>
        <v>#N/A</v>
      </c>
      <c r="P251" s="108" t="e">
        <f t="shared" si="7"/>
        <v>#N/A</v>
      </c>
    </row>
    <row r="252" spans="14:16">
      <c r="N252" s="108">
        <f t="shared" si="6"/>
        <v>0</v>
      </c>
      <c r="O252" s="108" t="e">
        <f>IF(D252="X",0,IF(E252="X",0,VLOOKUP(E252,'34'!$K$3:$L$16,2,FALSE)))</f>
        <v>#N/A</v>
      </c>
      <c r="P252" s="108" t="e">
        <f t="shared" si="7"/>
        <v>#N/A</v>
      </c>
    </row>
    <row r="253" spans="14:16">
      <c r="N253" s="108">
        <f t="shared" si="6"/>
        <v>0</v>
      </c>
      <c r="O253" s="108" t="e">
        <f>IF(D253="X",0,IF(E253="X",0,VLOOKUP(E253,'34'!$K$3:$L$16,2,FALSE)))</f>
        <v>#N/A</v>
      </c>
      <c r="P253" s="108" t="e">
        <f t="shared" si="7"/>
        <v>#N/A</v>
      </c>
    </row>
    <row r="254" spans="14:16">
      <c r="N254" s="108">
        <f t="shared" si="6"/>
        <v>0</v>
      </c>
      <c r="O254" s="108" t="e">
        <f>IF(D254="X",0,IF(E254="X",0,VLOOKUP(E254,'34'!$K$3:$L$16,2,FALSE)))</f>
        <v>#N/A</v>
      </c>
      <c r="P254" s="108" t="e">
        <f t="shared" si="7"/>
        <v>#N/A</v>
      </c>
    </row>
    <row r="255" spans="14:16">
      <c r="N255" s="108">
        <f t="shared" si="6"/>
        <v>0</v>
      </c>
      <c r="O255" s="108" t="e">
        <f>IF(D255="X",0,IF(E255="X",0,VLOOKUP(E255,'34'!$K$3:$L$16,2,FALSE)))</f>
        <v>#N/A</v>
      </c>
      <c r="P255" s="108" t="e">
        <f t="shared" si="7"/>
        <v>#N/A</v>
      </c>
    </row>
    <row r="256" spans="14:16">
      <c r="N256" s="108">
        <f t="shared" si="6"/>
        <v>0</v>
      </c>
      <c r="O256" s="108" t="e">
        <f>IF(D256="X",0,IF(E256="X",0,VLOOKUP(E256,'34'!$K$3:$L$16,2,FALSE)))</f>
        <v>#N/A</v>
      </c>
      <c r="P256" s="108" t="e">
        <f t="shared" si="7"/>
        <v>#N/A</v>
      </c>
    </row>
    <row r="257" spans="14:16">
      <c r="N257" s="108">
        <f t="shared" si="6"/>
        <v>0</v>
      </c>
      <c r="O257" s="108" t="e">
        <f>IF(D257="X",0,IF(E257="X",0,VLOOKUP(E257,'34'!$K$3:$L$16,2,FALSE)))</f>
        <v>#N/A</v>
      </c>
      <c r="P257" s="108" t="e">
        <f t="shared" si="7"/>
        <v>#N/A</v>
      </c>
    </row>
    <row r="258" spans="14:16">
      <c r="N258" s="108">
        <f t="shared" si="6"/>
        <v>0</v>
      </c>
      <c r="O258" s="108" t="e">
        <f>IF(D258="X",0,IF(E258="X",0,VLOOKUP(E258,'34'!$K$3:$L$16,2,FALSE)))</f>
        <v>#N/A</v>
      </c>
      <c r="P258" s="108" t="e">
        <f t="shared" si="7"/>
        <v>#N/A</v>
      </c>
    </row>
    <row r="259" spans="14:16">
      <c r="N259" s="108">
        <f t="shared" si="6"/>
        <v>0</v>
      </c>
      <c r="O259" s="108" t="e">
        <f>IF(D259="X",0,IF(E259="X",0,VLOOKUP(E259,'34'!$K$3:$L$16,2,FALSE)))</f>
        <v>#N/A</v>
      </c>
      <c r="P259" s="108" t="e">
        <f t="shared" si="7"/>
        <v>#N/A</v>
      </c>
    </row>
    <row r="260" spans="14:16">
      <c r="N260" s="108">
        <f t="shared" ref="N260:N323" si="8">SUM(F260:M260)</f>
        <v>0</v>
      </c>
      <c r="O260" s="108" t="e">
        <f>IF(D260="X",0,IF(E260="X",0,VLOOKUP(E260,'34'!$K$3:$L$16,2,FALSE)))</f>
        <v>#N/A</v>
      </c>
      <c r="P260" s="108" t="e">
        <f t="shared" ref="P260:P323" si="9">N260*O260</f>
        <v>#N/A</v>
      </c>
    </row>
    <row r="261" spans="14:16">
      <c r="N261" s="108">
        <f t="shared" si="8"/>
        <v>0</v>
      </c>
      <c r="O261" s="108" t="e">
        <f>IF(D261="X",0,IF(E261="X",0,VLOOKUP(E261,'34'!$K$3:$L$16,2,FALSE)))</f>
        <v>#N/A</v>
      </c>
      <c r="P261" s="108" t="e">
        <f t="shared" si="9"/>
        <v>#N/A</v>
      </c>
    </row>
    <row r="262" spans="14:16">
      <c r="N262" s="108">
        <f t="shared" si="8"/>
        <v>0</v>
      </c>
      <c r="O262" s="108" t="e">
        <f>IF(D262="X",0,IF(E262="X",0,VLOOKUP(E262,'34'!$K$3:$L$16,2,FALSE)))</f>
        <v>#N/A</v>
      </c>
      <c r="P262" s="108" t="e">
        <f t="shared" si="9"/>
        <v>#N/A</v>
      </c>
    </row>
    <row r="263" spans="14:16">
      <c r="N263" s="108">
        <f t="shared" si="8"/>
        <v>0</v>
      </c>
      <c r="O263" s="108" t="e">
        <f>IF(D263="X",0,IF(E263="X",0,VLOOKUP(E263,'34'!$K$3:$L$16,2,FALSE)))</f>
        <v>#N/A</v>
      </c>
      <c r="P263" s="108" t="e">
        <f t="shared" si="9"/>
        <v>#N/A</v>
      </c>
    </row>
    <row r="264" spans="14:16">
      <c r="N264" s="108">
        <f t="shared" si="8"/>
        <v>0</v>
      </c>
      <c r="O264" s="108" t="e">
        <f>IF(D264="X",0,IF(E264="X",0,VLOOKUP(E264,'34'!$K$3:$L$16,2,FALSE)))</f>
        <v>#N/A</v>
      </c>
      <c r="P264" s="108" t="e">
        <f t="shared" si="9"/>
        <v>#N/A</v>
      </c>
    </row>
    <row r="265" spans="14:16">
      <c r="N265" s="108">
        <f t="shared" si="8"/>
        <v>0</v>
      </c>
      <c r="O265" s="108" t="e">
        <f>IF(D265="X",0,IF(E265="X",0,VLOOKUP(E265,'34'!$K$3:$L$16,2,FALSE)))</f>
        <v>#N/A</v>
      </c>
      <c r="P265" s="108" t="e">
        <f t="shared" si="9"/>
        <v>#N/A</v>
      </c>
    </row>
    <row r="266" spans="14:16">
      <c r="N266" s="108">
        <f t="shared" si="8"/>
        <v>0</v>
      </c>
      <c r="O266" s="108" t="e">
        <f>IF(D266="X",0,IF(E266="X",0,VLOOKUP(E266,'34'!$K$3:$L$16,2,FALSE)))</f>
        <v>#N/A</v>
      </c>
      <c r="P266" s="108" t="e">
        <f t="shared" si="9"/>
        <v>#N/A</v>
      </c>
    </row>
    <row r="267" spans="14:16">
      <c r="N267" s="108">
        <f t="shared" si="8"/>
        <v>0</v>
      </c>
      <c r="O267" s="108" t="e">
        <f>IF(D267="X",0,IF(E267="X",0,VLOOKUP(E267,'34'!$K$3:$L$16,2,FALSE)))</f>
        <v>#N/A</v>
      </c>
      <c r="P267" s="108" t="e">
        <f t="shared" si="9"/>
        <v>#N/A</v>
      </c>
    </row>
    <row r="268" spans="14:16">
      <c r="N268" s="108">
        <f t="shared" si="8"/>
        <v>0</v>
      </c>
      <c r="O268" s="108" t="e">
        <f>IF(D268="X",0,IF(E268="X",0,VLOOKUP(E268,'34'!$K$3:$L$16,2,FALSE)))</f>
        <v>#N/A</v>
      </c>
      <c r="P268" s="108" t="e">
        <f t="shared" si="9"/>
        <v>#N/A</v>
      </c>
    </row>
    <row r="269" spans="14:16">
      <c r="N269" s="108">
        <f t="shared" si="8"/>
        <v>0</v>
      </c>
      <c r="O269" s="108" t="e">
        <f>IF(D269="X",0,IF(E269="X",0,VLOOKUP(E269,'34'!$K$3:$L$16,2,FALSE)))</f>
        <v>#N/A</v>
      </c>
      <c r="P269" s="108" t="e">
        <f t="shared" si="9"/>
        <v>#N/A</v>
      </c>
    </row>
    <row r="270" spans="14:16">
      <c r="N270" s="108">
        <f t="shared" si="8"/>
        <v>0</v>
      </c>
      <c r="O270" s="108" t="e">
        <f>IF(D270="X",0,IF(E270="X",0,VLOOKUP(E270,'34'!$K$3:$L$16,2,FALSE)))</f>
        <v>#N/A</v>
      </c>
      <c r="P270" s="108" t="e">
        <f t="shared" si="9"/>
        <v>#N/A</v>
      </c>
    </row>
    <row r="271" spans="14:16">
      <c r="N271" s="108">
        <f t="shared" si="8"/>
        <v>0</v>
      </c>
      <c r="O271" s="108" t="e">
        <f>IF(D271="X",0,IF(E271="X",0,VLOOKUP(E271,'34'!$K$3:$L$16,2,FALSE)))</f>
        <v>#N/A</v>
      </c>
      <c r="P271" s="108" t="e">
        <f t="shared" si="9"/>
        <v>#N/A</v>
      </c>
    </row>
    <row r="272" spans="14:16">
      <c r="N272" s="108">
        <f t="shared" si="8"/>
        <v>0</v>
      </c>
      <c r="O272" s="108" t="e">
        <f>IF(D272="X",0,IF(E272="X",0,VLOOKUP(E272,'34'!$K$3:$L$16,2,FALSE)))</f>
        <v>#N/A</v>
      </c>
      <c r="P272" s="108" t="e">
        <f t="shared" si="9"/>
        <v>#N/A</v>
      </c>
    </row>
    <row r="273" spans="14:16">
      <c r="N273" s="108">
        <f t="shared" si="8"/>
        <v>0</v>
      </c>
      <c r="O273" s="108" t="e">
        <f>IF(D273="X",0,IF(E273="X",0,VLOOKUP(E273,'34'!$K$3:$L$16,2,FALSE)))</f>
        <v>#N/A</v>
      </c>
      <c r="P273" s="108" t="e">
        <f t="shared" si="9"/>
        <v>#N/A</v>
      </c>
    </row>
    <row r="274" spans="14:16">
      <c r="N274" s="108">
        <f t="shared" si="8"/>
        <v>0</v>
      </c>
      <c r="O274" s="108" t="e">
        <f>IF(D274="X",0,IF(E274="X",0,VLOOKUP(E274,'34'!$K$3:$L$16,2,FALSE)))</f>
        <v>#N/A</v>
      </c>
      <c r="P274" s="108" t="e">
        <f t="shared" si="9"/>
        <v>#N/A</v>
      </c>
    </row>
    <row r="275" spans="14:16">
      <c r="N275" s="108">
        <f t="shared" si="8"/>
        <v>0</v>
      </c>
      <c r="O275" s="108" t="e">
        <f>IF(D275="X",0,IF(E275="X",0,VLOOKUP(E275,'34'!$K$3:$L$16,2,FALSE)))</f>
        <v>#N/A</v>
      </c>
      <c r="P275" s="108" t="e">
        <f t="shared" si="9"/>
        <v>#N/A</v>
      </c>
    </row>
    <row r="276" spans="14:16">
      <c r="N276" s="108">
        <f t="shared" si="8"/>
        <v>0</v>
      </c>
      <c r="O276" s="108" t="e">
        <f>IF(D276="X",0,IF(E276="X",0,VLOOKUP(E276,'34'!$K$3:$L$16,2,FALSE)))</f>
        <v>#N/A</v>
      </c>
      <c r="P276" s="108" t="e">
        <f t="shared" si="9"/>
        <v>#N/A</v>
      </c>
    </row>
    <row r="277" spans="14:16">
      <c r="N277" s="108">
        <f t="shared" si="8"/>
        <v>0</v>
      </c>
      <c r="O277" s="108" t="e">
        <f>IF(D277="X",0,IF(E277="X",0,VLOOKUP(E277,'34'!$K$3:$L$16,2,FALSE)))</f>
        <v>#N/A</v>
      </c>
      <c r="P277" s="108" t="e">
        <f t="shared" si="9"/>
        <v>#N/A</v>
      </c>
    </row>
    <row r="278" spans="14:16">
      <c r="N278" s="108">
        <f t="shared" si="8"/>
        <v>0</v>
      </c>
      <c r="O278" s="108" t="e">
        <f>IF(D278="X",0,IF(E278="X",0,VLOOKUP(E278,'34'!$K$3:$L$16,2,FALSE)))</f>
        <v>#N/A</v>
      </c>
      <c r="P278" s="108" t="e">
        <f t="shared" si="9"/>
        <v>#N/A</v>
      </c>
    </row>
    <row r="279" spans="14:16">
      <c r="N279" s="108">
        <f t="shared" si="8"/>
        <v>0</v>
      </c>
      <c r="O279" s="108" t="e">
        <f>IF(D279="X",0,IF(E279="X",0,VLOOKUP(E279,'34'!$K$3:$L$16,2,FALSE)))</f>
        <v>#N/A</v>
      </c>
      <c r="P279" s="108" t="e">
        <f t="shared" si="9"/>
        <v>#N/A</v>
      </c>
    </row>
    <row r="280" spans="14:16">
      <c r="N280" s="108">
        <f t="shared" si="8"/>
        <v>0</v>
      </c>
      <c r="O280" s="108" t="e">
        <f>IF(D280="X",0,IF(E280="X",0,VLOOKUP(E280,'34'!$K$3:$L$16,2,FALSE)))</f>
        <v>#N/A</v>
      </c>
      <c r="P280" s="108" t="e">
        <f t="shared" si="9"/>
        <v>#N/A</v>
      </c>
    </row>
    <row r="281" spans="14:16">
      <c r="N281" s="108">
        <f t="shared" si="8"/>
        <v>0</v>
      </c>
      <c r="O281" s="108" t="e">
        <f>IF(D281="X",0,IF(E281="X",0,VLOOKUP(E281,'34'!$K$3:$L$16,2,FALSE)))</f>
        <v>#N/A</v>
      </c>
      <c r="P281" s="108" t="e">
        <f t="shared" si="9"/>
        <v>#N/A</v>
      </c>
    </row>
    <row r="282" spans="14:16">
      <c r="N282" s="108">
        <f t="shared" si="8"/>
        <v>0</v>
      </c>
      <c r="O282" s="108" t="e">
        <f>IF(D282="X",0,IF(E282="X",0,VLOOKUP(E282,'34'!$K$3:$L$16,2,FALSE)))</f>
        <v>#N/A</v>
      </c>
      <c r="P282" s="108" t="e">
        <f t="shared" si="9"/>
        <v>#N/A</v>
      </c>
    </row>
    <row r="283" spans="14:16">
      <c r="N283" s="108">
        <f t="shared" si="8"/>
        <v>0</v>
      </c>
      <c r="O283" s="108" t="e">
        <f>IF(D283="X",0,IF(E283="X",0,VLOOKUP(E283,'34'!$K$3:$L$16,2,FALSE)))</f>
        <v>#N/A</v>
      </c>
      <c r="P283" s="108" t="e">
        <f t="shared" si="9"/>
        <v>#N/A</v>
      </c>
    </row>
    <row r="284" spans="14:16">
      <c r="N284" s="108">
        <f t="shared" si="8"/>
        <v>0</v>
      </c>
      <c r="O284" s="108" t="e">
        <f>IF(D284="X",0,IF(E284="X",0,VLOOKUP(E284,'34'!$K$3:$L$16,2,FALSE)))</f>
        <v>#N/A</v>
      </c>
      <c r="P284" s="108" t="e">
        <f t="shared" si="9"/>
        <v>#N/A</v>
      </c>
    </row>
    <row r="285" spans="14:16">
      <c r="N285" s="108">
        <f t="shared" si="8"/>
        <v>0</v>
      </c>
      <c r="O285" s="108" t="e">
        <f>IF(D285="X",0,IF(E285="X",0,VLOOKUP(E285,'34'!$K$3:$L$16,2,FALSE)))</f>
        <v>#N/A</v>
      </c>
      <c r="P285" s="108" t="e">
        <f t="shared" si="9"/>
        <v>#N/A</v>
      </c>
    </row>
    <row r="286" spans="14:16">
      <c r="N286" s="108">
        <f t="shared" si="8"/>
        <v>0</v>
      </c>
      <c r="O286" s="108" t="e">
        <f>IF(D286="X",0,IF(E286="X",0,VLOOKUP(E286,'34'!$K$3:$L$16,2,FALSE)))</f>
        <v>#N/A</v>
      </c>
      <c r="P286" s="108" t="e">
        <f t="shared" si="9"/>
        <v>#N/A</v>
      </c>
    </row>
    <row r="287" spans="14:16">
      <c r="N287" s="108">
        <f t="shared" si="8"/>
        <v>0</v>
      </c>
      <c r="O287" s="108" t="e">
        <f>IF(D287="X",0,IF(E287="X",0,VLOOKUP(E287,'34'!$K$3:$L$16,2,FALSE)))</f>
        <v>#N/A</v>
      </c>
      <c r="P287" s="108" t="e">
        <f t="shared" si="9"/>
        <v>#N/A</v>
      </c>
    </row>
    <row r="288" spans="14:16">
      <c r="N288" s="108">
        <f t="shared" si="8"/>
        <v>0</v>
      </c>
      <c r="O288" s="108" t="e">
        <f>IF(D288="X",0,IF(E288="X",0,VLOOKUP(E288,'34'!$K$3:$L$16,2,FALSE)))</f>
        <v>#N/A</v>
      </c>
      <c r="P288" s="108" t="e">
        <f t="shared" si="9"/>
        <v>#N/A</v>
      </c>
    </row>
    <row r="289" spans="14:16">
      <c r="N289" s="108">
        <f t="shared" si="8"/>
        <v>0</v>
      </c>
      <c r="O289" s="108" t="e">
        <f>IF(D289="X",0,IF(E289="X",0,VLOOKUP(E289,'34'!$K$3:$L$16,2,FALSE)))</f>
        <v>#N/A</v>
      </c>
      <c r="P289" s="108" t="e">
        <f t="shared" si="9"/>
        <v>#N/A</v>
      </c>
    </row>
    <row r="290" spans="14:16">
      <c r="N290" s="108">
        <f t="shared" si="8"/>
        <v>0</v>
      </c>
      <c r="O290" s="108" t="e">
        <f>IF(D290="X",0,IF(E290="X",0,VLOOKUP(E290,'34'!$K$3:$L$16,2,FALSE)))</f>
        <v>#N/A</v>
      </c>
      <c r="P290" s="108" t="e">
        <f t="shared" si="9"/>
        <v>#N/A</v>
      </c>
    </row>
    <row r="291" spans="14:16">
      <c r="N291" s="108">
        <f t="shared" si="8"/>
        <v>0</v>
      </c>
      <c r="O291" s="108" t="e">
        <f>IF(D291="X",0,IF(E291="X",0,VLOOKUP(E291,'34'!$K$3:$L$16,2,FALSE)))</f>
        <v>#N/A</v>
      </c>
      <c r="P291" s="108" t="e">
        <f t="shared" si="9"/>
        <v>#N/A</v>
      </c>
    </row>
    <row r="292" spans="14:16">
      <c r="N292" s="108">
        <f t="shared" si="8"/>
        <v>0</v>
      </c>
      <c r="O292" s="108" t="e">
        <f>IF(D292="X",0,IF(E292="X",0,VLOOKUP(E292,'34'!$K$3:$L$16,2,FALSE)))</f>
        <v>#N/A</v>
      </c>
      <c r="P292" s="108" t="e">
        <f t="shared" si="9"/>
        <v>#N/A</v>
      </c>
    </row>
    <row r="293" spans="14:16">
      <c r="N293" s="108">
        <f t="shared" si="8"/>
        <v>0</v>
      </c>
      <c r="O293" s="108" t="e">
        <f>IF(D293="X",0,IF(E293="X",0,VLOOKUP(E293,'34'!$K$3:$L$16,2,FALSE)))</f>
        <v>#N/A</v>
      </c>
      <c r="P293" s="108" t="e">
        <f t="shared" si="9"/>
        <v>#N/A</v>
      </c>
    </row>
    <row r="294" spans="14:16">
      <c r="N294" s="108">
        <f t="shared" si="8"/>
        <v>0</v>
      </c>
      <c r="O294" s="108" t="e">
        <f>IF(D294="X",0,IF(E294="X",0,VLOOKUP(E294,'34'!$K$3:$L$16,2,FALSE)))</f>
        <v>#N/A</v>
      </c>
      <c r="P294" s="108" t="e">
        <f t="shared" si="9"/>
        <v>#N/A</v>
      </c>
    </row>
    <row r="295" spans="14:16">
      <c r="N295" s="108">
        <f t="shared" si="8"/>
        <v>0</v>
      </c>
      <c r="O295" s="108" t="e">
        <f>IF(D295="X",0,IF(E295="X",0,VLOOKUP(E295,'34'!$K$3:$L$16,2,FALSE)))</f>
        <v>#N/A</v>
      </c>
      <c r="P295" s="108" t="e">
        <f t="shared" si="9"/>
        <v>#N/A</v>
      </c>
    </row>
    <row r="296" spans="14:16">
      <c r="N296" s="108">
        <f t="shared" si="8"/>
        <v>0</v>
      </c>
      <c r="O296" s="108" t="e">
        <f>IF(D296="X",0,IF(E296="X",0,VLOOKUP(E296,'34'!$K$3:$L$16,2,FALSE)))</f>
        <v>#N/A</v>
      </c>
      <c r="P296" s="108" t="e">
        <f t="shared" si="9"/>
        <v>#N/A</v>
      </c>
    </row>
    <row r="297" spans="14:16">
      <c r="N297" s="108">
        <f t="shared" si="8"/>
        <v>0</v>
      </c>
      <c r="O297" s="108" t="e">
        <f>IF(D297="X",0,IF(E297="X",0,VLOOKUP(E297,'34'!$K$3:$L$16,2,FALSE)))</f>
        <v>#N/A</v>
      </c>
      <c r="P297" s="108" t="e">
        <f t="shared" si="9"/>
        <v>#N/A</v>
      </c>
    </row>
    <row r="298" spans="14:16">
      <c r="N298" s="108">
        <f t="shared" si="8"/>
        <v>0</v>
      </c>
      <c r="O298" s="108" t="e">
        <f>IF(D298="X",0,IF(E298="X",0,VLOOKUP(E298,'34'!$K$3:$L$16,2,FALSE)))</f>
        <v>#N/A</v>
      </c>
      <c r="P298" s="108" t="e">
        <f t="shared" si="9"/>
        <v>#N/A</v>
      </c>
    </row>
    <row r="299" spans="14:16">
      <c r="N299" s="108">
        <f t="shared" si="8"/>
        <v>0</v>
      </c>
      <c r="O299" s="108" t="e">
        <f>IF(D299="X",0,IF(E299="X",0,VLOOKUP(E299,'34'!$K$3:$L$16,2,FALSE)))</f>
        <v>#N/A</v>
      </c>
      <c r="P299" s="108" t="e">
        <f t="shared" si="9"/>
        <v>#N/A</v>
      </c>
    </row>
    <row r="300" spans="14:16">
      <c r="N300" s="108">
        <f t="shared" si="8"/>
        <v>0</v>
      </c>
      <c r="O300" s="108" t="e">
        <f>IF(D300="X",0,IF(E300="X",0,VLOOKUP(E300,'34'!$K$3:$L$16,2,FALSE)))</f>
        <v>#N/A</v>
      </c>
      <c r="P300" s="108" t="e">
        <f t="shared" si="9"/>
        <v>#N/A</v>
      </c>
    </row>
    <row r="301" spans="14:16">
      <c r="N301" s="108">
        <f t="shared" si="8"/>
        <v>0</v>
      </c>
      <c r="O301" s="108" t="e">
        <f>IF(D301="X",0,IF(E301="X",0,VLOOKUP(E301,'34'!$K$3:$L$16,2,FALSE)))</f>
        <v>#N/A</v>
      </c>
      <c r="P301" s="108" t="e">
        <f t="shared" si="9"/>
        <v>#N/A</v>
      </c>
    </row>
    <row r="302" spans="14:16">
      <c r="N302" s="108">
        <f t="shared" si="8"/>
        <v>0</v>
      </c>
      <c r="O302" s="108" t="e">
        <f>IF(D302="X",0,IF(E302="X",0,VLOOKUP(E302,'34'!$K$3:$L$16,2,FALSE)))</f>
        <v>#N/A</v>
      </c>
      <c r="P302" s="108" t="e">
        <f t="shared" si="9"/>
        <v>#N/A</v>
      </c>
    </row>
    <row r="303" spans="14:16">
      <c r="N303" s="108">
        <f t="shared" si="8"/>
        <v>0</v>
      </c>
      <c r="O303" s="108" t="e">
        <f>IF(D303="X",0,IF(E303="X",0,VLOOKUP(E303,'34'!$K$3:$L$16,2,FALSE)))</f>
        <v>#N/A</v>
      </c>
      <c r="P303" s="108" t="e">
        <f t="shared" si="9"/>
        <v>#N/A</v>
      </c>
    </row>
    <row r="304" spans="14:16">
      <c r="N304" s="108">
        <f t="shared" si="8"/>
        <v>0</v>
      </c>
      <c r="O304" s="108" t="e">
        <f>IF(D304="X",0,IF(E304="X",0,VLOOKUP(E304,'34'!$K$3:$L$16,2,FALSE)))</f>
        <v>#N/A</v>
      </c>
      <c r="P304" s="108" t="e">
        <f t="shared" si="9"/>
        <v>#N/A</v>
      </c>
    </row>
    <row r="305" spans="14:16">
      <c r="N305" s="108">
        <f t="shared" si="8"/>
        <v>0</v>
      </c>
      <c r="O305" s="108" t="e">
        <f>IF(D305="X",0,IF(E305="X",0,VLOOKUP(E305,'34'!$K$3:$L$16,2,FALSE)))</f>
        <v>#N/A</v>
      </c>
      <c r="P305" s="108" t="e">
        <f t="shared" si="9"/>
        <v>#N/A</v>
      </c>
    </row>
    <row r="306" spans="14:16">
      <c r="N306" s="108">
        <f t="shared" si="8"/>
        <v>0</v>
      </c>
      <c r="O306" s="108" t="e">
        <f>IF(D306="X",0,IF(E306="X",0,VLOOKUP(E306,'34'!$K$3:$L$16,2,FALSE)))</f>
        <v>#N/A</v>
      </c>
      <c r="P306" s="108" t="e">
        <f t="shared" si="9"/>
        <v>#N/A</v>
      </c>
    </row>
    <row r="307" spans="14:16">
      <c r="N307" s="108">
        <f t="shared" si="8"/>
        <v>0</v>
      </c>
      <c r="O307" s="108" t="e">
        <f>IF(D307="X",0,IF(E307="X",0,VLOOKUP(E307,'34'!$K$3:$L$16,2,FALSE)))</f>
        <v>#N/A</v>
      </c>
      <c r="P307" s="108" t="e">
        <f t="shared" si="9"/>
        <v>#N/A</v>
      </c>
    </row>
    <row r="308" spans="14:16">
      <c r="N308" s="108">
        <f t="shared" si="8"/>
        <v>0</v>
      </c>
      <c r="O308" s="108" t="e">
        <f>IF(D308="X",0,IF(E308="X",0,VLOOKUP(E308,'34'!$K$3:$L$16,2,FALSE)))</f>
        <v>#N/A</v>
      </c>
      <c r="P308" s="108" t="e">
        <f t="shared" si="9"/>
        <v>#N/A</v>
      </c>
    </row>
    <row r="309" spans="14:16">
      <c r="N309" s="108">
        <f t="shared" si="8"/>
        <v>0</v>
      </c>
      <c r="O309" s="108" t="e">
        <f>IF(D309="X",0,IF(E309="X",0,VLOOKUP(E309,'34'!$K$3:$L$16,2,FALSE)))</f>
        <v>#N/A</v>
      </c>
      <c r="P309" s="108" t="e">
        <f t="shared" si="9"/>
        <v>#N/A</v>
      </c>
    </row>
    <row r="310" spans="14:16">
      <c r="N310" s="108">
        <f t="shared" si="8"/>
        <v>0</v>
      </c>
      <c r="O310" s="108" t="e">
        <f>IF(D310="X",0,IF(E310="X",0,VLOOKUP(E310,'34'!$K$3:$L$16,2,FALSE)))</f>
        <v>#N/A</v>
      </c>
      <c r="P310" s="108" t="e">
        <f t="shared" si="9"/>
        <v>#N/A</v>
      </c>
    </row>
    <row r="311" spans="14:16">
      <c r="N311" s="108">
        <f t="shared" si="8"/>
        <v>0</v>
      </c>
      <c r="O311" s="108" t="e">
        <f>IF(D311="X",0,IF(E311="X",0,VLOOKUP(E311,'34'!$K$3:$L$16,2,FALSE)))</f>
        <v>#N/A</v>
      </c>
      <c r="P311" s="108" t="e">
        <f t="shared" si="9"/>
        <v>#N/A</v>
      </c>
    </row>
    <row r="312" spans="14:16">
      <c r="N312" s="108">
        <f t="shared" si="8"/>
        <v>0</v>
      </c>
      <c r="O312" s="108" t="e">
        <f>IF(D312="X",0,IF(E312="X",0,VLOOKUP(E312,'34'!$K$3:$L$16,2,FALSE)))</f>
        <v>#N/A</v>
      </c>
      <c r="P312" s="108" t="e">
        <f t="shared" si="9"/>
        <v>#N/A</v>
      </c>
    </row>
    <row r="313" spans="14:16">
      <c r="N313" s="108">
        <f t="shared" si="8"/>
        <v>0</v>
      </c>
      <c r="O313" s="108" t="e">
        <f>IF(D313="X",0,IF(E313="X",0,VLOOKUP(E313,'34'!$K$3:$L$16,2,FALSE)))</f>
        <v>#N/A</v>
      </c>
      <c r="P313" s="108" t="e">
        <f t="shared" si="9"/>
        <v>#N/A</v>
      </c>
    </row>
    <row r="314" spans="14:16">
      <c r="N314" s="108">
        <f t="shared" si="8"/>
        <v>0</v>
      </c>
      <c r="O314" s="108" t="e">
        <f>IF(D314="X",0,IF(E314="X",0,VLOOKUP(E314,'34'!$K$3:$L$16,2,FALSE)))</f>
        <v>#N/A</v>
      </c>
      <c r="P314" s="108" t="e">
        <f t="shared" si="9"/>
        <v>#N/A</v>
      </c>
    </row>
    <row r="315" spans="14:16">
      <c r="N315" s="108">
        <f t="shared" si="8"/>
        <v>0</v>
      </c>
      <c r="O315" s="108" t="e">
        <f>IF(D315="X",0,IF(E315="X",0,VLOOKUP(E315,'34'!$K$3:$L$16,2,FALSE)))</f>
        <v>#N/A</v>
      </c>
      <c r="P315" s="108" t="e">
        <f t="shared" si="9"/>
        <v>#N/A</v>
      </c>
    </row>
    <row r="316" spans="14:16">
      <c r="N316" s="108">
        <f t="shared" si="8"/>
        <v>0</v>
      </c>
      <c r="O316" s="108" t="e">
        <f>IF(D316="X",0,IF(E316="X",0,VLOOKUP(E316,'34'!$K$3:$L$16,2,FALSE)))</f>
        <v>#N/A</v>
      </c>
      <c r="P316" s="108" t="e">
        <f t="shared" si="9"/>
        <v>#N/A</v>
      </c>
    </row>
    <row r="317" spans="14:16">
      <c r="N317" s="108">
        <f t="shared" si="8"/>
        <v>0</v>
      </c>
      <c r="O317" s="108" t="e">
        <f>IF(D317="X",0,IF(E317="X",0,VLOOKUP(E317,'34'!$K$3:$L$16,2,FALSE)))</f>
        <v>#N/A</v>
      </c>
      <c r="P317" s="108" t="e">
        <f t="shared" si="9"/>
        <v>#N/A</v>
      </c>
    </row>
    <row r="318" spans="14:16">
      <c r="N318" s="108">
        <f t="shared" si="8"/>
        <v>0</v>
      </c>
      <c r="O318" s="108" t="e">
        <f>IF(D318="X",0,IF(E318="X",0,VLOOKUP(E318,'34'!$K$3:$L$16,2,FALSE)))</f>
        <v>#N/A</v>
      </c>
      <c r="P318" s="108" t="e">
        <f t="shared" si="9"/>
        <v>#N/A</v>
      </c>
    </row>
    <row r="319" spans="14:16">
      <c r="N319" s="108">
        <f t="shared" si="8"/>
        <v>0</v>
      </c>
      <c r="O319" s="108" t="e">
        <f>IF(D319="X",0,IF(E319="X",0,VLOOKUP(E319,'34'!$K$3:$L$16,2,FALSE)))</f>
        <v>#N/A</v>
      </c>
      <c r="P319" s="108" t="e">
        <f t="shared" si="9"/>
        <v>#N/A</v>
      </c>
    </row>
    <row r="320" spans="14:16">
      <c r="N320" s="108">
        <f t="shared" si="8"/>
        <v>0</v>
      </c>
      <c r="O320" s="108" t="e">
        <f>IF(D320="X",0,IF(E320="X",0,VLOOKUP(E320,'34'!$K$3:$L$16,2,FALSE)))</f>
        <v>#N/A</v>
      </c>
      <c r="P320" s="108" t="e">
        <f t="shared" si="9"/>
        <v>#N/A</v>
      </c>
    </row>
    <row r="321" spans="14:16">
      <c r="N321" s="108">
        <f t="shared" si="8"/>
        <v>0</v>
      </c>
      <c r="O321" s="108" t="e">
        <f>IF(D321="X",0,IF(E321="X",0,VLOOKUP(E321,'34'!$K$3:$L$16,2,FALSE)))</f>
        <v>#N/A</v>
      </c>
      <c r="P321" s="108" t="e">
        <f t="shared" si="9"/>
        <v>#N/A</v>
      </c>
    </row>
    <row r="322" spans="14:16">
      <c r="N322" s="108">
        <f t="shared" si="8"/>
        <v>0</v>
      </c>
      <c r="O322" s="108" t="e">
        <f>IF(D322="X",0,IF(E322="X",0,VLOOKUP(E322,'34'!$K$3:$L$16,2,FALSE)))</f>
        <v>#N/A</v>
      </c>
      <c r="P322" s="108" t="e">
        <f t="shared" si="9"/>
        <v>#N/A</v>
      </c>
    </row>
    <row r="323" spans="14:16">
      <c r="N323" s="108">
        <f t="shared" si="8"/>
        <v>0</v>
      </c>
      <c r="O323" s="108" t="e">
        <f>IF(D323="X",0,IF(E323="X",0,VLOOKUP(E323,'34'!$K$3:$L$16,2,FALSE)))</f>
        <v>#N/A</v>
      </c>
      <c r="P323" s="108" t="e">
        <f t="shared" si="9"/>
        <v>#N/A</v>
      </c>
    </row>
    <row r="324" spans="14:16">
      <c r="N324" s="108">
        <f t="shared" ref="N324:N387" si="10">SUM(F324:M324)</f>
        <v>0</v>
      </c>
      <c r="O324" s="108" t="e">
        <f>IF(D324="X",0,IF(E324="X",0,VLOOKUP(E324,'34'!$K$3:$L$16,2,FALSE)))</f>
        <v>#N/A</v>
      </c>
      <c r="P324" s="108" t="e">
        <f t="shared" ref="P324:P387" si="11">N324*O324</f>
        <v>#N/A</v>
      </c>
    </row>
    <row r="325" spans="14:16">
      <c r="N325" s="108">
        <f t="shared" si="10"/>
        <v>0</v>
      </c>
      <c r="O325" s="108" t="e">
        <f>IF(D325="X",0,IF(E325="X",0,VLOOKUP(E325,'34'!$K$3:$L$16,2,FALSE)))</f>
        <v>#N/A</v>
      </c>
      <c r="P325" s="108" t="e">
        <f t="shared" si="11"/>
        <v>#N/A</v>
      </c>
    </row>
    <row r="326" spans="14:16">
      <c r="N326" s="108">
        <f t="shared" si="10"/>
        <v>0</v>
      </c>
      <c r="O326" s="108" t="e">
        <f>IF(D326="X",0,IF(E326="X",0,VLOOKUP(E326,'34'!$K$3:$L$16,2,FALSE)))</f>
        <v>#N/A</v>
      </c>
      <c r="P326" s="108" t="e">
        <f t="shared" si="11"/>
        <v>#N/A</v>
      </c>
    </row>
    <row r="327" spans="14:16">
      <c r="N327" s="108">
        <f t="shared" si="10"/>
        <v>0</v>
      </c>
      <c r="O327" s="108" t="e">
        <f>IF(D327="X",0,IF(E327="X",0,VLOOKUP(E327,'34'!$K$3:$L$16,2,FALSE)))</f>
        <v>#N/A</v>
      </c>
      <c r="P327" s="108" t="e">
        <f t="shared" si="11"/>
        <v>#N/A</v>
      </c>
    </row>
    <row r="328" spans="14:16">
      <c r="N328" s="108">
        <f t="shared" si="10"/>
        <v>0</v>
      </c>
      <c r="O328" s="108" t="e">
        <f>IF(D328="X",0,IF(E328="X",0,VLOOKUP(E328,'34'!$K$3:$L$16,2,FALSE)))</f>
        <v>#N/A</v>
      </c>
      <c r="P328" s="108" t="e">
        <f t="shared" si="11"/>
        <v>#N/A</v>
      </c>
    </row>
    <row r="329" spans="14:16">
      <c r="N329" s="108">
        <f t="shared" si="10"/>
        <v>0</v>
      </c>
      <c r="O329" s="108" t="e">
        <f>IF(D329="X",0,IF(E329="X",0,VLOOKUP(E329,'34'!$K$3:$L$16,2,FALSE)))</f>
        <v>#N/A</v>
      </c>
      <c r="P329" s="108" t="e">
        <f t="shared" si="11"/>
        <v>#N/A</v>
      </c>
    </row>
    <row r="330" spans="14:16">
      <c r="N330" s="108">
        <f t="shared" si="10"/>
        <v>0</v>
      </c>
      <c r="O330" s="108" t="e">
        <f>IF(D330="X",0,IF(E330="X",0,VLOOKUP(E330,'34'!$K$3:$L$16,2,FALSE)))</f>
        <v>#N/A</v>
      </c>
      <c r="P330" s="108" t="e">
        <f t="shared" si="11"/>
        <v>#N/A</v>
      </c>
    </row>
    <row r="331" spans="14:16">
      <c r="N331" s="108">
        <f t="shared" si="10"/>
        <v>0</v>
      </c>
      <c r="O331" s="108" t="e">
        <f>IF(D331="X",0,IF(E331="X",0,VLOOKUP(E331,'34'!$K$3:$L$16,2,FALSE)))</f>
        <v>#N/A</v>
      </c>
      <c r="P331" s="108" t="e">
        <f t="shared" si="11"/>
        <v>#N/A</v>
      </c>
    </row>
    <row r="332" spans="14:16">
      <c r="N332" s="108">
        <f t="shared" si="10"/>
        <v>0</v>
      </c>
      <c r="O332" s="108" t="e">
        <f>IF(D332="X",0,IF(E332="X",0,VLOOKUP(E332,'34'!$K$3:$L$16,2,FALSE)))</f>
        <v>#N/A</v>
      </c>
      <c r="P332" s="108" t="e">
        <f t="shared" si="11"/>
        <v>#N/A</v>
      </c>
    </row>
    <row r="333" spans="14:16">
      <c r="N333" s="108">
        <f t="shared" si="10"/>
        <v>0</v>
      </c>
      <c r="O333" s="108" t="e">
        <f>IF(D333="X",0,IF(E333="X",0,VLOOKUP(E333,'34'!$K$3:$L$16,2,FALSE)))</f>
        <v>#N/A</v>
      </c>
      <c r="P333" s="108" t="e">
        <f t="shared" si="11"/>
        <v>#N/A</v>
      </c>
    </row>
    <row r="334" spans="14:16">
      <c r="N334" s="108">
        <f t="shared" si="10"/>
        <v>0</v>
      </c>
      <c r="O334" s="108" t="e">
        <f>IF(D334="X",0,IF(E334="X",0,VLOOKUP(E334,'34'!$K$3:$L$16,2,FALSE)))</f>
        <v>#N/A</v>
      </c>
      <c r="P334" s="108" t="e">
        <f t="shared" si="11"/>
        <v>#N/A</v>
      </c>
    </row>
    <row r="335" spans="14:16">
      <c r="N335" s="108">
        <f t="shared" si="10"/>
        <v>0</v>
      </c>
      <c r="O335" s="108" t="e">
        <f>IF(D335="X",0,IF(E335="X",0,VLOOKUP(E335,'34'!$K$3:$L$16,2,FALSE)))</f>
        <v>#N/A</v>
      </c>
      <c r="P335" s="108" t="e">
        <f t="shared" si="11"/>
        <v>#N/A</v>
      </c>
    </row>
    <row r="336" spans="14:16">
      <c r="N336" s="108">
        <f t="shared" si="10"/>
        <v>0</v>
      </c>
      <c r="O336" s="108" t="e">
        <f>IF(D336="X",0,IF(E336="X",0,VLOOKUP(E336,'34'!$K$3:$L$16,2,FALSE)))</f>
        <v>#N/A</v>
      </c>
      <c r="P336" s="108" t="e">
        <f t="shared" si="11"/>
        <v>#N/A</v>
      </c>
    </row>
    <row r="337" spans="14:16">
      <c r="N337" s="108">
        <f t="shared" si="10"/>
        <v>0</v>
      </c>
      <c r="O337" s="108" t="e">
        <f>IF(D337="X",0,IF(E337="X",0,VLOOKUP(E337,'34'!$K$3:$L$16,2,FALSE)))</f>
        <v>#N/A</v>
      </c>
      <c r="P337" s="108" t="e">
        <f t="shared" si="11"/>
        <v>#N/A</v>
      </c>
    </row>
    <row r="338" spans="14:16">
      <c r="N338" s="108">
        <f t="shared" si="10"/>
        <v>0</v>
      </c>
      <c r="O338" s="108" t="e">
        <f>IF(D338="X",0,IF(E338="X",0,VLOOKUP(E338,'34'!$K$3:$L$16,2,FALSE)))</f>
        <v>#N/A</v>
      </c>
      <c r="P338" s="108" t="e">
        <f t="shared" si="11"/>
        <v>#N/A</v>
      </c>
    </row>
    <row r="339" spans="14:16">
      <c r="N339" s="108">
        <f t="shared" si="10"/>
        <v>0</v>
      </c>
      <c r="O339" s="108" t="e">
        <f>IF(D339="X",0,IF(E339="X",0,VLOOKUP(E339,'34'!$K$3:$L$16,2,FALSE)))</f>
        <v>#N/A</v>
      </c>
      <c r="P339" s="108" t="e">
        <f t="shared" si="11"/>
        <v>#N/A</v>
      </c>
    </row>
    <row r="340" spans="14:16">
      <c r="N340" s="108">
        <f t="shared" si="10"/>
        <v>0</v>
      </c>
      <c r="O340" s="108" t="e">
        <f>IF(D340="X",0,IF(E340="X",0,VLOOKUP(E340,'34'!$K$3:$L$16,2,FALSE)))</f>
        <v>#N/A</v>
      </c>
      <c r="P340" s="108" t="e">
        <f t="shared" si="11"/>
        <v>#N/A</v>
      </c>
    </row>
    <row r="341" spans="14:16">
      <c r="N341" s="108">
        <f t="shared" si="10"/>
        <v>0</v>
      </c>
      <c r="O341" s="108" t="e">
        <f>IF(D341="X",0,IF(E341="X",0,VLOOKUP(E341,'34'!$K$3:$L$16,2,FALSE)))</f>
        <v>#N/A</v>
      </c>
      <c r="P341" s="108" t="e">
        <f t="shared" si="11"/>
        <v>#N/A</v>
      </c>
    </row>
    <row r="342" spans="14:16">
      <c r="N342" s="108">
        <f t="shared" si="10"/>
        <v>0</v>
      </c>
      <c r="O342" s="108" t="e">
        <f>IF(D342="X",0,IF(E342="X",0,VLOOKUP(E342,'34'!$K$3:$L$16,2,FALSE)))</f>
        <v>#N/A</v>
      </c>
      <c r="P342" s="108" t="e">
        <f t="shared" si="11"/>
        <v>#N/A</v>
      </c>
    </row>
    <row r="343" spans="14:16">
      <c r="N343" s="108">
        <f t="shared" si="10"/>
        <v>0</v>
      </c>
      <c r="O343" s="108" t="e">
        <f>IF(D343="X",0,IF(E343="X",0,VLOOKUP(E343,'34'!$K$3:$L$16,2,FALSE)))</f>
        <v>#N/A</v>
      </c>
      <c r="P343" s="108" t="e">
        <f t="shared" si="11"/>
        <v>#N/A</v>
      </c>
    </row>
    <row r="344" spans="14:16">
      <c r="N344" s="108">
        <f t="shared" si="10"/>
        <v>0</v>
      </c>
      <c r="O344" s="108" t="e">
        <f>IF(D344="X",0,IF(E344="X",0,VLOOKUP(E344,'34'!$K$3:$L$16,2,FALSE)))</f>
        <v>#N/A</v>
      </c>
      <c r="P344" s="108" t="e">
        <f t="shared" si="11"/>
        <v>#N/A</v>
      </c>
    </row>
    <row r="345" spans="14:16">
      <c r="N345" s="108">
        <f t="shared" si="10"/>
        <v>0</v>
      </c>
      <c r="O345" s="108" t="e">
        <f>IF(D345="X",0,IF(E345="X",0,VLOOKUP(E345,'34'!$K$3:$L$16,2,FALSE)))</f>
        <v>#N/A</v>
      </c>
      <c r="P345" s="108" t="e">
        <f t="shared" si="11"/>
        <v>#N/A</v>
      </c>
    </row>
    <row r="346" spans="14:16">
      <c r="N346" s="108">
        <f t="shared" si="10"/>
        <v>0</v>
      </c>
      <c r="O346" s="108" t="e">
        <f>IF(D346="X",0,IF(E346="X",0,VLOOKUP(E346,'34'!$K$3:$L$16,2,FALSE)))</f>
        <v>#N/A</v>
      </c>
      <c r="P346" s="108" t="e">
        <f t="shared" si="11"/>
        <v>#N/A</v>
      </c>
    </row>
    <row r="347" spans="14:16">
      <c r="N347" s="108">
        <f t="shared" si="10"/>
        <v>0</v>
      </c>
      <c r="O347" s="108" t="e">
        <f>IF(D347="X",0,IF(E347="X",0,VLOOKUP(E347,'34'!$K$3:$L$16,2,FALSE)))</f>
        <v>#N/A</v>
      </c>
      <c r="P347" s="108" t="e">
        <f t="shared" si="11"/>
        <v>#N/A</v>
      </c>
    </row>
    <row r="348" spans="14:16">
      <c r="N348" s="108">
        <f t="shared" si="10"/>
        <v>0</v>
      </c>
      <c r="O348" s="108" t="e">
        <f>IF(D348="X",0,IF(E348="X",0,VLOOKUP(E348,'34'!$K$3:$L$16,2,FALSE)))</f>
        <v>#N/A</v>
      </c>
      <c r="P348" s="108" t="e">
        <f t="shared" si="11"/>
        <v>#N/A</v>
      </c>
    </row>
    <row r="349" spans="14:16">
      <c r="N349" s="108">
        <f t="shared" si="10"/>
        <v>0</v>
      </c>
      <c r="O349" s="108" t="e">
        <f>IF(D349="X",0,IF(E349="X",0,VLOOKUP(E349,'34'!$K$3:$L$16,2,FALSE)))</f>
        <v>#N/A</v>
      </c>
      <c r="P349" s="108" t="e">
        <f t="shared" si="11"/>
        <v>#N/A</v>
      </c>
    </row>
    <row r="350" spans="14:16">
      <c r="N350" s="108">
        <f t="shared" si="10"/>
        <v>0</v>
      </c>
      <c r="O350" s="108" t="e">
        <f>IF(D350="X",0,IF(E350="X",0,VLOOKUP(E350,'34'!$K$3:$L$16,2,FALSE)))</f>
        <v>#N/A</v>
      </c>
      <c r="P350" s="108" t="e">
        <f t="shared" si="11"/>
        <v>#N/A</v>
      </c>
    </row>
    <row r="351" spans="14:16">
      <c r="N351" s="108">
        <f t="shared" si="10"/>
        <v>0</v>
      </c>
      <c r="O351" s="108" t="e">
        <f>IF(D351="X",0,IF(E351="X",0,VLOOKUP(E351,'34'!$K$3:$L$16,2,FALSE)))</f>
        <v>#N/A</v>
      </c>
      <c r="P351" s="108" t="e">
        <f t="shared" si="11"/>
        <v>#N/A</v>
      </c>
    </row>
    <row r="352" spans="14:16">
      <c r="N352" s="108">
        <f t="shared" si="10"/>
        <v>0</v>
      </c>
      <c r="O352" s="108" t="e">
        <f>IF(D352="X",0,IF(E352="X",0,VLOOKUP(E352,'34'!$K$3:$L$16,2,FALSE)))</f>
        <v>#N/A</v>
      </c>
      <c r="P352" s="108" t="e">
        <f t="shared" si="11"/>
        <v>#N/A</v>
      </c>
    </row>
    <row r="353" spans="14:16">
      <c r="N353" s="108">
        <f t="shared" si="10"/>
        <v>0</v>
      </c>
      <c r="O353" s="108" t="e">
        <f>IF(D353="X",0,IF(E353="X",0,VLOOKUP(E353,'34'!$K$3:$L$16,2,FALSE)))</f>
        <v>#N/A</v>
      </c>
      <c r="P353" s="108" t="e">
        <f t="shared" si="11"/>
        <v>#N/A</v>
      </c>
    </row>
    <row r="354" spans="14:16">
      <c r="N354" s="108">
        <f t="shared" si="10"/>
        <v>0</v>
      </c>
      <c r="O354" s="108" t="e">
        <f>IF(D354="X",0,IF(E354="X",0,VLOOKUP(E354,'34'!$K$3:$L$16,2,FALSE)))</f>
        <v>#N/A</v>
      </c>
      <c r="P354" s="108" t="e">
        <f t="shared" si="11"/>
        <v>#N/A</v>
      </c>
    </row>
    <row r="355" spans="14:16">
      <c r="N355" s="108">
        <f t="shared" si="10"/>
        <v>0</v>
      </c>
      <c r="O355" s="108" t="e">
        <f>IF(D355="X",0,IF(E355="X",0,VLOOKUP(E355,'34'!$K$3:$L$16,2,FALSE)))</f>
        <v>#N/A</v>
      </c>
      <c r="P355" s="108" t="e">
        <f t="shared" si="11"/>
        <v>#N/A</v>
      </c>
    </row>
    <row r="356" spans="14:16">
      <c r="N356" s="108">
        <f t="shared" si="10"/>
        <v>0</v>
      </c>
      <c r="O356" s="108" t="e">
        <f>IF(D356="X",0,IF(E356="X",0,VLOOKUP(E356,'34'!$K$3:$L$16,2,FALSE)))</f>
        <v>#N/A</v>
      </c>
      <c r="P356" s="108" t="e">
        <f t="shared" si="11"/>
        <v>#N/A</v>
      </c>
    </row>
    <row r="357" spans="14:16">
      <c r="N357" s="108">
        <f t="shared" si="10"/>
        <v>0</v>
      </c>
      <c r="O357" s="108" t="e">
        <f>IF(D357="X",0,IF(E357="X",0,VLOOKUP(E357,'34'!$K$3:$L$16,2,FALSE)))</f>
        <v>#N/A</v>
      </c>
      <c r="P357" s="108" t="e">
        <f t="shared" si="11"/>
        <v>#N/A</v>
      </c>
    </row>
    <row r="358" spans="14:16">
      <c r="N358" s="108">
        <f t="shared" si="10"/>
        <v>0</v>
      </c>
      <c r="O358" s="108" t="e">
        <f>IF(D358="X",0,IF(E358="X",0,VLOOKUP(E358,'34'!$K$3:$L$16,2,FALSE)))</f>
        <v>#N/A</v>
      </c>
      <c r="P358" s="108" t="e">
        <f t="shared" si="11"/>
        <v>#N/A</v>
      </c>
    </row>
    <row r="359" spans="14:16">
      <c r="N359" s="108">
        <f t="shared" si="10"/>
        <v>0</v>
      </c>
      <c r="O359" s="108" t="e">
        <f>IF(D359="X",0,IF(E359="X",0,VLOOKUP(E359,'34'!$K$3:$L$16,2,FALSE)))</f>
        <v>#N/A</v>
      </c>
      <c r="P359" s="108" t="e">
        <f t="shared" si="11"/>
        <v>#N/A</v>
      </c>
    </row>
    <row r="360" spans="14:16">
      <c r="N360" s="108">
        <f t="shared" si="10"/>
        <v>0</v>
      </c>
      <c r="O360" s="108" t="e">
        <f>IF(D360="X",0,IF(E360="X",0,VLOOKUP(E360,'34'!$K$3:$L$16,2,FALSE)))</f>
        <v>#N/A</v>
      </c>
      <c r="P360" s="108" t="e">
        <f t="shared" si="11"/>
        <v>#N/A</v>
      </c>
    </row>
    <row r="361" spans="14:16">
      <c r="N361" s="108">
        <f t="shared" si="10"/>
        <v>0</v>
      </c>
      <c r="O361" s="108" t="e">
        <f>IF(D361="X",0,IF(E361="X",0,VLOOKUP(E361,'34'!$K$3:$L$16,2,FALSE)))</f>
        <v>#N/A</v>
      </c>
      <c r="P361" s="108" t="e">
        <f t="shared" si="11"/>
        <v>#N/A</v>
      </c>
    </row>
    <row r="362" spans="14:16">
      <c r="N362" s="108">
        <f t="shared" si="10"/>
        <v>0</v>
      </c>
      <c r="O362" s="108" t="e">
        <f>IF(D362="X",0,IF(E362="X",0,VLOOKUP(E362,'34'!$K$3:$L$16,2,FALSE)))</f>
        <v>#N/A</v>
      </c>
      <c r="P362" s="108" t="e">
        <f t="shared" si="11"/>
        <v>#N/A</v>
      </c>
    </row>
    <row r="363" spans="14:16">
      <c r="N363" s="108">
        <f t="shared" si="10"/>
        <v>0</v>
      </c>
      <c r="O363" s="108" t="e">
        <f>IF(D363="X",0,IF(E363="X",0,VLOOKUP(E363,'34'!$K$3:$L$16,2,FALSE)))</f>
        <v>#N/A</v>
      </c>
      <c r="P363" s="108" t="e">
        <f t="shared" si="11"/>
        <v>#N/A</v>
      </c>
    </row>
    <row r="364" spans="14:16">
      <c r="N364" s="108">
        <f t="shared" si="10"/>
        <v>0</v>
      </c>
      <c r="O364" s="108" t="e">
        <f>IF(D364="X",0,IF(E364="X",0,VLOOKUP(E364,'34'!$K$3:$L$16,2,FALSE)))</f>
        <v>#N/A</v>
      </c>
      <c r="P364" s="108" t="e">
        <f t="shared" si="11"/>
        <v>#N/A</v>
      </c>
    </row>
    <row r="365" spans="14:16">
      <c r="N365" s="108">
        <f t="shared" si="10"/>
        <v>0</v>
      </c>
      <c r="O365" s="108" t="e">
        <f>IF(D365="X",0,IF(E365="X",0,VLOOKUP(E365,'34'!$K$3:$L$16,2,FALSE)))</f>
        <v>#N/A</v>
      </c>
      <c r="P365" s="108" t="e">
        <f t="shared" si="11"/>
        <v>#N/A</v>
      </c>
    </row>
    <row r="366" spans="14:16">
      <c r="N366" s="108">
        <f t="shared" si="10"/>
        <v>0</v>
      </c>
      <c r="O366" s="108" t="e">
        <f>IF(D366="X",0,IF(E366="X",0,VLOOKUP(E366,'34'!$K$3:$L$16,2,FALSE)))</f>
        <v>#N/A</v>
      </c>
      <c r="P366" s="108" t="e">
        <f t="shared" si="11"/>
        <v>#N/A</v>
      </c>
    </row>
    <row r="367" spans="14:16">
      <c r="N367" s="108">
        <f t="shared" si="10"/>
        <v>0</v>
      </c>
      <c r="O367" s="108" t="e">
        <f>IF(D367="X",0,IF(E367="X",0,VLOOKUP(E367,'34'!$K$3:$L$16,2,FALSE)))</f>
        <v>#N/A</v>
      </c>
      <c r="P367" s="108" t="e">
        <f t="shared" si="11"/>
        <v>#N/A</v>
      </c>
    </row>
    <row r="368" spans="14:16">
      <c r="N368" s="108">
        <f t="shared" si="10"/>
        <v>0</v>
      </c>
      <c r="O368" s="108" t="e">
        <f>IF(D368="X",0,IF(E368="X",0,VLOOKUP(E368,'34'!$K$3:$L$16,2,FALSE)))</f>
        <v>#N/A</v>
      </c>
      <c r="P368" s="108" t="e">
        <f t="shared" si="11"/>
        <v>#N/A</v>
      </c>
    </row>
    <row r="369" spans="14:16">
      <c r="N369" s="108">
        <f t="shared" si="10"/>
        <v>0</v>
      </c>
      <c r="O369" s="108" t="e">
        <f>IF(D369="X",0,IF(E369="X",0,VLOOKUP(E369,'34'!$K$3:$L$16,2,FALSE)))</f>
        <v>#N/A</v>
      </c>
      <c r="P369" s="108" t="e">
        <f t="shared" si="11"/>
        <v>#N/A</v>
      </c>
    </row>
    <row r="370" spans="14:16">
      <c r="N370" s="108">
        <f t="shared" si="10"/>
        <v>0</v>
      </c>
      <c r="O370" s="108" t="e">
        <f>IF(D370="X",0,IF(E370="X",0,VLOOKUP(E370,'34'!$K$3:$L$16,2,FALSE)))</f>
        <v>#N/A</v>
      </c>
      <c r="P370" s="108" t="e">
        <f t="shared" si="11"/>
        <v>#N/A</v>
      </c>
    </row>
    <row r="371" spans="14:16">
      <c r="N371" s="108">
        <f t="shared" si="10"/>
        <v>0</v>
      </c>
      <c r="O371" s="108" t="e">
        <f>IF(D371="X",0,IF(E371="X",0,VLOOKUP(E371,'34'!$K$3:$L$16,2,FALSE)))</f>
        <v>#N/A</v>
      </c>
      <c r="P371" s="108" t="e">
        <f t="shared" si="11"/>
        <v>#N/A</v>
      </c>
    </row>
    <row r="372" spans="14:16">
      <c r="N372" s="108">
        <f t="shared" si="10"/>
        <v>0</v>
      </c>
      <c r="O372" s="108" t="e">
        <f>IF(D372="X",0,IF(E372="X",0,VLOOKUP(E372,'34'!$K$3:$L$16,2,FALSE)))</f>
        <v>#N/A</v>
      </c>
      <c r="P372" s="108" t="e">
        <f t="shared" si="11"/>
        <v>#N/A</v>
      </c>
    </row>
    <row r="373" spans="14:16">
      <c r="N373" s="108">
        <f t="shared" si="10"/>
        <v>0</v>
      </c>
      <c r="O373" s="108" t="e">
        <f>IF(D373="X",0,IF(E373="X",0,VLOOKUP(E373,'34'!$K$3:$L$16,2,FALSE)))</f>
        <v>#N/A</v>
      </c>
      <c r="P373" s="108" t="e">
        <f t="shared" si="11"/>
        <v>#N/A</v>
      </c>
    </row>
    <row r="374" spans="14:16">
      <c r="N374" s="108">
        <f t="shared" si="10"/>
        <v>0</v>
      </c>
      <c r="O374" s="108" t="e">
        <f>IF(D374="X",0,IF(E374="X",0,VLOOKUP(E374,'34'!$K$3:$L$16,2,FALSE)))</f>
        <v>#N/A</v>
      </c>
      <c r="P374" s="108" t="e">
        <f t="shared" si="11"/>
        <v>#N/A</v>
      </c>
    </row>
    <row r="375" spans="14:16">
      <c r="N375" s="108">
        <f t="shared" si="10"/>
        <v>0</v>
      </c>
      <c r="O375" s="108" t="e">
        <f>IF(D375="X",0,IF(E375="X",0,VLOOKUP(E375,'34'!$K$3:$L$16,2,FALSE)))</f>
        <v>#N/A</v>
      </c>
      <c r="P375" s="108" t="e">
        <f t="shared" si="11"/>
        <v>#N/A</v>
      </c>
    </row>
    <row r="376" spans="14:16">
      <c r="N376" s="108">
        <f t="shared" si="10"/>
        <v>0</v>
      </c>
      <c r="O376" s="108" t="e">
        <f>IF(D376="X",0,IF(E376="X",0,VLOOKUP(E376,'34'!$K$3:$L$16,2,FALSE)))</f>
        <v>#N/A</v>
      </c>
      <c r="P376" s="108" t="e">
        <f t="shared" si="11"/>
        <v>#N/A</v>
      </c>
    </row>
    <row r="377" spans="14:16">
      <c r="N377" s="108">
        <f t="shared" si="10"/>
        <v>0</v>
      </c>
      <c r="O377" s="108" t="e">
        <f>IF(D377="X",0,IF(E377="X",0,VLOOKUP(E377,'34'!$K$3:$L$16,2,FALSE)))</f>
        <v>#N/A</v>
      </c>
      <c r="P377" s="108" t="e">
        <f t="shared" si="11"/>
        <v>#N/A</v>
      </c>
    </row>
    <row r="378" spans="14:16">
      <c r="N378" s="108">
        <f t="shared" si="10"/>
        <v>0</v>
      </c>
      <c r="O378" s="108" t="e">
        <f>IF(D378="X",0,IF(E378="X",0,VLOOKUP(E378,'34'!$K$3:$L$16,2,FALSE)))</f>
        <v>#N/A</v>
      </c>
      <c r="P378" s="108" t="e">
        <f t="shared" si="11"/>
        <v>#N/A</v>
      </c>
    </row>
    <row r="379" spans="14:16">
      <c r="N379" s="108">
        <f t="shared" si="10"/>
        <v>0</v>
      </c>
      <c r="O379" s="108" t="e">
        <f>IF(D379="X",0,IF(E379="X",0,VLOOKUP(E379,'34'!$K$3:$L$16,2,FALSE)))</f>
        <v>#N/A</v>
      </c>
      <c r="P379" s="108" t="e">
        <f t="shared" si="11"/>
        <v>#N/A</v>
      </c>
    </row>
    <row r="380" spans="14:16">
      <c r="N380" s="108">
        <f t="shared" si="10"/>
        <v>0</v>
      </c>
      <c r="O380" s="108" t="e">
        <f>IF(D380="X",0,IF(E380="X",0,VLOOKUP(E380,'34'!$K$3:$L$16,2,FALSE)))</f>
        <v>#N/A</v>
      </c>
      <c r="P380" s="108" t="e">
        <f t="shared" si="11"/>
        <v>#N/A</v>
      </c>
    </row>
    <row r="381" spans="14:16">
      <c r="N381" s="108">
        <f t="shared" si="10"/>
        <v>0</v>
      </c>
      <c r="O381" s="108" t="e">
        <f>IF(D381="X",0,IF(E381="X",0,VLOOKUP(E381,'34'!$K$3:$L$16,2,FALSE)))</f>
        <v>#N/A</v>
      </c>
      <c r="P381" s="108" t="e">
        <f t="shared" si="11"/>
        <v>#N/A</v>
      </c>
    </row>
    <row r="382" spans="14:16">
      <c r="N382" s="108">
        <f t="shared" si="10"/>
        <v>0</v>
      </c>
      <c r="O382" s="108" t="e">
        <f>IF(D382="X",0,IF(E382="X",0,VLOOKUP(E382,'34'!$K$3:$L$16,2,FALSE)))</f>
        <v>#N/A</v>
      </c>
      <c r="P382" s="108" t="e">
        <f t="shared" si="11"/>
        <v>#N/A</v>
      </c>
    </row>
    <row r="383" spans="14:16">
      <c r="N383" s="108">
        <f t="shared" si="10"/>
        <v>0</v>
      </c>
      <c r="O383" s="108" t="e">
        <f>IF(D383="X",0,IF(E383="X",0,VLOOKUP(E383,'34'!$K$3:$L$16,2,FALSE)))</f>
        <v>#N/A</v>
      </c>
      <c r="P383" s="108" t="e">
        <f t="shared" si="11"/>
        <v>#N/A</v>
      </c>
    </row>
    <row r="384" spans="14:16">
      <c r="N384" s="108">
        <f t="shared" si="10"/>
        <v>0</v>
      </c>
      <c r="O384" s="108" t="e">
        <f>IF(D384="X",0,IF(E384="X",0,VLOOKUP(E384,'34'!$K$3:$L$16,2,FALSE)))</f>
        <v>#N/A</v>
      </c>
      <c r="P384" s="108" t="e">
        <f t="shared" si="11"/>
        <v>#N/A</v>
      </c>
    </row>
    <row r="385" spans="14:16">
      <c r="N385" s="108">
        <f t="shared" si="10"/>
        <v>0</v>
      </c>
      <c r="O385" s="108" t="e">
        <f>IF(D385="X",0,IF(E385="X",0,VLOOKUP(E385,'34'!$K$3:$L$16,2,FALSE)))</f>
        <v>#N/A</v>
      </c>
      <c r="P385" s="108" t="e">
        <f t="shared" si="11"/>
        <v>#N/A</v>
      </c>
    </row>
    <row r="386" spans="14:16">
      <c r="N386" s="108">
        <f t="shared" si="10"/>
        <v>0</v>
      </c>
      <c r="O386" s="108" t="e">
        <f>IF(D386="X",0,IF(E386="X",0,VLOOKUP(E386,'34'!$K$3:$L$16,2,FALSE)))</f>
        <v>#N/A</v>
      </c>
      <c r="P386" s="108" t="e">
        <f t="shared" si="11"/>
        <v>#N/A</v>
      </c>
    </row>
    <row r="387" spans="14:16">
      <c r="N387" s="108">
        <f t="shared" si="10"/>
        <v>0</v>
      </c>
      <c r="O387" s="108" t="e">
        <f>IF(D387="X",0,IF(E387="X",0,VLOOKUP(E387,'34'!$K$3:$L$16,2,FALSE)))</f>
        <v>#N/A</v>
      </c>
      <c r="P387" s="108" t="e">
        <f t="shared" si="11"/>
        <v>#N/A</v>
      </c>
    </row>
    <row r="388" spans="14:16">
      <c r="N388" s="108">
        <f t="shared" ref="N388:N451" si="12">SUM(F388:M388)</f>
        <v>0</v>
      </c>
      <c r="O388" s="108" t="e">
        <f>IF(D388="X",0,IF(E388="X",0,VLOOKUP(E388,'34'!$K$3:$L$16,2,FALSE)))</f>
        <v>#N/A</v>
      </c>
      <c r="P388" s="108" t="e">
        <f t="shared" ref="P388:P451" si="13">N388*O388</f>
        <v>#N/A</v>
      </c>
    </row>
    <row r="389" spans="14:16">
      <c r="N389" s="108">
        <f t="shared" si="12"/>
        <v>0</v>
      </c>
      <c r="O389" s="108" t="e">
        <f>IF(D389="X",0,IF(E389="X",0,VLOOKUP(E389,'34'!$K$3:$L$16,2,FALSE)))</f>
        <v>#N/A</v>
      </c>
      <c r="P389" s="108" t="e">
        <f t="shared" si="13"/>
        <v>#N/A</v>
      </c>
    </row>
    <row r="390" spans="14:16">
      <c r="N390" s="108">
        <f t="shared" si="12"/>
        <v>0</v>
      </c>
      <c r="O390" s="108" t="e">
        <f>IF(D390="X",0,IF(E390="X",0,VLOOKUP(E390,'34'!$K$3:$L$16,2,FALSE)))</f>
        <v>#N/A</v>
      </c>
      <c r="P390" s="108" t="e">
        <f t="shared" si="13"/>
        <v>#N/A</v>
      </c>
    </row>
    <row r="391" spans="14:16">
      <c r="N391" s="108">
        <f t="shared" si="12"/>
        <v>0</v>
      </c>
      <c r="O391" s="108" t="e">
        <f>IF(D391="X",0,IF(E391="X",0,VLOOKUP(E391,'34'!$K$3:$L$16,2,FALSE)))</f>
        <v>#N/A</v>
      </c>
      <c r="P391" s="108" t="e">
        <f t="shared" si="13"/>
        <v>#N/A</v>
      </c>
    </row>
    <row r="392" spans="14:16">
      <c r="N392" s="108">
        <f t="shared" si="12"/>
        <v>0</v>
      </c>
      <c r="O392" s="108" t="e">
        <f>IF(D392="X",0,IF(E392="X",0,VLOOKUP(E392,'34'!$K$3:$L$16,2,FALSE)))</f>
        <v>#N/A</v>
      </c>
      <c r="P392" s="108" t="e">
        <f t="shared" si="13"/>
        <v>#N/A</v>
      </c>
    </row>
    <row r="393" spans="14:16">
      <c r="N393" s="108">
        <f t="shared" si="12"/>
        <v>0</v>
      </c>
      <c r="O393" s="108" t="e">
        <f>IF(D393="X",0,IF(E393="X",0,VLOOKUP(E393,'34'!$K$3:$L$16,2,FALSE)))</f>
        <v>#N/A</v>
      </c>
      <c r="P393" s="108" t="e">
        <f t="shared" si="13"/>
        <v>#N/A</v>
      </c>
    </row>
    <row r="394" spans="14:16">
      <c r="N394" s="108">
        <f t="shared" si="12"/>
        <v>0</v>
      </c>
      <c r="O394" s="108" t="e">
        <f>IF(D394="X",0,IF(E394="X",0,VLOOKUP(E394,'34'!$K$3:$L$16,2,FALSE)))</f>
        <v>#N/A</v>
      </c>
      <c r="P394" s="108" t="e">
        <f t="shared" si="13"/>
        <v>#N/A</v>
      </c>
    </row>
    <row r="395" spans="14:16">
      <c r="N395" s="108">
        <f t="shared" si="12"/>
        <v>0</v>
      </c>
      <c r="O395" s="108" t="e">
        <f>IF(D395="X",0,IF(E395="X",0,VLOOKUP(E395,'34'!$K$3:$L$16,2,FALSE)))</f>
        <v>#N/A</v>
      </c>
      <c r="P395" s="108" t="e">
        <f t="shared" si="13"/>
        <v>#N/A</v>
      </c>
    </row>
    <row r="396" spans="14:16">
      <c r="N396" s="108">
        <f t="shared" si="12"/>
        <v>0</v>
      </c>
      <c r="O396" s="108" t="e">
        <f>IF(D396="X",0,IF(E396="X",0,VLOOKUP(E396,'34'!$K$3:$L$16,2,FALSE)))</f>
        <v>#N/A</v>
      </c>
      <c r="P396" s="108" t="e">
        <f t="shared" si="13"/>
        <v>#N/A</v>
      </c>
    </row>
    <row r="397" spans="14:16">
      <c r="N397" s="108">
        <f t="shared" si="12"/>
        <v>0</v>
      </c>
      <c r="O397" s="108" t="e">
        <f>IF(D397="X",0,IF(E397="X",0,VLOOKUP(E397,'34'!$K$3:$L$16,2,FALSE)))</f>
        <v>#N/A</v>
      </c>
      <c r="P397" s="108" t="e">
        <f t="shared" si="13"/>
        <v>#N/A</v>
      </c>
    </row>
    <row r="398" spans="14:16">
      <c r="N398" s="108">
        <f t="shared" si="12"/>
        <v>0</v>
      </c>
      <c r="O398" s="108" t="e">
        <f>IF(D398="X",0,IF(E398="X",0,VLOOKUP(E398,'34'!$K$3:$L$16,2,FALSE)))</f>
        <v>#N/A</v>
      </c>
      <c r="P398" s="108" t="e">
        <f t="shared" si="13"/>
        <v>#N/A</v>
      </c>
    </row>
    <row r="399" spans="14:16">
      <c r="N399" s="108">
        <f t="shared" si="12"/>
        <v>0</v>
      </c>
      <c r="O399" s="108" t="e">
        <f>IF(D399="X",0,IF(E399="X",0,VLOOKUP(E399,'34'!$K$3:$L$16,2,FALSE)))</f>
        <v>#N/A</v>
      </c>
      <c r="P399" s="108" t="e">
        <f t="shared" si="13"/>
        <v>#N/A</v>
      </c>
    </row>
    <row r="400" spans="14:16">
      <c r="N400" s="108">
        <f t="shared" si="12"/>
        <v>0</v>
      </c>
      <c r="O400" s="108" t="e">
        <f>IF(D400="X",0,IF(E400="X",0,VLOOKUP(E400,'34'!$K$3:$L$16,2,FALSE)))</f>
        <v>#N/A</v>
      </c>
      <c r="P400" s="108" t="e">
        <f t="shared" si="13"/>
        <v>#N/A</v>
      </c>
    </row>
    <row r="401" spans="14:16">
      <c r="N401" s="108">
        <f t="shared" si="12"/>
        <v>0</v>
      </c>
      <c r="O401" s="108" t="e">
        <f>IF(D401="X",0,IF(E401="X",0,VLOOKUP(E401,'34'!$K$3:$L$16,2,FALSE)))</f>
        <v>#N/A</v>
      </c>
      <c r="P401" s="108" t="e">
        <f t="shared" si="13"/>
        <v>#N/A</v>
      </c>
    </row>
    <row r="402" spans="14:16">
      <c r="N402" s="108">
        <f t="shared" si="12"/>
        <v>0</v>
      </c>
      <c r="O402" s="108" t="e">
        <f>IF(D402="X",0,IF(E402="X",0,VLOOKUP(E402,'34'!$K$3:$L$16,2,FALSE)))</f>
        <v>#N/A</v>
      </c>
      <c r="P402" s="108" t="e">
        <f t="shared" si="13"/>
        <v>#N/A</v>
      </c>
    </row>
    <row r="403" spans="14:16">
      <c r="N403" s="108">
        <f t="shared" si="12"/>
        <v>0</v>
      </c>
      <c r="O403" s="108" t="e">
        <f>IF(D403="X",0,IF(E403="X",0,VLOOKUP(E403,'34'!$K$3:$L$16,2,FALSE)))</f>
        <v>#N/A</v>
      </c>
      <c r="P403" s="108" t="e">
        <f t="shared" si="13"/>
        <v>#N/A</v>
      </c>
    </row>
    <row r="404" spans="14:16">
      <c r="N404" s="108">
        <f t="shared" si="12"/>
        <v>0</v>
      </c>
      <c r="O404" s="108" t="e">
        <f>IF(D404="X",0,IF(E404="X",0,VLOOKUP(E404,'34'!$K$3:$L$16,2,FALSE)))</f>
        <v>#N/A</v>
      </c>
      <c r="P404" s="108" t="e">
        <f t="shared" si="13"/>
        <v>#N/A</v>
      </c>
    </row>
    <row r="405" spans="14:16">
      <c r="N405" s="108">
        <f t="shared" si="12"/>
        <v>0</v>
      </c>
      <c r="O405" s="108" t="e">
        <f>IF(D405="X",0,IF(E405="X",0,VLOOKUP(E405,'34'!$K$3:$L$16,2,FALSE)))</f>
        <v>#N/A</v>
      </c>
      <c r="P405" s="108" t="e">
        <f t="shared" si="13"/>
        <v>#N/A</v>
      </c>
    </row>
    <row r="406" spans="14:16">
      <c r="N406" s="108">
        <f t="shared" si="12"/>
        <v>0</v>
      </c>
      <c r="O406" s="108" t="e">
        <f>IF(D406="X",0,IF(E406="X",0,VLOOKUP(E406,'34'!$K$3:$L$16,2,FALSE)))</f>
        <v>#N/A</v>
      </c>
      <c r="P406" s="108" t="e">
        <f t="shared" si="13"/>
        <v>#N/A</v>
      </c>
    </row>
    <row r="407" spans="14:16">
      <c r="N407" s="108">
        <f t="shared" si="12"/>
        <v>0</v>
      </c>
      <c r="O407" s="108" t="e">
        <f>IF(D407="X",0,IF(E407="X",0,VLOOKUP(E407,'34'!$K$3:$L$16,2,FALSE)))</f>
        <v>#N/A</v>
      </c>
      <c r="P407" s="108" t="e">
        <f t="shared" si="13"/>
        <v>#N/A</v>
      </c>
    </row>
    <row r="408" spans="14:16">
      <c r="N408" s="108">
        <f t="shared" si="12"/>
        <v>0</v>
      </c>
      <c r="O408" s="108" t="e">
        <f>IF(D408="X",0,IF(E408="X",0,VLOOKUP(E408,'34'!$K$3:$L$16,2,FALSE)))</f>
        <v>#N/A</v>
      </c>
      <c r="P408" s="108" t="e">
        <f t="shared" si="13"/>
        <v>#N/A</v>
      </c>
    </row>
    <row r="409" spans="14:16">
      <c r="N409" s="108">
        <f t="shared" si="12"/>
        <v>0</v>
      </c>
      <c r="O409" s="108" t="e">
        <f>IF(D409="X",0,IF(E409="X",0,VLOOKUP(E409,'34'!$K$3:$L$16,2,FALSE)))</f>
        <v>#N/A</v>
      </c>
      <c r="P409" s="108" t="e">
        <f t="shared" si="13"/>
        <v>#N/A</v>
      </c>
    </row>
    <row r="410" spans="14:16">
      <c r="N410" s="108">
        <f t="shared" si="12"/>
        <v>0</v>
      </c>
      <c r="O410" s="108" t="e">
        <f>IF(D410="X",0,IF(E410="X",0,VLOOKUP(E410,'34'!$K$3:$L$16,2,FALSE)))</f>
        <v>#N/A</v>
      </c>
      <c r="P410" s="108" t="e">
        <f t="shared" si="13"/>
        <v>#N/A</v>
      </c>
    </row>
    <row r="411" spans="14:16">
      <c r="N411" s="108">
        <f t="shared" si="12"/>
        <v>0</v>
      </c>
      <c r="O411" s="108" t="e">
        <f>IF(D411="X",0,IF(E411="X",0,VLOOKUP(E411,'34'!$K$3:$L$16,2,FALSE)))</f>
        <v>#N/A</v>
      </c>
      <c r="P411" s="108" t="e">
        <f t="shared" si="13"/>
        <v>#N/A</v>
      </c>
    </row>
    <row r="412" spans="14:16">
      <c r="N412" s="108">
        <f t="shared" si="12"/>
        <v>0</v>
      </c>
      <c r="O412" s="108" t="e">
        <f>IF(D412="X",0,IF(E412="X",0,VLOOKUP(E412,'34'!$K$3:$L$16,2,FALSE)))</f>
        <v>#N/A</v>
      </c>
      <c r="P412" s="108" t="e">
        <f t="shared" si="13"/>
        <v>#N/A</v>
      </c>
    </row>
    <row r="413" spans="14:16">
      <c r="N413" s="108">
        <f t="shared" si="12"/>
        <v>0</v>
      </c>
      <c r="O413" s="108" t="e">
        <f>IF(D413="X",0,IF(E413="X",0,VLOOKUP(E413,'34'!$K$3:$L$16,2,FALSE)))</f>
        <v>#N/A</v>
      </c>
      <c r="P413" s="108" t="e">
        <f t="shared" si="13"/>
        <v>#N/A</v>
      </c>
    </row>
    <row r="414" spans="14:16">
      <c r="N414" s="108">
        <f t="shared" si="12"/>
        <v>0</v>
      </c>
      <c r="O414" s="108" t="e">
        <f>IF(D414="X",0,IF(E414="X",0,VLOOKUP(E414,'34'!$K$3:$L$16,2,FALSE)))</f>
        <v>#N/A</v>
      </c>
      <c r="P414" s="108" t="e">
        <f t="shared" si="13"/>
        <v>#N/A</v>
      </c>
    </row>
    <row r="415" spans="14:16">
      <c r="N415" s="108">
        <f t="shared" si="12"/>
        <v>0</v>
      </c>
      <c r="O415" s="108" t="e">
        <f>IF(D415="X",0,IF(E415="X",0,VLOOKUP(E415,'34'!$K$3:$L$16,2,FALSE)))</f>
        <v>#N/A</v>
      </c>
      <c r="P415" s="108" t="e">
        <f t="shared" si="13"/>
        <v>#N/A</v>
      </c>
    </row>
    <row r="416" spans="14:16">
      <c r="N416" s="108">
        <f t="shared" si="12"/>
        <v>0</v>
      </c>
      <c r="O416" s="108" t="e">
        <f>IF(D416="X",0,IF(E416="X",0,VLOOKUP(E416,'34'!$K$3:$L$16,2,FALSE)))</f>
        <v>#N/A</v>
      </c>
      <c r="P416" s="108" t="e">
        <f t="shared" si="13"/>
        <v>#N/A</v>
      </c>
    </row>
    <row r="417" spans="14:16">
      <c r="N417" s="108">
        <f t="shared" si="12"/>
        <v>0</v>
      </c>
      <c r="O417" s="108" t="e">
        <f>IF(D417="X",0,IF(E417="X",0,VLOOKUP(E417,'34'!$K$3:$L$16,2,FALSE)))</f>
        <v>#N/A</v>
      </c>
      <c r="P417" s="108" t="e">
        <f t="shared" si="13"/>
        <v>#N/A</v>
      </c>
    </row>
    <row r="418" spans="14:16">
      <c r="N418" s="108">
        <f t="shared" si="12"/>
        <v>0</v>
      </c>
      <c r="O418" s="108" t="e">
        <f>IF(D418="X",0,IF(E418="X",0,VLOOKUP(E418,'34'!$K$3:$L$16,2,FALSE)))</f>
        <v>#N/A</v>
      </c>
      <c r="P418" s="108" t="e">
        <f t="shared" si="13"/>
        <v>#N/A</v>
      </c>
    </row>
    <row r="419" spans="14:16">
      <c r="N419" s="108">
        <f t="shared" si="12"/>
        <v>0</v>
      </c>
      <c r="O419" s="108" t="e">
        <f>IF(D419="X",0,IF(E419="X",0,VLOOKUP(E419,'34'!$K$3:$L$16,2,FALSE)))</f>
        <v>#N/A</v>
      </c>
      <c r="P419" s="108" t="e">
        <f t="shared" si="13"/>
        <v>#N/A</v>
      </c>
    </row>
    <row r="420" spans="14:16">
      <c r="N420" s="108">
        <f t="shared" si="12"/>
        <v>0</v>
      </c>
      <c r="O420" s="108" t="e">
        <f>IF(D420="X",0,IF(E420="X",0,VLOOKUP(E420,'34'!$K$3:$L$16,2,FALSE)))</f>
        <v>#N/A</v>
      </c>
      <c r="P420" s="108" t="e">
        <f t="shared" si="13"/>
        <v>#N/A</v>
      </c>
    </row>
    <row r="421" spans="14:16">
      <c r="N421" s="108">
        <f t="shared" si="12"/>
        <v>0</v>
      </c>
      <c r="O421" s="108" t="e">
        <f>IF(D421="X",0,IF(E421="X",0,VLOOKUP(E421,'34'!$K$3:$L$16,2,FALSE)))</f>
        <v>#N/A</v>
      </c>
      <c r="P421" s="108" t="e">
        <f t="shared" si="13"/>
        <v>#N/A</v>
      </c>
    </row>
    <row r="422" spans="14:16">
      <c r="N422" s="108">
        <f t="shared" si="12"/>
        <v>0</v>
      </c>
      <c r="O422" s="108" t="e">
        <f>IF(D422="X",0,IF(E422="X",0,VLOOKUP(E422,'34'!$K$3:$L$16,2,FALSE)))</f>
        <v>#N/A</v>
      </c>
      <c r="P422" s="108" t="e">
        <f t="shared" si="13"/>
        <v>#N/A</v>
      </c>
    </row>
    <row r="423" spans="14:16">
      <c r="N423" s="108">
        <f t="shared" si="12"/>
        <v>0</v>
      </c>
      <c r="O423" s="108" t="e">
        <f>IF(D423="X",0,IF(E423="X",0,VLOOKUP(E423,'34'!$K$3:$L$16,2,FALSE)))</f>
        <v>#N/A</v>
      </c>
      <c r="P423" s="108" t="e">
        <f t="shared" si="13"/>
        <v>#N/A</v>
      </c>
    </row>
    <row r="424" spans="14:16">
      <c r="N424" s="108">
        <f t="shared" si="12"/>
        <v>0</v>
      </c>
      <c r="O424" s="108" t="e">
        <f>IF(D424="X",0,IF(E424="X",0,VLOOKUP(E424,'34'!$K$3:$L$16,2,FALSE)))</f>
        <v>#N/A</v>
      </c>
      <c r="P424" s="108" t="e">
        <f t="shared" si="13"/>
        <v>#N/A</v>
      </c>
    </row>
    <row r="425" spans="14:16">
      <c r="N425" s="108">
        <f t="shared" si="12"/>
        <v>0</v>
      </c>
      <c r="O425" s="108" t="e">
        <f>IF(D425="X",0,IF(E425="X",0,VLOOKUP(E425,'34'!$K$3:$L$16,2,FALSE)))</f>
        <v>#N/A</v>
      </c>
      <c r="P425" s="108" t="e">
        <f t="shared" si="13"/>
        <v>#N/A</v>
      </c>
    </row>
    <row r="426" spans="14:16">
      <c r="N426" s="108">
        <f t="shared" si="12"/>
        <v>0</v>
      </c>
      <c r="O426" s="108" t="e">
        <f>IF(D426="X",0,IF(E426="X",0,VLOOKUP(E426,'34'!$K$3:$L$16,2,FALSE)))</f>
        <v>#N/A</v>
      </c>
      <c r="P426" s="108" t="e">
        <f t="shared" si="13"/>
        <v>#N/A</v>
      </c>
    </row>
    <row r="427" spans="14:16">
      <c r="N427" s="108">
        <f t="shared" si="12"/>
        <v>0</v>
      </c>
      <c r="O427" s="108" t="e">
        <f>IF(D427="X",0,IF(E427="X",0,VLOOKUP(E427,'34'!$K$3:$L$16,2,FALSE)))</f>
        <v>#N/A</v>
      </c>
      <c r="P427" s="108" t="e">
        <f t="shared" si="13"/>
        <v>#N/A</v>
      </c>
    </row>
    <row r="428" spans="14:16">
      <c r="N428" s="108">
        <f t="shared" si="12"/>
        <v>0</v>
      </c>
      <c r="O428" s="108" t="e">
        <f>IF(D428="X",0,IF(E428="X",0,VLOOKUP(E428,'34'!$K$3:$L$16,2,FALSE)))</f>
        <v>#N/A</v>
      </c>
      <c r="P428" s="108" t="e">
        <f t="shared" si="13"/>
        <v>#N/A</v>
      </c>
    </row>
    <row r="429" spans="14:16">
      <c r="N429" s="108">
        <f t="shared" si="12"/>
        <v>0</v>
      </c>
      <c r="O429" s="108" t="e">
        <f>IF(D429="X",0,IF(E429="X",0,VLOOKUP(E429,'34'!$K$3:$L$16,2,FALSE)))</f>
        <v>#N/A</v>
      </c>
      <c r="P429" s="108" t="e">
        <f t="shared" si="13"/>
        <v>#N/A</v>
      </c>
    </row>
    <row r="430" spans="14:16">
      <c r="N430" s="108">
        <f t="shared" si="12"/>
        <v>0</v>
      </c>
      <c r="O430" s="108" t="e">
        <f>IF(D430="X",0,IF(E430="X",0,VLOOKUP(E430,'34'!$K$3:$L$16,2,FALSE)))</f>
        <v>#N/A</v>
      </c>
      <c r="P430" s="108" t="e">
        <f t="shared" si="13"/>
        <v>#N/A</v>
      </c>
    </row>
    <row r="431" spans="14:16">
      <c r="N431" s="108">
        <f t="shared" si="12"/>
        <v>0</v>
      </c>
      <c r="O431" s="108" t="e">
        <f>IF(D431="X",0,IF(E431="X",0,VLOOKUP(E431,'34'!$K$3:$L$16,2,FALSE)))</f>
        <v>#N/A</v>
      </c>
      <c r="P431" s="108" t="e">
        <f t="shared" si="13"/>
        <v>#N/A</v>
      </c>
    </row>
    <row r="432" spans="14:16">
      <c r="N432" s="108">
        <f t="shared" si="12"/>
        <v>0</v>
      </c>
      <c r="O432" s="108" t="e">
        <f>IF(D432="X",0,IF(E432="X",0,VLOOKUP(E432,'34'!$K$3:$L$16,2,FALSE)))</f>
        <v>#N/A</v>
      </c>
      <c r="P432" s="108" t="e">
        <f t="shared" si="13"/>
        <v>#N/A</v>
      </c>
    </row>
    <row r="433" spans="14:16">
      <c r="N433" s="108">
        <f t="shared" si="12"/>
        <v>0</v>
      </c>
      <c r="O433" s="108" t="e">
        <f>IF(D433="X",0,IF(E433="X",0,VLOOKUP(E433,'34'!$K$3:$L$16,2,FALSE)))</f>
        <v>#N/A</v>
      </c>
      <c r="P433" s="108" t="e">
        <f t="shared" si="13"/>
        <v>#N/A</v>
      </c>
    </row>
    <row r="434" spans="14:16">
      <c r="N434" s="108">
        <f t="shared" si="12"/>
        <v>0</v>
      </c>
      <c r="O434" s="108" t="e">
        <f>IF(D434="X",0,IF(E434="X",0,VLOOKUP(E434,'34'!$K$3:$L$16,2,FALSE)))</f>
        <v>#N/A</v>
      </c>
      <c r="P434" s="108" t="e">
        <f t="shared" si="13"/>
        <v>#N/A</v>
      </c>
    </row>
    <row r="435" spans="14:16">
      <c r="N435" s="108">
        <f t="shared" si="12"/>
        <v>0</v>
      </c>
      <c r="O435" s="108" t="e">
        <f>IF(D435="X",0,IF(E435="X",0,VLOOKUP(E435,'34'!$K$3:$L$16,2,FALSE)))</f>
        <v>#N/A</v>
      </c>
      <c r="P435" s="108" t="e">
        <f t="shared" si="13"/>
        <v>#N/A</v>
      </c>
    </row>
    <row r="436" spans="14:16">
      <c r="N436" s="108">
        <f t="shared" si="12"/>
        <v>0</v>
      </c>
      <c r="O436" s="108" t="e">
        <f>IF(D436="X",0,IF(E436="X",0,VLOOKUP(E436,'34'!$K$3:$L$16,2,FALSE)))</f>
        <v>#N/A</v>
      </c>
      <c r="P436" s="108" t="e">
        <f t="shared" si="13"/>
        <v>#N/A</v>
      </c>
    </row>
    <row r="437" spans="14:16">
      <c r="N437" s="108">
        <f t="shared" si="12"/>
        <v>0</v>
      </c>
      <c r="O437" s="108" t="e">
        <f>IF(D437="X",0,IF(E437="X",0,VLOOKUP(E437,'34'!$K$3:$L$16,2,FALSE)))</f>
        <v>#N/A</v>
      </c>
      <c r="P437" s="108" t="e">
        <f t="shared" si="13"/>
        <v>#N/A</v>
      </c>
    </row>
    <row r="438" spans="14:16">
      <c r="N438" s="108">
        <f t="shared" si="12"/>
        <v>0</v>
      </c>
      <c r="O438" s="108" t="e">
        <f>IF(D438="X",0,IF(E438="X",0,VLOOKUP(E438,'34'!$K$3:$L$16,2,FALSE)))</f>
        <v>#N/A</v>
      </c>
      <c r="P438" s="108" t="e">
        <f t="shared" si="13"/>
        <v>#N/A</v>
      </c>
    </row>
    <row r="439" spans="14:16">
      <c r="N439" s="108">
        <f t="shared" si="12"/>
        <v>0</v>
      </c>
      <c r="O439" s="108" t="e">
        <f>IF(D439="X",0,IF(E439="X",0,VLOOKUP(E439,'34'!$K$3:$L$16,2,FALSE)))</f>
        <v>#N/A</v>
      </c>
      <c r="P439" s="108" t="e">
        <f t="shared" si="13"/>
        <v>#N/A</v>
      </c>
    </row>
    <row r="440" spans="14:16">
      <c r="N440" s="108">
        <f t="shared" si="12"/>
        <v>0</v>
      </c>
      <c r="O440" s="108" t="e">
        <f>IF(D440="X",0,IF(E440="X",0,VLOOKUP(E440,'34'!$K$3:$L$16,2,FALSE)))</f>
        <v>#N/A</v>
      </c>
      <c r="P440" s="108" t="e">
        <f t="shared" si="13"/>
        <v>#N/A</v>
      </c>
    </row>
    <row r="441" spans="14:16">
      <c r="N441" s="108">
        <f t="shared" si="12"/>
        <v>0</v>
      </c>
      <c r="O441" s="108" t="e">
        <f>IF(D441="X",0,IF(E441="X",0,VLOOKUP(E441,'34'!$K$3:$L$16,2,FALSE)))</f>
        <v>#N/A</v>
      </c>
      <c r="P441" s="108" t="e">
        <f t="shared" si="13"/>
        <v>#N/A</v>
      </c>
    </row>
    <row r="442" spans="14:16">
      <c r="N442" s="108">
        <f t="shared" si="12"/>
        <v>0</v>
      </c>
      <c r="O442" s="108" t="e">
        <f>IF(D442="X",0,IF(E442="X",0,VLOOKUP(E442,'34'!$K$3:$L$16,2,FALSE)))</f>
        <v>#N/A</v>
      </c>
      <c r="P442" s="108" t="e">
        <f t="shared" si="13"/>
        <v>#N/A</v>
      </c>
    </row>
    <row r="443" spans="14:16">
      <c r="N443" s="108">
        <f t="shared" si="12"/>
        <v>0</v>
      </c>
      <c r="O443" s="108" t="e">
        <f>IF(D443="X",0,IF(E443="X",0,VLOOKUP(E443,'34'!$K$3:$L$16,2,FALSE)))</f>
        <v>#N/A</v>
      </c>
      <c r="P443" s="108" t="e">
        <f t="shared" si="13"/>
        <v>#N/A</v>
      </c>
    </row>
    <row r="444" spans="14:16">
      <c r="N444" s="108">
        <f t="shared" si="12"/>
        <v>0</v>
      </c>
      <c r="O444" s="108" t="e">
        <f>IF(D444="X",0,IF(E444="X",0,VLOOKUP(E444,'34'!$K$3:$L$16,2,FALSE)))</f>
        <v>#N/A</v>
      </c>
      <c r="P444" s="108" t="e">
        <f t="shared" si="13"/>
        <v>#N/A</v>
      </c>
    </row>
    <row r="445" spans="14:16">
      <c r="N445" s="108">
        <f t="shared" si="12"/>
        <v>0</v>
      </c>
      <c r="O445" s="108" t="e">
        <f>IF(D445="X",0,IF(E445="X",0,VLOOKUP(E445,'34'!$K$3:$L$16,2,FALSE)))</f>
        <v>#N/A</v>
      </c>
      <c r="P445" s="108" t="e">
        <f t="shared" si="13"/>
        <v>#N/A</v>
      </c>
    </row>
    <row r="446" spans="14:16">
      <c r="N446" s="108">
        <f t="shared" si="12"/>
        <v>0</v>
      </c>
      <c r="O446" s="108" t="e">
        <f>IF(D446="X",0,IF(E446="X",0,VLOOKUP(E446,'34'!$K$3:$L$16,2,FALSE)))</f>
        <v>#N/A</v>
      </c>
      <c r="P446" s="108" t="e">
        <f t="shared" si="13"/>
        <v>#N/A</v>
      </c>
    </row>
    <row r="447" spans="14:16">
      <c r="N447" s="108">
        <f t="shared" si="12"/>
        <v>0</v>
      </c>
      <c r="O447" s="108" t="e">
        <f>IF(D447="X",0,IF(E447="X",0,VLOOKUP(E447,'34'!$K$3:$L$16,2,FALSE)))</f>
        <v>#N/A</v>
      </c>
      <c r="P447" s="108" t="e">
        <f t="shared" si="13"/>
        <v>#N/A</v>
      </c>
    </row>
    <row r="448" spans="14:16">
      <c r="N448" s="108">
        <f t="shared" si="12"/>
        <v>0</v>
      </c>
      <c r="O448" s="108" t="e">
        <f>IF(D448="X",0,IF(E448="X",0,VLOOKUP(E448,'34'!$K$3:$L$16,2,FALSE)))</f>
        <v>#N/A</v>
      </c>
      <c r="P448" s="108" t="e">
        <f t="shared" si="13"/>
        <v>#N/A</v>
      </c>
    </row>
    <row r="449" spans="14:16">
      <c r="N449" s="108">
        <f t="shared" si="12"/>
        <v>0</v>
      </c>
      <c r="O449" s="108" t="e">
        <f>IF(D449="X",0,IF(E449="X",0,VLOOKUP(E449,'34'!$K$3:$L$16,2,FALSE)))</f>
        <v>#N/A</v>
      </c>
      <c r="P449" s="108" t="e">
        <f t="shared" si="13"/>
        <v>#N/A</v>
      </c>
    </row>
    <row r="450" spans="14:16">
      <c r="N450" s="108">
        <f t="shared" si="12"/>
        <v>0</v>
      </c>
      <c r="O450" s="108" t="e">
        <f>IF(D450="X",0,IF(E450="X",0,VLOOKUP(E450,'34'!$K$3:$L$16,2,FALSE)))</f>
        <v>#N/A</v>
      </c>
      <c r="P450" s="108" t="e">
        <f t="shared" si="13"/>
        <v>#N/A</v>
      </c>
    </row>
    <row r="451" spans="14:16">
      <c r="N451" s="108">
        <f t="shared" si="12"/>
        <v>0</v>
      </c>
      <c r="O451" s="108" t="e">
        <f>IF(D451="X",0,IF(E451="X",0,VLOOKUP(E451,'34'!$K$3:$L$16,2,FALSE)))</f>
        <v>#N/A</v>
      </c>
      <c r="P451" s="108" t="e">
        <f t="shared" si="13"/>
        <v>#N/A</v>
      </c>
    </row>
    <row r="452" spans="14:16">
      <c r="N452" s="108">
        <f t="shared" ref="N452:N494" si="14">SUM(F452:M452)</f>
        <v>0</v>
      </c>
      <c r="O452" s="108" t="e">
        <f>IF(D452="X",0,IF(E452="X",0,VLOOKUP(E452,'34'!$K$3:$L$16,2,FALSE)))</f>
        <v>#N/A</v>
      </c>
      <c r="P452" s="108" t="e">
        <f t="shared" ref="P452:P494" si="15">N452*O452</f>
        <v>#N/A</v>
      </c>
    </row>
    <row r="453" spans="14:16">
      <c r="N453" s="108">
        <f t="shared" si="14"/>
        <v>0</v>
      </c>
      <c r="O453" s="108" t="e">
        <f>IF(D453="X",0,IF(E453="X",0,VLOOKUP(E453,'34'!$K$3:$L$16,2,FALSE)))</f>
        <v>#N/A</v>
      </c>
      <c r="P453" s="108" t="e">
        <f t="shared" si="15"/>
        <v>#N/A</v>
      </c>
    </row>
    <row r="454" spans="14:16">
      <c r="N454" s="108">
        <f t="shared" si="14"/>
        <v>0</v>
      </c>
      <c r="O454" s="108" t="e">
        <f>IF(D454="X",0,IF(E454="X",0,VLOOKUP(E454,'34'!$K$3:$L$16,2,FALSE)))</f>
        <v>#N/A</v>
      </c>
      <c r="P454" s="108" t="e">
        <f t="shared" si="15"/>
        <v>#N/A</v>
      </c>
    </row>
    <row r="455" spans="14:16">
      <c r="N455" s="108">
        <f t="shared" si="14"/>
        <v>0</v>
      </c>
      <c r="O455" s="108" t="e">
        <f>IF(D455="X",0,IF(E455="X",0,VLOOKUP(E455,'34'!$K$3:$L$16,2,FALSE)))</f>
        <v>#N/A</v>
      </c>
      <c r="P455" s="108" t="e">
        <f t="shared" si="15"/>
        <v>#N/A</v>
      </c>
    </row>
    <row r="456" spans="14:16">
      <c r="N456" s="108">
        <f t="shared" si="14"/>
        <v>0</v>
      </c>
      <c r="O456" s="108" t="e">
        <f>IF(D456="X",0,IF(E456="X",0,VLOOKUP(E456,'34'!$K$3:$L$16,2,FALSE)))</f>
        <v>#N/A</v>
      </c>
      <c r="P456" s="108" t="e">
        <f t="shared" si="15"/>
        <v>#N/A</v>
      </c>
    </row>
    <row r="457" spans="14:16">
      <c r="N457" s="108">
        <f t="shared" si="14"/>
        <v>0</v>
      </c>
      <c r="O457" s="108" t="e">
        <f>IF(D457="X",0,IF(E457="X",0,VLOOKUP(E457,'34'!$K$3:$L$16,2,FALSE)))</f>
        <v>#N/A</v>
      </c>
      <c r="P457" s="108" t="e">
        <f t="shared" si="15"/>
        <v>#N/A</v>
      </c>
    </row>
    <row r="458" spans="14:16">
      <c r="N458" s="108">
        <f t="shared" si="14"/>
        <v>0</v>
      </c>
      <c r="O458" s="108" t="e">
        <f>IF(D458="X",0,IF(E458="X",0,VLOOKUP(E458,'34'!$K$3:$L$16,2,FALSE)))</f>
        <v>#N/A</v>
      </c>
      <c r="P458" s="108" t="e">
        <f t="shared" si="15"/>
        <v>#N/A</v>
      </c>
    </row>
    <row r="459" spans="14:16">
      <c r="N459" s="108">
        <f t="shared" si="14"/>
        <v>0</v>
      </c>
      <c r="O459" s="108" t="e">
        <f>IF(D459="X",0,IF(E459="X",0,VLOOKUP(E459,'34'!$K$3:$L$16,2,FALSE)))</f>
        <v>#N/A</v>
      </c>
      <c r="P459" s="108" t="e">
        <f t="shared" si="15"/>
        <v>#N/A</v>
      </c>
    </row>
    <row r="460" spans="14:16">
      <c r="N460" s="108">
        <f t="shared" si="14"/>
        <v>0</v>
      </c>
      <c r="O460" s="108" t="e">
        <f>IF(D460="X",0,IF(E460="X",0,VLOOKUP(E460,'34'!$K$3:$L$16,2,FALSE)))</f>
        <v>#N/A</v>
      </c>
      <c r="P460" s="108" t="e">
        <f t="shared" si="15"/>
        <v>#N/A</v>
      </c>
    </row>
    <row r="461" spans="14:16">
      <c r="N461" s="108">
        <f t="shared" si="14"/>
        <v>0</v>
      </c>
      <c r="O461" s="108" t="e">
        <f>IF(D461="X",0,IF(E461="X",0,VLOOKUP(E461,'34'!$K$3:$L$16,2,FALSE)))</f>
        <v>#N/A</v>
      </c>
      <c r="P461" s="108" t="e">
        <f t="shared" si="15"/>
        <v>#N/A</v>
      </c>
    </row>
    <row r="462" spans="14:16">
      <c r="N462" s="108">
        <f t="shared" si="14"/>
        <v>0</v>
      </c>
      <c r="O462" s="108" t="e">
        <f>IF(D462="X",0,IF(E462="X",0,VLOOKUP(E462,'34'!$K$3:$L$16,2,FALSE)))</f>
        <v>#N/A</v>
      </c>
      <c r="P462" s="108" t="e">
        <f t="shared" si="15"/>
        <v>#N/A</v>
      </c>
    </row>
    <row r="463" spans="14:16">
      <c r="N463" s="108">
        <f t="shared" si="14"/>
        <v>0</v>
      </c>
      <c r="O463" s="108" t="e">
        <f>IF(D463="X",0,IF(E463="X",0,VLOOKUP(E463,'34'!$K$3:$L$16,2,FALSE)))</f>
        <v>#N/A</v>
      </c>
      <c r="P463" s="108" t="e">
        <f t="shared" si="15"/>
        <v>#N/A</v>
      </c>
    </row>
    <row r="464" spans="14:16">
      <c r="N464" s="108">
        <f t="shared" si="14"/>
        <v>0</v>
      </c>
      <c r="O464" s="108" t="e">
        <f>IF(D464="X",0,IF(E464="X",0,VLOOKUP(E464,'34'!$K$3:$L$16,2,FALSE)))</f>
        <v>#N/A</v>
      </c>
      <c r="P464" s="108" t="e">
        <f t="shared" si="15"/>
        <v>#N/A</v>
      </c>
    </row>
    <row r="465" spans="14:16">
      <c r="N465" s="108">
        <f t="shared" si="14"/>
        <v>0</v>
      </c>
      <c r="O465" s="108" t="e">
        <f>IF(D465="X",0,IF(E465="X",0,VLOOKUP(E465,'34'!$K$3:$L$16,2,FALSE)))</f>
        <v>#N/A</v>
      </c>
      <c r="P465" s="108" t="e">
        <f t="shared" si="15"/>
        <v>#N/A</v>
      </c>
    </row>
    <row r="466" spans="14:16">
      <c r="N466" s="108">
        <f t="shared" si="14"/>
        <v>0</v>
      </c>
      <c r="O466" s="108" t="e">
        <f>IF(D466="X",0,IF(E466="X",0,VLOOKUP(E466,'34'!$K$3:$L$16,2,FALSE)))</f>
        <v>#N/A</v>
      </c>
      <c r="P466" s="108" t="e">
        <f t="shared" si="15"/>
        <v>#N/A</v>
      </c>
    </row>
    <row r="467" spans="14:16">
      <c r="N467" s="108">
        <f t="shared" si="14"/>
        <v>0</v>
      </c>
      <c r="O467" s="108" t="e">
        <f>IF(D467="X",0,IF(E467="X",0,VLOOKUP(E467,'34'!$K$3:$L$16,2,FALSE)))</f>
        <v>#N/A</v>
      </c>
      <c r="P467" s="108" t="e">
        <f t="shared" si="15"/>
        <v>#N/A</v>
      </c>
    </row>
    <row r="468" spans="14:16">
      <c r="N468" s="108">
        <f t="shared" si="14"/>
        <v>0</v>
      </c>
      <c r="O468" s="108" t="e">
        <f>IF(D468="X",0,IF(E468="X",0,VLOOKUP(E468,'34'!$K$3:$L$16,2,FALSE)))</f>
        <v>#N/A</v>
      </c>
      <c r="P468" s="108" t="e">
        <f t="shared" si="15"/>
        <v>#N/A</v>
      </c>
    </row>
    <row r="469" spans="14:16">
      <c r="N469" s="108">
        <f t="shared" si="14"/>
        <v>0</v>
      </c>
      <c r="O469" s="108" t="e">
        <f>IF(D469="X",0,IF(E469="X",0,VLOOKUP(E469,'34'!$K$3:$L$16,2,FALSE)))</f>
        <v>#N/A</v>
      </c>
      <c r="P469" s="108" t="e">
        <f t="shared" si="15"/>
        <v>#N/A</v>
      </c>
    </row>
    <row r="470" spans="14:16">
      <c r="N470" s="108">
        <f t="shared" si="14"/>
        <v>0</v>
      </c>
      <c r="O470" s="108" t="e">
        <f>IF(D470="X",0,IF(E470="X",0,VLOOKUP(E470,'34'!$K$3:$L$16,2,FALSE)))</f>
        <v>#N/A</v>
      </c>
      <c r="P470" s="108" t="e">
        <f t="shared" si="15"/>
        <v>#N/A</v>
      </c>
    </row>
    <row r="471" spans="14:16">
      <c r="N471" s="108">
        <f t="shared" si="14"/>
        <v>0</v>
      </c>
      <c r="O471" s="108" t="e">
        <f>IF(D471="X",0,IF(E471="X",0,VLOOKUP(E471,'34'!$K$3:$L$16,2,FALSE)))</f>
        <v>#N/A</v>
      </c>
      <c r="P471" s="108" t="e">
        <f t="shared" si="15"/>
        <v>#N/A</v>
      </c>
    </row>
    <row r="472" spans="14:16">
      <c r="N472" s="108">
        <f t="shared" si="14"/>
        <v>0</v>
      </c>
      <c r="O472" s="108" t="e">
        <f>IF(D472="X",0,IF(E472="X",0,VLOOKUP(E472,'34'!$K$3:$L$16,2,FALSE)))</f>
        <v>#N/A</v>
      </c>
      <c r="P472" s="108" t="e">
        <f t="shared" si="15"/>
        <v>#N/A</v>
      </c>
    </row>
    <row r="473" spans="14:16">
      <c r="N473" s="108">
        <f t="shared" si="14"/>
        <v>0</v>
      </c>
      <c r="O473" s="108" t="e">
        <f>IF(D473="X",0,IF(E473="X",0,VLOOKUP(E473,'34'!$K$3:$L$16,2,FALSE)))</f>
        <v>#N/A</v>
      </c>
      <c r="P473" s="108" t="e">
        <f t="shared" si="15"/>
        <v>#N/A</v>
      </c>
    </row>
    <row r="474" spans="14:16">
      <c r="N474" s="108">
        <f t="shared" si="14"/>
        <v>0</v>
      </c>
      <c r="O474" s="108" t="e">
        <f>IF(D474="X",0,IF(E474="X",0,VLOOKUP(E474,'34'!$K$3:$L$16,2,FALSE)))</f>
        <v>#N/A</v>
      </c>
      <c r="P474" s="108" t="e">
        <f t="shared" si="15"/>
        <v>#N/A</v>
      </c>
    </row>
    <row r="475" spans="14:16">
      <c r="N475" s="108">
        <f t="shared" si="14"/>
        <v>0</v>
      </c>
      <c r="O475" s="108" t="e">
        <f>IF(D475="X",0,IF(E475="X",0,VLOOKUP(E475,'34'!$K$3:$L$16,2,FALSE)))</f>
        <v>#N/A</v>
      </c>
      <c r="P475" s="108" t="e">
        <f t="shared" si="15"/>
        <v>#N/A</v>
      </c>
    </row>
    <row r="476" spans="14:16">
      <c r="N476" s="108">
        <f t="shared" si="14"/>
        <v>0</v>
      </c>
      <c r="O476" s="108" t="e">
        <f>IF(D476="X",0,IF(E476="X",0,VLOOKUP(E476,'34'!$K$3:$L$16,2,FALSE)))</f>
        <v>#N/A</v>
      </c>
      <c r="P476" s="108" t="e">
        <f t="shared" si="15"/>
        <v>#N/A</v>
      </c>
    </row>
    <row r="477" spans="14:16">
      <c r="N477" s="108">
        <f t="shared" si="14"/>
        <v>0</v>
      </c>
      <c r="O477" s="108" t="e">
        <f>IF(D477="X",0,IF(E477="X",0,VLOOKUP(E477,'34'!$K$3:$L$16,2,FALSE)))</f>
        <v>#N/A</v>
      </c>
      <c r="P477" s="108" t="e">
        <f t="shared" si="15"/>
        <v>#N/A</v>
      </c>
    </row>
    <row r="478" spans="14:16">
      <c r="N478" s="108">
        <f t="shared" si="14"/>
        <v>0</v>
      </c>
      <c r="O478" s="108" t="e">
        <f>IF(D478="X",0,IF(E478="X",0,VLOOKUP(E478,'34'!$K$3:$L$16,2,FALSE)))</f>
        <v>#N/A</v>
      </c>
      <c r="P478" s="108" t="e">
        <f t="shared" si="15"/>
        <v>#N/A</v>
      </c>
    </row>
    <row r="479" spans="14:16">
      <c r="N479" s="108">
        <f t="shared" si="14"/>
        <v>0</v>
      </c>
      <c r="O479" s="108" t="e">
        <f>IF(D479="X",0,IF(E479="X",0,VLOOKUP(E479,'34'!$K$3:$L$16,2,FALSE)))</f>
        <v>#N/A</v>
      </c>
      <c r="P479" s="108" t="e">
        <f t="shared" si="15"/>
        <v>#N/A</v>
      </c>
    </row>
    <row r="480" spans="14:16">
      <c r="N480" s="108">
        <f t="shared" si="14"/>
        <v>0</v>
      </c>
      <c r="O480" s="108" t="e">
        <f>IF(D480="X",0,IF(E480="X",0,VLOOKUP(E480,'34'!$K$3:$L$16,2,FALSE)))</f>
        <v>#N/A</v>
      </c>
      <c r="P480" s="108" t="e">
        <f t="shared" si="15"/>
        <v>#N/A</v>
      </c>
    </row>
    <row r="481" spans="3:23">
      <c r="N481" s="108">
        <f t="shared" si="14"/>
        <v>0</v>
      </c>
      <c r="O481" s="108" t="e">
        <f>IF(D481="X",0,IF(E481="X",0,VLOOKUP(E481,'34'!$K$3:$L$16,2,FALSE)))</f>
        <v>#N/A</v>
      </c>
      <c r="P481" s="108" t="e">
        <f t="shared" si="15"/>
        <v>#N/A</v>
      </c>
    </row>
    <row r="482" spans="3:23">
      <c r="N482" s="108">
        <f t="shared" si="14"/>
        <v>0</v>
      </c>
      <c r="O482" s="108" t="e">
        <f>IF(D482="X",0,IF(E482="X",0,VLOOKUP(E482,'34'!$K$3:$L$16,2,FALSE)))</f>
        <v>#N/A</v>
      </c>
      <c r="P482" s="108" t="e">
        <f t="shared" si="15"/>
        <v>#N/A</v>
      </c>
    </row>
    <row r="483" spans="3:23">
      <c r="N483" s="108">
        <f t="shared" si="14"/>
        <v>0</v>
      </c>
      <c r="O483" s="108" t="e">
        <f>IF(D483="X",0,IF(E483="X",0,VLOOKUP(E483,'34'!$K$3:$L$16,2,FALSE)))</f>
        <v>#N/A</v>
      </c>
      <c r="P483" s="108" t="e">
        <f t="shared" si="15"/>
        <v>#N/A</v>
      </c>
    </row>
    <row r="484" spans="3:23">
      <c r="N484" s="108">
        <f t="shared" si="14"/>
        <v>0</v>
      </c>
      <c r="O484" s="108" t="e">
        <f>IF(D484="X",0,IF(E484="X",0,VLOOKUP(E484,'34'!$K$3:$L$16,2,FALSE)))</f>
        <v>#N/A</v>
      </c>
      <c r="P484" s="108" t="e">
        <f t="shared" si="15"/>
        <v>#N/A</v>
      </c>
    </row>
    <row r="485" spans="3:23">
      <c r="N485" s="108">
        <f t="shared" si="14"/>
        <v>0</v>
      </c>
      <c r="O485" s="108" t="e">
        <f>IF(D485="X",0,IF(E485="X",0,VLOOKUP(E485,'34'!$K$3:$L$16,2,FALSE)))</f>
        <v>#N/A</v>
      </c>
      <c r="P485" s="108" t="e">
        <f t="shared" si="15"/>
        <v>#N/A</v>
      </c>
    </row>
    <row r="486" spans="3:23">
      <c r="N486" s="108">
        <f t="shared" si="14"/>
        <v>0</v>
      </c>
      <c r="O486" s="108" t="e">
        <f>IF(D486="X",0,IF(E486="X",0,VLOOKUP(E486,'34'!$K$3:$L$16,2,FALSE)))</f>
        <v>#N/A</v>
      </c>
      <c r="P486" s="108" t="e">
        <f t="shared" si="15"/>
        <v>#N/A</v>
      </c>
    </row>
    <row r="487" spans="3:23">
      <c r="N487" s="108">
        <f t="shared" si="14"/>
        <v>0</v>
      </c>
      <c r="O487" s="108" t="e">
        <f>IF(D487="X",0,IF(E487="X",0,VLOOKUP(E487,'34'!$K$3:$L$16,2,FALSE)))</f>
        <v>#N/A</v>
      </c>
      <c r="P487" s="108" t="e">
        <f t="shared" si="15"/>
        <v>#N/A</v>
      </c>
    </row>
    <row r="488" spans="3:23">
      <c r="N488" s="108">
        <f t="shared" si="14"/>
        <v>0</v>
      </c>
      <c r="O488" s="108" t="e">
        <f>IF(D488="X",0,IF(E488="X",0,VLOOKUP(E488,'34'!$K$3:$L$16,2,FALSE)))</f>
        <v>#N/A</v>
      </c>
      <c r="P488" s="108" t="e">
        <f t="shared" si="15"/>
        <v>#N/A</v>
      </c>
    </row>
    <row r="489" spans="3:23">
      <c r="N489" s="108">
        <f t="shared" si="14"/>
        <v>0</v>
      </c>
      <c r="O489" s="108" t="e">
        <f>IF(D489="X",0,IF(E489="X",0,VLOOKUP(E489,'34'!$K$3:$L$16,2,FALSE)))</f>
        <v>#N/A</v>
      </c>
      <c r="P489" s="108" t="e">
        <f t="shared" si="15"/>
        <v>#N/A</v>
      </c>
    </row>
    <row r="490" spans="3:23">
      <c r="N490" s="108">
        <f t="shared" si="14"/>
        <v>0</v>
      </c>
      <c r="O490" s="108" t="e">
        <f>IF(D490="X",0,IF(E490="X",0,VLOOKUP(E490,'34'!$K$3:$L$16,2,FALSE)))</f>
        <v>#N/A</v>
      </c>
      <c r="P490" s="108" t="e">
        <f t="shared" si="15"/>
        <v>#N/A</v>
      </c>
    </row>
    <row r="491" spans="3:23">
      <c r="N491" s="108">
        <f t="shared" si="14"/>
        <v>0</v>
      </c>
      <c r="O491" s="108" t="e">
        <f>IF(D491="X",0,IF(E491="X",0,VLOOKUP(E491,'34'!$K$3:$L$16,2,FALSE)))</f>
        <v>#N/A</v>
      </c>
      <c r="P491" s="108" t="e">
        <f t="shared" si="15"/>
        <v>#N/A</v>
      </c>
    </row>
    <row r="492" spans="3:23">
      <c r="N492" s="108">
        <f t="shared" si="14"/>
        <v>0</v>
      </c>
      <c r="O492" s="108" t="e">
        <f>IF(D492="X",0,IF(E492="X",0,VLOOKUP(E492,'34'!$K$3:$L$16,2,FALSE)))</f>
        <v>#N/A</v>
      </c>
      <c r="P492" s="108" t="e">
        <f t="shared" si="15"/>
        <v>#N/A</v>
      </c>
    </row>
    <row r="493" spans="3:23">
      <c r="N493" s="108">
        <f t="shared" si="14"/>
        <v>0</v>
      </c>
      <c r="O493" s="108" t="e">
        <f>IF(D493="X",0,IF(E493="X",0,VLOOKUP(E493,'34'!$K$3:$L$16,2,FALSE)))</f>
        <v>#N/A</v>
      </c>
      <c r="P493" s="108" t="e">
        <f t="shared" si="15"/>
        <v>#N/A</v>
      </c>
    </row>
    <row r="494" spans="3:23">
      <c r="N494" s="108">
        <f t="shared" si="14"/>
        <v>0</v>
      </c>
      <c r="O494" s="108" t="e">
        <f>IF(D494="X",0,IF(E494="X",0,VLOOKUP(E494,'34'!$K$3:$L$16,2,FALSE)))</f>
        <v>#N/A</v>
      </c>
      <c r="P494" s="108" t="e">
        <f t="shared" si="15"/>
        <v>#N/A</v>
      </c>
    </row>
    <row r="495" spans="3:23" ht="15.75" thickBot="1">
      <c r="C495" s="109" t="s">
        <v>173</v>
      </c>
      <c r="D495" s="79"/>
      <c r="E495" s="79"/>
      <c r="F495" s="91">
        <f t="shared" ref="F495:M495" si="16">SUM(F4:F494)</f>
        <v>0</v>
      </c>
      <c r="G495" s="91">
        <f t="shared" si="16"/>
        <v>0</v>
      </c>
      <c r="H495" s="91">
        <f t="shared" si="16"/>
        <v>0</v>
      </c>
      <c r="I495" s="91">
        <f t="shared" si="16"/>
        <v>0</v>
      </c>
      <c r="J495" s="91">
        <f t="shared" si="16"/>
        <v>0</v>
      </c>
      <c r="K495" s="91">
        <f t="shared" si="16"/>
        <v>0</v>
      </c>
      <c r="L495" s="91">
        <f t="shared" si="16"/>
        <v>0</v>
      </c>
      <c r="M495" s="91">
        <f t="shared" si="16"/>
        <v>0</v>
      </c>
      <c r="Q495" s="79" t="s">
        <v>174</v>
      </c>
      <c r="R495" s="91">
        <f t="shared" ref="R495:W495" si="17">SUM(R4:R494)</f>
        <v>0</v>
      </c>
      <c r="S495" s="91">
        <f t="shared" si="17"/>
        <v>0</v>
      </c>
      <c r="T495" s="91">
        <f t="shared" si="17"/>
        <v>0</v>
      </c>
      <c r="U495" s="91">
        <f t="shared" si="17"/>
        <v>0</v>
      </c>
      <c r="V495" s="91">
        <f t="shared" si="17"/>
        <v>0</v>
      </c>
      <c r="W495" s="91">
        <f t="shared" si="17"/>
        <v>0</v>
      </c>
    </row>
    <row r="496" spans="3:23" ht="15.75" thickTop="1"/>
    <row r="498" spans="3:16">
      <c r="C498" s="80" t="s">
        <v>172</v>
      </c>
      <c r="F498" s="33"/>
      <c r="G498" s="33"/>
      <c r="H498" s="33"/>
      <c r="I498" s="33"/>
      <c r="J498" s="33"/>
      <c r="K498" s="33"/>
      <c r="L498" s="33"/>
      <c r="M498" s="33"/>
      <c r="N498" s="81" t="s">
        <v>186</v>
      </c>
      <c r="O498" s="33"/>
      <c r="P498" s="81" t="s">
        <v>177</v>
      </c>
    </row>
    <row r="499" spans="3:16">
      <c r="C499" s="81" t="str">
        <f>IF('34'!K3="", "Vrije categorie",'34'!K3)</f>
        <v>A</v>
      </c>
      <c r="F499" s="92" cm="1">
        <f t="array" ref="F499">SUMPRODUCT(--($E$4:$E$494=C499),--($D$4:$D$494=""),$F$4:$F$494)</f>
        <v>0</v>
      </c>
      <c r="G499" s="92" cm="1">
        <f t="array" ref="G499">SUMPRODUCT(--($E$4:$E$494=C499),--($D$4:$D$494=""),$G$4:$G$494)</f>
        <v>0</v>
      </c>
      <c r="H499" s="92" cm="1">
        <f t="array" ref="H499">SUMPRODUCT(--($E$4:$E$494=C499),--($D$4:$D$494=""),$H$4:$H$494)</f>
        <v>0</v>
      </c>
      <c r="I499" s="92" cm="1">
        <f t="array" ref="I499">SUMPRODUCT(--($E$4:$E$494=C499),--($D$4:$D$494=""),$I$4:$I$494)</f>
        <v>0</v>
      </c>
      <c r="J499" s="92" cm="1">
        <f t="array" ref="J499">SUMPRODUCT(--($E$4:$E$494=C499),--($D$4:$D$494=""),$J$4:$J$494)</f>
        <v>0</v>
      </c>
      <c r="K499" s="92" cm="1">
        <f t="array" ref="K499">SUMPRODUCT(--($E$4:$E$494=C499),--($D$4:$D$494=""),$K$4:$K$494)</f>
        <v>0</v>
      </c>
      <c r="L499" s="92" cm="1">
        <f t="array" ref="L499">SUMPRODUCT(--($E$4:$E$494=C499),--($D$4:$D$494=""),$L$4:$L$494)</f>
        <v>0</v>
      </c>
      <c r="M499" s="92" cm="1">
        <f t="array" ref="M499">SUMPRODUCT(--($E$4:$E$494=C499),--($D$4:$D$494=""),$M$4:$M$494)</f>
        <v>0</v>
      </c>
      <c r="N499" s="92">
        <f>SUM(F499:M499)</f>
        <v>0</v>
      </c>
      <c r="O499" s="81"/>
      <c r="P499" s="92" t="e" cm="1">
        <f t="array" ref="P499">SUMPRODUCT(--($E$4:$E$494=C499),--($D$4:$D$494=""),$P$4:$P$494)</f>
        <v>#N/A</v>
      </c>
    </row>
    <row r="500" spans="3:16">
      <c r="C500" s="81" t="str">
        <f>IF('34'!K4="", "Vrije categorie",'34'!K4)</f>
        <v>B</v>
      </c>
      <c r="F500" s="92" cm="1">
        <f t="array" ref="F500">SUMPRODUCT(--($E$4:$E$494=C500),--($D$4:$D$494=""),$F$4:$F$494)</f>
        <v>0</v>
      </c>
      <c r="G500" s="92" cm="1">
        <f t="array" ref="G500">SUMPRODUCT(--($E$4:$E$494=C500),--($D$4:$D$494=""),$G$4:$G$494)</f>
        <v>0</v>
      </c>
      <c r="H500" s="92" cm="1">
        <f t="array" ref="H500">SUMPRODUCT(--($E$4:$E$494=C500),--($D$4:$D$494=""),$H$4:$H$494)</f>
        <v>0</v>
      </c>
      <c r="I500" s="92" cm="1">
        <f t="array" ref="I500">SUMPRODUCT(--($E$4:$E$494=C500),--($D$4:$D$494=""),$I$4:$I$494)</f>
        <v>0</v>
      </c>
      <c r="J500" s="92" cm="1">
        <f t="array" ref="J500">SUMPRODUCT(--($E$4:$E$494=C500),--($D$4:$D$494=""),$J$4:$J$494)</f>
        <v>0</v>
      </c>
      <c r="K500" s="92" cm="1">
        <f t="array" ref="K500">SUMPRODUCT(--($E$4:$E$494=C500),--($D$4:$D$494=""),$K$4:$K$494)</f>
        <v>0</v>
      </c>
      <c r="L500" s="92" cm="1">
        <f t="array" ref="L500">SUMPRODUCT(--($E$4:$E$494=C500),--($D$4:$D$494=""),$L$4:$L$494)</f>
        <v>0</v>
      </c>
      <c r="M500" s="92" cm="1">
        <f t="array" ref="M500">SUMPRODUCT(--($E$4:$E$494=C500),--($D$4:$D$494=""),$M$4:$M$494)</f>
        <v>0</v>
      </c>
      <c r="N500" s="92">
        <f t="shared" ref="N500:N512" si="18">SUM(F500:M500)</f>
        <v>0</v>
      </c>
      <c r="O500" s="81"/>
      <c r="P500" s="92" t="e" cm="1">
        <f t="array" ref="P500">SUMPRODUCT(--($E$4:$E$494=C500),--($D$4:$D$494=""),$P$4:$P$494)</f>
        <v>#N/A</v>
      </c>
    </row>
    <row r="501" spans="3:16">
      <c r="C501" s="81" t="str">
        <f>IF('34'!K5="", "Vrije categorie",'34'!K5)</f>
        <v>C</v>
      </c>
      <c r="F501" s="92" cm="1">
        <f t="array" ref="F501">SUMPRODUCT(--($E$4:$E$494=C501),--($D$4:$D$494=""),$F$4:$F$494)</f>
        <v>0</v>
      </c>
      <c r="G501" s="92" cm="1">
        <f t="array" ref="G501">SUMPRODUCT(--($E$4:$E$494=C501),--($D$4:$D$494=""),$G$4:$G$494)</f>
        <v>0</v>
      </c>
      <c r="H501" s="92" cm="1">
        <f t="array" ref="H501">SUMPRODUCT(--($E$4:$E$494=C501),--($D$4:$D$494=""),$H$4:$H$494)</f>
        <v>0</v>
      </c>
      <c r="I501" s="92" cm="1">
        <f t="array" ref="I501">SUMPRODUCT(--($E$4:$E$494=C501),--($D$4:$D$494=""),$I$4:$I$494)</f>
        <v>0</v>
      </c>
      <c r="J501" s="92" cm="1">
        <f t="array" ref="J501">SUMPRODUCT(--($E$4:$E$494=C501),--($D$4:$D$494=""),$J$4:$J$494)</f>
        <v>0</v>
      </c>
      <c r="K501" s="92" cm="1">
        <f t="array" ref="K501">SUMPRODUCT(--($E$4:$E$494=C501),--($D$4:$D$494=""),$K$4:$K$494)</f>
        <v>0</v>
      </c>
      <c r="L501" s="92" cm="1">
        <f t="array" ref="L501">SUMPRODUCT(--($E$4:$E$494=C501),--($D$4:$D$494=""),$L$4:$L$494)</f>
        <v>0</v>
      </c>
      <c r="M501" s="92" cm="1">
        <f t="array" ref="M501">SUMPRODUCT(--($E$4:$E$494=C501),--($D$4:$D$494=""),$M$4:$M$494)</f>
        <v>0</v>
      </c>
      <c r="N501" s="92">
        <f t="shared" si="18"/>
        <v>0</v>
      </c>
      <c r="O501" s="81"/>
      <c r="P501" s="92" t="e" cm="1">
        <f t="array" ref="P501">SUMPRODUCT(--($E$4:$E$494=C501),--($D$4:$D$494=""),$P$4:$P$494)</f>
        <v>#N/A</v>
      </c>
    </row>
    <row r="502" spans="3:16">
      <c r="C502" s="81" t="str">
        <f>IF('34'!K6="", "Vrije categorie",'34'!K6)</f>
        <v>D</v>
      </c>
      <c r="F502" s="92" cm="1">
        <f t="array" ref="F502">SUMPRODUCT(--($E$4:$E$494=C502),--($D$4:$D$494=""),$F$4:$F$494)</f>
        <v>0</v>
      </c>
      <c r="G502" s="92" cm="1">
        <f t="array" ref="G502">SUMPRODUCT(--($E$4:$E$494=C502),--($D$4:$D$494=""),$G$4:$G$494)</f>
        <v>0</v>
      </c>
      <c r="H502" s="92" cm="1">
        <f t="array" ref="H502">SUMPRODUCT(--($E$4:$E$494=C502),--($D$4:$D$494=""),$H$4:$H$494)</f>
        <v>0</v>
      </c>
      <c r="I502" s="92" cm="1">
        <f t="array" ref="I502">SUMPRODUCT(--($E$4:$E$494=C502),--($D$4:$D$494=""),$I$4:$I$494)</f>
        <v>0</v>
      </c>
      <c r="J502" s="92" cm="1">
        <f t="array" ref="J502">SUMPRODUCT(--($E$4:$E$494=C502),--($D$4:$D$494=""),$J$4:$J$494)</f>
        <v>0</v>
      </c>
      <c r="K502" s="92" cm="1">
        <f t="array" ref="K502">SUMPRODUCT(--($E$4:$E$494=C502),--($D$4:$D$494=""),$K$4:$K$494)</f>
        <v>0</v>
      </c>
      <c r="L502" s="92" cm="1">
        <f t="array" ref="L502">SUMPRODUCT(--($E$4:$E$494=C502),--($D$4:$D$494=""),$L$4:$L$494)</f>
        <v>0</v>
      </c>
      <c r="M502" s="92" cm="1">
        <f t="array" ref="M502">SUMPRODUCT(--($E$4:$E$494=C502),--($D$4:$D$494=""),$M$4:$M$494)</f>
        <v>0</v>
      </c>
      <c r="N502" s="92">
        <f t="shared" si="18"/>
        <v>0</v>
      </c>
      <c r="O502" s="81"/>
      <c r="P502" s="92" t="e" cm="1">
        <f t="array" ref="P502">SUMPRODUCT(--($E$4:$E$494=C502),--($D$4:$D$494=""),$P$4:$P$494)</f>
        <v>#N/A</v>
      </c>
    </row>
    <row r="503" spans="3:16">
      <c r="C503" s="81" t="str">
        <f>IF('34'!K7="", "Vrije categorie",'34'!K7)</f>
        <v>E</v>
      </c>
      <c r="F503" s="92" cm="1">
        <f t="array" ref="F503">SUMPRODUCT(--($E$4:$E$494=C503),--($D$4:$D$494=""),$F$4:$F$494)</f>
        <v>0</v>
      </c>
      <c r="G503" s="92" cm="1">
        <f t="array" ref="G503">SUMPRODUCT(--($E$4:$E$494=C503),--($D$4:$D$494=""),$G$4:$G$494)</f>
        <v>0</v>
      </c>
      <c r="H503" s="92" cm="1">
        <f t="array" ref="H503">SUMPRODUCT(--($E$4:$E$494=C503),--($D$4:$D$494=""),$H$4:$H$494)</f>
        <v>0</v>
      </c>
      <c r="I503" s="92" cm="1">
        <f t="array" ref="I503">SUMPRODUCT(--($E$4:$E$494=C503),--($D$4:$D$494=""),$I$4:$I$494)</f>
        <v>0</v>
      </c>
      <c r="J503" s="92" cm="1">
        <f t="array" ref="J503">SUMPRODUCT(--($E$4:$E$494=C503),--($D$4:$D$494=""),$J$4:$J$494)</f>
        <v>0</v>
      </c>
      <c r="K503" s="92" cm="1">
        <f t="array" ref="K503">SUMPRODUCT(--($E$4:$E$494=C503),--($D$4:$D$494=""),$K$4:$K$494)</f>
        <v>0</v>
      </c>
      <c r="L503" s="92" cm="1">
        <f t="array" ref="L503">SUMPRODUCT(--($E$4:$E$494=C503),--($D$4:$D$494=""),$L$4:$L$494)</f>
        <v>0</v>
      </c>
      <c r="M503" s="92" cm="1">
        <f t="array" ref="M503">SUMPRODUCT(--($E$4:$E$494=C503),--($D$4:$D$494=""),$M$4:$M$494)</f>
        <v>0</v>
      </c>
      <c r="N503" s="92">
        <f t="shared" si="18"/>
        <v>0</v>
      </c>
      <c r="O503" s="81"/>
      <c r="P503" s="92" t="e" cm="1">
        <f t="array" ref="P503">SUMPRODUCT(--($E$4:$E$494=C503),--($D$4:$D$494=""),$P$4:$P$494)</f>
        <v>#N/A</v>
      </c>
    </row>
    <row r="504" spans="3:16">
      <c r="C504" s="81" t="str">
        <f>IF('34'!K8="", "Vrije categorie",'34'!K8)</f>
        <v>F</v>
      </c>
      <c r="F504" s="92" cm="1">
        <f t="array" ref="F504">SUMPRODUCT(--($E$4:$E$494=C504),--($D$4:$D$494=""),$F$4:$F$494)</f>
        <v>0</v>
      </c>
      <c r="G504" s="92" cm="1">
        <f t="array" ref="G504">SUMPRODUCT(--($E$4:$E$494=C504),--($D$4:$D$494=""),$G$4:$G$494)</f>
        <v>0</v>
      </c>
      <c r="H504" s="92" cm="1">
        <f t="array" ref="H504">SUMPRODUCT(--($E$4:$E$494=C504),--($D$4:$D$494=""),$H$4:$H$494)</f>
        <v>0</v>
      </c>
      <c r="I504" s="92" cm="1">
        <f t="array" ref="I504">SUMPRODUCT(--($E$4:$E$494=C504),--($D$4:$D$494=""),$I$4:$I$494)</f>
        <v>0</v>
      </c>
      <c r="J504" s="92" cm="1">
        <f t="array" ref="J504">SUMPRODUCT(--($E$4:$E$494=C504),--($D$4:$D$494=""),$J$4:$J$494)</f>
        <v>0</v>
      </c>
      <c r="K504" s="92" cm="1">
        <f t="array" ref="K504">SUMPRODUCT(--($E$4:$E$494=C504),--($D$4:$D$494=""),$K$4:$K$494)</f>
        <v>0</v>
      </c>
      <c r="L504" s="92" cm="1">
        <f t="array" ref="L504">SUMPRODUCT(--($E$4:$E$494=C504),--($D$4:$D$494=""),$L$4:$L$494)</f>
        <v>0</v>
      </c>
      <c r="M504" s="92" cm="1">
        <f t="array" ref="M504">SUMPRODUCT(--($E$4:$E$494=C504),--($D$4:$D$494=""),$M$4:$M$494)</f>
        <v>0</v>
      </c>
      <c r="N504" s="92">
        <f t="shared" si="18"/>
        <v>0</v>
      </c>
      <c r="O504" s="81"/>
      <c r="P504" s="92" t="e" cm="1">
        <f t="array" ref="P504">SUMPRODUCT(--($E$4:$E$494=C504),--($D$4:$D$494=""),$P$4:$P$494)</f>
        <v>#N/A</v>
      </c>
    </row>
    <row r="505" spans="3:16">
      <c r="C505" s="81" t="str">
        <f>IF('34'!K9="", "Vrije categorie",'34'!K9)</f>
        <v>G</v>
      </c>
      <c r="F505" s="92" cm="1">
        <f t="array" ref="F505">SUMPRODUCT(--($E$4:$E$494=C505),--($D$4:$D$494=""),$F$4:$F$494)</f>
        <v>0</v>
      </c>
      <c r="G505" s="92" cm="1">
        <f t="array" ref="G505">SUMPRODUCT(--($E$4:$E$494=C505),--($D$4:$D$494=""),$G$4:$G$494)</f>
        <v>0</v>
      </c>
      <c r="H505" s="92" cm="1">
        <f t="array" ref="H505">SUMPRODUCT(--($E$4:$E$494=C505),--($D$4:$D$494=""),$H$4:$H$494)</f>
        <v>0</v>
      </c>
      <c r="I505" s="92" cm="1">
        <f t="array" ref="I505">SUMPRODUCT(--($E$4:$E$494=C505),--($D$4:$D$494=""),$I$4:$I$494)</f>
        <v>0</v>
      </c>
      <c r="J505" s="92" cm="1">
        <f t="array" ref="J505">SUMPRODUCT(--($E$4:$E$494=C505),--($D$4:$D$494=""),$J$4:$J$494)</f>
        <v>0</v>
      </c>
      <c r="K505" s="92" cm="1">
        <f t="array" ref="K505">SUMPRODUCT(--($E$4:$E$494=C505),--($D$4:$D$494=""),$K$4:$K$494)</f>
        <v>0</v>
      </c>
      <c r="L505" s="92" cm="1">
        <f t="array" ref="L505">SUMPRODUCT(--($E$4:$E$494=C505),--($D$4:$D$494=""),$L$4:$L$494)</f>
        <v>0</v>
      </c>
      <c r="M505" s="92" cm="1">
        <f t="array" ref="M505">SUMPRODUCT(--($E$4:$E$494=C505),--($D$4:$D$494=""),$M$4:$M$494)</f>
        <v>0</v>
      </c>
      <c r="N505" s="92">
        <f t="shared" si="18"/>
        <v>0</v>
      </c>
      <c r="O505" s="81"/>
      <c r="P505" s="92" t="e" cm="1">
        <f t="array" ref="P505">SUMPRODUCT(--($E$4:$E$494=C505),--($D$4:$D$494=""),$P$4:$P$494)</f>
        <v>#N/A</v>
      </c>
    </row>
    <row r="506" spans="3:16">
      <c r="C506" s="81" t="str">
        <f>IF('34'!K10="", "Vrije categorie",'34'!K10)</f>
        <v>H</v>
      </c>
      <c r="F506" s="92" cm="1">
        <f t="array" ref="F506">SUMPRODUCT(--($E$4:$E$494=C506),--($D$4:$D$494=""),$F$4:$F$494)</f>
        <v>0</v>
      </c>
      <c r="G506" s="92" cm="1">
        <f t="array" ref="G506">SUMPRODUCT(--($E$4:$E$494=C506),--($D$4:$D$494=""),$G$4:$G$494)</f>
        <v>0</v>
      </c>
      <c r="H506" s="92" cm="1">
        <f t="array" ref="H506">SUMPRODUCT(--($E$4:$E$494=C506),--($D$4:$D$494=""),$H$4:$H$494)</f>
        <v>0</v>
      </c>
      <c r="I506" s="92" cm="1">
        <f t="array" ref="I506">SUMPRODUCT(--($E$4:$E$494=C506),--($D$4:$D$494=""),$I$4:$I$494)</f>
        <v>0</v>
      </c>
      <c r="J506" s="92" cm="1">
        <f t="array" ref="J506">SUMPRODUCT(--($E$4:$E$494=C506),--($D$4:$D$494=""),$J$4:$J$494)</f>
        <v>0</v>
      </c>
      <c r="K506" s="92" cm="1">
        <f t="array" ref="K506">SUMPRODUCT(--($E$4:$E$494=C506),--($D$4:$D$494=""),$K$4:$K$494)</f>
        <v>0</v>
      </c>
      <c r="L506" s="92" cm="1">
        <f t="array" ref="L506">SUMPRODUCT(--($E$4:$E$494=C506),--($D$4:$D$494=""),$L$4:$L$494)</f>
        <v>0</v>
      </c>
      <c r="M506" s="92" cm="1">
        <f t="array" ref="M506">SUMPRODUCT(--($E$4:$E$494=C506),--($D$4:$D$494=""),$M$4:$M$494)</f>
        <v>0</v>
      </c>
      <c r="N506" s="92">
        <f t="shared" si="18"/>
        <v>0</v>
      </c>
      <c r="O506" s="81"/>
      <c r="P506" s="92" t="e" cm="1">
        <f t="array" ref="P506">SUMPRODUCT(--($E$4:$E$494=C506),--($D$4:$D$494=""),$P$4:$P$494)</f>
        <v>#N/A</v>
      </c>
    </row>
    <row r="507" spans="3:16">
      <c r="C507" s="81" t="str">
        <f>IF('34'!K11="", "Vrije categorie",'34'!K11)</f>
        <v>I</v>
      </c>
      <c r="F507" s="92" cm="1">
        <f t="array" ref="F507">SUMPRODUCT(--($E$4:$E$494=C507),--($D$4:$D$494=""),$F$4:$F$494)</f>
        <v>0</v>
      </c>
      <c r="G507" s="92" cm="1">
        <f t="array" ref="G507">SUMPRODUCT(--($E$4:$E$494=C507),--($D$4:$D$494=""),$G$4:$G$494)</f>
        <v>0</v>
      </c>
      <c r="H507" s="92" cm="1">
        <f t="array" ref="H507">SUMPRODUCT(--($E$4:$E$494=C507),--($D$4:$D$494=""),$H$4:$H$494)</f>
        <v>0</v>
      </c>
      <c r="I507" s="92" cm="1">
        <f t="array" ref="I507">SUMPRODUCT(--($E$4:$E$494=C507),--($D$4:$D$494=""),$I$4:$I$494)</f>
        <v>0</v>
      </c>
      <c r="J507" s="92" cm="1">
        <f t="array" ref="J507">SUMPRODUCT(--($E$4:$E$494=C507),--($D$4:$D$494=""),$J$4:$J$494)</f>
        <v>0</v>
      </c>
      <c r="K507" s="92" cm="1">
        <f t="array" ref="K507">SUMPRODUCT(--($E$4:$E$494=C507),--($D$4:$D$494=""),$K$4:$K$494)</f>
        <v>0</v>
      </c>
      <c r="L507" s="92" cm="1">
        <f t="array" ref="L507">SUMPRODUCT(--($E$4:$E$494=C507),--($D$4:$D$494=""),$L$4:$L$494)</f>
        <v>0</v>
      </c>
      <c r="M507" s="92" cm="1">
        <f t="array" ref="M507">SUMPRODUCT(--($E$4:$E$494=C507),--($D$4:$D$494=""),$M$4:$M$494)</f>
        <v>0</v>
      </c>
      <c r="N507" s="92">
        <f t="shared" si="18"/>
        <v>0</v>
      </c>
      <c r="O507" s="81"/>
      <c r="P507" s="92" t="e" cm="1">
        <f t="array" ref="P507">SUMPRODUCT(--($E$4:$E$494=C507),--($D$4:$D$494=""),$P$4:$P$494)</f>
        <v>#N/A</v>
      </c>
    </row>
    <row r="508" spans="3:16">
      <c r="C508" s="81" t="str">
        <f>IF('34'!K12="", "Vrije categorie",'34'!K12)</f>
        <v>J</v>
      </c>
      <c r="F508" s="92" cm="1">
        <f t="array" ref="F508">SUMPRODUCT(--($E$4:$E$494=C508),--($D$4:$D$494=""),$F$4:$F$494)</f>
        <v>0</v>
      </c>
      <c r="G508" s="92" cm="1">
        <f t="array" ref="G508">SUMPRODUCT(--($E$4:$E$494=C508),--($D$4:$D$494=""),$G$4:$G$494)</f>
        <v>0</v>
      </c>
      <c r="H508" s="92" cm="1">
        <f t="array" ref="H508">SUMPRODUCT(--($E$4:$E$494=C508),--($D$4:$D$494=""),$H$4:$H$494)</f>
        <v>0</v>
      </c>
      <c r="I508" s="92" cm="1">
        <f t="array" ref="I508">SUMPRODUCT(--($E$4:$E$494=C508),--($D$4:$D$494=""),$I$4:$I$494)</f>
        <v>0</v>
      </c>
      <c r="J508" s="92" cm="1">
        <f t="array" ref="J508">SUMPRODUCT(--($E$4:$E$494=C508),--($D$4:$D$494=""),$J$4:$J$494)</f>
        <v>0</v>
      </c>
      <c r="K508" s="92" cm="1">
        <f t="array" ref="K508">SUMPRODUCT(--($E$4:$E$494=C508),--($D$4:$D$494=""),$K$4:$K$494)</f>
        <v>0</v>
      </c>
      <c r="L508" s="92" cm="1">
        <f t="array" ref="L508">SUMPRODUCT(--($E$4:$E$494=C508),--($D$4:$D$494=""),$L$4:$L$494)</f>
        <v>0</v>
      </c>
      <c r="M508" s="92" cm="1">
        <f t="array" ref="M508">SUMPRODUCT(--($E$4:$E$494=C508),--($D$4:$D$494=""),$M$4:$M$494)</f>
        <v>0</v>
      </c>
      <c r="N508" s="92">
        <f t="shared" si="18"/>
        <v>0</v>
      </c>
      <c r="O508" s="81"/>
      <c r="P508" s="92" t="e" cm="1">
        <f t="array" ref="P508">SUMPRODUCT(--($E$4:$E$494=C508),--($D$4:$D$494=""),$P$4:$P$494)</f>
        <v>#N/A</v>
      </c>
    </row>
    <row r="509" spans="3:16">
      <c r="C509" s="81" t="str">
        <f>IF('34'!K13="", "Vrije categorie",'34'!K13)</f>
        <v>K</v>
      </c>
      <c r="F509" s="92" cm="1">
        <f t="array" ref="F509">SUMPRODUCT(--($E$4:$E$494=C509),--($D$4:$D$494=""),$F$4:$F$494)</f>
        <v>0</v>
      </c>
      <c r="G509" s="92" cm="1">
        <f t="array" ref="G509">SUMPRODUCT(--($E$4:$E$494=C509),--($D$4:$D$494=""),$G$4:$G$494)</f>
        <v>0</v>
      </c>
      <c r="H509" s="92" cm="1">
        <f t="array" ref="H509">SUMPRODUCT(--($E$4:$E$494=C509),--($D$4:$D$494=""),$H$4:$H$494)</f>
        <v>0</v>
      </c>
      <c r="I509" s="92" cm="1">
        <f t="array" ref="I509">SUMPRODUCT(--($E$4:$E$494=C509),--($D$4:$D$494=""),$I$4:$I$494)</f>
        <v>0</v>
      </c>
      <c r="J509" s="92" cm="1">
        <f t="array" ref="J509">SUMPRODUCT(--($E$4:$E$494=C509),--($D$4:$D$494=""),$J$4:$J$494)</f>
        <v>0</v>
      </c>
      <c r="K509" s="92" cm="1">
        <f t="array" ref="K509">SUMPRODUCT(--($E$4:$E$494=C509),--($D$4:$D$494=""),$K$4:$K$494)</f>
        <v>0</v>
      </c>
      <c r="L509" s="92" cm="1">
        <f t="array" ref="L509">SUMPRODUCT(--($E$4:$E$494=C509),--($D$4:$D$494=""),$L$4:$L$494)</f>
        <v>0</v>
      </c>
      <c r="M509" s="92" cm="1">
        <f t="array" ref="M509">SUMPRODUCT(--($E$4:$E$494=C509),--($D$4:$D$494=""),$M$4:$M$494)</f>
        <v>0</v>
      </c>
      <c r="N509" s="92">
        <f t="shared" si="18"/>
        <v>0</v>
      </c>
      <c r="O509" s="81"/>
      <c r="P509" s="92" t="e" cm="1">
        <f t="array" ref="P509">SUMPRODUCT(--($E$4:$E$494=C509),--($D$4:$D$494=""),$P$4:$P$494)</f>
        <v>#N/A</v>
      </c>
    </row>
    <row r="510" spans="3:16">
      <c r="C510" s="81" t="str">
        <f>IF('34'!K14="", "Vrije categorie",'34'!K14)</f>
        <v>Vrije categorie</v>
      </c>
      <c r="F510" s="92" cm="1">
        <f t="array" ref="F510">SUMPRODUCT(--($E$4:$E$494=C510),--($D$4:$D$494=""),$F$4:$F$494)</f>
        <v>0</v>
      </c>
      <c r="G510" s="92" cm="1">
        <f t="array" ref="G510">SUMPRODUCT(--($E$4:$E$494=C510),--($D$4:$D$494=""),$G$4:$G$494)</f>
        <v>0</v>
      </c>
      <c r="H510" s="92" cm="1">
        <f t="array" ref="H510">SUMPRODUCT(--($E$4:$E$494=C510),--($D$4:$D$494=""),$H$4:$H$494)</f>
        <v>0</v>
      </c>
      <c r="I510" s="92" cm="1">
        <f t="array" ref="I510">SUMPRODUCT(--($E$4:$E$494=C510),--($D$4:$D$494=""),$I$4:$I$494)</f>
        <v>0</v>
      </c>
      <c r="J510" s="92" cm="1">
        <f t="array" ref="J510">SUMPRODUCT(--($E$4:$E$494=C510),--($D$4:$D$494=""),$J$4:$J$494)</f>
        <v>0</v>
      </c>
      <c r="K510" s="92" cm="1">
        <f t="array" ref="K510">SUMPRODUCT(--($E$4:$E$494=C510),--($D$4:$D$494=""),$K$4:$K$494)</f>
        <v>0</v>
      </c>
      <c r="L510" s="92" cm="1">
        <f t="array" ref="L510">SUMPRODUCT(--($E$4:$E$494=C510),--($D$4:$D$494=""),$L$4:$L$494)</f>
        <v>0</v>
      </c>
      <c r="M510" s="92" cm="1">
        <f t="array" ref="M510">SUMPRODUCT(--($E$4:$E$494=C510),--($D$4:$D$494=""),$M$4:$M$494)</f>
        <v>0</v>
      </c>
      <c r="N510" s="92">
        <f t="shared" si="18"/>
        <v>0</v>
      </c>
      <c r="O510" s="81"/>
      <c r="P510" s="92" t="e" cm="1">
        <f t="array" ref="P510">SUMPRODUCT(--($E$4:$E$494=C510),--($D$4:$D$494=""),$P$4:$P$494)</f>
        <v>#N/A</v>
      </c>
    </row>
    <row r="511" spans="3:16">
      <c r="C511" s="81" t="str">
        <f>IF('34'!K15="", "Vrije categorie",'34'!K15)</f>
        <v>Vrije categorie</v>
      </c>
      <c r="F511" s="92" cm="1">
        <f t="array" ref="F511">SUMPRODUCT(--($E$4:$E$494=C511),--($D$4:$D$494=""),$F$4:$F$494)</f>
        <v>0</v>
      </c>
      <c r="G511" s="92" cm="1">
        <f t="array" ref="G511">SUMPRODUCT(--($E$4:$E$494=C511),--($D$4:$D$494=""),$G$4:$G$494)</f>
        <v>0</v>
      </c>
      <c r="H511" s="92" cm="1">
        <f t="array" ref="H511">SUMPRODUCT(--($E$4:$E$494=C511),--($D$4:$D$494=""),$H$4:$H$494)</f>
        <v>0</v>
      </c>
      <c r="I511" s="92" cm="1">
        <f t="array" ref="I511">SUMPRODUCT(--($E$4:$E$494=C511),--($D$4:$D$494=""),$I$4:$I$494)</f>
        <v>0</v>
      </c>
      <c r="J511" s="92" cm="1">
        <f t="array" ref="J511">SUMPRODUCT(--($E$4:$E$494=C511),--($D$4:$D$494=""),$J$4:$J$494)</f>
        <v>0</v>
      </c>
      <c r="K511" s="92" cm="1">
        <f t="array" ref="K511">SUMPRODUCT(--($E$4:$E$494=C511),--($D$4:$D$494=""),$K$4:$K$494)</f>
        <v>0</v>
      </c>
      <c r="L511" s="92" cm="1">
        <f t="array" ref="L511">SUMPRODUCT(--($E$4:$E$494=C511),--($D$4:$D$494=""),$L$4:$L$494)</f>
        <v>0</v>
      </c>
      <c r="M511" s="92" cm="1">
        <f t="array" ref="M511">SUMPRODUCT(--($E$4:$E$494=C511),--($D$4:$D$494=""),$M$4:$M$494)</f>
        <v>0</v>
      </c>
      <c r="N511" s="92">
        <f t="shared" si="18"/>
        <v>0</v>
      </c>
      <c r="O511" s="81"/>
      <c r="P511" s="92" t="e" cm="1">
        <f t="array" ref="P511">SUMPRODUCT(--($E$4:$E$494=C511),--($D$4:$D$494=""),$P$4:$P$494)</f>
        <v>#N/A</v>
      </c>
    </row>
    <row r="512" spans="3:16" ht="15.75" thickBot="1">
      <c r="C512" s="94" t="s">
        <v>176</v>
      </c>
      <c r="D512" s="90"/>
      <c r="E512" s="90"/>
      <c r="F512" s="93">
        <f>SUM(F499:F511)</f>
        <v>0</v>
      </c>
      <c r="G512" s="93">
        <f t="shared" ref="G512:M512" si="19">SUM(G499:G511)</f>
        <v>0</v>
      </c>
      <c r="H512" s="93">
        <f t="shared" si="19"/>
        <v>0</v>
      </c>
      <c r="I512" s="93">
        <f t="shared" si="19"/>
        <v>0</v>
      </c>
      <c r="J512" s="93">
        <f t="shared" si="19"/>
        <v>0</v>
      </c>
      <c r="K512" s="93">
        <f t="shared" si="19"/>
        <v>0</v>
      </c>
      <c r="L512" s="93">
        <f t="shared" si="19"/>
        <v>0</v>
      </c>
      <c r="M512" s="93">
        <f t="shared" si="19"/>
        <v>0</v>
      </c>
      <c r="N512" s="93">
        <f t="shared" si="18"/>
        <v>0</v>
      </c>
      <c r="O512" s="93"/>
      <c r="P512" s="93" t="e">
        <f>SUM(P499:P511)</f>
        <v>#N/A</v>
      </c>
    </row>
    <row r="513" spans="3:16" ht="15.75" thickTop="1">
      <c r="C513" s="80"/>
      <c r="F513" s="33"/>
      <c r="G513" s="33"/>
      <c r="H513" s="33"/>
      <c r="I513" s="33"/>
      <c r="J513" s="33"/>
      <c r="K513" s="33"/>
      <c r="L513" s="33"/>
      <c r="M513" s="33"/>
      <c r="N513" s="33"/>
      <c r="O513" s="33"/>
      <c r="P513" s="33"/>
    </row>
    <row r="514" spans="3:16" ht="15.75" thickBot="1">
      <c r="C514" s="94" t="s">
        <v>175</v>
      </c>
      <c r="D514" s="90"/>
      <c r="E514" s="90"/>
      <c r="F514" s="93" cm="1">
        <f t="array" ref="F514">SUMPRODUCT(--($E$4:$E$494="X"),F4:F494)</f>
        <v>0</v>
      </c>
      <c r="G514" s="93" cm="1">
        <f t="array" ref="G514">SUMPRODUCT(--($E$4:$E$494="X"),G4:G494)</f>
        <v>0</v>
      </c>
      <c r="H514" s="93" cm="1">
        <f t="array" ref="H514">SUMPRODUCT(--($E$4:$E$494="X"),H4:H494)</f>
        <v>0</v>
      </c>
      <c r="I514" s="93" cm="1">
        <f t="array" ref="I514">SUMPRODUCT(--($E$4:$E$494="X"),I4:I494)</f>
        <v>0</v>
      </c>
      <c r="J514" s="93" cm="1">
        <f t="array" ref="J514">SUMPRODUCT(--($E$4:$E$494="X"),J4:J494)</f>
        <v>0</v>
      </c>
      <c r="K514" s="93" cm="1">
        <f t="array" ref="K514">SUMPRODUCT(--($E$4:$E$494="X"),K4:K494)</f>
        <v>0</v>
      </c>
      <c r="L514" s="93" cm="1">
        <f t="array" ref="L514">SUMPRODUCT(--($E$4:$E$494="X"),L4:L494)</f>
        <v>0</v>
      </c>
      <c r="M514" s="93" cm="1">
        <f t="array" ref="M514">SUMPRODUCT(--($E$4:$E$494="X"),M4:M494)</f>
        <v>0</v>
      </c>
      <c r="N514" s="33"/>
      <c r="O514" s="33"/>
      <c r="P514" s="33"/>
    </row>
    <row r="515" spans="3:16" ht="15.75" thickTop="1"/>
    <row r="517" spans="3:16">
      <c r="C517" s="95" t="s">
        <v>178</v>
      </c>
      <c r="D517" s="96"/>
      <c r="E517" s="96"/>
      <c r="F517" s="96"/>
      <c r="G517" s="96"/>
      <c r="H517" s="96"/>
      <c r="I517" s="96"/>
      <c r="J517" s="96"/>
      <c r="K517" s="96"/>
      <c r="L517" s="96"/>
      <c r="M517" s="96"/>
      <c r="N517" s="95" t="s">
        <v>186</v>
      </c>
    </row>
    <row r="518" spans="3:16">
      <c r="C518" s="95" t="str">
        <f>C499</f>
        <v>A</v>
      </c>
      <c r="D518" s="96"/>
      <c r="E518" s="96"/>
      <c r="F518" s="99" cm="1">
        <f t="array" ref="F518">SUMPRODUCT(--($E$4:$E$494=C518),--($D$4:$D$494="X"),$F$4:$F$494)</f>
        <v>0</v>
      </c>
      <c r="G518" s="99" cm="1">
        <f t="array" ref="G518">SUMPRODUCT(--($E$4:$E$494=C518),--($D$4:$D$494="X"),$G$4:$G$494)</f>
        <v>0</v>
      </c>
      <c r="H518" s="99" cm="1">
        <f t="array" ref="H518">SUMPRODUCT(--($E$4:$E$494=C518),--($D$4:$D$494="X"),$H$4:$H$494)</f>
        <v>0</v>
      </c>
      <c r="I518" s="99" cm="1">
        <f t="array" ref="I518">SUMPRODUCT(--($E$4:$E$494=C518),--($D$4:$D$494="X"),$I$4:$I$494)</f>
        <v>0</v>
      </c>
      <c r="J518" s="99" cm="1">
        <f t="array" ref="J518">SUMPRODUCT(--($E$4:$E$494=C518),--($D$4:$D$494="X"),$J$4:$J$494)</f>
        <v>0</v>
      </c>
      <c r="K518" s="99" cm="1">
        <f t="array" ref="K518">SUMPRODUCT(--($E$4:$E$494=C518),--($D$4:$D$494="X"),$K$4:$K$494)</f>
        <v>0</v>
      </c>
      <c r="L518" s="99" cm="1">
        <f t="array" ref="L518">SUMPRODUCT(--($E$4:$E$494=C518),--($D$4:$D$494="X"),$L$4:$L$494)</f>
        <v>0</v>
      </c>
      <c r="M518" s="99" cm="1">
        <f t="array" ref="M518">SUMPRODUCT(--($E$4:$E$494=C518),--($D$4:$D$494="X"),$M$4:$M$494)</f>
        <v>0</v>
      </c>
      <c r="N518" s="99">
        <f>SUM(F518:M518)</f>
        <v>0</v>
      </c>
    </row>
    <row r="519" spans="3:16">
      <c r="C519" s="95" t="str">
        <f t="shared" ref="C519:C530" si="20">C500</f>
        <v>B</v>
      </c>
      <c r="D519" s="96"/>
      <c r="E519" s="96"/>
      <c r="F519" s="99" cm="1">
        <f t="array" ref="F519">SUMPRODUCT(--($E$4:$E$494=C519),--($D$4:$D$494="X"),$F$4:$F$494)</f>
        <v>0</v>
      </c>
      <c r="G519" s="99" cm="1">
        <f t="array" ref="G519">SUMPRODUCT(--($E$4:$E$494=C519),--($D$4:$D$494="X"),$G$4:$G$494)</f>
        <v>0</v>
      </c>
      <c r="H519" s="99" cm="1">
        <f t="array" ref="H519">SUMPRODUCT(--($E$4:$E$494=C519),--($D$4:$D$494="X"),$H$4:$H$494)</f>
        <v>0</v>
      </c>
      <c r="I519" s="99" cm="1">
        <f t="array" ref="I519">SUMPRODUCT(--($E$4:$E$494=C519),--($D$4:$D$494="X"),$I$4:$I$494)</f>
        <v>0</v>
      </c>
      <c r="J519" s="99" cm="1">
        <f t="array" ref="J519">SUMPRODUCT(--($E$4:$E$494=C519),--($D$4:$D$494="X"),$J$4:$J$494)</f>
        <v>0</v>
      </c>
      <c r="K519" s="99" cm="1">
        <f t="array" ref="K519">SUMPRODUCT(--($E$4:$E$494=C519),--($D$4:$D$494="X"),$K$4:$K$494)</f>
        <v>0</v>
      </c>
      <c r="L519" s="99" cm="1">
        <f t="array" ref="L519">SUMPRODUCT(--($E$4:$E$494=C519),--($D$4:$D$494="X"),$L$4:$L$494)</f>
        <v>0</v>
      </c>
      <c r="M519" s="99" cm="1">
        <f t="array" ref="M519">SUMPRODUCT(--($E$4:$E$494=C519),--($D$4:$D$494="X"),$M$4:$M$494)</f>
        <v>0</v>
      </c>
      <c r="N519" s="99">
        <f t="shared" ref="N519:N530" si="21">SUM(F519:M519)</f>
        <v>0</v>
      </c>
    </row>
    <row r="520" spans="3:16">
      <c r="C520" s="95" t="str">
        <f t="shared" si="20"/>
        <v>C</v>
      </c>
      <c r="D520" s="96"/>
      <c r="E520" s="96"/>
      <c r="F520" s="99" cm="1">
        <f t="array" ref="F520">SUMPRODUCT(--($E$4:$E$494=C520),--($D$4:$D$494="X"),$F$4:$F$494)</f>
        <v>0</v>
      </c>
      <c r="G520" s="99" cm="1">
        <f t="array" ref="G520">SUMPRODUCT(--($E$4:$E$494=C520),--($D$4:$D$494="X"),$G$4:$G$494)</f>
        <v>0</v>
      </c>
      <c r="H520" s="99" cm="1">
        <f t="array" ref="H520">SUMPRODUCT(--($E$4:$E$494=C520),--($D$4:$D$494="X"),$H$4:$H$494)</f>
        <v>0</v>
      </c>
      <c r="I520" s="99" cm="1">
        <f t="array" ref="I520">SUMPRODUCT(--($E$4:$E$494=C520),--($D$4:$D$494="X"),$I$4:$I$494)</f>
        <v>0</v>
      </c>
      <c r="J520" s="99" cm="1">
        <f t="array" ref="J520">SUMPRODUCT(--($E$4:$E$494=C520),--($D$4:$D$494="X"),$J$4:$J$494)</f>
        <v>0</v>
      </c>
      <c r="K520" s="99" cm="1">
        <f t="array" ref="K520">SUMPRODUCT(--($E$4:$E$494=C520),--($D$4:$D$494="X"),$K$4:$K$494)</f>
        <v>0</v>
      </c>
      <c r="L520" s="99" cm="1">
        <f t="array" ref="L520">SUMPRODUCT(--($E$4:$E$494=C520),--($D$4:$D$494="X"),$L$4:$L$494)</f>
        <v>0</v>
      </c>
      <c r="M520" s="99" cm="1">
        <f t="array" ref="M520">SUMPRODUCT(--($E$4:$E$494=C520),--($D$4:$D$494="X"),$M$4:$M$494)</f>
        <v>0</v>
      </c>
      <c r="N520" s="99">
        <f t="shared" si="21"/>
        <v>0</v>
      </c>
    </row>
    <row r="521" spans="3:16">
      <c r="C521" s="95" t="str">
        <f t="shared" si="20"/>
        <v>D</v>
      </c>
      <c r="D521" s="96"/>
      <c r="E521" s="96"/>
      <c r="F521" s="99" cm="1">
        <f t="array" ref="F521">SUMPRODUCT(--($E$4:$E$494=C521),--($D$4:$D$494="X"),$F$4:$F$494)</f>
        <v>0</v>
      </c>
      <c r="G521" s="99" cm="1">
        <f t="array" ref="G521">SUMPRODUCT(--($E$4:$E$494=C521),--($D$4:$D$494="X"),$G$4:$G$494)</f>
        <v>0</v>
      </c>
      <c r="H521" s="99" cm="1">
        <f t="array" ref="H521">SUMPRODUCT(--($E$4:$E$494=C521),--($D$4:$D$494="X"),$H$4:$H$494)</f>
        <v>0</v>
      </c>
      <c r="I521" s="99" cm="1">
        <f t="array" ref="I521">SUMPRODUCT(--($E$4:$E$494=C521),--($D$4:$D$494="X"),$I$4:$I$494)</f>
        <v>0</v>
      </c>
      <c r="J521" s="99" cm="1">
        <f t="array" ref="J521">SUMPRODUCT(--($E$4:$E$494=C521),--($D$4:$D$494="X"),$J$4:$J$494)</f>
        <v>0</v>
      </c>
      <c r="K521" s="99" cm="1">
        <f t="array" ref="K521">SUMPRODUCT(--($E$4:$E$494=C521),--($D$4:$D$494="X"),$K$4:$K$494)</f>
        <v>0</v>
      </c>
      <c r="L521" s="99" cm="1">
        <f t="array" ref="L521">SUMPRODUCT(--($E$4:$E$494=C521),--($D$4:$D$494="X"),$L$4:$L$494)</f>
        <v>0</v>
      </c>
      <c r="M521" s="99" cm="1">
        <f t="array" ref="M521">SUMPRODUCT(--($E$4:$E$494=C521),--($D$4:$D$494="X"),$M$4:$M$494)</f>
        <v>0</v>
      </c>
      <c r="N521" s="99">
        <f t="shared" si="21"/>
        <v>0</v>
      </c>
    </row>
    <row r="522" spans="3:16">
      <c r="C522" s="95" t="str">
        <f t="shared" si="20"/>
        <v>E</v>
      </c>
      <c r="D522" s="96"/>
      <c r="E522" s="96"/>
      <c r="F522" s="99" cm="1">
        <f t="array" ref="F522">SUMPRODUCT(--($E$4:$E$494=C522),--($D$4:$D$494="X"),$F$4:$F$494)</f>
        <v>0</v>
      </c>
      <c r="G522" s="99" cm="1">
        <f t="array" ref="G522">SUMPRODUCT(--($E$4:$E$494=C522),--($D$4:$D$494="X"),$G$4:$G$494)</f>
        <v>0</v>
      </c>
      <c r="H522" s="99" cm="1">
        <f t="array" ref="H522">SUMPRODUCT(--($E$4:$E$494=C522),--($D$4:$D$494="X"),$H$4:$H$494)</f>
        <v>0</v>
      </c>
      <c r="I522" s="99" cm="1">
        <f t="array" ref="I522">SUMPRODUCT(--($E$4:$E$494=C522),--($D$4:$D$494="X"),$I$4:$I$494)</f>
        <v>0</v>
      </c>
      <c r="J522" s="99" cm="1">
        <f t="array" ref="J522">SUMPRODUCT(--($E$4:$E$494=C522),--($D$4:$D$494="X"),$J$4:$J$494)</f>
        <v>0</v>
      </c>
      <c r="K522" s="99" cm="1">
        <f t="array" ref="K522">SUMPRODUCT(--($E$4:$E$494=C522),--($D$4:$D$494="X"),$K$4:$K$494)</f>
        <v>0</v>
      </c>
      <c r="L522" s="99" cm="1">
        <f t="array" ref="L522">SUMPRODUCT(--($E$4:$E$494=C522),--($D$4:$D$494="X"),$L$4:$L$494)</f>
        <v>0</v>
      </c>
      <c r="M522" s="99" cm="1">
        <f t="array" ref="M522">SUMPRODUCT(--($E$4:$E$494=C522),--($D$4:$D$494="X"),$M$4:$M$494)</f>
        <v>0</v>
      </c>
      <c r="N522" s="99">
        <f t="shared" si="21"/>
        <v>0</v>
      </c>
    </row>
    <row r="523" spans="3:16">
      <c r="C523" s="95" t="str">
        <f t="shared" si="20"/>
        <v>F</v>
      </c>
      <c r="D523" s="96"/>
      <c r="E523" s="96"/>
      <c r="F523" s="99" cm="1">
        <f t="array" ref="F523">SUMPRODUCT(--($E$4:$E$494=C523),--($D$4:$D$494="X"),$F$4:$F$494)</f>
        <v>0</v>
      </c>
      <c r="G523" s="99" cm="1">
        <f t="array" ref="G523">SUMPRODUCT(--($E$4:$E$494=C523),--($D$4:$D$494="X"),$G$4:$G$494)</f>
        <v>0</v>
      </c>
      <c r="H523" s="99" cm="1">
        <f t="array" ref="H523">SUMPRODUCT(--($E$4:$E$494=C523),--($D$4:$D$494="X"),$H$4:$H$494)</f>
        <v>0</v>
      </c>
      <c r="I523" s="99" cm="1">
        <f t="array" ref="I523">SUMPRODUCT(--($E$4:$E$494=C523),--($D$4:$D$494="X"),$I$4:$I$494)</f>
        <v>0</v>
      </c>
      <c r="J523" s="99" cm="1">
        <f t="array" ref="J523">SUMPRODUCT(--($E$4:$E$494=C523),--($D$4:$D$494="X"),$J$4:$J$494)</f>
        <v>0</v>
      </c>
      <c r="K523" s="99" cm="1">
        <f t="array" ref="K523">SUMPRODUCT(--($E$4:$E$494=C523),--($D$4:$D$494="X"),$K$4:$K$494)</f>
        <v>0</v>
      </c>
      <c r="L523" s="99" cm="1">
        <f t="array" ref="L523">SUMPRODUCT(--($E$4:$E$494=C523),--($D$4:$D$494="X"),$L$4:$L$494)</f>
        <v>0</v>
      </c>
      <c r="M523" s="99" cm="1">
        <f t="array" ref="M523">SUMPRODUCT(--($E$4:$E$494=C523),--($D$4:$D$494="X"),$M$4:$M$494)</f>
        <v>0</v>
      </c>
      <c r="N523" s="99">
        <f t="shared" si="21"/>
        <v>0</v>
      </c>
    </row>
    <row r="524" spans="3:16">
      <c r="C524" s="95" t="str">
        <f t="shared" si="20"/>
        <v>G</v>
      </c>
      <c r="D524" s="96"/>
      <c r="E524" s="96"/>
      <c r="F524" s="99" cm="1">
        <f t="array" ref="F524">SUMPRODUCT(--($E$4:$E$494=C524),--($D$4:$D$494="X"),$F$4:$F$494)</f>
        <v>0</v>
      </c>
      <c r="G524" s="99" cm="1">
        <f t="array" ref="G524">SUMPRODUCT(--($E$4:$E$494=C524),--($D$4:$D$494="X"),$G$4:$G$494)</f>
        <v>0</v>
      </c>
      <c r="H524" s="99" cm="1">
        <f t="array" ref="H524">SUMPRODUCT(--($E$4:$E$494=C524),--($D$4:$D$494="X"),$H$4:$H$494)</f>
        <v>0</v>
      </c>
      <c r="I524" s="99" cm="1">
        <f t="array" ref="I524">SUMPRODUCT(--($E$4:$E$494=C524),--($D$4:$D$494="X"),$I$4:$I$494)</f>
        <v>0</v>
      </c>
      <c r="J524" s="99" cm="1">
        <f t="array" ref="J524">SUMPRODUCT(--($E$4:$E$494=C524),--($D$4:$D$494="X"),$J$4:$J$494)</f>
        <v>0</v>
      </c>
      <c r="K524" s="99" cm="1">
        <f t="array" ref="K524">SUMPRODUCT(--($E$4:$E$494=C524),--($D$4:$D$494="X"),$K$4:$K$494)</f>
        <v>0</v>
      </c>
      <c r="L524" s="99" cm="1">
        <f t="array" ref="L524">SUMPRODUCT(--($E$4:$E$494=C524),--($D$4:$D$494="X"),$L$4:$L$494)</f>
        <v>0</v>
      </c>
      <c r="M524" s="99" cm="1">
        <f t="array" ref="M524">SUMPRODUCT(--($E$4:$E$494=C524),--($D$4:$D$494="X"),$M$4:$M$494)</f>
        <v>0</v>
      </c>
      <c r="N524" s="99">
        <f t="shared" si="21"/>
        <v>0</v>
      </c>
    </row>
    <row r="525" spans="3:16">
      <c r="C525" s="95" t="str">
        <f t="shared" si="20"/>
        <v>H</v>
      </c>
      <c r="D525" s="96"/>
      <c r="E525" s="96"/>
      <c r="F525" s="99" cm="1">
        <f t="array" ref="F525">SUMPRODUCT(--($E$4:$E$494=C525),--($D$4:$D$494="X"),$F$4:$F$494)</f>
        <v>0</v>
      </c>
      <c r="G525" s="99" cm="1">
        <f t="array" ref="G525">SUMPRODUCT(--($E$4:$E$494=C525),--($D$4:$D$494="X"),$G$4:$G$494)</f>
        <v>0</v>
      </c>
      <c r="H525" s="99" cm="1">
        <f t="array" ref="H525">SUMPRODUCT(--($E$4:$E$494=C525),--($D$4:$D$494="X"),$H$4:$H$494)</f>
        <v>0</v>
      </c>
      <c r="I525" s="99" cm="1">
        <f t="array" ref="I525">SUMPRODUCT(--($E$4:$E$494=C525),--($D$4:$D$494="X"),$I$4:$I$494)</f>
        <v>0</v>
      </c>
      <c r="J525" s="99" cm="1">
        <f t="array" ref="J525">SUMPRODUCT(--($E$4:$E$494=C525),--($D$4:$D$494="X"),$J$4:$J$494)</f>
        <v>0</v>
      </c>
      <c r="K525" s="99" cm="1">
        <f t="array" ref="K525">SUMPRODUCT(--($E$4:$E$494=C525),--($D$4:$D$494="X"),$K$4:$K$494)</f>
        <v>0</v>
      </c>
      <c r="L525" s="99" cm="1">
        <f t="array" ref="L525">SUMPRODUCT(--($E$4:$E$494=C525),--($D$4:$D$494="X"),$L$4:$L$494)</f>
        <v>0</v>
      </c>
      <c r="M525" s="99" cm="1">
        <f t="array" ref="M525">SUMPRODUCT(--($E$4:$E$494=C525),--($D$4:$D$494="X"),$M$4:$M$494)</f>
        <v>0</v>
      </c>
      <c r="N525" s="99">
        <f t="shared" si="21"/>
        <v>0</v>
      </c>
    </row>
    <row r="526" spans="3:16">
      <c r="C526" s="95" t="str">
        <f t="shared" si="20"/>
        <v>I</v>
      </c>
      <c r="D526" s="96"/>
      <c r="E526" s="96"/>
      <c r="F526" s="99" cm="1">
        <f t="array" ref="F526">SUMPRODUCT(--($E$4:$E$494=C526),--($D$4:$D$494="X"),$F$4:$F$494)</f>
        <v>0</v>
      </c>
      <c r="G526" s="99" cm="1">
        <f t="array" ref="G526">SUMPRODUCT(--($E$4:$E$494=C526),--($D$4:$D$494="X"),$G$4:$G$494)</f>
        <v>0</v>
      </c>
      <c r="H526" s="99" cm="1">
        <f t="array" ref="H526">SUMPRODUCT(--($E$4:$E$494=C526),--($D$4:$D$494="X"),$H$4:$H$494)</f>
        <v>0</v>
      </c>
      <c r="I526" s="99" cm="1">
        <f t="array" ref="I526">SUMPRODUCT(--($E$4:$E$494=C526),--($D$4:$D$494="X"),$I$4:$I$494)</f>
        <v>0</v>
      </c>
      <c r="J526" s="99" cm="1">
        <f t="array" ref="J526">SUMPRODUCT(--($E$4:$E$494=C526),--($D$4:$D$494="X"),$J$4:$J$494)</f>
        <v>0</v>
      </c>
      <c r="K526" s="99" cm="1">
        <f t="array" ref="K526">SUMPRODUCT(--($E$4:$E$494=C526),--($D$4:$D$494="X"),$K$4:$K$494)</f>
        <v>0</v>
      </c>
      <c r="L526" s="99" cm="1">
        <f t="array" ref="L526">SUMPRODUCT(--($E$4:$E$494=C526),--($D$4:$D$494="X"),$L$4:$L$494)</f>
        <v>0</v>
      </c>
      <c r="M526" s="99" cm="1">
        <f t="array" ref="M526">SUMPRODUCT(--($E$4:$E$494=C526),--($D$4:$D$494="X"),$M$4:$M$494)</f>
        <v>0</v>
      </c>
      <c r="N526" s="99">
        <f t="shared" si="21"/>
        <v>0</v>
      </c>
    </row>
    <row r="527" spans="3:16">
      <c r="C527" s="95" t="str">
        <f t="shared" si="20"/>
        <v>J</v>
      </c>
      <c r="D527" s="96"/>
      <c r="E527" s="96"/>
      <c r="F527" s="99" cm="1">
        <f t="array" ref="F527">SUMPRODUCT(--($E$4:$E$494=C527),--($D$4:$D$494="X"),$F$4:$F$494)</f>
        <v>0</v>
      </c>
      <c r="G527" s="99" cm="1">
        <f t="array" ref="G527">SUMPRODUCT(--($E$4:$E$494=C527),--($D$4:$D$494="X"),$G$4:$G$494)</f>
        <v>0</v>
      </c>
      <c r="H527" s="99" cm="1">
        <f t="array" ref="H527">SUMPRODUCT(--($E$4:$E$494=C527),--($D$4:$D$494="X"),$H$4:$H$494)</f>
        <v>0</v>
      </c>
      <c r="I527" s="99" cm="1">
        <f t="array" ref="I527">SUMPRODUCT(--($E$4:$E$494=C527),--($D$4:$D$494="X"),$I$4:$I$494)</f>
        <v>0</v>
      </c>
      <c r="J527" s="99" cm="1">
        <f t="array" ref="J527">SUMPRODUCT(--($E$4:$E$494=C527),--($D$4:$D$494="X"),$J$4:$J$494)</f>
        <v>0</v>
      </c>
      <c r="K527" s="99" cm="1">
        <f t="array" ref="K527">SUMPRODUCT(--($E$4:$E$494=C527),--($D$4:$D$494="X"),$K$4:$K$494)</f>
        <v>0</v>
      </c>
      <c r="L527" s="99" cm="1">
        <f t="array" ref="L527">SUMPRODUCT(--($E$4:$E$494=C527),--($D$4:$D$494="X"),$L$4:$L$494)</f>
        <v>0</v>
      </c>
      <c r="M527" s="99" cm="1">
        <f t="array" ref="M527">SUMPRODUCT(--($E$4:$E$494=C527),--($D$4:$D$494="X"),$M$4:$M$494)</f>
        <v>0</v>
      </c>
      <c r="N527" s="99">
        <f t="shared" si="21"/>
        <v>0</v>
      </c>
    </row>
    <row r="528" spans="3:16">
      <c r="C528" s="95" t="str">
        <f t="shared" si="20"/>
        <v>K</v>
      </c>
      <c r="D528" s="96"/>
      <c r="E528" s="96"/>
      <c r="F528" s="99" cm="1">
        <f t="array" ref="F528">SUMPRODUCT(--($E$4:$E$494=C528),--($D$4:$D$494="X"),$F$4:$F$494)</f>
        <v>0</v>
      </c>
      <c r="G528" s="99" cm="1">
        <f t="array" ref="G528">SUMPRODUCT(--($E$4:$E$494=C528),--($D$4:$D$494="X"),$G$4:$G$494)</f>
        <v>0</v>
      </c>
      <c r="H528" s="99" cm="1">
        <f t="array" ref="H528">SUMPRODUCT(--($E$4:$E$494=C528),--($D$4:$D$494="X"),$H$4:$H$494)</f>
        <v>0</v>
      </c>
      <c r="I528" s="99" cm="1">
        <f t="array" ref="I528">SUMPRODUCT(--($E$4:$E$494=C528),--($D$4:$D$494="X"),$I$4:$I$494)</f>
        <v>0</v>
      </c>
      <c r="J528" s="99" cm="1">
        <f t="array" ref="J528">SUMPRODUCT(--($E$4:$E$494=C528),--($D$4:$D$494="X"),$J$4:$J$494)</f>
        <v>0</v>
      </c>
      <c r="K528" s="99" cm="1">
        <f t="array" ref="K528">SUMPRODUCT(--($E$4:$E$494=C528),--($D$4:$D$494="X"),$K$4:$K$494)</f>
        <v>0</v>
      </c>
      <c r="L528" s="99" cm="1">
        <f t="array" ref="L528">SUMPRODUCT(--($E$4:$E$494=C528),--($D$4:$D$494="X"),$L$4:$L$494)</f>
        <v>0</v>
      </c>
      <c r="M528" s="99" cm="1">
        <f t="array" ref="M528">SUMPRODUCT(--($E$4:$E$494=C528),--($D$4:$D$494="X"),$M$4:$M$494)</f>
        <v>0</v>
      </c>
      <c r="N528" s="99">
        <f t="shared" si="21"/>
        <v>0</v>
      </c>
    </row>
    <row r="529" spans="3:14">
      <c r="C529" s="95" t="str">
        <f t="shared" si="20"/>
        <v>Vrije categorie</v>
      </c>
      <c r="D529" s="96"/>
      <c r="E529" s="96"/>
      <c r="F529" s="99" cm="1">
        <f t="array" ref="F529">SUMPRODUCT(--($E$4:$E$494=C529),--($D$4:$D$494="X"),$F$4:$F$494)</f>
        <v>0</v>
      </c>
      <c r="G529" s="99" cm="1">
        <f t="array" ref="G529">SUMPRODUCT(--($E$4:$E$494=C529),--($D$4:$D$494="X"),$G$4:$G$494)</f>
        <v>0</v>
      </c>
      <c r="H529" s="99" cm="1">
        <f t="array" ref="H529">SUMPRODUCT(--($E$4:$E$494=C529),--($D$4:$D$494="X"),$H$4:$H$494)</f>
        <v>0</v>
      </c>
      <c r="I529" s="99" cm="1">
        <f t="array" ref="I529">SUMPRODUCT(--($E$4:$E$494=C529),--($D$4:$D$494="X"),$I$4:$I$494)</f>
        <v>0</v>
      </c>
      <c r="J529" s="99" cm="1">
        <f t="array" ref="J529">SUMPRODUCT(--($E$4:$E$494=C529),--($D$4:$D$494="X"),$J$4:$J$494)</f>
        <v>0</v>
      </c>
      <c r="K529" s="99" cm="1">
        <f t="array" ref="K529">SUMPRODUCT(--($E$4:$E$494=C529),--($D$4:$D$494="X"),$K$4:$K$494)</f>
        <v>0</v>
      </c>
      <c r="L529" s="99" cm="1">
        <f t="array" ref="L529">SUMPRODUCT(--($E$4:$E$494=C529),--($D$4:$D$494="X"),$L$4:$L$494)</f>
        <v>0</v>
      </c>
      <c r="M529" s="99" cm="1">
        <f t="array" ref="M529">SUMPRODUCT(--($E$4:$E$494=C529),--($D$4:$D$494="X"),$M$4:$M$494)</f>
        <v>0</v>
      </c>
      <c r="N529" s="99">
        <f t="shared" si="21"/>
        <v>0</v>
      </c>
    </row>
    <row r="530" spans="3:14">
      <c r="C530" s="95" t="str">
        <f t="shared" si="20"/>
        <v>Vrije categorie</v>
      </c>
      <c r="D530" s="96"/>
      <c r="E530" s="96"/>
      <c r="F530" s="99" cm="1">
        <f t="array" ref="F530">SUMPRODUCT(--($E$4:$E$494=C530),--($D$4:$D$494="X"),$F$4:$F$494)</f>
        <v>0</v>
      </c>
      <c r="G530" s="99" cm="1">
        <f t="array" ref="G530">SUMPRODUCT(--($E$4:$E$494=C530),--($D$4:$D$494="X"),$G$4:$G$494)</f>
        <v>0</v>
      </c>
      <c r="H530" s="99" cm="1">
        <f t="array" ref="H530">SUMPRODUCT(--($E$4:$E$494=C530),--($D$4:$D$494="X"),$H$4:$H$494)</f>
        <v>0</v>
      </c>
      <c r="I530" s="99" cm="1">
        <f t="array" ref="I530">SUMPRODUCT(--($E$4:$E$494=C530),--($D$4:$D$494="X"),$I$4:$I$494)</f>
        <v>0</v>
      </c>
      <c r="J530" s="99" cm="1">
        <f t="array" ref="J530">SUMPRODUCT(--($E$4:$E$494=C530),--($D$4:$D$494="X"),$J$4:$J$494)</f>
        <v>0</v>
      </c>
      <c r="K530" s="99" cm="1">
        <f t="array" ref="K530">SUMPRODUCT(--($E$4:$E$494=C530),--($D$4:$D$494="X"),$K$4:$K$494)</f>
        <v>0</v>
      </c>
      <c r="L530" s="99" cm="1">
        <f t="array" ref="L530">SUMPRODUCT(--($E$4:$E$494=C530),--($D$4:$D$494="X"),$L$4:$L$494)</f>
        <v>0</v>
      </c>
      <c r="M530" s="99" cm="1">
        <f t="array" ref="M530">SUMPRODUCT(--($E$4:$E$494=C530),--($D$4:$D$494="X"),$M$4:$M$494)</f>
        <v>0</v>
      </c>
      <c r="N530" s="99">
        <f t="shared" si="21"/>
        <v>0</v>
      </c>
    </row>
    <row r="531" spans="3:14" ht="15.75" thickBot="1">
      <c r="C531" s="97" t="s">
        <v>179</v>
      </c>
      <c r="D531" s="98"/>
      <c r="E531" s="98"/>
      <c r="F531" s="100">
        <f>SUM(F518:F530)</f>
        <v>0</v>
      </c>
      <c r="G531" s="100">
        <f t="shared" ref="G531:M531" si="22">SUM(G518:G530)</f>
        <v>0</v>
      </c>
      <c r="H531" s="100">
        <f t="shared" si="22"/>
        <v>0</v>
      </c>
      <c r="I531" s="100">
        <f t="shared" si="22"/>
        <v>0</v>
      </c>
      <c r="J531" s="100">
        <f t="shared" si="22"/>
        <v>0</v>
      </c>
      <c r="K531" s="100">
        <f t="shared" si="22"/>
        <v>0</v>
      </c>
      <c r="L531" s="100">
        <f t="shared" si="22"/>
        <v>0</v>
      </c>
      <c r="M531" s="100">
        <f t="shared" si="22"/>
        <v>0</v>
      </c>
      <c r="N531" s="100">
        <f>SUM(N518:N530)</f>
        <v>0</v>
      </c>
    </row>
    <row r="532" spans="3:14" ht="15.75" thickTop="1"/>
  </sheetData>
  <mergeCells count="4">
    <mergeCell ref="B1:C1"/>
    <mergeCell ref="D1:J1"/>
    <mergeCell ref="B2:C2"/>
    <mergeCell ref="D2:J2"/>
  </mergeCells>
  <pageMargins left="0.7" right="0.7" top="0.75" bottom="0.75" header="0.3" footer="0.3"/>
  <pageSetup paperSize="9" orientation="portrait"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8EF8DA-3C76-4DD6-A2D7-5F8489FF4AC2}">
  <sheetPr>
    <tabColor rgb="FFC2E76B"/>
  </sheetPr>
  <dimension ref="A2:N63"/>
  <sheetViews>
    <sheetView showGridLines="0" workbookViewId="0">
      <selection activeCell="A35" sqref="A35:D35"/>
    </sheetView>
  </sheetViews>
  <sheetFormatPr defaultRowHeight="15"/>
  <cols>
    <col min="1" max="1" width="30" customWidth="1"/>
    <col min="4" max="4" width="13.28515625" customWidth="1"/>
    <col min="5" max="5" width="16.140625" customWidth="1"/>
    <col min="6" max="6" width="17.85546875" customWidth="1"/>
    <col min="7" max="7" width="13.85546875" customWidth="1"/>
    <col min="8" max="8" width="16.7109375" bestFit="1" customWidth="1"/>
    <col min="9" max="9" width="18.42578125" bestFit="1" customWidth="1"/>
    <col min="11" max="11" width="10" customWidth="1"/>
    <col min="12" max="12" width="10.85546875" bestFit="1" customWidth="1"/>
    <col min="13" max="13" width="16" customWidth="1"/>
    <col min="14" max="14" width="16.7109375" bestFit="1" customWidth="1"/>
  </cols>
  <sheetData>
    <row r="2" spans="1:14" ht="45">
      <c r="A2" s="74"/>
      <c r="B2" s="75"/>
      <c r="C2" s="75"/>
      <c r="D2" s="76" t="str">
        <f>CONCATENATE("Uitvoeringsbepaling"," ",H5,", onderdeel van ",Kwaliteitscontroles!A2," ",Kwaliteitscontroles!A3)</f>
        <v xml:space="preserve">Uitvoeringsbepaling 35, onderdeel van bestek </v>
      </c>
      <c r="E2" s="76"/>
      <c r="F2" s="76"/>
      <c r="G2" s="76"/>
      <c r="H2" s="77"/>
      <c r="I2" s="37"/>
      <c r="K2" t="s">
        <v>67</v>
      </c>
      <c r="L2" t="s">
        <v>170</v>
      </c>
      <c r="M2" s="65" t="s">
        <v>169</v>
      </c>
      <c r="N2" t="s">
        <v>183</v>
      </c>
    </row>
    <row r="3" spans="1:14">
      <c r="K3" s="58" t="s">
        <v>50</v>
      </c>
      <c r="L3" s="71"/>
      <c r="M3" s="132"/>
      <c r="N3" s="112" t="e">
        <f>'35a'!P499/M3</f>
        <v>#N/A</v>
      </c>
    </row>
    <row r="4" spans="1:14">
      <c r="A4" s="42" t="s">
        <v>78</v>
      </c>
      <c r="B4" s="229" t="str">
        <f>VLOOKUP(H5,Kwaliteitscontroles!A5:E54,3)</f>
        <v>Complex 35</v>
      </c>
      <c r="C4" s="229"/>
      <c r="D4" s="229"/>
      <c r="E4" s="229"/>
      <c r="F4" s="45"/>
      <c r="G4" s="45"/>
      <c r="H4" s="38"/>
      <c r="K4" s="60" t="s">
        <v>53</v>
      </c>
      <c r="L4" s="72"/>
      <c r="M4" s="133"/>
      <c r="N4" s="113" t="e">
        <f>'35a'!P500/M4</f>
        <v>#N/A</v>
      </c>
    </row>
    <row r="5" spans="1:14">
      <c r="A5" s="43" t="s">
        <v>79</v>
      </c>
      <c r="B5" s="230" t="str">
        <f>VLOOKUP(H5,Kwaliteitscontroles!A5:E54,4)</f>
        <v>Complex 35</v>
      </c>
      <c r="C5" s="230"/>
      <c r="D5" s="230"/>
      <c r="E5" s="230"/>
      <c r="F5" s="245" t="s">
        <v>81</v>
      </c>
      <c r="G5" s="245"/>
      <c r="H5" s="39">
        <f>Kwaliteitscontroles!A39</f>
        <v>35</v>
      </c>
      <c r="K5" s="60" t="s">
        <v>54</v>
      </c>
      <c r="L5" s="72"/>
      <c r="M5" s="133"/>
      <c r="N5" s="113" t="e">
        <f>'35a'!P501/M5</f>
        <v>#N/A</v>
      </c>
    </row>
    <row r="6" spans="1:14">
      <c r="A6" s="44" t="s">
        <v>80</v>
      </c>
      <c r="B6" s="231" t="str">
        <f>VLOOKUP(H5,Kwaliteitscontroles!A5:E54,5)</f>
        <v>Complex 35</v>
      </c>
      <c r="C6" s="231"/>
      <c r="D6" s="231"/>
      <c r="E6" s="231"/>
      <c r="F6" s="246" t="s">
        <v>82</v>
      </c>
      <c r="G6" s="246"/>
      <c r="H6" s="40" t="str">
        <f>CONCATENATE(H5,"a")</f>
        <v>35a</v>
      </c>
      <c r="K6" s="60" t="s">
        <v>55</v>
      </c>
      <c r="L6" s="72"/>
      <c r="M6" s="133"/>
      <c r="N6" s="113" t="e">
        <f>'35a'!P502/M6</f>
        <v>#N/A</v>
      </c>
    </row>
    <row r="7" spans="1:14">
      <c r="K7" s="60" t="s">
        <v>51</v>
      </c>
      <c r="L7" s="72"/>
      <c r="M7" s="133"/>
      <c r="N7" s="113" t="e">
        <f>'35a'!P503/M7</f>
        <v>#N/A</v>
      </c>
    </row>
    <row r="8" spans="1:14">
      <c r="A8" s="11" t="s">
        <v>83</v>
      </c>
      <c r="B8" s="12"/>
      <c r="C8" s="12"/>
      <c r="D8" s="12"/>
      <c r="E8" s="41">
        <f>MAX(L3:L16)</f>
        <v>0</v>
      </c>
      <c r="K8" s="60" t="s">
        <v>56</v>
      </c>
      <c r="L8" s="72"/>
      <c r="M8" s="133"/>
      <c r="N8" s="113" t="e">
        <f>'35a'!P504/M8</f>
        <v>#N/A</v>
      </c>
    </row>
    <row r="9" spans="1:14">
      <c r="A9" s="11" t="s">
        <v>26</v>
      </c>
      <c r="B9" s="12"/>
      <c r="C9" s="12"/>
      <c r="D9" s="12"/>
      <c r="E9" s="152">
        <v>0.08</v>
      </c>
      <c r="K9" s="60" t="s">
        <v>185</v>
      </c>
      <c r="L9" s="72"/>
      <c r="M9" s="133"/>
      <c r="N9" s="113" t="e">
        <f>'35a'!P505/M9</f>
        <v>#N/A</v>
      </c>
    </row>
    <row r="10" spans="1:14">
      <c r="H10" s="33" t="s">
        <v>92</v>
      </c>
      <c r="K10" s="60" t="s">
        <v>57</v>
      </c>
      <c r="L10" s="72"/>
      <c r="M10" s="133"/>
      <c r="N10" s="113" t="e">
        <f>'35a'!P506/M10</f>
        <v>#N/A</v>
      </c>
    </row>
    <row r="11" spans="1:14">
      <c r="A11" s="11" t="s">
        <v>84</v>
      </c>
      <c r="B11" s="12"/>
      <c r="C11" s="12"/>
      <c r="D11" s="12"/>
      <c r="E11" s="12"/>
      <c r="F11" s="46"/>
      <c r="G11" s="46"/>
      <c r="H11" s="48" t="e">
        <f>SUM(N3:N16)*Offertetarief</f>
        <v>#N/A</v>
      </c>
      <c r="K11" s="60" t="s">
        <v>58</v>
      </c>
      <c r="L11" s="72"/>
      <c r="M11" s="133"/>
      <c r="N11" s="113" t="e">
        <f>'35a'!P507/M11</f>
        <v>#N/A</v>
      </c>
    </row>
    <row r="12" spans="1:14">
      <c r="F12" s="33" t="s">
        <v>60</v>
      </c>
      <c r="G12" s="33" t="s">
        <v>86</v>
      </c>
      <c r="K12" s="60" t="s">
        <v>59</v>
      </c>
      <c r="L12" s="72"/>
      <c r="M12" s="133"/>
      <c r="N12" s="113" t="e">
        <f>'35a'!P508/M12</f>
        <v>#N/A</v>
      </c>
    </row>
    <row r="13" spans="1:14">
      <c r="A13" s="12" t="s">
        <v>152</v>
      </c>
      <c r="B13" s="12"/>
      <c r="C13" s="12"/>
      <c r="D13" s="12"/>
      <c r="E13" s="13"/>
      <c r="F13" s="69">
        <f>'35a'!N512</f>
        <v>0</v>
      </c>
      <c r="G13" s="115"/>
      <c r="H13" s="49">
        <f>(F13*G13)*4</f>
        <v>0</v>
      </c>
      <c r="K13" s="60" t="s">
        <v>52</v>
      </c>
      <c r="L13" s="72"/>
      <c r="M13" s="133"/>
      <c r="N13" s="113" t="e">
        <f>'35a'!P509/M13</f>
        <v>#N/A</v>
      </c>
    </row>
    <row r="14" spans="1:14" ht="15.75">
      <c r="F14" s="47" t="s">
        <v>85</v>
      </c>
      <c r="G14" s="102"/>
      <c r="H14" s="49" t="e">
        <f>SUM(H11:H13)</f>
        <v>#N/A</v>
      </c>
      <c r="K14" s="60"/>
      <c r="L14" s="72"/>
      <c r="M14" s="133"/>
      <c r="N14" s="113"/>
    </row>
    <row r="15" spans="1:14">
      <c r="K15" s="60"/>
      <c r="L15" s="72"/>
      <c r="M15" s="133"/>
      <c r="N15" s="113"/>
    </row>
    <row r="16" spans="1:14">
      <c r="A16" t="s">
        <v>165</v>
      </c>
      <c r="K16" s="62"/>
      <c r="L16" s="73"/>
      <c r="M16" s="134"/>
      <c r="N16" s="114"/>
    </row>
    <row r="17" spans="1:9">
      <c r="A17" s="241" t="s">
        <v>166</v>
      </c>
      <c r="B17" s="241"/>
      <c r="C17" s="241"/>
      <c r="D17" s="70" t="e">
        <f>'35a'!P512</f>
        <v>#N/A</v>
      </c>
      <c r="E17" s="241" t="s">
        <v>167</v>
      </c>
      <c r="F17" s="241"/>
      <c r="G17" s="70" t="e">
        <f>D17/E8</f>
        <v>#N/A</v>
      </c>
      <c r="H17" s="67" t="s">
        <v>168</v>
      </c>
      <c r="I17" s="69" t="e">
        <f>D17/SUM(N3:N16)</f>
        <v>#N/A</v>
      </c>
    </row>
    <row r="20" spans="1:9">
      <c r="A20" s="50" t="s">
        <v>153</v>
      </c>
      <c r="E20" s="33" t="s">
        <v>60</v>
      </c>
      <c r="F20" s="33" t="s">
        <v>86</v>
      </c>
      <c r="G20" s="33" t="s">
        <v>87</v>
      </c>
      <c r="H20" s="33" t="s">
        <v>88</v>
      </c>
      <c r="I20" s="33" t="s">
        <v>92</v>
      </c>
    </row>
    <row r="21" spans="1:9">
      <c r="A21" s="125"/>
      <c r="B21" s="119"/>
      <c r="C21" s="119"/>
      <c r="D21" s="119"/>
      <c r="E21" s="225"/>
      <c r="F21" s="225"/>
      <c r="G21" s="225"/>
      <c r="H21" s="225"/>
      <c r="I21" s="120"/>
    </row>
    <row r="22" spans="1:9">
      <c r="A22" s="262" t="s">
        <v>155</v>
      </c>
      <c r="B22" s="263"/>
      <c r="C22" s="263"/>
      <c r="D22" s="227"/>
      <c r="E22" s="121">
        <f>'35a'!G512</f>
        <v>0</v>
      </c>
      <c r="F22" s="122"/>
      <c r="G22" s="123">
        <f t="shared" ref="G22:G34" si="0">E22*F22</f>
        <v>0</v>
      </c>
      <c r="H22" s="124"/>
      <c r="I22" s="123">
        <f t="shared" ref="I22:I34" si="1">G22*H22</f>
        <v>0</v>
      </c>
    </row>
    <row r="23" spans="1:9">
      <c r="A23" s="224" t="s">
        <v>156</v>
      </c>
      <c r="B23" s="225"/>
      <c r="C23" s="225"/>
      <c r="D23" s="226"/>
      <c r="E23" s="51">
        <f>E22</f>
        <v>0</v>
      </c>
      <c r="F23" s="88"/>
      <c r="G23" s="83">
        <f t="shared" si="0"/>
        <v>0</v>
      </c>
      <c r="H23" s="61"/>
      <c r="I23" s="83">
        <f t="shared" si="1"/>
        <v>0</v>
      </c>
    </row>
    <row r="24" spans="1:9">
      <c r="A24" s="224" t="s">
        <v>157</v>
      </c>
      <c r="B24" s="225"/>
      <c r="C24" s="225"/>
      <c r="D24" s="226"/>
      <c r="E24" s="51">
        <f>E22</f>
        <v>0</v>
      </c>
      <c r="F24" s="88"/>
      <c r="G24" s="83">
        <f t="shared" si="0"/>
        <v>0</v>
      </c>
      <c r="H24" s="61"/>
      <c r="I24" s="83">
        <f t="shared" si="1"/>
        <v>0</v>
      </c>
    </row>
    <row r="25" spans="1:9">
      <c r="A25" s="224" t="s">
        <v>158</v>
      </c>
      <c r="B25" s="225"/>
      <c r="C25" s="225"/>
      <c r="D25" s="226"/>
      <c r="E25" s="51">
        <f>E22</f>
        <v>0</v>
      </c>
      <c r="F25" s="88"/>
      <c r="G25" s="83">
        <f t="shared" si="0"/>
        <v>0</v>
      </c>
      <c r="H25" s="61"/>
      <c r="I25" s="83">
        <f t="shared" si="1"/>
        <v>0</v>
      </c>
    </row>
    <row r="26" spans="1:9">
      <c r="A26" s="224" t="s">
        <v>61</v>
      </c>
      <c r="B26" s="225"/>
      <c r="C26" s="225"/>
      <c r="D26" s="226"/>
      <c r="E26" s="51">
        <f>'35a'!F512-E27</f>
        <v>0</v>
      </c>
      <c r="F26" s="88"/>
      <c r="G26" s="83">
        <f t="shared" si="0"/>
        <v>0</v>
      </c>
      <c r="H26" s="61"/>
      <c r="I26" s="83">
        <f t="shared" si="1"/>
        <v>0</v>
      </c>
    </row>
    <row r="27" spans="1:9">
      <c r="A27" s="224" t="s">
        <v>62</v>
      </c>
      <c r="B27" s="225"/>
      <c r="C27" s="225"/>
      <c r="D27" s="264"/>
      <c r="E27" s="126"/>
      <c r="F27" s="127"/>
      <c r="G27" s="128">
        <f t="shared" si="0"/>
        <v>0</v>
      </c>
      <c r="H27" s="129"/>
      <c r="I27" s="128">
        <f t="shared" si="1"/>
        <v>0</v>
      </c>
    </row>
    <row r="28" spans="1:9">
      <c r="A28" s="125"/>
      <c r="B28" s="119"/>
      <c r="C28" s="119"/>
      <c r="D28" s="119"/>
      <c r="E28" s="225"/>
      <c r="F28" s="225"/>
      <c r="G28" s="225"/>
      <c r="H28" s="225"/>
      <c r="I28" s="120"/>
    </row>
    <row r="29" spans="1:9">
      <c r="A29" s="224" t="s">
        <v>159</v>
      </c>
      <c r="B29" s="225"/>
      <c r="C29" s="225"/>
      <c r="D29" s="227"/>
      <c r="E29" s="121">
        <f>'35a'!S495</f>
        <v>0</v>
      </c>
      <c r="F29" s="122"/>
      <c r="G29" s="123">
        <f t="shared" si="0"/>
        <v>0</v>
      </c>
      <c r="H29" s="124"/>
      <c r="I29" s="123">
        <f t="shared" si="1"/>
        <v>0</v>
      </c>
    </row>
    <row r="30" spans="1:9">
      <c r="A30" s="224" t="s">
        <v>160</v>
      </c>
      <c r="B30" s="225"/>
      <c r="C30" s="225"/>
      <c r="D30" s="226"/>
      <c r="E30" s="51">
        <f>'35a'!R495</f>
        <v>0</v>
      </c>
      <c r="F30" s="88"/>
      <c r="G30" s="83">
        <f t="shared" si="0"/>
        <v>0</v>
      </c>
      <c r="H30" s="61"/>
      <c r="I30" s="83">
        <f t="shared" si="1"/>
        <v>0</v>
      </c>
    </row>
    <row r="31" spans="1:9">
      <c r="A31" s="224" t="s">
        <v>161</v>
      </c>
      <c r="B31" s="225"/>
      <c r="C31" s="225"/>
      <c r="D31" s="226"/>
      <c r="E31" s="51">
        <f>'35a'!T495</f>
        <v>0</v>
      </c>
      <c r="F31" s="88"/>
      <c r="G31" s="83">
        <f t="shared" si="0"/>
        <v>0</v>
      </c>
      <c r="H31" s="61"/>
      <c r="I31" s="83">
        <f t="shared" si="1"/>
        <v>0</v>
      </c>
    </row>
    <row r="32" spans="1:9">
      <c r="A32" s="224" t="s">
        <v>162</v>
      </c>
      <c r="B32" s="225"/>
      <c r="C32" s="225"/>
      <c r="D32" s="226"/>
      <c r="E32" s="51">
        <f>'35a'!U495</f>
        <v>0</v>
      </c>
      <c r="F32" s="88"/>
      <c r="G32" s="83">
        <f t="shared" si="0"/>
        <v>0</v>
      </c>
      <c r="H32" s="61"/>
      <c r="I32" s="83">
        <f t="shared" si="1"/>
        <v>0</v>
      </c>
    </row>
    <row r="33" spans="1:9">
      <c r="A33" s="224" t="s">
        <v>151</v>
      </c>
      <c r="B33" s="225"/>
      <c r="C33" s="225"/>
      <c r="D33" s="226"/>
      <c r="E33" s="51">
        <f>'35a'!V495</f>
        <v>0</v>
      </c>
      <c r="F33" s="88"/>
      <c r="G33" s="83">
        <f t="shared" si="0"/>
        <v>0</v>
      </c>
      <c r="H33" s="61"/>
      <c r="I33" s="83">
        <f t="shared" si="1"/>
        <v>0</v>
      </c>
    </row>
    <row r="34" spans="1:9">
      <c r="A34" s="224" t="s">
        <v>163</v>
      </c>
      <c r="B34" s="225"/>
      <c r="C34" s="225"/>
      <c r="D34" s="226"/>
      <c r="E34" s="51">
        <f>'35a'!W495</f>
        <v>0</v>
      </c>
      <c r="F34" s="88"/>
      <c r="G34" s="83">
        <f t="shared" si="0"/>
        <v>0</v>
      </c>
      <c r="H34" s="61"/>
      <c r="I34" s="83">
        <f t="shared" si="1"/>
        <v>0</v>
      </c>
    </row>
    <row r="35" spans="1:9">
      <c r="A35" s="224"/>
      <c r="B35" s="225"/>
      <c r="C35" s="225"/>
      <c r="D35" s="226"/>
      <c r="E35" s="51"/>
      <c r="F35" s="88"/>
      <c r="G35" s="83"/>
      <c r="H35" s="61"/>
      <c r="I35" s="83"/>
    </row>
    <row r="36" spans="1:9">
      <c r="A36" s="224"/>
      <c r="B36" s="225"/>
      <c r="C36" s="225"/>
      <c r="D36" s="226"/>
      <c r="E36" s="51"/>
      <c r="F36" s="88"/>
      <c r="G36" s="83"/>
      <c r="H36" s="61"/>
      <c r="I36" s="83"/>
    </row>
    <row r="37" spans="1:9">
      <c r="A37" s="238"/>
      <c r="B37" s="239"/>
      <c r="C37" s="239"/>
      <c r="D37" s="240"/>
      <c r="E37" s="52"/>
      <c r="F37" s="89"/>
      <c r="G37" s="84"/>
      <c r="H37" s="63"/>
      <c r="I37" s="84"/>
    </row>
    <row r="38" spans="1:9" ht="15.75">
      <c r="H38" s="53" t="s">
        <v>85</v>
      </c>
      <c r="I38" s="54">
        <f>SUM(I22:I37)</f>
        <v>0</v>
      </c>
    </row>
    <row r="40" spans="1:9">
      <c r="A40" s="50" t="s">
        <v>89</v>
      </c>
      <c r="D40" t="s">
        <v>49</v>
      </c>
      <c r="E40" t="s">
        <v>90</v>
      </c>
      <c r="F40" t="s">
        <v>91</v>
      </c>
      <c r="G40" t="s">
        <v>87</v>
      </c>
      <c r="H40" t="s">
        <v>88</v>
      </c>
      <c r="I40" t="s">
        <v>92</v>
      </c>
    </row>
    <row r="41" spans="1:9">
      <c r="A41" s="236" t="s">
        <v>154</v>
      </c>
      <c r="B41" s="237"/>
      <c r="C41" s="237"/>
      <c r="D41" s="34" t="s">
        <v>60</v>
      </c>
      <c r="E41" s="111">
        <f>'35a'!N505</f>
        <v>0</v>
      </c>
      <c r="F41" s="85"/>
      <c r="G41" s="82">
        <f>E41*F41</f>
        <v>0</v>
      </c>
      <c r="H41" s="59" t="s">
        <v>164</v>
      </c>
      <c r="I41" s="82"/>
    </row>
    <row r="42" spans="1:9">
      <c r="A42" s="234"/>
      <c r="B42" s="235"/>
      <c r="C42" s="235"/>
      <c r="D42" s="35"/>
      <c r="E42" s="35"/>
      <c r="F42" s="86"/>
      <c r="G42" s="83"/>
      <c r="H42" s="61"/>
      <c r="I42" s="83"/>
    </row>
    <row r="43" spans="1:9">
      <c r="A43" s="234"/>
      <c r="B43" s="235"/>
      <c r="C43" s="235"/>
      <c r="D43" s="35"/>
      <c r="E43" s="35"/>
      <c r="F43" s="86"/>
      <c r="G43" s="83"/>
      <c r="H43" s="61"/>
      <c r="I43" s="83"/>
    </row>
    <row r="44" spans="1:9">
      <c r="A44" s="234"/>
      <c r="B44" s="235"/>
      <c r="C44" s="235"/>
      <c r="D44" s="35"/>
      <c r="E44" s="35"/>
      <c r="F44" s="86"/>
      <c r="G44" s="83"/>
      <c r="H44" s="61"/>
      <c r="I44" s="83"/>
    </row>
    <row r="45" spans="1:9">
      <c r="A45" s="234"/>
      <c r="B45" s="235"/>
      <c r="C45" s="235"/>
      <c r="D45" s="35"/>
      <c r="E45" s="35"/>
      <c r="F45" s="86"/>
      <c r="G45" s="83"/>
      <c r="H45" s="61"/>
      <c r="I45" s="83"/>
    </row>
    <row r="46" spans="1:9">
      <c r="A46" s="234"/>
      <c r="B46" s="235"/>
      <c r="C46" s="235"/>
      <c r="D46" s="35"/>
      <c r="E46" s="35"/>
      <c r="F46" s="86"/>
      <c r="G46" s="83"/>
      <c r="H46" s="61"/>
      <c r="I46" s="83"/>
    </row>
    <row r="47" spans="1:9">
      <c r="A47" s="234"/>
      <c r="B47" s="235"/>
      <c r="C47" s="235"/>
      <c r="D47" s="35"/>
      <c r="E47" s="35"/>
      <c r="F47" s="86"/>
      <c r="G47" s="83"/>
      <c r="H47" s="61"/>
      <c r="I47" s="83"/>
    </row>
    <row r="48" spans="1:9">
      <c r="A48" s="234"/>
      <c r="B48" s="235"/>
      <c r="C48" s="235"/>
      <c r="D48" s="35"/>
      <c r="E48" s="35"/>
      <c r="F48" s="86"/>
      <c r="G48" s="83"/>
      <c r="H48" s="61"/>
      <c r="I48" s="83"/>
    </row>
    <row r="49" spans="1:9">
      <c r="A49" s="234"/>
      <c r="B49" s="235"/>
      <c r="C49" s="235"/>
      <c r="D49" s="35"/>
      <c r="E49" s="35"/>
      <c r="F49" s="86"/>
      <c r="G49" s="83"/>
      <c r="H49" s="61"/>
      <c r="I49" s="83"/>
    </row>
    <row r="50" spans="1:9">
      <c r="A50" s="234"/>
      <c r="B50" s="235"/>
      <c r="C50" s="235"/>
      <c r="D50" s="35"/>
      <c r="E50" s="35"/>
      <c r="F50" s="86"/>
      <c r="G50" s="83"/>
      <c r="H50" s="61"/>
      <c r="I50" s="83"/>
    </row>
    <row r="51" spans="1:9">
      <c r="A51" s="232"/>
      <c r="B51" s="233"/>
      <c r="C51" s="233"/>
      <c r="D51" s="36"/>
      <c r="E51" s="36"/>
      <c r="F51" s="87"/>
      <c r="G51" s="84"/>
      <c r="H51" s="63"/>
      <c r="I51" s="84"/>
    </row>
    <row r="52" spans="1:9" ht="15.75">
      <c r="H52" s="53" t="s">
        <v>85</v>
      </c>
      <c r="I52" s="54">
        <f>SUM(I41:I51)</f>
        <v>0</v>
      </c>
    </row>
    <row r="54" spans="1:9" ht="15.75">
      <c r="A54" s="11" t="s">
        <v>93</v>
      </c>
      <c r="B54" s="12"/>
      <c r="C54" s="12"/>
      <c r="D54" s="12"/>
      <c r="E54" s="12"/>
      <c r="F54" s="12"/>
      <c r="G54" s="12"/>
      <c r="H54" s="55" t="s">
        <v>85</v>
      </c>
      <c r="I54" s="56" t="e">
        <f>SUM(H14+I38+I52)</f>
        <v>#N/A</v>
      </c>
    </row>
    <row r="56" spans="1:9" ht="15.75">
      <c r="A56" s="11" t="s">
        <v>184</v>
      </c>
      <c r="B56" s="12"/>
      <c r="C56" s="12"/>
      <c r="D56" s="12"/>
      <c r="E56" s="12"/>
      <c r="F56" s="12"/>
      <c r="G56" s="12"/>
      <c r="H56" s="55" t="s">
        <v>85</v>
      </c>
      <c r="I56" s="56" t="e">
        <f>H11/12</f>
        <v>#N/A</v>
      </c>
    </row>
    <row r="58" spans="1:9">
      <c r="A58" s="50" t="s">
        <v>191</v>
      </c>
    </row>
    <row r="59" spans="1:9">
      <c r="A59" s="253"/>
      <c r="B59" s="254"/>
      <c r="C59" s="254"/>
      <c r="D59" s="254"/>
      <c r="E59" s="254"/>
      <c r="F59" s="254"/>
      <c r="G59" s="254"/>
      <c r="H59" s="254"/>
      <c r="I59" s="255"/>
    </row>
    <row r="60" spans="1:9">
      <c r="A60" s="256"/>
      <c r="B60" s="257"/>
      <c r="C60" s="257"/>
      <c r="D60" s="257"/>
      <c r="E60" s="257"/>
      <c r="F60" s="257"/>
      <c r="G60" s="257"/>
      <c r="H60" s="257"/>
      <c r="I60" s="258"/>
    </row>
    <row r="61" spans="1:9">
      <c r="A61" s="256"/>
      <c r="B61" s="257"/>
      <c r="C61" s="257"/>
      <c r="D61" s="257"/>
      <c r="E61" s="257"/>
      <c r="F61" s="257"/>
      <c r="G61" s="257"/>
      <c r="H61" s="257"/>
      <c r="I61" s="258"/>
    </row>
    <row r="62" spans="1:9">
      <c r="A62" s="256"/>
      <c r="B62" s="257"/>
      <c r="C62" s="257"/>
      <c r="D62" s="257"/>
      <c r="E62" s="257"/>
      <c r="F62" s="257"/>
      <c r="G62" s="257"/>
      <c r="H62" s="257"/>
      <c r="I62" s="258"/>
    </row>
    <row r="63" spans="1:9">
      <c r="A63" s="259"/>
      <c r="B63" s="260"/>
      <c r="C63" s="260"/>
      <c r="D63" s="260"/>
      <c r="E63" s="260"/>
      <c r="F63" s="260"/>
      <c r="G63" s="260"/>
      <c r="H63" s="260"/>
      <c r="I63" s="261"/>
    </row>
  </sheetData>
  <mergeCells count="36">
    <mergeCell ref="A48:C48"/>
    <mergeCell ref="A49:C49"/>
    <mergeCell ref="A50:C50"/>
    <mergeCell ref="A51:C51"/>
    <mergeCell ref="A59:I63"/>
    <mergeCell ref="A47:C47"/>
    <mergeCell ref="A33:D33"/>
    <mergeCell ref="A34:D34"/>
    <mergeCell ref="A35:D35"/>
    <mergeCell ref="A36:D36"/>
    <mergeCell ref="A37:D37"/>
    <mergeCell ref="A41:C41"/>
    <mergeCell ref="A42:C42"/>
    <mergeCell ref="A43:C43"/>
    <mergeCell ref="A44:C44"/>
    <mergeCell ref="A45:C45"/>
    <mergeCell ref="A46:C46"/>
    <mergeCell ref="A32:D32"/>
    <mergeCell ref="E21:H21"/>
    <mergeCell ref="A22:D22"/>
    <mergeCell ref="A23:D23"/>
    <mergeCell ref="A24:D24"/>
    <mergeCell ref="A25:D25"/>
    <mergeCell ref="A26:D26"/>
    <mergeCell ref="A27:D27"/>
    <mergeCell ref="E28:H28"/>
    <mergeCell ref="A29:D29"/>
    <mergeCell ref="A30:D30"/>
    <mergeCell ref="A31:D31"/>
    <mergeCell ref="A17:C17"/>
    <mergeCell ref="E17:F17"/>
    <mergeCell ref="B4:E4"/>
    <mergeCell ref="B5:E5"/>
    <mergeCell ref="F5:G5"/>
    <mergeCell ref="B6:E6"/>
    <mergeCell ref="F6:G6"/>
  </mergeCells>
  <pageMargins left="0.7" right="0.7" top="0.75" bottom="0.75" header="0.3" footer="0.3"/>
  <pageSetup paperSize="9" orientation="portrait"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A80F1F-6810-44F4-B095-BE33CF3065C9}">
  <sheetPr>
    <tabColor rgb="FF173583"/>
  </sheetPr>
  <dimension ref="A1:Z532"/>
  <sheetViews>
    <sheetView topLeftCell="B1" workbookViewId="0">
      <selection activeCell="A35" sqref="A35:D35"/>
    </sheetView>
  </sheetViews>
  <sheetFormatPr defaultRowHeight="15"/>
  <cols>
    <col min="1" max="1" width="5.42578125" bestFit="1" customWidth="1"/>
    <col min="2" max="2" width="2.85546875" bestFit="1" customWidth="1"/>
    <col min="3" max="3" width="29.7109375" bestFit="1" customWidth="1"/>
    <col min="4" max="4" width="3.28515625" bestFit="1" customWidth="1"/>
    <col min="5" max="5" width="4.42578125" bestFit="1" customWidth="1"/>
    <col min="6" max="13" width="11.85546875" customWidth="1"/>
    <col min="14" max="14" width="7.5703125" bestFit="1" customWidth="1"/>
    <col min="15" max="15" width="5.42578125" bestFit="1" customWidth="1"/>
    <col min="16" max="16" width="20" bestFit="1" customWidth="1"/>
    <col min="17" max="17" width="19.28515625" customWidth="1"/>
    <col min="18" max="18" width="10.140625" bestFit="1" customWidth="1"/>
    <col min="19" max="20" width="12.7109375" bestFit="1" customWidth="1"/>
    <col min="21" max="21" width="10.140625" bestFit="1" customWidth="1"/>
    <col min="22" max="23" width="14.42578125" bestFit="1" customWidth="1"/>
    <col min="24" max="26" width="9.140625" style="156"/>
  </cols>
  <sheetData>
    <row r="1" spans="1:24">
      <c r="A1">
        <f>'35'!H5</f>
        <v>35</v>
      </c>
      <c r="B1" s="247" t="s">
        <v>78</v>
      </c>
      <c r="C1" s="248"/>
      <c r="D1" s="249" t="str">
        <f>VLOOKUP(A1,Kwaliteitscontroles!A5:J54,3)</f>
        <v>Complex 35</v>
      </c>
      <c r="E1" s="250"/>
      <c r="F1" s="250"/>
      <c r="G1" s="250"/>
      <c r="H1" s="250"/>
      <c r="I1" s="250"/>
      <c r="J1" s="251"/>
      <c r="K1" s="68"/>
      <c r="X1" s="156" t="s">
        <v>238</v>
      </c>
    </row>
    <row r="2" spans="1:24">
      <c r="B2" s="247" t="s">
        <v>94</v>
      </c>
      <c r="C2" s="248"/>
      <c r="D2" s="249" t="str">
        <f>CONCATENATE(VLOOKUP(A1,Kwaliteitscontroles!A5:K54,4)," te ",VLOOKUP(A1,Kwaliteitscontroles!A5:K54,5))</f>
        <v>Complex 35 te Complex 35</v>
      </c>
      <c r="E2" s="250"/>
      <c r="F2" s="250"/>
      <c r="G2" s="250"/>
      <c r="H2" s="250"/>
      <c r="I2" s="250"/>
      <c r="J2" s="251"/>
      <c r="K2" s="68"/>
    </row>
    <row r="3" spans="1:24" ht="30">
      <c r="A3" s="33" t="s">
        <v>148</v>
      </c>
      <c r="B3" s="33" t="s">
        <v>95</v>
      </c>
      <c r="C3" s="33" t="s">
        <v>68</v>
      </c>
      <c r="D3" s="33" t="s">
        <v>96</v>
      </c>
      <c r="E3" s="33" t="s">
        <v>97</v>
      </c>
      <c r="F3" s="33" t="s">
        <v>66</v>
      </c>
      <c r="G3" s="33" t="s">
        <v>64</v>
      </c>
      <c r="H3" s="33" t="s">
        <v>65</v>
      </c>
      <c r="I3" s="33" t="s">
        <v>63</v>
      </c>
      <c r="J3" s="66" t="s">
        <v>189</v>
      </c>
      <c r="K3" s="33" t="s">
        <v>190</v>
      </c>
      <c r="L3" s="33" t="s">
        <v>149</v>
      </c>
      <c r="M3" s="33" t="s">
        <v>149</v>
      </c>
      <c r="N3" s="33" t="s">
        <v>60</v>
      </c>
      <c r="O3" s="33" t="s">
        <v>150</v>
      </c>
      <c r="P3" s="33" t="s">
        <v>98</v>
      </c>
      <c r="R3" s="66" t="s">
        <v>99</v>
      </c>
      <c r="S3" s="66" t="s">
        <v>100</v>
      </c>
      <c r="T3" s="33" t="s">
        <v>101</v>
      </c>
      <c r="U3" s="33" t="s">
        <v>102</v>
      </c>
      <c r="V3" s="33" t="s">
        <v>103</v>
      </c>
      <c r="W3" s="33" t="s">
        <v>104</v>
      </c>
    </row>
    <row r="4" spans="1:24">
      <c r="A4" s="30"/>
      <c r="B4" s="106"/>
      <c r="C4" s="33"/>
      <c r="D4" s="33"/>
      <c r="E4" s="106"/>
      <c r="F4" s="108"/>
      <c r="G4" s="108"/>
      <c r="H4" s="108"/>
      <c r="I4" s="108"/>
      <c r="J4" s="108"/>
      <c r="N4" s="108">
        <f t="shared" ref="N4:N67" si="0">SUM(F4:M4)</f>
        <v>0</v>
      </c>
      <c r="O4" s="108" t="e">
        <f>IF(D4="X",0,IF(E4="X",0,VLOOKUP(E4,'35'!$K$3:$L$16,2,FALSE)))</f>
        <v>#N/A</v>
      </c>
      <c r="P4" s="108" t="e">
        <f t="shared" ref="P4:P67" si="1">N4*O4</f>
        <v>#N/A</v>
      </c>
    </row>
    <row r="5" spans="1:24">
      <c r="A5" s="30"/>
      <c r="B5" s="106"/>
      <c r="C5" s="33"/>
      <c r="D5" s="33"/>
      <c r="E5" s="106"/>
      <c r="F5" s="108"/>
      <c r="G5" s="108"/>
      <c r="H5" s="108"/>
      <c r="I5" s="108"/>
      <c r="J5" s="108"/>
      <c r="N5" s="108">
        <f t="shared" si="0"/>
        <v>0</v>
      </c>
      <c r="O5" s="108" t="e">
        <f>IF(D5="X",0,IF(E5="X",0,VLOOKUP(E5,'35'!$K$3:$L$16,2,FALSE)))</f>
        <v>#N/A</v>
      </c>
      <c r="P5" s="108" t="e">
        <f t="shared" si="1"/>
        <v>#N/A</v>
      </c>
    </row>
    <row r="6" spans="1:24">
      <c r="A6" s="30"/>
      <c r="B6" s="106"/>
      <c r="C6" s="33"/>
      <c r="D6" s="33"/>
      <c r="E6" s="106"/>
      <c r="F6" s="108"/>
      <c r="G6" s="108"/>
      <c r="H6" s="108"/>
      <c r="I6" s="108"/>
      <c r="J6" s="108"/>
      <c r="N6" s="108">
        <f t="shared" si="0"/>
        <v>0</v>
      </c>
      <c r="O6" s="108" t="e">
        <f>IF(D6="X",0,IF(E6="X",0,VLOOKUP(E6,'35'!$K$3:$L$16,2,FALSE)))</f>
        <v>#N/A</v>
      </c>
      <c r="P6" s="108" t="e">
        <f t="shared" si="1"/>
        <v>#N/A</v>
      </c>
    </row>
    <row r="7" spans="1:24">
      <c r="A7" s="30"/>
      <c r="B7" s="106"/>
      <c r="C7" s="33"/>
      <c r="D7" s="33"/>
      <c r="E7" s="106"/>
      <c r="F7" s="108"/>
      <c r="G7" s="108"/>
      <c r="H7" s="108"/>
      <c r="I7" s="108"/>
      <c r="J7" s="108"/>
      <c r="N7" s="108">
        <f t="shared" si="0"/>
        <v>0</v>
      </c>
      <c r="O7" s="108" t="e">
        <f>IF(D7="X",0,IF(E7="X",0,VLOOKUP(E7,'35'!$K$3:$L$16,2,FALSE)))</f>
        <v>#N/A</v>
      </c>
      <c r="P7" s="108" t="e">
        <f t="shared" si="1"/>
        <v>#N/A</v>
      </c>
    </row>
    <row r="8" spans="1:24">
      <c r="A8" s="30"/>
      <c r="B8" s="106"/>
      <c r="C8" s="33"/>
      <c r="D8" s="33"/>
      <c r="E8" s="106"/>
      <c r="F8" s="108"/>
      <c r="G8" s="108"/>
      <c r="H8" s="108"/>
      <c r="I8" s="108"/>
      <c r="J8" s="108"/>
      <c r="N8" s="108">
        <f t="shared" si="0"/>
        <v>0</v>
      </c>
      <c r="O8" s="108" t="e">
        <f>IF(D8="X",0,IF(E8="X",0,VLOOKUP(E8,'35'!$K$3:$L$16,2,FALSE)))</f>
        <v>#N/A</v>
      </c>
      <c r="P8" s="108" t="e">
        <f t="shared" si="1"/>
        <v>#N/A</v>
      </c>
    </row>
    <row r="9" spans="1:24">
      <c r="A9" s="30"/>
      <c r="B9" s="106"/>
      <c r="C9" s="33"/>
      <c r="D9" s="33"/>
      <c r="E9" s="106"/>
      <c r="F9" s="108"/>
      <c r="G9" s="108"/>
      <c r="H9" s="108"/>
      <c r="I9" s="108"/>
      <c r="J9" s="108"/>
      <c r="N9" s="108">
        <f t="shared" si="0"/>
        <v>0</v>
      </c>
      <c r="O9" s="108" t="e">
        <f>IF(D9="X",0,IF(E9="X",0,VLOOKUP(E9,'35'!$K$3:$L$16,2,FALSE)))</f>
        <v>#N/A</v>
      </c>
      <c r="P9" s="108" t="e">
        <f t="shared" si="1"/>
        <v>#N/A</v>
      </c>
    </row>
    <row r="10" spans="1:24">
      <c r="A10" s="30"/>
      <c r="B10" s="106"/>
      <c r="C10" s="33"/>
      <c r="D10" s="33"/>
      <c r="E10" s="106"/>
      <c r="F10" s="108"/>
      <c r="G10" s="108"/>
      <c r="H10" s="108"/>
      <c r="I10" s="108"/>
      <c r="J10" s="108"/>
      <c r="N10" s="108">
        <f t="shared" si="0"/>
        <v>0</v>
      </c>
      <c r="O10" s="108" t="e">
        <f>IF(D10="X",0,IF(E10="X",0,VLOOKUP(E10,'35'!$K$3:$L$16,2,FALSE)))</f>
        <v>#N/A</v>
      </c>
      <c r="P10" s="108" t="e">
        <f t="shared" si="1"/>
        <v>#N/A</v>
      </c>
    </row>
    <row r="11" spans="1:24">
      <c r="A11" s="30"/>
      <c r="B11" s="106"/>
      <c r="C11" s="33"/>
      <c r="D11" s="33"/>
      <c r="E11" s="106"/>
      <c r="F11" s="108"/>
      <c r="G11" s="108"/>
      <c r="H11" s="108"/>
      <c r="I11" s="108"/>
      <c r="J11" s="108"/>
      <c r="N11" s="108">
        <f t="shared" si="0"/>
        <v>0</v>
      </c>
      <c r="O11" s="108" t="e">
        <f>IF(D11="X",0,IF(E11="X",0,VLOOKUP(E11,'35'!$K$3:$L$16,2,FALSE)))</f>
        <v>#N/A</v>
      </c>
      <c r="P11" s="108" t="e">
        <f t="shared" si="1"/>
        <v>#N/A</v>
      </c>
    </row>
    <row r="12" spans="1:24">
      <c r="A12" s="30"/>
      <c r="B12" s="106"/>
      <c r="C12" s="33"/>
      <c r="D12" s="33"/>
      <c r="E12" s="106"/>
      <c r="F12" s="108"/>
      <c r="G12" s="108"/>
      <c r="H12" s="108"/>
      <c r="I12" s="108"/>
      <c r="J12" s="108"/>
      <c r="N12" s="108">
        <f t="shared" si="0"/>
        <v>0</v>
      </c>
      <c r="O12" s="108" t="e">
        <f>IF(D12="X",0,IF(E12="X",0,VLOOKUP(E12,'35'!$K$3:$L$16,2,FALSE)))</f>
        <v>#N/A</v>
      </c>
      <c r="P12" s="108" t="e">
        <f t="shared" si="1"/>
        <v>#N/A</v>
      </c>
    </row>
    <row r="13" spans="1:24">
      <c r="A13" s="30"/>
      <c r="B13" s="106"/>
      <c r="C13" s="33"/>
      <c r="D13" s="33"/>
      <c r="E13" s="106"/>
      <c r="F13" s="108"/>
      <c r="G13" s="108"/>
      <c r="H13" s="108"/>
      <c r="I13" s="108"/>
      <c r="J13" s="108"/>
      <c r="N13" s="108">
        <f t="shared" si="0"/>
        <v>0</v>
      </c>
      <c r="O13" s="108" t="e">
        <f>IF(D13="X",0,IF(E13="X",0,VLOOKUP(E13,'35'!$K$3:$L$16,2,FALSE)))</f>
        <v>#N/A</v>
      </c>
      <c r="P13" s="108" t="e">
        <f t="shared" si="1"/>
        <v>#N/A</v>
      </c>
    </row>
    <row r="14" spans="1:24">
      <c r="A14" s="30"/>
      <c r="B14" s="106"/>
      <c r="C14" s="33"/>
      <c r="D14" s="33"/>
      <c r="E14" s="106"/>
      <c r="F14" s="108"/>
      <c r="G14" s="108"/>
      <c r="H14" s="108"/>
      <c r="I14" s="108"/>
      <c r="J14" s="108"/>
      <c r="N14" s="108">
        <f t="shared" si="0"/>
        <v>0</v>
      </c>
      <c r="O14" s="108" t="e">
        <f>IF(D14="X",0,IF(E14="X",0,VLOOKUP(E14,'35'!$K$3:$L$16,2,FALSE)))</f>
        <v>#N/A</v>
      </c>
      <c r="P14" s="108" t="e">
        <f t="shared" si="1"/>
        <v>#N/A</v>
      </c>
    </row>
    <row r="15" spans="1:24">
      <c r="A15" s="30"/>
      <c r="B15" s="106"/>
      <c r="C15" s="33"/>
      <c r="D15" s="33"/>
      <c r="E15" s="106"/>
      <c r="F15" s="108"/>
      <c r="G15" s="108"/>
      <c r="H15" s="108"/>
      <c r="I15" s="108"/>
      <c r="J15" s="108"/>
      <c r="N15" s="108">
        <f t="shared" si="0"/>
        <v>0</v>
      </c>
      <c r="O15" s="108" t="e">
        <f>IF(D15="X",0,IF(E15="X",0,VLOOKUP(E15,'35'!$K$3:$L$16,2,FALSE)))</f>
        <v>#N/A</v>
      </c>
      <c r="P15" s="108" t="e">
        <f t="shared" si="1"/>
        <v>#N/A</v>
      </c>
    </row>
    <row r="16" spans="1:24">
      <c r="A16" s="30"/>
      <c r="B16" s="106"/>
      <c r="C16" s="33"/>
      <c r="D16" s="33"/>
      <c r="E16" s="106"/>
      <c r="F16" s="108"/>
      <c r="G16" s="108"/>
      <c r="H16" s="108"/>
      <c r="I16" s="108"/>
      <c r="J16" s="108"/>
      <c r="N16" s="108">
        <f t="shared" si="0"/>
        <v>0</v>
      </c>
      <c r="O16" s="108" t="e">
        <f>IF(D16="X",0,IF(E16="X",0,VLOOKUP(E16,'35'!$K$3:$L$16,2,FALSE)))</f>
        <v>#N/A</v>
      </c>
      <c r="P16" s="108" t="e">
        <f t="shared" si="1"/>
        <v>#N/A</v>
      </c>
    </row>
    <row r="17" spans="1:16">
      <c r="A17" s="30"/>
      <c r="B17" s="106"/>
      <c r="C17" s="33"/>
      <c r="D17" s="33"/>
      <c r="E17" s="106"/>
      <c r="F17" s="108"/>
      <c r="G17" s="108"/>
      <c r="H17" s="108"/>
      <c r="I17" s="108"/>
      <c r="J17" s="108"/>
      <c r="N17" s="108">
        <f t="shared" si="0"/>
        <v>0</v>
      </c>
      <c r="O17" s="108" t="e">
        <f>IF(D17="X",0,IF(E17="X",0,VLOOKUP(E17,'35'!$K$3:$L$16,2,FALSE)))</f>
        <v>#N/A</v>
      </c>
      <c r="P17" s="108" t="e">
        <f t="shared" si="1"/>
        <v>#N/A</v>
      </c>
    </row>
    <row r="18" spans="1:16">
      <c r="A18" s="30"/>
      <c r="B18" s="106"/>
      <c r="C18" s="33"/>
      <c r="D18" s="33"/>
      <c r="E18" s="106"/>
      <c r="F18" s="108"/>
      <c r="G18" s="108"/>
      <c r="H18" s="108"/>
      <c r="I18" s="108"/>
      <c r="J18" s="108"/>
      <c r="N18" s="108">
        <f t="shared" si="0"/>
        <v>0</v>
      </c>
      <c r="O18" s="108" t="e">
        <f>IF(D18="X",0,IF(E18="X",0,VLOOKUP(E18,'35'!$K$3:$L$16,2,FALSE)))</f>
        <v>#N/A</v>
      </c>
      <c r="P18" s="108" t="e">
        <f t="shared" si="1"/>
        <v>#N/A</v>
      </c>
    </row>
    <row r="19" spans="1:16">
      <c r="A19" s="30"/>
      <c r="B19" s="106"/>
      <c r="C19" s="33"/>
      <c r="D19" s="33"/>
      <c r="E19" s="106"/>
      <c r="F19" s="108"/>
      <c r="G19" s="108"/>
      <c r="H19" s="108"/>
      <c r="I19" s="108"/>
      <c r="J19" s="108"/>
      <c r="N19" s="108">
        <f t="shared" si="0"/>
        <v>0</v>
      </c>
      <c r="O19" s="108" t="e">
        <f>IF(D19="X",0,IF(E19="X",0,VLOOKUP(E19,'35'!$K$3:$L$16,2,FALSE)))</f>
        <v>#N/A</v>
      </c>
      <c r="P19" s="108" t="e">
        <f t="shared" si="1"/>
        <v>#N/A</v>
      </c>
    </row>
    <row r="20" spans="1:16">
      <c r="A20" s="30"/>
      <c r="B20" s="106"/>
      <c r="C20" s="33"/>
      <c r="D20" s="33"/>
      <c r="E20" s="106"/>
      <c r="F20" s="108"/>
      <c r="G20" s="108"/>
      <c r="H20" s="108"/>
      <c r="I20" s="108"/>
      <c r="J20" s="108"/>
      <c r="N20" s="108">
        <f t="shared" si="0"/>
        <v>0</v>
      </c>
      <c r="O20" s="108" t="e">
        <f>IF(D20="X",0,IF(E20="X",0,VLOOKUP(E20,'35'!$K$3:$L$16,2,FALSE)))</f>
        <v>#N/A</v>
      </c>
      <c r="P20" s="108" t="e">
        <f t="shared" si="1"/>
        <v>#N/A</v>
      </c>
    </row>
    <row r="21" spans="1:16">
      <c r="A21" s="30"/>
      <c r="B21" s="106"/>
      <c r="C21" s="33"/>
      <c r="D21" s="33"/>
      <c r="E21" s="106"/>
      <c r="F21" s="108"/>
      <c r="G21" s="108"/>
      <c r="H21" s="108"/>
      <c r="I21" s="108"/>
      <c r="J21" s="108"/>
      <c r="N21" s="108">
        <f t="shared" si="0"/>
        <v>0</v>
      </c>
      <c r="O21" s="108" t="e">
        <f>IF(D21="X",0,IF(E21="X",0,VLOOKUP(E21,'35'!$K$3:$L$16,2,FALSE)))</f>
        <v>#N/A</v>
      </c>
      <c r="P21" s="108" t="e">
        <f t="shared" si="1"/>
        <v>#N/A</v>
      </c>
    </row>
    <row r="22" spans="1:16">
      <c r="A22" s="30"/>
      <c r="B22" s="106"/>
      <c r="C22" s="33"/>
      <c r="D22" s="33"/>
      <c r="E22" s="106"/>
      <c r="F22" s="108"/>
      <c r="G22" s="108"/>
      <c r="H22" s="108"/>
      <c r="I22" s="108"/>
      <c r="J22" s="108"/>
      <c r="N22" s="108">
        <f t="shared" si="0"/>
        <v>0</v>
      </c>
      <c r="O22" s="108" t="e">
        <f>IF(D22="X",0,IF(E22="X",0,VLOOKUP(E22,'35'!$K$3:$L$16,2,FALSE)))</f>
        <v>#N/A</v>
      </c>
      <c r="P22" s="108" t="e">
        <f t="shared" si="1"/>
        <v>#N/A</v>
      </c>
    </row>
    <row r="23" spans="1:16">
      <c r="A23" s="30"/>
      <c r="B23" s="106"/>
      <c r="C23" s="33"/>
      <c r="D23" s="33"/>
      <c r="E23" s="106"/>
      <c r="F23" s="108"/>
      <c r="G23" s="108"/>
      <c r="H23" s="108"/>
      <c r="I23" s="108"/>
      <c r="J23" s="108"/>
      <c r="N23" s="108">
        <f t="shared" si="0"/>
        <v>0</v>
      </c>
      <c r="O23" s="108" t="e">
        <f>IF(D23="X",0,IF(E23="X",0,VLOOKUP(E23,'35'!$K$3:$L$16,2,FALSE)))</f>
        <v>#N/A</v>
      </c>
      <c r="P23" s="108" t="e">
        <f t="shared" si="1"/>
        <v>#N/A</v>
      </c>
    </row>
    <row r="24" spans="1:16">
      <c r="A24" s="30"/>
      <c r="B24" s="106"/>
      <c r="C24" s="33"/>
      <c r="D24" s="33"/>
      <c r="E24" s="106"/>
      <c r="F24" s="108"/>
      <c r="G24" s="108"/>
      <c r="H24" s="108"/>
      <c r="I24" s="108"/>
      <c r="J24" s="108"/>
      <c r="N24" s="108">
        <f t="shared" si="0"/>
        <v>0</v>
      </c>
      <c r="O24" s="108" t="e">
        <f>IF(D24="X",0,IF(E24="X",0,VLOOKUP(E24,'35'!$K$3:$L$16,2,FALSE)))</f>
        <v>#N/A</v>
      </c>
      <c r="P24" s="108" t="e">
        <f t="shared" si="1"/>
        <v>#N/A</v>
      </c>
    </row>
    <row r="25" spans="1:16">
      <c r="A25" s="30"/>
      <c r="B25" s="106"/>
      <c r="C25" s="33"/>
      <c r="D25" s="33"/>
      <c r="E25" s="106"/>
      <c r="F25" s="108"/>
      <c r="G25" s="108"/>
      <c r="H25" s="108"/>
      <c r="I25" s="108"/>
      <c r="J25" s="108"/>
      <c r="N25" s="108">
        <f t="shared" si="0"/>
        <v>0</v>
      </c>
      <c r="O25" s="108" t="e">
        <f>IF(D25="X",0,IF(E25="X",0,VLOOKUP(E25,'35'!$K$3:$L$16,2,FALSE)))</f>
        <v>#N/A</v>
      </c>
      <c r="P25" s="108" t="e">
        <f t="shared" si="1"/>
        <v>#N/A</v>
      </c>
    </row>
    <row r="26" spans="1:16">
      <c r="A26" s="30"/>
      <c r="B26" s="106"/>
      <c r="C26" s="33"/>
      <c r="D26" s="33"/>
      <c r="E26" s="106"/>
      <c r="F26" s="108"/>
      <c r="G26" s="108"/>
      <c r="H26" s="108"/>
      <c r="I26" s="108"/>
      <c r="J26" s="108"/>
      <c r="N26" s="108">
        <f t="shared" si="0"/>
        <v>0</v>
      </c>
      <c r="O26" s="108" t="e">
        <f>IF(D26="X",0,IF(E26="X",0,VLOOKUP(E26,'35'!$K$3:$L$16,2,FALSE)))</f>
        <v>#N/A</v>
      </c>
      <c r="P26" s="108" t="e">
        <f t="shared" si="1"/>
        <v>#N/A</v>
      </c>
    </row>
    <row r="27" spans="1:16">
      <c r="A27" s="30"/>
      <c r="B27" s="106"/>
      <c r="C27" s="33"/>
      <c r="D27" s="33"/>
      <c r="E27" s="106"/>
      <c r="F27" s="108"/>
      <c r="G27" s="108"/>
      <c r="H27" s="108"/>
      <c r="I27" s="108"/>
      <c r="J27" s="108"/>
      <c r="N27" s="108">
        <f t="shared" si="0"/>
        <v>0</v>
      </c>
      <c r="O27" s="108" t="e">
        <f>IF(D27="X",0,IF(E27="X",0,VLOOKUP(E27,'35'!$K$3:$L$16,2,FALSE)))</f>
        <v>#N/A</v>
      </c>
      <c r="P27" s="108" t="e">
        <f t="shared" si="1"/>
        <v>#N/A</v>
      </c>
    </row>
    <row r="28" spans="1:16">
      <c r="A28" s="30"/>
      <c r="B28" s="106"/>
      <c r="C28" s="33"/>
      <c r="D28" s="33"/>
      <c r="E28" s="106"/>
      <c r="F28" s="108"/>
      <c r="G28" s="108"/>
      <c r="H28" s="108"/>
      <c r="I28" s="108"/>
      <c r="J28" s="108"/>
      <c r="N28" s="108">
        <f t="shared" si="0"/>
        <v>0</v>
      </c>
      <c r="O28" s="108" t="e">
        <f>IF(D28="X",0,IF(E28="X",0,VLOOKUP(E28,'35'!$K$3:$L$16,2,FALSE)))</f>
        <v>#N/A</v>
      </c>
      <c r="P28" s="108" t="e">
        <f t="shared" si="1"/>
        <v>#N/A</v>
      </c>
    </row>
    <row r="29" spans="1:16">
      <c r="A29" s="30"/>
      <c r="B29" s="106"/>
      <c r="C29" s="33"/>
      <c r="D29" s="33"/>
      <c r="E29" s="106"/>
      <c r="F29" s="108"/>
      <c r="G29" s="108"/>
      <c r="H29" s="108"/>
      <c r="I29" s="108"/>
      <c r="J29" s="108"/>
      <c r="N29" s="108">
        <f t="shared" si="0"/>
        <v>0</v>
      </c>
      <c r="O29" s="108" t="e">
        <f>IF(D29="X",0,IF(E29="X",0,VLOOKUP(E29,'35'!$K$3:$L$16,2,FALSE)))</f>
        <v>#N/A</v>
      </c>
      <c r="P29" s="108" t="e">
        <f t="shared" si="1"/>
        <v>#N/A</v>
      </c>
    </row>
    <row r="30" spans="1:16">
      <c r="A30" s="30"/>
      <c r="B30" s="106"/>
      <c r="C30" s="33"/>
      <c r="D30" s="33"/>
      <c r="E30" s="106"/>
      <c r="F30" s="108"/>
      <c r="G30" s="108"/>
      <c r="H30" s="108"/>
      <c r="I30" s="108"/>
      <c r="J30" s="108"/>
      <c r="N30" s="108">
        <f t="shared" si="0"/>
        <v>0</v>
      </c>
      <c r="O30" s="108" t="e">
        <f>IF(D30="X",0,IF(E30="X",0,VLOOKUP(E30,'35'!$K$3:$L$16,2,FALSE)))</f>
        <v>#N/A</v>
      </c>
      <c r="P30" s="108" t="e">
        <f t="shared" si="1"/>
        <v>#N/A</v>
      </c>
    </row>
    <row r="31" spans="1:16">
      <c r="A31" s="30"/>
      <c r="B31" s="106"/>
      <c r="C31" s="33"/>
      <c r="D31" s="33"/>
      <c r="E31" s="106"/>
      <c r="F31" s="108"/>
      <c r="G31" s="108"/>
      <c r="H31" s="108"/>
      <c r="I31" s="108"/>
      <c r="J31" s="108"/>
      <c r="N31" s="108">
        <f t="shared" si="0"/>
        <v>0</v>
      </c>
      <c r="O31" s="108" t="e">
        <f>IF(D31="X",0,IF(E31="X",0,VLOOKUP(E31,'35'!$K$3:$L$16,2,FALSE)))</f>
        <v>#N/A</v>
      </c>
      <c r="P31" s="108" t="e">
        <f t="shared" si="1"/>
        <v>#N/A</v>
      </c>
    </row>
    <row r="32" spans="1:16">
      <c r="A32" s="30"/>
      <c r="B32" s="106"/>
      <c r="C32" s="33"/>
      <c r="D32" s="33"/>
      <c r="E32" s="106"/>
      <c r="F32" s="108"/>
      <c r="G32" s="108"/>
      <c r="H32" s="108"/>
      <c r="I32" s="108"/>
      <c r="J32" s="108"/>
      <c r="N32" s="108">
        <f t="shared" si="0"/>
        <v>0</v>
      </c>
      <c r="O32" s="108" t="e">
        <f>IF(D32="X",0,IF(E32="X",0,VLOOKUP(E32,'35'!$K$3:$L$16,2,FALSE)))</f>
        <v>#N/A</v>
      </c>
      <c r="P32" s="108" t="e">
        <f t="shared" si="1"/>
        <v>#N/A</v>
      </c>
    </row>
    <row r="33" spans="1:16">
      <c r="A33" s="30"/>
      <c r="B33" s="106"/>
      <c r="C33" s="33"/>
      <c r="D33" s="33"/>
      <c r="E33" s="106"/>
      <c r="F33" s="108"/>
      <c r="G33" s="108"/>
      <c r="H33" s="108"/>
      <c r="I33" s="108"/>
      <c r="J33" s="108"/>
      <c r="N33" s="108">
        <f t="shared" si="0"/>
        <v>0</v>
      </c>
      <c r="O33" s="108" t="e">
        <f>IF(D33="X",0,IF(E33="X",0,VLOOKUP(E33,'35'!$K$3:$L$16,2,FALSE)))</f>
        <v>#N/A</v>
      </c>
      <c r="P33" s="108" t="e">
        <f t="shared" si="1"/>
        <v>#N/A</v>
      </c>
    </row>
    <row r="34" spans="1:16">
      <c r="A34" s="30"/>
      <c r="B34" s="106"/>
      <c r="C34" s="33"/>
      <c r="D34" s="33"/>
      <c r="E34" s="106"/>
      <c r="F34" s="108"/>
      <c r="G34" s="108"/>
      <c r="H34" s="108"/>
      <c r="I34" s="108"/>
      <c r="J34" s="108"/>
      <c r="N34" s="108">
        <f t="shared" si="0"/>
        <v>0</v>
      </c>
      <c r="O34" s="108" t="e">
        <f>IF(D34="X",0,IF(E34="X",0,VLOOKUP(E34,'35'!$K$3:$L$16,2,FALSE)))</f>
        <v>#N/A</v>
      </c>
      <c r="P34" s="108" t="e">
        <f t="shared" si="1"/>
        <v>#N/A</v>
      </c>
    </row>
    <row r="35" spans="1:16">
      <c r="A35" s="30"/>
      <c r="B35" s="106"/>
      <c r="C35" s="33"/>
      <c r="D35" s="33"/>
      <c r="E35" s="106"/>
      <c r="F35" s="108"/>
      <c r="G35" s="108"/>
      <c r="H35" s="108"/>
      <c r="I35" s="108"/>
      <c r="J35" s="108"/>
      <c r="N35" s="108">
        <f t="shared" si="0"/>
        <v>0</v>
      </c>
      <c r="O35" s="108" t="e">
        <f>IF(D35="X",0,IF(E35="X",0,VLOOKUP(E35,'35'!$K$3:$L$16,2,FALSE)))</f>
        <v>#N/A</v>
      </c>
      <c r="P35" s="108" t="e">
        <f t="shared" si="1"/>
        <v>#N/A</v>
      </c>
    </row>
    <row r="36" spans="1:16">
      <c r="A36" s="30"/>
      <c r="B36" s="106"/>
      <c r="C36" s="33"/>
      <c r="D36" s="33"/>
      <c r="E36" s="106"/>
      <c r="F36" s="108"/>
      <c r="G36" s="108"/>
      <c r="H36" s="108"/>
      <c r="I36" s="108"/>
      <c r="J36" s="108"/>
      <c r="N36" s="108">
        <f t="shared" si="0"/>
        <v>0</v>
      </c>
      <c r="O36" s="108" t="e">
        <f>IF(D36="X",0,IF(E36="X",0,VLOOKUP(E36,'35'!$K$3:$L$16,2,FALSE)))</f>
        <v>#N/A</v>
      </c>
      <c r="P36" s="108" t="e">
        <f t="shared" si="1"/>
        <v>#N/A</v>
      </c>
    </row>
    <row r="37" spans="1:16">
      <c r="A37" s="30"/>
      <c r="B37" s="106"/>
      <c r="C37" s="33"/>
      <c r="D37" s="33"/>
      <c r="E37" s="106"/>
      <c r="F37" s="108"/>
      <c r="G37" s="108"/>
      <c r="H37" s="108"/>
      <c r="I37" s="108"/>
      <c r="J37" s="108"/>
      <c r="N37" s="108">
        <f t="shared" si="0"/>
        <v>0</v>
      </c>
      <c r="O37" s="108" t="e">
        <f>IF(D37="X",0,IF(E37="X",0,VLOOKUP(E37,'35'!$K$3:$L$16,2,FALSE)))</f>
        <v>#N/A</v>
      </c>
      <c r="P37" s="108" t="e">
        <f t="shared" si="1"/>
        <v>#N/A</v>
      </c>
    </row>
    <row r="38" spans="1:16">
      <c r="A38" s="30"/>
      <c r="B38" s="106"/>
      <c r="C38" s="33"/>
      <c r="D38" s="33"/>
      <c r="E38" s="106"/>
      <c r="F38" s="108"/>
      <c r="G38" s="108"/>
      <c r="H38" s="108"/>
      <c r="I38" s="108"/>
      <c r="J38" s="108"/>
      <c r="N38" s="108">
        <f t="shared" si="0"/>
        <v>0</v>
      </c>
      <c r="O38" s="108" t="e">
        <f>IF(D38="X",0,IF(E38="X",0,VLOOKUP(E38,'35'!$K$3:$L$16,2,FALSE)))</f>
        <v>#N/A</v>
      </c>
      <c r="P38" s="108" t="e">
        <f t="shared" si="1"/>
        <v>#N/A</v>
      </c>
    </row>
    <row r="39" spans="1:16">
      <c r="A39" s="30"/>
      <c r="B39" s="106"/>
      <c r="C39" s="33"/>
      <c r="D39" s="33"/>
      <c r="E39" s="106"/>
      <c r="F39" s="108"/>
      <c r="G39" s="108"/>
      <c r="H39" s="108"/>
      <c r="I39" s="108"/>
      <c r="J39" s="108"/>
      <c r="N39" s="108">
        <f t="shared" si="0"/>
        <v>0</v>
      </c>
      <c r="O39" s="108" t="e">
        <f>IF(D39="X",0,IF(E39="X",0,VLOOKUP(E39,'35'!$K$3:$L$16,2,FALSE)))</f>
        <v>#N/A</v>
      </c>
      <c r="P39" s="108" t="e">
        <f t="shared" si="1"/>
        <v>#N/A</v>
      </c>
    </row>
    <row r="40" spans="1:16">
      <c r="A40" s="30"/>
      <c r="B40" s="106"/>
      <c r="C40" s="33"/>
      <c r="D40" s="33"/>
      <c r="E40" s="106"/>
      <c r="F40" s="108"/>
      <c r="G40" s="108"/>
      <c r="H40" s="108"/>
      <c r="I40" s="108"/>
      <c r="J40" s="108"/>
      <c r="N40" s="108">
        <f t="shared" si="0"/>
        <v>0</v>
      </c>
      <c r="O40" s="108" t="e">
        <f>IF(D40="X",0,IF(E40="X",0,VLOOKUP(E40,'35'!$K$3:$L$16,2,FALSE)))</f>
        <v>#N/A</v>
      </c>
      <c r="P40" s="108" t="e">
        <f t="shared" si="1"/>
        <v>#N/A</v>
      </c>
    </row>
    <row r="41" spans="1:16">
      <c r="A41" s="30"/>
      <c r="B41" s="106"/>
      <c r="C41" s="33"/>
      <c r="D41" s="33"/>
      <c r="E41" s="106"/>
      <c r="F41" s="108"/>
      <c r="G41" s="108"/>
      <c r="H41" s="108"/>
      <c r="I41" s="108"/>
      <c r="J41" s="108"/>
      <c r="N41" s="108">
        <f t="shared" si="0"/>
        <v>0</v>
      </c>
      <c r="O41" s="108" t="e">
        <f>IF(D41="X",0,IF(E41="X",0,VLOOKUP(E41,'35'!$K$3:$L$16,2,FALSE)))</f>
        <v>#N/A</v>
      </c>
      <c r="P41" s="108" t="e">
        <f t="shared" si="1"/>
        <v>#N/A</v>
      </c>
    </row>
    <row r="42" spans="1:16">
      <c r="A42" s="30"/>
      <c r="B42" s="106"/>
      <c r="C42" s="33"/>
      <c r="D42" s="33"/>
      <c r="E42" s="106"/>
      <c r="F42" s="108"/>
      <c r="G42" s="108"/>
      <c r="H42" s="108"/>
      <c r="I42" s="108"/>
      <c r="J42" s="108"/>
      <c r="N42" s="108">
        <f t="shared" si="0"/>
        <v>0</v>
      </c>
      <c r="O42" s="108" t="e">
        <f>IF(D42="X",0,IF(E42="X",0,VLOOKUP(E42,'35'!$K$3:$L$16,2,FALSE)))</f>
        <v>#N/A</v>
      </c>
      <c r="P42" s="108" t="e">
        <f t="shared" si="1"/>
        <v>#N/A</v>
      </c>
    </row>
    <row r="43" spans="1:16">
      <c r="A43" s="30"/>
      <c r="B43" s="106"/>
      <c r="C43" s="33"/>
      <c r="D43" s="33"/>
      <c r="E43" s="106"/>
      <c r="F43" s="108"/>
      <c r="G43" s="108"/>
      <c r="H43" s="108"/>
      <c r="I43" s="108"/>
      <c r="J43" s="108"/>
      <c r="N43" s="108">
        <f t="shared" si="0"/>
        <v>0</v>
      </c>
      <c r="O43" s="108" t="e">
        <f>IF(D43="X",0,IF(E43="X",0,VLOOKUP(E43,'35'!$K$3:$L$16,2,FALSE)))</f>
        <v>#N/A</v>
      </c>
      <c r="P43" s="108" t="e">
        <f t="shared" si="1"/>
        <v>#N/A</v>
      </c>
    </row>
    <row r="44" spans="1:16">
      <c r="A44" s="30"/>
      <c r="B44" s="106"/>
      <c r="C44" s="33"/>
      <c r="D44" s="33"/>
      <c r="E44" s="106"/>
      <c r="F44" s="108"/>
      <c r="G44" s="108"/>
      <c r="H44" s="108"/>
      <c r="I44" s="108"/>
      <c r="J44" s="108"/>
      <c r="N44" s="108">
        <f t="shared" si="0"/>
        <v>0</v>
      </c>
      <c r="O44" s="108" t="e">
        <f>IF(D44="X",0,IF(E44="X",0,VLOOKUP(E44,'35'!$K$3:$L$16,2,FALSE)))</f>
        <v>#N/A</v>
      </c>
      <c r="P44" s="108" t="e">
        <f t="shared" si="1"/>
        <v>#N/A</v>
      </c>
    </row>
    <row r="45" spans="1:16">
      <c r="A45" s="30"/>
      <c r="B45" s="106"/>
      <c r="C45" s="33"/>
      <c r="D45" s="33"/>
      <c r="E45" s="106"/>
      <c r="F45" s="108"/>
      <c r="G45" s="108"/>
      <c r="H45" s="108"/>
      <c r="I45" s="108"/>
      <c r="J45" s="108"/>
      <c r="N45" s="108">
        <f t="shared" si="0"/>
        <v>0</v>
      </c>
      <c r="O45" s="108" t="e">
        <f>IF(D45="X",0,IF(E45="X",0,VLOOKUP(E45,'35'!$K$3:$L$16,2,FALSE)))</f>
        <v>#N/A</v>
      </c>
      <c r="P45" s="108" t="e">
        <f t="shared" si="1"/>
        <v>#N/A</v>
      </c>
    </row>
    <row r="46" spans="1:16">
      <c r="A46" s="30"/>
      <c r="B46" s="106"/>
      <c r="C46" s="33"/>
      <c r="D46" s="33"/>
      <c r="E46" s="106"/>
      <c r="F46" s="108"/>
      <c r="G46" s="108"/>
      <c r="H46" s="108"/>
      <c r="I46" s="108"/>
      <c r="J46" s="108"/>
      <c r="N46" s="108">
        <f t="shared" si="0"/>
        <v>0</v>
      </c>
      <c r="O46" s="108" t="e">
        <f>IF(D46="X",0,IF(E46="X",0,VLOOKUP(E46,'35'!$K$3:$L$16,2,FALSE)))</f>
        <v>#N/A</v>
      </c>
      <c r="P46" s="108" t="e">
        <f t="shared" si="1"/>
        <v>#N/A</v>
      </c>
    </row>
    <row r="47" spans="1:16">
      <c r="A47" s="30"/>
      <c r="B47" s="106"/>
      <c r="C47" s="33"/>
      <c r="D47" s="33"/>
      <c r="E47" s="106"/>
      <c r="F47" s="108"/>
      <c r="G47" s="108"/>
      <c r="H47" s="108"/>
      <c r="I47" s="108"/>
      <c r="J47" s="108"/>
      <c r="N47" s="108">
        <f t="shared" si="0"/>
        <v>0</v>
      </c>
      <c r="O47" s="108" t="e">
        <f>IF(D47="X",0,IF(E47="X",0,VLOOKUP(E47,'35'!$K$3:$L$16,2,FALSE)))</f>
        <v>#N/A</v>
      </c>
      <c r="P47" s="108" t="e">
        <f t="shared" si="1"/>
        <v>#N/A</v>
      </c>
    </row>
    <row r="48" spans="1:16">
      <c r="A48" s="30"/>
      <c r="B48" s="106"/>
      <c r="C48" s="33"/>
      <c r="D48" s="33"/>
      <c r="E48" s="106"/>
      <c r="F48" s="108"/>
      <c r="G48" s="108"/>
      <c r="H48" s="108"/>
      <c r="I48" s="108"/>
      <c r="J48" s="108"/>
      <c r="N48" s="108">
        <f t="shared" si="0"/>
        <v>0</v>
      </c>
      <c r="O48" s="108" t="e">
        <f>IF(D48="X",0,IF(E48="X",0,VLOOKUP(E48,'35'!$K$3:$L$16,2,FALSE)))</f>
        <v>#N/A</v>
      </c>
      <c r="P48" s="108" t="e">
        <f t="shared" si="1"/>
        <v>#N/A</v>
      </c>
    </row>
    <row r="49" spans="1:16">
      <c r="A49" s="30"/>
      <c r="B49" s="106"/>
      <c r="C49" s="33"/>
      <c r="D49" s="33"/>
      <c r="E49" s="106"/>
      <c r="F49" s="108"/>
      <c r="G49" s="108"/>
      <c r="H49" s="108"/>
      <c r="I49" s="108"/>
      <c r="J49" s="108"/>
      <c r="N49" s="108">
        <f t="shared" si="0"/>
        <v>0</v>
      </c>
      <c r="O49" s="108" t="e">
        <f>IF(D49="X",0,IF(E49="X",0,VLOOKUP(E49,'35'!$K$3:$L$16,2,FALSE)))</f>
        <v>#N/A</v>
      </c>
      <c r="P49" s="108" t="e">
        <f t="shared" si="1"/>
        <v>#N/A</v>
      </c>
    </row>
    <row r="50" spans="1:16">
      <c r="A50" s="30"/>
      <c r="B50" s="106"/>
      <c r="C50" s="33"/>
      <c r="D50" s="33"/>
      <c r="E50" s="106"/>
      <c r="F50" s="108"/>
      <c r="G50" s="108"/>
      <c r="H50" s="108"/>
      <c r="I50" s="108"/>
      <c r="J50" s="108"/>
      <c r="N50" s="108">
        <f t="shared" si="0"/>
        <v>0</v>
      </c>
      <c r="O50" s="108" t="e">
        <f>IF(D50="X",0,IF(E50="X",0,VLOOKUP(E50,'35'!$K$3:$L$16,2,FALSE)))</f>
        <v>#N/A</v>
      </c>
      <c r="P50" s="108" t="e">
        <f t="shared" si="1"/>
        <v>#N/A</v>
      </c>
    </row>
    <row r="51" spans="1:16">
      <c r="A51" s="30"/>
      <c r="B51" s="106"/>
      <c r="C51" s="33"/>
      <c r="D51" s="33"/>
      <c r="E51" s="106"/>
      <c r="F51" s="108"/>
      <c r="G51" s="108"/>
      <c r="H51" s="108"/>
      <c r="I51" s="108"/>
      <c r="J51" s="108"/>
      <c r="N51" s="108">
        <f t="shared" si="0"/>
        <v>0</v>
      </c>
      <c r="O51" s="108" t="e">
        <f>IF(D51="X",0,IF(E51="X",0,VLOOKUP(E51,'35'!$K$3:$L$16,2,FALSE)))</f>
        <v>#N/A</v>
      </c>
      <c r="P51" s="108" t="e">
        <f t="shared" si="1"/>
        <v>#N/A</v>
      </c>
    </row>
    <row r="52" spans="1:16">
      <c r="A52" s="30"/>
      <c r="B52" s="106"/>
      <c r="C52" s="33"/>
      <c r="D52" s="33"/>
      <c r="E52" s="106"/>
      <c r="F52" s="108"/>
      <c r="G52" s="108"/>
      <c r="H52" s="108"/>
      <c r="I52" s="108"/>
      <c r="J52" s="108"/>
      <c r="N52" s="108">
        <f t="shared" si="0"/>
        <v>0</v>
      </c>
      <c r="O52" s="108" t="e">
        <f>IF(D52="X",0,IF(E52="X",0,VLOOKUP(E52,'35'!$K$3:$L$16,2,FALSE)))</f>
        <v>#N/A</v>
      </c>
      <c r="P52" s="108" t="e">
        <f t="shared" si="1"/>
        <v>#N/A</v>
      </c>
    </row>
    <row r="53" spans="1:16">
      <c r="A53" s="30"/>
      <c r="B53" s="106"/>
      <c r="C53" s="33"/>
      <c r="D53" s="33"/>
      <c r="E53" s="106"/>
      <c r="F53" s="108"/>
      <c r="G53" s="108"/>
      <c r="H53" s="108"/>
      <c r="I53" s="108"/>
      <c r="J53" s="108"/>
      <c r="N53" s="108">
        <f t="shared" si="0"/>
        <v>0</v>
      </c>
      <c r="O53" s="108" t="e">
        <f>IF(D53="X",0,IF(E53="X",0,VLOOKUP(E53,'35'!$K$3:$L$16,2,FALSE)))</f>
        <v>#N/A</v>
      </c>
      <c r="P53" s="108" t="e">
        <f t="shared" si="1"/>
        <v>#N/A</v>
      </c>
    </row>
    <row r="54" spans="1:16">
      <c r="A54" s="30"/>
      <c r="B54" s="106"/>
      <c r="C54" s="33"/>
      <c r="D54" s="33"/>
      <c r="E54" s="106"/>
      <c r="F54" s="108"/>
      <c r="G54" s="108"/>
      <c r="H54" s="108"/>
      <c r="I54" s="108"/>
      <c r="J54" s="108"/>
      <c r="N54" s="108">
        <f t="shared" si="0"/>
        <v>0</v>
      </c>
      <c r="O54" s="108" t="e">
        <f>IF(D54="X",0,IF(E54="X",0,VLOOKUP(E54,'35'!$K$3:$L$16,2,FALSE)))</f>
        <v>#N/A</v>
      </c>
      <c r="P54" s="108" t="e">
        <f t="shared" si="1"/>
        <v>#N/A</v>
      </c>
    </row>
    <row r="55" spans="1:16">
      <c r="A55" s="30"/>
      <c r="B55" s="106"/>
      <c r="C55" s="33"/>
      <c r="D55" s="33"/>
      <c r="E55" s="106"/>
      <c r="F55" s="108"/>
      <c r="G55" s="108"/>
      <c r="H55" s="108"/>
      <c r="I55" s="108"/>
      <c r="J55" s="108"/>
      <c r="N55" s="108">
        <f t="shared" si="0"/>
        <v>0</v>
      </c>
      <c r="O55" s="108" t="e">
        <f>IF(D55="X",0,IF(E55="X",0,VLOOKUP(E55,'35'!$K$3:$L$16,2,FALSE)))</f>
        <v>#N/A</v>
      </c>
      <c r="P55" s="108" t="e">
        <f t="shared" si="1"/>
        <v>#N/A</v>
      </c>
    </row>
    <row r="56" spans="1:16">
      <c r="A56" s="30"/>
      <c r="B56" s="106"/>
      <c r="C56" s="33"/>
      <c r="D56" s="33"/>
      <c r="E56" s="106"/>
      <c r="F56" s="108"/>
      <c r="G56" s="108"/>
      <c r="H56" s="108"/>
      <c r="I56" s="108"/>
      <c r="J56" s="108"/>
      <c r="N56" s="108">
        <f t="shared" si="0"/>
        <v>0</v>
      </c>
      <c r="O56" s="108" t="e">
        <f>IF(D56="X",0,IF(E56="X",0,VLOOKUP(E56,'35'!$K$3:$L$16,2,FALSE)))</f>
        <v>#N/A</v>
      </c>
      <c r="P56" s="108" t="e">
        <f t="shared" si="1"/>
        <v>#N/A</v>
      </c>
    </row>
    <row r="57" spans="1:16">
      <c r="A57" s="30"/>
      <c r="B57" s="106"/>
      <c r="C57" s="33"/>
      <c r="D57" s="33"/>
      <c r="E57" s="106"/>
      <c r="F57" s="108"/>
      <c r="G57" s="108"/>
      <c r="H57" s="108"/>
      <c r="I57" s="108"/>
      <c r="J57" s="108"/>
      <c r="N57" s="108">
        <f t="shared" si="0"/>
        <v>0</v>
      </c>
      <c r="O57" s="108" t="e">
        <f>IF(D57="X",0,IF(E57="X",0,VLOOKUP(E57,'35'!$K$3:$L$16,2,FALSE)))</f>
        <v>#N/A</v>
      </c>
      <c r="P57" s="108" t="e">
        <f t="shared" si="1"/>
        <v>#N/A</v>
      </c>
    </row>
    <row r="58" spans="1:16">
      <c r="A58" s="30"/>
      <c r="B58" s="106"/>
      <c r="C58" s="33"/>
      <c r="D58" s="33"/>
      <c r="E58" s="106"/>
      <c r="F58" s="108"/>
      <c r="G58" s="108"/>
      <c r="H58" s="108"/>
      <c r="I58" s="108"/>
      <c r="J58" s="108"/>
      <c r="N58" s="108">
        <f t="shared" si="0"/>
        <v>0</v>
      </c>
      <c r="O58" s="108" t="e">
        <f>IF(D58="X",0,IF(E58="X",0,VLOOKUP(E58,'35'!$K$3:$L$16,2,FALSE)))</f>
        <v>#N/A</v>
      </c>
      <c r="P58" s="108" t="e">
        <f t="shared" si="1"/>
        <v>#N/A</v>
      </c>
    </row>
    <row r="59" spans="1:16">
      <c r="A59" s="30"/>
      <c r="B59" s="106"/>
      <c r="C59" s="33"/>
      <c r="D59" s="33"/>
      <c r="E59" s="106"/>
      <c r="F59" s="108"/>
      <c r="G59" s="108"/>
      <c r="H59" s="108"/>
      <c r="I59" s="108"/>
      <c r="J59" s="108"/>
      <c r="N59" s="108">
        <f t="shared" si="0"/>
        <v>0</v>
      </c>
      <c r="O59" s="108" t="e">
        <f>IF(D59="X",0,IF(E59="X",0,VLOOKUP(E59,'35'!$K$3:$L$16,2,FALSE)))</f>
        <v>#N/A</v>
      </c>
      <c r="P59" s="108" t="e">
        <f t="shared" si="1"/>
        <v>#N/A</v>
      </c>
    </row>
    <row r="60" spans="1:16">
      <c r="A60" s="30"/>
      <c r="B60" s="106"/>
      <c r="C60" s="33"/>
      <c r="D60" s="33"/>
      <c r="E60" s="106"/>
      <c r="F60" s="108"/>
      <c r="G60" s="108"/>
      <c r="H60" s="108"/>
      <c r="I60" s="108"/>
      <c r="J60" s="108"/>
      <c r="N60" s="108">
        <f t="shared" si="0"/>
        <v>0</v>
      </c>
      <c r="O60" s="108" t="e">
        <f>IF(D60="X",0,IF(E60="X",0,VLOOKUP(E60,'35'!$K$3:$L$16,2,FALSE)))</f>
        <v>#N/A</v>
      </c>
      <c r="P60" s="108" t="e">
        <f t="shared" si="1"/>
        <v>#N/A</v>
      </c>
    </row>
    <row r="61" spans="1:16">
      <c r="A61" s="30"/>
      <c r="B61" s="106"/>
      <c r="C61" s="33"/>
      <c r="D61" s="33"/>
      <c r="E61" s="106"/>
      <c r="F61" s="108"/>
      <c r="G61" s="108"/>
      <c r="H61" s="108"/>
      <c r="I61" s="108"/>
      <c r="J61" s="108"/>
      <c r="N61" s="108">
        <f t="shared" si="0"/>
        <v>0</v>
      </c>
      <c r="O61" s="108" t="e">
        <f>IF(D61="X",0,IF(E61="X",0,VLOOKUP(E61,'35'!$K$3:$L$16,2,FALSE)))</f>
        <v>#N/A</v>
      </c>
      <c r="P61" s="108" t="e">
        <f t="shared" si="1"/>
        <v>#N/A</v>
      </c>
    </row>
    <row r="62" spans="1:16">
      <c r="A62" s="30"/>
      <c r="B62" s="106"/>
      <c r="C62" s="33"/>
      <c r="D62" s="33"/>
      <c r="E62" s="106"/>
      <c r="F62" s="108"/>
      <c r="G62" s="108"/>
      <c r="H62" s="108"/>
      <c r="I62" s="108"/>
      <c r="J62" s="108"/>
      <c r="N62" s="108">
        <f t="shared" si="0"/>
        <v>0</v>
      </c>
      <c r="O62" s="108" t="e">
        <f>IF(D62="X",0,IF(E62="X",0,VLOOKUP(E62,'35'!$K$3:$L$16,2,FALSE)))</f>
        <v>#N/A</v>
      </c>
      <c r="P62" s="108" t="e">
        <f t="shared" si="1"/>
        <v>#N/A</v>
      </c>
    </row>
    <row r="63" spans="1:16">
      <c r="A63" s="30"/>
      <c r="B63" s="106"/>
      <c r="C63" s="33"/>
      <c r="D63" s="33"/>
      <c r="E63" s="106"/>
      <c r="F63" s="108"/>
      <c r="G63" s="108"/>
      <c r="H63" s="108"/>
      <c r="I63" s="108"/>
      <c r="J63" s="108"/>
      <c r="N63" s="108">
        <f t="shared" si="0"/>
        <v>0</v>
      </c>
      <c r="O63" s="108" t="e">
        <f>IF(D63="X",0,IF(E63="X",0,VLOOKUP(E63,'35'!$K$3:$L$16,2,FALSE)))</f>
        <v>#N/A</v>
      </c>
      <c r="P63" s="108" t="e">
        <f t="shared" si="1"/>
        <v>#N/A</v>
      </c>
    </row>
    <row r="64" spans="1:16">
      <c r="A64" s="30"/>
      <c r="B64" s="106"/>
      <c r="C64" s="33"/>
      <c r="D64" s="33"/>
      <c r="E64" s="106"/>
      <c r="F64" s="108"/>
      <c r="G64" s="108"/>
      <c r="H64" s="108"/>
      <c r="I64" s="108"/>
      <c r="J64" s="108"/>
      <c r="N64" s="108">
        <f t="shared" si="0"/>
        <v>0</v>
      </c>
      <c r="O64" s="108" t="e">
        <f>IF(D64="X",0,IF(E64="X",0,VLOOKUP(E64,'35'!$K$3:$L$16,2,FALSE)))</f>
        <v>#N/A</v>
      </c>
      <c r="P64" s="108" t="e">
        <f t="shared" si="1"/>
        <v>#N/A</v>
      </c>
    </row>
    <row r="65" spans="1:16">
      <c r="A65" s="30"/>
      <c r="B65" s="106"/>
      <c r="C65" s="33"/>
      <c r="D65" s="33"/>
      <c r="E65" s="106"/>
      <c r="F65" s="108"/>
      <c r="G65" s="108"/>
      <c r="H65" s="108"/>
      <c r="I65" s="108"/>
      <c r="J65" s="108"/>
      <c r="N65" s="108">
        <f t="shared" si="0"/>
        <v>0</v>
      </c>
      <c r="O65" s="108" t="e">
        <f>IF(D65="X",0,IF(E65="X",0,VLOOKUP(E65,'35'!$K$3:$L$16,2,FALSE)))</f>
        <v>#N/A</v>
      </c>
      <c r="P65" s="108" t="e">
        <f t="shared" si="1"/>
        <v>#N/A</v>
      </c>
    </row>
    <row r="66" spans="1:16">
      <c r="A66" s="30"/>
      <c r="B66" s="106"/>
      <c r="C66" s="33"/>
      <c r="D66" s="33"/>
      <c r="E66" s="106"/>
      <c r="F66" s="108"/>
      <c r="G66" s="108"/>
      <c r="H66" s="108"/>
      <c r="I66" s="108"/>
      <c r="J66" s="108"/>
      <c r="N66" s="108">
        <f t="shared" si="0"/>
        <v>0</v>
      </c>
      <c r="O66" s="108" t="e">
        <f>IF(D66="X",0,IF(E66="X",0,VLOOKUP(E66,'35'!$K$3:$L$16,2,FALSE)))</f>
        <v>#N/A</v>
      </c>
      <c r="P66" s="108" t="e">
        <f t="shared" si="1"/>
        <v>#N/A</v>
      </c>
    </row>
    <row r="67" spans="1:16">
      <c r="A67" s="30"/>
      <c r="B67" s="106"/>
      <c r="C67" s="33"/>
      <c r="D67" s="33"/>
      <c r="E67" s="106"/>
      <c r="F67" s="108"/>
      <c r="G67" s="108"/>
      <c r="H67" s="108"/>
      <c r="I67" s="108"/>
      <c r="J67" s="108"/>
      <c r="N67" s="108">
        <f t="shared" si="0"/>
        <v>0</v>
      </c>
      <c r="O67" s="108" t="e">
        <f>IF(D67="X",0,IF(E67="X",0,VLOOKUP(E67,'35'!$K$3:$L$16,2,FALSE)))</f>
        <v>#N/A</v>
      </c>
      <c r="P67" s="108" t="e">
        <f t="shared" si="1"/>
        <v>#N/A</v>
      </c>
    </row>
    <row r="68" spans="1:16">
      <c r="A68" s="30"/>
      <c r="B68" s="106"/>
      <c r="C68" s="33"/>
      <c r="D68" s="33"/>
      <c r="E68" s="106"/>
      <c r="F68" s="108"/>
      <c r="G68" s="108"/>
      <c r="H68" s="108"/>
      <c r="I68" s="108"/>
      <c r="J68" s="108"/>
      <c r="N68" s="108">
        <f t="shared" ref="N68:N131" si="2">SUM(F68:M68)</f>
        <v>0</v>
      </c>
      <c r="O68" s="108" t="e">
        <f>IF(D68="X",0,IF(E68="X",0,VLOOKUP(E68,'35'!$K$3:$L$16,2,FALSE)))</f>
        <v>#N/A</v>
      </c>
      <c r="P68" s="108" t="e">
        <f t="shared" ref="P68:P131" si="3">N68*O68</f>
        <v>#N/A</v>
      </c>
    </row>
    <row r="69" spans="1:16">
      <c r="A69" s="30"/>
      <c r="B69" s="106"/>
      <c r="C69" s="33"/>
      <c r="D69" s="33"/>
      <c r="E69" s="106"/>
      <c r="F69" s="108"/>
      <c r="G69" s="108"/>
      <c r="H69" s="108"/>
      <c r="I69" s="108"/>
      <c r="J69" s="108"/>
      <c r="N69" s="108">
        <f t="shared" si="2"/>
        <v>0</v>
      </c>
      <c r="O69" s="108" t="e">
        <f>IF(D69="X",0,IF(E69="X",0,VLOOKUP(E69,'35'!$K$3:$L$16,2,FALSE)))</f>
        <v>#N/A</v>
      </c>
      <c r="P69" s="108" t="e">
        <f t="shared" si="3"/>
        <v>#N/A</v>
      </c>
    </row>
    <row r="70" spans="1:16">
      <c r="A70" s="30"/>
      <c r="B70" s="106"/>
      <c r="C70" s="33"/>
      <c r="D70" s="33"/>
      <c r="E70" s="106"/>
      <c r="F70" s="108"/>
      <c r="G70" s="108"/>
      <c r="H70" s="108"/>
      <c r="I70" s="108"/>
      <c r="J70" s="108"/>
      <c r="N70" s="108">
        <f t="shared" si="2"/>
        <v>0</v>
      </c>
      <c r="O70" s="108" t="e">
        <f>IF(D70="X",0,IF(E70="X",0,VLOOKUP(E70,'35'!$K$3:$L$16,2,FALSE)))</f>
        <v>#N/A</v>
      </c>
      <c r="P70" s="108" t="e">
        <f t="shared" si="3"/>
        <v>#N/A</v>
      </c>
    </row>
    <row r="71" spans="1:16">
      <c r="A71" s="30"/>
      <c r="B71" s="106"/>
      <c r="C71" s="33"/>
      <c r="D71" s="33"/>
      <c r="E71" s="106"/>
      <c r="F71" s="108"/>
      <c r="G71" s="108"/>
      <c r="H71" s="108"/>
      <c r="I71" s="108"/>
      <c r="J71" s="108"/>
      <c r="N71" s="108">
        <f t="shared" si="2"/>
        <v>0</v>
      </c>
      <c r="O71" s="108" t="e">
        <f>IF(D71="X",0,IF(E71="X",0,VLOOKUP(E71,'35'!$K$3:$L$16,2,FALSE)))</f>
        <v>#N/A</v>
      </c>
      <c r="P71" s="108" t="e">
        <f t="shared" si="3"/>
        <v>#N/A</v>
      </c>
    </row>
    <row r="72" spans="1:16">
      <c r="A72" s="30"/>
      <c r="B72" s="106"/>
      <c r="C72" s="33"/>
      <c r="D72" s="33"/>
      <c r="E72" s="106"/>
      <c r="F72" s="108"/>
      <c r="G72" s="108"/>
      <c r="H72" s="108"/>
      <c r="I72" s="108"/>
      <c r="J72" s="108"/>
      <c r="N72" s="108">
        <f t="shared" si="2"/>
        <v>0</v>
      </c>
      <c r="O72" s="108" t="e">
        <f>IF(D72="X",0,IF(E72="X",0,VLOOKUP(E72,'35'!$K$3:$L$16,2,FALSE)))</f>
        <v>#N/A</v>
      </c>
      <c r="P72" s="108" t="e">
        <f t="shared" si="3"/>
        <v>#N/A</v>
      </c>
    </row>
    <row r="73" spans="1:16">
      <c r="A73" s="30"/>
      <c r="B73" s="106"/>
      <c r="C73" s="33"/>
      <c r="D73" s="33"/>
      <c r="E73" s="106"/>
      <c r="F73" s="108"/>
      <c r="G73" s="108"/>
      <c r="H73" s="108"/>
      <c r="I73" s="108"/>
      <c r="J73" s="108"/>
      <c r="N73" s="108">
        <f t="shared" si="2"/>
        <v>0</v>
      </c>
      <c r="O73" s="108" t="e">
        <f>IF(D73="X",0,IF(E73="X",0,VLOOKUP(E73,'35'!$K$3:$L$16,2,FALSE)))</f>
        <v>#N/A</v>
      </c>
      <c r="P73" s="108" t="e">
        <f t="shared" si="3"/>
        <v>#N/A</v>
      </c>
    </row>
    <row r="74" spans="1:16">
      <c r="A74" s="30"/>
      <c r="B74" s="106"/>
      <c r="C74" s="116"/>
      <c r="D74" s="116"/>
      <c r="E74" s="117"/>
      <c r="F74" s="118"/>
      <c r="G74" s="118"/>
      <c r="H74" s="118"/>
      <c r="I74" s="118"/>
      <c r="J74" s="118"/>
      <c r="K74" s="118"/>
      <c r="L74" s="118"/>
      <c r="M74" s="118"/>
      <c r="N74" s="108">
        <f t="shared" si="2"/>
        <v>0</v>
      </c>
      <c r="O74" s="108" t="e">
        <f>IF(D74="X",0,IF(E74="X",0,VLOOKUP(E74,'35'!$K$3:$L$16,2,FALSE)))</f>
        <v>#N/A</v>
      </c>
      <c r="P74" s="108" t="e">
        <f t="shared" si="3"/>
        <v>#N/A</v>
      </c>
    </row>
    <row r="75" spans="1:16">
      <c r="A75" s="30"/>
      <c r="B75" s="106"/>
      <c r="C75" s="33"/>
      <c r="D75" s="33"/>
      <c r="E75" s="106"/>
      <c r="F75" s="108"/>
      <c r="G75" s="108"/>
      <c r="H75" s="108"/>
      <c r="I75" s="108"/>
      <c r="J75" s="108"/>
      <c r="N75" s="108">
        <f t="shared" si="2"/>
        <v>0</v>
      </c>
      <c r="O75" s="108" t="e">
        <f>IF(D75="X",0,IF(E75="X",0,VLOOKUP(E75,'35'!$K$3:$L$16,2,FALSE)))</f>
        <v>#N/A</v>
      </c>
      <c r="P75" s="108" t="e">
        <f t="shared" si="3"/>
        <v>#N/A</v>
      </c>
    </row>
    <row r="76" spans="1:16">
      <c r="A76" s="30"/>
      <c r="B76" s="106"/>
      <c r="C76" s="107"/>
      <c r="D76" s="33"/>
      <c r="E76" s="106"/>
      <c r="F76" s="108"/>
      <c r="G76" s="108"/>
      <c r="H76" s="108"/>
      <c r="I76" s="108"/>
      <c r="J76" s="108"/>
      <c r="N76" s="108">
        <f t="shared" si="2"/>
        <v>0</v>
      </c>
      <c r="O76" s="108" t="e">
        <f>IF(D76="X",0,IF(E76="X",0,VLOOKUP(E76,'35'!$K$3:$L$16,2,FALSE)))</f>
        <v>#N/A</v>
      </c>
      <c r="P76" s="108" t="e">
        <f t="shared" si="3"/>
        <v>#N/A</v>
      </c>
    </row>
    <row r="77" spans="1:16">
      <c r="A77" s="30"/>
      <c r="B77" s="106"/>
      <c r="C77" s="33"/>
      <c r="D77" s="33"/>
      <c r="E77" s="106"/>
      <c r="F77" s="108"/>
      <c r="G77" s="108"/>
      <c r="H77" s="108"/>
      <c r="I77" s="108"/>
      <c r="J77" s="108"/>
      <c r="N77" s="108">
        <f t="shared" si="2"/>
        <v>0</v>
      </c>
      <c r="O77" s="108" t="e">
        <f>IF(D77="X",0,IF(E77="X",0,VLOOKUP(E77,'35'!$K$3:$L$16,2,FALSE)))</f>
        <v>#N/A</v>
      </c>
      <c r="P77" s="108" t="e">
        <f t="shared" si="3"/>
        <v>#N/A</v>
      </c>
    </row>
    <row r="78" spans="1:16">
      <c r="A78" s="30"/>
      <c r="B78" s="106"/>
      <c r="C78" s="33"/>
      <c r="D78" s="33"/>
      <c r="E78" s="106"/>
      <c r="F78" s="108"/>
      <c r="G78" s="108"/>
      <c r="H78" s="108"/>
      <c r="I78" s="108"/>
      <c r="J78" s="108"/>
      <c r="N78" s="108">
        <f t="shared" si="2"/>
        <v>0</v>
      </c>
      <c r="O78" s="108" t="e">
        <f>IF(D78="X",0,IF(E78="X",0,VLOOKUP(E78,'35'!$K$3:$L$16,2,FALSE)))</f>
        <v>#N/A</v>
      </c>
      <c r="P78" s="108" t="e">
        <f t="shared" si="3"/>
        <v>#N/A</v>
      </c>
    </row>
    <row r="79" spans="1:16">
      <c r="A79" s="30"/>
      <c r="B79" s="106"/>
      <c r="C79" s="33"/>
      <c r="D79" s="33"/>
      <c r="E79" s="106"/>
      <c r="F79" s="108"/>
      <c r="G79" s="108"/>
      <c r="H79" s="108"/>
      <c r="I79" s="108"/>
      <c r="J79" s="108"/>
      <c r="N79" s="108">
        <f t="shared" si="2"/>
        <v>0</v>
      </c>
      <c r="O79" s="108" t="e">
        <f>IF(D79="X",0,IF(E79="X",0,VLOOKUP(E79,'35'!$K$3:$L$16,2,FALSE)))</f>
        <v>#N/A</v>
      </c>
      <c r="P79" s="108" t="e">
        <f t="shared" si="3"/>
        <v>#N/A</v>
      </c>
    </row>
    <row r="80" spans="1:16">
      <c r="A80" s="30"/>
      <c r="B80" s="106"/>
      <c r="C80" s="33"/>
      <c r="D80" s="33"/>
      <c r="E80" s="106"/>
      <c r="F80" s="108"/>
      <c r="G80" s="108"/>
      <c r="H80" s="108"/>
      <c r="I80" s="108"/>
      <c r="J80" s="108"/>
      <c r="N80" s="108">
        <f t="shared" si="2"/>
        <v>0</v>
      </c>
      <c r="O80" s="108" t="e">
        <f>IF(D80="X",0,IF(E80="X",0,VLOOKUP(E80,'35'!$K$3:$L$16,2,FALSE)))</f>
        <v>#N/A</v>
      </c>
      <c r="P80" s="108" t="e">
        <f t="shared" si="3"/>
        <v>#N/A</v>
      </c>
    </row>
    <row r="81" spans="1:16">
      <c r="A81" s="30"/>
      <c r="B81" s="106"/>
      <c r="C81" s="33"/>
      <c r="D81" s="33"/>
      <c r="E81" s="106"/>
      <c r="F81" s="108"/>
      <c r="G81" s="108"/>
      <c r="H81" s="108"/>
      <c r="I81" s="108"/>
      <c r="J81" s="108"/>
      <c r="N81" s="108">
        <f t="shared" si="2"/>
        <v>0</v>
      </c>
      <c r="O81" s="108" t="e">
        <f>IF(D81="X",0,IF(E81="X",0,VLOOKUP(E81,'35'!$K$3:$L$16,2,FALSE)))</f>
        <v>#N/A</v>
      </c>
      <c r="P81" s="108" t="e">
        <f t="shared" si="3"/>
        <v>#N/A</v>
      </c>
    </row>
    <row r="82" spans="1:16">
      <c r="A82" s="30"/>
      <c r="B82" s="106"/>
      <c r="C82" s="33"/>
      <c r="D82" s="33"/>
      <c r="E82" s="106"/>
      <c r="F82" s="108"/>
      <c r="G82" s="108"/>
      <c r="H82" s="108"/>
      <c r="I82" s="108"/>
      <c r="J82" s="108"/>
      <c r="N82" s="108">
        <f t="shared" si="2"/>
        <v>0</v>
      </c>
      <c r="O82" s="108" t="e">
        <f>IF(D82="X",0,IF(E82="X",0,VLOOKUP(E82,'35'!$K$3:$L$16,2,FALSE)))</f>
        <v>#N/A</v>
      </c>
      <c r="P82" s="108" t="e">
        <f t="shared" si="3"/>
        <v>#N/A</v>
      </c>
    </row>
    <row r="83" spans="1:16">
      <c r="A83" s="30"/>
      <c r="B83" s="106"/>
      <c r="C83" s="33"/>
      <c r="D83" s="33"/>
      <c r="E83" s="106"/>
      <c r="F83" s="108"/>
      <c r="G83" s="108"/>
      <c r="H83" s="108"/>
      <c r="I83" s="108"/>
      <c r="J83" s="108"/>
      <c r="N83" s="108">
        <f t="shared" si="2"/>
        <v>0</v>
      </c>
      <c r="O83" s="108" t="e">
        <f>IF(D83="X",0,IF(E83="X",0,VLOOKUP(E83,'35'!$K$3:$L$16,2,FALSE)))</f>
        <v>#N/A</v>
      </c>
      <c r="P83" s="108" t="e">
        <f t="shared" si="3"/>
        <v>#N/A</v>
      </c>
    </row>
    <row r="84" spans="1:16">
      <c r="A84" s="30"/>
      <c r="B84" s="106"/>
      <c r="C84" s="33"/>
      <c r="D84" s="33"/>
      <c r="E84" s="106"/>
      <c r="F84" s="108"/>
      <c r="G84" s="108"/>
      <c r="H84" s="108"/>
      <c r="I84" s="108"/>
      <c r="J84" s="108"/>
      <c r="N84" s="108">
        <f t="shared" si="2"/>
        <v>0</v>
      </c>
      <c r="O84" s="108" t="e">
        <f>IF(D84="X",0,IF(E84="X",0,VLOOKUP(E84,'35'!$K$3:$L$16,2,FALSE)))</f>
        <v>#N/A</v>
      </c>
      <c r="P84" s="108" t="e">
        <f t="shared" si="3"/>
        <v>#N/A</v>
      </c>
    </row>
    <row r="85" spans="1:16">
      <c r="A85" s="30"/>
      <c r="B85" s="106"/>
      <c r="C85" s="33"/>
      <c r="D85" s="33"/>
      <c r="E85" s="106"/>
      <c r="F85" s="108"/>
      <c r="G85" s="108"/>
      <c r="H85" s="108"/>
      <c r="I85" s="108"/>
      <c r="J85" s="108"/>
      <c r="N85" s="108">
        <f t="shared" si="2"/>
        <v>0</v>
      </c>
      <c r="O85" s="108" t="e">
        <f>IF(D85="X",0,IF(E85="X",0,VLOOKUP(E85,'35'!$K$3:$L$16,2,FALSE)))</f>
        <v>#N/A</v>
      </c>
      <c r="P85" s="108" t="e">
        <f t="shared" si="3"/>
        <v>#N/A</v>
      </c>
    </row>
    <row r="86" spans="1:16">
      <c r="A86" s="30"/>
      <c r="B86" s="106"/>
      <c r="C86" s="33"/>
      <c r="D86" s="33"/>
      <c r="E86" s="106"/>
      <c r="F86" s="108"/>
      <c r="G86" s="108"/>
      <c r="H86" s="108"/>
      <c r="I86" s="108"/>
      <c r="J86" s="108"/>
      <c r="N86" s="108">
        <f t="shared" si="2"/>
        <v>0</v>
      </c>
      <c r="O86" s="108" t="e">
        <f>IF(D86="X",0,IF(E86="X",0,VLOOKUP(E86,'35'!$K$3:$L$16,2,FALSE)))</f>
        <v>#N/A</v>
      </c>
      <c r="P86" s="108" t="e">
        <f t="shared" si="3"/>
        <v>#N/A</v>
      </c>
    </row>
    <row r="87" spans="1:16">
      <c r="A87" s="30"/>
      <c r="B87" s="106"/>
      <c r="C87" s="33"/>
      <c r="D87" s="33"/>
      <c r="E87" s="106"/>
      <c r="F87" s="108"/>
      <c r="G87" s="108"/>
      <c r="H87" s="108"/>
      <c r="I87" s="108"/>
      <c r="J87" s="108"/>
      <c r="N87" s="108">
        <f t="shared" si="2"/>
        <v>0</v>
      </c>
      <c r="O87" s="108" t="e">
        <f>IF(D87="X",0,IF(E87="X",0,VLOOKUP(E87,'35'!$K$3:$L$16,2,FALSE)))</f>
        <v>#N/A</v>
      </c>
      <c r="P87" s="108" t="e">
        <f t="shared" si="3"/>
        <v>#N/A</v>
      </c>
    </row>
    <row r="88" spans="1:16">
      <c r="A88" s="30"/>
      <c r="B88" s="106"/>
      <c r="C88" s="33"/>
      <c r="D88" s="33"/>
      <c r="E88" s="106"/>
      <c r="F88" s="108"/>
      <c r="G88" s="108"/>
      <c r="H88" s="108"/>
      <c r="I88" s="108"/>
      <c r="J88" s="108"/>
      <c r="N88" s="108">
        <f t="shared" si="2"/>
        <v>0</v>
      </c>
      <c r="O88" s="108" t="e">
        <f>IF(D88="X",0,IF(E88="X",0,VLOOKUP(E88,'35'!$K$3:$L$16,2,FALSE)))</f>
        <v>#N/A</v>
      </c>
      <c r="P88" s="108" t="e">
        <f t="shared" si="3"/>
        <v>#N/A</v>
      </c>
    </row>
    <row r="89" spans="1:16">
      <c r="A89" s="30"/>
      <c r="B89" s="106"/>
      <c r="C89" s="33"/>
      <c r="D89" s="33"/>
      <c r="E89" s="106"/>
      <c r="F89" s="108"/>
      <c r="G89" s="108"/>
      <c r="H89" s="108"/>
      <c r="I89" s="108"/>
      <c r="J89" s="108"/>
      <c r="N89" s="108">
        <f t="shared" si="2"/>
        <v>0</v>
      </c>
      <c r="O89" s="108" t="e">
        <f>IF(D89="X",0,IF(E89="X",0,VLOOKUP(E89,'35'!$K$3:$L$16,2,FALSE)))</f>
        <v>#N/A</v>
      </c>
      <c r="P89" s="108" t="e">
        <f t="shared" si="3"/>
        <v>#N/A</v>
      </c>
    </row>
    <row r="90" spans="1:16">
      <c r="A90" s="30"/>
      <c r="B90" s="106"/>
      <c r="C90" s="33"/>
      <c r="D90" s="33"/>
      <c r="E90" s="106"/>
      <c r="F90" s="108"/>
      <c r="G90" s="108"/>
      <c r="H90" s="108"/>
      <c r="I90" s="108"/>
      <c r="J90" s="108"/>
      <c r="N90" s="108">
        <f t="shared" si="2"/>
        <v>0</v>
      </c>
      <c r="O90" s="108" t="e">
        <f>IF(D90="X",0,IF(E90="X",0,VLOOKUP(E90,'35'!$K$3:$L$16,2,FALSE)))</f>
        <v>#N/A</v>
      </c>
      <c r="P90" s="108" t="e">
        <f t="shared" si="3"/>
        <v>#N/A</v>
      </c>
    </row>
    <row r="91" spans="1:16">
      <c r="A91" s="30"/>
      <c r="B91" s="106"/>
      <c r="C91" s="33"/>
      <c r="D91" s="33"/>
      <c r="E91" s="106"/>
      <c r="F91" s="108"/>
      <c r="G91" s="108"/>
      <c r="H91" s="108"/>
      <c r="I91" s="108"/>
      <c r="J91" s="108"/>
      <c r="N91" s="108">
        <f t="shared" si="2"/>
        <v>0</v>
      </c>
      <c r="O91" s="108" t="e">
        <f>IF(D91="X",0,IF(E91="X",0,VLOOKUP(E91,'35'!$K$3:$L$16,2,FALSE)))</f>
        <v>#N/A</v>
      </c>
      <c r="P91" s="108" t="e">
        <f t="shared" si="3"/>
        <v>#N/A</v>
      </c>
    </row>
    <row r="92" spans="1:16">
      <c r="A92" s="30"/>
      <c r="B92" s="106"/>
      <c r="C92" s="33"/>
      <c r="D92" s="33"/>
      <c r="E92" s="106"/>
      <c r="F92" s="108"/>
      <c r="G92" s="108"/>
      <c r="H92" s="108"/>
      <c r="I92" s="108"/>
      <c r="J92" s="108"/>
      <c r="N92" s="108">
        <f t="shared" si="2"/>
        <v>0</v>
      </c>
      <c r="O92" s="108" t="e">
        <f>IF(D92="X",0,IF(E92="X",0,VLOOKUP(E92,'35'!$K$3:$L$16,2,FALSE)))</f>
        <v>#N/A</v>
      </c>
      <c r="P92" s="108" t="e">
        <f t="shared" si="3"/>
        <v>#N/A</v>
      </c>
    </row>
    <row r="93" spans="1:16">
      <c r="A93" s="30"/>
      <c r="B93" s="106"/>
      <c r="C93" s="33"/>
      <c r="D93" s="33"/>
      <c r="E93" s="106"/>
      <c r="F93" s="108"/>
      <c r="G93" s="108"/>
      <c r="H93" s="108"/>
      <c r="I93" s="108"/>
      <c r="J93" s="108"/>
      <c r="N93" s="108">
        <f t="shared" si="2"/>
        <v>0</v>
      </c>
      <c r="O93" s="108" t="e">
        <f>IF(D93="X",0,IF(E93="X",0,VLOOKUP(E93,'35'!$K$3:$L$16,2,FALSE)))</f>
        <v>#N/A</v>
      </c>
      <c r="P93" s="108" t="e">
        <f t="shared" si="3"/>
        <v>#N/A</v>
      </c>
    </row>
    <row r="94" spans="1:16">
      <c r="A94" s="30"/>
      <c r="B94" s="106"/>
      <c r="C94" s="33"/>
      <c r="D94" s="33"/>
      <c r="E94" s="106"/>
      <c r="F94" s="108"/>
      <c r="G94" s="108"/>
      <c r="H94" s="108"/>
      <c r="I94" s="108"/>
      <c r="J94" s="108"/>
      <c r="N94" s="108">
        <f t="shared" si="2"/>
        <v>0</v>
      </c>
      <c r="O94" s="108" t="e">
        <f>IF(D94="X",0,IF(E94="X",0,VLOOKUP(E94,'35'!$K$3:$L$16,2,FALSE)))</f>
        <v>#N/A</v>
      </c>
      <c r="P94" s="108" t="e">
        <f t="shared" si="3"/>
        <v>#N/A</v>
      </c>
    </row>
    <row r="95" spans="1:16">
      <c r="A95" s="30"/>
      <c r="B95" s="106"/>
      <c r="C95" s="33"/>
      <c r="D95" s="33"/>
      <c r="E95" s="106"/>
      <c r="F95" s="108"/>
      <c r="G95" s="108"/>
      <c r="H95" s="108"/>
      <c r="I95" s="108"/>
      <c r="J95" s="108"/>
      <c r="N95" s="108">
        <f t="shared" si="2"/>
        <v>0</v>
      </c>
      <c r="O95" s="108" t="e">
        <f>IF(D95="X",0,IF(E95="X",0,VLOOKUP(E95,'35'!$K$3:$L$16,2,FALSE)))</f>
        <v>#N/A</v>
      </c>
      <c r="P95" s="108" t="e">
        <f t="shared" si="3"/>
        <v>#N/A</v>
      </c>
    </row>
    <row r="96" spans="1:16">
      <c r="A96" s="30"/>
      <c r="B96" s="106"/>
      <c r="C96" s="33"/>
      <c r="D96" s="33"/>
      <c r="E96" s="106"/>
      <c r="F96" s="108"/>
      <c r="G96" s="108"/>
      <c r="H96" s="108"/>
      <c r="I96" s="108"/>
      <c r="J96" s="108"/>
      <c r="N96" s="108">
        <f t="shared" si="2"/>
        <v>0</v>
      </c>
      <c r="O96" s="108" t="e">
        <f>IF(D96="X",0,IF(E96="X",0,VLOOKUP(E96,'35'!$K$3:$L$16,2,FALSE)))</f>
        <v>#N/A</v>
      </c>
      <c r="P96" s="108" t="e">
        <f t="shared" si="3"/>
        <v>#N/A</v>
      </c>
    </row>
    <row r="97" spans="1:16">
      <c r="A97" s="30"/>
      <c r="B97" s="106"/>
      <c r="C97" s="33"/>
      <c r="D97" s="33"/>
      <c r="E97" s="106"/>
      <c r="F97" s="108"/>
      <c r="G97" s="108"/>
      <c r="H97" s="108"/>
      <c r="I97" s="108"/>
      <c r="J97" s="108"/>
      <c r="N97" s="108">
        <f t="shared" si="2"/>
        <v>0</v>
      </c>
      <c r="O97" s="108" t="e">
        <f>IF(D97="X",0,IF(E97="X",0,VLOOKUP(E97,'35'!$K$3:$L$16,2,FALSE)))</f>
        <v>#N/A</v>
      </c>
      <c r="P97" s="108" t="e">
        <f t="shared" si="3"/>
        <v>#N/A</v>
      </c>
    </row>
    <row r="98" spans="1:16">
      <c r="A98" s="30"/>
      <c r="B98" s="106"/>
      <c r="C98" s="33"/>
      <c r="D98" s="33"/>
      <c r="E98" s="106"/>
      <c r="F98" s="108"/>
      <c r="G98" s="108"/>
      <c r="H98" s="108"/>
      <c r="I98" s="108"/>
      <c r="J98" s="108"/>
      <c r="N98" s="108">
        <f t="shared" si="2"/>
        <v>0</v>
      </c>
      <c r="O98" s="108" t="e">
        <f>IF(D98="X",0,IF(E98="X",0,VLOOKUP(E98,'35'!$K$3:$L$16,2,FALSE)))</f>
        <v>#N/A</v>
      </c>
      <c r="P98" s="108" t="e">
        <f t="shared" si="3"/>
        <v>#N/A</v>
      </c>
    </row>
    <row r="99" spans="1:16">
      <c r="A99" s="30"/>
      <c r="B99" s="106"/>
      <c r="C99" s="33"/>
      <c r="D99" s="33"/>
      <c r="E99" s="106"/>
      <c r="F99" s="108"/>
      <c r="G99" s="108"/>
      <c r="H99" s="108"/>
      <c r="I99" s="108"/>
      <c r="J99" s="108"/>
      <c r="N99" s="108">
        <f t="shared" si="2"/>
        <v>0</v>
      </c>
      <c r="O99" s="108" t="e">
        <f>IF(D99="X",0,IF(E99="X",0,VLOOKUP(E99,'35'!$K$3:$L$16,2,FALSE)))</f>
        <v>#N/A</v>
      </c>
      <c r="P99" s="108" t="e">
        <f t="shared" si="3"/>
        <v>#N/A</v>
      </c>
    </row>
    <row r="100" spans="1:16">
      <c r="A100" s="30"/>
      <c r="B100" s="106"/>
      <c r="C100" s="33"/>
      <c r="D100" s="33"/>
      <c r="E100" s="106"/>
      <c r="F100" s="108"/>
      <c r="G100" s="108"/>
      <c r="H100" s="108"/>
      <c r="I100" s="108"/>
      <c r="J100" s="108"/>
      <c r="N100" s="108">
        <f t="shared" si="2"/>
        <v>0</v>
      </c>
      <c r="O100" s="108" t="e">
        <f>IF(D100="X",0,IF(E100="X",0,VLOOKUP(E100,'35'!$K$3:$L$16,2,FALSE)))</f>
        <v>#N/A</v>
      </c>
      <c r="P100" s="108" t="e">
        <f t="shared" si="3"/>
        <v>#N/A</v>
      </c>
    </row>
    <row r="101" spans="1:16">
      <c r="A101" s="30"/>
      <c r="B101" s="106"/>
      <c r="C101" s="33"/>
      <c r="D101" s="33"/>
      <c r="E101" s="106"/>
      <c r="F101" s="108"/>
      <c r="G101" s="108"/>
      <c r="H101" s="108"/>
      <c r="I101" s="108"/>
      <c r="J101" s="108"/>
      <c r="N101" s="108">
        <f t="shared" si="2"/>
        <v>0</v>
      </c>
      <c r="O101" s="108" t="e">
        <f>IF(D101="X",0,IF(E101="X",0,VLOOKUP(E101,'35'!$K$3:$L$16,2,FALSE)))</f>
        <v>#N/A</v>
      </c>
      <c r="P101" s="108" t="e">
        <f t="shared" si="3"/>
        <v>#N/A</v>
      </c>
    </row>
    <row r="102" spans="1:16">
      <c r="A102" s="30"/>
      <c r="B102" s="106"/>
      <c r="C102" s="33"/>
      <c r="D102" s="33"/>
      <c r="E102" s="106"/>
      <c r="F102" s="108"/>
      <c r="G102" s="108"/>
      <c r="H102" s="108"/>
      <c r="I102" s="108"/>
      <c r="J102" s="108"/>
      <c r="N102" s="108">
        <f t="shared" si="2"/>
        <v>0</v>
      </c>
      <c r="O102" s="108" t="e">
        <f>IF(D102="X",0,IF(E102="X",0,VLOOKUP(E102,'35'!$K$3:$L$16,2,FALSE)))</f>
        <v>#N/A</v>
      </c>
      <c r="P102" s="108" t="e">
        <f t="shared" si="3"/>
        <v>#N/A</v>
      </c>
    </row>
    <row r="103" spans="1:16">
      <c r="A103" s="30"/>
      <c r="B103" s="106"/>
      <c r="C103" s="33"/>
      <c r="D103" s="33"/>
      <c r="E103" s="106"/>
      <c r="F103" s="108"/>
      <c r="G103" s="108"/>
      <c r="H103" s="108"/>
      <c r="I103" s="108"/>
      <c r="J103" s="108"/>
      <c r="N103" s="108">
        <f t="shared" si="2"/>
        <v>0</v>
      </c>
      <c r="O103" s="108" t="e">
        <f>IF(D103="X",0,IF(E103="X",0,VLOOKUP(E103,'35'!$K$3:$L$16,2,FALSE)))</f>
        <v>#N/A</v>
      </c>
      <c r="P103" s="108" t="e">
        <f t="shared" si="3"/>
        <v>#N/A</v>
      </c>
    </row>
    <row r="104" spans="1:16">
      <c r="A104" s="30"/>
      <c r="B104" s="106"/>
      <c r="C104" s="33"/>
      <c r="D104" s="33"/>
      <c r="E104" s="106"/>
      <c r="F104" s="108"/>
      <c r="G104" s="108"/>
      <c r="H104" s="108"/>
      <c r="I104" s="108"/>
      <c r="J104" s="108"/>
      <c r="N104" s="108">
        <f t="shared" si="2"/>
        <v>0</v>
      </c>
      <c r="O104" s="108" t="e">
        <f>IF(D104="X",0,IF(E104="X",0,VLOOKUP(E104,'35'!$K$3:$L$16,2,FALSE)))</f>
        <v>#N/A</v>
      </c>
      <c r="P104" s="108" t="e">
        <f t="shared" si="3"/>
        <v>#N/A</v>
      </c>
    </row>
    <row r="105" spans="1:16">
      <c r="A105" s="30"/>
      <c r="B105" s="106"/>
      <c r="C105" s="33"/>
      <c r="D105" s="33"/>
      <c r="E105" s="106"/>
      <c r="F105" s="108"/>
      <c r="G105" s="108"/>
      <c r="H105" s="108"/>
      <c r="I105" s="108"/>
      <c r="J105" s="108"/>
      <c r="N105" s="108">
        <f t="shared" si="2"/>
        <v>0</v>
      </c>
      <c r="O105" s="108" t="e">
        <f>IF(D105="X",0,IF(E105="X",0,VLOOKUP(E105,'35'!$K$3:$L$16,2,FALSE)))</f>
        <v>#N/A</v>
      </c>
      <c r="P105" s="108" t="e">
        <f t="shared" si="3"/>
        <v>#N/A</v>
      </c>
    </row>
    <row r="106" spans="1:16">
      <c r="A106" s="30"/>
      <c r="B106" s="106"/>
      <c r="C106" s="33"/>
      <c r="D106" s="33"/>
      <c r="E106" s="106"/>
      <c r="F106" s="108"/>
      <c r="G106" s="108"/>
      <c r="H106" s="108"/>
      <c r="I106" s="108"/>
      <c r="J106" s="108"/>
      <c r="N106" s="108">
        <f t="shared" si="2"/>
        <v>0</v>
      </c>
      <c r="O106" s="108" t="e">
        <f>IF(D106="X",0,IF(E106="X",0,VLOOKUP(E106,'35'!$K$3:$L$16,2,FALSE)))</f>
        <v>#N/A</v>
      </c>
      <c r="P106" s="108" t="e">
        <f t="shared" si="3"/>
        <v>#N/A</v>
      </c>
    </row>
    <row r="107" spans="1:16">
      <c r="A107" s="30"/>
      <c r="B107" s="106"/>
      <c r="C107" s="33"/>
      <c r="D107" s="33"/>
      <c r="E107" s="106"/>
      <c r="F107" s="108"/>
      <c r="G107" s="108"/>
      <c r="H107" s="108"/>
      <c r="I107" s="108"/>
      <c r="J107" s="108"/>
      <c r="N107" s="108">
        <f t="shared" si="2"/>
        <v>0</v>
      </c>
      <c r="O107" s="108" t="e">
        <f>IF(D107="X",0,IF(E107="X",0,VLOOKUP(E107,'35'!$K$3:$L$16,2,FALSE)))</f>
        <v>#N/A</v>
      </c>
      <c r="P107" s="108" t="e">
        <f t="shared" si="3"/>
        <v>#N/A</v>
      </c>
    </row>
    <row r="108" spans="1:16">
      <c r="A108" s="30"/>
      <c r="B108" s="106"/>
      <c r="C108" s="33"/>
      <c r="D108" s="33"/>
      <c r="E108" s="106"/>
      <c r="F108" s="108"/>
      <c r="G108" s="108"/>
      <c r="H108" s="108"/>
      <c r="I108" s="108"/>
      <c r="J108" s="108"/>
      <c r="N108" s="108">
        <f t="shared" si="2"/>
        <v>0</v>
      </c>
      <c r="O108" s="108" t="e">
        <f>IF(D108="X",0,IF(E108="X",0,VLOOKUP(E108,'35'!$K$3:$L$16,2,FALSE)))</f>
        <v>#N/A</v>
      </c>
      <c r="P108" s="108" t="e">
        <f t="shared" si="3"/>
        <v>#N/A</v>
      </c>
    </row>
    <row r="109" spans="1:16">
      <c r="A109" s="30"/>
      <c r="B109" s="106"/>
      <c r="C109" s="33"/>
      <c r="D109" s="33"/>
      <c r="E109" s="106"/>
      <c r="F109" s="108"/>
      <c r="G109" s="108"/>
      <c r="H109" s="108"/>
      <c r="I109" s="108"/>
      <c r="J109" s="108"/>
      <c r="N109" s="108">
        <f t="shared" si="2"/>
        <v>0</v>
      </c>
      <c r="O109" s="108" t="e">
        <f>IF(D109="X",0,IF(E109="X",0,VLOOKUP(E109,'35'!$K$3:$L$16,2,FALSE)))</f>
        <v>#N/A</v>
      </c>
      <c r="P109" s="108" t="e">
        <f t="shared" si="3"/>
        <v>#N/A</v>
      </c>
    </row>
    <row r="110" spans="1:16">
      <c r="A110" s="30"/>
      <c r="B110" s="106"/>
      <c r="C110" s="33"/>
      <c r="D110" s="33"/>
      <c r="E110" s="106"/>
      <c r="F110" s="108"/>
      <c r="G110" s="108"/>
      <c r="H110" s="108"/>
      <c r="I110" s="108"/>
      <c r="J110" s="108"/>
      <c r="N110" s="108">
        <f t="shared" si="2"/>
        <v>0</v>
      </c>
      <c r="O110" s="108" t="e">
        <f>IF(D110="X",0,IF(E110="X",0,VLOOKUP(E110,'35'!$K$3:$L$16,2,FALSE)))</f>
        <v>#N/A</v>
      </c>
      <c r="P110" s="108" t="e">
        <f t="shared" si="3"/>
        <v>#N/A</v>
      </c>
    </row>
    <row r="111" spans="1:16">
      <c r="A111" s="30"/>
      <c r="B111" s="106"/>
      <c r="C111" s="33"/>
      <c r="D111" s="33"/>
      <c r="E111" s="106"/>
      <c r="F111" s="108"/>
      <c r="G111" s="108"/>
      <c r="H111" s="108"/>
      <c r="I111" s="108"/>
      <c r="J111" s="108"/>
      <c r="N111" s="108">
        <f t="shared" si="2"/>
        <v>0</v>
      </c>
      <c r="O111" s="108" t="e">
        <f>IF(D111="X",0,IF(E111="X",0,VLOOKUP(E111,'35'!$K$3:$L$16,2,FALSE)))</f>
        <v>#N/A</v>
      </c>
      <c r="P111" s="108" t="e">
        <f t="shared" si="3"/>
        <v>#N/A</v>
      </c>
    </row>
    <row r="112" spans="1:16">
      <c r="A112" s="30"/>
      <c r="B112" s="106"/>
      <c r="C112" s="33"/>
      <c r="D112" s="33"/>
      <c r="E112" s="106"/>
      <c r="F112" s="108"/>
      <c r="G112" s="108"/>
      <c r="H112" s="108"/>
      <c r="I112" s="108"/>
      <c r="J112" s="108"/>
      <c r="N112" s="108">
        <f t="shared" si="2"/>
        <v>0</v>
      </c>
      <c r="O112" s="108" t="e">
        <f>IF(D112="X",0,IF(E112="X",0,VLOOKUP(E112,'35'!$K$3:$L$16,2,FALSE)))</f>
        <v>#N/A</v>
      </c>
      <c r="P112" s="108" t="e">
        <f t="shared" si="3"/>
        <v>#N/A</v>
      </c>
    </row>
    <row r="113" spans="1:16">
      <c r="A113" s="30"/>
      <c r="B113" s="106"/>
      <c r="C113" s="33"/>
      <c r="D113" s="33"/>
      <c r="E113" s="106"/>
      <c r="F113" s="108"/>
      <c r="G113" s="108"/>
      <c r="H113" s="108"/>
      <c r="I113" s="108"/>
      <c r="J113" s="108"/>
      <c r="N113" s="108">
        <f t="shared" si="2"/>
        <v>0</v>
      </c>
      <c r="O113" s="108" t="e">
        <f>IF(D113="X",0,IF(E113="X",0,VLOOKUP(E113,'35'!$K$3:$L$16,2,FALSE)))</f>
        <v>#N/A</v>
      </c>
      <c r="P113" s="108" t="e">
        <f t="shared" si="3"/>
        <v>#N/A</v>
      </c>
    </row>
    <row r="114" spans="1:16">
      <c r="A114" s="30"/>
      <c r="B114" s="106"/>
      <c r="C114" s="33"/>
      <c r="D114" s="33"/>
      <c r="E114" s="106"/>
      <c r="F114" s="108"/>
      <c r="G114" s="108"/>
      <c r="H114" s="108"/>
      <c r="I114" s="108"/>
      <c r="J114" s="108"/>
      <c r="N114" s="108">
        <f t="shared" si="2"/>
        <v>0</v>
      </c>
      <c r="O114" s="108" t="e">
        <f>IF(D114="X",0,IF(E114="X",0,VLOOKUP(E114,'35'!$K$3:$L$16,2,FALSE)))</f>
        <v>#N/A</v>
      </c>
      <c r="P114" s="108" t="e">
        <f t="shared" si="3"/>
        <v>#N/A</v>
      </c>
    </row>
    <row r="115" spans="1:16">
      <c r="A115" s="30"/>
      <c r="B115" s="106"/>
      <c r="C115" s="33"/>
      <c r="D115" s="33"/>
      <c r="E115" s="106"/>
      <c r="F115" s="108"/>
      <c r="G115" s="108"/>
      <c r="H115" s="108"/>
      <c r="I115" s="108"/>
      <c r="J115" s="108"/>
      <c r="N115" s="108">
        <f t="shared" si="2"/>
        <v>0</v>
      </c>
      <c r="O115" s="108" t="e">
        <f>IF(D115="X",0,IF(E115="X",0,VLOOKUP(E115,'35'!$K$3:$L$16,2,FALSE)))</f>
        <v>#N/A</v>
      </c>
      <c r="P115" s="108" t="e">
        <f t="shared" si="3"/>
        <v>#N/A</v>
      </c>
    </row>
    <row r="116" spans="1:16">
      <c r="A116" s="30"/>
      <c r="B116" s="106"/>
      <c r="C116" s="33"/>
      <c r="D116" s="33"/>
      <c r="E116" s="106"/>
      <c r="F116" s="108"/>
      <c r="G116" s="108"/>
      <c r="H116" s="108"/>
      <c r="I116" s="108"/>
      <c r="J116" s="108"/>
      <c r="N116" s="108">
        <f t="shared" si="2"/>
        <v>0</v>
      </c>
      <c r="O116" s="108" t="e">
        <f>IF(D116="X",0,IF(E116="X",0,VLOOKUP(E116,'35'!$K$3:$L$16,2,FALSE)))</f>
        <v>#N/A</v>
      </c>
      <c r="P116" s="108" t="e">
        <f t="shared" si="3"/>
        <v>#N/A</v>
      </c>
    </row>
    <row r="117" spans="1:16">
      <c r="A117" s="30"/>
      <c r="B117" s="106"/>
      <c r="C117" s="116"/>
      <c r="D117" s="116"/>
      <c r="E117" s="117"/>
      <c r="F117" s="118"/>
      <c r="G117" s="118"/>
      <c r="H117" s="118"/>
      <c r="I117" s="118"/>
      <c r="J117" s="118"/>
      <c r="K117" s="118"/>
      <c r="L117" s="118"/>
      <c r="M117" s="118"/>
      <c r="N117" s="108">
        <f t="shared" si="2"/>
        <v>0</v>
      </c>
      <c r="O117" s="108" t="e">
        <f>IF(D117="X",0,IF(E117="X",0,VLOOKUP(E117,'35'!$K$3:$L$16,2,FALSE)))</f>
        <v>#N/A</v>
      </c>
      <c r="P117" s="108" t="e">
        <f t="shared" si="3"/>
        <v>#N/A</v>
      </c>
    </row>
    <row r="118" spans="1:16">
      <c r="A118" s="110"/>
      <c r="B118" s="106"/>
      <c r="C118" s="33"/>
      <c r="D118" s="33"/>
      <c r="E118" s="106"/>
      <c r="F118" s="108"/>
      <c r="G118" s="108"/>
      <c r="H118" s="108"/>
      <c r="I118" s="108"/>
      <c r="J118" s="108"/>
      <c r="N118" s="108">
        <f t="shared" si="2"/>
        <v>0</v>
      </c>
      <c r="O118" s="108" t="e">
        <f>IF(D118="X",0,IF(E118="X",0,VLOOKUP(E118,'35'!$K$3:$L$16,2,FALSE)))</f>
        <v>#N/A</v>
      </c>
      <c r="P118" s="108" t="e">
        <f t="shared" si="3"/>
        <v>#N/A</v>
      </c>
    </row>
    <row r="119" spans="1:16">
      <c r="A119" s="110"/>
      <c r="B119" s="106"/>
      <c r="C119" s="107"/>
      <c r="D119" s="33"/>
      <c r="E119" s="106"/>
      <c r="F119" s="108"/>
      <c r="G119" s="108"/>
      <c r="H119" s="108"/>
      <c r="I119" s="108"/>
      <c r="J119" s="108"/>
      <c r="N119" s="108">
        <f t="shared" si="2"/>
        <v>0</v>
      </c>
      <c r="O119" s="108" t="e">
        <f>IF(D119="X",0,IF(E119="X",0,VLOOKUP(E119,'35'!$K$3:$L$16,2,FALSE)))</f>
        <v>#N/A</v>
      </c>
      <c r="P119" s="108" t="e">
        <f t="shared" si="3"/>
        <v>#N/A</v>
      </c>
    </row>
    <row r="120" spans="1:16">
      <c r="A120" s="110"/>
      <c r="B120" s="106"/>
      <c r="C120" s="33"/>
      <c r="D120" s="33"/>
      <c r="E120" s="106"/>
      <c r="F120" s="108"/>
      <c r="G120" s="108"/>
      <c r="H120" s="108"/>
      <c r="I120" s="108"/>
      <c r="J120" s="108"/>
      <c r="N120" s="108">
        <f t="shared" si="2"/>
        <v>0</v>
      </c>
      <c r="O120" s="108" t="e">
        <f>IF(D120="X",0,IF(E120="X",0,VLOOKUP(E120,'35'!$K$3:$L$16,2,FALSE)))</f>
        <v>#N/A</v>
      </c>
      <c r="P120" s="108" t="e">
        <f t="shared" si="3"/>
        <v>#N/A</v>
      </c>
    </row>
    <row r="121" spans="1:16">
      <c r="A121" s="110"/>
      <c r="B121" s="106"/>
      <c r="C121" s="33"/>
      <c r="D121" s="33"/>
      <c r="E121" s="106"/>
      <c r="F121" s="108"/>
      <c r="G121" s="108"/>
      <c r="H121" s="108"/>
      <c r="I121" s="108"/>
      <c r="J121" s="108"/>
      <c r="N121" s="108">
        <f t="shared" si="2"/>
        <v>0</v>
      </c>
      <c r="O121" s="108" t="e">
        <f>IF(D121="X",0,IF(E121="X",0,VLOOKUP(E121,'35'!$K$3:$L$16,2,FALSE)))</f>
        <v>#N/A</v>
      </c>
      <c r="P121" s="108" t="e">
        <f t="shared" si="3"/>
        <v>#N/A</v>
      </c>
    </row>
    <row r="122" spans="1:16">
      <c r="A122" s="110"/>
      <c r="B122" s="106"/>
      <c r="C122" s="33"/>
      <c r="D122" s="33"/>
      <c r="E122" s="106"/>
      <c r="F122" s="108"/>
      <c r="G122" s="108"/>
      <c r="H122" s="108"/>
      <c r="I122" s="108"/>
      <c r="J122" s="108"/>
      <c r="N122" s="108">
        <f t="shared" si="2"/>
        <v>0</v>
      </c>
      <c r="O122" s="108" t="e">
        <f>IF(D122="X",0,IF(E122="X",0,VLOOKUP(E122,'35'!$K$3:$L$16,2,FALSE)))</f>
        <v>#N/A</v>
      </c>
      <c r="P122" s="108" t="e">
        <f t="shared" si="3"/>
        <v>#N/A</v>
      </c>
    </row>
    <row r="123" spans="1:16">
      <c r="A123" s="110"/>
      <c r="B123" s="106"/>
      <c r="C123" s="33"/>
      <c r="D123" s="33"/>
      <c r="E123" s="106"/>
      <c r="F123" s="108"/>
      <c r="G123" s="108"/>
      <c r="H123" s="108"/>
      <c r="I123" s="108"/>
      <c r="J123" s="108"/>
      <c r="N123" s="108">
        <f t="shared" si="2"/>
        <v>0</v>
      </c>
      <c r="O123" s="108" t="e">
        <f>IF(D123="X",0,IF(E123="X",0,VLOOKUP(E123,'35'!$K$3:$L$16,2,FALSE)))</f>
        <v>#N/A</v>
      </c>
      <c r="P123" s="108" t="e">
        <f t="shared" si="3"/>
        <v>#N/A</v>
      </c>
    </row>
    <row r="124" spans="1:16">
      <c r="A124" s="110"/>
      <c r="B124" s="106"/>
      <c r="C124" s="33"/>
      <c r="D124" s="33"/>
      <c r="E124" s="106"/>
      <c r="F124" s="108"/>
      <c r="G124" s="108"/>
      <c r="H124" s="108"/>
      <c r="I124" s="108"/>
      <c r="J124" s="108"/>
      <c r="N124" s="108">
        <f t="shared" si="2"/>
        <v>0</v>
      </c>
      <c r="O124" s="108" t="e">
        <f>IF(D124="X",0,IF(E124="X",0,VLOOKUP(E124,'35'!$K$3:$L$16,2,FALSE)))</f>
        <v>#N/A</v>
      </c>
      <c r="P124" s="108" t="e">
        <f t="shared" si="3"/>
        <v>#N/A</v>
      </c>
    </row>
    <row r="125" spans="1:16">
      <c r="A125" s="110"/>
      <c r="B125" s="106"/>
      <c r="C125" s="33"/>
      <c r="D125" s="33"/>
      <c r="E125" s="106"/>
      <c r="F125" s="108"/>
      <c r="G125" s="108"/>
      <c r="H125" s="108"/>
      <c r="I125" s="108"/>
      <c r="J125" s="108"/>
      <c r="N125" s="108">
        <f t="shared" si="2"/>
        <v>0</v>
      </c>
      <c r="O125" s="108" t="e">
        <f>IF(D125="X",0,IF(E125="X",0,VLOOKUP(E125,'35'!$K$3:$L$16,2,FALSE)))</f>
        <v>#N/A</v>
      </c>
      <c r="P125" s="108" t="e">
        <f t="shared" si="3"/>
        <v>#N/A</v>
      </c>
    </row>
    <row r="126" spans="1:16">
      <c r="A126" s="110"/>
      <c r="B126" s="106"/>
      <c r="C126" s="116"/>
      <c r="D126" s="116"/>
      <c r="E126" s="116"/>
      <c r="F126" s="118"/>
      <c r="G126" s="118"/>
      <c r="H126" s="118"/>
      <c r="I126" s="118"/>
      <c r="J126" s="118"/>
      <c r="K126" s="118"/>
      <c r="L126" s="118"/>
      <c r="M126" s="118"/>
      <c r="N126" s="108">
        <f t="shared" si="2"/>
        <v>0</v>
      </c>
      <c r="O126" s="108" t="e">
        <f>IF(D126="X",0,IF(E126="X",0,VLOOKUP(E126,'35'!$K$3:$L$16,2,FALSE)))</f>
        <v>#N/A</v>
      </c>
      <c r="P126" s="108" t="e">
        <f t="shared" si="3"/>
        <v>#N/A</v>
      </c>
    </row>
    <row r="127" spans="1:16">
      <c r="N127" s="108">
        <f t="shared" si="2"/>
        <v>0</v>
      </c>
      <c r="O127" s="108" t="e">
        <f>IF(D127="X",0,IF(E127="X",0,VLOOKUP(E127,'35'!$K$3:$L$16,2,FALSE)))</f>
        <v>#N/A</v>
      </c>
      <c r="P127" s="108" t="e">
        <f t="shared" si="3"/>
        <v>#N/A</v>
      </c>
    </row>
    <row r="128" spans="1:16">
      <c r="N128" s="108">
        <f t="shared" si="2"/>
        <v>0</v>
      </c>
      <c r="O128" s="108" t="e">
        <f>IF(D128="X",0,IF(E128="X",0,VLOOKUP(E128,'35'!$K$3:$L$16,2,FALSE)))</f>
        <v>#N/A</v>
      </c>
      <c r="P128" s="108" t="e">
        <f t="shared" si="3"/>
        <v>#N/A</v>
      </c>
    </row>
    <row r="129" spans="14:16">
      <c r="N129" s="108">
        <f t="shared" si="2"/>
        <v>0</v>
      </c>
      <c r="O129" s="108" t="e">
        <f>IF(D129="X",0,IF(E129="X",0,VLOOKUP(E129,'35'!$K$3:$L$16,2,FALSE)))</f>
        <v>#N/A</v>
      </c>
      <c r="P129" s="108" t="e">
        <f t="shared" si="3"/>
        <v>#N/A</v>
      </c>
    </row>
    <row r="130" spans="14:16">
      <c r="N130" s="108">
        <f t="shared" si="2"/>
        <v>0</v>
      </c>
      <c r="O130" s="108" t="e">
        <f>IF(D130="X",0,IF(E130="X",0,VLOOKUP(E130,'35'!$K$3:$L$16,2,FALSE)))</f>
        <v>#N/A</v>
      </c>
      <c r="P130" s="108" t="e">
        <f t="shared" si="3"/>
        <v>#N/A</v>
      </c>
    </row>
    <row r="131" spans="14:16">
      <c r="N131" s="108">
        <f t="shared" si="2"/>
        <v>0</v>
      </c>
      <c r="O131" s="108" t="e">
        <f>IF(D131="X",0,IF(E131="X",0,VLOOKUP(E131,'35'!$K$3:$L$16,2,FALSE)))</f>
        <v>#N/A</v>
      </c>
      <c r="P131" s="108" t="e">
        <f t="shared" si="3"/>
        <v>#N/A</v>
      </c>
    </row>
    <row r="132" spans="14:16">
      <c r="N132" s="108">
        <f t="shared" ref="N132:N195" si="4">SUM(F132:M132)</f>
        <v>0</v>
      </c>
      <c r="O132" s="108" t="e">
        <f>IF(D132="X",0,IF(E132="X",0,VLOOKUP(E132,'35'!$K$3:$L$16,2,FALSE)))</f>
        <v>#N/A</v>
      </c>
      <c r="P132" s="108" t="e">
        <f t="shared" ref="P132:P195" si="5">N132*O132</f>
        <v>#N/A</v>
      </c>
    </row>
    <row r="133" spans="14:16">
      <c r="N133" s="108">
        <f t="shared" si="4"/>
        <v>0</v>
      </c>
      <c r="O133" s="108" t="e">
        <f>IF(D133="X",0,IF(E133="X",0,VLOOKUP(E133,'35'!$K$3:$L$16,2,FALSE)))</f>
        <v>#N/A</v>
      </c>
      <c r="P133" s="108" t="e">
        <f t="shared" si="5"/>
        <v>#N/A</v>
      </c>
    </row>
    <row r="134" spans="14:16">
      <c r="N134" s="108">
        <f t="shared" si="4"/>
        <v>0</v>
      </c>
      <c r="O134" s="108" t="e">
        <f>IF(D134="X",0,IF(E134="X",0,VLOOKUP(E134,'35'!$K$3:$L$16,2,FALSE)))</f>
        <v>#N/A</v>
      </c>
      <c r="P134" s="108" t="e">
        <f t="shared" si="5"/>
        <v>#N/A</v>
      </c>
    </row>
    <row r="135" spans="14:16">
      <c r="N135" s="108">
        <f t="shared" si="4"/>
        <v>0</v>
      </c>
      <c r="O135" s="108" t="e">
        <f>IF(D135="X",0,IF(E135="X",0,VLOOKUP(E135,'35'!$K$3:$L$16,2,FALSE)))</f>
        <v>#N/A</v>
      </c>
      <c r="P135" s="108" t="e">
        <f t="shared" si="5"/>
        <v>#N/A</v>
      </c>
    </row>
    <row r="136" spans="14:16">
      <c r="N136" s="108">
        <f t="shared" si="4"/>
        <v>0</v>
      </c>
      <c r="O136" s="108" t="e">
        <f>IF(D136="X",0,IF(E136="X",0,VLOOKUP(E136,'35'!$K$3:$L$16,2,FALSE)))</f>
        <v>#N/A</v>
      </c>
      <c r="P136" s="108" t="e">
        <f t="shared" si="5"/>
        <v>#N/A</v>
      </c>
    </row>
    <row r="137" spans="14:16">
      <c r="N137" s="108">
        <f t="shared" si="4"/>
        <v>0</v>
      </c>
      <c r="O137" s="108" t="e">
        <f>IF(D137="X",0,IF(E137="X",0,VLOOKUP(E137,'35'!$K$3:$L$16,2,FALSE)))</f>
        <v>#N/A</v>
      </c>
      <c r="P137" s="108" t="e">
        <f t="shared" si="5"/>
        <v>#N/A</v>
      </c>
    </row>
    <row r="138" spans="14:16">
      <c r="N138" s="108">
        <f t="shared" si="4"/>
        <v>0</v>
      </c>
      <c r="O138" s="108" t="e">
        <f>IF(D138="X",0,IF(E138="X",0,VLOOKUP(E138,'35'!$K$3:$L$16,2,FALSE)))</f>
        <v>#N/A</v>
      </c>
      <c r="P138" s="108" t="e">
        <f t="shared" si="5"/>
        <v>#N/A</v>
      </c>
    </row>
    <row r="139" spans="14:16">
      <c r="N139" s="108">
        <f t="shared" si="4"/>
        <v>0</v>
      </c>
      <c r="O139" s="108" t="e">
        <f>IF(D139="X",0,IF(E139="X",0,VLOOKUP(E139,'35'!$K$3:$L$16,2,FALSE)))</f>
        <v>#N/A</v>
      </c>
      <c r="P139" s="108" t="e">
        <f t="shared" si="5"/>
        <v>#N/A</v>
      </c>
    </row>
    <row r="140" spans="14:16">
      <c r="N140" s="108">
        <f t="shared" si="4"/>
        <v>0</v>
      </c>
      <c r="O140" s="108" t="e">
        <f>IF(D140="X",0,IF(E140="X",0,VLOOKUP(E140,'35'!$K$3:$L$16,2,FALSE)))</f>
        <v>#N/A</v>
      </c>
      <c r="P140" s="108" t="e">
        <f t="shared" si="5"/>
        <v>#N/A</v>
      </c>
    </row>
    <row r="141" spans="14:16">
      <c r="N141" s="108">
        <f t="shared" si="4"/>
        <v>0</v>
      </c>
      <c r="O141" s="108" t="e">
        <f>IF(D141="X",0,IF(E141="X",0,VLOOKUP(E141,'35'!$K$3:$L$16,2,FALSE)))</f>
        <v>#N/A</v>
      </c>
      <c r="P141" s="108" t="e">
        <f t="shared" si="5"/>
        <v>#N/A</v>
      </c>
    </row>
    <row r="142" spans="14:16">
      <c r="N142" s="108">
        <f t="shared" si="4"/>
        <v>0</v>
      </c>
      <c r="O142" s="108" t="e">
        <f>IF(D142="X",0,IF(E142="X",0,VLOOKUP(E142,'35'!$K$3:$L$16,2,FALSE)))</f>
        <v>#N/A</v>
      </c>
      <c r="P142" s="108" t="e">
        <f t="shared" si="5"/>
        <v>#N/A</v>
      </c>
    </row>
    <row r="143" spans="14:16">
      <c r="N143" s="108">
        <f t="shared" si="4"/>
        <v>0</v>
      </c>
      <c r="O143" s="108" t="e">
        <f>IF(D143="X",0,IF(E143="X",0,VLOOKUP(E143,'35'!$K$3:$L$16,2,FALSE)))</f>
        <v>#N/A</v>
      </c>
      <c r="P143" s="108" t="e">
        <f t="shared" si="5"/>
        <v>#N/A</v>
      </c>
    </row>
    <row r="144" spans="14:16">
      <c r="N144" s="108">
        <f t="shared" si="4"/>
        <v>0</v>
      </c>
      <c r="O144" s="108" t="e">
        <f>IF(D144="X",0,IF(E144="X",0,VLOOKUP(E144,'35'!$K$3:$L$16,2,FALSE)))</f>
        <v>#N/A</v>
      </c>
      <c r="P144" s="108" t="e">
        <f t="shared" si="5"/>
        <v>#N/A</v>
      </c>
    </row>
    <row r="145" spans="14:16">
      <c r="N145" s="108">
        <f t="shared" si="4"/>
        <v>0</v>
      </c>
      <c r="O145" s="108" t="e">
        <f>IF(D145="X",0,IF(E145="X",0,VLOOKUP(E145,'35'!$K$3:$L$16,2,FALSE)))</f>
        <v>#N/A</v>
      </c>
      <c r="P145" s="108" t="e">
        <f t="shared" si="5"/>
        <v>#N/A</v>
      </c>
    </row>
    <row r="146" spans="14:16">
      <c r="N146" s="108">
        <f t="shared" si="4"/>
        <v>0</v>
      </c>
      <c r="O146" s="108" t="e">
        <f>IF(D146="X",0,IF(E146="X",0,VLOOKUP(E146,'35'!$K$3:$L$16,2,FALSE)))</f>
        <v>#N/A</v>
      </c>
      <c r="P146" s="108" t="e">
        <f t="shared" si="5"/>
        <v>#N/A</v>
      </c>
    </row>
    <row r="147" spans="14:16">
      <c r="N147" s="108">
        <f t="shared" si="4"/>
        <v>0</v>
      </c>
      <c r="O147" s="108" t="e">
        <f>IF(D147="X",0,IF(E147="X",0,VLOOKUP(E147,'35'!$K$3:$L$16,2,FALSE)))</f>
        <v>#N/A</v>
      </c>
      <c r="P147" s="108" t="e">
        <f t="shared" si="5"/>
        <v>#N/A</v>
      </c>
    </row>
    <row r="148" spans="14:16">
      <c r="N148" s="108">
        <f t="shared" si="4"/>
        <v>0</v>
      </c>
      <c r="O148" s="108" t="e">
        <f>IF(D148="X",0,IF(E148="X",0,VLOOKUP(E148,'35'!$K$3:$L$16,2,FALSE)))</f>
        <v>#N/A</v>
      </c>
      <c r="P148" s="108" t="e">
        <f t="shared" si="5"/>
        <v>#N/A</v>
      </c>
    </row>
    <row r="149" spans="14:16">
      <c r="N149" s="108">
        <f t="shared" si="4"/>
        <v>0</v>
      </c>
      <c r="O149" s="108" t="e">
        <f>IF(D149="X",0,IF(E149="X",0,VLOOKUP(E149,'35'!$K$3:$L$16,2,FALSE)))</f>
        <v>#N/A</v>
      </c>
      <c r="P149" s="108" t="e">
        <f t="shared" si="5"/>
        <v>#N/A</v>
      </c>
    </row>
    <row r="150" spans="14:16">
      <c r="N150" s="108">
        <f t="shared" si="4"/>
        <v>0</v>
      </c>
      <c r="O150" s="108" t="e">
        <f>IF(D150="X",0,IF(E150="X",0,VLOOKUP(E150,'35'!$K$3:$L$16,2,FALSE)))</f>
        <v>#N/A</v>
      </c>
      <c r="P150" s="108" t="e">
        <f t="shared" si="5"/>
        <v>#N/A</v>
      </c>
    </row>
    <row r="151" spans="14:16">
      <c r="N151" s="108">
        <f t="shared" si="4"/>
        <v>0</v>
      </c>
      <c r="O151" s="108" t="e">
        <f>IF(D151="X",0,IF(E151="X",0,VLOOKUP(E151,'35'!$K$3:$L$16,2,FALSE)))</f>
        <v>#N/A</v>
      </c>
      <c r="P151" s="108" t="e">
        <f t="shared" si="5"/>
        <v>#N/A</v>
      </c>
    </row>
    <row r="152" spans="14:16">
      <c r="N152" s="108">
        <f t="shared" si="4"/>
        <v>0</v>
      </c>
      <c r="O152" s="108" t="e">
        <f>IF(D152="X",0,IF(E152="X",0,VLOOKUP(E152,'35'!$K$3:$L$16,2,FALSE)))</f>
        <v>#N/A</v>
      </c>
      <c r="P152" s="108" t="e">
        <f t="shared" si="5"/>
        <v>#N/A</v>
      </c>
    </row>
    <row r="153" spans="14:16">
      <c r="N153" s="108">
        <f t="shared" si="4"/>
        <v>0</v>
      </c>
      <c r="O153" s="108" t="e">
        <f>IF(D153="X",0,IF(E153="X",0,VLOOKUP(E153,'35'!$K$3:$L$16,2,FALSE)))</f>
        <v>#N/A</v>
      </c>
      <c r="P153" s="108" t="e">
        <f t="shared" si="5"/>
        <v>#N/A</v>
      </c>
    </row>
    <row r="154" spans="14:16">
      <c r="N154" s="108">
        <f t="shared" si="4"/>
        <v>0</v>
      </c>
      <c r="O154" s="108" t="e">
        <f>IF(D154="X",0,IF(E154="X",0,VLOOKUP(E154,'35'!$K$3:$L$16,2,FALSE)))</f>
        <v>#N/A</v>
      </c>
      <c r="P154" s="108" t="e">
        <f t="shared" si="5"/>
        <v>#N/A</v>
      </c>
    </row>
    <row r="155" spans="14:16">
      <c r="N155" s="108">
        <f t="shared" si="4"/>
        <v>0</v>
      </c>
      <c r="O155" s="108" t="e">
        <f>IF(D155="X",0,IF(E155="X",0,VLOOKUP(E155,'35'!$K$3:$L$16,2,FALSE)))</f>
        <v>#N/A</v>
      </c>
      <c r="P155" s="108" t="e">
        <f t="shared" si="5"/>
        <v>#N/A</v>
      </c>
    </row>
    <row r="156" spans="14:16">
      <c r="N156" s="108">
        <f t="shared" si="4"/>
        <v>0</v>
      </c>
      <c r="O156" s="108" t="e">
        <f>IF(D156="X",0,IF(E156="X",0,VLOOKUP(E156,'35'!$K$3:$L$16,2,FALSE)))</f>
        <v>#N/A</v>
      </c>
      <c r="P156" s="108" t="e">
        <f t="shared" si="5"/>
        <v>#N/A</v>
      </c>
    </row>
    <row r="157" spans="14:16">
      <c r="N157" s="108">
        <f t="shared" si="4"/>
        <v>0</v>
      </c>
      <c r="O157" s="108" t="e">
        <f>IF(D157="X",0,IF(E157="X",0,VLOOKUP(E157,'35'!$K$3:$L$16,2,FALSE)))</f>
        <v>#N/A</v>
      </c>
      <c r="P157" s="108" t="e">
        <f t="shared" si="5"/>
        <v>#N/A</v>
      </c>
    </row>
    <row r="158" spans="14:16">
      <c r="N158" s="108">
        <f t="shared" si="4"/>
        <v>0</v>
      </c>
      <c r="O158" s="108" t="e">
        <f>IF(D158="X",0,IF(E158="X",0,VLOOKUP(E158,'35'!$K$3:$L$16,2,FALSE)))</f>
        <v>#N/A</v>
      </c>
      <c r="P158" s="108" t="e">
        <f t="shared" si="5"/>
        <v>#N/A</v>
      </c>
    </row>
    <row r="159" spans="14:16">
      <c r="N159" s="108">
        <f t="shared" si="4"/>
        <v>0</v>
      </c>
      <c r="O159" s="108" t="e">
        <f>IF(D159="X",0,IF(E159="X",0,VLOOKUP(E159,'35'!$K$3:$L$16,2,FALSE)))</f>
        <v>#N/A</v>
      </c>
      <c r="P159" s="108" t="e">
        <f t="shared" si="5"/>
        <v>#N/A</v>
      </c>
    </row>
    <row r="160" spans="14:16">
      <c r="N160" s="108">
        <f t="shared" si="4"/>
        <v>0</v>
      </c>
      <c r="O160" s="108" t="e">
        <f>IF(D160="X",0,IF(E160="X",0,VLOOKUP(E160,'35'!$K$3:$L$16,2,FALSE)))</f>
        <v>#N/A</v>
      </c>
      <c r="P160" s="108" t="e">
        <f t="shared" si="5"/>
        <v>#N/A</v>
      </c>
    </row>
    <row r="161" spans="14:16">
      <c r="N161" s="108">
        <f t="shared" si="4"/>
        <v>0</v>
      </c>
      <c r="O161" s="108" t="e">
        <f>IF(D161="X",0,IF(E161="X",0,VLOOKUP(E161,'35'!$K$3:$L$16,2,FALSE)))</f>
        <v>#N/A</v>
      </c>
      <c r="P161" s="108" t="e">
        <f t="shared" si="5"/>
        <v>#N/A</v>
      </c>
    </row>
    <row r="162" spans="14:16">
      <c r="N162" s="108">
        <f t="shared" si="4"/>
        <v>0</v>
      </c>
      <c r="O162" s="108" t="e">
        <f>IF(D162="X",0,IF(E162="X",0,VLOOKUP(E162,'35'!$K$3:$L$16,2,FALSE)))</f>
        <v>#N/A</v>
      </c>
      <c r="P162" s="108" t="e">
        <f t="shared" si="5"/>
        <v>#N/A</v>
      </c>
    </row>
    <row r="163" spans="14:16">
      <c r="N163" s="108">
        <f t="shared" si="4"/>
        <v>0</v>
      </c>
      <c r="O163" s="108" t="e">
        <f>IF(D163="X",0,IF(E163="X",0,VLOOKUP(E163,'35'!$K$3:$L$16,2,FALSE)))</f>
        <v>#N/A</v>
      </c>
      <c r="P163" s="108" t="e">
        <f t="shared" si="5"/>
        <v>#N/A</v>
      </c>
    </row>
    <row r="164" spans="14:16">
      <c r="N164" s="108">
        <f t="shared" si="4"/>
        <v>0</v>
      </c>
      <c r="O164" s="108" t="e">
        <f>IF(D164="X",0,IF(E164="X",0,VLOOKUP(E164,'35'!$K$3:$L$16,2,FALSE)))</f>
        <v>#N/A</v>
      </c>
      <c r="P164" s="108" t="e">
        <f t="shared" si="5"/>
        <v>#N/A</v>
      </c>
    </row>
    <row r="165" spans="14:16">
      <c r="N165" s="108">
        <f t="shared" si="4"/>
        <v>0</v>
      </c>
      <c r="O165" s="108" t="e">
        <f>IF(D165="X",0,IF(E165="X",0,VLOOKUP(E165,'35'!$K$3:$L$16,2,FALSE)))</f>
        <v>#N/A</v>
      </c>
      <c r="P165" s="108" t="e">
        <f t="shared" si="5"/>
        <v>#N/A</v>
      </c>
    </row>
    <row r="166" spans="14:16">
      <c r="N166" s="108">
        <f t="shared" si="4"/>
        <v>0</v>
      </c>
      <c r="O166" s="108" t="e">
        <f>IF(D166="X",0,IF(E166="X",0,VLOOKUP(E166,'35'!$K$3:$L$16,2,FALSE)))</f>
        <v>#N/A</v>
      </c>
      <c r="P166" s="108" t="e">
        <f t="shared" si="5"/>
        <v>#N/A</v>
      </c>
    </row>
    <row r="167" spans="14:16">
      <c r="N167" s="108">
        <f t="shared" si="4"/>
        <v>0</v>
      </c>
      <c r="O167" s="108" t="e">
        <f>IF(D167="X",0,IF(E167="X",0,VLOOKUP(E167,'35'!$K$3:$L$16,2,FALSE)))</f>
        <v>#N/A</v>
      </c>
      <c r="P167" s="108" t="e">
        <f t="shared" si="5"/>
        <v>#N/A</v>
      </c>
    </row>
    <row r="168" spans="14:16">
      <c r="N168" s="108">
        <f t="shared" si="4"/>
        <v>0</v>
      </c>
      <c r="O168" s="108" t="e">
        <f>IF(D168="X",0,IF(E168="X",0,VLOOKUP(E168,'35'!$K$3:$L$16,2,FALSE)))</f>
        <v>#N/A</v>
      </c>
      <c r="P168" s="108" t="e">
        <f t="shared" si="5"/>
        <v>#N/A</v>
      </c>
    </row>
    <row r="169" spans="14:16">
      <c r="N169" s="108">
        <f t="shared" si="4"/>
        <v>0</v>
      </c>
      <c r="O169" s="108" t="e">
        <f>IF(D169="X",0,IF(E169="X",0,VLOOKUP(E169,'35'!$K$3:$L$16,2,FALSE)))</f>
        <v>#N/A</v>
      </c>
      <c r="P169" s="108" t="e">
        <f t="shared" si="5"/>
        <v>#N/A</v>
      </c>
    </row>
    <row r="170" spans="14:16">
      <c r="N170" s="108">
        <f t="shared" si="4"/>
        <v>0</v>
      </c>
      <c r="O170" s="108" t="e">
        <f>IF(D170="X",0,IF(E170="X",0,VLOOKUP(E170,'35'!$K$3:$L$16,2,FALSE)))</f>
        <v>#N/A</v>
      </c>
      <c r="P170" s="108" t="e">
        <f t="shared" si="5"/>
        <v>#N/A</v>
      </c>
    </row>
    <row r="171" spans="14:16">
      <c r="N171" s="108">
        <f t="shared" si="4"/>
        <v>0</v>
      </c>
      <c r="O171" s="108" t="e">
        <f>IF(D171="X",0,IF(E171="X",0,VLOOKUP(E171,'35'!$K$3:$L$16,2,FALSE)))</f>
        <v>#N/A</v>
      </c>
      <c r="P171" s="108" t="e">
        <f t="shared" si="5"/>
        <v>#N/A</v>
      </c>
    </row>
    <row r="172" spans="14:16">
      <c r="N172" s="108">
        <f t="shared" si="4"/>
        <v>0</v>
      </c>
      <c r="O172" s="108" t="e">
        <f>IF(D172="X",0,IF(E172="X",0,VLOOKUP(E172,'35'!$K$3:$L$16,2,FALSE)))</f>
        <v>#N/A</v>
      </c>
      <c r="P172" s="108" t="e">
        <f t="shared" si="5"/>
        <v>#N/A</v>
      </c>
    </row>
    <row r="173" spans="14:16">
      <c r="N173" s="108">
        <f t="shared" si="4"/>
        <v>0</v>
      </c>
      <c r="O173" s="108" t="e">
        <f>IF(D173="X",0,IF(E173="X",0,VLOOKUP(E173,'35'!$K$3:$L$16,2,FALSE)))</f>
        <v>#N/A</v>
      </c>
      <c r="P173" s="108" t="e">
        <f t="shared" si="5"/>
        <v>#N/A</v>
      </c>
    </row>
    <row r="174" spans="14:16">
      <c r="N174" s="108">
        <f t="shared" si="4"/>
        <v>0</v>
      </c>
      <c r="O174" s="108" t="e">
        <f>IF(D174="X",0,IF(E174="X",0,VLOOKUP(E174,'35'!$K$3:$L$16,2,FALSE)))</f>
        <v>#N/A</v>
      </c>
      <c r="P174" s="108" t="e">
        <f t="shared" si="5"/>
        <v>#N/A</v>
      </c>
    </row>
    <row r="175" spans="14:16">
      <c r="N175" s="108">
        <f t="shared" si="4"/>
        <v>0</v>
      </c>
      <c r="O175" s="108" t="e">
        <f>IF(D175="X",0,IF(E175="X",0,VLOOKUP(E175,'35'!$K$3:$L$16,2,FALSE)))</f>
        <v>#N/A</v>
      </c>
      <c r="P175" s="108" t="e">
        <f t="shared" si="5"/>
        <v>#N/A</v>
      </c>
    </row>
    <row r="176" spans="14:16">
      <c r="N176" s="108">
        <f t="shared" si="4"/>
        <v>0</v>
      </c>
      <c r="O176" s="108" t="e">
        <f>IF(D176="X",0,IF(E176="X",0,VLOOKUP(E176,'35'!$K$3:$L$16,2,FALSE)))</f>
        <v>#N/A</v>
      </c>
      <c r="P176" s="108" t="e">
        <f t="shared" si="5"/>
        <v>#N/A</v>
      </c>
    </row>
    <row r="177" spans="14:16">
      <c r="N177" s="108">
        <f t="shared" si="4"/>
        <v>0</v>
      </c>
      <c r="O177" s="108" t="e">
        <f>IF(D177="X",0,IF(E177="X",0,VLOOKUP(E177,'35'!$K$3:$L$16,2,FALSE)))</f>
        <v>#N/A</v>
      </c>
      <c r="P177" s="108" t="e">
        <f t="shared" si="5"/>
        <v>#N/A</v>
      </c>
    </row>
    <row r="178" spans="14:16">
      <c r="N178" s="108">
        <f t="shared" si="4"/>
        <v>0</v>
      </c>
      <c r="O178" s="108" t="e">
        <f>IF(D178="X",0,IF(E178="X",0,VLOOKUP(E178,'35'!$K$3:$L$16,2,FALSE)))</f>
        <v>#N/A</v>
      </c>
      <c r="P178" s="108" t="e">
        <f t="shared" si="5"/>
        <v>#N/A</v>
      </c>
    </row>
    <row r="179" spans="14:16">
      <c r="N179" s="108">
        <f t="shared" si="4"/>
        <v>0</v>
      </c>
      <c r="O179" s="108" t="e">
        <f>IF(D179="X",0,IF(E179="X",0,VLOOKUP(E179,'35'!$K$3:$L$16,2,FALSE)))</f>
        <v>#N/A</v>
      </c>
      <c r="P179" s="108" t="e">
        <f t="shared" si="5"/>
        <v>#N/A</v>
      </c>
    </row>
    <row r="180" spans="14:16">
      <c r="N180" s="108">
        <f t="shared" si="4"/>
        <v>0</v>
      </c>
      <c r="O180" s="108" t="e">
        <f>IF(D180="X",0,IF(E180="X",0,VLOOKUP(E180,'35'!$K$3:$L$16,2,FALSE)))</f>
        <v>#N/A</v>
      </c>
      <c r="P180" s="108" t="e">
        <f t="shared" si="5"/>
        <v>#N/A</v>
      </c>
    </row>
    <row r="181" spans="14:16">
      <c r="N181" s="108">
        <f t="shared" si="4"/>
        <v>0</v>
      </c>
      <c r="O181" s="108" t="e">
        <f>IF(D181="X",0,IF(E181="X",0,VLOOKUP(E181,'35'!$K$3:$L$16,2,FALSE)))</f>
        <v>#N/A</v>
      </c>
      <c r="P181" s="108" t="e">
        <f t="shared" si="5"/>
        <v>#N/A</v>
      </c>
    </row>
    <row r="182" spans="14:16">
      <c r="N182" s="108">
        <f t="shared" si="4"/>
        <v>0</v>
      </c>
      <c r="O182" s="108" t="e">
        <f>IF(D182="X",0,IF(E182="X",0,VLOOKUP(E182,'35'!$K$3:$L$16,2,FALSE)))</f>
        <v>#N/A</v>
      </c>
      <c r="P182" s="108" t="e">
        <f t="shared" si="5"/>
        <v>#N/A</v>
      </c>
    </row>
    <row r="183" spans="14:16">
      <c r="N183" s="108">
        <f t="shared" si="4"/>
        <v>0</v>
      </c>
      <c r="O183" s="108" t="e">
        <f>IF(D183="X",0,IF(E183="X",0,VLOOKUP(E183,'35'!$K$3:$L$16,2,FALSE)))</f>
        <v>#N/A</v>
      </c>
      <c r="P183" s="108" t="e">
        <f t="shared" si="5"/>
        <v>#N/A</v>
      </c>
    </row>
    <row r="184" spans="14:16">
      <c r="N184" s="108">
        <f t="shared" si="4"/>
        <v>0</v>
      </c>
      <c r="O184" s="108" t="e">
        <f>IF(D184="X",0,IF(E184="X",0,VLOOKUP(E184,'35'!$K$3:$L$16,2,FALSE)))</f>
        <v>#N/A</v>
      </c>
      <c r="P184" s="108" t="e">
        <f t="shared" si="5"/>
        <v>#N/A</v>
      </c>
    </row>
    <row r="185" spans="14:16">
      <c r="N185" s="108">
        <f t="shared" si="4"/>
        <v>0</v>
      </c>
      <c r="O185" s="108" t="e">
        <f>IF(D185="X",0,IF(E185="X",0,VLOOKUP(E185,'35'!$K$3:$L$16,2,FALSE)))</f>
        <v>#N/A</v>
      </c>
      <c r="P185" s="108" t="e">
        <f t="shared" si="5"/>
        <v>#N/A</v>
      </c>
    </row>
    <row r="186" spans="14:16">
      <c r="N186" s="108">
        <f t="shared" si="4"/>
        <v>0</v>
      </c>
      <c r="O186" s="108" t="e">
        <f>IF(D186="X",0,IF(E186="X",0,VLOOKUP(E186,'35'!$K$3:$L$16,2,FALSE)))</f>
        <v>#N/A</v>
      </c>
      <c r="P186" s="108" t="e">
        <f t="shared" si="5"/>
        <v>#N/A</v>
      </c>
    </row>
    <row r="187" spans="14:16">
      <c r="N187" s="108">
        <f t="shared" si="4"/>
        <v>0</v>
      </c>
      <c r="O187" s="108" t="e">
        <f>IF(D187="X",0,IF(E187="X",0,VLOOKUP(E187,'35'!$K$3:$L$16,2,FALSE)))</f>
        <v>#N/A</v>
      </c>
      <c r="P187" s="108" t="e">
        <f t="shared" si="5"/>
        <v>#N/A</v>
      </c>
    </row>
    <row r="188" spans="14:16">
      <c r="N188" s="108">
        <f t="shared" si="4"/>
        <v>0</v>
      </c>
      <c r="O188" s="108" t="e">
        <f>IF(D188="X",0,IF(E188="X",0,VLOOKUP(E188,'35'!$K$3:$L$16,2,FALSE)))</f>
        <v>#N/A</v>
      </c>
      <c r="P188" s="108" t="e">
        <f t="shared" si="5"/>
        <v>#N/A</v>
      </c>
    </row>
    <row r="189" spans="14:16">
      <c r="N189" s="108">
        <f t="shared" si="4"/>
        <v>0</v>
      </c>
      <c r="O189" s="108" t="e">
        <f>IF(D189="X",0,IF(E189="X",0,VLOOKUP(E189,'35'!$K$3:$L$16,2,FALSE)))</f>
        <v>#N/A</v>
      </c>
      <c r="P189" s="108" t="e">
        <f t="shared" si="5"/>
        <v>#N/A</v>
      </c>
    </row>
    <row r="190" spans="14:16">
      <c r="N190" s="108">
        <f t="shared" si="4"/>
        <v>0</v>
      </c>
      <c r="O190" s="108" t="e">
        <f>IF(D190="X",0,IF(E190="X",0,VLOOKUP(E190,'35'!$K$3:$L$16,2,FALSE)))</f>
        <v>#N/A</v>
      </c>
      <c r="P190" s="108" t="e">
        <f t="shared" si="5"/>
        <v>#N/A</v>
      </c>
    </row>
    <row r="191" spans="14:16">
      <c r="N191" s="108">
        <f t="shared" si="4"/>
        <v>0</v>
      </c>
      <c r="O191" s="108" t="e">
        <f>IF(D191="X",0,IF(E191="X",0,VLOOKUP(E191,'35'!$K$3:$L$16,2,FALSE)))</f>
        <v>#N/A</v>
      </c>
      <c r="P191" s="108" t="e">
        <f t="shared" si="5"/>
        <v>#N/A</v>
      </c>
    </row>
    <row r="192" spans="14:16">
      <c r="N192" s="108">
        <f t="shared" si="4"/>
        <v>0</v>
      </c>
      <c r="O192" s="108" t="e">
        <f>IF(D192="X",0,IF(E192="X",0,VLOOKUP(E192,'35'!$K$3:$L$16,2,FALSE)))</f>
        <v>#N/A</v>
      </c>
      <c r="P192" s="108" t="e">
        <f t="shared" si="5"/>
        <v>#N/A</v>
      </c>
    </row>
    <row r="193" spans="14:16">
      <c r="N193" s="108">
        <f t="shared" si="4"/>
        <v>0</v>
      </c>
      <c r="O193" s="108" t="e">
        <f>IF(D193="X",0,IF(E193="X",0,VLOOKUP(E193,'35'!$K$3:$L$16,2,FALSE)))</f>
        <v>#N/A</v>
      </c>
      <c r="P193" s="108" t="e">
        <f t="shared" si="5"/>
        <v>#N/A</v>
      </c>
    </row>
    <row r="194" spans="14:16">
      <c r="N194" s="108">
        <f t="shared" si="4"/>
        <v>0</v>
      </c>
      <c r="O194" s="108" t="e">
        <f>IF(D194="X",0,IF(E194="X",0,VLOOKUP(E194,'35'!$K$3:$L$16,2,FALSE)))</f>
        <v>#N/A</v>
      </c>
      <c r="P194" s="108" t="e">
        <f t="shared" si="5"/>
        <v>#N/A</v>
      </c>
    </row>
    <row r="195" spans="14:16">
      <c r="N195" s="108">
        <f t="shared" si="4"/>
        <v>0</v>
      </c>
      <c r="O195" s="108" t="e">
        <f>IF(D195="X",0,IF(E195="X",0,VLOOKUP(E195,'35'!$K$3:$L$16,2,FALSE)))</f>
        <v>#N/A</v>
      </c>
      <c r="P195" s="108" t="e">
        <f t="shared" si="5"/>
        <v>#N/A</v>
      </c>
    </row>
    <row r="196" spans="14:16">
      <c r="N196" s="108">
        <f t="shared" ref="N196:N259" si="6">SUM(F196:M196)</f>
        <v>0</v>
      </c>
      <c r="O196" s="108" t="e">
        <f>IF(D196="X",0,IF(E196="X",0,VLOOKUP(E196,'35'!$K$3:$L$16,2,FALSE)))</f>
        <v>#N/A</v>
      </c>
      <c r="P196" s="108" t="e">
        <f t="shared" ref="P196:P259" si="7">N196*O196</f>
        <v>#N/A</v>
      </c>
    </row>
    <row r="197" spans="14:16">
      <c r="N197" s="108">
        <f t="shared" si="6"/>
        <v>0</v>
      </c>
      <c r="O197" s="108" t="e">
        <f>IF(D197="X",0,IF(E197="X",0,VLOOKUP(E197,'35'!$K$3:$L$16,2,FALSE)))</f>
        <v>#N/A</v>
      </c>
      <c r="P197" s="108" t="e">
        <f t="shared" si="7"/>
        <v>#N/A</v>
      </c>
    </row>
    <row r="198" spans="14:16">
      <c r="N198" s="108">
        <f t="shared" si="6"/>
        <v>0</v>
      </c>
      <c r="O198" s="108" t="e">
        <f>IF(D198="X",0,IF(E198="X",0,VLOOKUP(E198,'35'!$K$3:$L$16,2,FALSE)))</f>
        <v>#N/A</v>
      </c>
      <c r="P198" s="108" t="e">
        <f t="shared" si="7"/>
        <v>#N/A</v>
      </c>
    </row>
    <row r="199" spans="14:16">
      <c r="N199" s="108">
        <f t="shared" si="6"/>
        <v>0</v>
      </c>
      <c r="O199" s="108" t="e">
        <f>IF(D199="X",0,IF(E199="X",0,VLOOKUP(E199,'35'!$K$3:$L$16,2,FALSE)))</f>
        <v>#N/A</v>
      </c>
      <c r="P199" s="108" t="e">
        <f t="shared" si="7"/>
        <v>#N/A</v>
      </c>
    </row>
    <row r="200" spans="14:16">
      <c r="N200" s="108">
        <f t="shared" si="6"/>
        <v>0</v>
      </c>
      <c r="O200" s="108" t="e">
        <f>IF(D200="X",0,IF(E200="X",0,VLOOKUP(E200,'35'!$K$3:$L$16,2,FALSE)))</f>
        <v>#N/A</v>
      </c>
      <c r="P200" s="108" t="e">
        <f t="shared" si="7"/>
        <v>#N/A</v>
      </c>
    </row>
    <row r="201" spans="14:16">
      <c r="N201" s="108">
        <f t="shared" si="6"/>
        <v>0</v>
      </c>
      <c r="O201" s="108" t="e">
        <f>IF(D201="X",0,IF(E201="X",0,VLOOKUP(E201,'35'!$K$3:$L$16,2,FALSE)))</f>
        <v>#N/A</v>
      </c>
      <c r="P201" s="108" t="e">
        <f t="shared" si="7"/>
        <v>#N/A</v>
      </c>
    </row>
    <row r="202" spans="14:16">
      <c r="N202" s="108">
        <f t="shared" si="6"/>
        <v>0</v>
      </c>
      <c r="O202" s="108" t="e">
        <f>IF(D202="X",0,IF(E202="X",0,VLOOKUP(E202,'35'!$K$3:$L$16,2,FALSE)))</f>
        <v>#N/A</v>
      </c>
      <c r="P202" s="108" t="e">
        <f t="shared" si="7"/>
        <v>#N/A</v>
      </c>
    </row>
    <row r="203" spans="14:16">
      <c r="N203" s="108">
        <f t="shared" si="6"/>
        <v>0</v>
      </c>
      <c r="O203" s="108" t="e">
        <f>IF(D203="X",0,IF(E203="X",0,VLOOKUP(E203,'35'!$K$3:$L$16,2,FALSE)))</f>
        <v>#N/A</v>
      </c>
      <c r="P203" s="108" t="e">
        <f t="shared" si="7"/>
        <v>#N/A</v>
      </c>
    </row>
    <row r="204" spans="14:16">
      <c r="N204" s="108">
        <f t="shared" si="6"/>
        <v>0</v>
      </c>
      <c r="O204" s="108" t="e">
        <f>IF(D204="X",0,IF(E204="X",0,VLOOKUP(E204,'35'!$K$3:$L$16,2,FALSE)))</f>
        <v>#N/A</v>
      </c>
      <c r="P204" s="108" t="e">
        <f t="shared" si="7"/>
        <v>#N/A</v>
      </c>
    </row>
    <row r="205" spans="14:16">
      <c r="N205" s="108">
        <f t="shared" si="6"/>
        <v>0</v>
      </c>
      <c r="O205" s="108" t="e">
        <f>IF(D205="X",0,IF(E205="X",0,VLOOKUP(E205,'35'!$K$3:$L$16,2,FALSE)))</f>
        <v>#N/A</v>
      </c>
      <c r="P205" s="108" t="e">
        <f t="shared" si="7"/>
        <v>#N/A</v>
      </c>
    </row>
    <row r="206" spans="14:16">
      <c r="N206" s="108">
        <f t="shared" si="6"/>
        <v>0</v>
      </c>
      <c r="O206" s="108" t="e">
        <f>IF(D206="X",0,IF(E206="X",0,VLOOKUP(E206,'35'!$K$3:$L$16,2,FALSE)))</f>
        <v>#N/A</v>
      </c>
      <c r="P206" s="108" t="e">
        <f t="shared" si="7"/>
        <v>#N/A</v>
      </c>
    </row>
    <row r="207" spans="14:16">
      <c r="N207" s="108">
        <f t="shared" si="6"/>
        <v>0</v>
      </c>
      <c r="O207" s="108" t="e">
        <f>IF(D207="X",0,IF(E207="X",0,VLOOKUP(E207,'35'!$K$3:$L$16,2,FALSE)))</f>
        <v>#N/A</v>
      </c>
      <c r="P207" s="108" t="e">
        <f t="shared" si="7"/>
        <v>#N/A</v>
      </c>
    </row>
    <row r="208" spans="14:16">
      <c r="N208" s="108">
        <f t="shared" si="6"/>
        <v>0</v>
      </c>
      <c r="O208" s="108" t="e">
        <f>IF(D208="X",0,IF(E208="X",0,VLOOKUP(E208,'35'!$K$3:$L$16,2,FALSE)))</f>
        <v>#N/A</v>
      </c>
      <c r="P208" s="108" t="e">
        <f t="shared" si="7"/>
        <v>#N/A</v>
      </c>
    </row>
    <row r="209" spans="14:16">
      <c r="N209" s="108">
        <f t="shared" si="6"/>
        <v>0</v>
      </c>
      <c r="O209" s="108" t="e">
        <f>IF(D209="X",0,IF(E209="X",0,VLOOKUP(E209,'35'!$K$3:$L$16,2,FALSE)))</f>
        <v>#N/A</v>
      </c>
      <c r="P209" s="108" t="e">
        <f t="shared" si="7"/>
        <v>#N/A</v>
      </c>
    </row>
    <row r="210" spans="14:16">
      <c r="N210" s="108">
        <f t="shared" si="6"/>
        <v>0</v>
      </c>
      <c r="O210" s="108" t="e">
        <f>IF(D210="X",0,IF(E210="X",0,VLOOKUP(E210,'35'!$K$3:$L$16,2,FALSE)))</f>
        <v>#N/A</v>
      </c>
      <c r="P210" s="108" t="e">
        <f t="shared" si="7"/>
        <v>#N/A</v>
      </c>
    </row>
    <row r="211" spans="14:16">
      <c r="N211" s="108">
        <f t="shared" si="6"/>
        <v>0</v>
      </c>
      <c r="O211" s="108" t="e">
        <f>IF(D211="X",0,IF(E211="X",0,VLOOKUP(E211,'35'!$K$3:$L$16,2,FALSE)))</f>
        <v>#N/A</v>
      </c>
      <c r="P211" s="108" t="e">
        <f t="shared" si="7"/>
        <v>#N/A</v>
      </c>
    </row>
    <row r="212" spans="14:16">
      <c r="N212" s="108">
        <f t="shared" si="6"/>
        <v>0</v>
      </c>
      <c r="O212" s="108" t="e">
        <f>IF(D212="X",0,IF(E212="X",0,VLOOKUP(E212,'35'!$K$3:$L$16,2,FALSE)))</f>
        <v>#N/A</v>
      </c>
      <c r="P212" s="108" t="e">
        <f t="shared" si="7"/>
        <v>#N/A</v>
      </c>
    </row>
    <row r="213" spans="14:16">
      <c r="N213" s="108">
        <f t="shared" si="6"/>
        <v>0</v>
      </c>
      <c r="O213" s="108" t="e">
        <f>IF(D213="X",0,IF(E213="X",0,VLOOKUP(E213,'35'!$K$3:$L$16,2,FALSE)))</f>
        <v>#N/A</v>
      </c>
      <c r="P213" s="108" t="e">
        <f t="shared" si="7"/>
        <v>#N/A</v>
      </c>
    </row>
    <row r="214" spans="14:16">
      <c r="N214" s="108">
        <f t="shared" si="6"/>
        <v>0</v>
      </c>
      <c r="O214" s="108" t="e">
        <f>IF(D214="X",0,IF(E214="X",0,VLOOKUP(E214,'35'!$K$3:$L$16,2,FALSE)))</f>
        <v>#N/A</v>
      </c>
      <c r="P214" s="108" t="e">
        <f t="shared" si="7"/>
        <v>#N/A</v>
      </c>
    </row>
    <row r="215" spans="14:16">
      <c r="N215" s="108">
        <f t="shared" si="6"/>
        <v>0</v>
      </c>
      <c r="O215" s="108" t="e">
        <f>IF(D215="X",0,IF(E215="X",0,VLOOKUP(E215,'35'!$K$3:$L$16,2,FALSE)))</f>
        <v>#N/A</v>
      </c>
      <c r="P215" s="108" t="e">
        <f t="shared" si="7"/>
        <v>#N/A</v>
      </c>
    </row>
    <row r="216" spans="14:16">
      <c r="N216" s="108">
        <f t="shared" si="6"/>
        <v>0</v>
      </c>
      <c r="O216" s="108" t="e">
        <f>IF(D216="X",0,IF(E216="X",0,VLOOKUP(E216,'35'!$K$3:$L$16,2,FALSE)))</f>
        <v>#N/A</v>
      </c>
      <c r="P216" s="108" t="e">
        <f t="shared" si="7"/>
        <v>#N/A</v>
      </c>
    </row>
    <row r="217" spans="14:16">
      <c r="N217" s="108">
        <f t="shared" si="6"/>
        <v>0</v>
      </c>
      <c r="O217" s="108" t="e">
        <f>IF(D217="X",0,IF(E217="X",0,VLOOKUP(E217,'35'!$K$3:$L$16,2,FALSE)))</f>
        <v>#N/A</v>
      </c>
      <c r="P217" s="108" t="e">
        <f t="shared" si="7"/>
        <v>#N/A</v>
      </c>
    </row>
    <row r="218" spans="14:16">
      <c r="N218" s="108">
        <f t="shared" si="6"/>
        <v>0</v>
      </c>
      <c r="O218" s="108" t="e">
        <f>IF(D218="X",0,IF(E218="X",0,VLOOKUP(E218,'35'!$K$3:$L$16,2,FALSE)))</f>
        <v>#N/A</v>
      </c>
      <c r="P218" s="108" t="e">
        <f t="shared" si="7"/>
        <v>#N/A</v>
      </c>
    </row>
    <row r="219" spans="14:16">
      <c r="N219" s="108">
        <f t="shared" si="6"/>
        <v>0</v>
      </c>
      <c r="O219" s="108" t="e">
        <f>IF(D219="X",0,IF(E219="X",0,VLOOKUP(E219,'35'!$K$3:$L$16,2,FALSE)))</f>
        <v>#N/A</v>
      </c>
      <c r="P219" s="108" t="e">
        <f t="shared" si="7"/>
        <v>#N/A</v>
      </c>
    </row>
    <row r="220" spans="14:16">
      <c r="N220" s="108">
        <f t="shared" si="6"/>
        <v>0</v>
      </c>
      <c r="O220" s="108" t="e">
        <f>IF(D220="X",0,IF(E220="X",0,VLOOKUP(E220,'35'!$K$3:$L$16,2,FALSE)))</f>
        <v>#N/A</v>
      </c>
      <c r="P220" s="108" t="e">
        <f t="shared" si="7"/>
        <v>#N/A</v>
      </c>
    </row>
    <row r="221" spans="14:16">
      <c r="N221" s="108">
        <f t="shared" si="6"/>
        <v>0</v>
      </c>
      <c r="O221" s="108" t="e">
        <f>IF(D221="X",0,IF(E221="X",0,VLOOKUP(E221,'35'!$K$3:$L$16,2,FALSE)))</f>
        <v>#N/A</v>
      </c>
      <c r="P221" s="108" t="e">
        <f t="shared" si="7"/>
        <v>#N/A</v>
      </c>
    </row>
    <row r="222" spans="14:16">
      <c r="N222" s="108">
        <f t="shared" si="6"/>
        <v>0</v>
      </c>
      <c r="O222" s="108" t="e">
        <f>IF(D222="X",0,IF(E222="X",0,VLOOKUP(E222,'35'!$K$3:$L$16,2,FALSE)))</f>
        <v>#N/A</v>
      </c>
      <c r="P222" s="108" t="e">
        <f t="shared" si="7"/>
        <v>#N/A</v>
      </c>
    </row>
    <row r="223" spans="14:16">
      <c r="N223" s="108">
        <f t="shared" si="6"/>
        <v>0</v>
      </c>
      <c r="O223" s="108" t="e">
        <f>IF(D223="X",0,IF(E223="X",0,VLOOKUP(E223,'35'!$K$3:$L$16,2,FALSE)))</f>
        <v>#N/A</v>
      </c>
      <c r="P223" s="108" t="e">
        <f t="shared" si="7"/>
        <v>#N/A</v>
      </c>
    </row>
    <row r="224" spans="14:16">
      <c r="N224" s="108">
        <f t="shared" si="6"/>
        <v>0</v>
      </c>
      <c r="O224" s="108" t="e">
        <f>IF(D224="X",0,IF(E224="X",0,VLOOKUP(E224,'35'!$K$3:$L$16,2,FALSE)))</f>
        <v>#N/A</v>
      </c>
      <c r="P224" s="108" t="e">
        <f t="shared" si="7"/>
        <v>#N/A</v>
      </c>
    </row>
    <row r="225" spans="14:16">
      <c r="N225" s="108">
        <f t="shared" si="6"/>
        <v>0</v>
      </c>
      <c r="O225" s="108" t="e">
        <f>IF(D225="X",0,IF(E225="X",0,VLOOKUP(E225,'35'!$K$3:$L$16,2,FALSE)))</f>
        <v>#N/A</v>
      </c>
      <c r="P225" s="108" t="e">
        <f t="shared" si="7"/>
        <v>#N/A</v>
      </c>
    </row>
    <row r="226" spans="14:16">
      <c r="N226" s="108">
        <f t="shared" si="6"/>
        <v>0</v>
      </c>
      <c r="O226" s="108" t="e">
        <f>IF(D226="X",0,IF(E226="X",0,VLOOKUP(E226,'35'!$K$3:$L$16,2,FALSE)))</f>
        <v>#N/A</v>
      </c>
      <c r="P226" s="108" t="e">
        <f t="shared" si="7"/>
        <v>#N/A</v>
      </c>
    </row>
    <row r="227" spans="14:16">
      <c r="N227" s="108">
        <f t="shared" si="6"/>
        <v>0</v>
      </c>
      <c r="O227" s="108" t="e">
        <f>IF(D227="X",0,IF(E227="X",0,VLOOKUP(E227,'35'!$K$3:$L$16,2,FALSE)))</f>
        <v>#N/A</v>
      </c>
      <c r="P227" s="108" t="e">
        <f t="shared" si="7"/>
        <v>#N/A</v>
      </c>
    </row>
    <row r="228" spans="14:16">
      <c r="N228" s="108">
        <f t="shared" si="6"/>
        <v>0</v>
      </c>
      <c r="O228" s="108" t="e">
        <f>IF(D228="X",0,IF(E228="X",0,VLOOKUP(E228,'35'!$K$3:$L$16,2,FALSE)))</f>
        <v>#N/A</v>
      </c>
      <c r="P228" s="108" t="e">
        <f t="shared" si="7"/>
        <v>#N/A</v>
      </c>
    </row>
    <row r="229" spans="14:16">
      <c r="N229" s="108">
        <f t="shared" si="6"/>
        <v>0</v>
      </c>
      <c r="O229" s="108" t="e">
        <f>IF(D229="X",0,IF(E229="X",0,VLOOKUP(E229,'35'!$K$3:$L$16,2,FALSE)))</f>
        <v>#N/A</v>
      </c>
      <c r="P229" s="108" t="e">
        <f t="shared" si="7"/>
        <v>#N/A</v>
      </c>
    </row>
    <row r="230" spans="14:16">
      <c r="N230" s="108">
        <f t="shared" si="6"/>
        <v>0</v>
      </c>
      <c r="O230" s="108" t="e">
        <f>IF(D230="X",0,IF(E230="X",0,VLOOKUP(E230,'35'!$K$3:$L$16,2,FALSE)))</f>
        <v>#N/A</v>
      </c>
      <c r="P230" s="108" t="e">
        <f t="shared" si="7"/>
        <v>#N/A</v>
      </c>
    </row>
    <row r="231" spans="14:16">
      <c r="N231" s="108">
        <f t="shared" si="6"/>
        <v>0</v>
      </c>
      <c r="O231" s="108" t="e">
        <f>IF(D231="X",0,IF(E231="X",0,VLOOKUP(E231,'35'!$K$3:$L$16,2,FALSE)))</f>
        <v>#N/A</v>
      </c>
      <c r="P231" s="108" t="e">
        <f t="shared" si="7"/>
        <v>#N/A</v>
      </c>
    </row>
    <row r="232" spans="14:16">
      <c r="N232" s="108">
        <f t="shared" si="6"/>
        <v>0</v>
      </c>
      <c r="O232" s="108" t="e">
        <f>IF(D232="X",0,IF(E232="X",0,VLOOKUP(E232,'35'!$K$3:$L$16,2,FALSE)))</f>
        <v>#N/A</v>
      </c>
      <c r="P232" s="108" t="e">
        <f t="shared" si="7"/>
        <v>#N/A</v>
      </c>
    </row>
    <row r="233" spans="14:16">
      <c r="N233" s="108">
        <f t="shared" si="6"/>
        <v>0</v>
      </c>
      <c r="O233" s="108" t="e">
        <f>IF(D233="X",0,IF(E233="X",0,VLOOKUP(E233,'35'!$K$3:$L$16,2,FALSE)))</f>
        <v>#N/A</v>
      </c>
      <c r="P233" s="108" t="e">
        <f t="shared" si="7"/>
        <v>#N/A</v>
      </c>
    </row>
    <row r="234" spans="14:16">
      <c r="N234" s="108">
        <f t="shared" si="6"/>
        <v>0</v>
      </c>
      <c r="O234" s="108" t="e">
        <f>IF(D234="X",0,IF(E234="X",0,VLOOKUP(E234,'35'!$K$3:$L$16,2,FALSE)))</f>
        <v>#N/A</v>
      </c>
      <c r="P234" s="108" t="e">
        <f t="shared" si="7"/>
        <v>#N/A</v>
      </c>
    </row>
    <row r="235" spans="14:16">
      <c r="N235" s="108">
        <f t="shared" si="6"/>
        <v>0</v>
      </c>
      <c r="O235" s="108" t="e">
        <f>IF(D235="X",0,IF(E235="X",0,VLOOKUP(E235,'35'!$K$3:$L$16,2,FALSE)))</f>
        <v>#N/A</v>
      </c>
      <c r="P235" s="108" t="e">
        <f t="shared" si="7"/>
        <v>#N/A</v>
      </c>
    </row>
    <row r="236" spans="14:16">
      <c r="N236" s="108">
        <f t="shared" si="6"/>
        <v>0</v>
      </c>
      <c r="O236" s="108" t="e">
        <f>IF(D236="X",0,IF(E236="X",0,VLOOKUP(E236,'35'!$K$3:$L$16,2,FALSE)))</f>
        <v>#N/A</v>
      </c>
      <c r="P236" s="108" t="e">
        <f t="shared" si="7"/>
        <v>#N/A</v>
      </c>
    </row>
    <row r="237" spans="14:16">
      <c r="N237" s="108">
        <f t="shared" si="6"/>
        <v>0</v>
      </c>
      <c r="O237" s="108" t="e">
        <f>IF(D237="X",0,IF(E237="X",0,VLOOKUP(E237,'35'!$K$3:$L$16,2,FALSE)))</f>
        <v>#N/A</v>
      </c>
      <c r="P237" s="108" t="e">
        <f t="shared" si="7"/>
        <v>#N/A</v>
      </c>
    </row>
    <row r="238" spans="14:16">
      <c r="N238" s="108">
        <f t="shared" si="6"/>
        <v>0</v>
      </c>
      <c r="O238" s="108" t="e">
        <f>IF(D238="X",0,IF(E238="X",0,VLOOKUP(E238,'35'!$K$3:$L$16,2,FALSE)))</f>
        <v>#N/A</v>
      </c>
      <c r="P238" s="108" t="e">
        <f t="shared" si="7"/>
        <v>#N/A</v>
      </c>
    </row>
    <row r="239" spans="14:16">
      <c r="N239" s="108">
        <f t="shared" si="6"/>
        <v>0</v>
      </c>
      <c r="O239" s="108" t="e">
        <f>IF(D239="X",0,IF(E239="X",0,VLOOKUP(E239,'35'!$K$3:$L$16,2,FALSE)))</f>
        <v>#N/A</v>
      </c>
      <c r="P239" s="108" t="e">
        <f t="shared" si="7"/>
        <v>#N/A</v>
      </c>
    </row>
    <row r="240" spans="14:16">
      <c r="N240" s="108">
        <f t="shared" si="6"/>
        <v>0</v>
      </c>
      <c r="O240" s="108" t="e">
        <f>IF(D240="X",0,IF(E240="X",0,VLOOKUP(E240,'35'!$K$3:$L$16,2,FALSE)))</f>
        <v>#N/A</v>
      </c>
      <c r="P240" s="108" t="e">
        <f t="shared" si="7"/>
        <v>#N/A</v>
      </c>
    </row>
    <row r="241" spans="14:16">
      <c r="N241" s="108">
        <f t="shared" si="6"/>
        <v>0</v>
      </c>
      <c r="O241" s="108" t="e">
        <f>IF(D241="X",0,IF(E241="X",0,VLOOKUP(E241,'35'!$K$3:$L$16,2,FALSE)))</f>
        <v>#N/A</v>
      </c>
      <c r="P241" s="108" t="e">
        <f t="shared" si="7"/>
        <v>#N/A</v>
      </c>
    </row>
    <row r="242" spans="14:16">
      <c r="N242" s="108">
        <f t="shared" si="6"/>
        <v>0</v>
      </c>
      <c r="O242" s="108" t="e">
        <f>IF(D242="X",0,IF(E242="X",0,VLOOKUP(E242,'35'!$K$3:$L$16,2,FALSE)))</f>
        <v>#N/A</v>
      </c>
      <c r="P242" s="108" t="e">
        <f t="shared" si="7"/>
        <v>#N/A</v>
      </c>
    </row>
    <row r="243" spans="14:16">
      <c r="N243" s="108">
        <f t="shared" si="6"/>
        <v>0</v>
      </c>
      <c r="O243" s="108" t="e">
        <f>IF(D243="X",0,IF(E243="X",0,VLOOKUP(E243,'35'!$K$3:$L$16,2,FALSE)))</f>
        <v>#N/A</v>
      </c>
      <c r="P243" s="108" t="e">
        <f t="shared" si="7"/>
        <v>#N/A</v>
      </c>
    </row>
    <row r="244" spans="14:16">
      <c r="N244" s="108">
        <f t="shared" si="6"/>
        <v>0</v>
      </c>
      <c r="O244" s="108" t="e">
        <f>IF(D244="X",0,IF(E244="X",0,VLOOKUP(E244,'35'!$K$3:$L$16,2,FALSE)))</f>
        <v>#N/A</v>
      </c>
      <c r="P244" s="108" t="e">
        <f t="shared" si="7"/>
        <v>#N/A</v>
      </c>
    </row>
    <row r="245" spans="14:16">
      <c r="N245" s="108">
        <f t="shared" si="6"/>
        <v>0</v>
      </c>
      <c r="O245" s="108" t="e">
        <f>IF(D245="X",0,IF(E245="X",0,VLOOKUP(E245,'35'!$K$3:$L$16,2,FALSE)))</f>
        <v>#N/A</v>
      </c>
      <c r="P245" s="108" t="e">
        <f t="shared" si="7"/>
        <v>#N/A</v>
      </c>
    </row>
    <row r="246" spans="14:16">
      <c r="N246" s="108">
        <f t="shared" si="6"/>
        <v>0</v>
      </c>
      <c r="O246" s="108" t="e">
        <f>IF(D246="X",0,IF(E246="X",0,VLOOKUP(E246,'35'!$K$3:$L$16,2,FALSE)))</f>
        <v>#N/A</v>
      </c>
      <c r="P246" s="108" t="e">
        <f t="shared" si="7"/>
        <v>#N/A</v>
      </c>
    </row>
    <row r="247" spans="14:16">
      <c r="N247" s="108">
        <f t="shared" si="6"/>
        <v>0</v>
      </c>
      <c r="O247" s="108" t="e">
        <f>IF(D247="X",0,IF(E247="X",0,VLOOKUP(E247,'35'!$K$3:$L$16,2,FALSE)))</f>
        <v>#N/A</v>
      </c>
      <c r="P247" s="108" t="e">
        <f t="shared" si="7"/>
        <v>#N/A</v>
      </c>
    </row>
    <row r="248" spans="14:16">
      <c r="N248" s="108">
        <f t="shared" si="6"/>
        <v>0</v>
      </c>
      <c r="O248" s="108" t="e">
        <f>IF(D248="X",0,IF(E248="X",0,VLOOKUP(E248,'35'!$K$3:$L$16,2,FALSE)))</f>
        <v>#N/A</v>
      </c>
      <c r="P248" s="108" t="e">
        <f t="shared" si="7"/>
        <v>#N/A</v>
      </c>
    </row>
    <row r="249" spans="14:16">
      <c r="N249" s="108">
        <f t="shared" si="6"/>
        <v>0</v>
      </c>
      <c r="O249" s="108" t="e">
        <f>IF(D249="X",0,IF(E249="X",0,VLOOKUP(E249,'35'!$K$3:$L$16,2,FALSE)))</f>
        <v>#N/A</v>
      </c>
      <c r="P249" s="108" t="e">
        <f t="shared" si="7"/>
        <v>#N/A</v>
      </c>
    </row>
    <row r="250" spans="14:16">
      <c r="N250" s="108">
        <f t="shared" si="6"/>
        <v>0</v>
      </c>
      <c r="O250" s="108" t="e">
        <f>IF(D250="X",0,IF(E250="X",0,VLOOKUP(E250,'35'!$K$3:$L$16,2,FALSE)))</f>
        <v>#N/A</v>
      </c>
      <c r="P250" s="108" t="e">
        <f t="shared" si="7"/>
        <v>#N/A</v>
      </c>
    </row>
    <row r="251" spans="14:16">
      <c r="N251" s="108">
        <f t="shared" si="6"/>
        <v>0</v>
      </c>
      <c r="O251" s="108" t="e">
        <f>IF(D251="X",0,IF(E251="X",0,VLOOKUP(E251,'35'!$K$3:$L$16,2,FALSE)))</f>
        <v>#N/A</v>
      </c>
      <c r="P251" s="108" t="e">
        <f t="shared" si="7"/>
        <v>#N/A</v>
      </c>
    </row>
    <row r="252" spans="14:16">
      <c r="N252" s="108">
        <f t="shared" si="6"/>
        <v>0</v>
      </c>
      <c r="O252" s="108" t="e">
        <f>IF(D252="X",0,IF(E252="X",0,VLOOKUP(E252,'35'!$K$3:$L$16,2,FALSE)))</f>
        <v>#N/A</v>
      </c>
      <c r="P252" s="108" t="e">
        <f t="shared" si="7"/>
        <v>#N/A</v>
      </c>
    </row>
    <row r="253" spans="14:16">
      <c r="N253" s="108">
        <f t="shared" si="6"/>
        <v>0</v>
      </c>
      <c r="O253" s="108" t="e">
        <f>IF(D253="X",0,IF(E253="X",0,VLOOKUP(E253,'35'!$K$3:$L$16,2,FALSE)))</f>
        <v>#N/A</v>
      </c>
      <c r="P253" s="108" t="e">
        <f t="shared" si="7"/>
        <v>#N/A</v>
      </c>
    </row>
    <row r="254" spans="14:16">
      <c r="N254" s="108">
        <f t="shared" si="6"/>
        <v>0</v>
      </c>
      <c r="O254" s="108" t="e">
        <f>IF(D254="X",0,IF(E254="X",0,VLOOKUP(E254,'35'!$K$3:$L$16,2,FALSE)))</f>
        <v>#N/A</v>
      </c>
      <c r="P254" s="108" t="e">
        <f t="shared" si="7"/>
        <v>#N/A</v>
      </c>
    </row>
    <row r="255" spans="14:16">
      <c r="N255" s="108">
        <f t="shared" si="6"/>
        <v>0</v>
      </c>
      <c r="O255" s="108" t="e">
        <f>IF(D255="X",0,IF(E255="X",0,VLOOKUP(E255,'35'!$K$3:$L$16,2,FALSE)))</f>
        <v>#N/A</v>
      </c>
      <c r="P255" s="108" t="e">
        <f t="shared" si="7"/>
        <v>#N/A</v>
      </c>
    </row>
    <row r="256" spans="14:16">
      <c r="N256" s="108">
        <f t="shared" si="6"/>
        <v>0</v>
      </c>
      <c r="O256" s="108" t="e">
        <f>IF(D256="X",0,IF(E256="X",0,VLOOKUP(E256,'35'!$K$3:$L$16,2,FALSE)))</f>
        <v>#N/A</v>
      </c>
      <c r="P256" s="108" t="e">
        <f t="shared" si="7"/>
        <v>#N/A</v>
      </c>
    </row>
    <row r="257" spans="14:16">
      <c r="N257" s="108">
        <f t="shared" si="6"/>
        <v>0</v>
      </c>
      <c r="O257" s="108" t="e">
        <f>IF(D257="X",0,IF(E257="X",0,VLOOKUP(E257,'35'!$K$3:$L$16,2,FALSE)))</f>
        <v>#N/A</v>
      </c>
      <c r="P257" s="108" t="e">
        <f t="shared" si="7"/>
        <v>#N/A</v>
      </c>
    </row>
    <row r="258" spans="14:16">
      <c r="N258" s="108">
        <f t="shared" si="6"/>
        <v>0</v>
      </c>
      <c r="O258" s="108" t="e">
        <f>IF(D258="X",0,IF(E258="X",0,VLOOKUP(E258,'35'!$K$3:$L$16,2,FALSE)))</f>
        <v>#N/A</v>
      </c>
      <c r="P258" s="108" t="e">
        <f t="shared" si="7"/>
        <v>#N/A</v>
      </c>
    </row>
    <row r="259" spans="14:16">
      <c r="N259" s="108">
        <f t="shared" si="6"/>
        <v>0</v>
      </c>
      <c r="O259" s="108" t="e">
        <f>IF(D259="X",0,IF(E259="X",0,VLOOKUP(E259,'35'!$K$3:$L$16,2,FALSE)))</f>
        <v>#N/A</v>
      </c>
      <c r="P259" s="108" t="e">
        <f t="shared" si="7"/>
        <v>#N/A</v>
      </c>
    </row>
    <row r="260" spans="14:16">
      <c r="N260" s="108">
        <f t="shared" ref="N260:N323" si="8">SUM(F260:M260)</f>
        <v>0</v>
      </c>
      <c r="O260" s="108" t="e">
        <f>IF(D260="X",0,IF(E260="X",0,VLOOKUP(E260,'35'!$K$3:$L$16,2,FALSE)))</f>
        <v>#N/A</v>
      </c>
      <c r="P260" s="108" t="e">
        <f t="shared" ref="P260:P323" si="9">N260*O260</f>
        <v>#N/A</v>
      </c>
    </row>
    <row r="261" spans="14:16">
      <c r="N261" s="108">
        <f t="shared" si="8"/>
        <v>0</v>
      </c>
      <c r="O261" s="108" t="e">
        <f>IF(D261="X",0,IF(E261="X",0,VLOOKUP(E261,'35'!$K$3:$L$16,2,FALSE)))</f>
        <v>#N/A</v>
      </c>
      <c r="P261" s="108" t="e">
        <f t="shared" si="9"/>
        <v>#N/A</v>
      </c>
    </row>
    <row r="262" spans="14:16">
      <c r="N262" s="108">
        <f t="shared" si="8"/>
        <v>0</v>
      </c>
      <c r="O262" s="108" t="e">
        <f>IF(D262="X",0,IF(E262="X",0,VLOOKUP(E262,'35'!$K$3:$L$16,2,FALSE)))</f>
        <v>#N/A</v>
      </c>
      <c r="P262" s="108" t="e">
        <f t="shared" si="9"/>
        <v>#N/A</v>
      </c>
    </row>
    <row r="263" spans="14:16">
      <c r="N263" s="108">
        <f t="shared" si="8"/>
        <v>0</v>
      </c>
      <c r="O263" s="108" t="e">
        <f>IF(D263="X",0,IF(E263="X",0,VLOOKUP(E263,'35'!$K$3:$L$16,2,FALSE)))</f>
        <v>#N/A</v>
      </c>
      <c r="P263" s="108" t="e">
        <f t="shared" si="9"/>
        <v>#N/A</v>
      </c>
    </row>
    <row r="264" spans="14:16">
      <c r="N264" s="108">
        <f t="shared" si="8"/>
        <v>0</v>
      </c>
      <c r="O264" s="108" t="e">
        <f>IF(D264="X",0,IF(E264="X",0,VLOOKUP(E264,'35'!$K$3:$L$16,2,FALSE)))</f>
        <v>#N/A</v>
      </c>
      <c r="P264" s="108" t="e">
        <f t="shared" si="9"/>
        <v>#N/A</v>
      </c>
    </row>
    <row r="265" spans="14:16">
      <c r="N265" s="108">
        <f t="shared" si="8"/>
        <v>0</v>
      </c>
      <c r="O265" s="108" t="e">
        <f>IF(D265="X",0,IF(E265="X",0,VLOOKUP(E265,'35'!$K$3:$L$16,2,FALSE)))</f>
        <v>#N/A</v>
      </c>
      <c r="P265" s="108" t="e">
        <f t="shared" si="9"/>
        <v>#N/A</v>
      </c>
    </row>
    <row r="266" spans="14:16">
      <c r="N266" s="108">
        <f t="shared" si="8"/>
        <v>0</v>
      </c>
      <c r="O266" s="108" t="e">
        <f>IF(D266="X",0,IF(E266="X",0,VLOOKUP(E266,'35'!$K$3:$L$16,2,FALSE)))</f>
        <v>#N/A</v>
      </c>
      <c r="P266" s="108" t="e">
        <f t="shared" si="9"/>
        <v>#N/A</v>
      </c>
    </row>
    <row r="267" spans="14:16">
      <c r="N267" s="108">
        <f t="shared" si="8"/>
        <v>0</v>
      </c>
      <c r="O267" s="108" t="e">
        <f>IF(D267="X",0,IF(E267="X",0,VLOOKUP(E267,'35'!$K$3:$L$16,2,FALSE)))</f>
        <v>#N/A</v>
      </c>
      <c r="P267" s="108" t="e">
        <f t="shared" si="9"/>
        <v>#N/A</v>
      </c>
    </row>
    <row r="268" spans="14:16">
      <c r="N268" s="108">
        <f t="shared" si="8"/>
        <v>0</v>
      </c>
      <c r="O268" s="108" t="e">
        <f>IF(D268="X",0,IF(E268="X",0,VLOOKUP(E268,'35'!$K$3:$L$16,2,FALSE)))</f>
        <v>#N/A</v>
      </c>
      <c r="P268" s="108" t="e">
        <f t="shared" si="9"/>
        <v>#N/A</v>
      </c>
    </row>
    <row r="269" spans="14:16">
      <c r="N269" s="108">
        <f t="shared" si="8"/>
        <v>0</v>
      </c>
      <c r="O269" s="108" t="e">
        <f>IF(D269="X",0,IF(E269="X",0,VLOOKUP(E269,'35'!$K$3:$L$16,2,FALSE)))</f>
        <v>#N/A</v>
      </c>
      <c r="P269" s="108" t="e">
        <f t="shared" si="9"/>
        <v>#N/A</v>
      </c>
    </row>
    <row r="270" spans="14:16">
      <c r="N270" s="108">
        <f t="shared" si="8"/>
        <v>0</v>
      </c>
      <c r="O270" s="108" t="e">
        <f>IF(D270="X",0,IF(E270="X",0,VLOOKUP(E270,'35'!$K$3:$L$16,2,FALSE)))</f>
        <v>#N/A</v>
      </c>
      <c r="P270" s="108" t="e">
        <f t="shared" si="9"/>
        <v>#N/A</v>
      </c>
    </row>
    <row r="271" spans="14:16">
      <c r="N271" s="108">
        <f t="shared" si="8"/>
        <v>0</v>
      </c>
      <c r="O271" s="108" t="e">
        <f>IF(D271="X",0,IF(E271="X",0,VLOOKUP(E271,'35'!$K$3:$L$16,2,FALSE)))</f>
        <v>#N/A</v>
      </c>
      <c r="P271" s="108" t="e">
        <f t="shared" si="9"/>
        <v>#N/A</v>
      </c>
    </row>
    <row r="272" spans="14:16">
      <c r="N272" s="108">
        <f t="shared" si="8"/>
        <v>0</v>
      </c>
      <c r="O272" s="108" t="e">
        <f>IF(D272="X",0,IF(E272="X",0,VLOOKUP(E272,'35'!$K$3:$L$16,2,FALSE)))</f>
        <v>#N/A</v>
      </c>
      <c r="P272" s="108" t="e">
        <f t="shared" si="9"/>
        <v>#N/A</v>
      </c>
    </row>
    <row r="273" spans="14:16">
      <c r="N273" s="108">
        <f t="shared" si="8"/>
        <v>0</v>
      </c>
      <c r="O273" s="108" t="e">
        <f>IF(D273="X",0,IF(E273="X",0,VLOOKUP(E273,'35'!$K$3:$L$16,2,FALSE)))</f>
        <v>#N/A</v>
      </c>
      <c r="P273" s="108" t="e">
        <f t="shared" si="9"/>
        <v>#N/A</v>
      </c>
    </row>
    <row r="274" spans="14:16">
      <c r="N274" s="108">
        <f t="shared" si="8"/>
        <v>0</v>
      </c>
      <c r="O274" s="108" t="e">
        <f>IF(D274="X",0,IF(E274="X",0,VLOOKUP(E274,'35'!$K$3:$L$16,2,FALSE)))</f>
        <v>#N/A</v>
      </c>
      <c r="P274" s="108" t="e">
        <f t="shared" si="9"/>
        <v>#N/A</v>
      </c>
    </row>
    <row r="275" spans="14:16">
      <c r="N275" s="108">
        <f t="shared" si="8"/>
        <v>0</v>
      </c>
      <c r="O275" s="108" t="e">
        <f>IF(D275="X",0,IF(E275="X",0,VLOOKUP(E275,'35'!$K$3:$L$16,2,FALSE)))</f>
        <v>#N/A</v>
      </c>
      <c r="P275" s="108" t="e">
        <f t="shared" si="9"/>
        <v>#N/A</v>
      </c>
    </row>
    <row r="276" spans="14:16">
      <c r="N276" s="108">
        <f t="shared" si="8"/>
        <v>0</v>
      </c>
      <c r="O276" s="108" t="e">
        <f>IF(D276="X",0,IF(E276="X",0,VLOOKUP(E276,'35'!$K$3:$L$16,2,FALSE)))</f>
        <v>#N/A</v>
      </c>
      <c r="P276" s="108" t="e">
        <f t="shared" si="9"/>
        <v>#N/A</v>
      </c>
    </row>
    <row r="277" spans="14:16">
      <c r="N277" s="108">
        <f t="shared" si="8"/>
        <v>0</v>
      </c>
      <c r="O277" s="108" t="e">
        <f>IF(D277="X",0,IF(E277="X",0,VLOOKUP(E277,'35'!$K$3:$L$16,2,FALSE)))</f>
        <v>#N/A</v>
      </c>
      <c r="P277" s="108" t="e">
        <f t="shared" si="9"/>
        <v>#N/A</v>
      </c>
    </row>
    <row r="278" spans="14:16">
      <c r="N278" s="108">
        <f t="shared" si="8"/>
        <v>0</v>
      </c>
      <c r="O278" s="108" t="e">
        <f>IF(D278="X",0,IF(E278="X",0,VLOOKUP(E278,'35'!$K$3:$L$16,2,FALSE)))</f>
        <v>#N/A</v>
      </c>
      <c r="P278" s="108" t="e">
        <f t="shared" si="9"/>
        <v>#N/A</v>
      </c>
    </row>
    <row r="279" spans="14:16">
      <c r="N279" s="108">
        <f t="shared" si="8"/>
        <v>0</v>
      </c>
      <c r="O279" s="108" t="e">
        <f>IF(D279="X",0,IF(E279="X",0,VLOOKUP(E279,'35'!$K$3:$L$16,2,FALSE)))</f>
        <v>#N/A</v>
      </c>
      <c r="P279" s="108" t="e">
        <f t="shared" si="9"/>
        <v>#N/A</v>
      </c>
    </row>
    <row r="280" spans="14:16">
      <c r="N280" s="108">
        <f t="shared" si="8"/>
        <v>0</v>
      </c>
      <c r="O280" s="108" t="e">
        <f>IF(D280="X",0,IF(E280="X",0,VLOOKUP(E280,'35'!$K$3:$L$16,2,FALSE)))</f>
        <v>#N/A</v>
      </c>
      <c r="P280" s="108" t="e">
        <f t="shared" si="9"/>
        <v>#N/A</v>
      </c>
    </row>
    <row r="281" spans="14:16">
      <c r="N281" s="108">
        <f t="shared" si="8"/>
        <v>0</v>
      </c>
      <c r="O281" s="108" t="e">
        <f>IF(D281="X",0,IF(E281="X",0,VLOOKUP(E281,'35'!$K$3:$L$16,2,FALSE)))</f>
        <v>#N/A</v>
      </c>
      <c r="P281" s="108" t="e">
        <f t="shared" si="9"/>
        <v>#N/A</v>
      </c>
    </row>
    <row r="282" spans="14:16">
      <c r="N282" s="108">
        <f t="shared" si="8"/>
        <v>0</v>
      </c>
      <c r="O282" s="108" t="e">
        <f>IF(D282="X",0,IF(E282="X",0,VLOOKUP(E282,'35'!$K$3:$L$16,2,FALSE)))</f>
        <v>#N/A</v>
      </c>
      <c r="P282" s="108" t="e">
        <f t="shared" si="9"/>
        <v>#N/A</v>
      </c>
    </row>
    <row r="283" spans="14:16">
      <c r="N283" s="108">
        <f t="shared" si="8"/>
        <v>0</v>
      </c>
      <c r="O283" s="108" t="e">
        <f>IF(D283="X",0,IF(E283="X",0,VLOOKUP(E283,'35'!$K$3:$L$16,2,FALSE)))</f>
        <v>#N/A</v>
      </c>
      <c r="P283" s="108" t="e">
        <f t="shared" si="9"/>
        <v>#N/A</v>
      </c>
    </row>
    <row r="284" spans="14:16">
      <c r="N284" s="108">
        <f t="shared" si="8"/>
        <v>0</v>
      </c>
      <c r="O284" s="108" t="e">
        <f>IF(D284="X",0,IF(E284="X",0,VLOOKUP(E284,'35'!$K$3:$L$16,2,FALSE)))</f>
        <v>#N/A</v>
      </c>
      <c r="P284" s="108" t="e">
        <f t="shared" si="9"/>
        <v>#N/A</v>
      </c>
    </row>
    <row r="285" spans="14:16">
      <c r="N285" s="108">
        <f t="shared" si="8"/>
        <v>0</v>
      </c>
      <c r="O285" s="108" t="e">
        <f>IF(D285="X",0,IF(E285="X",0,VLOOKUP(E285,'35'!$K$3:$L$16,2,FALSE)))</f>
        <v>#N/A</v>
      </c>
      <c r="P285" s="108" t="e">
        <f t="shared" si="9"/>
        <v>#N/A</v>
      </c>
    </row>
    <row r="286" spans="14:16">
      <c r="N286" s="108">
        <f t="shared" si="8"/>
        <v>0</v>
      </c>
      <c r="O286" s="108" t="e">
        <f>IF(D286="X",0,IF(E286="X",0,VLOOKUP(E286,'35'!$K$3:$L$16,2,FALSE)))</f>
        <v>#N/A</v>
      </c>
      <c r="P286" s="108" t="e">
        <f t="shared" si="9"/>
        <v>#N/A</v>
      </c>
    </row>
    <row r="287" spans="14:16">
      <c r="N287" s="108">
        <f t="shared" si="8"/>
        <v>0</v>
      </c>
      <c r="O287" s="108" t="e">
        <f>IF(D287="X",0,IF(E287="X",0,VLOOKUP(E287,'35'!$K$3:$L$16,2,FALSE)))</f>
        <v>#N/A</v>
      </c>
      <c r="P287" s="108" t="e">
        <f t="shared" si="9"/>
        <v>#N/A</v>
      </c>
    </row>
    <row r="288" spans="14:16">
      <c r="N288" s="108">
        <f t="shared" si="8"/>
        <v>0</v>
      </c>
      <c r="O288" s="108" t="e">
        <f>IF(D288="X",0,IF(E288="X",0,VLOOKUP(E288,'35'!$K$3:$L$16,2,FALSE)))</f>
        <v>#N/A</v>
      </c>
      <c r="P288" s="108" t="e">
        <f t="shared" si="9"/>
        <v>#N/A</v>
      </c>
    </row>
    <row r="289" spans="14:16">
      <c r="N289" s="108">
        <f t="shared" si="8"/>
        <v>0</v>
      </c>
      <c r="O289" s="108" t="e">
        <f>IF(D289="X",0,IF(E289="X",0,VLOOKUP(E289,'35'!$K$3:$L$16,2,FALSE)))</f>
        <v>#N/A</v>
      </c>
      <c r="P289" s="108" t="e">
        <f t="shared" si="9"/>
        <v>#N/A</v>
      </c>
    </row>
    <row r="290" spans="14:16">
      <c r="N290" s="108">
        <f t="shared" si="8"/>
        <v>0</v>
      </c>
      <c r="O290" s="108" t="e">
        <f>IF(D290="X",0,IF(E290="X",0,VLOOKUP(E290,'35'!$K$3:$L$16,2,FALSE)))</f>
        <v>#N/A</v>
      </c>
      <c r="P290" s="108" t="e">
        <f t="shared" si="9"/>
        <v>#N/A</v>
      </c>
    </row>
    <row r="291" spans="14:16">
      <c r="N291" s="108">
        <f t="shared" si="8"/>
        <v>0</v>
      </c>
      <c r="O291" s="108" t="e">
        <f>IF(D291="X",0,IF(E291="X",0,VLOOKUP(E291,'35'!$K$3:$L$16,2,FALSE)))</f>
        <v>#N/A</v>
      </c>
      <c r="P291" s="108" t="e">
        <f t="shared" si="9"/>
        <v>#N/A</v>
      </c>
    </row>
    <row r="292" spans="14:16">
      <c r="N292" s="108">
        <f t="shared" si="8"/>
        <v>0</v>
      </c>
      <c r="O292" s="108" t="e">
        <f>IF(D292="X",0,IF(E292="X",0,VLOOKUP(E292,'35'!$K$3:$L$16,2,FALSE)))</f>
        <v>#N/A</v>
      </c>
      <c r="P292" s="108" t="e">
        <f t="shared" si="9"/>
        <v>#N/A</v>
      </c>
    </row>
    <row r="293" spans="14:16">
      <c r="N293" s="108">
        <f t="shared" si="8"/>
        <v>0</v>
      </c>
      <c r="O293" s="108" t="e">
        <f>IF(D293="X",0,IF(E293="X",0,VLOOKUP(E293,'35'!$K$3:$L$16,2,FALSE)))</f>
        <v>#N/A</v>
      </c>
      <c r="P293" s="108" t="e">
        <f t="shared" si="9"/>
        <v>#N/A</v>
      </c>
    </row>
    <row r="294" spans="14:16">
      <c r="N294" s="108">
        <f t="shared" si="8"/>
        <v>0</v>
      </c>
      <c r="O294" s="108" t="e">
        <f>IF(D294="X",0,IF(E294="X",0,VLOOKUP(E294,'35'!$K$3:$L$16,2,FALSE)))</f>
        <v>#N/A</v>
      </c>
      <c r="P294" s="108" t="e">
        <f t="shared" si="9"/>
        <v>#N/A</v>
      </c>
    </row>
    <row r="295" spans="14:16">
      <c r="N295" s="108">
        <f t="shared" si="8"/>
        <v>0</v>
      </c>
      <c r="O295" s="108" t="e">
        <f>IF(D295="X",0,IF(E295="X",0,VLOOKUP(E295,'35'!$K$3:$L$16,2,FALSE)))</f>
        <v>#N/A</v>
      </c>
      <c r="P295" s="108" t="e">
        <f t="shared" si="9"/>
        <v>#N/A</v>
      </c>
    </row>
    <row r="296" spans="14:16">
      <c r="N296" s="108">
        <f t="shared" si="8"/>
        <v>0</v>
      </c>
      <c r="O296" s="108" t="e">
        <f>IF(D296="X",0,IF(E296="X",0,VLOOKUP(E296,'35'!$K$3:$L$16,2,FALSE)))</f>
        <v>#N/A</v>
      </c>
      <c r="P296" s="108" t="e">
        <f t="shared" si="9"/>
        <v>#N/A</v>
      </c>
    </row>
    <row r="297" spans="14:16">
      <c r="N297" s="108">
        <f t="shared" si="8"/>
        <v>0</v>
      </c>
      <c r="O297" s="108" t="e">
        <f>IF(D297="X",0,IF(E297="X",0,VLOOKUP(E297,'35'!$K$3:$L$16,2,FALSE)))</f>
        <v>#N/A</v>
      </c>
      <c r="P297" s="108" t="e">
        <f t="shared" si="9"/>
        <v>#N/A</v>
      </c>
    </row>
    <row r="298" spans="14:16">
      <c r="N298" s="108">
        <f t="shared" si="8"/>
        <v>0</v>
      </c>
      <c r="O298" s="108" t="e">
        <f>IF(D298="X",0,IF(E298="X",0,VLOOKUP(E298,'35'!$K$3:$L$16,2,FALSE)))</f>
        <v>#N/A</v>
      </c>
      <c r="P298" s="108" t="e">
        <f t="shared" si="9"/>
        <v>#N/A</v>
      </c>
    </row>
    <row r="299" spans="14:16">
      <c r="N299" s="108">
        <f t="shared" si="8"/>
        <v>0</v>
      </c>
      <c r="O299" s="108" t="e">
        <f>IF(D299="X",0,IF(E299="X",0,VLOOKUP(E299,'35'!$K$3:$L$16,2,FALSE)))</f>
        <v>#N/A</v>
      </c>
      <c r="P299" s="108" t="e">
        <f t="shared" si="9"/>
        <v>#N/A</v>
      </c>
    </row>
    <row r="300" spans="14:16">
      <c r="N300" s="108">
        <f t="shared" si="8"/>
        <v>0</v>
      </c>
      <c r="O300" s="108" t="e">
        <f>IF(D300="X",0,IF(E300="X",0,VLOOKUP(E300,'35'!$K$3:$L$16,2,FALSE)))</f>
        <v>#N/A</v>
      </c>
      <c r="P300" s="108" t="e">
        <f t="shared" si="9"/>
        <v>#N/A</v>
      </c>
    </row>
    <row r="301" spans="14:16">
      <c r="N301" s="108">
        <f t="shared" si="8"/>
        <v>0</v>
      </c>
      <c r="O301" s="108" t="e">
        <f>IF(D301="X",0,IF(E301="X",0,VLOOKUP(E301,'35'!$K$3:$L$16,2,FALSE)))</f>
        <v>#N/A</v>
      </c>
      <c r="P301" s="108" t="e">
        <f t="shared" si="9"/>
        <v>#N/A</v>
      </c>
    </row>
    <row r="302" spans="14:16">
      <c r="N302" s="108">
        <f t="shared" si="8"/>
        <v>0</v>
      </c>
      <c r="O302" s="108" t="e">
        <f>IF(D302="X",0,IF(E302="X",0,VLOOKUP(E302,'35'!$K$3:$L$16,2,FALSE)))</f>
        <v>#N/A</v>
      </c>
      <c r="P302" s="108" t="e">
        <f t="shared" si="9"/>
        <v>#N/A</v>
      </c>
    </row>
    <row r="303" spans="14:16">
      <c r="N303" s="108">
        <f t="shared" si="8"/>
        <v>0</v>
      </c>
      <c r="O303" s="108" t="e">
        <f>IF(D303="X",0,IF(E303="X",0,VLOOKUP(E303,'35'!$K$3:$L$16,2,FALSE)))</f>
        <v>#N/A</v>
      </c>
      <c r="P303" s="108" t="e">
        <f t="shared" si="9"/>
        <v>#N/A</v>
      </c>
    </row>
    <row r="304" spans="14:16">
      <c r="N304" s="108">
        <f t="shared" si="8"/>
        <v>0</v>
      </c>
      <c r="O304" s="108" t="e">
        <f>IF(D304="X",0,IF(E304="X",0,VLOOKUP(E304,'35'!$K$3:$L$16,2,FALSE)))</f>
        <v>#N/A</v>
      </c>
      <c r="P304" s="108" t="e">
        <f t="shared" si="9"/>
        <v>#N/A</v>
      </c>
    </row>
    <row r="305" spans="14:16">
      <c r="N305" s="108">
        <f t="shared" si="8"/>
        <v>0</v>
      </c>
      <c r="O305" s="108" t="e">
        <f>IF(D305="X",0,IF(E305="X",0,VLOOKUP(E305,'35'!$K$3:$L$16,2,FALSE)))</f>
        <v>#N/A</v>
      </c>
      <c r="P305" s="108" t="e">
        <f t="shared" si="9"/>
        <v>#N/A</v>
      </c>
    </row>
    <row r="306" spans="14:16">
      <c r="N306" s="108">
        <f t="shared" si="8"/>
        <v>0</v>
      </c>
      <c r="O306" s="108" t="e">
        <f>IF(D306="X",0,IF(E306="X",0,VLOOKUP(E306,'35'!$K$3:$L$16,2,FALSE)))</f>
        <v>#N/A</v>
      </c>
      <c r="P306" s="108" t="e">
        <f t="shared" si="9"/>
        <v>#N/A</v>
      </c>
    </row>
    <row r="307" spans="14:16">
      <c r="N307" s="108">
        <f t="shared" si="8"/>
        <v>0</v>
      </c>
      <c r="O307" s="108" t="e">
        <f>IF(D307="X",0,IF(E307="X",0,VLOOKUP(E307,'35'!$K$3:$L$16,2,FALSE)))</f>
        <v>#N/A</v>
      </c>
      <c r="P307" s="108" t="e">
        <f t="shared" si="9"/>
        <v>#N/A</v>
      </c>
    </row>
    <row r="308" spans="14:16">
      <c r="N308" s="108">
        <f t="shared" si="8"/>
        <v>0</v>
      </c>
      <c r="O308" s="108" t="e">
        <f>IF(D308="X",0,IF(E308="X",0,VLOOKUP(E308,'35'!$K$3:$L$16,2,FALSE)))</f>
        <v>#N/A</v>
      </c>
      <c r="P308" s="108" t="e">
        <f t="shared" si="9"/>
        <v>#N/A</v>
      </c>
    </row>
    <row r="309" spans="14:16">
      <c r="N309" s="108">
        <f t="shared" si="8"/>
        <v>0</v>
      </c>
      <c r="O309" s="108" t="e">
        <f>IF(D309="X",0,IF(E309="X",0,VLOOKUP(E309,'35'!$K$3:$L$16,2,FALSE)))</f>
        <v>#N/A</v>
      </c>
      <c r="P309" s="108" t="e">
        <f t="shared" si="9"/>
        <v>#N/A</v>
      </c>
    </row>
    <row r="310" spans="14:16">
      <c r="N310" s="108">
        <f t="shared" si="8"/>
        <v>0</v>
      </c>
      <c r="O310" s="108" t="e">
        <f>IF(D310="X",0,IF(E310="X",0,VLOOKUP(E310,'35'!$K$3:$L$16,2,FALSE)))</f>
        <v>#N/A</v>
      </c>
      <c r="P310" s="108" t="e">
        <f t="shared" si="9"/>
        <v>#N/A</v>
      </c>
    </row>
    <row r="311" spans="14:16">
      <c r="N311" s="108">
        <f t="shared" si="8"/>
        <v>0</v>
      </c>
      <c r="O311" s="108" t="e">
        <f>IF(D311="X",0,IF(E311="X",0,VLOOKUP(E311,'35'!$K$3:$L$16,2,FALSE)))</f>
        <v>#N/A</v>
      </c>
      <c r="P311" s="108" t="e">
        <f t="shared" si="9"/>
        <v>#N/A</v>
      </c>
    </row>
    <row r="312" spans="14:16">
      <c r="N312" s="108">
        <f t="shared" si="8"/>
        <v>0</v>
      </c>
      <c r="O312" s="108" t="e">
        <f>IF(D312="X",0,IF(E312="X",0,VLOOKUP(E312,'35'!$K$3:$L$16,2,FALSE)))</f>
        <v>#N/A</v>
      </c>
      <c r="P312" s="108" t="e">
        <f t="shared" si="9"/>
        <v>#N/A</v>
      </c>
    </row>
    <row r="313" spans="14:16">
      <c r="N313" s="108">
        <f t="shared" si="8"/>
        <v>0</v>
      </c>
      <c r="O313" s="108" t="e">
        <f>IF(D313="X",0,IF(E313="X",0,VLOOKUP(E313,'35'!$K$3:$L$16,2,FALSE)))</f>
        <v>#N/A</v>
      </c>
      <c r="P313" s="108" t="e">
        <f t="shared" si="9"/>
        <v>#N/A</v>
      </c>
    </row>
    <row r="314" spans="14:16">
      <c r="N314" s="108">
        <f t="shared" si="8"/>
        <v>0</v>
      </c>
      <c r="O314" s="108" t="e">
        <f>IF(D314="X",0,IF(E314="X",0,VLOOKUP(E314,'35'!$K$3:$L$16,2,FALSE)))</f>
        <v>#N/A</v>
      </c>
      <c r="P314" s="108" t="e">
        <f t="shared" si="9"/>
        <v>#N/A</v>
      </c>
    </row>
    <row r="315" spans="14:16">
      <c r="N315" s="108">
        <f t="shared" si="8"/>
        <v>0</v>
      </c>
      <c r="O315" s="108" t="e">
        <f>IF(D315="X",0,IF(E315="X",0,VLOOKUP(E315,'35'!$K$3:$L$16,2,FALSE)))</f>
        <v>#N/A</v>
      </c>
      <c r="P315" s="108" t="e">
        <f t="shared" si="9"/>
        <v>#N/A</v>
      </c>
    </row>
    <row r="316" spans="14:16">
      <c r="N316" s="108">
        <f t="shared" si="8"/>
        <v>0</v>
      </c>
      <c r="O316" s="108" t="e">
        <f>IF(D316="X",0,IF(E316="X",0,VLOOKUP(E316,'35'!$K$3:$L$16,2,FALSE)))</f>
        <v>#N/A</v>
      </c>
      <c r="P316" s="108" t="e">
        <f t="shared" si="9"/>
        <v>#N/A</v>
      </c>
    </row>
    <row r="317" spans="14:16">
      <c r="N317" s="108">
        <f t="shared" si="8"/>
        <v>0</v>
      </c>
      <c r="O317" s="108" t="e">
        <f>IF(D317="X",0,IF(E317="X",0,VLOOKUP(E317,'35'!$K$3:$L$16,2,FALSE)))</f>
        <v>#N/A</v>
      </c>
      <c r="P317" s="108" t="e">
        <f t="shared" si="9"/>
        <v>#N/A</v>
      </c>
    </row>
    <row r="318" spans="14:16">
      <c r="N318" s="108">
        <f t="shared" si="8"/>
        <v>0</v>
      </c>
      <c r="O318" s="108" t="e">
        <f>IF(D318="X",0,IF(E318="X",0,VLOOKUP(E318,'35'!$K$3:$L$16,2,FALSE)))</f>
        <v>#N/A</v>
      </c>
      <c r="P318" s="108" t="e">
        <f t="shared" si="9"/>
        <v>#N/A</v>
      </c>
    </row>
    <row r="319" spans="14:16">
      <c r="N319" s="108">
        <f t="shared" si="8"/>
        <v>0</v>
      </c>
      <c r="O319" s="108" t="e">
        <f>IF(D319="X",0,IF(E319="X",0,VLOOKUP(E319,'35'!$K$3:$L$16,2,FALSE)))</f>
        <v>#N/A</v>
      </c>
      <c r="P319" s="108" t="e">
        <f t="shared" si="9"/>
        <v>#N/A</v>
      </c>
    </row>
    <row r="320" spans="14:16">
      <c r="N320" s="108">
        <f t="shared" si="8"/>
        <v>0</v>
      </c>
      <c r="O320" s="108" t="e">
        <f>IF(D320="X",0,IF(E320="X",0,VLOOKUP(E320,'35'!$K$3:$L$16,2,FALSE)))</f>
        <v>#N/A</v>
      </c>
      <c r="P320" s="108" t="e">
        <f t="shared" si="9"/>
        <v>#N/A</v>
      </c>
    </row>
    <row r="321" spans="14:16">
      <c r="N321" s="108">
        <f t="shared" si="8"/>
        <v>0</v>
      </c>
      <c r="O321" s="108" t="e">
        <f>IF(D321="X",0,IF(E321="X",0,VLOOKUP(E321,'35'!$K$3:$L$16,2,FALSE)))</f>
        <v>#N/A</v>
      </c>
      <c r="P321" s="108" t="e">
        <f t="shared" si="9"/>
        <v>#N/A</v>
      </c>
    </row>
    <row r="322" spans="14:16">
      <c r="N322" s="108">
        <f t="shared" si="8"/>
        <v>0</v>
      </c>
      <c r="O322" s="108" t="e">
        <f>IF(D322="X",0,IF(E322="X",0,VLOOKUP(E322,'35'!$K$3:$L$16,2,FALSE)))</f>
        <v>#N/A</v>
      </c>
      <c r="P322" s="108" t="e">
        <f t="shared" si="9"/>
        <v>#N/A</v>
      </c>
    </row>
    <row r="323" spans="14:16">
      <c r="N323" s="108">
        <f t="shared" si="8"/>
        <v>0</v>
      </c>
      <c r="O323" s="108" t="e">
        <f>IF(D323="X",0,IF(E323="X",0,VLOOKUP(E323,'35'!$K$3:$L$16,2,FALSE)))</f>
        <v>#N/A</v>
      </c>
      <c r="P323" s="108" t="e">
        <f t="shared" si="9"/>
        <v>#N/A</v>
      </c>
    </row>
    <row r="324" spans="14:16">
      <c r="N324" s="108">
        <f t="shared" ref="N324:N387" si="10">SUM(F324:M324)</f>
        <v>0</v>
      </c>
      <c r="O324" s="108" t="e">
        <f>IF(D324="X",0,IF(E324="X",0,VLOOKUP(E324,'35'!$K$3:$L$16,2,FALSE)))</f>
        <v>#N/A</v>
      </c>
      <c r="P324" s="108" t="e">
        <f t="shared" ref="P324:P387" si="11">N324*O324</f>
        <v>#N/A</v>
      </c>
    </row>
    <row r="325" spans="14:16">
      <c r="N325" s="108">
        <f t="shared" si="10"/>
        <v>0</v>
      </c>
      <c r="O325" s="108" t="e">
        <f>IF(D325="X",0,IF(E325="X",0,VLOOKUP(E325,'35'!$K$3:$L$16,2,FALSE)))</f>
        <v>#N/A</v>
      </c>
      <c r="P325" s="108" t="e">
        <f t="shared" si="11"/>
        <v>#N/A</v>
      </c>
    </row>
    <row r="326" spans="14:16">
      <c r="N326" s="108">
        <f t="shared" si="10"/>
        <v>0</v>
      </c>
      <c r="O326" s="108" t="e">
        <f>IF(D326="X",0,IF(E326="X",0,VLOOKUP(E326,'35'!$K$3:$L$16,2,FALSE)))</f>
        <v>#N/A</v>
      </c>
      <c r="P326" s="108" t="e">
        <f t="shared" si="11"/>
        <v>#N/A</v>
      </c>
    </row>
    <row r="327" spans="14:16">
      <c r="N327" s="108">
        <f t="shared" si="10"/>
        <v>0</v>
      </c>
      <c r="O327" s="108" t="e">
        <f>IF(D327="X",0,IF(E327="X",0,VLOOKUP(E327,'35'!$K$3:$L$16,2,FALSE)))</f>
        <v>#N/A</v>
      </c>
      <c r="P327" s="108" t="e">
        <f t="shared" si="11"/>
        <v>#N/A</v>
      </c>
    </row>
    <row r="328" spans="14:16">
      <c r="N328" s="108">
        <f t="shared" si="10"/>
        <v>0</v>
      </c>
      <c r="O328" s="108" t="e">
        <f>IF(D328="X",0,IF(E328="X",0,VLOOKUP(E328,'35'!$K$3:$L$16,2,FALSE)))</f>
        <v>#N/A</v>
      </c>
      <c r="P328" s="108" t="e">
        <f t="shared" si="11"/>
        <v>#N/A</v>
      </c>
    </row>
    <row r="329" spans="14:16">
      <c r="N329" s="108">
        <f t="shared" si="10"/>
        <v>0</v>
      </c>
      <c r="O329" s="108" t="e">
        <f>IF(D329="X",0,IF(E329="X",0,VLOOKUP(E329,'35'!$K$3:$L$16,2,FALSE)))</f>
        <v>#N/A</v>
      </c>
      <c r="P329" s="108" t="e">
        <f t="shared" si="11"/>
        <v>#N/A</v>
      </c>
    </row>
    <row r="330" spans="14:16">
      <c r="N330" s="108">
        <f t="shared" si="10"/>
        <v>0</v>
      </c>
      <c r="O330" s="108" t="e">
        <f>IF(D330="X",0,IF(E330="X",0,VLOOKUP(E330,'35'!$K$3:$L$16,2,FALSE)))</f>
        <v>#N/A</v>
      </c>
      <c r="P330" s="108" t="e">
        <f t="shared" si="11"/>
        <v>#N/A</v>
      </c>
    </row>
    <row r="331" spans="14:16">
      <c r="N331" s="108">
        <f t="shared" si="10"/>
        <v>0</v>
      </c>
      <c r="O331" s="108" t="e">
        <f>IF(D331="X",0,IF(E331="X",0,VLOOKUP(E331,'35'!$K$3:$L$16,2,FALSE)))</f>
        <v>#N/A</v>
      </c>
      <c r="P331" s="108" t="e">
        <f t="shared" si="11"/>
        <v>#N/A</v>
      </c>
    </row>
    <row r="332" spans="14:16">
      <c r="N332" s="108">
        <f t="shared" si="10"/>
        <v>0</v>
      </c>
      <c r="O332" s="108" t="e">
        <f>IF(D332="X",0,IF(E332="X",0,VLOOKUP(E332,'35'!$K$3:$L$16,2,FALSE)))</f>
        <v>#N/A</v>
      </c>
      <c r="P332" s="108" t="e">
        <f t="shared" si="11"/>
        <v>#N/A</v>
      </c>
    </row>
    <row r="333" spans="14:16">
      <c r="N333" s="108">
        <f t="shared" si="10"/>
        <v>0</v>
      </c>
      <c r="O333" s="108" t="e">
        <f>IF(D333="X",0,IF(E333="X",0,VLOOKUP(E333,'35'!$K$3:$L$16,2,FALSE)))</f>
        <v>#N/A</v>
      </c>
      <c r="P333" s="108" t="e">
        <f t="shared" si="11"/>
        <v>#N/A</v>
      </c>
    </row>
    <row r="334" spans="14:16">
      <c r="N334" s="108">
        <f t="shared" si="10"/>
        <v>0</v>
      </c>
      <c r="O334" s="108" t="e">
        <f>IF(D334="X",0,IF(E334="X",0,VLOOKUP(E334,'35'!$K$3:$L$16,2,FALSE)))</f>
        <v>#N/A</v>
      </c>
      <c r="P334" s="108" t="e">
        <f t="shared" si="11"/>
        <v>#N/A</v>
      </c>
    </row>
    <row r="335" spans="14:16">
      <c r="N335" s="108">
        <f t="shared" si="10"/>
        <v>0</v>
      </c>
      <c r="O335" s="108" t="e">
        <f>IF(D335="X",0,IF(E335="X",0,VLOOKUP(E335,'35'!$K$3:$L$16,2,FALSE)))</f>
        <v>#N/A</v>
      </c>
      <c r="P335" s="108" t="e">
        <f t="shared" si="11"/>
        <v>#N/A</v>
      </c>
    </row>
    <row r="336" spans="14:16">
      <c r="N336" s="108">
        <f t="shared" si="10"/>
        <v>0</v>
      </c>
      <c r="O336" s="108" t="e">
        <f>IF(D336="X",0,IF(E336="X",0,VLOOKUP(E336,'35'!$K$3:$L$16,2,FALSE)))</f>
        <v>#N/A</v>
      </c>
      <c r="P336" s="108" t="e">
        <f t="shared" si="11"/>
        <v>#N/A</v>
      </c>
    </row>
    <row r="337" spans="14:16">
      <c r="N337" s="108">
        <f t="shared" si="10"/>
        <v>0</v>
      </c>
      <c r="O337" s="108" t="e">
        <f>IF(D337="X",0,IF(E337="X",0,VLOOKUP(E337,'35'!$K$3:$L$16,2,FALSE)))</f>
        <v>#N/A</v>
      </c>
      <c r="P337" s="108" t="e">
        <f t="shared" si="11"/>
        <v>#N/A</v>
      </c>
    </row>
    <row r="338" spans="14:16">
      <c r="N338" s="108">
        <f t="shared" si="10"/>
        <v>0</v>
      </c>
      <c r="O338" s="108" t="e">
        <f>IF(D338="X",0,IF(E338="X",0,VLOOKUP(E338,'35'!$K$3:$L$16,2,FALSE)))</f>
        <v>#N/A</v>
      </c>
      <c r="P338" s="108" t="e">
        <f t="shared" si="11"/>
        <v>#N/A</v>
      </c>
    </row>
    <row r="339" spans="14:16">
      <c r="N339" s="108">
        <f t="shared" si="10"/>
        <v>0</v>
      </c>
      <c r="O339" s="108" t="e">
        <f>IF(D339="X",0,IF(E339="X",0,VLOOKUP(E339,'35'!$K$3:$L$16,2,FALSE)))</f>
        <v>#N/A</v>
      </c>
      <c r="P339" s="108" t="e">
        <f t="shared" si="11"/>
        <v>#N/A</v>
      </c>
    </row>
    <row r="340" spans="14:16">
      <c r="N340" s="108">
        <f t="shared" si="10"/>
        <v>0</v>
      </c>
      <c r="O340" s="108" t="e">
        <f>IF(D340="X",0,IF(E340="X",0,VLOOKUP(E340,'35'!$K$3:$L$16,2,FALSE)))</f>
        <v>#N/A</v>
      </c>
      <c r="P340" s="108" t="e">
        <f t="shared" si="11"/>
        <v>#N/A</v>
      </c>
    </row>
    <row r="341" spans="14:16">
      <c r="N341" s="108">
        <f t="shared" si="10"/>
        <v>0</v>
      </c>
      <c r="O341" s="108" t="e">
        <f>IF(D341="X",0,IF(E341="X",0,VLOOKUP(E341,'35'!$K$3:$L$16,2,FALSE)))</f>
        <v>#N/A</v>
      </c>
      <c r="P341" s="108" t="e">
        <f t="shared" si="11"/>
        <v>#N/A</v>
      </c>
    </row>
    <row r="342" spans="14:16">
      <c r="N342" s="108">
        <f t="shared" si="10"/>
        <v>0</v>
      </c>
      <c r="O342" s="108" t="e">
        <f>IF(D342="X",0,IF(E342="X",0,VLOOKUP(E342,'35'!$K$3:$L$16,2,FALSE)))</f>
        <v>#N/A</v>
      </c>
      <c r="P342" s="108" t="e">
        <f t="shared" si="11"/>
        <v>#N/A</v>
      </c>
    </row>
    <row r="343" spans="14:16">
      <c r="N343" s="108">
        <f t="shared" si="10"/>
        <v>0</v>
      </c>
      <c r="O343" s="108" t="e">
        <f>IF(D343="X",0,IF(E343="X",0,VLOOKUP(E343,'35'!$K$3:$L$16,2,FALSE)))</f>
        <v>#N/A</v>
      </c>
      <c r="P343" s="108" t="e">
        <f t="shared" si="11"/>
        <v>#N/A</v>
      </c>
    </row>
    <row r="344" spans="14:16">
      <c r="N344" s="108">
        <f t="shared" si="10"/>
        <v>0</v>
      </c>
      <c r="O344" s="108" t="e">
        <f>IF(D344="X",0,IF(E344="X",0,VLOOKUP(E344,'35'!$K$3:$L$16,2,FALSE)))</f>
        <v>#N/A</v>
      </c>
      <c r="P344" s="108" t="e">
        <f t="shared" si="11"/>
        <v>#N/A</v>
      </c>
    </row>
    <row r="345" spans="14:16">
      <c r="N345" s="108">
        <f t="shared" si="10"/>
        <v>0</v>
      </c>
      <c r="O345" s="108" t="e">
        <f>IF(D345="X",0,IF(E345="X",0,VLOOKUP(E345,'35'!$K$3:$L$16,2,FALSE)))</f>
        <v>#N/A</v>
      </c>
      <c r="P345" s="108" t="e">
        <f t="shared" si="11"/>
        <v>#N/A</v>
      </c>
    </row>
    <row r="346" spans="14:16">
      <c r="N346" s="108">
        <f t="shared" si="10"/>
        <v>0</v>
      </c>
      <c r="O346" s="108" t="e">
        <f>IF(D346="X",0,IF(E346="X",0,VLOOKUP(E346,'35'!$K$3:$L$16,2,FALSE)))</f>
        <v>#N/A</v>
      </c>
      <c r="P346" s="108" t="e">
        <f t="shared" si="11"/>
        <v>#N/A</v>
      </c>
    </row>
    <row r="347" spans="14:16">
      <c r="N347" s="108">
        <f t="shared" si="10"/>
        <v>0</v>
      </c>
      <c r="O347" s="108" t="e">
        <f>IF(D347="X",0,IF(E347="X",0,VLOOKUP(E347,'35'!$K$3:$L$16,2,FALSE)))</f>
        <v>#N/A</v>
      </c>
      <c r="P347" s="108" t="e">
        <f t="shared" si="11"/>
        <v>#N/A</v>
      </c>
    </row>
    <row r="348" spans="14:16">
      <c r="N348" s="108">
        <f t="shared" si="10"/>
        <v>0</v>
      </c>
      <c r="O348" s="108" t="e">
        <f>IF(D348="X",0,IF(E348="X",0,VLOOKUP(E348,'35'!$K$3:$L$16,2,FALSE)))</f>
        <v>#N/A</v>
      </c>
      <c r="P348" s="108" t="e">
        <f t="shared" si="11"/>
        <v>#N/A</v>
      </c>
    </row>
    <row r="349" spans="14:16">
      <c r="N349" s="108">
        <f t="shared" si="10"/>
        <v>0</v>
      </c>
      <c r="O349" s="108" t="e">
        <f>IF(D349="X",0,IF(E349="X",0,VLOOKUP(E349,'35'!$K$3:$L$16,2,FALSE)))</f>
        <v>#N/A</v>
      </c>
      <c r="P349" s="108" t="e">
        <f t="shared" si="11"/>
        <v>#N/A</v>
      </c>
    </row>
    <row r="350" spans="14:16">
      <c r="N350" s="108">
        <f t="shared" si="10"/>
        <v>0</v>
      </c>
      <c r="O350" s="108" t="e">
        <f>IF(D350="X",0,IF(E350="X",0,VLOOKUP(E350,'35'!$K$3:$L$16,2,FALSE)))</f>
        <v>#N/A</v>
      </c>
      <c r="P350" s="108" t="e">
        <f t="shared" si="11"/>
        <v>#N/A</v>
      </c>
    </row>
    <row r="351" spans="14:16">
      <c r="N351" s="108">
        <f t="shared" si="10"/>
        <v>0</v>
      </c>
      <c r="O351" s="108" t="e">
        <f>IF(D351="X",0,IF(E351="X",0,VLOOKUP(E351,'35'!$K$3:$L$16,2,FALSE)))</f>
        <v>#N/A</v>
      </c>
      <c r="P351" s="108" t="e">
        <f t="shared" si="11"/>
        <v>#N/A</v>
      </c>
    </row>
    <row r="352" spans="14:16">
      <c r="N352" s="108">
        <f t="shared" si="10"/>
        <v>0</v>
      </c>
      <c r="O352" s="108" t="e">
        <f>IF(D352="X",0,IF(E352="X",0,VLOOKUP(E352,'35'!$K$3:$L$16,2,FALSE)))</f>
        <v>#N/A</v>
      </c>
      <c r="P352" s="108" t="e">
        <f t="shared" si="11"/>
        <v>#N/A</v>
      </c>
    </row>
    <row r="353" spans="14:16">
      <c r="N353" s="108">
        <f t="shared" si="10"/>
        <v>0</v>
      </c>
      <c r="O353" s="108" t="e">
        <f>IF(D353="X",0,IF(E353="X",0,VLOOKUP(E353,'35'!$K$3:$L$16,2,FALSE)))</f>
        <v>#N/A</v>
      </c>
      <c r="P353" s="108" t="e">
        <f t="shared" si="11"/>
        <v>#N/A</v>
      </c>
    </row>
    <row r="354" spans="14:16">
      <c r="N354" s="108">
        <f t="shared" si="10"/>
        <v>0</v>
      </c>
      <c r="O354" s="108" t="e">
        <f>IF(D354="X",0,IF(E354="X",0,VLOOKUP(E354,'35'!$K$3:$L$16,2,FALSE)))</f>
        <v>#N/A</v>
      </c>
      <c r="P354" s="108" t="e">
        <f t="shared" si="11"/>
        <v>#N/A</v>
      </c>
    </row>
    <row r="355" spans="14:16">
      <c r="N355" s="108">
        <f t="shared" si="10"/>
        <v>0</v>
      </c>
      <c r="O355" s="108" t="e">
        <f>IF(D355="X",0,IF(E355="X",0,VLOOKUP(E355,'35'!$K$3:$L$16,2,FALSE)))</f>
        <v>#N/A</v>
      </c>
      <c r="P355" s="108" t="e">
        <f t="shared" si="11"/>
        <v>#N/A</v>
      </c>
    </row>
    <row r="356" spans="14:16">
      <c r="N356" s="108">
        <f t="shared" si="10"/>
        <v>0</v>
      </c>
      <c r="O356" s="108" t="e">
        <f>IF(D356="X",0,IF(E356="X",0,VLOOKUP(E356,'35'!$K$3:$L$16,2,FALSE)))</f>
        <v>#N/A</v>
      </c>
      <c r="P356" s="108" t="e">
        <f t="shared" si="11"/>
        <v>#N/A</v>
      </c>
    </row>
    <row r="357" spans="14:16">
      <c r="N357" s="108">
        <f t="shared" si="10"/>
        <v>0</v>
      </c>
      <c r="O357" s="108" t="e">
        <f>IF(D357="X",0,IF(E357="X",0,VLOOKUP(E357,'35'!$K$3:$L$16,2,FALSE)))</f>
        <v>#N/A</v>
      </c>
      <c r="P357" s="108" t="e">
        <f t="shared" si="11"/>
        <v>#N/A</v>
      </c>
    </row>
    <row r="358" spans="14:16">
      <c r="N358" s="108">
        <f t="shared" si="10"/>
        <v>0</v>
      </c>
      <c r="O358" s="108" t="e">
        <f>IF(D358="X",0,IF(E358="X",0,VLOOKUP(E358,'35'!$K$3:$L$16,2,FALSE)))</f>
        <v>#N/A</v>
      </c>
      <c r="P358" s="108" t="e">
        <f t="shared" si="11"/>
        <v>#N/A</v>
      </c>
    </row>
    <row r="359" spans="14:16">
      <c r="N359" s="108">
        <f t="shared" si="10"/>
        <v>0</v>
      </c>
      <c r="O359" s="108" t="e">
        <f>IF(D359="X",0,IF(E359="X",0,VLOOKUP(E359,'35'!$K$3:$L$16,2,FALSE)))</f>
        <v>#N/A</v>
      </c>
      <c r="P359" s="108" t="e">
        <f t="shared" si="11"/>
        <v>#N/A</v>
      </c>
    </row>
    <row r="360" spans="14:16">
      <c r="N360" s="108">
        <f t="shared" si="10"/>
        <v>0</v>
      </c>
      <c r="O360" s="108" t="e">
        <f>IF(D360="X",0,IF(E360="X",0,VLOOKUP(E360,'35'!$K$3:$L$16,2,FALSE)))</f>
        <v>#N/A</v>
      </c>
      <c r="P360" s="108" t="e">
        <f t="shared" si="11"/>
        <v>#N/A</v>
      </c>
    </row>
    <row r="361" spans="14:16">
      <c r="N361" s="108">
        <f t="shared" si="10"/>
        <v>0</v>
      </c>
      <c r="O361" s="108" t="e">
        <f>IF(D361="X",0,IF(E361="X",0,VLOOKUP(E361,'35'!$K$3:$L$16,2,FALSE)))</f>
        <v>#N/A</v>
      </c>
      <c r="P361" s="108" t="e">
        <f t="shared" si="11"/>
        <v>#N/A</v>
      </c>
    </row>
    <row r="362" spans="14:16">
      <c r="N362" s="108">
        <f t="shared" si="10"/>
        <v>0</v>
      </c>
      <c r="O362" s="108" t="e">
        <f>IF(D362="X",0,IF(E362="X",0,VLOOKUP(E362,'35'!$K$3:$L$16,2,FALSE)))</f>
        <v>#N/A</v>
      </c>
      <c r="P362" s="108" t="e">
        <f t="shared" si="11"/>
        <v>#N/A</v>
      </c>
    </row>
    <row r="363" spans="14:16">
      <c r="N363" s="108">
        <f t="shared" si="10"/>
        <v>0</v>
      </c>
      <c r="O363" s="108" t="e">
        <f>IF(D363="X",0,IF(E363="X",0,VLOOKUP(E363,'35'!$K$3:$L$16,2,FALSE)))</f>
        <v>#N/A</v>
      </c>
      <c r="P363" s="108" t="e">
        <f t="shared" si="11"/>
        <v>#N/A</v>
      </c>
    </row>
    <row r="364" spans="14:16">
      <c r="N364" s="108">
        <f t="shared" si="10"/>
        <v>0</v>
      </c>
      <c r="O364" s="108" t="e">
        <f>IF(D364="X",0,IF(E364="X",0,VLOOKUP(E364,'35'!$K$3:$L$16,2,FALSE)))</f>
        <v>#N/A</v>
      </c>
      <c r="P364" s="108" t="e">
        <f t="shared" si="11"/>
        <v>#N/A</v>
      </c>
    </row>
    <row r="365" spans="14:16">
      <c r="N365" s="108">
        <f t="shared" si="10"/>
        <v>0</v>
      </c>
      <c r="O365" s="108" t="e">
        <f>IF(D365="X",0,IF(E365="X",0,VLOOKUP(E365,'35'!$K$3:$L$16,2,FALSE)))</f>
        <v>#N/A</v>
      </c>
      <c r="P365" s="108" t="e">
        <f t="shared" si="11"/>
        <v>#N/A</v>
      </c>
    </row>
    <row r="366" spans="14:16">
      <c r="N366" s="108">
        <f t="shared" si="10"/>
        <v>0</v>
      </c>
      <c r="O366" s="108" t="e">
        <f>IF(D366="X",0,IF(E366="X",0,VLOOKUP(E366,'35'!$K$3:$L$16,2,FALSE)))</f>
        <v>#N/A</v>
      </c>
      <c r="P366" s="108" t="e">
        <f t="shared" si="11"/>
        <v>#N/A</v>
      </c>
    </row>
    <row r="367" spans="14:16">
      <c r="N367" s="108">
        <f t="shared" si="10"/>
        <v>0</v>
      </c>
      <c r="O367" s="108" t="e">
        <f>IF(D367="X",0,IF(E367="X",0,VLOOKUP(E367,'35'!$K$3:$L$16,2,FALSE)))</f>
        <v>#N/A</v>
      </c>
      <c r="P367" s="108" t="e">
        <f t="shared" si="11"/>
        <v>#N/A</v>
      </c>
    </row>
    <row r="368" spans="14:16">
      <c r="N368" s="108">
        <f t="shared" si="10"/>
        <v>0</v>
      </c>
      <c r="O368" s="108" t="e">
        <f>IF(D368="X",0,IF(E368="X",0,VLOOKUP(E368,'35'!$K$3:$L$16,2,FALSE)))</f>
        <v>#N/A</v>
      </c>
      <c r="P368" s="108" t="e">
        <f t="shared" si="11"/>
        <v>#N/A</v>
      </c>
    </row>
    <row r="369" spans="14:16">
      <c r="N369" s="108">
        <f t="shared" si="10"/>
        <v>0</v>
      </c>
      <c r="O369" s="108" t="e">
        <f>IF(D369="X",0,IF(E369="X",0,VLOOKUP(E369,'35'!$K$3:$L$16,2,FALSE)))</f>
        <v>#N/A</v>
      </c>
      <c r="P369" s="108" t="e">
        <f t="shared" si="11"/>
        <v>#N/A</v>
      </c>
    </row>
    <row r="370" spans="14:16">
      <c r="N370" s="108">
        <f t="shared" si="10"/>
        <v>0</v>
      </c>
      <c r="O370" s="108" t="e">
        <f>IF(D370="X",0,IF(E370="X",0,VLOOKUP(E370,'35'!$K$3:$L$16,2,FALSE)))</f>
        <v>#N/A</v>
      </c>
      <c r="P370" s="108" t="e">
        <f t="shared" si="11"/>
        <v>#N/A</v>
      </c>
    </row>
    <row r="371" spans="14:16">
      <c r="N371" s="108">
        <f t="shared" si="10"/>
        <v>0</v>
      </c>
      <c r="O371" s="108" t="e">
        <f>IF(D371="X",0,IF(E371="X",0,VLOOKUP(E371,'35'!$K$3:$L$16,2,FALSE)))</f>
        <v>#N/A</v>
      </c>
      <c r="P371" s="108" t="e">
        <f t="shared" si="11"/>
        <v>#N/A</v>
      </c>
    </row>
    <row r="372" spans="14:16">
      <c r="N372" s="108">
        <f t="shared" si="10"/>
        <v>0</v>
      </c>
      <c r="O372" s="108" t="e">
        <f>IF(D372="X",0,IF(E372="X",0,VLOOKUP(E372,'35'!$K$3:$L$16,2,FALSE)))</f>
        <v>#N/A</v>
      </c>
      <c r="P372" s="108" t="e">
        <f t="shared" si="11"/>
        <v>#N/A</v>
      </c>
    </row>
    <row r="373" spans="14:16">
      <c r="N373" s="108">
        <f t="shared" si="10"/>
        <v>0</v>
      </c>
      <c r="O373" s="108" t="e">
        <f>IF(D373="X",0,IF(E373="X",0,VLOOKUP(E373,'35'!$K$3:$L$16,2,FALSE)))</f>
        <v>#N/A</v>
      </c>
      <c r="P373" s="108" t="e">
        <f t="shared" si="11"/>
        <v>#N/A</v>
      </c>
    </row>
    <row r="374" spans="14:16">
      <c r="N374" s="108">
        <f t="shared" si="10"/>
        <v>0</v>
      </c>
      <c r="O374" s="108" t="e">
        <f>IF(D374="X",0,IF(E374="X",0,VLOOKUP(E374,'35'!$K$3:$L$16,2,FALSE)))</f>
        <v>#N/A</v>
      </c>
      <c r="P374" s="108" t="e">
        <f t="shared" si="11"/>
        <v>#N/A</v>
      </c>
    </row>
    <row r="375" spans="14:16">
      <c r="N375" s="108">
        <f t="shared" si="10"/>
        <v>0</v>
      </c>
      <c r="O375" s="108" t="e">
        <f>IF(D375="X",0,IF(E375="X",0,VLOOKUP(E375,'35'!$K$3:$L$16,2,FALSE)))</f>
        <v>#N/A</v>
      </c>
      <c r="P375" s="108" t="e">
        <f t="shared" si="11"/>
        <v>#N/A</v>
      </c>
    </row>
    <row r="376" spans="14:16">
      <c r="N376" s="108">
        <f t="shared" si="10"/>
        <v>0</v>
      </c>
      <c r="O376" s="108" t="e">
        <f>IF(D376="X",0,IF(E376="X",0,VLOOKUP(E376,'35'!$K$3:$L$16,2,FALSE)))</f>
        <v>#N/A</v>
      </c>
      <c r="P376" s="108" t="e">
        <f t="shared" si="11"/>
        <v>#N/A</v>
      </c>
    </row>
    <row r="377" spans="14:16">
      <c r="N377" s="108">
        <f t="shared" si="10"/>
        <v>0</v>
      </c>
      <c r="O377" s="108" t="e">
        <f>IF(D377="X",0,IF(E377="X",0,VLOOKUP(E377,'35'!$K$3:$L$16,2,FALSE)))</f>
        <v>#N/A</v>
      </c>
      <c r="P377" s="108" t="e">
        <f t="shared" si="11"/>
        <v>#N/A</v>
      </c>
    </row>
    <row r="378" spans="14:16">
      <c r="N378" s="108">
        <f t="shared" si="10"/>
        <v>0</v>
      </c>
      <c r="O378" s="108" t="e">
        <f>IF(D378="X",0,IF(E378="X",0,VLOOKUP(E378,'35'!$K$3:$L$16,2,FALSE)))</f>
        <v>#N/A</v>
      </c>
      <c r="P378" s="108" t="e">
        <f t="shared" si="11"/>
        <v>#N/A</v>
      </c>
    </row>
    <row r="379" spans="14:16">
      <c r="N379" s="108">
        <f t="shared" si="10"/>
        <v>0</v>
      </c>
      <c r="O379" s="108" t="e">
        <f>IF(D379="X",0,IF(E379="X",0,VLOOKUP(E379,'35'!$K$3:$L$16,2,FALSE)))</f>
        <v>#N/A</v>
      </c>
      <c r="P379" s="108" t="e">
        <f t="shared" si="11"/>
        <v>#N/A</v>
      </c>
    </row>
    <row r="380" spans="14:16">
      <c r="N380" s="108">
        <f t="shared" si="10"/>
        <v>0</v>
      </c>
      <c r="O380" s="108" t="e">
        <f>IF(D380="X",0,IF(E380="X",0,VLOOKUP(E380,'35'!$K$3:$L$16,2,FALSE)))</f>
        <v>#N/A</v>
      </c>
      <c r="P380" s="108" t="e">
        <f t="shared" si="11"/>
        <v>#N/A</v>
      </c>
    </row>
    <row r="381" spans="14:16">
      <c r="N381" s="108">
        <f t="shared" si="10"/>
        <v>0</v>
      </c>
      <c r="O381" s="108" t="e">
        <f>IF(D381="X",0,IF(E381="X",0,VLOOKUP(E381,'35'!$K$3:$L$16,2,FALSE)))</f>
        <v>#N/A</v>
      </c>
      <c r="P381" s="108" t="e">
        <f t="shared" si="11"/>
        <v>#N/A</v>
      </c>
    </row>
    <row r="382" spans="14:16">
      <c r="N382" s="108">
        <f t="shared" si="10"/>
        <v>0</v>
      </c>
      <c r="O382" s="108" t="e">
        <f>IF(D382="X",0,IF(E382="X",0,VLOOKUP(E382,'35'!$K$3:$L$16,2,FALSE)))</f>
        <v>#N/A</v>
      </c>
      <c r="P382" s="108" t="e">
        <f t="shared" si="11"/>
        <v>#N/A</v>
      </c>
    </row>
    <row r="383" spans="14:16">
      <c r="N383" s="108">
        <f t="shared" si="10"/>
        <v>0</v>
      </c>
      <c r="O383" s="108" t="e">
        <f>IF(D383="X",0,IF(E383="X",0,VLOOKUP(E383,'35'!$K$3:$L$16,2,FALSE)))</f>
        <v>#N/A</v>
      </c>
      <c r="P383" s="108" t="e">
        <f t="shared" si="11"/>
        <v>#N/A</v>
      </c>
    </row>
    <row r="384" spans="14:16">
      <c r="N384" s="108">
        <f t="shared" si="10"/>
        <v>0</v>
      </c>
      <c r="O384" s="108" t="e">
        <f>IF(D384="X",0,IF(E384="X",0,VLOOKUP(E384,'35'!$K$3:$L$16,2,FALSE)))</f>
        <v>#N/A</v>
      </c>
      <c r="P384" s="108" t="e">
        <f t="shared" si="11"/>
        <v>#N/A</v>
      </c>
    </row>
    <row r="385" spans="14:16">
      <c r="N385" s="108">
        <f t="shared" si="10"/>
        <v>0</v>
      </c>
      <c r="O385" s="108" t="e">
        <f>IF(D385="X",0,IF(E385="X",0,VLOOKUP(E385,'35'!$K$3:$L$16,2,FALSE)))</f>
        <v>#N/A</v>
      </c>
      <c r="P385" s="108" t="e">
        <f t="shared" si="11"/>
        <v>#N/A</v>
      </c>
    </row>
    <row r="386" spans="14:16">
      <c r="N386" s="108">
        <f t="shared" si="10"/>
        <v>0</v>
      </c>
      <c r="O386" s="108" t="e">
        <f>IF(D386="X",0,IF(E386="X",0,VLOOKUP(E386,'35'!$K$3:$L$16,2,FALSE)))</f>
        <v>#N/A</v>
      </c>
      <c r="P386" s="108" t="e">
        <f t="shared" si="11"/>
        <v>#N/A</v>
      </c>
    </row>
    <row r="387" spans="14:16">
      <c r="N387" s="108">
        <f t="shared" si="10"/>
        <v>0</v>
      </c>
      <c r="O387" s="108" t="e">
        <f>IF(D387="X",0,IF(E387="X",0,VLOOKUP(E387,'35'!$K$3:$L$16,2,FALSE)))</f>
        <v>#N/A</v>
      </c>
      <c r="P387" s="108" t="e">
        <f t="shared" si="11"/>
        <v>#N/A</v>
      </c>
    </row>
    <row r="388" spans="14:16">
      <c r="N388" s="108">
        <f t="shared" ref="N388:N451" si="12">SUM(F388:M388)</f>
        <v>0</v>
      </c>
      <c r="O388" s="108" t="e">
        <f>IF(D388="X",0,IF(E388="X",0,VLOOKUP(E388,'35'!$K$3:$L$16,2,FALSE)))</f>
        <v>#N/A</v>
      </c>
      <c r="P388" s="108" t="e">
        <f t="shared" ref="P388:P451" si="13">N388*O388</f>
        <v>#N/A</v>
      </c>
    </row>
    <row r="389" spans="14:16">
      <c r="N389" s="108">
        <f t="shared" si="12"/>
        <v>0</v>
      </c>
      <c r="O389" s="108" t="e">
        <f>IF(D389="X",0,IF(E389="X",0,VLOOKUP(E389,'35'!$K$3:$L$16,2,FALSE)))</f>
        <v>#N/A</v>
      </c>
      <c r="P389" s="108" t="e">
        <f t="shared" si="13"/>
        <v>#N/A</v>
      </c>
    </row>
    <row r="390" spans="14:16">
      <c r="N390" s="108">
        <f t="shared" si="12"/>
        <v>0</v>
      </c>
      <c r="O390" s="108" t="e">
        <f>IF(D390="X",0,IF(E390="X",0,VLOOKUP(E390,'35'!$K$3:$L$16,2,FALSE)))</f>
        <v>#N/A</v>
      </c>
      <c r="P390" s="108" t="e">
        <f t="shared" si="13"/>
        <v>#N/A</v>
      </c>
    </row>
    <row r="391" spans="14:16">
      <c r="N391" s="108">
        <f t="shared" si="12"/>
        <v>0</v>
      </c>
      <c r="O391" s="108" t="e">
        <f>IF(D391="X",0,IF(E391="X",0,VLOOKUP(E391,'35'!$K$3:$L$16,2,FALSE)))</f>
        <v>#N/A</v>
      </c>
      <c r="P391" s="108" t="e">
        <f t="shared" si="13"/>
        <v>#N/A</v>
      </c>
    </row>
    <row r="392" spans="14:16">
      <c r="N392" s="108">
        <f t="shared" si="12"/>
        <v>0</v>
      </c>
      <c r="O392" s="108" t="e">
        <f>IF(D392="X",0,IF(E392="X",0,VLOOKUP(E392,'35'!$K$3:$L$16,2,FALSE)))</f>
        <v>#N/A</v>
      </c>
      <c r="P392" s="108" t="e">
        <f t="shared" si="13"/>
        <v>#N/A</v>
      </c>
    </row>
    <row r="393" spans="14:16">
      <c r="N393" s="108">
        <f t="shared" si="12"/>
        <v>0</v>
      </c>
      <c r="O393" s="108" t="e">
        <f>IF(D393="X",0,IF(E393="X",0,VLOOKUP(E393,'35'!$K$3:$L$16,2,FALSE)))</f>
        <v>#N/A</v>
      </c>
      <c r="P393" s="108" t="e">
        <f t="shared" si="13"/>
        <v>#N/A</v>
      </c>
    </row>
    <row r="394" spans="14:16">
      <c r="N394" s="108">
        <f t="shared" si="12"/>
        <v>0</v>
      </c>
      <c r="O394" s="108" t="e">
        <f>IF(D394="X",0,IF(E394="X",0,VLOOKUP(E394,'35'!$K$3:$L$16,2,FALSE)))</f>
        <v>#N/A</v>
      </c>
      <c r="P394" s="108" t="e">
        <f t="shared" si="13"/>
        <v>#N/A</v>
      </c>
    </row>
    <row r="395" spans="14:16">
      <c r="N395" s="108">
        <f t="shared" si="12"/>
        <v>0</v>
      </c>
      <c r="O395" s="108" t="e">
        <f>IF(D395="X",0,IF(E395="X",0,VLOOKUP(E395,'35'!$K$3:$L$16,2,FALSE)))</f>
        <v>#N/A</v>
      </c>
      <c r="P395" s="108" t="e">
        <f t="shared" si="13"/>
        <v>#N/A</v>
      </c>
    </row>
    <row r="396" spans="14:16">
      <c r="N396" s="108">
        <f t="shared" si="12"/>
        <v>0</v>
      </c>
      <c r="O396" s="108" t="e">
        <f>IF(D396="X",0,IF(E396="X",0,VLOOKUP(E396,'35'!$K$3:$L$16,2,FALSE)))</f>
        <v>#N/A</v>
      </c>
      <c r="P396" s="108" t="e">
        <f t="shared" si="13"/>
        <v>#N/A</v>
      </c>
    </row>
    <row r="397" spans="14:16">
      <c r="N397" s="108">
        <f t="shared" si="12"/>
        <v>0</v>
      </c>
      <c r="O397" s="108" t="e">
        <f>IF(D397="X",0,IF(E397="X",0,VLOOKUP(E397,'35'!$K$3:$L$16,2,FALSE)))</f>
        <v>#N/A</v>
      </c>
      <c r="P397" s="108" t="e">
        <f t="shared" si="13"/>
        <v>#N/A</v>
      </c>
    </row>
    <row r="398" spans="14:16">
      <c r="N398" s="108">
        <f t="shared" si="12"/>
        <v>0</v>
      </c>
      <c r="O398" s="108" t="e">
        <f>IF(D398="X",0,IF(E398="X",0,VLOOKUP(E398,'35'!$K$3:$L$16,2,FALSE)))</f>
        <v>#N/A</v>
      </c>
      <c r="P398" s="108" t="e">
        <f t="shared" si="13"/>
        <v>#N/A</v>
      </c>
    </row>
    <row r="399" spans="14:16">
      <c r="N399" s="108">
        <f t="shared" si="12"/>
        <v>0</v>
      </c>
      <c r="O399" s="108" t="e">
        <f>IF(D399="X",0,IF(E399="X",0,VLOOKUP(E399,'35'!$K$3:$L$16,2,FALSE)))</f>
        <v>#N/A</v>
      </c>
      <c r="P399" s="108" t="e">
        <f t="shared" si="13"/>
        <v>#N/A</v>
      </c>
    </row>
    <row r="400" spans="14:16">
      <c r="N400" s="108">
        <f t="shared" si="12"/>
        <v>0</v>
      </c>
      <c r="O400" s="108" t="e">
        <f>IF(D400="X",0,IF(E400="X",0,VLOOKUP(E400,'35'!$K$3:$L$16,2,FALSE)))</f>
        <v>#N/A</v>
      </c>
      <c r="P400" s="108" t="e">
        <f t="shared" si="13"/>
        <v>#N/A</v>
      </c>
    </row>
    <row r="401" spans="14:16">
      <c r="N401" s="108">
        <f t="shared" si="12"/>
        <v>0</v>
      </c>
      <c r="O401" s="108" t="e">
        <f>IF(D401="X",0,IF(E401="X",0,VLOOKUP(E401,'35'!$K$3:$L$16,2,FALSE)))</f>
        <v>#N/A</v>
      </c>
      <c r="P401" s="108" t="e">
        <f t="shared" si="13"/>
        <v>#N/A</v>
      </c>
    </row>
    <row r="402" spans="14:16">
      <c r="N402" s="108">
        <f t="shared" si="12"/>
        <v>0</v>
      </c>
      <c r="O402" s="108" t="e">
        <f>IF(D402="X",0,IF(E402="X",0,VLOOKUP(E402,'35'!$K$3:$L$16,2,FALSE)))</f>
        <v>#N/A</v>
      </c>
      <c r="P402" s="108" t="e">
        <f t="shared" si="13"/>
        <v>#N/A</v>
      </c>
    </row>
    <row r="403" spans="14:16">
      <c r="N403" s="108">
        <f t="shared" si="12"/>
        <v>0</v>
      </c>
      <c r="O403" s="108" t="e">
        <f>IF(D403="X",0,IF(E403="X",0,VLOOKUP(E403,'35'!$K$3:$L$16,2,FALSE)))</f>
        <v>#N/A</v>
      </c>
      <c r="P403" s="108" t="e">
        <f t="shared" si="13"/>
        <v>#N/A</v>
      </c>
    </row>
    <row r="404" spans="14:16">
      <c r="N404" s="108">
        <f t="shared" si="12"/>
        <v>0</v>
      </c>
      <c r="O404" s="108" t="e">
        <f>IF(D404="X",0,IF(E404="X",0,VLOOKUP(E404,'35'!$K$3:$L$16,2,FALSE)))</f>
        <v>#N/A</v>
      </c>
      <c r="P404" s="108" t="e">
        <f t="shared" si="13"/>
        <v>#N/A</v>
      </c>
    </row>
    <row r="405" spans="14:16">
      <c r="N405" s="108">
        <f t="shared" si="12"/>
        <v>0</v>
      </c>
      <c r="O405" s="108" t="e">
        <f>IF(D405="X",0,IF(E405="X",0,VLOOKUP(E405,'35'!$K$3:$L$16,2,FALSE)))</f>
        <v>#N/A</v>
      </c>
      <c r="P405" s="108" t="e">
        <f t="shared" si="13"/>
        <v>#N/A</v>
      </c>
    </row>
    <row r="406" spans="14:16">
      <c r="N406" s="108">
        <f t="shared" si="12"/>
        <v>0</v>
      </c>
      <c r="O406" s="108" t="e">
        <f>IF(D406="X",0,IF(E406="X",0,VLOOKUP(E406,'35'!$K$3:$L$16,2,FALSE)))</f>
        <v>#N/A</v>
      </c>
      <c r="P406" s="108" t="e">
        <f t="shared" si="13"/>
        <v>#N/A</v>
      </c>
    </row>
    <row r="407" spans="14:16">
      <c r="N407" s="108">
        <f t="shared" si="12"/>
        <v>0</v>
      </c>
      <c r="O407" s="108" t="e">
        <f>IF(D407="X",0,IF(E407="X",0,VLOOKUP(E407,'35'!$K$3:$L$16,2,FALSE)))</f>
        <v>#N/A</v>
      </c>
      <c r="P407" s="108" t="e">
        <f t="shared" si="13"/>
        <v>#N/A</v>
      </c>
    </row>
    <row r="408" spans="14:16">
      <c r="N408" s="108">
        <f t="shared" si="12"/>
        <v>0</v>
      </c>
      <c r="O408" s="108" t="e">
        <f>IF(D408="X",0,IF(E408="X",0,VLOOKUP(E408,'35'!$K$3:$L$16,2,FALSE)))</f>
        <v>#N/A</v>
      </c>
      <c r="P408" s="108" t="e">
        <f t="shared" si="13"/>
        <v>#N/A</v>
      </c>
    </row>
    <row r="409" spans="14:16">
      <c r="N409" s="108">
        <f t="shared" si="12"/>
        <v>0</v>
      </c>
      <c r="O409" s="108" t="e">
        <f>IF(D409="X",0,IF(E409="X",0,VLOOKUP(E409,'35'!$K$3:$L$16,2,FALSE)))</f>
        <v>#N/A</v>
      </c>
      <c r="P409" s="108" t="e">
        <f t="shared" si="13"/>
        <v>#N/A</v>
      </c>
    </row>
    <row r="410" spans="14:16">
      <c r="N410" s="108">
        <f t="shared" si="12"/>
        <v>0</v>
      </c>
      <c r="O410" s="108" t="e">
        <f>IF(D410="X",0,IF(E410="X",0,VLOOKUP(E410,'35'!$K$3:$L$16,2,FALSE)))</f>
        <v>#N/A</v>
      </c>
      <c r="P410" s="108" t="e">
        <f t="shared" si="13"/>
        <v>#N/A</v>
      </c>
    </row>
    <row r="411" spans="14:16">
      <c r="N411" s="108">
        <f t="shared" si="12"/>
        <v>0</v>
      </c>
      <c r="O411" s="108" t="e">
        <f>IF(D411="X",0,IF(E411="X",0,VLOOKUP(E411,'35'!$K$3:$L$16,2,FALSE)))</f>
        <v>#N/A</v>
      </c>
      <c r="P411" s="108" t="e">
        <f t="shared" si="13"/>
        <v>#N/A</v>
      </c>
    </row>
    <row r="412" spans="14:16">
      <c r="N412" s="108">
        <f t="shared" si="12"/>
        <v>0</v>
      </c>
      <c r="O412" s="108" t="e">
        <f>IF(D412="X",0,IF(E412="X",0,VLOOKUP(E412,'35'!$K$3:$L$16,2,FALSE)))</f>
        <v>#N/A</v>
      </c>
      <c r="P412" s="108" t="e">
        <f t="shared" si="13"/>
        <v>#N/A</v>
      </c>
    </row>
    <row r="413" spans="14:16">
      <c r="N413" s="108">
        <f t="shared" si="12"/>
        <v>0</v>
      </c>
      <c r="O413" s="108" t="e">
        <f>IF(D413="X",0,IF(E413="X",0,VLOOKUP(E413,'35'!$K$3:$L$16,2,FALSE)))</f>
        <v>#N/A</v>
      </c>
      <c r="P413" s="108" t="e">
        <f t="shared" si="13"/>
        <v>#N/A</v>
      </c>
    </row>
    <row r="414" spans="14:16">
      <c r="N414" s="108">
        <f t="shared" si="12"/>
        <v>0</v>
      </c>
      <c r="O414" s="108" t="e">
        <f>IF(D414="X",0,IF(E414="X",0,VLOOKUP(E414,'35'!$K$3:$L$16,2,FALSE)))</f>
        <v>#N/A</v>
      </c>
      <c r="P414" s="108" t="e">
        <f t="shared" si="13"/>
        <v>#N/A</v>
      </c>
    </row>
    <row r="415" spans="14:16">
      <c r="N415" s="108">
        <f t="shared" si="12"/>
        <v>0</v>
      </c>
      <c r="O415" s="108" t="e">
        <f>IF(D415="X",0,IF(E415="X",0,VLOOKUP(E415,'35'!$K$3:$L$16,2,FALSE)))</f>
        <v>#N/A</v>
      </c>
      <c r="P415" s="108" t="e">
        <f t="shared" si="13"/>
        <v>#N/A</v>
      </c>
    </row>
    <row r="416" spans="14:16">
      <c r="N416" s="108">
        <f t="shared" si="12"/>
        <v>0</v>
      </c>
      <c r="O416" s="108" t="e">
        <f>IF(D416="X",0,IF(E416="X",0,VLOOKUP(E416,'35'!$K$3:$L$16,2,FALSE)))</f>
        <v>#N/A</v>
      </c>
      <c r="P416" s="108" t="e">
        <f t="shared" si="13"/>
        <v>#N/A</v>
      </c>
    </row>
    <row r="417" spans="14:16">
      <c r="N417" s="108">
        <f t="shared" si="12"/>
        <v>0</v>
      </c>
      <c r="O417" s="108" t="e">
        <f>IF(D417="X",0,IF(E417="X",0,VLOOKUP(E417,'35'!$K$3:$L$16,2,FALSE)))</f>
        <v>#N/A</v>
      </c>
      <c r="P417" s="108" t="e">
        <f t="shared" si="13"/>
        <v>#N/A</v>
      </c>
    </row>
    <row r="418" spans="14:16">
      <c r="N418" s="108">
        <f t="shared" si="12"/>
        <v>0</v>
      </c>
      <c r="O418" s="108" t="e">
        <f>IF(D418="X",0,IF(E418="X",0,VLOOKUP(E418,'35'!$K$3:$L$16,2,FALSE)))</f>
        <v>#N/A</v>
      </c>
      <c r="P418" s="108" t="e">
        <f t="shared" si="13"/>
        <v>#N/A</v>
      </c>
    </row>
    <row r="419" spans="14:16">
      <c r="N419" s="108">
        <f t="shared" si="12"/>
        <v>0</v>
      </c>
      <c r="O419" s="108" t="e">
        <f>IF(D419="X",0,IF(E419="X",0,VLOOKUP(E419,'35'!$K$3:$L$16,2,FALSE)))</f>
        <v>#N/A</v>
      </c>
      <c r="P419" s="108" t="e">
        <f t="shared" si="13"/>
        <v>#N/A</v>
      </c>
    </row>
    <row r="420" spans="14:16">
      <c r="N420" s="108">
        <f t="shared" si="12"/>
        <v>0</v>
      </c>
      <c r="O420" s="108" t="e">
        <f>IF(D420="X",0,IF(E420="X",0,VLOOKUP(E420,'35'!$K$3:$L$16,2,FALSE)))</f>
        <v>#N/A</v>
      </c>
      <c r="P420" s="108" t="e">
        <f t="shared" si="13"/>
        <v>#N/A</v>
      </c>
    </row>
    <row r="421" spans="14:16">
      <c r="N421" s="108">
        <f t="shared" si="12"/>
        <v>0</v>
      </c>
      <c r="O421" s="108" t="e">
        <f>IF(D421="X",0,IF(E421="X",0,VLOOKUP(E421,'35'!$K$3:$L$16,2,FALSE)))</f>
        <v>#N/A</v>
      </c>
      <c r="P421" s="108" t="e">
        <f t="shared" si="13"/>
        <v>#N/A</v>
      </c>
    </row>
    <row r="422" spans="14:16">
      <c r="N422" s="108">
        <f t="shared" si="12"/>
        <v>0</v>
      </c>
      <c r="O422" s="108" t="e">
        <f>IF(D422="X",0,IF(E422="X",0,VLOOKUP(E422,'35'!$K$3:$L$16,2,FALSE)))</f>
        <v>#N/A</v>
      </c>
      <c r="P422" s="108" t="e">
        <f t="shared" si="13"/>
        <v>#N/A</v>
      </c>
    </row>
    <row r="423" spans="14:16">
      <c r="N423" s="108">
        <f t="shared" si="12"/>
        <v>0</v>
      </c>
      <c r="O423" s="108" t="e">
        <f>IF(D423="X",0,IF(E423="X",0,VLOOKUP(E423,'35'!$K$3:$L$16,2,FALSE)))</f>
        <v>#N/A</v>
      </c>
      <c r="P423" s="108" t="e">
        <f t="shared" si="13"/>
        <v>#N/A</v>
      </c>
    </row>
    <row r="424" spans="14:16">
      <c r="N424" s="108">
        <f t="shared" si="12"/>
        <v>0</v>
      </c>
      <c r="O424" s="108" t="e">
        <f>IF(D424="X",0,IF(E424="X",0,VLOOKUP(E424,'35'!$K$3:$L$16,2,FALSE)))</f>
        <v>#N/A</v>
      </c>
      <c r="P424" s="108" t="e">
        <f t="shared" si="13"/>
        <v>#N/A</v>
      </c>
    </row>
    <row r="425" spans="14:16">
      <c r="N425" s="108">
        <f t="shared" si="12"/>
        <v>0</v>
      </c>
      <c r="O425" s="108" t="e">
        <f>IF(D425="X",0,IF(E425="X",0,VLOOKUP(E425,'35'!$K$3:$L$16,2,FALSE)))</f>
        <v>#N/A</v>
      </c>
      <c r="P425" s="108" t="e">
        <f t="shared" si="13"/>
        <v>#N/A</v>
      </c>
    </row>
    <row r="426" spans="14:16">
      <c r="N426" s="108">
        <f t="shared" si="12"/>
        <v>0</v>
      </c>
      <c r="O426" s="108" t="e">
        <f>IF(D426="X",0,IF(E426="X",0,VLOOKUP(E426,'35'!$K$3:$L$16,2,FALSE)))</f>
        <v>#N/A</v>
      </c>
      <c r="P426" s="108" t="e">
        <f t="shared" si="13"/>
        <v>#N/A</v>
      </c>
    </row>
    <row r="427" spans="14:16">
      <c r="N427" s="108">
        <f t="shared" si="12"/>
        <v>0</v>
      </c>
      <c r="O427" s="108" t="e">
        <f>IF(D427="X",0,IF(E427="X",0,VLOOKUP(E427,'35'!$K$3:$L$16,2,FALSE)))</f>
        <v>#N/A</v>
      </c>
      <c r="P427" s="108" t="e">
        <f t="shared" si="13"/>
        <v>#N/A</v>
      </c>
    </row>
    <row r="428" spans="14:16">
      <c r="N428" s="108">
        <f t="shared" si="12"/>
        <v>0</v>
      </c>
      <c r="O428" s="108" t="e">
        <f>IF(D428="X",0,IF(E428="X",0,VLOOKUP(E428,'35'!$K$3:$L$16,2,FALSE)))</f>
        <v>#N/A</v>
      </c>
      <c r="P428" s="108" t="e">
        <f t="shared" si="13"/>
        <v>#N/A</v>
      </c>
    </row>
    <row r="429" spans="14:16">
      <c r="N429" s="108">
        <f t="shared" si="12"/>
        <v>0</v>
      </c>
      <c r="O429" s="108" t="e">
        <f>IF(D429="X",0,IF(E429="X",0,VLOOKUP(E429,'35'!$K$3:$L$16,2,FALSE)))</f>
        <v>#N/A</v>
      </c>
      <c r="P429" s="108" t="e">
        <f t="shared" si="13"/>
        <v>#N/A</v>
      </c>
    </row>
    <row r="430" spans="14:16">
      <c r="N430" s="108">
        <f t="shared" si="12"/>
        <v>0</v>
      </c>
      <c r="O430" s="108" t="e">
        <f>IF(D430="X",0,IF(E430="X",0,VLOOKUP(E430,'35'!$K$3:$L$16,2,FALSE)))</f>
        <v>#N/A</v>
      </c>
      <c r="P430" s="108" t="e">
        <f t="shared" si="13"/>
        <v>#N/A</v>
      </c>
    </row>
    <row r="431" spans="14:16">
      <c r="N431" s="108">
        <f t="shared" si="12"/>
        <v>0</v>
      </c>
      <c r="O431" s="108" t="e">
        <f>IF(D431="X",0,IF(E431="X",0,VLOOKUP(E431,'35'!$K$3:$L$16,2,FALSE)))</f>
        <v>#N/A</v>
      </c>
      <c r="P431" s="108" t="e">
        <f t="shared" si="13"/>
        <v>#N/A</v>
      </c>
    </row>
    <row r="432" spans="14:16">
      <c r="N432" s="108">
        <f t="shared" si="12"/>
        <v>0</v>
      </c>
      <c r="O432" s="108" t="e">
        <f>IF(D432="X",0,IF(E432="X",0,VLOOKUP(E432,'35'!$K$3:$L$16,2,FALSE)))</f>
        <v>#N/A</v>
      </c>
      <c r="P432" s="108" t="e">
        <f t="shared" si="13"/>
        <v>#N/A</v>
      </c>
    </row>
    <row r="433" spans="14:16">
      <c r="N433" s="108">
        <f t="shared" si="12"/>
        <v>0</v>
      </c>
      <c r="O433" s="108" t="e">
        <f>IF(D433="X",0,IF(E433="X",0,VLOOKUP(E433,'35'!$K$3:$L$16,2,FALSE)))</f>
        <v>#N/A</v>
      </c>
      <c r="P433" s="108" t="e">
        <f t="shared" si="13"/>
        <v>#N/A</v>
      </c>
    </row>
    <row r="434" spans="14:16">
      <c r="N434" s="108">
        <f t="shared" si="12"/>
        <v>0</v>
      </c>
      <c r="O434" s="108" t="e">
        <f>IF(D434="X",0,IF(E434="X",0,VLOOKUP(E434,'35'!$K$3:$L$16,2,FALSE)))</f>
        <v>#N/A</v>
      </c>
      <c r="P434" s="108" t="e">
        <f t="shared" si="13"/>
        <v>#N/A</v>
      </c>
    </row>
    <row r="435" spans="14:16">
      <c r="N435" s="108">
        <f t="shared" si="12"/>
        <v>0</v>
      </c>
      <c r="O435" s="108" t="e">
        <f>IF(D435="X",0,IF(E435="X",0,VLOOKUP(E435,'35'!$K$3:$L$16,2,FALSE)))</f>
        <v>#N/A</v>
      </c>
      <c r="P435" s="108" t="e">
        <f t="shared" si="13"/>
        <v>#N/A</v>
      </c>
    </row>
    <row r="436" spans="14:16">
      <c r="N436" s="108">
        <f t="shared" si="12"/>
        <v>0</v>
      </c>
      <c r="O436" s="108" t="e">
        <f>IF(D436="X",0,IF(E436="X",0,VLOOKUP(E436,'35'!$K$3:$L$16,2,FALSE)))</f>
        <v>#N/A</v>
      </c>
      <c r="P436" s="108" t="e">
        <f t="shared" si="13"/>
        <v>#N/A</v>
      </c>
    </row>
    <row r="437" spans="14:16">
      <c r="N437" s="108">
        <f t="shared" si="12"/>
        <v>0</v>
      </c>
      <c r="O437" s="108" t="e">
        <f>IF(D437="X",0,IF(E437="X",0,VLOOKUP(E437,'35'!$K$3:$L$16,2,FALSE)))</f>
        <v>#N/A</v>
      </c>
      <c r="P437" s="108" t="e">
        <f t="shared" si="13"/>
        <v>#N/A</v>
      </c>
    </row>
    <row r="438" spans="14:16">
      <c r="N438" s="108">
        <f t="shared" si="12"/>
        <v>0</v>
      </c>
      <c r="O438" s="108" t="e">
        <f>IF(D438="X",0,IF(E438="X",0,VLOOKUP(E438,'35'!$K$3:$L$16,2,FALSE)))</f>
        <v>#N/A</v>
      </c>
      <c r="P438" s="108" t="e">
        <f t="shared" si="13"/>
        <v>#N/A</v>
      </c>
    </row>
    <row r="439" spans="14:16">
      <c r="N439" s="108">
        <f t="shared" si="12"/>
        <v>0</v>
      </c>
      <c r="O439" s="108" t="e">
        <f>IF(D439="X",0,IF(E439="X",0,VLOOKUP(E439,'35'!$K$3:$L$16,2,FALSE)))</f>
        <v>#N/A</v>
      </c>
      <c r="P439" s="108" t="e">
        <f t="shared" si="13"/>
        <v>#N/A</v>
      </c>
    </row>
    <row r="440" spans="14:16">
      <c r="N440" s="108">
        <f t="shared" si="12"/>
        <v>0</v>
      </c>
      <c r="O440" s="108" t="e">
        <f>IF(D440="X",0,IF(E440="X",0,VLOOKUP(E440,'35'!$K$3:$L$16,2,FALSE)))</f>
        <v>#N/A</v>
      </c>
      <c r="P440" s="108" t="e">
        <f t="shared" si="13"/>
        <v>#N/A</v>
      </c>
    </row>
    <row r="441" spans="14:16">
      <c r="N441" s="108">
        <f t="shared" si="12"/>
        <v>0</v>
      </c>
      <c r="O441" s="108" t="e">
        <f>IF(D441="X",0,IF(E441="X",0,VLOOKUP(E441,'35'!$K$3:$L$16,2,FALSE)))</f>
        <v>#N/A</v>
      </c>
      <c r="P441" s="108" t="e">
        <f t="shared" si="13"/>
        <v>#N/A</v>
      </c>
    </row>
    <row r="442" spans="14:16">
      <c r="N442" s="108">
        <f t="shared" si="12"/>
        <v>0</v>
      </c>
      <c r="O442" s="108" t="e">
        <f>IF(D442="X",0,IF(E442="X",0,VLOOKUP(E442,'35'!$K$3:$L$16,2,FALSE)))</f>
        <v>#N/A</v>
      </c>
      <c r="P442" s="108" t="e">
        <f t="shared" si="13"/>
        <v>#N/A</v>
      </c>
    </row>
    <row r="443" spans="14:16">
      <c r="N443" s="108">
        <f t="shared" si="12"/>
        <v>0</v>
      </c>
      <c r="O443" s="108" t="e">
        <f>IF(D443="X",0,IF(E443="X",0,VLOOKUP(E443,'35'!$K$3:$L$16,2,FALSE)))</f>
        <v>#N/A</v>
      </c>
      <c r="P443" s="108" t="e">
        <f t="shared" si="13"/>
        <v>#N/A</v>
      </c>
    </row>
    <row r="444" spans="14:16">
      <c r="N444" s="108">
        <f t="shared" si="12"/>
        <v>0</v>
      </c>
      <c r="O444" s="108" t="e">
        <f>IF(D444="X",0,IF(E444="X",0,VLOOKUP(E444,'35'!$K$3:$L$16,2,FALSE)))</f>
        <v>#N/A</v>
      </c>
      <c r="P444" s="108" t="e">
        <f t="shared" si="13"/>
        <v>#N/A</v>
      </c>
    </row>
    <row r="445" spans="14:16">
      <c r="N445" s="108">
        <f t="shared" si="12"/>
        <v>0</v>
      </c>
      <c r="O445" s="108" t="e">
        <f>IF(D445="X",0,IF(E445="X",0,VLOOKUP(E445,'35'!$K$3:$L$16,2,FALSE)))</f>
        <v>#N/A</v>
      </c>
      <c r="P445" s="108" t="e">
        <f t="shared" si="13"/>
        <v>#N/A</v>
      </c>
    </row>
    <row r="446" spans="14:16">
      <c r="N446" s="108">
        <f t="shared" si="12"/>
        <v>0</v>
      </c>
      <c r="O446" s="108" t="e">
        <f>IF(D446="X",0,IF(E446="X",0,VLOOKUP(E446,'35'!$K$3:$L$16,2,FALSE)))</f>
        <v>#N/A</v>
      </c>
      <c r="P446" s="108" t="e">
        <f t="shared" si="13"/>
        <v>#N/A</v>
      </c>
    </row>
    <row r="447" spans="14:16">
      <c r="N447" s="108">
        <f t="shared" si="12"/>
        <v>0</v>
      </c>
      <c r="O447" s="108" t="e">
        <f>IF(D447="X",0,IF(E447="X",0,VLOOKUP(E447,'35'!$K$3:$L$16,2,FALSE)))</f>
        <v>#N/A</v>
      </c>
      <c r="P447" s="108" t="e">
        <f t="shared" si="13"/>
        <v>#N/A</v>
      </c>
    </row>
    <row r="448" spans="14:16">
      <c r="N448" s="108">
        <f t="shared" si="12"/>
        <v>0</v>
      </c>
      <c r="O448" s="108" t="e">
        <f>IF(D448="X",0,IF(E448="X",0,VLOOKUP(E448,'35'!$K$3:$L$16,2,FALSE)))</f>
        <v>#N/A</v>
      </c>
      <c r="P448" s="108" t="e">
        <f t="shared" si="13"/>
        <v>#N/A</v>
      </c>
    </row>
    <row r="449" spans="14:16">
      <c r="N449" s="108">
        <f t="shared" si="12"/>
        <v>0</v>
      </c>
      <c r="O449" s="108" t="e">
        <f>IF(D449="X",0,IF(E449="X",0,VLOOKUP(E449,'35'!$K$3:$L$16,2,FALSE)))</f>
        <v>#N/A</v>
      </c>
      <c r="P449" s="108" t="e">
        <f t="shared" si="13"/>
        <v>#N/A</v>
      </c>
    </row>
    <row r="450" spans="14:16">
      <c r="N450" s="108">
        <f t="shared" si="12"/>
        <v>0</v>
      </c>
      <c r="O450" s="108" t="e">
        <f>IF(D450="X",0,IF(E450="X",0,VLOOKUP(E450,'35'!$K$3:$L$16,2,FALSE)))</f>
        <v>#N/A</v>
      </c>
      <c r="P450" s="108" t="e">
        <f t="shared" si="13"/>
        <v>#N/A</v>
      </c>
    </row>
    <row r="451" spans="14:16">
      <c r="N451" s="108">
        <f t="shared" si="12"/>
        <v>0</v>
      </c>
      <c r="O451" s="108" t="e">
        <f>IF(D451="X",0,IF(E451="X",0,VLOOKUP(E451,'35'!$K$3:$L$16,2,FALSE)))</f>
        <v>#N/A</v>
      </c>
      <c r="P451" s="108" t="e">
        <f t="shared" si="13"/>
        <v>#N/A</v>
      </c>
    </row>
    <row r="452" spans="14:16">
      <c r="N452" s="108">
        <f t="shared" ref="N452:N494" si="14">SUM(F452:M452)</f>
        <v>0</v>
      </c>
      <c r="O452" s="108" t="e">
        <f>IF(D452="X",0,IF(E452="X",0,VLOOKUP(E452,'35'!$K$3:$L$16,2,FALSE)))</f>
        <v>#N/A</v>
      </c>
      <c r="P452" s="108" t="e">
        <f t="shared" ref="P452:P494" si="15">N452*O452</f>
        <v>#N/A</v>
      </c>
    </row>
    <row r="453" spans="14:16">
      <c r="N453" s="108">
        <f t="shared" si="14"/>
        <v>0</v>
      </c>
      <c r="O453" s="108" t="e">
        <f>IF(D453="X",0,IF(E453="X",0,VLOOKUP(E453,'35'!$K$3:$L$16,2,FALSE)))</f>
        <v>#N/A</v>
      </c>
      <c r="P453" s="108" t="e">
        <f t="shared" si="15"/>
        <v>#N/A</v>
      </c>
    </row>
    <row r="454" spans="14:16">
      <c r="N454" s="108">
        <f t="shared" si="14"/>
        <v>0</v>
      </c>
      <c r="O454" s="108" t="e">
        <f>IF(D454="X",0,IF(E454="X",0,VLOOKUP(E454,'35'!$K$3:$L$16,2,FALSE)))</f>
        <v>#N/A</v>
      </c>
      <c r="P454" s="108" t="e">
        <f t="shared" si="15"/>
        <v>#N/A</v>
      </c>
    </row>
    <row r="455" spans="14:16">
      <c r="N455" s="108">
        <f t="shared" si="14"/>
        <v>0</v>
      </c>
      <c r="O455" s="108" t="e">
        <f>IF(D455="X",0,IF(E455="X",0,VLOOKUP(E455,'35'!$K$3:$L$16,2,FALSE)))</f>
        <v>#N/A</v>
      </c>
      <c r="P455" s="108" t="e">
        <f t="shared" si="15"/>
        <v>#N/A</v>
      </c>
    </row>
    <row r="456" spans="14:16">
      <c r="N456" s="108">
        <f t="shared" si="14"/>
        <v>0</v>
      </c>
      <c r="O456" s="108" t="e">
        <f>IF(D456="X",0,IF(E456="X",0,VLOOKUP(E456,'35'!$K$3:$L$16,2,FALSE)))</f>
        <v>#N/A</v>
      </c>
      <c r="P456" s="108" t="e">
        <f t="shared" si="15"/>
        <v>#N/A</v>
      </c>
    </row>
    <row r="457" spans="14:16">
      <c r="N457" s="108">
        <f t="shared" si="14"/>
        <v>0</v>
      </c>
      <c r="O457" s="108" t="e">
        <f>IF(D457="X",0,IF(E457="X",0,VLOOKUP(E457,'35'!$K$3:$L$16,2,FALSE)))</f>
        <v>#N/A</v>
      </c>
      <c r="P457" s="108" t="e">
        <f t="shared" si="15"/>
        <v>#N/A</v>
      </c>
    </row>
    <row r="458" spans="14:16">
      <c r="N458" s="108">
        <f t="shared" si="14"/>
        <v>0</v>
      </c>
      <c r="O458" s="108" t="e">
        <f>IF(D458="X",0,IF(E458="X",0,VLOOKUP(E458,'35'!$K$3:$L$16,2,FALSE)))</f>
        <v>#N/A</v>
      </c>
      <c r="P458" s="108" t="e">
        <f t="shared" si="15"/>
        <v>#N/A</v>
      </c>
    </row>
    <row r="459" spans="14:16">
      <c r="N459" s="108">
        <f t="shared" si="14"/>
        <v>0</v>
      </c>
      <c r="O459" s="108" t="e">
        <f>IF(D459="X",0,IF(E459="X",0,VLOOKUP(E459,'35'!$K$3:$L$16,2,FALSE)))</f>
        <v>#N/A</v>
      </c>
      <c r="P459" s="108" t="e">
        <f t="shared" si="15"/>
        <v>#N/A</v>
      </c>
    </row>
    <row r="460" spans="14:16">
      <c r="N460" s="108">
        <f t="shared" si="14"/>
        <v>0</v>
      </c>
      <c r="O460" s="108" t="e">
        <f>IF(D460="X",0,IF(E460="X",0,VLOOKUP(E460,'35'!$K$3:$L$16,2,FALSE)))</f>
        <v>#N/A</v>
      </c>
      <c r="P460" s="108" t="e">
        <f t="shared" si="15"/>
        <v>#N/A</v>
      </c>
    </row>
    <row r="461" spans="14:16">
      <c r="N461" s="108">
        <f t="shared" si="14"/>
        <v>0</v>
      </c>
      <c r="O461" s="108" t="e">
        <f>IF(D461="X",0,IF(E461="X",0,VLOOKUP(E461,'35'!$K$3:$L$16,2,FALSE)))</f>
        <v>#N/A</v>
      </c>
      <c r="P461" s="108" t="e">
        <f t="shared" si="15"/>
        <v>#N/A</v>
      </c>
    </row>
    <row r="462" spans="14:16">
      <c r="N462" s="108">
        <f t="shared" si="14"/>
        <v>0</v>
      </c>
      <c r="O462" s="108" t="e">
        <f>IF(D462="X",0,IF(E462="X",0,VLOOKUP(E462,'35'!$K$3:$L$16,2,FALSE)))</f>
        <v>#N/A</v>
      </c>
      <c r="P462" s="108" t="e">
        <f t="shared" si="15"/>
        <v>#N/A</v>
      </c>
    </row>
    <row r="463" spans="14:16">
      <c r="N463" s="108">
        <f t="shared" si="14"/>
        <v>0</v>
      </c>
      <c r="O463" s="108" t="e">
        <f>IF(D463="X",0,IF(E463="X",0,VLOOKUP(E463,'35'!$K$3:$L$16,2,FALSE)))</f>
        <v>#N/A</v>
      </c>
      <c r="P463" s="108" t="e">
        <f t="shared" si="15"/>
        <v>#N/A</v>
      </c>
    </row>
    <row r="464" spans="14:16">
      <c r="N464" s="108">
        <f t="shared" si="14"/>
        <v>0</v>
      </c>
      <c r="O464" s="108" t="e">
        <f>IF(D464="X",0,IF(E464="X",0,VLOOKUP(E464,'35'!$K$3:$L$16,2,FALSE)))</f>
        <v>#N/A</v>
      </c>
      <c r="P464" s="108" t="e">
        <f t="shared" si="15"/>
        <v>#N/A</v>
      </c>
    </row>
    <row r="465" spans="14:16">
      <c r="N465" s="108">
        <f t="shared" si="14"/>
        <v>0</v>
      </c>
      <c r="O465" s="108" t="e">
        <f>IF(D465="X",0,IF(E465="X",0,VLOOKUP(E465,'35'!$K$3:$L$16,2,FALSE)))</f>
        <v>#N/A</v>
      </c>
      <c r="P465" s="108" t="e">
        <f t="shared" si="15"/>
        <v>#N/A</v>
      </c>
    </row>
    <row r="466" spans="14:16">
      <c r="N466" s="108">
        <f t="shared" si="14"/>
        <v>0</v>
      </c>
      <c r="O466" s="108" t="e">
        <f>IF(D466="X",0,IF(E466="X",0,VLOOKUP(E466,'35'!$K$3:$L$16,2,FALSE)))</f>
        <v>#N/A</v>
      </c>
      <c r="P466" s="108" t="e">
        <f t="shared" si="15"/>
        <v>#N/A</v>
      </c>
    </row>
    <row r="467" spans="14:16">
      <c r="N467" s="108">
        <f t="shared" si="14"/>
        <v>0</v>
      </c>
      <c r="O467" s="108" t="e">
        <f>IF(D467="X",0,IF(E467="X",0,VLOOKUP(E467,'35'!$K$3:$L$16,2,FALSE)))</f>
        <v>#N/A</v>
      </c>
      <c r="P467" s="108" t="e">
        <f t="shared" si="15"/>
        <v>#N/A</v>
      </c>
    </row>
    <row r="468" spans="14:16">
      <c r="N468" s="108">
        <f t="shared" si="14"/>
        <v>0</v>
      </c>
      <c r="O468" s="108" t="e">
        <f>IF(D468="X",0,IF(E468="X",0,VLOOKUP(E468,'35'!$K$3:$L$16,2,FALSE)))</f>
        <v>#N/A</v>
      </c>
      <c r="P468" s="108" t="e">
        <f t="shared" si="15"/>
        <v>#N/A</v>
      </c>
    </row>
    <row r="469" spans="14:16">
      <c r="N469" s="108">
        <f t="shared" si="14"/>
        <v>0</v>
      </c>
      <c r="O469" s="108" t="e">
        <f>IF(D469="X",0,IF(E469="X",0,VLOOKUP(E469,'35'!$K$3:$L$16,2,FALSE)))</f>
        <v>#N/A</v>
      </c>
      <c r="P469" s="108" t="e">
        <f t="shared" si="15"/>
        <v>#N/A</v>
      </c>
    </row>
    <row r="470" spans="14:16">
      <c r="N470" s="108">
        <f t="shared" si="14"/>
        <v>0</v>
      </c>
      <c r="O470" s="108" t="e">
        <f>IF(D470="X",0,IF(E470="X",0,VLOOKUP(E470,'35'!$K$3:$L$16,2,FALSE)))</f>
        <v>#N/A</v>
      </c>
      <c r="P470" s="108" t="e">
        <f t="shared" si="15"/>
        <v>#N/A</v>
      </c>
    </row>
    <row r="471" spans="14:16">
      <c r="N471" s="108">
        <f t="shared" si="14"/>
        <v>0</v>
      </c>
      <c r="O471" s="108" t="e">
        <f>IF(D471="X",0,IF(E471="X",0,VLOOKUP(E471,'35'!$K$3:$L$16,2,FALSE)))</f>
        <v>#N/A</v>
      </c>
      <c r="P471" s="108" t="e">
        <f t="shared" si="15"/>
        <v>#N/A</v>
      </c>
    </row>
    <row r="472" spans="14:16">
      <c r="N472" s="108">
        <f t="shared" si="14"/>
        <v>0</v>
      </c>
      <c r="O472" s="108" t="e">
        <f>IF(D472="X",0,IF(E472="X",0,VLOOKUP(E472,'35'!$K$3:$L$16,2,FALSE)))</f>
        <v>#N/A</v>
      </c>
      <c r="P472" s="108" t="e">
        <f t="shared" si="15"/>
        <v>#N/A</v>
      </c>
    </row>
    <row r="473" spans="14:16">
      <c r="N473" s="108">
        <f t="shared" si="14"/>
        <v>0</v>
      </c>
      <c r="O473" s="108" t="e">
        <f>IF(D473="X",0,IF(E473="X",0,VLOOKUP(E473,'35'!$K$3:$L$16,2,FALSE)))</f>
        <v>#N/A</v>
      </c>
      <c r="P473" s="108" t="e">
        <f t="shared" si="15"/>
        <v>#N/A</v>
      </c>
    </row>
    <row r="474" spans="14:16">
      <c r="N474" s="108">
        <f t="shared" si="14"/>
        <v>0</v>
      </c>
      <c r="O474" s="108" t="e">
        <f>IF(D474="X",0,IF(E474="X",0,VLOOKUP(E474,'35'!$K$3:$L$16,2,FALSE)))</f>
        <v>#N/A</v>
      </c>
      <c r="P474" s="108" t="e">
        <f t="shared" si="15"/>
        <v>#N/A</v>
      </c>
    </row>
    <row r="475" spans="14:16">
      <c r="N475" s="108">
        <f t="shared" si="14"/>
        <v>0</v>
      </c>
      <c r="O475" s="108" t="e">
        <f>IF(D475="X",0,IF(E475="X",0,VLOOKUP(E475,'35'!$K$3:$L$16,2,FALSE)))</f>
        <v>#N/A</v>
      </c>
      <c r="P475" s="108" t="e">
        <f t="shared" si="15"/>
        <v>#N/A</v>
      </c>
    </row>
    <row r="476" spans="14:16">
      <c r="N476" s="108">
        <f t="shared" si="14"/>
        <v>0</v>
      </c>
      <c r="O476" s="108" t="e">
        <f>IF(D476="X",0,IF(E476="X",0,VLOOKUP(E476,'35'!$K$3:$L$16,2,FALSE)))</f>
        <v>#N/A</v>
      </c>
      <c r="P476" s="108" t="e">
        <f t="shared" si="15"/>
        <v>#N/A</v>
      </c>
    </row>
    <row r="477" spans="14:16">
      <c r="N477" s="108">
        <f t="shared" si="14"/>
        <v>0</v>
      </c>
      <c r="O477" s="108" t="e">
        <f>IF(D477="X",0,IF(E477="X",0,VLOOKUP(E477,'35'!$K$3:$L$16,2,FALSE)))</f>
        <v>#N/A</v>
      </c>
      <c r="P477" s="108" t="e">
        <f t="shared" si="15"/>
        <v>#N/A</v>
      </c>
    </row>
    <row r="478" spans="14:16">
      <c r="N478" s="108">
        <f t="shared" si="14"/>
        <v>0</v>
      </c>
      <c r="O478" s="108" t="e">
        <f>IF(D478="X",0,IF(E478="X",0,VLOOKUP(E478,'35'!$K$3:$L$16,2,FALSE)))</f>
        <v>#N/A</v>
      </c>
      <c r="P478" s="108" t="e">
        <f t="shared" si="15"/>
        <v>#N/A</v>
      </c>
    </row>
    <row r="479" spans="14:16">
      <c r="N479" s="108">
        <f t="shared" si="14"/>
        <v>0</v>
      </c>
      <c r="O479" s="108" t="e">
        <f>IF(D479="X",0,IF(E479="X",0,VLOOKUP(E479,'35'!$K$3:$L$16,2,FALSE)))</f>
        <v>#N/A</v>
      </c>
      <c r="P479" s="108" t="e">
        <f t="shared" si="15"/>
        <v>#N/A</v>
      </c>
    </row>
    <row r="480" spans="14:16">
      <c r="N480" s="108">
        <f t="shared" si="14"/>
        <v>0</v>
      </c>
      <c r="O480" s="108" t="e">
        <f>IF(D480="X",0,IF(E480="X",0,VLOOKUP(E480,'35'!$K$3:$L$16,2,FALSE)))</f>
        <v>#N/A</v>
      </c>
      <c r="P480" s="108" t="e">
        <f t="shared" si="15"/>
        <v>#N/A</v>
      </c>
    </row>
    <row r="481" spans="3:23">
      <c r="N481" s="108">
        <f t="shared" si="14"/>
        <v>0</v>
      </c>
      <c r="O481" s="108" t="e">
        <f>IF(D481="X",0,IF(E481="X",0,VLOOKUP(E481,'35'!$K$3:$L$16,2,FALSE)))</f>
        <v>#N/A</v>
      </c>
      <c r="P481" s="108" t="e">
        <f t="shared" si="15"/>
        <v>#N/A</v>
      </c>
    </row>
    <row r="482" spans="3:23">
      <c r="N482" s="108">
        <f t="shared" si="14"/>
        <v>0</v>
      </c>
      <c r="O482" s="108" t="e">
        <f>IF(D482="X",0,IF(E482="X",0,VLOOKUP(E482,'35'!$K$3:$L$16,2,FALSE)))</f>
        <v>#N/A</v>
      </c>
      <c r="P482" s="108" t="e">
        <f t="shared" si="15"/>
        <v>#N/A</v>
      </c>
    </row>
    <row r="483" spans="3:23">
      <c r="N483" s="108">
        <f t="shared" si="14"/>
        <v>0</v>
      </c>
      <c r="O483" s="108" t="e">
        <f>IF(D483="X",0,IF(E483="X",0,VLOOKUP(E483,'35'!$K$3:$L$16,2,FALSE)))</f>
        <v>#N/A</v>
      </c>
      <c r="P483" s="108" t="e">
        <f t="shared" si="15"/>
        <v>#N/A</v>
      </c>
    </row>
    <row r="484" spans="3:23">
      <c r="N484" s="108">
        <f t="shared" si="14"/>
        <v>0</v>
      </c>
      <c r="O484" s="108" t="e">
        <f>IF(D484="X",0,IF(E484="X",0,VLOOKUP(E484,'35'!$K$3:$L$16,2,FALSE)))</f>
        <v>#N/A</v>
      </c>
      <c r="P484" s="108" t="e">
        <f t="shared" si="15"/>
        <v>#N/A</v>
      </c>
    </row>
    <row r="485" spans="3:23">
      <c r="N485" s="108">
        <f t="shared" si="14"/>
        <v>0</v>
      </c>
      <c r="O485" s="108" t="e">
        <f>IF(D485="X",0,IF(E485="X",0,VLOOKUP(E485,'35'!$K$3:$L$16,2,FALSE)))</f>
        <v>#N/A</v>
      </c>
      <c r="P485" s="108" t="e">
        <f t="shared" si="15"/>
        <v>#N/A</v>
      </c>
    </row>
    <row r="486" spans="3:23">
      <c r="N486" s="108">
        <f t="shared" si="14"/>
        <v>0</v>
      </c>
      <c r="O486" s="108" t="e">
        <f>IF(D486="X",0,IF(E486="X",0,VLOOKUP(E486,'35'!$K$3:$L$16,2,FALSE)))</f>
        <v>#N/A</v>
      </c>
      <c r="P486" s="108" t="e">
        <f t="shared" si="15"/>
        <v>#N/A</v>
      </c>
    </row>
    <row r="487" spans="3:23">
      <c r="N487" s="108">
        <f t="shared" si="14"/>
        <v>0</v>
      </c>
      <c r="O487" s="108" t="e">
        <f>IF(D487="X",0,IF(E487="X",0,VLOOKUP(E487,'35'!$K$3:$L$16,2,FALSE)))</f>
        <v>#N/A</v>
      </c>
      <c r="P487" s="108" t="e">
        <f t="shared" si="15"/>
        <v>#N/A</v>
      </c>
    </row>
    <row r="488" spans="3:23">
      <c r="N488" s="108">
        <f t="shared" si="14"/>
        <v>0</v>
      </c>
      <c r="O488" s="108" t="e">
        <f>IF(D488="X",0,IF(E488="X",0,VLOOKUP(E488,'35'!$K$3:$L$16,2,FALSE)))</f>
        <v>#N/A</v>
      </c>
      <c r="P488" s="108" t="e">
        <f t="shared" si="15"/>
        <v>#N/A</v>
      </c>
    </row>
    <row r="489" spans="3:23">
      <c r="N489" s="108">
        <f t="shared" si="14"/>
        <v>0</v>
      </c>
      <c r="O489" s="108" t="e">
        <f>IF(D489="X",0,IF(E489="X",0,VLOOKUP(E489,'35'!$K$3:$L$16,2,FALSE)))</f>
        <v>#N/A</v>
      </c>
      <c r="P489" s="108" t="e">
        <f t="shared" si="15"/>
        <v>#N/A</v>
      </c>
    </row>
    <row r="490" spans="3:23">
      <c r="N490" s="108">
        <f t="shared" si="14"/>
        <v>0</v>
      </c>
      <c r="O490" s="108" t="e">
        <f>IF(D490="X",0,IF(E490="X",0,VLOOKUP(E490,'35'!$K$3:$L$16,2,FALSE)))</f>
        <v>#N/A</v>
      </c>
      <c r="P490" s="108" t="e">
        <f t="shared" si="15"/>
        <v>#N/A</v>
      </c>
    </row>
    <row r="491" spans="3:23">
      <c r="N491" s="108">
        <f t="shared" si="14"/>
        <v>0</v>
      </c>
      <c r="O491" s="108" t="e">
        <f>IF(D491="X",0,IF(E491="X",0,VLOOKUP(E491,'35'!$K$3:$L$16,2,FALSE)))</f>
        <v>#N/A</v>
      </c>
      <c r="P491" s="108" t="e">
        <f t="shared" si="15"/>
        <v>#N/A</v>
      </c>
    </row>
    <row r="492" spans="3:23">
      <c r="N492" s="108">
        <f t="shared" si="14"/>
        <v>0</v>
      </c>
      <c r="O492" s="108" t="e">
        <f>IF(D492="X",0,IF(E492="X",0,VLOOKUP(E492,'35'!$K$3:$L$16,2,FALSE)))</f>
        <v>#N/A</v>
      </c>
      <c r="P492" s="108" t="e">
        <f t="shared" si="15"/>
        <v>#N/A</v>
      </c>
    </row>
    <row r="493" spans="3:23">
      <c r="N493" s="108">
        <f t="shared" si="14"/>
        <v>0</v>
      </c>
      <c r="O493" s="108" t="e">
        <f>IF(D493="X",0,IF(E493="X",0,VLOOKUP(E493,'35'!$K$3:$L$16,2,FALSE)))</f>
        <v>#N/A</v>
      </c>
      <c r="P493" s="108" t="e">
        <f t="shared" si="15"/>
        <v>#N/A</v>
      </c>
    </row>
    <row r="494" spans="3:23">
      <c r="N494" s="108">
        <f t="shared" si="14"/>
        <v>0</v>
      </c>
      <c r="O494" s="108" t="e">
        <f>IF(D494="X",0,IF(E494="X",0,VLOOKUP(E494,'35'!$K$3:$L$16,2,FALSE)))</f>
        <v>#N/A</v>
      </c>
      <c r="P494" s="108" t="e">
        <f t="shared" si="15"/>
        <v>#N/A</v>
      </c>
    </row>
    <row r="495" spans="3:23" ht="15.75" thickBot="1">
      <c r="C495" s="109" t="s">
        <v>173</v>
      </c>
      <c r="D495" s="79"/>
      <c r="E495" s="79"/>
      <c r="F495" s="91">
        <f t="shared" ref="F495:M495" si="16">SUM(F4:F494)</f>
        <v>0</v>
      </c>
      <c r="G495" s="91">
        <f t="shared" si="16"/>
        <v>0</v>
      </c>
      <c r="H495" s="91">
        <f t="shared" si="16"/>
        <v>0</v>
      </c>
      <c r="I495" s="91">
        <f t="shared" si="16"/>
        <v>0</v>
      </c>
      <c r="J495" s="91">
        <f t="shared" si="16"/>
        <v>0</v>
      </c>
      <c r="K495" s="91">
        <f t="shared" si="16"/>
        <v>0</v>
      </c>
      <c r="L495" s="91">
        <f t="shared" si="16"/>
        <v>0</v>
      </c>
      <c r="M495" s="91">
        <f t="shared" si="16"/>
        <v>0</v>
      </c>
      <c r="Q495" s="79" t="s">
        <v>174</v>
      </c>
      <c r="R495" s="91">
        <f t="shared" ref="R495:W495" si="17">SUM(R4:R494)</f>
        <v>0</v>
      </c>
      <c r="S495" s="91">
        <f t="shared" si="17"/>
        <v>0</v>
      </c>
      <c r="T495" s="91">
        <f t="shared" si="17"/>
        <v>0</v>
      </c>
      <c r="U495" s="91">
        <f t="shared" si="17"/>
        <v>0</v>
      </c>
      <c r="V495" s="91">
        <f t="shared" si="17"/>
        <v>0</v>
      </c>
      <c r="W495" s="91">
        <f t="shared" si="17"/>
        <v>0</v>
      </c>
    </row>
    <row r="496" spans="3:23" ht="15.75" thickTop="1"/>
    <row r="498" spans="3:16">
      <c r="C498" s="80" t="s">
        <v>172</v>
      </c>
      <c r="F498" s="33"/>
      <c r="G498" s="33"/>
      <c r="H498" s="33"/>
      <c r="I498" s="33"/>
      <c r="J498" s="33"/>
      <c r="K498" s="33"/>
      <c r="L498" s="33"/>
      <c r="M498" s="33"/>
      <c r="N498" s="81" t="s">
        <v>186</v>
      </c>
      <c r="O498" s="33"/>
      <c r="P498" s="81" t="s">
        <v>177</v>
      </c>
    </row>
    <row r="499" spans="3:16">
      <c r="C499" s="81" t="str">
        <f>IF('35'!K3="", "Vrije categorie",'35'!K3)</f>
        <v>A</v>
      </c>
      <c r="F499" s="92" cm="1">
        <f t="array" ref="F499">SUMPRODUCT(--($E$4:$E$494=C499),--($D$4:$D$494=""),$F$4:$F$494)</f>
        <v>0</v>
      </c>
      <c r="G499" s="92" cm="1">
        <f t="array" ref="G499">SUMPRODUCT(--($E$4:$E$494=C499),--($D$4:$D$494=""),$G$4:$G$494)</f>
        <v>0</v>
      </c>
      <c r="H499" s="92" cm="1">
        <f t="array" ref="H499">SUMPRODUCT(--($E$4:$E$494=C499),--($D$4:$D$494=""),$H$4:$H$494)</f>
        <v>0</v>
      </c>
      <c r="I499" s="92" cm="1">
        <f t="array" ref="I499">SUMPRODUCT(--($E$4:$E$494=C499),--($D$4:$D$494=""),$I$4:$I$494)</f>
        <v>0</v>
      </c>
      <c r="J499" s="92" cm="1">
        <f t="array" ref="J499">SUMPRODUCT(--($E$4:$E$494=C499),--($D$4:$D$494=""),$J$4:$J$494)</f>
        <v>0</v>
      </c>
      <c r="K499" s="92" cm="1">
        <f t="array" ref="K499">SUMPRODUCT(--($E$4:$E$494=C499),--($D$4:$D$494=""),$K$4:$K$494)</f>
        <v>0</v>
      </c>
      <c r="L499" s="92" cm="1">
        <f t="array" ref="L499">SUMPRODUCT(--($E$4:$E$494=C499),--($D$4:$D$494=""),$L$4:$L$494)</f>
        <v>0</v>
      </c>
      <c r="M499" s="92" cm="1">
        <f t="array" ref="M499">SUMPRODUCT(--($E$4:$E$494=C499),--($D$4:$D$494=""),$M$4:$M$494)</f>
        <v>0</v>
      </c>
      <c r="N499" s="92">
        <f>SUM(F499:M499)</f>
        <v>0</v>
      </c>
      <c r="O499" s="81"/>
      <c r="P499" s="92" t="e" cm="1">
        <f t="array" ref="P499">SUMPRODUCT(--($E$4:$E$494=C499),--($D$4:$D$494=""),$P$4:$P$494)</f>
        <v>#N/A</v>
      </c>
    </row>
    <row r="500" spans="3:16">
      <c r="C500" s="81" t="str">
        <f>IF('35'!K4="", "Vrije categorie",'35'!K4)</f>
        <v>B</v>
      </c>
      <c r="F500" s="92" cm="1">
        <f t="array" ref="F500">SUMPRODUCT(--($E$4:$E$494=C500),--($D$4:$D$494=""),$F$4:$F$494)</f>
        <v>0</v>
      </c>
      <c r="G500" s="92" cm="1">
        <f t="array" ref="G500">SUMPRODUCT(--($E$4:$E$494=C500),--($D$4:$D$494=""),$G$4:$G$494)</f>
        <v>0</v>
      </c>
      <c r="H500" s="92" cm="1">
        <f t="array" ref="H500">SUMPRODUCT(--($E$4:$E$494=C500),--($D$4:$D$494=""),$H$4:$H$494)</f>
        <v>0</v>
      </c>
      <c r="I500" s="92" cm="1">
        <f t="array" ref="I500">SUMPRODUCT(--($E$4:$E$494=C500),--($D$4:$D$494=""),$I$4:$I$494)</f>
        <v>0</v>
      </c>
      <c r="J500" s="92" cm="1">
        <f t="array" ref="J500">SUMPRODUCT(--($E$4:$E$494=C500),--($D$4:$D$494=""),$J$4:$J$494)</f>
        <v>0</v>
      </c>
      <c r="K500" s="92" cm="1">
        <f t="array" ref="K500">SUMPRODUCT(--($E$4:$E$494=C500),--($D$4:$D$494=""),$K$4:$K$494)</f>
        <v>0</v>
      </c>
      <c r="L500" s="92" cm="1">
        <f t="array" ref="L500">SUMPRODUCT(--($E$4:$E$494=C500),--($D$4:$D$494=""),$L$4:$L$494)</f>
        <v>0</v>
      </c>
      <c r="M500" s="92" cm="1">
        <f t="array" ref="M500">SUMPRODUCT(--($E$4:$E$494=C500),--($D$4:$D$494=""),$M$4:$M$494)</f>
        <v>0</v>
      </c>
      <c r="N500" s="92">
        <f t="shared" ref="N500:N512" si="18">SUM(F500:M500)</f>
        <v>0</v>
      </c>
      <c r="O500" s="81"/>
      <c r="P500" s="92" t="e" cm="1">
        <f t="array" ref="P500">SUMPRODUCT(--($E$4:$E$494=C500),--($D$4:$D$494=""),$P$4:$P$494)</f>
        <v>#N/A</v>
      </c>
    </row>
    <row r="501" spans="3:16">
      <c r="C501" s="81" t="str">
        <f>IF('35'!K5="", "Vrije categorie",'35'!K5)</f>
        <v>C</v>
      </c>
      <c r="F501" s="92" cm="1">
        <f t="array" ref="F501">SUMPRODUCT(--($E$4:$E$494=C501),--($D$4:$D$494=""),$F$4:$F$494)</f>
        <v>0</v>
      </c>
      <c r="G501" s="92" cm="1">
        <f t="array" ref="G501">SUMPRODUCT(--($E$4:$E$494=C501),--($D$4:$D$494=""),$G$4:$G$494)</f>
        <v>0</v>
      </c>
      <c r="H501" s="92" cm="1">
        <f t="array" ref="H501">SUMPRODUCT(--($E$4:$E$494=C501),--($D$4:$D$494=""),$H$4:$H$494)</f>
        <v>0</v>
      </c>
      <c r="I501" s="92" cm="1">
        <f t="array" ref="I501">SUMPRODUCT(--($E$4:$E$494=C501),--($D$4:$D$494=""),$I$4:$I$494)</f>
        <v>0</v>
      </c>
      <c r="J501" s="92" cm="1">
        <f t="array" ref="J501">SUMPRODUCT(--($E$4:$E$494=C501),--($D$4:$D$494=""),$J$4:$J$494)</f>
        <v>0</v>
      </c>
      <c r="K501" s="92" cm="1">
        <f t="array" ref="K501">SUMPRODUCT(--($E$4:$E$494=C501),--($D$4:$D$494=""),$K$4:$K$494)</f>
        <v>0</v>
      </c>
      <c r="L501" s="92" cm="1">
        <f t="array" ref="L501">SUMPRODUCT(--($E$4:$E$494=C501),--($D$4:$D$494=""),$L$4:$L$494)</f>
        <v>0</v>
      </c>
      <c r="M501" s="92" cm="1">
        <f t="array" ref="M501">SUMPRODUCT(--($E$4:$E$494=C501),--($D$4:$D$494=""),$M$4:$M$494)</f>
        <v>0</v>
      </c>
      <c r="N501" s="92">
        <f t="shared" si="18"/>
        <v>0</v>
      </c>
      <c r="O501" s="81"/>
      <c r="P501" s="92" t="e" cm="1">
        <f t="array" ref="P501">SUMPRODUCT(--($E$4:$E$494=C501),--($D$4:$D$494=""),$P$4:$P$494)</f>
        <v>#N/A</v>
      </c>
    </row>
    <row r="502" spans="3:16">
      <c r="C502" s="81" t="str">
        <f>IF('35'!K6="", "Vrije categorie",'35'!K6)</f>
        <v>D</v>
      </c>
      <c r="F502" s="92" cm="1">
        <f t="array" ref="F502">SUMPRODUCT(--($E$4:$E$494=C502),--($D$4:$D$494=""),$F$4:$F$494)</f>
        <v>0</v>
      </c>
      <c r="G502" s="92" cm="1">
        <f t="array" ref="G502">SUMPRODUCT(--($E$4:$E$494=C502),--($D$4:$D$494=""),$G$4:$G$494)</f>
        <v>0</v>
      </c>
      <c r="H502" s="92" cm="1">
        <f t="array" ref="H502">SUMPRODUCT(--($E$4:$E$494=C502),--($D$4:$D$494=""),$H$4:$H$494)</f>
        <v>0</v>
      </c>
      <c r="I502" s="92" cm="1">
        <f t="array" ref="I502">SUMPRODUCT(--($E$4:$E$494=C502),--($D$4:$D$494=""),$I$4:$I$494)</f>
        <v>0</v>
      </c>
      <c r="J502" s="92" cm="1">
        <f t="array" ref="J502">SUMPRODUCT(--($E$4:$E$494=C502),--($D$4:$D$494=""),$J$4:$J$494)</f>
        <v>0</v>
      </c>
      <c r="K502" s="92" cm="1">
        <f t="array" ref="K502">SUMPRODUCT(--($E$4:$E$494=C502),--($D$4:$D$494=""),$K$4:$K$494)</f>
        <v>0</v>
      </c>
      <c r="L502" s="92" cm="1">
        <f t="array" ref="L502">SUMPRODUCT(--($E$4:$E$494=C502),--($D$4:$D$494=""),$L$4:$L$494)</f>
        <v>0</v>
      </c>
      <c r="M502" s="92" cm="1">
        <f t="array" ref="M502">SUMPRODUCT(--($E$4:$E$494=C502),--($D$4:$D$494=""),$M$4:$M$494)</f>
        <v>0</v>
      </c>
      <c r="N502" s="92">
        <f t="shared" si="18"/>
        <v>0</v>
      </c>
      <c r="O502" s="81"/>
      <c r="P502" s="92" t="e" cm="1">
        <f t="array" ref="P502">SUMPRODUCT(--($E$4:$E$494=C502),--($D$4:$D$494=""),$P$4:$P$494)</f>
        <v>#N/A</v>
      </c>
    </row>
    <row r="503" spans="3:16">
      <c r="C503" s="81" t="str">
        <f>IF('35'!K7="", "Vrije categorie",'35'!K7)</f>
        <v>E</v>
      </c>
      <c r="F503" s="92" cm="1">
        <f t="array" ref="F503">SUMPRODUCT(--($E$4:$E$494=C503),--($D$4:$D$494=""),$F$4:$F$494)</f>
        <v>0</v>
      </c>
      <c r="G503" s="92" cm="1">
        <f t="array" ref="G503">SUMPRODUCT(--($E$4:$E$494=C503),--($D$4:$D$494=""),$G$4:$G$494)</f>
        <v>0</v>
      </c>
      <c r="H503" s="92" cm="1">
        <f t="array" ref="H503">SUMPRODUCT(--($E$4:$E$494=C503),--($D$4:$D$494=""),$H$4:$H$494)</f>
        <v>0</v>
      </c>
      <c r="I503" s="92" cm="1">
        <f t="array" ref="I503">SUMPRODUCT(--($E$4:$E$494=C503),--($D$4:$D$494=""),$I$4:$I$494)</f>
        <v>0</v>
      </c>
      <c r="J503" s="92" cm="1">
        <f t="array" ref="J503">SUMPRODUCT(--($E$4:$E$494=C503),--($D$4:$D$494=""),$J$4:$J$494)</f>
        <v>0</v>
      </c>
      <c r="K503" s="92" cm="1">
        <f t="array" ref="K503">SUMPRODUCT(--($E$4:$E$494=C503),--($D$4:$D$494=""),$K$4:$K$494)</f>
        <v>0</v>
      </c>
      <c r="L503" s="92" cm="1">
        <f t="array" ref="L503">SUMPRODUCT(--($E$4:$E$494=C503),--($D$4:$D$494=""),$L$4:$L$494)</f>
        <v>0</v>
      </c>
      <c r="M503" s="92" cm="1">
        <f t="array" ref="M503">SUMPRODUCT(--($E$4:$E$494=C503),--($D$4:$D$494=""),$M$4:$M$494)</f>
        <v>0</v>
      </c>
      <c r="N503" s="92">
        <f t="shared" si="18"/>
        <v>0</v>
      </c>
      <c r="O503" s="81"/>
      <c r="P503" s="92" t="e" cm="1">
        <f t="array" ref="P503">SUMPRODUCT(--($E$4:$E$494=C503),--($D$4:$D$494=""),$P$4:$P$494)</f>
        <v>#N/A</v>
      </c>
    </row>
    <row r="504" spans="3:16">
      <c r="C504" s="81" t="str">
        <f>IF('35'!K8="", "Vrije categorie",'35'!K8)</f>
        <v>F</v>
      </c>
      <c r="F504" s="92" cm="1">
        <f t="array" ref="F504">SUMPRODUCT(--($E$4:$E$494=C504),--($D$4:$D$494=""),$F$4:$F$494)</f>
        <v>0</v>
      </c>
      <c r="G504" s="92" cm="1">
        <f t="array" ref="G504">SUMPRODUCT(--($E$4:$E$494=C504),--($D$4:$D$494=""),$G$4:$G$494)</f>
        <v>0</v>
      </c>
      <c r="H504" s="92" cm="1">
        <f t="array" ref="H504">SUMPRODUCT(--($E$4:$E$494=C504),--($D$4:$D$494=""),$H$4:$H$494)</f>
        <v>0</v>
      </c>
      <c r="I504" s="92" cm="1">
        <f t="array" ref="I504">SUMPRODUCT(--($E$4:$E$494=C504),--($D$4:$D$494=""),$I$4:$I$494)</f>
        <v>0</v>
      </c>
      <c r="J504" s="92" cm="1">
        <f t="array" ref="J504">SUMPRODUCT(--($E$4:$E$494=C504),--($D$4:$D$494=""),$J$4:$J$494)</f>
        <v>0</v>
      </c>
      <c r="K504" s="92" cm="1">
        <f t="array" ref="K504">SUMPRODUCT(--($E$4:$E$494=C504),--($D$4:$D$494=""),$K$4:$K$494)</f>
        <v>0</v>
      </c>
      <c r="L504" s="92" cm="1">
        <f t="array" ref="L504">SUMPRODUCT(--($E$4:$E$494=C504),--($D$4:$D$494=""),$L$4:$L$494)</f>
        <v>0</v>
      </c>
      <c r="M504" s="92" cm="1">
        <f t="array" ref="M504">SUMPRODUCT(--($E$4:$E$494=C504),--($D$4:$D$494=""),$M$4:$M$494)</f>
        <v>0</v>
      </c>
      <c r="N504" s="92">
        <f t="shared" si="18"/>
        <v>0</v>
      </c>
      <c r="O504" s="81"/>
      <c r="P504" s="92" t="e" cm="1">
        <f t="array" ref="P504">SUMPRODUCT(--($E$4:$E$494=C504),--($D$4:$D$494=""),$P$4:$P$494)</f>
        <v>#N/A</v>
      </c>
    </row>
    <row r="505" spans="3:16">
      <c r="C505" s="81" t="str">
        <f>IF('35'!K9="", "Vrije categorie",'35'!K9)</f>
        <v>G</v>
      </c>
      <c r="F505" s="92" cm="1">
        <f t="array" ref="F505">SUMPRODUCT(--($E$4:$E$494=C505),--($D$4:$D$494=""),$F$4:$F$494)</f>
        <v>0</v>
      </c>
      <c r="G505" s="92" cm="1">
        <f t="array" ref="G505">SUMPRODUCT(--($E$4:$E$494=C505),--($D$4:$D$494=""),$G$4:$G$494)</f>
        <v>0</v>
      </c>
      <c r="H505" s="92" cm="1">
        <f t="array" ref="H505">SUMPRODUCT(--($E$4:$E$494=C505),--($D$4:$D$494=""),$H$4:$H$494)</f>
        <v>0</v>
      </c>
      <c r="I505" s="92" cm="1">
        <f t="array" ref="I505">SUMPRODUCT(--($E$4:$E$494=C505),--($D$4:$D$494=""),$I$4:$I$494)</f>
        <v>0</v>
      </c>
      <c r="J505" s="92" cm="1">
        <f t="array" ref="J505">SUMPRODUCT(--($E$4:$E$494=C505),--($D$4:$D$494=""),$J$4:$J$494)</f>
        <v>0</v>
      </c>
      <c r="K505" s="92" cm="1">
        <f t="array" ref="K505">SUMPRODUCT(--($E$4:$E$494=C505),--($D$4:$D$494=""),$K$4:$K$494)</f>
        <v>0</v>
      </c>
      <c r="L505" s="92" cm="1">
        <f t="array" ref="L505">SUMPRODUCT(--($E$4:$E$494=C505),--($D$4:$D$494=""),$L$4:$L$494)</f>
        <v>0</v>
      </c>
      <c r="M505" s="92" cm="1">
        <f t="array" ref="M505">SUMPRODUCT(--($E$4:$E$494=C505),--($D$4:$D$494=""),$M$4:$M$494)</f>
        <v>0</v>
      </c>
      <c r="N505" s="92">
        <f t="shared" si="18"/>
        <v>0</v>
      </c>
      <c r="O505" s="81"/>
      <c r="P505" s="92" t="e" cm="1">
        <f t="array" ref="P505">SUMPRODUCT(--($E$4:$E$494=C505),--($D$4:$D$494=""),$P$4:$P$494)</f>
        <v>#N/A</v>
      </c>
    </row>
    <row r="506" spans="3:16">
      <c r="C506" s="81" t="str">
        <f>IF('35'!K10="", "Vrije categorie",'35'!K10)</f>
        <v>H</v>
      </c>
      <c r="F506" s="92" cm="1">
        <f t="array" ref="F506">SUMPRODUCT(--($E$4:$E$494=C506),--($D$4:$D$494=""),$F$4:$F$494)</f>
        <v>0</v>
      </c>
      <c r="G506" s="92" cm="1">
        <f t="array" ref="G506">SUMPRODUCT(--($E$4:$E$494=C506),--($D$4:$D$494=""),$G$4:$G$494)</f>
        <v>0</v>
      </c>
      <c r="H506" s="92" cm="1">
        <f t="array" ref="H506">SUMPRODUCT(--($E$4:$E$494=C506),--($D$4:$D$494=""),$H$4:$H$494)</f>
        <v>0</v>
      </c>
      <c r="I506" s="92" cm="1">
        <f t="array" ref="I506">SUMPRODUCT(--($E$4:$E$494=C506),--($D$4:$D$494=""),$I$4:$I$494)</f>
        <v>0</v>
      </c>
      <c r="J506" s="92" cm="1">
        <f t="array" ref="J506">SUMPRODUCT(--($E$4:$E$494=C506),--($D$4:$D$494=""),$J$4:$J$494)</f>
        <v>0</v>
      </c>
      <c r="K506" s="92" cm="1">
        <f t="array" ref="K506">SUMPRODUCT(--($E$4:$E$494=C506),--($D$4:$D$494=""),$K$4:$K$494)</f>
        <v>0</v>
      </c>
      <c r="L506" s="92" cm="1">
        <f t="array" ref="L506">SUMPRODUCT(--($E$4:$E$494=C506),--($D$4:$D$494=""),$L$4:$L$494)</f>
        <v>0</v>
      </c>
      <c r="M506" s="92" cm="1">
        <f t="array" ref="M506">SUMPRODUCT(--($E$4:$E$494=C506),--($D$4:$D$494=""),$M$4:$M$494)</f>
        <v>0</v>
      </c>
      <c r="N506" s="92">
        <f t="shared" si="18"/>
        <v>0</v>
      </c>
      <c r="O506" s="81"/>
      <c r="P506" s="92" t="e" cm="1">
        <f t="array" ref="P506">SUMPRODUCT(--($E$4:$E$494=C506),--($D$4:$D$494=""),$P$4:$P$494)</f>
        <v>#N/A</v>
      </c>
    </row>
    <row r="507" spans="3:16">
      <c r="C507" s="81" t="str">
        <f>IF('35'!K11="", "Vrije categorie",'35'!K11)</f>
        <v>I</v>
      </c>
      <c r="F507" s="92" cm="1">
        <f t="array" ref="F507">SUMPRODUCT(--($E$4:$E$494=C507),--($D$4:$D$494=""),$F$4:$F$494)</f>
        <v>0</v>
      </c>
      <c r="G507" s="92" cm="1">
        <f t="array" ref="G507">SUMPRODUCT(--($E$4:$E$494=C507),--($D$4:$D$494=""),$G$4:$G$494)</f>
        <v>0</v>
      </c>
      <c r="H507" s="92" cm="1">
        <f t="array" ref="H507">SUMPRODUCT(--($E$4:$E$494=C507),--($D$4:$D$494=""),$H$4:$H$494)</f>
        <v>0</v>
      </c>
      <c r="I507" s="92" cm="1">
        <f t="array" ref="I507">SUMPRODUCT(--($E$4:$E$494=C507),--($D$4:$D$494=""),$I$4:$I$494)</f>
        <v>0</v>
      </c>
      <c r="J507" s="92" cm="1">
        <f t="array" ref="J507">SUMPRODUCT(--($E$4:$E$494=C507),--($D$4:$D$494=""),$J$4:$J$494)</f>
        <v>0</v>
      </c>
      <c r="K507" s="92" cm="1">
        <f t="array" ref="K507">SUMPRODUCT(--($E$4:$E$494=C507),--($D$4:$D$494=""),$K$4:$K$494)</f>
        <v>0</v>
      </c>
      <c r="L507" s="92" cm="1">
        <f t="array" ref="L507">SUMPRODUCT(--($E$4:$E$494=C507),--($D$4:$D$494=""),$L$4:$L$494)</f>
        <v>0</v>
      </c>
      <c r="M507" s="92" cm="1">
        <f t="array" ref="M507">SUMPRODUCT(--($E$4:$E$494=C507),--($D$4:$D$494=""),$M$4:$M$494)</f>
        <v>0</v>
      </c>
      <c r="N507" s="92">
        <f t="shared" si="18"/>
        <v>0</v>
      </c>
      <c r="O507" s="81"/>
      <c r="P507" s="92" t="e" cm="1">
        <f t="array" ref="P507">SUMPRODUCT(--($E$4:$E$494=C507),--($D$4:$D$494=""),$P$4:$P$494)</f>
        <v>#N/A</v>
      </c>
    </row>
    <row r="508" spans="3:16">
      <c r="C508" s="81" t="str">
        <f>IF('35'!K12="", "Vrije categorie",'35'!K12)</f>
        <v>J</v>
      </c>
      <c r="F508" s="92" cm="1">
        <f t="array" ref="F508">SUMPRODUCT(--($E$4:$E$494=C508),--($D$4:$D$494=""),$F$4:$F$494)</f>
        <v>0</v>
      </c>
      <c r="G508" s="92" cm="1">
        <f t="array" ref="G508">SUMPRODUCT(--($E$4:$E$494=C508),--($D$4:$D$494=""),$G$4:$G$494)</f>
        <v>0</v>
      </c>
      <c r="H508" s="92" cm="1">
        <f t="array" ref="H508">SUMPRODUCT(--($E$4:$E$494=C508),--($D$4:$D$494=""),$H$4:$H$494)</f>
        <v>0</v>
      </c>
      <c r="I508" s="92" cm="1">
        <f t="array" ref="I508">SUMPRODUCT(--($E$4:$E$494=C508),--($D$4:$D$494=""),$I$4:$I$494)</f>
        <v>0</v>
      </c>
      <c r="J508" s="92" cm="1">
        <f t="array" ref="J508">SUMPRODUCT(--($E$4:$E$494=C508),--($D$4:$D$494=""),$J$4:$J$494)</f>
        <v>0</v>
      </c>
      <c r="K508" s="92" cm="1">
        <f t="array" ref="K508">SUMPRODUCT(--($E$4:$E$494=C508),--($D$4:$D$494=""),$K$4:$K$494)</f>
        <v>0</v>
      </c>
      <c r="L508" s="92" cm="1">
        <f t="array" ref="L508">SUMPRODUCT(--($E$4:$E$494=C508),--($D$4:$D$494=""),$L$4:$L$494)</f>
        <v>0</v>
      </c>
      <c r="M508" s="92" cm="1">
        <f t="array" ref="M508">SUMPRODUCT(--($E$4:$E$494=C508),--($D$4:$D$494=""),$M$4:$M$494)</f>
        <v>0</v>
      </c>
      <c r="N508" s="92">
        <f t="shared" si="18"/>
        <v>0</v>
      </c>
      <c r="O508" s="81"/>
      <c r="P508" s="92" t="e" cm="1">
        <f t="array" ref="P508">SUMPRODUCT(--($E$4:$E$494=C508),--($D$4:$D$494=""),$P$4:$P$494)</f>
        <v>#N/A</v>
      </c>
    </row>
    <row r="509" spans="3:16">
      <c r="C509" s="81" t="str">
        <f>IF('35'!K13="", "Vrije categorie",'35'!K13)</f>
        <v>K</v>
      </c>
      <c r="F509" s="92" cm="1">
        <f t="array" ref="F509">SUMPRODUCT(--($E$4:$E$494=C509),--($D$4:$D$494=""),$F$4:$F$494)</f>
        <v>0</v>
      </c>
      <c r="G509" s="92" cm="1">
        <f t="array" ref="G509">SUMPRODUCT(--($E$4:$E$494=C509),--($D$4:$D$494=""),$G$4:$G$494)</f>
        <v>0</v>
      </c>
      <c r="H509" s="92" cm="1">
        <f t="array" ref="H509">SUMPRODUCT(--($E$4:$E$494=C509),--($D$4:$D$494=""),$H$4:$H$494)</f>
        <v>0</v>
      </c>
      <c r="I509" s="92" cm="1">
        <f t="array" ref="I509">SUMPRODUCT(--($E$4:$E$494=C509),--($D$4:$D$494=""),$I$4:$I$494)</f>
        <v>0</v>
      </c>
      <c r="J509" s="92" cm="1">
        <f t="array" ref="J509">SUMPRODUCT(--($E$4:$E$494=C509),--($D$4:$D$494=""),$J$4:$J$494)</f>
        <v>0</v>
      </c>
      <c r="K509" s="92" cm="1">
        <f t="array" ref="K509">SUMPRODUCT(--($E$4:$E$494=C509),--($D$4:$D$494=""),$K$4:$K$494)</f>
        <v>0</v>
      </c>
      <c r="L509" s="92" cm="1">
        <f t="array" ref="L509">SUMPRODUCT(--($E$4:$E$494=C509),--($D$4:$D$494=""),$L$4:$L$494)</f>
        <v>0</v>
      </c>
      <c r="M509" s="92" cm="1">
        <f t="array" ref="M509">SUMPRODUCT(--($E$4:$E$494=C509),--($D$4:$D$494=""),$M$4:$M$494)</f>
        <v>0</v>
      </c>
      <c r="N509" s="92">
        <f t="shared" si="18"/>
        <v>0</v>
      </c>
      <c r="O509" s="81"/>
      <c r="P509" s="92" t="e" cm="1">
        <f t="array" ref="P509">SUMPRODUCT(--($E$4:$E$494=C509),--($D$4:$D$494=""),$P$4:$P$494)</f>
        <v>#N/A</v>
      </c>
    </row>
    <row r="510" spans="3:16">
      <c r="C510" s="81" t="str">
        <f>IF('35'!K14="", "Vrije categorie",'35'!K14)</f>
        <v>Vrije categorie</v>
      </c>
      <c r="F510" s="92" cm="1">
        <f t="array" ref="F510">SUMPRODUCT(--($E$4:$E$494=C510),--($D$4:$D$494=""),$F$4:$F$494)</f>
        <v>0</v>
      </c>
      <c r="G510" s="92" cm="1">
        <f t="array" ref="G510">SUMPRODUCT(--($E$4:$E$494=C510),--($D$4:$D$494=""),$G$4:$G$494)</f>
        <v>0</v>
      </c>
      <c r="H510" s="92" cm="1">
        <f t="array" ref="H510">SUMPRODUCT(--($E$4:$E$494=C510),--($D$4:$D$494=""),$H$4:$H$494)</f>
        <v>0</v>
      </c>
      <c r="I510" s="92" cm="1">
        <f t="array" ref="I510">SUMPRODUCT(--($E$4:$E$494=C510),--($D$4:$D$494=""),$I$4:$I$494)</f>
        <v>0</v>
      </c>
      <c r="J510" s="92" cm="1">
        <f t="array" ref="J510">SUMPRODUCT(--($E$4:$E$494=C510),--($D$4:$D$494=""),$J$4:$J$494)</f>
        <v>0</v>
      </c>
      <c r="K510" s="92" cm="1">
        <f t="array" ref="K510">SUMPRODUCT(--($E$4:$E$494=C510),--($D$4:$D$494=""),$K$4:$K$494)</f>
        <v>0</v>
      </c>
      <c r="L510" s="92" cm="1">
        <f t="array" ref="L510">SUMPRODUCT(--($E$4:$E$494=C510),--($D$4:$D$494=""),$L$4:$L$494)</f>
        <v>0</v>
      </c>
      <c r="M510" s="92" cm="1">
        <f t="array" ref="M510">SUMPRODUCT(--($E$4:$E$494=C510),--($D$4:$D$494=""),$M$4:$M$494)</f>
        <v>0</v>
      </c>
      <c r="N510" s="92">
        <f t="shared" si="18"/>
        <v>0</v>
      </c>
      <c r="O510" s="81"/>
      <c r="P510" s="92" t="e" cm="1">
        <f t="array" ref="P510">SUMPRODUCT(--($E$4:$E$494=C510),--($D$4:$D$494=""),$P$4:$P$494)</f>
        <v>#N/A</v>
      </c>
    </row>
    <row r="511" spans="3:16">
      <c r="C511" s="81" t="str">
        <f>IF('35'!K15="", "Vrije categorie",'35'!K15)</f>
        <v>Vrije categorie</v>
      </c>
      <c r="F511" s="92" cm="1">
        <f t="array" ref="F511">SUMPRODUCT(--($E$4:$E$494=C511),--($D$4:$D$494=""),$F$4:$F$494)</f>
        <v>0</v>
      </c>
      <c r="G511" s="92" cm="1">
        <f t="array" ref="G511">SUMPRODUCT(--($E$4:$E$494=C511),--($D$4:$D$494=""),$G$4:$G$494)</f>
        <v>0</v>
      </c>
      <c r="H511" s="92" cm="1">
        <f t="array" ref="H511">SUMPRODUCT(--($E$4:$E$494=C511),--($D$4:$D$494=""),$H$4:$H$494)</f>
        <v>0</v>
      </c>
      <c r="I511" s="92" cm="1">
        <f t="array" ref="I511">SUMPRODUCT(--($E$4:$E$494=C511),--($D$4:$D$494=""),$I$4:$I$494)</f>
        <v>0</v>
      </c>
      <c r="J511" s="92" cm="1">
        <f t="array" ref="J511">SUMPRODUCT(--($E$4:$E$494=C511),--($D$4:$D$494=""),$J$4:$J$494)</f>
        <v>0</v>
      </c>
      <c r="K511" s="92" cm="1">
        <f t="array" ref="K511">SUMPRODUCT(--($E$4:$E$494=C511),--($D$4:$D$494=""),$K$4:$K$494)</f>
        <v>0</v>
      </c>
      <c r="L511" s="92" cm="1">
        <f t="array" ref="L511">SUMPRODUCT(--($E$4:$E$494=C511),--($D$4:$D$494=""),$L$4:$L$494)</f>
        <v>0</v>
      </c>
      <c r="M511" s="92" cm="1">
        <f t="array" ref="M511">SUMPRODUCT(--($E$4:$E$494=C511),--($D$4:$D$494=""),$M$4:$M$494)</f>
        <v>0</v>
      </c>
      <c r="N511" s="92">
        <f t="shared" si="18"/>
        <v>0</v>
      </c>
      <c r="O511" s="81"/>
      <c r="P511" s="92" t="e" cm="1">
        <f t="array" ref="P511">SUMPRODUCT(--($E$4:$E$494=C511),--($D$4:$D$494=""),$P$4:$P$494)</f>
        <v>#N/A</v>
      </c>
    </row>
    <row r="512" spans="3:16" ht="15.75" thickBot="1">
      <c r="C512" s="94" t="s">
        <v>176</v>
      </c>
      <c r="D512" s="90"/>
      <c r="E512" s="90"/>
      <c r="F512" s="93">
        <f>SUM(F499:F511)</f>
        <v>0</v>
      </c>
      <c r="G512" s="93">
        <f t="shared" ref="G512:M512" si="19">SUM(G499:G511)</f>
        <v>0</v>
      </c>
      <c r="H512" s="93">
        <f t="shared" si="19"/>
        <v>0</v>
      </c>
      <c r="I512" s="93">
        <f t="shared" si="19"/>
        <v>0</v>
      </c>
      <c r="J512" s="93">
        <f t="shared" si="19"/>
        <v>0</v>
      </c>
      <c r="K512" s="93">
        <f t="shared" si="19"/>
        <v>0</v>
      </c>
      <c r="L512" s="93">
        <f t="shared" si="19"/>
        <v>0</v>
      </c>
      <c r="M512" s="93">
        <f t="shared" si="19"/>
        <v>0</v>
      </c>
      <c r="N512" s="93">
        <f t="shared" si="18"/>
        <v>0</v>
      </c>
      <c r="O512" s="93"/>
      <c r="P512" s="93" t="e">
        <f>SUM(P499:P511)</f>
        <v>#N/A</v>
      </c>
    </row>
    <row r="513" spans="3:16" ht="15.75" thickTop="1">
      <c r="C513" s="80"/>
      <c r="F513" s="33"/>
      <c r="G513" s="33"/>
      <c r="H513" s="33"/>
      <c r="I513" s="33"/>
      <c r="J513" s="33"/>
      <c r="K513" s="33"/>
      <c r="L513" s="33"/>
      <c r="M513" s="33"/>
      <c r="N513" s="33"/>
      <c r="O513" s="33"/>
      <c r="P513" s="33"/>
    </row>
    <row r="514" spans="3:16" ht="15.75" thickBot="1">
      <c r="C514" s="94" t="s">
        <v>175</v>
      </c>
      <c r="D514" s="90"/>
      <c r="E514" s="90"/>
      <c r="F514" s="93" cm="1">
        <f t="array" ref="F514">SUMPRODUCT(--($E$4:$E$494="X"),F4:F494)</f>
        <v>0</v>
      </c>
      <c r="G514" s="93" cm="1">
        <f t="array" ref="G514">SUMPRODUCT(--($E$4:$E$494="X"),G4:G494)</f>
        <v>0</v>
      </c>
      <c r="H514" s="93" cm="1">
        <f t="array" ref="H514">SUMPRODUCT(--($E$4:$E$494="X"),H4:H494)</f>
        <v>0</v>
      </c>
      <c r="I514" s="93" cm="1">
        <f t="array" ref="I514">SUMPRODUCT(--($E$4:$E$494="X"),I4:I494)</f>
        <v>0</v>
      </c>
      <c r="J514" s="93" cm="1">
        <f t="array" ref="J514">SUMPRODUCT(--($E$4:$E$494="X"),J4:J494)</f>
        <v>0</v>
      </c>
      <c r="K514" s="93" cm="1">
        <f t="array" ref="K514">SUMPRODUCT(--($E$4:$E$494="X"),K4:K494)</f>
        <v>0</v>
      </c>
      <c r="L514" s="93" cm="1">
        <f t="array" ref="L514">SUMPRODUCT(--($E$4:$E$494="X"),L4:L494)</f>
        <v>0</v>
      </c>
      <c r="M514" s="93" cm="1">
        <f t="array" ref="M514">SUMPRODUCT(--($E$4:$E$494="X"),M4:M494)</f>
        <v>0</v>
      </c>
      <c r="N514" s="33"/>
      <c r="O514" s="33"/>
      <c r="P514" s="33"/>
    </row>
    <row r="515" spans="3:16" ht="15.75" thickTop="1"/>
    <row r="517" spans="3:16">
      <c r="C517" s="95" t="s">
        <v>178</v>
      </c>
      <c r="D517" s="96"/>
      <c r="E517" s="96"/>
      <c r="F517" s="96"/>
      <c r="G517" s="96"/>
      <c r="H517" s="96"/>
      <c r="I517" s="96"/>
      <c r="J517" s="96"/>
      <c r="K517" s="96"/>
      <c r="L517" s="96"/>
      <c r="M517" s="96"/>
      <c r="N517" s="95" t="s">
        <v>186</v>
      </c>
    </row>
    <row r="518" spans="3:16">
      <c r="C518" s="95" t="str">
        <f>C499</f>
        <v>A</v>
      </c>
      <c r="D518" s="96"/>
      <c r="E518" s="96"/>
      <c r="F518" s="99" cm="1">
        <f t="array" ref="F518">SUMPRODUCT(--($E$4:$E$494=C518),--($D$4:$D$494="X"),$F$4:$F$494)</f>
        <v>0</v>
      </c>
      <c r="G518" s="99" cm="1">
        <f t="array" ref="G518">SUMPRODUCT(--($E$4:$E$494=C518),--($D$4:$D$494="X"),$G$4:$G$494)</f>
        <v>0</v>
      </c>
      <c r="H518" s="99" cm="1">
        <f t="array" ref="H518">SUMPRODUCT(--($E$4:$E$494=C518),--($D$4:$D$494="X"),$H$4:$H$494)</f>
        <v>0</v>
      </c>
      <c r="I518" s="99" cm="1">
        <f t="array" ref="I518">SUMPRODUCT(--($E$4:$E$494=C518),--($D$4:$D$494="X"),$I$4:$I$494)</f>
        <v>0</v>
      </c>
      <c r="J518" s="99" cm="1">
        <f t="array" ref="J518">SUMPRODUCT(--($E$4:$E$494=C518),--($D$4:$D$494="X"),$J$4:$J$494)</f>
        <v>0</v>
      </c>
      <c r="K518" s="99" cm="1">
        <f t="array" ref="K518">SUMPRODUCT(--($E$4:$E$494=C518),--($D$4:$D$494="X"),$K$4:$K$494)</f>
        <v>0</v>
      </c>
      <c r="L518" s="99" cm="1">
        <f t="array" ref="L518">SUMPRODUCT(--($E$4:$E$494=C518),--($D$4:$D$494="X"),$L$4:$L$494)</f>
        <v>0</v>
      </c>
      <c r="M518" s="99" cm="1">
        <f t="array" ref="M518">SUMPRODUCT(--($E$4:$E$494=C518),--($D$4:$D$494="X"),$M$4:$M$494)</f>
        <v>0</v>
      </c>
      <c r="N518" s="99">
        <f>SUM(F518:M518)</f>
        <v>0</v>
      </c>
    </row>
    <row r="519" spans="3:16">
      <c r="C519" s="95" t="str">
        <f t="shared" ref="C519:C530" si="20">C500</f>
        <v>B</v>
      </c>
      <c r="D519" s="96"/>
      <c r="E519" s="96"/>
      <c r="F519" s="99" cm="1">
        <f t="array" ref="F519">SUMPRODUCT(--($E$4:$E$494=C519),--($D$4:$D$494="X"),$F$4:$F$494)</f>
        <v>0</v>
      </c>
      <c r="G519" s="99" cm="1">
        <f t="array" ref="G519">SUMPRODUCT(--($E$4:$E$494=C519),--($D$4:$D$494="X"),$G$4:$G$494)</f>
        <v>0</v>
      </c>
      <c r="H519" s="99" cm="1">
        <f t="array" ref="H519">SUMPRODUCT(--($E$4:$E$494=C519),--($D$4:$D$494="X"),$H$4:$H$494)</f>
        <v>0</v>
      </c>
      <c r="I519" s="99" cm="1">
        <f t="array" ref="I519">SUMPRODUCT(--($E$4:$E$494=C519),--($D$4:$D$494="X"),$I$4:$I$494)</f>
        <v>0</v>
      </c>
      <c r="J519" s="99" cm="1">
        <f t="array" ref="J519">SUMPRODUCT(--($E$4:$E$494=C519),--($D$4:$D$494="X"),$J$4:$J$494)</f>
        <v>0</v>
      </c>
      <c r="K519" s="99" cm="1">
        <f t="array" ref="K519">SUMPRODUCT(--($E$4:$E$494=C519),--($D$4:$D$494="X"),$K$4:$K$494)</f>
        <v>0</v>
      </c>
      <c r="L519" s="99" cm="1">
        <f t="array" ref="L519">SUMPRODUCT(--($E$4:$E$494=C519),--($D$4:$D$494="X"),$L$4:$L$494)</f>
        <v>0</v>
      </c>
      <c r="M519" s="99" cm="1">
        <f t="array" ref="M519">SUMPRODUCT(--($E$4:$E$494=C519),--($D$4:$D$494="X"),$M$4:$M$494)</f>
        <v>0</v>
      </c>
      <c r="N519" s="99">
        <f t="shared" ref="N519:N530" si="21">SUM(F519:M519)</f>
        <v>0</v>
      </c>
    </row>
    <row r="520" spans="3:16">
      <c r="C520" s="95" t="str">
        <f t="shared" si="20"/>
        <v>C</v>
      </c>
      <c r="D520" s="96"/>
      <c r="E520" s="96"/>
      <c r="F520" s="99" cm="1">
        <f t="array" ref="F520">SUMPRODUCT(--($E$4:$E$494=C520),--($D$4:$D$494="X"),$F$4:$F$494)</f>
        <v>0</v>
      </c>
      <c r="G520" s="99" cm="1">
        <f t="array" ref="G520">SUMPRODUCT(--($E$4:$E$494=C520),--($D$4:$D$494="X"),$G$4:$G$494)</f>
        <v>0</v>
      </c>
      <c r="H520" s="99" cm="1">
        <f t="array" ref="H520">SUMPRODUCT(--($E$4:$E$494=C520),--($D$4:$D$494="X"),$H$4:$H$494)</f>
        <v>0</v>
      </c>
      <c r="I520" s="99" cm="1">
        <f t="array" ref="I520">SUMPRODUCT(--($E$4:$E$494=C520),--($D$4:$D$494="X"),$I$4:$I$494)</f>
        <v>0</v>
      </c>
      <c r="J520" s="99" cm="1">
        <f t="array" ref="J520">SUMPRODUCT(--($E$4:$E$494=C520),--($D$4:$D$494="X"),$J$4:$J$494)</f>
        <v>0</v>
      </c>
      <c r="K520" s="99" cm="1">
        <f t="array" ref="K520">SUMPRODUCT(--($E$4:$E$494=C520),--($D$4:$D$494="X"),$K$4:$K$494)</f>
        <v>0</v>
      </c>
      <c r="L520" s="99" cm="1">
        <f t="array" ref="L520">SUMPRODUCT(--($E$4:$E$494=C520),--($D$4:$D$494="X"),$L$4:$L$494)</f>
        <v>0</v>
      </c>
      <c r="M520" s="99" cm="1">
        <f t="array" ref="M520">SUMPRODUCT(--($E$4:$E$494=C520),--($D$4:$D$494="X"),$M$4:$M$494)</f>
        <v>0</v>
      </c>
      <c r="N520" s="99">
        <f t="shared" si="21"/>
        <v>0</v>
      </c>
    </row>
    <row r="521" spans="3:16">
      <c r="C521" s="95" t="str">
        <f t="shared" si="20"/>
        <v>D</v>
      </c>
      <c r="D521" s="96"/>
      <c r="E521" s="96"/>
      <c r="F521" s="99" cm="1">
        <f t="array" ref="F521">SUMPRODUCT(--($E$4:$E$494=C521),--($D$4:$D$494="X"),$F$4:$F$494)</f>
        <v>0</v>
      </c>
      <c r="G521" s="99" cm="1">
        <f t="array" ref="G521">SUMPRODUCT(--($E$4:$E$494=C521),--($D$4:$D$494="X"),$G$4:$G$494)</f>
        <v>0</v>
      </c>
      <c r="H521" s="99" cm="1">
        <f t="array" ref="H521">SUMPRODUCT(--($E$4:$E$494=C521),--($D$4:$D$494="X"),$H$4:$H$494)</f>
        <v>0</v>
      </c>
      <c r="I521" s="99" cm="1">
        <f t="array" ref="I521">SUMPRODUCT(--($E$4:$E$494=C521),--($D$4:$D$494="X"),$I$4:$I$494)</f>
        <v>0</v>
      </c>
      <c r="J521" s="99" cm="1">
        <f t="array" ref="J521">SUMPRODUCT(--($E$4:$E$494=C521),--($D$4:$D$494="X"),$J$4:$J$494)</f>
        <v>0</v>
      </c>
      <c r="K521" s="99" cm="1">
        <f t="array" ref="K521">SUMPRODUCT(--($E$4:$E$494=C521),--($D$4:$D$494="X"),$K$4:$K$494)</f>
        <v>0</v>
      </c>
      <c r="L521" s="99" cm="1">
        <f t="array" ref="L521">SUMPRODUCT(--($E$4:$E$494=C521),--($D$4:$D$494="X"),$L$4:$L$494)</f>
        <v>0</v>
      </c>
      <c r="M521" s="99" cm="1">
        <f t="array" ref="M521">SUMPRODUCT(--($E$4:$E$494=C521),--($D$4:$D$494="X"),$M$4:$M$494)</f>
        <v>0</v>
      </c>
      <c r="N521" s="99">
        <f t="shared" si="21"/>
        <v>0</v>
      </c>
    </row>
    <row r="522" spans="3:16">
      <c r="C522" s="95" t="str">
        <f t="shared" si="20"/>
        <v>E</v>
      </c>
      <c r="D522" s="96"/>
      <c r="E522" s="96"/>
      <c r="F522" s="99" cm="1">
        <f t="array" ref="F522">SUMPRODUCT(--($E$4:$E$494=C522),--($D$4:$D$494="X"),$F$4:$F$494)</f>
        <v>0</v>
      </c>
      <c r="G522" s="99" cm="1">
        <f t="array" ref="G522">SUMPRODUCT(--($E$4:$E$494=C522),--($D$4:$D$494="X"),$G$4:$G$494)</f>
        <v>0</v>
      </c>
      <c r="H522" s="99" cm="1">
        <f t="array" ref="H522">SUMPRODUCT(--($E$4:$E$494=C522),--($D$4:$D$494="X"),$H$4:$H$494)</f>
        <v>0</v>
      </c>
      <c r="I522" s="99" cm="1">
        <f t="array" ref="I522">SUMPRODUCT(--($E$4:$E$494=C522),--($D$4:$D$494="X"),$I$4:$I$494)</f>
        <v>0</v>
      </c>
      <c r="J522" s="99" cm="1">
        <f t="array" ref="J522">SUMPRODUCT(--($E$4:$E$494=C522),--($D$4:$D$494="X"),$J$4:$J$494)</f>
        <v>0</v>
      </c>
      <c r="K522" s="99" cm="1">
        <f t="array" ref="K522">SUMPRODUCT(--($E$4:$E$494=C522),--($D$4:$D$494="X"),$K$4:$K$494)</f>
        <v>0</v>
      </c>
      <c r="L522" s="99" cm="1">
        <f t="array" ref="L522">SUMPRODUCT(--($E$4:$E$494=C522),--($D$4:$D$494="X"),$L$4:$L$494)</f>
        <v>0</v>
      </c>
      <c r="M522" s="99" cm="1">
        <f t="array" ref="M522">SUMPRODUCT(--($E$4:$E$494=C522),--($D$4:$D$494="X"),$M$4:$M$494)</f>
        <v>0</v>
      </c>
      <c r="N522" s="99">
        <f t="shared" si="21"/>
        <v>0</v>
      </c>
    </row>
    <row r="523" spans="3:16">
      <c r="C523" s="95" t="str">
        <f t="shared" si="20"/>
        <v>F</v>
      </c>
      <c r="D523" s="96"/>
      <c r="E523" s="96"/>
      <c r="F523" s="99" cm="1">
        <f t="array" ref="F523">SUMPRODUCT(--($E$4:$E$494=C523),--($D$4:$D$494="X"),$F$4:$F$494)</f>
        <v>0</v>
      </c>
      <c r="G523" s="99" cm="1">
        <f t="array" ref="G523">SUMPRODUCT(--($E$4:$E$494=C523),--($D$4:$D$494="X"),$G$4:$G$494)</f>
        <v>0</v>
      </c>
      <c r="H523" s="99" cm="1">
        <f t="array" ref="H523">SUMPRODUCT(--($E$4:$E$494=C523),--($D$4:$D$494="X"),$H$4:$H$494)</f>
        <v>0</v>
      </c>
      <c r="I523" s="99" cm="1">
        <f t="array" ref="I523">SUMPRODUCT(--($E$4:$E$494=C523),--($D$4:$D$494="X"),$I$4:$I$494)</f>
        <v>0</v>
      </c>
      <c r="J523" s="99" cm="1">
        <f t="array" ref="J523">SUMPRODUCT(--($E$4:$E$494=C523),--($D$4:$D$494="X"),$J$4:$J$494)</f>
        <v>0</v>
      </c>
      <c r="K523" s="99" cm="1">
        <f t="array" ref="K523">SUMPRODUCT(--($E$4:$E$494=C523),--($D$4:$D$494="X"),$K$4:$K$494)</f>
        <v>0</v>
      </c>
      <c r="L523" s="99" cm="1">
        <f t="array" ref="L523">SUMPRODUCT(--($E$4:$E$494=C523),--($D$4:$D$494="X"),$L$4:$L$494)</f>
        <v>0</v>
      </c>
      <c r="M523" s="99" cm="1">
        <f t="array" ref="M523">SUMPRODUCT(--($E$4:$E$494=C523),--($D$4:$D$494="X"),$M$4:$M$494)</f>
        <v>0</v>
      </c>
      <c r="N523" s="99">
        <f t="shared" si="21"/>
        <v>0</v>
      </c>
    </row>
    <row r="524" spans="3:16">
      <c r="C524" s="95" t="str">
        <f t="shared" si="20"/>
        <v>G</v>
      </c>
      <c r="D524" s="96"/>
      <c r="E524" s="96"/>
      <c r="F524" s="99" cm="1">
        <f t="array" ref="F524">SUMPRODUCT(--($E$4:$E$494=C524),--($D$4:$D$494="X"),$F$4:$F$494)</f>
        <v>0</v>
      </c>
      <c r="G524" s="99" cm="1">
        <f t="array" ref="G524">SUMPRODUCT(--($E$4:$E$494=C524),--($D$4:$D$494="X"),$G$4:$G$494)</f>
        <v>0</v>
      </c>
      <c r="H524" s="99" cm="1">
        <f t="array" ref="H524">SUMPRODUCT(--($E$4:$E$494=C524),--($D$4:$D$494="X"),$H$4:$H$494)</f>
        <v>0</v>
      </c>
      <c r="I524" s="99" cm="1">
        <f t="array" ref="I524">SUMPRODUCT(--($E$4:$E$494=C524),--($D$4:$D$494="X"),$I$4:$I$494)</f>
        <v>0</v>
      </c>
      <c r="J524" s="99" cm="1">
        <f t="array" ref="J524">SUMPRODUCT(--($E$4:$E$494=C524),--($D$4:$D$494="X"),$J$4:$J$494)</f>
        <v>0</v>
      </c>
      <c r="K524" s="99" cm="1">
        <f t="array" ref="K524">SUMPRODUCT(--($E$4:$E$494=C524),--($D$4:$D$494="X"),$K$4:$K$494)</f>
        <v>0</v>
      </c>
      <c r="L524" s="99" cm="1">
        <f t="array" ref="L524">SUMPRODUCT(--($E$4:$E$494=C524),--($D$4:$D$494="X"),$L$4:$L$494)</f>
        <v>0</v>
      </c>
      <c r="M524" s="99" cm="1">
        <f t="array" ref="M524">SUMPRODUCT(--($E$4:$E$494=C524),--($D$4:$D$494="X"),$M$4:$M$494)</f>
        <v>0</v>
      </c>
      <c r="N524" s="99">
        <f t="shared" si="21"/>
        <v>0</v>
      </c>
    </row>
    <row r="525" spans="3:16">
      <c r="C525" s="95" t="str">
        <f t="shared" si="20"/>
        <v>H</v>
      </c>
      <c r="D525" s="96"/>
      <c r="E525" s="96"/>
      <c r="F525" s="99" cm="1">
        <f t="array" ref="F525">SUMPRODUCT(--($E$4:$E$494=C525),--($D$4:$D$494="X"),$F$4:$F$494)</f>
        <v>0</v>
      </c>
      <c r="G525" s="99" cm="1">
        <f t="array" ref="G525">SUMPRODUCT(--($E$4:$E$494=C525),--($D$4:$D$494="X"),$G$4:$G$494)</f>
        <v>0</v>
      </c>
      <c r="H525" s="99" cm="1">
        <f t="array" ref="H525">SUMPRODUCT(--($E$4:$E$494=C525),--($D$4:$D$494="X"),$H$4:$H$494)</f>
        <v>0</v>
      </c>
      <c r="I525" s="99" cm="1">
        <f t="array" ref="I525">SUMPRODUCT(--($E$4:$E$494=C525),--($D$4:$D$494="X"),$I$4:$I$494)</f>
        <v>0</v>
      </c>
      <c r="J525" s="99" cm="1">
        <f t="array" ref="J525">SUMPRODUCT(--($E$4:$E$494=C525),--($D$4:$D$494="X"),$J$4:$J$494)</f>
        <v>0</v>
      </c>
      <c r="K525" s="99" cm="1">
        <f t="array" ref="K525">SUMPRODUCT(--($E$4:$E$494=C525),--($D$4:$D$494="X"),$K$4:$K$494)</f>
        <v>0</v>
      </c>
      <c r="L525" s="99" cm="1">
        <f t="array" ref="L525">SUMPRODUCT(--($E$4:$E$494=C525),--($D$4:$D$494="X"),$L$4:$L$494)</f>
        <v>0</v>
      </c>
      <c r="M525" s="99" cm="1">
        <f t="array" ref="M525">SUMPRODUCT(--($E$4:$E$494=C525),--($D$4:$D$494="X"),$M$4:$M$494)</f>
        <v>0</v>
      </c>
      <c r="N525" s="99">
        <f t="shared" si="21"/>
        <v>0</v>
      </c>
    </row>
    <row r="526" spans="3:16">
      <c r="C526" s="95" t="str">
        <f t="shared" si="20"/>
        <v>I</v>
      </c>
      <c r="D526" s="96"/>
      <c r="E526" s="96"/>
      <c r="F526" s="99" cm="1">
        <f t="array" ref="F526">SUMPRODUCT(--($E$4:$E$494=C526),--($D$4:$D$494="X"),$F$4:$F$494)</f>
        <v>0</v>
      </c>
      <c r="G526" s="99" cm="1">
        <f t="array" ref="G526">SUMPRODUCT(--($E$4:$E$494=C526),--($D$4:$D$494="X"),$G$4:$G$494)</f>
        <v>0</v>
      </c>
      <c r="H526" s="99" cm="1">
        <f t="array" ref="H526">SUMPRODUCT(--($E$4:$E$494=C526),--($D$4:$D$494="X"),$H$4:$H$494)</f>
        <v>0</v>
      </c>
      <c r="I526" s="99" cm="1">
        <f t="array" ref="I526">SUMPRODUCT(--($E$4:$E$494=C526),--($D$4:$D$494="X"),$I$4:$I$494)</f>
        <v>0</v>
      </c>
      <c r="J526" s="99" cm="1">
        <f t="array" ref="J526">SUMPRODUCT(--($E$4:$E$494=C526),--($D$4:$D$494="X"),$J$4:$J$494)</f>
        <v>0</v>
      </c>
      <c r="K526" s="99" cm="1">
        <f t="array" ref="K526">SUMPRODUCT(--($E$4:$E$494=C526),--($D$4:$D$494="X"),$K$4:$K$494)</f>
        <v>0</v>
      </c>
      <c r="L526" s="99" cm="1">
        <f t="array" ref="L526">SUMPRODUCT(--($E$4:$E$494=C526),--($D$4:$D$494="X"),$L$4:$L$494)</f>
        <v>0</v>
      </c>
      <c r="M526" s="99" cm="1">
        <f t="array" ref="M526">SUMPRODUCT(--($E$4:$E$494=C526),--($D$4:$D$494="X"),$M$4:$M$494)</f>
        <v>0</v>
      </c>
      <c r="N526" s="99">
        <f t="shared" si="21"/>
        <v>0</v>
      </c>
    </row>
    <row r="527" spans="3:16">
      <c r="C527" s="95" t="str">
        <f t="shared" si="20"/>
        <v>J</v>
      </c>
      <c r="D527" s="96"/>
      <c r="E527" s="96"/>
      <c r="F527" s="99" cm="1">
        <f t="array" ref="F527">SUMPRODUCT(--($E$4:$E$494=C527),--($D$4:$D$494="X"),$F$4:$F$494)</f>
        <v>0</v>
      </c>
      <c r="G527" s="99" cm="1">
        <f t="array" ref="G527">SUMPRODUCT(--($E$4:$E$494=C527),--($D$4:$D$494="X"),$G$4:$G$494)</f>
        <v>0</v>
      </c>
      <c r="H527" s="99" cm="1">
        <f t="array" ref="H527">SUMPRODUCT(--($E$4:$E$494=C527),--($D$4:$D$494="X"),$H$4:$H$494)</f>
        <v>0</v>
      </c>
      <c r="I527" s="99" cm="1">
        <f t="array" ref="I527">SUMPRODUCT(--($E$4:$E$494=C527),--($D$4:$D$494="X"),$I$4:$I$494)</f>
        <v>0</v>
      </c>
      <c r="J527" s="99" cm="1">
        <f t="array" ref="J527">SUMPRODUCT(--($E$4:$E$494=C527),--($D$4:$D$494="X"),$J$4:$J$494)</f>
        <v>0</v>
      </c>
      <c r="K527" s="99" cm="1">
        <f t="array" ref="K527">SUMPRODUCT(--($E$4:$E$494=C527),--($D$4:$D$494="X"),$K$4:$K$494)</f>
        <v>0</v>
      </c>
      <c r="L527" s="99" cm="1">
        <f t="array" ref="L527">SUMPRODUCT(--($E$4:$E$494=C527),--($D$4:$D$494="X"),$L$4:$L$494)</f>
        <v>0</v>
      </c>
      <c r="M527" s="99" cm="1">
        <f t="array" ref="M527">SUMPRODUCT(--($E$4:$E$494=C527),--($D$4:$D$494="X"),$M$4:$M$494)</f>
        <v>0</v>
      </c>
      <c r="N527" s="99">
        <f t="shared" si="21"/>
        <v>0</v>
      </c>
    </row>
    <row r="528" spans="3:16">
      <c r="C528" s="95" t="str">
        <f t="shared" si="20"/>
        <v>K</v>
      </c>
      <c r="D528" s="96"/>
      <c r="E528" s="96"/>
      <c r="F528" s="99" cm="1">
        <f t="array" ref="F528">SUMPRODUCT(--($E$4:$E$494=C528),--($D$4:$D$494="X"),$F$4:$F$494)</f>
        <v>0</v>
      </c>
      <c r="G528" s="99" cm="1">
        <f t="array" ref="G528">SUMPRODUCT(--($E$4:$E$494=C528),--($D$4:$D$494="X"),$G$4:$G$494)</f>
        <v>0</v>
      </c>
      <c r="H528" s="99" cm="1">
        <f t="array" ref="H528">SUMPRODUCT(--($E$4:$E$494=C528),--($D$4:$D$494="X"),$H$4:$H$494)</f>
        <v>0</v>
      </c>
      <c r="I528" s="99" cm="1">
        <f t="array" ref="I528">SUMPRODUCT(--($E$4:$E$494=C528),--($D$4:$D$494="X"),$I$4:$I$494)</f>
        <v>0</v>
      </c>
      <c r="J528" s="99" cm="1">
        <f t="array" ref="J528">SUMPRODUCT(--($E$4:$E$494=C528),--($D$4:$D$494="X"),$J$4:$J$494)</f>
        <v>0</v>
      </c>
      <c r="K528" s="99" cm="1">
        <f t="array" ref="K528">SUMPRODUCT(--($E$4:$E$494=C528),--($D$4:$D$494="X"),$K$4:$K$494)</f>
        <v>0</v>
      </c>
      <c r="L528" s="99" cm="1">
        <f t="array" ref="L528">SUMPRODUCT(--($E$4:$E$494=C528),--($D$4:$D$494="X"),$L$4:$L$494)</f>
        <v>0</v>
      </c>
      <c r="M528" s="99" cm="1">
        <f t="array" ref="M528">SUMPRODUCT(--($E$4:$E$494=C528),--($D$4:$D$494="X"),$M$4:$M$494)</f>
        <v>0</v>
      </c>
      <c r="N528" s="99">
        <f t="shared" si="21"/>
        <v>0</v>
      </c>
    </row>
    <row r="529" spans="3:14">
      <c r="C529" s="95" t="str">
        <f t="shared" si="20"/>
        <v>Vrije categorie</v>
      </c>
      <c r="D529" s="96"/>
      <c r="E529" s="96"/>
      <c r="F529" s="99" cm="1">
        <f t="array" ref="F529">SUMPRODUCT(--($E$4:$E$494=C529),--($D$4:$D$494="X"),$F$4:$F$494)</f>
        <v>0</v>
      </c>
      <c r="G529" s="99" cm="1">
        <f t="array" ref="G529">SUMPRODUCT(--($E$4:$E$494=C529),--($D$4:$D$494="X"),$G$4:$G$494)</f>
        <v>0</v>
      </c>
      <c r="H529" s="99" cm="1">
        <f t="array" ref="H529">SUMPRODUCT(--($E$4:$E$494=C529),--($D$4:$D$494="X"),$H$4:$H$494)</f>
        <v>0</v>
      </c>
      <c r="I529" s="99" cm="1">
        <f t="array" ref="I529">SUMPRODUCT(--($E$4:$E$494=C529),--($D$4:$D$494="X"),$I$4:$I$494)</f>
        <v>0</v>
      </c>
      <c r="J529" s="99" cm="1">
        <f t="array" ref="J529">SUMPRODUCT(--($E$4:$E$494=C529),--($D$4:$D$494="X"),$J$4:$J$494)</f>
        <v>0</v>
      </c>
      <c r="K529" s="99" cm="1">
        <f t="array" ref="K529">SUMPRODUCT(--($E$4:$E$494=C529),--($D$4:$D$494="X"),$K$4:$K$494)</f>
        <v>0</v>
      </c>
      <c r="L529" s="99" cm="1">
        <f t="array" ref="L529">SUMPRODUCT(--($E$4:$E$494=C529),--($D$4:$D$494="X"),$L$4:$L$494)</f>
        <v>0</v>
      </c>
      <c r="M529" s="99" cm="1">
        <f t="array" ref="M529">SUMPRODUCT(--($E$4:$E$494=C529),--($D$4:$D$494="X"),$M$4:$M$494)</f>
        <v>0</v>
      </c>
      <c r="N529" s="99">
        <f t="shared" si="21"/>
        <v>0</v>
      </c>
    </row>
    <row r="530" spans="3:14">
      <c r="C530" s="95" t="str">
        <f t="shared" si="20"/>
        <v>Vrije categorie</v>
      </c>
      <c r="D530" s="96"/>
      <c r="E530" s="96"/>
      <c r="F530" s="99" cm="1">
        <f t="array" ref="F530">SUMPRODUCT(--($E$4:$E$494=C530),--($D$4:$D$494="X"),$F$4:$F$494)</f>
        <v>0</v>
      </c>
      <c r="G530" s="99" cm="1">
        <f t="array" ref="G530">SUMPRODUCT(--($E$4:$E$494=C530),--($D$4:$D$494="X"),$G$4:$G$494)</f>
        <v>0</v>
      </c>
      <c r="H530" s="99" cm="1">
        <f t="array" ref="H530">SUMPRODUCT(--($E$4:$E$494=C530),--($D$4:$D$494="X"),$H$4:$H$494)</f>
        <v>0</v>
      </c>
      <c r="I530" s="99" cm="1">
        <f t="array" ref="I530">SUMPRODUCT(--($E$4:$E$494=C530),--($D$4:$D$494="X"),$I$4:$I$494)</f>
        <v>0</v>
      </c>
      <c r="J530" s="99" cm="1">
        <f t="array" ref="J530">SUMPRODUCT(--($E$4:$E$494=C530),--($D$4:$D$494="X"),$J$4:$J$494)</f>
        <v>0</v>
      </c>
      <c r="K530" s="99" cm="1">
        <f t="array" ref="K530">SUMPRODUCT(--($E$4:$E$494=C530),--($D$4:$D$494="X"),$K$4:$K$494)</f>
        <v>0</v>
      </c>
      <c r="L530" s="99" cm="1">
        <f t="array" ref="L530">SUMPRODUCT(--($E$4:$E$494=C530),--($D$4:$D$494="X"),$L$4:$L$494)</f>
        <v>0</v>
      </c>
      <c r="M530" s="99" cm="1">
        <f t="array" ref="M530">SUMPRODUCT(--($E$4:$E$494=C530),--($D$4:$D$494="X"),$M$4:$M$494)</f>
        <v>0</v>
      </c>
      <c r="N530" s="99">
        <f t="shared" si="21"/>
        <v>0</v>
      </c>
    </row>
    <row r="531" spans="3:14" ht="15.75" thickBot="1">
      <c r="C531" s="97" t="s">
        <v>179</v>
      </c>
      <c r="D531" s="98"/>
      <c r="E531" s="98"/>
      <c r="F531" s="100">
        <f>SUM(F518:F530)</f>
        <v>0</v>
      </c>
      <c r="G531" s="100">
        <f t="shared" ref="G531:M531" si="22">SUM(G518:G530)</f>
        <v>0</v>
      </c>
      <c r="H531" s="100">
        <f t="shared" si="22"/>
        <v>0</v>
      </c>
      <c r="I531" s="100">
        <f t="shared" si="22"/>
        <v>0</v>
      </c>
      <c r="J531" s="100">
        <f t="shared" si="22"/>
        <v>0</v>
      </c>
      <c r="K531" s="100">
        <f t="shared" si="22"/>
        <v>0</v>
      </c>
      <c r="L531" s="100">
        <f t="shared" si="22"/>
        <v>0</v>
      </c>
      <c r="M531" s="100">
        <f t="shared" si="22"/>
        <v>0</v>
      </c>
      <c r="N531" s="100">
        <f>SUM(N518:N530)</f>
        <v>0</v>
      </c>
    </row>
    <row r="532" spans="3:14" ht="15.75" thickTop="1"/>
  </sheetData>
  <mergeCells count="4">
    <mergeCell ref="B1:C1"/>
    <mergeCell ref="D1:J1"/>
    <mergeCell ref="B2:C2"/>
    <mergeCell ref="D2:J2"/>
  </mergeCells>
  <pageMargins left="0.7" right="0.7" top="0.75" bottom="0.75" header="0.3" footer="0.3"/>
  <pageSetup paperSize="9" orientation="portrait"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91F1E6-F2E8-4EF4-823C-476939083A27}">
  <sheetPr>
    <tabColor rgb="FFC2E76B"/>
  </sheetPr>
  <dimension ref="A2:N63"/>
  <sheetViews>
    <sheetView showGridLines="0" workbookViewId="0">
      <selection activeCell="A35" sqref="A35:D35"/>
    </sheetView>
  </sheetViews>
  <sheetFormatPr defaultRowHeight="15"/>
  <cols>
    <col min="1" max="1" width="30" customWidth="1"/>
    <col min="4" max="4" width="13.28515625" customWidth="1"/>
    <col min="5" max="5" width="16.140625" customWidth="1"/>
    <col min="6" max="6" width="17.85546875" customWidth="1"/>
    <col min="7" max="7" width="13.85546875" customWidth="1"/>
    <col min="8" max="8" width="16.7109375" bestFit="1" customWidth="1"/>
    <col min="9" max="9" width="18.42578125" bestFit="1" customWidth="1"/>
    <col min="11" max="11" width="10" customWidth="1"/>
    <col min="12" max="12" width="10.85546875" bestFit="1" customWidth="1"/>
    <col min="13" max="13" width="16" customWidth="1"/>
    <col min="14" max="14" width="16.7109375" bestFit="1" customWidth="1"/>
  </cols>
  <sheetData>
    <row r="2" spans="1:14" ht="45">
      <c r="A2" s="74"/>
      <c r="B2" s="75"/>
      <c r="C2" s="75"/>
      <c r="D2" s="76" t="str">
        <f>CONCATENATE("Uitvoeringsbepaling"," ",H5,", onderdeel van ",Kwaliteitscontroles!A2," ",Kwaliteitscontroles!A3)</f>
        <v xml:space="preserve">Uitvoeringsbepaling 36, onderdeel van bestek </v>
      </c>
      <c r="E2" s="76"/>
      <c r="F2" s="76"/>
      <c r="G2" s="76"/>
      <c r="H2" s="77"/>
      <c r="I2" s="37"/>
      <c r="K2" t="s">
        <v>67</v>
      </c>
      <c r="L2" t="s">
        <v>170</v>
      </c>
      <c r="M2" s="65" t="s">
        <v>169</v>
      </c>
      <c r="N2" t="s">
        <v>183</v>
      </c>
    </row>
    <row r="3" spans="1:14">
      <c r="K3" s="58" t="s">
        <v>50</v>
      </c>
      <c r="L3" s="71"/>
      <c r="M3" s="132"/>
      <c r="N3" s="112" t="e">
        <f>'36a'!P499/M3</f>
        <v>#N/A</v>
      </c>
    </row>
    <row r="4" spans="1:14">
      <c r="A4" s="42" t="s">
        <v>78</v>
      </c>
      <c r="B4" s="229" t="str">
        <f>VLOOKUP(H5,Kwaliteitscontroles!A5:E54,3)</f>
        <v>Complex 36</v>
      </c>
      <c r="C4" s="229"/>
      <c r="D4" s="229"/>
      <c r="E4" s="229"/>
      <c r="F4" s="45"/>
      <c r="G4" s="45"/>
      <c r="H4" s="38"/>
      <c r="K4" s="60" t="s">
        <v>53</v>
      </c>
      <c r="L4" s="72"/>
      <c r="M4" s="133"/>
      <c r="N4" s="113" t="e">
        <f>'36a'!P500/M4</f>
        <v>#N/A</v>
      </c>
    </row>
    <row r="5" spans="1:14">
      <c r="A5" s="43" t="s">
        <v>79</v>
      </c>
      <c r="B5" s="230" t="str">
        <f>VLOOKUP(H5,Kwaliteitscontroles!A5:E54,4)</f>
        <v>Complex 36</v>
      </c>
      <c r="C5" s="230"/>
      <c r="D5" s="230"/>
      <c r="E5" s="230"/>
      <c r="F5" s="245" t="s">
        <v>81</v>
      </c>
      <c r="G5" s="245"/>
      <c r="H5" s="39">
        <f>Kwaliteitscontroles!A40</f>
        <v>36</v>
      </c>
      <c r="K5" s="60" t="s">
        <v>54</v>
      </c>
      <c r="L5" s="72"/>
      <c r="M5" s="133"/>
      <c r="N5" s="113" t="e">
        <f>'36a'!P501/M5</f>
        <v>#N/A</v>
      </c>
    </row>
    <row r="6" spans="1:14">
      <c r="A6" s="44" t="s">
        <v>80</v>
      </c>
      <c r="B6" s="231" t="str">
        <f>VLOOKUP(H5,Kwaliteitscontroles!A5:E54,5)</f>
        <v>Complex 36</v>
      </c>
      <c r="C6" s="231"/>
      <c r="D6" s="231"/>
      <c r="E6" s="231"/>
      <c r="F6" s="246" t="s">
        <v>82</v>
      </c>
      <c r="G6" s="246"/>
      <c r="H6" s="40" t="str">
        <f>CONCATENATE(H5,"a")</f>
        <v>36a</v>
      </c>
      <c r="K6" s="60" t="s">
        <v>55</v>
      </c>
      <c r="L6" s="72"/>
      <c r="M6" s="133"/>
      <c r="N6" s="113" t="e">
        <f>'36a'!P502/M6</f>
        <v>#N/A</v>
      </c>
    </row>
    <row r="7" spans="1:14">
      <c r="K7" s="60" t="s">
        <v>51</v>
      </c>
      <c r="L7" s="72"/>
      <c r="M7" s="133"/>
      <c r="N7" s="113" t="e">
        <f>'36a'!P503/M7</f>
        <v>#N/A</v>
      </c>
    </row>
    <row r="8" spans="1:14">
      <c r="A8" s="11" t="s">
        <v>83</v>
      </c>
      <c r="B8" s="12"/>
      <c r="C8" s="12"/>
      <c r="D8" s="12"/>
      <c r="E8" s="41">
        <f>MAX(L3:L16)</f>
        <v>0</v>
      </c>
      <c r="K8" s="60" t="s">
        <v>56</v>
      </c>
      <c r="L8" s="72"/>
      <c r="M8" s="133"/>
      <c r="N8" s="113" t="e">
        <f>'36a'!P504/M8</f>
        <v>#N/A</v>
      </c>
    </row>
    <row r="9" spans="1:14">
      <c r="A9" s="11" t="s">
        <v>26</v>
      </c>
      <c r="B9" s="12"/>
      <c r="C9" s="12"/>
      <c r="D9" s="12"/>
      <c r="E9" s="152">
        <v>0.08</v>
      </c>
      <c r="K9" s="60" t="s">
        <v>185</v>
      </c>
      <c r="L9" s="72"/>
      <c r="M9" s="133"/>
      <c r="N9" s="113" t="e">
        <f>'36a'!P505/M9</f>
        <v>#N/A</v>
      </c>
    </row>
    <row r="10" spans="1:14">
      <c r="H10" s="33" t="s">
        <v>92</v>
      </c>
      <c r="K10" s="60" t="s">
        <v>57</v>
      </c>
      <c r="L10" s="72"/>
      <c r="M10" s="133"/>
      <c r="N10" s="113" t="e">
        <f>'36a'!P506/M10</f>
        <v>#N/A</v>
      </c>
    </row>
    <row r="11" spans="1:14">
      <c r="A11" s="11" t="s">
        <v>84</v>
      </c>
      <c r="B11" s="12"/>
      <c r="C11" s="12"/>
      <c r="D11" s="12"/>
      <c r="E11" s="12"/>
      <c r="F11" s="46"/>
      <c r="G11" s="46"/>
      <c r="H11" s="48" t="e">
        <f>SUM(N3:N16)*Offertetarief</f>
        <v>#N/A</v>
      </c>
      <c r="K11" s="60" t="s">
        <v>58</v>
      </c>
      <c r="L11" s="72"/>
      <c r="M11" s="133"/>
      <c r="N11" s="113" t="e">
        <f>'36a'!P507/M11</f>
        <v>#N/A</v>
      </c>
    </row>
    <row r="12" spans="1:14">
      <c r="F12" s="33" t="s">
        <v>60</v>
      </c>
      <c r="G12" s="33" t="s">
        <v>86</v>
      </c>
      <c r="K12" s="60" t="s">
        <v>59</v>
      </c>
      <c r="L12" s="72"/>
      <c r="M12" s="133"/>
      <c r="N12" s="113" t="e">
        <f>'36a'!P508/M12</f>
        <v>#N/A</v>
      </c>
    </row>
    <row r="13" spans="1:14">
      <c r="A13" s="12" t="s">
        <v>152</v>
      </c>
      <c r="B13" s="12"/>
      <c r="C13" s="12"/>
      <c r="D13" s="12"/>
      <c r="E13" s="13"/>
      <c r="F13" s="69">
        <f>'36a'!N512</f>
        <v>0</v>
      </c>
      <c r="G13" s="115"/>
      <c r="H13" s="49">
        <f>(F13*G13)*4</f>
        <v>0</v>
      </c>
      <c r="K13" s="60" t="s">
        <v>52</v>
      </c>
      <c r="L13" s="72"/>
      <c r="M13" s="133"/>
      <c r="N13" s="113" t="e">
        <f>'36a'!P509/M13</f>
        <v>#N/A</v>
      </c>
    </row>
    <row r="14" spans="1:14" ht="15.75">
      <c r="F14" s="47" t="s">
        <v>85</v>
      </c>
      <c r="G14" s="102"/>
      <c r="H14" s="49" t="e">
        <f>SUM(H11:H13)</f>
        <v>#N/A</v>
      </c>
      <c r="K14" s="60"/>
      <c r="L14" s="72"/>
      <c r="M14" s="133"/>
      <c r="N14" s="113"/>
    </row>
    <row r="15" spans="1:14">
      <c r="K15" s="60"/>
      <c r="L15" s="72"/>
      <c r="M15" s="133"/>
      <c r="N15" s="113"/>
    </row>
    <row r="16" spans="1:14">
      <c r="A16" t="s">
        <v>165</v>
      </c>
      <c r="K16" s="62"/>
      <c r="L16" s="73"/>
      <c r="M16" s="134"/>
      <c r="N16" s="114"/>
    </row>
    <row r="17" spans="1:9">
      <c r="A17" s="241" t="s">
        <v>166</v>
      </c>
      <c r="B17" s="241"/>
      <c r="C17" s="241"/>
      <c r="D17" s="70" t="e">
        <f>'36a'!P512</f>
        <v>#N/A</v>
      </c>
      <c r="E17" s="241" t="s">
        <v>167</v>
      </c>
      <c r="F17" s="241"/>
      <c r="G17" s="70" t="e">
        <f>D17/E8</f>
        <v>#N/A</v>
      </c>
      <c r="H17" s="67" t="s">
        <v>168</v>
      </c>
      <c r="I17" s="69" t="e">
        <f>D17/SUM(N3:N16)</f>
        <v>#N/A</v>
      </c>
    </row>
    <row r="20" spans="1:9">
      <c r="A20" s="50" t="s">
        <v>153</v>
      </c>
      <c r="E20" s="33" t="s">
        <v>60</v>
      </c>
      <c r="F20" s="33" t="s">
        <v>86</v>
      </c>
      <c r="G20" s="33" t="s">
        <v>87</v>
      </c>
      <c r="H20" s="33" t="s">
        <v>88</v>
      </c>
      <c r="I20" s="33" t="s">
        <v>92</v>
      </c>
    </row>
    <row r="21" spans="1:9">
      <c r="A21" s="125"/>
      <c r="B21" s="119"/>
      <c r="C21" s="119"/>
      <c r="D21" s="119"/>
      <c r="E21" s="225"/>
      <c r="F21" s="225"/>
      <c r="G21" s="225"/>
      <c r="H21" s="225"/>
      <c r="I21" s="120"/>
    </row>
    <row r="22" spans="1:9">
      <c r="A22" s="262" t="s">
        <v>155</v>
      </c>
      <c r="B22" s="263"/>
      <c r="C22" s="263"/>
      <c r="D22" s="227"/>
      <c r="E22" s="121">
        <f>'36a'!G512</f>
        <v>0</v>
      </c>
      <c r="F22" s="122"/>
      <c r="G22" s="123">
        <f t="shared" ref="G22:G34" si="0">E22*F22</f>
        <v>0</v>
      </c>
      <c r="H22" s="124"/>
      <c r="I22" s="123">
        <f t="shared" ref="I22:I34" si="1">G22*H22</f>
        <v>0</v>
      </c>
    </row>
    <row r="23" spans="1:9">
      <c r="A23" s="224" t="s">
        <v>156</v>
      </c>
      <c r="B23" s="225"/>
      <c r="C23" s="225"/>
      <c r="D23" s="226"/>
      <c r="E23" s="51">
        <f>E22</f>
        <v>0</v>
      </c>
      <c r="F23" s="88"/>
      <c r="G23" s="83">
        <f t="shared" si="0"/>
        <v>0</v>
      </c>
      <c r="H23" s="61"/>
      <c r="I23" s="83">
        <f t="shared" si="1"/>
        <v>0</v>
      </c>
    </row>
    <row r="24" spans="1:9">
      <c r="A24" s="224" t="s">
        <v>157</v>
      </c>
      <c r="B24" s="225"/>
      <c r="C24" s="225"/>
      <c r="D24" s="226"/>
      <c r="E24" s="51">
        <f>E22</f>
        <v>0</v>
      </c>
      <c r="F24" s="88"/>
      <c r="G24" s="83">
        <f t="shared" si="0"/>
        <v>0</v>
      </c>
      <c r="H24" s="61"/>
      <c r="I24" s="83">
        <f t="shared" si="1"/>
        <v>0</v>
      </c>
    </row>
    <row r="25" spans="1:9">
      <c r="A25" s="224" t="s">
        <v>158</v>
      </c>
      <c r="B25" s="225"/>
      <c r="C25" s="225"/>
      <c r="D25" s="226"/>
      <c r="E25" s="51">
        <f>E22</f>
        <v>0</v>
      </c>
      <c r="F25" s="88"/>
      <c r="G25" s="83">
        <f t="shared" si="0"/>
        <v>0</v>
      </c>
      <c r="H25" s="61"/>
      <c r="I25" s="83">
        <f t="shared" si="1"/>
        <v>0</v>
      </c>
    </row>
    <row r="26" spans="1:9">
      <c r="A26" s="224" t="s">
        <v>61</v>
      </c>
      <c r="B26" s="225"/>
      <c r="C26" s="225"/>
      <c r="D26" s="226"/>
      <c r="E26" s="51">
        <f>'36a'!F512-E27</f>
        <v>0</v>
      </c>
      <c r="F26" s="88"/>
      <c r="G26" s="83">
        <f t="shared" si="0"/>
        <v>0</v>
      </c>
      <c r="H26" s="61"/>
      <c r="I26" s="83">
        <f t="shared" si="1"/>
        <v>0</v>
      </c>
    </row>
    <row r="27" spans="1:9">
      <c r="A27" s="224" t="s">
        <v>62</v>
      </c>
      <c r="B27" s="225"/>
      <c r="C27" s="225"/>
      <c r="D27" s="264"/>
      <c r="E27" s="126"/>
      <c r="F27" s="127"/>
      <c r="G27" s="128">
        <f t="shared" si="0"/>
        <v>0</v>
      </c>
      <c r="H27" s="129"/>
      <c r="I27" s="128">
        <f t="shared" si="1"/>
        <v>0</v>
      </c>
    </row>
    <row r="28" spans="1:9">
      <c r="A28" s="125"/>
      <c r="B28" s="119"/>
      <c r="C28" s="119"/>
      <c r="D28" s="119"/>
      <c r="E28" s="225"/>
      <c r="F28" s="225"/>
      <c r="G28" s="225"/>
      <c r="H28" s="225"/>
      <c r="I28" s="120"/>
    </row>
    <row r="29" spans="1:9">
      <c r="A29" s="224" t="s">
        <v>159</v>
      </c>
      <c r="B29" s="225"/>
      <c r="C29" s="225"/>
      <c r="D29" s="227"/>
      <c r="E29" s="121">
        <f>'36a'!S495</f>
        <v>0</v>
      </c>
      <c r="F29" s="122"/>
      <c r="G29" s="123">
        <f t="shared" si="0"/>
        <v>0</v>
      </c>
      <c r="H29" s="124"/>
      <c r="I29" s="123">
        <f t="shared" si="1"/>
        <v>0</v>
      </c>
    </row>
    <row r="30" spans="1:9">
      <c r="A30" s="224" t="s">
        <v>160</v>
      </c>
      <c r="B30" s="225"/>
      <c r="C30" s="225"/>
      <c r="D30" s="226"/>
      <c r="E30" s="51">
        <f>'36a'!R495</f>
        <v>0</v>
      </c>
      <c r="F30" s="88"/>
      <c r="G30" s="83">
        <f t="shared" si="0"/>
        <v>0</v>
      </c>
      <c r="H30" s="61"/>
      <c r="I30" s="83">
        <f t="shared" si="1"/>
        <v>0</v>
      </c>
    </row>
    <row r="31" spans="1:9">
      <c r="A31" s="224" t="s">
        <v>161</v>
      </c>
      <c r="B31" s="225"/>
      <c r="C31" s="225"/>
      <c r="D31" s="226"/>
      <c r="E31" s="51">
        <f>'36a'!T495</f>
        <v>0</v>
      </c>
      <c r="F31" s="88"/>
      <c r="G31" s="83">
        <f t="shared" si="0"/>
        <v>0</v>
      </c>
      <c r="H31" s="61"/>
      <c r="I31" s="83">
        <f t="shared" si="1"/>
        <v>0</v>
      </c>
    </row>
    <row r="32" spans="1:9">
      <c r="A32" s="224" t="s">
        <v>162</v>
      </c>
      <c r="B32" s="225"/>
      <c r="C32" s="225"/>
      <c r="D32" s="226"/>
      <c r="E32" s="51">
        <f>'36a'!U495</f>
        <v>0</v>
      </c>
      <c r="F32" s="88"/>
      <c r="G32" s="83">
        <f t="shared" si="0"/>
        <v>0</v>
      </c>
      <c r="H32" s="61"/>
      <c r="I32" s="83">
        <f t="shared" si="1"/>
        <v>0</v>
      </c>
    </row>
    <row r="33" spans="1:9">
      <c r="A33" s="224" t="s">
        <v>151</v>
      </c>
      <c r="B33" s="225"/>
      <c r="C33" s="225"/>
      <c r="D33" s="226"/>
      <c r="E33" s="51">
        <f>'36a'!V495</f>
        <v>0</v>
      </c>
      <c r="F33" s="88"/>
      <c r="G33" s="83">
        <f t="shared" si="0"/>
        <v>0</v>
      </c>
      <c r="H33" s="61"/>
      <c r="I33" s="83">
        <f t="shared" si="1"/>
        <v>0</v>
      </c>
    </row>
    <row r="34" spans="1:9">
      <c r="A34" s="224" t="s">
        <v>163</v>
      </c>
      <c r="B34" s="225"/>
      <c r="C34" s="225"/>
      <c r="D34" s="226"/>
      <c r="E34" s="51">
        <f>'36a'!W495</f>
        <v>0</v>
      </c>
      <c r="F34" s="88"/>
      <c r="G34" s="83">
        <f t="shared" si="0"/>
        <v>0</v>
      </c>
      <c r="H34" s="61"/>
      <c r="I34" s="83">
        <f t="shared" si="1"/>
        <v>0</v>
      </c>
    </row>
    <row r="35" spans="1:9">
      <c r="A35" s="224"/>
      <c r="B35" s="225"/>
      <c r="C35" s="225"/>
      <c r="D35" s="226"/>
      <c r="E35" s="51"/>
      <c r="F35" s="88"/>
      <c r="G35" s="83"/>
      <c r="H35" s="61"/>
      <c r="I35" s="83"/>
    </row>
    <row r="36" spans="1:9">
      <c r="A36" s="224"/>
      <c r="B36" s="225"/>
      <c r="C36" s="225"/>
      <c r="D36" s="226"/>
      <c r="E36" s="51"/>
      <c r="F36" s="88"/>
      <c r="G36" s="83"/>
      <c r="H36" s="61"/>
      <c r="I36" s="83"/>
    </row>
    <row r="37" spans="1:9">
      <c r="A37" s="238"/>
      <c r="B37" s="239"/>
      <c r="C37" s="239"/>
      <c r="D37" s="240"/>
      <c r="E37" s="52"/>
      <c r="F37" s="89"/>
      <c r="G37" s="84"/>
      <c r="H37" s="63"/>
      <c r="I37" s="84"/>
    </row>
    <row r="38" spans="1:9" ht="15.75">
      <c r="H38" s="53" t="s">
        <v>85</v>
      </c>
      <c r="I38" s="54">
        <f>SUM(I22:I37)</f>
        <v>0</v>
      </c>
    </row>
    <row r="40" spans="1:9">
      <c r="A40" s="50" t="s">
        <v>89</v>
      </c>
      <c r="D40" t="s">
        <v>49</v>
      </c>
      <c r="E40" t="s">
        <v>90</v>
      </c>
      <c r="F40" t="s">
        <v>91</v>
      </c>
      <c r="G40" t="s">
        <v>87</v>
      </c>
      <c r="H40" t="s">
        <v>88</v>
      </c>
      <c r="I40" t="s">
        <v>92</v>
      </c>
    </row>
    <row r="41" spans="1:9">
      <c r="A41" s="236" t="s">
        <v>154</v>
      </c>
      <c r="B41" s="237"/>
      <c r="C41" s="237"/>
      <c r="D41" s="34" t="s">
        <v>60</v>
      </c>
      <c r="E41" s="111">
        <f>'36a'!N505</f>
        <v>0</v>
      </c>
      <c r="F41" s="85"/>
      <c r="G41" s="82">
        <f>E41*F41</f>
        <v>0</v>
      </c>
      <c r="H41" s="59" t="s">
        <v>164</v>
      </c>
      <c r="I41" s="82"/>
    </row>
    <row r="42" spans="1:9">
      <c r="A42" s="234"/>
      <c r="B42" s="235"/>
      <c r="C42" s="235"/>
      <c r="D42" s="35"/>
      <c r="E42" s="35"/>
      <c r="F42" s="86"/>
      <c r="G42" s="83"/>
      <c r="H42" s="61"/>
      <c r="I42" s="83"/>
    </row>
    <row r="43" spans="1:9">
      <c r="A43" s="234"/>
      <c r="B43" s="235"/>
      <c r="C43" s="235"/>
      <c r="D43" s="35"/>
      <c r="E43" s="35"/>
      <c r="F43" s="86"/>
      <c r="G43" s="83"/>
      <c r="H43" s="61"/>
      <c r="I43" s="83"/>
    </row>
    <row r="44" spans="1:9">
      <c r="A44" s="234"/>
      <c r="B44" s="235"/>
      <c r="C44" s="235"/>
      <c r="D44" s="35"/>
      <c r="E44" s="35"/>
      <c r="F44" s="86"/>
      <c r="G44" s="83"/>
      <c r="H44" s="61"/>
      <c r="I44" s="83"/>
    </row>
    <row r="45" spans="1:9">
      <c r="A45" s="234"/>
      <c r="B45" s="235"/>
      <c r="C45" s="235"/>
      <c r="D45" s="35"/>
      <c r="E45" s="35"/>
      <c r="F45" s="86"/>
      <c r="G45" s="83"/>
      <c r="H45" s="61"/>
      <c r="I45" s="83"/>
    </row>
    <row r="46" spans="1:9">
      <c r="A46" s="234"/>
      <c r="B46" s="235"/>
      <c r="C46" s="235"/>
      <c r="D46" s="35"/>
      <c r="E46" s="35"/>
      <c r="F46" s="86"/>
      <c r="G46" s="83"/>
      <c r="H46" s="61"/>
      <c r="I46" s="83"/>
    </row>
    <row r="47" spans="1:9">
      <c r="A47" s="234"/>
      <c r="B47" s="235"/>
      <c r="C47" s="235"/>
      <c r="D47" s="35"/>
      <c r="E47" s="35"/>
      <c r="F47" s="86"/>
      <c r="G47" s="83"/>
      <c r="H47" s="61"/>
      <c r="I47" s="83"/>
    </row>
    <row r="48" spans="1:9">
      <c r="A48" s="234"/>
      <c r="B48" s="235"/>
      <c r="C48" s="235"/>
      <c r="D48" s="35"/>
      <c r="E48" s="35"/>
      <c r="F48" s="86"/>
      <c r="G48" s="83"/>
      <c r="H48" s="61"/>
      <c r="I48" s="83"/>
    </row>
    <row r="49" spans="1:9">
      <c r="A49" s="234"/>
      <c r="B49" s="235"/>
      <c r="C49" s="235"/>
      <c r="D49" s="35"/>
      <c r="E49" s="35"/>
      <c r="F49" s="86"/>
      <c r="G49" s="83"/>
      <c r="H49" s="61"/>
      <c r="I49" s="83"/>
    </row>
    <row r="50" spans="1:9">
      <c r="A50" s="234"/>
      <c r="B50" s="235"/>
      <c r="C50" s="235"/>
      <c r="D50" s="35"/>
      <c r="E50" s="35"/>
      <c r="F50" s="86"/>
      <c r="G50" s="83"/>
      <c r="H50" s="61"/>
      <c r="I50" s="83"/>
    </row>
    <row r="51" spans="1:9">
      <c r="A51" s="232"/>
      <c r="B51" s="233"/>
      <c r="C51" s="233"/>
      <c r="D51" s="36"/>
      <c r="E51" s="36"/>
      <c r="F51" s="87"/>
      <c r="G51" s="84"/>
      <c r="H51" s="63"/>
      <c r="I51" s="84"/>
    </row>
    <row r="52" spans="1:9" ht="15.75">
      <c r="H52" s="53" t="s">
        <v>85</v>
      </c>
      <c r="I52" s="54">
        <f>SUM(I41:I51)</f>
        <v>0</v>
      </c>
    </row>
    <row r="54" spans="1:9" ht="15.75">
      <c r="A54" s="11" t="s">
        <v>93</v>
      </c>
      <c r="B54" s="12"/>
      <c r="C54" s="12"/>
      <c r="D54" s="12"/>
      <c r="E54" s="12"/>
      <c r="F54" s="12"/>
      <c r="G54" s="12"/>
      <c r="H54" s="55" t="s">
        <v>85</v>
      </c>
      <c r="I54" s="56" t="e">
        <f>SUM(H14+I38+I52)</f>
        <v>#N/A</v>
      </c>
    </row>
    <row r="56" spans="1:9" ht="15.75">
      <c r="A56" s="11" t="s">
        <v>184</v>
      </c>
      <c r="B56" s="12"/>
      <c r="C56" s="12"/>
      <c r="D56" s="12"/>
      <c r="E56" s="12"/>
      <c r="F56" s="12"/>
      <c r="G56" s="12"/>
      <c r="H56" s="55" t="s">
        <v>85</v>
      </c>
      <c r="I56" s="56" t="e">
        <f>H11/12</f>
        <v>#N/A</v>
      </c>
    </row>
    <row r="58" spans="1:9">
      <c r="A58" s="50" t="s">
        <v>191</v>
      </c>
    </row>
    <row r="59" spans="1:9">
      <c r="A59" s="253"/>
      <c r="B59" s="254"/>
      <c r="C59" s="254"/>
      <c r="D59" s="254"/>
      <c r="E59" s="254"/>
      <c r="F59" s="254"/>
      <c r="G59" s="254"/>
      <c r="H59" s="254"/>
      <c r="I59" s="255"/>
    </row>
    <row r="60" spans="1:9">
      <c r="A60" s="256"/>
      <c r="B60" s="257"/>
      <c r="C60" s="257"/>
      <c r="D60" s="257"/>
      <c r="E60" s="257"/>
      <c r="F60" s="257"/>
      <c r="G60" s="257"/>
      <c r="H60" s="257"/>
      <c r="I60" s="258"/>
    </row>
    <row r="61" spans="1:9">
      <c r="A61" s="256"/>
      <c r="B61" s="257"/>
      <c r="C61" s="257"/>
      <c r="D61" s="257"/>
      <c r="E61" s="257"/>
      <c r="F61" s="257"/>
      <c r="G61" s="257"/>
      <c r="H61" s="257"/>
      <c r="I61" s="258"/>
    </row>
    <row r="62" spans="1:9">
      <c r="A62" s="256"/>
      <c r="B62" s="257"/>
      <c r="C62" s="257"/>
      <c r="D62" s="257"/>
      <c r="E62" s="257"/>
      <c r="F62" s="257"/>
      <c r="G62" s="257"/>
      <c r="H62" s="257"/>
      <c r="I62" s="258"/>
    </row>
    <row r="63" spans="1:9">
      <c r="A63" s="259"/>
      <c r="B63" s="260"/>
      <c r="C63" s="260"/>
      <c r="D63" s="260"/>
      <c r="E63" s="260"/>
      <c r="F63" s="260"/>
      <c r="G63" s="260"/>
      <c r="H63" s="260"/>
      <c r="I63" s="261"/>
    </row>
  </sheetData>
  <mergeCells count="36">
    <mergeCell ref="A48:C48"/>
    <mergeCell ref="A49:C49"/>
    <mergeCell ref="A50:C50"/>
    <mergeCell ref="A51:C51"/>
    <mergeCell ref="A59:I63"/>
    <mergeCell ref="A47:C47"/>
    <mergeCell ref="A33:D33"/>
    <mergeCell ref="A34:D34"/>
    <mergeCell ref="A35:D35"/>
    <mergeCell ref="A36:D36"/>
    <mergeCell ref="A37:D37"/>
    <mergeCell ref="A41:C41"/>
    <mergeCell ref="A42:C42"/>
    <mergeCell ref="A43:C43"/>
    <mergeCell ref="A44:C44"/>
    <mergeCell ref="A45:C45"/>
    <mergeCell ref="A46:C46"/>
    <mergeCell ref="A32:D32"/>
    <mergeCell ref="E21:H21"/>
    <mergeCell ref="A22:D22"/>
    <mergeCell ref="A23:D23"/>
    <mergeCell ref="A24:D24"/>
    <mergeCell ref="A25:D25"/>
    <mergeCell ref="A26:D26"/>
    <mergeCell ref="A27:D27"/>
    <mergeCell ref="E28:H28"/>
    <mergeCell ref="A29:D29"/>
    <mergeCell ref="A30:D30"/>
    <mergeCell ref="A31:D31"/>
    <mergeCell ref="A17:C17"/>
    <mergeCell ref="E17:F17"/>
    <mergeCell ref="B4:E4"/>
    <mergeCell ref="B5:E5"/>
    <mergeCell ref="F5:G5"/>
    <mergeCell ref="B6:E6"/>
    <mergeCell ref="F6:G6"/>
  </mergeCells>
  <pageMargins left="0.7" right="0.7" top="0.75" bottom="0.75" header="0.3" footer="0.3"/>
  <pageSetup paperSize="9" orientation="portrait"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41CCFD-F6CA-4AF5-9FFC-095BE2A4EF63}">
  <sheetPr>
    <tabColor rgb="FF173583"/>
  </sheetPr>
  <dimension ref="A1:Z532"/>
  <sheetViews>
    <sheetView topLeftCell="B1" workbookViewId="0">
      <selection activeCell="A35" sqref="A35:D35"/>
    </sheetView>
  </sheetViews>
  <sheetFormatPr defaultRowHeight="15"/>
  <cols>
    <col min="1" max="1" width="5.42578125" bestFit="1" customWidth="1"/>
    <col min="2" max="2" width="2.85546875" bestFit="1" customWidth="1"/>
    <col min="3" max="3" width="29.7109375" bestFit="1" customWidth="1"/>
    <col min="4" max="4" width="3.28515625" bestFit="1" customWidth="1"/>
    <col min="5" max="5" width="4.42578125" bestFit="1" customWidth="1"/>
    <col min="6" max="13" width="11.85546875" customWidth="1"/>
    <col min="14" max="14" width="7.5703125" bestFit="1" customWidth="1"/>
    <col min="15" max="15" width="5.42578125" bestFit="1" customWidth="1"/>
    <col min="16" max="16" width="20" bestFit="1" customWidth="1"/>
    <col min="17" max="17" width="19.28515625" customWidth="1"/>
    <col min="18" max="18" width="10.140625" bestFit="1" customWidth="1"/>
    <col min="19" max="20" width="12.7109375" bestFit="1" customWidth="1"/>
    <col min="21" max="21" width="10.140625" bestFit="1" customWidth="1"/>
    <col min="22" max="23" width="14.42578125" bestFit="1" customWidth="1"/>
    <col min="24" max="26" width="9.140625" style="156"/>
  </cols>
  <sheetData>
    <row r="1" spans="1:24">
      <c r="A1">
        <f>'36'!H5</f>
        <v>36</v>
      </c>
      <c r="B1" s="247" t="s">
        <v>78</v>
      </c>
      <c r="C1" s="248"/>
      <c r="D1" s="249" t="str">
        <f>VLOOKUP(A1,Kwaliteitscontroles!A5:J54,3)</f>
        <v>Complex 36</v>
      </c>
      <c r="E1" s="250"/>
      <c r="F1" s="250"/>
      <c r="G1" s="250"/>
      <c r="H1" s="250"/>
      <c r="I1" s="250"/>
      <c r="J1" s="251"/>
      <c r="K1" s="68"/>
      <c r="X1" s="156" t="s">
        <v>238</v>
      </c>
    </row>
    <row r="2" spans="1:24">
      <c r="B2" s="247" t="s">
        <v>94</v>
      </c>
      <c r="C2" s="248"/>
      <c r="D2" s="249" t="str">
        <f>CONCATENATE(VLOOKUP(A1,Kwaliteitscontroles!A5:K54,4)," te ",VLOOKUP(A1,Kwaliteitscontroles!A5:K54,5))</f>
        <v>Complex 36 te Complex 36</v>
      </c>
      <c r="E2" s="250"/>
      <c r="F2" s="250"/>
      <c r="G2" s="250"/>
      <c r="H2" s="250"/>
      <c r="I2" s="250"/>
      <c r="J2" s="251"/>
      <c r="K2" s="68"/>
    </row>
    <row r="3" spans="1:24" ht="30">
      <c r="A3" s="33" t="s">
        <v>148</v>
      </c>
      <c r="B3" s="33" t="s">
        <v>95</v>
      </c>
      <c r="C3" s="33" t="s">
        <v>68</v>
      </c>
      <c r="D3" s="33" t="s">
        <v>96</v>
      </c>
      <c r="E3" s="33" t="s">
        <v>97</v>
      </c>
      <c r="F3" s="33" t="s">
        <v>66</v>
      </c>
      <c r="G3" s="33" t="s">
        <v>64</v>
      </c>
      <c r="H3" s="33" t="s">
        <v>65</v>
      </c>
      <c r="I3" s="33" t="s">
        <v>63</v>
      </c>
      <c r="J3" s="66" t="s">
        <v>189</v>
      </c>
      <c r="K3" s="33" t="s">
        <v>190</v>
      </c>
      <c r="L3" s="33" t="s">
        <v>149</v>
      </c>
      <c r="M3" s="33" t="s">
        <v>149</v>
      </c>
      <c r="N3" s="33" t="s">
        <v>60</v>
      </c>
      <c r="O3" s="33" t="s">
        <v>150</v>
      </c>
      <c r="P3" s="33" t="s">
        <v>98</v>
      </c>
      <c r="R3" s="66" t="s">
        <v>99</v>
      </c>
      <c r="S3" s="66" t="s">
        <v>100</v>
      </c>
      <c r="T3" s="33" t="s">
        <v>101</v>
      </c>
      <c r="U3" s="33" t="s">
        <v>102</v>
      </c>
      <c r="V3" s="33" t="s">
        <v>103</v>
      </c>
      <c r="W3" s="33" t="s">
        <v>104</v>
      </c>
    </row>
    <row r="4" spans="1:24">
      <c r="A4" s="30"/>
      <c r="B4" s="106"/>
      <c r="C4" s="33"/>
      <c r="D4" s="33"/>
      <c r="E4" s="106"/>
      <c r="F4" s="108"/>
      <c r="G4" s="108"/>
      <c r="H4" s="108"/>
      <c r="I4" s="108"/>
      <c r="J4" s="108"/>
      <c r="N4" s="108">
        <f t="shared" ref="N4:N67" si="0">SUM(F4:M4)</f>
        <v>0</v>
      </c>
      <c r="O4" s="108" t="e">
        <f>IF(D4="X",0,IF(E4="X",0,VLOOKUP(E4,'36'!$K$3:$L$16,2,FALSE)))</f>
        <v>#N/A</v>
      </c>
      <c r="P4" s="108" t="e">
        <f t="shared" ref="P4:P67" si="1">N4*O4</f>
        <v>#N/A</v>
      </c>
    </row>
    <row r="5" spans="1:24">
      <c r="A5" s="30"/>
      <c r="B5" s="106"/>
      <c r="C5" s="33"/>
      <c r="D5" s="33"/>
      <c r="E5" s="106"/>
      <c r="F5" s="108"/>
      <c r="G5" s="108"/>
      <c r="H5" s="108"/>
      <c r="I5" s="108"/>
      <c r="J5" s="108"/>
      <c r="N5" s="108">
        <f t="shared" si="0"/>
        <v>0</v>
      </c>
      <c r="O5" s="108" t="e">
        <f>IF(D5="X",0,IF(E5="X",0,VLOOKUP(E5,'36'!$K$3:$L$16,2,FALSE)))</f>
        <v>#N/A</v>
      </c>
      <c r="P5" s="108" t="e">
        <f t="shared" si="1"/>
        <v>#N/A</v>
      </c>
    </row>
    <row r="6" spans="1:24">
      <c r="A6" s="30"/>
      <c r="B6" s="106"/>
      <c r="C6" s="33"/>
      <c r="D6" s="33"/>
      <c r="E6" s="106"/>
      <c r="F6" s="108"/>
      <c r="G6" s="108"/>
      <c r="H6" s="108"/>
      <c r="I6" s="108"/>
      <c r="J6" s="108"/>
      <c r="N6" s="108">
        <f t="shared" si="0"/>
        <v>0</v>
      </c>
      <c r="O6" s="108" t="e">
        <f>IF(D6="X",0,IF(E6="X",0,VLOOKUP(E6,'36'!$K$3:$L$16,2,FALSE)))</f>
        <v>#N/A</v>
      </c>
      <c r="P6" s="108" t="e">
        <f t="shared" si="1"/>
        <v>#N/A</v>
      </c>
    </row>
    <row r="7" spans="1:24">
      <c r="A7" s="30"/>
      <c r="B7" s="106"/>
      <c r="C7" s="33"/>
      <c r="D7" s="33"/>
      <c r="E7" s="106"/>
      <c r="F7" s="108"/>
      <c r="G7" s="108"/>
      <c r="H7" s="108"/>
      <c r="I7" s="108"/>
      <c r="J7" s="108"/>
      <c r="N7" s="108">
        <f t="shared" si="0"/>
        <v>0</v>
      </c>
      <c r="O7" s="108" t="e">
        <f>IF(D7="X",0,IF(E7="X",0,VLOOKUP(E7,'36'!$K$3:$L$16,2,FALSE)))</f>
        <v>#N/A</v>
      </c>
      <c r="P7" s="108" t="e">
        <f t="shared" si="1"/>
        <v>#N/A</v>
      </c>
    </row>
    <row r="8" spans="1:24">
      <c r="A8" s="30"/>
      <c r="B8" s="106"/>
      <c r="C8" s="33"/>
      <c r="D8" s="33"/>
      <c r="E8" s="106"/>
      <c r="F8" s="108"/>
      <c r="G8" s="108"/>
      <c r="H8" s="108"/>
      <c r="I8" s="108"/>
      <c r="J8" s="108"/>
      <c r="N8" s="108">
        <f t="shared" si="0"/>
        <v>0</v>
      </c>
      <c r="O8" s="108" t="e">
        <f>IF(D8="X",0,IF(E8="X",0,VLOOKUP(E8,'36'!$K$3:$L$16,2,FALSE)))</f>
        <v>#N/A</v>
      </c>
      <c r="P8" s="108" t="e">
        <f t="shared" si="1"/>
        <v>#N/A</v>
      </c>
    </row>
    <row r="9" spans="1:24">
      <c r="A9" s="30"/>
      <c r="B9" s="106"/>
      <c r="C9" s="33"/>
      <c r="D9" s="33"/>
      <c r="E9" s="106"/>
      <c r="F9" s="108"/>
      <c r="G9" s="108"/>
      <c r="H9" s="108"/>
      <c r="I9" s="108"/>
      <c r="J9" s="108"/>
      <c r="N9" s="108">
        <f t="shared" si="0"/>
        <v>0</v>
      </c>
      <c r="O9" s="108" t="e">
        <f>IF(D9="X",0,IF(E9="X",0,VLOOKUP(E9,'36'!$K$3:$L$16,2,FALSE)))</f>
        <v>#N/A</v>
      </c>
      <c r="P9" s="108" t="e">
        <f t="shared" si="1"/>
        <v>#N/A</v>
      </c>
    </row>
    <row r="10" spans="1:24">
      <c r="A10" s="30"/>
      <c r="B10" s="106"/>
      <c r="C10" s="33"/>
      <c r="D10" s="33"/>
      <c r="E10" s="106"/>
      <c r="F10" s="108"/>
      <c r="G10" s="108"/>
      <c r="H10" s="108"/>
      <c r="I10" s="108"/>
      <c r="J10" s="108"/>
      <c r="N10" s="108">
        <f t="shared" si="0"/>
        <v>0</v>
      </c>
      <c r="O10" s="108" t="e">
        <f>IF(D10="X",0,IF(E10="X",0,VLOOKUP(E10,'36'!$K$3:$L$16,2,FALSE)))</f>
        <v>#N/A</v>
      </c>
      <c r="P10" s="108" t="e">
        <f t="shared" si="1"/>
        <v>#N/A</v>
      </c>
    </row>
    <row r="11" spans="1:24">
      <c r="A11" s="30"/>
      <c r="B11" s="106"/>
      <c r="C11" s="33"/>
      <c r="D11" s="33"/>
      <c r="E11" s="106"/>
      <c r="F11" s="108"/>
      <c r="G11" s="108"/>
      <c r="H11" s="108"/>
      <c r="I11" s="108"/>
      <c r="J11" s="108"/>
      <c r="N11" s="108">
        <f t="shared" si="0"/>
        <v>0</v>
      </c>
      <c r="O11" s="108" t="e">
        <f>IF(D11="X",0,IF(E11="X",0,VLOOKUP(E11,'36'!$K$3:$L$16,2,FALSE)))</f>
        <v>#N/A</v>
      </c>
      <c r="P11" s="108" t="e">
        <f t="shared" si="1"/>
        <v>#N/A</v>
      </c>
    </row>
    <row r="12" spans="1:24">
      <c r="A12" s="30"/>
      <c r="B12" s="106"/>
      <c r="C12" s="33"/>
      <c r="D12" s="33"/>
      <c r="E12" s="106"/>
      <c r="F12" s="108"/>
      <c r="G12" s="108"/>
      <c r="H12" s="108"/>
      <c r="I12" s="108"/>
      <c r="J12" s="108"/>
      <c r="N12" s="108">
        <f t="shared" si="0"/>
        <v>0</v>
      </c>
      <c r="O12" s="108" t="e">
        <f>IF(D12="X",0,IF(E12="X",0,VLOOKUP(E12,'36'!$K$3:$L$16,2,FALSE)))</f>
        <v>#N/A</v>
      </c>
      <c r="P12" s="108" t="e">
        <f t="shared" si="1"/>
        <v>#N/A</v>
      </c>
    </row>
    <row r="13" spans="1:24">
      <c r="A13" s="30"/>
      <c r="B13" s="106"/>
      <c r="C13" s="33"/>
      <c r="D13" s="33"/>
      <c r="E13" s="106"/>
      <c r="F13" s="108"/>
      <c r="G13" s="108"/>
      <c r="H13" s="108"/>
      <c r="I13" s="108"/>
      <c r="J13" s="108"/>
      <c r="N13" s="108">
        <f t="shared" si="0"/>
        <v>0</v>
      </c>
      <c r="O13" s="108" t="e">
        <f>IF(D13="X",0,IF(E13="X",0,VLOOKUP(E13,'36'!$K$3:$L$16,2,FALSE)))</f>
        <v>#N/A</v>
      </c>
      <c r="P13" s="108" t="e">
        <f t="shared" si="1"/>
        <v>#N/A</v>
      </c>
    </row>
    <row r="14" spans="1:24">
      <c r="A14" s="30"/>
      <c r="B14" s="106"/>
      <c r="C14" s="33"/>
      <c r="D14" s="33"/>
      <c r="E14" s="106"/>
      <c r="F14" s="108"/>
      <c r="G14" s="108"/>
      <c r="H14" s="108"/>
      <c r="I14" s="108"/>
      <c r="J14" s="108"/>
      <c r="N14" s="108">
        <f t="shared" si="0"/>
        <v>0</v>
      </c>
      <c r="O14" s="108" t="e">
        <f>IF(D14="X",0,IF(E14="X",0,VLOOKUP(E14,'36'!$K$3:$L$16,2,FALSE)))</f>
        <v>#N/A</v>
      </c>
      <c r="P14" s="108" t="e">
        <f t="shared" si="1"/>
        <v>#N/A</v>
      </c>
    </row>
    <row r="15" spans="1:24">
      <c r="A15" s="30"/>
      <c r="B15" s="106"/>
      <c r="C15" s="33"/>
      <c r="D15" s="33"/>
      <c r="E15" s="106"/>
      <c r="F15" s="108"/>
      <c r="G15" s="108"/>
      <c r="H15" s="108"/>
      <c r="I15" s="108"/>
      <c r="J15" s="108"/>
      <c r="N15" s="108">
        <f t="shared" si="0"/>
        <v>0</v>
      </c>
      <c r="O15" s="108" t="e">
        <f>IF(D15="X",0,IF(E15="X",0,VLOOKUP(E15,'36'!$K$3:$L$16,2,FALSE)))</f>
        <v>#N/A</v>
      </c>
      <c r="P15" s="108" t="e">
        <f t="shared" si="1"/>
        <v>#N/A</v>
      </c>
    </row>
    <row r="16" spans="1:24">
      <c r="A16" s="30"/>
      <c r="B16" s="106"/>
      <c r="C16" s="33"/>
      <c r="D16" s="33"/>
      <c r="E16" s="106"/>
      <c r="F16" s="108"/>
      <c r="G16" s="108"/>
      <c r="H16" s="108"/>
      <c r="I16" s="108"/>
      <c r="J16" s="108"/>
      <c r="N16" s="108">
        <f t="shared" si="0"/>
        <v>0</v>
      </c>
      <c r="O16" s="108" t="e">
        <f>IF(D16="X",0,IF(E16="X",0,VLOOKUP(E16,'36'!$K$3:$L$16,2,FALSE)))</f>
        <v>#N/A</v>
      </c>
      <c r="P16" s="108" t="e">
        <f t="shared" si="1"/>
        <v>#N/A</v>
      </c>
    </row>
    <row r="17" spans="1:16">
      <c r="A17" s="30"/>
      <c r="B17" s="106"/>
      <c r="C17" s="33"/>
      <c r="D17" s="33"/>
      <c r="E17" s="106"/>
      <c r="F17" s="108"/>
      <c r="G17" s="108"/>
      <c r="H17" s="108"/>
      <c r="I17" s="108"/>
      <c r="J17" s="108"/>
      <c r="N17" s="108">
        <f t="shared" si="0"/>
        <v>0</v>
      </c>
      <c r="O17" s="108" t="e">
        <f>IF(D17="X",0,IF(E17="X",0,VLOOKUP(E17,'36'!$K$3:$L$16,2,FALSE)))</f>
        <v>#N/A</v>
      </c>
      <c r="P17" s="108" t="e">
        <f t="shared" si="1"/>
        <v>#N/A</v>
      </c>
    </row>
    <row r="18" spans="1:16">
      <c r="A18" s="30"/>
      <c r="B18" s="106"/>
      <c r="C18" s="33"/>
      <c r="D18" s="33"/>
      <c r="E18" s="106"/>
      <c r="F18" s="108"/>
      <c r="G18" s="108"/>
      <c r="H18" s="108"/>
      <c r="I18" s="108"/>
      <c r="J18" s="108"/>
      <c r="N18" s="108">
        <f t="shared" si="0"/>
        <v>0</v>
      </c>
      <c r="O18" s="108" t="e">
        <f>IF(D18="X",0,IF(E18="X",0,VLOOKUP(E18,'36'!$K$3:$L$16,2,FALSE)))</f>
        <v>#N/A</v>
      </c>
      <c r="P18" s="108" t="e">
        <f t="shared" si="1"/>
        <v>#N/A</v>
      </c>
    </row>
    <row r="19" spans="1:16">
      <c r="A19" s="30"/>
      <c r="B19" s="106"/>
      <c r="C19" s="33"/>
      <c r="D19" s="33"/>
      <c r="E19" s="106"/>
      <c r="F19" s="108"/>
      <c r="G19" s="108"/>
      <c r="H19" s="108"/>
      <c r="I19" s="108"/>
      <c r="J19" s="108"/>
      <c r="N19" s="108">
        <f t="shared" si="0"/>
        <v>0</v>
      </c>
      <c r="O19" s="108" t="e">
        <f>IF(D19="X",0,IF(E19="X",0,VLOOKUP(E19,'36'!$K$3:$L$16,2,FALSE)))</f>
        <v>#N/A</v>
      </c>
      <c r="P19" s="108" t="e">
        <f t="shared" si="1"/>
        <v>#N/A</v>
      </c>
    </row>
    <row r="20" spans="1:16">
      <c r="A20" s="30"/>
      <c r="B20" s="106"/>
      <c r="C20" s="33"/>
      <c r="D20" s="33"/>
      <c r="E20" s="106"/>
      <c r="F20" s="108"/>
      <c r="G20" s="108"/>
      <c r="H20" s="108"/>
      <c r="I20" s="108"/>
      <c r="J20" s="108"/>
      <c r="N20" s="108">
        <f t="shared" si="0"/>
        <v>0</v>
      </c>
      <c r="O20" s="108" t="e">
        <f>IF(D20="X",0,IF(E20="X",0,VLOOKUP(E20,'36'!$K$3:$L$16,2,FALSE)))</f>
        <v>#N/A</v>
      </c>
      <c r="P20" s="108" t="e">
        <f t="shared" si="1"/>
        <v>#N/A</v>
      </c>
    </row>
    <row r="21" spans="1:16">
      <c r="A21" s="30"/>
      <c r="B21" s="106"/>
      <c r="C21" s="33"/>
      <c r="D21" s="33"/>
      <c r="E21" s="106"/>
      <c r="F21" s="108"/>
      <c r="G21" s="108"/>
      <c r="H21" s="108"/>
      <c r="I21" s="108"/>
      <c r="J21" s="108"/>
      <c r="N21" s="108">
        <f t="shared" si="0"/>
        <v>0</v>
      </c>
      <c r="O21" s="108" t="e">
        <f>IF(D21="X",0,IF(E21="X",0,VLOOKUP(E21,'36'!$K$3:$L$16,2,FALSE)))</f>
        <v>#N/A</v>
      </c>
      <c r="P21" s="108" t="e">
        <f t="shared" si="1"/>
        <v>#N/A</v>
      </c>
    </row>
    <row r="22" spans="1:16">
      <c r="A22" s="30"/>
      <c r="B22" s="106"/>
      <c r="C22" s="33"/>
      <c r="D22" s="33"/>
      <c r="E22" s="106"/>
      <c r="F22" s="108"/>
      <c r="G22" s="108"/>
      <c r="H22" s="108"/>
      <c r="I22" s="108"/>
      <c r="J22" s="108"/>
      <c r="N22" s="108">
        <f t="shared" si="0"/>
        <v>0</v>
      </c>
      <c r="O22" s="108" t="e">
        <f>IF(D22="X",0,IF(E22="X",0,VLOOKUP(E22,'36'!$K$3:$L$16,2,FALSE)))</f>
        <v>#N/A</v>
      </c>
      <c r="P22" s="108" t="e">
        <f t="shared" si="1"/>
        <v>#N/A</v>
      </c>
    </row>
    <row r="23" spans="1:16">
      <c r="A23" s="30"/>
      <c r="B23" s="106"/>
      <c r="C23" s="33"/>
      <c r="D23" s="33"/>
      <c r="E23" s="106"/>
      <c r="F23" s="108"/>
      <c r="G23" s="108"/>
      <c r="H23" s="108"/>
      <c r="I23" s="108"/>
      <c r="J23" s="108"/>
      <c r="N23" s="108">
        <f t="shared" si="0"/>
        <v>0</v>
      </c>
      <c r="O23" s="108" t="e">
        <f>IF(D23="X",0,IF(E23="X",0,VLOOKUP(E23,'36'!$K$3:$L$16,2,FALSE)))</f>
        <v>#N/A</v>
      </c>
      <c r="P23" s="108" t="e">
        <f t="shared" si="1"/>
        <v>#N/A</v>
      </c>
    </row>
    <row r="24" spans="1:16">
      <c r="A24" s="30"/>
      <c r="B24" s="106"/>
      <c r="C24" s="33"/>
      <c r="D24" s="33"/>
      <c r="E24" s="106"/>
      <c r="F24" s="108"/>
      <c r="G24" s="108"/>
      <c r="H24" s="108"/>
      <c r="I24" s="108"/>
      <c r="J24" s="108"/>
      <c r="N24" s="108">
        <f t="shared" si="0"/>
        <v>0</v>
      </c>
      <c r="O24" s="108" t="e">
        <f>IF(D24="X",0,IF(E24="X",0,VLOOKUP(E24,'36'!$K$3:$L$16,2,FALSE)))</f>
        <v>#N/A</v>
      </c>
      <c r="P24" s="108" t="e">
        <f t="shared" si="1"/>
        <v>#N/A</v>
      </c>
    </row>
    <row r="25" spans="1:16">
      <c r="A25" s="30"/>
      <c r="B25" s="106"/>
      <c r="C25" s="33"/>
      <c r="D25" s="33"/>
      <c r="E25" s="106"/>
      <c r="F25" s="108"/>
      <c r="G25" s="108"/>
      <c r="H25" s="108"/>
      <c r="I25" s="108"/>
      <c r="J25" s="108"/>
      <c r="N25" s="108">
        <f t="shared" si="0"/>
        <v>0</v>
      </c>
      <c r="O25" s="108" t="e">
        <f>IF(D25="X",0,IF(E25="X",0,VLOOKUP(E25,'36'!$K$3:$L$16,2,FALSE)))</f>
        <v>#N/A</v>
      </c>
      <c r="P25" s="108" t="e">
        <f t="shared" si="1"/>
        <v>#N/A</v>
      </c>
    </row>
    <row r="26" spans="1:16">
      <c r="A26" s="30"/>
      <c r="B26" s="106"/>
      <c r="C26" s="33"/>
      <c r="D26" s="33"/>
      <c r="E26" s="106"/>
      <c r="F26" s="108"/>
      <c r="G26" s="108"/>
      <c r="H26" s="108"/>
      <c r="I26" s="108"/>
      <c r="J26" s="108"/>
      <c r="N26" s="108">
        <f t="shared" si="0"/>
        <v>0</v>
      </c>
      <c r="O26" s="108" t="e">
        <f>IF(D26="X",0,IF(E26="X",0,VLOOKUP(E26,'36'!$K$3:$L$16,2,FALSE)))</f>
        <v>#N/A</v>
      </c>
      <c r="P26" s="108" t="e">
        <f t="shared" si="1"/>
        <v>#N/A</v>
      </c>
    </row>
    <row r="27" spans="1:16">
      <c r="A27" s="30"/>
      <c r="B27" s="106"/>
      <c r="C27" s="33"/>
      <c r="D27" s="33"/>
      <c r="E27" s="106"/>
      <c r="F27" s="108"/>
      <c r="G27" s="108"/>
      <c r="H27" s="108"/>
      <c r="I27" s="108"/>
      <c r="J27" s="108"/>
      <c r="N27" s="108">
        <f t="shared" si="0"/>
        <v>0</v>
      </c>
      <c r="O27" s="108" t="e">
        <f>IF(D27="X",0,IF(E27="X",0,VLOOKUP(E27,'36'!$K$3:$L$16,2,FALSE)))</f>
        <v>#N/A</v>
      </c>
      <c r="P27" s="108" t="e">
        <f t="shared" si="1"/>
        <v>#N/A</v>
      </c>
    </row>
    <row r="28" spans="1:16">
      <c r="A28" s="30"/>
      <c r="B28" s="106"/>
      <c r="C28" s="33"/>
      <c r="D28" s="33"/>
      <c r="E28" s="106"/>
      <c r="F28" s="108"/>
      <c r="G28" s="108"/>
      <c r="H28" s="108"/>
      <c r="I28" s="108"/>
      <c r="J28" s="108"/>
      <c r="N28" s="108">
        <f t="shared" si="0"/>
        <v>0</v>
      </c>
      <c r="O28" s="108" t="e">
        <f>IF(D28="X",0,IF(E28="X",0,VLOOKUP(E28,'36'!$K$3:$L$16,2,FALSE)))</f>
        <v>#N/A</v>
      </c>
      <c r="P28" s="108" t="e">
        <f t="shared" si="1"/>
        <v>#N/A</v>
      </c>
    </row>
    <row r="29" spans="1:16">
      <c r="A29" s="30"/>
      <c r="B29" s="106"/>
      <c r="C29" s="33"/>
      <c r="D29" s="33"/>
      <c r="E29" s="106"/>
      <c r="F29" s="108"/>
      <c r="G29" s="108"/>
      <c r="H29" s="108"/>
      <c r="I29" s="108"/>
      <c r="J29" s="108"/>
      <c r="N29" s="108">
        <f t="shared" si="0"/>
        <v>0</v>
      </c>
      <c r="O29" s="108" t="e">
        <f>IF(D29="X",0,IF(E29="X",0,VLOOKUP(E29,'36'!$K$3:$L$16,2,FALSE)))</f>
        <v>#N/A</v>
      </c>
      <c r="P29" s="108" t="e">
        <f t="shared" si="1"/>
        <v>#N/A</v>
      </c>
    </row>
    <row r="30" spans="1:16">
      <c r="A30" s="30"/>
      <c r="B30" s="106"/>
      <c r="C30" s="33"/>
      <c r="D30" s="33"/>
      <c r="E30" s="106"/>
      <c r="F30" s="108"/>
      <c r="G30" s="108"/>
      <c r="H30" s="108"/>
      <c r="I30" s="108"/>
      <c r="J30" s="108"/>
      <c r="N30" s="108">
        <f t="shared" si="0"/>
        <v>0</v>
      </c>
      <c r="O30" s="108" t="e">
        <f>IF(D30="X",0,IF(E30="X",0,VLOOKUP(E30,'36'!$K$3:$L$16,2,FALSE)))</f>
        <v>#N/A</v>
      </c>
      <c r="P30" s="108" t="e">
        <f t="shared" si="1"/>
        <v>#N/A</v>
      </c>
    </row>
    <row r="31" spans="1:16">
      <c r="A31" s="30"/>
      <c r="B31" s="106"/>
      <c r="C31" s="33"/>
      <c r="D31" s="33"/>
      <c r="E31" s="106"/>
      <c r="F31" s="108"/>
      <c r="G31" s="108"/>
      <c r="H31" s="108"/>
      <c r="I31" s="108"/>
      <c r="J31" s="108"/>
      <c r="N31" s="108">
        <f t="shared" si="0"/>
        <v>0</v>
      </c>
      <c r="O31" s="108" t="e">
        <f>IF(D31="X",0,IF(E31="X",0,VLOOKUP(E31,'36'!$K$3:$L$16,2,FALSE)))</f>
        <v>#N/A</v>
      </c>
      <c r="P31" s="108" t="e">
        <f t="shared" si="1"/>
        <v>#N/A</v>
      </c>
    </row>
    <row r="32" spans="1:16">
      <c r="A32" s="30"/>
      <c r="B32" s="106"/>
      <c r="C32" s="33"/>
      <c r="D32" s="33"/>
      <c r="E32" s="106"/>
      <c r="F32" s="108"/>
      <c r="G32" s="108"/>
      <c r="H32" s="108"/>
      <c r="I32" s="108"/>
      <c r="J32" s="108"/>
      <c r="N32" s="108">
        <f t="shared" si="0"/>
        <v>0</v>
      </c>
      <c r="O32" s="108" t="e">
        <f>IF(D32="X",0,IF(E32="X",0,VLOOKUP(E32,'36'!$K$3:$L$16,2,FALSE)))</f>
        <v>#N/A</v>
      </c>
      <c r="P32" s="108" t="e">
        <f t="shared" si="1"/>
        <v>#N/A</v>
      </c>
    </row>
    <row r="33" spans="1:16">
      <c r="A33" s="30"/>
      <c r="B33" s="106"/>
      <c r="C33" s="33"/>
      <c r="D33" s="33"/>
      <c r="E33" s="106"/>
      <c r="F33" s="108"/>
      <c r="G33" s="108"/>
      <c r="H33" s="108"/>
      <c r="I33" s="108"/>
      <c r="J33" s="108"/>
      <c r="N33" s="108">
        <f t="shared" si="0"/>
        <v>0</v>
      </c>
      <c r="O33" s="108" t="e">
        <f>IF(D33="X",0,IF(E33="X",0,VLOOKUP(E33,'36'!$K$3:$L$16,2,FALSE)))</f>
        <v>#N/A</v>
      </c>
      <c r="P33" s="108" t="e">
        <f t="shared" si="1"/>
        <v>#N/A</v>
      </c>
    </row>
    <row r="34" spans="1:16">
      <c r="A34" s="30"/>
      <c r="B34" s="106"/>
      <c r="C34" s="33"/>
      <c r="D34" s="33"/>
      <c r="E34" s="106"/>
      <c r="F34" s="108"/>
      <c r="G34" s="108"/>
      <c r="H34" s="108"/>
      <c r="I34" s="108"/>
      <c r="J34" s="108"/>
      <c r="N34" s="108">
        <f t="shared" si="0"/>
        <v>0</v>
      </c>
      <c r="O34" s="108" t="e">
        <f>IF(D34="X",0,IF(E34="X",0,VLOOKUP(E34,'36'!$K$3:$L$16,2,FALSE)))</f>
        <v>#N/A</v>
      </c>
      <c r="P34" s="108" t="e">
        <f t="shared" si="1"/>
        <v>#N/A</v>
      </c>
    </row>
    <row r="35" spans="1:16">
      <c r="A35" s="30"/>
      <c r="B35" s="106"/>
      <c r="C35" s="33"/>
      <c r="D35" s="33"/>
      <c r="E35" s="106"/>
      <c r="F35" s="108"/>
      <c r="G35" s="108"/>
      <c r="H35" s="108"/>
      <c r="I35" s="108"/>
      <c r="J35" s="108"/>
      <c r="N35" s="108">
        <f t="shared" si="0"/>
        <v>0</v>
      </c>
      <c r="O35" s="108" t="e">
        <f>IF(D35="X",0,IF(E35="X",0,VLOOKUP(E35,'36'!$K$3:$L$16,2,FALSE)))</f>
        <v>#N/A</v>
      </c>
      <c r="P35" s="108" t="e">
        <f t="shared" si="1"/>
        <v>#N/A</v>
      </c>
    </row>
    <row r="36" spans="1:16">
      <c r="A36" s="30"/>
      <c r="B36" s="106"/>
      <c r="C36" s="33"/>
      <c r="D36" s="33"/>
      <c r="E36" s="106"/>
      <c r="F36" s="108"/>
      <c r="G36" s="108"/>
      <c r="H36" s="108"/>
      <c r="I36" s="108"/>
      <c r="J36" s="108"/>
      <c r="N36" s="108">
        <f t="shared" si="0"/>
        <v>0</v>
      </c>
      <c r="O36" s="108" t="e">
        <f>IF(D36="X",0,IF(E36="X",0,VLOOKUP(E36,'36'!$K$3:$L$16,2,FALSE)))</f>
        <v>#N/A</v>
      </c>
      <c r="P36" s="108" t="e">
        <f t="shared" si="1"/>
        <v>#N/A</v>
      </c>
    </row>
    <row r="37" spans="1:16">
      <c r="A37" s="30"/>
      <c r="B37" s="106"/>
      <c r="C37" s="33"/>
      <c r="D37" s="33"/>
      <c r="E37" s="106"/>
      <c r="F37" s="108"/>
      <c r="G37" s="108"/>
      <c r="H37" s="108"/>
      <c r="I37" s="108"/>
      <c r="J37" s="108"/>
      <c r="N37" s="108">
        <f t="shared" si="0"/>
        <v>0</v>
      </c>
      <c r="O37" s="108" t="e">
        <f>IF(D37="X",0,IF(E37="X",0,VLOOKUP(E37,'36'!$K$3:$L$16,2,FALSE)))</f>
        <v>#N/A</v>
      </c>
      <c r="P37" s="108" t="e">
        <f t="shared" si="1"/>
        <v>#N/A</v>
      </c>
    </row>
    <row r="38" spans="1:16">
      <c r="A38" s="30"/>
      <c r="B38" s="106"/>
      <c r="C38" s="33"/>
      <c r="D38" s="33"/>
      <c r="E38" s="106"/>
      <c r="F38" s="108"/>
      <c r="G38" s="108"/>
      <c r="H38" s="108"/>
      <c r="I38" s="108"/>
      <c r="J38" s="108"/>
      <c r="N38" s="108">
        <f t="shared" si="0"/>
        <v>0</v>
      </c>
      <c r="O38" s="108" t="e">
        <f>IF(D38="X",0,IF(E38="X",0,VLOOKUP(E38,'36'!$K$3:$L$16,2,FALSE)))</f>
        <v>#N/A</v>
      </c>
      <c r="P38" s="108" t="e">
        <f t="shared" si="1"/>
        <v>#N/A</v>
      </c>
    </row>
    <row r="39" spans="1:16">
      <c r="A39" s="30"/>
      <c r="B39" s="106"/>
      <c r="C39" s="33"/>
      <c r="D39" s="33"/>
      <c r="E39" s="106"/>
      <c r="F39" s="108"/>
      <c r="G39" s="108"/>
      <c r="H39" s="108"/>
      <c r="I39" s="108"/>
      <c r="J39" s="108"/>
      <c r="N39" s="108">
        <f t="shared" si="0"/>
        <v>0</v>
      </c>
      <c r="O39" s="108" t="e">
        <f>IF(D39="X",0,IF(E39="X",0,VLOOKUP(E39,'36'!$K$3:$L$16,2,FALSE)))</f>
        <v>#N/A</v>
      </c>
      <c r="P39" s="108" t="e">
        <f t="shared" si="1"/>
        <v>#N/A</v>
      </c>
    </row>
    <row r="40" spans="1:16">
      <c r="A40" s="30"/>
      <c r="B40" s="106"/>
      <c r="C40" s="33"/>
      <c r="D40" s="33"/>
      <c r="E40" s="106"/>
      <c r="F40" s="108"/>
      <c r="G40" s="108"/>
      <c r="H40" s="108"/>
      <c r="I40" s="108"/>
      <c r="J40" s="108"/>
      <c r="N40" s="108">
        <f t="shared" si="0"/>
        <v>0</v>
      </c>
      <c r="O40" s="108" t="e">
        <f>IF(D40="X",0,IF(E40="X",0,VLOOKUP(E40,'36'!$K$3:$L$16,2,FALSE)))</f>
        <v>#N/A</v>
      </c>
      <c r="P40" s="108" t="e">
        <f t="shared" si="1"/>
        <v>#N/A</v>
      </c>
    </row>
    <row r="41" spans="1:16">
      <c r="A41" s="30"/>
      <c r="B41" s="106"/>
      <c r="C41" s="33"/>
      <c r="D41" s="33"/>
      <c r="E41" s="106"/>
      <c r="F41" s="108"/>
      <c r="G41" s="108"/>
      <c r="H41" s="108"/>
      <c r="I41" s="108"/>
      <c r="J41" s="108"/>
      <c r="N41" s="108">
        <f t="shared" si="0"/>
        <v>0</v>
      </c>
      <c r="O41" s="108" t="e">
        <f>IF(D41="X",0,IF(E41="X",0,VLOOKUP(E41,'36'!$K$3:$L$16,2,FALSE)))</f>
        <v>#N/A</v>
      </c>
      <c r="P41" s="108" t="e">
        <f t="shared" si="1"/>
        <v>#N/A</v>
      </c>
    </row>
    <row r="42" spans="1:16">
      <c r="A42" s="30"/>
      <c r="B42" s="106"/>
      <c r="C42" s="33"/>
      <c r="D42" s="33"/>
      <c r="E42" s="106"/>
      <c r="F42" s="108"/>
      <c r="G42" s="108"/>
      <c r="H42" s="108"/>
      <c r="I42" s="108"/>
      <c r="J42" s="108"/>
      <c r="N42" s="108">
        <f t="shared" si="0"/>
        <v>0</v>
      </c>
      <c r="O42" s="108" t="e">
        <f>IF(D42="X",0,IF(E42="X",0,VLOOKUP(E42,'36'!$K$3:$L$16,2,FALSE)))</f>
        <v>#N/A</v>
      </c>
      <c r="P42" s="108" t="e">
        <f t="shared" si="1"/>
        <v>#N/A</v>
      </c>
    </row>
    <row r="43" spans="1:16">
      <c r="A43" s="30"/>
      <c r="B43" s="106"/>
      <c r="C43" s="33"/>
      <c r="D43" s="33"/>
      <c r="E43" s="106"/>
      <c r="F43" s="108"/>
      <c r="G43" s="108"/>
      <c r="H43" s="108"/>
      <c r="I43" s="108"/>
      <c r="J43" s="108"/>
      <c r="N43" s="108">
        <f t="shared" si="0"/>
        <v>0</v>
      </c>
      <c r="O43" s="108" t="e">
        <f>IF(D43="X",0,IF(E43="X",0,VLOOKUP(E43,'36'!$K$3:$L$16,2,FALSE)))</f>
        <v>#N/A</v>
      </c>
      <c r="P43" s="108" t="e">
        <f t="shared" si="1"/>
        <v>#N/A</v>
      </c>
    </row>
    <row r="44" spans="1:16">
      <c r="A44" s="30"/>
      <c r="B44" s="106"/>
      <c r="C44" s="33"/>
      <c r="D44" s="33"/>
      <c r="E44" s="106"/>
      <c r="F44" s="108"/>
      <c r="G44" s="108"/>
      <c r="H44" s="108"/>
      <c r="I44" s="108"/>
      <c r="J44" s="108"/>
      <c r="N44" s="108">
        <f t="shared" si="0"/>
        <v>0</v>
      </c>
      <c r="O44" s="108" t="e">
        <f>IF(D44="X",0,IF(E44="X",0,VLOOKUP(E44,'36'!$K$3:$L$16,2,FALSE)))</f>
        <v>#N/A</v>
      </c>
      <c r="P44" s="108" t="e">
        <f t="shared" si="1"/>
        <v>#N/A</v>
      </c>
    </row>
    <row r="45" spans="1:16">
      <c r="A45" s="30"/>
      <c r="B45" s="106"/>
      <c r="C45" s="33"/>
      <c r="D45" s="33"/>
      <c r="E45" s="106"/>
      <c r="F45" s="108"/>
      <c r="G45" s="108"/>
      <c r="H45" s="108"/>
      <c r="I45" s="108"/>
      <c r="J45" s="108"/>
      <c r="N45" s="108">
        <f t="shared" si="0"/>
        <v>0</v>
      </c>
      <c r="O45" s="108" t="e">
        <f>IF(D45="X",0,IF(E45="X",0,VLOOKUP(E45,'36'!$K$3:$L$16,2,FALSE)))</f>
        <v>#N/A</v>
      </c>
      <c r="P45" s="108" t="e">
        <f t="shared" si="1"/>
        <v>#N/A</v>
      </c>
    </row>
    <row r="46" spans="1:16">
      <c r="A46" s="30"/>
      <c r="B46" s="106"/>
      <c r="C46" s="33"/>
      <c r="D46" s="33"/>
      <c r="E46" s="106"/>
      <c r="F46" s="108"/>
      <c r="G46" s="108"/>
      <c r="H46" s="108"/>
      <c r="I46" s="108"/>
      <c r="J46" s="108"/>
      <c r="N46" s="108">
        <f t="shared" si="0"/>
        <v>0</v>
      </c>
      <c r="O46" s="108" t="e">
        <f>IF(D46="X",0,IF(E46="X",0,VLOOKUP(E46,'36'!$K$3:$L$16,2,FALSE)))</f>
        <v>#N/A</v>
      </c>
      <c r="P46" s="108" t="e">
        <f t="shared" si="1"/>
        <v>#N/A</v>
      </c>
    </row>
    <row r="47" spans="1:16">
      <c r="A47" s="30"/>
      <c r="B47" s="106"/>
      <c r="C47" s="33"/>
      <c r="D47" s="33"/>
      <c r="E47" s="106"/>
      <c r="F47" s="108"/>
      <c r="G47" s="108"/>
      <c r="H47" s="108"/>
      <c r="I47" s="108"/>
      <c r="J47" s="108"/>
      <c r="N47" s="108">
        <f t="shared" si="0"/>
        <v>0</v>
      </c>
      <c r="O47" s="108" t="e">
        <f>IF(D47="X",0,IF(E47="X",0,VLOOKUP(E47,'36'!$K$3:$L$16,2,FALSE)))</f>
        <v>#N/A</v>
      </c>
      <c r="P47" s="108" t="e">
        <f t="shared" si="1"/>
        <v>#N/A</v>
      </c>
    </row>
    <row r="48" spans="1:16">
      <c r="A48" s="30"/>
      <c r="B48" s="106"/>
      <c r="C48" s="33"/>
      <c r="D48" s="33"/>
      <c r="E48" s="106"/>
      <c r="F48" s="108"/>
      <c r="G48" s="108"/>
      <c r="H48" s="108"/>
      <c r="I48" s="108"/>
      <c r="J48" s="108"/>
      <c r="N48" s="108">
        <f t="shared" si="0"/>
        <v>0</v>
      </c>
      <c r="O48" s="108" t="e">
        <f>IF(D48="X",0,IF(E48="X",0,VLOOKUP(E48,'36'!$K$3:$L$16,2,FALSE)))</f>
        <v>#N/A</v>
      </c>
      <c r="P48" s="108" t="e">
        <f t="shared" si="1"/>
        <v>#N/A</v>
      </c>
    </row>
    <row r="49" spans="1:16">
      <c r="A49" s="30"/>
      <c r="B49" s="106"/>
      <c r="C49" s="33"/>
      <c r="D49" s="33"/>
      <c r="E49" s="106"/>
      <c r="F49" s="108"/>
      <c r="G49" s="108"/>
      <c r="H49" s="108"/>
      <c r="I49" s="108"/>
      <c r="J49" s="108"/>
      <c r="N49" s="108">
        <f t="shared" si="0"/>
        <v>0</v>
      </c>
      <c r="O49" s="108" t="e">
        <f>IF(D49="X",0,IF(E49="X",0,VLOOKUP(E49,'36'!$K$3:$L$16,2,FALSE)))</f>
        <v>#N/A</v>
      </c>
      <c r="P49" s="108" t="e">
        <f t="shared" si="1"/>
        <v>#N/A</v>
      </c>
    </row>
    <row r="50" spans="1:16">
      <c r="A50" s="30"/>
      <c r="B50" s="106"/>
      <c r="C50" s="33"/>
      <c r="D50" s="33"/>
      <c r="E50" s="106"/>
      <c r="F50" s="108"/>
      <c r="G50" s="108"/>
      <c r="H50" s="108"/>
      <c r="I50" s="108"/>
      <c r="J50" s="108"/>
      <c r="N50" s="108">
        <f t="shared" si="0"/>
        <v>0</v>
      </c>
      <c r="O50" s="108" t="e">
        <f>IF(D50="X",0,IF(E50="X",0,VLOOKUP(E50,'36'!$K$3:$L$16,2,FALSE)))</f>
        <v>#N/A</v>
      </c>
      <c r="P50" s="108" t="e">
        <f t="shared" si="1"/>
        <v>#N/A</v>
      </c>
    </row>
    <row r="51" spans="1:16">
      <c r="A51" s="30"/>
      <c r="B51" s="106"/>
      <c r="C51" s="33"/>
      <c r="D51" s="33"/>
      <c r="E51" s="106"/>
      <c r="F51" s="108"/>
      <c r="G51" s="108"/>
      <c r="H51" s="108"/>
      <c r="I51" s="108"/>
      <c r="J51" s="108"/>
      <c r="N51" s="108">
        <f t="shared" si="0"/>
        <v>0</v>
      </c>
      <c r="O51" s="108" t="e">
        <f>IF(D51="X",0,IF(E51="X",0,VLOOKUP(E51,'36'!$K$3:$L$16,2,FALSE)))</f>
        <v>#N/A</v>
      </c>
      <c r="P51" s="108" t="e">
        <f t="shared" si="1"/>
        <v>#N/A</v>
      </c>
    </row>
    <row r="52" spans="1:16">
      <c r="A52" s="30"/>
      <c r="B52" s="106"/>
      <c r="C52" s="33"/>
      <c r="D52" s="33"/>
      <c r="E52" s="106"/>
      <c r="F52" s="108"/>
      <c r="G52" s="108"/>
      <c r="H52" s="108"/>
      <c r="I52" s="108"/>
      <c r="J52" s="108"/>
      <c r="N52" s="108">
        <f t="shared" si="0"/>
        <v>0</v>
      </c>
      <c r="O52" s="108" t="e">
        <f>IF(D52="X",0,IF(E52="X",0,VLOOKUP(E52,'36'!$K$3:$L$16,2,FALSE)))</f>
        <v>#N/A</v>
      </c>
      <c r="P52" s="108" t="e">
        <f t="shared" si="1"/>
        <v>#N/A</v>
      </c>
    </row>
    <row r="53" spans="1:16">
      <c r="A53" s="30"/>
      <c r="B53" s="106"/>
      <c r="C53" s="33"/>
      <c r="D53" s="33"/>
      <c r="E53" s="106"/>
      <c r="F53" s="108"/>
      <c r="G53" s="108"/>
      <c r="H53" s="108"/>
      <c r="I53" s="108"/>
      <c r="J53" s="108"/>
      <c r="N53" s="108">
        <f t="shared" si="0"/>
        <v>0</v>
      </c>
      <c r="O53" s="108" t="e">
        <f>IF(D53="X",0,IF(E53="X",0,VLOOKUP(E53,'36'!$K$3:$L$16,2,FALSE)))</f>
        <v>#N/A</v>
      </c>
      <c r="P53" s="108" t="e">
        <f t="shared" si="1"/>
        <v>#N/A</v>
      </c>
    </row>
    <row r="54" spans="1:16">
      <c r="A54" s="30"/>
      <c r="B54" s="106"/>
      <c r="C54" s="33"/>
      <c r="D54" s="33"/>
      <c r="E54" s="106"/>
      <c r="F54" s="108"/>
      <c r="G54" s="108"/>
      <c r="H54" s="108"/>
      <c r="I54" s="108"/>
      <c r="J54" s="108"/>
      <c r="N54" s="108">
        <f t="shared" si="0"/>
        <v>0</v>
      </c>
      <c r="O54" s="108" t="e">
        <f>IF(D54="X",0,IF(E54="X",0,VLOOKUP(E54,'36'!$K$3:$L$16,2,FALSE)))</f>
        <v>#N/A</v>
      </c>
      <c r="P54" s="108" t="e">
        <f t="shared" si="1"/>
        <v>#N/A</v>
      </c>
    </row>
    <row r="55" spans="1:16">
      <c r="A55" s="30"/>
      <c r="B55" s="106"/>
      <c r="C55" s="33"/>
      <c r="D55" s="33"/>
      <c r="E55" s="106"/>
      <c r="F55" s="108"/>
      <c r="G55" s="108"/>
      <c r="H55" s="108"/>
      <c r="I55" s="108"/>
      <c r="J55" s="108"/>
      <c r="N55" s="108">
        <f t="shared" si="0"/>
        <v>0</v>
      </c>
      <c r="O55" s="108" t="e">
        <f>IF(D55="X",0,IF(E55="X",0,VLOOKUP(E55,'36'!$K$3:$L$16,2,FALSE)))</f>
        <v>#N/A</v>
      </c>
      <c r="P55" s="108" t="e">
        <f t="shared" si="1"/>
        <v>#N/A</v>
      </c>
    </row>
    <row r="56" spans="1:16">
      <c r="A56" s="30"/>
      <c r="B56" s="106"/>
      <c r="C56" s="33"/>
      <c r="D56" s="33"/>
      <c r="E56" s="106"/>
      <c r="F56" s="108"/>
      <c r="G56" s="108"/>
      <c r="H56" s="108"/>
      <c r="I56" s="108"/>
      <c r="J56" s="108"/>
      <c r="N56" s="108">
        <f t="shared" si="0"/>
        <v>0</v>
      </c>
      <c r="O56" s="108" t="e">
        <f>IF(D56="X",0,IF(E56="X",0,VLOOKUP(E56,'36'!$K$3:$L$16,2,FALSE)))</f>
        <v>#N/A</v>
      </c>
      <c r="P56" s="108" t="e">
        <f t="shared" si="1"/>
        <v>#N/A</v>
      </c>
    </row>
    <row r="57" spans="1:16">
      <c r="A57" s="30"/>
      <c r="B57" s="106"/>
      <c r="C57" s="33"/>
      <c r="D57" s="33"/>
      <c r="E57" s="106"/>
      <c r="F57" s="108"/>
      <c r="G57" s="108"/>
      <c r="H57" s="108"/>
      <c r="I57" s="108"/>
      <c r="J57" s="108"/>
      <c r="N57" s="108">
        <f t="shared" si="0"/>
        <v>0</v>
      </c>
      <c r="O57" s="108" t="e">
        <f>IF(D57="X",0,IF(E57="X",0,VLOOKUP(E57,'36'!$K$3:$L$16,2,FALSE)))</f>
        <v>#N/A</v>
      </c>
      <c r="P57" s="108" t="e">
        <f t="shared" si="1"/>
        <v>#N/A</v>
      </c>
    </row>
    <row r="58" spans="1:16">
      <c r="A58" s="30"/>
      <c r="B58" s="106"/>
      <c r="C58" s="33"/>
      <c r="D58" s="33"/>
      <c r="E58" s="106"/>
      <c r="F58" s="108"/>
      <c r="G58" s="108"/>
      <c r="H58" s="108"/>
      <c r="I58" s="108"/>
      <c r="J58" s="108"/>
      <c r="N58" s="108">
        <f t="shared" si="0"/>
        <v>0</v>
      </c>
      <c r="O58" s="108" t="e">
        <f>IF(D58="X",0,IF(E58="X",0,VLOOKUP(E58,'36'!$K$3:$L$16,2,FALSE)))</f>
        <v>#N/A</v>
      </c>
      <c r="P58" s="108" t="e">
        <f t="shared" si="1"/>
        <v>#N/A</v>
      </c>
    </row>
    <row r="59" spans="1:16">
      <c r="A59" s="30"/>
      <c r="B59" s="106"/>
      <c r="C59" s="33"/>
      <c r="D59" s="33"/>
      <c r="E59" s="106"/>
      <c r="F59" s="108"/>
      <c r="G59" s="108"/>
      <c r="H59" s="108"/>
      <c r="I59" s="108"/>
      <c r="J59" s="108"/>
      <c r="N59" s="108">
        <f t="shared" si="0"/>
        <v>0</v>
      </c>
      <c r="O59" s="108" t="e">
        <f>IF(D59="X",0,IF(E59="X",0,VLOOKUP(E59,'36'!$K$3:$L$16,2,FALSE)))</f>
        <v>#N/A</v>
      </c>
      <c r="P59" s="108" t="e">
        <f t="shared" si="1"/>
        <v>#N/A</v>
      </c>
    </row>
    <row r="60" spans="1:16">
      <c r="A60" s="30"/>
      <c r="B60" s="106"/>
      <c r="C60" s="33"/>
      <c r="D60" s="33"/>
      <c r="E60" s="106"/>
      <c r="F60" s="108"/>
      <c r="G60" s="108"/>
      <c r="H60" s="108"/>
      <c r="I60" s="108"/>
      <c r="J60" s="108"/>
      <c r="N60" s="108">
        <f t="shared" si="0"/>
        <v>0</v>
      </c>
      <c r="O60" s="108" t="e">
        <f>IF(D60="X",0,IF(E60="X",0,VLOOKUP(E60,'36'!$K$3:$L$16,2,FALSE)))</f>
        <v>#N/A</v>
      </c>
      <c r="P60" s="108" t="e">
        <f t="shared" si="1"/>
        <v>#N/A</v>
      </c>
    </row>
    <row r="61" spans="1:16">
      <c r="A61" s="30"/>
      <c r="B61" s="106"/>
      <c r="C61" s="33"/>
      <c r="D61" s="33"/>
      <c r="E61" s="106"/>
      <c r="F61" s="108"/>
      <c r="G61" s="108"/>
      <c r="H61" s="108"/>
      <c r="I61" s="108"/>
      <c r="J61" s="108"/>
      <c r="N61" s="108">
        <f t="shared" si="0"/>
        <v>0</v>
      </c>
      <c r="O61" s="108" t="e">
        <f>IF(D61="X",0,IF(E61="X",0,VLOOKUP(E61,'36'!$K$3:$L$16,2,FALSE)))</f>
        <v>#N/A</v>
      </c>
      <c r="P61" s="108" t="e">
        <f t="shared" si="1"/>
        <v>#N/A</v>
      </c>
    </row>
    <row r="62" spans="1:16">
      <c r="A62" s="30"/>
      <c r="B62" s="106"/>
      <c r="C62" s="33"/>
      <c r="D62" s="33"/>
      <c r="E62" s="106"/>
      <c r="F62" s="108"/>
      <c r="G62" s="108"/>
      <c r="H62" s="108"/>
      <c r="I62" s="108"/>
      <c r="J62" s="108"/>
      <c r="N62" s="108">
        <f t="shared" si="0"/>
        <v>0</v>
      </c>
      <c r="O62" s="108" t="e">
        <f>IF(D62="X",0,IF(E62="X",0,VLOOKUP(E62,'36'!$K$3:$L$16,2,FALSE)))</f>
        <v>#N/A</v>
      </c>
      <c r="P62" s="108" t="e">
        <f t="shared" si="1"/>
        <v>#N/A</v>
      </c>
    </row>
    <row r="63" spans="1:16">
      <c r="A63" s="30"/>
      <c r="B63" s="106"/>
      <c r="C63" s="33"/>
      <c r="D63" s="33"/>
      <c r="E63" s="106"/>
      <c r="F63" s="108"/>
      <c r="G63" s="108"/>
      <c r="H63" s="108"/>
      <c r="I63" s="108"/>
      <c r="J63" s="108"/>
      <c r="N63" s="108">
        <f t="shared" si="0"/>
        <v>0</v>
      </c>
      <c r="O63" s="108" t="e">
        <f>IF(D63="X",0,IF(E63="X",0,VLOOKUP(E63,'36'!$K$3:$L$16,2,FALSE)))</f>
        <v>#N/A</v>
      </c>
      <c r="P63" s="108" t="e">
        <f t="shared" si="1"/>
        <v>#N/A</v>
      </c>
    </row>
    <row r="64" spans="1:16">
      <c r="A64" s="30"/>
      <c r="B64" s="106"/>
      <c r="C64" s="33"/>
      <c r="D64" s="33"/>
      <c r="E64" s="106"/>
      <c r="F64" s="108"/>
      <c r="G64" s="108"/>
      <c r="H64" s="108"/>
      <c r="I64" s="108"/>
      <c r="J64" s="108"/>
      <c r="N64" s="108">
        <f t="shared" si="0"/>
        <v>0</v>
      </c>
      <c r="O64" s="108" t="e">
        <f>IF(D64="X",0,IF(E64="X",0,VLOOKUP(E64,'36'!$K$3:$L$16,2,FALSE)))</f>
        <v>#N/A</v>
      </c>
      <c r="P64" s="108" t="e">
        <f t="shared" si="1"/>
        <v>#N/A</v>
      </c>
    </row>
    <row r="65" spans="1:16">
      <c r="A65" s="30"/>
      <c r="B65" s="106"/>
      <c r="C65" s="33"/>
      <c r="D65" s="33"/>
      <c r="E65" s="106"/>
      <c r="F65" s="108"/>
      <c r="G65" s="108"/>
      <c r="H65" s="108"/>
      <c r="I65" s="108"/>
      <c r="J65" s="108"/>
      <c r="N65" s="108">
        <f t="shared" si="0"/>
        <v>0</v>
      </c>
      <c r="O65" s="108" t="e">
        <f>IF(D65="X",0,IF(E65="X",0,VLOOKUP(E65,'36'!$K$3:$L$16,2,FALSE)))</f>
        <v>#N/A</v>
      </c>
      <c r="P65" s="108" t="e">
        <f t="shared" si="1"/>
        <v>#N/A</v>
      </c>
    </row>
    <row r="66" spans="1:16">
      <c r="A66" s="30"/>
      <c r="B66" s="106"/>
      <c r="C66" s="33"/>
      <c r="D66" s="33"/>
      <c r="E66" s="106"/>
      <c r="F66" s="108"/>
      <c r="G66" s="108"/>
      <c r="H66" s="108"/>
      <c r="I66" s="108"/>
      <c r="J66" s="108"/>
      <c r="N66" s="108">
        <f t="shared" si="0"/>
        <v>0</v>
      </c>
      <c r="O66" s="108" t="e">
        <f>IF(D66="X",0,IF(E66="X",0,VLOOKUP(E66,'36'!$K$3:$L$16,2,FALSE)))</f>
        <v>#N/A</v>
      </c>
      <c r="P66" s="108" t="e">
        <f t="shared" si="1"/>
        <v>#N/A</v>
      </c>
    </row>
    <row r="67" spans="1:16">
      <c r="A67" s="30"/>
      <c r="B67" s="106"/>
      <c r="C67" s="33"/>
      <c r="D67" s="33"/>
      <c r="E67" s="106"/>
      <c r="F67" s="108"/>
      <c r="G67" s="108"/>
      <c r="H67" s="108"/>
      <c r="I67" s="108"/>
      <c r="J67" s="108"/>
      <c r="N67" s="108">
        <f t="shared" si="0"/>
        <v>0</v>
      </c>
      <c r="O67" s="108" t="e">
        <f>IF(D67="X",0,IF(E67="X",0,VLOOKUP(E67,'36'!$K$3:$L$16,2,FALSE)))</f>
        <v>#N/A</v>
      </c>
      <c r="P67" s="108" t="e">
        <f t="shared" si="1"/>
        <v>#N/A</v>
      </c>
    </row>
    <row r="68" spans="1:16">
      <c r="A68" s="30"/>
      <c r="B68" s="106"/>
      <c r="C68" s="33"/>
      <c r="D68" s="33"/>
      <c r="E68" s="106"/>
      <c r="F68" s="108"/>
      <c r="G68" s="108"/>
      <c r="H68" s="108"/>
      <c r="I68" s="108"/>
      <c r="J68" s="108"/>
      <c r="N68" s="108">
        <f t="shared" ref="N68:N131" si="2">SUM(F68:M68)</f>
        <v>0</v>
      </c>
      <c r="O68" s="108" t="e">
        <f>IF(D68="X",0,IF(E68="X",0,VLOOKUP(E68,'36'!$K$3:$L$16,2,FALSE)))</f>
        <v>#N/A</v>
      </c>
      <c r="P68" s="108" t="e">
        <f t="shared" ref="P68:P131" si="3">N68*O68</f>
        <v>#N/A</v>
      </c>
    </row>
    <row r="69" spans="1:16">
      <c r="A69" s="30"/>
      <c r="B69" s="106"/>
      <c r="C69" s="33"/>
      <c r="D69" s="33"/>
      <c r="E69" s="106"/>
      <c r="F69" s="108"/>
      <c r="G69" s="108"/>
      <c r="H69" s="108"/>
      <c r="I69" s="108"/>
      <c r="J69" s="108"/>
      <c r="N69" s="108">
        <f t="shared" si="2"/>
        <v>0</v>
      </c>
      <c r="O69" s="108" t="e">
        <f>IF(D69="X",0,IF(E69="X",0,VLOOKUP(E69,'36'!$K$3:$L$16,2,FALSE)))</f>
        <v>#N/A</v>
      </c>
      <c r="P69" s="108" t="e">
        <f t="shared" si="3"/>
        <v>#N/A</v>
      </c>
    </row>
    <row r="70" spans="1:16">
      <c r="A70" s="30"/>
      <c r="B70" s="106"/>
      <c r="C70" s="33"/>
      <c r="D70" s="33"/>
      <c r="E70" s="106"/>
      <c r="F70" s="108"/>
      <c r="G70" s="108"/>
      <c r="H70" s="108"/>
      <c r="I70" s="108"/>
      <c r="J70" s="108"/>
      <c r="N70" s="108">
        <f t="shared" si="2"/>
        <v>0</v>
      </c>
      <c r="O70" s="108" t="e">
        <f>IF(D70="X",0,IF(E70="X",0,VLOOKUP(E70,'36'!$K$3:$L$16,2,FALSE)))</f>
        <v>#N/A</v>
      </c>
      <c r="P70" s="108" t="e">
        <f t="shared" si="3"/>
        <v>#N/A</v>
      </c>
    </row>
    <row r="71" spans="1:16">
      <c r="A71" s="30"/>
      <c r="B71" s="106"/>
      <c r="C71" s="33"/>
      <c r="D71" s="33"/>
      <c r="E71" s="106"/>
      <c r="F71" s="108"/>
      <c r="G71" s="108"/>
      <c r="H71" s="108"/>
      <c r="I71" s="108"/>
      <c r="J71" s="108"/>
      <c r="N71" s="108">
        <f t="shared" si="2"/>
        <v>0</v>
      </c>
      <c r="O71" s="108" t="e">
        <f>IF(D71="X",0,IF(E71="X",0,VLOOKUP(E71,'36'!$K$3:$L$16,2,FALSE)))</f>
        <v>#N/A</v>
      </c>
      <c r="P71" s="108" t="e">
        <f t="shared" si="3"/>
        <v>#N/A</v>
      </c>
    </row>
    <row r="72" spans="1:16">
      <c r="A72" s="30"/>
      <c r="B72" s="106"/>
      <c r="C72" s="33"/>
      <c r="D72" s="33"/>
      <c r="E72" s="106"/>
      <c r="F72" s="108"/>
      <c r="G72" s="108"/>
      <c r="H72" s="108"/>
      <c r="I72" s="108"/>
      <c r="J72" s="108"/>
      <c r="N72" s="108">
        <f t="shared" si="2"/>
        <v>0</v>
      </c>
      <c r="O72" s="108" t="e">
        <f>IF(D72="X",0,IF(E72="X",0,VLOOKUP(E72,'36'!$K$3:$L$16,2,FALSE)))</f>
        <v>#N/A</v>
      </c>
      <c r="P72" s="108" t="e">
        <f t="shared" si="3"/>
        <v>#N/A</v>
      </c>
    </row>
    <row r="73" spans="1:16">
      <c r="A73" s="30"/>
      <c r="B73" s="106"/>
      <c r="C73" s="33"/>
      <c r="D73" s="33"/>
      <c r="E73" s="106"/>
      <c r="F73" s="108"/>
      <c r="G73" s="108"/>
      <c r="H73" s="108"/>
      <c r="I73" s="108"/>
      <c r="J73" s="108"/>
      <c r="N73" s="108">
        <f t="shared" si="2"/>
        <v>0</v>
      </c>
      <c r="O73" s="108" t="e">
        <f>IF(D73="X",0,IF(E73="X",0,VLOOKUP(E73,'36'!$K$3:$L$16,2,FALSE)))</f>
        <v>#N/A</v>
      </c>
      <c r="P73" s="108" t="e">
        <f t="shared" si="3"/>
        <v>#N/A</v>
      </c>
    </row>
    <row r="74" spans="1:16">
      <c r="A74" s="30"/>
      <c r="B74" s="106"/>
      <c r="C74" s="116"/>
      <c r="D74" s="116"/>
      <c r="E74" s="117"/>
      <c r="F74" s="118"/>
      <c r="G74" s="118"/>
      <c r="H74" s="118"/>
      <c r="I74" s="118"/>
      <c r="J74" s="118"/>
      <c r="K74" s="118"/>
      <c r="L74" s="118"/>
      <c r="M74" s="118"/>
      <c r="N74" s="108">
        <f t="shared" si="2"/>
        <v>0</v>
      </c>
      <c r="O74" s="108" t="e">
        <f>IF(D74="X",0,IF(E74="X",0,VLOOKUP(E74,'36'!$K$3:$L$16,2,FALSE)))</f>
        <v>#N/A</v>
      </c>
      <c r="P74" s="108" t="e">
        <f t="shared" si="3"/>
        <v>#N/A</v>
      </c>
    </row>
    <row r="75" spans="1:16">
      <c r="A75" s="30"/>
      <c r="B75" s="106"/>
      <c r="C75" s="33"/>
      <c r="D75" s="33"/>
      <c r="E75" s="106"/>
      <c r="F75" s="108"/>
      <c r="G75" s="108"/>
      <c r="H75" s="108"/>
      <c r="I75" s="108"/>
      <c r="J75" s="108"/>
      <c r="N75" s="108">
        <f t="shared" si="2"/>
        <v>0</v>
      </c>
      <c r="O75" s="108" t="e">
        <f>IF(D75="X",0,IF(E75="X",0,VLOOKUP(E75,'36'!$K$3:$L$16,2,FALSE)))</f>
        <v>#N/A</v>
      </c>
      <c r="P75" s="108" t="e">
        <f t="shared" si="3"/>
        <v>#N/A</v>
      </c>
    </row>
    <row r="76" spans="1:16">
      <c r="A76" s="30"/>
      <c r="B76" s="106"/>
      <c r="C76" s="107"/>
      <c r="D76" s="33"/>
      <c r="E76" s="106"/>
      <c r="F76" s="108"/>
      <c r="G76" s="108"/>
      <c r="H76" s="108"/>
      <c r="I76" s="108"/>
      <c r="J76" s="108"/>
      <c r="N76" s="108">
        <f t="shared" si="2"/>
        <v>0</v>
      </c>
      <c r="O76" s="108" t="e">
        <f>IF(D76="X",0,IF(E76="X",0,VLOOKUP(E76,'36'!$K$3:$L$16,2,FALSE)))</f>
        <v>#N/A</v>
      </c>
      <c r="P76" s="108" t="e">
        <f t="shared" si="3"/>
        <v>#N/A</v>
      </c>
    </row>
    <row r="77" spans="1:16">
      <c r="A77" s="30"/>
      <c r="B77" s="106"/>
      <c r="C77" s="33"/>
      <c r="D77" s="33"/>
      <c r="E77" s="106"/>
      <c r="F77" s="108"/>
      <c r="G77" s="108"/>
      <c r="H77" s="108"/>
      <c r="I77" s="108"/>
      <c r="J77" s="108"/>
      <c r="N77" s="108">
        <f t="shared" si="2"/>
        <v>0</v>
      </c>
      <c r="O77" s="108" t="e">
        <f>IF(D77="X",0,IF(E77="X",0,VLOOKUP(E77,'36'!$K$3:$L$16,2,FALSE)))</f>
        <v>#N/A</v>
      </c>
      <c r="P77" s="108" t="e">
        <f t="shared" si="3"/>
        <v>#N/A</v>
      </c>
    </row>
    <row r="78" spans="1:16">
      <c r="A78" s="30"/>
      <c r="B78" s="106"/>
      <c r="C78" s="33"/>
      <c r="D78" s="33"/>
      <c r="E78" s="106"/>
      <c r="F78" s="108"/>
      <c r="G78" s="108"/>
      <c r="H78" s="108"/>
      <c r="I78" s="108"/>
      <c r="J78" s="108"/>
      <c r="N78" s="108">
        <f t="shared" si="2"/>
        <v>0</v>
      </c>
      <c r="O78" s="108" t="e">
        <f>IF(D78="X",0,IF(E78="X",0,VLOOKUP(E78,'36'!$K$3:$L$16,2,FALSE)))</f>
        <v>#N/A</v>
      </c>
      <c r="P78" s="108" t="e">
        <f t="shared" si="3"/>
        <v>#N/A</v>
      </c>
    </row>
    <row r="79" spans="1:16">
      <c r="A79" s="30"/>
      <c r="B79" s="106"/>
      <c r="C79" s="33"/>
      <c r="D79" s="33"/>
      <c r="E79" s="106"/>
      <c r="F79" s="108"/>
      <c r="G79" s="108"/>
      <c r="H79" s="108"/>
      <c r="I79" s="108"/>
      <c r="J79" s="108"/>
      <c r="N79" s="108">
        <f t="shared" si="2"/>
        <v>0</v>
      </c>
      <c r="O79" s="108" t="e">
        <f>IF(D79="X",0,IF(E79="X",0,VLOOKUP(E79,'36'!$K$3:$L$16,2,FALSE)))</f>
        <v>#N/A</v>
      </c>
      <c r="P79" s="108" t="e">
        <f t="shared" si="3"/>
        <v>#N/A</v>
      </c>
    </row>
    <row r="80" spans="1:16">
      <c r="A80" s="30"/>
      <c r="B80" s="106"/>
      <c r="C80" s="33"/>
      <c r="D80" s="33"/>
      <c r="E80" s="106"/>
      <c r="F80" s="108"/>
      <c r="G80" s="108"/>
      <c r="H80" s="108"/>
      <c r="I80" s="108"/>
      <c r="J80" s="108"/>
      <c r="N80" s="108">
        <f t="shared" si="2"/>
        <v>0</v>
      </c>
      <c r="O80" s="108" t="e">
        <f>IF(D80="X",0,IF(E80="X",0,VLOOKUP(E80,'36'!$K$3:$L$16,2,FALSE)))</f>
        <v>#N/A</v>
      </c>
      <c r="P80" s="108" t="e">
        <f t="shared" si="3"/>
        <v>#N/A</v>
      </c>
    </row>
    <row r="81" spans="1:16">
      <c r="A81" s="30"/>
      <c r="B81" s="106"/>
      <c r="C81" s="33"/>
      <c r="D81" s="33"/>
      <c r="E81" s="106"/>
      <c r="F81" s="108"/>
      <c r="G81" s="108"/>
      <c r="H81" s="108"/>
      <c r="I81" s="108"/>
      <c r="J81" s="108"/>
      <c r="N81" s="108">
        <f t="shared" si="2"/>
        <v>0</v>
      </c>
      <c r="O81" s="108" t="e">
        <f>IF(D81="X",0,IF(E81="X",0,VLOOKUP(E81,'36'!$K$3:$L$16,2,FALSE)))</f>
        <v>#N/A</v>
      </c>
      <c r="P81" s="108" t="e">
        <f t="shared" si="3"/>
        <v>#N/A</v>
      </c>
    </row>
    <row r="82" spans="1:16">
      <c r="A82" s="30"/>
      <c r="B82" s="106"/>
      <c r="C82" s="33"/>
      <c r="D82" s="33"/>
      <c r="E82" s="106"/>
      <c r="F82" s="108"/>
      <c r="G82" s="108"/>
      <c r="H82" s="108"/>
      <c r="I82" s="108"/>
      <c r="J82" s="108"/>
      <c r="N82" s="108">
        <f t="shared" si="2"/>
        <v>0</v>
      </c>
      <c r="O82" s="108" t="e">
        <f>IF(D82="X",0,IF(E82="X",0,VLOOKUP(E82,'36'!$K$3:$L$16,2,FALSE)))</f>
        <v>#N/A</v>
      </c>
      <c r="P82" s="108" t="e">
        <f t="shared" si="3"/>
        <v>#N/A</v>
      </c>
    </row>
    <row r="83" spans="1:16">
      <c r="A83" s="30"/>
      <c r="B83" s="106"/>
      <c r="C83" s="33"/>
      <c r="D83" s="33"/>
      <c r="E83" s="106"/>
      <c r="F83" s="108"/>
      <c r="G83" s="108"/>
      <c r="H83" s="108"/>
      <c r="I83" s="108"/>
      <c r="J83" s="108"/>
      <c r="N83" s="108">
        <f t="shared" si="2"/>
        <v>0</v>
      </c>
      <c r="O83" s="108" t="e">
        <f>IF(D83="X",0,IF(E83="X",0,VLOOKUP(E83,'36'!$K$3:$L$16,2,FALSE)))</f>
        <v>#N/A</v>
      </c>
      <c r="P83" s="108" t="e">
        <f t="shared" si="3"/>
        <v>#N/A</v>
      </c>
    </row>
    <row r="84" spans="1:16">
      <c r="A84" s="30"/>
      <c r="B84" s="106"/>
      <c r="C84" s="33"/>
      <c r="D84" s="33"/>
      <c r="E84" s="106"/>
      <c r="F84" s="108"/>
      <c r="G84" s="108"/>
      <c r="H84" s="108"/>
      <c r="I84" s="108"/>
      <c r="J84" s="108"/>
      <c r="N84" s="108">
        <f t="shared" si="2"/>
        <v>0</v>
      </c>
      <c r="O84" s="108" t="e">
        <f>IF(D84="X",0,IF(E84="X",0,VLOOKUP(E84,'36'!$K$3:$L$16,2,FALSE)))</f>
        <v>#N/A</v>
      </c>
      <c r="P84" s="108" t="e">
        <f t="shared" si="3"/>
        <v>#N/A</v>
      </c>
    </row>
    <row r="85" spans="1:16">
      <c r="A85" s="30"/>
      <c r="B85" s="106"/>
      <c r="C85" s="33"/>
      <c r="D85" s="33"/>
      <c r="E85" s="106"/>
      <c r="F85" s="108"/>
      <c r="G85" s="108"/>
      <c r="H85" s="108"/>
      <c r="I85" s="108"/>
      <c r="J85" s="108"/>
      <c r="N85" s="108">
        <f t="shared" si="2"/>
        <v>0</v>
      </c>
      <c r="O85" s="108" t="e">
        <f>IF(D85="X",0,IF(E85="X",0,VLOOKUP(E85,'36'!$K$3:$L$16,2,FALSE)))</f>
        <v>#N/A</v>
      </c>
      <c r="P85" s="108" t="e">
        <f t="shared" si="3"/>
        <v>#N/A</v>
      </c>
    </row>
    <row r="86" spans="1:16">
      <c r="A86" s="30"/>
      <c r="B86" s="106"/>
      <c r="C86" s="33"/>
      <c r="D86" s="33"/>
      <c r="E86" s="106"/>
      <c r="F86" s="108"/>
      <c r="G86" s="108"/>
      <c r="H86" s="108"/>
      <c r="I86" s="108"/>
      <c r="J86" s="108"/>
      <c r="N86" s="108">
        <f t="shared" si="2"/>
        <v>0</v>
      </c>
      <c r="O86" s="108" t="e">
        <f>IF(D86="X",0,IF(E86="X",0,VLOOKUP(E86,'36'!$K$3:$L$16,2,FALSE)))</f>
        <v>#N/A</v>
      </c>
      <c r="P86" s="108" t="e">
        <f t="shared" si="3"/>
        <v>#N/A</v>
      </c>
    </row>
    <row r="87" spans="1:16">
      <c r="A87" s="30"/>
      <c r="B87" s="106"/>
      <c r="C87" s="33"/>
      <c r="D87" s="33"/>
      <c r="E87" s="106"/>
      <c r="F87" s="108"/>
      <c r="G87" s="108"/>
      <c r="H87" s="108"/>
      <c r="I87" s="108"/>
      <c r="J87" s="108"/>
      <c r="N87" s="108">
        <f t="shared" si="2"/>
        <v>0</v>
      </c>
      <c r="O87" s="108" t="e">
        <f>IF(D87="X",0,IF(E87="X",0,VLOOKUP(E87,'36'!$K$3:$L$16,2,FALSE)))</f>
        <v>#N/A</v>
      </c>
      <c r="P87" s="108" t="e">
        <f t="shared" si="3"/>
        <v>#N/A</v>
      </c>
    </row>
    <row r="88" spans="1:16">
      <c r="A88" s="30"/>
      <c r="B88" s="106"/>
      <c r="C88" s="33"/>
      <c r="D88" s="33"/>
      <c r="E88" s="106"/>
      <c r="F88" s="108"/>
      <c r="G88" s="108"/>
      <c r="H88" s="108"/>
      <c r="I88" s="108"/>
      <c r="J88" s="108"/>
      <c r="N88" s="108">
        <f t="shared" si="2"/>
        <v>0</v>
      </c>
      <c r="O88" s="108" t="e">
        <f>IF(D88="X",0,IF(E88="X",0,VLOOKUP(E88,'36'!$K$3:$L$16,2,FALSE)))</f>
        <v>#N/A</v>
      </c>
      <c r="P88" s="108" t="e">
        <f t="shared" si="3"/>
        <v>#N/A</v>
      </c>
    </row>
    <row r="89" spans="1:16">
      <c r="A89" s="30"/>
      <c r="B89" s="106"/>
      <c r="C89" s="33"/>
      <c r="D89" s="33"/>
      <c r="E89" s="106"/>
      <c r="F89" s="108"/>
      <c r="G89" s="108"/>
      <c r="H89" s="108"/>
      <c r="I89" s="108"/>
      <c r="J89" s="108"/>
      <c r="N89" s="108">
        <f t="shared" si="2"/>
        <v>0</v>
      </c>
      <c r="O89" s="108" t="e">
        <f>IF(D89="X",0,IF(E89="X",0,VLOOKUP(E89,'36'!$K$3:$L$16,2,FALSE)))</f>
        <v>#N/A</v>
      </c>
      <c r="P89" s="108" t="e">
        <f t="shared" si="3"/>
        <v>#N/A</v>
      </c>
    </row>
    <row r="90" spans="1:16">
      <c r="A90" s="30"/>
      <c r="B90" s="106"/>
      <c r="C90" s="33"/>
      <c r="D90" s="33"/>
      <c r="E90" s="106"/>
      <c r="F90" s="108"/>
      <c r="G90" s="108"/>
      <c r="H90" s="108"/>
      <c r="I90" s="108"/>
      <c r="J90" s="108"/>
      <c r="N90" s="108">
        <f t="shared" si="2"/>
        <v>0</v>
      </c>
      <c r="O90" s="108" t="e">
        <f>IF(D90="X",0,IF(E90="X",0,VLOOKUP(E90,'36'!$K$3:$L$16,2,FALSE)))</f>
        <v>#N/A</v>
      </c>
      <c r="P90" s="108" t="e">
        <f t="shared" si="3"/>
        <v>#N/A</v>
      </c>
    </row>
    <row r="91" spans="1:16">
      <c r="A91" s="30"/>
      <c r="B91" s="106"/>
      <c r="C91" s="33"/>
      <c r="D91" s="33"/>
      <c r="E91" s="106"/>
      <c r="F91" s="108"/>
      <c r="G91" s="108"/>
      <c r="H91" s="108"/>
      <c r="I91" s="108"/>
      <c r="J91" s="108"/>
      <c r="N91" s="108">
        <f t="shared" si="2"/>
        <v>0</v>
      </c>
      <c r="O91" s="108" t="e">
        <f>IF(D91="X",0,IF(E91="X",0,VLOOKUP(E91,'36'!$K$3:$L$16,2,FALSE)))</f>
        <v>#N/A</v>
      </c>
      <c r="P91" s="108" t="e">
        <f t="shared" si="3"/>
        <v>#N/A</v>
      </c>
    </row>
    <row r="92" spans="1:16">
      <c r="A92" s="30"/>
      <c r="B92" s="106"/>
      <c r="C92" s="33"/>
      <c r="D92" s="33"/>
      <c r="E92" s="106"/>
      <c r="F92" s="108"/>
      <c r="G92" s="108"/>
      <c r="H92" s="108"/>
      <c r="I92" s="108"/>
      <c r="J92" s="108"/>
      <c r="N92" s="108">
        <f t="shared" si="2"/>
        <v>0</v>
      </c>
      <c r="O92" s="108" t="e">
        <f>IF(D92="X",0,IF(E92="X",0,VLOOKUP(E92,'36'!$K$3:$L$16,2,FALSE)))</f>
        <v>#N/A</v>
      </c>
      <c r="P92" s="108" t="e">
        <f t="shared" si="3"/>
        <v>#N/A</v>
      </c>
    </row>
    <row r="93" spans="1:16">
      <c r="A93" s="30"/>
      <c r="B93" s="106"/>
      <c r="C93" s="33"/>
      <c r="D93" s="33"/>
      <c r="E93" s="106"/>
      <c r="F93" s="108"/>
      <c r="G93" s="108"/>
      <c r="H93" s="108"/>
      <c r="I93" s="108"/>
      <c r="J93" s="108"/>
      <c r="N93" s="108">
        <f t="shared" si="2"/>
        <v>0</v>
      </c>
      <c r="O93" s="108" t="e">
        <f>IF(D93="X",0,IF(E93="X",0,VLOOKUP(E93,'36'!$K$3:$L$16,2,FALSE)))</f>
        <v>#N/A</v>
      </c>
      <c r="P93" s="108" t="e">
        <f t="shared" si="3"/>
        <v>#N/A</v>
      </c>
    </row>
    <row r="94" spans="1:16">
      <c r="A94" s="30"/>
      <c r="B94" s="106"/>
      <c r="C94" s="33"/>
      <c r="D94" s="33"/>
      <c r="E94" s="106"/>
      <c r="F94" s="108"/>
      <c r="G94" s="108"/>
      <c r="H94" s="108"/>
      <c r="I94" s="108"/>
      <c r="J94" s="108"/>
      <c r="N94" s="108">
        <f t="shared" si="2"/>
        <v>0</v>
      </c>
      <c r="O94" s="108" t="e">
        <f>IF(D94="X",0,IF(E94="X",0,VLOOKUP(E94,'36'!$K$3:$L$16,2,FALSE)))</f>
        <v>#N/A</v>
      </c>
      <c r="P94" s="108" t="e">
        <f t="shared" si="3"/>
        <v>#N/A</v>
      </c>
    </row>
    <row r="95" spans="1:16">
      <c r="A95" s="30"/>
      <c r="B95" s="106"/>
      <c r="C95" s="33"/>
      <c r="D95" s="33"/>
      <c r="E95" s="106"/>
      <c r="F95" s="108"/>
      <c r="G95" s="108"/>
      <c r="H95" s="108"/>
      <c r="I95" s="108"/>
      <c r="J95" s="108"/>
      <c r="N95" s="108">
        <f t="shared" si="2"/>
        <v>0</v>
      </c>
      <c r="O95" s="108" t="e">
        <f>IF(D95="X",0,IF(E95="X",0,VLOOKUP(E95,'36'!$K$3:$L$16,2,FALSE)))</f>
        <v>#N/A</v>
      </c>
      <c r="P95" s="108" t="e">
        <f t="shared" si="3"/>
        <v>#N/A</v>
      </c>
    </row>
    <row r="96" spans="1:16">
      <c r="A96" s="30"/>
      <c r="B96" s="106"/>
      <c r="C96" s="33"/>
      <c r="D96" s="33"/>
      <c r="E96" s="106"/>
      <c r="F96" s="108"/>
      <c r="G96" s="108"/>
      <c r="H96" s="108"/>
      <c r="I96" s="108"/>
      <c r="J96" s="108"/>
      <c r="N96" s="108">
        <f t="shared" si="2"/>
        <v>0</v>
      </c>
      <c r="O96" s="108" t="e">
        <f>IF(D96="X",0,IF(E96="X",0,VLOOKUP(E96,'36'!$K$3:$L$16,2,FALSE)))</f>
        <v>#N/A</v>
      </c>
      <c r="P96" s="108" t="e">
        <f t="shared" si="3"/>
        <v>#N/A</v>
      </c>
    </row>
    <row r="97" spans="1:16">
      <c r="A97" s="30"/>
      <c r="B97" s="106"/>
      <c r="C97" s="33"/>
      <c r="D97" s="33"/>
      <c r="E97" s="106"/>
      <c r="F97" s="108"/>
      <c r="G97" s="108"/>
      <c r="H97" s="108"/>
      <c r="I97" s="108"/>
      <c r="J97" s="108"/>
      <c r="N97" s="108">
        <f t="shared" si="2"/>
        <v>0</v>
      </c>
      <c r="O97" s="108" t="e">
        <f>IF(D97="X",0,IF(E97="X",0,VLOOKUP(E97,'36'!$K$3:$L$16,2,FALSE)))</f>
        <v>#N/A</v>
      </c>
      <c r="P97" s="108" t="e">
        <f t="shared" si="3"/>
        <v>#N/A</v>
      </c>
    </row>
    <row r="98" spans="1:16">
      <c r="A98" s="30"/>
      <c r="B98" s="106"/>
      <c r="C98" s="33"/>
      <c r="D98" s="33"/>
      <c r="E98" s="106"/>
      <c r="F98" s="108"/>
      <c r="G98" s="108"/>
      <c r="H98" s="108"/>
      <c r="I98" s="108"/>
      <c r="J98" s="108"/>
      <c r="N98" s="108">
        <f t="shared" si="2"/>
        <v>0</v>
      </c>
      <c r="O98" s="108" t="e">
        <f>IF(D98="X",0,IF(E98="X",0,VLOOKUP(E98,'36'!$K$3:$L$16,2,FALSE)))</f>
        <v>#N/A</v>
      </c>
      <c r="P98" s="108" t="e">
        <f t="shared" si="3"/>
        <v>#N/A</v>
      </c>
    </row>
    <row r="99" spans="1:16">
      <c r="A99" s="30"/>
      <c r="B99" s="106"/>
      <c r="C99" s="33"/>
      <c r="D99" s="33"/>
      <c r="E99" s="106"/>
      <c r="F99" s="108"/>
      <c r="G99" s="108"/>
      <c r="H99" s="108"/>
      <c r="I99" s="108"/>
      <c r="J99" s="108"/>
      <c r="N99" s="108">
        <f t="shared" si="2"/>
        <v>0</v>
      </c>
      <c r="O99" s="108" t="e">
        <f>IF(D99="X",0,IF(E99="X",0,VLOOKUP(E99,'36'!$K$3:$L$16,2,FALSE)))</f>
        <v>#N/A</v>
      </c>
      <c r="P99" s="108" t="e">
        <f t="shared" si="3"/>
        <v>#N/A</v>
      </c>
    </row>
    <row r="100" spans="1:16">
      <c r="A100" s="30"/>
      <c r="B100" s="106"/>
      <c r="C100" s="33"/>
      <c r="D100" s="33"/>
      <c r="E100" s="106"/>
      <c r="F100" s="108"/>
      <c r="G100" s="108"/>
      <c r="H100" s="108"/>
      <c r="I100" s="108"/>
      <c r="J100" s="108"/>
      <c r="N100" s="108">
        <f t="shared" si="2"/>
        <v>0</v>
      </c>
      <c r="O100" s="108" t="e">
        <f>IF(D100="X",0,IF(E100="X",0,VLOOKUP(E100,'36'!$K$3:$L$16,2,FALSE)))</f>
        <v>#N/A</v>
      </c>
      <c r="P100" s="108" t="e">
        <f t="shared" si="3"/>
        <v>#N/A</v>
      </c>
    </row>
    <row r="101" spans="1:16">
      <c r="A101" s="30"/>
      <c r="B101" s="106"/>
      <c r="C101" s="33"/>
      <c r="D101" s="33"/>
      <c r="E101" s="106"/>
      <c r="F101" s="108"/>
      <c r="G101" s="108"/>
      <c r="H101" s="108"/>
      <c r="I101" s="108"/>
      <c r="J101" s="108"/>
      <c r="N101" s="108">
        <f t="shared" si="2"/>
        <v>0</v>
      </c>
      <c r="O101" s="108" t="e">
        <f>IF(D101="X",0,IF(E101="X",0,VLOOKUP(E101,'36'!$K$3:$L$16,2,FALSE)))</f>
        <v>#N/A</v>
      </c>
      <c r="P101" s="108" t="e">
        <f t="shared" si="3"/>
        <v>#N/A</v>
      </c>
    </row>
    <row r="102" spans="1:16">
      <c r="A102" s="30"/>
      <c r="B102" s="106"/>
      <c r="C102" s="33"/>
      <c r="D102" s="33"/>
      <c r="E102" s="106"/>
      <c r="F102" s="108"/>
      <c r="G102" s="108"/>
      <c r="H102" s="108"/>
      <c r="I102" s="108"/>
      <c r="J102" s="108"/>
      <c r="N102" s="108">
        <f t="shared" si="2"/>
        <v>0</v>
      </c>
      <c r="O102" s="108" t="e">
        <f>IF(D102="X",0,IF(E102="X",0,VLOOKUP(E102,'36'!$K$3:$L$16,2,FALSE)))</f>
        <v>#N/A</v>
      </c>
      <c r="P102" s="108" t="e">
        <f t="shared" si="3"/>
        <v>#N/A</v>
      </c>
    </row>
    <row r="103" spans="1:16">
      <c r="A103" s="30"/>
      <c r="B103" s="106"/>
      <c r="C103" s="33"/>
      <c r="D103" s="33"/>
      <c r="E103" s="106"/>
      <c r="F103" s="108"/>
      <c r="G103" s="108"/>
      <c r="H103" s="108"/>
      <c r="I103" s="108"/>
      <c r="J103" s="108"/>
      <c r="N103" s="108">
        <f t="shared" si="2"/>
        <v>0</v>
      </c>
      <c r="O103" s="108" t="e">
        <f>IF(D103="X",0,IF(E103="X",0,VLOOKUP(E103,'36'!$K$3:$L$16,2,FALSE)))</f>
        <v>#N/A</v>
      </c>
      <c r="P103" s="108" t="e">
        <f t="shared" si="3"/>
        <v>#N/A</v>
      </c>
    </row>
    <row r="104" spans="1:16">
      <c r="A104" s="30"/>
      <c r="B104" s="106"/>
      <c r="C104" s="33"/>
      <c r="D104" s="33"/>
      <c r="E104" s="106"/>
      <c r="F104" s="108"/>
      <c r="G104" s="108"/>
      <c r="H104" s="108"/>
      <c r="I104" s="108"/>
      <c r="J104" s="108"/>
      <c r="N104" s="108">
        <f t="shared" si="2"/>
        <v>0</v>
      </c>
      <c r="O104" s="108" t="e">
        <f>IF(D104="X",0,IF(E104="X",0,VLOOKUP(E104,'36'!$K$3:$L$16,2,FALSE)))</f>
        <v>#N/A</v>
      </c>
      <c r="P104" s="108" t="e">
        <f t="shared" si="3"/>
        <v>#N/A</v>
      </c>
    </row>
    <row r="105" spans="1:16">
      <c r="A105" s="30"/>
      <c r="B105" s="106"/>
      <c r="C105" s="33"/>
      <c r="D105" s="33"/>
      <c r="E105" s="106"/>
      <c r="F105" s="108"/>
      <c r="G105" s="108"/>
      <c r="H105" s="108"/>
      <c r="I105" s="108"/>
      <c r="J105" s="108"/>
      <c r="N105" s="108">
        <f t="shared" si="2"/>
        <v>0</v>
      </c>
      <c r="O105" s="108" t="e">
        <f>IF(D105="X",0,IF(E105="X",0,VLOOKUP(E105,'36'!$K$3:$L$16,2,FALSE)))</f>
        <v>#N/A</v>
      </c>
      <c r="P105" s="108" t="e">
        <f t="shared" si="3"/>
        <v>#N/A</v>
      </c>
    </row>
    <row r="106" spans="1:16">
      <c r="A106" s="30"/>
      <c r="B106" s="106"/>
      <c r="C106" s="33"/>
      <c r="D106" s="33"/>
      <c r="E106" s="106"/>
      <c r="F106" s="108"/>
      <c r="G106" s="108"/>
      <c r="H106" s="108"/>
      <c r="I106" s="108"/>
      <c r="J106" s="108"/>
      <c r="N106" s="108">
        <f t="shared" si="2"/>
        <v>0</v>
      </c>
      <c r="O106" s="108" t="e">
        <f>IF(D106="X",0,IF(E106="X",0,VLOOKUP(E106,'36'!$K$3:$L$16,2,FALSE)))</f>
        <v>#N/A</v>
      </c>
      <c r="P106" s="108" t="e">
        <f t="shared" si="3"/>
        <v>#N/A</v>
      </c>
    </row>
    <row r="107" spans="1:16">
      <c r="A107" s="30"/>
      <c r="B107" s="106"/>
      <c r="C107" s="33"/>
      <c r="D107" s="33"/>
      <c r="E107" s="106"/>
      <c r="F107" s="108"/>
      <c r="G107" s="108"/>
      <c r="H107" s="108"/>
      <c r="I107" s="108"/>
      <c r="J107" s="108"/>
      <c r="N107" s="108">
        <f t="shared" si="2"/>
        <v>0</v>
      </c>
      <c r="O107" s="108" t="e">
        <f>IF(D107="X",0,IF(E107="X",0,VLOOKUP(E107,'36'!$K$3:$L$16,2,FALSE)))</f>
        <v>#N/A</v>
      </c>
      <c r="P107" s="108" t="e">
        <f t="shared" si="3"/>
        <v>#N/A</v>
      </c>
    </row>
    <row r="108" spans="1:16">
      <c r="A108" s="30"/>
      <c r="B108" s="106"/>
      <c r="C108" s="33"/>
      <c r="D108" s="33"/>
      <c r="E108" s="106"/>
      <c r="F108" s="108"/>
      <c r="G108" s="108"/>
      <c r="H108" s="108"/>
      <c r="I108" s="108"/>
      <c r="J108" s="108"/>
      <c r="N108" s="108">
        <f t="shared" si="2"/>
        <v>0</v>
      </c>
      <c r="O108" s="108" t="e">
        <f>IF(D108="X",0,IF(E108="X",0,VLOOKUP(E108,'36'!$K$3:$L$16,2,FALSE)))</f>
        <v>#N/A</v>
      </c>
      <c r="P108" s="108" t="e">
        <f t="shared" si="3"/>
        <v>#N/A</v>
      </c>
    </row>
    <row r="109" spans="1:16">
      <c r="A109" s="30"/>
      <c r="B109" s="106"/>
      <c r="C109" s="33"/>
      <c r="D109" s="33"/>
      <c r="E109" s="106"/>
      <c r="F109" s="108"/>
      <c r="G109" s="108"/>
      <c r="H109" s="108"/>
      <c r="I109" s="108"/>
      <c r="J109" s="108"/>
      <c r="N109" s="108">
        <f t="shared" si="2"/>
        <v>0</v>
      </c>
      <c r="O109" s="108" t="e">
        <f>IF(D109="X",0,IF(E109="X",0,VLOOKUP(E109,'36'!$K$3:$L$16,2,FALSE)))</f>
        <v>#N/A</v>
      </c>
      <c r="P109" s="108" t="e">
        <f t="shared" si="3"/>
        <v>#N/A</v>
      </c>
    </row>
    <row r="110" spans="1:16">
      <c r="A110" s="30"/>
      <c r="B110" s="106"/>
      <c r="C110" s="33"/>
      <c r="D110" s="33"/>
      <c r="E110" s="106"/>
      <c r="F110" s="108"/>
      <c r="G110" s="108"/>
      <c r="H110" s="108"/>
      <c r="I110" s="108"/>
      <c r="J110" s="108"/>
      <c r="N110" s="108">
        <f t="shared" si="2"/>
        <v>0</v>
      </c>
      <c r="O110" s="108" t="e">
        <f>IF(D110="X",0,IF(E110="X",0,VLOOKUP(E110,'36'!$K$3:$L$16,2,FALSE)))</f>
        <v>#N/A</v>
      </c>
      <c r="P110" s="108" t="e">
        <f t="shared" si="3"/>
        <v>#N/A</v>
      </c>
    </row>
    <row r="111" spans="1:16">
      <c r="A111" s="30"/>
      <c r="B111" s="106"/>
      <c r="C111" s="33"/>
      <c r="D111" s="33"/>
      <c r="E111" s="106"/>
      <c r="F111" s="108"/>
      <c r="G111" s="108"/>
      <c r="H111" s="108"/>
      <c r="I111" s="108"/>
      <c r="J111" s="108"/>
      <c r="N111" s="108">
        <f t="shared" si="2"/>
        <v>0</v>
      </c>
      <c r="O111" s="108" t="e">
        <f>IF(D111="X",0,IF(E111="X",0,VLOOKUP(E111,'36'!$K$3:$L$16,2,FALSE)))</f>
        <v>#N/A</v>
      </c>
      <c r="P111" s="108" t="e">
        <f t="shared" si="3"/>
        <v>#N/A</v>
      </c>
    </row>
    <row r="112" spans="1:16">
      <c r="A112" s="30"/>
      <c r="B112" s="106"/>
      <c r="C112" s="33"/>
      <c r="D112" s="33"/>
      <c r="E112" s="106"/>
      <c r="F112" s="108"/>
      <c r="G112" s="108"/>
      <c r="H112" s="108"/>
      <c r="I112" s="108"/>
      <c r="J112" s="108"/>
      <c r="N112" s="108">
        <f t="shared" si="2"/>
        <v>0</v>
      </c>
      <c r="O112" s="108" t="e">
        <f>IF(D112="X",0,IF(E112="X",0,VLOOKUP(E112,'36'!$K$3:$L$16,2,FALSE)))</f>
        <v>#N/A</v>
      </c>
      <c r="P112" s="108" t="e">
        <f t="shared" si="3"/>
        <v>#N/A</v>
      </c>
    </row>
    <row r="113" spans="1:16">
      <c r="A113" s="30"/>
      <c r="B113" s="106"/>
      <c r="C113" s="33"/>
      <c r="D113" s="33"/>
      <c r="E113" s="106"/>
      <c r="F113" s="108"/>
      <c r="G113" s="108"/>
      <c r="H113" s="108"/>
      <c r="I113" s="108"/>
      <c r="J113" s="108"/>
      <c r="N113" s="108">
        <f t="shared" si="2"/>
        <v>0</v>
      </c>
      <c r="O113" s="108" t="e">
        <f>IF(D113="X",0,IF(E113="X",0,VLOOKUP(E113,'36'!$K$3:$L$16,2,FALSE)))</f>
        <v>#N/A</v>
      </c>
      <c r="P113" s="108" t="e">
        <f t="shared" si="3"/>
        <v>#N/A</v>
      </c>
    </row>
    <row r="114" spans="1:16">
      <c r="A114" s="30"/>
      <c r="B114" s="106"/>
      <c r="C114" s="33"/>
      <c r="D114" s="33"/>
      <c r="E114" s="106"/>
      <c r="F114" s="108"/>
      <c r="G114" s="108"/>
      <c r="H114" s="108"/>
      <c r="I114" s="108"/>
      <c r="J114" s="108"/>
      <c r="N114" s="108">
        <f t="shared" si="2"/>
        <v>0</v>
      </c>
      <c r="O114" s="108" t="e">
        <f>IF(D114="X",0,IF(E114="X",0,VLOOKUP(E114,'36'!$K$3:$L$16,2,FALSE)))</f>
        <v>#N/A</v>
      </c>
      <c r="P114" s="108" t="e">
        <f t="shared" si="3"/>
        <v>#N/A</v>
      </c>
    </row>
    <row r="115" spans="1:16">
      <c r="A115" s="30"/>
      <c r="B115" s="106"/>
      <c r="C115" s="33"/>
      <c r="D115" s="33"/>
      <c r="E115" s="106"/>
      <c r="F115" s="108"/>
      <c r="G115" s="108"/>
      <c r="H115" s="108"/>
      <c r="I115" s="108"/>
      <c r="J115" s="108"/>
      <c r="N115" s="108">
        <f t="shared" si="2"/>
        <v>0</v>
      </c>
      <c r="O115" s="108" t="e">
        <f>IF(D115="X",0,IF(E115="X",0,VLOOKUP(E115,'36'!$K$3:$L$16,2,FALSE)))</f>
        <v>#N/A</v>
      </c>
      <c r="P115" s="108" t="e">
        <f t="shared" si="3"/>
        <v>#N/A</v>
      </c>
    </row>
    <row r="116" spans="1:16">
      <c r="A116" s="30"/>
      <c r="B116" s="106"/>
      <c r="C116" s="33"/>
      <c r="D116" s="33"/>
      <c r="E116" s="106"/>
      <c r="F116" s="108"/>
      <c r="G116" s="108"/>
      <c r="H116" s="108"/>
      <c r="I116" s="108"/>
      <c r="J116" s="108"/>
      <c r="N116" s="108">
        <f t="shared" si="2"/>
        <v>0</v>
      </c>
      <c r="O116" s="108" t="e">
        <f>IF(D116="X",0,IF(E116="X",0,VLOOKUP(E116,'36'!$K$3:$L$16,2,FALSE)))</f>
        <v>#N/A</v>
      </c>
      <c r="P116" s="108" t="e">
        <f t="shared" si="3"/>
        <v>#N/A</v>
      </c>
    </row>
    <row r="117" spans="1:16">
      <c r="A117" s="30"/>
      <c r="B117" s="106"/>
      <c r="C117" s="116"/>
      <c r="D117" s="116"/>
      <c r="E117" s="117"/>
      <c r="F117" s="118"/>
      <c r="G117" s="118"/>
      <c r="H117" s="118"/>
      <c r="I117" s="118"/>
      <c r="J117" s="118"/>
      <c r="K117" s="118"/>
      <c r="L117" s="118"/>
      <c r="M117" s="118"/>
      <c r="N117" s="108">
        <f t="shared" si="2"/>
        <v>0</v>
      </c>
      <c r="O117" s="108" t="e">
        <f>IF(D117="X",0,IF(E117="X",0,VLOOKUP(E117,'36'!$K$3:$L$16,2,FALSE)))</f>
        <v>#N/A</v>
      </c>
      <c r="P117" s="108" t="e">
        <f t="shared" si="3"/>
        <v>#N/A</v>
      </c>
    </row>
    <row r="118" spans="1:16">
      <c r="A118" s="110"/>
      <c r="B118" s="106"/>
      <c r="C118" s="33"/>
      <c r="D118" s="33"/>
      <c r="E118" s="106"/>
      <c r="F118" s="108"/>
      <c r="G118" s="108"/>
      <c r="H118" s="108"/>
      <c r="I118" s="108"/>
      <c r="J118" s="108"/>
      <c r="N118" s="108">
        <f t="shared" si="2"/>
        <v>0</v>
      </c>
      <c r="O118" s="108" t="e">
        <f>IF(D118="X",0,IF(E118="X",0,VLOOKUP(E118,'36'!$K$3:$L$16,2,FALSE)))</f>
        <v>#N/A</v>
      </c>
      <c r="P118" s="108" t="e">
        <f t="shared" si="3"/>
        <v>#N/A</v>
      </c>
    </row>
    <row r="119" spans="1:16">
      <c r="A119" s="110"/>
      <c r="B119" s="106"/>
      <c r="C119" s="107"/>
      <c r="D119" s="33"/>
      <c r="E119" s="106"/>
      <c r="F119" s="108"/>
      <c r="G119" s="108"/>
      <c r="H119" s="108"/>
      <c r="I119" s="108"/>
      <c r="J119" s="108"/>
      <c r="N119" s="108">
        <f t="shared" si="2"/>
        <v>0</v>
      </c>
      <c r="O119" s="108" t="e">
        <f>IF(D119="X",0,IF(E119="X",0,VLOOKUP(E119,'36'!$K$3:$L$16,2,FALSE)))</f>
        <v>#N/A</v>
      </c>
      <c r="P119" s="108" t="e">
        <f t="shared" si="3"/>
        <v>#N/A</v>
      </c>
    </row>
    <row r="120" spans="1:16">
      <c r="A120" s="110"/>
      <c r="B120" s="106"/>
      <c r="C120" s="33"/>
      <c r="D120" s="33"/>
      <c r="E120" s="106"/>
      <c r="F120" s="108"/>
      <c r="G120" s="108"/>
      <c r="H120" s="108"/>
      <c r="I120" s="108"/>
      <c r="J120" s="108"/>
      <c r="N120" s="108">
        <f t="shared" si="2"/>
        <v>0</v>
      </c>
      <c r="O120" s="108" t="e">
        <f>IF(D120="X",0,IF(E120="X",0,VLOOKUP(E120,'36'!$K$3:$L$16,2,FALSE)))</f>
        <v>#N/A</v>
      </c>
      <c r="P120" s="108" t="e">
        <f t="shared" si="3"/>
        <v>#N/A</v>
      </c>
    </row>
    <row r="121" spans="1:16">
      <c r="A121" s="110"/>
      <c r="B121" s="106"/>
      <c r="C121" s="33"/>
      <c r="D121" s="33"/>
      <c r="E121" s="106"/>
      <c r="F121" s="108"/>
      <c r="G121" s="108"/>
      <c r="H121" s="108"/>
      <c r="I121" s="108"/>
      <c r="J121" s="108"/>
      <c r="N121" s="108">
        <f t="shared" si="2"/>
        <v>0</v>
      </c>
      <c r="O121" s="108" t="e">
        <f>IF(D121="X",0,IF(E121="X",0,VLOOKUP(E121,'36'!$K$3:$L$16,2,FALSE)))</f>
        <v>#N/A</v>
      </c>
      <c r="P121" s="108" t="e">
        <f t="shared" si="3"/>
        <v>#N/A</v>
      </c>
    </row>
    <row r="122" spans="1:16">
      <c r="A122" s="110"/>
      <c r="B122" s="106"/>
      <c r="C122" s="33"/>
      <c r="D122" s="33"/>
      <c r="E122" s="106"/>
      <c r="F122" s="108"/>
      <c r="G122" s="108"/>
      <c r="H122" s="108"/>
      <c r="I122" s="108"/>
      <c r="J122" s="108"/>
      <c r="N122" s="108">
        <f t="shared" si="2"/>
        <v>0</v>
      </c>
      <c r="O122" s="108" t="e">
        <f>IF(D122="X",0,IF(E122="X",0,VLOOKUP(E122,'36'!$K$3:$L$16,2,FALSE)))</f>
        <v>#N/A</v>
      </c>
      <c r="P122" s="108" t="e">
        <f t="shared" si="3"/>
        <v>#N/A</v>
      </c>
    </row>
    <row r="123" spans="1:16">
      <c r="A123" s="110"/>
      <c r="B123" s="106"/>
      <c r="C123" s="33"/>
      <c r="D123" s="33"/>
      <c r="E123" s="106"/>
      <c r="F123" s="108"/>
      <c r="G123" s="108"/>
      <c r="H123" s="108"/>
      <c r="I123" s="108"/>
      <c r="J123" s="108"/>
      <c r="N123" s="108">
        <f t="shared" si="2"/>
        <v>0</v>
      </c>
      <c r="O123" s="108" t="e">
        <f>IF(D123="X",0,IF(E123="X",0,VLOOKUP(E123,'36'!$K$3:$L$16,2,FALSE)))</f>
        <v>#N/A</v>
      </c>
      <c r="P123" s="108" t="e">
        <f t="shared" si="3"/>
        <v>#N/A</v>
      </c>
    </row>
    <row r="124" spans="1:16">
      <c r="A124" s="110"/>
      <c r="B124" s="106"/>
      <c r="C124" s="33"/>
      <c r="D124" s="33"/>
      <c r="E124" s="106"/>
      <c r="F124" s="108"/>
      <c r="G124" s="108"/>
      <c r="H124" s="108"/>
      <c r="I124" s="108"/>
      <c r="J124" s="108"/>
      <c r="N124" s="108">
        <f t="shared" si="2"/>
        <v>0</v>
      </c>
      <c r="O124" s="108" t="e">
        <f>IF(D124="X",0,IF(E124="X",0,VLOOKUP(E124,'36'!$K$3:$L$16,2,FALSE)))</f>
        <v>#N/A</v>
      </c>
      <c r="P124" s="108" t="e">
        <f t="shared" si="3"/>
        <v>#N/A</v>
      </c>
    </row>
    <row r="125" spans="1:16">
      <c r="A125" s="110"/>
      <c r="B125" s="106"/>
      <c r="C125" s="33"/>
      <c r="D125" s="33"/>
      <c r="E125" s="106"/>
      <c r="F125" s="108"/>
      <c r="G125" s="108"/>
      <c r="H125" s="108"/>
      <c r="I125" s="108"/>
      <c r="J125" s="108"/>
      <c r="N125" s="108">
        <f t="shared" si="2"/>
        <v>0</v>
      </c>
      <c r="O125" s="108" t="e">
        <f>IF(D125="X",0,IF(E125="X",0,VLOOKUP(E125,'36'!$K$3:$L$16,2,FALSE)))</f>
        <v>#N/A</v>
      </c>
      <c r="P125" s="108" t="e">
        <f t="shared" si="3"/>
        <v>#N/A</v>
      </c>
    </row>
    <row r="126" spans="1:16">
      <c r="A126" s="110"/>
      <c r="B126" s="106"/>
      <c r="C126" s="116"/>
      <c r="D126" s="116"/>
      <c r="E126" s="116"/>
      <c r="F126" s="118"/>
      <c r="G126" s="118"/>
      <c r="H126" s="118"/>
      <c r="I126" s="118"/>
      <c r="J126" s="118"/>
      <c r="K126" s="118"/>
      <c r="L126" s="118"/>
      <c r="M126" s="118"/>
      <c r="N126" s="108">
        <f t="shared" si="2"/>
        <v>0</v>
      </c>
      <c r="O126" s="108" t="e">
        <f>IF(D126="X",0,IF(E126="X",0,VLOOKUP(E126,'36'!$K$3:$L$16,2,FALSE)))</f>
        <v>#N/A</v>
      </c>
      <c r="P126" s="108" t="e">
        <f t="shared" si="3"/>
        <v>#N/A</v>
      </c>
    </row>
    <row r="127" spans="1:16">
      <c r="N127" s="108">
        <f t="shared" si="2"/>
        <v>0</v>
      </c>
      <c r="O127" s="108" t="e">
        <f>IF(D127="X",0,IF(E127="X",0,VLOOKUP(E127,'36'!$K$3:$L$16,2,FALSE)))</f>
        <v>#N/A</v>
      </c>
      <c r="P127" s="108" t="e">
        <f t="shared" si="3"/>
        <v>#N/A</v>
      </c>
    </row>
    <row r="128" spans="1:16">
      <c r="N128" s="108">
        <f t="shared" si="2"/>
        <v>0</v>
      </c>
      <c r="O128" s="108" t="e">
        <f>IF(D128="X",0,IF(E128="X",0,VLOOKUP(E128,'36'!$K$3:$L$16,2,FALSE)))</f>
        <v>#N/A</v>
      </c>
      <c r="P128" s="108" t="e">
        <f t="shared" si="3"/>
        <v>#N/A</v>
      </c>
    </row>
    <row r="129" spans="14:16">
      <c r="N129" s="108">
        <f t="shared" si="2"/>
        <v>0</v>
      </c>
      <c r="O129" s="108" t="e">
        <f>IF(D129="X",0,IF(E129="X",0,VLOOKUP(E129,'36'!$K$3:$L$16,2,FALSE)))</f>
        <v>#N/A</v>
      </c>
      <c r="P129" s="108" t="e">
        <f t="shared" si="3"/>
        <v>#N/A</v>
      </c>
    </row>
    <row r="130" spans="14:16">
      <c r="N130" s="108">
        <f t="shared" si="2"/>
        <v>0</v>
      </c>
      <c r="O130" s="108" t="e">
        <f>IF(D130="X",0,IF(E130="X",0,VLOOKUP(E130,'36'!$K$3:$L$16,2,FALSE)))</f>
        <v>#N/A</v>
      </c>
      <c r="P130" s="108" t="e">
        <f t="shared" si="3"/>
        <v>#N/A</v>
      </c>
    </row>
    <row r="131" spans="14:16">
      <c r="N131" s="108">
        <f t="shared" si="2"/>
        <v>0</v>
      </c>
      <c r="O131" s="108" t="e">
        <f>IF(D131="X",0,IF(E131="X",0,VLOOKUP(E131,'36'!$K$3:$L$16,2,FALSE)))</f>
        <v>#N/A</v>
      </c>
      <c r="P131" s="108" t="e">
        <f t="shared" si="3"/>
        <v>#N/A</v>
      </c>
    </row>
    <row r="132" spans="14:16">
      <c r="N132" s="108">
        <f t="shared" ref="N132:N195" si="4">SUM(F132:M132)</f>
        <v>0</v>
      </c>
      <c r="O132" s="108" t="e">
        <f>IF(D132="X",0,IF(E132="X",0,VLOOKUP(E132,'36'!$K$3:$L$16,2,FALSE)))</f>
        <v>#N/A</v>
      </c>
      <c r="P132" s="108" t="e">
        <f t="shared" ref="P132:P195" si="5">N132*O132</f>
        <v>#N/A</v>
      </c>
    </row>
    <row r="133" spans="14:16">
      <c r="N133" s="108">
        <f t="shared" si="4"/>
        <v>0</v>
      </c>
      <c r="O133" s="108" t="e">
        <f>IF(D133="X",0,IF(E133="X",0,VLOOKUP(E133,'36'!$K$3:$L$16,2,FALSE)))</f>
        <v>#N/A</v>
      </c>
      <c r="P133" s="108" t="e">
        <f t="shared" si="5"/>
        <v>#N/A</v>
      </c>
    </row>
    <row r="134" spans="14:16">
      <c r="N134" s="108">
        <f t="shared" si="4"/>
        <v>0</v>
      </c>
      <c r="O134" s="108" t="e">
        <f>IF(D134="X",0,IF(E134="X",0,VLOOKUP(E134,'36'!$K$3:$L$16,2,FALSE)))</f>
        <v>#N/A</v>
      </c>
      <c r="P134" s="108" t="e">
        <f t="shared" si="5"/>
        <v>#N/A</v>
      </c>
    </row>
    <row r="135" spans="14:16">
      <c r="N135" s="108">
        <f t="shared" si="4"/>
        <v>0</v>
      </c>
      <c r="O135" s="108" t="e">
        <f>IF(D135="X",0,IF(E135="X",0,VLOOKUP(E135,'36'!$K$3:$L$16,2,FALSE)))</f>
        <v>#N/A</v>
      </c>
      <c r="P135" s="108" t="e">
        <f t="shared" si="5"/>
        <v>#N/A</v>
      </c>
    </row>
    <row r="136" spans="14:16">
      <c r="N136" s="108">
        <f t="shared" si="4"/>
        <v>0</v>
      </c>
      <c r="O136" s="108" t="e">
        <f>IF(D136="X",0,IF(E136="X",0,VLOOKUP(E136,'36'!$K$3:$L$16,2,FALSE)))</f>
        <v>#N/A</v>
      </c>
      <c r="P136" s="108" t="e">
        <f t="shared" si="5"/>
        <v>#N/A</v>
      </c>
    </row>
    <row r="137" spans="14:16">
      <c r="N137" s="108">
        <f t="shared" si="4"/>
        <v>0</v>
      </c>
      <c r="O137" s="108" t="e">
        <f>IF(D137="X",0,IF(E137="X",0,VLOOKUP(E137,'36'!$K$3:$L$16,2,FALSE)))</f>
        <v>#N/A</v>
      </c>
      <c r="P137" s="108" t="e">
        <f t="shared" si="5"/>
        <v>#N/A</v>
      </c>
    </row>
    <row r="138" spans="14:16">
      <c r="N138" s="108">
        <f t="shared" si="4"/>
        <v>0</v>
      </c>
      <c r="O138" s="108" t="e">
        <f>IF(D138="X",0,IF(E138="X",0,VLOOKUP(E138,'36'!$K$3:$L$16,2,FALSE)))</f>
        <v>#N/A</v>
      </c>
      <c r="P138" s="108" t="e">
        <f t="shared" si="5"/>
        <v>#N/A</v>
      </c>
    </row>
    <row r="139" spans="14:16">
      <c r="N139" s="108">
        <f t="shared" si="4"/>
        <v>0</v>
      </c>
      <c r="O139" s="108" t="e">
        <f>IF(D139="X",0,IF(E139="X",0,VLOOKUP(E139,'36'!$K$3:$L$16,2,FALSE)))</f>
        <v>#N/A</v>
      </c>
      <c r="P139" s="108" t="e">
        <f t="shared" si="5"/>
        <v>#N/A</v>
      </c>
    </row>
    <row r="140" spans="14:16">
      <c r="N140" s="108">
        <f t="shared" si="4"/>
        <v>0</v>
      </c>
      <c r="O140" s="108" t="e">
        <f>IF(D140="X",0,IF(E140="X",0,VLOOKUP(E140,'36'!$K$3:$L$16,2,FALSE)))</f>
        <v>#N/A</v>
      </c>
      <c r="P140" s="108" t="e">
        <f t="shared" si="5"/>
        <v>#N/A</v>
      </c>
    </row>
    <row r="141" spans="14:16">
      <c r="N141" s="108">
        <f t="shared" si="4"/>
        <v>0</v>
      </c>
      <c r="O141" s="108" t="e">
        <f>IF(D141="X",0,IF(E141="X",0,VLOOKUP(E141,'36'!$K$3:$L$16,2,FALSE)))</f>
        <v>#N/A</v>
      </c>
      <c r="P141" s="108" t="e">
        <f t="shared" si="5"/>
        <v>#N/A</v>
      </c>
    </row>
    <row r="142" spans="14:16">
      <c r="N142" s="108">
        <f t="shared" si="4"/>
        <v>0</v>
      </c>
      <c r="O142" s="108" t="e">
        <f>IF(D142="X",0,IF(E142="X",0,VLOOKUP(E142,'36'!$K$3:$L$16,2,FALSE)))</f>
        <v>#N/A</v>
      </c>
      <c r="P142" s="108" t="e">
        <f t="shared" si="5"/>
        <v>#N/A</v>
      </c>
    </row>
    <row r="143" spans="14:16">
      <c r="N143" s="108">
        <f t="shared" si="4"/>
        <v>0</v>
      </c>
      <c r="O143" s="108" t="e">
        <f>IF(D143="X",0,IF(E143="X",0,VLOOKUP(E143,'36'!$K$3:$L$16,2,FALSE)))</f>
        <v>#N/A</v>
      </c>
      <c r="P143" s="108" t="e">
        <f t="shared" si="5"/>
        <v>#N/A</v>
      </c>
    </row>
    <row r="144" spans="14:16">
      <c r="N144" s="108">
        <f t="shared" si="4"/>
        <v>0</v>
      </c>
      <c r="O144" s="108" t="e">
        <f>IF(D144="X",0,IF(E144="X",0,VLOOKUP(E144,'36'!$K$3:$L$16,2,FALSE)))</f>
        <v>#N/A</v>
      </c>
      <c r="P144" s="108" t="e">
        <f t="shared" si="5"/>
        <v>#N/A</v>
      </c>
    </row>
    <row r="145" spans="14:16">
      <c r="N145" s="108">
        <f t="shared" si="4"/>
        <v>0</v>
      </c>
      <c r="O145" s="108" t="e">
        <f>IF(D145="X",0,IF(E145="X",0,VLOOKUP(E145,'36'!$K$3:$L$16,2,FALSE)))</f>
        <v>#N/A</v>
      </c>
      <c r="P145" s="108" t="e">
        <f t="shared" si="5"/>
        <v>#N/A</v>
      </c>
    </row>
    <row r="146" spans="14:16">
      <c r="N146" s="108">
        <f t="shared" si="4"/>
        <v>0</v>
      </c>
      <c r="O146" s="108" t="e">
        <f>IF(D146="X",0,IF(E146="X",0,VLOOKUP(E146,'36'!$K$3:$L$16,2,FALSE)))</f>
        <v>#N/A</v>
      </c>
      <c r="P146" s="108" t="e">
        <f t="shared" si="5"/>
        <v>#N/A</v>
      </c>
    </row>
    <row r="147" spans="14:16">
      <c r="N147" s="108">
        <f t="shared" si="4"/>
        <v>0</v>
      </c>
      <c r="O147" s="108" t="e">
        <f>IF(D147="X",0,IF(E147="X",0,VLOOKUP(E147,'36'!$K$3:$L$16,2,FALSE)))</f>
        <v>#N/A</v>
      </c>
      <c r="P147" s="108" t="e">
        <f t="shared" si="5"/>
        <v>#N/A</v>
      </c>
    </row>
    <row r="148" spans="14:16">
      <c r="N148" s="108">
        <f t="shared" si="4"/>
        <v>0</v>
      </c>
      <c r="O148" s="108" t="e">
        <f>IF(D148="X",0,IF(E148="X",0,VLOOKUP(E148,'36'!$K$3:$L$16,2,FALSE)))</f>
        <v>#N/A</v>
      </c>
      <c r="P148" s="108" t="e">
        <f t="shared" si="5"/>
        <v>#N/A</v>
      </c>
    </row>
    <row r="149" spans="14:16">
      <c r="N149" s="108">
        <f t="shared" si="4"/>
        <v>0</v>
      </c>
      <c r="O149" s="108" t="e">
        <f>IF(D149="X",0,IF(E149="X",0,VLOOKUP(E149,'36'!$K$3:$L$16,2,FALSE)))</f>
        <v>#N/A</v>
      </c>
      <c r="P149" s="108" t="e">
        <f t="shared" si="5"/>
        <v>#N/A</v>
      </c>
    </row>
    <row r="150" spans="14:16">
      <c r="N150" s="108">
        <f t="shared" si="4"/>
        <v>0</v>
      </c>
      <c r="O150" s="108" t="e">
        <f>IF(D150="X",0,IF(E150="X",0,VLOOKUP(E150,'36'!$K$3:$L$16,2,FALSE)))</f>
        <v>#N/A</v>
      </c>
      <c r="P150" s="108" t="e">
        <f t="shared" si="5"/>
        <v>#N/A</v>
      </c>
    </row>
    <row r="151" spans="14:16">
      <c r="N151" s="108">
        <f t="shared" si="4"/>
        <v>0</v>
      </c>
      <c r="O151" s="108" t="e">
        <f>IF(D151="X",0,IF(E151="X",0,VLOOKUP(E151,'36'!$K$3:$L$16,2,FALSE)))</f>
        <v>#N/A</v>
      </c>
      <c r="P151" s="108" t="e">
        <f t="shared" si="5"/>
        <v>#N/A</v>
      </c>
    </row>
    <row r="152" spans="14:16">
      <c r="N152" s="108">
        <f t="shared" si="4"/>
        <v>0</v>
      </c>
      <c r="O152" s="108" t="e">
        <f>IF(D152="X",0,IF(E152="X",0,VLOOKUP(E152,'36'!$K$3:$L$16,2,FALSE)))</f>
        <v>#N/A</v>
      </c>
      <c r="P152" s="108" t="e">
        <f t="shared" si="5"/>
        <v>#N/A</v>
      </c>
    </row>
    <row r="153" spans="14:16">
      <c r="N153" s="108">
        <f t="shared" si="4"/>
        <v>0</v>
      </c>
      <c r="O153" s="108" t="e">
        <f>IF(D153="X",0,IF(E153="X",0,VLOOKUP(E153,'36'!$K$3:$L$16,2,FALSE)))</f>
        <v>#N/A</v>
      </c>
      <c r="P153" s="108" t="e">
        <f t="shared" si="5"/>
        <v>#N/A</v>
      </c>
    </row>
    <row r="154" spans="14:16">
      <c r="N154" s="108">
        <f t="shared" si="4"/>
        <v>0</v>
      </c>
      <c r="O154" s="108" t="e">
        <f>IF(D154="X",0,IF(E154="X",0,VLOOKUP(E154,'36'!$K$3:$L$16,2,FALSE)))</f>
        <v>#N/A</v>
      </c>
      <c r="P154" s="108" t="e">
        <f t="shared" si="5"/>
        <v>#N/A</v>
      </c>
    </row>
    <row r="155" spans="14:16">
      <c r="N155" s="108">
        <f t="shared" si="4"/>
        <v>0</v>
      </c>
      <c r="O155" s="108" t="e">
        <f>IF(D155="X",0,IF(E155="X",0,VLOOKUP(E155,'36'!$K$3:$L$16,2,FALSE)))</f>
        <v>#N/A</v>
      </c>
      <c r="P155" s="108" t="e">
        <f t="shared" si="5"/>
        <v>#N/A</v>
      </c>
    </row>
    <row r="156" spans="14:16">
      <c r="N156" s="108">
        <f t="shared" si="4"/>
        <v>0</v>
      </c>
      <c r="O156" s="108" t="e">
        <f>IF(D156="X",0,IF(E156="X",0,VLOOKUP(E156,'36'!$K$3:$L$16,2,FALSE)))</f>
        <v>#N/A</v>
      </c>
      <c r="P156" s="108" t="e">
        <f t="shared" si="5"/>
        <v>#N/A</v>
      </c>
    </row>
    <row r="157" spans="14:16">
      <c r="N157" s="108">
        <f t="shared" si="4"/>
        <v>0</v>
      </c>
      <c r="O157" s="108" t="e">
        <f>IF(D157="X",0,IF(E157="X",0,VLOOKUP(E157,'36'!$K$3:$L$16,2,FALSE)))</f>
        <v>#N/A</v>
      </c>
      <c r="P157" s="108" t="e">
        <f t="shared" si="5"/>
        <v>#N/A</v>
      </c>
    </row>
    <row r="158" spans="14:16">
      <c r="N158" s="108">
        <f t="shared" si="4"/>
        <v>0</v>
      </c>
      <c r="O158" s="108" t="e">
        <f>IF(D158="X",0,IF(E158="X",0,VLOOKUP(E158,'36'!$K$3:$L$16,2,FALSE)))</f>
        <v>#N/A</v>
      </c>
      <c r="P158" s="108" t="e">
        <f t="shared" si="5"/>
        <v>#N/A</v>
      </c>
    </row>
    <row r="159" spans="14:16">
      <c r="N159" s="108">
        <f t="shared" si="4"/>
        <v>0</v>
      </c>
      <c r="O159" s="108" t="e">
        <f>IF(D159="X",0,IF(E159="X",0,VLOOKUP(E159,'36'!$K$3:$L$16,2,FALSE)))</f>
        <v>#N/A</v>
      </c>
      <c r="P159" s="108" t="e">
        <f t="shared" si="5"/>
        <v>#N/A</v>
      </c>
    </row>
    <row r="160" spans="14:16">
      <c r="N160" s="108">
        <f t="shared" si="4"/>
        <v>0</v>
      </c>
      <c r="O160" s="108" t="e">
        <f>IF(D160="X",0,IF(E160="X",0,VLOOKUP(E160,'36'!$K$3:$L$16,2,FALSE)))</f>
        <v>#N/A</v>
      </c>
      <c r="P160" s="108" t="e">
        <f t="shared" si="5"/>
        <v>#N/A</v>
      </c>
    </row>
    <row r="161" spans="14:16">
      <c r="N161" s="108">
        <f t="shared" si="4"/>
        <v>0</v>
      </c>
      <c r="O161" s="108" t="e">
        <f>IF(D161="X",0,IF(E161="X",0,VLOOKUP(E161,'36'!$K$3:$L$16,2,FALSE)))</f>
        <v>#N/A</v>
      </c>
      <c r="P161" s="108" t="e">
        <f t="shared" si="5"/>
        <v>#N/A</v>
      </c>
    </row>
    <row r="162" spans="14:16">
      <c r="N162" s="108">
        <f t="shared" si="4"/>
        <v>0</v>
      </c>
      <c r="O162" s="108" t="e">
        <f>IF(D162="X",0,IF(E162="X",0,VLOOKUP(E162,'36'!$K$3:$L$16,2,FALSE)))</f>
        <v>#N/A</v>
      </c>
      <c r="P162" s="108" t="e">
        <f t="shared" si="5"/>
        <v>#N/A</v>
      </c>
    </row>
    <row r="163" spans="14:16">
      <c r="N163" s="108">
        <f t="shared" si="4"/>
        <v>0</v>
      </c>
      <c r="O163" s="108" t="e">
        <f>IF(D163="X",0,IF(E163="X",0,VLOOKUP(E163,'36'!$K$3:$L$16,2,FALSE)))</f>
        <v>#N/A</v>
      </c>
      <c r="P163" s="108" t="e">
        <f t="shared" si="5"/>
        <v>#N/A</v>
      </c>
    </row>
    <row r="164" spans="14:16">
      <c r="N164" s="108">
        <f t="shared" si="4"/>
        <v>0</v>
      </c>
      <c r="O164" s="108" t="e">
        <f>IF(D164="X",0,IF(E164="X",0,VLOOKUP(E164,'36'!$K$3:$L$16,2,FALSE)))</f>
        <v>#N/A</v>
      </c>
      <c r="P164" s="108" t="e">
        <f t="shared" si="5"/>
        <v>#N/A</v>
      </c>
    </row>
    <row r="165" spans="14:16">
      <c r="N165" s="108">
        <f t="shared" si="4"/>
        <v>0</v>
      </c>
      <c r="O165" s="108" t="e">
        <f>IF(D165="X",0,IF(E165="X",0,VLOOKUP(E165,'36'!$K$3:$L$16,2,FALSE)))</f>
        <v>#N/A</v>
      </c>
      <c r="P165" s="108" t="e">
        <f t="shared" si="5"/>
        <v>#N/A</v>
      </c>
    </row>
    <row r="166" spans="14:16">
      <c r="N166" s="108">
        <f t="shared" si="4"/>
        <v>0</v>
      </c>
      <c r="O166" s="108" t="e">
        <f>IF(D166="X",0,IF(E166="X",0,VLOOKUP(E166,'36'!$K$3:$L$16,2,FALSE)))</f>
        <v>#N/A</v>
      </c>
      <c r="P166" s="108" t="e">
        <f t="shared" si="5"/>
        <v>#N/A</v>
      </c>
    </row>
    <row r="167" spans="14:16">
      <c r="N167" s="108">
        <f t="shared" si="4"/>
        <v>0</v>
      </c>
      <c r="O167" s="108" t="e">
        <f>IF(D167="X",0,IF(E167="X",0,VLOOKUP(E167,'36'!$K$3:$L$16,2,FALSE)))</f>
        <v>#N/A</v>
      </c>
      <c r="P167" s="108" t="e">
        <f t="shared" si="5"/>
        <v>#N/A</v>
      </c>
    </row>
    <row r="168" spans="14:16">
      <c r="N168" s="108">
        <f t="shared" si="4"/>
        <v>0</v>
      </c>
      <c r="O168" s="108" t="e">
        <f>IF(D168="X",0,IF(E168="X",0,VLOOKUP(E168,'36'!$K$3:$L$16,2,FALSE)))</f>
        <v>#N/A</v>
      </c>
      <c r="P168" s="108" t="e">
        <f t="shared" si="5"/>
        <v>#N/A</v>
      </c>
    </row>
    <row r="169" spans="14:16">
      <c r="N169" s="108">
        <f t="shared" si="4"/>
        <v>0</v>
      </c>
      <c r="O169" s="108" t="e">
        <f>IF(D169="X",0,IF(E169="X",0,VLOOKUP(E169,'36'!$K$3:$L$16,2,FALSE)))</f>
        <v>#N/A</v>
      </c>
      <c r="P169" s="108" t="e">
        <f t="shared" si="5"/>
        <v>#N/A</v>
      </c>
    </row>
    <row r="170" spans="14:16">
      <c r="N170" s="108">
        <f t="shared" si="4"/>
        <v>0</v>
      </c>
      <c r="O170" s="108" t="e">
        <f>IF(D170="X",0,IF(E170="X",0,VLOOKUP(E170,'36'!$K$3:$L$16,2,FALSE)))</f>
        <v>#N/A</v>
      </c>
      <c r="P170" s="108" t="e">
        <f t="shared" si="5"/>
        <v>#N/A</v>
      </c>
    </row>
    <row r="171" spans="14:16">
      <c r="N171" s="108">
        <f t="shared" si="4"/>
        <v>0</v>
      </c>
      <c r="O171" s="108" t="e">
        <f>IF(D171="X",0,IF(E171="X",0,VLOOKUP(E171,'36'!$K$3:$L$16,2,FALSE)))</f>
        <v>#N/A</v>
      </c>
      <c r="P171" s="108" t="e">
        <f t="shared" si="5"/>
        <v>#N/A</v>
      </c>
    </row>
    <row r="172" spans="14:16">
      <c r="N172" s="108">
        <f t="shared" si="4"/>
        <v>0</v>
      </c>
      <c r="O172" s="108" t="e">
        <f>IF(D172="X",0,IF(E172="X",0,VLOOKUP(E172,'36'!$K$3:$L$16,2,FALSE)))</f>
        <v>#N/A</v>
      </c>
      <c r="P172" s="108" t="e">
        <f t="shared" si="5"/>
        <v>#N/A</v>
      </c>
    </row>
    <row r="173" spans="14:16">
      <c r="N173" s="108">
        <f t="shared" si="4"/>
        <v>0</v>
      </c>
      <c r="O173" s="108" t="e">
        <f>IF(D173="X",0,IF(E173="X",0,VLOOKUP(E173,'36'!$K$3:$L$16,2,FALSE)))</f>
        <v>#N/A</v>
      </c>
      <c r="P173" s="108" t="e">
        <f t="shared" si="5"/>
        <v>#N/A</v>
      </c>
    </row>
    <row r="174" spans="14:16">
      <c r="N174" s="108">
        <f t="shared" si="4"/>
        <v>0</v>
      </c>
      <c r="O174" s="108" t="e">
        <f>IF(D174="X",0,IF(E174="X",0,VLOOKUP(E174,'36'!$K$3:$L$16,2,FALSE)))</f>
        <v>#N/A</v>
      </c>
      <c r="P174" s="108" t="e">
        <f t="shared" si="5"/>
        <v>#N/A</v>
      </c>
    </row>
    <row r="175" spans="14:16">
      <c r="N175" s="108">
        <f t="shared" si="4"/>
        <v>0</v>
      </c>
      <c r="O175" s="108" t="e">
        <f>IF(D175="X",0,IF(E175="X",0,VLOOKUP(E175,'36'!$K$3:$L$16,2,FALSE)))</f>
        <v>#N/A</v>
      </c>
      <c r="P175" s="108" t="e">
        <f t="shared" si="5"/>
        <v>#N/A</v>
      </c>
    </row>
    <row r="176" spans="14:16">
      <c r="N176" s="108">
        <f t="shared" si="4"/>
        <v>0</v>
      </c>
      <c r="O176" s="108" t="e">
        <f>IF(D176="X",0,IF(E176="X",0,VLOOKUP(E176,'36'!$K$3:$L$16,2,FALSE)))</f>
        <v>#N/A</v>
      </c>
      <c r="P176" s="108" t="e">
        <f t="shared" si="5"/>
        <v>#N/A</v>
      </c>
    </row>
    <row r="177" spans="14:16">
      <c r="N177" s="108">
        <f t="shared" si="4"/>
        <v>0</v>
      </c>
      <c r="O177" s="108" t="e">
        <f>IF(D177="X",0,IF(E177="X",0,VLOOKUP(E177,'36'!$K$3:$L$16,2,FALSE)))</f>
        <v>#N/A</v>
      </c>
      <c r="P177" s="108" t="e">
        <f t="shared" si="5"/>
        <v>#N/A</v>
      </c>
    </row>
    <row r="178" spans="14:16">
      <c r="N178" s="108">
        <f t="shared" si="4"/>
        <v>0</v>
      </c>
      <c r="O178" s="108" t="e">
        <f>IF(D178="X",0,IF(E178="X",0,VLOOKUP(E178,'36'!$K$3:$L$16,2,FALSE)))</f>
        <v>#N/A</v>
      </c>
      <c r="P178" s="108" t="e">
        <f t="shared" si="5"/>
        <v>#N/A</v>
      </c>
    </row>
    <row r="179" spans="14:16">
      <c r="N179" s="108">
        <f t="shared" si="4"/>
        <v>0</v>
      </c>
      <c r="O179" s="108" t="e">
        <f>IF(D179="X",0,IF(E179="X",0,VLOOKUP(E179,'36'!$K$3:$L$16,2,FALSE)))</f>
        <v>#N/A</v>
      </c>
      <c r="P179" s="108" t="e">
        <f t="shared" si="5"/>
        <v>#N/A</v>
      </c>
    </row>
    <row r="180" spans="14:16">
      <c r="N180" s="108">
        <f t="shared" si="4"/>
        <v>0</v>
      </c>
      <c r="O180" s="108" t="e">
        <f>IF(D180="X",0,IF(E180="X",0,VLOOKUP(E180,'36'!$K$3:$L$16,2,FALSE)))</f>
        <v>#N/A</v>
      </c>
      <c r="P180" s="108" t="e">
        <f t="shared" si="5"/>
        <v>#N/A</v>
      </c>
    </row>
    <row r="181" spans="14:16">
      <c r="N181" s="108">
        <f t="shared" si="4"/>
        <v>0</v>
      </c>
      <c r="O181" s="108" t="e">
        <f>IF(D181="X",0,IF(E181="X",0,VLOOKUP(E181,'36'!$K$3:$L$16,2,FALSE)))</f>
        <v>#N/A</v>
      </c>
      <c r="P181" s="108" t="e">
        <f t="shared" si="5"/>
        <v>#N/A</v>
      </c>
    </row>
    <row r="182" spans="14:16">
      <c r="N182" s="108">
        <f t="shared" si="4"/>
        <v>0</v>
      </c>
      <c r="O182" s="108" t="e">
        <f>IF(D182="X",0,IF(E182="X",0,VLOOKUP(E182,'36'!$K$3:$L$16,2,FALSE)))</f>
        <v>#N/A</v>
      </c>
      <c r="P182" s="108" t="e">
        <f t="shared" si="5"/>
        <v>#N/A</v>
      </c>
    </row>
    <row r="183" spans="14:16">
      <c r="N183" s="108">
        <f t="shared" si="4"/>
        <v>0</v>
      </c>
      <c r="O183" s="108" t="e">
        <f>IF(D183="X",0,IF(E183="X",0,VLOOKUP(E183,'36'!$K$3:$L$16,2,FALSE)))</f>
        <v>#N/A</v>
      </c>
      <c r="P183" s="108" t="e">
        <f t="shared" si="5"/>
        <v>#N/A</v>
      </c>
    </row>
    <row r="184" spans="14:16">
      <c r="N184" s="108">
        <f t="shared" si="4"/>
        <v>0</v>
      </c>
      <c r="O184" s="108" t="e">
        <f>IF(D184="X",0,IF(E184="X",0,VLOOKUP(E184,'36'!$K$3:$L$16,2,FALSE)))</f>
        <v>#N/A</v>
      </c>
      <c r="P184" s="108" t="e">
        <f t="shared" si="5"/>
        <v>#N/A</v>
      </c>
    </row>
    <row r="185" spans="14:16">
      <c r="N185" s="108">
        <f t="shared" si="4"/>
        <v>0</v>
      </c>
      <c r="O185" s="108" t="e">
        <f>IF(D185="X",0,IF(E185="X",0,VLOOKUP(E185,'36'!$K$3:$L$16,2,FALSE)))</f>
        <v>#N/A</v>
      </c>
      <c r="P185" s="108" t="e">
        <f t="shared" si="5"/>
        <v>#N/A</v>
      </c>
    </row>
    <row r="186" spans="14:16">
      <c r="N186" s="108">
        <f t="shared" si="4"/>
        <v>0</v>
      </c>
      <c r="O186" s="108" t="e">
        <f>IF(D186="X",0,IF(E186="X",0,VLOOKUP(E186,'36'!$K$3:$L$16,2,FALSE)))</f>
        <v>#N/A</v>
      </c>
      <c r="P186" s="108" t="e">
        <f t="shared" si="5"/>
        <v>#N/A</v>
      </c>
    </row>
    <row r="187" spans="14:16">
      <c r="N187" s="108">
        <f t="shared" si="4"/>
        <v>0</v>
      </c>
      <c r="O187" s="108" t="e">
        <f>IF(D187="X",0,IF(E187="X",0,VLOOKUP(E187,'36'!$K$3:$L$16,2,FALSE)))</f>
        <v>#N/A</v>
      </c>
      <c r="P187" s="108" t="e">
        <f t="shared" si="5"/>
        <v>#N/A</v>
      </c>
    </row>
    <row r="188" spans="14:16">
      <c r="N188" s="108">
        <f t="shared" si="4"/>
        <v>0</v>
      </c>
      <c r="O188" s="108" t="e">
        <f>IF(D188="X",0,IF(E188="X",0,VLOOKUP(E188,'36'!$K$3:$L$16,2,FALSE)))</f>
        <v>#N/A</v>
      </c>
      <c r="P188" s="108" t="e">
        <f t="shared" si="5"/>
        <v>#N/A</v>
      </c>
    </row>
    <row r="189" spans="14:16">
      <c r="N189" s="108">
        <f t="shared" si="4"/>
        <v>0</v>
      </c>
      <c r="O189" s="108" t="e">
        <f>IF(D189="X",0,IF(E189="X",0,VLOOKUP(E189,'36'!$K$3:$L$16,2,FALSE)))</f>
        <v>#N/A</v>
      </c>
      <c r="P189" s="108" t="e">
        <f t="shared" si="5"/>
        <v>#N/A</v>
      </c>
    </row>
    <row r="190" spans="14:16">
      <c r="N190" s="108">
        <f t="shared" si="4"/>
        <v>0</v>
      </c>
      <c r="O190" s="108" t="e">
        <f>IF(D190="X",0,IF(E190="X",0,VLOOKUP(E190,'36'!$K$3:$L$16,2,FALSE)))</f>
        <v>#N/A</v>
      </c>
      <c r="P190" s="108" t="e">
        <f t="shared" si="5"/>
        <v>#N/A</v>
      </c>
    </row>
    <row r="191" spans="14:16">
      <c r="N191" s="108">
        <f t="shared" si="4"/>
        <v>0</v>
      </c>
      <c r="O191" s="108" t="e">
        <f>IF(D191="X",0,IF(E191="X",0,VLOOKUP(E191,'36'!$K$3:$L$16,2,FALSE)))</f>
        <v>#N/A</v>
      </c>
      <c r="P191" s="108" t="e">
        <f t="shared" si="5"/>
        <v>#N/A</v>
      </c>
    </row>
    <row r="192" spans="14:16">
      <c r="N192" s="108">
        <f t="shared" si="4"/>
        <v>0</v>
      </c>
      <c r="O192" s="108" t="e">
        <f>IF(D192="X",0,IF(E192="X",0,VLOOKUP(E192,'36'!$K$3:$L$16,2,FALSE)))</f>
        <v>#N/A</v>
      </c>
      <c r="P192" s="108" t="e">
        <f t="shared" si="5"/>
        <v>#N/A</v>
      </c>
    </row>
    <row r="193" spans="14:16">
      <c r="N193" s="108">
        <f t="shared" si="4"/>
        <v>0</v>
      </c>
      <c r="O193" s="108" t="e">
        <f>IF(D193="X",0,IF(E193="X",0,VLOOKUP(E193,'36'!$K$3:$L$16,2,FALSE)))</f>
        <v>#N/A</v>
      </c>
      <c r="P193" s="108" t="e">
        <f t="shared" si="5"/>
        <v>#N/A</v>
      </c>
    </row>
    <row r="194" spans="14:16">
      <c r="N194" s="108">
        <f t="shared" si="4"/>
        <v>0</v>
      </c>
      <c r="O194" s="108" t="e">
        <f>IF(D194="X",0,IF(E194="X",0,VLOOKUP(E194,'36'!$K$3:$L$16,2,FALSE)))</f>
        <v>#N/A</v>
      </c>
      <c r="P194" s="108" t="e">
        <f t="shared" si="5"/>
        <v>#N/A</v>
      </c>
    </row>
    <row r="195" spans="14:16">
      <c r="N195" s="108">
        <f t="shared" si="4"/>
        <v>0</v>
      </c>
      <c r="O195" s="108" t="e">
        <f>IF(D195="X",0,IF(E195="X",0,VLOOKUP(E195,'36'!$K$3:$L$16,2,FALSE)))</f>
        <v>#N/A</v>
      </c>
      <c r="P195" s="108" t="e">
        <f t="shared" si="5"/>
        <v>#N/A</v>
      </c>
    </row>
    <row r="196" spans="14:16">
      <c r="N196" s="108">
        <f t="shared" ref="N196:N259" si="6">SUM(F196:M196)</f>
        <v>0</v>
      </c>
      <c r="O196" s="108" t="e">
        <f>IF(D196="X",0,IF(E196="X",0,VLOOKUP(E196,'36'!$K$3:$L$16,2,FALSE)))</f>
        <v>#N/A</v>
      </c>
      <c r="P196" s="108" t="e">
        <f t="shared" ref="P196:P259" si="7">N196*O196</f>
        <v>#N/A</v>
      </c>
    </row>
    <row r="197" spans="14:16">
      <c r="N197" s="108">
        <f t="shared" si="6"/>
        <v>0</v>
      </c>
      <c r="O197" s="108" t="e">
        <f>IF(D197="X",0,IF(E197="X",0,VLOOKUP(E197,'36'!$K$3:$L$16,2,FALSE)))</f>
        <v>#N/A</v>
      </c>
      <c r="P197" s="108" t="e">
        <f t="shared" si="7"/>
        <v>#N/A</v>
      </c>
    </row>
    <row r="198" spans="14:16">
      <c r="N198" s="108">
        <f t="shared" si="6"/>
        <v>0</v>
      </c>
      <c r="O198" s="108" t="e">
        <f>IF(D198="X",0,IF(E198="X",0,VLOOKUP(E198,'36'!$K$3:$L$16,2,FALSE)))</f>
        <v>#N/A</v>
      </c>
      <c r="P198" s="108" t="e">
        <f t="shared" si="7"/>
        <v>#N/A</v>
      </c>
    </row>
    <row r="199" spans="14:16">
      <c r="N199" s="108">
        <f t="shared" si="6"/>
        <v>0</v>
      </c>
      <c r="O199" s="108" t="e">
        <f>IF(D199="X",0,IF(E199="X",0,VLOOKUP(E199,'36'!$K$3:$L$16,2,FALSE)))</f>
        <v>#N/A</v>
      </c>
      <c r="P199" s="108" t="e">
        <f t="shared" si="7"/>
        <v>#N/A</v>
      </c>
    </row>
    <row r="200" spans="14:16">
      <c r="N200" s="108">
        <f t="shared" si="6"/>
        <v>0</v>
      </c>
      <c r="O200" s="108" t="e">
        <f>IF(D200="X",0,IF(E200="X",0,VLOOKUP(E200,'36'!$K$3:$L$16,2,FALSE)))</f>
        <v>#N/A</v>
      </c>
      <c r="P200" s="108" t="e">
        <f t="shared" si="7"/>
        <v>#N/A</v>
      </c>
    </row>
    <row r="201" spans="14:16">
      <c r="N201" s="108">
        <f t="shared" si="6"/>
        <v>0</v>
      </c>
      <c r="O201" s="108" t="e">
        <f>IF(D201="X",0,IF(E201="X",0,VLOOKUP(E201,'36'!$K$3:$L$16,2,FALSE)))</f>
        <v>#N/A</v>
      </c>
      <c r="P201" s="108" t="e">
        <f t="shared" si="7"/>
        <v>#N/A</v>
      </c>
    </row>
    <row r="202" spans="14:16">
      <c r="N202" s="108">
        <f t="shared" si="6"/>
        <v>0</v>
      </c>
      <c r="O202" s="108" t="e">
        <f>IF(D202="X",0,IF(E202="X",0,VLOOKUP(E202,'36'!$K$3:$L$16,2,FALSE)))</f>
        <v>#N/A</v>
      </c>
      <c r="P202" s="108" t="e">
        <f t="shared" si="7"/>
        <v>#N/A</v>
      </c>
    </row>
    <row r="203" spans="14:16">
      <c r="N203" s="108">
        <f t="shared" si="6"/>
        <v>0</v>
      </c>
      <c r="O203" s="108" t="e">
        <f>IF(D203="X",0,IF(E203="X",0,VLOOKUP(E203,'36'!$K$3:$L$16,2,FALSE)))</f>
        <v>#N/A</v>
      </c>
      <c r="P203" s="108" t="e">
        <f t="shared" si="7"/>
        <v>#N/A</v>
      </c>
    </row>
    <row r="204" spans="14:16">
      <c r="N204" s="108">
        <f t="shared" si="6"/>
        <v>0</v>
      </c>
      <c r="O204" s="108" t="e">
        <f>IF(D204="X",0,IF(E204="X",0,VLOOKUP(E204,'36'!$K$3:$L$16,2,FALSE)))</f>
        <v>#N/A</v>
      </c>
      <c r="P204" s="108" t="e">
        <f t="shared" si="7"/>
        <v>#N/A</v>
      </c>
    </row>
    <row r="205" spans="14:16">
      <c r="N205" s="108">
        <f t="shared" si="6"/>
        <v>0</v>
      </c>
      <c r="O205" s="108" t="e">
        <f>IF(D205="X",0,IF(E205="X",0,VLOOKUP(E205,'36'!$K$3:$L$16,2,FALSE)))</f>
        <v>#N/A</v>
      </c>
      <c r="P205" s="108" t="e">
        <f t="shared" si="7"/>
        <v>#N/A</v>
      </c>
    </row>
    <row r="206" spans="14:16">
      <c r="N206" s="108">
        <f t="shared" si="6"/>
        <v>0</v>
      </c>
      <c r="O206" s="108" t="e">
        <f>IF(D206="X",0,IF(E206="X",0,VLOOKUP(E206,'36'!$K$3:$L$16,2,FALSE)))</f>
        <v>#N/A</v>
      </c>
      <c r="P206" s="108" t="e">
        <f t="shared" si="7"/>
        <v>#N/A</v>
      </c>
    </row>
    <row r="207" spans="14:16">
      <c r="N207" s="108">
        <f t="shared" si="6"/>
        <v>0</v>
      </c>
      <c r="O207" s="108" t="e">
        <f>IF(D207="X",0,IF(E207="X",0,VLOOKUP(E207,'36'!$K$3:$L$16,2,FALSE)))</f>
        <v>#N/A</v>
      </c>
      <c r="P207" s="108" t="e">
        <f t="shared" si="7"/>
        <v>#N/A</v>
      </c>
    </row>
    <row r="208" spans="14:16">
      <c r="N208" s="108">
        <f t="shared" si="6"/>
        <v>0</v>
      </c>
      <c r="O208" s="108" t="e">
        <f>IF(D208="X",0,IF(E208="X",0,VLOOKUP(E208,'36'!$K$3:$L$16,2,FALSE)))</f>
        <v>#N/A</v>
      </c>
      <c r="P208" s="108" t="e">
        <f t="shared" si="7"/>
        <v>#N/A</v>
      </c>
    </row>
    <row r="209" spans="14:16">
      <c r="N209" s="108">
        <f t="shared" si="6"/>
        <v>0</v>
      </c>
      <c r="O209" s="108" t="e">
        <f>IF(D209="X",0,IF(E209="X",0,VLOOKUP(E209,'36'!$K$3:$L$16,2,FALSE)))</f>
        <v>#N/A</v>
      </c>
      <c r="P209" s="108" t="e">
        <f t="shared" si="7"/>
        <v>#N/A</v>
      </c>
    </row>
    <row r="210" spans="14:16">
      <c r="N210" s="108">
        <f t="shared" si="6"/>
        <v>0</v>
      </c>
      <c r="O210" s="108" t="e">
        <f>IF(D210="X",0,IF(E210="X",0,VLOOKUP(E210,'36'!$K$3:$L$16,2,FALSE)))</f>
        <v>#N/A</v>
      </c>
      <c r="P210" s="108" t="e">
        <f t="shared" si="7"/>
        <v>#N/A</v>
      </c>
    </row>
    <row r="211" spans="14:16">
      <c r="N211" s="108">
        <f t="shared" si="6"/>
        <v>0</v>
      </c>
      <c r="O211" s="108" t="e">
        <f>IF(D211="X",0,IF(E211="X",0,VLOOKUP(E211,'36'!$K$3:$L$16,2,FALSE)))</f>
        <v>#N/A</v>
      </c>
      <c r="P211" s="108" t="e">
        <f t="shared" si="7"/>
        <v>#N/A</v>
      </c>
    </row>
    <row r="212" spans="14:16">
      <c r="N212" s="108">
        <f t="shared" si="6"/>
        <v>0</v>
      </c>
      <c r="O212" s="108" t="e">
        <f>IF(D212="X",0,IF(E212="X",0,VLOOKUP(E212,'36'!$K$3:$L$16,2,FALSE)))</f>
        <v>#N/A</v>
      </c>
      <c r="P212" s="108" t="e">
        <f t="shared" si="7"/>
        <v>#N/A</v>
      </c>
    </row>
    <row r="213" spans="14:16">
      <c r="N213" s="108">
        <f t="shared" si="6"/>
        <v>0</v>
      </c>
      <c r="O213" s="108" t="e">
        <f>IF(D213="X",0,IF(E213="X",0,VLOOKUP(E213,'36'!$K$3:$L$16,2,FALSE)))</f>
        <v>#N/A</v>
      </c>
      <c r="P213" s="108" t="e">
        <f t="shared" si="7"/>
        <v>#N/A</v>
      </c>
    </row>
    <row r="214" spans="14:16">
      <c r="N214" s="108">
        <f t="shared" si="6"/>
        <v>0</v>
      </c>
      <c r="O214" s="108" t="e">
        <f>IF(D214="X",0,IF(E214="X",0,VLOOKUP(E214,'36'!$K$3:$L$16,2,FALSE)))</f>
        <v>#N/A</v>
      </c>
      <c r="P214" s="108" t="e">
        <f t="shared" si="7"/>
        <v>#N/A</v>
      </c>
    </row>
    <row r="215" spans="14:16">
      <c r="N215" s="108">
        <f t="shared" si="6"/>
        <v>0</v>
      </c>
      <c r="O215" s="108" t="e">
        <f>IF(D215="X",0,IF(E215="X",0,VLOOKUP(E215,'36'!$K$3:$L$16,2,FALSE)))</f>
        <v>#N/A</v>
      </c>
      <c r="P215" s="108" t="e">
        <f t="shared" si="7"/>
        <v>#N/A</v>
      </c>
    </row>
    <row r="216" spans="14:16">
      <c r="N216" s="108">
        <f t="shared" si="6"/>
        <v>0</v>
      </c>
      <c r="O216" s="108" t="e">
        <f>IF(D216="X",0,IF(E216="X",0,VLOOKUP(E216,'36'!$K$3:$L$16,2,FALSE)))</f>
        <v>#N/A</v>
      </c>
      <c r="P216" s="108" t="e">
        <f t="shared" si="7"/>
        <v>#N/A</v>
      </c>
    </row>
    <row r="217" spans="14:16">
      <c r="N217" s="108">
        <f t="shared" si="6"/>
        <v>0</v>
      </c>
      <c r="O217" s="108" t="e">
        <f>IF(D217="X",0,IF(E217="X",0,VLOOKUP(E217,'36'!$K$3:$L$16,2,FALSE)))</f>
        <v>#N/A</v>
      </c>
      <c r="P217" s="108" t="e">
        <f t="shared" si="7"/>
        <v>#N/A</v>
      </c>
    </row>
    <row r="218" spans="14:16">
      <c r="N218" s="108">
        <f t="shared" si="6"/>
        <v>0</v>
      </c>
      <c r="O218" s="108" t="e">
        <f>IF(D218="X",0,IF(E218="X",0,VLOOKUP(E218,'36'!$K$3:$L$16,2,FALSE)))</f>
        <v>#N/A</v>
      </c>
      <c r="P218" s="108" t="e">
        <f t="shared" si="7"/>
        <v>#N/A</v>
      </c>
    </row>
    <row r="219" spans="14:16">
      <c r="N219" s="108">
        <f t="shared" si="6"/>
        <v>0</v>
      </c>
      <c r="O219" s="108" t="e">
        <f>IF(D219="X",0,IF(E219="X",0,VLOOKUP(E219,'36'!$K$3:$L$16,2,FALSE)))</f>
        <v>#N/A</v>
      </c>
      <c r="P219" s="108" t="e">
        <f t="shared" si="7"/>
        <v>#N/A</v>
      </c>
    </row>
    <row r="220" spans="14:16">
      <c r="N220" s="108">
        <f t="shared" si="6"/>
        <v>0</v>
      </c>
      <c r="O220" s="108" t="e">
        <f>IF(D220="X",0,IF(E220="X",0,VLOOKUP(E220,'36'!$K$3:$L$16,2,FALSE)))</f>
        <v>#N/A</v>
      </c>
      <c r="P220" s="108" t="e">
        <f t="shared" si="7"/>
        <v>#N/A</v>
      </c>
    </row>
    <row r="221" spans="14:16">
      <c r="N221" s="108">
        <f t="shared" si="6"/>
        <v>0</v>
      </c>
      <c r="O221" s="108" t="e">
        <f>IF(D221="X",0,IF(E221="X",0,VLOOKUP(E221,'36'!$K$3:$L$16,2,FALSE)))</f>
        <v>#N/A</v>
      </c>
      <c r="P221" s="108" t="e">
        <f t="shared" si="7"/>
        <v>#N/A</v>
      </c>
    </row>
    <row r="222" spans="14:16">
      <c r="N222" s="108">
        <f t="shared" si="6"/>
        <v>0</v>
      </c>
      <c r="O222" s="108" t="e">
        <f>IF(D222="X",0,IF(E222="X",0,VLOOKUP(E222,'36'!$K$3:$L$16,2,FALSE)))</f>
        <v>#N/A</v>
      </c>
      <c r="P222" s="108" t="e">
        <f t="shared" si="7"/>
        <v>#N/A</v>
      </c>
    </row>
    <row r="223" spans="14:16">
      <c r="N223" s="108">
        <f t="shared" si="6"/>
        <v>0</v>
      </c>
      <c r="O223" s="108" t="e">
        <f>IF(D223="X",0,IF(E223="X",0,VLOOKUP(E223,'36'!$K$3:$L$16,2,FALSE)))</f>
        <v>#N/A</v>
      </c>
      <c r="P223" s="108" t="e">
        <f t="shared" si="7"/>
        <v>#N/A</v>
      </c>
    </row>
    <row r="224" spans="14:16">
      <c r="N224" s="108">
        <f t="shared" si="6"/>
        <v>0</v>
      </c>
      <c r="O224" s="108" t="e">
        <f>IF(D224="X",0,IF(E224="X",0,VLOOKUP(E224,'36'!$K$3:$L$16,2,FALSE)))</f>
        <v>#N/A</v>
      </c>
      <c r="P224" s="108" t="e">
        <f t="shared" si="7"/>
        <v>#N/A</v>
      </c>
    </row>
    <row r="225" spans="14:16">
      <c r="N225" s="108">
        <f t="shared" si="6"/>
        <v>0</v>
      </c>
      <c r="O225" s="108" t="e">
        <f>IF(D225="X",0,IF(E225="X",0,VLOOKUP(E225,'36'!$K$3:$L$16,2,FALSE)))</f>
        <v>#N/A</v>
      </c>
      <c r="P225" s="108" t="e">
        <f t="shared" si="7"/>
        <v>#N/A</v>
      </c>
    </row>
    <row r="226" spans="14:16">
      <c r="N226" s="108">
        <f t="shared" si="6"/>
        <v>0</v>
      </c>
      <c r="O226" s="108" t="e">
        <f>IF(D226="X",0,IF(E226="X",0,VLOOKUP(E226,'36'!$K$3:$L$16,2,FALSE)))</f>
        <v>#N/A</v>
      </c>
      <c r="P226" s="108" t="e">
        <f t="shared" si="7"/>
        <v>#N/A</v>
      </c>
    </row>
    <row r="227" spans="14:16">
      <c r="N227" s="108">
        <f t="shared" si="6"/>
        <v>0</v>
      </c>
      <c r="O227" s="108" t="e">
        <f>IF(D227="X",0,IF(E227="X",0,VLOOKUP(E227,'36'!$K$3:$L$16,2,FALSE)))</f>
        <v>#N/A</v>
      </c>
      <c r="P227" s="108" t="e">
        <f t="shared" si="7"/>
        <v>#N/A</v>
      </c>
    </row>
    <row r="228" spans="14:16">
      <c r="N228" s="108">
        <f t="shared" si="6"/>
        <v>0</v>
      </c>
      <c r="O228" s="108" t="e">
        <f>IF(D228="X",0,IF(E228="X",0,VLOOKUP(E228,'36'!$K$3:$L$16,2,FALSE)))</f>
        <v>#N/A</v>
      </c>
      <c r="P228" s="108" t="e">
        <f t="shared" si="7"/>
        <v>#N/A</v>
      </c>
    </row>
    <row r="229" spans="14:16">
      <c r="N229" s="108">
        <f t="shared" si="6"/>
        <v>0</v>
      </c>
      <c r="O229" s="108" t="e">
        <f>IF(D229="X",0,IF(E229="X",0,VLOOKUP(E229,'36'!$K$3:$L$16,2,FALSE)))</f>
        <v>#N/A</v>
      </c>
      <c r="P229" s="108" t="e">
        <f t="shared" si="7"/>
        <v>#N/A</v>
      </c>
    </row>
    <row r="230" spans="14:16">
      <c r="N230" s="108">
        <f t="shared" si="6"/>
        <v>0</v>
      </c>
      <c r="O230" s="108" t="e">
        <f>IF(D230="X",0,IF(E230="X",0,VLOOKUP(E230,'36'!$K$3:$L$16,2,FALSE)))</f>
        <v>#N/A</v>
      </c>
      <c r="P230" s="108" t="e">
        <f t="shared" si="7"/>
        <v>#N/A</v>
      </c>
    </row>
    <row r="231" spans="14:16">
      <c r="N231" s="108">
        <f t="shared" si="6"/>
        <v>0</v>
      </c>
      <c r="O231" s="108" t="e">
        <f>IF(D231="X",0,IF(E231="X",0,VLOOKUP(E231,'36'!$K$3:$L$16,2,FALSE)))</f>
        <v>#N/A</v>
      </c>
      <c r="P231" s="108" t="e">
        <f t="shared" si="7"/>
        <v>#N/A</v>
      </c>
    </row>
    <row r="232" spans="14:16">
      <c r="N232" s="108">
        <f t="shared" si="6"/>
        <v>0</v>
      </c>
      <c r="O232" s="108" t="e">
        <f>IF(D232="X",0,IF(E232="X",0,VLOOKUP(E232,'36'!$K$3:$L$16,2,FALSE)))</f>
        <v>#N/A</v>
      </c>
      <c r="P232" s="108" t="e">
        <f t="shared" si="7"/>
        <v>#N/A</v>
      </c>
    </row>
    <row r="233" spans="14:16">
      <c r="N233" s="108">
        <f t="shared" si="6"/>
        <v>0</v>
      </c>
      <c r="O233" s="108" t="e">
        <f>IF(D233="X",0,IF(E233="X",0,VLOOKUP(E233,'36'!$K$3:$L$16,2,FALSE)))</f>
        <v>#N/A</v>
      </c>
      <c r="P233" s="108" t="e">
        <f t="shared" si="7"/>
        <v>#N/A</v>
      </c>
    </row>
    <row r="234" spans="14:16">
      <c r="N234" s="108">
        <f t="shared" si="6"/>
        <v>0</v>
      </c>
      <c r="O234" s="108" t="e">
        <f>IF(D234="X",0,IF(E234="X",0,VLOOKUP(E234,'36'!$K$3:$L$16,2,FALSE)))</f>
        <v>#N/A</v>
      </c>
      <c r="P234" s="108" t="e">
        <f t="shared" si="7"/>
        <v>#N/A</v>
      </c>
    </row>
    <row r="235" spans="14:16">
      <c r="N235" s="108">
        <f t="shared" si="6"/>
        <v>0</v>
      </c>
      <c r="O235" s="108" t="e">
        <f>IF(D235="X",0,IF(E235="X",0,VLOOKUP(E235,'36'!$K$3:$L$16,2,FALSE)))</f>
        <v>#N/A</v>
      </c>
      <c r="P235" s="108" t="e">
        <f t="shared" si="7"/>
        <v>#N/A</v>
      </c>
    </row>
    <row r="236" spans="14:16">
      <c r="N236" s="108">
        <f t="shared" si="6"/>
        <v>0</v>
      </c>
      <c r="O236" s="108" t="e">
        <f>IF(D236="X",0,IF(E236="X",0,VLOOKUP(E236,'36'!$K$3:$L$16,2,FALSE)))</f>
        <v>#N/A</v>
      </c>
      <c r="P236" s="108" t="e">
        <f t="shared" si="7"/>
        <v>#N/A</v>
      </c>
    </row>
    <row r="237" spans="14:16">
      <c r="N237" s="108">
        <f t="shared" si="6"/>
        <v>0</v>
      </c>
      <c r="O237" s="108" t="e">
        <f>IF(D237="X",0,IF(E237="X",0,VLOOKUP(E237,'36'!$K$3:$L$16,2,FALSE)))</f>
        <v>#N/A</v>
      </c>
      <c r="P237" s="108" t="e">
        <f t="shared" si="7"/>
        <v>#N/A</v>
      </c>
    </row>
    <row r="238" spans="14:16">
      <c r="N238" s="108">
        <f t="shared" si="6"/>
        <v>0</v>
      </c>
      <c r="O238" s="108" t="e">
        <f>IF(D238="X",0,IF(E238="X",0,VLOOKUP(E238,'36'!$K$3:$L$16,2,FALSE)))</f>
        <v>#N/A</v>
      </c>
      <c r="P238" s="108" t="e">
        <f t="shared" si="7"/>
        <v>#N/A</v>
      </c>
    </row>
    <row r="239" spans="14:16">
      <c r="N239" s="108">
        <f t="shared" si="6"/>
        <v>0</v>
      </c>
      <c r="O239" s="108" t="e">
        <f>IF(D239="X",0,IF(E239="X",0,VLOOKUP(E239,'36'!$K$3:$L$16,2,FALSE)))</f>
        <v>#N/A</v>
      </c>
      <c r="P239" s="108" t="e">
        <f t="shared" si="7"/>
        <v>#N/A</v>
      </c>
    </row>
    <row r="240" spans="14:16">
      <c r="N240" s="108">
        <f t="shared" si="6"/>
        <v>0</v>
      </c>
      <c r="O240" s="108" t="e">
        <f>IF(D240="X",0,IF(E240="X",0,VLOOKUP(E240,'36'!$K$3:$L$16,2,FALSE)))</f>
        <v>#N/A</v>
      </c>
      <c r="P240" s="108" t="e">
        <f t="shared" si="7"/>
        <v>#N/A</v>
      </c>
    </row>
    <row r="241" spans="14:16">
      <c r="N241" s="108">
        <f t="shared" si="6"/>
        <v>0</v>
      </c>
      <c r="O241" s="108" t="e">
        <f>IF(D241="X",0,IF(E241="X",0,VLOOKUP(E241,'36'!$K$3:$L$16,2,FALSE)))</f>
        <v>#N/A</v>
      </c>
      <c r="P241" s="108" t="e">
        <f t="shared" si="7"/>
        <v>#N/A</v>
      </c>
    </row>
    <row r="242" spans="14:16">
      <c r="N242" s="108">
        <f t="shared" si="6"/>
        <v>0</v>
      </c>
      <c r="O242" s="108" t="e">
        <f>IF(D242="X",0,IF(E242="X",0,VLOOKUP(E242,'36'!$K$3:$L$16,2,FALSE)))</f>
        <v>#N/A</v>
      </c>
      <c r="P242" s="108" t="e">
        <f t="shared" si="7"/>
        <v>#N/A</v>
      </c>
    </row>
    <row r="243" spans="14:16">
      <c r="N243" s="108">
        <f t="shared" si="6"/>
        <v>0</v>
      </c>
      <c r="O243" s="108" t="e">
        <f>IF(D243="X",0,IF(E243="X",0,VLOOKUP(E243,'36'!$K$3:$L$16,2,FALSE)))</f>
        <v>#N/A</v>
      </c>
      <c r="P243" s="108" t="e">
        <f t="shared" si="7"/>
        <v>#N/A</v>
      </c>
    </row>
    <row r="244" spans="14:16">
      <c r="N244" s="108">
        <f t="shared" si="6"/>
        <v>0</v>
      </c>
      <c r="O244" s="108" t="e">
        <f>IF(D244="X",0,IF(E244="X",0,VLOOKUP(E244,'36'!$K$3:$L$16,2,FALSE)))</f>
        <v>#N/A</v>
      </c>
      <c r="P244" s="108" t="e">
        <f t="shared" si="7"/>
        <v>#N/A</v>
      </c>
    </row>
    <row r="245" spans="14:16">
      <c r="N245" s="108">
        <f t="shared" si="6"/>
        <v>0</v>
      </c>
      <c r="O245" s="108" t="e">
        <f>IF(D245="X",0,IF(E245="X",0,VLOOKUP(E245,'36'!$K$3:$L$16,2,FALSE)))</f>
        <v>#N/A</v>
      </c>
      <c r="P245" s="108" t="e">
        <f t="shared" si="7"/>
        <v>#N/A</v>
      </c>
    </row>
    <row r="246" spans="14:16">
      <c r="N246" s="108">
        <f t="shared" si="6"/>
        <v>0</v>
      </c>
      <c r="O246" s="108" t="e">
        <f>IF(D246="X",0,IF(E246="X",0,VLOOKUP(E246,'36'!$K$3:$L$16,2,FALSE)))</f>
        <v>#N/A</v>
      </c>
      <c r="P246" s="108" t="e">
        <f t="shared" si="7"/>
        <v>#N/A</v>
      </c>
    </row>
    <row r="247" spans="14:16">
      <c r="N247" s="108">
        <f t="shared" si="6"/>
        <v>0</v>
      </c>
      <c r="O247" s="108" t="e">
        <f>IF(D247="X",0,IF(E247="X",0,VLOOKUP(E247,'36'!$K$3:$L$16,2,FALSE)))</f>
        <v>#N/A</v>
      </c>
      <c r="P247" s="108" t="e">
        <f t="shared" si="7"/>
        <v>#N/A</v>
      </c>
    </row>
    <row r="248" spans="14:16">
      <c r="N248" s="108">
        <f t="shared" si="6"/>
        <v>0</v>
      </c>
      <c r="O248" s="108" t="e">
        <f>IF(D248="X",0,IF(E248="X",0,VLOOKUP(E248,'36'!$K$3:$L$16,2,FALSE)))</f>
        <v>#N/A</v>
      </c>
      <c r="P248" s="108" t="e">
        <f t="shared" si="7"/>
        <v>#N/A</v>
      </c>
    </row>
    <row r="249" spans="14:16">
      <c r="N249" s="108">
        <f t="shared" si="6"/>
        <v>0</v>
      </c>
      <c r="O249" s="108" t="e">
        <f>IF(D249="X",0,IF(E249="X",0,VLOOKUP(E249,'36'!$K$3:$L$16,2,FALSE)))</f>
        <v>#N/A</v>
      </c>
      <c r="P249" s="108" t="e">
        <f t="shared" si="7"/>
        <v>#N/A</v>
      </c>
    </row>
    <row r="250" spans="14:16">
      <c r="N250" s="108">
        <f t="shared" si="6"/>
        <v>0</v>
      </c>
      <c r="O250" s="108" t="e">
        <f>IF(D250="X",0,IF(E250="X",0,VLOOKUP(E250,'36'!$K$3:$L$16,2,FALSE)))</f>
        <v>#N/A</v>
      </c>
      <c r="P250" s="108" t="e">
        <f t="shared" si="7"/>
        <v>#N/A</v>
      </c>
    </row>
    <row r="251" spans="14:16">
      <c r="N251" s="108">
        <f t="shared" si="6"/>
        <v>0</v>
      </c>
      <c r="O251" s="108" t="e">
        <f>IF(D251="X",0,IF(E251="X",0,VLOOKUP(E251,'36'!$K$3:$L$16,2,FALSE)))</f>
        <v>#N/A</v>
      </c>
      <c r="P251" s="108" t="e">
        <f t="shared" si="7"/>
        <v>#N/A</v>
      </c>
    </row>
    <row r="252" spans="14:16">
      <c r="N252" s="108">
        <f t="shared" si="6"/>
        <v>0</v>
      </c>
      <c r="O252" s="108" t="e">
        <f>IF(D252="X",0,IF(E252="X",0,VLOOKUP(E252,'36'!$K$3:$L$16,2,FALSE)))</f>
        <v>#N/A</v>
      </c>
      <c r="P252" s="108" t="e">
        <f t="shared" si="7"/>
        <v>#N/A</v>
      </c>
    </row>
    <row r="253" spans="14:16">
      <c r="N253" s="108">
        <f t="shared" si="6"/>
        <v>0</v>
      </c>
      <c r="O253" s="108" t="e">
        <f>IF(D253="X",0,IF(E253="X",0,VLOOKUP(E253,'36'!$K$3:$L$16,2,FALSE)))</f>
        <v>#N/A</v>
      </c>
      <c r="P253" s="108" t="e">
        <f t="shared" si="7"/>
        <v>#N/A</v>
      </c>
    </row>
    <row r="254" spans="14:16">
      <c r="N254" s="108">
        <f t="shared" si="6"/>
        <v>0</v>
      </c>
      <c r="O254" s="108" t="e">
        <f>IF(D254="X",0,IF(E254="X",0,VLOOKUP(E254,'36'!$K$3:$L$16,2,FALSE)))</f>
        <v>#N/A</v>
      </c>
      <c r="P254" s="108" t="e">
        <f t="shared" si="7"/>
        <v>#N/A</v>
      </c>
    </row>
    <row r="255" spans="14:16">
      <c r="N255" s="108">
        <f t="shared" si="6"/>
        <v>0</v>
      </c>
      <c r="O255" s="108" t="e">
        <f>IF(D255="X",0,IF(E255="X",0,VLOOKUP(E255,'36'!$K$3:$L$16,2,FALSE)))</f>
        <v>#N/A</v>
      </c>
      <c r="P255" s="108" t="e">
        <f t="shared" si="7"/>
        <v>#N/A</v>
      </c>
    </row>
    <row r="256" spans="14:16">
      <c r="N256" s="108">
        <f t="shared" si="6"/>
        <v>0</v>
      </c>
      <c r="O256" s="108" t="e">
        <f>IF(D256="X",0,IF(E256="X",0,VLOOKUP(E256,'36'!$K$3:$L$16,2,FALSE)))</f>
        <v>#N/A</v>
      </c>
      <c r="P256" s="108" t="e">
        <f t="shared" si="7"/>
        <v>#N/A</v>
      </c>
    </row>
    <row r="257" spans="14:16">
      <c r="N257" s="108">
        <f t="shared" si="6"/>
        <v>0</v>
      </c>
      <c r="O257" s="108" t="e">
        <f>IF(D257="X",0,IF(E257="X",0,VLOOKUP(E257,'36'!$K$3:$L$16,2,FALSE)))</f>
        <v>#N/A</v>
      </c>
      <c r="P257" s="108" t="e">
        <f t="shared" si="7"/>
        <v>#N/A</v>
      </c>
    </row>
    <row r="258" spans="14:16">
      <c r="N258" s="108">
        <f t="shared" si="6"/>
        <v>0</v>
      </c>
      <c r="O258" s="108" t="e">
        <f>IF(D258="X",0,IF(E258="X",0,VLOOKUP(E258,'36'!$K$3:$L$16,2,FALSE)))</f>
        <v>#N/A</v>
      </c>
      <c r="P258" s="108" t="e">
        <f t="shared" si="7"/>
        <v>#N/A</v>
      </c>
    </row>
    <row r="259" spans="14:16">
      <c r="N259" s="108">
        <f t="shared" si="6"/>
        <v>0</v>
      </c>
      <c r="O259" s="108" t="e">
        <f>IF(D259="X",0,IF(E259="X",0,VLOOKUP(E259,'36'!$K$3:$L$16,2,FALSE)))</f>
        <v>#N/A</v>
      </c>
      <c r="P259" s="108" t="e">
        <f t="shared" si="7"/>
        <v>#N/A</v>
      </c>
    </row>
    <row r="260" spans="14:16">
      <c r="N260" s="108">
        <f t="shared" ref="N260:N323" si="8">SUM(F260:M260)</f>
        <v>0</v>
      </c>
      <c r="O260" s="108" t="e">
        <f>IF(D260="X",0,IF(E260="X",0,VLOOKUP(E260,'36'!$K$3:$L$16,2,FALSE)))</f>
        <v>#N/A</v>
      </c>
      <c r="P260" s="108" t="e">
        <f t="shared" ref="P260:P323" si="9">N260*O260</f>
        <v>#N/A</v>
      </c>
    </row>
    <row r="261" spans="14:16">
      <c r="N261" s="108">
        <f t="shared" si="8"/>
        <v>0</v>
      </c>
      <c r="O261" s="108" t="e">
        <f>IF(D261="X",0,IF(E261="X",0,VLOOKUP(E261,'36'!$K$3:$L$16,2,FALSE)))</f>
        <v>#N/A</v>
      </c>
      <c r="P261" s="108" t="e">
        <f t="shared" si="9"/>
        <v>#N/A</v>
      </c>
    </row>
    <row r="262" spans="14:16">
      <c r="N262" s="108">
        <f t="shared" si="8"/>
        <v>0</v>
      </c>
      <c r="O262" s="108" t="e">
        <f>IF(D262="X",0,IF(E262="X",0,VLOOKUP(E262,'36'!$K$3:$L$16,2,FALSE)))</f>
        <v>#N/A</v>
      </c>
      <c r="P262" s="108" t="e">
        <f t="shared" si="9"/>
        <v>#N/A</v>
      </c>
    </row>
    <row r="263" spans="14:16">
      <c r="N263" s="108">
        <f t="shared" si="8"/>
        <v>0</v>
      </c>
      <c r="O263" s="108" t="e">
        <f>IF(D263="X",0,IF(E263="X",0,VLOOKUP(E263,'36'!$K$3:$L$16,2,FALSE)))</f>
        <v>#N/A</v>
      </c>
      <c r="P263" s="108" t="e">
        <f t="shared" si="9"/>
        <v>#N/A</v>
      </c>
    </row>
    <row r="264" spans="14:16">
      <c r="N264" s="108">
        <f t="shared" si="8"/>
        <v>0</v>
      </c>
      <c r="O264" s="108" t="e">
        <f>IF(D264="X",0,IF(E264="X",0,VLOOKUP(E264,'36'!$K$3:$L$16,2,FALSE)))</f>
        <v>#N/A</v>
      </c>
      <c r="P264" s="108" t="e">
        <f t="shared" si="9"/>
        <v>#N/A</v>
      </c>
    </row>
    <row r="265" spans="14:16">
      <c r="N265" s="108">
        <f t="shared" si="8"/>
        <v>0</v>
      </c>
      <c r="O265" s="108" t="e">
        <f>IF(D265="X",0,IF(E265="X",0,VLOOKUP(E265,'36'!$K$3:$L$16,2,FALSE)))</f>
        <v>#N/A</v>
      </c>
      <c r="P265" s="108" t="e">
        <f t="shared" si="9"/>
        <v>#N/A</v>
      </c>
    </row>
    <row r="266" spans="14:16">
      <c r="N266" s="108">
        <f t="shared" si="8"/>
        <v>0</v>
      </c>
      <c r="O266" s="108" t="e">
        <f>IF(D266="X",0,IF(E266="X",0,VLOOKUP(E266,'36'!$K$3:$L$16,2,FALSE)))</f>
        <v>#N/A</v>
      </c>
      <c r="P266" s="108" t="e">
        <f t="shared" si="9"/>
        <v>#N/A</v>
      </c>
    </row>
    <row r="267" spans="14:16">
      <c r="N267" s="108">
        <f t="shared" si="8"/>
        <v>0</v>
      </c>
      <c r="O267" s="108" t="e">
        <f>IF(D267="X",0,IF(E267="X",0,VLOOKUP(E267,'36'!$K$3:$L$16,2,FALSE)))</f>
        <v>#N/A</v>
      </c>
      <c r="P267" s="108" t="e">
        <f t="shared" si="9"/>
        <v>#N/A</v>
      </c>
    </row>
    <row r="268" spans="14:16">
      <c r="N268" s="108">
        <f t="shared" si="8"/>
        <v>0</v>
      </c>
      <c r="O268" s="108" t="e">
        <f>IF(D268="X",0,IF(E268="X",0,VLOOKUP(E268,'36'!$K$3:$L$16,2,FALSE)))</f>
        <v>#N/A</v>
      </c>
      <c r="P268" s="108" t="e">
        <f t="shared" si="9"/>
        <v>#N/A</v>
      </c>
    </row>
    <row r="269" spans="14:16">
      <c r="N269" s="108">
        <f t="shared" si="8"/>
        <v>0</v>
      </c>
      <c r="O269" s="108" t="e">
        <f>IF(D269="X",0,IF(E269="X",0,VLOOKUP(E269,'36'!$K$3:$L$16,2,FALSE)))</f>
        <v>#N/A</v>
      </c>
      <c r="P269" s="108" t="e">
        <f t="shared" si="9"/>
        <v>#N/A</v>
      </c>
    </row>
    <row r="270" spans="14:16">
      <c r="N270" s="108">
        <f t="shared" si="8"/>
        <v>0</v>
      </c>
      <c r="O270" s="108" t="e">
        <f>IF(D270="X",0,IF(E270="X",0,VLOOKUP(E270,'36'!$K$3:$L$16,2,FALSE)))</f>
        <v>#N/A</v>
      </c>
      <c r="P270" s="108" t="e">
        <f t="shared" si="9"/>
        <v>#N/A</v>
      </c>
    </row>
    <row r="271" spans="14:16">
      <c r="N271" s="108">
        <f t="shared" si="8"/>
        <v>0</v>
      </c>
      <c r="O271" s="108" t="e">
        <f>IF(D271="X",0,IF(E271="X",0,VLOOKUP(E271,'36'!$K$3:$L$16,2,FALSE)))</f>
        <v>#N/A</v>
      </c>
      <c r="P271" s="108" t="e">
        <f t="shared" si="9"/>
        <v>#N/A</v>
      </c>
    </row>
    <row r="272" spans="14:16">
      <c r="N272" s="108">
        <f t="shared" si="8"/>
        <v>0</v>
      </c>
      <c r="O272" s="108" t="e">
        <f>IF(D272="X",0,IF(E272="X",0,VLOOKUP(E272,'36'!$K$3:$L$16,2,FALSE)))</f>
        <v>#N/A</v>
      </c>
      <c r="P272" s="108" t="e">
        <f t="shared" si="9"/>
        <v>#N/A</v>
      </c>
    </row>
    <row r="273" spans="14:16">
      <c r="N273" s="108">
        <f t="shared" si="8"/>
        <v>0</v>
      </c>
      <c r="O273" s="108" t="e">
        <f>IF(D273="X",0,IF(E273="X",0,VLOOKUP(E273,'36'!$K$3:$L$16,2,FALSE)))</f>
        <v>#N/A</v>
      </c>
      <c r="P273" s="108" t="e">
        <f t="shared" si="9"/>
        <v>#N/A</v>
      </c>
    </row>
    <row r="274" spans="14:16">
      <c r="N274" s="108">
        <f t="shared" si="8"/>
        <v>0</v>
      </c>
      <c r="O274" s="108" t="e">
        <f>IF(D274="X",0,IF(E274="X",0,VLOOKUP(E274,'36'!$K$3:$L$16,2,FALSE)))</f>
        <v>#N/A</v>
      </c>
      <c r="P274" s="108" t="e">
        <f t="shared" si="9"/>
        <v>#N/A</v>
      </c>
    </row>
    <row r="275" spans="14:16">
      <c r="N275" s="108">
        <f t="shared" si="8"/>
        <v>0</v>
      </c>
      <c r="O275" s="108" t="e">
        <f>IF(D275="X",0,IF(E275="X",0,VLOOKUP(E275,'36'!$K$3:$L$16,2,FALSE)))</f>
        <v>#N/A</v>
      </c>
      <c r="P275" s="108" t="e">
        <f t="shared" si="9"/>
        <v>#N/A</v>
      </c>
    </row>
    <row r="276" spans="14:16">
      <c r="N276" s="108">
        <f t="shared" si="8"/>
        <v>0</v>
      </c>
      <c r="O276" s="108" t="e">
        <f>IF(D276="X",0,IF(E276="X",0,VLOOKUP(E276,'36'!$K$3:$L$16,2,FALSE)))</f>
        <v>#N/A</v>
      </c>
      <c r="P276" s="108" t="e">
        <f t="shared" si="9"/>
        <v>#N/A</v>
      </c>
    </row>
    <row r="277" spans="14:16">
      <c r="N277" s="108">
        <f t="shared" si="8"/>
        <v>0</v>
      </c>
      <c r="O277" s="108" t="e">
        <f>IF(D277="X",0,IF(E277="X",0,VLOOKUP(E277,'36'!$K$3:$L$16,2,FALSE)))</f>
        <v>#N/A</v>
      </c>
      <c r="P277" s="108" t="e">
        <f t="shared" si="9"/>
        <v>#N/A</v>
      </c>
    </row>
    <row r="278" spans="14:16">
      <c r="N278" s="108">
        <f t="shared" si="8"/>
        <v>0</v>
      </c>
      <c r="O278" s="108" t="e">
        <f>IF(D278="X",0,IF(E278="X",0,VLOOKUP(E278,'36'!$K$3:$L$16,2,FALSE)))</f>
        <v>#N/A</v>
      </c>
      <c r="P278" s="108" t="e">
        <f t="shared" si="9"/>
        <v>#N/A</v>
      </c>
    </row>
    <row r="279" spans="14:16">
      <c r="N279" s="108">
        <f t="shared" si="8"/>
        <v>0</v>
      </c>
      <c r="O279" s="108" t="e">
        <f>IF(D279="X",0,IF(E279="X",0,VLOOKUP(E279,'36'!$K$3:$L$16,2,FALSE)))</f>
        <v>#N/A</v>
      </c>
      <c r="P279" s="108" t="e">
        <f t="shared" si="9"/>
        <v>#N/A</v>
      </c>
    </row>
    <row r="280" spans="14:16">
      <c r="N280" s="108">
        <f t="shared" si="8"/>
        <v>0</v>
      </c>
      <c r="O280" s="108" t="e">
        <f>IF(D280="X",0,IF(E280="X",0,VLOOKUP(E280,'36'!$K$3:$L$16,2,FALSE)))</f>
        <v>#N/A</v>
      </c>
      <c r="P280" s="108" t="e">
        <f t="shared" si="9"/>
        <v>#N/A</v>
      </c>
    </row>
    <row r="281" spans="14:16">
      <c r="N281" s="108">
        <f t="shared" si="8"/>
        <v>0</v>
      </c>
      <c r="O281" s="108" t="e">
        <f>IF(D281="X",0,IF(E281="X",0,VLOOKUP(E281,'36'!$K$3:$L$16,2,FALSE)))</f>
        <v>#N/A</v>
      </c>
      <c r="P281" s="108" t="e">
        <f t="shared" si="9"/>
        <v>#N/A</v>
      </c>
    </row>
    <row r="282" spans="14:16">
      <c r="N282" s="108">
        <f t="shared" si="8"/>
        <v>0</v>
      </c>
      <c r="O282" s="108" t="e">
        <f>IF(D282="X",0,IF(E282="X",0,VLOOKUP(E282,'36'!$K$3:$L$16,2,FALSE)))</f>
        <v>#N/A</v>
      </c>
      <c r="P282" s="108" t="e">
        <f t="shared" si="9"/>
        <v>#N/A</v>
      </c>
    </row>
    <row r="283" spans="14:16">
      <c r="N283" s="108">
        <f t="shared" si="8"/>
        <v>0</v>
      </c>
      <c r="O283" s="108" t="e">
        <f>IF(D283="X",0,IF(E283="X",0,VLOOKUP(E283,'36'!$K$3:$L$16,2,FALSE)))</f>
        <v>#N/A</v>
      </c>
      <c r="P283" s="108" t="e">
        <f t="shared" si="9"/>
        <v>#N/A</v>
      </c>
    </row>
    <row r="284" spans="14:16">
      <c r="N284" s="108">
        <f t="shared" si="8"/>
        <v>0</v>
      </c>
      <c r="O284" s="108" t="e">
        <f>IF(D284="X",0,IF(E284="X",0,VLOOKUP(E284,'36'!$K$3:$L$16,2,FALSE)))</f>
        <v>#N/A</v>
      </c>
      <c r="P284" s="108" t="e">
        <f t="shared" si="9"/>
        <v>#N/A</v>
      </c>
    </row>
    <row r="285" spans="14:16">
      <c r="N285" s="108">
        <f t="shared" si="8"/>
        <v>0</v>
      </c>
      <c r="O285" s="108" t="e">
        <f>IF(D285="X",0,IF(E285="X",0,VLOOKUP(E285,'36'!$K$3:$L$16,2,FALSE)))</f>
        <v>#N/A</v>
      </c>
      <c r="P285" s="108" t="e">
        <f t="shared" si="9"/>
        <v>#N/A</v>
      </c>
    </row>
    <row r="286" spans="14:16">
      <c r="N286" s="108">
        <f t="shared" si="8"/>
        <v>0</v>
      </c>
      <c r="O286" s="108" t="e">
        <f>IF(D286="X",0,IF(E286="X",0,VLOOKUP(E286,'36'!$K$3:$L$16,2,FALSE)))</f>
        <v>#N/A</v>
      </c>
      <c r="P286" s="108" t="e">
        <f t="shared" si="9"/>
        <v>#N/A</v>
      </c>
    </row>
    <row r="287" spans="14:16">
      <c r="N287" s="108">
        <f t="shared" si="8"/>
        <v>0</v>
      </c>
      <c r="O287" s="108" t="e">
        <f>IF(D287="X",0,IF(E287="X",0,VLOOKUP(E287,'36'!$K$3:$L$16,2,FALSE)))</f>
        <v>#N/A</v>
      </c>
      <c r="P287" s="108" t="e">
        <f t="shared" si="9"/>
        <v>#N/A</v>
      </c>
    </row>
    <row r="288" spans="14:16">
      <c r="N288" s="108">
        <f t="shared" si="8"/>
        <v>0</v>
      </c>
      <c r="O288" s="108" t="e">
        <f>IF(D288="X",0,IF(E288="X",0,VLOOKUP(E288,'36'!$K$3:$L$16,2,FALSE)))</f>
        <v>#N/A</v>
      </c>
      <c r="P288" s="108" t="e">
        <f t="shared" si="9"/>
        <v>#N/A</v>
      </c>
    </row>
    <row r="289" spans="14:16">
      <c r="N289" s="108">
        <f t="shared" si="8"/>
        <v>0</v>
      </c>
      <c r="O289" s="108" t="e">
        <f>IF(D289="X",0,IF(E289="X",0,VLOOKUP(E289,'36'!$K$3:$L$16,2,FALSE)))</f>
        <v>#N/A</v>
      </c>
      <c r="P289" s="108" t="e">
        <f t="shared" si="9"/>
        <v>#N/A</v>
      </c>
    </row>
    <row r="290" spans="14:16">
      <c r="N290" s="108">
        <f t="shared" si="8"/>
        <v>0</v>
      </c>
      <c r="O290" s="108" t="e">
        <f>IF(D290="X",0,IF(E290="X",0,VLOOKUP(E290,'36'!$K$3:$L$16,2,FALSE)))</f>
        <v>#N/A</v>
      </c>
      <c r="P290" s="108" t="e">
        <f t="shared" si="9"/>
        <v>#N/A</v>
      </c>
    </row>
    <row r="291" spans="14:16">
      <c r="N291" s="108">
        <f t="shared" si="8"/>
        <v>0</v>
      </c>
      <c r="O291" s="108" t="e">
        <f>IF(D291="X",0,IF(E291="X",0,VLOOKUP(E291,'36'!$K$3:$L$16,2,FALSE)))</f>
        <v>#N/A</v>
      </c>
      <c r="P291" s="108" t="e">
        <f t="shared" si="9"/>
        <v>#N/A</v>
      </c>
    </row>
    <row r="292" spans="14:16">
      <c r="N292" s="108">
        <f t="shared" si="8"/>
        <v>0</v>
      </c>
      <c r="O292" s="108" t="e">
        <f>IF(D292="X",0,IF(E292="X",0,VLOOKUP(E292,'36'!$K$3:$L$16,2,FALSE)))</f>
        <v>#N/A</v>
      </c>
      <c r="P292" s="108" t="e">
        <f t="shared" si="9"/>
        <v>#N/A</v>
      </c>
    </row>
    <row r="293" spans="14:16">
      <c r="N293" s="108">
        <f t="shared" si="8"/>
        <v>0</v>
      </c>
      <c r="O293" s="108" t="e">
        <f>IF(D293="X",0,IF(E293="X",0,VLOOKUP(E293,'36'!$K$3:$L$16,2,FALSE)))</f>
        <v>#N/A</v>
      </c>
      <c r="P293" s="108" t="e">
        <f t="shared" si="9"/>
        <v>#N/A</v>
      </c>
    </row>
    <row r="294" spans="14:16">
      <c r="N294" s="108">
        <f t="shared" si="8"/>
        <v>0</v>
      </c>
      <c r="O294" s="108" t="e">
        <f>IF(D294="X",0,IF(E294="X",0,VLOOKUP(E294,'36'!$K$3:$L$16,2,FALSE)))</f>
        <v>#N/A</v>
      </c>
      <c r="P294" s="108" t="e">
        <f t="shared" si="9"/>
        <v>#N/A</v>
      </c>
    </row>
    <row r="295" spans="14:16">
      <c r="N295" s="108">
        <f t="shared" si="8"/>
        <v>0</v>
      </c>
      <c r="O295" s="108" t="e">
        <f>IF(D295="X",0,IF(E295="X",0,VLOOKUP(E295,'36'!$K$3:$L$16,2,FALSE)))</f>
        <v>#N/A</v>
      </c>
      <c r="P295" s="108" t="e">
        <f t="shared" si="9"/>
        <v>#N/A</v>
      </c>
    </row>
    <row r="296" spans="14:16">
      <c r="N296" s="108">
        <f t="shared" si="8"/>
        <v>0</v>
      </c>
      <c r="O296" s="108" t="e">
        <f>IF(D296="X",0,IF(E296="X",0,VLOOKUP(E296,'36'!$K$3:$L$16,2,FALSE)))</f>
        <v>#N/A</v>
      </c>
      <c r="P296" s="108" t="e">
        <f t="shared" si="9"/>
        <v>#N/A</v>
      </c>
    </row>
    <row r="297" spans="14:16">
      <c r="N297" s="108">
        <f t="shared" si="8"/>
        <v>0</v>
      </c>
      <c r="O297" s="108" t="e">
        <f>IF(D297="X",0,IF(E297="X",0,VLOOKUP(E297,'36'!$K$3:$L$16,2,FALSE)))</f>
        <v>#N/A</v>
      </c>
      <c r="P297" s="108" t="e">
        <f t="shared" si="9"/>
        <v>#N/A</v>
      </c>
    </row>
    <row r="298" spans="14:16">
      <c r="N298" s="108">
        <f t="shared" si="8"/>
        <v>0</v>
      </c>
      <c r="O298" s="108" t="e">
        <f>IF(D298="X",0,IF(E298="X",0,VLOOKUP(E298,'36'!$K$3:$L$16,2,FALSE)))</f>
        <v>#N/A</v>
      </c>
      <c r="P298" s="108" t="e">
        <f t="shared" si="9"/>
        <v>#N/A</v>
      </c>
    </row>
    <row r="299" spans="14:16">
      <c r="N299" s="108">
        <f t="shared" si="8"/>
        <v>0</v>
      </c>
      <c r="O299" s="108" t="e">
        <f>IF(D299="X",0,IF(E299="X",0,VLOOKUP(E299,'36'!$K$3:$L$16,2,FALSE)))</f>
        <v>#N/A</v>
      </c>
      <c r="P299" s="108" t="e">
        <f t="shared" si="9"/>
        <v>#N/A</v>
      </c>
    </row>
    <row r="300" spans="14:16">
      <c r="N300" s="108">
        <f t="shared" si="8"/>
        <v>0</v>
      </c>
      <c r="O300" s="108" t="e">
        <f>IF(D300="X",0,IF(E300="X",0,VLOOKUP(E300,'36'!$K$3:$L$16,2,FALSE)))</f>
        <v>#N/A</v>
      </c>
      <c r="P300" s="108" t="e">
        <f t="shared" si="9"/>
        <v>#N/A</v>
      </c>
    </row>
    <row r="301" spans="14:16">
      <c r="N301" s="108">
        <f t="shared" si="8"/>
        <v>0</v>
      </c>
      <c r="O301" s="108" t="e">
        <f>IF(D301="X",0,IF(E301="X",0,VLOOKUP(E301,'36'!$K$3:$L$16,2,FALSE)))</f>
        <v>#N/A</v>
      </c>
      <c r="P301" s="108" t="e">
        <f t="shared" si="9"/>
        <v>#N/A</v>
      </c>
    </row>
    <row r="302" spans="14:16">
      <c r="N302" s="108">
        <f t="shared" si="8"/>
        <v>0</v>
      </c>
      <c r="O302" s="108" t="e">
        <f>IF(D302="X",0,IF(E302="X",0,VLOOKUP(E302,'36'!$K$3:$L$16,2,FALSE)))</f>
        <v>#N/A</v>
      </c>
      <c r="P302" s="108" t="e">
        <f t="shared" si="9"/>
        <v>#N/A</v>
      </c>
    </row>
    <row r="303" spans="14:16">
      <c r="N303" s="108">
        <f t="shared" si="8"/>
        <v>0</v>
      </c>
      <c r="O303" s="108" t="e">
        <f>IF(D303="X",0,IF(E303="X",0,VLOOKUP(E303,'36'!$K$3:$L$16,2,FALSE)))</f>
        <v>#N/A</v>
      </c>
      <c r="P303" s="108" t="e">
        <f t="shared" si="9"/>
        <v>#N/A</v>
      </c>
    </row>
    <row r="304" spans="14:16">
      <c r="N304" s="108">
        <f t="shared" si="8"/>
        <v>0</v>
      </c>
      <c r="O304" s="108" t="e">
        <f>IF(D304="X",0,IF(E304="X",0,VLOOKUP(E304,'36'!$K$3:$L$16,2,FALSE)))</f>
        <v>#N/A</v>
      </c>
      <c r="P304" s="108" t="e">
        <f t="shared" si="9"/>
        <v>#N/A</v>
      </c>
    </row>
    <row r="305" spans="14:16">
      <c r="N305" s="108">
        <f t="shared" si="8"/>
        <v>0</v>
      </c>
      <c r="O305" s="108" t="e">
        <f>IF(D305="X",0,IF(E305="X",0,VLOOKUP(E305,'36'!$K$3:$L$16,2,FALSE)))</f>
        <v>#N/A</v>
      </c>
      <c r="P305" s="108" t="e">
        <f t="shared" si="9"/>
        <v>#N/A</v>
      </c>
    </row>
    <row r="306" spans="14:16">
      <c r="N306" s="108">
        <f t="shared" si="8"/>
        <v>0</v>
      </c>
      <c r="O306" s="108" t="e">
        <f>IF(D306="X",0,IF(E306="X",0,VLOOKUP(E306,'36'!$K$3:$L$16,2,FALSE)))</f>
        <v>#N/A</v>
      </c>
      <c r="P306" s="108" t="e">
        <f t="shared" si="9"/>
        <v>#N/A</v>
      </c>
    </row>
    <row r="307" spans="14:16">
      <c r="N307" s="108">
        <f t="shared" si="8"/>
        <v>0</v>
      </c>
      <c r="O307" s="108" t="e">
        <f>IF(D307="X",0,IF(E307="X",0,VLOOKUP(E307,'36'!$K$3:$L$16,2,FALSE)))</f>
        <v>#N/A</v>
      </c>
      <c r="P307" s="108" t="e">
        <f t="shared" si="9"/>
        <v>#N/A</v>
      </c>
    </row>
    <row r="308" spans="14:16">
      <c r="N308" s="108">
        <f t="shared" si="8"/>
        <v>0</v>
      </c>
      <c r="O308" s="108" t="e">
        <f>IF(D308="X",0,IF(E308="X",0,VLOOKUP(E308,'36'!$K$3:$L$16,2,FALSE)))</f>
        <v>#N/A</v>
      </c>
      <c r="P308" s="108" t="e">
        <f t="shared" si="9"/>
        <v>#N/A</v>
      </c>
    </row>
    <row r="309" spans="14:16">
      <c r="N309" s="108">
        <f t="shared" si="8"/>
        <v>0</v>
      </c>
      <c r="O309" s="108" t="e">
        <f>IF(D309="X",0,IF(E309="X",0,VLOOKUP(E309,'36'!$K$3:$L$16,2,FALSE)))</f>
        <v>#N/A</v>
      </c>
      <c r="P309" s="108" t="e">
        <f t="shared" si="9"/>
        <v>#N/A</v>
      </c>
    </row>
    <row r="310" spans="14:16">
      <c r="N310" s="108">
        <f t="shared" si="8"/>
        <v>0</v>
      </c>
      <c r="O310" s="108" t="e">
        <f>IF(D310="X",0,IF(E310="X",0,VLOOKUP(E310,'36'!$K$3:$L$16,2,FALSE)))</f>
        <v>#N/A</v>
      </c>
      <c r="P310" s="108" t="e">
        <f t="shared" si="9"/>
        <v>#N/A</v>
      </c>
    </row>
    <row r="311" spans="14:16">
      <c r="N311" s="108">
        <f t="shared" si="8"/>
        <v>0</v>
      </c>
      <c r="O311" s="108" t="e">
        <f>IF(D311="X",0,IF(E311="X",0,VLOOKUP(E311,'36'!$K$3:$L$16,2,FALSE)))</f>
        <v>#N/A</v>
      </c>
      <c r="P311" s="108" t="e">
        <f t="shared" si="9"/>
        <v>#N/A</v>
      </c>
    </row>
    <row r="312" spans="14:16">
      <c r="N312" s="108">
        <f t="shared" si="8"/>
        <v>0</v>
      </c>
      <c r="O312" s="108" t="e">
        <f>IF(D312="X",0,IF(E312="X",0,VLOOKUP(E312,'36'!$K$3:$L$16,2,FALSE)))</f>
        <v>#N/A</v>
      </c>
      <c r="P312" s="108" t="e">
        <f t="shared" si="9"/>
        <v>#N/A</v>
      </c>
    </row>
    <row r="313" spans="14:16">
      <c r="N313" s="108">
        <f t="shared" si="8"/>
        <v>0</v>
      </c>
      <c r="O313" s="108" t="e">
        <f>IF(D313="X",0,IF(E313="X",0,VLOOKUP(E313,'36'!$K$3:$L$16,2,FALSE)))</f>
        <v>#N/A</v>
      </c>
      <c r="P313" s="108" t="e">
        <f t="shared" si="9"/>
        <v>#N/A</v>
      </c>
    </row>
    <row r="314" spans="14:16">
      <c r="N314" s="108">
        <f t="shared" si="8"/>
        <v>0</v>
      </c>
      <c r="O314" s="108" t="e">
        <f>IF(D314="X",0,IF(E314="X",0,VLOOKUP(E314,'36'!$K$3:$L$16,2,FALSE)))</f>
        <v>#N/A</v>
      </c>
      <c r="P314" s="108" t="e">
        <f t="shared" si="9"/>
        <v>#N/A</v>
      </c>
    </row>
    <row r="315" spans="14:16">
      <c r="N315" s="108">
        <f t="shared" si="8"/>
        <v>0</v>
      </c>
      <c r="O315" s="108" t="e">
        <f>IF(D315="X",0,IF(E315="X",0,VLOOKUP(E315,'36'!$K$3:$L$16,2,FALSE)))</f>
        <v>#N/A</v>
      </c>
      <c r="P315" s="108" t="e">
        <f t="shared" si="9"/>
        <v>#N/A</v>
      </c>
    </row>
    <row r="316" spans="14:16">
      <c r="N316" s="108">
        <f t="shared" si="8"/>
        <v>0</v>
      </c>
      <c r="O316" s="108" t="e">
        <f>IF(D316="X",0,IF(E316="X",0,VLOOKUP(E316,'36'!$K$3:$L$16,2,FALSE)))</f>
        <v>#N/A</v>
      </c>
      <c r="P316" s="108" t="e">
        <f t="shared" si="9"/>
        <v>#N/A</v>
      </c>
    </row>
    <row r="317" spans="14:16">
      <c r="N317" s="108">
        <f t="shared" si="8"/>
        <v>0</v>
      </c>
      <c r="O317" s="108" t="e">
        <f>IF(D317="X",0,IF(E317="X",0,VLOOKUP(E317,'36'!$K$3:$L$16,2,FALSE)))</f>
        <v>#N/A</v>
      </c>
      <c r="P317" s="108" t="e">
        <f t="shared" si="9"/>
        <v>#N/A</v>
      </c>
    </row>
    <row r="318" spans="14:16">
      <c r="N318" s="108">
        <f t="shared" si="8"/>
        <v>0</v>
      </c>
      <c r="O318" s="108" t="e">
        <f>IF(D318="X",0,IF(E318="X",0,VLOOKUP(E318,'36'!$K$3:$L$16,2,FALSE)))</f>
        <v>#N/A</v>
      </c>
      <c r="P318" s="108" t="e">
        <f t="shared" si="9"/>
        <v>#N/A</v>
      </c>
    </row>
    <row r="319" spans="14:16">
      <c r="N319" s="108">
        <f t="shared" si="8"/>
        <v>0</v>
      </c>
      <c r="O319" s="108" t="e">
        <f>IF(D319="X",0,IF(E319="X",0,VLOOKUP(E319,'36'!$K$3:$L$16,2,FALSE)))</f>
        <v>#N/A</v>
      </c>
      <c r="P319" s="108" t="e">
        <f t="shared" si="9"/>
        <v>#N/A</v>
      </c>
    </row>
    <row r="320" spans="14:16">
      <c r="N320" s="108">
        <f t="shared" si="8"/>
        <v>0</v>
      </c>
      <c r="O320" s="108" t="e">
        <f>IF(D320="X",0,IF(E320="X",0,VLOOKUP(E320,'36'!$K$3:$L$16,2,FALSE)))</f>
        <v>#N/A</v>
      </c>
      <c r="P320" s="108" t="e">
        <f t="shared" si="9"/>
        <v>#N/A</v>
      </c>
    </row>
    <row r="321" spans="14:16">
      <c r="N321" s="108">
        <f t="shared" si="8"/>
        <v>0</v>
      </c>
      <c r="O321" s="108" t="e">
        <f>IF(D321="X",0,IF(E321="X",0,VLOOKUP(E321,'36'!$K$3:$L$16,2,FALSE)))</f>
        <v>#N/A</v>
      </c>
      <c r="P321" s="108" t="e">
        <f t="shared" si="9"/>
        <v>#N/A</v>
      </c>
    </row>
    <row r="322" spans="14:16">
      <c r="N322" s="108">
        <f t="shared" si="8"/>
        <v>0</v>
      </c>
      <c r="O322" s="108" t="e">
        <f>IF(D322="X",0,IF(E322="X",0,VLOOKUP(E322,'36'!$K$3:$L$16,2,FALSE)))</f>
        <v>#N/A</v>
      </c>
      <c r="P322" s="108" t="e">
        <f t="shared" si="9"/>
        <v>#N/A</v>
      </c>
    </row>
    <row r="323" spans="14:16">
      <c r="N323" s="108">
        <f t="shared" si="8"/>
        <v>0</v>
      </c>
      <c r="O323" s="108" t="e">
        <f>IF(D323="X",0,IF(E323="X",0,VLOOKUP(E323,'36'!$K$3:$L$16,2,FALSE)))</f>
        <v>#N/A</v>
      </c>
      <c r="P323" s="108" t="e">
        <f t="shared" si="9"/>
        <v>#N/A</v>
      </c>
    </row>
    <row r="324" spans="14:16">
      <c r="N324" s="108">
        <f t="shared" ref="N324:N387" si="10">SUM(F324:M324)</f>
        <v>0</v>
      </c>
      <c r="O324" s="108" t="e">
        <f>IF(D324="X",0,IF(E324="X",0,VLOOKUP(E324,'36'!$K$3:$L$16,2,FALSE)))</f>
        <v>#N/A</v>
      </c>
      <c r="P324" s="108" t="e">
        <f t="shared" ref="P324:P387" si="11">N324*O324</f>
        <v>#N/A</v>
      </c>
    </row>
    <row r="325" spans="14:16">
      <c r="N325" s="108">
        <f t="shared" si="10"/>
        <v>0</v>
      </c>
      <c r="O325" s="108" t="e">
        <f>IF(D325="X",0,IF(E325="X",0,VLOOKUP(E325,'36'!$K$3:$L$16,2,FALSE)))</f>
        <v>#N/A</v>
      </c>
      <c r="P325" s="108" t="e">
        <f t="shared" si="11"/>
        <v>#N/A</v>
      </c>
    </row>
    <row r="326" spans="14:16">
      <c r="N326" s="108">
        <f t="shared" si="10"/>
        <v>0</v>
      </c>
      <c r="O326" s="108" t="e">
        <f>IF(D326="X",0,IF(E326="X",0,VLOOKUP(E326,'36'!$K$3:$L$16,2,FALSE)))</f>
        <v>#N/A</v>
      </c>
      <c r="P326" s="108" t="e">
        <f t="shared" si="11"/>
        <v>#N/A</v>
      </c>
    </row>
    <row r="327" spans="14:16">
      <c r="N327" s="108">
        <f t="shared" si="10"/>
        <v>0</v>
      </c>
      <c r="O327" s="108" t="e">
        <f>IF(D327="X",0,IF(E327="X",0,VLOOKUP(E327,'36'!$K$3:$L$16,2,FALSE)))</f>
        <v>#N/A</v>
      </c>
      <c r="P327" s="108" t="e">
        <f t="shared" si="11"/>
        <v>#N/A</v>
      </c>
    </row>
    <row r="328" spans="14:16">
      <c r="N328" s="108">
        <f t="shared" si="10"/>
        <v>0</v>
      </c>
      <c r="O328" s="108" t="e">
        <f>IF(D328="X",0,IF(E328="X",0,VLOOKUP(E328,'36'!$K$3:$L$16,2,FALSE)))</f>
        <v>#N/A</v>
      </c>
      <c r="P328" s="108" t="e">
        <f t="shared" si="11"/>
        <v>#N/A</v>
      </c>
    </row>
    <row r="329" spans="14:16">
      <c r="N329" s="108">
        <f t="shared" si="10"/>
        <v>0</v>
      </c>
      <c r="O329" s="108" t="e">
        <f>IF(D329="X",0,IF(E329="X",0,VLOOKUP(E329,'36'!$K$3:$L$16,2,FALSE)))</f>
        <v>#N/A</v>
      </c>
      <c r="P329" s="108" t="e">
        <f t="shared" si="11"/>
        <v>#N/A</v>
      </c>
    </row>
    <row r="330" spans="14:16">
      <c r="N330" s="108">
        <f t="shared" si="10"/>
        <v>0</v>
      </c>
      <c r="O330" s="108" t="e">
        <f>IF(D330="X",0,IF(E330="X",0,VLOOKUP(E330,'36'!$K$3:$L$16,2,FALSE)))</f>
        <v>#N/A</v>
      </c>
      <c r="P330" s="108" t="e">
        <f t="shared" si="11"/>
        <v>#N/A</v>
      </c>
    </row>
    <row r="331" spans="14:16">
      <c r="N331" s="108">
        <f t="shared" si="10"/>
        <v>0</v>
      </c>
      <c r="O331" s="108" t="e">
        <f>IF(D331="X",0,IF(E331="X",0,VLOOKUP(E331,'36'!$K$3:$L$16,2,FALSE)))</f>
        <v>#N/A</v>
      </c>
      <c r="P331" s="108" t="e">
        <f t="shared" si="11"/>
        <v>#N/A</v>
      </c>
    </row>
    <row r="332" spans="14:16">
      <c r="N332" s="108">
        <f t="shared" si="10"/>
        <v>0</v>
      </c>
      <c r="O332" s="108" t="e">
        <f>IF(D332="X",0,IF(E332="X",0,VLOOKUP(E332,'36'!$K$3:$L$16,2,FALSE)))</f>
        <v>#N/A</v>
      </c>
      <c r="P332" s="108" t="e">
        <f t="shared" si="11"/>
        <v>#N/A</v>
      </c>
    </row>
    <row r="333" spans="14:16">
      <c r="N333" s="108">
        <f t="shared" si="10"/>
        <v>0</v>
      </c>
      <c r="O333" s="108" t="e">
        <f>IF(D333="X",0,IF(E333="X",0,VLOOKUP(E333,'36'!$K$3:$L$16,2,FALSE)))</f>
        <v>#N/A</v>
      </c>
      <c r="P333" s="108" t="e">
        <f t="shared" si="11"/>
        <v>#N/A</v>
      </c>
    </row>
    <row r="334" spans="14:16">
      <c r="N334" s="108">
        <f t="shared" si="10"/>
        <v>0</v>
      </c>
      <c r="O334" s="108" t="e">
        <f>IF(D334="X",0,IF(E334="X",0,VLOOKUP(E334,'36'!$K$3:$L$16,2,FALSE)))</f>
        <v>#N/A</v>
      </c>
      <c r="P334" s="108" t="e">
        <f t="shared" si="11"/>
        <v>#N/A</v>
      </c>
    </row>
    <row r="335" spans="14:16">
      <c r="N335" s="108">
        <f t="shared" si="10"/>
        <v>0</v>
      </c>
      <c r="O335" s="108" t="e">
        <f>IF(D335="X",0,IF(E335="X",0,VLOOKUP(E335,'36'!$K$3:$L$16,2,FALSE)))</f>
        <v>#N/A</v>
      </c>
      <c r="P335" s="108" t="e">
        <f t="shared" si="11"/>
        <v>#N/A</v>
      </c>
    </row>
    <row r="336" spans="14:16">
      <c r="N336" s="108">
        <f t="shared" si="10"/>
        <v>0</v>
      </c>
      <c r="O336" s="108" t="e">
        <f>IF(D336="X",0,IF(E336="X",0,VLOOKUP(E336,'36'!$K$3:$L$16,2,FALSE)))</f>
        <v>#N/A</v>
      </c>
      <c r="P336" s="108" t="e">
        <f t="shared" si="11"/>
        <v>#N/A</v>
      </c>
    </row>
    <row r="337" spans="14:16">
      <c r="N337" s="108">
        <f t="shared" si="10"/>
        <v>0</v>
      </c>
      <c r="O337" s="108" t="e">
        <f>IF(D337="X",0,IF(E337="X",0,VLOOKUP(E337,'36'!$K$3:$L$16,2,FALSE)))</f>
        <v>#N/A</v>
      </c>
      <c r="P337" s="108" t="e">
        <f t="shared" si="11"/>
        <v>#N/A</v>
      </c>
    </row>
    <row r="338" spans="14:16">
      <c r="N338" s="108">
        <f t="shared" si="10"/>
        <v>0</v>
      </c>
      <c r="O338" s="108" t="e">
        <f>IF(D338="X",0,IF(E338="X",0,VLOOKUP(E338,'36'!$K$3:$L$16,2,FALSE)))</f>
        <v>#N/A</v>
      </c>
      <c r="P338" s="108" t="e">
        <f t="shared" si="11"/>
        <v>#N/A</v>
      </c>
    </row>
    <row r="339" spans="14:16">
      <c r="N339" s="108">
        <f t="shared" si="10"/>
        <v>0</v>
      </c>
      <c r="O339" s="108" t="e">
        <f>IF(D339="X",0,IF(E339="X",0,VLOOKUP(E339,'36'!$K$3:$L$16,2,FALSE)))</f>
        <v>#N/A</v>
      </c>
      <c r="P339" s="108" t="e">
        <f t="shared" si="11"/>
        <v>#N/A</v>
      </c>
    </row>
    <row r="340" spans="14:16">
      <c r="N340" s="108">
        <f t="shared" si="10"/>
        <v>0</v>
      </c>
      <c r="O340" s="108" t="e">
        <f>IF(D340="X",0,IF(E340="X",0,VLOOKUP(E340,'36'!$K$3:$L$16,2,FALSE)))</f>
        <v>#N/A</v>
      </c>
      <c r="P340" s="108" t="e">
        <f t="shared" si="11"/>
        <v>#N/A</v>
      </c>
    </row>
    <row r="341" spans="14:16">
      <c r="N341" s="108">
        <f t="shared" si="10"/>
        <v>0</v>
      </c>
      <c r="O341" s="108" t="e">
        <f>IF(D341="X",0,IF(E341="X",0,VLOOKUP(E341,'36'!$K$3:$L$16,2,FALSE)))</f>
        <v>#N/A</v>
      </c>
      <c r="P341" s="108" t="e">
        <f t="shared" si="11"/>
        <v>#N/A</v>
      </c>
    </row>
    <row r="342" spans="14:16">
      <c r="N342" s="108">
        <f t="shared" si="10"/>
        <v>0</v>
      </c>
      <c r="O342" s="108" t="e">
        <f>IF(D342="X",0,IF(E342="X",0,VLOOKUP(E342,'36'!$K$3:$L$16,2,FALSE)))</f>
        <v>#N/A</v>
      </c>
      <c r="P342" s="108" t="e">
        <f t="shared" si="11"/>
        <v>#N/A</v>
      </c>
    </row>
    <row r="343" spans="14:16">
      <c r="N343" s="108">
        <f t="shared" si="10"/>
        <v>0</v>
      </c>
      <c r="O343" s="108" t="e">
        <f>IF(D343="X",0,IF(E343="X",0,VLOOKUP(E343,'36'!$K$3:$L$16,2,FALSE)))</f>
        <v>#N/A</v>
      </c>
      <c r="P343" s="108" t="e">
        <f t="shared" si="11"/>
        <v>#N/A</v>
      </c>
    </row>
    <row r="344" spans="14:16">
      <c r="N344" s="108">
        <f t="shared" si="10"/>
        <v>0</v>
      </c>
      <c r="O344" s="108" t="e">
        <f>IF(D344="X",0,IF(E344="X",0,VLOOKUP(E344,'36'!$K$3:$L$16,2,FALSE)))</f>
        <v>#N/A</v>
      </c>
      <c r="P344" s="108" t="e">
        <f t="shared" si="11"/>
        <v>#N/A</v>
      </c>
    </row>
    <row r="345" spans="14:16">
      <c r="N345" s="108">
        <f t="shared" si="10"/>
        <v>0</v>
      </c>
      <c r="O345" s="108" t="e">
        <f>IF(D345="X",0,IF(E345="X",0,VLOOKUP(E345,'36'!$K$3:$L$16,2,FALSE)))</f>
        <v>#N/A</v>
      </c>
      <c r="P345" s="108" t="e">
        <f t="shared" si="11"/>
        <v>#N/A</v>
      </c>
    </row>
    <row r="346" spans="14:16">
      <c r="N346" s="108">
        <f t="shared" si="10"/>
        <v>0</v>
      </c>
      <c r="O346" s="108" t="e">
        <f>IF(D346="X",0,IF(E346="X",0,VLOOKUP(E346,'36'!$K$3:$L$16,2,FALSE)))</f>
        <v>#N/A</v>
      </c>
      <c r="P346" s="108" t="e">
        <f t="shared" si="11"/>
        <v>#N/A</v>
      </c>
    </row>
    <row r="347" spans="14:16">
      <c r="N347" s="108">
        <f t="shared" si="10"/>
        <v>0</v>
      </c>
      <c r="O347" s="108" t="e">
        <f>IF(D347="X",0,IF(E347="X",0,VLOOKUP(E347,'36'!$K$3:$L$16,2,FALSE)))</f>
        <v>#N/A</v>
      </c>
      <c r="P347" s="108" t="e">
        <f t="shared" si="11"/>
        <v>#N/A</v>
      </c>
    </row>
    <row r="348" spans="14:16">
      <c r="N348" s="108">
        <f t="shared" si="10"/>
        <v>0</v>
      </c>
      <c r="O348" s="108" t="e">
        <f>IF(D348="X",0,IF(E348="X",0,VLOOKUP(E348,'36'!$K$3:$L$16,2,FALSE)))</f>
        <v>#N/A</v>
      </c>
      <c r="P348" s="108" t="e">
        <f t="shared" si="11"/>
        <v>#N/A</v>
      </c>
    </row>
    <row r="349" spans="14:16">
      <c r="N349" s="108">
        <f t="shared" si="10"/>
        <v>0</v>
      </c>
      <c r="O349" s="108" t="e">
        <f>IF(D349="X",0,IF(E349="X",0,VLOOKUP(E349,'36'!$K$3:$L$16,2,FALSE)))</f>
        <v>#N/A</v>
      </c>
      <c r="P349" s="108" t="e">
        <f t="shared" si="11"/>
        <v>#N/A</v>
      </c>
    </row>
    <row r="350" spans="14:16">
      <c r="N350" s="108">
        <f t="shared" si="10"/>
        <v>0</v>
      </c>
      <c r="O350" s="108" t="e">
        <f>IF(D350="X",0,IF(E350="X",0,VLOOKUP(E350,'36'!$K$3:$L$16,2,FALSE)))</f>
        <v>#N/A</v>
      </c>
      <c r="P350" s="108" t="e">
        <f t="shared" si="11"/>
        <v>#N/A</v>
      </c>
    </row>
    <row r="351" spans="14:16">
      <c r="N351" s="108">
        <f t="shared" si="10"/>
        <v>0</v>
      </c>
      <c r="O351" s="108" t="e">
        <f>IF(D351="X",0,IF(E351="X",0,VLOOKUP(E351,'36'!$K$3:$L$16,2,FALSE)))</f>
        <v>#N/A</v>
      </c>
      <c r="P351" s="108" t="e">
        <f t="shared" si="11"/>
        <v>#N/A</v>
      </c>
    </row>
    <row r="352" spans="14:16">
      <c r="N352" s="108">
        <f t="shared" si="10"/>
        <v>0</v>
      </c>
      <c r="O352" s="108" t="e">
        <f>IF(D352="X",0,IF(E352="X",0,VLOOKUP(E352,'36'!$K$3:$L$16,2,FALSE)))</f>
        <v>#N/A</v>
      </c>
      <c r="P352" s="108" t="e">
        <f t="shared" si="11"/>
        <v>#N/A</v>
      </c>
    </row>
    <row r="353" spans="14:16">
      <c r="N353" s="108">
        <f t="shared" si="10"/>
        <v>0</v>
      </c>
      <c r="O353" s="108" t="e">
        <f>IF(D353="X",0,IF(E353="X",0,VLOOKUP(E353,'36'!$K$3:$L$16,2,FALSE)))</f>
        <v>#N/A</v>
      </c>
      <c r="P353" s="108" t="e">
        <f t="shared" si="11"/>
        <v>#N/A</v>
      </c>
    </row>
    <row r="354" spans="14:16">
      <c r="N354" s="108">
        <f t="shared" si="10"/>
        <v>0</v>
      </c>
      <c r="O354" s="108" t="e">
        <f>IF(D354="X",0,IF(E354="X",0,VLOOKUP(E354,'36'!$K$3:$L$16,2,FALSE)))</f>
        <v>#N/A</v>
      </c>
      <c r="P354" s="108" t="e">
        <f t="shared" si="11"/>
        <v>#N/A</v>
      </c>
    </row>
    <row r="355" spans="14:16">
      <c r="N355" s="108">
        <f t="shared" si="10"/>
        <v>0</v>
      </c>
      <c r="O355" s="108" t="e">
        <f>IF(D355="X",0,IF(E355="X",0,VLOOKUP(E355,'36'!$K$3:$L$16,2,FALSE)))</f>
        <v>#N/A</v>
      </c>
      <c r="P355" s="108" t="e">
        <f t="shared" si="11"/>
        <v>#N/A</v>
      </c>
    </row>
    <row r="356" spans="14:16">
      <c r="N356" s="108">
        <f t="shared" si="10"/>
        <v>0</v>
      </c>
      <c r="O356" s="108" t="e">
        <f>IF(D356="X",0,IF(E356="X",0,VLOOKUP(E356,'36'!$K$3:$L$16,2,FALSE)))</f>
        <v>#N/A</v>
      </c>
      <c r="P356" s="108" t="e">
        <f t="shared" si="11"/>
        <v>#N/A</v>
      </c>
    </row>
    <row r="357" spans="14:16">
      <c r="N357" s="108">
        <f t="shared" si="10"/>
        <v>0</v>
      </c>
      <c r="O357" s="108" t="e">
        <f>IF(D357="X",0,IF(E357="X",0,VLOOKUP(E357,'36'!$K$3:$L$16,2,FALSE)))</f>
        <v>#N/A</v>
      </c>
      <c r="P357" s="108" t="e">
        <f t="shared" si="11"/>
        <v>#N/A</v>
      </c>
    </row>
    <row r="358" spans="14:16">
      <c r="N358" s="108">
        <f t="shared" si="10"/>
        <v>0</v>
      </c>
      <c r="O358" s="108" t="e">
        <f>IF(D358="X",0,IF(E358="X",0,VLOOKUP(E358,'36'!$K$3:$L$16,2,FALSE)))</f>
        <v>#N/A</v>
      </c>
      <c r="P358" s="108" t="e">
        <f t="shared" si="11"/>
        <v>#N/A</v>
      </c>
    </row>
    <row r="359" spans="14:16">
      <c r="N359" s="108">
        <f t="shared" si="10"/>
        <v>0</v>
      </c>
      <c r="O359" s="108" t="e">
        <f>IF(D359="X",0,IF(E359="X",0,VLOOKUP(E359,'36'!$K$3:$L$16,2,FALSE)))</f>
        <v>#N/A</v>
      </c>
      <c r="P359" s="108" t="e">
        <f t="shared" si="11"/>
        <v>#N/A</v>
      </c>
    </row>
    <row r="360" spans="14:16">
      <c r="N360" s="108">
        <f t="shared" si="10"/>
        <v>0</v>
      </c>
      <c r="O360" s="108" t="e">
        <f>IF(D360="X",0,IF(E360="X",0,VLOOKUP(E360,'36'!$K$3:$L$16,2,FALSE)))</f>
        <v>#N/A</v>
      </c>
      <c r="P360" s="108" t="e">
        <f t="shared" si="11"/>
        <v>#N/A</v>
      </c>
    </row>
    <row r="361" spans="14:16">
      <c r="N361" s="108">
        <f t="shared" si="10"/>
        <v>0</v>
      </c>
      <c r="O361" s="108" t="e">
        <f>IF(D361="X",0,IF(E361="X",0,VLOOKUP(E361,'36'!$K$3:$L$16,2,FALSE)))</f>
        <v>#N/A</v>
      </c>
      <c r="P361" s="108" t="e">
        <f t="shared" si="11"/>
        <v>#N/A</v>
      </c>
    </row>
    <row r="362" spans="14:16">
      <c r="N362" s="108">
        <f t="shared" si="10"/>
        <v>0</v>
      </c>
      <c r="O362" s="108" t="e">
        <f>IF(D362="X",0,IF(E362="X",0,VLOOKUP(E362,'36'!$K$3:$L$16,2,FALSE)))</f>
        <v>#N/A</v>
      </c>
      <c r="P362" s="108" t="e">
        <f t="shared" si="11"/>
        <v>#N/A</v>
      </c>
    </row>
    <row r="363" spans="14:16">
      <c r="N363" s="108">
        <f t="shared" si="10"/>
        <v>0</v>
      </c>
      <c r="O363" s="108" t="e">
        <f>IF(D363="X",0,IF(E363="X",0,VLOOKUP(E363,'36'!$K$3:$L$16,2,FALSE)))</f>
        <v>#N/A</v>
      </c>
      <c r="P363" s="108" t="e">
        <f t="shared" si="11"/>
        <v>#N/A</v>
      </c>
    </row>
    <row r="364" spans="14:16">
      <c r="N364" s="108">
        <f t="shared" si="10"/>
        <v>0</v>
      </c>
      <c r="O364" s="108" t="e">
        <f>IF(D364="X",0,IF(E364="X",0,VLOOKUP(E364,'36'!$K$3:$L$16,2,FALSE)))</f>
        <v>#N/A</v>
      </c>
      <c r="P364" s="108" t="e">
        <f t="shared" si="11"/>
        <v>#N/A</v>
      </c>
    </row>
    <row r="365" spans="14:16">
      <c r="N365" s="108">
        <f t="shared" si="10"/>
        <v>0</v>
      </c>
      <c r="O365" s="108" t="e">
        <f>IF(D365="X",0,IF(E365="X",0,VLOOKUP(E365,'36'!$K$3:$L$16,2,FALSE)))</f>
        <v>#N/A</v>
      </c>
      <c r="P365" s="108" t="e">
        <f t="shared" si="11"/>
        <v>#N/A</v>
      </c>
    </row>
    <row r="366" spans="14:16">
      <c r="N366" s="108">
        <f t="shared" si="10"/>
        <v>0</v>
      </c>
      <c r="O366" s="108" t="e">
        <f>IF(D366="X",0,IF(E366="X",0,VLOOKUP(E366,'36'!$K$3:$L$16,2,FALSE)))</f>
        <v>#N/A</v>
      </c>
      <c r="P366" s="108" t="e">
        <f t="shared" si="11"/>
        <v>#N/A</v>
      </c>
    </row>
    <row r="367" spans="14:16">
      <c r="N367" s="108">
        <f t="shared" si="10"/>
        <v>0</v>
      </c>
      <c r="O367" s="108" t="e">
        <f>IF(D367="X",0,IF(E367="X",0,VLOOKUP(E367,'36'!$K$3:$L$16,2,FALSE)))</f>
        <v>#N/A</v>
      </c>
      <c r="P367" s="108" t="e">
        <f t="shared" si="11"/>
        <v>#N/A</v>
      </c>
    </row>
    <row r="368" spans="14:16">
      <c r="N368" s="108">
        <f t="shared" si="10"/>
        <v>0</v>
      </c>
      <c r="O368" s="108" t="e">
        <f>IF(D368="X",0,IF(E368="X",0,VLOOKUP(E368,'36'!$K$3:$L$16,2,FALSE)))</f>
        <v>#N/A</v>
      </c>
      <c r="P368" s="108" t="e">
        <f t="shared" si="11"/>
        <v>#N/A</v>
      </c>
    </row>
    <row r="369" spans="14:16">
      <c r="N369" s="108">
        <f t="shared" si="10"/>
        <v>0</v>
      </c>
      <c r="O369" s="108" t="e">
        <f>IF(D369="X",0,IF(E369="X",0,VLOOKUP(E369,'36'!$K$3:$L$16,2,FALSE)))</f>
        <v>#N/A</v>
      </c>
      <c r="P369" s="108" t="e">
        <f t="shared" si="11"/>
        <v>#N/A</v>
      </c>
    </row>
    <row r="370" spans="14:16">
      <c r="N370" s="108">
        <f t="shared" si="10"/>
        <v>0</v>
      </c>
      <c r="O370" s="108" t="e">
        <f>IF(D370="X",0,IF(E370="X",0,VLOOKUP(E370,'36'!$K$3:$L$16,2,FALSE)))</f>
        <v>#N/A</v>
      </c>
      <c r="P370" s="108" t="e">
        <f t="shared" si="11"/>
        <v>#N/A</v>
      </c>
    </row>
    <row r="371" spans="14:16">
      <c r="N371" s="108">
        <f t="shared" si="10"/>
        <v>0</v>
      </c>
      <c r="O371" s="108" t="e">
        <f>IF(D371="X",0,IF(E371="X",0,VLOOKUP(E371,'36'!$K$3:$L$16,2,FALSE)))</f>
        <v>#N/A</v>
      </c>
      <c r="P371" s="108" t="e">
        <f t="shared" si="11"/>
        <v>#N/A</v>
      </c>
    </row>
    <row r="372" spans="14:16">
      <c r="N372" s="108">
        <f t="shared" si="10"/>
        <v>0</v>
      </c>
      <c r="O372" s="108" t="e">
        <f>IF(D372="X",0,IF(E372="X",0,VLOOKUP(E372,'36'!$K$3:$L$16,2,FALSE)))</f>
        <v>#N/A</v>
      </c>
      <c r="P372" s="108" t="e">
        <f t="shared" si="11"/>
        <v>#N/A</v>
      </c>
    </row>
    <row r="373" spans="14:16">
      <c r="N373" s="108">
        <f t="shared" si="10"/>
        <v>0</v>
      </c>
      <c r="O373" s="108" t="e">
        <f>IF(D373="X",0,IF(E373="X",0,VLOOKUP(E373,'36'!$K$3:$L$16,2,FALSE)))</f>
        <v>#N/A</v>
      </c>
      <c r="P373" s="108" t="e">
        <f t="shared" si="11"/>
        <v>#N/A</v>
      </c>
    </row>
    <row r="374" spans="14:16">
      <c r="N374" s="108">
        <f t="shared" si="10"/>
        <v>0</v>
      </c>
      <c r="O374" s="108" t="e">
        <f>IF(D374="X",0,IF(E374="X",0,VLOOKUP(E374,'36'!$K$3:$L$16,2,FALSE)))</f>
        <v>#N/A</v>
      </c>
      <c r="P374" s="108" t="e">
        <f t="shared" si="11"/>
        <v>#N/A</v>
      </c>
    </row>
    <row r="375" spans="14:16">
      <c r="N375" s="108">
        <f t="shared" si="10"/>
        <v>0</v>
      </c>
      <c r="O375" s="108" t="e">
        <f>IF(D375="X",0,IF(E375="X",0,VLOOKUP(E375,'36'!$K$3:$L$16,2,FALSE)))</f>
        <v>#N/A</v>
      </c>
      <c r="P375" s="108" t="e">
        <f t="shared" si="11"/>
        <v>#N/A</v>
      </c>
    </row>
    <row r="376" spans="14:16">
      <c r="N376" s="108">
        <f t="shared" si="10"/>
        <v>0</v>
      </c>
      <c r="O376" s="108" t="e">
        <f>IF(D376="X",0,IF(E376="X",0,VLOOKUP(E376,'36'!$K$3:$L$16,2,FALSE)))</f>
        <v>#N/A</v>
      </c>
      <c r="P376" s="108" t="e">
        <f t="shared" si="11"/>
        <v>#N/A</v>
      </c>
    </row>
    <row r="377" spans="14:16">
      <c r="N377" s="108">
        <f t="shared" si="10"/>
        <v>0</v>
      </c>
      <c r="O377" s="108" t="e">
        <f>IF(D377="X",0,IF(E377="X",0,VLOOKUP(E377,'36'!$K$3:$L$16,2,FALSE)))</f>
        <v>#N/A</v>
      </c>
      <c r="P377" s="108" t="e">
        <f t="shared" si="11"/>
        <v>#N/A</v>
      </c>
    </row>
    <row r="378" spans="14:16">
      <c r="N378" s="108">
        <f t="shared" si="10"/>
        <v>0</v>
      </c>
      <c r="O378" s="108" t="e">
        <f>IF(D378="X",0,IF(E378="X",0,VLOOKUP(E378,'36'!$K$3:$L$16,2,FALSE)))</f>
        <v>#N/A</v>
      </c>
      <c r="P378" s="108" t="e">
        <f t="shared" si="11"/>
        <v>#N/A</v>
      </c>
    </row>
    <row r="379" spans="14:16">
      <c r="N379" s="108">
        <f t="shared" si="10"/>
        <v>0</v>
      </c>
      <c r="O379" s="108" t="e">
        <f>IF(D379="X",0,IF(E379="X",0,VLOOKUP(E379,'36'!$K$3:$L$16,2,FALSE)))</f>
        <v>#N/A</v>
      </c>
      <c r="P379" s="108" t="e">
        <f t="shared" si="11"/>
        <v>#N/A</v>
      </c>
    </row>
    <row r="380" spans="14:16">
      <c r="N380" s="108">
        <f t="shared" si="10"/>
        <v>0</v>
      </c>
      <c r="O380" s="108" t="e">
        <f>IF(D380="X",0,IF(E380="X",0,VLOOKUP(E380,'36'!$K$3:$L$16,2,FALSE)))</f>
        <v>#N/A</v>
      </c>
      <c r="P380" s="108" t="e">
        <f t="shared" si="11"/>
        <v>#N/A</v>
      </c>
    </row>
    <row r="381" spans="14:16">
      <c r="N381" s="108">
        <f t="shared" si="10"/>
        <v>0</v>
      </c>
      <c r="O381" s="108" t="e">
        <f>IF(D381="X",0,IF(E381="X",0,VLOOKUP(E381,'36'!$K$3:$L$16,2,FALSE)))</f>
        <v>#N/A</v>
      </c>
      <c r="P381" s="108" t="e">
        <f t="shared" si="11"/>
        <v>#N/A</v>
      </c>
    </row>
    <row r="382" spans="14:16">
      <c r="N382" s="108">
        <f t="shared" si="10"/>
        <v>0</v>
      </c>
      <c r="O382" s="108" t="e">
        <f>IF(D382="X",0,IF(E382="X",0,VLOOKUP(E382,'36'!$K$3:$L$16,2,FALSE)))</f>
        <v>#N/A</v>
      </c>
      <c r="P382" s="108" t="e">
        <f t="shared" si="11"/>
        <v>#N/A</v>
      </c>
    </row>
    <row r="383" spans="14:16">
      <c r="N383" s="108">
        <f t="shared" si="10"/>
        <v>0</v>
      </c>
      <c r="O383" s="108" t="e">
        <f>IF(D383="X",0,IF(E383="X",0,VLOOKUP(E383,'36'!$K$3:$L$16,2,FALSE)))</f>
        <v>#N/A</v>
      </c>
      <c r="P383" s="108" t="e">
        <f t="shared" si="11"/>
        <v>#N/A</v>
      </c>
    </row>
    <row r="384" spans="14:16">
      <c r="N384" s="108">
        <f t="shared" si="10"/>
        <v>0</v>
      </c>
      <c r="O384" s="108" t="e">
        <f>IF(D384="X",0,IF(E384="X",0,VLOOKUP(E384,'36'!$K$3:$L$16,2,FALSE)))</f>
        <v>#N/A</v>
      </c>
      <c r="P384" s="108" t="e">
        <f t="shared" si="11"/>
        <v>#N/A</v>
      </c>
    </row>
    <row r="385" spans="14:16">
      <c r="N385" s="108">
        <f t="shared" si="10"/>
        <v>0</v>
      </c>
      <c r="O385" s="108" t="e">
        <f>IF(D385="X",0,IF(E385="X",0,VLOOKUP(E385,'36'!$K$3:$L$16,2,FALSE)))</f>
        <v>#N/A</v>
      </c>
      <c r="P385" s="108" t="e">
        <f t="shared" si="11"/>
        <v>#N/A</v>
      </c>
    </row>
    <row r="386" spans="14:16">
      <c r="N386" s="108">
        <f t="shared" si="10"/>
        <v>0</v>
      </c>
      <c r="O386" s="108" t="e">
        <f>IF(D386="X",0,IF(E386="X",0,VLOOKUP(E386,'36'!$K$3:$L$16,2,FALSE)))</f>
        <v>#N/A</v>
      </c>
      <c r="P386" s="108" t="e">
        <f t="shared" si="11"/>
        <v>#N/A</v>
      </c>
    </row>
    <row r="387" spans="14:16">
      <c r="N387" s="108">
        <f t="shared" si="10"/>
        <v>0</v>
      </c>
      <c r="O387" s="108" t="e">
        <f>IF(D387="X",0,IF(E387="X",0,VLOOKUP(E387,'36'!$K$3:$L$16,2,FALSE)))</f>
        <v>#N/A</v>
      </c>
      <c r="P387" s="108" t="e">
        <f t="shared" si="11"/>
        <v>#N/A</v>
      </c>
    </row>
    <row r="388" spans="14:16">
      <c r="N388" s="108">
        <f t="shared" ref="N388:N451" si="12">SUM(F388:M388)</f>
        <v>0</v>
      </c>
      <c r="O388" s="108" t="e">
        <f>IF(D388="X",0,IF(E388="X",0,VLOOKUP(E388,'36'!$K$3:$L$16,2,FALSE)))</f>
        <v>#N/A</v>
      </c>
      <c r="P388" s="108" t="e">
        <f t="shared" ref="P388:P451" si="13">N388*O388</f>
        <v>#N/A</v>
      </c>
    </row>
    <row r="389" spans="14:16">
      <c r="N389" s="108">
        <f t="shared" si="12"/>
        <v>0</v>
      </c>
      <c r="O389" s="108" t="e">
        <f>IF(D389="X",0,IF(E389="X",0,VLOOKUP(E389,'36'!$K$3:$L$16,2,FALSE)))</f>
        <v>#N/A</v>
      </c>
      <c r="P389" s="108" t="e">
        <f t="shared" si="13"/>
        <v>#N/A</v>
      </c>
    </row>
    <row r="390" spans="14:16">
      <c r="N390" s="108">
        <f t="shared" si="12"/>
        <v>0</v>
      </c>
      <c r="O390" s="108" t="e">
        <f>IF(D390="X",0,IF(E390="X",0,VLOOKUP(E390,'36'!$K$3:$L$16,2,FALSE)))</f>
        <v>#N/A</v>
      </c>
      <c r="P390" s="108" t="e">
        <f t="shared" si="13"/>
        <v>#N/A</v>
      </c>
    </row>
    <row r="391" spans="14:16">
      <c r="N391" s="108">
        <f t="shared" si="12"/>
        <v>0</v>
      </c>
      <c r="O391" s="108" t="e">
        <f>IF(D391="X",0,IF(E391="X",0,VLOOKUP(E391,'36'!$K$3:$L$16,2,FALSE)))</f>
        <v>#N/A</v>
      </c>
      <c r="P391" s="108" t="e">
        <f t="shared" si="13"/>
        <v>#N/A</v>
      </c>
    </row>
    <row r="392" spans="14:16">
      <c r="N392" s="108">
        <f t="shared" si="12"/>
        <v>0</v>
      </c>
      <c r="O392" s="108" t="e">
        <f>IF(D392="X",0,IF(E392="X",0,VLOOKUP(E392,'36'!$K$3:$L$16,2,FALSE)))</f>
        <v>#N/A</v>
      </c>
      <c r="P392" s="108" t="e">
        <f t="shared" si="13"/>
        <v>#N/A</v>
      </c>
    </row>
    <row r="393" spans="14:16">
      <c r="N393" s="108">
        <f t="shared" si="12"/>
        <v>0</v>
      </c>
      <c r="O393" s="108" t="e">
        <f>IF(D393="X",0,IF(E393="X",0,VLOOKUP(E393,'36'!$K$3:$L$16,2,FALSE)))</f>
        <v>#N/A</v>
      </c>
      <c r="P393" s="108" t="e">
        <f t="shared" si="13"/>
        <v>#N/A</v>
      </c>
    </row>
    <row r="394" spans="14:16">
      <c r="N394" s="108">
        <f t="shared" si="12"/>
        <v>0</v>
      </c>
      <c r="O394" s="108" t="e">
        <f>IF(D394="X",0,IF(E394="X",0,VLOOKUP(E394,'36'!$K$3:$L$16,2,FALSE)))</f>
        <v>#N/A</v>
      </c>
      <c r="P394" s="108" t="e">
        <f t="shared" si="13"/>
        <v>#N/A</v>
      </c>
    </row>
    <row r="395" spans="14:16">
      <c r="N395" s="108">
        <f t="shared" si="12"/>
        <v>0</v>
      </c>
      <c r="O395" s="108" t="e">
        <f>IF(D395="X",0,IF(E395="X",0,VLOOKUP(E395,'36'!$K$3:$L$16,2,FALSE)))</f>
        <v>#N/A</v>
      </c>
      <c r="P395" s="108" t="e">
        <f t="shared" si="13"/>
        <v>#N/A</v>
      </c>
    </row>
    <row r="396" spans="14:16">
      <c r="N396" s="108">
        <f t="shared" si="12"/>
        <v>0</v>
      </c>
      <c r="O396" s="108" t="e">
        <f>IF(D396="X",0,IF(E396="X",0,VLOOKUP(E396,'36'!$K$3:$L$16,2,FALSE)))</f>
        <v>#N/A</v>
      </c>
      <c r="P396" s="108" t="e">
        <f t="shared" si="13"/>
        <v>#N/A</v>
      </c>
    </row>
    <row r="397" spans="14:16">
      <c r="N397" s="108">
        <f t="shared" si="12"/>
        <v>0</v>
      </c>
      <c r="O397" s="108" t="e">
        <f>IF(D397="X",0,IF(E397="X",0,VLOOKUP(E397,'36'!$K$3:$L$16,2,FALSE)))</f>
        <v>#N/A</v>
      </c>
      <c r="P397" s="108" t="e">
        <f t="shared" si="13"/>
        <v>#N/A</v>
      </c>
    </row>
    <row r="398" spans="14:16">
      <c r="N398" s="108">
        <f t="shared" si="12"/>
        <v>0</v>
      </c>
      <c r="O398" s="108" t="e">
        <f>IF(D398="X",0,IF(E398="X",0,VLOOKUP(E398,'36'!$K$3:$L$16,2,FALSE)))</f>
        <v>#N/A</v>
      </c>
      <c r="P398" s="108" t="e">
        <f t="shared" si="13"/>
        <v>#N/A</v>
      </c>
    </row>
    <row r="399" spans="14:16">
      <c r="N399" s="108">
        <f t="shared" si="12"/>
        <v>0</v>
      </c>
      <c r="O399" s="108" t="e">
        <f>IF(D399="X",0,IF(E399="X",0,VLOOKUP(E399,'36'!$K$3:$L$16,2,FALSE)))</f>
        <v>#N/A</v>
      </c>
      <c r="P399" s="108" t="e">
        <f t="shared" si="13"/>
        <v>#N/A</v>
      </c>
    </row>
    <row r="400" spans="14:16">
      <c r="N400" s="108">
        <f t="shared" si="12"/>
        <v>0</v>
      </c>
      <c r="O400" s="108" t="e">
        <f>IF(D400="X",0,IF(E400="X",0,VLOOKUP(E400,'36'!$K$3:$L$16,2,FALSE)))</f>
        <v>#N/A</v>
      </c>
      <c r="P400" s="108" t="e">
        <f t="shared" si="13"/>
        <v>#N/A</v>
      </c>
    </row>
    <row r="401" spans="14:16">
      <c r="N401" s="108">
        <f t="shared" si="12"/>
        <v>0</v>
      </c>
      <c r="O401" s="108" t="e">
        <f>IF(D401="X",0,IF(E401="X",0,VLOOKUP(E401,'36'!$K$3:$L$16,2,FALSE)))</f>
        <v>#N/A</v>
      </c>
      <c r="P401" s="108" t="e">
        <f t="shared" si="13"/>
        <v>#N/A</v>
      </c>
    </row>
    <row r="402" spans="14:16">
      <c r="N402" s="108">
        <f t="shared" si="12"/>
        <v>0</v>
      </c>
      <c r="O402" s="108" t="e">
        <f>IF(D402="X",0,IF(E402="X",0,VLOOKUP(E402,'36'!$K$3:$L$16,2,FALSE)))</f>
        <v>#N/A</v>
      </c>
      <c r="P402" s="108" t="e">
        <f t="shared" si="13"/>
        <v>#N/A</v>
      </c>
    </row>
    <row r="403" spans="14:16">
      <c r="N403" s="108">
        <f t="shared" si="12"/>
        <v>0</v>
      </c>
      <c r="O403" s="108" t="e">
        <f>IF(D403="X",0,IF(E403="X",0,VLOOKUP(E403,'36'!$K$3:$L$16,2,FALSE)))</f>
        <v>#N/A</v>
      </c>
      <c r="P403" s="108" t="e">
        <f t="shared" si="13"/>
        <v>#N/A</v>
      </c>
    </row>
    <row r="404" spans="14:16">
      <c r="N404" s="108">
        <f t="shared" si="12"/>
        <v>0</v>
      </c>
      <c r="O404" s="108" t="e">
        <f>IF(D404="X",0,IF(E404="X",0,VLOOKUP(E404,'36'!$K$3:$L$16,2,FALSE)))</f>
        <v>#N/A</v>
      </c>
      <c r="P404" s="108" t="e">
        <f t="shared" si="13"/>
        <v>#N/A</v>
      </c>
    </row>
    <row r="405" spans="14:16">
      <c r="N405" s="108">
        <f t="shared" si="12"/>
        <v>0</v>
      </c>
      <c r="O405" s="108" t="e">
        <f>IF(D405="X",0,IF(E405="X",0,VLOOKUP(E405,'36'!$K$3:$L$16,2,FALSE)))</f>
        <v>#N/A</v>
      </c>
      <c r="P405" s="108" t="e">
        <f t="shared" si="13"/>
        <v>#N/A</v>
      </c>
    </row>
    <row r="406" spans="14:16">
      <c r="N406" s="108">
        <f t="shared" si="12"/>
        <v>0</v>
      </c>
      <c r="O406" s="108" t="e">
        <f>IF(D406="X",0,IF(E406="X",0,VLOOKUP(E406,'36'!$K$3:$L$16,2,FALSE)))</f>
        <v>#N/A</v>
      </c>
      <c r="P406" s="108" t="e">
        <f t="shared" si="13"/>
        <v>#N/A</v>
      </c>
    </row>
    <row r="407" spans="14:16">
      <c r="N407" s="108">
        <f t="shared" si="12"/>
        <v>0</v>
      </c>
      <c r="O407" s="108" t="e">
        <f>IF(D407="X",0,IF(E407="X",0,VLOOKUP(E407,'36'!$K$3:$L$16,2,FALSE)))</f>
        <v>#N/A</v>
      </c>
      <c r="P407" s="108" t="e">
        <f t="shared" si="13"/>
        <v>#N/A</v>
      </c>
    </row>
    <row r="408" spans="14:16">
      <c r="N408" s="108">
        <f t="shared" si="12"/>
        <v>0</v>
      </c>
      <c r="O408" s="108" t="e">
        <f>IF(D408="X",0,IF(E408="X",0,VLOOKUP(E408,'36'!$K$3:$L$16,2,FALSE)))</f>
        <v>#N/A</v>
      </c>
      <c r="P408" s="108" t="e">
        <f t="shared" si="13"/>
        <v>#N/A</v>
      </c>
    </row>
    <row r="409" spans="14:16">
      <c r="N409" s="108">
        <f t="shared" si="12"/>
        <v>0</v>
      </c>
      <c r="O409" s="108" t="e">
        <f>IF(D409="X",0,IF(E409="X",0,VLOOKUP(E409,'36'!$K$3:$L$16,2,FALSE)))</f>
        <v>#N/A</v>
      </c>
      <c r="P409" s="108" t="e">
        <f t="shared" si="13"/>
        <v>#N/A</v>
      </c>
    </row>
    <row r="410" spans="14:16">
      <c r="N410" s="108">
        <f t="shared" si="12"/>
        <v>0</v>
      </c>
      <c r="O410" s="108" t="e">
        <f>IF(D410="X",0,IF(E410="X",0,VLOOKUP(E410,'36'!$K$3:$L$16,2,FALSE)))</f>
        <v>#N/A</v>
      </c>
      <c r="P410" s="108" t="e">
        <f t="shared" si="13"/>
        <v>#N/A</v>
      </c>
    </row>
    <row r="411" spans="14:16">
      <c r="N411" s="108">
        <f t="shared" si="12"/>
        <v>0</v>
      </c>
      <c r="O411" s="108" t="e">
        <f>IF(D411="X",0,IF(E411="X",0,VLOOKUP(E411,'36'!$K$3:$L$16,2,FALSE)))</f>
        <v>#N/A</v>
      </c>
      <c r="P411" s="108" t="e">
        <f t="shared" si="13"/>
        <v>#N/A</v>
      </c>
    </row>
    <row r="412" spans="14:16">
      <c r="N412" s="108">
        <f t="shared" si="12"/>
        <v>0</v>
      </c>
      <c r="O412" s="108" t="e">
        <f>IF(D412="X",0,IF(E412="X",0,VLOOKUP(E412,'36'!$K$3:$L$16,2,FALSE)))</f>
        <v>#N/A</v>
      </c>
      <c r="P412" s="108" t="e">
        <f t="shared" si="13"/>
        <v>#N/A</v>
      </c>
    </row>
    <row r="413" spans="14:16">
      <c r="N413" s="108">
        <f t="shared" si="12"/>
        <v>0</v>
      </c>
      <c r="O413" s="108" t="e">
        <f>IF(D413="X",0,IF(E413="X",0,VLOOKUP(E413,'36'!$K$3:$L$16,2,FALSE)))</f>
        <v>#N/A</v>
      </c>
      <c r="P413" s="108" t="e">
        <f t="shared" si="13"/>
        <v>#N/A</v>
      </c>
    </row>
    <row r="414" spans="14:16">
      <c r="N414" s="108">
        <f t="shared" si="12"/>
        <v>0</v>
      </c>
      <c r="O414" s="108" t="e">
        <f>IF(D414="X",0,IF(E414="X",0,VLOOKUP(E414,'36'!$K$3:$L$16,2,FALSE)))</f>
        <v>#N/A</v>
      </c>
      <c r="P414" s="108" t="e">
        <f t="shared" si="13"/>
        <v>#N/A</v>
      </c>
    </row>
    <row r="415" spans="14:16">
      <c r="N415" s="108">
        <f t="shared" si="12"/>
        <v>0</v>
      </c>
      <c r="O415" s="108" t="e">
        <f>IF(D415="X",0,IF(E415="X",0,VLOOKUP(E415,'36'!$K$3:$L$16,2,FALSE)))</f>
        <v>#N/A</v>
      </c>
      <c r="P415" s="108" t="e">
        <f t="shared" si="13"/>
        <v>#N/A</v>
      </c>
    </row>
    <row r="416" spans="14:16">
      <c r="N416" s="108">
        <f t="shared" si="12"/>
        <v>0</v>
      </c>
      <c r="O416" s="108" t="e">
        <f>IF(D416="X",0,IF(E416="X",0,VLOOKUP(E416,'36'!$K$3:$L$16,2,FALSE)))</f>
        <v>#N/A</v>
      </c>
      <c r="P416" s="108" t="e">
        <f t="shared" si="13"/>
        <v>#N/A</v>
      </c>
    </row>
    <row r="417" spans="14:16">
      <c r="N417" s="108">
        <f t="shared" si="12"/>
        <v>0</v>
      </c>
      <c r="O417" s="108" t="e">
        <f>IF(D417="X",0,IF(E417="X",0,VLOOKUP(E417,'36'!$K$3:$L$16,2,FALSE)))</f>
        <v>#N/A</v>
      </c>
      <c r="P417" s="108" t="e">
        <f t="shared" si="13"/>
        <v>#N/A</v>
      </c>
    </row>
    <row r="418" spans="14:16">
      <c r="N418" s="108">
        <f t="shared" si="12"/>
        <v>0</v>
      </c>
      <c r="O418" s="108" t="e">
        <f>IF(D418="X",0,IF(E418="X",0,VLOOKUP(E418,'36'!$K$3:$L$16,2,FALSE)))</f>
        <v>#N/A</v>
      </c>
      <c r="P418" s="108" t="e">
        <f t="shared" si="13"/>
        <v>#N/A</v>
      </c>
    </row>
    <row r="419" spans="14:16">
      <c r="N419" s="108">
        <f t="shared" si="12"/>
        <v>0</v>
      </c>
      <c r="O419" s="108" t="e">
        <f>IF(D419="X",0,IF(E419="X",0,VLOOKUP(E419,'36'!$K$3:$L$16,2,FALSE)))</f>
        <v>#N/A</v>
      </c>
      <c r="P419" s="108" t="e">
        <f t="shared" si="13"/>
        <v>#N/A</v>
      </c>
    </row>
    <row r="420" spans="14:16">
      <c r="N420" s="108">
        <f t="shared" si="12"/>
        <v>0</v>
      </c>
      <c r="O420" s="108" t="e">
        <f>IF(D420="X",0,IF(E420="X",0,VLOOKUP(E420,'36'!$K$3:$L$16,2,FALSE)))</f>
        <v>#N/A</v>
      </c>
      <c r="P420" s="108" t="e">
        <f t="shared" si="13"/>
        <v>#N/A</v>
      </c>
    </row>
    <row r="421" spans="14:16">
      <c r="N421" s="108">
        <f t="shared" si="12"/>
        <v>0</v>
      </c>
      <c r="O421" s="108" t="e">
        <f>IF(D421="X",0,IF(E421="X",0,VLOOKUP(E421,'36'!$K$3:$L$16,2,FALSE)))</f>
        <v>#N/A</v>
      </c>
      <c r="P421" s="108" t="e">
        <f t="shared" si="13"/>
        <v>#N/A</v>
      </c>
    </row>
    <row r="422" spans="14:16">
      <c r="N422" s="108">
        <f t="shared" si="12"/>
        <v>0</v>
      </c>
      <c r="O422" s="108" t="e">
        <f>IF(D422="X",0,IF(E422="X",0,VLOOKUP(E422,'36'!$K$3:$L$16,2,FALSE)))</f>
        <v>#N/A</v>
      </c>
      <c r="P422" s="108" t="e">
        <f t="shared" si="13"/>
        <v>#N/A</v>
      </c>
    </row>
    <row r="423" spans="14:16">
      <c r="N423" s="108">
        <f t="shared" si="12"/>
        <v>0</v>
      </c>
      <c r="O423" s="108" t="e">
        <f>IF(D423="X",0,IF(E423="X",0,VLOOKUP(E423,'36'!$K$3:$L$16,2,FALSE)))</f>
        <v>#N/A</v>
      </c>
      <c r="P423" s="108" t="e">
        <f t="shared" si="13"/>
        <v>#N/A</v>
      </c>
    </row>
    <row r="424" spans="14:16">
      <c r="N424" s="108">
        <f t="shared" si="12"/>
        <v>0</v>
      </c>
      <c r="O424" s="108" t="e">
        <f>IF(D424="X",0,IF(E424="X",0,VLOOKUP(E424,'36'!$K$3:$L$16,2,FALSE)))</f>
        <v>#N/A</v>
      </c>
      <c r="P424" s="108" t="e">
        <f t="shared" si="13"/>
        <v>#N/A</v>
      </c>
    </row>
    <row r="425" spans="14:16">
      <c r="N425" s="108">
        <f t="shared" si="12"/>
        <v>0</v>
      </c>
      <c r="O425" s="108" t="e">
        <f>IF(D425="X",0,IF(E425="X",0,VLOOKUP(E425,'36'!$K$3:$L$16,2,FALSE)))</f>
        <v>#N/A</v>
      </c>
      <c r="P425" s="108" t="e">
        <f t="shared" si="13"/>
        <v>#N/A</v>
      </c>
    </row>
    <row r="426" spans="14:16">
      <c r="N426" s="108">
        <f t="shared" si="12"/>
        <v>0</v>
      </c>
      <c r="O426" s="108" t="e">
        <f>IF(D426="X",0,IF(E426="X",0,VLOOKUP(E426,'36'!$K$3:$L$16,2,FALSE)))</f>
        <v>#N/A</v>
      </c>
      <c r="P426" s="108" t="e">
        <f t="shared" si="13"/>
        <v>#N/A</v>
      </c>
    </row>
    <row r="427" spans="14:16">
      <c r="N427" s="108">
        <f t="shared" si="12"/>
        <v>0</v>
      </c>
      <c r="O427" s="108" t="e">
        <f>IF(D427="X",0,IF(E427="X",0,VLOOKUP(E427,'36'!$K$3:$L$16,2,FALSE)))</f>
        <v>#N/A</v>
      </c>
      <c r="P427" s="108" t="e">
        <f t="shared" si="13"/>
        <v>#N/A</v>
      </c>
    </row>
    <row r="428" spans="14:16">
      <c r="N428" s="108">
        <f t="shared" si="12"/>
        <v>0</v>
      </c>
      <c r="O428" s="108" t="e">
        <f>IF(D428="X",0,IF(E428="X",0,VLOOKUP(E428,'36'!$K$3:$L$16,2,FALSE)))</f>
        <v>#N/A</v>
      </c>
      <c r="P428" s="108" t="e">
        <f t="shared" si="13"/>
        <v>#N/A</v>
      </c>
    </row>
    <row r="429" spans="14:16">
      <c r="N429" s="108">
        <f t="shared" si="12"/>
        <v>0</v>
      </c>
      <c r="O429" s="108" t="e">
        <f>IF(D429="X",0,IF(E429="X",0,VLOOKUP(E429,'36'!$K$3:$L$16,2,FALSE)))</f>
        <v>#N/A</v>
      </c>
      <c r="P429" s="108" t="e">
        <f t="shared" si="13"/>
        <v>#N/A</v>
      </c>
    </row>
    <row r="430" spans="14:16">
      <c r="N430" s="108">
        <f t="shared" si="12"/>
        <v>0</v>
      </c>
      <c r="O430" s="108" t="e">
        <f>IF(D430="X",0,IF(E430="X",0,VLOOKUP(E430,'36'!$K$3:$L$16,2,FALSE)))</f>
        <v>#N/A</v>
      </c>
      <c r="P430" s="108" t="e">
        <f t="shared" si="13"/>
        <v>#N/A</v>
      </c>
    </row>
    <row r="431" spans="14:16">
      <c r="N431" s="108">
        <f t="shared" si="12"/>
        <v>0</v>
      </c>
      <c r="O431" s="108" t="e">
        <f>IF(D431="X",0,IF(E431="X",0,VLOOKUP(E431,'36'!$K$3:$L$16,2,FALSE)))</f>
        <v>#N/A</v>
      </c>
      <c r="P431" s="108" t="e">
        <f t="shared" si="13"/>
        <v>#N/A</v>
      </c>
    </row>
    <row r="432" spans="14:16">
      <c r="N432" s="108">
        <f t="shared" si="12"/>
        <v>0</v>
      </c>
      <c r="O432" s="108" t="e">
        <f>IF(D432="X",0,IF(E432="X",0,VLOOKUP(E432,'36'!$K$3:$L$16,2,FALSE)))</f>
        <v>#N/A</v>
      </c>
      <c r="P432" s="108" t="e">
        <f t="shared" si="13"/>
        <v>#N/A</v>
      </c>
    </row>
    <row r="433" spans="14:16">
      <c r="N433" s="108">
        <f t="shared" si="12"/>
        <v>0</v>
      </c>
      <c r="O433" s="108" t="e">
        <f>IF(D433="X",0,IF(E433="X",0,VLOOKUP(E433,'36'!$K$3:$L$16,2,FALSE)))</f>
        <v>#N/A</v>
      </c>
      <c r="P433" s="108" t="e">
        <f t="shared" si="13"/>
        <v>#N/A</v>
      </c>
    </row>
    <row r="434" spans="14:16">
      <c r="N434" s="108">
        <f t="shared" si="12"/>
        <v>0</v>
      </c>
      <c r="O434" s="108" t="e">
        <f>IF(D434="X",0,IF(E434="X",0,VLOOKUP(E434,'36'!$K$3:$L$16,2,FALSE)))</f>
        <v>#N/A</v>
      </c>
      <c r="P434" s="108" t="e">
        <f t="shared" si="13"/>
        <v>#N/A</v>
      </c>
    </row>
    <row r="435" spans="14:16">
      <c r="N435" s="108">
        <f t="shared" si="12"/>
        <v>0</v>
      </c>
      <c r="O435" s="108" t="e">
        <f>IF(D435="X",0,IF(E435="X",0,VLOOKUP(E435,'36'!$K$3:$L$16,2,FALSE)))</f>
        <v>#N/A</v>
      </c>
      <c r="P435" s="108" t="e">
        <f t="shared" si="13"/>
        <v>#N/A</v>
      </c>
    </row>
    <row r="436" spans="14:16">
      <c r="N436" s="108">
        <f t="shared" si="12"/>
        <v>0</v>
      </c>
      <c r="O436" s="108" t="e">
        <f>IF(D436="X",0,IF(E436="X",0,VLOOKUP(E436,'36'!$K$3:$L$16,2,FALSE)))</f>
        <v>#N/A</v>
      </c>
      <c r="P436" s="108" t="e">
        <f t="shared" si="13"/>
        <v>#N/A</v>
      </c>
    </row>
    <row r="437" spans="14:16">
      <c r="N437" s="108">
        <f t="shared" si="12"/>
        <v>0</v>
      </c>
      <c r="O437" s="108" t="e">
        <f>IF(D437="X",0,IF(E437="X",0,VLOOKUP(E437,'36'!$K$3:$L$16,2,FALSE)))</f>
        <v>#N/A</v>
      </c>
      <c r="P437" s="108" t="e">
        <f t="shared" si="13"/>
        <v>#N/A</v>
      </c>
    </row>
    <row r="438" spans="14:16">
      <c r="N438" s="108">
        <f t="shared" si="12"/>
        <v>0</v>
      </c>
      <c r="O438" s="108" t="e">
        <f>IF(D438="X",0,IF(E438="X",0,VLOOKUP(E438,'36'!$K$3:$L$16,2,FALSE)))</f>
        <v>#N/A</v>
      </c>
      <c r="P438" s="108" t="e">
        <f t="shared" si="13"/>
        <v>#N/A</v>
      </c>
    </row>
    <row r="439" spans="14:16">
      <c r="N439" s="108">
        <f t="shared" si="12"/>
        <v>0</v>
      </c>
      <c r="O439" s="108" t="e">
        <f>IF(D439="X",0,IF(E439="X",0,VLOOKUP(E439,'36'!$K$3:$L$16,2,FALSE)))</f>
        <v>#N/A</v>
      </c>
      <c r="P439" s="108" t="e">
        <f t="shared" si="13"/>
        <v>#N/A</v>
      </c>
    </row>
    <row r="440" spans="14:16">
      <c r="N440" s="108">
        <f t="shared" si="12"/>
        <v>0</v>
      </c>
      <c r="O440" s="108" t="e">
        <f>IF(D440="X",0,IF(E440="X",0,VLOOKUP(E440,'36'!$K$3:$L$16,2,FALSE)))</f>
        <v>#N/A</v>
      </c>
      <c r="P440" s="108" t="e">
        <f t="shared" si="13"/>
        <v>#N/A</v>
      </c>
    </row>
    <row r="441" spans="14:16">
      <c r="N441" s="108">
        <f t="shared" si="12"/>
        <v>0</v>
      </c>
      <c r="O441" s="108" t="e">
        <f>IF(D441="X",0,IF(E441="X",0,VLOOKUP(E441,'36'!$K$3:$L$16,2,FALSE)))</f>
        <v>#N/A</v>
      </c>
      <c r="P441" s="108" t="e">
        <f t="shared" si="13"/>
        <v>#N/A</v>
      </c>
    </row>
    <row r="442" spans="14:16">
      <c r="N442" s="108">
        <f t="shared" si="12"/>
        <v>0</v>
      </c>
      <c r="O442" s="108" t="e">
        <f>IF(D442="X",0,IF(E442="X",0,VLOOKUP(E442,'36'!$K$3:$L$16,2,FALSE)))</f>
        <v>#N/A</v>
      </c>
      <c r="P442" s="108" t="e">
        <f t="shared" si="13"/>
        <v>#N/A</v>
      </c>
    </row>
    <row r="443" spans="14:16">
      <c r="N443" s="108">
        <f t="shared" si="12"/>
        <v>0</v>
      </c>
      <c r="O443" s="108" t="e">
        <f>IF(D443="X",0,IF(E443="X",0,VLOOKUP(E443,'36'!$K$3:$L$16,2,FALSE)))</f>
        <v>#N/A</v>
      </c>
      <c r="P443" s="108" t="e">
        <f t="shared" si="13"/>
        <v>#N/A</v>
      </c>
    </row>
    <row r="444" spans="14:16">
      <c r="N444" s="108">
        <f t="shared" si="12"/>
        <v>0</v>
      </c>
      <c r="O444" s="108" t="e">
        <f>IF(D444="X",0,IF(E444="X",0,VLOOKUP(E444,'36'!$K$3:$L$16,2,FALSE)))</f>
        <v>#N/A</v>
      </c>
      <c r="P444" s="108" t="e">
        <f t="shared" si="13"/>
        <v>#N/A</v>
      </c>
    </row>
    <row r="445" spans="14:16">
      <c r="N445" s="108">
        <f t="shared" si="12"/>
        <v>0</v>
      </c>
      <c r="O445" s="108" t="e">
        <f>IF(D445="X",0,IF(E445="X",0,VLOOKUP(E445,'36'!$K$3:$L$16,2,FALSE)))</f>
        <v>#N/A</v>
      </c>
      <c r="P445" s="108" t="e">
        <f t="shared" si="13"/>
        <v>#N/A</v>
      </c>
    </row>
    <row r="446" spans="14:16">
      <c r="N446" s="108">
        <f t="shared" si="12"/>
        <v>0</v>
      </c>
      <c r="O446" s="108" t="e">
        <f>IF(D446="X",0,IF(E446="X",0,VLOOKUP(E446,'36'!$K$3:$L$16,2,FALSE)))</f>
        <v>#N/A</v>
      </c>
      <c r="P446" s="108" t="e">
        <f t="shared" si="13"/>
        <v>#N/A</v>
      </c>
    </row>
    <row r="447" spans="14:16">
      <c r="N447" s="108">
        <f t="shared" si="12"/>
        <v>0</v>
      </c>
      <c r="O447" s="108" t="e">
        <f>IF(D447="X",0,IF(E447="X",0,VLOOKUP(E447,'36'!$K$3:$L$16,2,FALSE)))</f>
        <v>#N/A</v>
      </c>
      <c r="P447" s="108" t="e">
        <f t="shared" si="13"/>
        <v>#N/A</v>
      </c>
    </row>
    <row r="448" spans="14:16">
      <c r="N448" s="108">
        <f t="shared" si="12"/>
        <v>0</v>
      </c>
      <c r="O448" s="108" t="e">
        <f>IF(D448="X",0,IF(E448="X",0,VLOOKUP(E448,'36'!$K$3:$L$16,2,FALSE)))</f>
        <v>#N/A</v>
      </c>
      <c r="P448" s="108" t="e">
        <f t="shared" si="13"/>
        <v>#N/A</v>
      </c>
    </row>
    <row r="449" spans="14:16">
      <c r="N449" s="108">
        <f t="shared" si="12"/>
        <v>0</v>
      </c>
      <c r="O449" s="108" t="e">
        <f>IF(D449="X",0,IF(E449="X",0,VLOOKUP(E449,'36'!$K$3:$L$16,2,FALSE)))</f>
        <v>#N/A</v>
      </c>
      <c r="P449" s="108" t="e">
        <f t="shared" si="13"/>
        <v>#N/A</v>
      </c>
    </row>
    <row r="450" spans="14:16">
      <c r="N450" s="108">
        <f t="shared" si="12"/>
        <v>0</v>
      </c>
      <c r="O450" s="108" t="e">
        <f>IF(D450="X",0,IF(E450="X",0,VLOOKUP(E450,'36'!$K$3:$L$16,2,FALSE)))</f>
        <v>#N/A</v>
      </c>
      <c r="P450" s="108" t="e">
        <f t="shared" si="13"/>
        <v>#N/A</v>
      </c>
    </row>
    <row r="451" spans="14:16">
      <c r="N451" s="108">
        <f t="shared" si="12"/>
        <v>0</v>
      </c>
      <c r="O451" s="108" t="e">
        <f>IF(D451="X",0,IF(E451="X",0,VLOOKUP(E451,'36'!$K$3:$L$16,2,FALSE)))</f>
        <v>#N/A</v>
      </c>
      <c r="P451" s="108" t="e">
        <f t="shared" si="13"/>
        <v>#N/A</v>
      </c>
    </row>
    <row r="452" spans="14:16">
      <c r="N452" s="108">
        <f t="shared" ref="N452:N494" si="14">SUM(F452:M452)</f>
        <v>0</v>
      </c>
      <c r="O452" s="108" t="e">
        <f>IF(D452="X",0,IF(E452="X",0,VLOOKUP(E452,'36'!$K$3:$L$16,2,FALSE)))</f>
        <v>#N/A</v>
      </c>
      <c r="P452" s="108" t="e">
        <f t="shared" ref="P452:P494" si="15">N452*O452</f>
        <v>#N/A</v>
      </c>
    </row>
    <row r="453" spans="14:16">
      <c r="N453" s="108">
        <f t="shared" si="14"/>
        <v>0</v>
      </c>
      <c r="O453" s="108" t="e">
        <f>IF(D453="X",0,IF(E453="X",0,VLOOKUP(E453,'36'!$K$3:$L$16,2,FALSE)))</f>
        <v>#N/A</v>
      </c>
      <c r="P453" s="108" t="e">
        <f t="shared" si="15"/>
        <v>#N/A</v>
      </c>
    </row>
    <row r="454" spans="14:16">
      <c r="N454" s="108">
        <f t="shared" si="14"/>
        <v>0</v>
      </c>
      <c r="O454" s="108" t="e">
        <f>IF(D454="X",0,IF(E454="X",0,VLOOKUP(E454,'36'!$K$3:$L$16,2,FALSE)))</f>
        <v>#N/A</v>
      </c>
      <c r="P454" s="108" t="e">
        <f t="shared" si="15"/>
        <v>#N/A</v>
      </c>
    </row>
    <row r="455" spans="14:16">
      <c r="N455" s="108">
        <f t="shared" si="14"/>
        <v>0</v>
      </c>
      <c r="O455" s="108" t="e">
        <f>IF(D455="X",0,IF(E455="X",0,VLOOKUP(E455,'36'!$K$3:$L$16,2,FALSE)))</f>
        <v>#N/A</v>
      </c>
      <c r="P455" s="108" t="e">
        <f t="shared" si="15"/>
        <v>#N/A</v>
      </c>
    </row>
    <row r="456" spans="14:16">
      <c r="N456" s="108">
        <f t="shared" si="14"/>
        <v>0</v>
      </c>
      <c r="O456" s="108" t="e">
        <f>IF(D456="X",0,IF(E456="X",0,VLOOKUP(E456,'36'!$K$3:$L$16,2,FALSE)))</f>
        <v>#N/A</v>
      </c>
      <c r="P456" s="108" t="e">
        <f t="shared" si="15"/>
        <v>#N/A</v>
      </c>
    </row>
    <row r="457" spans="14:16">
      <c r="N457" s="108">
        <f t="shared" si="14"/>
        <v>0</v>
      </c>
      <c r="O457" s="108" t="e">
        <f>IF(D457="X",0,IF(E457="X",0,VLOOKUP(E457,'36'!$K$3:$L$16,2,FALSE)))</f>
        <v>#N/A</v>
      </c>
      <c r="P457" s="108" t="e">
        <f t="shared" si="15"/>
        <v>#N/A</v>
      </c>
    </row>
    <row r="458" spans="14:16">
      <c r="N458" s="108">
        <f t="shared" si="14"/>
        <v>0</v>
      </c>
      <c r="O458" s="108" t="e">
        <f>IF(D458="X",0,IF(E458="X",0,VLOOKUP(E458,'36'!$K$3:$L$16,2,FALSE)))</f>
        <v>#N/A</v>
      </c>
      <c r="P458" s="108" t="e">
        <f t="shared" si="15"/>
        <v>#N/A</v>
      </c>
    </row>
    <row r="459" spans="14:16">
      <c r="N459" s="108">
        <f t="shared" si="14"/>
        <v>0</v>
      </c>
      <c r="O459" s="108" t="e">
        <f>IF(D459="X",0,IF(E459="X",0,VLOOKUP(E459,'36'!$K$3:$L$16,2,FALSE)))</f>
        <v>#N/A</v>
      </c>
      <c r="P459" s="108" t="e">
        <f t="shared" si="15"/>
        <v>#N/A</v>
      </c>
    </row>
    <row r="460" spans="14:16">
      <c r="N460" s="108">
        <f t="shared" si="14"/>
        <v>0</v>
      </c>
      <c r="O460" s="108" t="e">
        <f>IF(D460="X",0,IF(E460="X",0,VLOOKUP(E460,'36'!$K$3:$L$16,2,FALSE)))</f>
        <v>#N/A</v>
      </c>
      <c r="P460" s="108" t="e">
        <f t="shared" si="15"/>
        <v>#N/A</v>
      </c>
    </row>
    <row r="461" spans="14:16">
      <c r="N461" s="108">
        <f t="shared" si="14"/>
        <v>0</v>
      </c>
      <c r="O461" s="108" t="e">
        <f>IF(D461="X",0,IF(E461="X",0,VLOOKUP(E461,'36'!$K$3:$L$16,2,FALSE)))</f>
        <v>#N/A</v>
      </c>
      <c r="P461" s="108" t="e">
        <f t="shared" si="15"/>
        <v>#N/A</v>
      </c>
    </row>
    <row r="462" spans="14:16">
      <c r="N462" s="108">
        <f t="shared" si="14"/>
        <v>0</v>
      </c>
      <c r="O462" s="108" t="e">
        <f>IF(D462="X",0,IF(E462="X",0,VLOOKUP(E462,'36'!$K$3:$L$16,2,FALSE)))</f>
        <v>#N/A</v>
      </c>
      <c r="P462" s="108" t="e">
        <f t="shared" si="15"/>
        <v>#N/A</v>
      </c>
    </row>
    <row r="463" spans="14:16">
      <c r="N463" s="108">
        <f t="shared" si="14"/>
        <v>0</v>
      </c>
      <c r="O463" s="108" t="e">
        <f>IF(D463="X",0,IF(E463="X",0,VLOOKUP(E463,'36'!$K$3:$L$16,2,FALSE)))</f>
        <v>#N/A</v>
      </c>
      <c r="P463" s="108" t="e">
        <f t="shared" si="15"/>
        <v>#N/A</v>
      </c>
    </row>
    <row r="464" spans="14:16">
      <c r="N464" s="108">
        <f t="shared" si="14"/>
        <v>0</v>
      </c>
      <c r="O464" s="108" t="e">
        <f>IF(D464="X",0,IF(E464="X",0,VLOOKUP(E464,'36'!$K$3:$L$16,2,FALSE)))</f>
        <v>#N/A</v>
      </c>
      <c r="P464" s="108" t="e">
        <f t="shared" si="15"/>
        <v>#N/A</v>
      </c>
    </row>
    <row r="465" spans="14:16">
      <c r="N465" s="108">
        <f t="shared" si="14"/>
        <v>0</v>
      </c>
      <c r="O465" s="108" t="e">
        <f>IF(D465="X",0,IF(E465="X",0,VLOOKUP(E465,'36'!$K$3:$L$16,2,FALSE)))</f>
        <v>#N/A</v>
      </c>
      <c r="P465" s="108" t="e">
        <f t="shared" si="15"/>
        <v>#N/A</v>
      </c>
    </row>
    <row r="466" spans="14:16">
      <c r="N466" s="108">
        <f t="shared" si="14"/>
        <v>0</v>
      </c>
      <c r="O466" s="108" t="e">
        <f>IF(D466="X",0,IF(E466="X",0,VLOOKUP(E466,'36'!$K$3:$L$16,2,FALSE)))</f>
        <v>#N/A</v>
      </c>
      <c r="P466" s="108" t="e">
        <f t="shared" si="15"/>
        <v>#N/A</v>
      </c>
    </row>
    <row r="467" spans="14:16">
      <c r="N467" s="108">
        <f t="shared" si="14"/>
        <v>0</v>
      </c>
      <c r="O467" s="108" t="e">
        <f>IF(D467="X",0,IF(E467="X",0,VLOOKUP(E467,'36'!$K$3:$L$16,2,FALSE)))</f>
        <v>#N/A</v>
      </c>
      <c r="P467" s="108" t="e">
        <f t="shared" si="15"/>
        <v>#N/A</v>
      </c>
    </row>
    <row r="468" spans="14:16">
      <c r="N468" s="108">
        <f t="shared" si="14"/>
        <v>0</v>
      </c>
      <c r="O468" s="108" t="e">
        <f>IF(D468="X",0,IF(E468="X",0,VLOOKUP(E468,'36'!$K$3:$L$16,2,FALSE)))</f>
        <v>#N/A</v>
      </c>
      <c r="P468" s="108" t="e">
        <f t="shared" si="15"/>
        <v>#N/A</v>
      </c>
    </row>
    <row r="469" spans="14:16">
      <c r="N469" s="108">
        <f t="shared" si="14"/>
        <v>0</v>
      </c>
      <c r="O469" s="108" t="e">
        <f>IF(D469="X",0,IF(E469="X",0,VLOOKUP(E469,'36'!$K$3:$L$16,2,FALSE)))</f>
        <v>#N/A</v>
      </c>
      <c r="P469" s="108" t="e">
        <f t="shared" si="15"/>
        <v>#N/A</v>
      </c>
    </row>
    <row r="470" spans="14:16">
      <c r="N470" s="108">
        <f t="shared" si="14"/>
        <v>0</v>
      </c>
      <c r="O470" s="108" t="e">
        <f>IF(D470="X",0,IF(E470="X",0,VLOOKUP(E470,'36'!$K$3:$L$16,2,FALSE)))</f>
        <v>#N/A</v>
      </c>
      <c r="P470" s="108" t="e">
        <f t="shared" si="15"/>
        <v>#N/A</v>
      </c>
    </row>
    <row r="471" spans="14:16">
      <c r="N471" s="108">
        <f t="shared" si="14"/>
        <v>0</v>
      </c>
      <c r="O471" s="108" t="e">
        <f>IF(D471="X",0,IF(E471="X",0,VLOOKUP(E471,'36'!$K$3:$L$16,2,FALSE)))</f>
        <v>#N/A</v>
      </c>
      <c r="P471" s="108" t="e">
        <f t="shared" si="15"/>
        <v>#N/A</v>
      </c>
    </row>
    <row r="472" spans="14:16">
      <c r="N472" s="108">
        <f t="shared" si="14"/>
        <v>0</v>
      </c>
      <c r="O472" s="108" t="e">
        <f>IF(D472="X",0,IF(E472="X",0,VLOOKUP(E472,'36'!$K$3:$L$16,2,FALSE)))</f>
        <v>#N/A</v>
      </c>
      <c r="P472" s="108" t="e">
        <f t="shared" si="15"/>
        <v>#N/A</v>
      </c>
    </row>
    <row r="473" spans="14:16">
      <c r="N473" s="108">
        <f t="shared" si="14"/>
        <v>0</v>
      </c>
      <c r="O473" s="108" t="e">
        <f>IF(D473="X",0,IF(E473="X",0,VLOOKUP(E473,'36'!$K$3:$L$16,2,FALSE)))</f>
        <v>#N/A</v>
      </c>
      <c r="P473" s="108" t="e">
        <f t="shared" si="15"/>
        <v>#N/A</v>
      </c>
    </row>
    <row r="474" spans="14:16">
      <c r="N474" s="108">
        <f t="shared" si="14"/>
        <v>0</v>
      </c>
      <c r="O474" s="108" t="e">
        <f>IF(D474="X",0,IF(E474="X",0,VLOOKUP(E474,'36'!$K$3:$L$16,2,FALSE)))</f>
        <v>#N/A</v>
      </c>
      <c r="P474" s="108" t="e">
        <f t="shared" si="15"/>
        <v>#N/A</v>
      </c>
    </row>
    <row r="475" spans="14:16">
      <c r="N475" s="108">
        <f t="shared" si="14"/>
        <v>0</v>
      </c>
      <c r="O475" s="108" t="e">
        <f>IF(D475="X",0,IF(E475="X",0,VLOOKUP(E475,'36'!$K$3:$L$16,2,FALSE)))</f>
        <v>#N/A</v>
      </c>
      <c r="P475" s="108" t="e">
        <f t="shared" si="15"/>
        <v>#N/A</v>
      </c>
    </row>
    <row r="476" spans="14:16">
      <c r="N476" s="108">
        <f t="shared" si="14"/>
        <v>0</v>
      </c>
      <c r="O476" s="108" t="e">
        <f>IF(D476="X",0,IF(E476="X",0,VLOOKUP(E476,'36'!$K$3:$L$16,2,FALSE)))</f>
        <v>#N/A</v>
      </c>
      <c r="P476" s="108" t="e">
        <f t="shared" si="15"/>
        <v>#N/A</v>
      </c>
    </row>
    <row r="477" spans="14:16">
      <c r="N477" s="108">
        <f t="shared" si="14"/>
        <v>0</v>
      </c>
      <c r="O477" s="108" t="e">
        <f>IF(D477="X",0,IF(E477="X",0,VLOOKUP(E477,'36'!$K$3:$L$16,2,FALSE)))</f>
        <v>#N/A</v>
      </c>
      <c r="P477" s="108" t="e">
        <f t="shared" si="15"/>
        <v>#N/A</v>
      </c>
    </row>
    <row r="478" spans="14:16">
      <c r="N478" s="108">
        <f t="shared" si="14"/>
        <v>0</v>
      </c>
      <c r="O478" s="108" t="e">
        <f>IF(D478="X",0,IF(E478="X",0,VLOOKUP(E478,'36'!$K$3:$L$16,2,FALSE)))</f>
        <v>#N/A</v>
      </c>
      <c r="P478" s="108" t="e">
        <f t="shared" si="15"/>
        <v>#N/A</v>
      </c>
    </row>
    <row r="479" spans="14:16">
      <c r="N479" s="108">
        <f t="shared" si="14"/>
        <v>0</v>
      </c>
      <c r="O479" s="108" t="e">
        <f>IF(D479="X",0,IF(E479="X",0,VLOOKUP(E479,'36'!$K$3:$L$16,2,FALSE)))</f>
        <v>#N/A</v>
      </c>
      <c r="P479" s="108" t="e">
        <f t="shared" si="15"/>
        <v>#N/A</v>
      </c>
    </row>
    <row r="480" spans="14:16">
      <c r="N480" s="108">
        <f t="shared" si="14"/>
        <v>0</v>
      </c>
      <c r="O480" s="108" t="e">
        <f>IF(D480="X",0,IF(E480="X",0,VLOOKUP(E480,'36'!$K$3:$L$16,2,FALSE)))</f>
        <v>#N/A</v>
      </c>
      <c r="P480" s="108" t="e">
        <f t="shared" si="15"/>
        <v>#N/A</v>
      </c>
    </row>
    <row r="481" spans="3:23">
      <c r="N481" s="108">
        <f t="shared" si="14"/>
        <v>0</v>
      </c>
      <c r="O481" s="108" t="e">
        <f>IF(D481="X",0,IF(E481="X",0,VLOOKUP(E481,'36'!$K$3:$L$16,2,FALSE)))</f>
        <v>#N/A</v>
      </c>
      <c r="P481" s="108" t="e">
        <f t="shared" si="15"/>
        <v>#N/A</v>
      </c>
    </row>
    <row r="482" spans="3:23">
      <c r="N482" s="108">
        <f t="shared" si="14"/>
        <v>0</v>
      </c>
      <c r="O482" s="108" t="e">
        <f>IF(D482="X",0,IF(E482="X",0,VLOOKUP(E482,'36'!$K$3:$L$16,2,FALSE)))</f>
        <v>#N/A</v>
      </c>
      <c r="P482" s="108" t="e">
        <f t="shared" si="15"/>
        <v>#N/A</v>
      </c>
    </row>
    <row r="483" spans="3:23">
      <c r="N483" s="108">
        <f t="shared" si="14"/>
        <v>0</v>
      </c>
      <c r="O483" s="108" t="e">
        <f>IF(D483="X",0,IF(E483="X",0,VLOOKUP(E483,'36'!$K$3:$L$16,2,FALSE)))</f>
        <v>#N/A</v>
      </c>
      <c r="P483" s="108" t="e">
        <f t="shared" si="15"/>
        <v>#N/A</v>
      </c>
    </row>
    <row r="484" spans="3:23">
      <c r="N484" s="108">
        <f t="shared" si="14"/>
        <v>0</v>
      </c>
      <c r="O484" s="108" t="e">
        <f>IF(D484="X",0,IF(E484="X",0,VLOOKUP(E484,'36'!$K$3:$L$16,2,FALSE)))</f>
        <v>#N/A</v>
      </c>
      <c r="P484" s="108" t="e">
        <f t="shared" si="15"/>
        <v>#N/A</v>
      </c>
    </row>
    <row r="485" spans="3:23">
      <c r="N485" s="108">
        <f t="shared" si="14"/>
        <v>0</v>
      </c>
      <c r="O485" s="108" t="e">
        <f>IF(D485="X",0,IF(E485="X",0,VLOOKUP(E485,'36'!$K$3:$L$16,2,FALSE)))</f>
        <v>#N/A</v>
      </c>
      <c r="P485" s="108" t="e">
        <f t="shared" si="15"/>
        <v>#N/A</v>
      </c>
    </row>
    <row r="486" spans="3:23">
      <c r="N486" s="108">
        <f t="shared" si="14"/>
        <v>0</v>
      </c>
      <c r="O486" s="108" t="e">
        <f>IF(D486="X",0,IF(E486="X",0,VLOOKUP(E486,'36'!$K$3:$L$16,2,FALSE)))</f>
        <v>#N/A</v>
      </c>
      <c r="P486" s="108" t="e">
        <f t="shared" si="15"/>
        <v>#N/A</v>
      </c>
    </row>
    <row r="487" spans="3:23">
      <c r="N487" s="108">
        <f t="shared" si="14"/>
        <v>0</v>
      </c>
      <c r="O487" s="108" t="e">
        <f>IF(D487="X",0,IF(E487="X",0,VLOOKUP(E487,'36'!$K$3:$L$16,2,FALSE)))</f>
        <v>#N/A</v>
      </c>
      <c r="P487" s="108" t="e">
        <f t="shared" si="15"/>
        <v>#N/A</v>
      </c>
    </row>
    <row r="488" spans="3:23">
      <c r="N488" s="108">
        <f t="shared" si="14"/>
        <v>0</v>
      </c>
      <c r="O488" s="108" t="e">
        <f>IF(D488="X",0,IF(E488="X",0,VLOOKUP(E488,'36'!$K$3:$L$16,2,FALSE)))</f>
        <v>#N/A</v>
      </c>
      <c r="P488" s="108" t="e">
        <f t="shared" si="15"/>
        <v>#N/A</v>
      </c>
    </row>
    <row r="489" spans="3:23">
      <c r="N489" s="108">
        <f t="shared" si="14"/>
        <v>0</v>
      </c>
      <c r="O489" s="108" t="e">
        <f>IF(D489="X",0,IF(E489="X",0,VLOOKUP(E489,'36'!$K$3:$L$16,2,FALSE)))</f>
        <v>#N/A</v>
      </c>
      <c r="P489" s="108" t="e">
        <f t="shared" si="15"/>
        <v>#N/A</v>
      </c>
    </row>
    <row r="490" spans="3:23">
      <c r="N490" s="108">
        <f t="shared" si="14"/>
        <v>0</v>
      </c>
      <c r="O490" s="108" t="e">
        <f>IF(D490="X",0,IF(E490="X",0,VLOOKUP(E490,'36'!$K$3:$L$16,2,FALSE)))</f>
        <v>#N/A</v>
      </c>
      <c r="P490" s="108" t="e">
        <f t="shared" si="15"/>
        <v>#N/A</v>
      </c>
    </row>
    <row r="491" spans="3:23">
      <c r="N491" s="108">
        <f t="shared" si="14"/>
        <v>0</v>
      </c>
      <c r="O491" s="108" t="e">
        <f>IF(D491="X",0,IF(E491="X",0,VLOOKUP(E491,'36'!$K$3:$L$16,2,FALSE)))</f>
        <v>#N/A</v>
      </c>
      <c r="P491" s="108" t="e">
        <f t="shared" si="15"/>
        <v>#N/A</v>
      </c>
    </row>
    <row r="492" spans="3:23">
      <c r="N492" s="108">
        <f t="shared" si="14"/>
        <v>0</v>
      </c>
      <c r="O492" s="108" t="e">
        <f>IF(D492="X",0,IF(E492="X",0,VLOOKUP(E492,'36'!$K$3:$L$16,2,FALSE)))</f>
        <v>#N/A</v>
      </c>
      <c r="P492" s="108" t="e">
        <f t="shared" si="15"/>
        <v>#N/A</v>
      </c>
    </row>
    <row r="493" spans="3:23">
      <c r="N493" s="108">
        <f t="shared" si="14"/>
        <v>0</v>
      </c>
      <c r="O493" s="108" t="e">
        <f>IF(D493="X",0,IF(E493="X",0,VLOOKUP(E493,'36'!$K$3:$L$16,2,FALSE)))</f>
        <v>#N/A</v>
      </c>
      <c r="P493" s="108" t="e">
        <f t="shared" si="15"/>
        <v>#N/A</v>
      </c>
    </row>
    <row r="494" spans="3:23">
      <c r="N494" s="108">
        <f t="shared" si="14"/>
        <v>0</v>
      </c>
      <c r="O494" s="108" t="e">
        <f>IF(D494="X",0,IF(E494="X",0,VLOOKUP(E494,'36'!$K$3:$L$16,2,FALSE)))</f>
        <v>#N/A</v>
      </c>
      <c r="P494" s="108" t="e">
        <f t="shared" si="15"/>
        <v>#N/A</v>
      </c>
    </row>
    <row r="495" spans="3:23" ht="15.75" thickBot="1">
      <c r="C495" s="109" t="s">
        <v>173</v>
      </c>
      <c r="D495" s="79"/>
      <c r="E495" s="79"/>
      <c r="F495" s="91">
        <f t="shared" ref="F495:M495" si="16">SUM(F4:F494)</f>
        <v>0</v>
      </c>
      <c r="G495" s="91">
        <f t="shared" si="16"/>
        <v>0</v>
      </c>
      <c r="H495" s="91">
        <f t="shared" si="16"/>
        <v>0</v>
      </c>
      <c r="I495" s="91">
        <f t="shared" si="16"/>
        <v>0</v>
      </c>
      <c r="J495" s="91">
        <f t="shared" si="16"/>
        <v>0</v>
      </c>
      <c r="K495" s="91">
        <f t="shared" si="16"/>
        <v>0</v>
      </c>
      <c r="L495" s="91">
        <f t="shared" si="16"/>
        <v>0</v>
      </c>
      <c r="M495" s="91">
        <f t="shared" si="16"/>
        <v>0</v>
      </c>
      <c r="Q495" s="79" t="s">
        <v>174</v>
      </c>
      <c r="R495" s="91">
        <f t="shared" ref="R495:W495" si="17">SUM(R4:R494)</f>
        <v>0</v>
      </c>
      <c r="S495" s="91">
        <f t="shared" si="17"/>
        <v>0</v>
      </c>
      <c r="T495" s="91">
        <f t="shared" si="17"/>
        <v>0</v>
      </c>
      <c r="U495" s="91">
        <f t="shared" si="17"/>
        <v>0</v>
      </c>
      <c r="V495" s="91">
        <f t="shared" si="17"/>
        <v>0</v>
      </c>
      <c r="W495" s="91">
        <f t="shared" si="17"/>
        <v>0</v>
      </c>
    </row>
    <row r="496" spans="3:23" ht="15.75" thickTop="1"/>
    <row r="498" spans="3:16">
      <c r="C498" s="80" t="s">
        <v>172</v>
      </c>
      <c r="F498" s="33"/>
      <c r="G498" s="33"/>
      <c r="H498" s="33"/>
      <c r="I498" s="33"/>
      <c r="J498" s="33"/>
      <c r="K498" s="33"/>
      <c r="L498" s="33"/>
      <c r="M498" s="33"/>
      <c r="N498" s="81" t="s">
        <v>186</v>
      </c>
      <c r="O498" s="33"/>
      <c r="P498" s="81" t="s">
        <v>177</v>
      </c>
    </row>
    <row r="499" spans="3:16">
      <c r="C499" s="81" t="str">
        <f>IF('36'!K3="", "Vrije categorie",'36'!K3)</f>
        <v>A</v>
      </c>
      <c r="F499" s="92" cm="1">
        <f t="array" ref="F499">SUMPRODUCT(--($E$4:$E$494=C499),--($D$4:$D$494=""),$F$4:$F$494)</f>
        <v>0</v>
      </c>
      <c r="G499" s="92" cm="1">
        <f t="array" ref="G499">SUMPRODUCT(--($E$4:$E$494=C499),--($D$4:$D$494=""),$G$4:$G$494)</f>
        <v>0</v>
      </c>
      <c r="H499" s="92" cm="1">
        <f t="array" ref="H499">SUMPRODUCT(--($E$4:$E$494=C499),--($D$4:$D$494=""),$H$4:$H$494)</f>
        <v>0</v>
      </c>
      <c r="I499" s="92" cm="1">
        <f t="array" ref="I499">SUMPRODUCT(--($E$4:$E$494=C499),--($D$4:$D$494=""),$I$4:$I$494)</f>
        <v>0</v>
      </c>
      <c r="J499" s="92" cm="1">
        <f t="array" ref="J499">SUMPRODUCT(--($E$4:$E$494=C499),--($D$4:$D$494=""),$J$4:$J$494)</f>
        <v>0</v>
      </c>
      <c r="K499" s="92" cm="1">
        <f t="array" ref="K499">SUMPRODUCT(--($E$4:$E$494=C499),--($D$4:$D$494=""),$K$4:$K$494)</f>
        <v>0</v>
      </c>
      <c r="L499" s="92" cm="1">
        <f t="array" ref="L499">SUMPRODUCT(--($E$4:$E$494=C499),--($D$4:$D$494=""),$L$4:$L$494)</f>
        <v>0</v>
      </c>
      <c r="M499" s="92" cm="1">
        <f t="array" ref="M499">SUMPRODUCT(--($E$4:$E$494=C499),--($D$4:$D$494=""),$M$4:$M$494)</f>
        <v>0</v>
      </c>
      <c r="N499" s="92">
        <f>SUM(F499:M499)</f>
        <v>0</v>
      </c>
      <c r="O499" s="81"/>
      <c r="P499" s="92" t="e" cm="1">
        <f t="array" ref="P499">SUMPRODUCT(--($E$4:$E$494=C499),--($D$4:$D$494=""),$P$4:$P$494)</f>
        <v>#N/A</v>
      </c>
    </row>
    <row r="500" spans="3:16">
      <c r="C500" s="81" t="str">
        <f>IF('36'!K4="", "Vrije categorie",'36'!K4)</f>
        <v>B</v>
      </c>
      <c r="F500" s="92" cm="1">
        <f t="array" ref="F500">SUMPRODUCT(--($E$4:$E$494=C500),--($D$4:$D$494=""),$F$4:$F$494)</f>
        <v>0</v>
      </c>
      <c r="G500" s="92" cm="1">
        <f t="array" ref="G500">SUMPRODUCT(--($E$4:$E$494=C500),--($D$4:$D$494=""),$G$4:$G$494)</f>
        <v>0</v>
      </c>
      <c r="H500" s="92" cm="1">
        <f t="array" ref="H500">SUMPRODUCT(--($E$4:$E$494=C500),--($D$4:$D$494=""),$H$4:$H$494)</f>
        <v>0</v>
      </c>
      <c r="I500" s="92" cm="1">
        <f t="array" ref="I500">SUMPRODUCT(--($E$4:$E$494=C500),--($D$4:$D$494=""),$I$4:$I$494)</f>
        <v>0</v>
      </c>
      <c r="J500" s="92" cm="1">
        <f t="array" ref="J500">SUMPRODUCT(--($E$4:$E$494=C500),--($D$4:$D$494=""),$J$4:$J$494)</f>
        <v>0</v>
      </c>
      <c r="K500" s="92" cm="1">
        <f t="array" ref="K500">SUMPRODUCT(--($E$4:$E$494=C500),--($D$4:$D$494=""),$K$4:$K$494)</f>
        <v>0</v>
      </c>
      <c r="L500" s="92" cm="1">
        <f t="array" ref="L500">SUMPRODUCT(--($E$4:$E$494=C500),--($D$4:$D$494=""),$L$4:$L$494)</f>
        <v>0</v>
      </c>
      <c r="M500" s="92" cm="1">
        <f t="array" ref="M500">SUMPRODUCT(--($E$4:$E$494=C500),--($D$4:$D$494=""),$M$4:$M$494)</f>
        <v>0</v>
      </c>
      <c r="N500" s="92">
        <f t="shared" ref="N500:N512" si="18">SUM(F500:M500)</f>
        <v>0</v>
      </c>
      <c r="O500" s="81"/>
      <c r="P500" s="92" t="e" cm="1">
        <f t="array" ref="P500">SUMPRODUCT(--($E$4:$E$494=C500),--($D$4:$D$494=""),$P$4:$P$494)</f>
        <v>#N/A</v>
      </c>
    </row>
    <row r="501" spans="3:16">
      <c r="C501" s="81" t="str">
        <f>IF('36'!K5="", "Vrije categorie",'36'!K5)</f>
        <v>C</v>
      </c>
      <c r="F501" s="92" cm="1">
        <f t="array" ref="F501">SUMPRODUCT(--($E$4:$E$494=C501),--($D$4:$D$494=""),$F$4:$F$494)</f>
        <v>0</v>
      </c>
      <c r="G501" s="92" cm="1">
        <f t="array" ref="G501">SUMPRODUCT(--($E$4:$E$494=C501),--($D$4:$D$494=""),$G$4:$G$494)</f>
        <v>0</v>
      </c>
      <c r="H501" s="92" cm="1">
        <f t="array" ref="H501">SUMPRODUCT(--($E$4:$E$494=C501),--($D$4:$D$494=""),$H$4:$H$494)</f>
        <v>0</v>
      </c>
      <c r="I501" s="92" cm="1">
        <f t="array" ref="I501">SUMPRODUCT(--($E$4:$E$494=C501),--($D$4:$D$494=""),$I$4:$I$494)</f>
        <v>0</v>
      </c>
      <c r="J501" s="92" cm="1">
        <f t="array" ref="J501">SUMPRODUCT(--($E$4:$E$494=C501),--($D$4:$D$494=""),$J$4:$J$494)</f>
        <v>0</v>
      </c>
      <c r="K501" s="92" cm="1">
        <f t="array" ref="K501">SUMPRODUCT(--($E$4:$E$494=C501),--($D$4:$D$494=""),$K$4:$K$494)</f>
        <v>0</v>
      </c>
      <c r="L501" s="92" cm="1">
        <f t="array" ref="L501">SUMPRODUCT(--($E$4:$E$494=C501),--($D$4:$D$494=""),$L$4:$L$494)</f>
        <v>0</v>
      </c>
      <c r="M501" s="92" cm="1">
        <f t="array" ref="M501">SUMPRODUCT(--($E$4:$E$494=C501),--($D$4:$D$494=""),$M$4:$M$494)</f>
        <v>0</v>
      </c>
      <c r="N501" s="92">
        <f t="shared" si="18"/>
        <v>0</v>
      </c>
      <c r="O501" s="81"/>
      <c r="P501" s="92" t="e" cm="1">
        <f t="array" ref="P501">SUMPRODUCT(--($E$4:$E$494=C501),--($D$4:$D$494=""),$P$4:$P$494)</f>
        <v>#N/A</v>
      </c>
    </row>
    <row r="502" spans="3:16">
      <c r="C502" s="81" t="str">
        <f>IF('36'!K6="", "Vrije categorie",'36'!K6)</f>
        <v>D</v>
      </c>
      <c r="F502" s="92" cm="1">
        <f t="array" ref="F502">SUMPRODUCT(--($E$4:$E$494=C502),--($D$4:$D$494=""),$F$4:$F$494)</f>
        <v>0</v>
      </c>
      <c r="G502" s="92" cm="1">
        <f t="array" ref="G502">SUMPRODUCT(--($E$4:$E$494=C502),--($D$4:$D$494=""),$G$4:$G$494)</f>
        <v>0</v>
      </c>
      <c r="H502" s="92" cm="1">
        <f t="array" ref="H502">SUMPRODUCT(--($E$4:$E$494=C502),--($D$4:$D$494=""),$H$4:$H$494)</f>
        <v>0</v>
      </c>
      <c r="I502" s="92" cm="1">
        <f t="array" ref="I502">SUMPRODUCT(--($E$4:$E$494=C502),--($D$4:$D$494=""),$I$4:$I$494)</f>
        <v>0</v>
      </c>
      <c r="J502" s="92" cm="1">
        <f t="array" ref="J502">SUMPRODUCT(--($E$4:$E$494=C502),--($D$4:$D$494=""),$J$4:$J$494)</f>
        <v>0</v>
      </c>
      <c r="K502" s="92" cm="1">
        <f t="array" ref="K502">SUMPRODUCT(--($E$4:$E$494=C502),--($D$4:$D$494=""),$K$4:$K$494)</f>
        <v>0</v>
      </c>
      <c r="L502" s="92" cm="1">
        <f t="array" ref="L502">SUMPRODUCT(--($E$4:$E$494=C502),--($D$4:$D$494=""),$L$4:$L$494)</f>
        <v>0</v>
      </c>
      <c r="M502" s="92" cm="1">
        <f t="array" ref="M502">SUMPRODUCT(--($E$4:$E$494=C502),--($D$4:$D$494=""),$M$4:$M$494)</f>
        <v>0</v>
      </c>
      <c r="N502" s="92">
        <f t="shared" si="18"/>
        <v>0</v>
      </c>
      <c r="O502" s="81"/>
      <c r="P502" s="92" t="e" cm="1">
        <f t="array" ref="P502">SUMPRODUCT(--($E$4:$E$494=C502),--($D$4:$D$494=""),$P$4:$P$494)</f>
        <v>#N/A</v>
      </c>
    </row>
    <row r="503" spans="3:16">
      <c r="C503" s="81" t="str">
        <f>IF('36'!K7="", "Vrije categorie",'36'!K7)</f>
        <v>E</v>
      </c>
      <c r="F503" s="92" cm="1">
        <f t="array" ref="F503">SUMPRODUCT(--($E$4:$E$494=C503),--($D$4:$D$494=""),$F$4:$F$494)</f>
        <v>0</v>
      </c>
      <c r="G503" s="92" cm="1">
        <f t="array" ref="G503">SUMPRODUCT(--($E$4:$E$494=C503),--($D$4:$D$494=""),$G$4:$G$494)</f>
        <v>0</v>
      </c>
      <c r="H503" s="92" cm="1">
        <f t="array" ref="H503">SUMPRODUCT(--($E$4:$E$494=C503),--($D$4:$D$494=""),$H$4:$H$494)</f>
        <v>0</v>
      </c>
      <c r="I503" s="92" cm="1">
        <f t="array" ref="I503">SUMPRODUCT(--($E$4:$E$494=C503),--($D$4:$D$494=""),$I$4:$I$494)</f>
        <v>0</v>
      </c>
      <c r="J503" s="92" cm="1">
        <f t="array" ref="J503">SUMPRODUCT(--($E$4:$E$494=C503),--($D$4:$D$494=""),$J$4:$J$494)</f>
        <v>0</v>
      </c>
      <c r="K503" s="92" cm="1">
        <f t="array" ref="K503">SUMPRODUCT(--($E$4:$E$494=C503),--($D$4:$D$494=""),$K$4:$K$494)</f>
        <v>0</v>
      </c>
      <c r="L503" s="92" cm="1">
        <f t="array" ref="L503">SUMPRODUCT(--($E$4:$E$494=C503),--($D$4:$D$494=""),$L$4:$L$494)</f>
        <v>0</v>
      </c>
      <c r="M503" s="92" cm="1">
        <f t="array" ref="M503">SUMPRODUCT(--($E$4:$E$494=C503),--($D$4:$D$494=""),$M$4:$M$494)</f>
        <v>0</v>
      </c>
      <c r="N503" s="92">
        <f t="shared" si="18"/>
        <v>0</v>
      </c>
      <c r="O503" s="81"/>
      <c r="P503" s="92" t="e" cm="1">
        <f t="array" ref="P503">SUMPRODUCT(--($E$4:$E$494=C503),--($D$4:$D$494=""),$P$4:$P$494)</f>
        <v>#N/A</v>
      </c>
    </row>
    <row r="504" spans="3:16">
      <c r="C504" s="81" t="str">
        <f>IF('36'!K8="", "Vrije categorie",'36'!K8)</f>
        <v>F</v>
      </c>
      <c r="F504" s="92" cm="1">
        <f t="array" ref="F504">SUMPRODUCT(--($E$4:$E$494=C504),--($D$4:$D$494=""),$F$4:$F$494)</f>
        <v>0</v>
      </c>
      <c r="G504" s="92" cm="1">
        <f t="array" ref="G504">SUMPRODUCT(--($E$4:$E$494=C504),--($D$4:$D$494=""),$G$4:$G$494)</f>
        <v>0</v>
      </c>
      <c r="H504" s="92" cm="1">
        <f t="array" ref="H504">SUMPRODUCT(--($E$4:$E$494=C504),--($D$4:$D$494=""),$H$4:$H$494)</f>
        <v>0</v>
      </c>
      <c r="I504" s="92" cm="1">
        <f t="array" ref="I504">SUMPRODUCT(--($E$4:$E$494=C504),--($D$4:$D$494=""),$I$4:$I$494)</f>
        <v>0</v>
      </c>
      <c r="J504" s="92" cm="1">
        <f t="array" ref="J504">SUMPRODUCT(--($E$4:$E$494=C504),--($D$4:$D$494=""),$J$4:$J$494)</f>
        <v>0</v>
      </c>
      <c r="K504" s="92" cm="1">
        <f t="array" ref="K504">SUMPRODUCT(--($E$4:$E$494=C504),--($D$4:$D$494=""),$K$4:$K$494)</f>
        <v>0</v>
      </c>
      <c r="L504" s="92" cm="1">
        <f t="array" ref="L504">SUMPRODUCT(--($E$4:$E$494=C504),--($D$4:$D$494=""),$L$4:$L$494)</f>
        <v>0</v>
      </c>
      <c r="M504" s="92" cm="1">
        <f t="array" ref="M504">SUMPRODUCT(--($E$4:$E$494=C504),--($D$4:$D$494=""),$M$4:$M$494)</f>
        <v>0</v>
      </c>
      <c r="N504" s="92">
        <f t="shared" si="18"/>
        <v>0</v>
      </c>
      <c r="O504" s="81"/>
      <c r="P504" s="92" t="e" cm="1">
        <f t="array" ref="P504">SUMPRODUCT(--($E$4:$E$494=C504),--($D$4:$D$494=""),$P$4:$P$494)</f>
        <v>#N/A</v>
      </c>
    </row>
    <row r="505" spans="3:16">
      <c r="C505" s="81" t="str">
        <f>IF('36'!K9="", "Vrije categorie",'36'!K9)</f>
        <v>G</v>
      </c>
      <c r="F505" s="92" cm="1">
        <f t="array" ref="F505">SUMPRODUCT(--($E$4:$E$494=C505),--($D$4:$D$494=""),$F$4:$F$494)</f>
        <v>0</v>
      </c>
      <c r="G505" s="92" cm="1">
        <f t="array" ref="G505">SUMPRODUCT(--($E$4:$E$494=C505),--($D$4:$D$494=""),$G$4:$G$494)</f>
        <v>0</v>
      </c>
      <c r="H505" s="92" cm="1">
        <f t="array" ref="H505">SUMPRODUCT(--($E$4:$E$494=C505),--($D$4:$D$494=""),$H$4:$H$494)</f>
        <v>0</v>
      </c>
      <c r="I505" s="92" cm="1">
        <f t="array" ref="I505">SUMPRODUCT(--($E$4:$E$494=C505),--($D$4:$D$494=""),$I$4:$I$494)</f>
        <v>0</v>
      </c>
      <c r="J505" s="92" cm="1">
        <f t="array" ref="J505">SUMPRODUCT(--($E$4:$E$494=C505),--($D$4:$D$494=""),$J$4:$J$494)</f>
        <v>0</v>
      </c>
      <c r="K505" s="92" cm="1">
        <f t="array" ref="K505">SUMPRODUCT(--($E$4:$E$494=C505),--($D$4:$D$494=""),$K$4:$K$494)</f>
        <v>0</v>
      </c>
      <c r="L505" s="92" cm="1">
        <f t="array" ref="L505">SUMPRODUCT(--($E$4:$E$494=C505),--($D$4:$D$494=""),$L$4:$L$494)</f>
        <v>0</v>
      </c>
      <c r="M505" s="92" cm="1">
        <f t="array" ref="M505">SUMPRODUCT(--($E$4:$E$494=C505),--($D$4:$D$494=""),$M$4:$M$494)</f>
        <v>0</v>
      </c>
      <c r="N505" s="92">
        <f t="shared" si="18"/>
        <v>0</v>
      </c>
      <c r="O505" s="81"/>
      <c r="P505" s="92" t="e" cm="1">
        <f t="array" ref="P505">SUMPRODUCT(--($E$4:$E$494=C505),--($D$4:$D$494=""),$P$4:$P$494)</f>
        <v>#N/A</v>
      </c>
    </row>
    <row r="506" spans="3:16">
      <c r="C506" s="81" t="str">
        <f>IF('36'!K10="", "Vrije categorie",'36'!K10)</f>
        <v>H</v>
      </c>
      <c r="F506" s="92" cm="1">
        <f t="array" ref="F506">SUMPRODUCT(--($E$4:$E$494=C506),--($D$4:$D$494=""),$F$4:$F$494)</f>
        <v>0</v>
      </c>
      <c r="G506" s="92" cm="1">
        <f t="array" ref="G506">SUMPRODUCT(--($E$4:$E$494=C506),--($D$4:$D$494=""),$G$4:$G$494)</f>
        <v>0</v>
      </c>
      <c r="H506" s="92" cm="1">
        <f t="array" ref="H506">SUMPRODUCT(--($E$4:$E$494=C506),--($D$4:$D$494=""),$H$4:$H$494)</f>
        <v>0</v>
      </c>
      <c r="I506" s="92" cm="1">
        <f t="array" ref="I506">SUMPRODUCT(--($E$4:$E$494=C506),--($D$4:$D$494=""),$I$4:$I$494)</f>
        <v>0</v>
      </c>
      <c r="J506" s="92" cm="1">
        <f t="array" ref="J506">SUMPRODUCT(--($E$4:$E$494=C506),--($D$4:$D$494=""),$J$4:$J$494)</f>
        <v>0</v>
      </c>
      <c r="K506" s="92" cm="1">
        <f t="array" ref="K506">SUMPRODUCT(--($E$4:$E$494=C506),--($D$4:$D$494=""),$K$4:$K$494)</f>
        <v>0</v>
      </c>
      <c r="L506" s="92" cm="1">
        <f t="array" ref="L506">SUMPRODUCT(--($E$4:$E$494=C506),--($D$4:$D$494=""),$L$4:$L$494)</f>
        <v>0</v>
      </c>
      <c r="M506" s="92" cm="1">
        <f t="array" ref="M506">SUMPRODUCT(--($E$4:$E$494=C506),--($D$4:$D$494=""),$M$4:$M$494)</f>
        <v>0</v>
      </c>
      <c r="N506" s="92">
        <f t="shared" si="18"/>
        <v>0</v>
      </c>
      <c r="O506" s="81"/>
      <c r="P506" s="92" t="e" cm="1">
        <f t="array" ref="P506">SUMPRODUCT(--($E$4:$E$494=C506),--($D$4:$D$494=""),$P$4:$P$494)</f>
        <v>#N/A</v>
      </c>
    </row>
    <row r="507" spans="3:16">
      <c r="C507" s="81" t="str">
        <f>IF('36'!K11="", "Vrije categorie",'36'!K11)</f>
        <v>I</v>
      </c>
      <c r="F507" s="92" cm="1">
        <f t="array" ref="F507">SUMPRODUCT(--($E$4:$E$494=C507),--($D$4:$D$494=""),$F$4:$F$494)</f>
        <v>0</v>
      </c>
      <c r="G507" s="92" cm="1">
        <f t="array" ref="G507">SUMPRODUCT(--($E$4:$E$494=C507),--($D$4:$D$494=""),$G$4:$G$494)</f>
        <v>0</v>
      </c>
      <c r="H507" s="92" cm="1">
        <f t="array" ref="H507">SUMPRODUCT(--($E$4:$E$494=C507),--($D$4:$D$494=""),$H$4:$H$494)</f>
        <v>0</v>
      </c>
      <c r="I507" s="92" cm="1">
        <f t="array" ref="I507">SUMPRODUCT(--($E$4:$E$494=C507),--($D$4:$D$494=""),$I$4:$I$494)</f>
        <v>0</v>
      </c>
      <c r="J507" s="92" cm="1">
        <f t="array" ref="J507">SUMPRODUCT(--($E$4:$E$494=C507),--($D$4:$D$494=""),$J$4:$J$494)</f>
        <v>0</v>
      </c>
      <c r="K507" s="92" cm="1">
        <f t="array" ref="K507">SUMPRODUCT(--($E$4:$E$494=C507),--($D$4:$D$494=""),$K$4:$K$494)</f>
        <v>0</v>
      </c>
      <c r="L507" s="92" cm="1">
        <f t="array" ref="L507">SUMPRODUCT(--($E$4:$E$494=C507),--($D$4:$D$494=""),$L$4:$L$494)</f>
        <v>0</v>
      </c>
      <c r="M507" s="92" cm="1">
        <f t="array" ref="M507">SUMPRODUCT(--($E$4:$E$494=C507),--($D$4:$D$494=""),$M$4:$M$494)</f>
        <v>0</v>
      </c>
      <c r="N507" s="92">
        <f t="shared" si="18"/>
        <v>0</v>
      </c>
      <c r="O507" s="81"/>
      <c r="P507" s="92" t="e" cm="1">
        <f t="array" ref="P507">SUMPRODUCT(--($E$4:$E$494=C507),--($D$4:$D$494=""),$P$4:$P$494)</f>
        <v>#N/A</v>
      </c>
    </row>
    <row r="508" spans="3:16">
      <c r="C508" s="81" t="str">
        <f>IF('36'!K12="", "Vrije categorie",'36'!K12)</f>
        <v>J</v>
      </c>
      <c r="F508" s="92" cm="1">
        <f t="array" ref="F508">SUMPRODUCT(--($E$4:$E$494=C508),--($D$4:$D$494=""),$F$4:$F$494)</f>
        <v>0</v>
      </c>
      <c r="G508" s="92" cm="1">
        <f t="array" ref="G508">SUMPRODUCT(--($E$4:$E$494=C508),--($D$4:$D$494=""),$G$4:$G$494)</f>
        <v>0</v>
      </c>
      <c r="H508" s="92" cm="1">
        <f t="array" ref="H508">SUMPRODUCT(--($E$4:$E$494=C508),--($D$4:$D$494=""),$H$4:$H$494)</f>
        <v>0</v>
      </c>
      <c r="I508" s="92" cm="1">
        <f t="array" ref="I508">SUMPRODUCT(--($E$4:$E$494=C508),--($D$4:$D$494=""),$I$4:$I$494)</f>
        <v>0</v>
      </c>
      <c r="J508" s="92" cm="1">
        <f t="array" ref="J508">SUMPRODUCT(--($E$4:$E$494=C508),--($D$4:$D$494=""),$J$4:$J$494)</f>
        <v>0</v>
      </c>
      <c r="K508" s="92" cm="1">
        <f t="array" ref="K508">SUMPRODUCT(--($E$4:$E$494=C508),--($D$4:$D$494=""),$K$4:$K$494)</f>
        <v>0</v>
      </c>
      <c r="L508" s="92" cm="1">
        <f t="array" ref="L508">SUMPRODUCT(--($E$4:$E$494=C508),--($D$4:$D$494=""),$L$4:$L$494)</f>
        <v>0</v>
      </c>
      <c r="M508" s="92" cm="1">
        <f t="array" ref="M508">SUMPRODUCT(--($E$4:$E$494=C508),--($D$4:$D$494=""),$M$4:$M$494)</f>
        <v>0</v>
      </c>
      <c r="N508" s="92">
        <f t="shared" si="18"/>
        <v>0</v>
      </c>
      <c r="O508" s="81"/>
      <c r="P508" s="92" t="e" cm="1">
        <f t="array" ref="P508">SUMPRODUCT(--($E$4:$E$494=C508),--($D$4:$D$494=""),$P$4:$P$494)</f>
        <v>#N/A</v>
      </c>
    </row>
    <row r="509" spans="3:16">
      <c r="C509" s="81" t="str">
        <f>IF('36'!K13="", "Vrije categorie",'36'!K13)</f>
        <v>K</v>
      </c>
      <c r="F509" s="92" cm="1">
        <f t="array" ref="F509">SUMPRODUCT(--($E$4:$E$494=C509),--($D$4:$D$494=""),$F$4:$F$494)</f>
        <v>0</v>
      </c>
      <c r="G509" s="92" cm="1">
        <f t="array" ref="G509">SUMPRODUCT(--($E$4:$E$494=C509),--($D$4:$D$494=""),$G$4:$G$494)</f>
        <v>0</v>
      </c>
      <c r="H509" s="92" cm="1">
        <f t="array" ref="H509">SUMPRODUCT(--($E$4:$E$494=C509),--($D$4:$D$494=""),$H$4:$H$494)</f>
        <v>0</v>
      </c>
      <c r="I509" s="92" cm="1">
        <f t="array" ref="I509">SUMPRODUCT(--($E$4:$E$494=C509),--($D$4:$D$494=""),$I$4:$I$494)</f>
        <v>0</v>
      </c>
      <c r="J509" s="92" cm="1">
        <f t="array" ref="J509">SUMPRODUCT(--($E$4:$E$494=C509),--($D$4:$D$494=""),$J$4:$J$494)</f>
        <v>0</v>
      </c>
      <c r="K509" s="92" cm="1">
        <f t="array" ref="K509">SUMPRODUCT(--($E$4:$E$494=C509),--($D$4:$D$494=""),$K$4:$K$494)</f>
        <v>0</v>
      </c>
      <c r="L509" s="92" cm="1">
        <f t="array" ref="L509">SUMPRODUCT(--($E$4:$E$494=C509),--($D$4:$D$494=""),$L$4:$L$494)</f>
        <v>0</v>
      </c>
      <c r="M509" s="92" cm="1">
        <f t="array" ref="M509">SUMPRODUCT(--($E$4:$E$494=C509),--($D$4:$D$494=""),$M$4:$M$494)</f>
        <v>0</v>
      </c>
      <c r="N509" s="92">
        <f t="shared" si="18"/>
        <v>0</v>
      </c>
      <c r="O509" s="81"/>
      <c r="P509" s="92" t="e" cm="1">
        <f t="array" ref="P509">SUMPRODUCT(--($E$4:$E$494=C509),--($D$4:$D$494=""),$P$4:$P$494)</f>
        <v>#N/A</v>
      </c>
    </row>
    <row r="510" spans="3:16">
      <c r="C510" s="81" t="str">
        <f>IF('36'!K14="", "Vrije categorie",'36'!K14)</f>
        <v>Vrije categorie</v>
      </c>
      <c r="F510" s="92" cm="1">
        <f t="array" ref="F510">SUMPRODUCT(--($E$4:$E$494=C510),--($D$4:$D$494=""),$F$4:$F$494)</f>
        <v>0</v>
      </c>
      <c r="G510" s="92" cm="1">
        <f t="array" ref="G510">SUMPRODUCT(--($E$4:$E$494=C510),--($D$4:$D$494=""),$G$4:$G$494)</f>
        <v>0</v>
      </c>
      <c r="H510" s="92" cm="1">
        <f t="array" ref="H510">SUMPRODUCT(--($E$4:$E$494=C510),--($D$4:$D$494=""),$H$4:$H$494)</f>
        <v>0</v>
      </c>
      <c r="I510" s="92" cm="1">
        <f t="array" ref="I510">SUMPRODUCT(--($E$4:$E$494=C510),--($D$4:$D$494=""),$I$4:$I$494)</f>
        <v>0</v>
      </c>
      <c r="J510" s="92" cm="1">
        <f t="array" ref="J510">SUMPRODUCT(--($E$4:$E$494=C510),--($D$4:$D$494=""),$J$4:$J$494)</f>
        <v>0</v>
      </c>
      <c r="K510" s="92" cm="1">
        <f t="array" ref="K510">SUMPRODUCT(--($E$4:$E$494=C510),--($D$4:$D$494=""),$K$4:$K$494)</f>
        <v>0</v>
      </c>
      <c r="L510" s="92" cm="1">
        <f t="array" ref="L510">SUMPRODUCT(--($E$4:$E$494=C510),--($D$4:$D$494=""),$L$4:$L$494)</f>
        <v>0</v>
      </c>
      <c r="M510" s="92" cm="1">
        <f t="array" ref="M510">SUMPRODUCT(--($E$4:$E$494=C510),--($D$4:$D$494=""),$M$4:$M$494)</f>
        <v>0</v>
      </c>
      <c r="N510" s="92">
        <f t="shared" si="18"/>
        <v>0</v>
      </c>
      <c r="O510" s="81"/>
      <c r="P510" s="92" t="e" cm="1">
        <f t="array" ref="P510">SUMPRODUCT(--($E$4:$E$494=C510),--($D$4:$D$494=""),$P$4:$P$494)</f>
        <v>#N/A</v>
      </c>
    </row>
    <row r="511" spans="3:16">
      <c r="C511" s="81" t="str">
        <f>IF('36'!K15="", "Vrije categorie",'36'!K15)</f>
        <v>Vrije categorie</v>
      </c>
      <c r="F511" s="92" cm="1">
        <f t="array" ref="F511">SUMPRODUCT(--($E$4:$E$494=C511),--($D$4:$D$494=""),$F$4:$F$494)</f>
        <v>0</v>
      </c>
      <c r="G511" s="92" cm="1">
        <f t="array" ref="G511">SUMPRODUCT(--($E$4:$E$494=C511),--($D$4:$D$494=""),$G$4:$G$494)</f>
        <v>0</v>
      </c>
      <c r="H511" s="92" cm="1">
        <f t="array" ref="H511">SUMPRODUCT(--($E$4:$E$494=C511),--($D$4:$D$494=""),$H$4:$H$494)</f>
        <v>0</v>
      </c>
      <c r="I511" s="92" cm="1">
        <f t="array" ref="I511">SUMPRODUCT(--($E$4:$E$494=C511),--($D$4:$D$494=""),$I$4:$I$494)</f>
        <v>0</v>
      </c>
      <c r="J511" s="92" cm="1">
        <f t="array" ref="J511">SUMPRODUCT(--($E$4:$E$494=C511),--($D$4:$D$494=""),$J$4:$J$494)</f>
        <v>0</v>
      </c>
      <c r="K511" s="92" cm="1">
        <f t="array" ref="K511">SUMPRODUCT(--($E$4:$E$494=C511),--($D$4:$D$494=""),$K$4:$K$494)</f>
        <v>0</v>
      </c>
      <c r="L511" s="92" cm="1">
        <f t="array" ref="L511">SUMPRODUCT(--($E$4:$E$494=C511),--($D$4:$D$494=""),$L$4:$L$494)</f>
        <v>0</v>
      </c>
      <c r="M511" s="92" cm="1">
        <f t="array" ref="M511">SUMPRODUCT(--($E$4:$E$494=C511),--($D$4:$D$494=""),$M$4:$M$494)</f>
        <v>0</v>
      </c>
      <c r="N511" s="92">
        <f t="shared" si="18"/>
        <v>0</v>
      </c>
      <c r="O511" s="81"/>
      <c r="P511" s="92" t="e" cm="1">
        <f t="array" ref="P511">SUMPRODUCT(--($E$4:$E$494=C511),--($D$4:$D$494=""),$P$4:$P$494)</f>
        <v>#N/A</v>
      </c>
    </row>
    <row r="512" spans="3:16" ht="15.75" thickBot="1">
      <c r="C512" s="94" t="s">
        <v>176</v>
      </c>
      <c r="D512" s="90"/>
      <c r="E512" s="90"/>
      <c r="F512" s="93">
        <f>SUM(F499:F511)</f>
        <v>0</v>
      </c>
      <c r="G512" s="93">
        <f t="shared" ref="G512:M512" si="19">SUM(G499:G511)</f>
        <v>0</v>
      </c>
      <c r="H512" s="93">
        <f t="shared" si="19"/>
        <v>0</v>
      </c>
      <c r="I512" s="93">
        <f t="shared" si="19"/>
        <v>0</v>
      </c>
      <c r="J512" s="93">
        <f t="shared" si="19"/>
        <v>0</v>
      </c>
      <c r="K512" s="93">
        <f t="shared" si="19"/>
        <v>0</v>
      </c>
      <c r="L512" s="93">
        <f t="shared" si="19"/>
        <v>0</v>
      </c>
      <c r="M512" s="93">
        <f t="shared" si="19"/>
        <v>0</v>
      </c>
      <c r="N512" s="93">
        <f t="shared" si="18"/>
        <v>0</v>
      </c>
      <c r="O512" s="93"/>
      <c r="P512" s="93" t="e">
        <f>SUM(P499:P511)</f>
        <v>#N/A</v>
      </c>
    </row>
    <row r="513" spans="3:16" ht="15.75" thickTop="1">
      <c r="C513" s="80"/>
      <c r="F513" s="33"/>
      <c r="G513" s="33"/>
      <c r="H513" s="33"/>
      <c r="I513" s="33"/>
      <c r="J513" s="33"/>
      <c r="K513" s="33"/>
      <c r="L513" s="33"/>
      <c r="M513" s="33"/>
      <c r="N513" s="33"/>
      <c r="O513" s="33"/>
      <c r="P513" s="33"/>
    </row>
    <row r="514" spans="3:16" ht="15.75" thickBot="1">
      <c r="C514" s="94" t="s">
        <v>175</v>
      </c>
      <c r="D514" s="90"/>
      <c r="E514" s="90"/>
      <c r="F514" s="93" cm="1">
        <f t="array" ref="F514">SUMPRODUCT(--($E$4:$E$494="X"),F4:F494)</f>
        <v>0</v>
      </c>
      <c r="G514" s="93" cm="1">
        <f t="array" ref="G514">SUMPRODUCT(--($E$4:$E$494="X"),G4:G494)</f>
        <v>0</v>
      </c>
      <c r="H514" s="93" cm="1">
        <f t="array" ref="H514">SUMPRODUCT(--($E$4:$E$494="X"),H4:H494)</f>
        <v>0</v>
      </c>
      <c r="I514" s="93" cm="1">
        <f t="array" ref="I514">SUMPRODUCT(--($E$4:$E$494="X"),I4:I494)</f>
        <v>0</v>
      </c>
      <c r="J514" s="93" cm="1">
        <f t="array" ref="J514">SUMPRODUCT(--($E$4:$E$494="X"),J4:J494)</f>
        <v>0</v>
      </c>
      <c r="K514" s="93" cm="1">
        <f t="array" ref="K514">SUMPRODUCT(--($E$4:$E$494="X"),K4:K494)</f>
        <v>0</v>
      </c>
      <c r="L514" s="93" cm="1">
        <f t="array" ref="L514">SUMPRODUCT(--($E$4:$E$494="X"),L4:L494)</f>
        <v>0</v>
      </c>
      <c r="M514" s="93" cm="1">
        <f t="array" ref="M514">SUMPRODUCT(--($E$4:$E$494="X"),M4:M494)</f>
        <v>0</v>
      </c>
      <c r="N514" s="33"/>
      <c r="O514" s="33"/>
      <c r="P514" s="33"/>
    </row>
    <row r="515" spans="3:16" ht="15.75" thickTop="1"/>
    <row r="517" spans="3:16">
      <c r="C517" s="95" t="s">
        <v>178</v>
      </c>
      <c r="D517" s="96"/>
      <c r="E517" s="96"/>
      <c r="F517" s="96"/>
      <c r="G517" s="96"/>
      <c r="H517" s="96"/>
      <c r="I517" s="96"/>
      <c r="J517" s="96"/>
      <c r="K517" s="96"/>
      <c r="L517" s="96"/>
      <c r="M517" s="96"/>
      <c r="N517" s="95" t="s">
        <v>186</v>
      </c>
    </row>
    <row r="518" spans="3:16">
      <c r="C518" s="95" t="str">
        <f>C499</f>
        <v>A</v>
      </c>
      <c r="D518" s="96"/>
      <c r="E518" s="96"/>
      <c r="F518" s="99" cm="1">
        <f t="array" ref="F518">SUMPRODUCT(--($E$4:$E$494=C518),--($D$4:$D$494="X"),$F$4:$F$494)</f>
        <v>0</v>
      </c>
      <c r="G518" s="99" cm="1">
        <f t="array" ref="G518">SUMPRODUCT(--($E$4:$E$494=C518),--($D$4:$D$494="X"),$G$4:$G$494)</f>
        <v>0</v>
      </c>
      <c r="H518" s="99" cm="1">
        <f t="array" ref="H518">SUMPRODUCT(--($E$4:$E$494=C518),--($D$4:$D$494="X"),$H$4:$H$494)</f>
        <v>0</v>
      </c>
      <c r="I518" s="99" cm="1">
        <f t="array" ref="I518">SUMPRODUCT(--($E$4:$E$494=C518),--($D$4:$D$494="X"),$I$4:$I$494)</f>
        <v>0</v>
      </c>
      <c r="J518" s="99" cm="1">
        <f t="array" ref="J518">SUMPRODUCT(--($E$4:$E$494=C518),--($D$4:$D$494="X"),$J$4:$J$494)</f>
        <v>0</v>
      </c>
      <c r="K518" s="99" cm="1">
        <f t="array" ref="K518">SUMPRODUCT(--($E$4:$E$494=C518),--($D$4:$D$494="X"),$K$4:$K$494)</f>
        <v>0</v>
      </c>
      <c r="L518" s="99" cm="1">
        <f t="array" ref="L518">SUMPRODUCT(--($E$4:$E$494=C518),--($D$4:$D$494="X"),$L$4:$L$494)</f>
        <v>0</v>
      </c>
      <c r="M518" s="99" cm="1">
        <f t="array" ref="M518">SUMPRODUCT(--($E$4:$E$494=C518),--($D$4:$D$494="X"),$M$4:$M$494)</f>
        <v>0</v>
      </c>
      <c r="N518" s="99">
        <f>SUM(F518:M518)</f>
        <v>0</v>
      </c>
    </row>
    <row r="519" spans="3:16">
      <c r="C519" s="95" t="str">
        <f t="shared" ref="C519:C530" si="20">C500</f>
        <v>B</v>
      </c>
      <c r="D519" s="96"/>
      <c r="E519" s="96"/>
      <c r="F519" s="99" cm="1">
        <f t="array" ref="F519">SUMPRODUCT(--($E$4:$E$494=C519),--($D$4:$D$494="X"),$F$4:$F$494)</f>
        <v>0</v>
      </c>
      <c r="G519" s="99" cm="1">
        <f t="array" ref="G519">SUMPRODUCT(--($E$4:$E$494=C519),--($D$4:$D$494="X"),$G$4:$G$494)</f>
        <v>0</v>
      </c>
      <c r="H519" s="99" cm="1">
        <f t="array" ref="H519">SUMPRODUCT(--($E$4:$E$494=C519),--($D$4:$D$494="X"),$H$4:$H$494)</f>
        <v>0</v>
      </c>
      <c r="I519" s="99" cm="1">
        <f t="array" ref="I519">SUMPRODUCT(--($E$4:$E$494=C519),--($D$4:$D$494="X"),$I$4:$I$494)</f>
        <v>0</v>
      </c>
      <c r="J519" s="99" cm="1">
        <f t="array" ref="J519">SUMPRODUCT(--($E$4:$E$494=C519),--($D$4:$D$494="X"),$J$4:$J$494)</f>
        <v>0</v>
      </c>
      <c r="K519" s="99" cm="1">
        <f t="array" ref="K519">SUMPRODUCT(--($E$4:$E$494=C519),--($D$4:$D$494="X"),$K$4:$K$494)</f>
        <v>0</v>
      </c>
      <c r="L519" s="99" cm="1">
        <f t="array" ref="L519">SUMPRODUCT(--($E$4:$E$494=C519),--($D$4:$D$494="X"),$L$4:$L$494)</f>
        <v>0</v>
      </c>
      <c r="M519" s="99" cm="1">
        <f t="array" ref="M519">SUMPRODUCT(--($E$4:$E$494=C519),--($D$4:$D$494="X"),$M$4:$M$494)</f>
        <v>0</v>
      </c>
      <c r="N519" s="99">
        <f t="shared" ref="N519:N530" si="21">SUM(F519:M519)</f>
        <v>0</v>
      </c>
    </row>
    <row r="520" spans="3:16">
      <c r="C520" s="95" t="str">
        <f t="shared" si="20"/>
        <v>C</v>
      </c>
      <c r="D520" s="96"/>
      <c r="E520" s="96"/>
      <c r="F520" s="99" cm="1">
        <f t="array" ref="F520">SUMPRODUCT(--($E$4:$E$494=C520),--($D$4:$D$494="X"),$F$4:$F$494)</f>
        <v>0</v>
      </c>
      <c r="G520" s="99" cm="1">
        <f t="array" ref="G520">SUMPRODUCT(--($E$4:$E$494=C520),--($D$4:$D$494="X"),$G$4:$G$494)</f>
        <v>0</v>
      </c>
      <c r="H520" s="99" cm="1">
        <f t="array" ref="H520">SUMPRODUCT(--($E$4:$E$494=C520),--($D$4:$D$494="X"),$H$4:$H$494)</f>
        <v>0</v>
      </c>
      <c r="I520" s="99" cm="1">
        <f t="array" ref="I520">SUMPRODUCT(--($E$4:$E$494=C520),--($D$4:$D$494="X"),$I$4:$I$494)</f>
        <v>0</v>
      </c>
      <c r="J520" s="99" cm="1">
        <f t="array" ref="J520">SUMPRODUCT(--($E$4:$E$494=C520),--($D$4:$D$494="X"),$J$4:$J$494)</f>
        <v>0</v>
      </c>
      <c r="K520" s="99" cm="1">
        <f t="array" ref="K520">SUMPRODUCT(--($E$4:$E$494=C520),--($D$4:$D$494="X"),$K$4:$K$494)</f>
        <v>0</v>
      </c>
      <c r="L520" s="99" cm="1">
        <f t="array" ref="L520">SUMPRODUCT(--($E$4:$E$494=C520),--($D$4:$D$494="X"),$L$4:$L$494)</f>
        <v>0</v>
      </c>
      <c r="M520" s="99" cm="1">
        <f t="array" ref="M520">SUMPRODUCT(--($E$4:$E$494=C520),--($D$4:$D$494="X"),$M$4:$M$494)</f>
        <v>0</v>
      </c>
      <c r="N520" s="99">
        <f t="shared" si="21"/>
        <v>0</v>
      </c>
    </row>
    <row r="521" spans="3:16">
      <c r="C521" s="95" t="str">
        <f t="shared" si="20"/>
        <v>D</v>
      </c>
      <c r="D521" s="96"/>
      <c r="E521" s="96"/>
      <c r="F521" s="99" cm="1">
        <f t="array" ref="F521">SUMPRODUCT(--($E$4:$E$494=C521),--($D$4:$D$494="X"),$F$4:$F$494)</f>
        <v>0</v>
      </c>
      <c r="G521" s="99" cm="1">
        <f t="array" ref="G521">SUMPRODUCT(--($E$4:$E$494=C521),--($D$4:$D$494="X"),$G$4:$G$494)</f>
        <v>0</v>
      </c>
      <c r="H521" s="99" cm="1">
        <f t="array" ref="H521">SUMPRODUCT(--($E$4:$E$494=C521),--($D$4:$D$494="X"),$H$4:$H$494)</f>
        <v>0</v>
      </c>
      <c r="I521" s="99" cm="1">
        <f t="array" ref="I521">SUMPRODUCT(--($E$4:$E$494=C521),--($D$4:$D$494="X"),$I$4:$I$494)</f>
        <v>0</v>
      </c>
      <c r="J521" s="99" cm="1">
        <f t="array" ref="J521">SUMPRODUCT(--($E$4:$E$494=C521),--($D$4:$D$494="X"),$J$4:$J$494)</f>
        <v>0</v>
      </c>
      <c r="K521" s="99" cm="1">
        <f t="array" ref="K521">SUMPRODUCT(--($E$4:$E$494=C521),--($D$4:$D$494="X"),$K$4:$K$494)</f>
        <v>0</v>
      </c>
      <c r="L521" s="99" cm="1">
        <f t="array" ref="L521">SUMPRODUCT(--($E$4:$E$494=C521),--($D$4:$D$494="X"),$L$4:$L$494)</f>
        <v>0</v>
      </c>
      <c r="M521" s="99" cm="1">
        <f t="array" ref="M521">SUMPRODUCT(--($E$4:$E$494=C521),--($D$4:$D$494="X"),$M$4:$M$494)</f>
        <v>0</v>
      </c>
      <c r="N521" s="99">
        <f t="shared" si="21"/>
        <v>0</v>
      </c>
    </row>
    <row r="522" spans="3:16">
      <c r="C522" s="95" t="str">
        <f t="shared" si="20"/>
        <v>E</v>
      </c>
      <c r="D522" s="96"/>
      <c r="E522" s="96"/>
      <c r="F522" s="99" cm="1">
        <f t="array" ref="F522">SUMPRODUCT(--($E$4:$E$494=C522),--($D$4:$D$494="X"),$F$4:$F$494)</f>
        <v>0</v>
      </c>
      <c r="G522" s="99" cm="1">
        <f t="array" ref="G522">SUMPRODUCT(--($E$4:$E$494=C522),--($D$4:$D$494="X"),$G$4:$G$494)</f>
        <v>0</v>
      </c>
      <c r="H522" s="99" cm="1">
        <f t="array" ref="H522">SUMPRODUCT(--($E$4:$E$494=C522),--($D$4:$D$494="X"),$H$4:$H$494)</f>
        <v>0</v>
      </c>
      <c r="I522" s="99" cm="1">
        <f t="array" ref="I522">SUMPRODUCT(--($E$4:$E$494=C522),--($D$4:$D$494="X"),$I$4:$I$494)</f>
        <v>0</v>
      </c>
      <c r="J522" s="99" cm="1">
        <f t="array" ref="J522">SUMPRODUCT(--($E$4:$E$494=C522),--($D$4:$D$494="X"),$J$4:$J$494)</f>
        <v>0</v>
      </c>
      <c r="K522" s="99" cm="1">
        <f t="array" ref="K522">SUMPRODUCT(--($E$4:$E$494=C522),--($D$4:$D$494="X"),$K$4:$K$494)</f>
        <v>0</v>
      </c>
      <c r="L522" s="99" cm="1">
        <f t="array" ref="L522">SUMPRODUCT(--($E$4:$E$494=C522),--($D$4:$D$494="X"),$L$4:$L$494)</f>
        <v>0</v>
      </c>
      <c r="M522" s="99" cm="1">
        <f t="array" ref="M522">SUMPRODUCT(--($E$4:$E$494=C522),--($D$4:$D$494="X"),$M$4:$M$494)</f>
        <v>0</v>
      </c>
      <c r="N522" s="99">
        <f t="shared" si="21"/>
        <v>0</v>
      </c>
    </row>
    <row r="523" spans="3:16">
      <c r="C523" s="95" t="str">
        <f t="shared" si="20"/>
        <v>F</v>
      </c>
      <c r="D523" s="96"/>
      <c r="E523" s="96"/>
      <c r="F523" s="99" cm="1">
        <f t="array" ref="F523">SUMPRODUCT(--($E$4:$E$494=C523),--($D$4:$D$494="X"),$F$4:$F$494)</f>
        <v>0</v>
      </c>
      <c r="G523" s="99" cm="1">
        <f t="array" ref="G523">SUMPRODUCT(--($E$4:$E$494=C523),--($D$4:$D$494="X"),$G$4:$G$494)</f>
        <v>0</v>
      </c>
      <c r="H523" s="99" cm="1">
        <f t="array" ref="H523">SUMPRODUCT(--($E$4:$E$494=C523),--($D$4:$D$494="X"),$H$4:$H$494)</f>
        <v>0</v>
      </c>
      <c r="I523" s="99" cm="1">
        <f t="array" ref="I523">SUMPRODUCT(--($E$4:$E$494=C523),--($D$4:$D$494="X"),$I$4:$I$494)</f>
        <v>0</v>
      </c>
      <c r="J523" s="99" cm="1">
        <f t="array" ref="J523">SUMPRODUCT(--($E$4:$E$494=C523),--($D$4:$D$494="X"),$J$4:$J$494)</f>
        <v>0</v>
      </c>
      <c r="K523" s="99" cm="1">
        <f t="array" ref="K523">SUMPRODUCT(--($E$4:$E$494=C523),--($D$4:$D$494="X"),$K$4:$K$494)</f>
        <v>0</v>
      </c>
      <c r="L523" s="99" cm="1">
        <f t="array" ref="L523">SUMPRODUCT(--($E$4:$E$494=C523),--($D$4:$D$494="X"),$L$4:$L$494)</f>
        <v>0</v>
      </c>
      <c r="M523" s="99" cm="1">
        <f t="array" ref="M523">SUMPRODUCT(--($E$4:$E$494=C523),--($D$4:$D$494="X"),$M$4:$M$494)</f>
        <v>0</v>
      </c>
      <c r="N523" s="99">
        <f t="shared" si="21"/>
        <v>0</v>
      </c>
    </row>
    <row r="524" spans="3:16">
      <c r="C524" s="95" t="str">
        <f t="shared" si="20"/>
        <v>G</v>
      </c>
      <c r="D524" s="96"/>
      <c r="E524" s="96"/>
      <c r="F524" s="99" cm="1">
        <f t="array" ref="F524">SUMPRODUCT(--($E$4:$E$494=C524),--($D$4:$D$494="X"),$F$4:$F$494)</f>
        <v>0</v>
      </c>
      <c r="G524" s="99" cm="1">
        <f t="array" ref="G524">SUMPRODUCT(--($E$4:$E$494=C524),--($D$4:$D$494="X"),$G$4:$G$494)</f>
        <v>0</v>
      </c>
      <c r="H524" s="99" cm="1">
        <f t="array" ref="H524">SUMPRODUCT(--($E$4:$E$494=C524),--($D$4:$D$494="X"),$H$4:$H$494)</f>
        <v>0</v>
      </c>
      <c r="I524" s="99" cm="1">
        <f t="array" ref="I524">SUMPRODUCT(--($E$4:$E$494=C524),--($D$4:$D$494="X"),$I$4:$I$494)</f>
        <v>0</v>
      </c>
      <c r="J524" s="99" cm="1">
        <f t="array" ref="J524">SUMPRODUCT(--($E$4:$E$494=C524),--($D$4:$D$494="X"),$J$4:$J$494)</f>
        <v>0</v>
      </c>
      <c r="K524" s="99" cm="1">
        <f t="array" ref="K524">SUMPRODUCT(--($E$4:$E$494=C524),--($D$4:$D$494="X"),$K$4:$K$494)</f>
        <v>0</v>
      </c>
      <c r="L524" s="99" cm="1">
        <f t="array" ref="L524">SUMPRODUCT(--($E$4:$E$494=C524),--($D$4:$D$494="X"),$L$4:$L$494)</f>
        <v>0</v>
      </c>
      <c r="M524" s="99" cm="1">
        <f t="array" ref="M524">SUMPRODUCT(--($E$4:$E$494=C524),--($D$4:$D$494="X"),$M$4:$M$494)</f>
        <v>0</v>
      </c>
      <c r="N524" s="99">
        <f t="shared" si="21"/>
        <v>0</v>
      </c>
    </row>
    <row r="525" spans="3:16">
      <c r="C525" s="95" t="str">
        <f t="shared" si="20"/>
        <v>H</v>
      </c>
      <c r="D525" s="96"/>
      <c r="E525" s="96"/>
      <c r="F525" s="99" cm="1">
        <f t="array" ref="F525">SUMPRODUCT(--($E$4:$E$494=C525),--($D$4:$D$494="X"),$F$4:$F$494)</f>
        <v>0</v>
      </c>
      <c r="G525" s="99" cm="1">
        <f t="array" ref="G525">SUMPRODUCT(--($E$4:$E$494=C525),--($D$4:$D$494="X"),$G$4:$G$494)</f>
        <v>0</v>
      </c>
      <c r="H525" s="99" cm="1">
        <f t="array" ref="H525">SUMPRODUCT(--($E$4:$E$494=C525),--($D$4:$D$494="X"),$H$4:$H$494)</f>
        <v>0</v>
      </c>
      <c r="I525" s="99" cm="1">
        <f t="array" ref="I525">SUMPRODUCT(--($E$4:$E$494=C525),--($D$4:$D$494="X"),$I$4:$I$494)</f>
        <v>0</v>
      </c>
      <c r="J525" s="99" cm="1">
        <f t="array" ref="J525">SUMPRODUCT(--($E$4:$E$494=C525),--($D$4:$D$494="X"),$J$4:$J$494)</f>
        <v>0</v>
      </c>
      <c r="K525" s="99" cm="1">
        <f t="array" ref="K525">SUMPRODUCT(--($E$4:$E$494=C525),--($D$4:$D$494="X"),$K$4:$K$494)</f>
        <v>0</v>
      </c>
      <c r="L525" s="99" cm="1">
        <f t="array" ref="L525">SUMPRODUCT(--($E$4:$E$494=C525),--($D$4:$D$494="X"),$L$4:$L$494)</f>
        <v>0</v>
      </c>
      <c r="M525" s="99" cm="1">
        <f t="array" ref="M525">SUMPRODUCT(--($E$4:$E$494=C525),--($D$4:$D$494="X"),$M$4:$M$494)</f>
        <v>0</v>
      </c>
      <c r="N525" s="99">
        <f t="shared" si="21"/>
        <v>0</v>
      </c>
    </row>
    <row r="526" spans="3:16">
      <c r="C526" s="95" t="str">
        <f t="shared" si="20"/>
        <v>I</v>
      </c>
      <c r="D526" s="96"/>
      <c r="E526" s="96"/>
      <c r="F526" s="99" cm="1">
        <f t="array" ref="F526">SUMPRODUCT(--($E$4:$E$494=C526),--($D$4:$D$494="X"),$F$4:$F$494)</f>
        <v>0</v>
      </c>
      <c r="G526" s="99" cm="1">
        <f t="array" ref="G526">SUMPRODUCT(--($E$4:$E$494=C526),--($D$4:$D$494="X"),$G$4:$G$494)</f>
        <v>0</v>
      </c>
      <c r="H526" s="99" cm="1">
        <f t="array" ref="H526">SUMPRODUCT(--($E$4:$E$494=C526),--($D$4:$D$494="X"),$H$4:$H$494)</f>
        <v>0</v>
      </c>
      <c r="I526" s="99" cm="1">
        <f t="array" ref="I526">SUMPRODUCT(--($E$4:$E$494=C526),--($D$4:$D$494="X"),$I$4:$I$494)</f>
        <v>0</v>
      </c>
      <c r="J526" s="99" cm="1">
        <f t="array" ref="J526">SUMPRODUCT(--($E$4:$E$494=C526),--($D$4:$D$494="X"),$J$4:$J$494)</f>
        <v>0</v>
      </c>
      <c r="K526" s="99" cm="1">
        <f t="array" ref="K526">SUMPRODUCT(--($E$4:$E$494=C526),--($D$4:$D$494="X"),$K$4:$K$494)</f>
        <v>0</v>
      </c>
      <c r="L526" s="99" cm="1">
        <f t="array" ref="L526">SUMPRODUCT(--($E$4:$E$494=C526),--($D$4:$D$494="X"),$L$4:$L$494)</f>
        <v>0</v>
      </c>
      <c r="M526" s="99" cm="1">
        <f t="array" ref="M526">SUMPRODUCT(--($E$4:$E$494=C526),--($D$4:$D$494="X"),$M$4:$M$494)</f>
        <v>0</v>
      </c>
      <c r="N526" s="99">
        <f t="shared" si="21"/>
        <v>0</v>
      </c>
    </row>
    <row r="527" spans="3:16">
      <c r="C527" s="95" t="str">
        <f t="shared" si="20"/>
        <v>J</v>
      </c>
      <c r="D527" s="96"/>
      <c r="E527" s="96"/>
      <c r="F527" s="99" cm="1">
        <f t="array" ref="F527">SUMPRODUCT(--($E$4:$E$494=C527),--($D$4:$D$494="X"),$F$4:$F$494)</f>
        <v>0</v>
      </c>
      <c r="G527" s="99" cm="1">
        <f t="array" ref="G527">SUMPRODUCT(--($E$4:$E$494=C527),--($D$4:$D$494="X"),$G$4:$G$494)</f>
        <v>0</v>
      </c>
      <c r="H527" s="99" cm="1">
        <f t="array" ref="H527">SUMPRODUCT(--($E$4:$E$494=C527),--($D$4:$D$494="X"),$H$4:$H$494)</f>
        <v>0</v>
      </c>
      <c r="I527" s="99" cm="1">
        <f t="array" ref="I527">SUMPRODUCT(--($E$4:$E$494=C527),--($D$4:$D$494="X"),$I$4:$I$494)</f>
        <v>0</v>
      </c>
      <c r="J527" s="99" cm="1">
        <f t="array" ref="J527">SUMPRODUCT(--($E$4:$E$494=C527),--($D$4:$D$494="X"),$J$4:$J$494)</f>
        <v>0</v>
      </c>
      <c r="K527" s="99" cm="1">
        <f t="array" ref="K527">SUMPRODUCT(--($E$4:$E$494=C527),--($D$4:$D$494="X"),$K$4:$K$494)</f>
        <v>0</v>
      </c>
      <c r="L527" s="99" cm="1">
        <f t="array" ref="L527">SUMPRODUCT(--($E$4:$E$494=C527),--($D$4:$D$494="X"),$L$4:$L$494)</f>
        <v>0</v>
      </c>
      <c r="M527" s="99" cm="1">
        <f t="array" ref="M527">SUMPRODUCT(--($E$4:$E$494=C527),--($D$4:$D$494="X"),$M$4:$M$494)</f>
        <v>0</v>
      </c>
      <c r="N527" s="99">
        <f t="shared" si="21"/>
        <v>0</v>
      </c>
    </row>
    <row r="528" spans="3:16">
      <c r="C528" s="95" t="str">
        <f t="shared" si="20"/>
        <v>K</v>
      </c>
      <c r="D528" s="96"/>
      <c r="E528" s="96"/>
      <c r="F528" s="99" cm="1">
        <f t="array" ref="F528">SUMPRODUCT(--($E$4:$E$494=C528),--($D$4:$D$494="X"),$F$4:$F$494)</f>
        <v>0</v>
      </c>
      <c r="G528" s="99" cm="1">
        <f t="array" ref="G528">SUMPRODUCT(--($E$4:$E$494=C528),--($D$4:$D$494="X"),$G$4:$G$494)</f>
        <v>0</v>
      </c>
      <c r="H528" s="99" cm="1">
        <f t="array" ref="H528">SUMPRODUCT(--($E$4:$E$494=C528),--($D$4:$D$494="X"),$H$4:$H$494)</f>
        <v>0</v>
      </c>
      <c r="I528" s="99" cm="1">
        <f t="array" ref="I528">SUMPRODUCT(--($E$4:$E$494=C528),--($D$4:$D$494="X"),$I$4:$I$494)</f>
        <v>0</v>
      </c>
      <c r="J528" s="99" cm="1">
        <f t="array" ref="J528">SUMPRODUCT(--($E$4:$E$494=C528),--($D$4:$D$494="X"),$J$4:$J$494)</f>
        <v>0</v>
      </c>
      <c r="K528" s="99" cm="1">
        <f t="array" ref="K528">SUMPRODUCT(--($E$4:$E$494=C528),--($D$4:$D$494="X"),$K$4:$K$494)</f>
        <v>0</v>
      </c>
      <c r="L528" s="99" cm="1">
        <f t="array" ref="L528">SUMPRODUCT(--($E$4:$E$494=C528),--($D$4:$D$494="X"),$L$4:$L$494)</f>
        <v>0</v>
      </c>
      <c r="M528" s="99" cm="1">
        <f t="array" ref="M528">SUMPRODUCT(--($E$4:$E$494=C528),--($D$4:$D$494="X"),$M$4:$M$494)</f>
        <v>0</v>
      </c>
      <c r="N528" s="99">
        <f t="shared" si="21"/>
        <v>0</v>
      </c>
    </row>
    <row r="529" spans="3:14">
      <c r="C529" s="95" t="str">
        <f t="shared" si="20"/>
        <v>Vrije categorie</v>
      </c>
      <c r="D529" s="96"/>
      <c r="E529" s="96"/>
      <c r="F529" s="99" cm="1">
        <f t="array" ref="F529">SUMPRODUCT(--($E$4:$E$494=C529),--($D$4:$D$494="X"),$F$4:$F$494)</f>
        <v>0</v>
      </c>
      <c r="G529" s="99" cm="1">
        <f t="array" ref="G529">SUMPRODUCT(--($E$4:$E$494=C529),--($D$4:$D$494="X"),$G$4:$G$494)</f>
        <v>0</v>
      </c>
      <c r="H529" s="99" cm="1">
        <f t="array" ref="H529">SUMPRODUCT(--($E$4:$E$494=C529),--($D$4:$D$494="X"),$H$4:$H$494)</f>
        <v>0</v>
      </c>
      <c r="I529" s="99" cm="1">
        <f t="array" ref="I529">SUMPRODUCT(--($E$4:$E$494=C529),--($D$4:$D$494="X"),$I$4:$I$494)</f>
        <v>0</v>
      </c>
      <c r="J529" s="99" cm="1">
        <f t="array" ref="J529">SUMPRODUCT(--($E$4:$E$494=C529),--($D$4:$D$494="X"),$J$4:$J$494)</f>
        <v>0</v>
      </c>
      <c r="K529" s="99" cm="1">
        <f t="array" ref="K529">SUMPRODUCT(--($E$4:$E$494=C529),--($D$4:$D$494="X"),$K$4:$K$494)</f>
        <v>0</v>
      </c>
      <c r="L529" s="99" cm="1">
        <f t="array" ref="L529">SUMPRODUCT(--($E$4:$E$494=C529),--($D$4:$D$494="X"),$L$4:$L$494)</f>
        <v>0</v>
      </c>
      <c r="M529" s="99" cm="1">
        <f t="array" ref="M529">SUMPRODUCT(--($E$4:$E$494=C529),--($D$4:$D$494="X"),$M$4:$M$494)</f>
        <v>0</v>
      </c>
      <c r="N529" s="99">
        <f t="shared" si="21"/>
        <v>0</v>
      </c>
    </row>
    <row r="530" spans="3:14">
      <c r="C530" s="95" t="str">
        <f t="shared" si="20"/>
        <v>Vrije categorie</v>
      </c>
      <c r="D530" s="96"/>
      <c r="E530" s="96"/>
      <c r="F530" s="99" cm="1">
        <f t="array" ref="F530">SUMPRODUCT(--($E$4:$E$494=C530),--($D$4:$D$494="X"),$F$4:$F$494)</f>
        <v>0</v>
      </c>
      <c r="G530" s="99" cm="1">
        <f t="array" ref="G530">SUMPRODUCT(--($E$4:$E$494=C530),--($D$4:$D$494="X"),$G$4:$G$494)</f>
        <v>0</v>
      </c>
      <c r="H530" s="99" cm="1">
        <f t="array" ref="H530">SUMPRODUCT(--($E$4:$E$494=C530),--($D$4:$D$494="X"),$H$4:$H$494)</f>
        <v>0</v>
      </c>
      <c r="I530" s="99" cm="1">
        <f t="array" ref="I530">SUMPRODUCT(--($E$4:$E$494=C530),--($D$4:$D$494="X"),$I$4:$I$494)</f>
        <v>0</v>
      </c>
      <c r="J530" s="99" cm="1">
        <f t="array" ref="J530">SUMPRODUCT(--($E$4:$E$494=C530),--($D$4:$D$494="X"),$J$4:$J$494)</f>
        <v>0</v>
      </c>
      <c r="K530" s="99" cm="1">
        <f t="array" ref="K530">SUMPRODUCT(--($E$4:$E$494=C530),--($D$4:$D$494="X"),$K$4:$K$494)</f>
        <v>0</v>
      </c>
      <c r="L530" s="99" cm="1">
        <f t="array" ref="L530">SUMPRODUCT(--($E$4:$E$494=C530),--($D$4:$D$494="X"),$L$4:$L$494)</f>
        <v>0</v>
      </c>
      <c r="M530" s="99" cm="1">
        <f t="array" ref="M530">SUMPRODUCT(--($E$4:$E$494=C530),--($D$4:$D$494="X"),$M$4:$M$494)</f>
        <v>0</v>
      </c>
      <c r="N530" s="99">
        <f t="shared" si="21"/>
        <v>0</v>
      </c>
    </row>
    <row r="531" spans="3:14" ht="15.75" thickBot="1">
      <c r="C531" s="97" t="s">
        <v>179</v>
      </c>
      <c r="D531" s="98"/>
      <c r="E531" s="98"/>
      <c r="F531" s="100">
        <f>SUM(F518:F530)</f>
        <v>0</v>
      </c>
      <c r="G531" s="100">
        <f t="shared" ref="G531:M531" si="22">SUM(G518:G530)</f>
        <v>0</v>
      </c>
      <c r="H531" s="100">
        <f t="shared" si="22"/>
        <v>0</v>
      </c>
      <c r="I531" s="100">
        <f t="shared" si="22"/>
        <v>0</v>
      </c>
      <c r="J531" s="100">
        <f t="shared" si="22"/>
        <v>0</v>
      </c>
      <c r="K531" s="100">
        <f t="shared" si="22"/>
        <v>0</v>
      </c>
      <c r="L531" s="100">
        <f t="shared" si="22"/>
        <v>0</v>
      </c>
      <c r="M531" s="100">
        <f t="shared" si="22"/>
        <v>0</v>
      </c>
      <c r="N531" s="100">
        <f>SUM(N518:N530)</f>
        <v>0</v>
      </c>
    </row>
    <row r="532" spans="3:14" ht="15.75" thickTop="1"/>
  </sheetData>
  <mergeCells count="4">
    <mergeCell ref="B1:C1"/>
    <mergeCell ref="D1:J1"/>
    <mergeCell ref="B2:C2"/>
    <mergeCell ref="D2:J2"/>
  </mergeCells>
  <pageMargins left="0.7" right="0.7" top="0.75" bottom="0.75" header="0.3" footer="0.3"/>
  <pageSetup paperSize="9" orientation="portrait"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04F527-FB74-4E5E-BACF-5FF46A24EAF5}">
  <sheetPr>
    <tabColor rgb="FFC2E76B"/>
  </sheetPr>
  <dimension ref="A2:N63"/>
  <sheetViews>
    <sheetView showGridLines="0" workbookViewId="0">
      <selection activeCell="A35" sqref="A35:D35"/>
    </sheetView>
  </sheetViews>
  <sheetFormatPr defaultRowHeight="15"/>
  <cols>
    <col min="1" max="1" width="30" customWidth="1"/>
    <col min="4" max="4" width="13.28515625" customWidth="1"/>
    <col min="5" max="5" width="16.140625" customWidth="1"/>
    <col min="6" max="6" width="17.85546875" customWidth="1"/>
    <col min="7" max="7" width="13.85546875" customWidth="1"/>
    <col min="8" max="8" width="16.7109375" bestFit="1" customWidth="1"/>
    <col min="9" max="9" width="18.42578125" bestFit="1" customWidth="1"/>
    <col min="11" max="11" width="10" customWidth="1"/>
    <col min="12" max="12" width="10.85546875" bestFit="1" customWidth="1"/>
    <col min="13" max="13" width="16" customWidth="1"/>
    <col min="14" max="14" width="16.7109375" bestFit="1" customWidth="1"/>
  </cols>
  <sheetData>
    <row r="2" spans="1:14" ht="45">
      <c r="A2" s="74"/>
      <c r="B2" s="75"/>
      <c r="C2" s="75"/>
      <c r="D2" s="76" t="str">
        <f>CONCATENATE("Uitvoeringsbepaling"," ",H5,", onderdeel van ",Kwaliteitscontroles!A2," ",Kwaliteitscontroles!A3)</f>
        <v xml:space="preserve">Uitvoeringsbepaling 37, onderdeel van bestek </v>
      </c>
      <c r="E2" s="76"/>
      <c r="F2" s="76"/>
      <c r="G2" s="76"/>
      <c r="H2" s="77"/>
      <c r="I2" s="37"/>
      <c r="K2" t="s">
        <v>67</v>
      </c>
      <c r="L2" t="s">
        <v>170</v>
      </c>
      <c r="M2" s="65" t="s">
        <v>169</v>
      </c>
      <c r="N2" t="s">
        <v>183</v>
      </c>
    </row>
    <row r="3" spans="1:14">
      <c r="K3" s="58" t="s">
        <v>50</v>
      </c>
      <c r="L3" s="71"/>
      <c r="M3" s="132"/>
      <c r="N3" s="112" t="e">
        <f>'37a'!P499/M3</f>
        <v>#N/A</v>
      </c>
    </row>
    <row r="4" spans="1:14">
      <c r="A4" s="42" t="s">
        <v>78</v>
      </c>
      <c r="B4" s="229" t="str">
        <f>VLOOKUP(H5,Kwaliteitscontroles!A5:E54,3)</f>
        <v>Complex 37</v>
      </c>
      <c r="C4" s="229"/>
      <c r="D4" s="229"/>
      <c r="E4" s="229"/>
      <c r="F4" s="45"/>
      <c r="G4" s="45"/>
      <c r="H4" s="38"/>
      <c r="K4" s="60" t="s">
        <v>53</v>
      </c>
      <c r="L4" s="72"/>
      <c r="M4" s="133"/>
      <c r="N4" s="113" t="e">
        <f>'37a'!P500/M4</f>
        <v>#N/A</v>
      </c>
    </row>
    <row r="5" spans="1:14">
      <c r="A5" s="43" t="s">
        <v>79</v>
      </c>
      <c r="B5" s="230" t="str">
        <f>VLOOKUP(H5,Kwaliteitscontroles!A5:E54,4)</f>
        <v>Complex 37</v>
      </c>
      <c r="C5" s="230"/>
      <c r="D5" s="230"/>
      <c r="E5" s="230"/>
      <c r="F5" s="245" t="s">
        <v>81</v>
      </c>
      <c r="G5" s="245"/>
      <c r="H5" s="39">
        <f>Kwaliteitscontroles!A41</f>
        <v>37</v>
      </c>
      <c r="K5" s="60" t="s">
        <v>54</v>
      </c>
      <c r="L5" s="72"/>
      <c r="M5" s="133"/>
      <c r="N5" s="113" t="e">
        <f>'37a'!P501/M5</f>
        <v>#N/A</v>
      </c>
    </row>
    <row r="6" spans="1:14">
      <c r="A6" s="44" t="s">
        <v>80</v>
      </c>
      <c r="B6" s="231" t="str">
        <f>VLOOKUP(H5,Kwaliteitscontroles!A5:E54,5)</f>
        <v>Complex 37</v>
      </c>
      <c r="C6" s="231"/>
      <c r="D6" s="231"/>
      <c r="E6" s="231"/>
      <c r="F6" s="246" t="s">
        <v>82</v>
      </c>
      <c r="G6" s="246"/>
      <c r="H6" s="40" t="str">
        <f>CONCATENATE(H5,"a")</f>
        <v>37a</v>
      </c>
      <c r="K6" s="60" t="s">
        <v>55</v>
      </c>
      <c r="L6" s="72"/>
      <c r="M6" s="133"/>
      <c r="N6" s="113" t="e">
        <f>'37a'!P502/M6</f>
        <v>#N/A</v>
      </c>
    </row>
    <row r="7" spans="1:14">
      <c r="K7" s="60" t="s">
        <v>51</v>
      </c>
      <c r="L7" s="72"/>
      <c r="M7" s="133"/>
      <c r="N7" s="113" t="e">
        <f>'37a'!P503/M7</f>
        <v>#N/A</v>
      </c>
    </row>
    <row r="8" spans="1:14">
      <c r="A8" s="11" t="s">
        <v>83</v>
      </c>
      <c r="B8" s="12"/>
      <c r="C8" s="12"/>
      <c r="D8" s="12"/>
      <c r="E8" s="41">
        <f>MAX(L3:L16)</f>
        <v>0</v>
      </c>
      <c r="K8" s="60" t="s">
        <v>56</v>
      </c>
      <c r="L8" s="72"/>
      <c r="M8" s="133"/>
      <c r="N8" s="113" t="e">
        <f>'37a'!P504/M8</f>
        <v>#N/A</v>
      </c>
    </row>
    <row r="9" spans="1:14">
      <c r="A9" s="11" t="s">
        <v>26</v>
      </c>
      <c r="B9" s="12"/>
      <c r="C9" s="12"/>
      <c r="D9" s="12"/>
      <c r="E9" s="152">
        <v>0.08</v>
      </c>
      <c r="K9" s="60" t="s">
        <v>185</v>
      </c>
      <c r="L9" s="72"/>
      <c r="M9" s="133"/>
      <c r="N9" s="113" t="e">
        <f>'37a'!P505/M9</f>
        <v>#N/A</v>
      </c>
    </row>
    <row r="10" spans="1:14">
      <c r="H10" s="33" t="s">
        <v>92</v>
      </c>
      <c r="K10" s="60" t="s">
        <v>57</v>
      </c>
      <c r="L10" s="72"/>
      <c r="M10" s="133"/>
      <c r="N10" s="113" t="e">
        <f>'37a'!P506/M10</f>
        <v>#N/A</v>
      </c>
    </row>
    <row r="11" spans="1:14">
      <c r="A11" s="11" t="s">
        <v>84</v>
      </c>
      <c r="B11" s="12"/>
      <c r="C11" s="12"/>
      <c r="D11" s="12"/>
      <c r="E11" s="12"/>
      <c r="F11" s="46"/>
      <c r="G11" s="46"/>
      <c r="H11" s="48" t="e">
        <f>SUM(N3:N16)*Offertetarief</f>
        <v>#N/A</v>
      </c>
      <c r="K11" s="60" t="s">
        <v>58</v>
      </c>
      <c r="L11" s="72"/>
      <c r="M11" s="133"/>
      <c r="N11" s="113" t="e">
        <f>'37a'!P507/M11</f>
        <v>#N/A</v>
      </c>
    </row>
    <row r="12" spans="1:14">
      <c r="F12" s="33" t="s">
        <v>60</v>
      </c>
      <c r="G12" s="33" t="s">
        <v>86</v>
      </c>
      <c r="K12" s="60" t="s">
        <v>59</v>
      </c>
      <c r="L12" s="72"/>
      <c r="M12" s="133"/>
      <c r="N12" s="113" t="e">
        <f>'37a'!P508/M12</f>
        <v>#N/A</v>
      </c>
    </row>
    <row r="13" spans="1:14">
      <c r="A13" s="12" t="s">
        <v>152</v>
      </c>
      <c r="B13" s="12"/>
      <c r="C13" s="12"/>
      <c r="D13" s="12"/>
      <c r="E13" s="13"/>
      <c r="F13" s="69">
        <f>'37a'!N512</f>
        <v>0</v>
      </c>
      <c r="G13" s="115"/>
      <c r="H13" s="49">
        <f>(F13*G13)*4</f>
        <v>0</v>
      </c>
      <c r="K13" s="60" t="s">
        <v>52</v>
      </c>
      <c r="L13" s="72"/>
      <c r="M13" s="133"/>
      <c r="N13" s="113" t="e">
        <f>'37a'!P509/M13</f>
        <v>#N/A</v>
      </c>
    </row>
    <row r="14" spans="1:14" ht="15.75">
      <c r="F14" s="47" t="s">
        <v>85</v>
      </c>
      <c r="G14" s="102"/>
      <c r="H14" s="49" t="e">
        <f>SUM(H11:H13)</f>
        <v>#N/A</v>
      </c>
      <c r="K14" s="60"/>
      <c r="L14" s="72"/>
      <c r="M14" s="133"/>
      <c r="N14" s="113"/>
    </row>
    <row r="15" spans="1:14">
      <c r="K15" s="60"/>
      <c r="L15" s="72"/>
      <c r="M15" s="133"/>
      <c r="N15" s="113"/>
    </row>
    <row r="16" spans="1:14">
      <c r="A16" t="s">
        <v>165</v>
      </c>
      <c r="K16" s="62"/>
      <c r="L16" s="73"/>
      <c r="M16" s="134"/>
      <c r="N16" s="114"/>
    </row>
    <row r="17" spans="1:9">
      <c r="A17" s="241" t="s">
        <v>166</v>
      </c>
      <c r="B17" s="241"/>
      <c r="C17" s="241"/>
      <c r="D17" s="70" t="e">
        <f>'37a'!P512</f>
        <v>#N/A</v>
      </c>
      <c r="E17" s="241" t="s">
        <v>167</v>
      </c>
      <c r="F17" s="241"/>
      <c r="G17" s="70" t="e">
        <f>D17/E8</f>
        <v>#N/A</v>
      </c>
      <c r="H17" s="67" t="s">
        <v>168</v>
      </c>
      <c r="I17" s="69" t="e">
        <f>D17/SUM(N3:N16)</f>
        <v>#N/A</v>
      </c>
    </row>
    <row r="20" spans="1:9">
      <c r="A20" s="50" t="s">
        <v>153</v>
      </c>
      <c r="E20" s="33" t="s">
        <v>60</v>
      </c>
      <c r="F20" s="33" t="s">
        <v>86</v>
      </c>
      <c r="G20" s="33" t="s">
        <v>87</v>
      </c>
      <c r="H20" s="33" t="s">
        <v>88</v>
      </c>
      <c r="I20" s="33" t="s">
        <v>92</v>
      </c>
    </row>
    <row r="21" spans="1:9">
      <c r="A21" s="125"/>
      <c r="B21" s="119"/>
      <c r="C21" s="119"/>
      <c r="D21" s="119"/>
      <c r="E21" s="225"/>
      <c r="F21" s="225"/>
      <c r="G21" s="225"/>
      <c r="H21" s="225"/>
      <c r="I21" s="120"/>
    </row>
    <row r="22" spans="1:9">
      <c r="A22" s="262" t="s">
        <v>155</v>
      </c>
      <c r="B22" s="263"/>
      <c r="C22" s="263"/>
      <c r="D22" s="227"/>
      <c r="E22" s="121">
        <f>'37a'!G512</f>
        <v>0</v>
      </c>
      <c r="F22" s="122"/>
      <c r="G22" s="123">
        <f t="shared" ref="G22:G34" si="0">E22*F22</f>
        <v>0</v>
      </c>
      <c r="H22" s="124"/>
      <c r="I22" s="123">
        <f t="shared" ref="I22:I34" si="1">G22*H22</f>
        <v>0</v>
      </c>
    </row>
    <row r="23" spans="1:9">
      <c r="A23" s="224" t="s">
        <v>156</v>
      </c>
      <c r="B23" s="225"/>
      <c r="C23" s="225"/>
      <c r="D23" s="226"/>
      <c r="E23" s="51">
        <f>E22</f>
        <v>0</v>
      </c>
      <c r="F23" s="88"/>
      <c r="G23" s="83">
        <f t="shared" si="0"/>
        <v>0</v>
      </c>
      <c r="H23" s="61"/>
      <c r="I23" s="83">
        <f t="shared" si="1"/>
        <v>0</v>
      </c>
    </row>
    <row r="24" spans="1:9">
      <c r="A24" s="224" t="s">
        <v>157</v>
      </c>
      <c r="B24" s="225"/>
      <c r="C24" s="225"/>
      <c r="D24" s="226"/>
      <c r="E24" s="51">
        <f>E22</f>
        <v>0</v>
      </c>
      <c r="F24" s="88"/>
      <c r="G24" s="83">
        <f t="shared" si="0"/>
        <v>0</v>
      </c>
      <c r="H24" s="61"/>
      <c r="I24" s="83">
        <f t="shared" si="1"/>
        <v>0</v>
      </c>
    </row>
    <row r="25" spans="1:9">
      <c r="A25" s="224" t="s">
        <v>158</v>
      </c>
      <c r="B25" s="225"/>
      <c r="C25" s="225"/>
      <c r="D25" s="226"/>
      <c r="E25" s="51">
        <f>E22</f>
        <v>0</v>
      </c>
      <c r="F25" s="88"/>
      <c r="G25" s="83">
        <f t="shared" si="0"/>
        <v>0</v>
      </c>
      <c r="H25" s="61"/>
      <c r="I25" s="83">
        <f t="shared" si="1"/>
        <v>0</v>
      </c>
    </row>
    <row r="26" spans="1:9">
      <c r="A26" s="224" t="s">
        <v>61</v>
      </c>
      <c r="B26" s="225"/>
      <c r="C26" s="225"/>
      <c r="D26" s="226"/>
      <c r="E26" s="51">
        <f>'37a'!F512-E27</f>
        <v>0</v>
      </c>
      <c r="F26" s="88"/>
      <c r="G26" s="83">
        <f t="shared" si="0"/>
        <v>0</v>
      </c>
      <c r="H26" s="61"/>
      <c r="I26" s="83">
        <f t="shared" si="1"/>
        <v>0</v>
      </c>
    </row>
    <row r="27" spans="1:9">
      <c r="A27" s="224" t="s">
        <v>62</v>
      </c>
      <c r="B27" s="225"/>
      <c r="C27" s="225"/>
      <c r="D27" s="264"/>
      <c r="E27" s="126"/>
      <c r="F27" s="127"/>
      <c r="G27" s="128">
        <f t="shared" si="0"/>
        <v>0</v>
      </c>
      <c r="H27" s="129"/>
      <c r="I27" s="128">
        <f t="shared" si="1"/>
        <v>0</v>
      </c>
    </row>
    <row r="28" spans="1:9">
      <c r="A28" s="125"/>
      <c r="B28" s="119"/>
      <c r="C28" s="119"/>
      <c r="D28" s="119"/>
      <c r="E28" s="225"/>
      <c r="F28" s="225"/>
      <c r="G28" s="225"/>
      <c r="H28" s="225"/>
      <c r="I28" s="120"/>
    </row>
    <row r="29" spans="1:9">
      <c r="A29" s="224" t="s">
        <v>159</v>
      </c>
      <c r="B29" s="225"/>
      <c r="C29" s="225"/>
      <c r="D29" s="227"/>
      <c r="E29" s="121">
        <f>'37a'!S495</f>
        <v>0</v>
      </c>
      <c r="F29" s="122"/>
      <c r="G29" s="123">
        <f t="shared" si="0"/>
        <v>0</v>
      </c>
      <c r="H29" s="124"/>
      <c r="I29" s="123">
        <f t="shared" si="1"/>
        <v>0</v>
      </c>
    </row>
    <row r="30" spans="1:9">
      <c r="A30" s="224" t="s">
        <v>160</v>
      </c>
      <c r="B30" s="225"/>
      <c r="C30" s="225"/>
      <c r="D30" s="226"/>
      <c r="E30" s="51">
        <f>'37a'!R495</f>
        <v>0</v>
      </c>
      <c r="F30" s="88"/>
      <c r="G30" s="83">
        <f t="shared" si="0"/>
        <v>0</v>
      </c>
      <c r="H30" s="61"/>
      <c r="I30" s="83">
        <f t="shared" si="1"/>
        <v>0</v>
      </c>
    </row>
    <row r="31" spans="1:9">
      <c r="A31" s="224" t="s">
        <v>161</v>
      </c>
      <c r="B31" s="225"/>
      <c r="C31" s="225"/>
      <c r="D31" s="226"/>
      <c r="E31" s="51">
        <f>'37a'!T495</f>
        <v>0</v>
      </c>
      <c r="F31" s="88"/>
      <c r="G31" s="83">
        <f t="shared" si="0"/>
        <v>0</v>
      </c>
      <c r="H31" s="61"/>
      <c r="I31" s="83">
        <f t="shared" si="1"/>
        <v>0</v>
      </c>
    </row>
    <row r="32" spans="1:9">
      <c r="A32" s="224" t="s">
        <v>162</v>
      </c>
      <c r="B32" s="225"/>
      <c r="C32" s="225"/>
      <c r="D32" s="226"/>
      <c r="E32" s="51">
        <f>'37a'!U495</f>
        <v>0</v>
      </c>
      <c r="F32" s="88"/>
      <c r="G32" s="83">
        <f t="shared" si="0"/>
        <v>0</v>
      </c>
      <c r="H32" s="61"/>
      <c r="I32" s="83">
        <f t="shared" si="1"/>
        <v>0</v>
      </c>
    </row>
    <row r="33" spans="1:9">
      <c r="A33" s="224" t="s">
        <v>151</v>
      </c>
      <c r="B33" s="225"/>
      <c r="C33" s="225"/>
      <c r="D33" s="226"/>
      <c r="E33" s="51">
        <f>'37a'!V495</f>
        <v>0</v>
      </c>
      <c r="F33" s="88"/>
      <c r="G33" s="83">
        <f t="shared" si="0"/>
        <v>0</v>
      </c>
      <c r="H33" s="61"/>
      <c r="I33" s="83">
        <f t="shared" si="1"/>
        <v>0</v>
      </c>
    </row>
    <row r="34" spans="1:9">
      <c r="A34" s="224" t="s">
        <v>163</v>
      </c>
      <c r="B34" s="225"/>
      <c r="C34" s="225"/>
      <c r="D34" s="226"/>
      <c r="E34" s="51">
        <f>'37a'!W495</f>
        <v>0</v>
      </c>
      <c r="F34" s="88"/>
      <c r="G34" s="83">
        <f t="shared" si="0"/>
        <v>0</v>
      </c>
      <c r="H34" s="61"/>
      <c r="I34" s="83">
        <f t="shared" si="1"/>
        <v>0</v>
      </c>
    </row>
    <row r="35" spans="1:9">
      <c r="A35" s="224"/>
      <c r="B35" s="225"/>
      <c r="C35" s="225"/>
      <c r="D35" s="226"/>
      <c r="E35" s="51"/>
      <c r="F35" s="88"/>
      <c r="G35" s="83"/>
      <c r="H35" s="61"/>
      <c r="I35" s="83"/>
    </row>
    <row r="36" spans="1:9">
      <c r="A36" s="224"/>
      <c r="B36" s="225"/>
      <c r="C36" s="225"/>
      <c r="D36" s="226"/>
      <c r="E36" s="51"/>
      <c r="F36" s="88"/>
      <c r="G36" s="83"/>
      <c r="H36" s="61"/>
      <c r="I36" s="83"/>
    </row>
    <row r="37" spans="1:9">
      <c r="A37" s="238"/>
      <c r="B37" s="239"/>
      <c r="C37" s="239"/>
      <c r="D37" s="240"/>
      <c r="E37" s="52"/>
      <c r="F37" s="89"/>
      <c r="G37" s="84"/>
      <c r="H37" s="63"/>
      <c r="I37" s="84"/>
    </row>
    <row r="38" spans="1:9" ht="15.75">
      <c r="H38" s="53" t="s">
        <v>85</v>
      </c>
      <c r="I38" s="54">
        <f>SUM(I22:I37)</f>
        <v>0</v>
      </c>
    </row>
    <row r="40" spans="1:9">
      <c r="A40" s="50" t="s">
        <v>89</v>
      </c>
      <c r="D40" t="s">
        <v>49</v>
      </c>
      <c r="E40" t="s">
        <v>90</v>
      </c>
      <c r="F40" t="s">
        <v>91</v>
      </c>
      <c r="G40" t="s">
        <v>87</v>
      </c>
      <c r="H40" t="s">
        <v>88</v>
      </c>
      <c r="I40" t="s">
        <v>92</v>
      </c>
    </row>
    <row r="41" spans="1:9">
      <c r="A41" s="236" t="s">
        <v>154</v>
      </c>
      <c r="B41" s="237"/>
      <c r="C41" s="237"/>
      <c r="D41" s="34" t="s">
        <v>60</v>
      </c>
      <c r="E41" s="111">
        <f>'37a'!N505</f>
        <v>0</v>
      </c>
      <c r="F41" s="85"/>
      <c r="G41" s="82">
        <f>E41*F41</f>
        <v>0</v>
      </c>
      <c r="H41" s="59" t="s">
        <v>164</v>
      </c>
      <c r="I41" s="82"/>
    </row>
    <row r="42" spans="1:9">
      <c r="A42" s="234"/>
      <c r="B42" s="235"/>
      <c r="C42" s="235"/>
      <c r="D42" s="35"/>
      <c r="E42" s="35"/>
      <c r="F42" s="86"/>
      <c r="G42" s="83"/>
      <c r="H42" s="61"/>
      <c r="I42" s="83"/>
    </row>
    <row r="43" spans="1:9">
      <c r="A43" s="234"/>
      <c r="B43" s="235"/>
      <c r="C43" s="235"/>
      <c r="D43" s="35"/>
      <c r="E43" s="35"/>
      <c r="F43" s="86"/>
      <c r="G43" s="83"/>
      <c r="H43" s="61"/>
      <c r="I43" s="83"/>
    </row>
    <row r="44" spans="1:9">
      <c r="A44" s="234"/>
      <c r="B44" s="235"/>
      <c r="C44" s="235"/>
      <c r="D44" s="35"/>
      <c r="E44" s="35"/>
      <c r="F44" s="86"/>
      <c r="G44" s="83"/>
      <c r="H44" s="61"/>
      <c r="I44" s="83"/>
    </row>
    <row r="45" spans="1:9">
      <c r="A45" s="234"/>
      <c r="B45" s="235"/>
      <c r="C45" s="235"/>
      <c r="D45" s="35"/>
      <c r="E45" s="35"/>
      <c r="F45" s="86"/>
      <c r="G45" s="83"/>
      <c r="H45" s="61"/>
      <c r="I45" s="83"/>
    </row>
    <row r="46" spans="1:9">
      <c r="A46" s="234"/>
      <c r="B46" s="235"/>
      <c r="C46" s="235"/>
      <c r="D46" s="35"/>
      <c r="E46" s="35"/>
      <c r="F46" s="86"/>
      <c r="G46" s="83"/>
      <c r="H46" s="61"/>
      <c r="I46" s="83"/>
    </row>
    <row r="47" spans="1:9">
      <c r="A47" s="234"/>
      <c r="B47" s="235"/>
      <c r="C47" s="235"/>
      <c r="D47" s="35"/>
      <c r="E47" s="35"/>
      <c r="F47" s="86"/>
      <c r="G47" s="83"/>
      <c r="H47" s="61"/>
      <c r="I47" s="83"/>
    </row>
    <row r="48" spans="1:9">
      <c r="A48" s="234"/>
      <c r="B48" s="235"/>
      <c r="C48" s="235"/>
      <c r="D48" s="35"/>
      <c r="E48" s="35"/>
      <c r="F48" s="86"/>
      <c r="G48" s="83"/>
      <c r="H48" s="61"/>
      <c r="I48" s="83"/>
    </row>
    <row r="49" spans="1:9">
      <c r="A49" s="234"/>
      <c r="B49" s="235"/>
      <c r="C49" s="235"/>
      <c r="D49" s="35"/>
      <c r="E49" s="35"/>
      <c r="F49" s="86"/>
      <c r="G49" s="83"/>
      <c r="H49" s="61"/>
      <c r="I49" s="83"/>
    </row>
    <row r="50" spans="1:9">
      <c r="A50" s="234"/>
      <c r="B50" s="235"/>
      <c r="C50" s="235"/>
      <c r="D50" s="35"/>
      <c r="E50" s="35"/>
      <c r="F50" s="86"/>
      <c r="G50" s="83"/>
      <c r="H50" s="61"/>
      <c r="I50" s="83"/>
    </row>
    <row r="51" spans="1:9">
      <c r="A51" s="232"/>
      <c r="B51" s="233"/>
      <c r="C51" s="233"/>
      <c r="D51" s="36"/>
      <c r="E51" s="36"/>
      <c r="F51" s="87"/>
      <c r="G51" s="84"/>
      <c r="H51" s="63"/>
      <c r="I51" s="84"/>
    </row>
    <row r="52" spans="1:9" ht="15.75">
      <c r="H52" s="53" t="s">
        <v>85</v>
      </c>
      <c r="I52" s="54">
        <f>SUM(I41:I51)</f>
        <v>0</v>
      </c>
    </row>
    <row r="54" spans="1:9" ht="15.75">
      <c r="A54" s="11" t="s">
        <v>93</v>
      </c>
      <c r="B54" s="12"/>
      <c r="C54" s="12"/>
      <c r="D54" s="12"/>
      <c r="E54" s="12"/>
      <c r="F54" s="12"/>
      <c r="G54" s="12"/>
      <c r="H54" s="55" t="s">
        <v>85</v>
      </c>
      <c r="I54" s="56" t="e">
        <f>SUM(H14+I38+I52)</f>
        <v>#N/A</v>
      </c>
    </row>
    <row r="56" spans="1:9" ht="15.75">
      <c r="A56" s="11" t="s">
        <v>184</v>
      </c>
      <c r="B56" s="12"/>
      <c r="C56" s="12"/>
      <c r="D56" s="12"/>
      <c r="E56" s="12"/>
      <c r="F56" s="12"/>
      <c r="G56" s="12"/>
      <c r="H56" s="55" t="s">
        <v>85</v>
      </c>
      <c r="I56" s="56" t="e">
        <f>H11/12</f>
        <v>#N/A</v>
      </c>
    </row>
    <row r="58" spans="1:9">
      <c r="A58" s="50" t="s">
        <v>191</v>
      </c>
    </row>
    <row r="59" spans="1:9">
      <c r="A59" s="253"/>
      <c r="B59" s="254"/>
      <c r="C59" s="254"/>
      <c r="D59" s="254"/>
      <c r="E59" s="254"/>
      <c r="F59" s="254"/>
      <c r="G59" s="254"/>
      <c r="H59" s="254"/>
      <c r="I59" s="255"/>
    </row>
    <row r="60" spans="1:9">
      <c r="A60" s="256"/>
      <c r="B60" s="257"/>
      <c r="C60" s="257"/>
      <c r="D60" s="257"/>
      <c r="E60" s="257"/>
      <c r="F60" s="257"/>
      <c r="G60" s="257"/>
      <c r="H60" s="257"/>
      <c r="I60" s="258"/>
    </row>
    <row r="61" spans="1:9">
      <c r="A61" s="256"/>
      <c r="B61" s="257"/>
      <c r="C61" s="257"/>
      <c r="D61" s="257"/>
      <c r="E61" s="257"/>
      <c r="F61" s="257"/>
      <c r="G61" s="257"/>
      <c r="H61" s="257"/>
      <c r="I61" s="258"/>
    </row>
    <row r="62" spans="1:9">
      <c r="A62" s="256"/>
      <c r="B62" s="257"/>
      <c r="C62" s="257"/>
      <c r="D62" s="257"/>
      <c r="E62" s="257"/>
      <c r="F62" s="257"/>
      <c r="G62" s="257"/>
      <c r="H62" s="257"/>
      <c r="I62" s="258"/>
    </row>
    <row r="63" spans="1:9">
      <c r="A63" s="259"/>
      <c r="B63" s="260"/>
      <c r="C63" s="260"/>
      <c r="D63" s="260"/>
      <c r="E63" s="260"/>
      <c r="F63" s="260"/>
      <c r="G63" s="260"/>
      <c r="H63" s="260"/>
      <c r="I63" s="261"/>
    </row>
  </sheetData>
  <mergeCells count="36">
    <mergeCell ref="A48:C48"/>
    <mergeCell ref="A49:C49"/>
    <mergeCell ref="A50:C50"/>
    <mergeCell ref="A51:C51"/>
    <mergeCell ref="A59:I63"/>
    <mergeCell ref="A47:C47"/>
    <mergeCell ref="A33:D33"/>
    <mergeCell ref="A34:D34"/>
    <mergeCell ref="A35:D35"/>
    <mergeCell ref="A36:D36"/>
    <mergeCell ref="A37:D37"/>
    <mergeCell ref="A41:C41"/>
    <mergeCell ref="A42:C42"/>
    <mergeCell ref="A43:C43"/>
    <mergeCell ref="A44:C44"/>
    <mergeCell ref="A45:C45"/>
    <mergeCell ref="A46:C46"/>
    <mergeCell ref="A32:D32"/>
    <mergeCell ref="E21:H21"/>
    <mergeCell ref="A22:D22"/>
    <mergeCell ref="A23:D23"/>
    <mergeCell ref="A24:D24"/>
    <mergeCell ref="A25:D25"/>
    <mergeCell ref="A26:D26"/>
    <mergeCell ref="A27:D27"/>
    <mergeCell ref="E28:H28"/>
    <mergeCell ref="A29:D29"/>
    <mergeCell ref="A30:D30"/>
    <mergeCell ref="A31:D31"/>
    <mergeCell ref="A17:C17"/>
    <mergeCell ref="E17:F17"/>
    <mergeCell ref="B4:E4"/>
    <mergeCell ref="B5:E5"/>
    <mergeCell ref="F5:G5"/>
    <mergeCell ref="B6:E6"/>
    <mergeCell ref="F6:G6"/>
  </mergeCells>
  <pageMargins left="0.7" right="0.7" top="0.75" bottom="0.75" header="0.3" footer="0.3"/>
  <pageSetup paperSize="9" orientation="portrait"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48E638-82F7-4555-A7D0-51150D845208}">
  <sheetPr>
    <tabColor rgb="FF173583"/>
  </sheetPr>
  <dimension ref="A1:Z532"/>
  <sheetViews>
    <sheetView workbookViewId="0">
      <selection activeCell="A35" sqref="A35:D35"/>
    </sheetView>
  </sheetViews>
  <sheetFormatPr defaultRowHeight="15"/>
  <cols>
    <col min="1" max="1" width="5.42578125" bestFit="1" customWidth="1"/>
    <col min="2" max="2" width="2.85546875" bestFit="1" customWidth="1"/>
    <col min="3" max="3" width="29.7109375" bestFit="1" customWidth="1"/>
    <col min="4" max="4" width="3.28515625" bestFit="1" customWidth="1"/>
    <col min="5" max="5" width="4.42578125" bestFit="1" customWidth="1"/>
    <col min="6" max="13" width="11.85546875" customWidth="1"/>
    <col min="14" max="14" width="7.5703125" bestFit="1" customWidth="1"/>
    <col min="15" max="15" width="5.42578125" bestFit="1" customWidth="1"/>
    <col min="16" max="16" width="20" bestFit="1" customWidth="1"/>
    <col min="17" max="17" width="19.28515625" customWidth="1"/>
    <col min="18" max="18" width="10.140625" bestFit="1" customWidth="1"/>
    <col min="19" max="20" width="12.7109375" bestFit="1" customWidth="1"/>
    <col min="21" max="21" width="10.140625" bestFit="1" customWidth="1"/>
    <col min="22" max="23" width="14.42578125" bestFit="1" customWidth="1"/>
    <col min="24" max="26" width="9.140625" style="156"/>
  </cols>
  <sheetData>
    <row r="1" spans="1:24">
      <c r="A1">
        <f>'37'!H5</f>
        <v>37</v>
      </c>
      <c r="B1" s="247" t="s">
        <v>78</v>
      </c>
      <c r="C1" s="248"/>
      <c r="D1" s="249" t="str">
        <f>VLOOKUP(A1,Kwaliteitscontroles!A5:J54,3)</f>
        <v>Complex 37</v>
      </c>
      <c r="E1" s="250"/>
      <c r="F1" s="250"/>
      <c r="G1" s="250"/>
      <c r="H1" s="250"/>
      <c r="I1" s="250"/>
      <c r="J1" s="251"/>
      <c r="K1" s="68"/>
      <c r="X1" s="156" t="s">
        <v>238</v>
      </c>
    </row>
    <row r="2" spans="1:24">
      <c r="B2" s="247" t="s">
        <v>94</v>
      </c>
      <c r="C2" s="248"/>
      <c r="D2" s="249" t="str">
        <f>CONCATENATE(VLOOKUP(A1,Kwaliteitscontroles!A5:K54,4)," te ",VLOOKUP(A1,Kwaliteitscontroles!A5:K54,5))</f>
        <v>Complex 37 te Complex 37</v>
      </c>
      <c r="E2" s="250"/>
      <c r="F2" s="250"/>
      <c r="G2" s="250"/>
      <c r="H2" s="250"/>
      <c r="I2" s="250"/>
      <c r="J2" s="251"/>
      <c r="K2" s="68"/>
    </row>
    <row r="3" spans="1:24" ht="30">
      <c r="A3" s="33" t="s">
        <v>148</v>
      </c>
      <c r="B3" s="33" t="s">
        <v>95</v>
      </c>
      <c r="C3" s="33" t="s">
        <v>68</v>
      </c>
      <c r="D3" s="33" t="s">
        <v>96</v>
      </c>
      <c r="E3" s="33" t="s">
        <v>97</v>
      </c>
      <c r="F3" s="33" t="s">
        <v>66</v>
      </c>
      <c r="G3" s="33" t="s">
        <v>64</v>
      </c>
      <c r="H3" s="33" t="s">
        <v>65</v>
      </c>
      <c r="I3" s="33" t="s">
        <v>63</v>
      </c>
      <c r="J3" s="66" t="s">
        <v>189</v>
      </c>
      <c r="K3" s="33" t="s">
        <v>190</v>
      </c>
      <c r="L3" s="33" t="s">
        <v>149</v>
      </c>
      <c r="M3" s="33" t="s">
        <v>149</v>
      </c>
      <c r="N3" s="33" t="s">
        <v>60</v>
      </c>
      <c r="O3" s="33" t="s">
        <v>150</v>
      </c>
      <c r="P3" s="33" t="s">
        <v>98</v>
      </c>
      <c r="R3" s="66" t="s">
        <v>99</v>
      </c>
      <c r="S3" s="66" t="s">
        <v>100</v>
      </c>
      <c r="T3" s="33" t="s">
        <v>101</v>
      </c>
      <c r="U3" s="33" t="s">
        <v>102</v>
      </c>
      <c r="V3" s="33" t="s">
        <v>103</v>
      </c>
      <c r="W3" s="33" t="s">
        <v>104</v>
      </c>
    </row>
    <row r="4" spans="1:24">
      <c r="A4" s="30"/>
      <c r="B4" s="106"/>
      <c r="C4" s="33"/>
      <c r="D4" s="33"/>
      <c r="E4" s="106"/>
      <c r="F4" s="108"/>
      <c r="G4" s="108"/>
      <c r="H4" s="108"/>
      <c r="I4" s="108"/>
      <c r="J4" s="108"/>
      <c r="N4" s="108">
        <f t="shared" ref="N4:N67" si="0">SUM(F4:M4)</f>
        <v>0</v>
      </c>
      <c r="O4" s="108" t="e">
        <f>IF(D4="X",0,IF(E4="X",0,VLOOKUP(E4,'37'!$K$3:$L$16,2,FALSE)))</f>
        <v>#N/A</v>
      </c>
      <c r="P4" s="108" t="e">
        <f t="shared" ref="P4:P67" si="1">N4*O4</f>
        <v>#N/A</v>
      </c>
    </row>
    <row r="5" spans="1:24">
      <c r="A5" s="30"/>
      <c r="B5" s="106"/>
      <c r="C5" s="33"/>
      <c r="D5" s="33"/>
      <c r="E5" s="106"/>
      <c r="F5" s="108"/>
      <c r="G5" s="108"/>
      <c r="H5" s="108"/>
      <c r="I5" s="108"/>
      <c r="J5" s="108"/>
      <c r="N5" s="108">
        <f t="shared" si="0"/>
        <v>0</v>
      </c>
      <c r="O5" s="108" t="e">
        <f>IF(D5="X",0,IF(E5="X",0,VLOOKUP(E5,'37'!$K$3:$L$16,2,FALSE)))</f>
        <v>#N/A</v>
      </c>
      <c r="P5" s="108" t="e">
        <f t="shared" si="1"/>
        <v>#N/A</v>
      </c>
    </row>
    <row r="6" spans="1:24">
      <c r="A6" s="30"/>
      <c r="B6" s="106"/>
      <c r="C6" s="33"/>
      <c r="D6" s="33"/>
      <c r="E6" s="106"/>
      <c r="F6" s="108"/>
      <c r="G6" s="108"/>
      <c r="H6" s="108"/>
      <c r="I6" s="108"/>
      <c r="J6" s="108"/>
      <c r="N6" s="108">
        <f t="shared" si="0"/>
        <v>0</v>
      </c>
      <c r="O6" s="108" t="e">
        <f>IF(D6="X",0,IF(E6="X",0,VLOOKUP(E6,'37'!$K$3:$L$16,2,FALSE)))</f>
        <v>#N/A</v>
      </c>
      <c r="P6" s="108" t="e">
        <f t="shared" si="1"/>
        <v>#N/A</v>
      </c>
    </row>
    <row r="7" spans="1:24">
      <c r="A7" s="30"/>
      <c r="B7" s="106"/>
      <c r="C7" s="33"/>
      <c r="D7" s="33"/>
      <c r="E7" s="106"/>
      <c r="F7" s="108"/>
      <c r="G7" s="108"/>
      <c r="H7" s="108"/>
      <c r="I7" s="108"/>
      <c r="J7" s="108"/>
      <c r="N7" s="108">
        <f t="shared" si="0"/>
        <v>0</v>
      </c>
      <c r="O7" s="108" t="e">
        <f>IF(D7="X",0,IF(E7="X",0,VLOOKUP(E7,'37'!$K$3:$L$16,2,FALSE)))</f>
        <v>#N/A</v>
      </c>
      <c r="P7" s="108" t="e">
        <f t="shared" si="1"/>
        <v>#N/A</v>
      </c>
    </row>
    <row r="8" spans="1:24">
      <c r="A8" s="30"/>
      <c r="B8" s="106"/>
      <c r="C8" s="33"/>
      <c r="D8" s="33"/>
      <c r="E8" s="106"/>
      <c r="F8" s="108"/>
      <c r="G8" s="108"/>
      <c r="H8" s="108"/>
      <c r="I8" s="108"/>
      <c r="J8" s="108"/>
      <c r="N8" s="108">
        <f t="shared" si="0"/>
        <v>0</v>
      </c>
      <c r="O8" s="108" t="e">
        <f>IF(D8="X",0,IF(E8="X",0,VLOOKUP(E8,'37'!$K$3:$L$16,2,FALSE)))</f>
        <v>#N/A</v>
      </c>
      <c r="P8" s="108" t="e">
        <f t="shared" si="1"/>
        <v>#N/A</v>
      </c>
    </row>
    <row r="9" spans="1:24">
      <c r="A9" s="30"/>
      <c r="B9" s="106"/>
      <c r="C9" s="33"/>
      <c r="D9" s="33"/>
      <c r="E9" s="106"/>
      <c r="F9" s="108"/>
      <c r="G9" s="108"/>
      <c r="H9" s="108"/>
      <c r="I9" s="108"/>
      <c r="J9" s="108"/>
      <c r="N9" s="108">
        <f t="shared" si="0"/>
        <v>0</v>
      </c>
      <c r="O9" s="108" t="e">
        <f>IF(D9="X",0,IF(E9="X",0,VLOOKUP(E9,'37'!$K$3:$L$16,2,FALSE)))</f>
        <v>#N/A</v>
      </c>
      <c r="P9" s="108" t="e">
        <f t="shared" si="1"/>
        <v>#N/A</v>
      </c>
    </row>
    <row r="10" spans="1:24">
      <c r="A10" s="30"/>
      <c r="B10" s="106"/>
      <c r="C10" s="33"/>
      <c r="D10" s="33"/>
      <c r="E10" s="106"/>
      <c r="F10" s="108"/>
      <c r="G10" s="108"/>
      <c r="H10" s="108"/>
      <c r="I10" s="108"/>
      <c r="J10" s="108"/>
      <c r="N10" s="108">
        <f t="shared" si="0"/>
        <v>0</v>
      </c>
      <c r="O10" s="108" t="e">
        <f>IF(D10="X",0,IF(E10="X",0,VLOOKUP(E10,'37'!$K$3:$L$16,2,FALSE)))</f>
        <v>#N/A</v>
      </c>
      <c r="P10" s="108" t="e">
        <f t="shared" si="1"/>
        <v>#N/A</v>
      </c>
    </row>
    <row r="11" spans="1:24">
      <c r="A11" s="30"/>
      <c r="B11" s="106"/>
      <c r="C11" s="33"/>
      <c r="D11" s="33"/>
      <c r="E11" s="106"/>
      <c r="F11" s="108"/>
      <c r="G11" s="108"/>
      <c r="H11" s="108"/>
      <c r="I11" s="108"/>
      <c r="J11" s="108"/>
      <c r="N11" s="108">
        <f t="shared" si="0"/>
        <v>0</v>
      </c>
      <c r="O11" s="108" t="e">
        <f>IF(D11="X",0,IF(E11="X",0,VLOOKUP(E11,'37'!$K$3:$L$16,2,FALSE)))</f>
        <v>#N/A</v>
      </c>
      <c r="P11" s="108" t="e">
        <f t="shared" si="1"/>
        <v>#N/A</v>
      </c>
    </row>
    <row r="12" spans="1:24">
      <c r="A12" s="30"/>
      <c r="B12" s="106"/>
      <c r="C12" s="33"/>
      <c r="D12" s="33"/>
      <c r="E12" s="106"/>
      <c r="F12" s="108"/>
      <c r="G12" s="108"/>
      <c r="H12" s="108"/>
      <c r="I12" s="108"/>
      <c r="J12" s="108"/>
      <c r="N12" s="108">
        <f t="shared" si="0"/>
        <v>0</v>
      </c>
      <c r="O12" s="108" t="e">
        <f>IF(D12="X",0,IF(E12="X",0,VLOOKUP(E12,'37'!$K$3:$L$16,2,FALSE)))</f>
        <v>#N/A</v>
      </c>
      <c r="P12" s="108" t="e">
        <f t="shared" si="1"/>
        <v>#N/A</v>
      </c>
    </row>
    <row r="13" spans="1:24">
      <c r="A13" s="30"/>
      <c r="B13" s="106"/>
      <c r="C13" s="33"/>
      <c r="D13" s="33"/>
      <c r="E13" s="106"/>
      <c r="F13" s="108"/>
      <c r="G13" s="108"/>
      <c r="H13" s="108"/>
      <c r="I13" s="108"/>
      <c r="J13" s="108"/>
      <c r="N13" s="108">
        <f t="shared" si="0"/>
        <v>0</v>
      </c>
      <c r="O13" s="108" t="e">
        <f>IF(D13="X",0,IF(E13="X",0,VLOOKUP(E13,'37'!$K$3:$L$16,2,FALSE)))</f>
        <v>#N/A</v>
      </c>
      <c r="P13" s="108" t="e">
        <f t="shared" si="1"/>
        <v>#N/A</v>
      </c>
    </row>
    <row r="14" spans="1:24">
      <c r="A14" s="30"/>
      <c r="B14" s="106"/>
      <c r="C14" s="33"/>
      <c r="D14" s="33"/>
      <c r="E14" s="106"/>
      <c r="F14" s="108"/>
      <c r="G14" s="108"/>
      <c r="H14" s="108"/>
      <c r="I14" s="108"/>
      <c r="J14" s="108"/>
      <c r="N14" s="108">
        <f t="shared" si="0"/>
        <v>0</v>
      </c>
      <c r="O14" s="108" t="e">
        <f>IF(D14="X",0,IF(E14="X",0,VLOOKUP(E14,'37'!$K$3:$L$16,2,FALSE)))</f>
        <v>#N/A</v>
      </c>
      <c r="P14" s="108" t="e">
        <f t="shared" si="1"/>
        <v>#N/A</v>
      </c>
    </row>
    <row r="15" spans="1:24">
      <c r="A15" s="30"/>
      <c r="B15" s="106"/>
      <c r="C15" s="33"/>
      <c r="D15" s="33"/>
      <c r="E15" s="106"/>
      <c r="F15" s="108"/>
      <c r="G15" s="108"/>
      <c r="H15" s="108"/>
      <c r="I15" s="108"/>
      <c r="J15" s="108"/>
      <c r="N15" s="108">
        <f t="shared" si="0"/>
        <v>0</v>
      </c>
      <c r="O15" s="108" t="e">
        <f>IF(D15="X",0,IF(E15="X",0,VLOOKUP(E15,'37'!$K$3:$L$16,2,FALSE)))</f>
        <v>#N/A</v>
      </c>
      <c r="P15" s="108" t="e">
        <f t="shared" si="1"/>
        <v>#N/A</v>
      </c>
    </row>
    <row r="16" spans="1:24">
      <c r="A16" s="30"/>
      <c r="B16" s="106"/>
      <c r="C16" s="33"/>
      <c r="D16" s="33"/>
      <c r="E16" s="106"/>
      <c r="F16" s="108"/>
      <c r="G16" s="108"/>
      <c r="H16" s="108"/>
      <c r="I16" s="108"/>
      <c r="J16" s="108"/>
      <c r="N16" s="108">
        <f t="shared" si="0"/>
        <v>0</v>
      </c>
      <c r="O16" s="108" t="e">
        <f>IF(D16="X",0,IF(E16="X",0,VLOOKUP(E16,'37'!$K$3:$L$16,2,FALSE)))</f>
        <v>#N/A</v>
      </c>
      <c r="P16" s="108" t="e">
        <f t="shared" si="1"/>
        <v>#N/A</v>
      </c>
    </row>
    <row r="17" spans="1:16">
      <c r="A17" s="30"/>
      <c r="B17" s="106"/>
      <c r="C17" s="33"/>
      <c r="D17" s="33"/>
      <c r="E17" s="106"/>
      <c r="F17" s="108"/>
      <c r="G17" s="108"/>
      <c r="H17" s="108"/>
      <c r="I17" s="108"/>
      <c r="J17" s="108"/>
      <c r="N17" s="108">
        <f t="shared" si="0"/>
        <v>0</v>
      </c>
      <c r="O17" s="108" t="e">
        <f>IF(D17="X",0,IF(E17="X",0,VLOOKUP(E17,'37'!$K$3:$L$16,2,FALSE)))</f>
        <v>#N/A</v>
      </c>
      <c r="P17" s="108" t="e">
        <f t="shared" si="1"/>
        <v>#N/A</v>
      </c>
    </row>
    <row r="18" spans="1:16">
      <c r="A18" s="30"/>
      <c r="B18" s="106"/>
      <c r="C18" s="33"/>
      <c r="D18" s="33"/>
      <c r="E18" s="106"/>
      <c r="F18" s="108"/>
      <c r="G18" s="108"/>
      <c r="H18" s="108"/>
      <c r="I18" s="108"/>
      <c r="J18" s="108"/>
      <c r="N18" s="108">
        <f t="shared" si="0"/>
        <v>0</v>
      </c>
      <c r="O18" s="108" t="e">
        <f>IF(D18="X",0,IF(E18="X",0,VLOOKUP(E18,'37'!$K$3:$L$16,2,FALSE)))</f>
        <v>#N/A</v>
      </c>
      <c r="P18" s="108" t="e">
        <f t="shared" si="1"/>
        <v>#N/A</v>
      </c>
    </row>
    <row r="19" spans="1:16">
      <c r="A19" s="30"/>
      <c r="B19" s="106"/>
      <c r="C19" s="33"/>
      <c r="D19" s="33"/>
      <c r="E19" s="106"/>
      <c r="F19" s="108"/>
      <c r="G19" s="108"/>
      <c r="H19" s="108"/>
      <c r="I19" s="108"/>
      <c r="J19" s="108"/>
      <c r="N19" s="108">
        <f t="shared" si="0"/>
        <v>0</v>
      </c>
      <c r="O19" s="108" t="e">
        <f>IF(D19="X",0,IF(E19="X",0,VLOOKUP(E19,'37'!$K$3:$L$16,2,FALSE)))</f>
        <v>#N/A</v>
      </c>
      <c r="P19" s="108" t="e">
        <f t="shared" si="1"/>
        <v>#N/A</v>
      </c>
    </row>
    <row r="20" spans="1:16">
      <c r="A20" s="30"/>
      <c r="B20" s="106"/>
      <c r="C20" s="33"/>
      <c r="D20" s="33"/>
      <c r="E20" s="106"/>
      <c r="F20" s="108"/>
      <c r="G20" s="108"/>
      <c r="H20" s="108"/>
      <c r="I20" s="108"/>
      <c r="J20" s="108"/>
      <c r="N20" s="108">
        <f t="shared" si="0"/>
        <v>0</v>
      </c>
      <c r="O20" s="108" t="e">
        <f>IF(D20="X",0,IF(E20="X",0,VLOOKUP(E20,'37'!$K$3:$L$16,2,FALSE)))</f>
        <v>#N/A</v>
      </c>
      <c r="P20" s="108" t="e">
        <f t="shared" si="1"/>
        <v>#N/A</v>
      </c>
    </row>
    <row r="21" spans="1:16">
      <c r="A21" s="30"/>
      <c r="B21" s="106"/>
      <c r="C21" s="33"/>
      <c r="D21" s="33"/>
      <c r="E21" s="106"/>
      <c r="F21" s="108"/>
      <c r="G21" s="108"/>
      <c r="H21" s="108"/>
      <c r="I21" s="108"/>
      <c r="J21" s="108"/>
      <c r="N21" s="108">
        <f t="shared" si="0"/>
        <v>0</v>
      </c>
      <c r="O21" s="108" t="e">
        <f>IF(D21="X",0,IF(E21="X",0,VLOOKUP(E21,'37'!$K$3:$L$16,2,FALSE)))</f>
        <v>#N/A</v>
      </c>
      <c r="P21" s="108" t="e">
        <f t="shared" si="1"/>
        <v>#N/A</v>
      </c>
    </row>
    <row r="22" spans="1:16">
      <c r="A22" s="30"/>
      <c r="B22" s="106"/>
      <c r="C22" s="33"/>
      <c r="D22" s="33"/>
      <c r="E22" s="106"/>
      <c r="F22" s="108"/>
      <c r="G22" s="108"/>
      <c r="H22" s="108"/>
      <c r="I22" s="108"/>
      <c r="J22" s="108"/>
      <c r="N22" s="108">
        <f t="shared" si="0"/>
        <v>0</v>
      </c>
      <c r="O22" s="108" t="e">
        <f>IF(D22="X",0,IF(E22="X",0,VLOOKUP(E22,'37'!$K$3:$L$16,2,FALSE)))</f>
        <v>#N/A</v>
      </c>
      <c r="P22" s="108" t="e">
        <f t="shared" si="1"/>
        <v>#N/A</v>
      </c>
    </row>
    <row r="23" spans="1:16">
      <c r="A23" s="30"/>
      <c r="B23" s="106"/>
      <c r="C23" s="33"/>
      <c r="D23" s="33"/>
      <c r="E23" s="106"/>
      <c r="F23" s="108"/>
      <c r="G23" s="108"/>
      <c r="H23" s="108"/>
      <c r="I23" s="108"/>
      <c r="J23" s="108"/>
      <c r="N23" s="108">
        <f t="shared" si="0"/>
        <v>0</v>
      </c>
      <c r="O23" s="108" t="e">
        <f>IF(D23="X",0,IF(E23="X",0,VLOOKUP(E23,'37'!$K$3:$L$16,2,FALSE)))</f>
        <v>#N/A</v>
      </c>
      <c r="P23" s="108" t="e">
        <f t="shared" si="1"/>
        <v>#N/A</v>
      </c>
    </row>
    <row r="24" spans="1:16">
      <c r="A24" s="30"/>
      <c r="B24" s="106"/>
      <c r="C24" s="33"/>
      <c r="D24" s="33"/>
      <c r="E24" s="106"/>
      <c r="F24" s="108"/>
      <c r="G24" s="108"/>
      <c r="H24" s="108"/>
      <c r="I24" s="108"/>
      <c r="J24" s="108"/>
      <c r="N24" s="108">
        <f t="shared" si="0"/>
        <v>0</v>
      </c>
      <c r="O24" s="108" t="e">
        <f>IF(D24="X",0,IF(E24="X",0,VLOOKUP(E24,'37'!$K$3:$L$16,2,FALSE)))</f>
        <v>#N/A</v>
      </c>
      <c r="P24" s="108" t="e">
        <f t="shared" si="1"/>
        <v>#N/A</v>
      </c>
    </row>
    <row r="25" spans="1:16">
      <c r="A25" s="30"/>
      <c r="B25" s="106"/>
      <c r="C25" s="33"/>
      <c r="D25" s="33"/>
      <c r="E25" s="106"/>
      <c r="F25" s="108"/>
      <c r="G25" s="108"/>
      <c r="H25" s="108"/>
      <c r="I25" s="108"/>
      <c r="J25" s="108"/>
      <c r="N25" s="108">
        <f t="shared" si="0"/>
        <v>0</v>
      </c>
      <c r="O25" s="108" t="e">
        <f>IF(D25="X",0,IF(E25="X",0,VLOOKUP(E25,'37'!$K$3:$L$16,2,FALSE)))</f>
        <v>#N/A</v>
      </c>
      <c r="P25" s="108" t="e">
        <f t="shared" si="1"/>
        <v>#N/A</v>
      </c>
    </row>
    <row r="26" spans="1:16">
      <c r="A26" s="30"/>
      <c r="B26" s="106"/>
      <c r="C26" s="33"/>
      <c r="D26" s="33"/>
      <c r="E26" s="106"/>
      <c r="F26" s="108"/>
      <c r="G26" s="108"/>
      <c r="H26" s="108"/>
      <c r="I26" s="108"/>
      <c r="J26" s="108"/>
      <c r="N26" s="108">
        <f t="shared" si="0"/>
        <v>0</v>
      </c>
      <c r="O26" s="108" t="e">
        <f>IF(D26="X",0,IF(E26="X",0,VLOOKUP(E26,'37'!$K$3:$L$16,2,FALSE)))</f>
        <v>#N/A</v>
      </c>
      <c r="P26" s="108" t="e">
        <f t="shared" si="1"/>
        <v>#N/A</v>
      </c>
    </row>
    <row r="27" spans="1:16">
      <c r="A27" s="30"/>
      <c r="B27" s="106"/>
      <c r="C27" s="33"/>
      <c r="D27" s="33"/>
      <c r="E27" s="106"/>
      <c r="F27" s="108"/>
      <c r="G27" s="108"/>
      <c r="H27" s="108"/>
      <c r="I27" s="108"/>
      <c r="J27" s="108"/>
      <c r="N27" s="108">
        <f t="shared" si="0"/>
        <v>0</v>
      </c>
      <c r="O27" s="108" t="e">
        <f>IF(D27="X",0,IF(E27="X",0,VLOOKUP(E27,'37'!$K$3:$L$16,2,FALSE)))</f>
        <v>#N/A</v>
      </c>
      <c r="P27" s="108" t="e">
        <f t="shared" si="1"/>
        <v>#N/A</v>
      </c>
    </row>
    <row r="28" spans="1:16">
      <c r="A28" s="30"/>
      <c r="B28" s="106"/>
      <c r="C28" s="33"/>
      <c r="D28" s="33"/>
      <c r="E28" s="106"/>
      <c r="F28" s="108"/>
      <c r="G28" s="108"/>
      <c r="H28" s="108"/>
      <c r="I28" s="108"/>
      <c r="J28" s="108"/>
      <c r="N28" s="108">
        <f t="shared" si="0"/>
        <v>0</v>
      </c>
      <c r="O28" s="108" t="e">
        <f>IF(D28="X",0,IF(E28="X",0,VLOOKUP(E28,'37'!$K$3:$L$16,2,FALSE)))</f>
        <v>#N/A</v>
      </c>
      <c r="P28" s="108" t="e">
        <f t="shared" si="1"/>
        <v>#N/A</v>
      </c>
    </row>
    <row r="29" spans="1:16">
      <c r="A29" s="30"/>
      <c r="B29" s="106"/>
      <c r="C29" s="33"/>
      <c r="D29" s="33"/>
      <c r="E29" s="106"/>
      <c r="F29" s="108"/>
      <c r="G29" s="108"/>
      <c r="H29" s="108"/>
      <c r="I29" s="108"/>
      <c r="J29" s="108"/>
      <c r="N29" s="108">
        <f t="shared" si="0"/>
        <v>0</v>
      </c>
      <c r="O29" s="108" t="e">
        <f>IF(D29="X",0,IF(E29="X",0,VLOOKUP(E29,'37'!$K$3:$L$16,2,FALSE)))</f>
        <v>#N/A</v>
      </c>
      <c r="P29" s="108" t="e">
        <f t="shared" si="1"/>
        <v>#N/A</v>
      </c>
    </row>
    <row r="30" spans="1:16">
      <c r="A30" s="30"/>
      <c r="B30" s="106"/>
      <c r="C30" s="33"/>
      <c r="D30" s="33"/>
      <c r="E30" s="106"/>
      <c r="F30" s="108"/>
      <c r="G30" s="108"/>
      <c r="H30" s="108"/>
      <c r="I30" s="108"/>
      <c r="J30" s="108"/>
      <c r="N30" s="108">
        <f t="shared" si="0"/>
        <v>0</v>
      </c>
      <c r="O30" s="108" t="e">
        <f>IF(D30="X",0,IF(E30="X",0,VLOOKUP(E30,'37'!$K$3:$L$16,2,FALSE)))</f>
        <v>#N/A</v>
      </c>
      <c r="P30" s="108" t="e">
        <f t="shared" si="1"/>
        <v>#N/A</v>
      </c>
    </row>
    <row r="31" spans="1:16">
      <c r="A31" s="30"/>
      <c r="B31" s="106"/>
      <c r="C31" s="33"/>
      <c r="D31" s="33"/>
      <c r="E31" s="106"/>
      <c r="F31" s="108"/>
      <c r="G31" s="108"/>
      <c r="H31" s="108"/>
      <c r="I31" s="108"/>
      <c r="J31" s="108"/>
      <c r="N31" s="108">
        <f t="shared" si="0"/>
        <v>0</v>
      </c>
      <c r="O31" s="108" t="e">
        <f>IF(D31="X",0,IF(E31="X",0,VLOOKUP(E31,'37'!$K$3:$L$16,2,FALSE)))</f>
        <v>#N/A</v>
      </c>
      <c r="P31" s="108" t="e">
        <f t="shared" si="1"/>
        <v>#N/A</v>
      </c>
    </row>
    <row r="32" spans="1:16">
      <c r="A32" s="30"/>
      <c r="B32" s="106"/>
      <c r="C32" s="33"/>
      <c r="D32" s="33"/>
      <c r="E32" s="106"/>
      <c r="F32" s="108"/>
      <c r="G32" s="108"/>
      <c r="H32" s="108"/>
      <c r="I32" s="108"/>
      <c r="J32" s="108"/>
      <c r="N32" s="108">
        <f t="shared" si="0"/>
        <v>0</v>
      </c>
      <c r="O32" s="108" t="e">
        <f>IF(D32="X",0,IF(E32="X",0,VLOOKUP(E32,'37'!$K$3:$L$16,2,FALSE)))</f>
        <v>#N/A</v>
      </c>
      <c r="P32" s="108" t="e">
        <f t="shared" si="1"/>
        <v>#N/A</v>
      </c>
    </row>
    <row r="33" spans="1:16">
      <c r="A33" s="30"/>
      <c r="B33" s="106"/>
      <c r="C33" s="33"/>
      <c r="D33" s="33"/>
      <c r="E33" s="106"/>
      <c r="F33" s="108"/>
      <c r="G33" s="108"/>
      <c r="H33" s="108"/>
      <c r="I33" s="108"/>
      <c r="J33" s="108"/>
      <c r="N33" s="108">
        <f t="shared" si="0"/>
        <v>0</v>
      </c>
      <c r="O33" s="108" t="e">
        <f>IF(D33="X",0,IF(E33="X",0,VLOOKUP(E33,'37'!$K$3:$L$16,2,FALSE)))</f>
        <v>#N/A</v>
      </c>
      <c r="P33" s="108" t="e">
        <f t="shared" si="1"/>
        <v>#N/A</v>
      </c>
    </row>
    <row r="34" spans="1:16">
      <c r="A34" s="30"/>
      <c r="B34" s="106"/>
      <c r="C34" s="33"/>
      <c r="D34" s="33"/>
      <c r="E34" s="106"/>
      <c r="F34" s="108"/>
      <c r="G34" s="108"/>
      <c r="H34" s="108"/>
      <c r="I34" s="108"/>
      <c r="J34" s="108"/>
      <c r="N34" s="108">
        <f t="shared" si="0"/>
        <v>0</v>
      </c>
      <c r="O34" s="108" t="e">
        <f>IF(D34="X",0,IF(E34="X",0,VLOOKUP(E34,'37'!$K$3:$L$16,2,FALSE)))</f>
        <v>#N/A</v>
      </c>
      <c r="P34" s="108" t="e">
        <f t="shared" si="1"/>
        <v>#N/A</v>
      </c>
    </row>
    <row r="35" spans="1:16">
      <c r="A35" s="30"/>
      <c r="B35" s="106"/>
      <c r="C35" s="33"/>
      <c r="D35" s="33"/>
      <c r="E35" s="106"/>
      <c r="F35" s="108"/>
      <c r="G35" s="108"/>
      <c r="H35" s="108"/>
      <c r="I35" s="108"/>
      <c r="J35" s="108"/>
      <c r="N35" s="108">
        <f t="shared" si="0"/>
        <v>0</v>
      </c>
      <c r="O35" s="108" t="e">
        <f>IF(D35="X",0,IF(E35="X",0,VLOOKUP(E35,'37'!$K$3:$L$16,2,FALSE)))</f>
        <v>#N/A</v>
      </c>
      <c r="P35" s="108" t="e">
        <f t="shared" si="1"/>
        <v>#N/A</v>
      </c>
    </row>
    <row r="36" spans="1:16">
      <c r="A36" s="30"/>
      <c r="B36" s="106"/>
      <c r="C36" s="33"/>
      <c r="D36" s="33"/>
      <c r="E36" s="106"/>
      <c r="F36" s="108"/>
      <c r="G36" s="108"/>
      <c r="H36" s="108"/>
      <c r="I36" s="108"/>
      <c r="J36" s="108"/>
      <c r="N36" s="108">
        <f t="shared" si="0"/>
        <v>0</v>
      </c>
      <c r="O36" s="108" t="e">
        <f>IF(D36="X",0,IF(E36="X",0,VLOOKUP(E36,'37'!$K$3:$L$16,2,FALSE)))</f>
        <v>#N/A</v>
      </c>
      <c r="P36" s="108" t="e">
        <f t="shared" si="1"/>
        <v>#N/A</v>
      </c>
    </row>
    <row r="37" spans="1:16">
      <c r="A37" s="30"/>
      <c r="B37" s="106"/>
      <c r="C37" s="33"/>
      <c r="D37" s="33"/>
      <c r="E37" s="106"/>
      <c r="F37" s="108"/>
      <c r="G37" s="108"/>
      <c r="H37" s="108"/>
      <c r="I37" s="108"/>
      <c r="J37" s="108"/>
      <c r="N37" s="108">
        <f t="shared" si="0"/>
        <v>0</v>
      </c>
      <c r="O37" s="108" t="e">
        <f>IF(D37="X",0,IF(E37="X",0,VLOOKUP(E37,'37'!$K$3:$L$16,2,FALSE)))</f>
        <v>#N/A</v>
      </c>
      <c r="P37" s="108" t="e">
        <f t="shared" si="1"/>
        <v>#N/A</v>
      </c>
    </row>
    <row r="38" spans="1:16">
      <c r="A38" s="30"/>
      <c r="B38" s="106"/>
      <c r="C38" s="33"/>
      <c r="D38" s="33"/>
      <c r="E38" s="106"/>
      <c r="F38" s="108"/>
      <c r="G38" s="108"/>
      <c r="H38" s="108"/>
      <c r="I38" s="108"/>
      <c r="J38" s="108"/>
      <c r="N38" s="108">
        <f t="shared" si="0"/>
        <v>0</v>
      </c>
      <c r="O38" s="108" t="e">
        <f>IF(D38="X",0,IF(E38="X",0,VLOOKUP(E38,'37'!$K$3:$L$16,2,FALSE)))</f>
        <v>#N/A</v>
      </c>
      <c r="P38" s="108" t="e">
        <f t="shared" si="1"/>
        <v>#N/A</v>
      </c>
    </row>
    <row r="39" spans="1:16">
      <c r="A39" s="30"/>
      <c r="B39" s="106"/>
      <c r="C39" s="33"/>
      <c r="D39" s="33"/>
      <c r="E39" s="106"/>
      <c r="F39" s="108"/>
      <c r="G39" s="108"/>
      <c r="H39" s="108"/>
      <c r="I39" s="108"/>
      <c r="J39" s="108"/>
      <c r="N39" s="108">
        <f t="shared" si="0"/>
        <v>0</v>
      </c>
      <c r="O39" s="108" t="e">
        <f>IF(D39="X",0,IF(E39="X",0,VLOOKUP(E39,'37'!$K$3:$L$16,2,FALSE)))</f>
        <v>#N/A</v>
      </c>
      <c r="P39" s="108" t="e">
        <f t="shared" si="1"/>
        <v>#N/A</v>
      </c>
    </row>
    <row r="40" spans="1:16">
      <c r="A40" s="30"/>
      <c r="B40" s="106"/>
      <c r="C40" s="33"/>
      <c r="D40" s="33"/>
      <c r="E40" s="106"/>
      <c r="F40" s="108"/>
      <c r="G40" s="108"/>
      <c r="H40" s="108"/>
      <c r="I40" s="108"/>
      <c r="J40" s="108"/>
      <c r="N40" s="108">
        <f t="shared" si="0"/>
        <v>0</v>
      </c>
      <c r="O40" s="108" t="e">
        <f>IF(D40="X",0,IF(E40="X",0,VLOOKUP(E40,'37'!$K$3:$L$16,2,FALSE)))</f>
        <v>#N/A</v>
      </c>
      <c r="P40" s="108" t="e">
        <f t="shared" si="1"/>
        <v>#N/A</v>
      </c>
    </row>
    <row r="41" spans="1:16">
      <c r="A41" s="30"/>
      <c r="B41" s="106"/>
      <c r="C41" s="33"/>
      <c r="D41" s="33"/>
      <c r="E41" s="106"/>
      <c r="F41" s="108"/>
      <c r="G41" s="108"/>
      <c r="H41" s="108"/>
      <c r="I41" s="108"/>
      <c r="J41" s="108"/>
      <c r="N41" s="108">
        <f t="shared" si="0"/>
        <v>0</v>
      </c>
      <c r="O41" s="108" t="e">
        <f>IF(D41="X",0,IF(E41="X",0,VLOOKUP(E41,'37'!$K$3:$L$16,2,FALSE)))</f>
        <v>#N/A</v>
      </c>
      <c r="P41" s="108" t="e">
        <f t="shared" si="1"/>
        <v>#N/A</v>
      </c>
    </row>
    <row r="42" spans="1:16">
      <c r="A42" s="30"/>
      <c r="B42" s="106"/>
      <c r="C42" s="33"/>
      <c r="D42" s="33"/>
      <c r="E42" s="106"/>
      <c r="F42" s="108"/>
      <c r="G42" s="108"/>
      <c r="H42" s="108"/>
      <c r="I42" s="108"/>
      <c r="J42" s="108"/>
      <c r="N42" s="108">
        <f t="shared" si="0"/>
        <v>0</v>
      </c>
      <c r="O42" s="108" t="e">
        <f>IF(D42="X",0,IF(E42="X",0,VLOOKUP(E42,'37'!$K$3:$L$16,2,FALSE)))</f>
        <v>#N/A</v>
      </c>
      <c r="P42" s="108" t="e">
        <f t="shared" si="1"/>
        <v>#N/A</v>
      </c>
    </row>
    <row r="43" spans="1:16">
      <c r="A43" s="30"/>
      <c r="B43" s="106"/>
      <c r="C43" s="33"/>
      <c r="D43" s="33"/>
      <c r="E43" s="106"/>
      <c r="F43" s="108"/>
      <c r="G43" s="108"/>
      <c r="H43" s="108"/>
      <c r="I43" s="108"/>
      <c r="J43" s="108"/>
      <c r="N43" s="108">
        <f t="shared" si="0"/>
        <v>0</v>
      </c>
      <c r="O43" s="108" t="e">
        <f>IF(D43="X",0,IF(E43="X",0,VLOOKUP(E43,'37'!$K$3:$L$16,2,FALSE)))</f>
        <v>#N/A</v>
      </c>
      <c r="P43" s="108" t="e">
        <f t="shared" si="1"/>
        <v>#N/A</v>
      </c>
    </row>
    <row r="44" spans="1:16">
      <c r="A44" s="30"/>
      <c r="B44" s="106"/>
      <c r="C44" s="33"/>
      <c r="D44" s="33"/>
      <c r="E44" s="106"/>
      <c r="F44" s="108"/>
      <c r="G44" s="108"/>
      <c r="H44" s="108"/>
      <c r="I44" s="108"/>
      <c r="J44" s="108"/>
      <c r="N44" s="108">
        <f t="shared" si="0"/>
        <v>0</v>
      </c>
      <c r="O44" s="108" t="e">
        <f>IF(D44="X",0,IF(E44="X",0,VLOOKUP(E44,'37'!$K$3:$L$16,2,FALSE)))</f>
        <v>#N/A</v>
      </c>
      <c r="P44" s="108" t="e">
        <f t="shared" si="1"/>
        <v>#N/A</v>
      </c>
    </row>
    <row r="45" spans="1:16">
      <c r="A45" s="30"/>
      <c r="B45" s="106"/>
      <c r="C45" s="33"/>
      <c r="D45" s="33"/>
      <c r="E45" s="106"/>
      <c r="F45" s="108"/>
      <c r="G45" s="108"/>
      <c r="H45" s="108"/>
      <c r="I45" s="108"/>
      <c r="J45" s="108"/>
      <c r="N45" s="108">
        <f t="shared" si="0"/>
        <v>0</v>
      </c>
      <c r="O45" s="108" t="e">
        <f>IF(D45="X",0,IF(E45="X",0,VLOOKUP(E45,'37'!$K$3:$L$16,2,FALSE)))</f>
        <v>#N/A</v>
      </c>
      <c r="P45" s="108" t="e">
        <f t="shared" si="1"/>
        <v>#N/A</v>
      </c>
    </row>
    <row r="46" spans="1:16">
      <c r="A46" s="30"/>
      <c r="B46" s="106"/>
      <c r="C46" s="33"/>
      <c r="D46" s="33"/>
      <c r="E46" s="106"/>
      <c r="F46" s="108"/>
      <c r="G46" s="108"/>
      <c r="H46" s="108"/>
      <c r="I46" s="108"/>
      <c r="J46" s="108"/>
      <c r="N46" s="108">
        <f t="shared" si="0"/>
        <v>0</v>
      </c>
      <c r="O46" s="108" t="e">
        <f>IF(D46="X",0,IF(E46="X",0,VLOOKUP(E46,'37'!$K$3:$L$16,2,FALSE)))</f>
        <v>#N/A</v>
      </c>
      <c r="P46" s="108" t="e">
        <f t="shared" si="1"/>
        <v>#N/A</v>
      </c>
    </row>
    <row r="47" spans="1:16">
      <c r="A47" s="30"/>
      <c r="B47" s="106"/>
      <c r="C47" s="33"/>
      <c r="D47" s="33"/>
      <c r="E47" s="106"/>
      <c r="F47" s="108"/>
      <c r="G47" s="108"/>
      <c r="H47" s="108"/>
      <c r="I47" s="108"/>
      <c r="J47" s="108"/>
      <c r="N47" s="108">
        <f t="shared" si="0"/>
        <v>0</v>
      </c>
      <c r="O47" s="108" t="e">
        <f>IF(D47="X",0,IF(E47="X",0,VLOOKUP(E47,'37'!$K$3:$L$16,2,FALSE)))</f>
        <v>#N/A</v>
      </c>
      <c r="P47" s="108" t="e">
        <f t="shared" si="1"/>
        <v>#N/A</v>
      </c>
    </row>
    <row r="48" spans="1:16">
      <c r="A48" s="30"/>
      <c r="B48" s="106"/>
      <c r="C48" s="33"/>
      <c r="D48" s="33"/>
      <c r="E48" s="106"/>
      <c r="F48" s="108"/>
      <c r="G48" s="108"/>
      <c r="H48" s="108"/>
      <c r="I48" s="108"/>
      <c r="J48" s="108"/>
      <c r="N48" s="108">
        <f t="shared" si="0"/>
        <v>0</v>
      </c>
      <c r="O48" s="108" t="e">
        <f>IF(D48="X",0,IF(E48="X",0,VLOOKUP(E48,'37'!$K$3:$L$16,2,FALSE)))</f>
        <v>#N/A</v>
      </c>
      <c r="P48" s="108" t="e">
        <f t="shared" si="1"/>
        <v>#N/A</v>
      </c>
    </row>
    <row r="49" spans="1:16">
      <c r="A49" s="30"/>
      <c r="B49" s="106"/>
      <c r="C49" s="33"/>
      <c r="D49" s="33"/>
      <c r="E49" s="106"/>
      <c r="F49" s="108"/>
      <c r="G49" s="108"/>
      <c r="H49" s="108"/>
      <c r="I49" s="108"/>
      <c r="J49" s="108"/>
      <c r="N49" s="108">
        <f t="shared" si="0"/>
        <v>0</v>
      </c>
      <c r="O49" s="108" t="e">
        <f>IF(D49="X",0,IF(E49="X",0,VLOOKUP(E49,'37'!$K$3:$L$16,2,FALSE)))</f>
        <v>#N/A</v>
      </c>
      <c r="P49" s="108" t="e">
        <f t="shared" si="1"/>
        <v>#N/A</v>
      </c>
    </row>
    <row r="50" spans="1:16">
      <c r="A50" s="30"/>
      <c r="B50" s="106"/>
      <c r="C50" s="33"/>
      <c r="D50" s="33"/>
      <c r="E50" s="106"/>
      <c r="F50" s="108"/>
      <c r="G50" s="108"/>
      <c r="H50" s="108"/>
      <c r="I50" s="108"/>
      <c r="J50" s="108"/>
      <c r="N50" s="108">
        <f t="shared" si="0"/>
        <v>0</v>
      </c>
      <c r="O50" s="108" t="e">
        <f>IF(D50="X",0,IF(E50="X",0,VLOOKUP(E50,'37'!$K$3:$L$16,2,FALSE)))</f>
        <v>#N/A</v>
      </c>
      <c r="P50" s="108" t="e">
        <f t="shared" si="1"/>
        <v>#N/A</v>
      </c>
    </row>
    <row r="51" spans="1:16">
      <c r="A51" s="30"/>
      <c r="B51" s="106"/>
      <c r="C51" s="33"/>
      <c r="D51" s="33"/>
      <c r="E51" s="106"/>
      <c r="F51" s="108"/>
      <c r="G51" s="108"/>
      <c r="H51" s="108"/>
      <c r="I51" s="108"/>
      <c r="J51" s="108"/>
      <c r="N51" s="108">
        <f t="shared" si="0"/>
        <v>0</v>
      </c>
      <c r="O51" s="108" t="e">
        <f>IF(D51="X",0,IF(E51="X",0,VLOOKUP(E51,'37'!$K$3:$L$16,2,FALSE)))</f>
        <v>#N/A</v>
      </c>
      <c r="P51" s="108" t="e">
        <f t="shared" si="1"/>
        <v>#N/A</v>
      </c>
    </row>
    <row r="52" spans="1:16">
      <c r="A52" s="30"/>
      <c r="B52" s="106"/>
      <c r="C52" s="33"/>
      <c r="D52" s="33"/>
      <c r="E52" s="106"/>
      <c r="F52" s="108"/>
      <c r="G52" s="108"/>
      <c r="H52" s="108"/>
      <c r="I52" s="108"/>
      <c r="J52" s="108"/>
      <c r="N52" s="108">
        <f t="shared" si="0"/>
        <v>0</v>
      </c>
      <c r="O52" s="108" t="e">
        <f>IF(D52="X",0,IF(E52="X",0,VLOOKUP(E52,'37'!$K$3:$L$16,2,FALSE)))</f>
        <v>#N/A</v>
      </c>
      <c r="P52" s="108" t="e">
        <f t="shared" si="1"/>
        <v>#N/A</v>
      </c>
    </row>
    <row r="53" spans="1:16">
      <c r="A53" s="30"/>
      <c r="B53" s="106"/>
      <c r="C53" s="33"/>
      <c r="D53" s="33"/>
      <c r="E53" s="106"/>
      <c r="F53" s="108"/>
      <c r="G53" s="108"/>
      <c r="H53" s="108"/>
      <c r="I53" s="108"/>
      <c r="J53" s="108"/>
      <c r="N53" s="108">
        <f t="shared" si="0"/>
        <v>0</v>
      </c>
      <c r="O53" s="108" t="e">
        <f>IF(D53="X",0,IF(E53="X",0,VLOOKUP(E53,'37'!$K$3:$L$16,2,FALSE)))</f>
        <v>#N/A</v>
      </c>
      <c r="P53" s="108" t="e">
        <f t="shared" si="1"/>
        <v>#N/A</v>
      </c>
    </row>
    <row r="54" spans="1:16">
      <c r="A54" s="30"/>
      <c r="B54" s="106"/>
      <c r="C54" s="33"/>
      <c r="D54" s="33"/>
      <c r="E54" s="106"/>
      <c r="F54" s="108"/>
      <c r="G54" s="108"/>
      <c r="H54" s="108"/>
      <c r="I54" s="108"/>
      <c r="J54" s="108"/>
      <c r="N54" s="108">
        <f t="shared" si="0"/>
        <v>0</v>
      </c>
      <c r="O54" s="108" t="e">
        <f>IF(D54="X",0,IF(E54="X",0,VLOOKUP(E54,'37'!$K$3:$L$16,2,FALSE)))</f>
        <v>#N/A</v>
      </c>
      <c r="P54" s="108" t="e">
        <f t="shared" si="1"/>
        <v>#N/A</v>
      </c>
    </row>
    <row r="55" spans="1:16">
      <c r="A55" s="30"/>
      <c r="B55" s="106"/>
      <c r="C55" s="33"/>
      <c r="D55" s="33"/>
      <c r="E55" s="106"/>
      <c r="F55" s="108"/>
      <c r="G55" s="108"/>
      <c r="H55" s="108"/>
      <c r="I55" s="108"/>
      <c r="J55" s="108"/>
      <c r="N55" s="108">
        <f t="shared" si="0"/>
        <v>0</v>
      </c>
      <c r="O55" s="108" t="e">
        <f>IF(D55="X",0,IF(E55="X",0,VLOOKUP(E55,'37'!$K$3:$L$16,2,FALSE)))</f>
        <v>#N/A</v>
      </c>
      <c r="P55" s="108" t="e">
        <f t="shared" si="1"/>
        <v>#N/A</v>
      </c>
    </row>
    <row r="56" spans="1:16">
      <c r="A56" s="30"/>
      <c r="B56" s="106"/>
      <c r="C56" s="33"/>
      <c r="D56" s="33"/>
      <c r="E56" s="106"/>
      <c r="F56" s="108"/>
      <c r="G56" s="108"/>
      <c r="H56" s="108"/>
      <c r="I56" s="108"/>
      <c r="J56" s="108"/>
      <c r="N56" s="108">
        <f t="shared" si="0"/>
        <v>0</v>
      </c>
      <c r="O56" s="108" t="e">
        <f>IF(D56="X",0,IF(E56="X",0,VLOOKUP(E56,'37'!$K$3:$L$16,2,FALSE)))</f>
        <v>#N/A</v>
      </c>
      <c r="P56" s="108" t="e">
        <f t="shared" si="1"/>
        <v>#N/A</v>
      </c>
    </row>
    <row r="57" spans="1:16">
      <c r="A57" s="30"/>
      <c r="B57" s="106"/>
      <c r="C57" s="33"/>
      <c r="D57" s="33"/>
      <c r="E57" s="106"/>
      <c r="F57" s="108"/>
      <c r="G57" s="108"/>
      <c r="H57" s="108"/>
      <c r="I57" s="108"/>
      <c r="J57" s="108"/>
      <c r="N57" s="108">
        <f t="shared" si="0"/>
        <v>0</v>
      </c>
      <c r="O57" s="108" t="e">
        <f>IF(D57="X",0,IF(E57="X",0,VLOOKUP(E57,'37'!$K$3:$L$16,2,FALSE)))</f>
        <v>#N/A</v>
      </c>
      <c r="P57" s="108" t="e">
        <f t="shared" si="1"/>
        <v>#N/A</v>
      </c>
    </row>
    <row r="58" spans="1:16">
      <c r="A58" s="30"/>
      <c r="B58" s="106"/>
      <c r="C58" s="33"/>
      <c r="D58" s="33"/>
      <c r="E58" s="106"/>
      <c r="F58" s="108"/>
      <c r="G58" s="108"/>
      <c r="H58" s="108"/>
      <c r="I58" s="108"/>
      <c r="J58" s="108"/>
      <c r="N58" s="108">
        <f t="shared" si="0"/>
        <v>0</v>
      </c>
      <c r="O58" s="108" t="e">
        <f>IF(D58="X",0,IF(E58="X",0,VLOOKUP(E58,'37'!$K$3:$L$16,2,FALSE)))</f>
        <v>#N/A</v>
      </c>
      <c r="P58" s="108" t="e">
        <f t="shared" si="1"/>
        <v>#N/A</v>
      </c>
    </row>
    <row r="59" spans="1:16">
      <c r="A59" s="30"/>
      <c r="B59" s="106"/>
      <c r="C59" s="33"/>
      <c r="D59" s="33"/>
      <c r="E59" s="106"/>
      <c r="F59" s="108"/>
      <c r="G59" s="108"/>
      <c r="H59" s="108"/>
      <c r="I59" s="108"/>
      <c r="J59" s="108"/>
      <c r="N59" s="108">
        <f t="shared" si="0"/>
        <v>0</v>
      </c>
      <c r="O59" s="108" t="e">
        <f>IF(D59="X",0,IF(E59="X",0,VLOOKUP(E59,'37'!$K$3:$L$16,2,FALSE)))</f>
        <v>#N/A</v>
      </c>
      <c r="P59" s="108" t="e">
        <f t="shared" si="1"/>
        <v>#N/A</v>
      </c>
    </row>
    <row r="60" spans="1:16">
      <c r="A60" s="30"/>
      <c r="B60" s="106"/>
      <c r="C60" s="33"/>
      <c r="D60" s="33"/>
      <c r="E60" s="106"/>
      <c r="F60" s="108"/>
      <c r="G60" s="108"/>
      <c r="H60" s="108"/>
      <c r="I60" s="108"/>
      <c r="J60" s="108"/>
      <c r="N60" s="108">
        <f t="shared" si="0"/>
        <v>0</v>
      </c>
      <c r="O60" s="108" t="e">
        <f>IF(D60="X",0,IF(E60="X",0,VLOOKUP(E60,'37'!$K$3:$L$16,2,FALSE)))</f>
        <v>#N/A</v>
      </c>
      <c r="P60" s="108" t="e">
        <f t="shared" si="1"/>
        <v>#N/A</v>
      </c>
    </row>
    <row r="61" spans="1:16">
      <c r="A61" s="30"/>
      <c r="B61" s="106"/>
      <c r="C61" s="33"/>
      <c r="D61" s="33"/>
      <c r="E61" s="106"/>
      <c r="F61" s="108"/>
      <c r="G61" s="108"/>
      <c r="H61" s="108"/>
      <c r="I61" s="108"/>
      <c r="J61" s="108"/>
      <c r="N61" s="108">
        <f t="shared" si="0"/>
        <v>0</v>
      </c>
      <c r="O61" s="108" t="e">
        <f>IF(D61="X",0,IF(E61="X",0,VLOOKUP(E61,'37'!$K$3:$L$16,2,FALSE)))</f>
        <v>#N/A</v>
      </c>
      <c r="P61" s="108" t="e">
        <f t="shared" si="1"/>
        <v>#N/A</v>
      </c>
    </row>
    <row r="62" spans="1:16">
      <c r="A62" s="30"/>
      <c r="B62" s="106"/>
      <c r="C62" s="33"/>
      <c r="D62" s="33"/>
      <c r="E62" s="106"/>
      <c r="F62" s="108"/>
      <c r="G62" s="108"/>
      <c r="H62" s="108"/>
      <c r="I62" s="108"/>
      <c r="J62" s="108"/>
      <c r="N62" s="108">
        <f t="shared" si="0"/>
        <v>0</v>
      </c>
      <c r="O62" s="108" t="e">
        <f>IF(D62="X",0,IF(E62="X",0,VLOOKUP(E62,'37'!$K$3:$L$16,2,FALSE)))</f>
        <v>#N/A</v>
      </c>
      <c r="P62" s="108" t="e">
        <f t="shared" si="1"/>
        <v>#N/A</v>
      </c>
    </row>
    <row r="63" spans="1:16">
      <c r="A63" s="30"/>
      <c r="B63" s="106"/>
      <c r="C63" s="33"/>
      <c r="D63" s="33"/>
      <c r="E63" s="106"/>
      <c r="F63" s="108"/>
      <c r="G63" s="108"/>
      <c r="H63" s="108"/>
      <c r="I63" s="108"/>
      <c r="J63" s="108"/>
      <c r="N63" s="108">
        <f t="shared" si="0"/>
        <v>0</v>
      </c>
      <c r="O63" s="108" t="e">
        <f>IF(D63="X",0,IF(E63="X",0,VLOOKUP(E63,'37'!$K$3:$L$16,2,FALSE)))</f>
        <v>#N/A</v>
      </c>
      <c r="P63" s="108" t="e">
        <f t="shared" si="1"/>
        <v>#N/A</v>
      </c>
    </row>
    <row r="64" spans="1:16">
      <c r="A64" s="30"/>
      <c r="B64" s="106"/>
      <c r="C64" s="33"/>
      <c r="D64" s="33"/>
      <c r="E64" s="106"/>
      <c r="F64" s="108"/>
      <c r="G64" s="108"/>
      <c r="H64" s="108"/>
      <c r="I64" s="108"/>
      <c r="J64" s="108"/>
      <c r="N64" s="108">
        <f t="shared" si="0"/>
        <v>0</v>
      </c>
      <c r="O64" s="108" t="e">
        <f>IF(D64="X",0,IF(E64="X",0,VLOOKUP(E64,'37'!$K$3:$L$16,2,FALSE)))</f>
        <v>#N/A</v>
      </c>
      <c r="P64" s="108" t="e">
        <f t="shared" si="1"/>
        <v>#N/A</v>
      </c>
    </row>
    <row r="65" spans="1:16">
      <c r="A65" s="30"/>
      <c r="B65" s="106"/>
      <c r="C65" s="33"/>
      <c r="D65" s="33"/>
      <c r="E65" s="106"/>
      <c r="F65" s="108"/>
      <c r="G65" s="108"/>
      <c r="H65" s="108"/>
      <c r="I65" s="108"/>
      <c r="J65" s="108"/>
      <c r="N65" s="108">
        <f t="shared" si="0"/>
        <v>0</v>
      </c>
      <c r="O65" s="108" t="e">
        <f>IF(D65="X",0,IF(E65="X",0,VLOOKUP(E65,'37'!$K$3:$L$16,2,FALSE)))</f>
        <v>#N/A</v>
      </c>
      <c r="P65" s="108" t="e">
        <f t="shared" si="1"/>
        <v>#N/A</v>
      </c>
    </row>
    <row r="66" spans="1:16">
      <c r="A66" s="30"/>
      <c r="B66" s="106"/>
      <c r="C66" s="33"/>
      <c r="D66" s="33"/>
      <c r="E66" s="106"/>
      <c r="F66" s="108"/>
      <c r="G66" s="108"/>
      <c r="H66" s="108"/>
      <c r="I66" s="108"/>
      <c r="J66" s="108"/>
      <c r="N66" s="108">
        <f t="shared" si="0"/>
        <v>0</v>
      </c>
      <c r="O66" s="108" t="e">
        <f>IF(D66="X",0,IF(E66="X",0,VLOOKUP(E66,'37'!$K$3:$L$16,2,FALSE)))</f>
        <v>#N/A</v>
      </c>
      <c r="P66" s="108" t="e">
        <f t="shared" si="1"/>
        <v>#N/A</v>
      </c>
    </row>
    <row r="67" spans="1:16">
      <c r="A67" s="30"/>
      <c r="B67" s="106"/>
      <c r="C67" s="33"/>
      <c r="D67" s="33"/>
      <c r="E67" s="106"/>
      <c r="F67" s="108"/>
      <c r="G67" s="108"/>
      <c r="H67" s="108"/>
      <c r="I67" s="108"/>
      <c r="J67" s="108"/>
      <c r="N67" s="108">
        <f t="shared" si="0"/>
        <v>0</v>
      </c>
      <c r="O67" s="108" t="e">
        <f>IF(D67="X",0,IF(E67="X",0,VLOOKUP(E67,'37'!$K$3:$L$16,2,FALSE)))</f>
        <v>#N/A</v>
      </c>
      <c r="P67" s="108" t="e">
        <f t="shared" si="1"/>
        <v>#N/A</v>
      </c>
    </row>
    <row r="68" spans="1:16">
      <c r="A68" s="30"/>
      <c r="B68" s="106"/>
      <c r="C68" s="33"/>
      <c r="D68" s="33"/>
      <c r="E68" s="106"/>
      <c r="F68" s="108"/>
      <c r="G68" s="108"/>
      <c r="H68" s="108"/>
      <c r="I68" s="108"/>
      <c r="J68" s="108"/>
      <c r="N68" s="108">
        <f t="shared" ref="N68:N131" si="2">SUM(F68:M68)</f>
        <v>0</v>
      </c>
      <c r="O68" s="108" t="e">
        <f>IF(D68="X",0,IF(E68="X",0,VLOOKUP(E68,'37'!$K$3:$L$16,2,FALSE)))</f>
        <v>#N/A</v>
      </c>
      <c r="P68" s="108" t="e">
        <f t="shared" ref="P68:P131" si="3">N68*O68</f>
        <v>#N/A</v>
      </c>
    </row>
    <row r="69" spans="1:16">
      <c r="A69" s="30"/>
      <c r="B69" s="106"/>
      <c r="C69" s="33"/>
      <c r="D69" s="33"/>
      <c r="E69" s="106"/>
      <c r="F69" s="108"/>
      <c r="G69" s="108"/>
      <c r="H69" s="108"/>
      <c r="I69" s="108"/>
      <c r="J69" s="108"/>
      <c r="N69" s="108">
        <f t="shared" si="2"/>
        <v>0</v>
      </c>
      <c r="O69" s="108" t="e">
        <f>IF(D69="X",0,IF(E69="X",0,VLOOKUP(E69,'37'!$K$3:$L$16,2,FALSE)))</f>
        <v>#N/A</v>
      </c>
      <c r="P69" s="108" t="e">
        <f t="shared" si="3"/>
        <v>#N/A</v>
      </c>
    </row>
    <row r="70" spans="1:16">
      <c r="A70" s="30"/>
      <c r="B70" s="106"/>
      <c r="C70" s="33"/>
      <c r="D70" s="33"/>
      <c r="E70" s="106"/>
      <c r="F70" s="108"/>
      <c r="G70" s="108"/>
      <c r="H70" s="108"/>
      <c r="I70" s="108"/>
      <c r="J70" s="108"/>
      <c r="N70" s="108">
        <f t="shared" si="2"/>
        <v>0</v>
      </c>
      <c r="O70" s="108" t="e">
        <f>IF(D70="X",0,IF(E70="X",0,VLOOKUP(E70,'37'!$K$3:$L$16,2,FALSE)))</f>
        <v>#N/A</v>
      </c>
      <c r="P70" s="108" t="e">
        <f t="shared" si="3"/>
        <v>#N/A</v>
      </c>
    </row>
    <row r="71" spans="1:16">
      <c r="A71" s="30"/>
      <c r="B71" s="106"/>
      <c r="C71" s="33"/>
      <c r="D71" s="33"/>
      <c r="E71" s="106"/>
      <c r="F71" s="108"/>
      <c r="G71" s="108"/>
      <c r="H71" s="108"/>
      <c r="I71" s="108"/>
      <c r="J71" s="108"/>
      <c r="N71" s="108">
        <f t="shared" si="2"/>
        <v>0</v>
      </c>
      <c r="O71" s="108" t="e">
        <f>IF(D71="X",0,IF(E71="X",0,VLOOKUP(E71,'37'!$K$3:$L$16,2,FALSE)))</f>
        <v>#N/A</v>
      </c>
      <c r="P71" s="108" t="e">
        <f t="shared" si="3"/>
        <v>#N/A</v>
      </c>
    </row>
    <row r="72" spans="1:16">
      <c r="A72" s="30"/>
      <c r="B72" s="106"/>
      <c r="C72" s="33"/>
      <c r="D72" s="33"/>
      <c r="E72" s="106"/>
      <c r="F72" s="108"/>
      <c r="G72" s="108"/>
      <c r="H72" s="108"/>
      <c r="I72" s="108"/>
      <c r="J72" s="108"/>
      <c r="N72" s="108">
        <f t="shared" si="2"/>
        <v>0</v>
      </c>
      <c r="O72" s="108" t="e">
        <f>IF(D72="X",0,IF(E72="X",0,VLOOKUP(E72,'37'!$K$3:$L$16,2,FALSE)))</f>
        <v>#N/A</v>
      </c>
      <c r="P72" s="108" t="e">
        <f t="shared" si="3"/>
        <v>#N/A</v>
      </c>
    </row>
    <row r="73" spans="1:16">
      <c r="A73" s="30"/>
      <c r="B73" s="106"/>
      <c r="C73" s="33"/>
      <c r="D73" s="33"/>
      <c r="E73" s="106"/>
      <c r="F73" s="108"/>
      <c r="G73" s="108"/>
      <c r="H73" s="108"/>
      <c r="I73" s="108"/>
      <c r="J73" s="108"/>
      <c r="N73" s="108">
        <f t="shared" si="2"/>
        <v>0</v>
      </c>
      <c r="O73" s="108" t="e">
        <f>IF(D73="X",0,IF(E73="X",0,VLOOKUP(E73,'37'!$K$3:$L$16,2,FALSE)))</f>
        <v>#N/A</v>
      </c>
      <c r="P73" s="108" t="e">
        <f t="shared" si="3"/>
        <v>#N/A</v>
      </c>
    </row>
    <row r="74" spans="1:16">
      <c r="A74" s="30"/>
      <c r="B74" s="106"/>
      <c r="C74" s="116"/>
      <c r="D74" s="116"/>
      <c r="E74" s="117"/>
      <c r="F74" s="118"/>
      <c r="G74" s="118"/>
      <c r="H74" s="118"/>
      <c r="I74" s="118"/>
      <c r="J74" s="118"/>
      <c r="K74" s="118"/>
      <c r="L74" s="118"/>
      <c r="M74" s="118"/>
      <c r="N74" s="108">
        <f t="shared" si="2"/>
        <v>0</v>
      </c>
      <c r="O74" s="108" t="e">
        <f>IF(D74="X",0,IF(E74="X",0,VLOOKUP(E74,'37'!$K$3:$L$16,2,FALSE)))</f>
        <v>#N/A</v>
      </c>
      <c r="P74" s="108" t="e">
        <f t="shared" si="3"/>
        <v>#N/A</v>
      </c>
    </row>
    <row r="75" spans="1:16">
      <c r="A75" s="30"/>
      <c r="B75" s="106"/>
      <c r="C75" s="33"/>
      <c r="D75" s="33"/>
      <c r="E75" s="106"/>
      <c r="F75" s="108"/>
      <c r="G75" s="108"/>
      <c r="H75" s="108"/>
      <c r="I75" s="108"/>
      <c r="J75" s="108"/>
      <c r="N75" s="108">
        <f t="shared" si="2"/>
        <v>0</v>
      </c>
      <c r="O75" s="108" t="e">
        <f>IF(D75="X",0,IF(E75="X",0,VLOOKUP(E75,'37'!$K$3:$L$16,2,FALSE)))</f>
        <v>#N/A</v>
      </c>
      <c r="P75" s="108" t="e">
        <f t="shared" si="3"/>
        <v>#N/A</v>
      </c>
    </row>
    <row r="76" spans="1:16">
      <c r="A76" s="30"/>
      <c r="B76" s="106"/>
      <c r="C76" s="107"/>
      <c r="D76" s="33"/>
      <c r="E76" s="106"/>
      <c r="F76" s="108"/>
      <c r="G76" s="108"/>
      <c r="H76" s="108"/>
      <c r="I76" s="108"/>
      <c r="J76" s="108"/>
      <c r="N76" s="108">
        <f t="shared" si="2"/>
        <v>0</v>
      </c>
      <c r="O76" s="108" t="e">
        <f>IF(D76="X",0,IF(E76="X",0,VLOOKUP(E76,'37'!$K$3:$L$16,2,FALSE)))</f>
        <v>#N/A</v>
      </c>
      <c r="P76" s="108" t="e">
        <f t="shared" si="3"/>
        <v>#N/A</v>
      </c>
    </row>
    <row r="77" spans="1:16">
      <c r="A77" s="30"/>
      <c r="B77" s="106"/>
      <c r="C77" s="33"/>
      <c r="D77" s="33"/>
      <c r="E77" s="106"/>
      <c r="F77" s="108"/>
      <c r="G77" s="108"/>
      <c r="H77" s="108"/>
      <c r="I77" s="108"/>
      <c r="J77" s="108"/>
      <c r="N77" s="108">
        <f t="shared" si="2"/>
        <v>0</v>
      </c>
      <c r="O77" s="108" t="e">
        <f>IF(D77="X",0,IF(E77="X",0,VLOOKUP(E77,'37'!$K$3:$L$16,2,FALSE)))</f>
        <v>#N/A</v>
      </c>
      <c r="P77" s="108" t="e">
        <f t="shared" si="3"/>
        <v>#N/A</v>
      </c>
    </row>
    <row r="78" spans="1:16">
      <c r="A78" s="30"/>
      <c r="B78" s="106"/>
      <c r="C78" s="33"/>
      <c r="D78" s="33"/>
      <c r="E78" s="106"/>
      <c r="F78" s="108"/>
      <c r="G78" s="108"/>
      <c r="H78" s="108"/>
      <c r="I78" s="108"/>
      <c r="J78" s="108"/>
      <c r="N78" s="108">
        <f t="shared" si="2"/>
        <v>0</v>
      </c>
      <c r="O78" s="108" t="e">
        <f>IF(D78="X",0,IF(E78="X",0,VLOOKUP(E78,'37'!$K$3:$L$16,2,FALSE)))</f>
        <v>#N/A</v>
      </c>
      <c r="P78" s="108" t="e">
        <f t="shared" si="3"/>
        <v>#N/A</v>
      </c>
    </row>
    <row r="79" spans="1:16">
      <c r="A79" s="30"/>
      <c r="B79" s="106"/>
      <c r="C79" s="33"/>
      <c r="D79" s="33"/>
      <c r="E79" s="106"/>
      <c r="F79" s="108"/>
      <c r="G79" s="108"/>
      <c r="H79" s="108"/>
      <c r="I79" s="108"/>
      <c r="J79" s="108"/>
      <c r="N79" s="108">
        <f t="shared" si="2"/>
        <v>0</v>
      </c>
      <c r="O79" s="108" t="e">
        <f>IF(D79="X",0,IF(E79="X",0,VLOOKUP(E79,'37'!$K$3:$L$16,2,FALSE)))</f>
        <v>#N/A</v>
      </c>
      <c r="P79" s="108" t="e">
        <f t="shared" si="3"/>
        <v>#N/A</v>
      </c>
    </row>
    <row r="80" spans="1:16">
      <c r="A80" s="30"/>
      <c r="B80" s="106"/>
      <c r="C80" s="33"/>
      <c r="D80" s="33"/>
      <c r="E80" s="106"/>
      <c r="F80" s="108"/>
      <c r="G80" s="108"/>
      <c r="H80" s="108"/>
      <c r="I80" s="108"/>
      <c r="J80" s="108"/>
      <c r="N80" s="108">
        <f t="shared" si="2"/>
        <v>0</v>
      </c>
      <c r="O80" s="108" t="e">
        <f>IF(D80="X",0,IF(E80="X",0,VLOOKUP(E80,'37'!$K$3:$L$16,2,FALSE)))</f>
        <v>#N/A</v>
      </c>
      <c r="P80" s="108" t="e">
        <f t="shared" si="3"/>
        <v>#N/A</v>
      </c>
    </row>
    <row r="81" spans="1:16">
      <c r="A81" s="30"/>
      <c r="B81" s="106"/>
      <c r="C81" s="33"/>
      <c r="D81" s="33"/>
      <c r="E81" s="106"/>
      <c r="F81" s="108"/>
      <c r="G81" s="108"/>
      <c r="H81" s="108"/>
      <c r="I81" s="108"/>
      <c r="J81" s="108"/>
      <c r="N81" s="108">
        <f t="shared" si="2"/>
        <v>0</v>
      </c>
      <c r="O81" s="108" t="e">
        <f>IF(D81="X",0,IF(E81="X",0,VLOOKUP(E81,'37'!$K$3:$L$16,2,FALSE)))</f>
        <v>#N/A</v>
      </c>
      <c r="P81" s="108" t="e">
        <f t="shared" si="3"/>
        <v>#N/A</v>
      </c>
    </row>
    <row r="82" spans="1:16">
      <c r="A82" s="30"/>
      <c r="B82" s="106"/>
      <c r="C82" s="33"/>
      <c r="D82" s="33"/>
      <c r="E82" s="106"/>
      <c r="F82" s="108"/>
      <c r="G82" s="108"/>
      <c r="H82" s="108"/>
      <c r="I82" s="108"/>
      <c r="J82" s="108"/>
      <c r="N82" s="108">
        <f t="shared" si="2"/>
        <v>0</v>
      </c>
      <c r="O82" s="108" t="e">
        <f>IF(D82="X",0,IF(E82="X",0,VLOOKUP(E82,'37'!$K$3:$L$16,2,FALSE)))</f>
        <v>#N/A</v>
      </c>
      <c r="P82" s="108" t="e">
        <f t="shared" si="3"/>
        <v>#N/A</v>
      </c>
    </row>
    <row r="83" spans="1:16">
      <c r="A83" s="30"/>
      <c r="B83" s="106"/>
      <c r="C83" s="33"/>
      <c r="D83" s="33"/>
      <c r="E83" s="106"/>
      <c r="F83" s="108"/>
      <c r="G83" s="108"/>
      <c r="H83" s="108"/>
      <c r="I83" s="108"/>
      <c r="J83" s="108"/>
      <c r="N83" s="108">
        <f t="shared" si="2"/>
        <v>0</v>
      </c>
      <c r="O83" s="108" t="e">
        <f>IF(D83="X",0,IF(E83="X",0,VLOOKUP(E83,'37'!$K$3:$L$16,2,FALSE)))</f>
        <v>#N/A</v>
      </c>
      <c r="P83" s="108" t="e">
        <f t="shared" si="3"/>
        <v>#N/A</v>
      </c>
    </row>
    <row r="84" spans="1:16">
      <c r="A84" s="30"/>
      <c r="B84" s="106"/>
      <c r="C84" s="33"/>
      <c r="D84" s="33"/>
      <c r="E84" s="106"/>
      <c r="F84" s="108"/>
      <c r="G84" s="108"/>
      <c r="H84" s="108"/>
      <c r="I84" s="108"/>
      <c r="J84" s="108"/>
      <c r="N84" s="108">
        <f t="shared" si="2"/>
        <v>0</v>
      </c>
      <c r="O84" s="108" t="e">
        <f>IF(D84="X",0,IF(E84="X",0,VLOOKUP(E84,'37'!$K$3:$L$16,2,FALSE)))</f>
        <v>#N/A</v>
      </c>
      <c r="P84" s="108" t="e">
        <f t="shared" si="3"/>
        <v>#N/A</v>
      </c>
    </row>
    <row r="85" spans="1:16">
      <c r="A85" s="30"/>
      <c r="B85" s="106"/>
      <c r="C85" s="33"/>
      <c r="D85" s="33"/>
      <c r="E85" s="106"/>
      <c r="F85" s="108"/>
      <c r="G85" s="108"/>
      <c r="H85" s="108"/>
      <c r="I85" s="108"/>
      <c r="J85" s="108"/>
      <c r="N85" s="108">
        <f t="shared" si="2"/>
        <v>0</v>
      </c>
      <c r="O85" s="108" t="e">
        <f>IF(D85="X",0,IF(E85="X",0,VLOOKUP(E85,'37'!$K$3:$L$16,2,FALSE)))</f>
        <v>#N/A</v>
      </c>
      <c r="P85" s="108" t="e">
        <f t="shared" si="3"/>
        <v>#N/A</v>
      </c>
    </row>
    <row r="86" spans="1:16">
      <c r="A86" s="30"/>
      <c r="B86" s="106"/>
      <c r="C86" s="33"/>
      <c r="D86" s="33"/>
      <c r="E86" s="106"/>
      <c r="F86" s="108"/>
      <c r="G86" s="108"/>
      <c r="H86" s="108"/>
      <c r="I86" s="108"/>
      <c r="J86" s="108"/>
      <c r="N86" s="108">
        <f t="shared" si="2"/>
        <v>0</v>
      </c>
      <c r="O86" s="108" t="e">
        <f>IF(D86="X",0,IF(E86="X",0,VLOOKUP(E86,'37'!$K$3:$L$16,2,FALSE)))</f>
        <v>#N/A</v>
      </c>
      <c r="P86" s="108" t="e">
        <f t="shared" si="3"/>
        <v>#N/A</v>
      </c>
    </row>
    <row r="87" spans="1:16">
      <c r="A87" s="30"/>
      <c r="B87" s="106"/>
      <c r="C87" s="33"/>
      <c r="D87" s="33"/>
      <c r="E87" s="106"/>
      <c r="F87" s="108"/>
      <c r="G87" s="108"/>
      <c r="H87" s="108"/>
      <c r="I87" s="108"/>
      <c r="J87" s="108"/>
      <c r="N87" s="108">
        <f t="shared" si="2"/>
        <v>0</v>
      </c>
      <c r="O87" s="108" t="e">
        <f>IF(D87="X",0,IF(E87="X",0,VLOOKUP(E87,'37'!$K$3:$L$16,2,FALSE)))</f>
        <v>#N/A</v>
      </c>
      <c r="P87" s="108" t="e">
        <f t="shared" si="3"/>
        <v>#N/A</v>
      </c>
    </row>
    <row r="88" spans="1:16">
      <c r="A88" s="30"/>
      <c r="B88" s="106"/>
      <c r="C88" s="33"/>
      <c r="D88" s="33"/>
      <c r="E88" s="106"/>
      <c r="F88" s="108"/>
      <c r="G88" s="108"/>
      <c r="H88" s="108"/>
      <c r="I88" s="108"/>
      <c r="J88" s="108"/>
      <c r="N88" s="108">
        <f t="shared" si="2"/>
        <v>0</v>
      </c>
      <c r="O88" s="108" t="e">
        <f>IF(D88="X",0,IF(E88="X",0,VLOOKUP(E88,'37'!$K$3:$L$16,2,FALSE)))</f>
        <v>#N/A</v>
      </c>
      <c r="P88" s="108" t="e">
        <f t="shared" si="3"/>
        <v>#N/A</v>
      </c>
    </row>
    <row r="89" spans="1:16">
      <c r="A89" s="30"/>
      <c r="B89" s="106"/>
      <c r="C89" s="33"/>
      <c r="D89" s="33"/>
      <c r="E89" s="106"/>
      <c r="F89" s="108"/>
      <c r="G89" s="108"/>
      <c r="H89" s="108"/>
      <c r="I89" s="108"/>
      <c r="J89" s="108"/>
      <c r="N89" s="108">
        <f t="shared" si="2"/>
        <v>0</v>
      </c>
      <c r="O89" s="108" t="e">
        <f>IF(D89="X",0,IF(E89="X",0,VLOOKUP(E89,'37'!$K$3:$L$16,2,FALSE)))</f>
        <v>#N/A</v>
      </c>
      <c r="P89" s="108" t="e">
        <f t="shared" si="3"/>
        <v>#N/A</v>
      </c>
    </row>
    <row r="90" spans="1:16">
      <c r="A90" s="30"/>
      <c r="B90" s="106"/>
      <c r="C90" s="33"/>
      <c r="D90" s="33"/>
      <c r="E90" s="106"/>
      <c r="F90" s="108"/>
      <c r="G90" s="108"/>
      <c r="H90" s="108"/>
      <c r="I90" s="108"/>
      <c r="J90" s="108"/>
      <c r="N90" s="108">
        <f t="shared" si="2"/>
        <v>0</v>
      </c>
      <c r="O90" s="108" t="e">
        <f>IF(D90="X",0,IF(E90="X",0,VLOOKUP(E90,'37'!$K$3:$L$16,2,FALSE)))</f>
        <v>#N/A</v>
      </c>
      <c r="P90" s="108" t="e">
        <f t="shared" si="3"/>
        <v>#N/A</v>
      </c>
    </row>
    <row r="91" spans="1:16">
      <c r="A91" s="30"/>
      <c r="B91" s="106"/>
      <c r="C91" s="33"/>
      <c r="D91" s="33"/>
      <c r="E91" s="106"/>
      <c r="F91" s="108"/>
      <c r="G91" s="108"/>
      <c r="H91" s="108"/>
      <c r="I91" s="108"/>
      <c r="J91" s="108"/>
      <c r="N91" s="108">
        <f t="shared" si="2"/>
        <v>0</v>
      </c>
      <c r="O91" s="108" t="e">
        <f>IF(D91="X",0,IF(E91="X",0,VLOOKUP(E91,'37'!$K$3:$L$16,2,FALSE)))</f>
        <v>#N/A</v>
      </c>
      <c r="P91" s="108" t="e">
        <f t="shared" si="3"/>
        <v>#N/A</v>
      </c>
    </row>
    <row r="92" spans="1:16">
      <c r="A92" s="30"/>
      <c r="B92" s="106"/>
      <c r="C92" s="33"/>
      <c r="D92" s="33"/>
      <c r="E92" s="106"/>
      <c r="F92" s="108"/>
      <c r="G92" s="108"/>
      <c r="H92" s="108"/>
      <c r="I92" s="108"/>
      <c r="J92" s="108"/>
      <c r="N92" s="108">
        <f t="shared" si="2"/>
        <v>0</v>
      </c>
      <c r="O92" s="108" t="e">
        <f>IF(D92="X",0,IF(E92="X",0,VLOOKUP(E92,'37'!$K$3:$L$16,2,FALSE)))</f>
        <v>#N/A</v>
      </c>
      <c r="P92" s="108" t="e">
        <f t="shared" si="3"/>
        <v>#N/A</v>
      </c>
    </row>
    <row r="93" spans="1:16">
      <c r="A93" s="30"/>
      <c r="B93" s="106"/>
      <c r="C93" s="33"/>
      <c r="D93" s="33"/>
      <c r="E93" s="106"/>
      <c r="F93" s="108"/>
      <c r="G93" s="108"/>
      <c r="H93" s="108"/>
      <c r="I93" s="108"/>
      <c r="J93" s="108"/>
      <c r="N93" s="108">
        <f t="shared" si="2"/>
        <v>0</v>
      </c>
      <c r="O93" s="108" t="e">
        <f>IF(D93="X",0,IF(E93="X",0,VLOOKUP(E93,'37'!$K$3:$L$16,2,FALSE)))</f>
        <v>#N/A</v>
      </c>
      <c r="P93" s="108" t="e">
        <f t="shared" si="3"/>
        <v>#N/A</v>
      </c>
    </row>
    <row r="94" spans="1:16">
      <c r="A94" s="30"/>
      <c r="B94" s="106"/>
      <c r="C94" s="33"/>
      <c r="D94" s="33"/>
      <c r="E94" s="106"/>
      <c r="F94" s="108"/>
      <c r="G94" s="108"/>
      <c r="H94" s="108"/>
      <c r="I94" s="108"/>
      <c r="J94" s="108"/>
      <c r="N94" s="108">
        <f t="shared" si="2"/>
        <v>0</v>
      </c>
      <c r="O94" s="108" t="e">
        <f>IF(D94="X",0,IF(E94="X",0,VLOOKUP(E94,'37'!$K$3:$L$16,2,FALSE)))</f>
        <v>#N/A</v>
      </c>
      <c r="P94" s="108" t="e">
        <f t="shared" si="3"/>
        <v>#N/A</v>
      </c>
    </row>
    <row r="95" spans="1:16">
      <c r="A95" s="30"/>
      <c r="B95" s="106"/>
      <c r="C95" s="33"/>
      <c r="D95" s="33"/>
      <c r="E95" s="106"/>
      <c r="F95" s="108"/>
      <c r="G95" s="108"/>
      <c r="H95" s="108"/>
      <c r="I95" s="108"/>
      <c r="J95" s="108"/>
      <c r="N95" s="108">
        <f t="shared" si="2"/>
        <v>0</v>
      </c>
      <c r="O95" s="108" t="e">
        <f>IF(D95="X",0,IF(E95="X",0,VLOOKUP(E95,'37'!$K$3:$L$16,2,FALSE)))</f>
        <v>#N/A</v>
      </c>
      <c r="P95" s="108" t="e">
        <f t="shared" si="3"/>
        <v>#N/A</v>
      </c>
    </row>
    <row r="96" spans="1:16">
      <c r="A96" s="30"/>
      <c r="B96" s="106"/>
      <c r="C96" s="33"/>
      <c r="D96" s="33"/>
      <c r="E96" s="106"/>
      <c r="F96" s="108"/>
      <c r="G96" s="108"/>
      <c r="H96" s="108"/>
      <c r="I96" s="108"/>
      <c r="J96" s="108"/>
      <c r="N96" s="108">
        <f t="shared" si="2"/>
        <v>0</v>
      </c>
      <c r="O96" s="108" t="e">
        <f>IF(D96="X",0,IF(E96="X",0,VLOOKUP(E96,'37'!$K$3:$L$16,2,FALSE)))</f>
        <v>#N/A</v>
      </c>
      <c r="P96" s="108" t="e">
        <f t="shared" si="3"/>
        <v>#N/A</v>
      </c>
    </row>
    <row r="97" spans="1:16">
      <c r="A97" s="30"/>
      <c r="B97" s="106"/>
      <c r="C97" s="33"/>
      <c r="D97" s="33"/>
      <c r="E97" s="106"/>
      <c r="F97" s="108"/>
      <c r="G97" s="108"/>
      <c r="H97" s="108"/>
      <c r="I97" s="108"/>
      <c r="J97" s="108"/>
      <c r="N97" s="108">
        <f t="shared" si="2"/>
        <v>0</v>
      </c>
      <c r="O97" s="108" t="e">
        <f>IF(D97="X",0,IF(E97="X",0,VLOOKUP(E97,'37'!$K$3:$L$16,2,FALSE)))</f>
        <v>#N/A</v>
      </c>
      <c r="P97" s="108" t="e">
        <f t="shared" si="3"/>
        <v>#N/A</v>
      </c>
    </row>
    <row r="98" spans="1:16">
      <c r="A98" s="30"/>
      <c r="B98" s="106"/>
      <c r="C98" s="33"/>
      <c r="D98" s="33"/>
      <c r="E98" s="106"/>
      <c r="F98" s="108"/>
      <c r="G98" s="108"/>
      <c r="H98" s="108"/>
      <c r="I98" s="108"/>
      <c r="J98" s="108"/>
      <c r="N98" s="108">
        <f t="shared" si="2"/>
        <v>0</v>
      </c>
      <c r="O98" s="108" t="e">
        <f>IF(D98="X",0,IF(E98="X",0,VLOOKUP(E98,'37'!$K$3:$L$16,2,FALSE)))</f>
        <v>#N/A</v>
      </c>
      <c r="P98" s="108" t="e">
        <f t="shared" si="3"/>
        <v>#N/A</v>
      </c>
    </row>
    <row r="99" spans="1:16">
      <c r="A99" s="30"/>
      <c r="B99" s="106"/>
      <c r="C99" s="33"/>
      <c r="D99" s="33"/>
      <c r="E99" s="106"/>
      <c r="F99" s="108"/>
      <c r="G99" s="108"/>
      <c r="H99" s="108"/>
      <c r="I99" s="108"/>
      <c r="J99" s="108"/>
      <c r="N99" s="108">
        <f t="shared" si="2"/>
        <v>0</v>
      </c>
      <c r="O99" s="108" t="e">
        <f>IF(D99="X",0,IF(E99="X",0,VLOOKUP(E99,'37'!$K$3:$L$16,2,FALSE)))</f>
        <v>#N/A</v>
      </c>
      <c r="P99" s="108" t="e">
        <f t="shared" si="3"/>
        <v>#N/A</v>
      </c>
    </row>
    <row r="100" spans="1:16">
      <c r="A100" s="30"/>
      <c r="B100" s="106"/>
      <c r="C100" s="33"/>
      <c r="D100" s="33"/>
      <c r="E100" s="106"/>
      <c r="F100" s="108"/>
      <c r="G100" s="108"/>
      <c r="H100" s="108"/>
      <c r="I100" s="108"/>
      <c r="J100" s="108"/>
      <c r="N100" s="108">
        <f t="shared" si="2"/>
        <v>0</v>
      </c>
      <c r="O100" s="108" t="e">
        <f>IF(D100="X",0,IF(E100="X",0,VLOOKUP(E100,'37'!$K$3:$L$16,2,FALSE)))</f>
        <v>#N/A</v>
      </c>
      <c r="P100" s="108" t="e">
        <f t="shared" si="3"/>
        <v>#N/A</v>
      </c>
    </row>
    <row r="101" spans="1:16">
      <c r="A101" s="30"/>
      <c r="B101" s="106"/>
      <c r="C101" s="33"/>
      <c r="D101" s="33"/>
      <c r="E101" s="106"/>
      <c r="F101" s="108"/>
      <c r="G101" s="108"/>
      <c r="H101" s="108"/>
      <c r="I101" s="108"/>
      <c r="J101" s="108"/>
      <c r="N101" s="108">
        <f t="shared" si="2"/>
        <v>0</v>
      </c>
      <c r="O101" s="108" t="e">
        <f>IF(D101="X",0,IF(E101="X",0,VLOOKUP(E101,'37'!$K$3:$L$16,2,FALSE)))</f>
        <v>#N/A</v>
      </c>
      <c r="P101" s="108" t="e">
        <f t="shared" si="3"/>
        <v>#N/A</v>
      </c>
    </row>
    <row r="102" spans="1:16">
      <c r="A102" s="30"/>
      <c r="B102" s="106"/>
      <c r="C102" s="33"/>
      <c r="D102" s="33"/>
      <c r="E102" s="106"/>
      <c r="F102" s="108"/>
      <c r="G102" s="108"/>
      <c r="H102" s="108"/>
      <c r="I102" s="108"/>
      <c r="J102" s="108"/>
      <c r="N102" s="108">
        <f t="shared" si="2"/>
        <v>0</v>
      </c>
      <c r="O102" s="108" t="e">
        <f>IF(D102="X",0,IF(E102="X",0,VLOOKUP(E102,'37'!$K$3:$L$16,2,FALSE)))</f>
        <v>#N/A</v>
      </c>
      <c r="P102" s="108" t="e">
        <f t="shared" si="3"/>
        <v>#N/A</v>
      </c>
    </row>
    <row r="103" spans="1:16">
      <c r="A103" s="30"/>
      <c r="B103" s="106"/>
      <c r="C103" s="33"/>
      <c r="D103" s="33"/>
      <c r="E103" s="106"/>
      <c r="F103" s="108"/>
      <c r="G103" s="108"/>
      <c r="H103" s="108"/>
      <c r="I103" s="108"/>
      <c r="J103" s="108"/>
      <c r="N103" s="108">
        <f t="shared" si="2"/>
        <v>0</v>
      </c>
      <c r="O103" s="108" t="e">
        <f>IF(D103="X",0,IF(E103="X",0,VLOOKUP(E103,'37'!$K$3:$L$16,2,FALSE)))</f>
        <v>#N/A</v>
      </c>
      <c r="P103" s="108" t="e">
        <f t="shared" si="3"/>
        <v>#N/A</v>
      </c>
    </row>
    <row r="104" spans="1:16">
      <c r="A104" s="30"/>
      <c r="B104" s="106"/>
      <c r="C104" s="33"/>
      <c r="D104" s="33"/>
      <c r="E104" s="106"/>
      <c r="F104" s="108"/>
      <c r="G104" s="108"/>
      <c r="H104" s="108"/>
      <c r="I104" s="108"/>
      <c r="J104" s="108"/>
      <c r="N104" s="108">
        <f t="shared" si="2"/>
        <v>0</v>
      </c>
      <c r="O104" s="108" t="e">
        <f>IF(D104="X",0,IF(E104="X",0,VLOOKUP(E104,'37'!$K$3:$L$16,2,FALSE)))</f>
        <v>#N/A</v>
      </c>
      <c r="P104" s="108" t="e">
        <f t="shared" si="3"/>
        <v>#N/A</v>
      </c>
    </row>
    <row r="105" spans="1:16">
      <c r="A105" s="30"/>
      <c r="B105" s="106"/>
      <c r="C105" s="33"/>
      <c r="D105" s="33"/>
      <c r="E105" s="106"/>
      <c r="F105" s="108"/>
      <c r="G105" s="108"/>
      <c r="H105" s="108"/>
      <c r="I105" s="108"/>
      <c r="J105" s="108"/>
      <c r="N105" s="108">
        <f t="shared" si="2"/>
        <v>0</v>
      </c>
      <c r="O105" s="108" t="e">
        <f>IF(D105="X",0,IF(E105="X",0,VLOOKUP(E105,'37'!$K$3:$L$16,2,FALSE)))</f>
        <v>#N/A</v>
      </c>
      <c r="P105" s="108" t="e">
        <f t="shared" si="3"/>
        <v>#N/A</v>
      </c>
    </row>
    <row r="106" spans="1:16">
      <c r="A106" s="30"/>
      <c r="B106" s="106"/>
      <c r="C106" s="33"/>
      <c r="D106" s="33"/>
      <c r="E106" s="106"/>
      <c r="F106" s="108"/>
      <c r="G106" s="108"/>
      <c r="H106" s="108"/>
      <c r="I106" s="108"/>
      <c r="J106" s="108"/>
      <c r="N106" s="108">
        <f t="shared" si="2"/>
        <v>0</v>
      </c>
      <c r="O106" s="108" t="e">
        <f>IF(D106="X",0,IF(E106="X",0,VLOOKUP(E106,'37'!$K$3:$L$16,2,FALSE)))</f>
        <v>#N/A</v>
      </c>
      <c r="P106" s="108" t="e">
        <f t="shared" si="3"/>
        <v>#N/A</v>
      </c>
    </row>
    <row r="107" spans="1:16">
      <c r="A107" s="30"/>
      <c r="B107" s="106"/>
      <c r="C107" s="33"/>
      <c r="D107" s="33"/>
      <c r="E107" s="106"/>
      <c r="F107" s="108"/>
      <c r="G107" s="108"/>
      <c r="H107" s="108"/>
      <c r="I107" s="108"/>
      <c r="J107" s="108"/>
      <c r="N107" s="108">
        <f t="shared" si="2"/>
        <v>0</v>
      </c>
      <c r="O107" s="108" t="e">
        <f>IF(D107="X",0,IF(E107="X",0,VLOOKUP(E107,'37'!$K$3:$L$16,2,FALSE)))</f>
        <v>#N/A</v>
      </c>
      <c r="P107" s="108" t="e">
        <f t="shared" si="3"/>
        <v>#N/A</v>
      </c>
    </row>
    <row r="108" spans="1:16">
      <c r="A108" s="30"/>
      <c r="B108" s="106"/>
      <c r="C108" s="33"/>
      <c r="D108" s="33"/>
      <c r="E108" s="106"/>
      <c r="F108" s="108"/>
      <c r="G108" s="108"/>
      <c r="H108" s="108"/>
      <c r="I108" s="108"/>
      <c r="J108" s="108"/>
      <c r="N108" s="108">
        <f t="shared" si="2"/>
        <v>0</v>
      </c>
      <c r="O108" s="108" t="e">
        <f>IF(D108="X",0,IF(E108="X",0,VLOOKUP(E108,'37'!$K$3:$L$16,2,FALSE)))</f>
        <v>#N/A</v>
      </c>
      <c r="P108" s="108" t="e">
        <f t="shared" si="3"/>
        <v>#N/A</v>
      </c>
    </row>
    <row r="109" spans="1:16">
      <c r="A109" s="30"/>
      <c r="B109" s="106"/>
      <c r="C109" s="33"/>
      <c r="D109" s="33"/>
      <c r="E109" s="106"/>
      <c r="F109" s="108"/>
      <c r="G109" s="108"/>
      <c r="H109" s="108"/>
      <c r="I109" s="108"/>
      <c r="J109" s="108"/>
      <c r="N109" s="108">
        <f t="shared" si="2"/>
        <v>0</v>
      </c>
      <c r="O109" s="108" t="e">
        <f>IF(D109="X",0,IF(E109="X",0,VLOOKUP(E109,'37'!$K$3:$L$16,2,FALSE)))</f>
        <v>#N/A</v>
      </c>
      <c r="P109" s="108" t="e">
        <f t="shared" si="3"/>
        <v>#N/A</v>
      </c>
    </row>
    <row r="110" spans="1:16">
      <c r="A110" s="30"/>
      <c r="B110" s="106"/>
      <c r="C110" s="33"/>
      <c r="D110" s="33"/>
      <c r="E110" s="106"/>
      <c r="F110" s="108"/>
      <c r="G110" s="108"/>
      <c r="H110" s="108"/>
      <c r="I110" s="108"/>
      <c r="J110" s="108"/>
      <c r="N110" s="108">
        <f t="shared" si="2"/>
        <v>0</v>
      </c>
      <c r="O110" s="108" t="e">
        <f>IF(D110="X",0,IF(E110="X",0,VLOOKUP(E110,'37'!$K$3:$L$16,2,FALSE)))</f>
        <v>#N/A</v>
      </c>
      <c r="P110" s="108" t="e">
        <f t="shared" si="3"/>
        <v>#N/A</v>
      </c>
    </row>
    <row r="111" spans="1:16">
      <c r="A111" s="30"/>
      <c r="B111" s="106"/>
      <c r="C111" s="33"/>
      <c r="D111" s="33"/>
      <c r="E111" s="106"/>
      <c r="F111" s="108"/>
      <c r="G111" s="108"/>
      <c r="H111" s="108"/>
      <c r="I111" s="108"/>
      <c r="J111" s="108"/>
      <c r="N111" s="108">
        <f t="shared" si="2"/>
        <v>0</v>
      </c>
      <c r="O111" s="108" t="e">
        <f>IF(D111="X",0,IF(E111="X",0,VLOOKUP(E111,'37'!$K$3:$L$16,2,FALSE)))</f>
        <v>#N/A</v>
      </c>
      <c r="P111" s="108" t="e">
        <f t="shared" si="3"/>
        <v>#N/A</v>
      </c>
    </row>
    <row r="112" spans="1:16">
      <c r="A112" s="30"/>
      <c r="B112" s="106"/>
      <c r="C112" s="33"/>
      <c r="D112" s="33"/>
      <c r="E112" s="106"/>
      <c r="F112" s="108"/>
      <c r="G112" s="108"/>
      <c r="H112" s="108"/>
      <c r="I112" s="108"/>
      <c r="J112" s="108"/>
      <c r="N112" s="108">
        <f t="shared" si="2"/>
        <v>0</v>
      </c>
      <c r="O112" s="108" t="e">
        <f>IF(D112="X",0,IF(E112="X",0,VLOOKUP(E112,'37'!$K$3:$L$16,2,FALSE)))</f>
        <v>#N/A</v>
      </c>
      <c r="P112" s="108" t="e">
        <f t="shared" si="3"/>
        <v>#N/A</v>
      </c>
    </row>
    <row r="113" spans="1:16">
      <c r="A113" s="30"/>
      <c r="B113" s="106"/>
      <c r="C113" s="33"/>
      <c r="D113" s="33"/>
      <c r="E113" s="106"/>
      <c r="F113" s="108"/>
      <c r="G113" s="108"/>
      <c r="H113" s="108"/>
      <c r="I113" s="108"/>
      <c r="J113" s="108"/>
      <c r="N113" s="108">
        <f t="shared" si="2"/>
        <v>0</v>
      </c>
      <c r="O113" s="108" t="e">
        <f>IF(D113="X",0,IF(E113="X",0,VLOOKUP(E113,'37'!$K$3:$L$16,2,FALSE)))</f>
        <v>#N/A</v>
      </c>
      <c r="P113" s="108" t="e">
        <f t="shared" si="3"/>
        <v>#N/A</v>
      </c>
    </row>
    <row r="114" spans="1:16">
      <c r="A114" s="30"/>
      <c r="B114" s="106"/>
      <c r="C114" s="33"/>
      <c r="D114" s="33"/>
      <c r="E114" s="106"/>
      <c r="F114" s="108"/>
      <c r="G114" s="108"/>
      <c r="H114" s="108"/>
      <c r="I114" s="108"/>
      <c r="J114" s="108"/>
      <c r="N114" s="108">
        <f t="shared" si="2"/>
        <v>0</v>
      </c>
      <c r="O114" s="108" t="e">
        <f>IF(D114="X",0,IF(E114="X",0,VLOOKUP(E114,'37'!$K$3:$L$16,2,FALSE)))</f>
        <v>#N/A</v>
      </c>
      <c r="P114" s="108" t="e">
        <f t="shared" si="3"/>
        <v>#N/A</v>
      </c>
    </row>
    <row r="115" spans="1:16">
      <c r="A115" s="30"/>
      <c r="B115" s="106"/>
      <c r="C115" s="33"/>
      <c r="D115" s="33"/>
      <c r="E115" s="106"/>
      <c r="F115" s="108"/>
      <c r="G115" s="108"/>
      <c r="H115" s="108"/>
      <c r="I115" s="108"/>
      <c r="J115" s="108"/>
      <c r="N115" s="108">
        <f t="shared" si="2"/>
        <v>0</v>
      </c>
      <c r="O115" s="108" t="e">
        <f>IF(D115="X",0,IF(E115="X",0,VLOOKUP(E115,'37'!$K$3:$L$16,2,FALSE)))</f>
        <v>#N/A</v>
      </c>
      <c r="P115" s="108" t="e">
        <f t="shared" si="3"/>
        <v>#N/A</v>
      </c>
    </row>
    <row r="116" spans="1:16">
      <c r="A116" s="30"/>
      <c r="B116" s="106"/>
      <c r="C116" s="33"/>
      <c r="D116" s="33"/>
      <c r="E116" s="106"/>
      <c r="F116" s="108"/>
      <c r="G116" s="108"/>
      <c r="H116" s="108"/>
      <c r="I116" s="108"/>
      <c r="J116" s="108"/>
      <c r="N116" s="108">
        <f t="shared" si="2"/>
        <v>0</v>
      </c>
      <c r="O116" s="108" t="e">
        <f>IF(D116="X",0,IF(E116="X",0,VLOOKUP(E116,'37'!$K$3:$L$16,2,FALSE)))</f>
        <v>#N/A</v>
      </c>
      <c r="P116" s="108" t="e">
        <f t="shared" si="3"/>
        <v>#N/A</v>
      </c>
    </row>
    <row r="117" spans="1:16">
      <c r="A117" s="30"/>
      <c r="B117" s="106"/>
      <c r="C117" s="116"/>
      <c r="D117" s="116"/>
      <c r="E117" s="117"/>
      <c r="F117" s="118"/>
      <c r="G117" s="118"/>
      <c r="H117" s="118"/>
      <c r="I117" s="118"/>
      <c r="J117" s="118"/>
      <c r="K117" s="118"/>
      <c r="L117" s="118"/>
      <c r="M117" s="118"/>
      <c r="N117" s="108">
        <f t="shared" si="2"/>
        <v>0</v>
      </c>
      <c r="O117" s="108" t="e">
        <f>IF(D117="X",0,IF(E117="X",0,VLOOKUP(E117,'37'!$K$3:$L$16,2,FALSE)))</f>
        <v>#N/A</v>
      </c>
      <c r="P117" s="108" t="e">
        <f t="shared" si="3"/>
        <v>#N/A</v>
      </c>
    </row>
    <row r="118" spans="1:16">
      <c r="A118" s="110"/>
      <c r="B118" s="106"/>
      <c r="C118" s="33"/>
      <c r="D118" s="33"/>
      <c r="E118" s="106"/>
      <c r="F118" s="108"/>
      <c r="G118" s="108"/>
      <c r="H118" s="108"/>
      <c r="I118" s="108"/>
      <c r="J118" s="108"/>
      <c r="N118" s="108">
        <f t="shared" si="2"/>
        <v>0</v>
      </c>
      <c r="O118" s="108" t="e">
        <f>IF(D118="X",0,IF(E118="X",0,VLOOKUP(E118,'37'!$K$3:$L$16,2,FALSE)))</f>
        <v>#N/A</v>
      </c>
      <c r="P118" s="108" t="e">
        <f t="shared" si="3"/>
        <v>#N/A</v>
      </c>
    </row>
    <row r="119" spans="1:16">
      <c r="A119" s="110"/>
      <c r="B119" s="106"/>
      <c r="C119" s="107"/>
      <c r="D119" s="33"/>
      <c r="E119" s="106"/>
      <c r="F119" s="108"/>
      <c r="G119" s="108"/>
      <c r="H119" s="108"/>
      <c r="I119" s="108"/>
      <c r="J119" s="108"/>
      <c r="N119" s="108">
        <f t="shared" si="2"/>
        <v>0</v>
      </c>
      <c r="O119" s="108" t="e">
        <f>IF(D119="X",0,IF(E119="X",0,VLOOKUP(E119,'37'!$K$3:$L$16,2,FALSE)))</f>
        <v>#N/A</v>
      </c>
      <c r="P119" s="108" t="e">
        <f t="shared" si="3"/>
        <v>#N/A</v>
      </c>
    </row>
    <row r="120" spans="1:16">
      <c r="A120" s="110"/>
      <c r="B120" s="106"/>
      <c r="C120" s="33"/>
      <c r="D120" s="33"/>
      <c r="E120" s="106"/>
      <c r="F120" s="108"/>
      <c r="G120" s="108"/>
      <c r="H120" s="108"/>
      <c r="I120" s="108"/>
      <c r="J120" s="108"/>
      <c r="N120" s="108">
        <f t="shared" si="2"/>
        <v>0</v>
      </c>
      <c r="O120" s="108" t="e">
        <f>IF(D120="X",0,IF(E120="X",0,VLOOKUP(E120,'37'!$K$3:$L$16,2,FALSE)))</f>
        <v>#N/A</v>
      </c>
      <c r="P120" s="108" t="e">
        <f t="shared" si="3"/>
        <v>#N/A</v>
      </c>
    </row>
    <row r="121" spans="1:16">
      <c r="A121" s="110"/>
      <c r="B121" s="106"/>
      <c r="C121" s="33"/>
      <c r="D121" s="33"/>
      <c r="E121" s="106"/>
      <c r="F121" s="108"/>
      <c r="G121" s="108"/>
      <c r="H121" s="108"/>
      <c r="I121" s="108"/>
      <c r="J121" s="108"/>
      <c r="N121" s="108">
        <f t="shared" si="2"/>
        <v>0</v>
      </c>
      <c r="O121" s="108" t="e">
        <f>IF(D121="X",0,IF(E121="X",0,VLOOKUP(E121,'37'!$K$3:$L$16,2,FALSE)))</f>
        <v>#N/A</v>
      </c>
      <c r="P121" s="108" t="e">
        <f t="shared" si="3"/>
        <v>#N/A</v>
      </c>
    </row>
    <row r="122" spans="1:16">
      <c r="A122" s="110"/>
      <c r="B122" s="106"/>
      <c r="C122" s="33"/>
      <c r="D122" s="33"/>
      <c r="E122" s="106"/>
      <c r="F122" s="108"/>
      <c r="G122" s="108"/>
      <c r="H122" s="108"/>
      <c r="I122" s="108"/>
      <c r="J122" s="108"/>
      <c r="N122" s="108">
        <f t="shared" si="2"/>
        <v>0</v>
      </c>
      <c r="O122" s="108" t="e">
        <f>IF(D122="X",0,IF(E122="X",0,VLOOKUP(E122,'37'!$K$3:$L$16,2,FALSE)))</f>
        <v>#N/A</v>
      </c>
      <c r="P122" s="108" t="e">
        <f t="shared" si="3"/>
        <v>#N/A</v>
      </c>
    </row>
    <row r="123" spans="1:16">
      <c r="A123" s="110"/>
      <c r="B123" s="106"/>
      <c r="C123" s="33"/>
      <c r="D123" s="33"/>
      <c r="E123" s="106"/>
      <c r="F123" s="108"/>
      <c r="G123" s="108"/>
      <c r="H123" s="108"/>
      <c r="I123" s="108"/>
      <c r="J123" s="108"/>
      <c r="N123" s="108">
        <f t="shared" si="2"/>
        <v>0</v>
      </c>
      <c r="O123" s="108" t="e">
        <f>IF(D123="X",0,IF(E123="X",0,VLOOKUP(E123,'37'!$K$3:$L$16,2,FALSE)))</f>
        <v>#N/A</v>
      </c>
      <c r="P123" s="108" t="e">
        <f t="shared" si="3"/>
        <v>#N/A</v>
      </c>
    </row>
    <row r="124" spans="1:16">
      <c r="A124" s="110"/>
      <c r="B124" s="106"/>
      <c r="C124" s="33"/>
      <c r="D124" s="33"/>
      <c r="E124" s="106"/>
      <c r="F124" s="108"/>
      <c r="G124" s="108"/>
      <c r="H124" s="108"/>
      <c r="I124" s="108"/>
      <c r="J124" s="108"/>
      <c r="N124" s="108">
        <f t="shared" si="2"/>
        <v>0</v>
      </c>
      <c r="O124" s="108" t="e">
        <f>IF(D124="X",0,IF(E124="X",0,VLOOKUP(E124,'37'!$K$3:$L$16,2,FALSE)))</f>
        <v>#N/A</v>
      </c>
      <c r="P124" s="108" t="e">
        <f t="shared" si="3"/>
        <v>#N/A</v>
      </c>
    </row>
    <row r="125" spans="1:16">
      <c r="A125" s="110"/>
      <c r="B125" s="106"/>
      <c r="C125" s="33"/>
      <c r="D125" s="33"/>
      <c r="E125" s="106"/>
      <c r="F125" s="108"/>
      <c r="G125" s="108"/>
      <c r="H125" s="108"/>
      <c r="I125" s="108"/>
      <c r="J125" s="108"/>
      <c r="N125" s="108">
        <f t="shared" si="2"/>
        <v>0</v>
      </c>
      <c r="O125" s="108" t="e">
        <f>IF(D125="X",0,IF(E125="X",0,VLOOKUP(E125,'37'!$K$3:$L$16,2,FALSE)))</f>
        <v>#N/A</v>
      </c>
      <c r="P125" s="108" t="e">
        <f t="shared" si="3"/>
        <v>#N/A</v>
      </c>
    </row>
    <row r="126" spans="1:16">
      <c r="A126" s="110"/>
      <c r="B126" s="106"/>
      <c r="C126" s="116"/>
      <c r="D126" s="116"/>
      <c r="E126" s="116"/>
      <c r="F126" s="118"/>
      <c r="G126" s="118"/>
      <c r="H126" s="118"/>
      <c r="I126" s="118"/>
      <c r="J126" s="118"/>
      <c r="K126" s="118"/>
      <c r="L126" s="118"/>
      <c r="M126" s="118"/>
      <c r="N126" s="108">
        <f t="shared" si="2"/>
        <v>0</v>
      </c>
      <c r="O126" s="108" t="e">
        <f>IF(D126="X",0,IF(E126="X",0,VLOOKUP(E126,'37'!$K$3:$L$16,2,FALSE)))</f>
        <v>#N/A</v>
      </c>
      <c r="P126" s="108" t="e">
        <f t="shared" si="3"/>
        <v>#N/A</v>
      </c>
    </row>
    <row r="127" spans="1:16">
      <c r="N127" s="108">
        <f t="shared" si="2"/>
        <v>0</v>
      </c>
      <c r="O127" s="108" t="e">
        <f>IF(D127="X",0,IF(E127="X",0,VLOOKUP(E127,'37'!$K$3:$L$16,2,FALSE)))</f>
        <v>#N/A</v>
      </c>
      <c r="P127" s="108" t="e">
        <f t="shared" si="3"/>
        <v>#N/A</v>
      </c>
    </row>
    <row r="128" spans="1:16">
      <c r="N128" s="108">
        <f t="shared" si="2"/>
        <v>0</v>
      </c>
      <c r="O128" s="108" t="e">
        <f>IF(D128="X",0,IF(E128="X",0,VLOOKUP(E128,'37'!$K$3:$L$16,2,FALSE)))</f>
        <v>#N/A</v>
      </c>
      <c r="P128" s="108" t="e">
        <f t="shared" si="3"/>
        <v>#N/A</v>
      </c>
    </row>
    <row r="129" spans="14:16">
      <c r="N129" s="108">
        <f t="shared" si="2"/>
        <v>0</v>
      </c>
      <c r="O129" s="108" t="e">
        <f>IF(D129="X",0,IF(E129="X",0,VLOOKUP(E129,'37'!$K$3:$L$16,2,FALSE)))</f>
        <v>#N/A</v>
      </c>
      <c r="P129" s="108" t="e">
        <f t="shared" si="3"/>
        <v>#N/A</v>
      </c>
    </row>
    <row r="130" spans="14:16">
      <c r="N130" s="108">
        <f t="shared" si="2"/>
        <v>0</v>
      </c>
      <c r="O130" s="108" t="e">
        <f>IF(D130="X",0,IF(E130="X",0,VLOOKUP(E130,'37'!$K$3:$L$16,2,FALSE)))</f>
        <v>#N/A</v>
      </c>
      <c r="P130" s="108" t="e">
        <f t="shared" si="3"/>
        <v>#N/A</v>
      </c>
    </row>
    <row r="131" spans="14:16">
      <c r="N131" s="108">
        <f t="shared" si="2"/>
        <v>0</v>
      </c>
      <c r="O131" s="108" t="e">
        <f>IF(D131="X",0,IF(E131="X",0,VLOOKUP(E131,'37'!$K$3:$L$16,2,FALSE)))</f>
        <v>#N/A</v>
      </c>
      <c r="P131" s="108" t="e">
        <f t="shared" si="3"/>
        <v>#N/A</v>
      </c>
    </row>
    <row r="132" spans="14:16">
      <c r="N132" s="108">
        <f t="shared" ref="N132:N195" si="4">SUM(F132:M132)</f>
        <v>0</v>
      </c>
      <c r="O132" s="108" t="e">
        <f>IF(D132="X",0,IF(E132="X",0,VLOOKUP(E132,'37'!$K$3:$L$16,2,FALSE)))</f>
        <v>#N/A</v>
      </c>
      <c r="P132" s="108" t="e">
        <f t="shared" ref="P132:P195" si="5">N132*O132</f>
        <v>#N/A</v>
      </c>
    </row>
    <row r="133" spans="14:16">
      <c r="N133" s="108">
        <f t="shared" si="4"/>
        <v>0</v>
      </c>
      <c r="O133" s="108" t="e">
        <f>IF(D133="X",0,IF(E133="X",0,VLOOKUP(E133,'37'!$K$3:$L$16,2,FALSE)))</f>
        <v>#N/A</v>
      </c>
      <c r="P133" s="108" t="e">
        <f t="shared" si="5"/>
        <v>#N/A</v>
      </c>
    </row>
    <row r="134" spans="14:16">
      <c r="N134" s="108">
        <f t="shared" si="4"/>
        <v>0</v>
      </c>
      <c r="O134" s="108" t="e">
        <f>IF(D134="X",0,IF(E134="X",0,VLOOKUP(E134,'37'!$K$3:$L$16,2,FALSE)))</f>
        <v>#N/A</v>
      </c>
      <c r="P134" s="108" t="e">
        <f t="shared" si="5"/>
        <v>#N/A</v>
      </c>
    </row>
    <row r="135" spans="14:16">
      <c r="N135" s="108">
        <f t="shared" si="4"/>
        <v>0</v>
      </c>
      <c r="O135" s="108" t="e">
        <f>IF(D135="X",0,IF(E135="X",0,VLOOKUP(E135,'37'!$K$3:$L$16,2,FALSE)))</f>
        <v>#N/A</v>
      </c>
      <c r="P135" s="108" t="e">
        <f t="shared" si="5"/>
        <v>#N/A</v>
      </c>
    </row>
    <row r="136" spans="14:16">
      <c r="N136" s="108">
        <f t="shared" si="4"/>
        <v>0</v>
      </c>
      <c r="O136" s="108" t="e">
        <f>IF(D136="X",0,IF(E136="X",0,VLOOKUP(E136,'37'!$K$3:$L$16,2,FALSE)))</f>
        <v>#N/A</v>
      </c>
      <c r="P136" s="108" t="e">
        <f t="shared" si="5"/>
        <v>#N/A</v>
      </c>
    </row>
    <row r="137" spans="14:16">
      <c r="N137" s="108">
        <f t="shared" si="4"/>
        <v>0</v>
      </c>
      <c r="O137" s="108" t="e">
        <f>IF(D137="X",0,IF(E137="X",0,VLOOKUP(E137,'37'!$K$3:$L$16,2,FALSE)))</f>
        <v>#N/A</v>
      </c>
      <c r="P137" s="108" t="e">
        <f t="shared" si="5"/>
        <v>#N/A</v>
      </c>
    </row>
    <row r="138" spans="14:16">
      <c r="N138" s="108">
        <f t="shared" si="4"/>
        <v>0</v>
      </c>
      <c r="O138" s="108" t="e">
        <f>IF(D138="X",0,IF(E138="X",0,VLOOKUP(E138,'37'!$K$3:$L$16,2,FALSE)))</f>
        <v>#N/A</v>
      </c>
      <c r="P138" s="108" t="e">
        <f t="shared" si="5"/>
        <v>#N/A</v>
      </c>
    </row>
    <row r="139" spans="14:16">
      <c r="N139" s="108">
        <f t="shared" si="4"/>
        <v>0</v>
      </c>
      <c r="O139" s="108" t="e">
        <f>IF(D139="X",0,IF(E139="X",0,VLOOKUP(E139,'37'!$K$3:$L$16,2,FALSE)))</f>
        <v>#N/A</v>
      </c>
      <c r="P139" s="108" t="e">
        <f t="shared" si="5"/>
        <v>#N/A</v>
      </c>
    </row>
    <row r="140" spans="14:16">
      <c r="N140" s="108">
        <f t="shared" si="4"/>
        <v>0</v>
      </c>
      <c r="O140" s="108" t="e">
        <f>IF(D140="X",0,IF(E140="X",0,VLOOKUP(E140,'37'!$K$3:$L$16,2,FALSE)))</f>
        <v>#N/A</v>
      </c>
      <c r="P140" s="108" t="e">
        <f t="shared" si="5"/>
        <v>#N/A</v>
      </c>
    </row>
    <row r="141" spans="14:16">
      <c r="N141" s="108">
        <f t="shared" si="4"/>
        <v>0</v>
      </c>
      <c r="O141" s="108" t="e">
        <f>IF(D141="X",0,IF(E141="X",0,VLOOKUP(E141,'37'!$K$3:$L$16,2,FALSE)))</f>
        <v>#N/A</v>
      </c>
      <c r="P141" s="108" t="e">
        <f t="shared" si="5"/>
        <v>#N/A</v>
      </c>
    </row>
    <row r="142" spans="14:16">
      <c r="N142" s="108">
        <f t="shared" si="4"/>
        <v>0</v>
      </c>
      <c r="O142" s="108" t="e">
        <f>IF(D142="X",0,IF(E142="X",0,VLOOKUP(E142,'37'!$K$3:$L$16,2,FALSE)))</f>
        <v>#N/A</v>
      </c>
      <c r="P142" s="108" t="e">
        <f t="shared" si="5"/>
        <v>#N/A</v>
      </c>
    </row>
    <row r="143" spans="14:16">
      <c r="N143" s="108">
        <f t="shared" si="4"/>
        <v>0</v>
      </c>
      <c r="O143" s="108" t="e">
        <f>IF(D143="X",0,IF(E143="X",0,VLOOKUP(E143,'37'!$K$3:$L$16,2,FALSE)))</f>
        <v>#N/A</v>
      </c>
      <c r="P143" s="108" t="e">
        <f t="shared" si="5"/>
        <v>#N/A</v>
      </c>
    </row>
    <row r="144" spans="14:16">
      <c r="N144" s="108">
        <f t="shared" si="4"/>
        <v>0</v>
      </c>
      <c r="O144" s="108" t="e">
        <f>IF(D144="X",0,IF(E144="X",0,VLOOKUP(E144,'37'!$K$3:$L$16,2,FALSE)))</f>
        <v>#N/A</v>
      </c>
      <c r="P144" s="108" t="e">
        <f t="shared" si="5"/>
        <v>#N/A</v>
      </c>
    </row>
    <row r="145" spans="14:16">
      <c r="N145" s="108">
        <f t="shared" si="4"/>
        <v>0</v>
      </c>
      <c r="O145" s="108" t="e">
        <f>IF(D145="X",0,IF(E145="X",0,VLOOKUP(E145,'37'!$K$3:$L$16,2,FALSE)))</f>
        <v>#N/A</v>
      </c>
      <c r="P145" s="108" t="e">
        <f t="shared" si="5"/>
        <v>#N/A</v>
      </c>
    </row>
    <row r="146" spans="14:16">
      <c r="N146" s="108">
        <f t="shared" si="4"/>
        <v>0</v>
      </c>
      <c r="O146" s="108" t="e">
        <f>IF(D146="X",0,IF(E146="X",0,VLOOKUP(E146,'37'!$K$3:$L$16,2,FALSE)))</f>
        <v>#N/A</v>
      </c>
      <c r="P146" s="108" t="e">
        <f t="shared" si="5"/>
        <v>#N/A</v>
      </c>
    </row>
    <row r="147" spans="14:16">
      <c r="N147" s="108">
        <f t="shared" si="4"/>
        <v>0</v>
      </c>
      <c r="O147" s="108" t="e">
        <f>IF(D147="X",0,IF(E147="X",0,VLOOKUP(E147,'37'!$K$3:$L$16,2,FALSE)))</f>
        <v>#N/A</v>
      </c>
      <c r="P147" s="108" t="e">
        <f t="shared" si="5"/>
        <v>#N/A</v>
      </c>
    </row>
    <row r="148" spans="14:16">
      <c r="N148" s="108">
        <f t="shared" si="4"/>
        <v>0</v>
      </c>
      <c r="O148" s="108" t="e">
        <f>IF(D148="X",0,IF(E148="X",0,VLOOKUP(E148,'37'!$K$3:$L$16,2,FALSE)))</f>
        <v>#N/A</v>
      </c>
      <c r="P148" s="108" t="e">
        <f t="shared" si="5"/>
        <v>#N/A</v>
      </c>
    </row>
    <row r="149" spans="14:16">
      <c r="N149" s="108">
        <f t="shared" si="4"/>
        <v>0</v>
      </c>
      <c r="O149" s="108" t="e">
        <f>IF(D149="X",0,IF(E149="X",0,VLOOKUP(E149,'37'!$K$3:$L$16,2,FALSE)))</f>
        <v>#N/A</v>
      </c>
      <c r="P149" s="108" t="e">
        <f t="shared" si="5"/>
        <v>#N/A</v>
      </c>
    </row>
    <row r="150" spans="14:16">
      <c r="N150" s="108">
        <f t="shared" si="4"/>
        <v>0</v>
      </c>
      <c r="O150" s="108" t="e">
        <f>IF(D150="X",0,IF(E150="X",0,VLOOKUP(E150,'37'!$K$3:$L$16,2,FALSE)))</f>
        <v>#N/A</v>
      </c>
      <c r="P150" s="108" t="e">
        <f t="shared" si="5"/>
        <v>#N/A</v>
      </c>
    </row>
    <row r="151" spans="14:16">
      <c r="N151" s="108">
        <f t="shared" si="4"/>
        <v>0</v>
      </c>
      <c r="O151" s="108" t="e">
        <f>IF(D151="X",0,IF(E151="X",0,VLOOKUP(E151,'37'!$K$3:$L$16,2,FALSE)))</f>
        <v>#N/A</v>
      </c>
      <c r="P151" s="108" t="e">
        <f t="shared" si="5"/>
        <v>#N/A</v>
      </c>
    </row>
    <row r="152" spans="14:16">
      <c r="N152" s="108">
        <f t="shared" si="4"/>
        <v>0</v>
      </c>
      <c r="O152" s="108" t="e">
        <f>IF(D152="X",0,IF(E152="X",0,VLOOKUP(E152,'37'!$K$3:$L$16,2,FALSE)))</f>
        <v>#N/A</v>
      </c>
      <c r="P152" s="108" t="e">
        <f t="shared" si="5"/>
        <v>#N/A</v>
      </c>
    </row>
    <row r="153" spans="14:16">
      <c r="N153" s="108">
        <f t="shared" si="4"/>
        <v>0</v>
      </c>
      <c r="O153" s="108" t="e">
        <f>IF(D153="X",0,IF(E153="X",0,VLOOKUP(E153,'37'!$K$3:$L$16,2,FALSE)))</f>
        <v>#N/A</v>
      </c>
      <c r="P153" s="108" t="e">
        <f t="shared" si="5"/>
        <v>#N/A</v>
      </c>
    </row>
    <row r="154" spans="14:16">
      <c r="N154" s="108">
        <f t="shared" si="4"/>
        <v>0</v>
      </c>
      <c r="O154" s="108" t="e">
        <f>IF(D154="X",0,IF(E154="X",0,VLOOKUP(E154,'37'!$K$3:$L$16,2,FALSE)))</f>
        <v>#N/A</v>
      </c>
      <c r="P154" s="108" t="e">
        <f t="shared" si="5"/>
        <v>#N/A</v>
      </c>
    </row>
    <row r="155" spans="14:16">
      <c r="N155" s="108">
        <f t="shared" si="4"/>
        <v>0</v>
      </c>
      <c r="O155" s="108" t="e">
        <f>IF(D155="X",0,IF(E155="X",0,VLOOKUP(E155,'37'!$K$3:$L$16,2,FALSE)))</f>
        <v>#N/A</v>
      </c>
      <c r="P155" s="108" t="e">
        <f t="shared" si="5"/>
        <v>#N/A</v>
      </c>
    </row>
    <row r="156" spans="14:16">
      <c r="N156" s="108">
        <f t="shared" si="4"/>
        <v>0</v>
      </c>
      <c r="O156" s="108" t="e">
        <f>IF(D156="X",0,IF(E156="X",0,VLOOKUP(E156,'37'!$K$3:$L$16,2,FALSE)))</f>
        <v>#N/A</v>
      </c>
      <c r="P156" s="108" t="e">
        <f t="shared" si="5"/>
        <v>#N/A</v>
      </c>
    </row>
    <row r="157" spans="14:16">
      <c r="N157" s="108">
        <f t="shared" si="4"/>
        <v>0</v>
      </c>
      <c r="O157" s="108" t="e">
        <f>IF(D157="X",0,IF(E157="X",0,VLOOKUP(E157,'37'!$K$3:$L$16,2,FALSE)))</f>
        <v>#N/A</v>
      </c>
      <c r="P157" s="108" t="e">
        <f t="shared" si="5"/>
        <v>#N/A</v>
      </c>
    </row>
    <row r="158" spans="14:16">
      <c r="N158" s="108">
        <f t="shared" si="4"/>
        <v>0</v>
      </c>
      <c r="O158" s="108" t="e">
        <f>IF(D158="X",0,IF(E158="X",0,VLOOKUP(E158,'37'!$K$3:$L$16,2,FALSE)))</f>
        <v>#N/A</v>
      </c>
      <c r="P158" s="108" t="e">
        <f t="shared" si="5"/>
        <v>#N/A</v>
      </c>
    </row>
    <row r="159" spans="14:16">
      <c r="N159" s="108">
        <f t="shared" si="4"/>
        <v>0</v>
      </c>
      <c r="O159" s="108" t="e">
        <f>IF(D159="X",0,IF(E159="X",0,VLOOKUP(E159,'37'!$K$3:$L$16,2,FALSE)))</f>
        <v>#N/A</v>
      </c>
      <c r="P159" s="108" t="e">
        <f t="shared" si="5"/>
        <v>#N/A</v>
      </c>
    </row>
    <row r="160" spans="14:16">
      <c r="N160" s="108">
        <f t="shared" si="4"/>
        <v>0</v>
      </c>
      <c r="O160" s="108" t="e">
        <f>IF(D160="X",0,IF(E160="X",0,VLOOKUP(E160,'37'!$K$3:$L$16,2,FALSE)))</f>
        <v>#N/A</v>
      </c>
      <c r="P160" s="108" t="e">
        <f t="shared" si="5"/>
        <v>#N/A</v>
      </c>
    </row>
    <row r="161" spans="14:16">
      <c r="N161" s="108">
        <f t="shared" si="4"/>
        <v>0</v>
      </c>
      <c r="O161" s="108" t="e">
        <f>IF(D161="X",0,IF(E161="X",0,VLOOKUP(E161,'37'!$K$3:$L$16,2,FALSE)))</f>
        <v>#N/A</v>
      </c>
      <c r="P161" s="108" t="e">
        <f t="shared" si="5"/>
        <v>#N/A</v>
      </c>
    </row>
    <row r="162" spans="14:16">
      <c r="N162" s="108">
        <f t="shared" si="4"/>
        <v>0</v>
      </c>
      <c r="O162" s="108" t="e">
        <f>IF(D162="X",0,IF(E162="X",0,VLOOKUP(E162,'37'!$K$3:$L$16,2,FALSE)))</f>
        <v>#N/A</v>
      </c>
      <c r="P162" s="108" t="e">
        <f t="shared" si="5"/>
        <v>#N/A</v>
      </c>
    </row>
    <row r="163" spans="14:16">
      <c r="N163" s="108">
        <f t="shared" si="4"/>
        <v>0</v>
      </c>
      <c r="O163" s="108" t="e">
        <f>IF(D163="X",0,IF(E163="X",0,VLOOKUP(E163,'37'!$K$3:$L$16,2,FALSE)))</f>
        <v>#N/A</v>
      </c>
      <c r="P163" s="108" t="e">
        <f t="shared" si="5"/>
        <v>#N/A</v>
      </c>
    </row>
    <row r="164" spans="14:16">
      <c r="N164" s="108">
        <f t="shared" si="4"/>
        <v>0</v>
      </c>
      <c r="O164" s="108" t="e">
        <f>IF(D164="X",0,IF(E164="X",0,VLOOKUP(E164,'37'!$K$3:$L$16,2,FALSE)))</f>
        <v>#N/A</v>
      </c>
      <c r="P164" s="108" t="e">
        <f t="shared" si="5"/>
        <v>#N/A</v>
      </c>
    </row>
    <row r="165" spans="14:16">
      <c r="N165" s="108">
        <f t="shared" si="4"/>
        <v>0</v>
      </c>
      <c r="O165" s="108" t="e">
        <f>IF(D165="X",0,IF(E165="X",0,VLOOKUP(E165,'37'!$K$3:$L$16,2,FALSE)))</f>
        <v>#N/A</v>
      </c>
      <c r="P165" s="108" t="e">
        <f t="shared" si="5"/>
        <v>#N/A</v>
      </c>
    </row>
    <row r="166" spans="14:16">
      <c r="N166" s="108">
        <f t="shared" si="4"/>
        <v>0</v>
      </c>
      <c r="O166" s="108" t="e">
        <f>IF(D166="X",0,IF(E166="X",0,VLOOKUP(E166,'37'!$K$3:$L$16,2,FALSE)))</f>
        <v>#N/A</v>
      </c>
      <c r="P166" s="108" t="e">
        <f t="shared" si="5"/>
        <v>#N/A</v>
      </c>
    </row>
    <row r="167" spans="14:16">
      <c r="N167" s="108">
        <f t="shared" si="4"/>
        <v>0</v>
      </c>
      <c r="O167" s="108" t="e">
        <f>IF(D167="X",0,IF(E167="X",0,VLOOKUP(E167,'37'!$K$3:$L$16,2,FALSE)))</f>
        <v>#N/A</v>
      </c>
      <c r="P167" s="108" t="e">
        <f t="shared" si="5"/>
        <v>#N/A</v>
      </c>
    </row>
    <row r="168" spans="14:16">
      <c r="N168" s="108">
        <f t="shared" si="4"/>
        <v>0</v>
      </c>
      <c r="O168" s="108" t="e">
        <f>IF(D168="X",0,IF(E168="X",0,VLOOKUP(E168,'37'!$K$3:$L$16,2,FALSE)))</f>
        <v>#N/A</v>
      </c>
      <c r="P168" s="108" t="e">
        <f t="shared" si="5"/>
        <v>#N/A</v>
      </c>
    </row>
    <row r="169" spans="14:16">
      <c r="N169" s="108">
        <f t="shared" si="4"/>
        <v>0</v>
      </c>
      <c r="O169" s="108" t="e">
        <f>IF(D169="X",0,IF(E169="X",0,VLOOKUP(E169,'37'!$K$3:$L$16,2,FALSE)))</f>
        <v>#N/A</v>
      </c>
      <c r="P169" s="108" t="e">
        <f t="shared" si="5"/>
        <v>#N/A</v>
      </c>
    </row>
    <row r="170" spans="14:16">
      <c r="N170" s="108">
        <f t="shared" si="4"/>
        <v>0</v>
      </c>
      <c r="O170" s="108" t="e">
        <f>IF(D170="X",0,IF(E170="X",0,VLOOKUP(E170,'37'!$K$3:$L$16,2,FALSE)))</f>
        <v>#N/A</v>
      </c>
      <c r="P170" s="108" t="e">
        <f t="shared" si="5"/>
        <v>#N/A</v>
      </c>
    </row>
    <row r="171" spans="14:16">
      <c r="N171" s="108">
        <f t="shared" si="4"/>
        <v>0</v>
      </c>
      <c r="O171" s="108" t="e">
        <f>IF(D171="X",0,IF(E171="X",0,VLOOKUP(E171,'37'!$K$3:$L$16,2,FALSE)))</f>
        <v>#N/A</v>
      </c>
      <c r="P171" s="108" t="e">
        <f t="shared" si="5"/>
        <v>#N/A</v>
      </c>
    </row>
    <row r="172" spans="14:16">
      <c r="N172" s="108">
        <f t="shared" si="4"/>
        <v>0</v>
      </c>
      <c r="O172" s="108" t="e">
        <f>IF(D172="X",0,IF(E172="X",0,VLOOKUP(E172,'37'!$K$3:$L$16,2,FALSE)))</f>
        <v>#N/A</v>
      </c>
      <c r="P172" s="108" t="e">
        <f t="shared" si="5"/>
        <v>#N/A</v>
      </c>
    </row>
    <row r="173" spans="14:16">
      <c r="N173" s="108">
        <f t="shared" si="4"/>
        <v>0</v>
      </c>
      <c r="O173" s="108" t="e">
        <f>IF(D173="X",0,IF(E173="X",0,VLOOKUP(E173,'37'!$K$3:$L$16,2,FALSE)))</f>
        <v>#N/A</v>
      </c>
      <c r="P173" s="108" t="e">
        <f t="shared" si="5"/>
        <v>#N/A</v>
      </c>
    </row>
    <row r="174" spans="14:16">
      <c r="N174" s="108">
        <f t="shared" si="4"/>
        <v>0</v>
      </c>
      <c r="O174" s="108" t="e">
        <f>IF(D174="X",0,IF(E174="X",0,VLOOKUP(E174,'37'!$K$3:$L$16,2,FALSE)))</f>
        <v>#N/A</v>
      </c>
      <c r="P174" s="108" t="e">
        <f t="shared" si="5"/>
        <v>#N/A</v>
      </c>
    </row>
    <row r="175" spans="14:16">
      <c r="N175" s="108">
        <f t="shared" si="4"/>
        <v>0</v>
      </c>
      <c r="O175" s="108" t="e">
        <f>IF(D175="X",0,IF(E175="X",0,VLOOKUP(E175,'37'!$K$3:$L$16,2,FALSE)))</f>
        <v>#N/A</v>
      </c>
      <c r="P175" s="108" t="e">
        <f t="shared" si="5"/>
        <v>#N/A</v>
      </c>
    </row>
    <row r="176" spans="14:16">
      <c r="N176" s="108">
        <f t="shared" si="4"/>
        <v>0</v>
      </c>
      <c r="O176" s="108" t="e">
        <f>IF(D176="X",0,IF(E176="X",0,VLOOKUP(E176,'37'!$K$3:$L$16,2,FALSE)))</f>
        <v>#N/A</v>
      </c>
      <c r="P176" s="108" t="e">
        <f t="shared" si="5"/>
        <v>#N/A</v>
      </c>
    </row>
    <row r="177" spans="14:16">
      <c r="N177" s="108">
        <f t="shared" si="4"/>
        <v>0</v>
      </c>
      <c r="O177" s="108" t="e">
        <f>IF(D177="X",0,IF(E177="X",0,VLOOKUP(E177,'37'!$K$3:$L$16,2,FALSE)))</f>
        <v>#N/A</v>
      </c>
      <c r="P177" s="108" t="e">
        <f t="shared" si="5"/>
        <v>#N/A</v>
      </c>
    </row>
    <row r="178" spans="14:16">
      <c r="N178" s="108">
        <f t="shared" si="4"/>
        <v>0</v>
      </c>
      <c r="O178" s="108" t="e">
        <f>IF(D178="X",0,IF(E178="X",0,VLOOKUP(E178,'37'!$K$3:$L$16,2,FALSE)))</f>
        <v>#N/A</v>
      </c>
      <c r="P178" s="108" t="e">
        <f t="shared" si="5"/>
        <v>#N/A</v>
      </c>
    </row>
    <row r="179" spans="14:16">
      <c r="N179" s="108">
        <f t="shared" si="4"/>
        <v>0</v>
      </c>
      <c r="O179" s="108" t="e">
        <f>IF(D179="X",0,IF(E179="X",0,VLOOKUP(E179,'37'!$K$3:$L$16,2,FALSE)))</f>
        <v>#N/A</v>
      </c>
      <c r="P179" s="108" t="e">
        <f t="shared" si="5"/>
        <v>#N/A</v>
      </c>
    </row>
    <row r="180" spans="14:16">
      <c r="N180" s="108">
        <f t="shared" si="4"/>
        <v>0</v>
      </c>
      <c r="O180" s="108" t="e">
        <f>IF(D180="X",0,IF(E180="X",0,VLOOKUP(E180,'37'!$K$3:$L$16,2,FALSE)))</f>
        <v>#N/A</v>
      </c>
      <c r="P180" s="108" t="e">
        <f t="shared" si="5"/>
        <v>#N/A</v>
      </c>
    </row>
    <row r="181" spans="14:16">
      <c r="N181" s="108">
        <f t="shared" si="4"/>
        <v>0</v>
      </c>
      <c r="O181" s="108" t="e">
        <f>IF(D181="X",0,IF(E181="X",0,VLOOKUP(E181,'37'!$K$3:$L$16,2,FALSE)))</f>
        <v>#N/A</v>
      </c>
      <c r="P181" s="108" t="e">
        <f t="shared" si="5"/>
        <v>#N/A</v>
      </c>
    </row>
    <row r="182" spans="14:16">
      <c r="N182" s="108">
        <f t="shared" si="4"/>
        <v>0</v>
      </c>
      <c r="O182" s="108" t="e">
        <f>IF(D182="X",0,IF(E182="X",0,VLOOKUP(E182,'37'!$K$3:$L$16,2,FALSE)))</f>
        <v>#N/A</v>
      </c>
      <c r="P182" s="108" t="e">
        <f t="shared" si="5"/>
        <v>#N/A</v>
      </c>
    </row>
    <row r="183" spans="14:16">
      <c r="N183" s="108">
        <f t="shared" si="4"/>
        <v>0</v>
      </c>
      <c r="O183" s="108" t="e">
        <f>IF(D183="X",0,IF(E183="X",0,VLOOKUP(E183,'37'!$K$3:$L$16,2,FALSE)))</f>
        <v>#N/A</v>
      </c>
      <c r="P183" s="108" t="e">
        <f t="shared" si="5"/>
        <v>#N/A</v>
      </c>
    </row>
    <row r="184" spans="14:16">
      <c r="N184" s="108">
        <f t="shared" si="4"/>
        <v>0</v>
      </c>
      <c r="O184" s="108" t="e">
        <f>IF(D184="X",0,IF(E184="X",0,VLOOKUP(E184,'37'!$K$3:$L$16,2,FALSE)))</f>
        <v>#N/A</v>
      </c>
      <c r="P184" s="108" t="e">
        <f t="shared" si="5"/>
        <v>#N/A</v>
      </c>
    </row>
    <row r="185" spans="14:16">
      <c r="N185" s="108">
        <f t="shared" si="4"/>
        <v>0</v>
      </c>
      <c r="O185" s="108" t="e">
        <f>IF(D185="X",0,IF(E185="X",0,VLOOKUP(E185,'37'!$K$3:$L$16,2,FALSE)))</f>
        <v>#N/A</v>
      </c>
      <c r="P185" s="108" t="e">
        <f t="shared" si="5"/>
        <v>#N/A</v>
      </c>
    </row>
    <row r="186" spans="14:16">
      <c r="N186" s="108">
        <f t="shared" si="4"/>
        <v>0</v>
      </c>
      <c r="O186" s="108" t="e">
        <f>IF(D186="X",0,IF(E186="X",0,VLOOKUP(E186,'37'!$K$3:$L$16,2,FALSE)))</f>
        <v>#N/A</v>
      </c>
      <c r="P186" s="108" t="e">
        <f t="shared" si="5"/>
        <v>#N/A</v>
      </c>
    </row>
    <row r="187" spans="14:16">
      <c r="N187" s="108">
        <f t="shared" si="4"/>
        <v>0</v>
      </c>
      <c r="O187" s="108" t="e">
        <f>IF(D187="X",0,IF(E187="X",0,VLOOKUP(E187,'37'!$K$3:$L$16,2,FALSE)))</f>
        <v>#N/A</v>
      </c>
      <c r="P187" s="108" t="e">
        <f t="shared" si="5"/>
        <v>#N/A</v>
      </c>
    </row>
    <row r="188" spans="14:16">
      <c r="N188" s="108">
        <f t="shared" si="4"/>
        <v>0</v>
      </c>
      <c r="O188" s="108" t="e">
        <f>IF(D188="X",0,IF(E188="X",0,VLOOKUP(E188,'37'!$K$3:$L$16,2,FALSE)))</f>
        <v>#N/A</v>
      </c>
      <c r="P188" s="108" t="e">
        <f t="shared" si="5"/>
        <v>#N/A</v>
      </c>
    </row>
    <row r="189" spans="14:16">
      <c r="N189" s="108">
        <f t="shared" si="4"/>
        <v>0</v>
      </c>
      <c r="O189" s="108" t="e">
        <f>IF(D189="X",0,IF(E189="X",0,VLOOKUP(E189,'37'!$K$3:$L$16,2,FALSE)))</f>
        <v>#N/A</v>
      </c>
      <c r="P189" s="108" t="e">
        <f t="shared" si="5"/>
        <v>#N/A</v>
      </c>
    </row>
    <row r="190" spans="14:16">
      <c r="N190" s="108">
        <f t="shared" si="4"/>
        <v>0</v>
      </c>
      <c r="O190" s="108" t="e">
        <f>IF(D190="X",0,IF(E190="X",0,VLOOKUP(E190,'37'!$K$3:$L$16,2,FALSE)))</f>
        <v>#N/A</v>
      </c>
      <c r="P190" s="108" t="e">
        <f t="shared" si="5"/>
        <v>#N/A</v>
      </c>
    </row>
    <row r="191" spans="14:16">
      <c r="N191" s="108">
        <f t="shared" si="4"/>
        <v>0</v>
      </c>
      <c r="O191" s="108" t="e">
        <f>IF(D191="X",0,IF(E191="X",0,VLOOKUP(E191,'37'!$K$3:$L$16,2,FALSE)))</f>
        <v>#N/A</v>
      </c>
      <c r="P191" s="108" t="e">
        <f t="shared" si="5"/>
        <v>#N/A</v>
      </c>
    </row>
    <row r="192" spans="14:16">
      <c r="N192" s="108">
        <f t="shared" si="4"/>
        <v>0</v>
      </c>
      <c r="O192" s="108" t="e">
        <f>IF(D192="X",0,IF(E192="X",0,VLOOKUP(E192,'37'!$K$3:$L$16,2,FALSE)))</f>
        <v>#N/A</v>
      </c>
      <c r="P192" s="108" t="e">
        <f t="shared" si="5"/>
        <v>#N/A</v>
      </c>
    </row>
    <row r="193" spans="14:16">
      <c r="N193" s="108">
        <f t="shared" si="4"/>
        <v>0</v>
      </c>
      <c r="O193" s="108" t="e">
        <f>IF(D193="X",0,IF(E193="X",0,VLOOKUP(E193,'37'!$K$3:$L$16,2,FALSE)))</f>
        <v>#N/A</v>
      </c>
      <c r="P193" s="108" t="e">
        <f t="shared" si="5"/>
        <v>#N/A</v>
      </c>
    </row>
    <row r="194" spans="14:16">
      <c r="N194" s="108">
        <f t="shared" si="4"/>
        <v>0</v>
      </c>
      <c r="O194" s="108" t="e">
        <f>IF(D194="X",0,IF(E194="X",0,VLOOKUP(E194,'37'!$K$3:$L$16,2,FALSE)))</f>
        <v>#N/A</v>
      </c>
      <c r="P194" s="108" t="e">
        <f t="shared" si="5"/>
        <v>#N/A</v>
      </c>
    </row>
    <row r="195" spans="14:16">
      <c r="N195" s="108">
        <f t="shared" si="4"/>
        <v>0</v>
      </c>
      <c r="O195" s="108" t="e">
        <f>IF(D195="X",0,IF(E195="X",0,VLOOKUP(E195,'37'!$K$3:$L$16,2,FALSE)))</f>
        <v>#N/A</v>
      </c>
      <c r="P195" s="108" t="e">
        <f t="shared" si="5"/>
        <v>#N/A</v>
      </c>
    </row>
    <row r="196" spans="14:16">
      <c r="N196" s="108">
        <f t="shared" ref="N196:N259" si="6">SUM(F196:M196)</f>
        <v>0</v>
      </c>
      <c r="O196" s="108" t="e">
        <f>IF(D196="X",0,IF(E196="X",0,VLOOKUP(E196,'37'!$K$3:$L$16,2,FALSE)))</f>
        <v>#N/A</v>
      </c>
      <c r="P196" s="108" t="e">
        <f t="shared" ref="P196:P259" si="7">N196*O196</f>
        <v>#N/A</v>
      </c>
    </row>
    <row r="197" spans="14:16">
      <c r="N197" s="108">
        <f t="shared" si="6"/>
        <v>0</v>
      </c>
      <c r="O197" s="108" t="e">
        <f>IF(D197="X",0,IF(E197="X",0,VLOOKUP(E197,'37'!$K$3:$L$16,2,FALSE)))</f>
        <v>#N/A</v>
      </c>
      <c r="P197" s="108" t="e">
        <f t="shared" si="7"/>
        <v>#N/A</v>
      </c>
    </row>
    <row r="198" spans="14:16">
      <c r="N198" s="108">
        <f t="shared" si="6"/>
        <v>0</v>
      </c>
      <c r="O198" s="108" t="e">
        <f>IF(D198="X",0,IF(E198="X",0,VLOOKUP(E198,'37'!$K$3:$L$16,2,FALSE)))</f>
        <v>#N/A</v>
      </c>
      <c r="P198" s="108" t="e">
        <f t="shared" si="7"/>
        <v>#N/A</v>
      </c>
    </row>
    <row r="199" spans="14:16">
      <c r="N199" s="108">
        <f t="shared" si="6"/>
        <v>0</v>
      </c>
      <c r="O199" s="108" t="e">
        <f>IF(D199="X",0,IF(E199="X",0,VLOOKUP(E199,'37'!$K$3:$L$16,2,FALSE)))</f>
        <v>#N/A</v>
      </c>
      <c r="P199" s="108" t="e">
        <f t="shared" si="7"/>
        <v>#N/A</v>
      </c>
    </row>
    <row r="200" spans="14:16">
      <c r="N200" s="108">
        <f t="shared" si="6"/>
        <v>0</v>
      </c>
      <c r="O200" s="108" t="e">
        <f>IF(D200="X",0,IF(E200="X",0,VLOOKUP(E200,'37'!$K$3:$L$16,2,FALSE)))</f>
        <v>#N/A</v>
      </c>
      <c r="P200" s="108" t="e">
        <f t="shared" si="7"/>
        <v>#N/A</v>
      </c>
    </row>
    <row r="201" spans="14:16">
      <c r="N201" s="108">
        <f t="shared" si="6"/>
        <v>0</v>
      </c>
      <c r="O201" s="108" t="e">
        <f>IF(D201="X",0,IF(E201="X",0,VLOOKUP(E201,'37'!$K$3:$L$16,2,FALSE)))</f>
        <v>#N/A</v>
      </c>
      <c r="P201" s="108" t="e">
        <f t="shared" si="7"/>
        <v>#N/A</v>
      </c>
    </row>
    <row r="202" spans="14:16">
      <c r="N202" s="108">
        <f t="shared" si="6"/>
        <v>0</v>
      </c>
      <c r="O202" s="108" t="e">
        <f>IF(D202="X",0,IF(E202="X",0,VLOOKUP(E202,'37'!$K$3:$L$16,2,FALSE)))</f>
        <v>#N/A</v>
      </c>
      <c r="P202" s="108" t="e">
        <f t="shared" si="7"/>
        <v>#N/A</v>
      </c>
    </row>
    <row r="203" spans="14:16">
      <c r="N203" s="108">
        <f t="shared" si="6"/>
        <v>0</v>
      </c>
      <c r="O203" s="108" t="e">
        <f>IF(D203="X",0,IF(E203="X",0,VLOOKUP(E203,'37'!$K$3:$L$16,2,FALSE)))</f>
        <v>#N/A</v>
      </c>
      <c r="P203" s="108" t="e">
        <f t="shared" si="7"/>
        <v>#N/A</v>
      </c>
    </row>
    <row r="204" spans="14:16">
      <c r="N204" s="108">
        <f t="shared" si="6"/>
        <v>0</v>
      </c>
      <c r="O204" s="108" t="e">
        <f>IF(D204="X",0,IF(E204="X",0,VLOOKUP(E204,'37'!$K$3:$L$16,2,FALSE)))</f>
        <v>#N/A</v>
      </c>
      <c r="P204" s="108" t="e">
        <f t="shared" si="7"/>
        <v>#N/A</v>
      </c>
    </row>
    <row r="205" spans="14:16">
      <c r="N205" s="108">
        <f t="shared" si="6"/>
        <v>0</v>
      </c>
      <c r="O205" s="108" t="e">
        <f>IF(D205="X",0,IF(E205="X",0,VLOOKUP(E205,'37'!$K$3:$L$16,2,FALSE)))</f>
        <v>#N/A</v>
      </c>
      <c r="P205" s="108" t="e">
        <f t="shared" si="7"/>
        <v>#N/A</v>
      </c>
    </row>
    <row r="206" spans="14:16">
      <c r="N206" s="108">
        <f t="shared" si="6"/>
        <v>0</v>
      </c>
      <c r="O206" s="108" t="e">
        <f>IF(D206="X",0,IF(E206="X",0,VLOOKUP(E206,'37'!$K$3:$L$16,2,FALSE)))</f>
        <v>#N/A</v>
      </c>
      <c r="P206" s="108" t="e">
        <f t="shared" si="7"/>
        <v>#N/A</v>
      </c>
    </row>
    <row r="207" spans="14:16">
      <c r="N207" s="108">
        <f t="shared" si="6"/>
        <v>0</v>
      </c>
      <c r="O207" s="108" t="e">
        <f>IF(D207="X",0,IF(E207="X",0,VLOOKUP(E207,'37'!$K$3:$L$16,2,FALSE)))</f>
        <v>#N/A</v>
      </c>
      <c r="P207" s="108" t="e">
        <f t="shared" si="7"/>
        <v>#N/A</v>
      </c>
    </row>
    <row r="208" spans="14:16">
      <c r="N208" s="108">
        <f t="shared" si="6"/>
        <v>0</v>
      </c>
      <c r="O208" s="108" t="e">
        <f>IF(D208="X",0,IF(E208="X",0,VLOOKUP(E208,'37'!$K$3:$L$16,2,FALSE)))</f>
        <v>#N/A</v>
      </c>
      <c r="P208" s="108" t="e">
        <f t="shared" si="7"/>
        <v>#N/A</v>
      </c>
    </row>
    <row r="209" spans="14:16">
      <c r="N209" s="108">
        <f t="shared" si="6"/>
        <v>0</v>
      </c>
      <c r="O209" s="108" t="e">
        <f>IF(D209="X",0,IF(E209="X",0,VLOOKUP(E209,'37'!$K$3:$L$16,2,FALSE)))</f>
        <v>#N/A</v>
      </c>
      <c r="P209" s="108" t="e">
        <f t="shared" si="7"/>
        <v>#N/A</v>
      </c>
    </row>
    <row r="210" spans="14:16">
      <c r="N210" s="108">
        <f t="shared" si="6"/>
        <v>0</v>
      </c>
      <c r="O210" s="108" t="e">
        <f>IF(D210="X",0,IF(E210="X",0,VLOOKUP(E210,'37'!$K$3:$L$16,2,FALSE)))</f>
        <v>#N/A</v>
      </c>
      <c r="P210" s="108" t="e">
        <f t="shared" si="7"/>
        <v>#N/A</v>
      </c>
    </row>
    <row r="211" spans="14:16">
      <c r="N211" s="108">
        <f t="shared" si="6"/>
        <v>0</v>
      </c>
      <c r="O211" s="108" t="e">
        <f>IF(D211="X",0,IF(E211="X",0,VLOOKUP(E211,'37'!$K$3:$L$16,2,FALSE)))</f>
        <v>#N/A</v>
      </c>
      <c r="P211" s="108" t="e">
        <f t="shared" si="7"/>
        <v>#N/A</v>
      </c>
    </row>
    <row r="212" spans="14:16">
      <c r="N212" s="108">
        <f t="shared" si="6"/>
        <v>0</v>
      </c>
      <c r="O212" s="108" t="e">
        <f>IF(D212="X",0,IF(E212="X",0,VLOOKUP(E212,'37'!$K$3:$L$16,2,FALSE)))</f>
        <v>#N/A</v>
      </c>
      <c r="P212" s="108" t="e">
        <f t="shared" si="7"/>
        <v>#N/A</v>
      </c>
    </row>
    <row r="213" spans="14:16">
      <c r="N213" s="108">
        <f t="shared" si="6"/>
        <v>0</v>
      </c>
      <c r="O213" s="108" t="e">
        <f>IF(D213="X",0,IF(E213="X",0,VLOOKUP(E213,'37'!$K$3:$L$16,2,FALSE)))</f>
        <v>#N/A</v>
      </c>
      <c r="P213" s="108" t="e">
        <f t="shared" si="7"/>
        <v>#N/A</v>
      </c>
    </row>
    <row r="214" spans="14:16">
      <c r="N214" s="108">
        <f t="shared" si="6"/>
        <v>0</v>
      </c>
      <c r="O214" s="108" t="e">
        <f>IF(D214="X",0,IF(E214="X",0,VLOOKUP(E214,'37'!$K$3:$L$16,2,FALSE)))</f>
        <v>#N/A</v>
      </c>
      <c r="P214" s="108" t="e">
        <f t="shared" si="7"/>
        <v>#N/A</v>
      </c>
    </row>
    <row r="215" spans="14:16">
      <c r="N215" s="108">
        <f t="shared" si="6"/>
        <v>0</v>
      </c>
      <c r="O215" s="108" t="e">
        <f>IF(D215="X",0,IF(E215="X",0,VLOOKUP(E215,'37'!$K$3:$L$16,2,FALSE)))</f>
        <v>#N/A</v>
      </c>
      <c r="P215" s="108" t="e">
        <f t="shared" si="7"/>
        <v>#N/A</v>
      </c>
    </row>
    <row r="216" spans="14:16">
      <c r="N216" s="108">
        <f t="shared" si="6"/>
        <v>0</v>
      </c>
      <c r="O216" s="108" t="e">
        <f>IF(D216="X",0,IF(E216="X",0,VLOOKUP(E216,'37'!$K$3:$L$16,2,FALSE)))</f>
        <v>#N/A</v>
      </c>
      <c r="P216" s="108" t="e">
        <f t="shared" si="7"/>
        <v>#N/A</v>
      </c>
    </row>
    <row r="217" spans="14:16">
      <c r="N217" s="108">
        <f t="shared" si="6"/>
        <v>0</v>
      </c>
      <c r="O217" s="108" t="e">
        <f>IF(D217="X",0,IF(E217="X",0,VLOOKUP(E217,'37'!$K$3:$L$16,2,FALSE)))</f>
        <v>#N/A</v>
      </c>
      <c r="P217" s="108" t="e">
        <f t="shared" si="7"/>
        <v>#N/A</v>
      </c>
    </row>
    <row r="218" spans="14:16">
      <c r="N218" s="108">
        <f t="shared" si="6"/>
        <v>0</v>
      </c>
      <c r="O218" s="108" t="e">
        <f>IF(D218="X",0,IF(E218="X",0,VLOOKUP(E218,'37'!$K$3:$L$16,2,FALSE)))</f>
        <v>#N/A</v>
      </c>
      <c r="P218" s="108" t="e">
        <f t="shared" si="7"/>
        <v>#N/A</v>
      </c>
    </row>
    <row r="219" spans="14:16">
      <c r="N219" s="108">
        <f t="shared" si="6"/>
        <v>0</v>
      </c>
      <c r="O219" s="108" t="e">
        <f>IF(D219="X",0,IF(E219="X",0,VLOOKUP(E219,'37'!$K$3:$L$16,2,FALSE)))</f>
        <v>#N/A</v>
      </c>
      <c r="P219" s="108" t="e">
        <f t="shared" si="7"/>
        <v>#N/A</v>
      </c>
    </row>
    <row r="220" spans="14:16">
      <c r="N220" s="108">
        <f t="shared" si="6"/>
        <v>0</v>
      </c>
      <c r="O220" s="108" t="e">
        <f>IF(D220="X",0,IF(E220="X",0,VLOOKUP(E220,'37'!$K$3:$L$16,2,FALSE)))</f>
        <v>#N/A</v>
      </c>
      <c r="P220" s="108" t="e">
        <f t="shared" si="7"/>
        <v>#N/A</v>
      </c>
    </row>
    <row r="221" spans="14:16">
      <c r="N221" s="108">
        <f t="shared" si="6"/>
        <v>0</v>
      </c>
      <c r="O221" s="108" t="e">
        <f>IF(D221="X",0,IF(E221="X",0,VLOOKUP(E221,'37'!$K$3:$L$16,2,FALSE)))</f>
        <v>#N/A</v>
      </c>
      <c r="P221" s="108" t="e">
        <f t="shared" si="7"/>
        <v>#N/A</v>
      </c>
    </row>
    <row r="222" spans="14:16">
      <c r="N222" s="108">
        <f t="shared" si="6"/>
        <v>0</v>
      </c>
      <c r="O222" s="108" t="e">
        <f>IF(D222="X",0,IF(E222="X",0,VLOOKUP(E222,'37'!$K$3:$L$16,2,FALSE)))</f>
        <v>#N/A</v>
      </c>
      <c r="P222" s="108" t="e">
        <f t="shared" si="7"/>
        <v>#N/A</v>
      </c>
    </row>
    <row r="223" spans="14:16">
      <c r="N223" s="108">
        <f t="shared" si="6"/>
        <v>0</v>
      </c>
      <c r="O223" s="108" t="e">
        <f>IF(D223="X",0,IF(E223="X",0,VLOOKUP(E223,'37'!$K$3:$L$16,2,FALSE)))</f>
        <v>#N/A</v>
      </c>
      <c r="P223" s="108" t="e">
        <f t="shared" si="7"/>
        <v>#N/A</v>
      </c>
    </row>
    <row r="224" spans="14:16">
      <c r="N224" s="108">
        <f t="shared" si="6"/>
        <v>0</v>
      </c>
      <c r="O224" s="108" t="e">
        <f>IF(D224="X",0,IF(E224="X",0,VLOOKUP(E224,'37'!$K$3:$L$16,2,FALSE)))</f>
        <v>#N/A</v>
      </c>
      <c r="P224" s="108" t="e">
        <f t="shared" si="7"/>
        <v>#N/A</v>
      </c>
    </row>
    <row r="225" spans="14:16">
      <c r="N225" s="108">
        <f t="shared" si="6"/>
        <v>0</v>
      </c>
      <c r="O225" s="108" t="e">
        <f>IF(D225="X",0,IF(E225="X",0,VLOOKUP(E225,'37'!$K$3:$L$16,2,FALSE)))</f>
        <v>#N/A</v>
      </c>
      <c r="P225" s="108" t="e">
        <f t="shared" si="7"/>
        <v>#N/A</v>
      </c>
    </row>
    <row r="226" spans="14:16">
      <c r="N226" s="108">
        <f t="shared" si="6"/>
        <v>0</v>
      </c>
      <c r="O226" s="108" t="e">
        <f>IF(D226="X",0,IF(E226="X",0,VLOOKUP(E226,'37'!$K$3:$L$16,2,FALSE)))</f>
        <v>#N/A</v>
      </c>
      <c r="P226" s="108" t="e">
        <f t="shared" si="7"/>
        <v>#N/A</v>
      </c>
    </row>
    <row r="227" spans="14:16">
      <c r="N227" s="108">
        <f t="shared" si="6"/>
        <v>0</v>
      </c>
      <c r="O227" s="108" t="e">
        <f>IF(D227="X",0,IF(E227="X",0,VLOOKUP(E227,'37'!$K$3:$L$16,2,FALSE)))</f>
        <v>#N/A</v>
      </c>
      <c r="P227" s="108" t="e">
        <f t="shared" si="7"/>
        <v>#N/A</v>
      </c>
    </row>
    <row r="228" spans="14:16">
      <c r="N228" s="108">
        <f t="shared" si="6"/>
        <v>0</v>
      </c>
      <c r="O228" s="108" t="e">
        <f>IF(D228="X",0,IF(E228="X",0,VLOOKUP(E228,'37'!$K$3:$L$16,2,FALSE)))</f>
        <v>#N/A</v>
      </c>
      <c r="P228" s="108" t="e">
        <f t="shared" si="7"/>
        <v>#N/A</v>
      </c>
    </row>
    <row r="229" spans="14:16">
      <c r="N229" s="108">
        <f t="shared" si="6"/>
        <v>0</v>
      </c>
      <c r="O229" s="108" t="e">
        <f>IF(D229="X",0,IF(E229="X",0,VLOOKUP(E229,'37'!$K$3:$L$16,2,FALSE)))</f>
        <v>#N/A</v>
      </c>
      <c r="P229" s="108" t="e">
        <f t="shared" si="7"/>
        <v>#N/A</v>
      </c>
    </row>
    <row r="230" spans="14:16">
      <c r="N230" s="108">
        <f t="shared" si="6"/>
        <v>0</v>
      </c>
      <c r="O230" s="108" t="e">
        <f>IF(D230="X",0,IF(E230="X",0,VLOOKUP(E230,'37'!$K$3:$L$16,2,FALSE)))</f>
        <v>#N/A</v>
      </c>
      <c r="P230" s="108" t="e">
        <f t="shared" si="7"/>
        <v>#N/A</v>
      </c>
    </row>
    <row r="231" spans="14:16">
      <c r="N231" s="108">
        <f t="shared" si="6"/>
        <v>0</v>
      </c>
      <c r="O231" s="108" t="e">
        <f>IF(D231="X",0,IF(E231="X",0,VLOOKUP(E231,'37'!$K$3:$L$16,2,FALSE)))</f>
        <v>#N/A</v>
      </c>
      <c r="P231" s="108" t="e">
        <f t="shared" si="7"/>
        <v>#N/A</v>
      </c>
    </row>
    <row r="232" spans="14:16">
      <c r="N232" s="108">
        <f t="shared" si="6"/>
        <v>0</v>
      </c>
      <c r="O232" s="108" t="e">
        <f>IF(D232="X",0,IF(E232="X",0,VLOOKUP(E232,'37'!$K$3:$L$16,2,FALSE)))</f>
        <v>#N/A</v>
      </c>
      <c r="P232" s="108" t="e">
        <f t="shared" si="7"/>
        <v>#N/A</v>
      </c>
    </row>
    <row r="233" spans="14:16">
      <c r="N233" s="108">
        <f t="shared" si="6"/>
        <v>0</v>
      </c>
      <c r="O233" s="108" t="e">
        <f>IF(D233="X",0,IF(E233="X",0,VLOOKUP(E233,'37'!$K$3:$L$16,2,FALSE)))</f>
        <v>#N/A</v>
      </c>
      <c r="P233" s="108" t="e">
        <f t="shared" si="7"/>
        <v>#N/A</v>
      </c>
    </row>
    <row r="234" spans="14:16">
      <c r="N234" s="108">
        <f t="shared" si="6"/>
        <v>0</v>
      </c>
      <c r="O234" s="108" t="e">
        <f>IF(D234="X",0,IF(E234="X",0,VLOOKUP(E234,'37'!$K$3:$L$16,2,FALSE)))</f>
        <v>#N/A</v>
      </c>
      <c r="P234" s="108" t="e">
        <f t="shared" si="7"/>
        <v>#N/A</v>
      </c>
    </row>
    <row r="235" spans="14:16">
      <c r="N235" s="108">
        <f t="shared" si="6"/>
        <v>0</v>
      </c>
      <c r="O235" s="108" t="e">
        <f>IF(D235="X",0,IF(E235="X",0,VLOOKUP(E235,'37'!$K$3:$L$16,2,FALSE)))</f>
        <v>#N/A</v>
      </c>
      <c r="P235" s="108" t="e">
        <f t="shared" si="7"/>
        <v>#N/A</v>
      </c>
    </row>
    <row r="236" spans="14:16">
      <c r="N236" s="108">
        <f t="shared" si="6"/>
        <v>0</v>
      </c>
      <c r="O236" s="108" t="e">
        <f>IF(D236="X",0,IF(E236="X",0,VLOOKUP(E236,'37'!$K$3:$L$16,2,FALSE)))</f>
        <v>#N/A</v>
      </c>
      <c r="P236" s="108" t="e">
        <f t="shared" si="7"/>
        <v>#N/A</v>
      </c>
    </row>
    <row r="237" spans="14:16">
      <c r="N237" s="108">
        <f t="shared" si="6"/>
        <v>0</v>
      </c>
      <c r="O237" s="108" t="e">
        <f>IF(D237="X",0,IF(E237="X",0,VLOOKUP(E237,'37'!$K$3:$L$16,2,FALSE)))</f>
        <v>#N/A</v>
      </c>
      <c r="P237" s="108" t="e">
        <f t="shared" si="7"/>
        <v>#N/A</v>
      </c>
    </row>
    <row r="238" spans="14:16">
      <c r="N238" s="108">
        <f t="shared" si="6"/>
        <v>0</v>
      </c>
      <c r="O238" s="108" t="e">
        <f>IF(D238="X",0,IF(E238="X",0,VLOOKUP(E238,'37'!$K$3:$L$16,2,FALSE)))</f>
        <v>#N/A</v>
      </c>
      <c r="P238" s="108" t="e">
        <f t="shared" si="7"/>
        <v>#N/A</v>
      </c>
    </row>
    <row r="239" spans="14:16">
      <c r="N239" s="108">
        <f t="shared" si="6"/>
        <v>0</v>
      </c>
      <c r="O239" s="108" t="e">
        <f>IF(D239="X",0,IF(E239="X",0,VLOOKUP(E239,'37'!$K$3:$L$16,2,FALSE)))</f>
        <v>#N/A</v>
      </c>
      <c r="P239" s="108" t="e">
        <f t="shared" si="7"/>
        <v>#N/A</v>
      </c>
    </row>
    <row r="240" spans="14:16">
      <c r="N240" s="108">
        <f t="shared" si="6"/>
        <v>0</v>
      </c>
      <c r="O240" s="108" t="e">
        <f>IF(D240="X",0,IF(E240="X",0,VLOOKUP(E240,'37'!$K$3:$L$16,2,FALSE)))</f>
        <v>#N/A</v>
      </c>
      <c r="P240" s="108" t="e">
        <f t="shared" si="7"/>
        <v>#N/A</v>
      </c>
    </row>
    <row r="241" spans="14:16">
      <c r="N241" s="108">
        <f t="shared" si="6"/>
        <v>0</v>
      </c>
      <c r="O241" s="108" t="e">
        <f>IF(D241="X",0,IF(E241="X",0,VLOOKUP(E241,'37'!$K$3:$L$16,2,FALSE)))</f>
        <v>#N/A</v>
      </c>
      <c r="P241" s="108" t="e">
        <f t="shared" si="7"/>
        <v>#N/A</v>
      </c>
    </row>
    <row r="242" spans="14:16">
      <c r="N242" s="108">
        <f t="shared" si="6"/>
        <v>0</v>
      </c>
      <c r="O242" s="108" t="e">
        <f>IF(D242="X",0,IF(E242="X",0,VLOOKUP(E242,'37'!$K$3:$L$16,2,FALSE)))</f>
        <v>#N/A</v>
      </c>
      <c r="P242" s="108" t="e">
        <f t="shared" si="7"/>
        <v>#N/A</v>
      </c>
    </row>
    <row r="243" spans="14:16">
      <c r="N243" s="108">
        <f t="shared" si="6"/>
        <v>0</v>
      </c>
      <c r="O243" s="108" t="e">
        <f>IF(D243="X",0,IF(E243="X",0,VLOOKUP(E243,'37'!$K$3:$L$16,2,FALSE)))</f>
        <v>#N/A</v>
      </c>
      <c r="P243" s="108" t="e">
        <f t="shared" si="7"/>
        <v>#N/A</v>
      </c>
    </row>
    <row r="244" spans="14:16">
      <c r="N244" s="108">
        <f t="shared" si="6"/>
        <v>0</v>
      </c>
      <c r="O244" s="108" t="e">
        <f>IF(D244="X",0,IF(E244="X",0,VLOOKUP(E244,'37'!$K$3:$L$16,2,FALSE)))</f>
        <v>#N/A</v>
      </c>
      <c r="P244" s="108" t="e">
        <f t="shared" si="7"/>
        <v>#N/A</v>
      </c>
    </row>
    <row r="245" spans="14:16">
      <c r="N245" s="108">
        <f t="shared" si="6"/>
        <v>0</v>
      </c>
      <c r="O245" s="108" t="e">
        <f>IF(D245="X",0,IF(E245="X",0,VLOOKUP(E245,'37'!$K$3:$L$16,2,FALSE)))</f>
        <v>#N/A</v>
      </c>
      <c r="P245" s="108" t="e">
        <f t="shared" si="7"/>
        <v>#N/A</v>
      </c>
    </row>
    <row r="246" spans="14:16">
      <c r="N246" s="108">
        <f t="shared" si="6"/>
        <v>0</v>
      </c>
      <c r="O246" s="108" t="e">
        <f>IF(D246="X",0,IF(E246="X",0,VLOOKUP(E246,'37'!$K$3:$L$16,2,FALSE)))</f>
        <v>#N/A</v>
      </c>
      <c r="P246" s="108" t="e">
        <f t="shared" si="7"/>
        <v>#N/A</v>
      </c>
    </row>
    <row r="247" spans="14:16">
      <c r="N247" s="108">
        <f t="shared" si="6"/>
        <v>0</v>
      </c>
      <c r="O247" s="108" t="e">
        <f>IF(D247="X",0,IF(E247="X",0,VLOOKUP(E247,'37'!$K$3:$L$16,2,FALSE)))</f>
        <v>#N/A</v>
      </c>
      <c r="P247" s="108" t="e">
        <f t="shared" si="7"/>
        <v>#N/A</v>
      </c>
    </row>
    <row r="248" spans="14:16">
      <c r="N248" s="108">
        <f t="shared" si="6"/>
        <v>0</v>
      </c>
      <c r="O248" s="108" t="e">
        <f>IF(D248="X",0,IF(E248="X",0,VLOOKUP(E248,'37'!$K$3:$L$16,2,FALSE)))</f>
        <v>#N/A</v>
      </c>
      <c r="P248" s="108" t="e">
        <f t="shared" si="7"/>
        <v>#N/A</v>
      </c>
    </row>
    <row r="249" spans="14:16">
      <c r="N249" s="108">
        <f t="shared" si="6"/>
        <v>0</v>
      </c>
      <c r="O249" s="108" t="e">
        <f>IF(D249="X",0,IF(E249="X",0,VLOOKUP(E249,'37'!$K$3:$L$16,2,FALSE)))</f>
        <v>#N/A</v>
      </c>
      <c r="P249" s="108" t="e">
        <f t="shared" si="7"/>
        <v>#N/A</v>
      </c>
    </row>
    <row r="250" spans="14:16">
      <c r="N250" s="108">
        <f t="shared" si="6"/>
        <v>0</v>
      </c>
      <c r="O250" s="108" t="e">
        <f>IF(D250="X",0,IF(E250="X",0,VLOOKUP(E250,'37'!$K$3:$L$16,2,FALSE)))</f>
        <v>#N/A</v>
      </c>
      <c r="P250" s="108" t="e">
        <f t="shared" si="7"/>
        <v>#N/A</v>
      </c>
    </row>
    <row r="251" spans="14:16">
      <c r="N251" s="108">
        <f t="shared" si="6"/>
        <v>0</v>
      </c>
      <c r="O251" s="108" t="e">
        <f>IF(D251="X",0,IF(E251="X",0,VLOOKUP(E251,'37'!$K$3:$L$16,2,FALSE)))</f>
        <v>#N/A</v>
      </c>
      <c r="P251" s="108" t="e">
        <f t="shared" si="7"/>
        <v>#N/A</v>
      </c>
    </row>
    <row r="252" spans="14:16">
      <c r="N252" s="108">
        <f t="shared" si="6"/>
        <v>0</v>
      </c>
      <c r="O252" s="108" t="e">
        <f>IF(D252="X",0,IF(E252="X",0,VLOOKUP(E252,'37'!$K$3:$L$16,2,FALSE)))</f>
        <v>#N/A</v>
      </c>
      <c r="P252" s="108" t="e">
        <f t="shared" si="7"/>
        <v>#N/A</v>
      </c>
    </row>
    <row r="253" spans="14:16">
      <c r="N253" s="108">
        <f t="shared" si="6"/>
        <v>0</v>
      </c>
      <c r="O253" s="108" t="e">
        <f>IF(D253="X",0,IF(E253="X",0,VLOOKUP(E253,'37'!$K$3:$L$16,2,FALSE)))</f>
        <v>#N/A</v>
      </c>
      <c r="P253" s="108" t="e">
        <f t="shared" si="7"/>
        <v>#N/A</v>
      </c>
    </row>
    <row r="254" spans="14:16">
      <c r="N254" s="108">
        <f t="shared" si="6"/>
        <v>0</v>
      </c>
      <c r="O254" s="108" t="e">
        <f>IF(D254="X",0,IF(E254="X",0,VLOOKUP(E254,'37'!$K$3:$L$16,2,FALSE)))</f>
        <v>#N/A</v>
      </c>
      <c r="P254" s="108" t="e">
        <f t="shared" si="7"/>
        <v>#N/A</v>
      </c>
    </row>
    <row r="255" spans="14:16">
      <c r="N255" s="108">
        <f t="shared" si="6"/>
        <v>0</v>
      </c>
      <c r="O255" s="108" t="e">
        <f>IF(D255="X",0,IF(E255="X",0,VLOOKUP(E255,'37'!$K$3:$L$16,2,FALSE)))</f>
        <v>#N/A</v>
      </c>
      <c r="P255" s="108" t="e">
        <f t="shared" si="7"/>
        <v>#N/A</v>
      </c>
    </row>
    <row r="256" spans="14:16">
      <c r="N256" s="108">
        <f t="shared" si="6"/>
        <v>0</v>
      </c>
      <c r="O256" s="108" t="e">
        <f>IF(D256="X",0,IF(E256="X",0,VLOOKUP(E256,'37'!$K$3:$L$16,2,FALSE)))</f>
        <v>#N/A</v>
      </c>
      <c r="P256" s="108" t="e">
        <f t="shared" si="7"/>
        <v>#N/A</v>
      </c>
    </row>
    <row r="257" spans="14:16">
      <c r="N257" s="108">
        <f t="shared" si="6"/>
        <v>0</v>
      </c>
      <c r="O257" s="108" t="e">
        <f>IF(D257="X",0,IF(E257="X",0,VLOOKUP(E257,'37'!$K$3:$L$16,2,FALSE)))</f>
        <v>#N/A</v>
      </c>
      <c r="P257" s="108" t="e">
        <f t="shared" si="7"/>
        <v>#N/A</v>
      </c>
    </row>
    <row r="258" spans="14:16">
      <c r="N258" s="108">
        <f t="shared" si="6"/>
        <v>0</v>
      </c>
      <c r="O258" s="108" t="e">
        <f>IF(D258="X",0,IF(E258="X",0,VLOOKUP(E258,'37'!$K$3:$L$16,2,FALSE)))</f>
        <v>#N/A</v>
      </c>
      <c r="P258" s="108" t="e">
        <f t="shared" si="7"/>
        <v>#N/A</v>
      </c>
    </row>
    <row r="259" spans="14:16">
      <c r="N259" s="108">
        <f t="shared" si="6"/>
        <v>0</v>
      </c>
      <c r="O259" s="108" t="e">
        <f>IF(D259="X",0,IF(E259="X",0,VLOOKUP(E259,'37'!$K$3:$L$16,2,FALSE)))</f>
        <v>#N/A</v>
      </c>
      <c r="P259" s="108" t="e">
        <f t="shared" si="7"/>
        <v>#N/A</v>
      </c>
    </row>
    <row r="260" spans="14:16">
      <c r="N260" s="108">
        <f t="shared" ref="N260:N323" si="8">SUM(F260:M260)</f>
        <v>0</v>
      </c>
      <c r="O260" s="108" t="e">
        <f>IF(D260="X",0,IF(E260="X",0,VLOOKUP(E260,'37'!$K$3:$L$16,2,FALSE)))</f>
        <v>#N/A</v>
      </c>
      <c r="P260" s="108" t="e">
        <f t="shared" ref="P260:P323" si="9">N260*O260</f>
        <v>#N/A</v>
      </c>
    </row>
    <row r="261" spans="14:16">
      <c r="N261" s="108">
        <f t="shared" si="8"/>
        <v>0</v>
      </c>
      <c r="O261" s="108" t="e">
        <f>IF(D261="X",0,IF(E261="X",0,VLOOKUP(E261,'37'!$K$3:$L$16,2,FALSE)))</f>
        <v>#N/A</v>
      </c>
      <c r="P261" s="108" t="e">
        <f t="shared" si="9"/>
        <v>#N/A</v>
      </c>
    </row>
    <row r="262" spans="14:16">
      <c r="N262" s="108">
        <f t="shared" si="8"/>
        <v>0</v>
      </c>
      <c r="O262" s="108" t="e">
        <f>IF(D262="X",0,IF(E262="X",0,VLOOKUP(E262,'37'!$K$3:$L$16,2,FALSE)))</f>
        <v>#N/A</v>
      </c>
      <c r="P262" s="108" t="e">
        <f t="shared" si="9"/>
        <v>#N/A</v>
      </c>
    </row>
    <row r="263" spans="14:16">
      <c r="N263" s="108">
        <f t="shared" si="8"/>
        <v>0</v>
      </c>
      <c r="O263" s="108" t="e">
        <f>IF(D263="X",0,IF(E263="X",0,VLOOKUP(E263,'37'!$K$3:$L$16,2,FALSE)))</f>
        <v>#N/A</v>
      </c>
      <c r="P263" s="108" t="e">
        <f t="shared" si="9"/>
        <v>#N/A</v>
      </c>
    </row>
    <row r="264" spans="14:16">
      <c r="N264" s="108">
        <f t="shared" si="8"/>
        <v>0</v>
      </c>
      <c r="O264" s="108" t="e">
        <f>IF(D264="X",0,IF(E264="X",0,VLOOKUP(E264,'37'!$K$3:$L$16,2,FALSE)))</f>
        <v>#N/A</v>
      </c>
      <c r="P264" s="108" t="e">
        <f t="shared" si="9"/>
        <v>#N/A</v>
      </c>
    </row>
    <row r="265" spans="14:16">
      <c r="N265" s="108">
        <f t="shared" si="8"/>
        <v>0</v>
      </c>
      <c r="O265" s="108" t="e">
        <f>IF(D265="X",0,IF(E265="X",0,VLOOKUP(E265,'37'!$K$3:$L$16,2,FALSE)))</f>
        <v>#N/A</v>
      </c>
      <c r="P265" s="108" t="e">
        <f t="shared" si="9"/>
        <v>#N/A</v>
      </c>
    </row>
    <row r="266" spans="14:16">
      <c r="N266" s="108">
        <f t="shared" si="8"/>
        <v>0</v>
      </c>
      <c r="O266" s="108" t="e">
        <f>IF(D266="X",0,IF(E266="X",0,VLOOKUP(E266,'37'!$K$3:$L$16,2,FALSE)))</f>
        <v>#N/A</v>
      </c>
      <c r="P266" s="108" t="e">
        <f t="shared" si="9"/>
        <v>#N/A</v>
      </c>
    </row>
    <row r="267" spans="14:16">
      <c r="N267" s="108">
        <f t="shared" si="8"/>
        <v>0</v>
      </c>
      <c r="O267" s="108" t="e">
        <f>IF(D267="X",0,IF(E267="X",0,VLOOKUP(E267,'37'!$K$3:$L$16,2,FALSE)))</f>
        <v>#N/A</v>
      </c>
      <c r="P267" s="108" t="e">
        <f t="shared" si="9"/>
        <v>#N/A</v>
      </c>
    </row>
    <row r="268" spans="14:16">
      <c r="N268" s="108">
        <f t="shared" si="8"/>
        <v>0</v>
      </c>
      <c r="O268" s="108" t="e">
        <f>IF(D268="X",0,IF(E268="X",0,VLOOKUP(E268,'37'!$K$3:$L$16,2,FALSE)))</f>
        <v>#N/A</v>
      </c>
      <c r="P268" s="108" t="e">
        <f t="shared" si="9"/>
        <v>#N/A</v>
      </c>
    </row>
    <row r="269" spans="14:16">
      <c r="N269" s="108">
        <f t="shared" si="8"/>
        <v>0</v>
      </c>
      <c r="O269" s="108" t="e">
        <f>IF(D269="X",0,IF(E269="X",0,VLOOKUP(E269,'37'!$K$3:$L$16,2,FALSE)))</f>
        <v>#N/A</v>
      </c>
      <c r="P269" s="108" t="e">
        <f t="shared" si="9"/>
        <v>#N/A</v>
      </c>
    </row>
    <row r="270" spans="14:16">
      <c r="N270" s="108">
        <f t="shared" si="8"/>
        <v>0</v>
      </c>
      <c r="O270" s="108" t="e">
        <f>IF(D270="X",0,IF(E270="X",0,VLOOKUP(E270,'37'!$K$3:$L$16,2,FALSE)))</f>
        <v>#N/A</v>
      </c>
      <c r="P270" s="108" t="e">
        <f t="shared" si="9"/>
        <v>#N/A</v>
      </c>
    </row>
    <row r="271" spans="14:16">
      <c r="N271" s="108">
        <f t="shared" si="8"/>
        <v>0</v>
      </c>
      <c r="O271" s="108" t="e">
        <f>IF(D271="X",0,IF(E271="X",0,VLOOKUP(E271,'37'!$K$3:$L$16,2,FALSE)))</f>
        <v>#N/A</v>
      </c>
      <c r="P271" s="108" t="e">
        <f t="shared" si="9"/>
        <v>#N/A</v>
      </c>
    </row>
    <row r="272" spans="14:16">
      <c r="N272" s="108">
        <f t="shared" si="8"/>
        <v>0</v>
      </c>
      <c r="O272" s="108" t="e">
        <f>IF(D272="X",0,IF(E272="X",0,VLOOKUP(E272,'37'!$K$3:$L$16,2,FALSE)))</f>
        <v>#N/A</v>
      </c>
      <c r="P272" s="108" t="e">
        <f t="shared" si="9"/>
        <v>#N/A</v>
      </c>
    </row>
    <row r="273" spans="14:16">
      <c r="N273" s="108">
        <f t="shared" si="8"/>
        <v>0</v>
      </c>
      <c r="O273" s="108" t="e">
        <f>IF(D273="X",0,IF(E273="X",0,VLOOKUP(E273,'37'!$K$3:$L$16,2,FALSE)))</f>
        <v>#N/A</v>
      </c>
      <c r="P273" s="108" t="e">
        <f t="shared" si="9"/>
        <v>#N/A</v>
      </c>
    </row>
    <row r="274" spans="14:16">
      <c r="N274" s="108">
        <f t="shared" si="8"/>
        <v>0</v>
      </c>
      <c r="O274" s="108" t="e">
        <f>IF(D274="X",0,IF(E274="X",0,VLOOKUP(E274,'37'!$K$3:$L$16,2,FALSE)))</f>
        <v>#N/A</v>
      </c>
      <c r="P274" s="108" t="e">
        <f t="shared" si="9"/>
        <v>#N/A</v>
      </c>
    </row>
    <row r="275" spans="14:16">
      <c r="N275" s="108">
        <f t="shared" si="8"/>
        <v>0</v>
      </c>
      <c r="O275" s="108" t="e">
        <f>IF(D275="X",0,IF(E275="X",0,VLOOKUP(E275,'37'!$K$3:$L$16,2,FALSE)))</f>
        <v>#N/A</v>
      </c>
      <c r="P275" s="108" t="e">
        <f t="shared" si="9"/>
        <v>#N/A</v>
      </c>
    </row>
    <row r="276" spans="14:16">
      <c r="N276" s="108">
        <f t="shared" si="8"/>
        <v>0</v>
      </c>
      <c r="O276" s="108" t="e">
        <f>IF(D276="X",0,IF(E276="X",0,VLOOKUP(E276,'37'!$K$3:$L$16,2,FALSE)))</f>
        <v>#N/A</v>
      </c>
      <c r="P276" s="108" t="e">
        <f t="shared" si="9"/>
        <v>#N/A</v>
      </c>
    </row>
    <row r="277" spans="14:16">
      <c r="N277" s="108">
        <f t="shared" si="8"/>
        <v>0</v>
      </c>
      <c r="O277" s="108" t="e">
        <f>IF(D277="X",0,IF(E277="X",0,VLOOKUP(E277,'37'!$K$3:$L$16,2,FALSE)))</f>
        <v>#N/A</v>
      </c>
      <c r="P277" s="108" t="e">
        <f t="shared" si="9"/>
        <v>#N/A</v>
      </c>
    </row>
    <row r="278" spans="14:16">
      <c r="N278" s="108">
        <f t="shared" si="8"/>
        <v>0</v>
      </c>
      <c r="O278" s="108" t="e">
        <f>IF(D278="X",0,IF(E278="X",0,VLOOKUP(E278,'37'!$K$3:$L$16,2,FALSE)))</f>
        <v>#N/A</v>
      </c>
      <c r="P278" s="108" t="e">
        <f t="shared" si="9"/>
        <v>#N/A</v>
      </c>
    </row>
    <row r="279" spans="14:16">
      <c r="N279" s="108">
        <f t="shared" si="8"/>
        <v>0</v>
      </c>
      <c r="O279" s="108" t="e">
        <f>IF(D279="X",0,IF(E279="X",0,VLOOKUP(E279,'37'!$K$3:$L$16,2,FALSE)))</f>
        <v>#N/A</v>
      </c>
      <c r="P279" s="108" t="e">
        <f t="shared" si="9"/>
        <v>#N/A</v>
      </c>
    </row>
    <row r="280" spans="14:16">
      <c r="N280" s="108">
        <f t="shared" si="8"/>
        <v>0</v>
      </c>
      <c r="O280" s="108" t="e">
        <f>IF(D280="X",0,IF(E280="X",0,VLOOKUP(E280,'37'!$K$3:$L$16,2,FALSE)))</f>
        <v>#N/A</v>
      </c>
      <c r="P280" s="108" t="e">
        <f t="shared" si="9"/>
        <v>#N/A</v>
      </c>
    </row>
    <row r="281" spans="14:16">
      <c r="N281" s="108">
        <f t="shared" si="8"/>
        <v>0</v>
      </c>
      <c r="O281" s="108" t="e">
        <f>IF(D281="X",0,IF(E281="X",0,VLOOKUP(E281,'37'!$K$3:$L$16,2,FALSE)))</f>
        <v>#N/A</v>
      </c>
      <c r="P281" s="108" t="e">
        <f t="shared" si="9"/>
        <v>#N/A</v>
      </c>
    </row>
    <row r="282" spans="14:16">
      <c r="N282" s="108">
        <f t="shared" si="8"/>
        <v>0</v>
      </c>
      <c r="O282" s="108" t="e">
        <f>IF(D282="X",0,IF(E282="X",0,VLOOKUP(E282,'37'!$K$3:$L$16,2,FALSE)))</f>
        <v>#N/A</v>
      </c>
      <c r="P282" s="108" t="e">
        <f t="shared" si="9"/>
        <v>#N/A</v>
      </c>
    </row>
    <row r="283" spans="14:16">
      <c r="N283" s="108">
        <f t="shared" si="8"/>
        <v>0</v>
      </c>
      <c r="O283" s="108" t="e">
        <f>IF(D283="X",0,IF(E283="X",0,VLOOKUP(E283,'37'!$K$3:$L$16,2,FALSE)))</f>
        <v>#N/A</v>
      </c>
      <c r="P283" s="108" t="e">
        <f t="shared" si="9"/>
        <v>#N/A</v>
      </c>
    </row>
    <row r="284" spans="14:16">
      <c r="N284" s="108">
        <f t="shared" si="8"/>
        <v>0</v>
      </c>
      <c r="O284" s="108" t="e">
        <f>IF(D284="X",0,IF(E284="X",0,VLOOKUP(E284,'37'!$K$3:$L$16,2,FALSE)))</f>
        <v>#N/A</v>
      </c>
      <c r="P284" s="108" t="e">
        <f t="shared" si="9"/>
        <v>#N/A</v>
      </c>
    </row>
    <row r="285" spans="14:16">
      <c r="N285" s="108">
        <f t="shared" si="8"/>
        <v>0</v>
      </c>
      <c r="O285" s="108" t="e">
        <f>IF(D285="X",0,IF(E285="X",0,VLOOKUP(E285,'37'!$K$3:$L$16,2,FALSE)))</f>
        <v>#N/A</v>
      </c>
      <c r="P285" s="108" t="e">
        <f t="shared" si="9"/>
        <v>#N/A</v>
      </c>
    </row>
    <row r="286" spans="14:16">
      <c r="N286" s="108">
        <f t="shared" si="8"/>
        <v>0</v>
      </c>
      <c r="O286" s="108" t="e">
        <f>IF(D286="X",0,IF(E286="X",0,VLOOKUP(E286,'37'!$K$3:$L$16,2,FALSE)))</f>
        <v>#N/A</v>
      </c>
      <c r="P286" s="108" t="e">
        <f t="shared" si="9"/>
        <v>#N/A</v>
      </c>
    </row>
    <row r="287" spans="14:16">
      <c r="N287" s="108">
        <f t="shared" si="8"/>
        <v>0</v>
      </c>
      <c r="O287" s="108" t="e">
        <f>IF(D287="X",0,IF(E287="X",0,VLOOKUP(E287,'37'!$K$3:$L$16,2,FALSE)))</f>
        <v>#N/A</v>
      </c>
      <c r="P287" s="108" t="e">
        <f t="shared" si="9"/>
        <v>#N/A</v>
      </c>
    </row>
    <row r="288" spans="14:16">
      <c r="N288" s="108">
        <f t="shared" si="8"/>
        <v>0</v>
      </c>
      <c r="O288" s="108" t="e">
        <f>IF(D288="X",0,IF(E288="X",0,VLOOKUP(E288,'37'!$K$3:$L$16,2,FALSE)))</f>
        <v>#N/A</v>
      </c>
      <c r="P288" s="108" t="e">
        <f t="shared" si="9"/>
        <v>#N/A</v>
      </c>
    </row>
    <row r="289" spans="14:16">
      <c r="N289" s="108">
        <f t="shared" si="8"/>
        <v>0</v>
      </c>
      <c r="O289" s="108" t="e">
        <f>IF(D289="X",0,IF(E289="X",0,VLOOKUP(E289,'37'!$K$3:$L$16,2,FALSE)))</f>
        <v>#N/A</v>
      </c>
      <c r="P289" s="108" t="e">
        <f t="shared" si="9"/>
        <v>#N/A</v>
      </c>
    </row>
    <row r="290" spans="14:16">
      <c r="N290" s="108">
        <f t="shared" si="8"/>
        <v>0</v>
      </c>
      <c r="O290" s="108" t="e">
        <f>IF(D290="X",0,IF(E290="X",0,VLOOKUP(E290,'37'!$K$3:$L$16,2,FALSE)))</f>
        <v>#N/A</v>
      </c>
      <c r="P290" s="108" t="e">
        <f t="shared" si="9"/>
        <v>#N/A</v>
      </c>
    </row>
    <row r="291" spans="14:16">
      <c r="N291" s="108">
        <f t="shared" si="8"/>
        <v>0</v>
      </c>
      <c r="O291" s="108" t="e">
        <f>IF(D291="X",0,IF(E291="X",0,VLOOKUP(E291,'37'!$K$3:$L$16,2,FALSE)))</f>
        <v>#N/A</v>
      </c>
      <c r="P291" s="108" t="e">
        <f t="shared" si="9"/>
        <v>#N/A</v>
      </c>
    </row>
    <row r="292" spans="14:16">
      <c r="N292" s="108">
        <f t="shared" si="8"/>
        <v>0</v>
      </c>
      <c r="O292" s="108" t="e">
        <f>IF(D292="X",0,IF(E292="X",0,VLOOKUP(E292,'37'!$K$3:$L$16,2,FALSE)))</f>
        <v>#N/A</v>
      </c>
      <c r="P292" s="108" t="e">
        <f t="shared" si="9"/>
        <v>#N/A</v>
      </c>
    </row>
    <row r="293" spans="14:16">
      <c r="N293" s="108">
        <f t="shared" si="8"/>
        <v>0</v>
      </c>
      <c r="O293" s="108" t="e">
        <f>IF(D293="X",0,IF(E293="X",0,VLOOKUP(E293,'37'!$K$3:$L$16,2,FALSE)))</f>
        <v>#N/A</v>
      </c>
      <c r="P293" s="108" t="e">
        <f t="shared" si="9"/>
        <v>#N/A</v>
      </c>
    </row>
    <row r="294" spans="14:16">
      <c r="N294" s="108">
        <f t="shared" si="8"/>
        <v>0</v>
      </c>
      <c r="O294" s="108" t="e">
        <f>IF(D294="X",0,IF(E294="X",0,VLOOKUP(E294,'37'!$K$3:$L$16,2,FALSE)))</f>
        <v>#N/A</v>
      </c>
      <c r="P294" s="108" t="e">
        <f t="shared" si="9"/>
        <v>#N/A</v>
      </c>
    </row>
    <row r="295" spans="14:16">
      <c r="N295" s="108">
        <f t="shared" si="8"/>
        <v>0</v>
      </c>
      <c r="O295" s="108" t="e">
        <f>IF(D295="X",0,IF(E295="X",0,VLOOKUP(E295,'37'!$K$3:$L$16,2,FALSE)))</f>
        <v>#N/A</v>
      </c>
      <c r="P295" s="108" t="e">
        <f t="shared" si="9"/>
        <v>#N/A</v>
      </c>
    </row>
    <row r="296" spans="14:16">
      <c r="N296" s="108">
        <f t="shared" si="8"/>
        <v>0</v>
      </c>
      <c r="O296" s="108" t="e">
        <f>IF(D296="X",0,IF(E296="X",0,VLOOKUP(E296,'37'!$K$3:$L$16,2,FALSE)))</f>
        <v>#N/A</v>
      </c>
      <c r="P296" s="108" t="e">
        <f t="shared" si="9"/>
        <v>#N/A</v>
      </c>
    </row>
    <row r="297" spans="14:16">
      <c r="N297" s="108">
        <f t="shared" si="8"/>
        <v>0</v>
      </c>
      <c r="O297" s="108" t="e">
        <f>IF(D297="X",0,IF(E297="X",0,VLOOKUP(E297,'37'!$K$3:$L$16,2,FALSE)))</f>
        <v>#N/A</v>
      </c>
      <c r="P297" s="108" t="e">
        <f t="shared" si="9"/>
        <v>#N/A</v>
      </c>
    </row>
    <row r="298" spans="14:16">
      <c r="N298" s="108">
        <f t="shared" si="8"/>
        <v>0</v>
      </c>
      <c r="O298" s="108" t="e">
        <f>IF(D298="X",0,IF(E298="X",0,VLOOKUP(E298,'37'!$K$3:$L$16,2,FALSE)))</f>
        <v>#N/A</v>
      </c>
      <c r="P298" s="108" t="e">
        <f t="shared" si="9"/>
        <v>#N/A</v>
      </c>
    </row>
    <row r="299" spans="14:16">
      <c r="N299" s="108">
        <f t="shared" si="8"/>
        <v>0</v>
      </c>
      <c r="O299" s="108" t="e">
        <f>IF(D299="X",0,IF(E299="X",0,VLOOKUP(E299,'37'!$K$3:$L$16,2,FALSE)))</f>
        <v>#N/A</v>
      </c>
      <c r="P299" s="108" t="e">
        <f t="shared" si="9"/>
        <v>#N/A</v>
      </c>
    </row>
    <row r="300" spans="14:16">
      <c r="N300" s="108">
        <f t="shared" si="8"/>
        <v>0</v>
      </c>
      <c r="O300" s="108" t="e">
        <f>IF(D300="X",0,IF(E300="X",0,VLOOKUP(E300,'37'!$K$3:$L$16,2,FALSE)))</f>
        <v>#N/A</v>
      </c>
      <c r="P300" s="108" t="e">
        <f t="shared" si="9"/>
        <v>#N/A</v>
      </c>
    </row>
    <row r="301" spans="14:16">
      <c r="N301" s="108">
        <f t="shared" si="8"/>
        <v>0</v>
      </c>
      <c r="O301" s="108" t="e">
        <f>IF(D301="X",0,IF(E301="X",0,VLOOKUP(E301,'37'!$K$3:$L$16,2,FALSE)))</f>
        <v>#N/A</v>
      </c>
      <c r="P301" s="108" t="e">
        <f t="shared" si="9"/>
        <v>#N/A</v>
      </c>
    </row>
    <row r="302" spans="14:16">
      <c r="N302" s="108">
        <f t="shared" si="8"/>
        <v>0</v>
      </c>
      <c r="O302" s="108" t="e">
        <f>IF(D302="X",0,IF(E302="X",0,VLOOKUP(E302,'37'!$K$3:$L$16,2,FALSE)))</f>
        <v>#N/A</v>
      </c>
      <c r="P302" s="108" t="e">
        <f t="shared" si="9"/>
        <v>#N/A</v>
      </c>
    </row>
    <row r="303" spans="14:16">
      <c r="N303" s="108">
        <f t="shared" si="8"/>
        <v>0</v>
      </c>
      <c r="O303" s="108" t="e">
        <f>IF(D303="X",0,IF(E303="X",0,VLOOKUP(E303,'37'!$K$3:$L$16,2,FALSE)))</f>
        <v>#N/A</v>
      </c>
      <c r="P303" s="108" t="e">
        <f t="shared" si="9"/>
        <v>#N/A</v>
      </c>
    </row>
    <row r="304" spans="14:16">
      <c r="N304" s="108">
        <f t="shared" si="8"/>
        <v>0</v>
      </c>
      <c r="O304" s="108" t="e">
        <f>IF(D304="X",0,IF(E304="X",0,VLOOKUP(E304,'37'!$K$3:$L$16,2,FALSE)))</f>
        <v>#N/A</v>
      </c>
      <c r="P304" s="108" t="e">
        <f t="shared" si="9"/>
        <v>#N/A</v>
      </c>
    </row>
    <row r="305" spans="14:16">
      <c r="N305" s="108">
        <f t="shared" si="8"/>
        <v>0</v>
      </c>
      <c r="O305" s="108" t="e">
        <f>IF(D305="X",0,IF(E305="X",0,VLOOKUP(E305,'37'!$K$3:$L$16,2,FALSE)))</f>
        <v>#N/A</v>
      </c>
      <c r="P305" s="108" t="e">
        <f t="shared" si="9"/>
        <v>#N/A</v>
      </c>
    </row>
    <row r="306" spans="14:16">
      <c r="N306" s="108">
        <f t="shared" si="8"/>
        <v>0</v>
      </c>
      <c r="O306" s="108" t="e">
        <f>IF(D306="X",0,IF(E306="X",0,VLOOKUP(E306,'37'!$K$3:$L$16,2,FALSE)))</f>
        <v>#N/A</v>
      </c>
      <c r="P306" s="108" t="e">
        <f t="shared" si="9"/>
        <v>#N/A</v>
      </c>
    </row>
    <row r="307" spans="14:16">
      <c r="N307" s="108">
        <f t="shared" si="8"/>
        <v>0</v>
      </c>
      <c r="O307" s="108" t="e">
        <f>IF(D307="X",0,IF(E307="X",0,VLOOKUP(E307,'37'!$K$3:$L$16,2,FALSE)))</f>
        <v>#N/A</v>
      </c>
      <c r="P307" s="108" t="e">
        <f t="shared" si="9"/>
        <v>#N/A</v>
      </c>
    </row>
    <row r="308" spans="14:16">
      <c r="N308" s="108">
        <f t="shared" si="8"/>
        <v>0</v>
      </c>
      <c r="O308" s="108" t="e">
        <f>IF(D308="X",0,IF(E308="X",0,VLOOKUP(E308,'37'!$K$3:$L$16,2,FALSE)))</f>
        <v>#N/A</v>
      </c>
      <c r="P308" s="108" t="e">
        <f t="shared" si="9"/>
        <v>#N/A</v>
      </c>
    </row>
    <row r="309" spans="14:16">
      <c r="N309" s="108">
        <f t="shared" si="8"/>
        <v>0</v>
      </c>
      <c r="O309" s="108" t="e">
        <f>IF(D309="X",0,IF(E309="X",0,VLOOKUP(E309,'37'!$K$3:$L$16,2,FALSE)))</f>
        <v>#N/A</v>
      </c>
      <c r="P309" s="108" t="e">
        <f t="shared" si="9"/>
        <v>#N/A</v>
      </c>
    </row>
    <row r="310" spans="14:16">
      <c r="N310" s="108">
        <f t="shared" si="8"/>
        <v>0</v>
      </c>
      <c r="O310" s="108" t="e">
        <f>IF(D310="X",0,IF(E310="X",0,VLOOKUP(E310,'37'!$K$3:$L$16,2,FALSE)))</f>
        <v>#N/A</v>
      </c>
      <c r="P310" s="108" t="e">
        <f t="shared" si="9"/>
        <v>#N/A</v>
      </c>
    </row>
    <row r="311" spans="14:16">
      <c r="N311" s="108">
        <f t="shared" si="8"/>
        <v>0</v>
      </c>
      <c r="O311" s="108" t="e">
        <f>IF(D311="X",0,IF(E311="X",0,VLOOKUP(E311,'37'!$K$3:$L$16,2,FALSE)))</f>
        <v>#N/A</v>
      </c>
      <c r="P311" s="108" t="e">
        <f t="shared" si="9"/>
        <v>#N/A</v>
      </c>
    </row>
    <row r="312" spans="14:16">
      <c r="N312" s="108">
        <f t="shared" si="8"/>
        <v>0</v>
      </c>
      <c r="O312" s="108" t="e">
        <f>IF(D312="X",0,IF(E312="X",0,VLOOKUP(E312,'37'!$K$3:$L$16,2,FALSE)))</f>
        <v>#N/A</v>
      </c>
      <c r="P312" s="108" t="e">
        <f t="shared" si="9"/>
        <v>#N/A</v>
      </c>
    </row>
    <row r="313" spans="14:16">
      <c r="N313" s="108">
        <f t="shared" si="8"/>
        <v>0</v>
      </c>
      <c r="O313" s="108" t="e">
        <f>IF(D313="X",0,IF(E313="X",0,VLOOKUP(E313,'37'!$K$3:$L$16,2,FALSE)))</f>
        <v>#N/A</v>
      </c>
      <c r="P313" s="108" t="e">
        <f t="shared" si="9"/>
        <v>#N/A</v>
      </c>
    </row>
    <row r="314" spans="14:16">
      <c r="N314" s="108">
        <f t="shared" si="8"/>
        <v>0</v>
      </c>
      <c r="O314" s="108" t="e">
        <f>IF(D314="X",0,IF(E314="X",0,VLOOKUP(E314,'37'!$K$3:$L$16,2,FALSE)))</f>
        <v>#N/A</v>
      </c>
      <c r="P314" s="108" t="e">
        <f t="shared" si="9"/>
        <v>#N/A</v>
      </c>
    </row>
    <row r="315" spans="14:16">
      <c r="N315" s="108">
        <f t="shared" si="8"/>
        <v>0</v>
      </c>
      <c r="O315" s="108" t="e">
        <f>IF(D315="X",0,IF(E315="X",0,VLOOKUP(E315,'37'!$K$3:$L$16,2,FALSE)))</f>
        <v>#N/A</v>
      </c>
      <c r="P315" s="108" t="e">
        <f t="shared" si="9"/>
        <v>#N/A</v>
      </c>
    </row>
    <row r="316" spans="14:16">
      <c r="N316" s="108">
        <f t="shared" si="8"/>
        <v>0</v>
      </c>
      <c r="O316" s="108" t="e">
        <f>IF(D316="X",0,IF(E316="X",0,VLOOKUP(E316,'37'!$K$3:$L$16,2,FALSE)))</f>
        <v>#N/A</v>
      </c>
      <c r="P316" s="108" t="e">
        <f t="shared" si="9"/>
        <v>#N/A</v>
      </c>
    </row>
    <row r="317" spans="14:16">
      <c r="N317" s="108">
        <f t="shared" si="8"/>
        <v>0</v>
      </c>
      <c r="O317" s="108" t="e">
        <f>IF(D317="X",0,IF(E317="X",0,VLOOKUP(E317,'37'!$K$3:$L$16,2,FALSE)))</f>
        <v>#N/A</v>
      </c>
      <c r="P317" s="108" t="e">
        <f t="shared" si="9"/>
        <v>#N/A</v>
      </c>
    </row>
    <row r="318" spans="14:16">
      <c r="N318" s="108">
        <f t="shared" si="8"/>
        <v>0</v>
      </c>
      <c r="O318" s="108" t="e">
        <f>IF(D318="X",0,IF(E318="X",0,VLOOKUP(E318,'37'!$K$3:$L$16,2,FALSE)))</f>
        <v>#N/A</v>
      </c>
      <c r="P318" s="108" t="e">
        <f t="shared" si="9"/>
        <v>#N/A</v>
      </c>
    </row>
    <row r="319" spans="14:16">
      <c r="N319" s="108">
        <f t="shared" si="8"/>
        <v>0</v>
      </c>
      <c r="O319" s="108" t="e">
        <f>IF(D319="X",0,IF(E319="X",0,VLOOKUP(E319,'37'!$K$3:$L$16,2,FALSE)))</f>
        <v>#N/A</v>
      </c>
      <c r="P319" s="108" t="e">
        <f t="shared" si="9"/>
        <v>#N/A</v>
      </c>
    </row>
    <row r="320" spans="14:16">
      <c r="N320" s="108">
        <f t="shared" si="8"/>
        <v>0</v>
      </c>
      <c r="O320" s="108" t="e">
        <f>IF(D320="X",0,IF(E320="X",0,VLOOKUP(E320,'37'!$K$3:$L$16,2,FALSE)))</f>
        <v>#N/A</v>
      </c>
      <c r="P320" s="108" t="e">
        <f t="shared" si="9"/>
        <v>#N/A</v>
      </c>
    </row>
    <row r="321" spans="14:16">
      <c r="N321" s="108">
        <f t="shared" si="8"/>
        <v>0</v>
      </c>
      <c r="O321" s="108" t="e">
        <f>IF(D321="X",0,IF(E321="X",0,VLOOKUP(E321,'37'!$K$3:$L$16,2,FALSE)))</f>
        <v>#N/A</v>
      </c>
      <c r="P321" s="108" t="e">
        <f t="shared" si="9"/>
        <v>#N/A</v>
      </c>
    </row>
    <row r="322" spans="14:16">
      <c r="N322" s="108">
        <f t="shared" si="8"/>
        <v>0</v>
      </c>
      <c r="O322" s="108" t="e">
        <f>IF(D322="X",0,IF(E322="X",0,VLOOKUP(E322,'37'!$K$3:$L$16,2,FALSE)))</f>
        <v>#N/A</v>
      </c>
      <c r="P322" s="108" t="e">
        <f t="shared" si="9"/>
        <v>#N/A</v>
      </c>
    </row>
    <row r="323" spans="14:16">
      <c r="N323" s="108">
        <f t="shared" si="8"/>
        <v>0</v>
      </c>
      <c r="O323" s="108" t="e">
        <f>IF(D323="X",0,IF(E323="X",0,VLOOKUP(E323,'37'!$K$3:$L$16,2,FALSE)))</f>
        <v>#N/A</v>
      </c>
      <c r="P323" s="108" t="e">
        <f t="shared" si="9"/>
        <v>#N/A</v>
      </c>
    </row>
    <row r="324" spans="14:16">
      <c r="N324" s="108">
        <f t="shared" ref="N324:N387" si="10">SUM(F324:M324)</f>
        <v>0</v>
      </c>
      <c r="O324" s="108" t="e">
        <f>IF(D324="X",0,IF(E324="X",0,VLOOKUP(E324,'37'!$K$3:$L$16,2,FALSE)))</f>
        <v>#N/A</v>
      </c>
      <c r="P324" s="108" t="e">
        <f t="shared" ref="P324:P387" si="11">N324*O324</f>
        <v>#N/A</v>
      </c>
    </row>
    <row r="325" spans="14:16">
      <c r="N325" s="108">
        <f t="shared" si="10"/>
        <v>0</v>
      </c>
      <c r="O325" s="108" t="e">
        <f>IF(D325="X",0,IF(E325="X",0,VLOOKUP(E325,'37'!$K$3:$L$16,2,FALSE)))</f>
        <v>#N/A</v>
      </c>
      <c r="P325" s="108" t="e">
        <f t="shared" si="11"/>
        <v>#N/A</v>
      </c>
    </row>
    <row r="326" spans="14:16">
      <c r="N326" s="108">
        <f t="shared" si="10"/>
        <v>0</v>
      </c>
      <c r="O326" s="108" t="e">
        <f>IF(D326="X",0,IF(E326="X",0,VLOOKUP(E326,'37'!$K$3:$L$16,2,FALSE)))</f>
        <v>#N/A</v>
      </c>
      <c r="P326" s="108" t="e">
        <f t="shared" si="11"/>
        <v>#N/A</v>
      </c>
    </row>
    <row r="327" spans="14:16">
      <c r="N327" s="108">
        <f t="shared" si="10"/>
        <v>0</v>
      </c>
      <c r="O327" s="108" t="e">
        <f>IF(D327="X",0,IF(E327="X",0,VLOOKUP(E327,'37'!$K$3:$L$16,2,FALSE)))</f>
        <v>#N/A</v>
      </c>
      <c r="P327" s="108" t="e">
        <f t="shared" si="11"/>
        <v>#N/A</v>
      </c>
    </row>
    <row r="328" spans="14:16">
      <c r="N328" s="108">
        <f t="shared" si="10"/>
        <v>0</v>
      </c>
      <c r="O328" s="108" t="e">
        <f>IF(D328="X",0,IF(E328="X",0,VLOOKUP(E328,'37'!$K$3:$L$16,2,FALSE)))</f>
        <v>#N/A</v>
      </c>
      <c r="P328" s="108" t="e">
        <f t="shared" si="11"/>
        <v>#N/A</v>
      </c>
    </row>
    <row r="329" spans="14:16">
      <c r="N329" s="108">
        <f t="shared" si="10"/>
        <v>0</v>
      </c>
      <c r="O329" s="108" t="e">
        <f>IF(D329="X",0,IF(E329="X",0,VLOOKUP(E329,'37'!$K$3:$L$16,2,FALSE)))</f>
        <v>#N/A</v>
      </c>
      <c r="P329" s="108" t="e">
        <f t="shared" si="11"/>
        <v>#N/A</v>
      </c>
    </row>
    <row r="330" spans="14:16">
      <c r="N330" s="108">
        <f t="shared" si="10"/>
        <v>0</v>
      </c>
      <c r="O330" s="108" t="e">
        <f>IF(D330="X",0,IF(E330="X",0,VLOOKUP(E330,'37'!$K$3:$L$16,2,FALSE)))</f>
        <v>#N/A</v>
      </c>
      <c r="P330" s="108" t="e">
        <f t="shared" si="11"/>
        <v>#N/A</v>
      </c>
    </row>
    <row r="331" spans="14:16">
      <c r="N331" s="108">
        <f t="shared" si="10"/>
        <v>0</v>
      </c>
      <c r="O331" s="108" t="e">
        <f>IF(D331="X",0,IF(E331="X",0,VLOOKUP(E331,'37'!$K$3:$L$16,2,FALSE)))</f>
        <v>#N/A</v>
      </c>
      <c r="P331" s="108" t="e">
        <f t="shared" si="11"/>
        <v>#N/A</v>
      </c>
    </row>
    <row r="332" spans="14:16">
      <c r="N332" s="108">
        <f t="shared" si="10"/>
        <v>0</v>
      </c>
      <c r="O332" s="108" t="e">
        <f>IF(D332="X",0,IF(E332="X",0,VLOOKUP(E332,'37'!$K$3:$L$16,2,FALSE)))</f>
        <v>#N/A</v>
      </c>
      <c r="P332" s="108" t="e">
        <f t="shared" si="11"/>
        <v>#N/A</v>
      </c>
    </row>
    <row r="333" spans="14:16">
      <c r="N333" s="108">
        <f t="shared" si="10"/>
        <v>0</v>
      </c>
      <c r="O333" s="108" t="e">
        <f>IF(D333="X",0,IF(E333="X",0,VLOOKUP(E333,'37'!$K$3:$L$16,2,FALSE)))</f>
        <v>#N/A</v>
      </c>
      <c r="P333" s="108" t="e">
        <f t="shared" si="11"/>
        <v>#N/A</v>
      </c>
    </row>
    <row r="334" spans="14:16">
      <c r="N334" s="108">
        <f t="shared" si="10"/>
        <v>0</v>
      </c>
      <c r="O334" s="108" t="e">
        <f>IF(D334="X",0,IF(E334="X",0,VLOOKUP(E334,'37'!$K$3:$L$16,2,FALSE)))</f>
        <v>#N/A</v>
      </c>
      <c r="P334" s="108" t="e">
        <f t="shared" si="11"/>
        <v>#N/A</v>
      </c>
    </row>
    <row r="335" spans="14:16">
      <c r="N335" s="108">
        <f t="shared" si="10"/>
        <v>0</v>
      </c>
      <c r="O335" s="108" t="e">
        <f>IF(D335="X",0,IF(E335="X",0,VLOOKUP(E335,'37'!$K$3:$L$16,2,FALSE)))</f>
        <v>#N/A</v>
      </c>
      <c r="P335" s="108" t="e">
        <f t="shared" si="11"/>
        <v>#N/A</v>
      </c>
    </row>
    <row r="336" spans="14:16">
      <c r="N336" s="108">
        <f t="shared" si="10"/>
        <v>0</v>
      </c>
      <c r="O336" s="108" t="e">
        <f>IF(D336="X",0,IF(E336="X",0,VLOOKUP(E336,'37'!$K$3:$L$16,2,FALSE)))</f>
        <v>#N/A</v>
      </c>
      <c r="P336" s="108" t="e">
        <f t="shared" si="11"/>
        <v>#N/A</v>
      </c>
    </row>
    <row r="337" spans="14:16">
      <c r="N337" s="108">
        <f t="shared" si="10"/>
        <v>0</v>
      </c>
      <c r="O337" s="108" t="e">
        <f>IF(D337="X",0,IF(E337="X",0,VLOOKUP(E337,'37'!$K$3:$L$16,2,FALSE)))</f>
        <v>#N/A</v>
      </c>
      <c r="P337" s="108" t="e">
        <f t="shared" si="11"/>
        <v>#N/A</v>
      </c>
    </row>
    <row r="338" spans="14:16">
      <c r="N338" s="108">
        <f t="shared" si="10"/>
        <v>0</v>
      </c>
      <c r="O338" s="108" t="e">
        <f>IF(D338="X",0,IF(E338="X",0,VLOOKUP(E338,'37'!$K$3:$L$16,2,FALSE)))</f>
        <v>#N/A</v>
      </c>
      <c r="P338" s="108" t="e">
        <f t="shared" si="11"/>
        <v>#N/A</v>
      </c>
    </row>
    <row r="339" spans="14:16">
      <c r="N339" s="108">
        <f t="shared" si="10"/>
        <v>0</v>
      </c>
      <c r="O339" s="108" t="e">
        <f>IF(D339="X",0,IF(E339="X",0,VLOOKUP(E339,'37'!$K$3:$L$16,2,FALSE)))</f>
        <v>#N/A</v>
      </c>
      <c r="P339" s="108" t="e">
        <f t="shared" si="11"/>
        <v>#N/A</v>
      </c>
    </row>
    <row r="340" spans="14:16">
      <c r="N340" s="108">
        <f t="shared" si="10"/>
        <v>0</v>
      </c>
      <c r="O340" s="108" t="e">
        <f>IF(D340="X",0,IF(E340="X",0,VLOOKUP(E340,'37'!$K$3:$L$16,2,FALSE)))</f>
        <v>#N/A</v>
      </c>
      <c r="P340" s="108" t="e">
        <f t="shared" si="11"/>
        <v>#N/A</v>
      </c>
    </row>
    <row r="341" spans="14:16">
      <c r="N341" s="108">
        <f t="shared" si="10"/>
        <v>0</v>
      </c>
      <c r="O341" s="108" t="e">
        <f>IF(D341="X",0,IF(E341="X",0,VLOOKUP(E341,'37'!$K$3:$L$16,2,FALSE)))</f>
        <v>#N/A</v>
      </c>
      <c r="P341" s="108" t="e">
        <f t="shared" si="11"/>
        <v>#N/A</v>
      </c>
    </row>
    <row r="342" spans="14:16">
      <c r="N342" s="108">
        <f t="shared" si="10"/>
        <v>0</v>
      </c>
      <c r="O342" s="108" t="e">
        <f>IF(D342="X",0,IF(E342="X",0,VLOOKUP(E342,'37'!$K$3:$L$16,2,FALSE)))</f>
        <v>#N/A</v>
      </c>
      <c r="P342" s="108" t="e">
        <f t="shared" si="11"/>
        <v>#N/A</v>
      </c>
    </row>
    <row r="343" spans="14:16">
      <c r="N343" s="108">
        <f t="shared" si="10"/>
        <v>0</v>
      </c>
      <c r="O343" s="108" t="e">
        <f>IF(D343="X",0,IF(E343="X",0,VLOOKUP(E343,'37'!$K$3:$L$16,2,FALSE)))</f>
        <v>#N/A</v>
      </c>
      <c r="P343" s="108" t="e">
        <f t="shared" si="11"/>
        <v>#N/A</v>
      </c>
    </row>
    <row r="344" spans="14:16">
      <c r="N344" s="108">
        <f t="shared" si="10"/>
        <v>0</v>
      </c>
      <c r="O344" s="108" t="e">
        <f>IF(D344="X",0,IF(E344="X",0,VLOOKUP(E344,'37'!$K$3:$L$16,2,FALSE)))</f>
        <v>#N/A</v>
      </c>
      <c r="P344" s="108" t="e">
        <f t="shared" si="11"/>
        <v>#N/A</v>
      </c>
    </row>
    <row r="345" spans="14:16">
      <c r="N345" s="108">
        <f t="shared" si="10"/>
        <v>0</v>
      </c>
      <c r="O345" s="108" t="e">
        <f>IF(D345="X",0,IF(E345="X",0,VLOOKUP(E345,'37'!$K$3:$L$16,2,FALSE)))</f>
        <v>#N/A</v>
      </c>
      <c r="P345" s="108" t="e">
        <f t="shared" si="11"/>
        <v>#N/A</v>
      </c>
    </row>
    <row r="346" spans="14:16">
      <c r="N346" s="108">
        <f t="shared" si="10"/>
        <v>0</v>
      </c>
      <c r="O346" s="108" t="e">
        <f>IF(D346="X",0,IF(E346="X",0,VLOOKUP(E346,'37'!$K$3:$L$16,2,FALSE)))</f>
        <v>#N/A</v>
      </c>
      <c r="P346" s="108" t="e">
        <f t="shared" si="11"/>
        <v>#N/A</v>
      </c>
    </row>
    <row r="347" spans="14:16">
      <c r="N347" s="108">
        <f t="shared" si="10"/>
        <v>0</v>
      </c>
      <c r="O347" s="108" t="e">
        <f>IF(D347="X",0,IF(E347="X",0,VLOOKUP(E347,'37'!$K$3:$L$16,2,FALSE)))</f>
        <v>#N/A</v>
      </c>
      <c r="P347" s="108" t="e">
        <f t="shared" si="11"/>
        <v>#N/A</v>
      </c>
    </row>
    <row r="348" spans="14:16">
      <c r="N348" s="108">
        <f t="shared" si="10"/>
        <v>0</v>
      </c>
      <c r="O348" s="108" t="e">
        <f>IF(D348="X",0,IF(E348="X",0,VLOOKUP(E348,'37'!$K$3:$L$16,2,FALSE)))</f>
        <v>#N/A</v>
      </c>
      <c r="P348" s="108" t="e">
        <f t="shared" si="11"/>
        <v>#N/A</v>
      </c>
    </row>
    <row r="349" spans="14:16">
      <c r="N349" s="108">
        <f t="shared" si="10"/>
        <v>0</v>
      </c>
      <c r="O349" s="108" t="e">
        <f>IF(D349="X",0,IF(E349="X",0,VLOOKUP(E349,'37'!$K$3:$L$16,2,FALSE)))</f>
        <v>#N/A</v>
      </c>
      <c r="P349" s="108" t="e">
        <f t="shared" si="11"/>
        <v>#N/A</v>
      </c>
    </row>
    <row r="350" spans="14:16">
      <c r="N350" s="108">
        <f t="shared" si="10"/>
        <v>0</v>
      </c>
      <c r="O350" s="108" t="e">
        <f>IF(D350="X",0,IF(E350="X",0,VLOOKUP(E350,'37'!$K$3:$L$16,2,FALSE)))</f>
        <v>#N/A</v>
      </c>
      <c r="P350" s="108" t="e">
        <f t="shared" si="11"/>
        <v>#N/A</v>
      </c>
    </row>
    <row r="351" spans="14:16">
      <c r="N351" s="108">
        <f t="shared" si="10"/>
        <v>0</v>
      </c>
      <c r="O351" s="108" t="e">
        <f>IF(D351="X",0,IF(E351="X",0,VLOOKUP(E351,'37'!$K$3:$L$16,2,FALSE)))</f>
        <v>#N/A</v>
      </c>
      <c r="P351" s="108" t="e">
        <f t="shared" si="11"/>
        <v>#N/A</v>
      </c>
    </row>
    <row r="352" spans="14:16">
      <c r="N352" s="108">
        <f t="shared" si="10"/>
        <v>0</v>
      </c>
      <c r="O352" s="108" t="e">
        <f>IF(D352="X",0,IF(E352="X",0,VLOOKUP(E352,'37'!$K$3:$L$16,2,FALSE)))</f>
        <v>#N/A</v>
      </c>
      <c r="P352" s="108" t="e">
        <f t="shared" si="11"/>
        <v>#N/A</v>
      </c>
    </row>
    <row r="353" spans="14:16">
      <c r="N353" s="108">
        <f t="shared" si="10"/>
        <v>0</v>
      </c>
      <c r="O353" s="108" t="e">
        <f>IF(D353="X",0,IF(E353="X",0,VLOOKUP(E353,'37'!$K$3:$L$16,2,FALSE)))</f>
        <v>#N/A</v>
      </c>
      <c r="P353" s="108" t="e">
        <f t="shared" si="11"/>
        <v>#N/A</v>
      </c>
    </row>
    <row r="354" spans="14:16">
      <c r="N354" s="108">
        <f t="shared" si="10"/>
        <v>0</v>
      </c>
      <c r="O354" s="108" t="e">
        <f>IF(D354="X",0,IF(E354="X",0,VLOOKUP(E354,'37'!$K$3:$L$16,2,FALSE)))</f>
        <v>#N/A</v>
      </c>
      <c r="P354" s="108" t="e">
        <f t="shared" si="11"/>
        <v>#N/A</v>
      </c>
    </row>
    <row r="355" spans="14:16">
      <c r="N355" s="108">
        <f t="shared" si="10"/>
        <v>0</v>
      </c>
      <c r="O355" s="108" t="e">
        <f>IF(D355="X",0,IF(E355="X",0,VLOOKUP(E355,'37'!$K$3:$L$16,2,FALSE)))</f>
        <v>#N/A</v>
      </c>
      <c r="P355" s="108" t="e">
        <f t="shared" si="11"/>
        <v>#N/A</v>
      </c>
    </row>
    <row r="356" spans="14:16">
      <c r="N356" s="108">
        <f t="shared" si="10"/>
        <v>0</v>
      </c>
      <c r="O356" s="108" t="e">
        <f>IF(D356="X",0,IF(E356="X",0,VLOOKUP(E356,'37'!$K$3:$L$16,2,FALSE)))</f>
        <v>#N/A</v>
      </c>
      <c r="P356" s="108" t="e">
        <f t="shared" si="11"/>
        <v>#N/A</v>
      </c>
    </row>
    <row r="357" spans="14:16">
      <c r="N357" s="108">
        <f t="shared" si="10"/>
        <v>0</v>
      </c>
      <c r="O357" s="108" t="e">
        <f>IF(D357="X",0,IF(E357="X",0,VLOOKUP(E357,'37'!$K$3:$L$16,2,FALSE)))</f>
        <v>#N/A</v>
      </c>
      <c r="P357" s="108" t="e">
        <f t="shared" si="11"/>
        <v>#N/A</v>
      </c>
    </row>
    <row r="358" spans="14:16">
      <c r="N358" s="108">
        <f t="shared" si="10"/>
        <v>0</v>
      </c>
      <c r="O358" s="108" t="e">
        <f>IF(D358="X",0,IF(E358="X",0,VLOOKUP(E358,'37'!$K$3:$L$16,2,FALSE)))</f>
        <v>#N/A</v>
      </c>
      <c r="P358" s="108" t="e">
        <f t="shared" si="11"/>
        <v>#N/A</v>
      </c>
    </row>
    <row r="359" spans="14:16">
      <c r="N359" s="108">
        <f t="shared" si="10"/>
        <v>0</v>
      </c>
      <c r="O359" s="108" t="e">
        <f>IF(D359="X",0,IF(E359="X",0,VLOOKUP(E359,'37'!$K$3:$L$16,2,FALSE)))</f>
        <v>#N/A</v>
      </c>
      <c r="P359" s="108" t="e">
        <f t="shared" si="11"/>
        <v>#N/A</v>
      </c>
    </row>
    <row r="360" spans="14:16">
      <c r="N360" s="108">
        <f t="shared" si="10"/>
        <v>0</v>
      </c>
      <c r="O360" s="108" t="e">
        <f>IF(D360="X",0,IF(E360="X",0,VLOOKUP(E360,'37'!$K$3:$L$16,2,FALSE)))</f>
        <v>#N/A</v>
      </c>
      <c r="P360" s="108" t="e">
        <f t="shared" si="11"/>
        <v>#N/A</v>
      </c>
    </row>
    <row r="361" spans="14:16">
      <c r="N361" s="108">
        <f t="shared" si="10"/>
        <v>0</v>
      </c>
      <c r="O361" s="108" t="e">
        <f>IF(D361="X",0,IF(E361="X",0,VLOOKUP(E361,'37'!$K$3:$L$16,2,FALSE)))</f>
        <v>#N/A</v>
      </c>
      <c r="P361" s="108" t="e">
        <f t="shared" si="11"/>
        <v>#N/A</v>
      </c>
    </row>
    <row r="362" spans="14:16">
      <c r="N362" s="108">
        <f t="shared" si="10"/>
        <v>0</v>
      </c>
      <c r="O362" s="108" t="e">
        <f>IF(D362="X",0,IF(E362="X",0,VLOOKUP(E362,'37'!$K$3:$L$16,2,FALSE)))</f>
        <v>#N/A</v>
      </c>
      <c r="P362" s="108" t="e">
        <f t="shared" si="11"/>
        <v>#N/A</v>
      </c>
    </row>
    <row r="363" spans="14:16">
      <c r="N363" s="108">
        <f t="shared" si="10"/>
        <v>0</v>
      </c>
      <c r="O363" s="108" t="e">
        <f>IF(D363="X",0,IF(E363="X",0,VLOOKUP(E363,'37'!$K$3:$L$16,2,FALSE)))</f>
        <v>#N/A</v>
      </c>
      <c r="P363" s="108" t="e">
        <f t="shared" si="11"/>
        <v>#N/A</v>
      </c>
    </row>
    <row r="364" spans="14:16">
      <c r="N364" s="108">
        <f t="shared" si="10"/>
        <v>0</v>
      </c>
      <c r="O364" s="108" t="e">
        <f>IF(D364="X",0,IF(E364="X",0,VLOOKUP(E364,'37'!$K$3:$L$16,2,FALSE)))</f>
        <v>#N/A</v>
      </c>
      <c r="P364" s="108" t="e">
        <f t="shared" si="11"/>
        <v>#N/A</v>
      </c>
    </row>
    <row r="365" spans="14:16">
      <c r="N365" s="108">
        <f t="shared" si="10"/>
        <v>0</v>
      </c>
      <c r="O365" s="108" t="e">
        <f>IF(D365="X",0,IF(E365="X",0,VLOOKUP(E365,'37'!$K$3:$L$16,2,FALSE)))</f>
        <v>#N/A</v>
      </c>
      <c r="P365" s="108" t="e">
        <f t="shared" si="11"/>
        <v>#N/A</v>
      </c>
    </row>
    <row r="366" spans="14:16">
      <c r="N366" s="108">
        <f t="shared" si="10"/>
        <v>0</v>
      </c>
      <c r="O366" s="108" t="e">
        <f>IF(D366="X",0,IF(E366="X",0,VLOOKUP(E366,'37'!$K$3:$L$16,2,FALSE)))</f>
        <v>#N/A</v>
      </c>
      <c r="P366" s="108" t="e">
        <f t="shared" si="11"/>
        <v>#N/A</v>
      </c>
    </row>
    <row r="367" spans="14:16">
      <c r="N367" s="108">
        <f t="shared" si="10"/>
        <v>0</v>
      </c>
      <c r="O367" s="108" t="e">
        <f>IF(D367="X",0,IF(E367="X",0,VLOOKUP(E367,'37'!$K$3:$L$16,2,FALSE)))</f>
        <v>#N/A</v>
      </c>
      <c r="P367" s="108" t="e">
        <f t="shared" si="11"/>
        <v>#N/A</v>
      </c>
    </row>
    <row r="368" spans="14:16">
      <c r="N368" s="108">
        <f t="shared" si="10"/>
        <v>0</v>
      </c>
      <c r="O368" s="108" t="e">
        <f>IF(D368="X",0,IF(E368="X",0,VLOOKUP(E368,'37'!$K$3:$L$16,2,FALSE)))</f>
        <v>#N/A</v>
      </c>
      <c r="P368" s="108" t="e">
        <f t="shared" si="11"/>
        <v>#N/A</v>
      </c>
    </row>
    <row r="369" spans="14:16">
      <c r="N369" s="108">
        <f t="shared" si="10"/>
        <v>0</v>
      </c>
      <c r="O369" s="108" t="e">
        <f>IF(D369="X",0,IF(E369="X",0,VLOOKUP(E369,'37'!$K$3:$L$16,2,FALSE)))</f>
        <v>#N/A</v>
      </c>
      <c r="P369" s="108" t="e">
        <f t="shared" si="11"/>
        <v>#N/A</v>
      </c>
    </row>
    <row r="370" spans="14:16">
      <c r="N370" s="108">
        <f t="shared" si="10"/>
        <v>0</v>
      </c>
      <c r="O370" s="108" t="e">
        <f>IF(D370="X",0,IF(E370="X",0,VLOOKUP(E370,'37'!$K$3:$L$16,2,FALSE)))</f>
        <v>#N/A</v>
      </c>
      <c r="P370" s="108" t="e">
        <f t="shared" si="11"/>
        <v>#N/A</v>
      </c>
    </row>
    <row r="371" spans="14:16">
      <c r="N371" s="108">
        <f t="shared" si="10"/>
        <v>0</v>
      </c>
      <c r="O371" s="108" t="e">
        <f>IF(D371="X",0,IF(E371="X",0,VLOOKUP(E371,'37'!$K$3:$L$16,2,FALSE)))</f>
        <v>#N/A</v>
      </c>
      <c r="P371" s="108" t="e">
        <f t="shared" si="11"/>
        <v>#N/A</v>
      </c>
    </row>
    <row r="372" spans="14:16">
      <c r="N372" s="108">
        <f t="shared" si="10"/>
        <v>0</v>
      </c>
      <c r="O372" s="108" t="e">
        <f>IF(D372="X",0,IF(E372="X",0,VLOOKUP(E372,'37'!$K$3:$L$16,2,FALSE)))</f>
        <v>#N/A</v>
      </c>
      <c r="P372" s="108" t="e">
        <f t="shared" si="11"/>
        <v>#N/A</v>
      </c>
    </row>
    <row r="373" spans="14:16">
      <c r="N373" s="108">
        <f t="shared" si="10"/>
        <v>0</v>
      </c>
      <c r="O373" s="108" t="e">
        <f>IF(D373="X",0,IF(E373="X",0,VLOOKUP(E373,'37'!$K$3:$L$16,2,FALSE)))</f>
        <v>#N/A</v>
      </c>
      <c r="P373" s="108" t="e">
        <f t="shared" si="11"/>
        <v>#N/A</v>
      </c>
    </row>
    <row r="374" spans="14:16">
      <c r="N374" s="108">
        <f t="shared" si="10"/>
        <v>0</v>
      </c>
      <c r="O374" s="108" t="e">
        <f>IF(D374="X",0,IF(E374="X",0,VLOOKUP(E374,'37'!$K$3:$L$16,2,FALSE)))</f>
        <v>#N/A</v>
      </c>
      <c r="P374" s="108" t="e">
        <f t="shared" si="11"/>
        <v>#N/A</v>
      </c>
    </row>
    <row r="375" spans="14:16">
      <c r="N375" s="108">
        <f t="shared" si="10"/>
        <v>0</v>
      </c>
      <c r="O375" s="108" t="e">
        <f>IF(D375="X",0,IF(E375="X",0,VLOOKUP(E375,'37'!$K$3:$L$16,2,FALSE)))</f>
        <v>#N/A</v>
      </c>
      <c r="P375" s="108" t="e">
        <f t="shared" si="11"/>
        <v>#N/A</v>
      </c>
    </row>
    <row r="376" spans="14:16">
      <c r="N376" s="108">
        <f t="shared" si="10"/>
        <v>0</v>
      </c>
      <c r="O376" s="108" t="e">
        <f>IF(D376="X",0,IF(E376="X",0,VLOOKUP(E376,'37'!$K$3:$L$16,2,FALSE)))</f>
        <v>#N/A</v>
      </c>
      <c r="P376" s="108" t="e">
        <f t="shared" si="11"/>
        <v>#N/A</v>
      </c>
    </row>
    <row r="377" spans="14:16">
      <c r="N377" s="108">
        <f t="shared" si="10"/>
        <v>0</v>
      </c>
      <c r="O377" s="108" t="e">
        <f>IF(D377="X",0,IF(E377="X",0,VLOOKUP(E377,'37'!$K$3:$L$16,2,FALSE)))</f>
        <v>#N/A</v>
      </c>
      <c r="P377" s="108" t="e">
        <f t="shared" si="11"/>
        <v>#N/A</v>
      </c>
    </row>
    <row r="378" spans="14:16">
      <c r="N378" s="108">
        <f t="shared" si="10"/>
        <v>0</v>
      </c>
      <c r="O378" s="108" t="e">
        <f>IF(D378="X",0,IF(E378="X",0,VLOOKUP(E378,'37'!$K$3:$L$16,2,FALSE)))</f>
        <v>#N/A</v>
      </c>
      <c r="P378" s="108" t="e">
        <f t="shared" si="11"/>
        <v>#N/A</v>
      </c>
    </row>
    <row r="379" spans="14:16">
      <c r="N379" s="108">
        <f t="shared" si="10"/>
        <v>0</v>
      </c>
      <c r="O379" s="108" t="e">
        <f>IF(D379="X",0,IF(E379="X",0,VLOOKUP(E379,'37'!$K$3:$L$16,2,FALSE)))</f>
        <v>#N/A</v>
      </c>
      <c r="P379" s="108" t="e">
        <f t="shared" si="11"/>
        <v>#N/A</v>
      </c>
    </row>
    <row r="380" spans="14:16">
      <c r="N380" s="108">
        <f t="shared" si="10"/>
        <v>0</v>
      </c>
      <c r="O380" s="108" t="e">
        <f>IF(D380="X",0,IF(E380="X",0,VLOOKUP(E380,'37'!$K$3:$L$16,2,FALSE)))</f>
        <v>#N/A</v>
      </c>
      <c r="P380" s="108" t="e">
        <f t="shared" si="11"/>
        <v>#N/A</v>
      </c>
    </row>
    <row r="381" spans="14:16">
      <c r="N381" s="108">
        <f t="shared" si="10"/>
        <v>0</v>
      </c>
      <c r="O381" s="108" t="e">
        <f>IF(D381="X",0,IF(E381="X",0,VLOOKUP(E381,'37'!$K$3:$L$16,2,FALSE)))</f>
        <v>#N/A</v>
      </c>
      <c r="P381" s="108" t="e">
        <f t="shared" si="11"/>
        <v>#N/A</v>
      </c>
    </row>
    <row r="382" spans="14:16">
      <c r="N382" s="108">
        <f t="shared" si="10"/>
        <v>0</v>
      </c>
      <c r="O382" s="108" t="e">
        <f>IF(D382="X",0,IF(E382="X",0,VLOOKUP(E382,'37'!$K$3:$L$16,2,FALSE)))</f>
        <v>#N/A</v>
      </c>
      <c r="P382" s="108" t="e">
        <f t="shared" si="11"/>
        <v>#N/A</v>
      </c>
    </row>
    <row r="383" spans="14:16">
      <c r="N383" s="108">
        <f t="shared" si="10"/>
        <v>0</v>
      </c>
      <c r="O383" s="108" t="e">
        <f>IF(D383="X",0,IF(E383="X",0,VLOOKUP(E383,'37'!$K$3:$L$16,2,FALSE)))</f>
        <v>#N/A</v>
      </c>
      <c r="P383" s="108" t="e">
        <f t="shared" si="11"/>
        <v>#N/A</v>
      </c>
    </row>
    <row r="384" spans="14:16">
      <c r="N384" s="108">
        <f t="shared" si="10"/>
        <v>0</v>
      </c>
      <c r="O384" s="108" t="e">
        <f>IF(D384="X",0,IF(E384="X",0,VLOOKUP(E384,'37'!$K$3:$L$16,2,FALSE)))</f>
        <v>#N/A</v>
      </c>
      <c r="P384" s="108" t="e">
        <f t="shared" si="11"/>
        <v>#N/A</v>
      </c>
    </row>
    <row r="385" spans="14:16">
      <c r="N385" s="108">
        <f t="shared" si="10"/>
        <v>0</v>
      </c>
      <c r="O385" s="108" t="e">
        <f>IF(D385="X",0,IF(E385="X",0,VLOOKUP(E385,'37'!$K$3:$L$16,2,FALSE)))</f>
        <v>#N/A</v>
      </c>
      <c r="P385" s="108" t="e">
        <f t="shared" si="11"/>
        <v>#N/A</v>
      </c>
    </row>
    <row r="386" spans="14:16">
      <c r="N386" s="108">
        <f t="shared" si="10"/>
        <v>0</v>
      </c>
      <c r="O386" s="108" t="e">
        <f>IF(D386="X",0,IF(E386="X",0,VLOOKUP(E386,'37'!$K$3:$L$16,2,FALSE)))</f>
        <v>#N/A</v>
      </c>
      <c r="P386" s="108" t="e">
        <f t="shared" si="11"/>
        <v>#N/A</v>
      </c>
    </row>
    <row r="387" spans="14:16">
      <c r="N387" s="108">
        <f t="shared" si="10"/>
        <v>0</v>
      </c>
      <c r="O387" s="108" t="e">
        <f>IF(D387="X",0,IF(E387="X",0,VLOOKUP(E387,'37'!$K$3:$L$16,2,FALSE)))</f>
        <v>#N/A</v>
      </c>
      <c r="P387" s="108" t="e">
        <f t="shared" si="11"/>
        <v>#N/A</v>
      </c>
    </row>
    <row r="388" spans="14:16">
      <c r="N388" s="108">
        <f t="shared" ref="N388:N451" si="12">SUM(F388:M388)</f>
        <v>0</v>
      </c>
      <c r="O388" s="108" t="e">
        <f>IF(D388="X",0,IF(E388="X",0,VLOOKUP(E388,'37'!$K$3:$L$16,2,FALSE)))</f>
        <v>#N/A</v>
      </c>
      <c r="P388" s="108" t="e">
        <f t="shared" ref="P388:P451" si="13">N388*O388</f>
        <v>#N/A</v>
      </c>
    </row>
    <row r="389" spans="14:16">
      <c r="N389" s="108">
        <f t="shared" si="12"/>
        <v>0</v>
      </c>
      <c r="O389" s="108" t="e">
        <f>IF(D389="X",0,IF(E389="X",0,VLOOKUP(E389,'37'!$K$3:$L$16,2,FALSE)))</f>
        <v>#N/A</v>
      </c>
      <c r="P389" s="108" t="e">
        <f t="shared" si="13"/>
        <v>#N/A</v>
      </c>
    </row>
    <row r="390" spans="14:16">
      <c r="N390" s="108">
        <f t="shared" si="12"/>
        <v>0</v>
      </c>
      <c r="O390" s="108" t="e">
        <f>IF(D390="X",0,IF(E390="X",0,VLOOKUP(E390,'37'!$K$3:$L$16,2,FALSE)))</f>
        <v>#N/A</v>
      </c>
      <c r="P390" s="108" t="e">
        <f t="shared" si="13"/>
        <v>#N/A</v>
      </c>
    </row>
    <row r="391" spans="14:16">
      <c r="N391" s="108">
        <f t="shared" si="12"/>
        <v>0</v>
      </c>
      <c r="O391" s="108" t="e">
        <f>IF(D391="X",0,IF(E391="X",0,VLOOKUP(E391,'37'!$K$3:$L$16,2,FALSE)))</f>
        <v>#N/A</v>
      </c>
      <c r="P391" s="108" t="e">
        <f t="shared" si="13"/>
        <v>#N/A</v>
      </c>
    </row>
    <row r="392" spans="14:16">
      <c r="N392" s="108">
        <f t="shared" si="12"/>
        <v>0</v>
      </c>
      <c r="O392" s="108" t="e">
        <f>IF(D392="X",0,IF(E392="X",0,VLOOKUP(E392,'37'!$K$3:$L$16,2,FALSE)))</f>
        <v>#N/A</v>
      </c>
      <c r="P392" s="108" t="e">
        <f t="shared" si="13"/>
        <v>#N/A</v>
      </c>
    </row>
    <row r="393" spans="14:16">
      <c r="N393" s="108">
        <f t="shared" si="12"/>
        <v>0</v>
      </c>
      <c r="O393" s="108" t="e">
        <f>IF(D393="X",0,IF(E393="X",0,VLOOKUP(E393,'37'!$K$3:$L$16,2,FALSE)))</f>
        <v>#N/A</v>
      </c>
      <c r="P393" s="108" t="e">
        <f t="shared" si="13"/>
        <v>#N/A</v>
      </c>
    </row>
    <row r="394" spans="14:16">
      <c r="N394" s="108">
        <f t="shared" si="12"/>
        <v>0</v>
      </c>
      <c r="O394" s="108" t="e">
        <f>IF(D394="X",0,IF(E394="X",0,VLOOKUP(E394,'37'!$K$3:$L$16,2,FALSE)))</f>
        <v>#N/A</v>
      </c>
      <c r="P394" s="108" t="e">
        <f t="shared" si="13"/>
        <v>#N/A</v>
      </c>
    </row>
    <row r="395" spans="14:16">
      <c r="N395" s="108">
        <f t="shared" si="12"/>
        <v>0</v>
      </c>
      <c r="O395" s="108" t="e">
        <f>IF(D395="X",0,IF(E395="X",0,VLOOKUP(E395,'37'!$K$3:$L$16,2,FALSE)))</f>
        <v>#N/A</v>
      </c>
      <c r="P395" s="108" t="e">
        <f t="shared" si="13"/>
        <v>#N/A</v>
      </c>
    </row>
    <row r="396" spans="14:16">
      <c r="N396" s="108">
        <f t="shared" si="12"/>
        <v>0</v>
      </c>
      <c r="O396" s="108" t="e">
        <f>IF(D396="X",0,IF(E396="X",0,VLOOKUP(E396,'37'!$K$3:$L$16,2,FALSE)))</f>
        <v>#N/A</v>
      </c>
      <c r="P396" s="108" t="e">
        <f t="shared" si="13"/>
        <v>#N/A</v>
      </c>
    </row>
    <row r="397" spans="14:16">
      <c r="N397" s="108">
        <f t="shared" si="12"/>
        <v>0</v>
      </c>
      <c r="O397" s="108" t="e">
        <f>IF(D397="X",0,IF(E397="X",0,VLOOKUP(E397,'37'!$K$3:$L$16,2,FALSE)))</f>
        <v>#N/A</v>
      </c>
      <c r="P397" s="108" t="e">
        <f t="shared" si="13"/>
        <v>#N/A</v>
      </c>
    </row>
    <row r="398" spans="14:16">
      <c r="N398" s="108">
        <f t="shared" si="12"/>
        <v>0</v>
      </c>
      <c r="O398" s="108" t="e">
        <f>IF(D398="X",0,IF(E398="X",0,VLOOKUP(E398,'37'!$K$3:$L$16,2,FALSE)))</f>
        <v>#N/A</v>
      </c>
      <c r="P398" s="108" t="e">
        <f t="shared" si="13"/>
        <v>#N/A</v>
      </c>
    </row>
    <row r="399" spans="14:16">
      <c r="N399" s="108">
        <f t="shared" si="12"/>
        <v>0</v>
      </c>
      <c r="O399" s="108" t="e">
        <f>IF(D399="X",0,IF(E399="X",0,VLOOKUP(E399,'37'!$K$3:$L$16,2,FALSE)))</f>
        <v>#N/A</v>
      </c>
      <c r="P399" s="108" t="e">
        <f t="shared" si="13"/>
        <v>#N/A</v>
      </c>
    </row>
    <row r="400" spans="14:16">
      <c r="N400" s="108">
        <f t="shared" si="12"/>
        <v>0</v>
      </c>
      <c r="O400" s="108" t="e">
        <f>IF(D400="X",0,IF(E400="X",0,VLOOKUP(E400,'37'!$K$3:$L$16,2,FALSE)))</f>
        <v>#N/A</v>
      </c>
      <c r="P400" s="108" t="e">
        <f t="shared" si="13"/>
        <v>#N/A</v>
      </c>
    </row>
    <row r="401" spans="14:16">
      <c r="N401" s="108">
        <f t="shared" si="12"/>
        <v>0</v>
      </c>
      <c r="O401" s="108" t="e">
        <f>IF(D401="X",0,IF(E401="X",0,VLOOKUP(E401,'37'!$K$3:$L$16,2,FALSE)))</f>
        <v>#N/A</v>
      </c>
      <c r="P401" s="108" t="e">
        <f t="shared" si="13"/>
        <v>#N/A</v>
      </c>
    </row>
    <row r="402" spans="14:16">
      <c r="N402" s="108">
        <f t="shared" si="12"/>
        <v>0</v>
      </c>
      <c r="O402" s="108" t="e">
        <f>IF(D402="X",0,IF(E402="X",0,VLOOKUP(E402,'37'!$K$3:$L$16,2,FALSE)))</f>
        <v>#N/A</v>
      </c>
      <c r="P402" s="108" t="e">
        <f t="shared" si="13"/>
        <v>#N/A</v>
      </c>
    </row>
    <row r="403" spans="14:16">
      <c r="N403" s="108">
        <f t="shared" si="12"/>
        <v>0</v>
      </c>
      <c r="O403" s="108" t="e">
        <f>IF(D403="X",0,IF(E403="X",0,VLOOKUP(E403,'37'!$K$3:$L$16,2,FALSE)))</f>
        <v>#N/A</v>
      </c>
      <c r="P403" s="108" t="e">
        <f t="shared" si="13"/>
        <v>#N/A</v>
      </c>
    </row>
    <row r="404" spans="14:16">
      <c r="N404" s="108">
        <f t="shared" si="12"/>
        <v>0</v>
      </c>
      <c r="O404" s="108" t="e">
        <f>IF(D404="X",0,IF(E404="X",0,VLOOKUP(E404,'37'!$K$3:$L$16,2,FALSE)))</f>
        <v>#N/A</v>
      </c>
      <c r="P404" s="108" t="e">
        <f t="shared" si="13"/>
        <v>#N/A</v>
      </c>
    </row>
    <row r="405" spans="14:16">
      <c r="N405" s="108">
        <f t="shared" si="12"/>
        <v>0</v>
      </c>
      <c r="O405" s="108" t="e">
        <f>IF(D405="X",0,IF(E405="X",0,VLOOKUP(E405,'37'!$K$3:$L$16,2,FALSE)))</f>
        <v>#N/A</v>
      </c>
      <c r="P405" s="108" t="e">
        <f t="shared" si="13"/>
        <v>#N/A</v>
      </c>
    </row>
    <row r="406" spans="14:16">
      <c r="N406" s="108">
        <f t="shared" si="12"/>
        <v>0</v>
      </c>
      <c r="O406" s="108" t="e">
        <f>IF(D406="X",0,IF(E406="X",0,VLOOKUP(E406,'37'!$K$3:$L$16,2,FALSE)))</f>
        <v>#N/A</v>
      </c>
      <c r="P406" s="108" t="e">
        <f t="shared" si="13"/>
        <v>#N/A</v>
      </c>
    </row>
    <row r="407" spans="14:16">
      <c r="N407" s="108">
        <f t="shared" si="12"/>
        <v>0</v>
      </c>
      <c r="O407" s="108" t="e">
        <f>IF(D407="X",0,IF(E407="X",0,VLOOKUP(E407,'37'!$K$3:$L$16,2,FALSE)))</f>
        <v>#N/A</v>
      </c>
      <c r="P407" s="108" t="e">
        <f t="shared" si="13"/>
        <v>#N/A</v>
      </c>
    </row>
    <row r="408" spans="14:16">
      <c r="N408" s="108">
        <f t="shared" si="12"/>
        <v>0</v>
      </c>
      <c r="O408" s="108" t="e">
        <f>IF(D408="X",0,IF(E408="X",0,VLOOKUP(E408,'37'!$K$3:$L$16,2,FALSE)))</f>
        <v>#N/A</v>
      </c>
      <c r="P408" s="108" t="e">
        <f t="shared" si="13"/>
        <v>#N/A</v>
      </c>
    </row>
    <row r="409" spans="14:16">
      <c r="N409" s="108">
        <f t="shared" si="12"/>
        <v>0</v>
      </c>
      <c r="O409" s="108" t="e">
        <f>IF(D409="X",0,IF(E409="X",0,VLOOKUP(E409,'37'!$K$3:$L$16,2,FALSE)))</f>
        <v>#N/A</v>
      </c>
      <c r="P409" s="108" t="e">
        <f t="shared" si="13"/>
        <v>#N/A</v>
      </c>
    </row>
    <row r="410" spans="14:16">
      <c r="N410" s="108">
        <f t="shared" si="12"/>
        <v>0</v>
      </c>
      <c r="O410" s="108" t="e">
        <f>IF(D410="X",0,IF(E410="X",0,VLOOKUP(E410,'37'!$K$3:$L$16,2,FALSE)))</f>
        <v>#N/A</v>
      </c>
      <c r="P410" s="108" t="e">
        <f t="shared" si="13"/>
        <v>#N/A</v>
      </c>
    </row>
    <row r="411" spans="14:16">
      <c r="N411" s="108">
        <f t="shared" si="12"/>
        <v>0</v>
      </c>
      <c r="O411" s="108" t="e">
        <f>IF(D411="X",0,IF(E411="X",0,VLOOKUP(E411,'37'!$K$3:$L$16,2,FALSE)))</f>
        <v>#N/A</v>
      </c>
      <c r="P411" s="108" t="e">
        <f t="shared" si="13"/>
        <v>#N/A</v>
      </c>
    </row>
    <row r="412" spans="14:16">
      <c r="N412" s="108">
        <f t="shared" si="12"/>
        <v>0</v>
      </c>
      <c r="O412" s="108" t="e">
        <f>IF(D412="X",0,IF(E412="X",0,VLOOKUP(E412,'37'!$K$3:$L$16,2,FALSE)))</f>
        <v>#N/A</v>
      </c>
      <c r="P412" s="108" t="e">
        <f t="shared" si="13"/>
        <v>#N/A</v>
      </c>
    </row>
    <row r="413" spans="14:16">
      <c r="N413" s="108">
        <f t="shared" si="12"/>
        <v>0</v>
      </c>
      <c r="O413" s="108" t="e">
        <f>IF(D413="X",0,IF(E413="X",0,VLOOKUP(E413,'37'!$K$3:$L$16,2,FALSE)))</f>
        <v>#N/A</v>
      </c>
      <c r="P413" s="108" t="e">
        <f t="shared" si="13"/>
        <v>#N/A</v>
      </c>
    </row>
    <row r="414" spans="14:16">
      <c r="N414" s="108">
        <f t="shared" si="12"/>
        <v>0</v>
      </c>
      <c r="O414" s="108" t="e">
        <f>IF(D414="X",0,IF(E414="X",0,VLOOKUP(E414,'37'!$K$3:$L$16,2,FALSE)))</f>
        <v>#N/A</v>
      </c>
      <c r="P414" s="108" t="e">
        <f t="shared" si="13"/>
        <v>#N/A</v>
      </c>
    </row>
    <row r="415" spans="14:16">
      <c r="N415" s="108">
        <f t="shared" si="12"/>
        <v>0</v>
      </c>
      <c r="O415" s="108" t="e">
        <f>IF(D415="X",0,IF(E415="X",0,VLOOKUP(E415,'37'!$K$3:$L$16,2,FALSE)))</f>
        <v>#N/A</v>
      </c>
      <c r="P415" s="108" t="e">
        <f t="shared" si="13"/>
        <v>#N/A</v>
      </c>
    </row>
    <row r="416" spans="14:16">
      <c r="N416" s="108">
        <f t="shared" si="12"/>
        <v>0</v>
      </c>
      <c r="O416" s="108" t="e">
        <f>IF(D416="X",0,IF(E416="X",0,VLOOKUP(E416,'37'!$K$3:$L$16,2,FALSE)))</f>
        <v>#N/A</v>
      </c>
      <c r="P416" s="108" t="e">
        <f t="shared" si="13"/>
        <v>#N/A</v>
      </c>
    </row>
    <row r="417" spans="14:16">
      <c r="N417" s="108">
        <f t="shared" si="12"/>
        <v>0</v>
      </c>
      <c r="O417" s="108" t="e">
        <f>IF(D417="X",0,IF(E417="X",0,VLOOKUP(E417,'37'!$K$3:$L$16,2,FALSE)))</f>
        <v>#N/A</v>
      </c>
      <c r="P417" s="108" t="e">
        <f t="shared" si="13"/>
        <v>#N/A</v>
      </c>
    </row>
    <row r="418" spans="14:16">
      <c r="N418" s="108">
        <f t="shared" si="12"/>
        <v>0</v>
      </c>
      <c r="O418" s="108" t="e">
        <f>IF(D418="X",0,IF(E418="X",0,VLOOKUP(E418,'37'!$K$3:$L$16,2,FALSE)))</f>
        <v>#N/A</v>
      </c>
      <c r="P418" s="108" t="e">
        <f t="shared" si="13"/>
        <v>#N/A</v>
      </c>
    </row>
    <row r="419" spans="14:16">
      <c r="N419" s="108">
        <f t="shared" si="12"/>
        <v>0</v>
      </c>
      <c r="O419" s="108" t="e">
        <f>IF(D419="X",0,IF(E419="X",0,VLOOKUP(E419,'37'!$K$3:$L$16,2,FALSE)))</f>
        <v>#N/A</v>
      </c>
      <c r="P419" s="108" t="e">
        <f t="shared" si="13"/>
        <v>#N/A</v>
      </c>
    </row>
    <row r="420" spans="14:16">
      <c r="N420" s="108">
        <f t="shared" si="12"/>
        <v>0</v>
      </c>
      <c r="O420" s="108" t="e">
        <f>IF(D420="X",0,IF(E420="X",0,VLOOKUP(E420,'37'!$K$3:$L$16,2,FALSE)))</f>
        <v>#N/A</v>
      </c>
      <c r="P420" s="108" t="e">
        <f t="shared" si="13"/>
        <v>#N/A</v>
      </c>
    </row>
    <row r="421" spans="14:16">
      <c r="N421" s="108">
        <f t="shared" si="12"/>
        <v>0</v>
      </c>
      <c r="O421" s="108" t="e">
        <f>IF(D421="X",0,IF(E421="X",0,VLOOKUP(E421,'37'!$K$3:$L$16,2,FALSE)))</f>
        <v>#N/A</v>
      </c>
      <c r="P421" s="108" t="e">
        <f t="shared" si="13"/>
        <v>#N/A</v>
      </c>
    </row>
    <row r="422" spans="14:16">
      <c r="N422" s="108">
        <f t="shared" si="12"/>
        <v>0</v>
      </c>
      <c r="O422" s="108" t="e">
        <f>IF(D422="X",0,IF(E422="X",0,VLOOKUP(E422,'37'!$K$3:$L$16,2,FALSE)))</f>
        <v>#N/A</v>
      </c>
      <c r="P422" s="108" t="e">
        <f t="shared" si="13"/>
        <v>#N/A</v>
      </c>
    </row>
    <row r="423" spans="14:16">
      <c r="N423" s="108">
        <f t="shared" si="12"/>
        <v>0</v>
      </c>
      <c r="O423" s="108" t="e">
        <f>IF(D423="X",0,IF(E423="X",0,VLOOKUP(E423,'37'!$K$3:$L$16,2,FALSE)))</f>
        <v>#N/A</v>
      </c>
      <c r="P423" s="108" t="e">
        <f t="shared" si="13"/>
        <v>#N/A</v>
      </c>
    </row>
    <row r="424" spans="14:16">
      <c r="N424" s="108">
        <f t="shared" si="12"/>
        <v>0</v>
      </c>
      <c r="O424" s="108" t="e">
        <f>IF(D424="X",0,IF(E424="X",0,VLOOKUP(E424,'37'!$K$3:$L$16,2,FALSE)))</f>
        <v>#N/A</v>
      </c>
      <c r="P424" s="108" t="e">
        <f t="shared" si="13"/>
        <v>#N/A</v>
      </c>
    </row>
    <row r="425" spans="14:16">
      <c r="N425" s="108">
        <f t="shared" si="12"/>
        <v>0</v>
      </c>
      <c r="O425" s="108" t="e">
        <f>IF(D425="X",0,IF(E425="X",0,VLOOKUP(E425,'37'!$K$3:$L$16,2,FALSE)))</f>
        <v>#N/A</v>
      </c>
      <c r="P425" s="108" t="e">
        <f t="shared" si="13"/>
        <v>#N/A</v>
      </c>
    </row>
    <row r="426" spans="14:16">
      <c r="N426" s="108">
        <f t="shared" si="12"/>
        <v>0</v>
      </c>
      <c r="O426" s="108" t="e">
        <f>IF(D426="X",0,IF(E426="X",0,VLOOKUP(E426,'37'!$K$3:$L$16,2,FALSE)))</f>
        <v>#N/A</v>
      </c>
      <c r="P426" s="108" t="e">
        <f t="shared" si="13"/>
        <v>#N/A</v>
      </c>
    </row>
    <row r="427" spans="14:16">
      <c r="N427" s="108">
        <f t="shared" si="12"/>
        <v>0</v>
      </c>
      <c r="O427" s="108" t="e">
        <f>IF(D427="X",0,IF(E427="X",0,VLOOKUP(E427,'37'!$K$3:$L$16,2,FALSE)))</f>
        <v>#N/A</v>
      </c>
      <c r="P427" s="108" t="e">
        <f t="shared" si="13"/>
        <v>#N/A</v>
      </c>
    </row>
    <row r="428" spans="14:16">
      <c r="N428" s="108">
        <f t="shared" si="12"/>
        <v>0</v>
      </c>
      <c r="O428" s="108" t="e">
        <f>IF(D428="X",0,IF(E428="X",0,VLOOKUP(E428,'37'!$K$3:$L$16,2,FALSE)))</f>
        <v>#N/A</v>
      </c>
      <c r="P428" s="108" t="e">
        <f t="shared" si="13"/>
        <v>#N/A</v>
      </c>
    </row>
    <row r="429" spans="14:16">
      <c r="N429" s="108">
        <f t="shared" si="12"/>
        <v>0</v>
      </c>
      <c r="O429" s="108" t="e">
        <f>IF(D429="X",0,IF(E429="X",0,VLOOKUP(E429,'37'!$K$3:$L$16,2,FALSE)))</f>
        <v>#N/A</v>
      </c>
      <c r="P429" s="108" t="e">
        <f t="shared" si="13"/>
        <v>#N/A</v>
      </c>
    </row>
    <row r="430" spans="14:16">
      <c r="N430" s="108">
        <f t="shared" si="12"/>
        <v>0</v>
      </c>
      <c r="O430" s="108" t="e">
        <f>IF(D430="X",0,IF(E430="X",0,VLOOKUP(E430,'37'!$K$3:$L$16,2,FALSE)))</f>
        <v>#N/A</v>
      </c>
      <c r="P430" s="108" t="e">
        <f t="shared" si="13"/>
        <v>#N/A</v>
      </c>
    </row>
    <row r="431" spans="14:16">
      <c r="N431" s="108">
        <f t="shared" si="12"/>
        <v>0</v>
      </c>
      <c r="O431" s="108" t="e">
        <f>IF(D431="X",0,IF(E431="X",0,VLOOKUP(E431,'37'!$K$3:$L$16,2,FALSE)))</f>
        <v>#N/A</v>
      </c>
      <c r="P431" s="108" t="e">
        <f t="shared" si="13"/>
        <v>#N/A</v>
      </c>
    </row>
    <row r="432" spans="14:16">
      <c r="N432" s="108">
        <f t="shared" si="12"/>
        <v>0</v>
      </c>
      <c r="O432" s="108" t="e">
        <f>IF(D432="X",0,IF(E432="X",0,VLOOKUP(E432,'37'!$K$3:$L$16,2,FALSE)))</f>
        <v>#N/A</v>
      </c>
      <c r="P432" s="108" t="e">
        <f t="shared" si="13"/>
        <v>#N/A</v>
      </c>
    </row>
    <row r="433" spans="14:16">
      <c r="N433" s="108">
        <f t="shared" si="12"/>
        <v>0</v>
      </c>
      <c r="O433" s="108" t="e">
        <f>IF(D433="X",0,IF(E433="X",0,VLOOKUP(E433,'37'!$K$3:$L$16,2,FALSE)))</f>
        <v>#N/A</v>
      </c>
      <c r="P433" s="108" t="e">
        <f t="shared" si="13"/>
        <v>#N/A</v>
      </c>
    </row>
    <row r="434" spans="14:16">
      <c r="N434" s="108">
        <f t="shared" si="12"/>
        <v>0</v>
      </c>
      <c r="O434" s="108" t="e">
        <f>IF(D434="X",0,IF(E434="X",0,VLOOKUP(E434,'37'!$K$3:$L$16,2,FALSE)))</f>
        <v>#N/A</v>
      </c>
      <c r="P434" s="108" t="e">
        <f t="shared" si="13"/>
        <v>#N/A</v>
      </c>
    </row>
    <row r="435" spans="14:16">
      <c r="N435" s="108">
        <f t="shared" si="12"/>
        <v>0</v>
      </c>
      <c r="O435" s="108" t="e">
        <f>IF(D435="X",0,IF(E435="X",0,VLOOKUP(E435,'37'!$K$3:$L$16,2,FALSE)))</f>
        <v>#N/A</v>
      </c>
      <c r="P435" s="108" t="e">
        <f t="shared" si="13"/>
        <v>#N/A</v>
      </c>
    </row>
    <row r="436" spans="14:16">
      <c r="N436" s="108">
        <f t="shared" si="12"/>
        <v>0</v>
      </c>
      <c r="O436" s="108" t="e">
        <f>IF(D436="X",0,IF(E436="X",0,VLOOKUP(E436,'37'!$K$3:$L$16,2,FALSE)))</f>
        <v>#N/A</v>
      </c>
      <c r="P436" s="108" t="e">
        <f t="shared" si="13"/>
        <v>#N/A</v>
      </c>
    </row>
    <row r="437" spans="14:16">
      <c r="N437" s="108">
        <f t="shared" si="12"/>
        <v>0</v>
      </c>
      <c r="O437" s="108" t="e">
        <f>IF(D437="X",0,IF(E437="X",0,VLOOKUP(E437,'37'!$K$3:$L$16,2,FALSE)))</f>
        <v>#N/A</v>
      </c>
      <c r="P437" s="108" t="e">
        <f t="shared" si="13"/>
        <v>#N/A</v>
      </c>
    </row>
    <row r="438" spans="14:16">
      <c r="N438" s="108">
        <f t="shared" si="12"/>
        <v>0</v>
      </c>
      <c r="O438" s="108" t="e">
        <f>IF(D438="X",0,IF(E438="X",0,VLOOKUP(E438,'37'!$K$3:$L$16,2,FALSE)))</f>
        <v>#N/A</v>
      </c>
      <c r="P438" s="108" t="e">
        <f t="shared" si="13"/>
        <v>#N/A</v>
      </c>
    </row>
    <row r="439" spans="14:16">
      <c r="N439" s="108">
        <f t="shared" si="12"/>
        <v>0</v>
      </c>
      <c r="O439" s="108" t="e">
        <f>IF(D439="X",0,IF(E439="X",0,VLOOKUP(E439,'37'!$K$3:$L$16,2,FALSE)))</f>
        <v>#N/A</v>
      </c>
      <c r="P439" s="108" t="e">
        <f t="shared" si="13"/>
        <v>#N/A</v>
      </c>
    </row>
    <row r="440" spans="14:16">
      <c r="N440" s="108">
        <f t="shared" si="12"/>
        <v>0</v>
      </c>
      <c r="O440" s="108" t="e">
        <f>IF(D440="X",0,IF(E440="X",0,VLOOKUP(E440,'37'!$K$3:$L$16,2,FALSE)))</f>
        <v>#N/A</v>
      </c>
      <c r="P440" s="108" t="e">
        <f t="shared" si="13"/>
        <v>#N/A</v>
      </c>
    </row>
    <row r="441" spans="14:16">
      <c r="N441" s="108">
        <f t="shared" si="12"/>
        <v>0</v>
      </c>
      <c r="O441" s="108" t="e">
        <f>IF(D441="X",0,IF(E441="X",0,VLOOKUP(E441,'37'!$K$3:$L$16,2,FALSE)))</f>
        <v>#N/A</v>
      </c>
      <c r="P441" s="108" t="e">
        <f t="shared" si="13"/>
        <v>#N/A</v>
      </c>
    </row>
    <row r="442" spans="14:16">
      <c r="N442" s="108">
        <f t="shared" si="12"/>
        <v>0</v>
      </c>
      <c r="O442" s="108" t="e">
        <f>IF(D442="X",0,IF(E442="X",0,VLOOKUP(E442,'37'!$K$3:$L$16,2,FALSE)))</f>
        <v>#N/A</v>
      </c>
      <c r="P442" s="108" t="e">
        <f t="shared" si="13"/>
        <v>#N/A</v>
      </c>
    </row>
    <row r="443" spans="14:16">
      <c r="N443" s="108">
        <f t="shared" si="12"/>
        <v>0</v>
      </c>
      <c r="O443" s="108" t="e">
        <f>IF(D443="X",0,IF(E443="X",0,VLOOKUP(E443,'37'!$K$3:$L$16,2,FALSE)))</f>
        <v>#N/A</v>
      </c>
      <c r="P443" s="108" t="e">
        <f t="shared" si="13"/>
        <v>#N/A</v>
      </c>
    </row>
    <row r="444" spans="14:16">
      <c r="N444" s="108">
        <f t="shared" si="12"/>
        <v>0</v>
      </c>
      <c r="O444" s="108" t="e">
        <f>IF(D444="X",0,IF(E444="X",0,VLOOKUP(E444,'37'!$K$3:$L$16,2,FALSE)))</f>
        <v>#N/A</v>
      </c>
      <c r="P444" s="108" t="e">
        <f t="shared" si="13"/>
        <v>#N/A</v>
      </c>
    </row>
    <row r="445" spans="14:16">
      <c r="N445" s="108">
        <f t="shared" si="12"/>
        <v>0</v>
      </c>
      <c r="O445" s="108" t="e">
        <f>IF(D445="X",0,IF(E445="X",0,VLOOKUP(E445,'37'!$K$3:$L$16,2,FALSE)))</f>
        <v>#N/A</v>
      </c>
      <c r="P445" s="108" t="e">
        <f t="shared" si="13"/>
        <v>#N/A</v>
      </c>
    </row>
    <row r="446" spans="14:16">
      <c r="N446" s="108">
        <f t="shared" si="12"/>
        <v>0</v>
      </c>
      <c r="O446" s="108" t="e">
        <f>IF(D446="X",0,IF(E446="X",0,VLOOKUP(E446,'37'!$K$3:$L$16,2,FALSE)))</f>
        <v>#N/A</v>
      </c>
      <c r="P446" s="108" t="e">
        <f t="shared" si="13"/>
        <v>#N/A</v>
      </c>
    </row>
    <row r="447" spans="14:16">
      <c r="N447" s="108">
        <f t="shared" si="12"/>
        <v>0</v>
      </c>
      <c r="O447" s="108" t="e">
        <f>IF(D447="X",0,IF(E447="X",0,VLOOKUP(E447,'37'!$K$3:$L$16,2,FALSE)))</f>
        <v>#N/A</v>
      </c>
      <c r="P447" s="108" t="e">
        <f t="shared" si="13"/>
        <v>#N/A</v>
      </c>
    </row>
    <row r="448" spans="14:16">
      <c r="N448" s="108">
        <f t="shared" si="12"/>
        <v>0</v>
      </c>
      <c r="O448" s="108" t="e">
        <f>IF(D448="X",0,IF(E448="X",0,VLOOKUP(E448,'37'!$K$3:$L$16,2,FALSE)))</f>
        <v>#N/A</v>
      </c>
      <c r="P448" s="108" t="e">
        <f t="shared" si="13"/>
        <v>#N/A</v>
      </c>
    </row>
    <row r="449" spans="14:16">
      <c r="N449" s="108">
        <f t="shared" si="12"/>
        <v>0</v>
      </c>
      <c r="O449" s="108" t="e">
        <f>IF(D449="X",0,IF(E449="X",0,VLOOKUP(E449,'37'!$K$3:$L$16,2,FALSE)))</f>
        <v>#N/A</v>
      </c>
      <c r="P449" s="108" t="e">
        <f t="shared" si="13"/>
        <v>#N/A</v>
      </c>
    </row>
    <row r="450" spans="14:16">
      <c r="N450" s="108">
        <f t="shared" si="12"/>
        <v>0</v>
      </c>
      <c r="O450" s="108" t="e">
        <f>IF(D450="X",0,IF(E450="X",0,VLOOKUP(E450,'37'!$K$3:$L$16,2,FALSE)))</f>
        <v>#N/A</v>
      </c>
      <c r="P450" s="108" t="e">
        <f t="shared" si="13"/>
        <v>#N/A</v>
      </c>
    </row>
    <row r="451" spans="14:16">
      <c r="N451" s="108">
        <f t="shared" si="12"/>
        <v>0</v>
      </c>
      <c r="O451" s="108" t="e">
        <f>IF(D451="X",0,IF(E451="X",0,VLOOKUP(E451,'37'!$K$3:$L$16,2,FALSE)))</f>
        <v>#N/A</v>
      </c>
      <c r="P451" s="108" t="e">
        <f t="shared" si="13"/>
        <v>#N/A</v>
      </c>
    </row>
    <row r="452" spans="14:16">
      <c r="N452" s="108">
        <f t="shared" ref="N452:N494" si="14">SUM(F452:M452)</f>
        <v>0</v>
      </c>
      <c r="O452" s="108" t="e">
        <f>IF(D452="X",0,IF(E452="X",0,VLOOKUP(E452,'37'!$K$3:$L$16,2,FALSE)))</f>
        <v>#N/A</v>
      </c>
      <c r="P452" s="108" t="e">
        <f t="shared" ref="P452:P494" si="15">N452*O452</f>
        <v>#N/A</v>
      </c>
    </row>
    <row r="453" spans="14:16">
      <c r="N453" s="108">
        <f t="shared" si="14"/>
        <v>0</v>
      </c>
      <c r="O453" s="108" t="e">
        <f>IF(D453="X",0,IF(E453="X",0,VLOOKUP(E453,'37'!$K$3:$L$16,2,FALSE)))</f>
        <v>#N/A</v>
      </c>
      <c r="P453" s="108" t="e">
        <f t="shared" si="15"/>
        <v>#N/A</v>
      </c>
    </row>
    <row r="454" spans="14:16">
      <c r="N454" s="108">
        <f t="shared" si="14"/>
        <v>0</v>
      </c>
      <c r="O454" s="108" t="e">
        <f>IF(D454="X",0,IF(E454="X",0,VLOOKUP(E454,'37'!$K$3:$L$16,2,FALSE)))</f>
        <v>#N/A</v>
      </c>
      <c r="P454" s="108" t="e">
        <f t="shared" si="15"/>
        <v>#N/A</v>
      </c>
    </row>
    <row r="455" spans="14:16">
      <c r="N455" s="108">
        <f t="shared" si="14"/>
        <v>0</v>
      </c>
      <c r="O455" s="108" t="e">
        <f>IF(D455="X",0,IF(E455="X",0,VLOOKUP(E455,'37'!$K$3:$L$16,2,FALSE)))</f>
        <v>#N/A</v>
      </c>
      <c r="P455" s="108" t="e">
        <f t="shared" si="15"/>
        <v>#N/A</v>
      </c>
    </row>
    <row r="456" spans="14:16">
      <c r="N456" s="108">
        <f t="shared" si="14"/>
        <v>0</v>
      </c>
      <c r="O456" s="108" t="e">
        <f>IF(D456="X",0,IF(E456="X",0,VLOOKUP(E456,'37'!$K$3:$L$16,2,FALSE)))</f>
        <v>#N/A</v>
      </c>
      <c r="P456" s="108" t="e">
        <f t="shared" si="15"/>
        <v>#N/A</v>
      </c>
    </row>
    <row r="457" spans="14:16">
      <c r="N457" s="108">
        <f t="shared" si="14"/>
        <v>0</v>
      </c>
      <c r="O457" s="108" t="e">
        <f>IF(D457="X",0,IF(E457="X",0,VLOOKUP(E457,'37'!$K$3:$L$16,2,FALSE)))</f>
        <v>#N/A</v>
      </c>
      <c r="P457" s="108" t="e">
        <f t="shared" si="15"/>
        <v>#N/A</v>
      </c>
    </row>
    <row r="458" spans="14:16">
      <c r="N458" s="108">
        <f t="shared" si="14"/>
        <v>0</v>
      </c>
      <c r="O458" s="108" t="e">
        <f>IF(D458="X",0,IF(E458="X",0,VLOOKUP(E458,'37'!$K$3:$L$16,2,FALSE)))</f>
        <v>#N/A</v>
      </c>
      <c r="P458" s="108" t="e">
        <f t="shared" si="15"/>
        <v>#N/A</v>
      </c>
    </row>
    <row r="459" spans="14:16">
      <c r="N459" s="108">
        <f t="shared" si="14"/>
        <v>0</v>
      </c>
      <c r="O459" s="108" t="e">
        <f>IF(D459="X",0,IF(E459="X",0,VLOOKUP(E459,'37'!$K$3:$L$16,2,FALSE)))</f>
        <v>#N/A</v>
      </c>
      <c r="P459" s="108" t="e">
        <f t="shared" si="15"/>
        <v>#N/A</v>
      </c>
    </row>
    <row r="460" spans="14:16">
      <c r="N460" s="108">
        <f t="shared" si="14"/>
        <v>0</v>
      </c>
      <c r="O460" s="108" t="e">
        <f>IF(D460="X",0,IF(E460="X",0,VLOOKUP(E460,'37'!$K$3:$L$16,2,FALSE)))</f>
        <v>#N/A</v>
      </c>
      <c r="P460" s="108" t="e">
        <f t="shared" si="15"/>
        <v>#N/A</v>
      </c>
    </row>
    <row r="461" spans="14:16">
      <c r="N461" s="108">
        <f t="shared" si="14"/>
        <v>0</v>
      </c>
      <c r="O461" s="108" t="e">
        <f>IF(D461="X",0,IF(E461="X",0,VLOOKUP(E461,'37'!$K$3:$L$16,2,FALSE)))</f>
        <v>#N/A</v>
      </c>
      <c r="P461" s="108" t="e">
        <f t="shared" si="15"/>
        <v>#N/A</v>
      </c>
    </row>
    <row r="462" spans="14:16">
      <c r="N462" s="108">
        <f t="shared" si="14"/>
        <v>0</v>
      </c>
      <c r="O462" s="108" t="e">
        <f>IF(D462="X",0,IF(E462="X",0,VLOOKUP(E462,'37'!$K$3:$L$16,2,FALSE)))</f>
        <v>#N/A</v>
      </c>
      <c r="P462" s="108" t="e">
        <f t="shared" si="15"/>
        <v>#N/A</v>
      </c>
    </row>
    <row r="463" spans="14:16">
      <c r="N463" s="108">
        <f t="shared" si="14"/>
        <v>0</v>
      </c>
      <c r="O463" s="108" t="e">
        <f>IF(D463="X",0,IF(E463="X",0,VLOOKUP(E463,'37'!$K$3:$L$16,2,FALSE)))</f>
        <v>#N/A</v>
      </c>
      <c r="P463" s="108" t="e">
        <f t="shared" si="15"/>
        <v>#N/A</v>
      </c>
    </row>
    <row r="464" spans="14:16">
      <c r="N464" s="108">
        <f t="shared" si="14"/>
        <v>0</v>
      </c>
      <c r="O464" s="108" t="e">
        <f>IF(D464="X",0,IF(E464="X",0,VLOOKUP(E464,'37'!$K$3:$L$16,2,FALSE)))</f>
        <v>#N/A</v>
      </c>
      <c r="P464" s="108" t="e">
        <f t="shared" si="15"/>
        <v>#N/A</v>
      </c>
    </row>
    <row r="465" spans="14:16">
      <c r="N465" s="108">
        <f t="shared" si="14"/>
        <v>0</v>
      </c>
      <c r="O465" s="108" t="e">
        <f>IF(D465="X",0,IF(E465="X",0,VLOOKUP(E465,'37'!$K$3:$L$16,2,FALSE)))</f>
        <v>#N/A</v>
      </c>
      <c r="P465" s="108" t="e">
        <f t="shared" si="15"/>
        <v>#N/A</v>
      </c>
    </row>
    <row r="466" spans="14:16">
      <c r="N466" s="108">
        <f t="shared" si="14"/>
        <v>0</v>
      </c>
      <c r="O466" s="108" t="e">
        <f>IF(D466="X",0,IF(E466="X",0,VLOOKUP(E466,'37'!$K$3:$L$16,2,FALSE)))</f>
        <v>#N/A</v>
      </c>
      <c r="P466" s="108" t="e">
        <f t="shared" si="15"/>
        <v>#N/A</v>
      </c>
    </row>
    <row r="467" spans="14:16">
      <c r="N467" s="108">
        <f t="shared" si="14"/>
        <v>0</v>
      </c>
      <c r="O467" s="108" t="e">
        <f>IF(D467="X",0,IF(E467="X",0,VLOOKUP(E467,'37'!$K$3:$L$16,2,FALSE)))</f>
        <v>#N/A</v>
      </c>
      <c r="P467" s="108" t="e">
        <f t="shared" si="15"/>
        <v>#N/A</v>
      </c>
    </row>
    <row r="468" spans="14:16">
      <c r="N468" s="108">
        <f t="shared" si="14"/>
        <v>0</v>
      </c>
      <c r="O468" s="108" t="e">
        <f>IF(D468="X",0,IF(E468="X",0,VLOOKUP(E468,'37'!$K$3:$L$16,2,FALSE)))</f>
        <v>#N/A</v>
      </c>
      <c r="P468" s="108" t="e">
        <f t="shared" si="15"/>
        <v>#N/A</v>
      </c>
    </row>
    <row r="469" spans="14:16">
      <c r="N469" s="108">
        <f t="shared" si="14"/>
        <v>0</v>
      </c>
      <c r="O469" s="108" t="e">
        <f>IF(D469="X",0,IF(E469="X",0,VLOOKUP(E469,'37'!$K$3:$L$16,2,FALSE)))</f>
        <v>#N/A</v>
      </c>
      <c r="P469" s="108" t="e">
        <f t="shared" si="15"/>
        <v>#N/A</v>
      </c>
    </row>
    <row r="470" spans="14:16">
      <c r="N470" s="108">
        <f t="shared" si="14"/>
        <v>0</v>
      </c>
      <c r="O470" s="108" t="e">
        <f>IF(D470="X",0,IF(E470="X",0,VLOOKUP(E470,'37'!$K$3:$L$16,2,FALSE)))</f>
        <v>#N/A</v>
      </c>
      <c r="P470" s="108" t="e">
        <f t="shared" si="15"/>
        <v>#N/A</v>
      </c>
    </row>
    <row r="471" spans="14:16">
      <c r="N471" s="108">
        <f t="shared" si="14"/>
        <v>0</v>
      </c>
      <c r="O471" s="108" t="e">
        <f>IF(D471="X",0,IF(E471="X",0,VLOOKUP(E471,'37'!$K$3:$L$16,2,FALSE)))</f>
        <v>#N/A</v>
      </c>
      <c r="P471" s="108" t="e">
        <f t="shared" si="15"/>
        <v>#N/A</v>
      </c>
    </row>
    <row r="472" spans="14:16">
      <c r="N472" s="108">
        <f t="shared" si="14"/>
        <v>0</v>
      </c>
      <c r="O472" s="108" t="e">
        <f>IF(D472="X",0,IF(E472="X",0,VLOOKUP(E472,'37'!$K$3:$L$16,2,FALSE)))</f>
        <v>#N/A</v>
      </c>
      <c r="P472" s="108" t="e">
        <f t="shared" si="15"/>
        <v>#N/A</v>
      </c>
    </row>
    <row r="473" spans="14:16">
      <c r="N473" s="108">
        <f t="shared" si="14"/>
        <v>0</v>
      </c>
      <c r="O473" s="108" t="e">
        <f>IF(D473="X",0,IF(E473="X",0,VLOOKUP(E473,'37'!$K$3:$L$16,2,FALSE)))</f>
        <v>#N/A</v>
      </c>
      <c r="P473" s="108" t="e">
        <f t="shared" si="15"/>
        <v>#N/A</v>
      </c>
    </row>
    <row r="474" spans="14:16">
      <c r="N474" s="108">
        <f t="shared" si="14"/>
        <v>0</v>
      </c>
      <c r="O474" s="108" t="e">
        <f>IF(D474="X",0,IF(E474="X",0,VLOOKUP(E474,'37'!$K$3:$L$16,2,FALSE)))</f>
        <v>#N/A</v>
      </c>
      <c r="P474" s="108" t="e">
        <f t="shared" si="15"/>
        <v>#N/A</v>
      </c>
    </row>
    <row r="475" spans="14:16">
      <c r="N475" s="108">
        <f t="shared" si="14"/>
        <v>0</v>
      </c>
      <c r="O475" s="108" t="e">
        <f>IF(D475="X",0,IF(E475="X",0,VLOOKUP(E475,'37'!$K$3:$L$16,2,FALSE)))</f>
        <v>#N/A</v>
      </c>
      <c r="P475" s="108" t="e">
        <f t="shared" si="15"/>
        <v>#N/A</v>
      </c>
    </row>
    <row r="476" spans="14:16">
      <c r="N476" s="108">
        <f t="shared" si="14"/>
        <v>0</v>
      </c>
      <c r="O476" s="108" t="e">
        <f>IF(D476="X",0,IF(E476="X",0,VLOOKUP(E476,'37'!$K$3:$L$16,2,FALSE)))</f>
        <v>#N/A</v>
      </c>
      <c r="P476" s="108" t="e">
        <f t="shared" si="15"/>
        <v>#N/A</v>
      </c>
    </row>
    <row r="477" spans="14:16">
      <c r="N477" s="108">
        <f t="shared" si="14"/>
        <v>0</v>
      </c>
      <c r="O477" s="108" t="e">
        <f>IF(D477="X",0,IF(E477="X",0,VLOOKUP(E477,'37'!$K$3:$L$16,2,FALSE)))</f>
        <v>#N/A</v>
      </c>
      <c r="P477" s="108" t="e">
        <f t="shared" si="15"/>
        <v>#N/A</v>
      </c>
    </row>
    <row r="478" spans="14:16">
      <c r="N478" s="108">
        <f t="shared" si="14"/>
        <v>0</v>
      </c>
      <c r="O478" s="108" t="e">
        <f>IF(D478="X",0,IF(E478="X",0,VLOOKUP(E478,'37'!$K$3:$L$16,2,FALSE)))</f>
        <v>#N/A</v>
      </c>
      <c r="P478" s="108" t="e">
        <f t="shared" si="15"/>
        <v>#N/A</v>
      </c>
    </row>
    <row r="479" spans="14:16">
      <c r="N479" s="108">
        <f t="shared" si="14"/>
        <v>0</v>
      </c>
      <c r="O479" s="108" t="e">
        <f>IF(D479="X",0,IF(E479="X",0,VLOOKUP(E479,'37'!$K$3:$L$16,2,FALSE)))</f>
        <v>#N/A</v>
      </c>
      <c r="P479" s="108" t="e">
        <f t="shared" si="15"/>
        <v>#N/A</v>
      </c>
    </row>
    <row r="480" spans="14:16">
      <c r="N480" s="108">
        <f t="shared" si="14"/>
        <v>0</v>
      </c>
      <c r="O480" s="108" t="e">
        <f>IF(D480="X",0,IF(E480="X",0,VLOOKUP(E480,'37'!$K$3:$L$16,2,FALSE)))</f>
        <v>#N/A</v>
      </c>
      <c r="P480" s="108" t="e">
        <f t="shared" si="15"/>
        <v>#N/A</v>
      </c>
    </row>
    <row r="481" spans="3:23">
      <c r="N481" s="108">
        <f t="shared" si="14"/>
        <v>0</v>
      </c>
      <c r="O481" s="108" t="e">
        <f>IF(D481="X",0,IF(E481="X",0,VLOOKUP(E481,'37'!$K$3:$L$16,2,FALSE)))</f>
        <v>#N/A</v>
      </c>
      <c r="P481" s="108" t="e">
        <f t="shared" si="15"/>
        <v>#N/A</v>
      </c>
    </row>
    <row r="482" spans="3:23">
      <c r="N482" s="108">
        <f t="shared" si="14"/>
        <v>0</v>
      </c>
      <c r="O482" s="108" t="e">
        <f>IF(D482="X",0,IF(E482="X",0,VLOOKUP(E482,'37'!$K$3:$L$16,2,FALSE)))</f>
        <v>#N/A</v>
      </c>
      <c r="P482" s="108" t="e">
        <f t="shared" si="15"/>
        <v>#N/A</v>
      </c>
    </row>
    <row r="483" spans="3:23">
      <c r="N483" s="108">
        <f t="shared" si="14"/>
        <v>0</v>
      </c>
      <c r="O483" s="108" t="e">
        <f>IF(D483="X",0,IF(E483="X",0,VLOOKUP(E483,'37'!$K$3:$L$16,2,FALSE)))</f>
        <v>#N/A</v>
      </c>
      <c r="P483" s="108" t="e">
        <f t="shared" si="15"/>
        <v>#N/A</v>
      </c>
    </row>
    <row r="484" spans="3:23">
      <c r="N484" s="108">
        <f t="shared" si="14"/>
        <v>0</v>
      </c>
      <c r="O484" s="108" t="e">
        <f>IF(D484="X",0,IF(E484="X",0,VLOOKUP(E484,'37'!$K$3:$L$16,2,FALSE)))</f>
        <v>#N/A</v>
      </c>
      <c r="P484" s="108" t="e">
        <f t="shared" si="15"/>
        <v>#N/A</v>
      </c>
    </row>
    <row r="485" spans="3:23">
      <c r="N485" s="108">
        <f t="shared" si="14"/>
        <v>0</v>
      </c>
      <c r="O485" s="108" t="e">
        <f>IF(D485="X",0,IF(E485="X",0,VLOOKUP(E485,'37'!$K$3:$L$16,2,FALSE)))</f>
        <v>#N/A</v>
      </c>
      <c r="P485" s="108" t="e">
        <f t="shared" si="15"/>
        <v>#N/A</v>
      </c>
    </row>
    <row r="486" spans="3:23">
      <c r="N486" s="108">
        <f t="shared" si="14"/>
        <v>0</v>
      </c>
      <c r="O486" s="108" t="e">
        <f>IF(D486="X",0,IF(E486="X",0,VLOOKUP(E486,'37'!$K$3:$L$16,2,FALSE)))</f>
        <v>#N/A</v>
      </c>
      <c r="P486" s="108" t="e">
        <f t="shared" si="15"/>
        <v>#N/A</v>
      </c>
    </row>
    <row r="487" spans="3:23">
      <c r="N487" s="108">
        <f t="shared" si="14"/>
        <v>0</v>
      </c>
      <c r="O487" s="108" t="e">
        <f>IF(D487="X",0,IF(E487="X",0,VLOOKUP(E487,'37'!$K$3:$L$16,2,FALSE)))</f>
        <v>#N/A</v>
      </c>
      <c r="P487" s="108" t="e">
        <f t="shared" si="15"/>
        <v>#N/A</v>
      </c>
    </row>
    <row r="488" spans="3:23">
      <c r="N488" s="108">
        <f t="shared" si="14"/>
        <v>0</v>
      </c>
      <c r="O488" s="108" t="e">
        <f>IF(D488="X",0,IF(E488="X",0,VLOOKUP(E488,'37'!$K$3:$L$16,2,FALSE)))</f>
        <v>#N/A</v>
      </c>
      <c r="P488" s="108" t="e">
        <f t="shared" si="15"/>
        <v>#N/A</v>
      </c>
    </row>
    <row r="489" spans="3:23">
      <c r="N489" s="108">
        <f t="shared" si="14"/>
        <v>0</v>
      </c>
      <c r="O489" s="108" t="e">
        <f>IF(D489="X",0,IF(E489="X",0,VLOOKUP(E489,'37'!$K$3:$L$16,2,FALSE)))</f>
        <v>#N/A</v>
      </c>
      <c r="P489" s="108" t="e">
        <f t="shared" si="15"/>
        <v>#N/A</v>
      </c>
    </row>
    <row r="490" spans="3:23">
      <c r="N490" s="108">
        <f t="shared" si="14"/>
        <v>0</v>
      </c>
      <c r="O490" s="108" t="e">
        <f>IF(D490="X",0,IF(E490="X",0,VLOOKUP(E490,'37'!$K$3:$L$16,2,FALSE)))</f>
        <v>#N/A</v>
      </c>
      <c r="P490" s="108" t="e">
        <f t="shared" si="15"/>
        <v>#N/A</v>
      </c>
    </row>
    <row r="491" spans="3:23">
      <c r="N491" s="108">
        <f t="shared" si="14"/>
        <v>0</v>
      </c>
      <c r="O491" s="108" t="e">
        <f>IF(D491="X",0,IF(E491="X",0,VLOOKUP(E491,'37'!$K$3:$L$16,2,FALSE)))</f>
        <v>#N/A</v>
      </c>
      <c r="P491" s="108" t="e">
        <f t="shared" si="15"/>
        <v>#N/A</v>
      </c>
    </row>
    <row r="492" spans="3:23">
      <c r="N492" s="108">
        <f t="shared" si="14"/>
        <v>0</v>
      </c>
      <c r="O492" s="108" t="e">
        <f>IF(D492="X",0,IF(E492="X",0,VLOOKUP(E492,'37'!$K$3:$L$16,2,FALSE)))</f>
        <v>#N/A</v>
      </c>
      <c r="P492" s="108" t="e">
        <f t="shared" si="15"/>
        <v>#N/A</v>
      </c>
    </row>
    <row r="493" spans="3:23">
      <c r="N493" s="108">
        <f t="shared" si="14"/>
        <v>0</v>
      </c>
      <c r="O493" s="108" t="e">
        <f>IF(D493="X",0,IF(E493="X",0,VLOOKUP(E493,'37'!$K$3:$L$16,2,FALSE)))</f>
        <v>#N/A</v>
      </c>
      <c r="P493" s="108" t="e">
        <f t="shared" si="15"/>
        <v>#N/A</v>
      </c>
    </row>
    <row r="494" spans="3:23">
      <c r="N494" s="108">
        <f t="shared" si="14"/>
        <v>0</v>
      </c>
      <c r="O494" s="108" t="e">
        <f>IF(D494="X",0,IF(E494="X",0,VLOOKUP(E494,'37'!$K$3:$L$16,2,FALSE)))</f>
        <v>#N/A</v>
      </c>
      <c r="P494" s="108" t="e">
        <f t="shared" si="15"/>
        <v>#N/A</v>
      </c>
    </row>
    <row r="495" spans="3:23" ht="15.75" thickBot="1">
      <c r="C495" s="109" t="s">
        <v>173</v>
      </c>
      <c r="D495" s="79"/>
      <c r="E495" s="79"/>
      <c r="F495" s="91">
        <f t="shared" ref="F495:M495" si="16">SUM(F4:F494)</f>
        <v>0</v>
      </c>
      <c r="G495" s="91">
        <f t="shared" si="16"/>
        <v>0</v>
      </c>
      <c r="H495" s="91">
        <f t="shared" si="16"/>
        <v>0</v>
      </c>
      <c r="I495" s="91">
        <f t="shared" si="16"/>
        <v>0</v>
      </c>
      <c r="J495" s="91">
        <f t="shared" si="16"/>
        <v>0</v>
      </c>
      <c r="K495" s="91">
        <f t="shared" si="16"/>
        <v>0</v>
      </c>
      <c r="L495" s="91">
        <f t="shared" si="16"/>
        <v>0</v>
      </c>
      <c r="M495" s="91">
        <f t="shared" si="16"/>
        <v>0</v>
      </c>
      <c r="Q495" s="79" t="s">
        <v>174</v>
      </c>
      <c r="R495" s="91">
        <f t="shared" ref="R495:W495" si="17">SUM(R4:R494)</f>
        <v>0</v>
      </c>
      <c r="S495" s="91">
        <f t="shared" si="17"/>
        <v>0</v>
      </c>
      <c r="T495" s="91">
        <f t="shared" si="17"/>
        <v>0</v>
      </c>
      <c r="U495" s="91">
        <f t="shared" si="17"/>
        <v>0</v>
      </c>
      <c r="V495" s="91">
        <f t="shared" si="17"/>
        <v>0</v>
      </c>
      <c r="W495" s="91">
        <f t="shared" si="17"/>
        <v>0</v>
      </c>
    </row>
    <row r="496" spans="3:23" ht="15.75" thickTop="1"/>
    <row r="498" spans="3:16">
      <c r="C498" s="80" t="s">
        <v>172</v>
      </c>
      <c r="F498" s="33"/>
      <c r="G498" s="33"/>
      <c r="H498" s="33"/>
      <c r="I498" s="33"/>
      <c r="J498" s="33"/>
      <c r="K498" s="33"/>
      <c r="L498" s="33"/>
      <c r="M498" s="33"/>
      <c r="N498" s="81" t="s">
        <v>186</v>
      </c>
      <c r="O498" s="33"/>
      <c r="P498" s="81" t="s">
        <v>177</v>
      </c>
    </row>
    <row r="499" spans="3:16">
      <c r="C499" s="81" t="str">
        <f>IF('37'!K3="", "Vrije categorie",'37'!K3)</f>
        <v>A</v>
      </c>
      <c r="F499" s="92" cm="1">
        <f t="array" ref="F499">SUMPRODUCT(--($E$4:$E$494=C499),--($D$4:$D$494=""),$F$4:$F$494)</f>
        <v>0</v>
      </c>
      <c r="G499" s="92" cm="1">
        <f t="array" ref="G499">SUMPRODUCT(--($E$4:$E$494=C499),--($D$4:$D$494=""),$G$4:$G$494)</f>
        <v>0</v>
      </c>
      <c r="H499" s="92" cm="1">
        <f t="array" ref="H499">SUMPRODUCT(--($E$4:$E$494=C499),--($D$4:$D$494=""),$H$4:$H$494)</f>
        <v>0</v>
      </c>
      <c r="I499" s="92" cm="1">
        <f t="array" ref="I499">SUMPRODUCT(--($E$4:$E$494=C499),--($D$4:$D$494=""),$I$4:$I$494)</f>
        <v>0</v>
      </c>
      <c r="J499" s="92" cm="1">
        <f t="array" ref="J499">SUMPRODUCT(--($E$4:$E$494=C499),--($D$4:$D$494=""),$J$4:$J$494)</f>
        <v>0</v>
      </c>
      <c r="K499" s="92" cm="1">
        <f t="array" ref="K499">SUMPRODUCT(--($E$4:$E$494=C499),--($D$4:$D$494=""),$K$4:$K$494)</f>
        <v>0</v>
      </c>
      <c r="L499" s="92" cm="1">
        <f t="array" ref="L499">SUMPRODUCT(--($E$4:$E$494=C499),--($D$4:$D$494=""),$L$4:$L$494)</f>
        <v>0</v>
      </c>
      <c r="M499" s="92" cm="1">
        <f t="array" ref="M499">SUMPRODUCT(--($E$4:$E$494=C499),--($D$4:$D$494=""),$M$4:$M$494)</f>
        <v>0</v>
      </c>
      <c r="N499" s="92">
        <f>SUM(F499:M499)</f>
        <v>0</v>
      </c>
      <c r="O499" s="81"/>
      <c r="P499" s="92" t="e" cm="1">
        <f t="array" ref="P499">SUMPRODUCT(--($E$4:$E$494=C499),--($D$4:$D$494=""),$P$4:$P$494)</f>
        <v>#N/A</v>
      </c>
    </row>
    <row r="500" spans="3:16">
      <c r="C500" s="81" t="str">
        <f>IF('37'!K4="", "Vrije categorie",'37'!K4)</f>
        <v>B</v>
      </c>
      <c r="F500" s="92" cm="1">
        <f t="array" ref="F500">SUMPRODUCT(--($E$4:$E$494=C500),--($D$4:$D$494=""),$F$4:$F$494)</f>
        <v>0</v>
      </c>
      <c r="G500" s="92" cm="1">
        <f t="array" ref="G500">SUMPRODUCT(--($E$4:$E$494=C500),--($D$4:$D$494=""),$G$4:$G$494)</f>
        <v>0</v>
      </c>
      <c r="H500" s="92" cm="1">
        <f t="array" ref="H500">SUMPRODUCT(--($E$4:$E$494=C500),--($D$4:$D$494=""),$H$4:$H$494)</f>
        <v>0</v>
      </c>
      <c r="I500" s="92" cm="1">
        <f t="array" ref="I500">SUMPRODUCT(--($E$4:$E$494=C500),--($D$4:$D$494=""),$I$4:$I$494)</f>
        <v>0</v>
      </c>
      <c r="J500" s="92" cm="1">
        <f t="array" ref="J500">SUMPRODUCT(--($E$4:$E$494=C500),--($D$4:$D$494=""),$J$4:$J$494)</f>
        <v>0</v>
      </c>
      <c r="K500" s="92" cm="1">
        <f t="array" ref="K500">SUMPRODUCT(--($E$4:$E$494=C500),--($D$4:$D$494=""),$K$4:$K$494)</f>
        <v>0</v>
      </c>
      <c r="L500" s="92" cm="1">
        <f t="array" ref="L500">SUMPRODUCT(--($E$4:$E$494=C500),--($D$4:$D$494=""),$L$4:$L$494)</f>
        <v>0</v>
      </c>
      <c r="M500" s="92" cm="1">
        <f t="array" ref="M500">SUMPRODUCT(--($E$4:$E$494=C500),--($D$4:$D$494=""),$M$4:$M$494)</f>
        <v>0</v>
      </c>
      <c r="N500" s="92">
        <f t="shared" ref="N500:N512" si="18">SUM(F500:M500)</f>
        <v>0</v>
      </c>
      <c r="O500" s="81"/>
      <c r="P500" s="92" t="e" cm="1">
        <f t="array" ref="P500">SUMPRODUCT(--($E$4:$E$494=C500),--($D$4:$D$494=""),$P$4:$P$494)</f>
        <v>#N/A</v>
      </c>
    </row>
    <row r="501" spans="3:16">
      <c r="C501" s="81" t="str">
        <f>IF('37'!K5="", "Vrije categorie",'37'!K5)</f>
        <v>C</v>
      </c>
      <c r="F501" s="92" cm="1">
        <f t="array" ref="F501">SUMPRODUCT(--($E$4:$E$494=C501),--($D$4:$D$494=""),$F$4:$F$494)</f>
        <v>0</v>
      </c>
      <c r="G501" s="92" cm="1">
        <f t="array" ref="G501">SUMPRODUCT(--($E$4:$E$494=C501),--($D$4:$D$494=""),$G$4:$G$494)</f>
        <v>0</v>
      </c>
      <c r="H501" s="92" cm="1">
        <f t="array" ref="H501">SUMPRODUCT(--($E$4:$E$494=C501),--($D$4:$D$494=""),$H$4:$H$494)</f>
        <v>0</v>
      </c>
      <c r="I501" s="92" cm="1">
        <f t="array" ref="I501">SUMPRODUCT(--($E$4:$E$494=C501),--($D$4:$D$494=""),$I$4:$I$494)</f>
        <v>0</v>
      </c>
      <c r="J501" s="92" cm="1">
        <f t="array" ref="J501">SUMPRODUCT(--($E$4:$E$494=C501),--($D$4:$D$494=""),$J$4:$J$494)</f>
        <v>0</v>
      </c>
      <c r="K501" s="92" cm="1">
        <f t="array" ref="K501">SUMPRODUCT(--($E$4:$E$494=C501),--($D$4:$D$494=""),$K$4:$K$494)</f>
        <v>0</v>
      </c>
      <c r="L501" s="92" cm="1">
        <f t="array" ref="L501">SUMPRODUCT(--($E$4:$E$494=C501),--($D$4:$D$494=""),$L$4:$L$494)</f>
        <v>0</v>
      </c>
      <c r="M501" s="92" cm="1">
        <f t="array" ref="M501">SUMPRODUCT(--($E$4:$E$494=C501),--($D$4:$D$494=""),$M$4:$M$494)</f>
        <v>0</v>
      </c>
      <c r="N501" s="92">
        <f t="shared" si="18"/>
        <v>0</v>
      </c>
      <c r="O501" s="81"/>
      <c r="P501" s="92" t="e" cm="1">
        <f t="array" ref="P501">SUMPRODUCT(--($E$4:$E$494=C501),--($D$4:$D$494=""),$P$4:$P$494)</f>
        <v>#N/A</v>
      </c>
    </row>
    <row r="502" spans="3:16">
      <c r="C502" s="81" t="str">
        <f>IF('37'!K6="", "Vrije categorie",'37'!K6)</f>
        <v>D</v>
      </c>
      <c r="F502" s="92" cm="1">
        <f t="array" ref="F502">SUMPRODUCT(--($E$4:$E$494=C502),--($D$4:$D$494=""),$F$4:$F$494)</f>
        <v>0</v>
      </c>
      <c r="G502" s="92" cm="1">
        <f t="array" ref="G502">SUMPRODUCT(--($E$4:$E$494=C502),--($D$4:$D$494=""),$G$4:$G$494)</f>
        <v>0</v>
      </c>
      <c r="H502" s="92" cm="1">
        <f t="array" ref="H502">SUMPRODUCT(--($E$4:$E$494=C502),--($D$4:$D$494=""),$H$4:$H$494)</f>
        <v>0</v>
      </c>
      <c r="I502" s="92" cm="1">
        <f t="array" ref="I502">SUMPRODUCT(--($E$4:$E$494=C502),--($D$4:$D$494=""),$I$4:$I$494)</f>
        <v>0</v>
      </c>
      <c r="J502" s="92" cm="1">
        <f t="array" ref="J502">SUMPRODUCT(--($E$4:$E$494=C502),--($D$4:$D$494=""),$J$4:$J$494)</f>
        <v>0</v>
      </c>
      <c r="K502" s="92" cm="1">
        <f t="array" ref="K502">SUMPRODUCT(--($E$4:$E$494=C502),--($D$4:$D$494=""),$K$4:$K$494)</f>
        <v>0</v>
      </c>
      <c r="L502" s="92" cm="1">
        <f t="array" ref="L502">SUMPRODUCT(--($E$4:$E$494=C502),--($D$4:$D$494=""),$L$4:$L$494)</f>
        <v>0</v>
      </c>
      <c r="M502" s="92" cm="1">
        <f t="array" ref="M502">SUMPRODUCT(--($E$4:$E$494=C502),--($D$4:$D$494=""),$M$4:$M$494)</f>
        <v>0</v>
      </c>
      <c r="N502" s="92">
        <f t="shared" si="18"/>
        <v>0</v>
      </c>
      <c r="O502" s="81"/>
      <c r="P502" s="92" t="e" cm="1">
        <f t="array" ref="P502">SUMPRODUCT(--($E$4:$E$494=C502),--($D$4:$D$494=""),$P$4:$P$494)</f>
        <v>#N/A</v>
      </c>
    </row>
    <row r="503" spans="3:16">
      <c r="C503" s="81" t="str">
        <f>IF('37'!K7="", "Vrije categorie",'37'!K7)</f>
        <v>E</v>
      </c>
      <c r="F503" s="92" cm="1">
        <f t="array" ref="F503">SUMPRODUCT(--($E$4:$E$494=C503),--($D$4:$D$494=""),$F$4:$F$494)</f>
        <v>0</v>
      </c>
      <c r="G503" s="92" cm="1">
        <f t="array" ref="G503">SUMPRODUCT(--($E$4:$E$494=C503),--($D$4:$D$494=""),$G$4:$G$494)</f>
        <v>0</v>
      </c>
      <c r="H503" s="92" cm="1">
        <f t="array" ref="H503">SUMPRODUCT(--($E$4:$E$494=C503),--($D$4:$D$494=""),$H$4:$H$494)</f>
        <v>0</v>
      </c>
      <c r="I503" s="92" cm="1">
        <f t="array" ref="I503">SUMPRODUCT(--($E$4:$E$494=C503),--($D$4:$D$494=""),$I$4:$I$494)</f>
        <v>0</v>
      </c>
      <c r="J503" s="92" cm="1">
        <f t="array" ref="J503">SUMPRODUCT(--($E$4:$E$494=C503),--($D$4:$D$494=""),$J$4:$J$494)</f>
        <v>0</v>
      </c>
      <c r="K503" s="92" cm="1">
        <f t="array" ref="K503">SUMPRODUCT(--($E$4:$E$494=C503),--($D$4:$D$494=""),$K$4:$K$494)</f>
        <v>0</v>
      </c>
      <c r="L503" s="92" cm="1">
        <f t="array" ref="L503">SUMPRODUCT(--($E$4:$E$494=C503),--($D$4:$D$494=""),$L$4:$L$494)</f>
        <v>0</v>
      </c>
      <c r="M503" s="92" cm="1">
        <f t="array" ref="M503">SUMPRODUCT(--($E$4:$E$494=C503),--($D$4:$D$494=""),$M$4:$M$494)</f>
        <v>0</v>
      </c>
      <c r="N503" s="92">
        <f t="shared" si="18"/>
        <v>0</v>
      </c>
      <c r="O503" s="81"/>
      <c r="P503" s="92" t="e" cm="1">
        <f t="array" ref="P503">SUMPRODUCT(--($E$4:$E$494=C503),--($D$4:$D$494=""),$P$4:$P$494)</f>
        <v>#N/A</v>
      </c>
    </row>
    <row r="504" spans="3:16">
      <c r="C504" s="81" t="str">
        <f>IF('37'!K8="", "Vrije categorie",'37'!K8)</f>
        <v>F</v>
      </c>
      <c r="F504" s="92" cm="1">
        <f t="array" ref="F504">SUMPRODUCT(--($E$4:$E$494=C504),--($D$4:$D$494=""),$F$4:$F$494)</f>
        <v>0</v>
      </c>
      <c r="G504" s="92" cm="1">
        <f t="array" ref="G504">SUMPRODUCT(--($E$4:$E$494=C504),--($D$4:$D$494=""),$G$4:$G$494)</f>
        <v>0</v>
      </c>
      <c r="H504" s="92" cm="1">
        <f t="array" ref="H504">SUMPRODUCT(--($E$4:$E$494=C504),--($D$4:$D$494=""),$H$4:$H$494)</f>
        <v>0</v>
      </c>
      <c r="I504" s="92" cm="1">
        <f t="array" ref="I504">SUMPRODUCT(--($E$4:$E$494=C504),--($D$4:$D$494=""),$I$4:$I$494)</f>
        <v>0</v>
      </c>
      <c r="J504" s="92" cm="1">
        <f t="array" ref="J504">SUMPRODUCT(--($E$4:$E$494=C504),--($D$4:$D$494=""),$J$4:$J$494)</f>
        <v>0</v>
      </c>
      <c r="K504" s="92" cm="1">
        <f t="array" ref="K504">SUMPRODUCT(--($E$4:$E$494=C504),--($D$4:$D$494=""),$K$4:$K$494)</f>
        <v>0</v>
      </c>
      <c r="L504" s="92" cm="1">
        <f t="array" ref="L504">SUMPRODUCT(--($E$4:$E$494=C504),--($D$4:$D$494=""),$L$4:$L$494)</f>
        <v>0</v>
      </c>
      <c r="M504" s="92" cm="1">
        <f t="array" ref="M504">SUMPRODUCT(--($E$4:$E$494=C504),--($D$4:$D$494=""),$M$4:$M$494)</f>
        <v>0</v>
      </c>
      <c r="N504" s="92">
        <f t="shared" si="18"/>
        <v>0</v>
      </c>
      <c r="O504" s="81"/>
      <c r="P504" s="92" t="e" cm="1">
        <f t="array" ref="P504">SUMPRODUCT(--($E$4:$E$494=C504),--($D$4:$D$494=""),$P$4:$P$494)</f>
        <v>#N/A</v>
      </c>
    </row>
    <row r="505" spans="3:16">
      <c r="C505" s="81" t="str">
        <f>IF('37'!K9="", "Vrije categorie",'37'!K9)</f>
        <v>G</v>
      </c>
      <c r="F505" s="92" cm="1">
        <f t="array" ref="F505">SUMPRODUCT(--($E$4:$E$494=C505),--($D$4:$D$494=""),$F$4:$F$494)</f>
        <v>0</v>
      </c>
      <c r="G505" s="92" cm="1">
        <f t="array" ref="G505">SUMPRODUCT(--($E$4:$E$494=C505),--($D$4:$D$494=""),$G$4:$G$494)</f>
        <v>0</v>
      </c>
      <c r="H505" s="92" cm="1">
        <f t="array" ref="H505">SUMPRODUCT(--($E$4:$E$494=C505),--($D$4:$D$494=""),$H$4:$H$494)</f>
        <v>0</v>
      </c>
      <c r="I505" s="92" cm="1">
        <f t="array" ref="I505">SUMPRODUCT(--($E$4:$E$494=C505),--($D$4:$D$494=""),$I$4:$I$494)</f>
        <v>0</v>
      </c>
      <c r="J505" s="92" cm="1">
        <f t="array" ref="J505">SUMPRODUCT(--($E$4:$E$494=C505),--($D$4:$D$494=""),$J$4:$J$494)</f>
        <v>0</v>
      </c>
      <c r="K505" s="92" cm="1">
        <f t="array" ref="K505">SUMPRODUCT(--($E$4:$E$494=C505),--($D$4:$D$494=""),$K$4:$K$494)</f>
        <v>0</v>
      </c>
      <c r="L505" s="92" cm="1">
        <f t="array" ref="L505">SUMPRODUCT(--($E$4:$E$494=C505),--($D$4:$D$494=""),$L$4:$L$494)</f>
        <v>0</v>
      </c>
      <c r="M505" s="92" cm="1">
        <f t="array" ref="M505">SUMPRODUCT(--($E$4:$E$494=C505),--($D$4:$D$494=""),$M$4:$M$494)</f>
        <v>0</v>
      </c>
      <c r="N505" s="92">
        <f t="shared" si="18"/>
        <v>0</v>
      </c>
      <c r="O505" s="81"/>
      <c r="P505" s="92" t="e" cm="1">
        <f t="array" ref="P505">SUMPRODUCT(--($E$4:$E$494=C505),--($D$4:$D$494=""),$P$4:$P$494)</f>
        <v>#N/A</v>
      </c>
    </row>
    <row r="506" spans="3:16">
      <c r="C506" s="81" t="str">
        <f>IF('37'!K10="", "Vrije categorie",'37'!K10)</f>
        <v>H</v>
      </c>
      <c r="F506" s="92" cm="1">
        <f t="array" ref="F506">SUMPRODUCT(--($E$4:$E$494=C506),--($D$4:$D$494=""),$F$4:$F$494)</f>
        <v>0</v>
      </c>
      <c r="G506" s="92" cm="1">
        <f t="array" ref="G506">SUMPRODUCT(--($E$4:$E$494=C506),--($D$4:$D$494=""),$G$4:$G$494)</f>
        <v>0</v>
      </c>
      <c r="H506" s="92" cm="1">
        <f t="array" ref="H506">SUMPRODUCT(--($E$4:$E$494=C506),--($D$4:$D$494=""),$H$4:$H$494)</f>
        <v>0</v>
      </c>
      <c r="I506" s="92" cm="1">
        <f t="array" ref="I506">SUMPRODUCT(--($E$4:$E$494=C506),--($D$4:$D$494=""),$I$4:$I$494)</f>
        <v>0</v>
      </c>
      <c r="J506" s="92" cm="1">
        <f t="array" ref="J506">SUMPRODUCT(--($E$4:$E$494=C506),--($D$4:$D$494=""),$J$4:$J$494)</f>
        <v>0</v>
      </c>
      <c r="K506" s="92" cm="1">
        <f t="array" ref="K506">SUMPRODUCT(--($E$4:$E$494=C506),--($D$4:$D$494=""),$K$4:$K$494)</f>
        <v>0</v>
      </c>
      <c r="L506" s="92" cm="1">
        <f t="array" ref="L506">SUMPRODUCT(--($E$4:$E$494=C506),--($D$4:$D$494=""),$L$4:$L$494)</f>
        <v>0</v>
      </c>
      <c r="M506" s="92" cm="1">
        <f t="array" ref="M506">SUMPRODUCT(--($E$4:$E$494=C506),--($D$4:$D$494=""),$M$4:$M$494)</f>
        <v>0</v>
      </c>
      <c r="N506" s="92">
        <f t="shared" si="18"/>
        <v>0</v>
      </c>
      <c r="O506" s="81"/>
      <c r="P506" s="92" t="e" cm="1">
        <f t="array" ref="P506">SUMPRODUCT(--($E$4:$E$494=C506),--($D$4:$D$494=""),$P$4:$P$494)</f>
        <v>#N/A</v>
      </c>
    </row>
    <row r="507" spans="3:16">
      <c r="C507" s="81" t="str">
        <f>IF('37'!K11="", "Vrije categorie",'37'!K11)</f>
        <v>I</v>
      </c>
      <c r="F507" s="92" cm="1">
        <f t="array" ref="F507">SUMPRODUCT(--($E$4:$E$494=C507),--($D$4:$D$494=""),$F$4:$F$494)</f>
        <v>0</v>
      </c>
      <c r="G507" s="92" cm="1">
        <f t="array" ref="G507">SUMPRODUCT(--($E$4:$E$494=C507),--($D$4:$D$494=""),$G$4:$G$494)</f>
        <v>0</v>
      </c>
      <c r="H507" s="92" cm="1">
        <f t="array" ref="H507">SUMPRODUCT(--($E$4:$E$494=C507),--($D$4:$D$494=""),$H$4:$H$494)</f>
        <v>0</v>
      </c>
      <c r="I507" s="92" cm="1">
        <f t="array" ref="I507">SUMPRODUCT(--($E$4:$E$494=C507),--($D$4:$D$494=""),$I$4:$I$494)</f>
        <v>0</v>
      </c>
      <c r="J507" s="92" cm="1">
        <f t="array" ref="J507">SUMPRODUCT(--($E$4:$E$494=C507),--($D$4:$D$494=""),$J$4:$J$494)</f>
        <v>0</v>
      </c>
      <c r="K507" s="92" cm="1">
        <f t="array" ref="K507">SUMPRODUCT(--($E$4:$E$494=C507),--($D$4:$D$494=""),$K$4:$K$494)</f>
        <v>0</v>
      </c>
      <c r="L507" s="92" cm="1">
        <f t="array" ref="L507">SUMPRODUCT(--($E$4:$E$494=C507),--($D$4:$D$494=""),$L$4:$L$494)</f>
        <v>0</v>
      </c>
      <c r="M507" s="92" cm="1">
        <f t="array" ref="M507">SUMPRODUCT(--($E$4:$E$494=C507),--($D$4:$D$494=""),$M$4:$M$494)</f>
        <v>0</v>
      </c>
      <c r="N507" s="92">
        <f t="shared" si="18"/>
        <v>0</v>
      </c>
      <c r="O507" s="81"/>
      <c r="P507" s="92" t="e" cm="1">
        <f t="array" ref="P507">SUMPRODUCT(--($E$4:$E$494=C507),--($D$4:$D$494=""),$P$4:$P$494)</f>
        <v>#N/A</v>
      </c>
    </row>
    <row r="508" spans="3:16">
      <c r="C508" s="81" t="str">
        <f>IF('37'!K12="", "Vrije categorie",'37'!K12)</f>
        <v>J</v>
      </c>
      <c r="F508" s="92" cm="1">
        <f t="array" ref="F508">SUMPRODUCT(--($E$4:$E$494=C508),--($D$4:$D$494=""),$F$4:$F$494)</f>
        <v>0</v>
      </c>
      <c r="G508" s="92" cm="1">
        <f t="array" ref="G508">SUMPRODUCT(--($E$4:$E$494=C508),--($D$4:$D$494=""),$G$4:$G$494)</f>
        <v>0</v>
      </c>
      <c r="H508" s="92" cm="1">
        <f t="array" ref="H508">SUMPRODUCT(--($E$4:$E$494=C508),--($D$4:$D$494=""),$H$4:$H$494)</f>
        <v>0</v>
      </c>
      <c r="I508" s="92" cm="1">
        <f t="array" ref="I508">SUMPRODUCT(--($E$4:$E$494=C508),--($D$4:$D$494=""),$I$4:$I$494)</f>
        <v>0</v>
      </c>
      <c r="J508" s="92" cm="1">
        <f t="array" ref="J508">SUMPRODUCT(--($E$4:$E$494=C508),--($D$4:$D$494=""),$J$4:$J$494)</f>
        <v>0</v>
      </c>
      <c r="K508" s="92" cm="1">
        <f t="array" ref="K508">SUMPRODUCT(--($E$4:$E$494=C508),--($D$4:$D$494=""),$K$4:$K$494)</f>
        <v>0</v>
      </c>
      <c r="L508" s="92" cm="1">
        <f t="array" ref="L508">SUMPRODUCT(--($E$4:$E$494=C508),--($D$4:$D$494=""),$L$4:$L$494)</f>
        <v>0</v>
      </c>
      <c r="M508" s="92" cm="1">
        <f t="array" ref="M508">SUMPRODUCT(--($E$4:$E$494=C508),--($D$4:$D$494=""),$M$4:$M$494)</f>
        <v>0</v>
      </c>
      <c r="N508" s="92">
        <f t="shared" si="18"/>
        <v>0</v>
      </c>
      <c r="O508" s="81"/>
      <c r="P508" s="92" t="e" cm="1">
        <f t="array" ref="P508">SUMPRODUCT(--($E$4:$E$494=C508),--($D$4:$D$494=""),$P$4:$P$494)</f>
        <v>#N/A</v>
      </c>
    </row>
    <row r="509" spans="3:16">
      <c r="C509" s="81" t="str">
        <f>IF('37'!K13="", "Vrije categorie",'37'!K13)</f>
        <v>K</v>
      </c>
      <c r="F509" s="92" cm="1">
        <f t="array" ref="F509">SUMPRODUCT(--($E$4:$E$494=C509),--($D$4:$D$494=""),$F$4:$F$494)</f>
        <v>0</v>
      </c>
      <c r="G509" s="92" cm="1">
        <f t="array" ref="G509">SUMPRODUCT(--($E$4:$E$494=C509),--($D$4:$D$494=""),$G$4:$G$494)</f>
        <v>0</v>
      </c>
      <c r="H509" s="92" cm="1">
        <f t="array" ref="H509">SUMPRODUCT(--($E$4:$E$494=C509),--($D$4:$D$494=""),$H$4:$H$494)</f>
        <v>0</v>
      </c>
      <c r="I509" s="92" cm="1">
        <f t="array" ref="I509">SUMPRODUCT(--($E$4:$E$494=C509),--($D$4:$D$494=""),$I$4:$I$494)</f>
        <v>0</v>
      </c>
      <c r="J509" s="92" cm="1">
        <f t="array" ref="J509">SUMPRODUCT(--($E$4:$E$494=C509),--($D$4:$D$494=""),$J$4:$J$494)</f>
        <v>0</v>
      </c>
      <c r="K509" s="92" cm="1">
        <f t="array" ref="K509">SUMPRODUCT(--($E$4:$E$494=C509),--($D$4:$D$494=""),$K$4:$K$494)</f>
        <v>0</v>
      </c>
      <c r="L509" s="92" cm="1">
        <f t="array" ref="L509">SUMPRODUCT(--($E$4:$E$494=C509),--($D$4:$D$494=""),$L$4:$L$494)</f>
        <v>0</v>
      </c>
      <c r="M509" s="92" cm="1">
        <f t="array" ref="M509">SUMPRODUCT(--($E$4:$E$494=C509),--($D$4:$D$494=""),$M$4:$M$494)</f>
        <v>0</v>
      </c>
      <c r="N509" s="92">
        <f t="shared" si="18"/>
        <v>0</v>
      </c>
      <c r="O509" s="81"/>
      <c r="P509" s="92" t="e" cm="1">
        <f t="array" ref="P509">SUMPRODUCT(--($E$4:$E$494=C509),--($D$4:$D$494=""),$P$4:$P$494)</f>
        <v>#N/A</v>
      </c>
    </row>
    <row r="510" spans="3:16">
      <c r="C510" s="81" t="str">
        <f>IF('37'!K14="", "Vrije categorie",'37'!K14)</f>
        <v>Vrije categorie</v>
      </c>
      <c r="F510" s="92" cm="1">
        <f t="array" ref="F510">SUMPRODUCT(--($E$4:$E$494=C510),--($D$4:$D$494=""),$F$4:$F$494)</f>
        <v>0</v>
      </c>
      <c r="G510" s="92" cm="1">
        <f t="array" ref="G510">SUMPRODUCT(--($E$4:$E$494=C510),--($D$4:$D$494=""),$G$4:$G$494)</f>
        <v>0</v>
      </c>
      <c r="H510" s="92" cm="1">
        <f t="array" ref="H510">SUMPRODUCT(--($E$4:$E$494=C510),--($D$4:$D$494=""),$H$4:$H$494)</f>
        <v>0</v>
      </c>
      <c r="I510" s="92" cm="1">
        <f t="array" ref="I510">SUMPRODUCT(--($E$4:$E$494=C510),--($D$4:$D$494=""),$I$4:$I$494)</f>
        <v>0</v>
      </c>
      <c r="J510" s="92" cm="1">
        <f t="array" ref="J510">SUMPRODUCT(--($E$4:$E$494=C510),--($D$4:$D$494=""),$J$4:$J$494)</f>
        <v>0</v>
      </c>
      <c r="K510" s="92" cm="1">
        <f t="array" ref="K510">SUMPRODUCT(--($E$4:$E$494=C510),--($D$4:$D$494=""),$K$4:$K$494)</f>
        <v>0</v>
      </c>
      <c r="L510" s="92" cm="1">
        <f t="array" ref="L510">SUMPRODUCT(--($E$4:$E$494=C510),--($D$4:$D$494=""),$L$4:$L$494)</f>
        <v>0</v>
      </c>
      <c r="M510" s="92" cm="1">
        <f t="array" ref="M510">SUMPRODUCT(--($E$4:$E$494=C510),--($D$4:$D$494=""),$M$4:$M$494)</f>
        <v>0</v>
      </c>
      <c r="N510" s="92">
        <f t="shared" si="18"/>
        <v>0</v>
      </c>
      <c r="O510" s="81"/>
      <c r="P510" s="92" t="e" cm="1">
        <f t="array" ref="P510">SUMPRODUCT(--($E$4:$E$494=C510),--($D$4:$D$494=""),$P$4:$P$494)</f>
        <v>#N/A</v>
      </c>
    </row>
    <row r="511" spans="3:16">
      <c r="C511" s="81" t="str">
        <f>IF('37'!K15="", "Vrije categorie",'37'!K15)</f>
        <v>Vrije categorie</v>
      </c>
      <c r="F511" s="92" cm="1">
        <f t="array" ref="F511">SUMPRODUCT(--($E$4:$E$494=C511),--($D$4:$D$494=""),$F$4:$F$494)</f>
        <v>0</v>
      </c>
      <c r="G511" s="92" cm="1">
        <f t="array" ref="G511">SUMPRODUCT(--($E$4:$E$494=C511),--($D$4:$D$494=""),$G$4:$G$494)</f>
        <v>0</v>
      </c>
      <c r="H511" s="92" cm="1">
        <f t="array" ref="H511">SUMPRODUCT(--($E$4:$E$494=C511),--($D$4:$D$494=""),$H$4:$H$494)</f>
        <v>0</v>
      </c>
      <c r="I511" s="92" cm="1">
        <f t="array" ref="I511">SUMPRODUCT(--($E$4:$E$494=C511),--($D$4:$D$494=""),$I$4:$I$494)</f>
        <v>0</v>
      </c>
      <c r="J511" s="92" cm="1">
        <f t="array" ref="J511">SUMPRODUCT(--($E$4:$E$494=C511),--($D$4:$D$494=""),$J$4:$J$494)</f>
        <v>0</v>
      </c>
      <c r="K511" s="92" cm="1">
        <f t="array" ref="K511">SUMPRODUCT(--($E$4:$E$494=C511),--($D$4:$D$494=""),$K$4:$K$494)</f>
        <v>0</v>
      </c>
      <c r="L511" s="92" cm="1">
        <f t="array" ref="L511">SUMPRODUCT(--($E$4:$E$494=C511),--($D$4:$D$494=""),$L$4:$L$494)</f>
        <v>0</v>
      </c>
      <c r="M511" s="92" cm="1">
        <f t="array" ref="M511">SUMPRODUCT(--($E$4:$E$494=C511),--($D$4:$D$494=""),$M$4:$M$494)</f>
        <v>0</v>
      </c>
      <c r="N511" s="92">
        <f t="shared" si="18"/>
        <v>0</v>
      </c>
      <c r="O511" s="81"/>
      <c r="P511" s="92" t="e" cm="1">
        <f t="array" ref="P511">SUMPRODUCT(--($E$4:$E$494=C511),--($D$4:$D$494=""),$P$4:$P$494)</f>
        <v>#N/A</v>
      </c>
    </row>
    <row r="512" spans="3:16" ht="15.75" thickBot="1">
      <c r="C512" s="94" t="s">
        <v>176</v>
      </c>
      <c r="D512" s="90"/>
      <c r="E512" s="90"/>
      <c r="F512" s="93">
        <f>SUM(F499:F511)</f>
        <v>0</v>
      </c>
      <c r="G512" s="93">
        <f t="shared" ref="G512:M512" si="19">SUM(G499:G511)</f>
        <v>0</v>
      </c>
      <c r="H512" s="93">
        <f t="shared" si="19"/>
        <v>0</v>
      </c>
      <c r="I512" s="93">
        <f t="shared" si="19"/>
        <v>0</v>
      </c>
      <c r="J512" s="93">
        <f t="shared" si="19"/>
        <v>0</v>
      </c>
      <c r="K512" s="93">
        <f t="shared" si="19"/>
        <v>0</v>
      </c>
      <c r="L512" s="93">
        <f t="shared" si="19"/>
        <v>0</v>
      </c>
      <c r="M512" s="93">
        <f t="shared" si="19"/>
        <v>0</v>
      </c>
      <c r="N512" s="93">
        <f t="shared" si="18"/>
        <v>0</v>
      </c>
      <c r="O512" s="93"/>
      <c r="P512" s="93" t="e">
        <f>SUM(P499:P511)</f>
        <v>#N/A</v>
      </c>
    </row>
    <row r="513" spans="3:16" ht="15.75" thickTop="1">
      <c r="C513" s="80"/>
      <c r="F513" s="33"/>
      <c r="G513" s="33"/>
      <c r="H513" s="33"/>
      <c r="I513" s="33"/>
      <c r="J513" s="33"/>
      <c r="K513" s="33"/>
      <c r="L513" s="33"/>
      <c r="M513" s="33"/>
      <c r="N513" s="33"/>
      <c r="O513" s="33"/>
      <c r="P513" s="33"/>
    </row>
    <row r="514" spans="3:16" ht="15.75" thickBot="1">
      <c r="C514" s="94" t="s">
        <v>175</v>
      </c>
      <c r="D514" s="90"/>
      <c r="E514" s="90"/>
      <c r="F514" s="93" cm="1">
        <f t="array" ref="F514">SUMPRODUCT(--($E$4:$E$494="X"),F4:F494)</f>
        <v>0</v>
      </c>
      <c r="G514" s="93" cm="1">
        <f t="array" ref="G514">SUMPRODUCT(--($E$4:$E$494="X"),G4:G494)</f>
        <v>0</v>
      </c>
      <c r="H514" s="93" cm="1">
        <f t="array" ref="H514">SUMPRODUCT(--($E$4:$E$494="X"),H4:H494)</f>
        <v>0</v>
      </c>
      <c r="I514" s="93" cm="1">
        <f t="array" ref="I514">SUMPRODUCT(--($E$4:$E$494="X"),I4:I494)</f>
        <v>0</v>
      </c>
      <c r="J514" s="93" cm="1">
        <f t="array" ref="J514">SUMPRODUCT(--($E$4:$E$494="X"),J4:J494)</f>
        <v>0</v>
      </c>
      <c r="K514" s="93" cm="1">
        <f t="array" ref="K514">SUMPRODUCT(--($E$4:$E$494="X"),K4:K494)</f>
        <v>0</v>
      </c>
      <c r="L514" s="93" cm="1">
        <f t="array" ref="L514">SUMPRODUCT(--($E$4:$E$494="X"),L4:L494)</f>
        <v>0</v>
      </c>
      <c r="M514" s="93" cm="1">
        <f t="array" ref="M514">SUMPRODUCT(--($E$4:$E$494="X"),M4:M494)</f>
        <v>0</v>
      </c>
      <c r="N514" s="33"/>
      <c r="O514" s="33"/>
      <c r="P514" s="33"/>
    </row>
    <row r="515" spans="3:16" ht="15.75" thickTop="1"/>
    <row r="517" spans="3:16">
      <c r="C517" s="95" t="s">
        <v>178</v>
      </c>
      <c r="D517" s="96"/>
      <c r="E517" s="96"/>
      <c r="F517" s="96"/>
      <c r="G517" s="96"/>
      <c r="H517" s="96"/>
      <c r="I517" s="96"/>
      <c r="J517" s="96"/>
      <c r="K517" s="96"/>
      <c r="L517" s="96"/>
      <c r="M517" s="96"/>
      <c r="N517" s="95" t="s">
        <v>186</v>
      </c>
    </row>
    <row r="518" spans="3:16">
      <c r="C518" s="95" t="str">
        <f>C499</f>
        <v>A</v>
      </c>
      <c r="D518" s="96"/>
      <c r="E518" s="96"/>
      <c r="F518" s="99" cm="1">
        <f t="array" ref="F518">SUMPRODUCT(--($E$4:$E$494=C518),--($D$4:$D$494="X"),$F$4:$F$494)</f>
        <v>0</v>
      </c>
      <c r="G518" s="99" cm="1">
        <f t="array" ref="G518">SUMPRODUCT(--($E$4:$E$494=C518),--($D$4:$D$494="X"),$G$4:$G$494)</f>
        <v>0</v>
      </c>
      <c r="H518" s="99" cm="1">
        <f t="array" ref="H518">SUMPRODUCT(--($E$4:$E$494=C518),--($D$4:$D$494="X"),$H$4:$H$494)</f>
        <v>0</v>
      </c>
      <c r="I518" s="99" cm="1">
        <f t="array" ref="I518">SUMPRODUCT(--($E$4:$E$494=C518),--($D$4:$D$494="X"),$I$4:$I$494)</f>
        <v>0</v>
      </c>
      <c r="J518" s="99" cm="1">
        <f t="array" ref="J518">SUMPRODUCT(--($E$4:$E$494=C518),--($D$4:$D$494="X"),$J$4:$J$494)</f>
        <v>0</v>
      </c>
      <c r="K518" s="99" cm="1">
        <f t="array" ref="K518">SUMPRODUCT(--($E$4:$E$494=C518),--($D$4:$D$494="X"),$K$4:$K$494)</f>
        <v>0</v>
      </c>
      <c r="L518" s="99" cm="1">
        <f t="array" ref="L518">SUMPRODUCT(--($E$4:$E$494=C518),--($D$4:$D$494="X"),$L$4:$L$494)</f>
        <v>0</v>
      </c>
      <c r="M518" s="99" cm="1">
        <f t="array" ref="M518">SUMPRODUCT(--($E$4:$E$494=C518),--($D$4:$D$494="X"),$M$4:$M$494)</f>
        <v>0</v>
      </c>
      <c r="N518" s="99">
        <f>SUM(F518:M518)</f>
        <v>0</v>
      </c>
    </row>
    <row r="519" spans="3:16">
      <c r="C519" s="95" t="str">
        <f t="shared" ref="C519:C530" si="20">C500</f>
        <v>B</v>
      </c>
      <c r="D519" s="96"/>
      <c r="E519" s="96"/>
      <c r="F519" s="99" cm="1">
        <f t="array" ref="F519">SUMPRODUCT(--($E$4:$E$494=C519),--($D$4:$D$494="X"),$F$4:$F$494)</f>
        <v>0</v>
      </c>
      <c r="G519" s="99" cm="1">
        <f t="array" ref="G519">SUMPRODUCT(--($E$4:$E$494=C519),--($D$4:$D$494="X"),$G$4:$G$494)</f>
        <v>0</v>
      </c>
      <c r="H519" s="99" cm="1">
        <f t="array" ref="H519">SUMPRODUCT(--($E$4:$E$494=C519),--($D$4:$D$494="X"),$H$4:$H$494)</f>
        <v>0</v>
      </c>
      <c r="I519" s="99" cm="1">
        <f t="array" ref="I519">SUMPRODUCT(--($E$4:$E$494=C519),--($D$4:$D$494="X"),$I$4:$I$494)</f>
        <v>0</v>
      </c>
      <c r="J519" s="99" cm="1">
        <f t="array" ref="J519">SUMPRODUCT(--($E$4:$E$494=C519),--($D$4:$D$494="X"),$J$4:$J$494)</f>
        <v>0</v>
      </c>
      <c r="K519" s="99" cm="1">
        <f t="array" ref="K519">SUMPRODUCT(--($E$4:$E$494=C519),--($D$4:$D$494="X"),$K$4:$K$494)</f>
        <v>0</v>
      </c>
      <c r="L519" s="99" cm="1">
        <f t="array" ref="L519">SUMPRODUCT(--($E$4:$E$494=C519),--($D$4:$D$494="X"),$L$4:$L$494)</f>
        <v>0</v>
      </c>
      <c r="M519" s="99" cm="1">
        <f t="array" ref="M519">SUMPRODUCT(--($E$4:$E$494=C519),--($D$4:$D$494="X"),$M$4:$M$494)</f>
        <v>0</v>
      </c>
      <c r="N519" s="99">
        <f t="shared" ref="N519:N530" si="21">SUM(F519:M519)</f>
        <v>0</v>
      </c>
    </row>
    <row r="520" spans="3:16">
      <c r="C520" s="95" t="str">
        <f t="shared" si="20"/>
        <v>C</v>
      </c>
      <c r="D520" s="96"/>
      <c r="E520" s="96"/>
      <c r="F520" s="99" cm="1">
        <f t="array" ref="F520">SUMPRODUCT(--($E$4:$E$494=C520),--($D$4:$D$494="X"),$F$4:$F$494)</f>
        <v>0</v>
      </c>
      <c r="G520" s="99" cm="1">
        <f t="array" ref="G520">SUMPRODUCT(--($E$4:$E$494=C520),--($D$4:$D$494="X"),$G$4:$G$494)</f>
        <v>0</v>
      </c>
      <c r="H520" s="99" cm="1">
        <f t="array" ref="H520">SUMPRODUCT(--($E$4:$E$494=C520),--($D$4:$D$494="X"),$H$4:$H$494)</f>
        <v>0</v>
      </c>
      <c r="I520" s="99" cm="1">
        <f t="array" ref="I520">SUMPRODUCT(--($E$4:$E$494=C520),--($D$4:$D$494="X"),$I$4:$I$494)</f>
        <v>0</v>
      </c>
      <c r="J520" s="99" cm="1">
        <f t="array" ref="J520">SUMPRODUCT(--($E$4:$E$494=C520),--($D$4:$D$494="X"),$J$4:$J$494)</f>
        <v>0</v>
      </c>
      <c r="K520" s="99" cm="1">
        <f t="array" ref="K520">SUMPRODUCT(--($E$4:$E$494=C520),--($D$4:$D$494="X"),$K$4:$K$494)</f>
        <v>0</v>
      </c>
      <c r="L520" s="99" cm="1">
        <f t="array" ref="L520">SUMPRODUCT(--($E$4:$E$494=C520),--($D$4:$D$494="X"),$L$4:$L$494)</f>
        <v>0</v>
      </c>
      <c r="M520" s="99" cm="1">
        <f t="array" ref="M520">SUMPRODUCT(--($E$4:$E$494=C520),--($D$4:$D$494="X"),$M$4:$M$494)</f>
        <v>0</v>
      </c>
      <c r="N520" s="99">
        <f t="shared" si="21"/>
        <v>0</v>
      </c>
    </row>
    <row r="521" spans="3:16">
      <c r="C521" s="95" t="str">
        <f t="shared" si="20"/>
        <v>D</v>
      </c>
      <c r="D521" s="96"/>
      <c r="E521" s="96"/>
      <c r="F521" s="99" cm="1">
        <f t="array" ref="F521">SUMPRODUCT(--($E$4:$E$494=C521),--($D$4:$D$494="X"),$F$4:$F$494)</f>
        <v>0</v>
      </c>
      <c r="G521" s="99" cm="1">
        <f t="array" ref="G521">SUMPRODUCT(--($E$4:$E$494=C521),--($D$4:$D$494="X"),$G$4:$G$494)</f>
        <v>0</v>
      </c>
      <c r="H521" s="99" cm="1">
        <f t="array" ref="H521">SUMPRODUCT(--($E$4:$E$494=C521),--($D$4:$D$494="X"),$H$4:$H$494)</f>
        <v>0</v>
      </c>
      <c r="I521" s="99" cm="1">
        <f t="array" ref="I521">SUMPRODUCT(--($E$4:$E$494=C521),--($D$4:$D$494="X"),$I$4:$I$494)</f>
        <v>0</v>
      </c>
      <c r="J521" s="99" cm="1">
        <f t="array" ref="J521">SUMPRODUCT(--($E$4:$E$494=C521),--($D$4:$D$494="X"),$J$4:$J$494)</f>
        <v>0</v>
      </c>
      <c r="K521" s="99" cm="1">
        <f t="array" ref="K521">SUMPRODUCT(--($E$4:$E$494=C521),--($D$4:$D$494="X"),$K$4:$K$494)</f>
        <v>0</v>
      </c>
      <c r="L521" s="99" cm="1">
        <f t="array" ref="L521">SUMPRODUCT(--($E$4:$E$494=C521),--($D$4:$D$494="X"),$L$4:$L$494)</f>
        <v>0</v>
      </c>
      <c r="M521" s="99" cm="1">
        <f t="array" ref="M521">SUMPRODUCT(--($E$4:$E$494=C521),--($D$4:$D$494="X"),$M$4:$M$494)</f>
        <v>0</v>
      </c>
      <c r="N521" s="99">
        <f t="shared" si="21"/>
        <v>0</v>
      </c>
    </row>
    <row r="522" spans="3:16">
      <c r="C522" s="95" t="str">
        <f t="shared" si="20"/>
        <v>E</v>
      </c>
      <c r="D522" s="96"/>
      <c r="E522" s="96"/>
      <c r="F522" s="99" cm="1">
        <f t="array" ref="F522">SUMPRODUCT(--($E$4:$E$494=C522),--($D$4:$D$494="X"),$F$4:$F$494)</f>
        <v>0</v>
      </c>
      <c r="G522" s="99" cm="1">
        <f t="array" ref="G522">SUMPRODUCT(--($E$4:$E$494=C522),--($D$4:$D$494="X"),$G$4:$G$494)</f>
        <v>0</v>
      </c>
      <c r="H522" s="99" cm="1">
        <f t="array" ref="H522">SUMPRODUCT(--($E$4:$E$494=C522),--($D$4:$D$494="X"),$H$4:$H$494)</f>
        <v>0</v>
      </c>
      <c r="I522" s="99" cm="1">
        <f t="array" ref="I522">SUMPRODUCT(--($E$4:$E$494=C522),--($D$4:$D$494="X"),$I$4:$I$494)</f>
        <v>0</v>
      </c>
      <c r="J522" s="99" cm="1">
        <f t="array" ref="J522">SUMPRODUCT(--($E$4:$E$494=C522),--($D$4:$D$494="X"),$J$4:$J$494)</f>
        <v>0</v>
      </c>
      <c r="K522" s="99" cm="1">
        <f t="array" ref="K522">SUMPRODUCT(--($E$4:$E$494=C522),--($D$4:$D$494="X"),$K$4:$K$494)</f>
        <v>0</v>
      </c>
      <c r="L522" s="99" cm="1">
        <f t="array" ref="L522">SUMPRODUCT(--($E$4:$E$494=C522),--($D$4:$D$494="X"),$L$4:$L$494)</f>
        <v>0</v>
      </c>
      <c r="M522" s="99" cm="1">
        <f t="array" ref="M522">SUMPRODUCT(--($E$4:$E$494=C522),--($D$4:$D$494="X"),$M$4:$M$494)</f>
        <v>0</v>
      </c>
      <c r="N522" s="99">
        <f t="shared" si="21"/>
        <v>0</v>
      </c>
    </row>
    <row r="523" spans="3:16">
      <c r="C523" s="95" t="str">
        <f t="shared" si="20"/>
        <v>F</v>
      </c>
      <c r="D523" s="96"/>
      <c r="E523" s="96"/>
      <c r="F523" s="99" cm="1">
        <f t="array" ref="F523">SUMPRODUCT(--($E$4:$E$494=C523),--($D$4:$D$494="X"),$F$4:$F$494)</f>
        <v>0</v>
      </c>
      <c r="G523" s="99" cm="1">
        <f t="array" ref="G523">SUMPRODUCT(--($E$4:$E$494=C523),--($D$4:$D$494="X"),$G$4:$G$494)</f>
        <v>0</v>
      </c>
      <c r="H523" s="99" cm="1">
        <f t="array" ref="H523">SUMPRODUCT(--($E$4:$E$494=C523),--($D$4:$D$494="X"),$H$4:$H$494)</f>
        <v>0</v>
      </c>
      <c r="I523" s="99" cm="1">
        <f t="array" ref="I523">SUMPRODUCT(--($E$4:$E$494=C523),--($D$4:$D$494="X"),$I$4:$I$494)</f>
        <v>0</v>
      </c>
      <c r="J523" s="99" cm="1">
        <f t="array" ref="J523">SUMPRODUCT(--($E$4:$E$494=C523),--($D$4:$D$494="X"),$J$4:$J$494)</f>
        <v>0</v>
      </c>
      <c r="K523" s="99" cm="1">
        <f t="array" ref="K523">SUMPRODUCT(--($E$4:$E$494=C523),--($D$4:$D$494="X"),$K$4:$K$494)</f>
        <v>0</v>
      </c>
      <c r="L523" s="99" cm="1">
        <f t="array" ref="L523">SUMPRODUCT(--($E$4:$E$494=C523),--($D$4:$D$494="X"),$L$4:$L$494)</f>
        <v>0</v>
      </c>
      <c r="M523" s="99" cm="1">
        <f t="array" ref="M523">SUMPRODUCT(--($E$4:$E$494=C523),--($D$4:$D$494="X"),$M$4:$M$494)</f>
        <v>0</v>
      </c>
      <c r="N523" s="99">
        <f t="shared" si="21"/>
        <v>0</v>
      </c>
    </row>
    <row r="524" spans="3:16">
      <c r="C524" s="95" t="str">
        <f t="shared" si="20"/>
        <v>G</v>
      </c>
      <c r="D524" s="96"/>
      <c r="E524" s="96"/>
      <c r="F524" s="99" cm="1">
        <f t="array" ref="F524">SUMPRODUCT(--($E$4:$E$494=C524),--($D$4:$D$494="X"),$F$4:$F$494)</f>
        <v>0</v>
      </c>
      <c r="G524" s="99" cm="1">
        <f t="array" ref="G524">SUMPRODUCT(--($E$4:$E$494=C524),--($D$4:$D$494="X"),$G$4:$G$494)</f>
        <v>0</v>
      </c>
      <c r="H524" s="99" cm="1">
        <f t="array" ref="H524">SUMPRODUCT(--($E$4:$E$494=C524),--($D$4:$D$494="X"),$H$4:$H$494)</f>
        <v>0</v>
      </c>
      <c r="I524" s="99" cm="1">
        <f t="array" ref="I524">SUMPRODUCT(--($E$4:$E$494=C524),--($D$4:$D$494="X"),$I$4:$I$494)</f>
        <v>0</v>
      </c>
      <c r="J524" s="99" cm="1">
        <f t="array" ref="J524">SUMPRODUCT(--($E$4:$E$494=C524),--($D$4:$D$494="X"),$J$4:$J$494)</f>
        <v>0</v>
      </c>
      <c r="K524" s="99" cm="1">
        <f t="array" ref="K524">SUMPRODUCT(--($E$4:$E$494=C524),--($D$4:$D$494="X"),$K$4:$K$494)</f>
        <v>0</v>
      </c>
      <c r="L524" s="99" cm="1">
        <f t="array" ref="L524">SUMPRODUCT(--($E$4:$E$494=C524),--($D$4:$D$494="X"),$L$4:$L$494)</f>
        <v>0</v>
      </c>
      <c r="M524" s="99" cm="1">
        <f t="array" ref="M524">SUMPRODUCT(--($E$4:$E$494=C524),--($D$4:$D$494="X"),$M$4:$M$494)</f>
        <v>0</v>
      </c>
      <c r="N524" s="99">
        <f t="shared" si="21"/>
        <v>0</v>
      </c>
    </row>
    <row r="525" spans="3:16">
      <c r="C525" s="95" t="str">
        <f t="shared" si="20"/>
        <v>H</v>
      </c>
      <c r="D525" s="96"/>
      <c r="E525" s="96"/>
      <c r="F525" s="99" cm="1">
        <f t="array" ref="F525">SUMPRODUCT(--($E$4:$E$494=C525),--($D$4:$D$494="X"),$F$4:$F$494)</f>
        <v>0</v>
      </c>
      <c r="G525" s="99" cm="1">
        <f t="array" ref="G525">SUMPRODUCT(--($E$4:$E$494=C525),--($D$4:$D$494="X"),$G$4:$G$494)</f>
        <v>0</v>
      </c>
      <c r="H525" s="99" cm="1">
        <f t="array" ref="H525">SUMPRODUCT(--($E$4:$E$494=C525),--($D$4:$D$494="X"),$H$4:$H$494)</f>
        <v>0</v>
      </c>
      <c r="I525" s="99" cm="1">
        <f t="array" ref="I525">SUMPRODUCT(--($E$4:$E$494=C525),--($D$4:$D$494="X"),$I$4:$I$494)</f>
        <v>0</v>
      </c>
      <c r="J525" s="99" cm="1">
        <f t="array" ref="J525">SUMPRODUCT(--($E$4:$E$494=C525),--($D$4:$D$494="X"),$J$4:$J$494)</f>
        <v>0</v>
      </c>
      <c r="K525" s="99" cm="1">
        <f t="array" ref="K525">SUMPRODUCT(--($E$4:$E$494=C525),--($D$4:$D$494="X"),$K$4:$K$494)</f>
        <v>0</v>
      </c>
      <c r="L525" s="99" cm="1">
        <f t="array" ref="L525">SUMPRODUCT(--($E$4:$E$494=C525),--($D$4:$D$494="X"),$L$4:$L$494)</f>
        <v>0</v>
      </c>
      <c r="M525" s="99" cm="1">
        <f t="array" ref="M525">SUMPRODUCT(--($E$4:$E$494=C525),--($D$4:$D$494="X"),$M$4:$M$494)</f>
        <v>0</v>
      </c>
      <c r="N525" s="99">
        <f t="shared" si="21"/>
        <v>0</v>
      </c>
    </row>
    <row r="526" spans="3:16">
      <c r="C526" s="95" t="str">
        <f t="shared" si="20"/>
        <v>I</v>
      </c>
      <c r="D526" s="96"/>
      <c r="E526" s="96"/>
      <c r="F526" s="99" cm="1">
        <f t="array" ref="F526">SUMPRODUCT(--($E$4:$E$494=C526),--($D$4:$D$494="X"),$F$4:$F$494)</f>
        <v>0</v>
      </c>
      <c r="G526" s="99" cm="1">
        <f t="array" ref="G526">SUMPRODUCT(--($E$4:$E$494=C526),--($D$4:$D$494="X"),$G$4:$G$494)</f>
        <v>0</v>
      </c>
      <c r="H526" s="99" cm="1">
        <f t="array" ref="H526">SUMPRODUCT(--($E$4:$E$494=C526),--($D$4:$D$494="X"),$H$4:$H$494)</f>
        <v>0</v>
      </c>
      <c r="I526" s="99" cm="1">
        <f t="array" ref="I526">SUMPRODUCT(--($E$4:$E$494=C526),--($D$4:$D$494="X"),$I$4:$I$494)</f>
        <v>0</v>
      </c>
      <c r="J526" s="99" cm="1">
        <f t="array" ref="J526">SUMPRODUCT(--($E$4:$E$494=C526),--($D$4:$D$494="X"),$J$4:$J$494)</f>
        <v>0</v>
      </c>
      <c r="K526" s="99" cm="1">
        <f t="array" ref="K526">SUMPRODUCT(--($E$4:$E$494=C526),--($D$4:$D$494="X"),$K$4:$K$494)</f>
        <v>0</v>
      </c>
      <c r="L526" s="99" cm="1">
        <f t="array" ref="L526">SUMPRODUCT(--($E$4:$E$494=C526),--($D$4:$D$494="X"),$L$4:$L$494)</f>
        <v>0</v>
      </c>
      <c r="M526" s="99" cm="1">
        <f t="array" ref="M526">SUMPRODUCT(--($E$4:$E$494=C526),--($D$4:$D$494="X"),$M$4:$M$494)</f>
        <v>0</v>
      </c>
      <c r="N526" s="99">
        <f t="shared" si="21"/>
        <v>0</v>
      </c>
    </row>
    <row r="527" spans="3:16">
      <c r="C527" s="95" t="str">
        <f t="shared" si="20"/>
        <v>J</v>
      </c>
      <c r="D527" s="96"/>
      <c r="E527" s="96"/>
      <c r="F527" s="99" cm="1">
        <f t="array" ref="F527">SUMPRODUCT(--($E$4:$E$494=C527),--($D$4:$D$494="X"),$F$4:$F$494)</f>
        <v>0</v>
      </c>
      <c r="G527" s="99" cm="1">
        <f t="array" ref="G527">SUMPRODUCT(--($E$4:$E$494=C527),--($D$4:$D$494="X"),$G$4:$G$494)</f>
        <v>0</v>
      </c>
      <c r="H527" s="99" cm="1">
        <f t="array" ref="H527">SUMPRODUCT(--($E$4:$E$494=C527),--($D$4:$D$494="X"),$H$4:$H$494)</f>
        <v>0</v>
      </c>
      <c r="I527" s="99" cm="1">
        <f t="array" ref="I527">SUMPRODUCT(--($E$4:$E$494=C527),--($D$4:$D$494="X"),$I$4:$I$494)</f>
        <v>0</v>
      </c>
      <c r="J527" s="99" cm="1">
        <f t="array" ref="J527">SUMPRODUCT(--($E$4:$E$494=C527),--($D$4:$D$494="X"),$J$4:$J$494)</f>
        <v>0</v>
      </c>
      <c r="K527" s="99" cm="1">
        <f t="array" ref="K527">SUMPRODUCT(--($E$4:$E$494=C527),--($D$4:$D$494="X"),$K$4:$K$494)</f>
        <v>0</v>
      </c>
      <c r="L527" s="99" cm="1">
        <f t="array" ref="L527">SUMPRODUCT(--($E$4:$E$494=C527),--($D$4:$D$494="X"),$L$4:$L$494)</f>
        <v>0</v>
      </c>
      <c r="M527" s="99" cm="1">
        <f t="array" ref="M527">SUMPRODUCT(--($E$4:$E$494=C527),--($D$4:$D$494="X"),$M$4:$M$494)</f>
        <v>0</v>
      </c>
      <c r="N527" s="99">
        <f t="shared" si="21"/>
        <v>0</v>
      </c>
    </row>
    <row r="528" spans="3:16">
      <c r="C528" s="95" t="str">
        <f t="shared" si="20"/>
        <v>K</v>
      </c>
      <c r="D528" s="96"/>
      <c r="E528" s="96"/>
      <c r="F528" s="99" cm="1">
        <f t="array" ref="F528">SUMPRODUCT(--($E$4:$E$494=C528),--($D$4:$D$494="X"),$F$4:$F$494)</f>
        <v>0</v>
      </c>
      <c r="G528" s="99" cm="1">
        <f t="array" ref="G528">SUMPRODUCT(--($E$4:$E$494=C528),--($D$4:$D$494="X"),$G$4:$G$494)</f>
        <v>0</v>
      </c>
      <c r="H528" s="99" cm="1">
        <f t="array" ref="H528">SUMPRODUCT(--($E$4:$E$494=C528),--($D$4:$D$494="X"),$H$4:$H$494)</f>
        <v>0</v>
      </c>
      <c r="I528" s="99" cm="1">
        <f t="array" ref="I528">SUMPRODUCT(--($E$4:$E$494=C528),--($D$4:$D$494="X"),$I$4:$I$494)</f>
        <v>0</v>
      </c>
      <c r="J528" s="99" cm="1">
        <f t="array" ref="J528">SUMPRODUCT(--($E$4:$E$494=C528),--($D$4:$D$494="X"),$J$4:$J$494)</f>
        <v>0</v>
      </c>
      <c r="K528" s="99" cm="1">
        <f t="array" ref="K528">SUMPRODUCT(--($E$4:$E$494=C528),--($D$4:$D$494="X"),$K$4:$K$494)</f>
        <v>0</v>
      </c>
      <c r="L528" s="99" cm="1">
        <f t="array" ref="L528">SUMPRODUCT(--($E$4:$E$494=C528),--($D$4:$D$494="X"),$L$4:$L$494)</f>
        <v>0</v>
      </c>
      <c r="M528" s="99" cm="1">
        <f t="array" ref="M528">SUMPRODUCT(--($E$4:$E$494=C528),--($D$4:$D$494="X"),$M$4:$M$494)</f>
        <v>0</v>
      </c>
      <c r="N528" s="99">
        <f t="shared" si="21"/>
        <v>0</v>
      </c>
    </row>
    <row r="529" spans="3:14">
      <c r="C529" s="95" t="str">
        <f t="shared" si="20"/>
        <v>Vrije categorie</v>
      </c>
      <c r="D529" s="96"/>
      <c r="E529" s="96"/>
      <c r="F529" s="99" cm="1">
        <f t="array" ref="F529">SUMPRODUCT(--($E$4:$E$494=C529),--($D$4:$D$494="X"),$F$4:$F$494)</f>
        <v>0</v>
      </c>
      <c r="G529" s="99" cm="1">
        <f t="array" ref="G529">SUMPRODUCT(--($E$4:$E$494=C529),--($D$4:$D$494="X"),$G$4:$G$494)</f>
        <v>0</v>
      </c>
      <c r="H529" s="99" cm="1">
        <f t="array" ref="H529">SUMPRODUCT(--($E$4:$E$494=C529),--($D$4:$D$494="X"),$H$4:$H$494)</f>
        <v>0</v>
      </c>
      <c r="I529" s="99" cm="1">
        <f t="array" ref="I529">SUMPRODUCT(--($E$4:$E$494=C529),--($D$4:$D$494="X"),$I$4:$I$494)</f>
        <v>0</v>
      </c>
      <c r="J529" s="99" cm="1">
        <f t="array" ref="J529">SUMPRODUCT(--($E$4:$E$494=C529),--($D$4:$D$494="X"),$J$4:$J$494)</f>
        <v>0</v>
      </c>
      <c r="K529" s="99" cm="1">
        <f t="array" ref="K529">SUMPRODUCT(--($E$4:$E$494=C529),--($D$4:$D$494="X"),$K$4:$K$494)</f>
        <v>0</v>
      </c>
      <c r="L529" s="99" cm="1">
        <f t="array" ref="L529">SUMPRODUCT(--($E$4:$E$494=C529),--($D$4:$D$494="X"),$L$4:$L$494)</f>
        <v>0</v>
      </c>
      <c r="M529" s="99" cm="1">
        <f t="array" ref="M529">SUMPRODUCT(--($E$4:$E$494=C529),--($D$4:$D$494="X"),$M$4:$M$494)</f>
        <v>0</v>
      </c>
      <c r="N529" s="99">
        <f t="shared" si="21"/>
        <v>0</v>
      </c>
    </row>
    <row r="530" spans="3:14">
      <c r="C530" s="95" t="str">
        <f t="shared" si="20"/>
        <v>Vrije categorie</v>
      </c>
      <c r="D530" s="96"/>
      <c r="E530" s="96"/>
      <c r="F530" s="99" cm="1">
        <f t="array" ref="F530">SUMPRODUCT(--($E$4:$E$494=C530),--($D$4:$D$494="X"),$F$4:$F$494)</f>
        <v>0</v>
      </c>
      <c r="G530" s="99" cm="1">
        <f t="array" ref="G530">SUMPRODUCT(--($E$4:$E$494=C530),--($D$4:$D$494="X"),$G$4:$G$494)</f>
        <v>0</v>
      </c>
      <c r="H530" s="99" cm="1">
        <f t="array" ref="H530">SUMPRODUCT(--($E$4:$E$494=C530),--($D$4:$D$494="X"),$H$4:$H$494)</f>
        <v>0</v>
      </c>
      <c r="I530" s="99" cm="1">
        <f t="array" ref="I530">SUMPRODUCT(--($E$4:$E$494=C530),--($D$4:$D$494="X"),$I$4:$I$494)</f>
        <v>0</v>
      </c>
      <c r="J530" s="99" cm="1">
        <f t="array" ref="J530">SUMPRODUCT(--($E$4:$E$494=C530),--($D$4:$D$494="X"),$J$4:$J$494)</f>
        <v>0</v>
      </c>
      <c r="K530" s="99" cm="1">
        <f t="array" ref="K530">SUMPRODUCT(--($E$4:$E$494=C530),--($D$4:$D$494="X"),$K$4:$K$494)</f>
        <v>0</v>
      </c>
      <c r="L530" s="99" cm="1">
        <f t="array" ref="L530">SUMPRODUCT(--($E$4:$E$494=C530),--($D$4:$D$494="X"),$L$4:$L$494)</f>
        <v>0</v>
      </c>
      <c r="M530" s="99" cm="1">
        <f t="array" ref="M530">SUMPRODUCT(--($E$4:$E$494=C530),--($D$4:$D$494="X"),$M$4:$M$494)</f>
        <v>0</v>
      </c>
      <c r="N530" s="99">
        <f t="shared" si="21"/>
        <v>0</v>
      </c>
    </row>
    <row r="531" spans="3:14" ht="15.75" thickBot="1">
      <c r="C531" s="97" t="s">
        <v>179</v>
      </c>
      <c r="D531" s="98"/>
      <c r="E531" s="98"/>
      <c r="F531" s="100">
        <f>SUM(F518:F530)</f>
        <v>0</v>
      </c>
      <c r="G531" s="100">
        <f t="shared" ref="G531:M531" si="22">SUM(G518:G530)</f>
        <v>0</v>
      </c>
      <c r="H531" s="100">
        <f t="shared" si="22"/>
        <v>0</v>
      </c>
      <c r="I531" s="100">
        <f t="shared" si="22"/>
        <v>0</v>
      </c>
      <c r="J531" s="100">
        <f t="shared" si="22"/>
        <v>0</v>
      </c>
      <c r="K531" s="100">
        <f t="shared" si="22"/>
        <v>0</v>
      </c>
      <c r="L531" s="100">
        <f t="shared" si="22"/>
        <v>0</v>
      </c>
      <c r="M531" s="100">
        <f t="shared" si="22"/>
        <v>0</v>
      </c>
      <c r="N531" s="100">
        <f>SUM(N518:N530)</f>
        <v>0</v>
      </c>
    </row>
    <row r="532" spans="3:14" ht="15.75" thickTop="1"/>
  </sheetData>
  <mergeCells count="4">
    <mergeCell ref="B1:C1"/>
    <mergeCell ref="D1:J1"/>
    <mergeCell ref="B2:C2"/>
    <mergeCell ref="D2:J2"/>
  </mergeCells>
  <pageMargins left="0.7" right="0.7" top="0.75" bottom="0.75" header="0.3" footer="0.3"/>
  <pageSetup paperSize="9" orientation="portrait"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57971F-189C-4085-88F3-A6FAC0CE1FE7}">
  <sheetPr>
    <tabColor rgb="FFC2E76B"/>
  </sheetPr>
  <dimension ref="A2:N63"/>
  <sheetViews>
    <sheetView showGridLines="0" workbookViewId="0">
      <selection activeCell="A35" sqref="A35:D35"/>
    </sheetView>
  </sheetViews>
  <sheetFormatPr defaultRowHeight="15"/>
  <cols>
    <col min="1" max="1" width="30" customWidth="1"/>
    <col min="4" max="4" width="13.28515625" customWidth="1"/>
    <col min="5" max="5" width="16.140625" customWidth="1"/>
    <col min="6" max="6" width="17.85546875" customWidth="1"/>
    <col min="7" max="7" width="13.85546875" customWidth="1"/>
    <col min="8" max="8" width="16.7109375" bestFit="1" customWidth="1"/>
    <col min="9" max="9" width="18.42578125" bestFit="1" customWidth="1"/>
    <col min="11" max="11" width="10" customWidth="1"/>
    <col min="12" max="12" width="10.85546875" bestFit="1" customWidth="1"/>
    <col min="13" max="13" width="16" customWidth="1"/>
    <col min="14" max="14" width="16.7109375" bestFit="1" customWidth="1"/>
  </cols>
  <sheetData>
    <row r="2" spans="1:14" ht="45">
      <c r="A2" s="74"/>
      <c r="B2" s="75"/>
      <c r="C2" s="75"/>
      <c r="D2" s="76" t="str">
        <f>CONCATENATE("Uitvoeringsbepaling"," ",H5,", onderdeel van ",Kwaliteitscontroles!A2," ",Kwaliteitscontroles!A3)</f>
        <v xml:space="preserve">Uitvoeringsbepaling 38, onderdeel van bestek </v>
      </c>
      <c r="E2" s="76"/>
      <c r="F2" s="76"/>
      <c r="G2" s="76"/>
      <c r="H2" s="77"/>
      <c r="I2" s="37"/>
      <c r="K2" t="s">
        <v>67</v>
      </c>
      <c r="L2" t="s">
        <v>170</v>
      </c>
      <c r="M2" s="65" t="s">
        <v>169</v>
      </c>
      <c r="N2" t="s">
        <v>183</v>
      </c>
    </row>
    <row r="3" spans="1:14">
      <c r="K3" s="58" t="s">
        <v>50</v>
      </c>
      <c r="L3" s="71"/>
      <c r="M3" s="132"/>
      <c r="N3" s="112" t="e">
        <f>'26a'!P499/M3</f>
        <v>#N/A</v>
      </c>
    </row>
    <row r="4" spans="1:14">
      <c r="A4" s="42" t="s">
        <v>78</v>
      </c>
      <c r="B4" s="229" t="str">
        <f>VLOOKUP(H5,Kwaliteitscontroles!A5:E54,3)</f>
        <v>Complex 38</v>
      </c>
      <c r="C4" s="229"/>
      <c r="D4" s="229"/>
      <c r="E4" s="229"/>
      <c r="F4" s="45"/>
      <c r="G4" s="45"/>
      <c r="H4" s="38"/>
      <c r="K4" s="60" t="s">
        <v>53</v>
      </c>
      <c r="L4" s="72"/>
      <c r="M4" s="133"/>
      <c r="N4" s="113" t="e">
        <f>'26a'!P500/M4</f>
        <v>#N/A</v>
      </c>
    </row>
    <row r="5" spans="1:14">
      <c r="A5" s="43" t="s">
        <v>79</v>
      </c>
      <c r="B5" s="230" t="str">
        <f>VLOOKUP(H5,Kwaliteitscontroles!A5:E54,4)</f>
        <v>Complex 38</v>
      </c>
      <c r="C5" s="230"/>
      <c r="D5" s="230"/>
      <c r="E5" s="230"/>
      <c r="F5" s="245" t="s">
        <v>81</v>
      </c>
      <c r="G5" s="245"/>
      <c r="H5" s="39">
        <f>Kwaliteitscontroles!A42</f>
        <v>38</v>
      </c>
      <c r="K5" s="60" t="s">
        <v>54</v>
      </c>
      <c r="L5" s="72"/>
      <c r="M5" s="133"/>
      <c r="N5" s="113" t="e">
        <f>'26a'!P501/M5</f>
        <v>#N/A</v>
      </c>
    </row>
    <row r="6" spans="1:14">
      <c r="A6" s="44" t="s">
        <v>80</v>
      </c>
      <c r="B6" s="231" t="str">
        <f>VLOOKUP(H5,Kwaliteitscontroles!A5:E54,5)</f>
        <v>Complex 38</v>
      </c>
      <c r="C6" s="231"/>
      <c r="D6" s="231"/>
      <c r="E6" s="231"/>
      <c r="F6" s="246" t="s">
        <v>82</v>
      </c>
      <c r="G6" s="246"/>
      <c r="H6" s="40" t="str">
        <f>CONCATENATE(H5,"a")</f>
        <v>38a</v>
      </c>
      <c r="K6" s="60" t="s">
        <v>55</v>
      </c>
      <c r="L6" s="72"/>
      <c r="M6" s="133"/>
      <c r="N6" s="113" t="e">
        <f>'26a'!P502/M6</f>
        <v>#N/A</v>
      </c>
    </row>
    <row r="7" spans="1:14">
      <c r="K7" s="60" t="s">
        <v>51</v>
      </c>
      <c r="L7" s="72"/>
      <c r="M7" s="133"/>
      <c r="N7" s="113" t="e">
        <f>'26a'!P503/M7</f>
        <v>#N/A</v>
      </c>
    </row>
    <row r="8" spans="1:14">
      <c r="A8" s="11" t="s">
        <v>83</v>
      </c>
      <c r="B8" s="12"/>
      <c r="C8" s="12"/>
      <c r="D8" s="12"/>
      <c r="E8" s="41">
        <f>MAX(L3:L16)</f>
        <v>0</v>
      </c>
      <c r="K8" s="60" t="s">
        <v>56</v>
      </c>
      <c r="L8" s="72"/>
      <c r="M8" s="133"/>
      <c r="N8" s="113" t="e">
        <f>'26a'!P504/M8</f>
        <v>#N/A</v>
      </c>
    </row>
    <row r="9" spans="1:14">
      <c r="A9" s="11" t="s">
        <v>26</v>
      </c>
      <c r="B9" s="12"/>
      <c r="C9" s="12"/>
      <c r="D9" s="12"/>
      <c r="E9" s="152">
        <v>0.08</v>
      </c>
      <c r="K9" s="60" t="s">
        <v>185</v>
      </c>
      <c r="L9" s="72"/>
      <c r="M9" s="133"/>
      <c r="N9" s="113" t="e">
        <f>'26a'!P505/M9</f>
        <v>#N/A</v>
      </c>
    </row>
    <row r="10" spans="1:14">
      <c r="H10" s="33" t="s">
        <v>92</v>
      </c>
      <c r="K10" s="60" t="s">
        <v>57</v>
      </c>
      <c r="L10" s="72"/>
      <c r="M10" s="133"/>
      <c r="N10" s="113" t="e">
        <f>'26a'!P506/M10</f>
        <v>#N/A</v>
      </c>
    </row>
    <row r="11" spans="1:14">
      <c r="A11" s="11" t="s">
        <v>84</v>
      </c>
      <c r="B11" s="12"/>
      <c r="C11" s="12"/>
      <c r="D11" s="12"/>
      <c r="E11" s="12"/>
      <c r="F11" s="46"/>
      <c r="G11" s="46"/>
      <c r="H11" s="48" t="e">
        <f>SUM(N3:N16)*Offertetarief</f>
        <v>#N/A</v>
      </c>
      <c r="K11" s="60" t="s">
        <v>58</v>
      </c>
      <c r="L11" s="72"/>
      <c r="M11" s="133"/>
      <c r="N11" s="113" t="e">
        <f>'26a'!P507/M11</f>
        <v>#N/A</v>
      </c>
    </row>
    <row r="12" spans="1:14">
      <c r="F12" s="33" t="s">
        <v>60</v>
      </c>
      <c r="G12" s="33" t="s">
        <v>86</v>
      </c>
      <c r="H12" s="33"/>
      <c r="K12" s="60" t="s">
        <v>59</v>
      </c>
      <c r="L12" s="72"/>
      <c r="M12" s="133"/>
      <c r="N12" s="113" t="e">
        <f>'26a'!P508/M12</f>
        <v>#N/A</v>
      </c>
    </row>
    <row r="13" spans="1:14">
      <c r="A13" s="12" t="s">
        <v>152</v>
      </c>
      <c r="B13" s="12"/>
      <c r="C13" s="12"/>
      <c r="D13" s="12"/>
      <c r="E13" s="13"/>
      <c r="F13" s="69">
        <f>'26a'!N512</f>
        <v>0</v>
      </c>
      <c r="G13" s="115"/>
      <c r="H13" s="49">
        <f>(F13*G13)*4</f>
        <v>0</v>
      </c>
      <c r="K13" s="60" t="s">
        <v>52</v>
      </c>
      <c r="L13" s="72"/>
      <c r="M13" s="133"/>
      <c r="N13" s="113" t="e">
        <f>'26a'!P509/M13</f>
        <v>#N/A</v>
      </c>
    </row>
    <row r="14" spans="1:14" ht="15.75">
      <c r="F14" s="47" t="s">
        <v>85</v>
      </c>
      <c r="G14" s="102"/>
      <c r="H14" s="49" t="e">
        <f>SUM(H11:H13)</f>
        <v>#N/A</v>
      </c>
      <c r="K14" s="60"/>
      <c r="L14" s="72"/>
      <c r="M14" s="104"/>
      <c r="N14" s="113"/>
    </row>
    <row r="15" spans="1:14">
      <c r="K15" s="60"/>
      <c r="L15" s="72"/>
      <c r="M15" s="104"/>
      <c r="N15" s="113"/>
    </row>
    <row r="16" spans="1:14">
      <c r="A16" t="s">
        <v>165</v>
      </c>
      <c r="K16" s="62"/>
      <c r="L16" s="73"/>
      <c r="M16" s="105"/>
      <c r="N16" s="114"/>
    </row>
    <row r="17" spans="1:9">
      <c r="A17" s="241" t="s">
        <v>166</v>
      </c>
      <c r="B17" s="241"/>
      <c r="C17" s="241"/>
      <c r="D17" s="70" t="e">
        <f>'26a'!P512</f>
        <v>#N/A</v>
      </c>
      <c r="E17" s="241" t="s">
        <v>167</v>
      </c>
      <c r="F17" s="241"/>
      <c r="G17" s="70" t="e">
        <f>D17/E8</f>
        <v>#N/A</v>
      </c>
      <c r="H17" s="67" t="s">
        <v>168</v>
      </c>
      <c r="I17" s="69" t="e">
        <f>D17/SUM(N3:N16)</f>
        <v>#N/A</v>
      </c>
    </row>
    <row r="20" spans="1:9">
      <c r="A20" s="50" t="s">
        <v>153</v>
      </c>
      <c r="E20" s="33" t="s">
        <v>60</v>
      </c>
      <c r="F20" s="33" t="s">
        <v>86</v>
      </c>
      <c r="G20" s="33" t="s">
        <v>87</v>
      </c>
      <c r="H20" s="33" t="s">
        <v>88</v>
      </c>
      <c r="I20" s="33" t="s">
        <v>92</v>
      </c>
    </row>
    <row r="21" spans="1:9">
      <c r="A21" s="125" t="s">
        <v>187</v>
      </c>
      <c r="B21" s="119"/>
      <c r="C21" s="119"/>
      <c r="D21" s="119"/>
      <c r="E21" s="225"/>
      <c r="F21" s="225"/>
      <c r="G21" s="225"/>
      <c r="H21" s="225"/>
      <c r="I21" s="120"/>
    </row>
    <row r="22" spans="1:9">
      <c r="A22" s="262" t="s">
        <v>155</v>
      </c>
      <c r="B22" s="263"/>
      <c r="C22" s="263"/>
      <c r="D22" s="227"/>
      <c r="E22" s="121">
        <f>'26a'!G512</f>
        <v>0</v>
      </c>
      <c r="F22" s="122"/>
      <c r="G22" s="123">
        <f t="shared" ref="G22:G34" si="0">E22*F22</f>
        <v>0</v>
      </c>
      <c r="H22" s="124"/>
      <c r="I22" s="123">
        <f t="shared" ref="I22:I34" si="1">G22*H22</f>
        <v>0</v>
      </c>
    </row>
    <row r="23" spans="1:9">
      <c r="A23" s="224" t="s">
        <v>156</v>
      </c>
      <c r="B23" s="225"/>
      <c r="C23" s="225"/>
      <c r="D23" s="226"/>
      <c r="E23" s="51">
        <f>E22</f>
        <v>0</v>
      </c>
      <c r="F23" s="88"/>
      <c r="G23" s="83">
        <f t="shared" si="0"/>
        <v>0</v>
      </c>
      <c r="H23" s="61"/>
      <c r="I23" s="83">
        <f t="shared" si="1"/>
        <v>0</v>
      </c>
    </row>
    <row r="24" spans="1:9">
      <c r="A24" s="224" t="s">
        <v>157</v>
      </c>
      <c r="B24" s="225"/>
      <c r="C24" s="225"/>
      <c r="D24" s="226"/>
      <c r="E24" s="51">
        <f>E22</f>
        <v>0</v>
      </c>
      <c r="F24" s="88"/>
      <c r="G24" s="83">
        <f t="shared" si="0"/>
        <v>0</v>
      </c>
      <c r="H24" s="61"/>
      <c r="I24" s="83">
        <f t="shared" si="1"/>
        <v>0</v>
      </c>
    </row>
    <row r="25" spans="1:9">
      <c r="A25" s="224" t="s">
        <v>158</v>
      </c>
      <c r="B25" s="225"/>
      <c r="C25" s="225"/>
      <c r="D25" s="226"/>
      <c r="E25" s="51">
        <f>E22</f>
        <v>0</v>
      </c>
      <c r="F25" s="88"/>
      <c r="G25" s="83">
        <f t="shared" si="0"/>
        <v>0</v>
      </c>
      <c r="H25" s="61"/>
      <c r="I25" s="83">
        <f t="shared" si="1"/>
        <v>0</v>
      </c>
    </row>
    <row r="26" spans="1:9">
      <c r="A26" s="224" t="s">
        <v>61</v>
      </c>
      <c r="B26" s="225"/>
      <c r="C26" s="225"/>
      <c r="D26" s="226"/>
      <c r="E26" s="51">
        <f>'26a'!F512-E27</f>
        <v>0</v>
      </c>
      <c r="F26" s="88"/>
      <c r="G26" s="83">
        <f t="shared" si="0"/>
        <v>0</v>
      </c>
      <c r="H26" s="61"/>
      <c r="I26" s="83">
        <f t="shared" si="1"/>
        <v>0</v>
      </c>
    </row>
    <row r="27" spans="1:9">
      <c r="A27" s="224" t="s">
        <v>62</v>
      </c>
      <c r="B27" s="225"/>
      <c r="C27" s="225"/>
      <c r="D27" s="264"/>
      <c r="E27" s="126"/>
      <c r="F27" s="127"/>
      <c r="G27" s="128">
        <f t="shared" si="0"/>
        <v>0</v>
      </c>
      <c r="H27" s="129"/>
      <c r="I27" s="128">
        <f t="shared" si="1"/>
        <v>0</v>
      </c>
    </row>
    <row r="28" spans="1:9">
      <c r="A28" s="125" t="s">
        <v>188</v>
      </c>
      <c r="B28" s="119"/>
      <c r="C28" s="119"/>
      <c r="D28" s="119"/>
      <c r="E28" s="225"/>
      <c r="F28" s="225"/>
      <c r="G28" s="225"/>
      <c r="H28" s="225"/>
      <c r="I28" s="120"/>
    </row>
    <row r="29" spans="1:9">
      <c r="A29" s="224" t="s">
        <v>159</v>
      </c>
      <c r="B29" s="225"/>
      <c r="C29" s="225"/>
      <c r="D29" s="227"/>
      <c r="E29" s="121">
        <f>'26a'!S495</f>
        <v>0</v>
      </c>
      <c r="F29" s="122"/>
      <c r="G29" s="123">
        <f t="shared" si="0"/>
        <v>0</v>
      </c>
      <c r="H29" s="124"/>
      <c r="I29" s="123">
        <f t="shared" si="1"/>
        <v>0</v>
      </c>
    </row>
    <row r="30" spans="1:9">
      <c r="A30" s="224" t="s">
        <v>160</v>
      </c>
      <c r="B30" s="225"/>
      <c r="C30" s="225"/>
      <c r="D30" s="226"/>
      <c r="E30" s="51">
        <f>'26a'!R495</f>
        <v>0</v>
      </c>
      <c r="F30" s="88"/>
      <c r="G30" s="83">
        <f t="shared" si="0"/>
        <v>0</v>
      </c>
      <c r="H30" s="61"/>
      <c r="I30" s="83">
        <f t="shared" si="1"/>
        <v>0</v>
      </c>
    </row>
    <row r="31" spans="1:9">
      <c r="A31" s="224" t="s">
        <v>161</v>
      </c>
      <c r="B31" s="225"/>
      <c r="C31" s="225"/>
      <c r="D31" s="226"/>
      <c r="E31" s="51">
        <f>'26a'!T495</f>
        <v>0</v>
      </c>
      <c r="F31" s="88"/>
      <c r="G31" s="83">
        <f t="shared" si="0"/>
        <v>0</v>
      </c>
      <c r="H31" s="61"/>
      <c r="I31" s="83">
        <f t="shared" si="1"/>
        <v>0</v>
      </c>
    </row>
    <row r="32" spans="1:9">
      <c r="A32" s="224" t="s">
        <v>162</v>
      </c>
      <c r="B32" s="225"/>
      <c r="C32" s="225"/>
      <c r="D32" s="226"/>
      <c r="E32" s="51">
        <f>'26a'!U495</f>
        <v>0</v>
      </c>
      <c r="F32" s="88"/>
      <c r="G32" s="83">
        <f t="shared" si="0"/>
        <v>0</v>
      </c>
      <c r="H32" s="61"/>
      <c r="I32" s="83">
        <f t="shared" si="1"/>
        <v>0</v>
      </c>
    </row>
    <row r="33" spans="1:9">
      <c r="A33" s="224" t="s">
        <v>151</v>
      </c>
      <c r="B33" s="225"/>
      <c r="C33" s="225"/>
      <c r="D33" s="226"/>
      <c r="E33" s="51">
        <f>'26a'!V495</f>
        <v>0</v>
      </c>
      <c r="F33" s="88"/>
      <c r="G33" s="83">
        <f t="shared" si="0"/>
        <v>0</v>
      </c>
      <c r="H33" s="61"/>
      <c r="I33" s="83">
        <f t="shared" si="1"/>
        <v>0</v>
      </c>
    </row>
    <row r="34" spans="1:9">
      <c r="A34" s="224" t="s">
        <v>163</v>
      </c>
      <c r="B34" s="225"/>
      <c r="C34" s="225"/>
      <c r="D34" s="226"/>
      <c r="E34" s="51">
        <f>'26a'!W495</f>
        <v>0</v>
      </c>
      <c r="F34" s="88"/>
      <c r="G34" s="83">
        <f t="shared" si="0"/>
        <v>0</v>
      </c>
      <c r="H34" s="61"/>
      <c r="I34" s="83">
        <f t="shared" si="1"/>
        <v>0</v>
      </c>
    </row>
    <row r="35" spans="1:9">
      <c r="A35" s="224"/>
      <c r="B35" s="225"/>
      <c r="C35" s="225"/>
      <c r="D35" s="226"/>
      <c r="E35" s="51"/>
      <c r="F35" s="88"/>
      <c r="G35" s="83"/>
      <c r="H35" s="61"/>
      <c r="I35" s="83"/>
    </row>
    <row r="36" spans="1:9">
      <c r="A36" s="224"/>
      <c r="B36" s="225"/>
      <c r="C36" s="225"/>
      <c r="D36" s="226"/>
      <c r="E36" s="51"/>
      <c r="F36" s="88"/>
      <c r="G36" s="83"/>
      <c r="H36" s="61"/>
      <c r="I36" s="83"/>
    </row>
    <row r="37" spans="1:9">
      <c r="A37" s="238"/>
      <c r="B37" s="239"/>
      <c r="C37" s="239"/>
      <c r="D37" s="240"/>
      <c r="E37" s="52"/>
      <c r="F37" s="89"/>
      <c r="G37" s="84"/>
      <c r="H37" s="63"/>
      <c r="I37" s="84"/>
    </row>
    <row r="38" spans="1:9" ht="15.75">
      <c r="H38" s="53" t="s">
        <v>85</v>
      </c>
      <c r="I38" s="54">
        <f>SUM(I22:I37)</f>
        <v>0</v>
      </c>
    </row>
    <row r="40" spans="1:9">
      <c r="A40" s="50" t="s">
        <v>89</v>
      </c>
      <c r="D40" t="s">
        <v>49</v>
      </c>
      <c r="E40" t="s">
        <v>90</v>
      </c>
      <c r="F40" t="s">
        <v>91</v>
      </c>
      <c r="G40" t="s">
        <v>87</v>
      </c>
      <c r="H40" t="s">
        <v>88</v>
      </c>
      <c r="I40" t="s">
        <v>92</v>
      </c>
    </row>
    <row r="41" spans="1:9">
      <c r="A41" s="236" t="s">
        <v>154</v>
      </c>
      <c r="B41" s="237"/>
      <c r="C41" s="237"/>
      <c r="D41" s="34" t="s">
        <v>60</v>
      </c>
      <c r="E41" s="111">
        <f>'26a'!N505</f>
        <v>0</v>
      </c>
      <c r="F41" s="85"/>
      <c r="G41" s="82">
        <f>E41*F41</f>
        <v>0</v>
      </c>
      <c r="H41" s="59" t="s">
        <v>164</v>
      </c>
      <c r="I41" s="82"/>
    </row>
    <row r="42" spans="1:9">
      <c r="A42" s="234"/>
      <c r="B42" s="235"/>
      <c r="C42" s="235"/>
      <c r="D42" s="35"/>
      <c r="E42" s="35"/>
      <c r="F42" s="86"/>
      <c r="G42" s="83"/>
      <c r="H42" s="61"/>
      <c r="I42" s="83"/>
    </row>
    <row r="43" spans="1:9">
      <c r="A43" s="234"/>
      <c r="B43" s="235"/>
      <c r="C43" s="235"/>
      <c r="D43" s="35"/>
      <c r="E43" s="35"/>
      <c r="F43" s="86"/>
      <c r="G43" s="83"/>
      <c r="H43" s="61"/>
      <c r="I43" s="83"/>
    </row>
    <row r="44" spans="1:9">
      <c r="A44" s="234"/>
      <c r="B44" s="235"/>
      <c r="C44" s="235"/>
      <c r="D44" s="35"/>
      <c r="E44" s="35"/>
      <c r="F44" s="86"/>
      <c r="G44" s="83"/>
      <c r="H44" s="61"/>
      <c r="I44" s="83"/>
    </row>
    <row r="45" spans="1:9">
      <c r="A45" s="234"/>
      <c r="B45" s="235"/>
      <c r="C45" s="235"/>
      <c r="D45" s="35"/>
      <c r="E45" s="35"/>
      <c r="F45" s="86"/>
      <c r="G45" s="83"/>
      <c r="H45" s="61"/>
      <c r="I45" s="83"/>
    </row>
    <row r="46" spans="1:9">
      <c r="A46" s="234"/>
      <c r="B46" s="235"/>
      <c r="C46" s="235"/>
      <c r="D46" s="35"/>
      <c r="E46" s="35"/>
      <c r="F46" s="86"/>
      <c r="G46" s="83"/>
      <c r="H46" s="61"/>
      <c r="I46" s="83"/>
    </row>
    <row r="47" spans="1:9">
      <c r="A47" s="234"/>
      <c r="B47" s="235"/>
      <c r="C47" s="235"/>
      <c r="D47" s="35"/>
      <c r="E47" s="35"/>
      <c r="F47" s="86"/>
      <c r="G47" s="83"/>
      <c r="H47" s="61"/>
      <c r="I47" s="83"/>
    </row>
    <row r="48" spans="1:9">
      <c r="A48" s="234"/>
      <c r="B48" s="235"/>
      <c r="C48" s="235"/>
      <c r="D48" s="35"/>
      <c r="E48" s="35"/>
      <c r="F48" s="86"/>
      <c r="G48" s="83"/>
      <c r="H48" s="61"/>
      <c r="I48" s="83"/>
    </row>
    <row r="49" spans="1:9">
      <c r="A49" s="234"/>
      <c r="B49" s="235"/>
      <c r="C49" s="235"/>
      <c r="D49" s="35"/>
      <c r="E49" s="35"/>
      <c r="F49" s="86"/>
      <c r="G49" s="83"/>
      <c r="H49" s="61"/>
      <c r="I49" s="83"/>
    </row>
    <row r="50" spans="1:9">
      <c r="A50" s="234"/>
      <c r="B50" s="235"/>
      <c r="C50" s="235"/>
      <c r="D50" s="35"/>
      <c r="E50" s="35"/>
      <c r="F50" s="86"/>
      <c r="G50" s="83"/>
      <c r="H50" s="61"/>
      <c r="I50" s="83"/>
    </row>
    <row r="51" spans="1:9">
      <c r="A51" s="232"/>
      <c r="B51" s="233"/>
      <c r="C51" s="233"/>
      <c r="D51" s="36"/>
      <c r="E51" s="36"/>
      <c r="F51" s="87"/>
      <c r="G51" s="84"/>
      <c r="H51" s="63"/>
      <c r="I51" s="84"/>
    </row>
    <row r="52" spans="1:9" ht="15.75">
      <c r="H52" s="53" t="s">
        <v>85</v>
      </c>
      <c r="I52" s="54">
        <f>SUM(I41:I51)</f>
        <v>0</v>
      </c>
    </row>
    <row r="54" spans="1:9" ht="15.75">
      <c r="A54" s="11" t="s">
        <v>93</v>
      </c>
      <c r="B54" s="12"/>
      <c r="C54" s="12"/>
      <c r="D54" s="12"/>
      <c r="E54" s="12"/>
      <c r="F54" s="12"/>
      <c r="G54" s="12"/>
      <c r="H54" s="55" t="s">
        <v>85</v>
      </c>
      <c r="I54" s="56" t="e">
        <f>SUM(H14+I38+I52)</f>
        <v>#N/A</v>
      </c>
    </row>
    <row r="56" spans="1:9" ht="15.75">
      <c r="A56" s="11" t="s">
        <v>184</v>
      </c>
      <c r="B56" s="12"/>
      <c r="C56" s="12"/>
      <c r="D56" s="12"/>
      <c r="E56" s="12"/>
      <c r="F56" s="12"/>
      <c r="G56" s="12"/>
      <c r="H56" s="55" t="s">
        <v>85</v>
      </c>
      <c r="I56" s="56" t="e">
        <f>H11/12</f>
        <v>#N/A</v>
      </c>
    </row>
    <row r="58" spans="1:9">
      <c r="A58" s="50" t="s">
        <v>191</v>
      </c>
    </row>
    <row r="59" spans="1:9">
      <c r="A59" s="253"/>
      <c r="B59" s="254"/>
      <c r="C59" s="254"/>
      <c r="D59" s="254"/>
      <c r="E59" s="254"/>
      <c r="F59" s="254"/>
      <c r="G59" s="254"/>
      <c r="H59" s="254"/>
      <c r="I59" s="255"/>
    </row>
    <row r="60" spans="1:9">
      <c r="A60" s="256"/>
      <c r="B60" s="257"/>
      <c r="C60" s="257"/>
      <c r="D60" s="257"/>
      <c r="E60" s="257"/>
      <c r="F60" s="257"/>
      <c r="G60" s="257"/>
      <c r="H60" s="257"/>
      <c r="I60" s="258"/>
    </row>
    <row r="61" spans="1:9">
      <c r="A61" s="256"/>
      <c r="B61" s="257"/>
      <c r="C61" s="257"/>
      <c r="D61" s="257"/>
      <c r="E61" s="257"/>
      <c r="F61" s="257"/>
      <c r="G61" s="257"/>
      <c r="H61" s="257"/>
      <c r="I61" s="258"/>
    </row>
    <row r="62" spans="1:9">
      <c r="A62" s="256"/>
      <c r="B62" s="257"/>
      <c r="C62" s="257"/>
      <c r="D62" s="257"/>
      <c r="E62" s="257"/>
      <c r="F62" s="257"/>
      <c r="G62" s="257"/>
      <c r="H62" s="257"/>
      <c r="I62" s="258"/>
    </row>
    <row r="63" spans="1:9">
      <c r="A63" s="259"/>
      <c r="B63" s="260"/>
      <c r="C63" s="260"/>
      <c r="D63" s="260"/>
      <c r="E63" s="260"/>
      <c r="F63" s="260"/>
      <c r="G63" s="260"/>
      <c r="H63" s="260"/>
      <c r="I63" s="261"/>
    </row>
  </sheetData>
  <mergeCells count="36">
    <mergeCell ref="A48:C48"/>
    <mergeCell ref="A49:C49"/>
    <mergeCell ref="A50:C50"/>
    <mergeCell ref="A51:C51"/>
    <mergeCell ref="A59:I63"/>
    <mergeCell ref="A47:C47"/>
    <mergeCell ref="A33:D33"/>
    <mergeCell ref="A34:D34"/>
    <mergeCell ref="A35:D35"/>
    <mergeCell ref="A36:D36"/>
    <mergeCell ref="A37:D37"/>
    <mergeCell ref="A41:C41"/>
    <mergeCell ref="A42:C42"/>
    <mergeCell ref="A43:C43"/>
    <mergeCell ref="A44:C44"/>
    <mergeCell ref="A45:C45"/>
    <mergeCell ref="A46:C46"/>
    <mergeCell ref="A32:D32"/>
    <mergeCell ref="E21:H21"/>
    <mergeCell ref="A22:D22"/>
    <mergeCell ref="A23:D23"/>
    <mergeCell ref="A24:D24"/>
    <mergeCell ref="A25:D25"/>
    <mergeCell ref="A26:D26"/>
    <mergeCell ref="A27:D27"/>
    <mergeCell ref="E28:H28"/>
    <mergeCell ref="A29:D29"/>
    <mergeCell ref="A30:D30"/>
    <mergeCell ref="A31:D31"/>
    <mergeCell ref="A17:C17"/>
    <mergeCell ref="E17:F17"/>
    <mergeCell ref="B4:E4"/>
    <mergeCell ref="B5:E5"/>
    <mergeCell ref="F5:G5"/>
    <mergeCell ref="B6:E6"/>
    <mergeCell ref="F6:G6"/>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AE5D85-5720-4BE7-89EC-9247748DEC90}">
  <sheetPr codeName="Blad8">
    <tabColor rgb="FF173583"/>
  </sheetPr>
  <dimension ref="A1:Z532"/>
  <sheetViews>
    <sheetView workbookViewId="0">
      <selection sqref="A1:AW586"/>
    </sheetView>
  </sheetViews>
  <sheetFormatPr defaultRowHeight="15"/>
  <cols>
    <col min="1" max="1" width="5.42578125" bestFit="1" customWidth="1"/>
    <col min="2" max="2" width="2.85546875" bestFit="1" customWidth="1"/>
    <col min="3" max="3" width="29.7109375" customWidth="1"/>
    <col min="4" max="4" width="3.28515625" bestFit="1" customWidth="1"/>
    <col min="5" max="5" width="4.42578125" bestFit="1" customWidth="1"/>
    <col min="6" max="13" width="11.85546875" customWidth="1"/>
    <col min="14" max="14" width="7.5703125" bestFit="1" customWidth="1"/>
    <col min="15" max="15" width="6.5703125" bestFit="1" customWidth="1"/>
    <col min="16" max="16" width="20" bestFit="1" customWidth="1"/>
    <col min="17" max="17" width="19.28515625" customWidth="1"/>
    <col min="18" max="18" width="10.140625" bestFit="1" customWidth="1"/>
    <col min="19" max="20" width="12.7109375" bestFit="1" customWidth="1"/>
    <col min="21" max="21" width="10.140625" bestFit="1" customWidth="1"/>
    <col min="22" max="23" width="14.42578125" bestFit="1" customWidth="1"/>
    <col min="24" max="26" width="9.140625" style="156"/>
  </cols>
  <sheetData>
    <row r="1" spans="1:24">
      <c r="A1">
        <f>'2'!H5</f>
        <v>2</v>
      </c>
      <c r="B1" s="247" t="s">
        <v>78</v>
      </c>
      <c r="C1" s="248"/>
      <c r="D1" s="249" t="str">
        <f>VLOOKUP(A1,Kwaliteitscontroles!A5:J54,3)</f>
        <v>Havengebouw</v>
      </c>
      <c r="E1" s="250"/>
      <c r="F1" s="250"/>
      <c r="G1" s="250"/>
      <c r="H1" s="250"/>
      <c r="I1" s="250"/>
      <c r="J1" s="251"/>
      <c r="K1" s="68"/>
      <c r="X1" s="156" t="s">
        <v>238</v>
      </c>
    </row>
    <row r="2" spans="1:24">
      <c r="B2" s="247" t="s">
        <v>94</v>
      </c>
      <c r="C2" s="248"/>
      <c r="D2" s="249" t="str">
        <f>CONCATENATE(VLOOKUP(A1,Kwaliteitscontroles!A5:K54,4)," te ",VLOOKUP(A1,Kwaliteitscontroles!A5:K54,5))</f>
        <v>Piet Meidemaweg 9 te Earnewald</v>
      </c>
      <c r="E2" s="250"/>
      <c r="F2" s="250"/>
      <c r="G2" s="250"/>
      <c r="H2" s="250"/>
      <c r="I2" s="250"/>
      <c r="J2" s="251"/>
      <c r="K2" s="68"/>
    </row>
    <row r="3" spans="1:24" ht="30">
      <c r="A3" s="33" t="s">
        <v>148</v>
      </c>
      <c r="B3" s="33" t="s">
        <v>95</v>
      </c>
      <c r="C3" s="33" t="s">
        <v>68</v>
      </c>
      <c r="D3" s="33" t="s">
        <v>96</v>
      </c>
      <c r="E3" s="33" t="s">
        <v>97</v>
      </c>
      <c r="F3" s="33" t="s">
        <v>66</v>
      </c>
      <c r="G3" s="33" t="s">
        <v>64</v>
      </c>
      <c r="H3" s="33" t="s">
        <v>65</v>
      </c>
      <c r="I3" s="33" t="s">
        <v>63</v>
      </c>
      <c r="J3" s="66" t="s">
        <v>189</v>
      </c>
      <c r="K3" s="33" t="s">
        <v>190</v>
      </c>
      <c r="L3" s="33" t="s">
        <v>149</v>
      </c>
      <c r="M3" s="33" t="s">
        <v>149</v>
      </c>
      <c r="N3" s="33" t="s">
        <v>60</v>
      </c>
      <c r="O3" s="33" t="s">
        <v>150</v>
      </c>
      <c r="P3" s="33" t="s">
        <v>98</v>
      </c>
      <c r="R3" s="66" t="s">
        <v>99</v>
      </c>
      <c r="S3" s="66" t="s">
        <v>100</v>
      </c>
      <c r="T3" s="33" t="s">
        <v>101</v>
      </c>
      <c r="U3" s="33" t="s">
        <v>102</v>
      </c>
      <c r="V3" s="33" t="s">
        <v>103</v>
      </c>
      <c r="W3" s="33" t="s">
        <v>104</v>
      </c>
    </row>
    <row r="4" spans="1:24">
      <c r="A4" s="30"/>
      <c r="B4" s="106"/>
      <c r="C4" s="33" t="s">
        <v>298</v>
      </c>
      <c r="D4" s="33"/>
      <c r="E4" s="106" t="s">
        <v>185</v>
      </c>
      <c r="F4" s="108"/>
      <c r="G4" s="108"/>
      <c r="H4" s="108"/>
      <c r="I4" s="108"/>
      <c r="J4" s="108">
        <v>6.65</v>
      </c>
      <c r="N4" s="108">
        <f t="shared" ref="N4:N12" si="0">SUM(F4:M4)</f>
        <v>6.65</v>
      </c>
      <c r="O4" s="108">
        <f>IF(D4="X",0,IF(E4="X",0,VLOOKUP(E4,'2'!$K$3:$L$16,2,FALSE)))</f>
        <v>163</v>
      </c>
      <c r="P4" s="108">
        <f t="shared" ref="P4:P12" si="1">N4*O4</f>
        <v>1083.95</v>
      </c>
      <c r="R4">
        <v>1.8</v>
      </c>
      <c r="S4">
        <v>1.8</v>
      </c>
    </row>
    <row r="5" spans="1:24">
      <c r="A5" s="30"/>
      <c r="B5" s="106"/>
      <c r="C5" s="33" t="s">
        <v>308</v>
      </c>
      <c r="D5" s="33"/>
      <c r="E5" s="106" t="s">
        <v>185</v>
      </c>
      <c r="F5" s="108"/>
      <c r="G5" s="108"/>
      <c r="H5" s="108"/>
      <c r="I5" s="108"/>
      <c r="J5" s="108">
        <v>2</v>
      </c>
      <c r="N5" s="108">
        <f t="shared" si="0"/>
        <v>2</v>
      </c>
      <c r="O5" s="108">
        <f>IF(D5="X",0,IF(E5="X",0,VLOOKUP(E5,'2'!$K$3:$L$16,2,FALSE)))</f>
        <v>163</v>
      </c>
      <c r="P5" s="108">
        <f t="shared" si="1"/>
        <v>326</v>
      </c>
      <c r="R5">
        <v>0.55000000000000004</v>
      </c>
      <c r="S5">
        <v>0.55000000000000004</v>
      </c>
    </row>
    <row r="6" spans="1:24">
      <c r="A6" s="30"/>
      <c r="B6" s="106"/>
      <c r="C6" s="33" t="s">
        <v>309</v>
      </c>
      <c r="D6" s="33"/>
      <c r="E6" s="106" t="s">
        <v>185</v>
      </c>
      <c r="F6" s="108"/>
      <c r="G6" s="108"/>
      <c r="H6" s="108"/>
      <c r="I6" s="108"/>
      <c r="J6" s="108">
        <v>6.65</v>
      </c>
      <c r="N6" s="108">
        <f t="shared" si="0"/>
        <v>6.65</v>
      </c>
      <c r="O6" s="108">
        <f>IF(D6="X",0,IF(E6="X",0,VLOOKUP(E6,'2'!$K$3:$L$16,2,FALSE)))</f>
        <v>163</v>
      </c>
      <c r="P6" s="108">
        <f t="shared" si="1"/>
        <v>1083.95</v>
      </c>
      <c r="R6">
        <v>4</v>
      </c>
      <c r="S6">
        <v>4</v>
      </c>
    </row>
    <row r="7" spans="1:24">
      <c r="A7" s="30"/>
      <c r="B7" s="106"/>
      <c r="C7" s="33" t="s">
        <v>310</v>
      </c>
      <c r="D7" s="33"/>
      <c r="E7" s="106" t="s">
        <v>185</v>
      </c>
      <c r="F7" s="108"/>
      <c r="G7" s="108"/>
      <c r="H7" s="108"/>
      <c r="I7" s="108"/>
      <c r="J7" s="108">
        <v>11.25</v>
      </c>
      <c r="N7" s="108">
        <f t="shared" si="0"/>
        <v>11.25</v>
      </c>
      <c r="O7" s="108">
        <f>IF(D7="X",0,IF(E7="X",0,VLOOKUP(E7,'2'!$K$3:$L$16,2,FALSE)))</f>
        <v>163</v>
      </c>
      <c r="P7" s="108">
        <f t="shared" si="1"/>
        <v>1833.75</v>
      </c>
      <c r="R7">
        <v>0.75</v>
      </c>
      <c r="S7">
        <v>0.75</v>
      </c>
      <c r="U7">
        <v>0.5</v>
      </c>
    </row>
    <row r="8" spans="1:24">
      <c r="A8" s="30"/>
      <c r="B8" s="106"/>
      <c r="C8" s="33" t="s">
        <v>311</v>
      </c>
      <c r="D8" s="33"/>
      <c r="E8" s="106" t="s">
        <v>185</v>
      </c>
      <c r="F8" s="108"/>
      <c r="G8" s="108"/>
      <c r="H8" s="108"/>
      <c r="I8" s="108"/>
      <c r="J8" s="108">
        <v>18.7</v>
      </c>
      <c r="N8" s="108">
        <f t="shared" si="0"/>
        <v>18.7</v>
      </c>
      <c r="O8" s="108">
        <f>IF(D8="X",0,IF(E8="X",0,VLOOKUP(E8,'2'!$K$3:$L$16,2,FALSE)))</f>
        <v>163</v>
      </c>
      <c r="P8" s="108">
        <f t="shared" si="1"/>
        <v>3048.1</v>
      </c>
      <c r="R8">
        <v>0.75</v>
      </c>
      <c r="S8">
        <v>0.75</v>
      </c>
      <c r="U8">
        <v>1</v>
      </c>
    </row>
    <row r="9" spans="1:24">
      <c r="A9" s="30"/>
      <c r="B9" s="106"/>
      <c r="C9" s="33" t="s">
        <v>312</v>
      </c>
      <c r="D9" s="33"/>
      <c r="E9" s="106" t="s">
        <v>185</v>
      </c>
      <c r="F9" s="108"/>
      <c r="G9" s="108"/>
      <c r="H9" s="108"/>
      <c r="I9" s="108"/>
      <c r="J9" s="108">
        <v>11.25</v>
      </c>
      <c r="N9" s="108">
        <f t="shared" si="0"/>
        <v>11.25</v>
      </c>
      <c r="O9" s="108">
        <f>IF(D9="X",0,IF(E9="X",0,VLOOKUP(E9,'2'!$K$3:$L$16,2,FALSE)))</f>
        <v>163</v>
      </c>
      <c r="P9" s="108">
        <f t="shared" si="1"/>
        <v>1833.75</v>
      </c>
      <c r="R9">
        <v>0.75</v>
      </c>
      <c r="S9">
        <v>0.75</v>
      </c>
      <c r="U9">
        <v>0.5</v>
      </c>
    </row>
    <row r="10" spans="1:24">
      <c r="A10" s="30"/>
      <c r="B10" s="106"/>
      <c r="C10" s="33" t="s">
        <v>313</v>
      </c>
      <c r="D10" s="33"/>
      <c r="E10" s="106" t="s">
        <v>185</v>
      </c>
      <c r="F10" s="108"/>
      <c r="G10" s="108"/>
      <c r="H10" s="108"/>
      <c r="I10" s="108"/>
      <c r="J10" s="108">
        <v>18.75</v>
      </c>
      <c r="N10" s="108">
        <f t="shared" si="0"/>
        <v>18.75</v>
      </c>
      <c r="O10" s="108">
        <f>IF(D10="X",0,IF(E10="X",0,VLOOKUP(E10,'2'!$K$3:$L$16,2,FALSE)))</f>
        <v>163</v>
      </c>
      <c r="P10" s="108">
        <f t="shared" si="1"/>
        <v>3056.25</v>
      </c>
      <c r="R10">
        <v>0.75</v>
      </c>
      <c r="S10">
        <v>0.75</v>
      </c>
      <c r="U10">
        <v>1</v>
      </c>
    </row>
    <row r="11" spans="1:24">
      <c r="A11" s="30"/>
      <c r="B11" s="106"/>
      <c r="C11" s="172" t="s">
        <v>314</v>
      </c>
      <c r="D11" s="33"/>
      <c r="E11" s="106"/>
      <c r="F11" s="108"/>
      <c r="G11" s="108"/>
      <c r="H11" s="108"/>
      <c r="I11" s="108"/>
      <c r="J11" s="108"/>
      <c r="N11" s="108"/>
      <c r="O11" s="108"/>
      <c r="P11" s="108"/>
    </row>
    <row r="12" spans="1:24">
      <c r="A12" s="30"/>
      <c r="B12" s="106"/>
      <c r="C12" s="33" t="s">
        <v>284</v>
      </c>
      <c r="D12" s="33"/>
      <c r="E12" s="106" t="s">
        <v>185</v>
      </c>
      <c r="F12" s="108"/>
      <c r="G12" s="108"/>
      <c r="H12" s="108"/>
      <c r="I12" s="108"/>
      <c r="J12" s="108">
        <v>3</v>
      </c>
      <c r="N12" s="108">
        <f t="shared" si="0"/>
        <v>3</v>
      </c>
      <c r="O12" s="108">
        <f>IF(D12="X",0,IF(E12="X",0,VLOOKUP(E12,'2'!$K$3:$L$16,2,FALSE)))</f>
        <v>163</v>
      </c>
      <c r="P12" s="108">
        <f t="shared" si="1"/>
        <v>489</v>
      </c>
    </row>
    <row r="13" spans="1:24" hidden="1">
      <c r="A13" s="30"/>
      <c r="B13" s="106"/>
      <c r="C13" s="33"/>
      <c r="D13" s="33"/>
      <c r="E13" s="106"/>
      <c r="F13" s="108"/>
      <c r="G13" s="108"/>
      <c r="H13" s="108"/>
      <c r="I13" s="108"/>
      <c r="J13" s="108"/>
      <c r="N13" s="108"/>
      <c r="O13" s="108"/>
      <c r="P13" s="108"/>
    </row>
    <row r="14" spans="1:24" hidden="1">
      <c r="A14" s="30"/>
      <c r="B14" s="106"/>
      <c r="C14" s="33"/>
      <c r="D14" s="33"/>
      <c r="E14" s="106"/>
      <c r="F14" s="108"/>
      <c r="G14" s="108"/>
      <c r="H14" s="108"/>
      <c r="I14" s="108"/>
      <c r="J14" s="108"/>
      <c r="N14" s="108"/>
      <c r="O14" s="108"/>
      <c r="P14" s="108"/>
    </row>
    <row r="15" spans="1:24" hidden="1">
      <c r="A15" s="30"/>
      <c r="B15" s="106"/>
      <c r="C15" s="33"/>
      <c r="D15" s="33"/>
      <c r="E15" s="106"/>
      <c r="F15" s="108"/>
      <c r="G15" s="108"/>
      <c r="H15" s="108"/>
      <c r="I15" s="108"/>
      <c r="J15" s="108"/>
      <c r="N15" s="108"/>
      <c r="O15" s="108"/>
      <c r="P15" s="108"/>
    </row>
    <row r="16" spans="1:24" hidden="1">
      <c r="A16" s="30"/>
      <c r="B16" s="106"/>
      <c r="C16" s="33"/>
      <c r="D16" s="33"/>
      <c r="E16" s="106"/>
      <c r="F16" s="108"/>
      <c r="G16" s="108"/>
      <c r="H16" s="108"/>
      <c r="I16" s="108"/>
      <c r="J16" s="108"/>
      <c r="N16" s="108"/>
      <c r="O16" s="108"/>
      <c r="P16" s="108"/>
    </row>
    <row r="17" spans="1:16" hidden="1">
      <c r="A17" s="30"/>
      <c r="B17" s="106"/>
      <c r="C17" s="33"/>
      <c r="D17" s="33"/>
      <c r="E17" s="106"/>
      <c r="F17" s="108"/>
      <c r="G17" s="108"/>
      <c r="H17" s="108"/>
      <c r="I17" s="108"/>
      <c r="J17" s="108"/>
      <c r="N17" s="108"/>
      <c r="O17" s="108"/>
      <c r="P17" s="108"/>
    </row>
    <row r="18" spans="1:16" hidden="1">
      <c r="A18" s="30"/>
      <c r="B18" s="106"/>
      <c r="C18" s="33"/>
      <c r="D18" s="33"/>
      <c r="E18" s="106"/>
      <c r="F18" s="108"/>
      <c r="G18" s="108"/>
      <c r="H18" s="108"/>
      <c r="I18" s="108"/>
      <c r="J18" s="108"/>
      <c r="N18" s="108"/>
      <c r="O18" s="108"/>
      <c r="P18" s="108"/>
    </row>
    <row r="19" spans="1:16" hidden="1">
      <c r="A19" s="30"/>
      <c r="B19" s="106"/>
      <c r="C19" s="33"/>
      <c r="D19" s="33"/>
      <c r="E19" s="106"/>
      <c r="F19" s="108"/>
      <c r="G19" s="108"/>
      <c r="H19" s="108"/>
      <c r="I19" s="108"/>
      <c r="J19" s="108"/>
      <c r="N19" s="108"/>
      <c r="O19" s="108"/>
      <c r="P19" s="108"/>
    </row>
    <row r="20" spans="1:16" hidden="1">
      <c r="A20" s="30"/>
      <c r="B20" s="106"/>
      <c r="C20" s="33"/>
      <c r="D20" s="33"/>
      <c r="E20" s="106"/>
      <c r="F20" s="108"/>
      <c r="G20" s="108"/>
      <c r="H20" s="108"/>
      <c r="I20" s="108"/>
      <c r="J20" s="108"/>
      <c r="N20" s="108"/>
      <c r="O20" s="108"/>
      <c r="P20" s="108"/>
    </row>
    <row r="21" spans="1:16" hidden="1">
      <c r="A21" s="30"/>
      <c r="B21" s="106"/>
      <c r="C21" s="33"/>
      <c r="D21" s="33"/>
      <c r="E21" s="106"/>
      <c r="F21" s="108"/>
      <c r="G21" s="108"/>
      <c r="H21" s="108"/>
      <c r="I21" s="108"/>
      <c r="J21" s="108"/>
      <c r="N21" s="108"/>
      <c r="O21" s="108"/>
      <c r="P21" s="108"/>
    </row>
    <row r="22" spans="1:16" hidden="1">
      <c r="A22" s="30"/>
      <c r="B22" s="106"/>
      <c r="C22" s="33"/>
      <c r="D22" s="33"/>
      <c r="E22" s="106"/>
      <c r="F22" s="108"/>
      <c r="G22" s="108"/>
      <c r="H22" s="108"/>
      <c r="I22" s="108"/>
      <c r="J22" s="108"/>
      <c r="N22" s="108"/>
      <c r="O22" s="108"/>
      <c r="P22" s="108"/>
    </row>
    <row r="23" spans="1:16" hidden="1">
      <c r="A23" s="30"/>
      <c r="B23" s="106"/>
      <c r="C23" s="33"/>
      <c r="D23" s="33"/>
      <c r="E23" s="106"/>
      <c r="F23" s="108"/>
      <c r="G23" s="108"/>
      <c r="H23" s="108"/>
      <c r="I23" s="108"/>
      <c r="J23" s="108"/>
      <c r="N23" s="108"/>
      <c r="O23" s="108"/>
      <c r="P23" s="108"/>
    </row>
    <row r="24" spans="1:16" hidden="1">
      <c r="A24" s="30"/>
      <c r="B24" s="106"/>
      <c r="C24" s="33"/>
      <c r="D24" s="33"/>
      <c r="E24" s="106"/>
      <c r="F24" s="108"/>
      <c r="G24" s="108"/>
      <c r="H24" s="108"/>
      <c r="I24" s="108"/>
      <c r="J24" s="108"/>
      <c r="N24" s="108"/>
      <c r="O24" s="108"/>
      <c r="P24" s="108"/>
    </row>
    <row r="25" spans="1:16" hidden="1">
      <c r="A25" s="30"/>
      <c r="B25" s="106"/>
      <c r="C25" s="33"/>
      <c r="D25" s="33"/>
      <c r="E25" s="106"/>
      <c r="F25" s="108"/>
      <c r="G25" s="108"/>
      <c r="H25" s="108"/>
      <c r="I25" s="108"/>
      <c r="J25" s="108"/>
      <c r="N25" s="108"/>
      <c r="O25" s="108"/>
      <c r="P25" s="108"/>
    </row>
    <row r="26" spans="1:16" hidden="1">
      <c r="A26" s="30"/>
      <c r="B26" s="106"/>
      <c r="C26" s="33"/>
      <c r="D26" s="33"/>
      <c r="E26" s="106"/>
      <c r="F26" s="108"/>
      <c r="G26" s="108"/>
      <c r="H26" s="108"/>
      <c r="I26" s="108"/>
      <c r="J26" s="108"/>
      <c r="N26" s="108"/>
      <c r="O26" s="108"/>
      <c r="P26" s="108"/>
    </row>
    <row r="27" spans="1:16" hidden="1">
      <c r="A27" s="30"/>
      <c r="B27" s="106"/>
      <c r="C27" s="33"/>
      <c r="D27" s="33"/>
      <c r="E27" s="106"/>
      <c r="F27" s="108"/>
      <c r="G27" s="108"/>
      <c r="H27" s="108"/>
      <c r="I27" s="108"/>
      <c r="J27" s="108"/>
      <c r="N27" s="108"/>
      <c r="O27" s="108"/>
      <c r="P27" s="108"/>
    </row>
    <row r="28" spans="1:16" hidden="1">
      <c r="A28" s="30"/>
      <c r="B28" s="106"/>
      <c r="C28" s="33"/>
      <c r="D28" s="33"/>
      <c r="E28" s="106"/>
      <c r="F28" s="108"/>
      <c r="G28" s="108"/>
      <c r="H28" s="108"/>
      <c r="I28" s="108"/>
      <c r="J28" s="108"/>
      <c r="N28" s="108"/>
      <c r="O28" s="108"/>
      <c r="P28" s="108"/>
    </row>
    <row r="29" spans="1:16" hidden="1">
      <c r="A29" s="30"/>
      <c r="B29" s="106"/>
      <c r="C29" s="33"/>
      <c r="D29" s="33"/>
      <c r="E29" s="106"/>
      <c r="F29" s="108"/>
      <c r="G29" s="108"/>
      <c r="H29" s="108"/>
      <c r="I29" s="108"/>
      <c r="J29" s="108"/>
      <c r="N29" s="108"/>
      <c r="O29" s="108"/>
      <c r="P29" s="108"/>
    </row>
    <row r="30" spans="1:16" hidden="1">
      <c r="A30" s="30"/>
      <c r="B30" s="106"/>
      <c r="C30" s="33"/>
      <c r="D30" s="33"/>
      <c r="E30" s="106"/>
      <c r="F30" s="108"/>
      <c r="G30" s="108"/>
      <c r="H30" s="108"/>
      <c r="I30" s="108"/>
      <c r="J30" s="108"/>
      <c r="N30" s="108"/>
      <c r="O30" s="108"/>
      <c r="P30" s="108"/>
    </row>
    <row r="31" spans="1:16" hidden="1">
      <c r="A31" s="30"/>
      <c r="B31" s="106"/>
      <c r="C31" s="33"/>
      <c r="D31" s="33"/>
      <c r="E31" s="106"/>
      <c r="F31" s="108"/>
      <c r="G31" s="108"/>
      <c r="H31" s="108"/>
      <c r="I31" s="108"/>
      <c r="J31" s="108"/>
      <c r="N31" s="108"/>
      <c r="O31" s="108"/>
      <c r="P31" s="108"/>
    </row>
    <row r="32" spans="1:16" hidden="1">
      <c r="A32" s="30"/>
      <c r="B32" s="106"/>
      <c r="C32" s="33"/>
      <c r="D32" s="33"/>
      <c r="E32" s="106"/>
      <c r="F32" s="108"/>
      <c r="G32" s="108"/>
      <c r="H32" s="108"/>
      <c r="I32" s="108"/>
      <c r="J32" s="108"/>
      <c r="N32" s="108"/>
      <c r="O32" s="108"/>
      <c r="P32" s="108"/>
    </row>
    <row r="33" spans="1:16" hidden="1">
      <c r="A33" s="30"/>
      <c r="B33" s="106"/>
      <c r="C33" s="33"/>
      <c r="D33" s="33"/>
      <c r="E33" s="106"/>
      <c r="F33" s="108"/>
      <c r="G33" s="108"/>
      <c r="H33" s="108"/>
      <c r="I33" s="108"/>
      <c r="J33" s="108"/>
      <c r="N33" s="108"/>
      <c r="O33" s="108"/>
      <c r="P33" s="108"/>
    </row>
    <row r="34" spans="1:16" hidden="1">
      <c r="A34" s="30"/>
      <c r="B34" s="106"/>
      <c r="C34" s="33"/>
      <c r="D34" s="33"/>
      <c r="E34" s="106"/>
      <c r="F34" s="108"/>
      <c r="G34" s="108"/>
      <c r="H34" s="108"/>
      <c r="I34" s="108"/>
      <c r="J34" s="108"/>
      <c r="N34" s="108"/>
      <c r="O34" s="108"/>
      <c r="P34" s="108"/>
    </row>
    <row r="35" spans="1:16" hidden="1">
      <c r="A35" s="30"/>
      <c r="B35" s="106"/>
      <c r="C35" s="33"/>
      <c r="D35" s="33"/>
      <c r="E35" s="106"/>
      <c r="F35" s="108"/>
      <c r="G35" s="108"/>
      <c r="H35" s="108"/>
      <c r="I35" s="108"/>
      <c r="J35" s="108"/>
      <c r="N35" s="108"/>
      <c r="O35" s="108"/>
      <c r="P35" s="108"/>
    </row>
    <row r="36" spans="1:16" hidden="1">
      <c r="A36" s="30"/>
      <c r="B36" s="106"/>
      <c r="C36" s="33"/>
      <c r="D36" s="33"/>
      <c r="E36" s="106"/>
      <c r="F36" s="108"/>
      <c r="G36" s="108"/>
      <c r="H36" s="108"/>
      <c r="I36" s="108"/>
      <c r="J36" s="108"/>
      <c r="N36" s="108"/>
      <c r="O36" s="108"/>
      <c r="P36" s="108"/>
    </row>
    <row r="37" spans="1:16" hidden="1">
      <c r="A37" s="30"/>
      <c r="B37" s="106"/>
      <c r="C37" s="33"/>
      <c r="D37" s="33"/>
      <c r="E37" s="106"/>
      <c r="F37" s="108"/>
      <c r="G37" s="108"/>
      <c r="H37" s="108"/>
      <c r="I37" s="108"/>
      <c r="J37" s="108"/>
      <c r="N37" s="108"/>
      <c r="O37" s="108"/>
      <c r="P37" s="108"/>
    </row>
    <row r="38" spans="1:16" hidden="1">
      <c r="A38" s="30"/>
      <c r="B38" s="106"/>
      <c r="C38" s="33"/>
      <c r="D38" s="33"/>
      <c r="E38" s="106"/>
      <c r="F38" s="108"/>
      <c r="G38" s="108"/>
      <c r="H38" s="108"/>
      <c r="I38" s="108"/>
      <c r="J38" s="108"/>
      <c r="N38" s="108"/>
      <c r="O38" s="108"/>
      <c r="P38" s="108"/>
    </row>
    <row r="39" spans="1:16" hidden="1">
      <c r="A39" s="30"/>
      <c r="B39" s="106"/>
      <c r="C39" s="33"/>
      <c r="D39" s="33"/>
      <c r="E39" s="106"/>
      <c r="F39" s="108"/>
      <c r="G39" s="108"/>
      <c r="H39" s="108"/>
      <c r="I39" s="108"/>
      <c r="J39" s="108"/>
      <c r="N39" s="108"/>
      <c r="O39" s="108"/>
      <c r="P39" s="108"/>
    </row>
    <row r="40" spans="1:16" hidden="1">
      <c r="A40" s="30"/>
      <c r="B40" s="106"/>
      <c r="C40" s="33"/>
      <c r="D40" s="33"/>
      <c r="E40" s="106"/>
      <c r="F40" s="108"/>
      <c r="G40" s="108"/>
      <c r="H40" s="108"/>
      <c r="I40" s="108"/>
      <c r="J40" s="108"/>
      <c r="N40" s="108"/>
      <c r="O40" s="108"/>
      <c r="P40" s="108"/>
    </row>
    <row r="41" spans="1:16" hidden="1">
      <c r="A41" s="30"/>
      <c r="B41" s="106"/>
      <c r="C41" s="33"/>
      <c r="D41" s="33"/>
      <c r="E41" s="106"/>
      <c r="F41" s="108"/>
      <c r="G41" s="108"/>
      <c r="H41" s="108"/>
      <c r="I41" s="108"/>
      <c r="J41" s="108"/>
      <c r="N41" s="108"/>
      <c r="O41" s="108"/>
      <c r="P41" s="108"/>
    </row>
    <row r="42" spans="1:16" hidden="1">
      <c r="A42" s="30"/>
      <c r="B42" s="106"/>
      <c r="C42" s="33"/>
      <c r="D42" s="33"/>
      <c r="E42" s="106"/>
      <c r="F42" s="108"/>
      <c r="G42" s="108"/>
      <c r="H42" s="108"/>
      <c r="I42" s="108"/>
      <c r="J42" s="108"/>
      <c r="N42" s="108"/>
      <c r="O42" s="108"/>
      <c r="P42" s="108"/>
    </row>
    <row r="43" spans="1:16" hidden="1">
      <c r="A43" s="30"/>
      <c r="B43" s="106"/>
      <c r="C43" s="33"/>
      <c r="D43" s="33"/>
      <c r="E43" s="106"/>
      <c r="F43" s="108"/>
      <c r="G43" s="108"/>
      <c r="H43" s="108"/>
      <c r="I43" s="108"/>
      <c r="J43" s="108"/>
      <c r="N43" s="108"/>
      <c r="O43" s="108"/>
      <c r="P43" s="108"/>
    </row>
    <row r="44" spans="1:16" hidden="1">
      <c r="A44" s="30"/>
      <c r="B44" s="106"/>
      <c r="C44" s="33"/>
      <c r="D44" s="33"/>
      <c r="E44" s="106"/>
      <c r="F44" s="108"/>
      <c r="G44" s="108"/>
      <c r="H44" s="108"/>
      <c r="I44" s="108"/>
      <c r="J44" s="108"/>
      <c r="N44" s="108"/>
      <c r="O44" s="108"/>
      <c r="P44" s="108"/>
    </row>
    <row r="45" spans="1:16" hidden="1">
      <c r="A45" s="30"/>
      <c r="B45" s="106"/>
      <c r="C45" s="33"/>
      <c r="D45" s="33"/>
      <c r="E45" s="106"/>
      <c r="F45" s="108"/>
      <c r="G45" s="108"/>
      <c r="H45" s="108"/>
      <c r="I45" s="108"/>
      <c r="J45" s="108"/>
      <c r="N45" s="108"/>
      <c r="O45" s="108"/>
      <c r="P45" s="108"/>
    </row>
    <row r="46" spans="1:16" hidden="1">
      <c r="A46" s="30"/>
      <c r="B46" s="106"/>
      <c r="C46" s="33"/>
      <c r="D46" s="33"/>
      <c r="E46" s="106"/>
      <c r="F46" s="108"/>
      <c r="G46" s="108"/>
      <c r="H46" s="108"/>
      <c r="I46" s="108"/>
      <c r="J46" s="108"/>
      <c r="N46" s="108"/>
      <c r="O46" s="108"/>
      <c r="P46" s="108"/>
    </row>
    <row r="47" spans="1:16" hidden="1">
      <c r="A47" s="30"/>
      <c r="B47" s="106"/>
      <c r="C47" s="33"/>
      <c r="D47" s="33"/>
      <c r="E47" s="106"/>
      <c r="F47" s="108"/>
      <c r="G47" s="108"/>
      <c r="H47" s="108"/>
      <c r="I47" s="108"/>
      <c r="J47" s="108"/>
      <c r="N47" s="108"/>
      <c r="O47" s="108"/>
      <c r="P47" s="108"/>
    </row>
    <row r="48" spans="1:16" hidden="1">
      <c r="A48" s="30"/>
      <c r="B48" s="106"/>
      <c r="C48" s="33"/>
      <c r="D48" s="33"/>
      <c r="E48" s="106"/>
      <c r="F48" s="108"/>
      <c r="G48" s="108"/>
      <c r="H48" s="108"/>
      <c r="I48" s="108"/>
      <c r="J48" s="108"/>
      <c r="N48" s="108"/>
      <c r="O48" s="108"/>
      <c r="P48" s="108"/>
    </row>
    <row r="49" spans="1:16" hidden="1">
      <c r="A49" s="30"/>
      <c r="B49" s="106"/>
      <c r="C49" s="33"/>
      <c r="D49" s="33"/>
      <c r="E49" s="106"/>
      <c r="F49" s="108"/>
      <c r="G49" s="108"/>
      <c r="H49" s="108"/>
      <c r="I49" s="108"/>
      <c r="J49" s="108"/>
      <c r="N49" s="108"/>
      <c r="O49" s="108"/>
      <c r="P49" s="108"/>
    </row>
    <row r="50" spans="1:16" hidden="1">
      <c r="A50" s="30"/>
      <c r="B50" s="106"/>
      <c r="C50" s="33"/>
      <c r="D50" s="33"/>
      <c r="E50" s="106"/>
      <c r="F50" s="108"/>
      <c r="G50" s="108"/>
      <c r="H50" s="108"/>
      <c r="I50" s="108"/>
      <c r="J50" s="108"/>
      <c r="N50" s="108"/>
      <c r="O50" s="108"/>
      <c r="P50" s="108"/>
    </row>
    <row r="51" spans="1:16" hidden="1">
      <c r="A51" s="30"/>
      <c r="B51" s="106"/>
      <c r="C51" s="33"/>
      <c r="D51" s="33"/>
      <c r="E51" s="106"/>
      <c r="F51" s="108"/>
      <c r="G51" s="108"/>
      <c r="H51" s="108"/>
      <c r="I51" s="108"/>
      <c r="J51" s="108"/>
      <c r="N51" s="108"/>
      <c r="O51" s="108"/>
      <c r="P51" s="108"/>
    </row>
    <row r="52" spans="1:16" hidden="1">
      <c r="A52" s="30"/>
      <c r="B52" s="106"/>
      <c r="C52" s="33"/>
      <c r="D52" s="33"/>
      <c r="E52" s="106"/>
      <c r="F52" s="108"/>
      <c r="G52" s="108"/>
      <c r="H52" s="108"/>
      <c r="I52" s="108"/>
      <c r="J52" s="108"/>
      <c r="N52" s="108"/>
      <c r="O52" s="108"/>
      <c r="P52" s="108"/>
    </row>
    <row r="53" spans="1:16" hidden="1">
      <c r="A53" s="30"/>
      <c r="B53" s="106"/>
      <c r="C53" s="33"/>
      <c r="D53" s="33"/>
      <c r="E53" s="106"/>
      <c r="F53" s="108"/>
      <c r="G53" s="108"/>
      <c r="H53" s="108"/>
      <c r="I53" s="108"/>
      <c r="J53" s="108"/>
      <c r="N53" s="108"/>
      <c r="O53" s="108"/>
      <c r="P53" s="108"/>
    </row>
    <row r="54" spans="1:16" hidden="1">
      <c r="A54" s="30"/>
      <c r="B54" s="106"/>
      <c r="C54" s="33"/>
      <c r="D54" s="33"/>
      <c r="E54" s="106"/>
      <c r="F54" s="108"/>
      <c r="G54" s="108"/>
      <c r="H54" s="108"/>
      <c r="I54" s="108"/>
      <c r="J54" s="108"/>
      <c r="N54" s="108"/>
      <c r="O54" s="108"/>
      <c r="P54" s="108"/>
    </row>
    <row r="55" spans="1:16" hidden="1">
      <c r="A55" s="30"/>
      <c r="B55" s="106"/>
      <c r="C55" s="33"/>
      <c r="D55" s="33"/>
      <c r="E55" s="106"/>
      <c r="F55" s="108"/>
      <c r="G55" s="108"/>
      <c r="H55" s="108"/>
      <c r="I55" s="108"/>
      <c r="J55" s="108"/>
      <c r="N55" s="108"/>
      <c r="O55" s="108"/>
      <c r="P55" s="108"/>
    </row>
    <row r="56" spans="1:16" hidden="1">
      <c r="A56" s="30"/>
      <c r="B56" s="106"/>
      <c r="C56" s="33"/>
      <c r="D56" s="33"/>
      <c r="E56" s="106"/>
      <c r="F56" s="108"/>
      <c r="G56" s="108"/>
      <c r="H56" s="108"/>
      <c r="I56" s="108"/>
      <c r="J56" s="108"/>
      <c r="N56" s="108"/>
      <c r="O56" s="108"/>
      <c r="P56" s="108"/>
    </row>
    <row r="57" spans="1:16" hidden="1">
      <c r="A57" s="30"/>
      <c r="B57" s="106"/>
      <c r="C57" s="33"/>
      <c r="D57" s="33"/>
      <c r="E57" s="106"/>
      <c r="F57" s="108"/>
      <c r="G57" s="108"/>
      <c r="H57" s="108"/>
      <c r="I57" s="108"/>
      <c r="J57" s="108"/>
      <c r="N57" s="108"/>
      <c r="O57" s="108"/>
      <c r="P57" s="108"/>
    </row>
    <row r="58" spans="1:16" hidden="1">
      <c r="A58" s="30"/>
      <c r="B58" s="106"/>
      <c r="C58" s="33"/>
      <c r="D58" s="33"/>
      <c r="E58" s="106"/>
      <c r="F58" s="108"/>
      <c r="G58" s="108"/>
      <c r="H58" s="108"/>
      <c r="I58" s="108"/>
      <c r="J58" s="108"/>
      <c r="N58" s="108"/>
      <c r="O58" s="108"/>
      <c r="P58" s="108"/>
    </row>
    <row r="59" spans="1:16" hidden="1">
      <c r="A59" s="30"/>
      <c r="B59" s="106"/>
      <c r="C59" s="33"/>
      <c r="D59" s="33"/>
      <c r="E59" s="106"/>
      <c r="F59" s="108"/>
      <c r="G59" s="108"/>
      <c r="H59" s="108"/>
      <c r="I59" s="108"/>
      <c r="J59" s="108"/>
      <c r="N59" s="108"/>
      <c r="O59" s="108"/>
      <c r="P59" s="108"/>
    </row>
    <row r="60" spans="1:16" hidden="1">
      <c r="A60" s="30"/>
      <c r="B60" s="106"/>
      <c r="C60" s="33"/>
      <c r="D60" s="33"/>
      <c r="E60" s="106"/>
      <c r="F60" s="108"/>
      <c r="G60" s="108"/>
      <c r="H60" s="108"/>
      <c r="I60" s="108"/>
      <c r="J60" s="108"/>
      <c r="N60" s="108"/>
      <c r="O60" s="108"/>
      <c r="P60" s="108"/>
    </row>
    <row r="61" spans="1:16" hidden="1">
      <c r="A61" s="30"/>
      <c r="B61" s="106"/>
      <c r="C61" s="33"/>
      <c r="D61" s="33"/>
      <c r="E61" s="106"/>
      <c r="F61" s="108"/>
      <c r="G61" s="108"/>
      <c r="H61" s="108"/>
      <c r="I61" s="108"/>
      <c r="J61" s="108"/>
      <c r="N61" s="108"/>
      <c r="O61" s="108"/>
      <c r="P61" s="108"/>
    </row>
    <row r="62" spans="1:16" hidden="1">
      <c r="A62" s="30"/>
      <c r="B62" s="106"/>
      <c r="C62" s="33"/>
      <c r="D62" s="33"/>
      <c r="E62" s="106"/>
      <c r="F62" s="108"/>
      <c r="G62" s="108"/>
      <c r="H62" s="108"/>
      <c r="I62" s="108"/>
      <c r="J62" s="108"/>
      <c r="N62" s="108"/>
      <c r="O62" s="108"/>
      <c r="P62" s="108"/>
    </row>
    <row r="63" spans="1:16" hidden="1">
      <c r="A63" s="30"/>
      <c r="B63" s="106"/>
      <c r="C63" s="33"/>
      <c r="D63" s="33"/>
      <c r="E63" s="106"/>
      <c r="F63" s="108"/>
      <c r="G63" s="108"/>
      <c r="H63" s="108"/>
      <c r="I63" s="108"/>
      <c r="J63" s="108"/>
      <c r="N63" s="108"/>
      <c r="O63" s="108"/>
      <c r="P63" s="108"/>
    </row>
    <row r="64" spans="1:16" hidden="1">
      <c r="A64" s="30"/>
      <c r="B64" s="106"/>
      <c r="C64" s="33"/>
      <c r="D64" s="33"/>
      <c r="E64" s="106"/>
      <c r="F64" s="108"/>
      <c r="G64" s="108"/>
      <c r="H64" s="108"/>
      <c r="I64" s="108"/>
      <c r="J64" s="108"/>
      <c r="N64" s="108"/>
      <c r="O64" s="108"/>
      <c r="P64" s="108"/>
    </row>
    <row r="65" spans="1:16" hidden="1">
      <c r="A65" s="30"/>
      <c r="B65" s="106"/>
      <c r="C65" s="33"/>
      <c r="D65" s="33"/>
      <c r="E65" s="106"/>
      <c r="F65" s="108"/>
      <c r="G65" s="108"/>
      <c r="H65" s="108"/>
      <c r="I65" s="108"/>
      <c r="J65" s="108"/>
      <c r="N65" s="108"/>
      <c r="O65" s="108"/>
      <c r="P65" s="108"/>
    </row>
    <row r="66" spans="1:16" hidden="1">
      <c r="A66" s="30"/>
      <c r="B66" s="106"/>
      <c r="C66" s="33"/>
      <c r="D66" s="33"/>
      <c r="E66" s="106"/>
      <c r="F66" s="108"/>
      <c r="G66" s="108"/>
      <c r="H66" s="108"/>
      <c r="I66" s="108"/>
      <c r="J66" s="108"/>
      <c r="N66" s="108"/>
      <c r="O66" s="108"/>
      <c r="P66" s="108"/>
    </row>
    <row r="67" spans="1:16" hidden="1">
      <c r="A67" s="30"/>
      <c r="B67" s="106"/>
      <c r="C67" s="33"/>
      <c r="D67" s="33"/>
      <c r="E67" s="106"/>
      <c r="F67" s="108"/>
      <c r="G67" s="108"/>
      <c r="H67" s="108"/>
      <c r="I67" s="108"/>
      <c r="J67" s="108"/>
      <c r="N67" s="108"/>
      <c r="O67" s="108"/>
      <c r="P67" s="108"/>
    </row>
    <row r="68" spans="1:16" hidden="1">
      <c r="A68" s="30"/>
      <c r="B68" s="106"/>
      <c r="C68" s="33"/>
      <c r="D68" s="33"/>
      <c r="E68" s="106"/>
      <c r="F68" s="108"/>
      <c r="G68" s="108"/>
      <c r="H68" s="108"/>
      <c r="I68" s="108"/>
      <c r="J68" s="108"/>
      <c r="N68" s="108"/>
      <c r="O68" s="108"/>
      <c r="P68" s="108"/>
    </row>
    <row r="69" spans="1:16" hidden="1">
      <c r="A69" s="30"/>
      <c r="B69" s="106"/>
      <c r="C69" s="33"/>
      <c r="D69" s="33"/>
      <c r="E69" s="106"/>
      <c r="F69" s="108"/>
      <c r="G69" s="108"/>
      <c r="H69" s="108"/>
      <c r="I69" s="108"/>
      <c r="J69" s="108"/>
      <c r="N69" s="108"/>
      <c r="O69" s="108"/>
      <c r="P69" s="108"/>
    </row>
    <row r="70" spans="1:16" hidden="1">
      <c r="A70" s="30"/>
      <c r="B70" s="106"/>
      <c r="C70" s="33"/>
      <c r="D70" s="33"/>
      <c r="E70" s="106"/>
      <c r="F70" s="108"/>
      <c r="G70" s="108"/>
      <c r="H70" s="108"/>
      <c r="I70" s="108"/>
      <c r="J70" s="108"/>
      <c r="N70" s="108"/>
      <c r="O70" s="108"/>
      <c r="P70" s="108"/>
    </row>
    <row r="71" spans="1:16" hidden="1">
      <c r="A71" s="30"/>
      <c r="B71" s="106"/>
      <c r="C71" s="33"/>
      <c r="D71" s="33"/>
      <c r="E71" s="106"/>
      <c r="F71" s="108"/>
      <c r="G71" s="108"/>
      <c r="H71" s="108"/>
      <c r="I71" s="108"/>
      <c r="J71" s="108"/>
      <c r="N71" s="108"/>
      <c r="O71" s="108"/>
      <c r="P71" s="108"/>
    </row>
    <row r="72" spans="1:16" hidden="1">
      <c r="A72" s="30"/>
      <c r="B72" s="106"/>
      <c r="C72" s="33"/>
      <c r="D72" s="33"/>
      <c r="E72" s="106"/>
      <c r="F72" s="108"/>
      <c r="G72" s="108"/>
      <c r="H72" s="108"/>
      <c r="I72" s="108"/>
      <c r="J72" s="108"/>
      <c r="N72" s="108"/>
      <c r="O72" s="108"/>
      <c r="P72" s="108"/>
    </row>
    <row r="73" spans="1:16" hidden="1">
      <c r="A73" s="30"/>
      <c r="B73" s="106"/>
      <c r="C73" s="33"/>
      <c r="D73" s="33"/>
      <c r="E73" s="106"/>
      <c r="F73" s="108"/>
      <c r="G73" s="108"/>
      <c r="H73" s="108"/>
      <c r="I73" s="108"/>
      <c r="J73" s="108"/>
      <c r="N73" s="108"/>
      <c r="O73" s="108"/>
      <c r="P73" s="108"/>
    </row>
    <row r="74" spans="1:16" hidden="1">
      <c r="A74" s="30"/>
      <c r="B74" s="106"/>
      <c r="C74" s="116"/>
      <c r="D74" s="116"/>
      <c r="E74" s="117"/>
      <c r="F74" s="118"/>
      <c r="G74" s="118"/>
      <c r="H74" s="118"/>
      <c r="I74" s="118"/>
      <c r="J74" s="118"/>
      <c r="K74" s="118"/>
      <c r="L74" s="118"/>
      <c r="M74" s="118"/>
      <c r="N74" s="108"/>
      <c r="O74" s="108"/>
      <c r="P74" s="108"/>
    </row>
    <row r="75" spans="1:16" hidden="1">
      <c r="A75" s="30"/>
      <c r="B75" s="106"/>
      <c r="C75" s="33"/>
      <c r="D75" s="33"/>
      <c r="E75" s="106"/>
      <c r="F75" s="108"/>
      <c r="G75" s="108"/>
      <c r="H75" s="108"/>
      <c r="I75" s="108"/>
      <c r="J75" s="108"/>
      <c r="N75" s="108"/>
      <c r="O75" s="108"/>
      <c r="P75" s="108"/>
    </row>
    <row r="76" spans="1:16" hidden="1">
      <c r="A76" s="30"/>
      <c r="B76" s="106"/>
      <c r="C76" s="107"/>
      <c r="D76" s="33"/>
      <c r="E76" s="106"/>
      <c r="F76" s="108"/>
      <c r="G76" s="108"/>
      <c r="H76" s="108"/>
      <c r="I76" s="108"/>
      <c r="J76" s="108"/>
      <c r="N76" s="108"/>
      <c r="O76" s="108"/>
      <c r="P76" s="108"/>
    </row>
    <row r="77" spans="1:16" hidden="1">
      <c r="A77" s="30"/>
      <c r="B77" s="106"/>
      <c r="C77" s="33"/>
      <c r="D77" s="33"/>
      <c r="E77" s="106"/>
      <c r="F77" s="108"/>
      <c r="G77" s="108"/>
      <c r="H77" s="108"/>
      <c r="I77" s="108"/>
      <c r="J77" s="108"/>
      <c r="N77" s="108"/>
      <c r="O77" s="108"/>
      <c r="P77" s="108"/>
    </row>
    <row r="78" spans="1:16" hidden="1">
      <c r="A78" s="30"/>
      <c r="B78" s="106"/>
      <c r="C78" s="33"/>
      <c r="D78" s="33"/>
      <c r="E78" s="106"/>
      <c r="F78" s="108"/>
      <c r="G78" s="108"/>
      <c r="H78" s="108"/>
      <c r="I78" s="108"/>
      <c r="J78" s="108"/>
      <c r="N78" s="108"/>
      <c r="O78" s="108"/>
      <c r="P78" s="108"/>
    </row>
    <row r="79" spans="1:16" hidden="1">
      <c r="A79" s="30"/>
      <c r="B79" s="106"/>
      <c r="C79" s="33"/>
      <c r="D79" s="33"/>
      <c r="E79" s="106"/>
      <c r="F79" s="108"/>
      <c r="G79" s="108"/>
      <c r="H79" s="108"/>
      <c r="I79" s="108"/>
      <c r="J79" s="108"/>
      <c r="N79" s="108"/>
      <c r="O79" s="108"/>
      <c r="P79" s="108"/>
    </row>
    <row r="80" spans="1:16" hidden="1">
      <c r="A80" s="30"/>
      <c r="B80" s="106"/>
      <c r="C80" s="33"/>
      <c r="D80" s="33"/>
      <c r="E80" s="106"/>
      <c r="F80" s="108"/>
      <c r="G80" s="108"/>
      <c r="H80" s="108"/>
      <c r="I80" s="108"/>
      <c r="J80" s="108"/>
      <c r="N80" s="108"/>
      <c r="O80" s="108"/>
      <c r="P80" s="108"/>
    </row>
    <row r="81" spans="1:16" hidden="1">
      <c r="A81" s="30"/>
      <c r="B81" s="106"/>
      <c r="C81" s="33"/>
      <c r="D81" s="33"/>
      <c r="E81" s="106"/>
      <c r="F81" s="108"/>
      <c r="G81" s="108"/>
      <c r="H81" s="108"/>
      <c r="I81" s="108"/>
      <c r="J81" s="108"/>
      <c r="N81" s="108"/>
      <c r="O81" s="108"/>
      <c r="P81" s="108"/>
    </row>
    <row r="82" spans="1:16" hidden="1">
      <c r="A82" s="30"/>
      <c r="B82" s="106"/>
      <c r="C82" s="33"/>
      <c r="D82" s="33"/>
      <c r="E82" s="106"/>
      <c r="F82" s="108"/>
      <c r="G82" s="108"/>
      <c r="H82" s="108"/>
      <c r="I82" s="108"/>
      <c r="J82" s="108"/>
      <c r="N82" s="108"/>
      <c r="O82" s="108"/>
      <c r="P82" s="108"/>
    </row>
    <row r="83" spans="1:16" hidden="1">
      <c r="A83" s="30"/>
      <c r="B83" s="106"/>
      <c r="C83" s="33"/>
      <c r="D83" s="33"/>
      <c r="E83" s="106"/>
      <c r="F83" s="108"/>
      <c r="G83" s="108"/>
      <c r="H83" s="108"/>
      <c r="I83" s="108"/>
      <c r="J83" s="108"/>
      <c r="N83" s="108"/>
      <c r="O83" s="108"/>
      <c r="P83" s="108"/>
    </row>
    <row r="84" spans="1:16" hidden="1">
      <c r="A84" s="30"/>
      <c r="B84" s="106"/>
      <c r="C84" s="33"/>
      <c r="D84" s="33"/>
      <c r="E84" s="106"/>
      <c r="F84" s="108"/>
      <c r="G84" s="108"/>
      <c r="H84" s="108"/>
      <c r="I84" s="108"/>
      <c r="J84" s="108"/>
      <c r="N84" s="108"/>
      <c r="O84" s="108"/>
      <c r="P84" s="108"/>
    </row>
    <row r="85" spans="1:16" hidden="1">
      <c r="A85" s="30"/>
      <c r="B85" s="106"/>
      <c r="C85" s="33"/>
      <c r="D85" s="33"/>
      <c r="E85" s="106"/>
      <c r="F85" s="108"/>
      <c r="G85" s="108"/>
      <c r="H85" s="108"/>
      <c r="I85" s="108"/>
      <c r="J85" s="108"/>
      <c r="N85" s="108"/>
      <c r="O85" s="108"/>
      <c r="P85" s="108"/>
    </row>
    <row r="86" spans="1:16" hidden="1">
      <c r="A86" s="30"/>
      <c r="B86" s="106"/>
      <c r="C86" s="33"/>
      <c r="D86" s="33"/>
      <c r="E86" s="106"/>
      <c r="F86" s="108"/>
      <c r="G86" s="108"/>
      <c r="H86" s="108"/>
      <c r="I86" s="108"/>
      <c r="J86" s="108"/>
      <c r="N86" s="108"/>
      <c r="O86" s="108"/>
      <c r="P86" s="108"/>
    </row>
    <row r="87" spans="1:16" hidden="1">
      <c r="A87" s="30"/>
      <c r="B87" s="106"/>
      <c r="C87" s="33"/>
      <c r="D87" s="33"/>
      <c r="E87" s="106"/>
      <c r="F87" s="108"/>
      <c r="G87" s="108"/>
      <c r="H87" s="108"/>
      <c r="I87" s="108"/>
      <c r="J87" s="108"/>
      <c r="N87" s="108"/>
      <c r="O87" s="108"/>
      <c r="P87" s="108"/>
    </row>
    <row r="88" spans="1:16" hidden="1">
      <c r="A88" s="30"/>
      <c r="B88" s="106"/>
      <c r="C88" s="33"/>
      <c r="D88" s="33"/>
      <c r="E88" s="106"/>
      <c r="F88" s="108"/>
      <c r="G88" s="108"/>
      <c r="H88" s="108"/>
      <c r="I88" s="108"/>
      <c r="J88" s="108"/>
      <c r="N88" s="108"/>
      <c r="O88" s="108"/>
      <c r="P88" s="108"/>
    </row>
    <row r="89" spans="1:16" hidden="1">
      <c r="A89" s="30"/>
      <c r="B89" s="106"/>
      <c r="C89" s="33"/>
      <c r="D89" s="33"/>
      <c r="E89" s="106"/>
      <c r="F89" s="108"/>
      <c r="G89" s="108"/>
      <c r="H89" s="108"/>
      <c r="I89" s="108"/>
      <c r="J89" s="108"/>
      <c r="N89" s="108"/>
      <c r="O89" s="108"/>
      <c r="P89" s="108"/>
    </row>
    <row r="90" spans="1:16" hidden="1">
      <c r="A90" s="30"/>
      <c r="B90" s="106"/>
      <c r="C90" s="33"/>
      <c r="D90" s="33"/>
      <c r="E90" s="106"/>
      <c r="F90" s="108"/>
      <c r="G90" s="108"/>
      <c r="H90" s="108"/>
      <c r="I90" s="108"/>
      <c r="J90" s="108"/>
      <c r="N90" s="108"/>
      <c r="O90" s="108"/>
      <c r="P90" s="108"/>
    </row>
    <row r="91" spans="1:16" hidden="1">
      <c r="A91" s="30"/>
      <c r="B91" s="106"/>
      <c r="C91" s="33"/>
      <c r="D91" s="33"/>
      <c r="E91" s="106"/>
      <c r="F91" s="108"/>
      <c r="G91" s="108"/>
      <c r="H91" s="108"/>
      <c r="I91" s="108"/>
      <c r="J91" s="108"/>
      <c r="N91" s="108"/>
      <c r="O91" s="108"/>
      <c r="P91" s="108"/>
    </row>
    <row r="92" spans="1:16" hidden="1">
      <c r="A92" s="30"/>
      <c r="B92" s="106"/>
      <c r="C92" s="33"/>
      <c r="D92" s="33"/>
      <c r="E92" s="106"/>
      <c r="F92" s="108"/>
      <c r="G92" s="108"/>
      <c r="H92" s="108"/>
      <c r="I92" s="108"/>
      <c r="J92" s="108"/>
      <c r="N92" s="108"/>
      <c r="O92" s="108"/>
      <c r="P92" s="108"/>
    </row>
    <row r="93" spans="1:16" hidden="1">
      <c r="A93" s="30"/>
      <c r="B93" s="106"/>
      <c r="C93" s="33"/>
      <c r="D93" s="33"/>
      <c r="E93" s="106"/>
      <c r="F93" s="108"/>
      <c r="G93" s="108"/>
      <c r="H93" s="108"/>
      <c r="I93" s="108"/>
      <c r="J93" s="108"/>
      <c r="N93" s="108"/>
      <c r="O93" s="108"/>
      <c r="P93" s="108"/>
    </row>
    <row r="94" spans="1:16" hidden="1">
      <c r="A94" s="30"/>
      <c r="B94" s="106"/>
      <c r="C94" s="33"/>
      <c r="D94" s="33"/>
      <c r="E94" s="106"/>
      <c r="F94" s="108"/>
      <c r="G94" s="108"/>
      <c r="H94" s="108"/>
      <c r="I94" s="108"/>
      <c r="J94" s="108"/>
      <c r="N94" s="108"/>
      <c r="O94" s="108"/>
      <c r="P94" s="108"/>
    </row>
    <row r="95" spans="1:16" hidden="1">
      <c r="A95" s="30"/>
      <c r="B95" s="106"/>
      <c r="C95" s="33"/>
      <c r="D95" s="33"/>
      <c r="E95" s="106"/>
      <c r="F95" s="108"/>
      <c r="G95" s="108"/>
      <c r="H95" s="108"/>
      <c r="I95" s="108"/>
      <c r="J95" s="108"/>
      <c r="N95" s="108"/>
      <c r="O95" s="108"/>
      <c r="P95" s="108"/>
    </row>
    <row r="96" spans="1:16" hidden="1">
      <c r="A96" s="30"/>
      <c r="B96" s="106"/>
      <c r="C96" s="33"/>
      <c r="D96" s="33"/>
      <c r="E96" s="106"/>
      <c r="F96" s="108"/>
      <c r="G96" s="108"/>
      <c r="H96" s="108"/>
      <c r="I96" s="108"/>
      <c r="J96" s="108"/>
      <c r="N96" s="108"/>
      <c r="O96" s="108"/>
      <c r="P96" s="108"/>
    </row>
    <row r="97" spans="1:16" hidden="1">
      <c r="A97" s="30"/>
      <c r="B97" s="106"/>
      <c r="C97" s="33"/>
      <c r="D97" s="33"/>
      <c r="E97" s="106"/>
      <c r="F97" s="108"/>
      <c r="G97" s="108"/>
      <c r="H97" s="108"/>
      <c r="I97" s="108"/>
      <c r="J97" s="108"/>
      <c r="N97" s="108"/>
      <c r="O97" s="108"/>
      <c r="P97" s="108"/>
    </row>
    <row r="98" spans="1:16" hidden="1">
      <c r="A98" s="30"/>
      <c r="B98" s="106"/>
      <c r="C98" s="33"/>
      <c r="D98" s="33"/>
      <c r="E98" s="106"/>
      <c r="F98" s="108"/>
      <c r="G98" s="108"/>
      <c r="H98" s="108"/>
      <c r="I98" s="108"/>
      <c r="J98" s="108"/>
      <c r="N98" s="108"/>
      <c r="O98" s="108"/>
      <c r="P98" s="108"/>
    </row>
    <row r="99" spans="1:16" hidden="1">
      <c r="A99" s="30"/>
      <c r="B99" s="106"/>
      <c r="C99" s="33"/>
      <c r="D99" s="33"/>
      <c r="E99" s="106"/>
      <c r="F99" s="108"/>
      <c r="G99" s="108"/>
      <c r="H99" s="108"/>
      <c r="I99" s="108"/>
      <c r="J99" s="108"/>
      <c r="N99" s="108"/>
      <c r="O99" s="108"/>
      <c r="P99" s="108"/>
    </row>
    <row r="100" spans="1:16" hidden="1">
      <c r="A100" s="30"/>
      <c r="B100" s="106"/>
      <c r="C100" s="33"/>
      <c r="D100" s="33"/>
      <c r="E100" s="106"/>
      <c r="F100" s="108"/>
      <c r="G100" s="108"/>
      <c r="H100" s="108"/>
      <c r="I100" s="108"/>
      <c r="J100" s="108"/>
      <c r="N100" s="108"/>
      <c r="O100" s="108"/>
      <c r="P100" s="108"/>
    </row>
    <row r="101" spans="1:16" hidden="1">
      <c r="A101" s="30"/>
      <c r="B101" s="106"/>
      <c r="C101" s="33"/>
      <c r="D101" s="33"/>
      <c r="E101" s="106"/>
      <c r="F101" s="108"/>
      <c r="G101" s="108"/>
      <c r="H101" s="108"/>
      <c r="I101" s="108"/>
      <c r="J101" s="108"/>
      <c r="N101" s="108"/>
      <c r="O101" s="108"/>
      <c r="P101" s="108"/>
    </row>
    <row r="102" spans="1:16" hidden="1">
      <c r="A102" s="30"/>
      <c r="B102" s="106"/>
      <c r="C102" s="33"/>
      <c r="D102" s="33"/>
      <c r="E102" s="106"/>
      <c r="F102" s="108"/>
      <c r="G102" s="108"/>
      <c r="H102" s="108"/>
      <c r="I102" s="108"/>
      <c r="J102" s="108"/>
      <c r="N102" s="108"/>
      <c r="O102" s="108"/>
      <c r="P102" s="108"/>
    </row>
    <row r="103" spans="1:16" hidden="1">
      <c r="A103" s="30"/>
      <c r="B103" s="106"/>
      <c r="C103" s="33"/>
      <c r="D103" s="33"/>
      <c r="E103" s="106"/>
      <c r="F103" s="108"/>
      <c r="G103" s="108"/>
      <c r="H103" s="108"/>
      <c r="I103" s="108"/>
      <c r="J103" s="108"/>
      <c r="N103" s="108"/>
      <c r="O103" s="108"/>
      <c r="P103" s="108"/>
    </row>
    <row r="104" spans="1:16" hidden="1">
      <c r="A104" s="30"/>
      <c r="B104" s="106"/>
      <c r="C104" s="33"/>
      <c r="D104" s="33"/>
      <c r="E104" s="106"/>
      <c r="F104" s="108"/>
      <c r="G104" s="108"/>
      <c r="H104" s="108"/>
      <c r="I104" s="108"/>
      <c r="J104" s="108"/>
      <c r="N104" s="108"/>
      <c r="O104" s="108"/>
      <c r="P104" s="108"/>
    </row>
    <row r="105" spans="1:16" hidden="1">
      <c r="A105" s="30"/>
      <c r="B105" s="106"/>
      <c r="C105" s="33"/>
      <c r="D105" s="33"/>
      <c r="E105" s="106"/>
      <c r="F105" s="108"/>
      <c r="G105" s="108"/>
      <c r="H105" s="108"/>
      <c r="I105" s="108"/>
      <c r="J105" s="108"/>
      <c r="N105" s="108"/>
      <c r="O105" s="108"/>
      <c r="P105" s="108"/>
    </row>
    <row r="106" spans="1:16" hidden="1">
      <c r="A106" s="30"/>
      <c r="B106" s="106"/>
      <c r="C106" s="33"/>
      <c r="D106" s="33"/>
      <c r="E106" s="106"/>
      <c r="F106" s="108"/>
      <c r="G106" s="108"/>
      <c r="H106" s="108"/>
      <c r="I106" s="108"/>
      <c r="J106" s="108"/>
      <c r="N106" s="108"/>
      <c r="O106" s="108"/>
      <c r="P106" s="108"/>
    </row>
    <row r="107" spans="1:16" hidden="1">
      <c r="A107" s="30"/>
      <c r="B107" s="106"/>
      <c r="C107" s="33"/>
      <c r="D107" s="33"/>
      <c r="E107" s="106"/>
      <c r="F107" s="108"/>
      <c r="G107" s="108"/>
      <c r="H107" s="108"/>
      <c r="I107" s="108"/>
      <c r="J107" s="108"/>
      <c r="N107" s="108"/>
      <c r="O107" s="108"/>
      <c r="P107" s="108"/>
    </row>
    <row r="108" spans="1:16" hidden="1">
      <c r="A108" s="30"/>
      <c r="B108" s="106"/>
      <c r="C108" s="33"/>
      <c r="D108" s="33"/>
      <c r="E108" s="106"/>
      <c r="F108" s="108"/>
      <c r="G108" s="108"/>
      <c r="H108" s="108"/>
      <c r="I108" s="108"/>
      <c r="J108" s="108"/>
      <c r="N108" s="108"/>
      <c r="O108" s="108"/>
      <c r="P108" s="108"/>
    </row>
    <row r="109" spans="1:16" hidden="1">
      <c r="A109" s="30"/>
      <c r="B109" s="106"/>
      <c r="C109" s="33"/>
      <c r="D109" s="33"/>
      <c r="E109" s="106"/>
      <c r="F109" s="108"/>
      <c r="G109" s="108"/>
      <c r="H109" s="108"/>
      <c r="I109" s="108"/>
      <c r="J109" s="108"/>
      <c r="N109" s="108"/>
      <c r="O109" s="108"/>
      <c r="P109" s="108"/>
    </row>
    <row r="110" spans="1:16" hidden="1">
      <c r="A110" s="30"/>
      <c r="B110" s="106"/>
      <c r="C110" s="33"/>
      <c r="D110" s="33"/>
      <c r="E110" s="106"/>
      <c r="F110" s="108"/>
      <c r="G110" s="108"/>
      <c r="H110" s="108"/>
      <c r="I110" s="108"/>
      <c r="J110" s="108"/>
      <c r="N110" s="108"/>
      <c r="O110" s="108"/>
      <c r="P110" s="108"/>
    </row>
    <row r="111" spans="1:16" hidden="1">
      <c r="A111" s="30"/>
      <c r="B111" s="106"/>
      <c r="C111" s="33"/>
      <c r="D111" s="33"/>
      <c r="E111" s="106"/>
      <c r="F111" s="108"/>
      <c r="G111" s="108"/>
      <c r="H111" s="108"/>
      <c r="I111" s="108"/>
      <c r="J111" s="108"/>
      <c r="N111" s="108"/>
      <c r="O111" s="108"/>
      <c r="P111" s="108"/>
    </row>
    <row r="112" spans="1:16" hidden="1">
      <c r="A112" s="30"/>
      <c r="B112" s="106"/>
      <c r="C112" s="33"/>
      <c r="D112" s="33"/>
      <c r="E112" s="106"/>
      <c r="F112" s="108"/>
      <c r="G112" s="108"/>
      <c r="H112" s="108"/>
      <c r="I112" s="108"/>
      <c r="J112" s="108"/>
      <c r="N112" s="108"/>
      <c r="O112" s="108"/>
      <c r="P112" s="108"/>
    </row>
    <row r="113" spans="1:16" hidden="1">
      <c r="A113" s="30"/>
      <c r="B113" s="106"/>
      <c r="C113" s="33"/>
      <c r="D113" s="33"/>
      <c r="E113" s="106"/>
      <c r="F113" s="108"/>
      <c r="G113" s="108"/>
      <c r="H113" s="108"/>
      <c r="I113" s="108"/>
      <c r="J113" s="108"/>
      <c r="N113" s="108"/>
      <c r="O113" s="108"/>
      <c r="P113" s="108"/>
    </row>
    <row r="114" spans="1:16" hidden="1">
      <c r="A114" s="30"/>
      <c r="B114" s="106"/>
      <c r="C114" s="33"/>
      <c r="D114" s="33"/>
      <c r="E114" s="106"/>
      <c r="F114" s="108"/>
      <c r="G114" s="108"/>
      <c r="H114" s="108"/>
      <c r="I114" s="108"/>
      <c r="J114" s="108"/>
      <c r="N114" s="108"/>
      <c r="O114" s="108"/>
      <c r="P114" s="108"/>
    </row>
    <row r="115" spans="1:16" hidden="1">
      <c r="A115" s="30"/>
      <c r="B115" s="106"/>
      <c r="C115" s="33"/>
      <c r="D115" s="33"/>
      <c r="E115" s="106"/>
      <c r="F115" s="108"/>
      <c r="G115" s="108"/>
      <c r="H115" s="108"/>
      <c r="I115" s="108"/>
      <c r="J115" s="108"/>
      <c r="N115" s="108"/>
      <c r="O115" s="108"/>
      <c r="P115" s="108"/>
    </row>
    <row r="116" spans="1:16" hidden="1">
      <c r="A116" s="30"/>
      <c r="B116" s="106"/>
      <c r="C116" s="33"/>
      <c r="D116" s="33"/>
      <c r="E116" s="106"/>
      <c r="F116" s="108"/>
      <c r="G116" s="108"/>
      <c r="H116" s="108"/>
      <c r="I116" s="108"/>
      <c r="J116" s="108"/>
      <c r="N116" s="108"/>
      <c r="O116" s="108"/>
      <c r="P116" s="108"/>
    </row>
    <row r="117" spans="1:16" hidden="1">
      <c r="A117" s="30"/>
      <c r="B117" s="106"/>
      <c r="C117" s="116"/>
      <c r="D117" s="116"/>
      <c r="E117" s="117"/>
      <c r="F117" s="118"/>
      <c r="G117" s="118"/>
      <c r="H117" s="118"/>
      <c r="I117" s="118"/>
      <c r="J117" s="118"/>
      <c r="K117" s="118"/>
      <c r="L117" s="118"/>
      <c r="M117" s="118"/>
      <c r="N117" s="108"/>
      <c r="O117" s="108"/>
      <c r="P117" s="108"/>
    </row>
    <row r="118" spans="1:16" hidden="1">
      <c r="A118" s="110"/>
      <c r="B118" s="106"/>
      <c r="C118" s="33"/>
      <c r="D118" s="33"/>
      <c r="E118" s="106"/>
      <c r="F118" s="108"/>
      <c r="G118" s="108"/>
      <c r="H118" s="108"/>
      <c r="I118" s="108"/>
      <c r="J118" s="108"/>
      <c r="N118" s="108"/>
      <c r="O118" s="108"/>
      <c r="P118" s="108"/>
    </row>
    <row r="119" spans="1:16" hidden="1">
      <c r="A119" s="110"/>
      <c r="B119" s="106"/>
      <c r="C119" s="107"/>
      <c r="D119" s="33"/>
      <c r="E119" s="106"/>
      <c r="F119" s="108"/>
      <c r="G119" s="108"/>
      <c r="H119" s="108"/>
      <c r="I119" s="108"/>
      <c r="J119" s="108"/>
      <c r="N119" s="108"/>
      <c r="O119" s="108"/>
      <c r="P119" s="108"/>
    </row>
    <row r="120" spans="1:16" hidden="1">
      <c r="A120" s="110"/>
      <c r="B120" s="106"/>
      <c r="C120" s="33"/>
      <c r="D120" s="33"/>
      <c r="E120" s="106"/>
      <c r="F120" s="108"/>
      <c r="G120" s="108"/>
      <c r="H120" s="108"/>
      <c r="I120" s="108"/>
      <c r="J120" s="108"/>
      <c r="N120" s="108"/>
      <c r="O120" s="108"/>
      <c r="P120" s="108"/>
    </row>
    <row r="121" spans="1:16" hidden="1">
      <c r="A121" s="110"/>
      <c r="B121" s="106"/>
      <c r="C121" s="33"/>
      <c r="D121" s="33"/>
      <c r="E121" s="106"/>
      <c r="F121" s="108"/>
      <c r="G121" s="108"/>
      <c r="H121" s="108"/>
      <c r="I121" s="108"/>
      <c r="J121" s="108"/>
      <c r="N121" s="108"/>
      <c r="O121" s="108"/>
      <c r="P121" s="108"/>
    </row>
    <row r="122" spans="1:16" hidden="1">
      <c r="A122" s="110"/>
      <c r="B122" s="106"/>
      <c r="C122" s="33"/>
      <c r="D122" s="33"/>
      <c r="E122" s="106"/>
      <c r="F122" s="108"/>
      <c r="G122" s="108"/>
      <c r="H122" s="108"/>
      <c r="I122" s="108"/>
      <c r="J122" s="108"/>
      <c r="N122" s="108"/>
      <c r="O122" s="108"/>
      <c r="P122" s="108"/>
    </row>
    <row r="123" spans="1:16" hidden="1">
      <c r="A123" s="110"/>
      <c r="B123" s="106"/>
      <c r="C123" s="33"/>
      <c r="D123" s="33"/>
      <c r="E123" s="106"/>
      <c r="F123" s="108"/>
      <c r="G123" s="108"/>
      <c r="H123" s="108"/>
      <c r="I123" s="108"/>
      <c r="J123" s="108"/>
      <c r="N123" s="108"/>
      <c r="O123" s="108"/>
      <c r="P123" s="108"/>
    </row>
    <row r="124" spans="1:16" hidden="1">
      <c r="A124" s="110"/>
      <c r="B124" s="106"/>
      <c r="C124" s="33"/>
      <c r="D124" s="33"/>
      <c r="E124" s="106"/>
      <c r="F124" s="108"/>
      <c r="G124" s="108"/>
      <c r="H124" s="108"/>
      <c r="I124" s="108"/>
      <c r="J124" s="108"/>
      <c r="N124" s="108"/>
      <c r="O124" s="108"/>
      <c r="P124" s="108"/>
    </row>
    <row r="125" spans="1:16" hidden="1">
      <c r="A125" s="110"/>
      <c r="B125" s="106"/>
      <c r="C125" s="33"/>
      <c r="D125" s="33"/>
      <c r="E125" s="106"/>
      <c r="F125" s="108"/>
      <c r="G125" s="108"/>
      <c r="H125" s="108"/>
      <c r="I125" s="108"/>
      <c r="J125" s="108"/>
      <c r="N125" s="108"/>
      <c r="O125" s="108"/>
      <c r="P125" s="108"/>
    </row>
    <row r="126" spans="1:16" hidden="1">
      <c r="A126" s="110"/>
      <c r="B126" s="106"/>
      <c r="C126" s="116"/>
      <c r="D126" s="116"/>
      <c r="E126" s="116"/>
      <c r="F126" s="118"/>
      <c r="G126" s="118"/>
      <c r="H126" s="118"/>
      <c r="I126" s="118"/>
      <c r="J126" s="118"/>
      <c r="K126" s="118"/>
      <c r="L126" s="118"/>
      <c r="M126" s="118"/>
      <c r="N126" s="108"/>
      <c r="O126" s="108"/>
      <c r="P126" s="108"/>
    </row>
    <row r="127" spans="1:16" hidden="1">
      <c r="N127" s="108"/>
      <c r="O127" s="108"/>
      <c r="P127" s="108"/>
    </row>
    <row r="128" spans="1:16" hidden="1">
      <c r="N128" s="108"/>
      <c r="O128" s="108"/>
      <c r="P128" s="108"/>
    </row>
    <row r="129" spans="14:16" hidden="1">
      <c r="N129" s="108"/>
      <c r="O129" s="108"/>
      <c r="P129" s="108"/>
    </row>
    <row r="130" spans="14:16" hidden="1">
      <c r="N130" s="108"/>
      <c r="O130" s="108"/>
      <c r="P130" s="108"/>
    </row>
    <row r="131" spans="14:16" hidden="1">
      <c r="N131" s="108"/>
      <c r="O131" s="108"/>
      <c r="P131" s="108"/>
    </row>
    <row r="132" spans="14:16" hidden="1">
      <c r="N132" s="108"/>
      <c r="O132" s="108"/>
      <c r="P132" s="108"/>
    </row>
    <row r="133" spans="14:16" hidden="1">
      <c r="N133" s="108"/>
      <c r="O133" s="108"/>
      <c r="P133" s="108"/>
    </row>
    <row r="134" spans="14:16" hidden="1">
      <c r="N134" s="108"/>
      <c r="O134" s="108"/>
      <c r="P134" s="108"/>
    </row>
    <row r="135" spans="14:16" hidden="1">
      <c r="N135" s="108"/>
      <c r="O135" s="108"/>
      <c r="P135" s="108"/>
    </row>
    <row r="136" spans="14:16" hidden="1">
      <c r="N136" s="108"/>
      <c r="O136" s="108"/>
      <c r="P136" s="108"/>
    </row>
    <row r="137" spans="14:16" hidden="1">
      <c r="N137" s="108"/>
      <c r="O137" s="108"/>
      <c r="P137" s="108"/>
    </row>
    <row r="138" spans="14:16" hidden="1">
      <c r="N138" s="108"/>
      <c r="O138" s="108"/>
      <c r="P138" s="108"/>
    </row>
    <row r="139" spans="14:16" hidden="1">
      <c r="N139" s="108"/>
      <c r="O139" s="108"/>
      <c r="P139" s="108"/>
    </row>
    <row r="140" spans="14:16" hidden="1">
      <c r="N140" s="108"/>
      <c r="O140" s="108"/>
      <c r="P140" s="108"/>
    </row>
    <row r="141" spans="14:16" hidden="1">
      <c r="N141" s="108"/>
      <c r="O141" s="108"/>
      <c r="P141" s="108"/>
    </row>
    <row r="142" spans="14:16" hidden="1">
      <c r="N142" s="108"/>
      <c r="O142" s="108"/>
      <c r="P142" s="108"/>
    </row>
    <row r="143" spans="14:16" hidden="1">
      <c r="N143" s="108"/>
      <c r="O143" s="108"/>
      <c r="P143" s="108"/>
    </row>
    <row r="144" spans="14:16" hidden="1">
      <c r="N144" s="108"/>
      <c r="O144" s="108"/>
      <c r="P144" s="108"/>
    </row>
    <row r="145" spans="14:16" hidden="1">
      <c r="N145" s="108"/>
      <c r="O145" s="108"/>
      <c r="P145" s="108"/>
    </row>
    <row r="146" spans="14:16" hidden="1">
      <c r="N146" s="108"/>
      <c r="O146" s="108"/>
      <c r="P146" s="108"/>
    </row>
    <row r="147" spans="14:16" hidden="1">
      <c r="N147" s="108"/>
      <c r="O147" s="108"/>
      <c r="P147" s="108"/>
    </row>
    <row r="148" spans="14:16" hidden="1">
      <c r="N148" s="108"/>
      <c r="O148" s="108"/>
      <c r="P148" s="108"/>
    </row>
    <row r="149" spans="14:16" hidden="1">
      <c r="N149" s="108"/>
      <c r="O149" s="108"/>
      <c r="P149" s="108"/>
    </row>
    <row r="150" spans="14:16" hidden="1">
      <c r="N150" s="108"/>
      <c r="O150" s="108"/>
      <c r="P150" s="108"/>
    </row>
    <row r="151" spans="14:16" hidden="1">
      <c r="N151" s="108"/>
      <c r="O151" s="108"/>
      <c r="P151" s="108"/>
    </row>
    <row r="152" spans="14:16" hidden="1">
      <c r="N152" s="108"/>
      <c r="O152" s="108"/>
      <c r="P152" s="108"/>
    </row>
    <row r="153" spans="14:16" hidden="1">
      <c r="N153" s="108"/>
      <c r="O153" s="108"/>
      <c r="P153" s="108"/>
    </row>
    <row r="154" spans="14:16" hidden="1">
      <c r="N154" s="108"/>
      <c r="O154" s="108"/>
      <c r="P154" s="108"/>
    </row>
    <row r="155" spans="14:16" hidden="1">
      <c r="N155" s="108"/>
      <c r="O155" s="108"/>
      <c r="P155" s="108"/>
    </row>
    <row r="156" spans="14:16" hidden="1">
      <c r="N156" s="108"/>
      <c r="O156" s="108"/>
      <c r="P156" s="108"/>
    </row>
    <row r="157" spans="14:16" hidden="1">
      <c r="N157" s="108"/>
      <c r="O157" s="108"/>
      <c r="P157" s="108"/>
    </row>
    <row r="158" spans="14:16" hidden="1">
      <c r="N158" s="108"/>
      <c r="O158" s="108"/>
      <c r="P158" s="108"/>
    </row>
    <row r="159" spans="14:16" hidden="1">
      <c r="N159" s="108"/>
      <c r="O159" s="108"/>
      <c r="P159" s="108"/>
    </row>
    <row r="160" spans="14:16" hidden="1">
      <c r="N160" s="108"/>
      <c r="O160" s="108"/>
      <c r="P160" s="108"/>
    </row>
    <row r="161" spans="14:16" hidden="1">
      <c r="N161" s="108"/>
      <c r="O161" s="108"/>
      <c r="P161" s="108"/>
    </row>
    <row r="162" spans="14:16" hidden="1">
      <c r="N162" s="108"/>
      <c r="O162" s="108"/>
      <c r="P162" s="108"/>
    </row>
    <row r="163" spans="14:16" hidden="1">
      <c r="N163" s="108"/>
      <c r="O163" s="108"/>
      <c r="P163" s="108"/>
    </row>
    <row r="164" spans="14:16" hidden="1">
      <c r="N164" s="108"/>
      <c r="O164" s="108"/>
      <c r="P164" s="108"/>
    </row>
    <row r="165" spans="14:16" hidden="1">
      <c r="N165" s="108"/>
      <c r="O165" s="108"/>
      <c r="P165" s="108"/>
    </row>
    <row r="166" spans="14:16" hidden="1">
      <c r="N166" s="108"/>
      <c r="O166" s="108"/>
      <c r="P166" s="108"/>
    </row>
    <row r="167" spans="14:16" hidden="1">
      <c r="N167" s="108"/>
      <c r="O167" s="108"/>
      <c r="P167" s="108"/>
    </row>
    <row r="168" spans="14:16" hidden="1">
      <c r="N168" s="108"/>
      <c r="O168" s="108"/>
      <c r="P168" s="108"/>
    </row>
    <row r="169" spans="14:16" hidden="1">
      <c r="N169" s="108"/>
      <c r="O169" s="108"/>
      <c r="P169" s="108"/>
    </row>
    <row r="170" spans="14:16" hidden="1">
      <c r="N170" s="108"/>
      <c r="O170" s="108"/>
      <c r="P170" s="108"/>
    </row>
    <row r="171" spans="14:16" hidden="1">
      <c r="N171" s="108"/>
      <c r="O171" s="108"/>
      <c r="P171" s="108"/>
    </row>
    <row r="172" spans="14:16" hidden="1">
      <c r="N172" s="108"/>
      <c r="O172" s="108"/>
      <c r="P172" s="108"/>
    </row>
    <row r="173" spans="14:16" hidden="1">
      <c r="N173" s="108"/>
      <c r="O173" s="108"/>
      <c r="P173" s="108"/>
    </row>
    <row r="174" spans="14:16" hidden="1">
      <c r="N174" s="108"/>
      <c r="O174" s="108"/>
      <c r="P174" s="108"/>
    </row>
    <row r="175" spans="14:16" hidden="1">
      <c r="N175" s="108"/>
      <c r="O175" s="108"/>
      <c r="P175" s="108"/>
    </row>
    <row r="176" spans="14:16" hidden="1">
      <c r="N176" s="108"/>
      <c r="O176" s="108"/>
      <c r="P176" s="108"/>
    </row>
    <row r="177" spans="14:16" hidden="1">
      <c r="N177" s="108"/>
      <c r="O177" s="108"/>
      <c r="P177" s="108"/>
    </row>
    <row r="178" spans="14:16" hidden="1">
      <c r="N178" s="108"/>
      <c r="O178" s="108"/>
      <c r="P178" s="108"/>
    </row>
    <row r="179" spans="14:16" hidden="1">
      <c r="N179" s="108"/>
      <c r="O179" s="108"/>
      <c r="P179" s="108"/>
    </row>
    <row r="180" spans="14:16" hidden="1">
      <c r="N180" s="108"/>
      <c r="O180" s="108"/>
      <c r="P180" s="108"/>
    </row>
    <row r="181" spans="14:16" hidden="1">
      <c r="N181" s="108"/>
      <c r="O181" s="108"/>
      <c r="P181" s="108"/>
    </row>
    <row r="182" spans="14:16" hidden="1">
      <c r="N182" s="108"/>
      <c r="O182" s="108"/>
      <c r="P182" s="108"/>
    </row>
    <row r="183" spans="14:16" hidden="1">
      <c r="N183" s="108"/>
      <c r="O183" s="108"/>
      <c r="P183" s="108"/>
    </row>
    <row r="184" spans="14:16" hidden="1">
      <c r="N184" s="108"/>
      <c r="O184" s="108"/>
      <c r="P184" s="108"/>
    </row>
    <row r="185" spans="14:16" hidden="1">
      <c r="N185" s="108"/>
      <c r="O185" s="108"/>
      <c r="P185" s="108"/>
    </row>
    <row r="186" spans="14:16" hidden="1">
      <c r="N186" s="108"/>
      <c r="O186" s="108"/>
      <c r="P186" s="108"/>
    </row>
    <row r="187" spans="14:16" hidden="1">
      <c r="N187" s="108"/>
      <c r="O187" s="108"/>
      <c r="P187" s="108"/>
    </row>
    <row r="188" spans="14:16" hidden="1">
      <c r="N188" s="108"/>
      <c r="O188" s="108"/>
      <c r="P188" s="108"/>
    </row>
    <row r="189" spans="14:16" hidden="1">
      <c r="N189" s="108"/>
      <c r="O189" s="108"/>
      <c r="P189" s="108"/>
    </row>
    <row r="190" spans="14:16" hidden="1">
      <c r="N190" s="108"/>
      <c r="O190" s="108"/>
      <c r="P190" s="108"/>
    </row>
    <row r="191" spans="14:16" hidden="1">
      <c r="N191" s="108"/>
      <c r="O191" s="108"/>
      <c r="P191" s="108"/>
    </row>
    <row r="192" spans="14:16" hidden="1">
      <c r="N192" s="108"/>
      <c r="O192" s="108"/>
      <c r="P192" s="108"/>
    </row>
    <row r="193" spans="14:16" hidden="1">
      <c r="N193" s="108"/>
      <c r="O193" s="108"/>
      <c r="P193" s="108"/>
    </row>
    <row r="194" spans="14:16" hidden="1">
      <c r="N194" s="108"/>
      <c r="O194" s="108"/>
      <c r="P194" s="108"/>
    </row>
    <row r="195" spans="14:16" hidden="1">
      <c r="N195" s="108"/>
      <c r="O195" s="108"/>
      <c r="P195" s="108"/>
    </row>
    <row r="196" spans="14:16" hidden="1">
      <c r="N196" s="108"/>
      <c r="O196" s="108"/>
      <c r="P196" s="108"/>
    </row>
    <row r="197" spans="14:16" hidden="1">
      <c r="N197" s="108"/>
      <c r="O197" s="108"/>
      <c r="P197" s="108"/>
    </row>
    <row r="198" spans="14:16" hidden="1">
      <c r="N198" s="108"/>
      <c r="O198" s="108"/>
      <c r="P198" s="108"/>
    </row>
    <row r="199" spans="14:16" hidden="1">
      <c r="N199" s="108"/>
      <c r="O199" s="108"/>
      <c r="P199" s="108"/>
    </row>
    <row r="200" spans="14:16" hidden="1">
      <c r="N200" s="108"/>
      <c r="O200" s="108"/>
      <c r="P200" s="108"/>
    </row>
    <row r="201" spans="14:16" hidden="1">
      <c r="N201" s="108"/>
      <c r="O201" s="108"/>
      <c r="P201" s="108"/>
    </row>
    <row r="202" spans="14:16" hidden="1">
      <c r="N202" s="108"/>
      <c r="O202" s="108"/>
      <c r="P202" s="108"/>
    </row>
    <row r="203" spans="14:16" hidden="1">
      <c r="N203" s="108"/>
      <c r="O203" s="108"/>
      <c r="P203" s="108"/>
    </row>
    <row r="204" spans="14:16" hidden="1">
      <c r="N204" s="108"/>
      <c r="O204" s="108"/>
      <c r="P204" s="108"/>
    </row>
    <row r="205" spans="14:16" hidden="1">
      <c r="N205" s="108"/>
      <c r="O205" s="108"/>
      <c r="P205" s="108"/>
    </row>
    <row r="206" spans="14:16" hidden="1">
      <c r="N206" s="108"/>
      <c r="O206" s="108"/>
      <c r="P206" s="108"/>
    </row>
    <row r="207" spans="14:16" hidden="1">
      <c r="N207" s="108"/>
      <c r="O207" s="108"/>
      <c r="P207" s="108"/>
    </row>
    <row r="208" spans="14:16" hidden="1">
      <c r="N208" s="108"/>
      <c r="O208" s="108"/>
      <c r="P208" s="108"/>
    </row>
    <row r="209" spans="14:16" hidden="1">
      <c r="N209" s="108"/>
      <c r="O209" s="108"/>
      <c r="P209" s="108"/>
    </row>
    <row r="210" spans="14:16" hidden="1">
      <c r="N210" s="108"/>
      <c r="O210" s="108"/>
      <c r="P210" s="108"/>
    </row>
    <row r="211" spans="14:16" hidden="1">
      <c r="N211" s="108"/>
      <c r="O211" s="108"/>
      <c r="P211" s="108"/>
    </row>
    <row r="212" spans="14:16" hidden="1">
      <c r="N212" s="108"/>
      <c r="O212" s="108"/>
      <c r="P212" s="108"/>
    </row>
    <row r="213" spans="14:16" hidden="1">
      <c r="N213" s="108"/>
      <c r="O213" s="108"/>
      <c r="P213" s="108"/>
    </row>
    <row r="214" spans="14:16" hidden="1">
      <c r="N214" s="108"/>
      <c r="O214" s="108"/>
      <c r="P214" s="108"/>
    </row>
    <row r="215" spans="14:16" hidden="1">
      <c r="N215" s="108"/>
      <c r="O215" s="108"/>
      <c r="P215" s="108"/>
    </row>
    <row r="216" spans="14:16" hidden="1">
      <c r="N216" s="108"/>
      <c r="O216" s="108"/>
      <c r="P216" s="108"/>
    </row>
    <row r="217" spans="14:16" hidden="1">
      <c r="N217" s="108"/>
      <c r="O217" s="108"/>
      <c r="P217" s="108"/>
    </row>
    <row r="218" spans="14:16" hidden="1">
      <c r="N218" s="108"/>
      <c r="O218" s="108"/>
      <c r="P218" s="108"/>
    </row>
    <row r="219" spans="14:16" hidden="1">
      <c r="N219" s="108"/>
      <c r="O219" s="108"/>
      <c r="P219" s="108"/>
    </row>
    <row r="220" spans="14:16" hidden="1">
      <c r="N220" s="108"/>
      <c r="O220" s="108"/>
      <c r="P220" s="108"/>
    </row>
    <row r="221" spans="14:16" hidden="1">
      <c r="N221" s="108"/>
      <c r="O221" s="108"/>
      <c r="P221" s="108"/>
    </row>
    <row r="222" spans="14:16" hidden="1">
      <c r="N222" s="108"/>
      <c r="O222" s="108"/>
      <c r="P222" s="108"/>
    </row>
    <row r="223" spans="14:16" hidden="1">
      <c r="N223" s="108"/>
      <c r="O223" s="108"/>
      <c r="P223" s="108"/>
    </row>
    <row r="224" spans="14:16" hidden="1">
      <c r="N224" s="108"/>
      <c r="O224" s="108"/>
      <c r="P224" s="108"/>
    </row>
    <row r="225" spans="14:16" hidden="1">
      <c r="N225" s="108"/>
      <c r="O225" s="108"/>
      <c r="P225" s="108"/>
    </row>
    <row r="226" spans="14:16" hidden="1">
      <c r="N226" s="108"/>
      <c r="O226" s="108"/>
      <c r="P226" s="108"/>
    </row>
    <row r="227" spans="14:16" hidden="1">
      <c r="N227" s="108"/>
      <c r="O227" s="108"/>
      <c r="P227" s="108"/>
    </row>
    <row r="228" spans="14:16" hidden="1">
      <c r="N228" s="108"/>
      <c r="O228" s="108"/>
      <c r="P228" s="108"/>
    </row>
    <row r="229" spans="14:16" hidden="1">
      <c r="N229" s="108"/>
      <c r="O229" s="108"/>
      <c r="P229" s="108"/>
    </row>
    <row r="230" spans="14:16" hidden="1">
      <c r="N230" s="108"/>
      <c r="O230" s="108"/>
      <c r="P230" s="108"/>
    </row>
    <row r="231" spans="14:16" hidden="1">
      <c r="N231" s="108"/>
      <c r="O231" s="108"/>
      <c r="P231" s="108"/>
    </row>
    <row r="232" spans="14:16" hidden="1">
      <c r="N232" s="108"/>
      <c r="O232" s="108"/>
      <c r="P232" s="108"/>
    </row>
    <row r="233" spans="14:16" hidden="1">
      <c r="N233" s="108"/>
      <c r="O233" s="108"/>
      <c r="P233" s="108"/>
    </row>
    <row r="234" spans="14:16" hidden="1">
      <c r="N234" s="108"/>
      <c r="O234" s="108"/>
      <c r="P234" s="108"/>
    </row>
    <row r="235" spans="14:16" hidden="1">
      <c r="N235" s="108"/>
      <c r="O235" s="108"/>
      <c r="P235" s="108"/>
    </row>
    <row r="236" spans="14:16" hidden="1">
      <c r="N236" s="108"/>
      <c r="O236" s="108"/>
      <c r="P236" s="108"/>
    </row>
    <row r="237" spans="14:16" hidden="1">
      <c r="N237" s="108"/>
      <c r="O237" s="108"/>
      <c r="P237" s="108"/>
    </row>
    <row r="238" spans="14:16" hidden="1">
      <c r="N238" s="108"/>
      <c r="O238" s="108"/>
      <c r="P238" s="108"/>
    </row>
    <row r="239" spans="14:16" hidden="1">
      <c r="N239" s="108"/>
      <c r="O239" s="108"/>
      <c r="P239" s="108"/>
    </row>
    <row r="240" spans="14:16" hidden="1">
      <c r="N240" s="108"/>
      <c r="O240" s="108"/>
      <c r="P240" s="108"/>
    </row>
    <row r="241" spans="14:16" hidden="1">
      <c r="N241" s="108"/>
      <c r="O241" s="108"/>
      <c r="P241" s="108"/>
    </row>
    <row r="242" spans="14:16" hidden="1">
      <c r="N242" s="108"/>
      <c r="O242" s="108"/>
      <c r="P242" s="108"/>
    </row>
    <row r="243" spans="14:16" hidden="1">
      <c r="N243" s="108"/>
      <c r="O243" s="108"/>
      <c r="P243" s="108"/>
    </row>
    <row r="244" spans="14:16" hidden="1">
      <c r="N244" s="108"/>
      <c r="O244" s="108"/>
      <c r="P244" s="108"/>
    </row>
    <row r="245" spans="14:16" hidden="1">
      <c r="N245" s="108"/>
      <c r="O245" s="108"/>
      <c r="P245" s="108"/>
    </row>
    <row r="246" spans="14:16" hidden="1">
      <c r="N246" s="108"/>
      <c r="O246" s="108"/>
      <c r="P246" s="108"/>
    </row>
    <row r="247" spans="14:16" hidden="1">
      <c r="N247" s="108"/>
      <c r="O247" s="108"/>
      <c r="P247" s="108"/>
    </row>
    <row r="248" spans="14:16" hidden="1">
      <c r="N248" s="108"/>
      <c r="O248" s="108"/>
      <c r="P248" s="108"/>
    </row>
    <row r="249" spans="14:16" hidden="1">
      <c r="N249" s="108"/>
      <c r="O249" s="108"/>
      <c r="P249" s="108"/>
    </row>
    <row r="250" spans="14:16" hidden="1">
      <c r="N250" s="108"/>
      <c r="O250" s="108"/>
      <c r="P250" s="108"/>
    </row>
    <row r="251" spans="14:16" hidden="1">
      <c r="N251" s="108"/>
      <c r="O251" s="108"/>
      <c r="P251" s="108"/>
    </row>
    <row r="252" spans="14:16" hidden="1">
      <c r="N252" s="108"/>
      <c r="O252" s="108"/>
      <c r="P252" s="108"/>
    </row>
    <row r="253" spans="14:16" hidden="1">
      <c r="N253" s="108"/>
      <c r="O253" s="108"/>
      <c r="P253" s="108"/>
    </row>
    <row r="254" spans="14:16" hidden="1">
      <c r="N254" s="108"/>
      <c r="O254" s="108"/>
      <c r="P254" s="108"/>
    </row>
    <row r="255" spans="14:16" hidden="1">
      <c r="N255" s="108"/>
      <c r="O255" s="108"/>
      <c r="P255" s="108"/>
    </row>
    <row r="256" spans="14:16" hidden="1">
      <c r="N256" s="108"/>
      <c r="O256" s="108"/>
      <c r="P256" s="108"/>
    </row>
    <row r="257" spans="14:16" hidden="1">
      <c r="N257" s="108"/>
      <c r="O257" s="108"/>
      <c r="P257" s="108"/>
    </row>
    <row r="258" spans="14:16" hidden="1">
      <c r="N258" s="108"/>
      <c r="O258" s="108"/>
      <c r="P258" s="108"/>
    </row>
    <row r="259" spans="14:16" hidden="1">
      <c r="N259" s="108"/>
      <c r="O259" s="108"/>
      <c r="P259" s="108"/>
    </row>
    <row r="260" spans="14:16" hidden="1">
      <c r="N260" s="108"/>
      <c r="O260" s="108"/>
      <c r="P260" s="108"/>
    </row>
    <row r="261" spans="14:16" hidden="1">
      <c r="N261" s="108"/>
      <c r="O261" s="108"/>
      <c r="P261" s="108"/>
    </row>
    <row r="262" spans="14:16" hidden="1">
      <c r="N262" s="108"/>
      <c r="O262" s="108"/>
      <c r="P262" s="108"/>
    </row>
    <row r="263" spans="14:16" hidden="1">
      <c r="N263" s="108"/>
      <c r="O263" s="108"/>
      <c r="P263" s="108"/>
    </row>
    <row r="264" spans="14:16" hidden="1">
      <c r="N264" s="108"/>
      <c r="O264" s="108"/>
      <c r="P264" s="108"/>
    </row>
    <row r="265" spans="14:16" hidden="1">
      <c r="N265" s="108"/>
      <c r="O265" s="108"/>
      <c r="P265" s="108"/>
    </row>
    <row r="266" spans="14:16" hidden="1">
      <c r="N266" s="108"/>
      <c r="O266" s="108"/>
      <c r="P266" s="108"/>
    </row>
    <row r="267" spans="14:16" hidden="1">
      <c r="N267" s="108"/>
      <c r="O267" s="108"/>
      <c r="P267" s="108"/>
    </row>
    <row r="268" spans="14:16" hidden="1">
      <c r="N268" s="108"/>
      <c r="O268" s="108"/>
      <c r="P268" s="108"/>
    </row>
    <row r="269" spans="14:16" hidden="1">
      <c r="N269" s="108"/>
      <c r="O269" s="108"/>
      <c r="P269" s="108"/>
    </row>
    <row r="270" spans="14:16" hidden="1">
      <c r="N270" s="108"/>
      <c r="O270" s="108"/>
      <c r="P270" s="108"/>
    </row>
    <row r="271" spans="14:16" hidden="1">
      <c r="N271" s="108"/>
      <c r="O271" s="108"/>
      <c r="P271" s="108"/>
    </row>
    <row r="272" spans="14:16" hidden="1">
      <c r="N272" s="108"/>
      <c r="O272" s="108"/>
      <c r="P272" s="108"/>
    </row>
    <row r="273" spans="14:16" hidden="1">
      <c r="N273" s="108"/>
      <c r="O273" s="108"/>
      <c r="P273" s="108"/>
    </row>
    <row r="274" spans="14:16" hidden="1">
      <c r="N274" s="108"/>
      <c r="O274" s="108"/>
      <c r="P274" s="108"/>
    </row>
    <row r="275" spans="14:16" hidden="1">
      <c r="N275" s="108"/>
      <c r="O275" s="108"/>
      <c r="P275" s="108"/>
    </row>
    <row r="276" spans="14:16" hidden="1">
      <c r="N276" s="108"/>
      <c r="O276" s="108"/>
      <c r="P276" s="108"/>
    </row>
    <row r="277" spans="14:16" hidden="1">
      <c r="N277" s="108"/>
      <c r="O277" s="108"/>
      <c r="P277" s="108"/>
    </row>
    <row r="278" spans="14:16" hidden="1">
      <c r="N278" s="108"/>
      <c r="O278" s="108"/>
      <c r="P278" s="108"/>
    </row>
    <row r="279" spans="14:16" hidden="1">
      <c r="N279" s="108"/>
      <c r="O279" s="108"/>
      <c r="P279" s="108"/>
    </row>
    <row r="280" spans="14:16" hidden="1">
      <c r="N280" s="108"/>
      <c r="O280" s="108"/>
      <c r="P280" s="108"/>
    </row>
    <row r="281" spans="14:16" hidden="1">
      <c r="N281" s="108"/>
      <c r="O281" s="108"/>
      <c r="P281" s="108"/>
    </row>
    <row r="282" spans="14:16" hidden="1">
      <c r="N282" s="108"/>
      <c r="O282" s="108"/>
      <c r="P282" s="108"/>
    </row>
    <row r="283" spans="14:16" hidden="1">
      <c r="N283" s="108"/>
      <c r="O283" s="108"/>
      <c r="P283" s="108"/>
    </row>
    <row r="284" spans="14:16" hidden="1">
      <c r="N284" s="108"/>
      <c r="O284" s="108"/>
      <c r="P284" s="108"/>
    </row>
    <row r="285" spans="14:16" hidden="1">
      <c r="N285" s="108"/>
      <c r="O285" s="108"/>
      <c r="P285" s="108"/>
    </row>
    <row r="286" spans="14:16" hidden="1">
      <c r="N286" s="108"/>
      <c r="O286" s="108"/>
      <c r="P286" s="108"/>
    </row>
    <row r="287" spans="14:16" hidden="1">
      <c r="N287" s="108"/>
      <c r="O287" s="108"/>
      <c r="P287" s="108"/>
    </row>
    <row r="288" spans="14:16" hidden="1">
      <c r="N288" s="108"/>
      <c r="O288" s="108"/>
      <c r="P288" s="108"/>
    </row>
    <row r="289" spans="14:16" hidden="1">
      <c r="N289" s="108"/>
      <c r="O289" s="108"/>
      <c r="P289" s="108"/>
    </row>
    <row r="290" spans="14:16" hidden="1">
      <c r="N290" s="108"/>
      <c r="O290" s="108"/>
      <c r="P290" s="108"/>
    </row>
    <row r="291" spans="14:16" hidden="1">
      <c r="N291" s="108"/>
      <c r="O291" s="108"/>
      <c r="P291" s="108"/>
    </row>
    <row r="292" spans="14:16" hidden="1">
      <c r="N292" s="108"/>
      <c r="O292" s="108"/>
      <c r="P292" s="108"/>
    </row>
    <row r="293" spans="14:16" hidden="1">
      <c r="N293" s="108"/>
      <c r="O293" s="108"/>
      <c r="P293" s="108"/>
    </row>
    <row r="294" spans="14:16" hidden="1">
      <c r="N294" s="108"/>
      <c r="O294" s="108"/>
      <c r="P294" s="108"/>
    </row>
    <row r="295" spans="14:16" hidden="1">
      <c r="N295" s="108"/>
      <c r="O295" s="108"/>
      <c r="P295" s="108"/>
    </row>
    <row r="296" spans="14:16" hidden="1">
      <c r="N296" s="108"/>
      <c r="O296" s="108"/>
      <c r="P296" s="108"/>
    </row>
    <row r="297" spans="14:16" hidden="1">
      <c r="N297" s="108"/>
      <c r="O297" s="108"/>
      <c r="P297" s="108"/>
    </row>
    <row r="298" spans="14:16" hidden="1">
      <c r="N298" s="108"/>
      <c r="O298" s="108"/>
      <c r="P298" s="108"/>
    </row>
    <row r="299" spans="14:16" hidden="1">
      <c r="N299" s="108"/>
      <c r="O299" s="108"/>
      <c r="P299" s="108"/>
    </row>
    <row r="300" spans="14:16" hidden="1">
      <c r="N300" s="108"/>
      <c r="O300" s="108"/>
      <c r="P300" s="108"/>
    </row>
    <row r="301" spans="14:16" hidden="1">
      <c r="N301" s="108"/>
      <c r="O301" s="108"/>
      <c r="P301" s="108"/>
    </row>
    <row r="302" spans="14:16" hidden="1">
      <c r="N302" s="108"/>
      <c r="O302" s="108"/>
      <c r="P302" s="108"/>
    </row>
    <row r="303" spans="14:16" hidden="1">
      <c r="N303" s="108"/>
      <c r="O303" s="108"/>
      <c r="P303" s="108"/>
    </row>
    <row r="304" spans="14:16" hidden="1">
      <c r="N304" s="108"/>
      <c r="O304" s="108"/>
      <c r="P304" s="108"/>
    </row>
    <row r="305" spans="14:16" hidden="1">
      <c r="N305" s="108"/>
      <c r="O305" s="108"/>
      <c r="P305" s="108"/>
    </row>
    <row r="306" spans="14:16" hidden="1">
      <c r="N306" s="108"/>
      <c r="O306" s="108"/>
      <c r="P306" s="108"/>
    </row>
    <row r="307" spans="14:16" hidden="1">
      <c r="N307" s="108"/>
      <c r="O307" s="108"/>
      <c r="P307" s="108"/>
    </row>
    <row r="308" spans="14:16" hidden="1">
      <c r="N308" s="108"/>
      <c r="O308" s="108"/>
      <c r="P308" s="108"/>
    </row>
    <row r="309" spans="14:16" hidden="1">
      <c r="N309" s="108"/>
      <c r="O309" s="108"/>
      <c r="P309" s="108"/>
    </row>
    <row r="310" spans="14:16" hidden="1">
      <c r="N310" s="108"/>
      <c r="O310" s="108"/>
      <c r="P310" s="108"/>
    </row>
    <row r="311" spans="14:16" hidden="1">
      <c r="N311" s="108"/>
      <c r="O311" s="108"/>
      <c r="P311" s="108"/>
    </row>
    <row r="312" spans="14:16" hidden="1">
      <c r="N312" s="108"/>
      <c r="O312" s="108"/>
      <c r="P312" s="108"/>
    </row>
    <row r="313" spans="14:16" hidden="1">
      <c r="N313" s="108"/>
      <c r="O313" s="108"/>
      <c r="P313" s="108"/>
    </row>
    <row r="314" spans="14:16" hidden="1">
      <c r="N314" s="108"/>
      <c r="O314" s="108"/>
      <c r="P314" s="108"/>
    </row>
    <row r="315" spans="14:16" hidden="1">
      <c r="N315" s="108"/>
      <c r="O315" s="108"/>
      <c r="P315" s="108"/>
    </row>
    <row r="316" spans="14:16" hidden="1">
      <c r="N316" s="108"/>
      <c r="O316" s="108"/>
      <c r="P316" s="108"/>
    </row>
    <row r="317" spans="14:16" hidden="1">
      <c r="N317" s="108"/>
      <c r="O317" s="108"/>
      <c r="P317" s="108"/>
    </row>
    <row r="318" spans="14:16" hidden="1">
      <c r="N318" s="108"/>
      <c r="O318" s="108"/>
      <c r="P318" s="108"/>
    </row>
    <row r="319" spans="14:16" hidden="1">
      <c r="N319" s="108"/>
      <c r="O319" s="108"/>
      <c r="P319" s="108"/>
    </row>
    <row r="320" spans="14:16" hidden="1">
      <c r="N320" s="108"/>
      <c r="O320" s="108"/>
      <c r="P320" s="108"/>
    </row>
    <row r="321" spans="14:16" hidden="1">
      <c r="N321" s="108"/>
      <c r="O321" s="108"/>
      <c r="P321" s="108"/>
    </row>
    <row r="322" spans="14:16" hidden="1">
      <c r="N322" s="108"/>
      <c r="O322" s="108"/>
      <c r="P322" s="108"/>
    </row>
    <row r="323" spans="14:16" hidden="1">
      <c r="N323" s="108"/>
      <c r="O323" s="108"/>
      <c r="P323" s="108"/>
    </row>
    <row r="324" spans="14:16" hidden="1">
      <c r="N324" s="108"/>
      <c r="O324" s="108"/>
      <c r="P324" s="108"/>
    </row>
    <row r="325" spans="14:16" hidden="1">
      <c r="N325" s="108"/>
      <c r="O325" s="108"/>
      <c r="P325" s="108"/>
    </row>
    <row r="326" spans="14:16" hidden="1">
      <c r="N326" s="108"/>
      <c r="O326" s="108"/>
      <c r="P326" s="108"/>
    </row>
    <row r="327" spans="14:16" hidden="1">
      <c r="N327" s="108"/>
      <c r="O327" s="108"/>
      <c r="P327" s="108"/>
    </row>
    <row r="328" spans="14:16" hidden="1">
      <c r="N328" s="108"/>
      <c r="O328" s="108"/>
      <c r="P328" s="108"/>
    </row>
    <row r="329" spans="14:16" hidden="1">
      <c r="N329" s="108"/>
      <c r="O329" s="108"/>
      <c r="P329" s="108"/>
    </row>
    <row r="330" spans="14:16" hidden="1">
      <c r="N330" s="108"/>
      <c r="O330" s="108"/>
      <c r="P330" s="108"/>
    </row>
    <row r="331" spans="14:16" hidden="1">
      <c r="N331" s="108"/>
      <c r="O331" s="108"/>
      <c r="P331" s="108"/>
    </row>
    <row r="332" spans="14:16" hidden="1">
      <c r="N332" s="108"/>
      <c r="O332" s="108"/>
      <c r="P332" s="108"/>
    </row>
    <row r="333" spans="14:16" hidden="1">
      <c r="N333" s="108"/>
      <c r="O333" s="108"/>
      <c r="P333" s="108"/>
    </row>
    <row r="334" spans="14:16" hidden="1">
      <c r="N334" s="108"/>
      <c r="O334" s="108"/>
      <c r="P334" s="108"/>
    </row>
    <row r="335" spans="14:16" hidden="1">
      <c r="N335" s="108"/>
      <c r="O335" s="108"/>
      <c r="P335" s="108"/>
    </row>
    <row r="336" spans="14:16" hidden="1">
      <c r="N336" s="108"/>
      <c r="O336" s="108"/>
      <c r="P336" s="108"/>
    </row>
    <row r="337" spans="14:16" hidden="1">
      <c r="N337" s="108"/>
      <c r="O337" s="108"/>
      <c r="P337" s="108"/>
    </row>
    <row r="338" spans="14:16" hidden="1">
      <c r="N338" s="108"/>
      <c r="O338" s="108"/>
      <c r="P338" s="108"/>
    </row>
    <row r="339" spans="14:16" hidden="1">
      <c r="N339" s="108"/>
      <c r="O339" s="108"/>
      <c r="P339" s="108"/>
    </row>
    <row r="340" spans="14:16" hidden="1">
      <c r="N340" s="108"/>
      <c r="O340" s="108"/>
      <c r="P340" s="108"/>
    </row>
    <row r="341" spans="14:16" hidden="1">
      <c r="N341" s="108"/>
      <c r="O341" s="108"/>
      <c r="P341" s="108"/>
    </row>
    <row r="342" spans="14:16" hidden="1">
      <c r="N342" s="108"/>
      <c r="O342" s="108"/>
      <c r="P342" s="108"/>
    </row>
    <row r="343" spans="14:16" hidden="1">
      <c r="N343" s="108"/>
      <c r="O343" s="108"/>
      <c r="P343" s="108"/>
    </row>
    <row r="344" spans="14:16" hidden="1">
      <c r="N344" s="108"/>
      <c r="O344" s="108"/>
      <c r="P344" s="108"/>
    </row>
    <row r="345" spans="14:16" hidden="1">
      <c r="N345" s="108"/>
      <c r="O345" s="108"/>
      <c r="P345" s="108"/>
    </row>
    <row r="346" spans="14:16" hidden="1">
      <c r="N346" s="108"/>
      <c r="O346" s="108"/>
      <c r="P346" s="108"/>
    </row>
    <row r="347" spans="14:16" hidden="1">
      <c r="N347" s="108"/>
      <c r="O347" s="108"/>
      <c r="P347" s="108"/>
    </row>
    <row r="348" spans="14:16" hidden="1">
      <c r="N348" s="108"/>
      <c r="O348" s="108"/>
      <c r="P348" s="108"/>
    </row>
    <row r="349" spans="14:16" hidden="1">
      <c r="N349" s="108"/>
      <c r="O349" s="108"/>
      <c r="P349" s="108"/>
    </row>
    <row r="350" spans="14:16" hidden="1">
      <c r="N350" s="108"/>
      <c r="O350" s="108"/>
      <c r="P350" s="108"/>
    </row>
    <row r="351" spans="14:16" hidden="1">
      <c r="N351" s="108"/>
      <c r="O351" s="108"/>
      <c r="P351" s="108"/>
    </row>
    <row r="352" spans="14:16" hidden="1">
      <c r="N352" s="108"/>
      <c r="O352" s="108"/>
      <c r="P352" s="108"/>
    </row>
    <row r="353" spans="14:16" hidden="1">
      <c r="N353" s="108"/>
      <c r="O353" s="108"/>
      <c r="P353" s="108"/>
    </row>
    <row r="354" spans="14:16" hidden="1">
      <c r="N354" s="108"/>
      <c r="O354" s="108"/>
      <c r="P354" s="108"/>
    </row>
    <row r="355" spans="14:16" hidden="1">
      <c r="N355" s="108"/>
      <c r="O355" s="108"/>
      <c r="P355" s="108"/>
    </row>
    <row r="356" spans="14:16" hidden="1">
      <c r="N356" s="108"/>
      <c r="O356" s="108"/>
      <c r="P356" s="108"/>
    </row>
    <row r="357" spans="14:16" hidden="1">
      <c r="N357" s="108"/>
      <c r="O357" s="108"/>
      <c r="P357" s="108"/>
    </row>
    <row r="358" spans="14:16" hidden="1">
      <c r="N358" s="108"/>
      <c r="O358" s="108"/>
      <c r="P358" s="108"/>
    </row>
    <row r="359" spans="14:16" hidden="1">
      <c r="N359" s="108"/>
      <c r="O359" s="108"/>
      <c r="P359" s="108"/>
    </row>
    <row r="360" spans="14:16" hidden="1">
      <c r="N360" s="108"/>
      <c r="O360" s="108"/>
      <c r="P360" s="108"/>
    </row>
    <row r="361" spans="14:16" hidden="1">
      <c r="N361" s="108"/>
      <c r="O361" s="108"/>
      <c r="P361" s="108"/>
    </row>
    <row r="362" spans="14:16" hidden="1">
      <c r="N362" s="108"/>
      <c r="O362" s="108"/>
      <c r="P362" s="108"/>
    </row>
    <row r="363" spans="14:16" hidden="1">
      <c r="N363" s="108"/>
      <c r="O363" s="108"/>
      <c r="P363" s="108"/>
    </row>
    <row r="364" spans="14:16" hidden="1">
      <c r="N364" s="108"/>
      <c r="O364" s="108"/>
      <c r="P364" s="108"/>
    </row>
    <row r="365" spans="14:16" hidden="1">
      <c r="N365" s="108"/>
      <c r="O365" s="108"/>
      <c r="P365" s="108"/>
    </row>
    <row r="366" spans="14:16" hidden="1">
      <c r="N366" s="108"/>
      <c r="O366" s="108"/>
      <c r="P366" s="108"/>
    </row>
    <row r="367" spans="14:16" hidden="1">
      <c r="N367" s="108"/>
      <c r="O367" s="108"/>
      <c r="P367" s="108"/>
    </row>
    <row r="368" spans="14:16" hidden="1">
      <c r="N368" s="108"/>
      <c r="O368" s="108"/>
      <c r="P368" s="108"/>
    </row>
    <row r="369" spans="14:16" hidden="1">
      <c r="N369" s="108"/>
      <c r="O369" s="108"/>
      <c r="P369" s="108"/>
    </row>
    <row r="370" spans="14:16" hidden="1">
      <c r="N370" s="108"/>
      <c r="O370" s="108"/>
      <c r="P370" s="108"/>
    </row>
    <row r="371" spans="14:16" hidden="1">
      <c r="N371" s="108"/>
      <c r="O371" s="108"/>
      <c r="P371" s="108"/>
    </row>
    <row r="372" spans="14:16" hidden="1">
      <c r="N372" s="108"/>
      <c r="O372" s="108"/>
      <c r="P372" s="108"/>
    </row>
    <row r="373" spans="14:16" hidden="1">
      <c r="N373" s="108"/>
      <c r="O373" s="108"/>
      <c r="P373" s="108"/>
    </row>
    <row r="374" spans="14:16" hidden="1">
      <c r="N374" s="108"/>
      <c r="O374" s="108"/>
      <c r="P374" s="108"/>
    </row>
    <row r="375" spans="14:16" hidden="1">
      <c r="N375" s="108"/>
      <c r="O375" s="108"/>
      <c r="P375" s="108"/>
    </row>
    <row r="376" spans="14:16" hidden="1">
      <c r="N376" s="108"/>
      <c r="O376" s="108"/>
      <c r="P376" s="108"/>
    </row>
    <row r="377" spans="14:16" hidden="1">
      <c r="N377" s="108"/>
      <c r="O377" s="108"/>
      <c r="P377" s="108"/>
    </row>
    <row r="378" spans="14:16" hidden="1">
      <c r="N378" s="108"/>
      <c r="O378" s="108"/>
      <c r="P378" s="108"/>
    </row>
    <row r="379" spans="14:16" hidden="1">
      <c r="N379" s="108"/>
      <c r="O379" s="108"/>
      <c r="P379" s="108"/>
    </row>
    <row r="380" spans="14:16" hidden="1">
      <c r="N380" s="108"/>
      <c r="O380" s="108"/>
      <c r="P380" s="108"/>
    </row>
    <row r="381" spans="14:16" hidden="1">
      <c r="N381" s="108"/>
      <c r="O381" s="108"/>
      <c r="P381" s="108"/>
    </row>
    <row r="382" spans="14:16" hidden="1">
      <c r="N382" s="108"/>
      <c r="O382" s="108"/>
      <c r="P382" s="108"/>
    </row>
    <row r="383" spans="14:16" hidden="1">
      <c r="N383" s="108"/>
      <c r="O383" s="108"/>
      <c r="P383" s="108"/>
    </row>
    <row r="384" spans="14:16" hidden="1">
      <c r="N384" s="108"/>
      <c r="O384" s="108"/>
      <c r="P384" s="108"/>
    </row>
    <row r="385" spans="14:16" hidden="1">
      <c r="N385" s="108"/>
      <c r="O385" s="108"/>
      <c r="P385" s="108"/>
    </row>
    <row r="386" spans="14:16" hidden="1">
      <c r="N386" s="108"/>
      <c r="O386" s="108"/>
      <c r="P386" s="108"/>
    </row>
    <row r="387" spans="14:16" hidden="1">
      <c r="N387" s="108"/>
      <c r="O387" s="108"/>
      <c r="P387" s="108"/>
    </row>
    <row r="388" spans="14:16" hidden="1">
      <c r="N388" s="108"/>
      <c r="O388" s="108"/>
      <c r="P388" s="108"/>
    </row>
    <row r="389" spans="14:16" hidden="1">
      <c r="N389" s="108"/>
      <c r="O389" s="108"/>
      <c r="P389" s="108"/>
    </row>
    <row r="390" spans="14:16" hidden="1">
      <c r="N390" s="108"/>
      <c r="O390" s="108"/>
      <c r="P390" s="108"/>
    </row>
    <row r="391" spans="14:16" hidden="1">
      <c r="N391" s="108"/>
      <c r="O391" s="108"/>
      <c r="P391" s="108"/>
    </row>
    <row r="392" spans="14:16" hidden="1">
      <c r="N392" s="108"/>
      <c r="O392" s="108"/>
      <c r="P392" s="108"/>
    </row>
    <row r="393" spans="14:16" hidden="1">
      <c r="N393" s="108"/>
      <c r="O393" s="108"/>
      <c r="P393" s="108"/>
    </row>
    <row r="394" spans="14:16" hidden="1">
      <c r="N394" s="108"/>
      <c r="O394" s="108"/>
      <c r="P394" s="108"/>
    </row>
    <row r="395" spans="14:16" hidden="1">
      <c r="N395" s="108"/>
      <c r="O395" s="108"/>
      <c r="P395" s="108"/>
    </row>
    <row r="396" spans="14:16" hidden="1">
      <c r="N396" s="108"/>
      <c r="O396" s="108"/>
      <c r="P396" s="108"/>
    </row>
    <row r="397" spans="14:16" hidden="1">
      <c r="N397" s="108"/>
      <c r="O397" s="108"/>
      <c r="P397" s="108"/>
    </row>
    <row r="398" spans="14:16" hidden="1">
      <c r="N398" s="108"/>
      <c r="O398" s="108"/>
      <c r="P398" s="108"/>
    </row>
    <row r="399" spans="14:16" hidden="1">
      <c r="N399" s="108"/>
      <c r="O399" s="108"/>
      <c r="P399" s="108"/>
    </row>
    <row r="400" spans="14:16" hidden="1">
      <c r="N400" s="108"/>
      <c r="O400" s="108"/>
      <c r="P400" s="108"/>
    </row>
    <row r="401" spans="14:16" hidden="1">
      <c r="N401" s="108"/>
      <c r="O401" s="108"/>
      <c r="P401" s="108"/>
    </row>
    <row r="402" spans="14:16" hidden="1">
      <c r="N402" s="108"/>
      <c r="O402" s="108"/>
      <c r="P402" s="108"/>
    </row>
    <row r="403" spans="14:16" hidden="1">
      <c r="N403" s="108"/>
      <c r="O403" s="108"/>
      <c r="P403" s="108"/>
    </row>
    <row r="404" spans="14:16" hidden="1">
      <c r="N404" s="108"/>
      <c r="O404" s="108"/>
      <c r="P404" s="108"/>
    </row>
    <row r="405" spans="14:16" hidden="1">
      <c r="N405" s="108"/>
      <c r="O405" s="108"/>
      <c r="P405" s="108"/>
    </row>
    <row r="406" spans="14:16" hidden="1">
      <c r="N406" s="108"/>
      <c r="O406" s="108"/>
      <c r="P406" s="108"/>
    </row>
    <row r="407" spans="14:16" hidden="1">
      <c r="N407" s="108"/>
      <c r="O407" s="108"/>
      <c r="P407" s="108"/>
    </row>
    <row r="408" spans="14:16" hidden="1">
      <c r="N408" s="108"/>
      <c r="O408" s="108"/>
      <c r="P408" s="108"/>
    </row>
    <row r="409" spans="14:16" hidden="1">
      <c r="N409" s="108"/>
      <c r="O409" s="108"/>
      <c r="P409" s="108"/>
    </row>
    <row r="410" spans="14:16" hidden="1">
      <c r="N410" s="108"/>
      <c r="O410" s="108"/>
      <c r="P410" s="108"/>
    </row>
    <row r="411" spans="14:16" hidden="1">
      <c r="N411" s="108"/>
      <c r="O411" s="108"/>
      <c r="P411" s="108"/>
    </row>
    <row r="412" spans="14:16" hidden="1">
      <c r="N412" s="108"/>
      <c r="O412" s="108"/>
      <c r="P412" s="108"/>
    </row>
    <row r="413" spans="14:16" hidden="1">
      <c r="N413" s="108"/>
      <c r="O413" s="108"/>
      <c r="P413" s="108"/>
    </row>
    <row r="414" spans="14:16" hidden="1">
      <c r="N414" s="108"/>
      <c r="O414" s="108"/>
      <c r="P414" s="108"/>
    </row>
    <row r="415" spans="14:16" hidden="1">
      <c r="N415" s="108"/>
      <c r="O415" s="108"/>
      <c r="P415" s="108"/>
    </row>
    <row r="416" spans="14:16" hidden="1">
      <c r="N416" s="108"/>
      <c r="O416" s="108"/>
      <c r="P416" s="108"/>
    </row>
    <row r="417" spans="14:16" hidden="1">
      <c r="N417" s="108"/>
      <c r="O417" s="108"/>
      <c r="P417" s="108"/>
    </row>
    <row r="418" spans="14:16" hidden="1">
      <c r="N418" s="108"/>
      <c r="O418" s="108"/>
      <c r="P418" s="108"/>
    </row>
    <row r="419" spans="14:16" hidden="1">
      <c r="N419" s="108"/>
      <c r="O419" s="108"/>
      <c r="P419" s="108"/>
    </row>
    <row r="420" spans="14:16" hidden="1">
      <c r="N420" s="108"/>
      <c r="O420" s="108"/>
      <c r="P420" s="108"/>
    </row>
    <row r="421" spans="14:16" hidden="1">
      <c r="N421" s="108"/>
      <c r="O421" s="108"/>
      <c r="P421" s="108"/>
    </row>
    <row r="422" spans="14:16" hidden="1">
      <c r="N422" s="108"/>
      <c r="O422" s="108"/>
      <c r="P422" s="108"/>
    </row>
    <row r="423" spans="14:16" hidden="1">
      <c r="N423" s="108"/>
      <c r="O423" s="108"/>
      <c r="P423" s="108"/>
    </row>
    <row r="424" spans="14:16" hidden="1">
      <c r="N424" s="108"/>
      <c r="O424" s="108"/>
      <c r="P424" s="108"/>
    </row>
    <row r="425" spans="14:16" hidden="1">
      <c r="N425" s="108"/>
      <c r="O425" s="108"/>
      <c r="P425" s="108"/>
    </row>
    <row r="426" spans="14:16" hidden="1">
      <c r="N426" s="108"/>
      <c r="O426" s="108"/>
      <c r="P426" s="108"/>
    </row>
    <row r="427" spans="14:16" hidden="1">
      <c r="N427" s="108"/>
      <c r="O427" s="108"/>
      <c r="P427" s="108"/>
    </row>
    <row r="428" spans="14:16" hidden="1">
      <c r="N428" s="108"/>
      <c r="O428" s="108"/>
      <c r="P428" s="108"/>
    </row>
    <row r="429" spans="14:16" hidden="1">
      <c r="N429" s="108"/>
      <c r="O429" s="108"/>
      <c r="P429" s="108"/>
    </row>
    <row r="430" spans="14:16" hidden="1">
      <c r="N430" s="108"/>
      <c r="O430" s="108"/>
      <c r="P430" s="108"/>
    </row>
    <row r="431" spans="14:16" hidden="1">
      <c r="N431" s="108"/>
      <c r="O431" s="108"/>
      <c r="P431" s="108"/>
    </row>
    <row r="432" spans="14:16" hidden="1">
      <c r="N432" s="108"/>
      <c r="O432" s="108"/>
      <c r="P432" s="108"/>
    </row>
    <row r="433" spans="14:16" hidden="1">
      <c r="N433" s="108"/>
      <c r="O433" s="108"/>
      <c r="P433" s="108"/>
    </row>
    <row r="434" spans="14:16" hidden="1">
      <c r="N434" s="108"/>
      <c r="O434" s="108"/>
      <c r="P434" s="108"/>
    </row>
    <row r="435" spans="14:16" hidden="1">
      <c r="N435" s="108"/>
      <c r="O435" s="108"/>
      <c r="P435" s="108"/>
    </row>
    <row r="436" spans="14:16" hidden="1">
      <c r="N436" s="108"/>
      <c r="O436" s="108"/>
      <c r="P436" s="108"/>
    </row>
    <row r="437" spans="14:16" hidden="1">
      <c r="N437" s="108"/>
      <c r="O437" s="108"/>
      <c r="P437" s="108"/>
    </row>
    <row r="438" spans="14:16" hidden="1">
      <c r="N438" s="108"/>
      <c r="O438" s="108"/>
      <c r="P438" s="108"/>
    </row>
    <row r="439" spans="14:16" hidden="1">
      <c r="N439" s="108"/>
      <c r="O439" s="108"/>
      <c r="P439" s="108"/>
    </row>
    <row r="440" spans="14:16" hidden="1">
      <c r="N440" s="108"/>
      <c r="O440" s="108"/>
      <c r="P440" s="108"/>
    </row>
    <row r="441" spans="14:16" hidden="1">
      <c r="N441" s="108"/>
      <c r="O441" s="108"/>
      <c r="P441" s="108"/>
    </row>
    <row r="442" spans="14:16" hidden="1">
      <c r="N442" s="108"/>
      <c r="O442" s="108"/>
      <c r="P442" s="108"/>
    </row>
    <row r="443" spans="14:16" hidden="1">
      <c r="N443" s="108"/>
      <c r="O443" s="108"/>
      <c r="P443" s="108"/>
    </row>
    <row r="444" spans="14:16" hidden="1">
      <c r="N444" s="108"/>
      <c r="O444" s="108"/>
      <c r="P444" s="108"/>
    </row>
    <row r="445" spans="14:16" hidden="1">
      <c r="N445" s="108"/>
      <c r="O445" s="108"/>
      <c r="P445" s="108"/>
    </row>
    <row r="446" spans="14:16" hidden="1">
      <c r="N446" s="108"/>
      <c r="O446" s="108"/>
      <c r="P446" s="108"/>
    </row>
    <row r="447" spans="14:16" hidden="1">
      <c r="N447" s="108"/>
      <c r="O447" s="108"/>
      <c r="P447" s="108"/>
    </row>
    <row r="448" spans="14:16" hidden="1">
      <c r="N448" s="108"/>
      <c r="O448" s="108"/>
      <c r="P448" s="108"/>
    </row>
    <row r="449" spans="14:16" hidden="1">
      <c r="N449" s="108"/>
      <c r="O449" s="108"/>
      <c r="P449" s="108"/>
    </row>
    <row r="450" spans="14:16" hidden="1">
      <c r="N450" s="108"/>
      <c r="O450" s="108"/>
      <c r="P450" s="108"/>
    </row>
    <row r="451" spans="14:16" hidden="1">
      <c r="N451" s="108"/>
      <c r="O451" s="108"/>
      <c r="P451" s="108"/>
    </row>
    <row r="452" spans="14:16" hidden="1">
      <c r="N452" s="108"/>
      <c r="O452" s="108"/>
      <c r="P452" s="108"/>
    </row>
    <row r="453" spans="14:16" hidden="1">
      <c r="N453" s="108"/>
      <c r="O453" s="108"/>
      <c r="P453" s="108"/>
    </row>
    <row r="454" spans="14:16" hidden="1">
      <c r="N454" s="108"/>
      <c r="O454" s="108"/>
      <c r="P454" s="108"/>
    </row>
    <row r="455" spans="14:16" hidden="1">
      <c r="N455" s="108"/>
      <c r="O455" s="108"/>
      <c r="P455" s="108"/>
    </row>
    <row r="456" spans="14:16" hidden="1">
      <c r="N456" s="108"/>
      <c r="O456" s="108"/>
      <c r="P456" s="108"/>
    </row>
    <row r="457" spans="14:16" hidden="1">
      <c r="N457" s="108"/>
      <c r="O457" s="108"/>
      <c r="P457" s="108"/>
    </row>
    <row r="458" spans="14:16" hidden="1">
      <c r="N458" s="108"/>
      <c r="O458" s="108"/>
      <c r="P458" s="108"/>
    </row>
    <row r="459" spans="14:16" hidden="1">
      <c r="N459" s="108"/>
      <c r="O459" s="108"/>
      <c r="P459" s="108"/>
    </row>
    <row r="460" spans="14:16" hidden="1">
      <c r="N460" s="108"/>
      <c r="O460" s="108"/>
      <c r="P460" s="108"/>
    </row>
    <row r="461" spans="14:16" hidden="1">
      <c r="N461" s="108"/>
      <c r="O461" s="108"/>
      <c r="P461" s="108"/>
    </row>
    <row r="462" spans="14:16" hidden="1">
      <c r="N462" s="108"/>
      <c r="O462" s="108"/>
      <c r="P462" s="108"/>
    </row>
    <row r="463" spans="14:16" hidden="1">
      <c r="N463" s="108"/>
      <c r="O463" s="108"/>
      <c r="P463" s="108"/>
    </row>
    <row r="464" spans="14:16" hidden="1">
      <c r="N464" s="108"/>
      <c r="O464" s="108"/>
      <c r="P464" s="108"/>
    </row>
    <row r="465" spans="14:16" hidden="1">
      <c r="N465" s="108"/>
      <c r="O465" s="108"/>
      <c r="P465" s="108"/>
    </row>
    <row r="466" spans="14:16" hidden="1">
      <c r="N466" s="108"/>
      <c r="O466" s="108"/>
      <c r="P466" s="108"/>
    </row>
    <row r="467" spans="14:16" hidden="1">
      <c r="N467" s="108"/>
      <c r="O467" s="108"/>
      <c r="P467" s="108"/>
    </row>
    <row r="468" spans="14:16" hidden="1">
      <c r="N468" s="108"/>
      <c r="O468" s="108"/>
      <c r="P468" s="108"/>
    </row>
    <row r="469" spans="14:16" hidden="1">
      <c r="N469" s="108"/>
      <c r="O469" s="108"/>
      <c r="P469" s="108"/>
    </row>
    <row r="470" spans="14:16" hidden="1">
      <c r="N470" s="108"/>
      <c r="O470" s="108"/>
      <c r="P470" s="108"/>
    </row>
    <row r="471" spans="14:16" hidden="1">
      <c r="N471" s="108"/>
      <c r="O471" s="108"/>
      <c r="P471" s="108"/>
    </row>
    <row r="472" spans="14:16" hidden="1">
      <c r="N472" s="108"/>
      <c r="O472" s="108"/>
      <c r="P472" s="108"/>
    </row>
    <row r="473" spans="14:16" hidden="1">
      <c r="N473" s="108"/>
      <c r="O473" s="108"/>
      <c r="P473" s="108"/>
    </row>
    <row r="474" spans="14:16" hidden="1">
      <c r="N474" s="108"/>
      <c r="O474" s="108"/>
      <c r="P474" s="108"/>
    </row>
    <row r="475" spans="14:16" hidden="1">
      <c r="N475" s="108"/>
      <c r="O475" s="108"/>
      <c r="P475" s="108"/>
    </row>
    <row r="476" spans="14:16" hidden="1">
      <c r="N476" s="108"/>
      <c r="O476" s="108"/>
      <c r="P476" s="108"/>
    </row>
    <row r="477" spans="14:16" hidden="1">
      <c r="N477" s="108"/>
      <c r="O477" s="108"/>
      <c r="P477" s="108"/>
    </row>
    <row r="478" spans="14:16" hidden="1">
      <c r="N478" s="108"/>
      <c r="O478" s="108"/>
      <c r="P478" s="108"/>
    </row>
    <row r="479" spans="14:16" hidden="1">
      <c r="N479" s="108"/>
      <c r="O479" s="108"/>
      <c r="P479" s="108"/>
    </row>
    <row r="480" spans="14:16" hidden="1">
      <c r="N480" s="108"/>
      <c r="O480" s="108"/>
      <c r="P480" s="108"/>
    </row>
    <row r="481" spans="3:23" hidden="1">
      <c r="N481" s="108"/>
      <c r="O481" s="108"/>
      <c r="P481" s="108"/>
    </row>
    <row r="482" spans="3:23" hidden="1">
      <c r="N482" s="108"/>
      <c r="O482" s="108"/>
      <c r="P482" s="108"/>
    </row>
    <row r="483" spans="3:23" hidden="1">
      <c r="N483" s="108"/>
      <c r="O483" s="108"/>
      <c r="P483" s="108"/>
    </row>
    <row r="484" spans="3:23" hidden="1">
      <c r="N484" s="108"/>
      <c r="O484" s="108"/>
      <c r="P484" s="108"/>
    </row>
    <row r="485" spans="3:23" hidden="1">
      <c r="N485" s="108"/>
      <c r="O485" s="108"/>
      <c r="P485" s="108"/>
    </row>
    <row r="486" spans="3:23" hidden="1">
      <c r="N486" s="108"/>
      <c r="O486" s="108"/>
      <c r="P486" s="108"/>
    </row>
    <row r="487" spans="3:23" hidden="1">
      <c r="N487" s="108"/>
      <c r="O487" s="108"/>
      <c r="P487" s="108"/>
    </row>
    <row r="488" spans="3:23" hidden="1">
      <c r="N488" s="108"/>
      <c r="O488" s="108"/>
      <c r="P488" s="108"/>
    </row>
    <row r="489" spans="3:23" hidden="1">
      <c r="N489" s="108"/>
      <c r="O489" s="108"/>
      <c r="P489" s="108"/>
    </row>
    <row r="490" spans="3:23" hidden="1">
      <c r="N490" s="108"/>
      <c r="O490" s="108"/>
      <c r="P490" s="108"/>
    </row>
    <row r="491" spans="3:23" hidden="1">
      <c r="N491" s="108"/>
      <c r="O491" s="108"/>
      <c r="P491" s="108"/>
    </row>
    <row r="492" spans="3:23" hidden="1">
      <c r="N492" s="108"/>
      <c r="O492" s="108"/>
      <c r="P492" s="108"/>
    </row>
    <row r="493" spans="3:23" hidden="1">
      <c r="N493" s="108"/>
      <c r="O493" s="108"/>
      <c r="P493" s="108"/>
    </row>
    <row r="494" spans="3:23" hidden="1">
      <c r="N494" s="108"/>
      <c r="O494" s="108"/>
      <c r="P494" s="108"/>
    </row>
    <row r="495" spans="3:23" ht="15.75" thickBot="1">
      <c r="C495" s="109" t="s">
        <v>173</v>
      </c>
      <c r="D495" s="79"/>
      <c r="E495" s="79"/>
      <c r="F495" s="91">
        <f t="shared" ref="F495:M495" si="2">SUM(F4:F494)</f>
        <v>0</v>
      </c>
      <c r="G495" s="91">
        <f t="shared" si="2"/>
        <v>0</v>
      </c>
      <c r="H495" s="91">
        <f t="shared" si="2"/>
        <v>0</v>
      </c>
      <c r="I495" s="91">
        <f t="shared" si="2"/>
        <v>0</v>
      </c>
      <c r="J495" s="91">
        <f t="shared" si="2"/>
        <v>78.25</v>
      </c>
      <c r="K495" s="91">
        <f t="shared" si="2"/>
        <v>0</v>
      </c>
      <c r="L495" s="91">
        <f t="shared" si="2"/>
        <v>0</v>
      </c>
      <c r="M495" s="91">
        <f t="shared" si="2"/>
        <v>0</v>
      </c>
      <c r="Q495" s="79" t="s">
        <v>174</v>
      </c>
      <c r="R495" s="91">
        <f t="shared" ref="R495:W495" si="3">SUM(R4:R494)</f>
        <v>9.35</v>
      </c>
      <c r="S495" s="91">
        <f t="shared" si="3"/>
        <v>9.35</v>
      </c>
      <c r="T495" s="91">
        <f t="shared" si="3"/>
        <v>0</v>
      </c>
      <c r="U495" s="91">
        <f t="shared" si="3"/>
        <v>3</v>
      </c>
      <c r="V495" s="91">
        <f t="shared" si="3"/>
        <v>0</v>
      </c>
      <c r="W495" s="91">
        <f t="shared" si="3"/>
        <v>0</v>
      </c>
    </row>
    <row r="496" spans="3:23" ht="15.75" thickTop="1"/>
    <row r="498" spans="3:16">
      <c r="C498" s="80" t="s">
        <v>172</v>
      </c>
      <c r="F498" s="33"/>
      <c r="G498" s="33"/>
      <c r="H498" s="33"/>
      <c r="I498" s="33"/>
      <c r="J498" s="33"/>
      <c r="K498" s="33"/>
      <c r="L498" s="33"/>
      <c r="M498" s="33"/>
      <c r="N498" s="81" t="s">
        <v>186</v>
      </c>
      <c r="O498" s="33"/>
      <c r="P498" s="81" t="s">
        <v>177</v>
      </c>
    </row>
    <row r="499" spans="3:16">
      <c r="C499" s="81" t="str">
        <f>IF('2'!K3="", "Vrije categorie",'2'!K3)</f>
        <v>A</v>
      </c>
      <c r="F499" s="92" cm="1">
        <f t="array" ref="F499">SUMPRODUCT(--($E$4:$E$494=C499),--($D$4:$D$494=""),$F$4:$F$494)</f>
        <v>0</v>
      </c>
      <c r="G499" s="92" cm="1">
        <f t="array" ref="G499">SUMPRODUCT(--($E$4:$E$494=C499),--($D$4:$D$494=""),$G$4:$G$494)</f>
        <v>0</v>
      </c>
      <c r="H499" s="92" cm="1">
        <f t="array" ref="H499">SUMPRODUCT(--($E$4:$E$494=C499),--($D$4:$D$494=""),$H$4:$H$494)</f>
        <v>0</v>
      </c>
      <c r="I499" s="92" cm="1">
        <f t="array" ref="I499">SUMPRODUCT(--($E$4:$E$494=C499),--($D$4:$D$494=""),$I$4:$I$494)</f>
        <v>0</v>
      </c>
      <c r="J499" s="92" cm="1">
        <f t="array" ref="J499">SUMPRODUCT(--($E$4:$E$494=C499),--($D$4:$D$494=""),$J$4:$J$494)</f>
        <v>0</v>
      </c>
      <c r="K499" s="92" cm="1">
        <f t="array" ref="K499">SUMPRODUCT(--($E$4:$E$494=C499),--($D$4:$D$494=""),$K$4:$K$494)</f>
        <v>0</v>
      </c>
      <c r="L499" s="92" cm="1">
        <f t="array" ref="L499">SUMPRODUCT(--($E$4:$E$494=C499),--($D$4:$D$494=""),$L$4:$L$494)</f>
        <v>0</v>
      </c>
      <c r="M499" s="92" cm="1">
        <f t="array" ref="M499">SUMPRODUCT(--($E$4:$E$494=C499),--($D$4:$D$494=""),$M$4:$M$494)</f>
        <v>0</v>
      </c>
      <c r="N499" s="92">
        <f>SUM(F499:M499)</f>
        <v>0</v>
      </c>
      <c r="O499" s="81"/>
      <c r="P499" s="92" cm="1">
        <f t="array" ref="P499">SUMPRODUCT(--($E$4:$E$494=C499),--($D$4:$D$494=""),$P$4:$P$494)</f>
        <v>0</v>
      </c>
    </row>
    <row r="500" spans="3:16">
      <c r="C500" s="81" t="str">
        <f>IF('2'!K4="", "Vrije categorie",'2'!K4)</f>
        <v>B</v>
      </c>
      <c r="F500" s="92" cm="1">
        <f t="array" ref="F500">SUMPRODUCT(--($E$4:$E$494=C500),--($D$4:$D$494=""),$F$4:$F$494)</f>
        <v>0</v>
      </c>
      <c r="G500" s="92" cm="1">
        <f t="array" ref="G500">SUMPRODUCT(--($E$4:$E$494=C500),--($D$4:$D$494=""),$G$4:$G$494)</f>
        <v>0</v>
      </c>
      <c r="H500" s="92" cm="1">
        <f t="array" ref="H500">SUMPRODUCT(--($E$4:$E$494=C500),--($D$4:$D$494=""),$H$4:$H$494)</f>
        <v>0</v>
      </c>
      <c r="I500" s="92" cm="1">
        <f t="array" ref="I500">SUMPRODUCT(--($E$4:$E$494=C500),--($D$4:$D$494=""),$I$4:$I$494)</f>
        <v>0</v>
      </c>
      <c r="J500" s="92" cm="1">
        <f t="array" ref="J500">SUMPRODUCT(--($E$4:$E$494=C500),--($D$4:$D$494=""),$J$4:$J$494)</f>
        <v>0</v>
      </c>
      <c r="K500" s="92" cm="1">
        <f t="array" ref="K500">SUMPRODUCT(--($E$4:$E$494=C500),--($D$4:$D$494=""),$K$4:$K$494)</f>
        <v>0</v>
      </c>
      <c r="L500" s="92" cm="1">
        <f t="array" ref="L500">SUMPRODUCT(--($E$4:$E$494=C500),--($D$4:$D$494=""),$L$4:$L$494)</f>
        <v>0</v>
      </c>
      <c r="M500" s="92" cm="1">
        <f t="array" ref="M500">SUMPRODUCT(--($E$4:$E$494=C500),--($D$4:$D$494=""),$M$4:$M$494)</f>
        <v>0</v>
      </c>
      <c r="N500" s="92">
        <f t="shared" ref="N500:N512" si="4">SUM(F500:M500)</f>
        <v>0</v>
      </c>
      <c r="O500" s="81"/>
      <c r="P500" s="92" cm="1">
        <f t="array" ref="P500">SUMPRODUCT(--($E$4:$E$494=C500),--($D$4:$D$494=""),$P$4:$P$494)</f>
        <v>0</v>
      </c>
    </row>
    <row r="501" spans="3:16">
      <c r="C501" s="81" t="str">
        <f>IF('2'!K5="", "Vrije categorie",'2'!K5)</f>
        <v>C</v>
      </c>
      <c r="F501" s="92" cm="1">
        <f t="array" ref="F501">SUMPRODUCT(--($E$4:$E$494=C501),--($D$4:$D$494=""),$F$4:$F$494)</f>
        <v>0</v>
      </c>
      <c r="G501" s="92" cm="1">
        <f t="array" ref="G501">SUMPRODUCT(--($E$4:$E$494=C501),--($D$4:$D$494=""),$G$4:$G$494)</f>
        <v>0</v>
      </c>
      <c r="H501" s="92" cm="1">
        <f t="array" ref="H501">SUMPRODUCT(--($E$4:$E$494=C501),--($D$4:$D$494=""),$H$4:$H$494)</f>
        <v>0</v>
      </c>
      <c r="I501" s="92" cm="1">
        <f t="array" ref="I501">SUMPRODUCT(--($E$4:$E$494=C501),--($D$4:$D$494=""),$I$4:$I$494)</f>
        <v>0</v>
      </c>
      <c r="J501" s="92" cm="1">
        <f t="array" ref="J501">SUMPRODUCT(--($E$4:$E$494=C501),--($D$4:$D$494=""),$J$4:$J$494)</f>
        <v>0</v>
      </c>
      <c r="K501" s="92" cm="1">
        <f t="array" ref="K501">SUMPRODUCT(--($E$4:$E$494=C501),--($D$4:$D$494=""),$K$4:$K$494)</f>
        <v>0</v>
      </c>
      <c r="L501" s="92" cm="1">
        <f t="array" ref="L501">SUMPRODUCT(--($E$4:$E$494=C501),--($D$4:$D$494=""),$L$4:$L$494)</f>
        <v>0</v>
      </c>
      <c r="M501" s="92" cm="1">
        <f t="array" ref="M501">SUMPRODUCT(--($E$4:$E$494=C501),--($D$4:$D$494=""),$M$4:$M$494)</f>
        <v>0</v>
      </c>
      <c r="N501" s="92">
        <f t="shared" si="4"/>
        <v>0</v>
      </c>
      <c r="O501" s="81"/>
      <c r="P501" s="92" cm="1">
        <f t="array" ref="P501">SUMPRODUCT(--($E$4:$E$494=C501),--($D$4:$D$494=""),$P$4:$P$494)</f>
        <v>0</v>
      </c>
    </row>
    <row r="502" spans="3:16">
      <c r="C502" s="81" t="str">
        <f>IF('2'!K6="", "Vrije categorie",'2'!K6)</f>
        <v>D</v>
      </c>
      <c r="F502" s="92" cm="1">
        <f t="array" ref="F502">SUMPRODUCT(--($E$4:$E$494=C502),--($D$4:$D$494=""),$F$4:$F$494)</f>
        <v>0</v>
      </c>
      <c r="G502" s="92" cm="1">
        <f t="array" ref="G502">SUMPRODUCT(--($E$4:$E$494=C502),--($D$4:$D$494=""),$G$4:$G$494)</f>
        <v>0</v>
      </c>
      <c r="H502" s="92" cm="1">
        <f t="array" ref="H502">SUMPRODUCT(--($E$4:$E$494=C502),--($D$4:$D$494=""),$H$4:$H$494)</f>
        <v>0</v>
      </c>
      <c r="I502" s="92" cm="1">
        <f t="array" ref="I502">SUMPRODUCT(--($E$4:$E$494=C502),--($D$4:$D$494=""),$I$4:$I$494)</f>
        <v>0</v>
      </c>
      <c r="J502" s="92" cm="1">
        <f t="array" ref="J502">SUMPRODUCT(--($E$4:$E$494=C502),--($D$4:$D$494=""),$J$4:$J$494)</f>
        <v>0</v>
      </c>
      <c r="K502" s="92" cm="1">
        <f t="array" ref="K502">SUMPRODUCT(--($E$4:$E$494=C502),--($D$4:$D$494=""),$K$4:$K$494)</f>
        <v>0</v>
      </c>
      <c r="L502" s="92" cm="1">
        <f t="array" ref="L502">SUMPRODUCT(--($E$4:$E$494=C502),--($D$4:$D$494=""),$L$4:$L$494)</f>
        <v>0</v>
      </c>
      <c r="M502" s="92" cm="1">
        <f t="array" ref="M502">SUMPRODUCT(--($E$4:$E$494=C502),--($D$4:$D$494=""),$M$4:$M$494)</f>
        <v>0</v>
      </c>
      <c r="N502" s="92">
        <f t="shared" si="4"/>
        <v>0</v>
      </c>
      <c r="O502" s="81"/>
      <c r="P502" s="92" cm="1">
        <f t="array" ref="P502">SUMPRODUCT(--($E$4:$E$494=C502),--($D$4:$D$494=""),$P$4:$P$494)</f>
        <v>0</v>
      </c>
    </row>
    <row r="503" spans="3:16">
      <c r="C503" s="81" t="str">
        <f>IF('2'!K7="", "Vrije categorie",'2'!K7)</f>
        <v>E</v>
      </c>
      <c r="F503" s="92" cm="1">
        <f t="array" ref="F503">SUMPRODUCT(--($E$4:$E$494=C503),--($D$4:$D$494=""),$F$4:$F$494)</f>
        <v>0</v>
      </c>
      <c r="G503" s="92" cm="1">
        <f t="array" ref="G503">SUMPRODUCT(--($E$4:$E$494=C503),--($D$4:$D$494=""),$G$4:$G$494)</f>
        <v>0</v>
      </c>
      <c r="H503" s="92" cm="1">
        <f t="array" ref="H503">SUMPRODUCT(--($E$4:$E$494=C503),--($D$4:$D$494=""),$H$4:$H$494)</f>
        <v>0</v>
      </c>
      <c r="I503" s="92" cm="1">
        <f t="array" ref="I503">SUMPRODUCT(--($E$4:$E$494=C503),--($D$4:$D$494=""),$I$4:$I$494)</f>
        <v>0</v>
      </c>
      <c r="J503" s="92" cm="1">
        <f t="array" ref="J503">SUMPRODUCT(--($E$4:$E$494=C503),--($D$4:$D$494=""),$J$4:$J$494)</f>
        <v>0</v>
      </c>
      <c r="K503" s="92" cm="1">
        <f t="array" ref="K503">SUMPRODUCT(--($E$4:$E$494=C503),--($D$4:$D$494=""),$K$4:$K$494)</f>
        <v>0</v>
      </c>
      <c r="L503" s="92" cm="1">
        <f t="array" ref="L503">SUMPRODUCT(--($E$4:$E$494=C503),--($D$4:$D$494=""),$L$4:$L$494)</f>
        <v>0</v>
      </c>
      <c r="M503" s="92" cm="1">
        <f t="array" ref="M503">SUMPRODUCT(--($E$4:$E$494=C503),--($D$4:$D$494=""),$M$4:$M$494)</f>
        <v>0</v>
      </c>
      <c r="N503" s="92">
        <f t="shared" si="4"/>
        <v>0</v>
      </c>
      <c r="O503" s="81"/>
      <c r="P503" s="92" cm="1">
        <f t="array" ref="P503">SUMPRODUCT(--($E$4:$E$494=C503),--($D$4:$D$494=""),$P$4:$P$494)</f>
        <v>0</v>
      </c>
    </row>
    <row r="504" spans="3:16">
      <c r="C504" s="81" t="str">
        <f>IF('2'!K8="", "Vrije categorie",'2'!K8)</f>
        <v>F</v>
      </c>
      <c r="F504" s="92" cm="1">
        <f t="array" ref="F504">SUMPRODUCT(--($E$4:$E$494=C504),--($D$4:$D$494=""),$F$4:$F$494)</f>
        <v>0</v>
      </c>
      <c r="G504" s="92" cm="1">
        <f t="array" ref="G504">SUMPRODUCT(--($E$4:$E$494=C504),--($D$4:$D$494=""),$G$4:$G$494)</f>
        <v>0</v>
      </c>
      <c r="H504" s="92" cm="1">
        <f t="array" ref="H504">SUMPRODUCT(--($E$4:$E$494=C504),--($D$4:$D$494=""),$H$4:$H$494)</f>
        <v>0</v>
      </c>
      <c r="I504" s="92" cm="1">
        <f t="array" ref="I504">SUMPRODUCT(--($E$4:$E$494=C504),--($D$4:$D$494=""),$I$4:$I$494)</f>
        <v>0</v>
      </c>
      <c r="J504" s="92" cm="1">
        <f t="array" ref="J504">SUMPRODUCT(--($E$4:$E$494=C504),--($D$4:$D$494=""),$J$4:$J$494)</f>
        <v>0</v>
      </c>
      <c r="K504" s="92" cm="1">
        <f t="array" ref="K504">SUMPRODUCT(--($E$4:$E$494=C504),--($D$4:$D$494=""),$K$4:$K$494)</f>
        <v>0</v>
      </c>
      <c r="L504" s="92" cm="1">
        <f t="array" ref="L504">SUMPRODUCT(--($E$4:$E$494=C504),--($D$4:$D$494=""),$L$4:$L$494)</f>
        <v>0</v>
      </c>
      <c r="M504" s="92" cm="1">
        <f t="array" ref="M504">SUMPRODUCT(--($E$4:$E$494=C504),--($D$4:$D$494=""),$M$4:$M$494)</f>
        <v>0</v>
      </c>
      <c r="N504" s="92">
        <f t="shared" si="4"/>
        <v>0</v>
      </c>
      <c r="O504" s="81"/>
      <c r="P504" s="92" cm="1">
        <f t="array" ref="P504">SUMPRODUCT(--($E$4:$E$494=C504),--($D$4:$D$494=""),$P$4:$P$494)</f>
        <v>0</v>
      </c>
    </row>
    <row r="505" spans="3:16">
      <c r="C505" s="81" t="str">
        <f>IF('2'!K9="", "Vrije categorie",'2'!K9)</f>
        <v>G</v>
      </c>
      <c r="F505" s="92" cm="1">
        <f t="array" ref="F505">SUMPRODUCT(--($E$4:$E$494=C505),--($D$4:$D$494=""),$F$4:$F$494)</f>
        <v>0</v>
      </c>
      <c r="G505" s="92" cm="1">
        <f t="array" ref="G505">SUMPRODUCT(--($E$4:$E$494=C505),--($D$4:$D$494=""),$G$4:$G$494)</f>
        <v>0</v>
      </c>
      <c r="H505" s="92" cm="1">
        <f t="array" ref="H505">SUMPRODUCT(--($E$4:$E$494=C505),--($D$4:$D$494=""),$H$4:$H$494)</f>
        <v>0</v>
      </c>
      <c r="I505" s="92" cm="1">
        <f t="array" ref="I505">SUMPRODUCT(--($E$4:$E$494=C505),--($D$4:$D$494=""),$I$4:$I$494)</f>
        <v>0</v>
      </c>
      <c r="J505" s="92" cm="1">
        <f t="array" ref="J505">SUMPRODUCT(--($E$4:$E$494=C505),--($D$4:$D$494=""),$J$4:$J$494)</f>
        <v>78.25</v>
      </c>
      <c r="K505" s="92" cm="1">
        <f t="array" ref="K505">SUMPRODUCT(--($E$4:$E$494=C505),--($D$4:$D$494=""),$K$4:$K$494)</f>
        <v>0</v>
      </c>
      <c r="L505" s="92" cm="1">
        <f t="array" ref="L505">SUMPRODUCT(--($E$4:$E$494=C505),--($D$4:$D$494=""),$L$4:$L$494)</f>
        <v>0</v>
      </c>
      <c r="M505" s="92" cm="1">
        <f t="array" ref="M505">SUMPRODUCT(--($E$4:$E$494=C505),--($D$4:$D$494=""),$M$4:$M$494)</f>
        <v>0</v>
      </c>
      <c r="N505" s="92">
        <f t="shared" si="4"/>
        <v>78.25</v>
      </c>
      <c r="O505" s="81"/>
      <c r="P505" s="92" cm="1">
        <f t="array" ref="P505">SUMPRODUCT(--($E$4:$E$494=C505),--($D$4:$D$494=""),$P$4:$P$494)</f>
        <v>12754.75</v>
      </c>
    </row>
    <row r="506" spans="3:16">
      <c r="C506" s="81" t="str">
        <f>IF('2'!K10="", "Vrije categorie",'2'!K10)</f>
        <v>H</v>
      </c>
      <c r="F506" s="92" cm="1">
        <f t="array" ref="F506">SUMPRODUCT(--($E$4:$E$494=C506),--($D$4:$D$494=""),$F$4:$F$494)</f>
        <v>0</v>
      </c>
      <c r="G506" s="92" cm="1">
        <f t="array" ref="G506">SUMPRODUCT(--($E$4:$E$494=C506),--($D$4:$D$494=""),$G$4:$G$494)</f>
        <v>0</v>
      </c>
      <c r="H506" s="92" cm="1">
        <f t="array" ref="H506">SUMPRODUCT(--($E$4:$E$494=C506),--($D$4:$D$494=""),$H$4:$H$494)</f>
        <v>0</v>
      </c>
      <c r="I506" s="92" cm="1">
        <f t="array" ref="I506">SUMPRODUCT(--($E$4:$E$494=C506),--($D$4:$D$494=""),$I$4:$I$494)</f>
        <v>0</v>
      </c>
      <c r="J506" s="92" cm="1">
        <f t="array" ref="J506">SUMPRODUCT(--($E$4:$E$494=C506),--($D$4:$D$494=""),$J$4:$J$494)</f>
        <v>0</v>
      </c>
      <c r="K506" s="92" cm="1">
        <f t="array" ref="K506">SUMPRODUCT(--($E$4:$E$494=C506),--($D$4:$D$494=""),$K$4:$K$494)</f>
        <v>0</v>
      </c>
      <c r="L506" s="92" cm="1">
        <f t="array" ref="L506">SUMPRODUCT(--($E$4:$E$494=C506),--($D$4:$D$494=""),$L$4:$L$494)</f>
        <v>0</v>
      </c>
      <c r="M506" s="92" cm="1">
        <f t="array" ref="M506">SUMPRODUCT(--($E$4:$E$494=C506),--($D$4:$D$494=""),$M$4:$M$494)</f>
        <v>0</v>
      </c>
      <c r="N506" s="92">
        <f t="shared" si="4"/>
        <v>0</v>
      </c>
      <c r="O506" s="81"/>
      <c r="P506" s="92" cm="1">
        <f t="array" ref="P506">SUMPRODUCT(--($E$4:$E$494=C506),--($D$4:$D$494=""),$P$4:$P$494)</f>
        <v>0</v>
      </c>
    </row>
    <row r="507" spans="3:16">
      <c r="C507" s="81" t="str">
        <f>IF('2'!K11="", "Vrije categorie",'2'!K11)</f>
        <v>I</v>
      </c>
      <c r="F507" s="92" cm="1">
        <f t="array" ref="F507">SUMPRODUCT(--($E$4:$E$494=C507),--($D$4:$D$494=""),$F$4:$F$494)</f>
        <v>0</v>
      </c>
      <c r="G507" s="92" cm="1">
        <f t="array" ref="G507">SUMPRODUCT(--($E$4:$E$494=C507),--($D$4:$D$494=""),$G$4:$G$494)</f>
        <v>0</v>
      </c>
      <c r="H507" s="92" cm="1">
        <f t="array" ref="H507">SUMPRODUCT(--($E$4:$E$494=C507),--($D$4:$D$494=""),$H$4:$H$494)</f>
        <v>0</v>
      </c>
      <c r="I507" s="92" cm="1">
        <f t="array" ref="I507">SUMPRODUCT(--($E$4:$E$494=C507),--($D$4:$D$494=""),$I$4:$I$494)</f>
        <v>0</v>
      </c>
      <c r="J507" s="92" cm="1">
        <f t="array" ref="J507">SUMPRODUCT(--($E$4:$E$494=C507),--($D$4:$D$494=""),$J$4:$J$494)</f>
        <v>0</v>
      </c>
      <c r="K507" s="92" cm="1">
        <f t="array" ref="K507">SUMPRODUCT(--($E$4:$E$494=C507),--($D$4:$D$494=""),$K$4:$K$494)</f>
        <v>0</v>
      </c>
      <c r="L507" s="92" cm="1">
        <f t="array" ref="L507">SUMPRODUCT(--($E$4:$E$494=C507),--($D$4:$D$494=""),$L$4:$L$494)</f>
        <v>0</v>
      </c>
      <c r="M507" s="92" cm="1">
        <f t="array" ref="M507">SUMPRODUCT(--($E$4:$E$494=C507),--($D$4:$D$494=""),$M$4:$M$494)</f>
        <v>0</v>
      </c>
      <c r="N507" s="92">
        <f t="shared" si="4"/>
        <v>0</v>
      </c>
      <c r="O507" s="81"/>
      <c r="P507" s="92" cm="1">
        <f t="array" ref="P507">SUMPRODUCT(--($E$4:$E$494=C507),--($D$4:$D$494=""),$P$4:$P$494)</f>
        <v>0</v>
      </c>
    </row>
    <row r="508" spans="3:16">
      <c r="C508" s="81" t="str">
        <f>IF('2'!K12="", "Vrije categorie",'2'!K12)</f>
        <v>J</v>
      </c>
      <c r="F508" s="92" cm="1">
        <f t="array" ref="F508">SUMPRODUCT(--($E$4:$E$494=C508),--($D$4:$D$494=""),$F$4:$F$494)</f>
        <v>0</v>
      </c>
      <c r="G508" s="92" cm="1">
        <f t="array" ref="G508">SUMPRODUCT(--($E$4:$E$494=C508),--($D$4:$D$494=""),$G$4:$G$494)</f>
        <v>0</v>
      </c>
      <c r="H508" s="92" cm="1">
        <f t="array" ref="H508">SUMPRODUCT(--($E$4:$E$494=C508),--($D$4:$D$494=""),$H$4:$H$494)</f>
        <v>0</v>
      </c>
      <c r="I508" s="92" cm="1">
        <f t="array" ref="I508">SUMPRODUCT(--($E$4:$E$494=C508),--($D$4:$D$494=""),$I$4:$I$494)</f>
        <v>0</v>
      </c>
      <c r="J508" s="92" cm="1">
        <f t="array" ref="J508">SUMPRODUCT(--($E$4:$E$494=C508),--($D$4:$D$494=""),$J$4:$J$494)</f>
        <v>0</v>
      </c>
      <c r="K508" s="92" cm="1">
        <f t="array" ref="K508">SUMPRODUCT(--($E$4:$E$494=C508),--($D$4:$D$494=""),$K$4:$K$494)</f>
        <v>0</v>
      </c>
      <c r="L508" s="92" cm="1">
        <f t="array" ref="L508">SUMPRODUCT(--($E$4:$E$494=C508),--($D$4:$D$494=""),$L$4:$L$494)</f>
        <v>0</v>
      </c>
      <c r="M508" s="92" cm="1">
        <f t="array" ref="M508">SUMPRODUCT(--($E$4:$E$494=C508),--($D$4:$D$494=""),$M$4:$M$494)</f>
        <v>0</v>
      </c>
      <c r="N508" s="92">
        <f t="shared" si="4"/>
        <v>0</v>
      </c>
      <c r="O508" s="81"/>
      <c r="P508" s="92" cm="1">
        <f t="array" ref="P508">SUMPRODUCT(--($E$4:$E$494=C508),--($D$4:$D$494=""),$P$4:$P$494)</f>
        <v>0</v>
      </c>
    </row>
    <row r="509" spans="3:16">
      <c r="C509" s="81" t="str">
        <f>IF('2'!K13="", "Vrije categorie",'2'!K13)</f>
        <v>K</v>
      </c>
      <c r="F509" s="92" cm="1">
        <f t="array" ref="F509">SUMPRODUCT(--($E$4:$E$494=C509),--($D$4:$D$494=""),$F$4:$F$494)</f>
        <v>0</v>
      </c>
      <c r="G509" s="92" cm="1">
        <f t="array" ref="G509">SUMPRODUCT(--($E$4:$E$494=C509),--($D$4:$D$494=""),$G$4:$G$494)</f>
        <v>0</v>
      </c>
      <c r="H509" s="92" cm="1">
        <f t="array" ref="H509">SUMPRODUCT(--($E$4:$E$494=C509),--($D$4:$D$494=""),$H$4:$H$494)</f>
        <v>0</v>
      </c>
      <c r="I509" s="92" cm="1">
        <f t="array" ref="I509">SUMPRODUCT(--($E$4:$E$494=C509),--($D$4:$D$494=""),$I$4:$I$494)</f>
        <v>0</v>
      </c>
      <c r="J509" s="92" cm="1">
        <f t="array" ref="J509">SUMPRODUCT(--($E$4:$E$494=C509),--($D$4:$D$494=""),$J$4:$J$494)</f>
        <v>0</v>
      </c>
      <c r="K509" s="92" cm="1">
        <f t="array" ref="K509">SUMPRODUCT(--($E$4:$E$494=C509),--($D$4:$D$494=""),$K$4:$K$494)</f>
        <v>0</v>
      </c>
      <c r="L509" s="92" cm="1">
        <f t="array" ref="L509">SUMPRODUCT(--($E$4:$E$494=C509),--($D$4:$D$494=""),$L$4:$L$494)</f>
        <v>0</v>
      </c>
      <c r="M509" s="92" cm="1">
        <f t="array" ref="M509">SUMPRODUCT(--($E$4:$E$494=C509),--($D$4:$D$494=""),$M$4:$M$494)</f>
        <v>0</v>
      </c>
      <c r="N509" s="92">
        <f t="shared" si="4"/>
        <v>0</v>
      </c>
      <c r="O509" s="81"/>
      <c r="P509" s="92" cm="1">
        <f t="array" ref="P509">SUMPRODUCT(--($E$4:$E$494=C509),--($D$4:$D$494=""),$P$4:$P$494)</f>
        <v>0</v>
      </c>
    </row>
    <row r="510" spans="3:16">
      <c r="C510" s="81" t="str">
        <f>IF('2'!K14="", "Vrije categorie",'2'!K14)</f>
        <v>Vrije categorie</v>
      </c>
      <c r="F510" s="92" cm="1">
        <f t="array" ref="F510">SUMPRODUCT(--($E$4:$E$494=C510),--($D$4:$D$494=""),$F$4:$F$494)</f>
        <v>0</v>
      </c>
      <c r="G510" s="92" cm="1">
        <f t="array" ref="G510">SUMPRODUCT(--($E$4:$E$494=C510),--($D$4:$D$494=""),$G$4:$G$494)</f>
        <v>0</v>
      </c>
      <c r="H510" s="92" cm="1">
        <f t="array" ref="H510">SUMPRODUCT(--($E$4:$E$494=C510),--($D$4:$D$494=""),$H$4:$H$494)</f>
        <v>0</v>
      </c>
      <c r="I510" s="92" cm="1">
        <f t="array" ref="I510">SUMPRODUCT(--($E$4:$E$494=C510),--($D$4:$D$494=""),$I$4:$I$494)</f>
        <v>0</v>
      </c>
      <c r="J510" s="92" cm="1">
        <f t="array" ref="J510">SUMPRODUCT(--($E$4:$E$494=C510),--($D$4:$D$494=""),$J$4:$J$494)</f>
        <v>0</v>
      </c>
      <c r="K510" s="92" cm="1">
        <f t="array" ref="K510">SUMPRODUCT(--($E$4:$E$494=C510),--($D$4:$D$494=""),$K$4:$K$494)</f>
        <v>0</v>
      </c>
      <c r="L510" s="92" cm="1">
        <f t="array" ref="L510">SUMPRODUCT(--($E$4:$E$494=C510),--($D$4:$D$494=""),$L$4:$L$494)</f>
        <v>0</v>
      </c>
      <c r="M510" s="92" cm="1">
        <f t="array" ref="M510">SUMPRODUCT(--($E$4:$E$494=C510),--($D$4:$D$494=""),$M$4:$M$494)</f>
        <v>0</v>
      </c>
      <c r="N510" s="92">
        <f t="shared" si="4"/>
        <v>0</v>
      </c>
      <c r="O510" s="81"/>
      <c r="P510" s="92" cm="1">
        <f t="array" ref="P510">SUMPRODUCT(--($E$4:$E$494=C510),--($D$4:$D$494=""),$P$4:$P$494)</f>
        <v>0</v>
      </c>
    </row>
    <row r="511" spans="3:16">
      <c r="C511" s="81" t="str">
        <f>IF('2'!K15="", "Vrije categorie",'2'!K15)</f>
        <v>Vrije categorie</v>
      </c>
      <c r="F511" s="92" cm="1">
        <f t="array" ref="F511">SUMPRODUCT(--($E$4:$E$494=C511),--($D$4:$D$494=""),$F$4:$F$494)</f>
        <v>0</v>
      </c>
      <c r="G511" s="92" cm="1">
        <f t="array" ref="G511">SUMPRODUCT(--($E$4:$E$494=C511),--($D$4:$D$494=""),$G$4:$G$494)</f>
        <v>0</v>
      </c>
      <c r="H511" s="92" cm="1">
        <f t="array" ref="H511">SUMPRODUCT(--($E$4:$E$494=C511),--($D$4:$D$494=""),$H$4:$H$494)</f>
        <v>0</v>
      </c>
      <c r="I511" s="92" cm="1">
        <f t="array" ref="I511">SUMPRODUCT(--($E$4:$E$494=C511),--($D$4:$D$494=""),$I$4:$I$494)</f>
        <v>0</v>
      </c>
      <c r="J511" s="92" cm="1">
        <f t="array" ref="J511">SUMPRODUCT(--($E$4:$E$494=C511),--($D$4:$D$494=""),$J$4:$J$494)</f>
        <v>0</v>
      </c>
      <c r="K511" s="92" cm="1">
        <f t="array" ref="K511">SUMPRODUCT(--($E$4:$E$494=C511),--($D$4:$D$494=""),$K$4:$K$494)</f>
        <v>0</v>
      </c>
      <c r="L511" s="92" cm="1">
        <f t="array" ref="L511">SUMPRODUCT(--($E$4:$E$494=C511),--($D$4:$D$494=""),$L$4:$L$494)</f>
        <v>0</v>
      </c>
      <c r="M511" s="92" cm="1">
        <f t="array" ref="M511">SUMPRODUCT(--($E$4:$E$494=C511),--($D$4:$D$494=""),$M$4:$M$494)</f>
        <v>0</v>
      </c>
      <c r="N511" s="92">
        <f t="shared" si="4"/>
        <v>0</v>
      </c>
      <c r="O511" s="81"/>
      <c r="P511" s="92" cm="1">
        <f t="array" ref="P511">SUMPRODUCT(--($E$4:$E$494=C511),--($D$4:$D$494=""),$P$4:$P$494)</f>
        <v>0</v>
      </c>
    </row>
    <row r="512" spans="3:16" ht="15.75" thickBot="1">
      <c r="C512" s="94" t="s">
        <v>176</v>
      </c>
      <c r="D512" s="90"/>
      <c r="E512" s="90"/>
      <c r="F512" s="93">
        <f>SUM(F499:F511)</f>
        <v>0</v>
      </c>
      <c r="G512" s="93">
        <f t="shared" ref="G512:M512" si="5">SUM(G499:G511)</f>
        <v>0</v>
      </c>
      <c r="H512" s="93">
        <f t="shared" si="5"/>
        <v>0</v>
      </c>
      <c r="I512" s="93">
        <f t="shared" si="5"/>
        <v>0</v>
      </c>
      <c r="J512" s="93">
        <f t="shared" si="5"/>
        <v>78.25</v>
      </c>
      <c r="K512" s="93">
        <f t="shared" si="5"/>
        <v>0</v>
      </c>
      <c r="L512" s="93">
        <f t="shared" si="5"/>
        <v>0</v>
      </c>
      <c r="M512" s="93">
        <f t="shared" si="5"/>
        <v>0</v>
      </c>
      <c r="N512" s="93">
        <f t="shared" si="4"/>
        <v>78.25</v>
      </c>
      <c r="O512" s="93"/>
      <c r="P512" s="93">
        <f>SUM(P499:P511)</f>
        <v>12754.75</v>
      </c>
    </row>
    <row r="513" spans="3:16" ht="15.75" thickTop="1">
      <c r="C513" s="80"/>
      <c r="F513" s="33"/>
      <c r="G513" s="33"/>
      <c r="H513" s="33"/>
      <c r="I513" s="33"/>
      <c r="J513" s="33"/>
      <c r="K513" s="33"/>
      <c r="L513" s="33"/>
      <c r="M513" s="33"/>
      <c r="N513" s="33"/>
      <c r="O513" s="33"/>
      <c r="P513" s="33"/>
    </row>
    <row r="514" spans="3:16" ht="15.75" thickBot="1">
      <c r="C514" s="94" t="s">
        <v>175</v>
      </c>
      <c r="D514" s="90"/>
      <c r="E514" s="90"/>
      <c r="F514" s="93" cm="1">
        <f t="array" ref="F514">SUMPRODUCT(--($E$4:$E$494="X"),F4:F494)</f>
        <v>0</v>
      </c>
      <c r="G514" s="93" cm="1">
        <f t="array" ref="G514">SUMPRODUCT(--($E$4:$E$494="X"),G4:G494)</f>
        <v>0</v>
      </c>
      <c r="H514" s="93" cm="1">
        <f t="array" ref="H514">SUMPRODUCT(--($E$4:$E$494="X"),H4:H494)</f>
        <v>0</v>
      </c>
      <c r="I514" s="93" cm="1">
        <f t="array" ref="I514">SUMPRODUCT(--($E$4:$E$494="X"),I4:I494)</f>
        <v>0</v>
      </c>
      <c r="J514" s="93" cm="1">
        <f t="array" ref="J514">SUMPRODUCT(--($E$4:$E$494="X"),J4:J494)</f>
        <v>0</v>
      </c>
      <c r="K514" s="93" cm="1">
        <f t="array" ref="K514">SUMPRODUCT(--($E$4:$E$494="X"),K4:K494)</f>
        <v>0</v>
      </c>
      <c r="L514" s="93" cm="1">
        <f t="array" ref="L514">SUMPRODUCT(--($E$4:$E$494="X"),L4:L494)</f>
        <v>0</v>
      </c>
      <c r="M514" s="93" cm="1">
        <f t="array" ref="M514">SUMPRODUCT(--($E$4:$E$494="X"),M4:M494)</f>
        <v>0</v>
      </c>
      <c r="N514" s="33"/>
      <c r="O514" s="33"/>
      <c r="P514" s="33"/>
    </row>
    <row r="515" spans="3:16" ht="15.75" thickTop="1"/>
    <row r="517" spans="3:16">
      <c r="C517" s="95" t="s">
        <v>178</v>
      </c>
      <c r="D517" s="96"/>
      <c r="E517" s="96"/>
      <c r="F517" s="96"/>
      <c r="G517" s="96"/>
      <c r="H517" s="96"/>
      <c r="I517" s="96"/>
      <c r="J517" s="96"/>
      <c r="K517" s="96"/>
      <c r="L517" s="96"/>
      <c r="M517" s="96"/>
      <c r="N517" s="95" t="s">
        <v>186</v>
      </c>
    </row>
    <row r="518" spans="3:16">
      <c r="C518" s="95" t="str">
        <f>C499</f>
        <v>A</v>
      </c>
      <c r="D518" s="96"/>
      <c r="E518" s="96"/>
      <c r="F518" s="99" cm="1">
        <f t="array" ref="F518">SUMPRODUCT(--($E$4:$E$494=C518),--($D$4:$D$494="X"),$F$4:$F$494)</f>
        <v>0</v>
      </c>
      <c r="G518" s="99" cm="1">
        <f t="array" ref="G518">SUMPRODUCT(--($E$4:$E$494=C518),--($D$4:$D$494="X"),$G$4:$G$494)</f>
        <v>0</v>
      </c>
      <c r="H518" s="99" cm="1">
        <f t="array" ref="H518">SUMPRODUCT(--($E$4:$E$494=C518),--($D$4:$D$494="X"),$H$4:$H$494)</f>
        <v>0</v>
      </c>
      <c r="I518" s="99" cm="1">
        <f t="array" ref="I518">SUMPRODUCT(--($E$4:$E$494=C518),--($D$4:$D$494="X"),$I$4:$I$494)</f>
        <v>0</v>
      </c>
      <c r="J518" s="99" cm="1">
        <f t="array" ref="J518">SUMPRODUCT(--($E$4:$E$494=C518),--($D$4:$D$494="X"),$J$4:$J$494)</f>
        <v>0</v>
      </c>
      <c r="K518" s="99" cm="1">
        <f t="array" ref="K518">SUMPRODUCT(--($E$4:$E$494=C518),--($D$4:$D$494="X"),$K$4:$K$494)</f>
        <v>0</v>
      </c>
      <c r="L518" s="99" cm="1">
        <f t="array" ref="L518">SUMPRODUCT(--($E$4:$E$494=C518),--($D$4:$D$494="X"),$L$4:$L$494)</f>
        <v>0</v>
      </c>
      <c r="M518" s="99" cm="1">
        <f t="array" ref="M518">SUMPRODUCT(--($E$4:$E$494=C518),--($D$4:$D$494="X"),$M$4:$M$494)</f>
        <v>0</v>
      </c>
      <c r="N518" s="99">
        <f>SUM(F518:M518)</f>
        <v>0</v>
      </c>
    </row>
    <row r="519" spans="3:16">
      <c r="C519" s="95" t="str">
        <f t="shared" ref="C519:C530" si="6">C500</f>
        <v>B</v>
      </c>
      <c r="D519" s="96"/>
      <c r="E519" s="96"/>
      <c r="F519" s="99" cm="1">
        <f t="array" ref="F519">SUMPRODUCT(--($E$4:$E$494=C519),--($D$4:$D$494="X"),$F$4:$F$494)</f>
        <v>0</v>
      </c>
      <c r="G519" s="99" cm="1">
        <f t="array" ref="G519">SUMPRODUCT(--($E$4:$E$494=C519),--($D$4:$D$494="X"),$G$4:$G$494)</f>
        <v>0</v>
      </c>
      <c r="H519" s="99" cm="1">
        <f t="array" ref="H519">SUMPRODUCT(--($E$4:$E$494=C519),--($D$4:$D$494="X"),$H$4:$H$494)</f>
        <v>0</v>
      </c>
      <c r="I519" s="99" cm="1">
        <f t="array" ref="I519">SUMPRODUCT(--($E$4:$E$494=C519),--($D$4:$D$494="X"),$I$4:$I$494)</f>
        <v>0</v>
      </c>
      <c r="J519" s="99" cm="1">
        <f t="array" ref="J519">SUMPRODUCT(--($E$4:$E$494=C519),--($D$4:$D$494="X"),$J$4:$J$494)</f>
        <v>0</v>
      </c>
      <c r="K519" s="99" cm="1">
        <f t="array" ref="K519">SUMPRODUCT(--($E$4:$E$494=C519),--($D$4:$D$494="X"),$K$4:$K$494)</f>
        <v>0</v>
      </c>
      <c r="L519" s="99" cm="1">
        <f t="array" ref="L519">SUMPRODUCT(--($E$4:$E$494=C519),--($D$4:$D$494="X"),$L$4:$L$494)</f>
        <v>0</v>
      </c>
      <c r="M519" s="99" cm="1">
        <f t="array" ref="M519">SUMPRODUCT(--($E$4:$E$494=C519),--($D$4:$D$494="X"),$M$4:$M$494)</f>
        <v>0</v>
      </c>
      <c r="N519" s="99">
        <f t="shared" ref="N519:N530" si="7">SUM(F519:M519)</f>
        <v>0</v>
      </c>
    </row>
    <row r="520" spans="3:16">
      <c r="C520" s="95" t="str">
        <f t="shared" si="6"/>
        <v>C</v>
      </c>
      <c r="D520" s="96"/>
      <c r="E520" s="96"/>
      <c r="F520" s="99" cm="1">
        <f t="array" ref="F520">SUMPRODUCT(--($E$4:$E$494=C520),--($D$4:$D$494="X"),$F$4:$F$494)</f>
        <v>0</v>
      </c>
      <c r="G520" s="99" cm="1">
        <f t="array" ref="G520">SUMPRODUCT(--($E$4:$E$494=C520),--($D$4:$D$494="X"),$G$4:$G$494)</f>
        <v>0</v>
      </c>
      <c r="H520" s="99" cm="1">
        <f t="array" ref="H520">SUMPRODUCT(--($E$4:$E$494=C520),--($D$4:$D$494="X"),$H$4:$H$494)</f>
        <v>0</v>
      </c>
      <c r="I520" s="99" cm="1">
        <f t="array" ref="I520">SUMPRODUCT(--($E$4:$E$494=C520),--($D$4:$D$494="X"),$I$4:$I$494)</f>
        <v>0</v>
      </c>
      <c r="J520" s="99" cm="1">
        <f t="array" ref="J520">SUMPRODUCT(--($E$4:$E$494=C520),--($D$4:$D$494="X"),$J$4:$J$494)</f>
        <v>0</v>
      </c>
      <c r="K520" s="99" cm="1">
        <f t="array" ref="K520">SUMPRODUCT(--($E$4:$E$494=C520),--($D$4:$D$494="X"),$K$4:$K$494)</f>
        <v>0</v>
      </c>
      <c r="L520" s="99" cm="1">
        <f t="array" ref="L520">SUMPRODUCT(--($E$4:$E$494=C520),--($D$4:$D$494="X"),$L$4:$L$494)</f>
        <v>0</v>
      </c>
      <c r="M520" s="99" cm="1">
        <f t="array" ref="M520">SUMPRODUCT(--($E$4:$E$494=C520),--($D$4:$D$494="X"),$M$4:$M$494)</f>
        <v>0</v>
      </c>
      <c r="N520" s="99">
        <f t="shared" si="7"/>
        <v>0</v>
      </c>
    </row>
    <row r="521" spans="3:16">
      <c r="C521" s="95" t="str">
        <f t="shared" si="6"/>
        <v>D</v>
      </c>
      <c r="D521" s="96"/>
      <c r="E521" s="96"/>
      <c r="F521" s="99" cm="1">
        <f t="array" ref="F521">SUMPRODUCT(--($E$4:$E$494=C521),--($D$4:$D$494="X"),$F$4:$F$494)</f>
        <v>0</v>
      </c>
      <c r="G521" s="99" cm="1">
        <f t="array" ref="G521">SUMPRODUCT(--($E$4:$E$494=C521),--($D$4:$D$494="X"),$G$4:$G$494)</f>
        <v>0</v>
      </c>
      <c r="H521" s="99" cm="1">
        <f t="array" ref="H521">SUMPRODUCT(--($E$4:$E$494=C521),--($D$4:$D$494="X"),$H$4:$H$494)</f>
        <v>0</v>
      </c>
      <c r="I521" s="99" cm="1">
        <f t="array" ref="I521">SUMPRODUCT(--($E$4:$E$494=C521),--($D$4:$D$494="X"),$I$4:$I$494)</f>
        <v>0</v>
      </c>
      <c r="J521" s="99" cm="1">
        <f t="array" ref="J521">SUMPRODUCT(--($E$4:$E$494=C521),--($D$4:$D$494="X"),$J$4:$J$494)</f>
        <v>0</v>
      </c>
      <c r="K521" s="99" cm="1">
        <f t="array" ref="K521">SUMPRODUCT(--($E$4:$E$494=C521),--($D$4:$D$494="X"),$K$4:$K$494)</f>
        <v>0</v>
      </c>
      <c r="L521" s="99" cm="1">
        <f t="array" ref="L521">SUMPRODUCT(--($E$4:$E$494=C521),--($D$4:$D$494="X"),$L$4:$L$494)</f>
        <v>0</v>
      </c>
      <c r="M521" s="99" cm="1">
        <f t="array" ref="M521">SUMPRODUCT(--($E$4:$E$494=C521),--($D$4:$D$494="X"),$M$4:$M$494)</f>
        <v>0</v>
      </c>
      <c r="N521" s="99">
        <f t="shared" si="7"/>
        <v>0</v>
      </c>
    </row>
    <row r="522" spans="3:16">
      <c r="C522" s="95" t="str">
        <f t="shared" si="6"/>
        <v>E</v>
      </c>
      <c r="D522" s="96"/>
      <c r="E522" s="96"/>
      <c r="F522" s="99" cm="1">
        <f t="array" ref="F522">SUMPRODUCT(--($E$4:$E$494=C522),--($D$4:$D$494="X"),$F$4:$F$494)</f>
        <v>0</v>
      </c>
      <c r="G522" s="99" cm="1">
        <f t="array" ref="G522">SUMPRODUCT(--($E$4:$E$494=C522),--($D$4:$D$494="X"),$G$4:$G$494)</f>
        <v>0</v>
      </c>
      <c r="H522" s="99" cm="1">
        <f t="array" ref="H522">SUMPRODUCT(--($E$4:$E$494=C522),--($D$4:$D$494="X"),$H$4:$H$494)</f>
        <v>0</v>
      </c>
      <c r="I522" s="99" cm="1">
        <f t="array" ref="I522">SUMPRODUCT(--($E$4:$E$494=C522),--($D$4:$D$494="X"),$I$4:$I$494)</f>
        <v>0</v>
      </c>
      <c r="J522" s="99" cm="1">
        <f t="array" ref="J522">SUMPRODUCT(--($E$4:$E$494=C522),--($D$4:$D$494="X"),$J$4:$J$494)</f>
        <v>0</v>
      </c>
      <c r="K522" s="99" cm="1">
        <f t="array" ref="K522">SUMPRODUCT(--($E$4:$E$494=C522),--($D$4:$D$494="X"),$K$4:$K$494)</f>
        <v>0</v>
      </c>
      <c r="L522" s="99" cm="1">
        <f t="array" ref="L522">SUMPRODUCT(--($E$4:$E$494=C522),--($D$4:$D$494="X"),$L$4:$L$494)</f>
        <v>0</v>
      </c>
      <c r="M522" s="99" cm="1">
        <f t="array" ref="M522">SUMPRODUCT(--($E$4:$E$494=C522),--($D$4:$D$494="X"),$M$4:$M$494)</f>
        <v>0</v>
      </c>
      <c r="N522" s="99">
        <f t="shared" si="7"/>
        <v>0</v>
      </c>
    </row>
    <row r="523" spans="3:16">
      <c r="C523" s="95" t="str">
        <f t="shared" si="6"/>
        <v>F</v>
      </c>
      <c r="D523" s="96"/>
      <c r="E523" s="96"/>
      <c r="F523" s="99" cm="1">
        <f t="array" ref="F523">SUMPRODUCT(--($E$4:$E$494=C523),--($D$4:$D$494="X"),$F$4:$F$494)</f>
        <v>0</v>
      </c>
      <c r="G523" s="99" cm="1">
        <f t="array" ref="G523">SUMPRODUCT(--($E$4:$E$494=C523),--($D$4:$D$494="X"),$G$4:$G$494)</f>
        <v>0</v>
      </c>
      <c r="H523" s="99" cm="1">
        <f t="array" ref="H523">SUMPRODUCT(--($E$4:$E$494=C523),--($D$4:$D$494="X"),$H$4:$H$494)</f>
        <v>0</v>
      </c>
      <c r="I523" s="99" cm="1">
        <f t="array" ref="I523">SUMPRODUCT(--($E$4:$E$494=C523),--($D$4:$D$494="X"),$I$4:$I$494)</f>
        <v>0</v>
      </c>
      <c r="J523" s="99" cm="1">
        <f t="array" ref="J523">SUMPRODUCT(--($E$4:$E$494=C523),--($D$4:$D$494="X"),$J$4:$J$494)</f>
        <v>0</v>
      </c>
      <c r="K523" s="99" cm="1">
        <f t="array" ref="K523">SUMPRODUCT(--($E$4:$E$494=C523),--($D$4:$D$494="X"),$K$4:$K$494)</f>
        <v>0</v>
      </c>
      <c r="L523" s="99" cm="1">
        <f t="array" ref="L523">SUMPRODUCT(--($E$4:$E$494=C523),--($D$4:$D$494="X"),$L$4:$L$494)</f>
        <v>0</v>
      </c>
      <c r="M523" s="99" cm="1">
        <f t="array" ref="M523">SUMPRODUCT(--($E$4:$E$494=C523),--($D$4:$D$494="X"),$M$4:$M$494)</f>
        <v>0</v>
      </c>
      <c r="N523" s="99">
        <f t="shared" si="7"/>
        <v>0</v>
      </c>
    </row>
    <row r="524" spans="3:16">
      <c r="C524" s="95" t="str">
        <f t="shared" si="6"/>
        <v>G</v>
      </c>
      <c r="D524" s="96"/>
      <c r="E524" s="96"/>
      <c r="F524" s="99" cm="1">
        <f t="array" ref="F524">SUMPRODUCT(--($E$4:$E$494=C524),--($D$4:$D$494="X"),$F$4:$F$494)</f>
        <v>0</v>
      </c>
      <c r="G524" s="99" cm="1">
        <f t="array" ref="G524">SUMPRODUCT(--($E$4:$E$494=C524),--($D$4:$D$494="X"),$G$4:$G$494)</f>
        <v>0</v>
      </c>
      <c r="H524" s="99" cm="1">
        <f t="array" ref="H524">SUMPRODUCT(--($E$4:$E$494=C524),--($D$4:$D$494="X"),$H$4:$H$494)</f>
        <v>0</v>
      </c>
      <c r="I524" s="99" cm="1">
        <f t="array" ref="I524">SUMPRODUCT(--($E$4:$E$494=C524),--($D$4:$D$494="X"),$I$4:$I$494)</f>
        <v>0</v>
      </c>
      <c r="J524" s="99" cm="1">
        <f t="array" ref="J524">SUMPRODUCT(--($E$4:$E$494=C524),--($D$4:$D$494="X"),$J$4:$J$494)</f>
        <v>0</v>
      </c>
      <c r="K524" s="99" cm="1">
        <f t="array" ref="K524">SUMPRODUCT(--($E$4:$E$494=C524),--($D$4:$D$494="X"),$K$4:$K$494)</f>
        <v>0</v>
      </c>
      <c r="L524" s="99" cm="1">
        <f t="array" ref="L524">SUMPRODUCT(--($E$4:$E$494=C524),--($D$4:$D$494="X"),$L$4:$L$494)</f>
        <v>0</v>
      </c>
      <c r="M524" s="99" cm="1">
        <f t="array" ref="M524">SUMPRODUCT(--($E$4:$E$494=C524),--($D$4:$D$494="X"),$M$4:$M$494)</f>
        <v>0</v>
      </c>
      <c r="N524" s="99">
        <f t="shared" si="7"/>
        <v>0</v>
      </c>
    </row>
    <row r="525" spans="3:16">
      <c r="C525" s="95" t="str">
        <f t="shared" si="6"/>
        <v>H</v>
      </c>
      <c r="D525" s="96"/>
      <c r="E525" s="96"/>
      <c r="F525" s="99" cm="1">
        <f t="array" ref="F525">SUMPRODUCT(--($E$4:$E$494=C525),--($D$4:$D$494="X"),$F$4:$F$494)</f>
        <v>0</v>
      </c>
      <c r="G525" s="99" cm="1">
        <f t="array" ref="G525">SUMPRODUCT(--($E$4:$E$494=C525),--($D$4:$D$494="X"),$G$4:$G$494)</f>
        <v>0</v>
      </c>
      <c r="H525" s="99" cm="1">
        <f t="array" ref="H525">SUMPRODUCT(--($E$4:$E$494=C525),--($D$4:$D$494="X"),$H$4:$H$494)</f>
        <v>0</v>
      </c>
      <c r="I525" s="99" cm="1">
        <f t="array" ref="I525">SUMPRODUCT(--($E$4:$E$494=C525),--($D$4:$D$494="X"),$I$4:$I$494)</f>
        <v>0</v>
      </c>
      <c r="J525" s="99" cm="1">
        <f t="array" ref="J525">SUMPRODUCT(--($E$4:$E$494=C525),--($D$4:$D$494="X"),$J$4:$J$494)</f>
        <v>0</v>
      </c>
      <c r="K525" s="99" cm="1">
        <f t="array" ref="K525">SUMPRODUCT(--($E$4:$E$494=C525),--($D$4:$D$494="X"),$K$4:$K$494)</f>
        <v>0</v>
      </c>
      <c r="L525" s="99" cm="1">
        <f t="array" ref="L525">SUMPRODUCT(--($E$4:$E$494=C525),--($D$4:$D$494="X"),$L$4:$L$494)</f>
        <v>0</v>
      </c>
      <c r="M525" s="99" cm="1">
        <f t="array" ref="M525">SUMPRODUCT(--($E$4:$E$494=C525),--($D$4:$D$494="X"),$M$4:$M$494)</f>
        <v>0</v>
      </c>
      <c r="N525" s="99">
        <f t="shared" si="7"/>
        <v>0</v>
      </c>
    </row>
    <row r="526" spans="3:16">
      <c r="C526" s="95" t="str">
        <f t="shared" si="6"/>
        <v>I</v>
      </c>
      <c r="D526" s="96"/>
      <c r="E526" s="96"/>
      <c r="F526" s="99" cm="1">
        <f t="array" ref="F526">SUMPRODUCT(--($E$4:$E$494=C526),--($D$4:$D$494="X"),$F$4:$F$494)</f>
        <v>0</v>
      </c>
      <c r="G526" s="99" cm="1">
        <f t="array" ref="G526">SUMPRODUCT(--($E$4:$E$494=C526),--($D$4:$D$494="X"),$G$4:$G$494)</f>
        <v>0</v>
      </c>
      <c r="H526" s="99" cm="1">
        <f t="array" ref="H526">SUMPRODUCT(--($E$4:$E$494=C526),--($D$4:$D$494="X"),$H$4:$H$494)</f>
        <v>0</v>
      </c>
      <c r="I526" s="99" cm="1">
        <f t="array" ref="I526">SUMPRODUCT(--($E$4:$E$494=C526),--($D$4:$D$494="X"),$I$4:$I$494)</f>
        <v>0</v>
      </c>
      <c r="J526" s="99" cm="1">
        <f t="array" ref="J526">SUMPRODUCT(--($E$4:$E$494=C526),--($D$4:$D$494="X"),$J$4:$J$494)</f>
        <v>0</v>
      </c>
      <c r="K526" s="99" cm="1">
        <f t="array" ref="K526">SUMPRODUCT(--($E$4:$E$494=C526),--($D$4:$D$494="X"),$K$4:$K$494)</f>
        <v>0</v>
      </c>
      <c r="L526" s="99" cm="1">
        <f t="array" ref="L526">SUMPRODUCT(--($E$4:$E$494=C526),--($D$4:$D$494="X"),$L$4:$L$494)</f>
        <v>0</v>
      </c>
      <c r="M526" s="99" cm="1">
        <f t="array" ref="M526">SUMPRODUCT(--($E$4:$E$494=C526),--($D$4:$D$494="X"),$M$4:$M$494)</f>
        <v>0</v>
      </c>
      <c r="N526" s="99">
        <f t="shared" si="7"/>
        <v>0</v>
      </c>
    </row>
    <row r="527" spans="3:16">
      <c r="C527" s="95" t="str">
        <f t="shared" si="6"/>
        <v>J</v>
      </c>
      <c r="D527" s="96"/>
      <c r="E527" s="96"/>
      <c r="F527" s="99" cm="1">
        <f t="array" ref="F527">SUMPRODUCT(--($E$4:$E$494=C527),--($D$4:$D$494="X"),$F$4:$F$494)</f>
        <v>0</v>
      </c>
      <c r="G527" s="99" cm="1">
        <f t="array" ref="G527">SUMPRODUCT(--($E$4:$E$494=C527),--($D$4:$D$494="X"),$G$4:$G$494)</f>
        <v>0</v>
      </c>
      <c r="H527" s="99" cm="1">
        <f t="array" ref="H527">SUMPRODUCT(--($E$4:$E$494=C527),--($D$4:$D$494="X"),$H$4:$H$494)</f>
        <v>0</v>
      </c>
      <c r="I527" s="99" cm="1">
        <f t="array" ref="I527">SUMPRODUCT(--($E$4:$E$494=C527),--($D$4:$D$494="X"),$I$4:$I$494)</f>
        <v>0</v>
      </c>
      <c r="J527" s="99" cm="1">
        <f t="array" ref="J527">SUMPRODUCT(--($E$4:$E$494=C527),--($D$4:$D$494="X"),$J$4:$J$494)</f>
        <v>0</v>
      </c>
      <c r="K527" s="99" cm="1">
        <f t="array" ref="K527">SUMPRODUCT(--($E$4:$E$494=C527),--($D$4:$D$494="X"),$K$4:$K$494)</f>
        <v>0</v>
      </c>
      <c r="L527" s="99" cm="1">
        <f t="array" ref="L527">SUMPRODUCT(--($E$4:$E$494=C527),--($D$4:$D$494="X"),$L$4:$L$494)</f>
        <v>0</v>
      </c>
      <c r="M527" s="99" cm="1">
        <f t="array" ref="M527">SUMPRODUCT(--($E$4:$E$494=C527),--($D$4:$D$494="X"),$M$4:$M$494)</f>
        <v>0</v>
      </c>
      <c r="N527" s="99">
        <f t="shared" si="7"/>
        <v>0</v>
      </c>
    </row>
    <row r="528" spans="3:16">
      <c r="C528" s="95" t="str">
        <f t="shared" si="6"/>
        <v>K</v>
      </c>
      <c r="D528" s="96"/>
      <c r="E528" s="96"/>
      <c r="F528" s="99" cm="1">
        <f t="array" ref="F528">SUMPRODUCT(--($E$4:$E$494=C528),--($D$4:$D$494="X"),$F$4:$F$494)</f>
        <v>0</v>
      </c>
      <c r="G528" s="99" cm="1">
        <f t="array" ref="G528">SUMPRODUCT(--($E$4:$E$494=C528),--($D$4:$D$494="X"),$G$4:$G$494)</f>
        <v>0</v>
      </c>
      <c r="H528" s="99" cm="1">
        <f t="array" ref="H528">SUMPRODUCT(--($E$4:$E$494=C528),--($D$4:$D$494="X"),$H$4:$H$494)</f>
        <v>0</v>
      </c>
      <c r="I528" s="99" cm="1">
        <f t="array" ref="I528">SUMPRODUCT(--($E$4:$E$494=C528),--($D$4:$D$494="X"),$I$4:$I$494)</f>
        <v>0</v>
      </c>
      <c r="J528" s="99" cm="1">
        <f t="array" ref="J528">SUMPRODUCT(--($E$4:$E$494=C528),--($D$4:$D$494="X"),$J$4:$J$494)</f>
        <v>0</v>
      </c>
      <c r="K528" s="99" cm="1">
        <f t="array" ref="K528">SUMPRODUCT(--($E$4:$E$494=C528),--($D$4:$D$494="X"),$K$4:$K$494)</f>
        <v>0</v>
      </c>
      <c r="L528" s="99" cm="1">
        <f t="array" ref="L528">SUMPRODUCT(--($E$4:$E$494=C528),--($D$4:$D$494="X"),$L$4:$L$494)</f>
        <v>0</v>
      </c>
      <c r="M528" s="99" cm="1">
        <f t="array" ref="M528">SUMPRODUCT(--($E$4:$E$494=C528),--($D$4:$D$494="X"),$M$4:$M$494)</f>
        <v>0</v>
      </c>
      <c r="N528" s="99">
        <f t="shared" si="7"/>
        <v>0</v>
      </c>
    </row>
    <row r="529" spans="3:14">
      <c r="C529" s="95" t="str">
        <f t="shared" si="6"/>
        <v>Vrije categorie</v>
      </c>
      <c r="D529" s="96"/>
      <c r="E529" s="96"/>
      <c r="F529" s="99" cm="1">
        <f t="array" ref="F529">SUMPRODUCT(--($E$4:$E$494=C529),--($D$4:$D$494="X"),$F$4:$F$494)</f>
        <v>0</v>
      </c>
      <c r="G529" s="99" cm="1">
        <f t="array" ref="G529">SUMPRODUCT(--($E$4:$E$494=C529),--($D$4:$D$494="X"),$G$4:$G$494)</f>
        <v>0</v>
      </c>
      <c r="H529" s="99" cm="1">
        <f t="array" ref="H529">SUMPRODUCT(--($E$4:$E$494=C529),--($D$4:$D$494="X"),$H$4:$H$494)</f>
        <v>0</v>
      </c>
      <c r="I529" s="99" cm="1">
        <f t="array" ref="I529">SUMPRODUCT(--($E$4:$E$494=C529),--($D$4:$D$494="X"),$I$4:$I$494)</f>
        <v>0</v>
      </c>
      <c r="J529" s="99" cm="1">
        <f t="array" ref="J529">SUMPRODUCT(--($E$4:$E$494=C529),--($D$4:$D$494="X"),$J$4:$J$494)</f>
        <v>0</v>
      </c>
      <c r="K529" s="99" cm="1">
        <f t="array" ref="K529">SUMPRODUCT(--($E$4:$E$494=C529),--($D$4:$D$494="X"),$K$4:$K$494)</f>
        <v>0</v>
      </c>
      <c r="L529" s="99" cm="1">
        <f t="array" ref="L529">SUMPRODUCT(--($E$4:$E$494=C529),--($D$4:$D$494="X"),$L$4:$L$494)</f>
        <v>0</v>
      </c>
      <c r="M529" s="99" cm="1">
        <f t="array" ref="M529">SUMPRODUCT(--($E$4:$E$494=C529),--($D$4:$D$494="X"),$M$4:$M$494)</f>
        <v>0</v>
      </c>
      <c r="N529" s="99">
        <f t="shared" si="7"/>
        <v>0</v>
      </c>
    </row>
    <row r="530" spans="3:14">
      <c r="C530" s="95" t="str">
        <f t="shared" si="6"/>
        <v>Vrije categorie</v>
      </c>
      <c r="D530" s="96"/>
      <c r="E530" s="96"/>
      <c r="F530" s="99" cm="1">
        <f t="array" ref="F530">SUMPRODUCT(--($E$4:$E$494=C530),--($D$4:$D$494="X"),$F$4:$F$494)</f>
        <v>0</v>
      </c>
      <c r="G530" s="99" cm="1">
        <f t="array" ref="G530">SUMPRODUCT(--($E$4:$E$494=C530),--($D$4:$D$494="X"),$G$4:$G$494)</f>
        <v>0</v>
      </c>
      <c r="H530" s="99" cm="1">
        <f t="array" ref="H530">SUMPRODUCT(--($E$4:$E$494=C530),--($D$4:$D$494="X"),$H$4:$H$494)</f>
        <v>0</v>
      </c>
      <c r="I530" s="99" cm="1">
        <f t="array" ref="I530">SUMPRODUCT(--($E$4:$E$494=C530),--($D$4:$D$494="X"),$I$4:$I$494)</f>
        <v>0</v>
      </c>
      <c r="J530" s="99" cm="1">
        <f t="array" ref="J530">SUMPRODUCT(--($E$4:$E$494=C530),--($D$4:$D$494="X"),$J$4:$J$494)</f>
        <v>0</v>
      </c>
      <c r="K530" s="99" cm="1">
        <f t="array" ref="K530">SUMPRODUCT(--($E$4:$E$494=C530),--($D$4:$D$494="X"),$K$4:$K$494)</f>
        <v>0</v>
      </c>
      <c r="L530" s="99" cm="1">
        <f t="array" ref="L530">SUMPRODUCT(--($E$4:$E$494=C530),--($D$4:$D$494="X"),$L$4:$L$494)</f>
        <v>0</v>
      </c>
      <c r="M530" s="99" cm="1">
        <f t="array" ref="M530">SUMPRODUCT(--($E$4:$E$494=C530),--($D$4:$D$494="X"),$M$4:$M$494)</f>
        <v>0</v>
      </c>
      <c r="N530" s="99">
        <f t="shared" si="7"/>
        <v>0</v>
      </c>
    </row>
    <row r="531" spans="3:14" ht="15.75" thickBot="1">
      <c r="C531" s="97" t="s">
        <v>179</v>
      </c>
      <c r="D531" s="98"/>
      <c r="E531" s="98"/>
      <c r="F531" s="100">
        <f>SUM(F518:F530)</f>
        <v>0</v>
      </c>
      <c r="G531" s="100">
        <f t="shared" ref="G531:M531" si="8">SUM(G518:G530)</f>
        <v>0</v>
      </c>
      <c r="H531" s="100">
        <f t="shared" si="8"/>
        <v>0</v>
      </c>
      <c r="I531" s="100">
        <f t="shared" si="8"/>
        <v>0</v>
      </c>
      <c r="J531" s="100">
        <f t="shared" si="8"/>
        <v>0</v>
      </c>
      <c r="K531" s="100">
        <f t="shared" si="8"/>
        <v>0</v>
      </c>
      <c r="L531" s="100">
        <f t="shared" si="8"/>
        <v>0</v>
      </c>
      <c r="M531" s="100">
        <f t="shared" si="8"/>
        <v>0</v>
      </c>
      <c r="N531" s="100">
        <f>SUM(N518:N530)</f>
        <v>0</v>
      </c>
    </row>
    <row r="532" spans="3:14" ht="15.75" thickTop="1"/>
  </sheetData>
  <sheetProtection algorithmName="SHA-512" hashValue="TkmBDRs1zw8P0fxAPg6oFBoln0KRMLKD2JQ6tzGSW9kDSlBsYGzrFNb6wrV4OFHOnMLIli/Gs6K0VTTq6/3lPA==" saltValue="+twDg26mMZqyBg6WmMjp7w==" spinCount="100000" sheet="1" formatCells="0" formatColumns="0" formatRows="0" insertColumns="0" insertRows="0" insertHyperlinks="0" deleteColumns="0" deleteRows="0" sort="0" autoFilter="0" pivotTables="0"/>
  <mergeCells count="4">
    <mergeCell ref="B1:C1"/>
    <mergeCell ref="D1:J1"/>
    <mergeCell ref="B2:C2"/>
    <mergeCell ref="D2:J2"/>
  </mergeCells>
  <pageMargins left="0.7" right="0.7" top="0.75" bottom="0.75" header="0.3" footer="0.3"/>
  <pageSetup paperSize="9" orientation="portrait"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785B3C-CDBD-4EDA-B9FD-09E01A48E641}">
  <sheetPr>
    <tabColor rgb="FF173583"/>
  </sheetPr>
  <dimension ref="A1:Z532"/>
  <sheetViews>
    <sheetView workbookViewId="0">
      <selection activeCell="A35" sqref="A35:D35"/>
    </sheetView>
  </sheetViews>
  <sheetFormatPr defaultRowHeight="15"/>
  <cols>
    <col min="1" max="1" width="5.42578125" bestFit="1" customWidth="1"/>
    <col min="2" max="2" width="2.85546875" bestFit="1" customWidth="1"/>
    <col min="3" max="3" width="29.7109375" bestFit="1" customWidth="1"/>
    <col min="4" max="4" width="3.28515625" bestFit="1" customWidth="1"/>
    <col min="5" max="5" width="4.42578125" bestFit="1" customWidth="1"/>
    <col min="6" max="13" width="11.85546875" customWidth="1"/>
    <col min="14" max="14" width="7.5703125" bestFit="1" customWidth="1"/>
    <col min="15" max="15" width="5.42578125" bestFit="1" customWidth="1"/>
    <col min="16" max="16" width="20" bestFit="1" customWidth="1"/>
    <col min="17" max="17" width="19.28515625" customWidth="1"/>
    <col min="18" max="18" width="10.140625" bestFit="1" customWidth="1"/>
    <col min="19" max="20" width="12.7109375" bestFit="1" customWidth="1"/>
    <col min="21" max="21" width="10.140625" bestFit="1" customWidth="1"/>
    <col min="22" max="23" width="14.42578125" bestFit="1" customWidth="1"/>
    <col min="24" max="26" width="9.140625" style="156"/>
  </cols>
  <sheetData>
    <row r="1" spans="1:24">
      <c r="A1">
        <f>'38'!H5</f>
        <v>38</v>
      </c>
      <c r="B1" s="247" t="s">
        <v>78</v>
      </c>
      <c r="C1" s="248"/>
      <c r="D1" s="249" t="str">
        <f>VLOOKUP(A1,Kwaliteitscontroles!A5:J54,3)</f>
        <v>Complex 38</v>
      </c>
      <c r="E1" s="250"/>
      <c r="F1" s="250"/>
      <c r="G1" s="250"/>
      <c r="H1" s="250"/>
      <c r="I1" s="250"/>
      <c r="J1" s="251"/>
      <c r="K1" s="68"/>
      <c r="X1" s="156" t="s">
        <v>238</v>
      </c>
    </row>
    <row r="2" spans="1:24">
      <c r="B2" s="247" t="s">
        <v>94</v>
      </c>
      <c r="C2" s="248"/>
      <c r="D2" s="249" t="str">
        <f>CONCATENATE(VLOOKUP(A1,Kwaliteitscontroles!A5:K54,4)," te ",VLOOKUP(A1,Kwaliteitscontroles!A5:K54,5))</f>
        <v>Complex 38 te Complex 38</v>
      </c>
      <c r="E2" s="250"/>
      <c r="F2" s="250"/>
      <c r="G2" s="250"/>
      <c r="H2" s="250"/>
      <c r="I2" s="250"/>
      <c r="J2" s="251"/>
      <c r="K2" s="68"/>
    </row>
    <row r="3" spans="1:24" ht="30">
      <c r="A3" s="33" t="s">
        <v>148</v>
      </c>
      <c r="B3" s="33" t="s">
        <v>95</v>
      </c>
      <c r="C3" s="33" t="s">
        <v>68</v>
      </c>
      <c r="D3" s="33" t="s">
        <v>96</v>
      </c>
      <c r="E3" s="33" t="s">
        <v>97</v>
      </c>
      <c r="F3" s="33" t="s">
        <v>66</v>
      </c>
      <c r="G3" s="33" t="s">
        <v>64</v>
      </c>
      <c r="H3" s="33" t="s">
        <v>65</v>
      </c>
      <c r="I3" s="33" t="s">
        <v>63</v>
      </c>
      <c r="J3" s="66" t="s">
        <v>189</v>
      </c>
      <c r="K3" s="33" t="s">
        <v>190</v>
      </c>
      <c r="L3" s="33" t="s">
        <v>149</v>
      </c>
      <c r="M3" s="33" t="s">
        <v>149</v>
      </c>
      <c r="N3" s="33" t="s">
        <v>60</v>
      </c>
      <c r="O3" s="33" t="s">
        <v>150</v>
      </c>
      <c r="P3" s="33" t="s">
        <v>98</v>
      </c>
      <c r="R3" s="66" t="s">
        <v>99</v>
      </c>
      <c r="S3" s="66" t="s">
        <v>100</v>
      </c>
      <c r="T3" s="33" t="s">
        <v>101</v>
      </c>
      <c r="U3" s="33" t="s">
        <v>102</v>
      </c>
      <c r="V3" s="33" t="s">
        <v>103</v>
      </c>
      <c r="W3" s="33" t="s">
        <v>104</v>
      </c>
    </row>
    <row r="4" spans="1:24">
      <c r="A4" s="30"/>
      <c r="B4" s="106"/>
      <c r="C4" s="33"/>
      <c r="D4" s="33"/>
      <c r="E4" s="106"/>
      <c r="F4" s="108"/>
      <c r="G4" s="108"/>
      <c r="H4" s="108"/>
      <c r="I4" s="108"/>
      <c r="J4" s="108"/>
      <c r="N4" s="108">
        <f t="shared" ref="N4:N67" si="0">SUM(F4:M4)</f>
        <v>0</v>
      </c>
      <c r="O4" s="108" t="e">
        <f>IF(D4="X",0,IF(E4="X",0,VLOOKUP(E4,'26'!$K$3:$L$16,2,FALSE)))</f>
        <v>#N/A</v>
      </c>
      <c r="P4" s="108" t="e">
        <f t="shared" ref="P4:P67" si="1">N4*O4</f>
        <v>#N/A</v>
      </c>
    </row>
    <row r="5" spans="1:24">
      <c r="A5" s="30"/>
      <c r="B5" s="106"/>
      <c r="C5" s="33"/>
      <c r="D5" s="33"/>
      <c r="E5" s="106"/>
      <c r="F5" s="108"/>
      <c r="G5" s="108"/>
      <c r="H5" s="108"/>
      <c r="I5" s="108"/>
      <c r="J5" s="108"/>
      <c r="N5" s="108">
        <f t="shared" si="0"/>
        <v>0</v>
      </c>
      <c r="O5" s="108" t="e">
        <f>IF(D5="X",0,IF(E5="X",0,VLOOKUP(E5,'26'!$K$3:$L$16,2,FALSE)))</f>
        <v>#N/A</v>
      </c>
      <c r="P5" s="108" t="e">
        <f t="shared" si="1"/>
        <v>#N/A</v>
      </c>
    </row>
    <row r="6" spans="1:24">
      <c r="A6" s="30"/>
      <c r="B6" s="106"/>
      <c r="C6" s="33"/>
      <c r="D6" s="33"/>
      <c r="E6" s="106"/>
      <c r="F6" s="108"/>
      <c r="G6" s="108"/>
      <c r="H6" s="108"/>
      <c r="I6" s="108"/>
      <c r="J6" s="108"/>
      <c r="N6" s="108">
        <f t="shared" si="0"/>
        <v>0</v>
      </c>
      <c r="O6" s="108" t="e">
        <f>IF(D6="X",0,IF(E6="X",0,VLOOKUP(E6,'26'!$K$3:$L$16,2,FALSE)))</f>
        <v>#N/A</v>
      </c>
      <c r="P6" s="108" t="e">
        <f t="shared" si="1"/>
        <v>#N/A</v>
      </c>
    </row>
    <row r="7" spans="1:24">
      <c r="A7" s="30"/>
      <c r="B7" s="106"/>
      <c r="C7" s="33"/>
      <c r="D7" s="33"/>
      <c r="E7" s="106"/>
      <c r="F7" s="108"/>
      <c r="G7" s="108"/>
      <c r="H7" s="108"/>
      <c r="I7" s="108"/>
      <c r="J7" s="108"/>
      <c r="N7" s="108">
        <f t="shared" si="0"/>
        <v>0</v>
      </c>
      <c r="O7" s="108" t="e">
        <f>IF(D7="X",0,IF(E7="X",0,VLOOKUP(E7,'26'!$K$3:$L$16,2,FALSE)))</f>
        <v>#N/A</v>
      </c>
      <c r="P7" s="108" t="e">
        <f t="shared" si="1"/>
        <v>#N/A</v>
      </c>
    </row>
    <row r="8" spans="1:24">
      <c r="A8" s="30"/>
      <c r="B8" s="106"/>
      <c r="C8" s="33"/>
      <c r="D8" s="33"/>
      <c r="E8" s="106"/>
      <c r="F8" s="108"/>
      <c r="G8" s="108"/>
      <c r="H8" s="108"/>
      <c r="I8" s="108"/>
      <c r="J8" s="108"/>
      <c r="N8" s="108">
        <f t="shared" si="0"/>
        <v>0</v>
      </c>
      <c r="O8" s="108" t="e">
        <f>IF(D8="X",0,IF(E8="X",0,VLOOKUP(E8,'26'!$K$3:$L$16,2,FALSE)))</f>
        <v>#N/A</v>
      </c>
      <c r="P8" s="108" t="e">
        <f t="shared" si="1"/>
        <v>#N/A</v>
      </c>
    </row>
    <row r="9" spans="1:24">
      <c r="A9" s="30"/>
      <c r="B9" s="106"/>
      <c r="C9" s="33"/>
      <c r="D9" s="33"/>
      <c r="E9" s="106"/>
      <c r="F9" s="108"/>
      <c r="G9" s="108"/>
      <c r="H9" s="108"/>
      <c r="I9" s="108"/>
      <c r="J9" s="108"/>
      <c r="N9" s="108">
        <f t="shared" si="0"/>
        <v>0</v>
      </c>
      <c r="O9" s="108" t="e">
        <f>IF(D9="X",0,IF(E9="X",0,VLOOKUP(E9,'26'!$K$3:$L$16,2,FALSE)))</f>
        <v>#N/A</v>
      </c>
      <c r="P9" s="108" t="e">
        <f t="shared" si="1"/>
        <v>#N/A</v>
      </c>
    </row>
    <row r="10" spans="1:24">
      <c r="A10" s="30"/>
      <c r="B10" s="106"/>
      <c r="C10" s="33"/>
      <c r="D10" s="33"/>
      <c r="E10" s="106"/>
      <c r="F10" s="108"/>
      <c r="G10" s="108"/>
      <c r="H10" s="108"/>
      <c r="I10" s="108"/>
      <c r="J10" s="108"/>
      <c r="N10" s="108">
        <f t="shared" si="0"/>
        <v>0</v>
      </c>
      <c r="O10" s="108" t="e">
        <f>IF(D10="X",0,IF(E10="X",0,VLOOKUP(E10,'26'!$K$3:$L$16,2,FALSE)))</f>
        <v>#N/A</v>
      </c>
      <c r="P10" s="108" t="e">
        <f t="shared" si="1"/>
        <v>#N/A</v>
      </c>
    </row>
    <row r="11" spans="1:24">
      <c r="A11" s="30"/>
      <c r="B11" s="106"/>
      <c r="C11" s="33"/>
      <c r="D11" s="33"/>
      <c r="E11" s="106"/>
      <c r="F11" s="108"/>
      <c r="G11" s="108"/>
      <c r="H11" s="108"/>
      <c r="I11" s="108"/>
      <c r="J11" s="108"/>
      <c r="N11" s="108">
        <f t="shared" si="0"/>
        <v>0</v>
      </c>
      <c r="O11" s="108" t="e">
        <f>IF(D11="X",0,IF(E11="X",0,VLOOKUP(E11,'26'!$K$3:$L$16,2,FALSE)))</f>
        <v>#N/A</v>
      </c>
      <c r="P11" s="108" t="e">
        <f t="shared" si="1"/>
        <v>#N/A</v>
      </c>
    </row>
    <row r="12" spans="1:24">
      <c r="A12" s="30"/>
      <c r="B12" s="106"/>
      <c r="C12" s="33"/>
      <c r="D12" s="33"/>
      <c r="E12" s="106"/>
      <c r="F12" s="108"/>
      <c r="G12" s="108"/>
      <c r="H12" s="108"/>
      <c r="I12" s="108"/>
      <c r="J12" s="108"/>
      <c r="N12" s="108">
        <f t="shared" si="0"/>
        <v>0</v>
      </c>
      <c r="O12" s="108" t="e">
        <f>IF(D12="X",0,IF(E12="X",0,VLOOKUP(E12,'26'!$K$3:$L$16,2,FALSE)))</f>
        <v>#N/A</v>
      </c>
      <c r="P12" s="108" t="e">
        <f t="shared" si="1"/>
        <v>#N/A</v>
      </c>
    </row>
    <row r="13" spans="1:24">
      <c r="A13" s="30"/>
      <c r="B13" s="106"/>
      <c r="C13" s="33"/>
      <c r="D13" s="33"/>
      <c r="E13" s="106"/>
      <c r="F13" s="108"/>
      <c r="G13" s="108"/>
      <c r="H13" s="108"/>
      <c r="I13" s="108"/>
      <c r="J13" s="108"/>
      <c r="N13" s="108">
        <f t="shared" si="0"/>
        <v>0</v>
      </c>
      <c r="O13" s="108" t="e">
        <f>IF(D13="X",0,IF(E13="X",0,VLOOKUP(E13,'26'!$K$3:$L$16,2,FALSE)))</f>
        <v>#N/A</v>
      </c>
      <c r="P13" s="108" t="e">
        <f t="shared" si="1"/>
        <v>#N/A</v>
      </c>
    </row>
    <row r="14" spans="1:24">
      <c r="A14" s="30"/>
      <c r="B14" s="106"/>
      <c r="C14" s="33"/>
      <c r="D14" s="33"/>
      <c r="E14" s="106"/>
      <c r="F14" s="108"/>
      <c r="G14" s="108"/>
      <c r="H14" s="108"/>
      <c r="I14" s="108"/>
      <c r="J14" s="108"/>
      <c r="N14" s="108">
        <f t="shared" si="0"/>
        <v>0</v>
      </c>
      <c r="O14" s="108" t="e">
        <f>IF(D14="X",0,IF(E14="X",0,VLOOKUP(E14,'26'!$K$3:$L$16,2,FALSE)))</f>
        <v>#N/A</v>
      </c>
      <c r="P14" s="108" t="e">
        <f t="shared" si="1"/>
        <v>#N/A</v>
      </c>
    </row>
    <row r="15" spans="1:24">
      <c r="A15" s="30"/>
      <c r="B15" s="106"/>
      <c r="C15" s="33"/>
      <c r="D15" s="33"/>
      <c r="E15" s="106"/>
      <c r="F15" s="108"/>
      <c r="G15" s="108"/>
      <c r="H15" s="108"/>
      <c r="I15" s="108"/>
      <c r="J15" s="108"/>
      <c r="N15" s="108">
        <f t="shared" si="0"/>
        <v>0</v>
      </c>
      <c r="O15" s="108" t="e">
        <f>IF(D15="X",0,IF(E15="X",0,VLOOKUP(E15,'26'!$K$3:$L$16,2,FALSE)))</f>
        <v>#N/A</v>
      </c>
      <c r="P15" s="108" t="e">
        <f t="shared" si="1"/>
        <v>#N/A</v>
      </c>
    </row>
    <row r="16" spans="1:24">
      <c r="A16" s="30"/>
      <c r="B16" s="106"/>
      <c r="C16" s="33"/>
      <c r="D16" s="33"/>
      <c r="E16" s="106"/>
      <c r="F16" s="108"/>
      <c r="G16" s="108"/>
      <c r="H16" s="108"/>
      <c r="I16" s="108"/>
      <c r="J16" s="108"/>
      <c r="N16" s="108">
        <f t="shared" si="0"/>
        <v>0</v>
      </c>
      <c r="O16" s="108" t="e">
        <f>IF(D16="X",0,IF(E16="X",0,VLOOKUP(E16,'26'!$K$3:$L$16,2,FALSE)))</f>
        <v>#N/A</v>
      </c>
      <c r="P16" s="108" t="e">
        <f t="shared" si="1"/>
        <v>#N/A</v>
      </c>
    </row>
    <row r="17" spans="1:16">
      <c r="A17" s="30"/>
      <c r="B17" s="106"/>
      <c r="C17" s="33"/>
      <c r="D17" s="33"/>
      <c r="E17" s="106"/>
      <c r="F17" s="108"/>
      <c r="G17" s="108"/>
      <c r="H17" s="108"/>
      <c r="I17" s="108"/>
      <c r="J17" s="108"/>
      <c r="N17" s="108">
        <f t="shared" si="0"/>
        <v>0</v>
      </c>
      <c r="O17" s="108" t="e">
        <f>IF(D17="X",0,IF(E17="X",0,VLOOKUP(E17,'26'!$K$3:$L$16,2,FALSE)))</f>
        <v>#N/A</v>
      </c>
      <c r="P17" s="108" t="e">
        <f t="shared" si="1"/>
        <v>#N/A</v>
      </c>
    </row>
    <row r="18" spans="1:16">
      <c r="A18" s="30"/>
      <c r="B18" s="106"/>
      <c r="C18" s="33"/>
      <c r="D18" s="33"/>
      <c r="E18" s="106"/>
      <c r="F18" s="108"/>
      <c r="G18" s="108"/>
      <c r="H18" s="108"/>
      <c r="I18" s="108"/>
      <c r="J18" s="108"/>
      <c r="N18" s="108">
        <f t="shared" si="0"/>
        <v>0</v>
      </c>
      <c r="O18" s="108" t="e">
        <f>IF(D18="X",0,IF(E18="X",0,VLOOKUP(E18,'26'!$K$3:$L$16,2,FALSE)))</f>
        <v>#N/A</v>
      </c>
      <c r="P18" s="108" t="e">
        <f t="shared" si="1"/>
        <v>#N/A</v>
      </c>
    </row>
    <row r="19" spans="1:16">
      <c r="A19" s="30"/>
      <c r="B19" s="106"/>
      <c r="C19" s="33"/>
      <c r="D19" s="33"/>
      <c r="E19" s="106"/>
      <c r="F19" s="108"/>
      <c r="G19" s="108"/>
      <c r="H19" s="108"/>
      <c r="I19" s="108"/>
      <c r="J19" s="108"/>
      <c r="N19" s="108">
        <f t="shared" si="0"/>
        <v>0</v>
      </c>
      <c r="O19" s="108" t="e">
        <f>IF(D19="X",0,IF(E19="X",0,VLOOKUP(E19,'26'!$K$3:$L$16,2,FALSE)))</f>
        <v>#N/A</v>
      </c>
      <c r="P19" s="108" t="e">
        <f t="shared" si="1"/>
        <v>#N/A</v>
      </c>
    </row>
    <row r="20" spans="1:16">
      <c r="A20" s="30"/>
      <c r="B20" s="106"/>
      <c r="C20" s="33"/>
      <c r="D20" s="33"/>
      <c r="E20" s="106"/>
      <c r="F20" s="108"/>
      <c r="G20" s="108"/>
      <c r="H20" s="108"/>
      <c r="I20" s="108"/>
      <c r="J20" s="108"/>
      <c r="N20" s="108">
        <f t="shared" si="0"/>
        <v>0</v>
      </c>
      <c r="O20" s="108" t="e">
        <f>IF(D20="X",0,IF(E20="X",0,VLOOKUP(E20,'26'!$K$3:$L$16,2,FALSE)))</f>
        <v>#N/A</v>
      </c>
      <c r="P20" s="108" t="e">
        <f t="shared" si="1"/>
        <v>#N/A</v>
      </c>
    </row>
    <row r="21" spans="1:16">
      <c r="A21" s="30"/>
      <c r="B21" s="106"/>
      <c r="C21" s="33"/>
      <c r="D21" s="33"/>
      <c r="E21" s="106"/>
      <c r="F21" s="108"/>
      <c r="G21" s="108"/>
      <c r="H21" s="108"/>
      <c r="I21" s="108"/>
      <c r="J21" s="108"/>
      <c r="N21" s="108">
        <f t="shared" si="0"/>
        <v>0</v>
      </c>
      <c r="O21" s="108" t="e">
        <f>IF(D21="X",0,IF(E21="X",0,VLOOKUP(E21,'26'!$K$3:$L$16,2,FALSE)))</f>
        <v>#N/A</v>
      </c>
      <c r="P21" s="108" t="e">
        <f t="shared" si="1"/>
        <v>#N/A</v>
      </c>
    </row>
    <row r="22" spans="1:16">
      <c r="A22" s="30"/>
      <c r="B22" s="106"/>
      <c r="C22" s="33"/>
      <c r="D22" s="33"/>
      <c r="E22" s="106"/>
      <c r="F22" s="108"/>
      <c r="G22" s="108"/>
      <c r="H22" s="108"/>
      <c r="I22" s="108"/>
      <c r="J22" s="108"/>
      <c r="N22" s="108">
        <f t="shared" si="0"/>
        <v>0</v>
      </c>
      <c r="O22" s="108" t="e">
        <f>IF(D22="X",0,IF(E22="X",0,VLOOKUP(E22,'26'!$K$3:$L$16,2,FALSE)))</f>
        <v>#N/A</v>
      </c>
      <c r="P22" s="108" t="e">
        <f t="shared" si="1"/>
        <v>#N/A</v>
      </c>
    </row>
    <row r="23" spans="1:16">
      <c r="A23" s="30"/>
      <c r="B23" s="106"/>
      <c r="C23" s="33"/>
      <c r="D23" s="33"/>
      <c r="E23" s="106"/>
      <c r="F23" s="108"/>
      <c r="G23" s="108"/>
      <c r="H23" s="108"/>
      <c r="I23" s="108"/>
      <c r="J23" s="108"/>
      <c r="N23" s="108">
        <f t="shared" si="0"/>
        <v>0</v>
      </c>
      <c r="O23" s="108" t="e">
        <f>IF(D23="X",0,IF(E23="X",0,VLOOKUP(E23,'26'!$K$3:$L$16,2,FALSE)))</f>
        <v>#N/A</v>
      </c>
      <c r="P23" s="108" t="e">
        <f t="shared" si="1"/>
        <v>#N/A</v>
      </c>
    </row>
    <row r="24" spans="1:16">
      <c r="A24" s="30"/>
      <c r="B24" s="106"/>
      <c r="C24" s="33"/>
      <c r="D24" s="33"/>
      <c r="E24" s="106"/>
      <c r="F24" s="108"/>
      <c r="G24" s="108"/>
      <c r="H24" s="108"/>
      <c r="I24" s="108"/>
      <c r="J24" s="108"/>
      <c r="N24" s="108">
        <f t="shared" si="0"/>
        <v>0</v>
      </c>
      <c r="O24" s="108" t="e">
        <f>IF(D24="X",0,IF(E24="X",0,VLOOKUP(E24,'26'!$K$3:$L$16,2,FALSE)))</f>
        <v>#N/A</v>
      </c>
      <c r="P24" s="108" t="e">
        <f t="shared" si="1"/>
        <v>#N/A</v>
      </c>
    </row>
    <row r="25" spans="1:16">
      <c r="A25" s="30"/>
      <c r="B25" s="106"/>
      <c r="C25" s="33"/>
      <c r="D25" s="33"/>
      <c r="E25" s="106"/>
      <c r="F25" s="108"/>
      <c r="G25" s="108"/>
      <c r="H25" s="108"/>
      <c r="I25" s="108"/>
      <c r="J25" s="108"/>
      <c r="N25" s="108">
        <f t="shared" si="0"/>
        <v>0</v>
      </c>
      <c r="O25" s="108" t="e">
        <f>IF(D25="X",0,IF(E25="X",0,VLOOKUP(E25,'26'!$K$3:$L$16,2,FALSE)))</f>
        <v>#N/A</v>
      </c>
      <c r="P25" s="108" t="e">
        <f t="shared" si="1"/>
        <v>#N/A</v>
      </c>
    </row>
    <row r="26" spans="1:16">
      <c r="A26" s="30"/>
      <c r="B26" s="106"/>
      <c r="C26" s="33"/>
      <c r="D26" s="33"/>
      <c r="E26" s="106"/>
      <c r="F26" s="108"/>
      <c r="G26" s="108"/>
      <c r="H26" s="108"/>
      <c r="I26" s="108"/>
      <c r="J26" s="108"/>
      <c r="N26" s="108">
        <f t="shared" si="0"/>
        <v>0</v>
      </c>
      <c r="O26" s="108" t="e">
        <f>IF(D26="X",0,IF(E26="X",0,VLOOKUP(E26,'26'!$K$3:$L$16,2,FALSE)))</f>
        <v>#N/A</v>
      </c>
      <c r="P26" s="108" t="e">
        <f t="shared" si="1"/>
        <v>#N/A</v>
      </c>
    </row>
    <row r="27" spans="1:16">
      <c r="A27" s="30"/>
      <c r="B27" s="106"/>
      <c r="C27" s="33"/>
      <c r="D27" s="33"/>
      <c r="E27" s="106"/>
      <c r="F27" s="108"/>
      <c r="G27" s="108"/>
      <c r="H27" s="108"/>
      <c r="I27" s="108"/>
      <c r="J27" s="108"/>
      <c r="N27" s="108">
        <f t="shared" si="0"/>
        <v>0</v>
      </c>
      <c r="O27" s="108" t="e">
        <f>IF(D27="X",0,IF(E27="X",0,VLOOKUP(E27,'26'!$K$3:$L$16,2,FALSE)))</f>
        <v>#N/A</v>
      </c>
      <c r="P27" s="108" t="e">
        <f t="shared" si="1"/>
        <v>#N/A</v>
      </c>
    </row>
    <row r="28" spans="1:16">
      <c r="A28" s="30"/>
      <c r="B28" s="106"/>
      <c r="C28" s="33"/>
      <c r="D28" s="33"/>
      <c r="E28" s="106"/>
      <c r="F28" s="108"/>
      <c r="G28" s="108"/>
      <c r="H28" s="108"/>
      <c r="I28" s="108"/>
      <c r="J28" s="108"/>
      <c r="N28" s="108">
        <f t="shared" si="0"/>
        <v>0</v>
      </c>
      <c r="O28" s="108" t="e">
        <f>IF(D28="X",0,IF(E28="X",0,VLOOKUP(E28,'26'!$K$3:$L$16,2,FALSE)))</f>
        <v>#N/A</v>
      </c>
      <c r="P28" s="108" t="e">
        <f t="shared" si="1"/>
        <v>#N/A</v>
      </c>
    </row>
    <row r="29" spans="1:16">
      <c r="A29" s="30"/>
      <c r="B29" s="106"/>
      <c r="C29" s="33"/>
      <c r="D29" s="33"/>
      <c r="E29" s="106"/>
      <c r="F29" s="108"/>
      <c r="G29" s="108"/>
      <c r="H29" s="108"/>
      <c r="I29" s="108"/>
      <c r="J29" s="108"/>
      <c r="N29" s="108">
        <f t="shared" si="0"/>
        <v>0</v>
      </c>
      <c r="O29" s="108" t="e">
        <f>IF(D29="X",0,IF(E29="X",0,VLOOKUP(E29,'26'!$K$3:$L$16,2,FALSE)))</f>
        <v>#N/A</v>
      </c>
      <c r="P29" s="108" t="e">
        <f t="shared" si="1"/>
        <v>#N/A</v>
      </c>
    </row>
    <row r="30" spans="1:16">
      <c r="A30" s="30"/>
      <c r="B30" s="106"/>
      <c r="C30" s="33"/>
      <c r="D30" s="33"/>
      <c r="E30" s="106"/>
      <c r="F30" s="108"/>
      <c r="G30" s="108"/>
      <c r="H30" s="108"/>
      <c r="I30" s="108"/>
      <c r="J30" s="108"/>
      <c r="N30" s="108">
        <f t="shared" si="0"/>
        <v>0</v>
      </c>
      <c r="O30" s="108" t="e">
        <f>IF(D30="X",0,IF(E30="X",0,VLOOKUP(E30,'26'!$K$3:$L$16,2,FALSE)))</f>
        <v>#N/A</v>
      </c>
      <c r="P30" s="108" t="e">
        <f t="shared" si="1"/>
        <v>#N/A</v>
      </c>
    </row>
    <row r="31" spans="1:16">
      <c r="A31" s="30"/>
      <c r="B31" s="106"/>
      <c r="C31" s="33"/>
      <c r="D31" s="33"/>
      <c r="E31" s="106"/>
      <c r="F31" s="108"/>
      <c r="G31" s="108"/>
      <c r="H31" s="108"/>
      <c r="I31" s="108"/>
      <c r="J31" s="108"/>
      <c r="N31" s="108">
        <f t="shared" si="0"/>
        <v>0</v>
      </c>
      <c r="O31" s="108" t="e">
        <f>IF(D31="X",0,IF(E31="X",0,VLOOKUP(E31,'26'!$K$3:$L$16,2,FALSE)))</f>
        <v>#N/A</v>
      </c>
      <c r="P31" s="108" t="e">
        <f t="shared" si="1"/>
        <v>#N/A</v>
      </c>
    </row>
    <row r="32" spans="1:16">
      <c r="A32" s="30"/>
      <c r="B32" s="106"/>
      <c r="C32" s="33"/>
      <c r="D32" s="33"/>
      <c r="E32" s="106"/>
      <c r="F32" s="108"/>
      <c r="G32" s="108"/>
      <c r="H32" s="108"/>
      <c r="I32" s="108"/>
      <c r="J32" s="108"/>
      <c r="N32" s="108">
        <f t="shared" si="0"/>
        <v>0</v>
      </c>
      <c r="O32" s="108" t="e">
        <f>IF(D32="X",0,IF(E32="X",0,VLOOKUP(E32,'26'!$K$3:$L$16,2,FALSE)))</f>
        <v>#N/A</v>
      </c>
      <c r="P32" s="108" t="e">
        <f t="shared" si="1"/>
        <v>#N/A</v>
      </c>
    </row>
    <row r="33" spans="1:16">
      <c r="A33" s="30"/>
      <c r="B33" s="106"/>
      <c r="C33" s="33"/>
      <c r="D33" s="33"/>
      <c r="E33" s="106"/>
      <c r="F33" s="108"/>
      <c r="G33" s="108"/>
      <c r="H33" s="108"/>
      <c r="I33" s="108"/>
      <c r="J33" s="108"/>
      <c r="N33" s="108">
        <f t="shared" si="0"/>
        <v>0</v>
      </c>
      <c r="O33" s="108" t="e">
        <f>IF(D33="X",0,IF(E33="X",0,VLOOKUP(E33,'26'!$K$3:$L$16,2,FALSE)))</f>
        <v>#N/A</v>
      </c>
      <c r="P33" s="108" t="e">
        <f t="shared" si="1"/>
        <v>#N/A</v>
      </c>
    </row>
    <row r="34" spans="1:16">
      <c r="A34" s="30"/>
      <c r="B34" s="106"/>
      <c r="C34" s="33"/>
      <c r="D34" s="33"/>
      <c r="E34" s="106"/>
      <c r="F34" s="108"/>
      <c r="G34" s="108"/>
      <c r="H34" s="108"/>
      <c r="I34" s="108"/>
      <c r="J34" s="108"/>
      <c r="N34" s="108">
        <f t="shared" si="0"/>
        <v>0</v>
      </c>
      <c r="O34" s="108" t="e">
        <f>IF(D34="X",0,IF(E34="X",0,VLOOKUP(E34,'26'!$K$3:$L$16,2,FALSE)))</f>
        <v>#N/A</v>
      </c>
      <c r="P34" s="108" t="e">
        <f t="shared" si="1"/>
        <v>#N/A</v>
      </c>
    </row>
    <row r="35" spans="1:16">
      <c r="A35" s="30"/>
      <c r="B35" s="106"/>
      <c r="C35" s="33"/>
      <c r="D35" s="33"/>
      <c r="E35" s="106"/>
      <c r="F35" s="108"/>
      <c r="G35" s="108"/>
      <c r="H35" s="108"/>
      <c r="I35" s="108"/>
      <c r="J35" s="108"/>
      <c r="N35" s="108">
        <f t="shared" si="0"/>
        <v>0</v>
      </c>
      <c r="O35" s="108" t="e">
        <f>IF(D35="X",0,IF(E35="X",0,VLOOKUP(E35,'26'!$K$3:$L$16,2,FALSE)))</f>
        <v>#N/A</v>
      </c>
      <c r="P35" s="108" t="e">
        <f t="shared" si="1"/>
        <v>#N/A</v>
      </c>
    </row>
    <row r="36" spans="1:16">
      <c r="A36" s="30"/>
      <c r="B36" s="106"/>
      <c r="C36" s="33"/>
      <c r="D36" s="33"/>
      <c r="E36" s="106"/>
      <c r="F36" s="108"/>
      <c r="G36" s="108"/>
      <c r="H36" s="108"/>
      <c r="I36" s="108"/>
      <c r="J36" s="108"/>
      <c r="N36" s="108">
        <f t="shared" si="0"/>
        <v>0</v>
      </c>
      <c r="O36" s="108" t="e">
        <f>IF(D36="X",0,IF(E36="X",0,VLOOKUP(E36,'26'!$K$3:$L$16,2,FALSE)))</f>
        <v>#N/A</v>
      </c>
      <c r="P36" s="108" t="e">
        <f t="shared" si="1"/>
        <v>#N/A</v>
      </c>
    </row>
    <row r="37" spans="1:16">
      <c r="A37" s="30"/>
      <c r="B37" s="106"/>
      <c r="C37" s="33"/>
      <c r="D37" s="33"/>
      <c r="E37" s="106"/>
      <c r="F37" s="108"/>
      <c r="G37" s="108"/>
      <c r="H37" s="108"/>
      <c r="I37" s="108"/>
      <c r="J37" s="108"/>
      <c r="N37" s="108">
        <f t="shared" si="0"/>
        <v>0</v>
      </c>
      <c r="O37" s="108" t="e">
        <f>IF(D37="X",0,IF(E37="X",0,VLOOKUP(E37,'26'!$K$3:$L$16,2,FALSE)))</f>
        <v>#N/A</v>
      </c>
      <c r="P37" s="108" t="e">
        <f t="shared" si="1"/>
        <v>#N/A</v>
      </c>
    </row>
    <row r="38" spans="1:16">
      <c r="A38" s="30"/>
      <c r="B38" s="106"/>
      <c r="C38" s="33"/>
      <c r="D38" s="33"/>
      <c r="E38" s="106"/>
      <c r="F38" s="108"/>
      <c r="G38" s="108"/>
      <c r="H38" s="108"/>
      <c r="I38" s="108"/>
      <c r="J38" s="108"/>
      <c r="N38" s="108">
        <f t="shared" si="0"/>
        <v>0</v>
      </c>
      <c r="O38" s="108" t="e">
        <f>IF(D38="X",0,IF(E38="X",0,VLOOKUP(E38,'26'!$K$3:$L$16,2,FALSE)))</f>
        <v>#N/A</v>
      </c>
      <c r="P38" s="108" t="e">
        <f t="shared" si="1"/>
        <v>#N/A</v>
      </c>
    </row>
    <row r="39" spans="1:16">
      <c r="A39" s="30"/>
      <c r="B39" s="106"/>
      <c r="C39" s="33"/>
      <c r="D39" s="33"/>
      <c r="E39" s="106"/>
      <c r="F39" s="108"/>
      <c r="G39" s="108"/>
      <c r="H39" s="108"/>
      <c r="I39" s="108"/>
      <c r="J39" s="108"/>
      <c r="N39" s="108">
        <f t="shared" si="0"/>
        <v>0</v>
      </c>
      <c r="O39" s="108" t="e">
        <f>IF(D39="X",0,IF(E39="X",0,VLOOKUP(E39,'26'!$K$3:$L$16,2,FALSE)))</f>
        <v>#N/A</v>
      </c>
      <c r="P39" s="108" t="e">
        <f t="shared" si="1"/>
        <v>#N/A</v>
      </c>
    </row>
    <row r="40" spans="1:16">
      <c r="A40" s="30"/>
      <c r="B40" s="106"/>
      <c r="C40" s="33"/>
      <c r="D40" s="33"/>
      <c r="E40" s="106"/>
      <c r="F40" s="108"/>
      <c r="G40" s="108"/>
      <c r="H40" s="108"/>
      <c r="I40" s="108"/>
      <c r="J40" s="108"/>
      <c r="N40" s="108">
        <f t="shared" si="0"/>
        <v>0</v>
      </c>
      <c r="O40" s="108" t="e">
        <f>IF(D40="X",0,IF(E40="X",0,VLOOKUP(E40,'26'!$K$3:$L$16,2,FALSE)))</f>
        <v>#N/A</v>
      </c>
      <c r="P40" s="108" t="e">
        <f t="shared" si="1"/>
        <v>#N/A</v>
      </c>
    </row>
    <row r="41" spans="1:16">
      <c r="A41" s="30"/>
      <c r="B41" s="106"/>
      <c r="C41" s="33"/>
      <c r="D41" s="33"/>
      <c r="E41" s="106"/>
      <c r="F41" s="108"/>
      <c r="G41" s="108"/>
      <c r="H41" s="108"/>
      <c r="I41" s="108"/>
      <c r="J41" s="108"/>
      <c r="N41" s="108">
        <f t="shared" si="0"/>
        <v>0</v>
      </c>
      <c r="O41" s="108" t="e">
        <f>IF(D41="X",0,IF(E41="X",0,VLOOKUP(E41,'26'!$K$3:$L$16,2,FALSE)))</f>
        <v>#N/A</v>
      </c>
      <c r="P41" s="108" t="e">
        <f t="shared" si="1"/>
        <v>#N/A</v>
      </c>
    </row>
    <row r="42" spans="1:16">
      <c r="A42" s="30"/>
      <c r="B42" s="106"/>
      <c r="C42" s="33"/>
      <c r="D42" s="33"/>
      <c r="E42" s="106"/>
      <c r="F42" s="108"/>
      <c r="G42" s="108"/>
      <c r="H42" s="108"/>
      <c r="I42" s="108"/>
      <c r="J42" s="108"/>
      <c r="N42" s="108">
        <f t="shared" si="0"/>
        <v>0</v>
      </c>
      <c r="O42" s="108" t="e">
        <f>IF(D42="X",0,IF(E42="X",0,VLOOKUP(E42,'26'!$K$3:$L$16,2,FALSE)))</f>
        <v>#N/A</v>
      </c>
      <c r="P42" s="108" t="e">
        <f t="shared" si="1"/>
        <v>#N/A</v>
      </c>
    </row>
    <row r="43" spans="1:16">
      <c r="A43" s="30"/>
      <c r="B43" s="106"/>
      <c r="C43" s="33"/>
      <c r="D43" s="33"/>
      <c r="E43" s="106"/>
      <c r="F43" s="108"/>
      <c r="G43" s="108"/>
      <c r="H43" s="108"/>
      <c r="I43" s="108"/>
      <c r="J43" s="108"/>
      <c r="N43" s="108">
        <f t="shared" si="0"/>
        <v>0</v>
      </c>
      <c r="O43" s="108" t="e">
        <f>IF(D43="X",0,IF(E43="X",0,VLOOKUP(E43,'26'!$K$3:$L$16,2,FALSE)))</f>
        <v>#N/A</v>
      </c>
      <c r="P43" s="108" t="e">
        <f t="shared" si="1"/>
        <v>#N/A</v>
      </c>
    </row>
    <row r="44" spans="1:16">
      <c r="A44" s="30"/>
      <c r="B44" s="106"/>
      <c r="C44" s="33"/>
      <c r="D44" s="33"/>
      <c r="E44" s="106"/>
      <c r="F44" s="108"/>
      <c r="G44" s="108"/>
      <c r="H44" s="108"/>
      <c r="I44" s="108"/>
      <c r="J44" s="108"/>
      <c r="N44" s="108">
        <f t="shared" si="0"/>
        <v>0</v>
      </c>
      <c r="O44" s="108" t="e">
        <f>IF(D44="X",0,IF(E44="X",0,VLOOKUP(E44,'26'!$K$3:$L$16,2,FALSE)))</f>
        <v>#N/A</v>
      </c>
      <c r="P44" s="108" t="e">
        <f t="shared" si="1"/>
        <v>#N/A</v>
      </c>
    </row>
    <row r="45" spans="1:16">
      <c r="A45" s="30"/>
      <c r="B45" s="106"/>
      <c r="C45" s="33"/>
      <c r="D45" s="33"/>
      <c r="E45" s="106"/>
      <c r="F45" s="108"/>
      <c r="G45" s="108"/>
      <c r="H45" s="108"/>
      <c r="I45" s="108"/>
      <c r="J45" s="108"/>
      <c r="N45" s="108">
        <f t="shared" si="0"/>
        <v>0</v>
      </c>
      <c r="O45" s="108" t="e">
        <f>IF(D45="X",0,IF(E45="X",0,VLOOKUP(E45,'26'!$K$3:$L$16,2,FALSE)))</f>
        <v>#N/A</v>
      </c>
      <c r="P45" s="108" t="e">
        <f t="shared" si="1"/>
        <v>#N/A</v>
      </c>
    </row>
    <row r="46" spans="1:16">
      <c r="A46" s="30"/>
      <c r="B46" s="106"/>
      <c r="C46" s="33"/>
      <c r="D46" s="33"/>
      <c r="E46" s="106"/>
      <c r="F46" s="108"/>
      <c r="G46" s="108"/>
      <c r="H46" s="108"/>
      <c r="I46" s="108"/>
      <c r="J46" s="108"/>
      <c r="N46" s="108">
        <f t="shared" si="0"/>
        <v>0</v>
      </c>
      <c r="O46" s="108" t="e">
        <f>IF(D46="X",0,IF(E46="X",0,VLOOKUP(E46,'26'!$K$3:$L$16,2,FALSE)))</f>
        <v>#N/A</v>
      </c>
      <c r="P46" s="108" t="e">
        <f t="shared" si="1"/>
        <v>#N/A</v>
      </c>
    </row>
    <row r="47" spans="1:16">
      <c r="A47" s="30"/>
      <c r="B47" s="106"/>
      <c r="C47" s="33"/>
      <c r="D47" s="33"/>
      <c r="E47" s="106"/>
      <c r="F47" s="108"/>
      <c r="G47" s="108"/>
      <c r="H47" s="108"/>
      <c r="I47" s="108"/>
      <c r="J47" s="108"/>
      <c r="N47" s="108">
        <f t="shared" si="0"/>
        <v>0</v>
      </c>
      <c r="O47" s="108" t="e">
        <f>IF(D47="X",0,IF(E47="X",0,VLOOKUP(E47,'26'!$K$3:$L$16,2,FALSE)))</f>
        <v>#N/A</v>
      </c>
      <c r="P47" s="108" t="e">
        <f t="shared" si="1"/>
        <v>#N/A</v>
      </c>
    </row>
    <row r="48" spans="1:16">
      <c r="A48" s="30"/>
      <c r="B48" s="106"/>
      <c r="C48" s="33"/>
      <c r="D48" s="33"/>
      <c r="E48" s="106"/>
      <c r="F48" s="108"/>
      <c r="G48" s="108"/>
      <c r="H48" s="108"/>
      <c r="I48" s="108"/>
      <c r="J48" s="108"/>
      <c r="N48" s="108">
        <f t="shared" si="0"/>
        <v>0</v>
      </c>
      <c r="O48" s="108" t="e">
        <f>IF(D48="X",0,IF(E48="X",0,VLOOKUP(E48,'26'!$K$3:$L$16,2,FALSE)))</f>
        <v>#N/A</v>
      </c>
      <c r="P48" s="108" t="e">
        <f t="shared" si="1"/>
        <v>#N/A</v>
      </c>
    </row>
    <row r="49" spans="1:16">
      <c r="A49" s="30"/>
      <c r="B49" s="106"/>
      <c r="C49" s="33"/>
      <c r="D49" s="33"/>
      <c r="E49" s="106"/>
      <c r="F49" s="108"/>
      <c r="G49" s="108"/>
      <c r="H49" s="108"/>
      <c r="I49" s="108"/>
      <c r="J49" s="108"/>
      <c r="N49" s="108">
        <f t="shared" si="0"/>
        <v>0</v>
      </c>
      <c r="O49" s="108" t="e">
        <f>IF(D49="X",0,IF(E49="X",0,VLOOKUP(E49,'26'!$K$3:$L$16,2,FALSE)))</f>
        <v>#N/A</v>
      </c>
      <c r="P49" s="108" t="e">
        <f t="shared" si="1"/>
        <v>#N/A</v>
      </c>
    </row>
    <row r="50" spans="1:16">
      <c r="A50" s="30"/>
      <c r="B50" s="106"/>
      <c r="C50" s="33"/>
      <c r="D50" s="33"/>
      <c r="E50" s="106"/>
      <c r="F50" s="108"/>
      <c r="G50" s="108"/>
      <c r="H50" s="108"/>
      <c r="I50" s="108"/>
      <c r="J50" s="108"/>
      <c r="N50" s="108">
        <f t="shared" si="0"/>
        <v>0</v>
      </c>
      <c r="O50" s="108" t="e">
        <f>IF(D50="X",0,IF(E50="X",0,VLOOKUP(E50,'26'!$K$3:$L$16,2,FALSE)))</f>
        <v>#N/A</v>
      </c>
      <c r="P50" s="108" t="e">
        <f t="shared" si="1"/>
        <v>#N/A</v>
      </c>
    </row>
    <row r="51" spans="1:16">
      <c r="A51" s="30"/>
      <c r="B51" s="106"/>
      <c r="C51" s="33"/>
      <c r="D51" s="33"/>
      <c r="E51" s="106"/>
      <c r="F51" s="108"/>
      <c r="G51" s="108"/>
      <c r="H51" s="108"/>
      <c r="I51" s="108"/>
      <c r="J51" s="108"/>
      <c r="N51" s="108">
        <f t="shared" si="0"/>
        <v>0</v>
      </c>
      <c r="O51" s="108" t="e">
        <f>IF(D51="X",0,IF(E51="X",0,VLOOKUP(E51,'26'!$K$3:$L$16,2,FALSE)))</f>
        <v>#N/A</v>
      </c>
      <c r="P51" s="108" t="e">
        <f t="shared" si="1"/>
        <v>#N/A</v>
      </c>
    </row>
    <row r="52" spans="1:16">
      <c r="A52" s="30"/>
      <c r="B52" s="106"/>
      <c r="C52" s="33"/>
      <c r="D52" s="33"/>
      <c r="E52" s="106"/>
      <c r="F52" s="108"/>
      <c r="G52" s="108"/>
      <c r="H52" s="108"/>
      <c r="I52" s="108"/>
      <c r="J52" s="108"/>
      <c r="N52" s="108">
        <f t="shared" si="0"/>
        <v>0</v>
      </c>
      <c r="O52" s="108" t="e">
        <f>IF(D52="X",0,IF(E52="X",0,VLOOKUP(E52,'26'!$K$3:$L$16,2,FALSE)))</f>
        <v>#N/A</v>
      </c>
      <c r="P52" s="108" t="e">
        <f t="shared" si="1"/>
        <v>#N/A</v>
      </c>
    </row>
    <row r="53" spans="1:16">
      <c r="A53" s="30"/>
      <c r="B53" s="106"/>
      <c r="C53" s="33"/>
      <c r="D53" s="33"/>
      <c r="E53" s="106"/>
      <c r="F53" s="108"/>
      <c r="G53" s="108"/>
      <c r="H53" s="108"/>
      <c r="I53" s="108"/>
      <c r="J53" s="108"/>
      <c r="N53" s="108">
        <f t="shared" si="0"/>
        <v>0</v>
      </c>
      <c r="O53" s="108" t="e">
        <f>IF(D53="X",0,IF(E53="X",0,VLOOKUP(E53,'26'!$K$3:$L$16,2,FALSE)))</f>
        <v>#N/A</v>
      </c>
      <c r="P53" s="108" t="e">
        <f t="shared" si="1"/>
        <v>#N/A</v>
      </c>
    </row>
    <row r="54" spans="1:16">
      <c r="A54" s="30"/>
      <c r="B54" s="106"/>
      <c r="C54" s="33"/>
      <c r="D54" s="33"/>
      <c r="E54" s="106"/>
      <c r="F54" s="108"/>
      <c r="G54" s="108"/>
      <c r="H54" s="108"/>
      <c r="I54" s="108"/>
      <c r="J54" s="108"/>
      <c r="N54" s="108">
        <f t="shared" si="0"/>
        <v>0</v>
      </c>
      <c r="O54" s="108" t="e">
        <f>IF(D54="X",0,IF(E54="X",0,VLOOKUP(E54,'26'!$K$3:$L$16,2,FALSE)))</f>
        <v>#N/A</v>
      </c>
      <c r="P54" s="108" t="e">
        <f t="shared" si="1"/>
        <v>#N/A</v>
      </c>
    </row>
    <row r="55" spans="1:16">
      <c r="A55" s="30"/>
      <c r="B55" s="106"/>
      <c r="C55" s="33"/>
      <c r="D55" s="33"/>
      <c r="E55" s="106"/>
      <c r="F55" s="108"/>
      <c r="G55" s="108"/>
      <c r="H55" s="108"/>
      <c r="I55" s="108"/>
      <c r="J55" s="108"/>
      <c r="N55" s="108">
        <f t="shared" si="0"/>
        <v>0</v>
      </c>
      <c r="O55" s="108" t="e">
        <f>IF(D55="X",0,IF(E55="X",0,VLOOKUP(E55,'26'!$K$3:$L$16,2,FALSE)))</f>
        <v>#N/A</v>
      </c>
      <c r="P55" s="108" t="e">
        <f t="shared" si="1"/>
        <v>#N/A</v>
      </c>
    </row>
    <row r="56" spans="1:16">
      <c r="A56" s="30"/>
      <c r="B56" s="106"/>
      <c r="C56" s="33"/>
      <c r="D56" s="33"/>
      <c r="E56" s="106"/>
      <c r="F56" s="108"/>
      <c r="G56" s="108"/>
      <c r="H56" s="108"/>
      <c r="I56" s="108"/>
      <c r="J56" s="108"/>
      <c r="N56" s="108">
        <f t="shared" si="0"/>
        <v>0</v>
      </c>
      <c r="O56" s="108" t="e">
        <f>IF(D56="X",0,IF(E56="X",0,VLOOKUP(E56,'26'!$K$3:$L$16,2,FALSE)))</f>
        <v>#N/A</v>
      </c>
      <c r="P56" s="108" t="e">
        <f t="shared" si="1"/>
        <v>#N/A</v>
      </c>
    </row>
    <row r="57" spans="1:16">
      <c r="A57" s="30"/>
      <c r="B57" s="106"/>
      <c r="C57" s="33"/>
      <c r="D57" s="33"/>
      <c r="E57" s="106"/>
      <c r="F57" s="108"/>
      <c r="G57" s="108"/>
      <c r="H57" s="108"/>
      <c r="I57" s="108"/>
      <c r="J57" s="108"/>
      <c r="N57" s="108">
        <f t="shared" si="0"/>
        <v>0</v>
      </c>
      <c r="O57" s="108" t="e">
        <f>IF(D57="X",0,IF(E57="X",0,VLOOKUP(E57,'26'!$K$3:$L$16,2,FALSE)))</f>
        <v>#N/A</v>
      </c>
      <c r="P57" s="108" t="e">
        <f t="shared" si="1"/>
        <v>#N/A</v>
      </c>
    </row>
    <row r="58" spans="1:16">
      <c r="A58" s="30"/>
      <c r="B58" s="106"/>
      <c r="C58" s="33"/>
      <c r="D58" s="33"/>
      <c r="E58" s="106"/>
      <c r="F58" s="108"/>
      <c r="G58" s="108"/>
      <c r="H58" s="108"/>
      <c r="I58" s="108"/>
      <c r="J58" s="108"/>
      <c r="N58" s="108">
        <f t="shared" si="0"/>
        <v>0</v>
      </c>
      <c r="O58" s="108" t="e">
        <f>IF(D58="X",0,IF(E58="X",0,VLOOKUP(E58,'26'!$K$3:$L$16,2,FALSE)))</f>
        <v>#N/A</v>
      </c>
      <c r="P58" s="108" t="e">
        <f t="shared" si="1"/>
        <v>#N/A</v>
      </c>
    </row>
    <row r="59" spans="1:16">
      <c r="A59" s="30"/>
      <c r="B59" s="106"/>
      <c r="C59" s="33"/>
      <c r="D59" s="33"/>
      <c r="E59" s="106"/>
      <c r="F59" s="108"/>
      <c r="G59" s="108"/>
      <c r="H59" s="108"/>
      <c r="I59" s="108"/>
      <c r="J59" s="108"/>
      <c r="N59" s="108">
        <f t="shared" si="0"/>
        <v>0</v>
      </c>
      <c r="O59" s="108" t="e">
        <f>IF(D59="X",0,IF(E59="X",0,VLOOKUP(E59,'26'!$K$3:$L$16,2,FALSE)))</f>
        <v>#N/A</v>
      </c>
      <c r="P59" s="108" t="e">
        <f t="shared" si="1"/>
        <v>#N/A</v>
      </c>
    </row>
    <row r="60" spans="1:16">
      <c r="A60" s="30"/>
      <c r="B60" s="106"/>
      <c r="C60" s="33"/>
      <c r="D60" s="33"/>
      <c r="E60" s="106"/>
      <c r="F60" s="108"/>
      <c r="G60" s="108"/>
      <c r="H60" s="108"/>
      <c r="I60" s="108"/>
      <c r="J60" s="108"/>
      <c r="N60" s="108">
        <f t="shared" si="0"/>
        <v>0</v>
      </c>
      <c r="O60" s="108" t="e">
        <f>IF(D60="X",0,IF(E60="X",0,VLOOKUP(E60,'26'!$K$3:$L$16,2,FALSE)))</f>
        <v>#N/A</v>
      </c>
      <c r="P60" s="108" t="e">
        <f t="shared" si="1"/>
        <v>#N/A</v>
      </c>
    </row>
    <row r="61" spans="1:16">
      <c r="A61" s="30"/>
      <c r="B61" s="106"/>
      <c r="C61" s="33"/>
      <c r="D61" s="33"/>
      <c r="E61" s="106"/>
      <c r="F61" s="108"/>
      <c r="G61" s="108"/>
      <c r="H61" s="108"/>
      <c r="I61" s="108"/>
      <c r="J61" s="108"/>
      <c r="N61" s="108">
        <f t="shared" si="0"/>
        <v>0</v>
      </c>
      <c r="O61" s="108" t="e">
        <f>IF(D61="X",0,IF(E61="X",0,VLOOKUP(E61,'26'!$K$3:$L$16,2,FALSE)))</f>
        <v>#N/A</v>
      </c>
      <c r="P61" s="108" t="e">
        <f t="shared" si="1"/>
        <v>#N/A</v>
      </c>
    </row>
    <row r="62" spans="1:16">
      <c r="A62" s="30"/>
      <c r="B62" s="106"/>
      <c r="C62" s="33"/>
      <c r="D62" s="33"/>
      <c r="E62" s="106"/>
      <c r="F62" s="108"/>
      <c r="G62" s="108"/>
      <c r="H62" s="108"/>
      <c r="I62" s="108"/>
      <c r="J62" s="108"/>
      <c r="N62" s="108">
        <f t="shared" si="0"/>
        <v>0</v>
      </c>
      <c r="O62" s="108" t="e">
        <f>IF(D62="X",0,IF(E62="X",0,VLOOKUP(E62,'26'!$K$3:$L$16,2,FALSE)))</f>
        <v>#N/A</v>
      </c>
      <c r="P62" s="108" t="e">
        <f t="shared" si="1"/>
        <v>#N/A</v>
      </c>
    </row>
    <row r="63" spans="1:16">
      <c r="A63" s="30"/>
      <c r="B63" s="106"/>
      <c r="C63" s="33"/>
      <c r="D63" s="33"/>
      <c r="E63" s="106"/>
      <c r="F63" s="108"/>
      <c r="G63" s="108"/>
      <c r="H63" s="108"/>
      <c r="I63" s="108"/>
      <c r="J63" s="108"/>
      <c r="N63" s="108">
        <f t="shared" si="0"/>
        <v>0</v>
      </c>
      <c r="O63" s="108" t="e">
        <f>IF(D63="X",0,IF(E63="X",0,VLOOKUP(E63,'26'!$K$3:$L$16,2,FALSE)))</f>
        <v>#N/A</v>
      </c>
      <c r="P63" s="108" t="e">
        <f t="shared" si="1"/>
        <v>#N/A</v>
      </c>
    </row>
    <row r="64" spans="1:16">
      <c r="A64" s="30"/>
      <c r="B64" s="106"/>
      <c r="C64" s="33"/>
      <c r="D64" s="33"/>
      <c r="E64" s="106"/>
      <c r="F64" s="108"/>
      <c r="G64" s="108"/>
      <c r="H64" s="108"/>
      <c r="I64" s="108"/>
      <c r="J64" s="108"/>
      <c r="N64" s="108">
        <f t="shared" si="0"/>
        <v>0</v>
      </c>
      <c r="O64" s="108" t="e">
        <f>IF(D64="X",0,IF(E64="X",0,VLOOKUP(E64,'26'!$K$3:$L$16,2,FALSE)))</f>
        <v>#N/A</v>
      </c>
      <c r="P64" s="108" t="e">
        <f t="shared" si="1"/>
        <v>#N/A</v>
      </c>
    </row>
    <row r="65" spans="1:16">
      <c r="A65" s="30"/>
      <c r="B65" s="106"/>
      <c r="C65" s="33"/>
      <c r="D65" s="33"/>
      <c r="E65" s="106"/>
      <c r="F65" s="108"/>
      <c r="G65" s="108"/>
      <c r="H65" s="108"/>
      <c r="I65" s="108"/>
      <c r="J65" s="108"/>
      <c r="N65" s="108">
        <f t="shared" si="0"/>
        <v>0</v>
      </c>
      <c r="O65" s="108" t="e">
        <f>IF(D65="X",0,IF(E65="X",0,VLOOKUP(E65,'26'!$K$3:$L$16,2,FALSE)))</f>
        <v>#N/A</v>
      </c>
      <c r="P65" s="108" t="e">
        <f t="shared" si="1"/>
        <v>#N/A</v>
      </c>
    </row>
    <row r="66" spans="1:16">
      <c r="A66" s="30"/>
      <c r="B66" s="106"/>
      <c r="C66" s="33"/>
      <c r="D66" s="33"/>
      <c r="E66" s="106"/>
      <c r="F66" s="108"/>
      <c r="G66" s="108"/>
      <c r="H66" s="108"/>
      <c r="I66" s="108"/>
      <c r="J66" s="108"/>
      <c r="N66" s="108">
        <f t="shared" si="0"/>
        <v>0</v>
      </c>
      <c r="O66" s="108" t="e">
        <f>IF(D66="X",0,IF(E66="X",0,VLOOKUP(E66,'26'!$K$3:$L$16,2,FALSE)))</f>
        <v>#N/A</v>
      </c>
      <c r="P66" s="108" t="e">
        <f t="shared" si="1"/>
        <v>#N/A</v>
      </c>
    </row>
    <row r="67" spans="1:16">
      <c r="A67" s="30"/>
      <c r="B67" s="106"/>
      <c r="C67" s="33"/>
      <c r="D67" s="33"/>
      <c r="E67" s="106"/>
      <c r="F67" s="108"/>
      <c r="G67" s="108"/>
      <c r="H67" s="108"/>
      <c r="I67" s="108"/>
      <c r="J67" s="108"/>
      <c r="N67" s="108">
        <f t="shared" si="0"/>
        <v>0</v>
      </c>
      <c r="O67" s="108" t="e">
        <f>IF(D67="X",0,IF(E67="X",0,VLOOKUP(E67,'26'!$K$3:$L$16,2,FALSE)))</f>
        <v>#N/A</v>
      </c>
      <c r="P67" s="108" t="e">
        <f t="shared" si="1"/>
        <v>#N/A</v>
      </c>
    </row>
    <row r="68" spans="1:16">
      <c r="A68" s="30"/>
      <c r="B68" s="106"/>
      <c r="C68" s="33"/>
      <c r="D68" s="33"/>
      <c r="E68" s="106"/>
      <c r="F68" s="108"/>
      <c r="G68" s="108"/>
      <c r="H68" s="108"/>
      <c r="I68" s="108"/>
      <c r="J68" s="108"/>
      <c r="N68" s="108">
        <f t="shared" ref="N68:N131" si="2">SUM(F68:M68)</f>
        <v>0</v>
      </c>
      <c r="O68" s="108" t="e">
        <f>IF(D68="X",0,IF(E68="X",0,VLOOKUP(E68,'26'!$K$3:$L$16,2,FALSE)))</f>
        <v>#N/A</v>
      </c>
      <c r="P68" s="108" t="e">
        <f t="shared" ref="P68:P131" si="3">N68*O68</f>
        <v>#N/A</v>
      </c>
    </row>
    <row r="69" spans="1:16">
      <c r="A69" s="30"/>
      <c r="B69" s="106"/>
      <c r="C69" s="33"/>
      <c r="D69" s="33"/>
      <c r="E69" s="106"/>
      <c r="F69" s="108"/>
      <c r="G69" s="108"/>
      <c r="H69" s="108"/>
      <c r="I69" s="108"/>
      <c r="J69" s="108"/>
      <c r="N69" s="108">
        <f t="shared" si="2"/>
        <v>0</v>
      </c>
      <c r="O69" s="108" t="e">
        <f>IF(D69="X",0,IF(E69="X",0,VLOOKUP(E69,'26'!$K$3:$L$16,2,FALSE)))</f>
        <v>#N/A</v>
      </c>
      <c r="P69" s="108" t="e">
        <f t="shared" si="3"/>
        <v>#N/A</v>
      </c>
    </row>
    <row r="70" spans="1:16">
      <c r="A70" s="30"/>
      <c r="B70" s="106"/>
      <c r="C70" s="33"/>
      <c r="D70" s="33"/>
      <c r="E70" s="106"/>
      <c r="F70" s="108"/>
      <c r="G70" s="108"/>
      <c r="H70" s="108"/>
      <c r="I70" s="108"/>
      <c r="J70" s="108"/>
      <c r="N70" s="108">
        <f t="shared" si="2"/>
        <v>0</v>
      </c>
      <c r="O70" s="108" t="e">
        <f>IF(D70="X",0,IF(E70="X",0,VLOOKUP(E70,'26'!$K$3:$L$16,2,FALSE)))</f>
        <v>#N/A</v>
      </c>
      <c r="P70" s="108" t="e">
        <f t="shared" si="3"/>
        <v>#N/A</v>
      </c>
    </row>
    <row r="71" spans="1:16">
      <c r="A71" s="30"/>
      <c r="B71" s="106"/>
      <c r="C71" s="33"/>
      <c r="D71" s="33"/>
      <c r="E71" s="106"/>
      <c r="F71" s="108"/>
      <c r="G71" s="108"/>
      <c r="H71" s="108"/>
      <c r="I71" s="108"/>
      <c r="J71" s="108"/>
      <c r="N71" s="108">
        <f t="shared" si="2"/>
        <v>0</v>
      </c>
      <c r="O71" s="108" t="e">
        <f>IF(D71="X",0,IF(E71="X",0,VLOOKUP(E71,'26'!$K$3:$L$16,2,FALSE)))</f>
        <v>#N/A</v>
      </c>
      <c r="P71" s="108" t="e">
        <f t="shared" si="3"/>
        <v>#N/A</v>
      </c>
    </row>
    <row r="72" spans="1:16">
      <c r="A72" s="30"/>
      <c r="B72" s="106"/>
      <c r="C72" s="33"/>
      <c r="D72" s="33"/>
      <c r="E72" s="106"/>
      <c r="F72" s="108"/>
      <c r="G72" s="108"/>
      <c r="H72" s="108"/>
      <c r="I72" s="108"/>
      <c r="J72" s="108"/>
      <c r="N72" s="108">
        <f t="shared" si="2"/>
        <v>0</v>
      </c>
      <c r="O72" s="108" t="e">
        <f>IF(D72="X",0,IF(E72="X",0,VLOOKUP(E72,'26'!$K$3:$L$16,2,FALSE)))</f>
        <v>#N/A</v>
      </c>
      <c r="P72" s="108" t="e">
        <f t="shared" si="3"/>
        <v>#N/A</v>
      </c>
    </row>
    <row r="73" spans="1:16">
      <c r="A73" s="30"/>
      <c r="B73" s="106"/>
      <c r="C73" s="33"/>
      <c r="D73" s="33"/>
      <c r="E73" s="106"/>
      <c r="F73" s="108"/>
      <c r="G73" s="108"/>
      <c r="H73" s="108"/>
      <c r="I73" s="108"/>
      <c r="J73" s="108"/>
      <c r="N73" s="108">
        <f t="shared" si="2"/>
        <v>0</v>
      </c>
      <c r="O73" s="108" t="e">
        <f>IF(D73="X",0,IF(E73="X",0,VLOOKUP(E73,'26'!$K$3:$L$16,2,FALSE)))</f>
        <v>#N/A</v>
      </c>
      <c r="P73" s="108" t="e">
        <f t="shared" si="3"/>
        <v>#N/A</v>
      </c>
    </row>
    <row r="74" spans="1:16">
      <c r="A74" s="30"/>
      <c r="B74" s="106"/>
      <c r="C74" s="116"/>
      <c r="D74" s="116"/>
      <c r="E74" s="117"/>
      <c r="F74" s="118"/>
      <c r="G74" s="118"/>
      <c r="H74" s="118"/>
      <c r="I74" s="118"/>
      <c r="J74" s="118"/>
      <c r="K74" s="118"/>
      <c r="L74" s="118"/>
      <c r="M74" s="118"/>
      <c r="N74" s="108">
        <f t="shared" si="2"/>
        <v>0</v>
      </c>
      <c r="O74" s="108" t="e">
        <f>IF(D74="X",0,IF(E74="X",0,VLOOKUP(E74,'26'!$K$3:$L$16,2,FALSE)))</f>
        <v>#N/A</v>
      </c>
      <c r="P74" s="108" t="e">
        <f t="shared" si="3"/>
        <v>#N/A</v>
      </c>
    </row>
    <row r="75" spans="1:16">
      <c r="A75" s="30"/>
      <c r="B75" s="106"/>
      <c r="C75" s="33"/>
      <c r="D75" s="33"/>
      <c r="E75" s="106"/>
      <c r="F75" s="108"/>
      <c r="G75" s="108"/>
      <c r="H75" s="108"/>
      <c r="I75" s="108"/>
      <c r="J75" s="108"/>
      <c r="N75" s="108">
        <f t="shared" si="2"/>
        <v>0</v>
      </c>
      <c r="O75" s="108" t="e">
        <f>IF(D75="X",0,IF(E75="X",0,VLOOKUP(E75,'26'!$K$3:$L$16,2,FALSE)))</f>
        <v>#N/A</v>
      </c>
      <c r="P75" s="108" t="e">
        <f t="shared" si="3"/>
        <v>#N/A</v>
      </c>
    </row>
    <row r="76" spans="1:16">
      <c r="A76" s="30"/>
      <c r="B76" s="106"/>
      <c r="C76" s="107"/>
      <c r="D76" s="33"/>
      <c r="E76" s="106"/>
      <c r="F76" s="108"/>
      <c r="G76" s="108"/>
      <c r="H76" s="108"/>
      <c r="I76" s="108"/>
      <c r="J76" s="108"/>
      <c r="N76" s="108">
        <f t="shared" si="2"/>
        <v>0</v>
      </c>
      <c r="O76" s="108" t="e">
        <f>IF(D76="X",0,IF(E76="X",0,VLOOKUP(E76,'26'!$K$3:$L$16,2,FALSE)))</f>
        <v>#N/A</v>
      </c>
      <c r="P76" s="108" t="e">
        <f t="shared" si="3"/>
        <v>#N/A</v>
      </c>
    </row>
    <row r="77" spans="1:16">
      <c r="A77" s="30"/>
      <c r="B77" s="106"/>
      <c r="C77" s="33"/>
      <c r="D77" s="33"/>
      <c r="E77" s="106"/>
      <c r="F77" s="108"/>
      <c r="G77" s="108"/>
      <c r="H77" s="108"/>
      <c r="I77" s="108"/>
      <c r="J77" s="108"/>
      <c r="N77" s="108">
        <f t="shared" si="2"/>
        <v>0</v>
      </c>
      <c r="O77" s="108" t="e">
        <f>IF(D77="X",0,IF(E77="X",0,VLOOKUP(E77,'26'!$K$3:$L$16,2,FALSE)))</f>
        <v>#N/A</v>
      </c>
      <c r="P77" s="108" t="e">
        <f t="shared" si="3"/>
        <v>#N/A</v>
      </c>
    </row>
    <row r="78" spans="1:16">
      <c r="A78" s="30"/>
      <c r="B78" s="106"/>
      <c r="C78" s="33"/>
      <c r="D78" s="33"/>
      <c r="E78" s="106"/>
      <c r="F78" s="108"/>
      <c r="G78" s="108"/>
      <c r="H78" s="108"/>
      <c r="I78" s="108"/>
      <c r="J78" s="108"/>
      <c r="N78" s="108">
        <f t="shared" si="2"/>
        <v>0</v>
      </c>
      <c r="O78" s="108" t="e">
        <f>IF(D78="X",0,IF(E78="X",0,VLOOKUP(E78,'26'!$K$3:$L$16,2,FALSE)))</f>
        <v>#N/A</v>
      </c>
      <c r="P78" s="108" t="e">
        <f t="shared" si="3"/>
        <v>#N/A</v>
      </c>
    </row>
    <row r="79" spans="1:16">
      <c r="A79" s="30"/>
      <c r="B79" s="106"/>
      <c r="C79" s="33"/>
      <c r="D79" s="33"/>
      <c r="E79" s="106"/>
      <c r="F79" s="108"/>
      <c r="G79" s="108"/>
      <c r="H79" s="108"/>
      <c r="I79" s="108"/>
      <c r="J79" s="108"/>
      <c r="N79" s="108">
        <f t="shared" si="2"/>
        <v>0</v>
      </c>
      <c r="O79" s="108" t="e">
        <f>IF(D79="X",0,IF(E79="X",0,VLOOKUP(E79,'26'!$K$3:$L$16,2,FALSE)))</f>
        <v>#N/A</v>
      </c>
      <c r="P79" s="108" t="e">
        <f t="shared" si="3"/>
        <v>#N/A</v>
      </c>
    </row>
    <row r="80" spans="1:16">
      <c r="A80" s="30"/>
      <c r="B80" s="106"/>
      <c r="C80" s="33"/>
      <c r="D80" s="33"/>
      <c r="E80" s="106"/>
      <c r="F80" s="108"/>
      <c r="G80" s="108"/>
      <c r="H80" s="108"/>
      <c r="I80" s="108"/>
      <c r="J80" s="108"/>
      <c r="N80" s="108">
        <f t="shared" si="2"/>
        <v>0</v>
      </c>
      <c r="O80" s="108" t="e">
        <f>IF(D80="X",0,IF(E80="X",0,VLOOKUP(E80,'26'!$K$3:$L$16,2,FALSE)))</f>
        <v>#N/A</v>
      </c>
      <c r="P80" s="108" t="e">
        <f t="shared" si="3"/>
        <v>#N/A</v>
      </c>
    </row>
    <row r="81" spans="1:16">
      <c r="A81" s="30"/>
      <c r="B81" s="106"/>
      <c r="C81" s="33"/>
      <c r="D81" s="33"/>
      <c r="E81" s="106"/>
      <c r="F81" s="108"/>
      <c r="G81" s="108"/>
      <c r="H81" s="108"/>
      <c r="I81" s="108"/>
      <c r="J81" s="108"/>
      <c r="N81" s="108">
        <f t="shared" si="2"/>
        <v>0</v>
      </c>
      <c r="O81" s="108" t="e">
        <f>IF(D81="X",0,IF(E81="X",0,VLOOKUP(E81,'26'!$K$3:$L$16,2,FALSE)))</f>
        <v>#N/A</v>
      </c>
      <c r="P81" s="108" t="e">
        <f t="shared" si="3"/>
        <v>#N/A</v>
      </c>
    </row>
    <row r="82" spans="1:16">
      <c r="A82" s="30"/>
      <c r="B82" s="106"/>
      <c r="C82" s="33"/>
      <c r="D82" s="33"/>
      <c r="E82" s="106"/>
      <c r="F82" s="108"/>
      <c r="G82" s="108"/>
      <c r="H82" s="108"/>
      <c r="I82" s="108"/>
      <c r="J82" s="108"/>
      <c r="N82" s="108">
        <f t="shared" si="2"/>
        <v>0</v>
      </c>
      <c r="O82" s="108" t="e">
        <f>IF(D82="X",0,IF(E82="X",0,VLOOKUP(E82,'26'!$K$3:$L$16,2,FALSE)))</f>
        <v>#N/A</v>
      </c>
      <c r="P82" s="108" t="e">
        <f t="shared" si="3"/>
        <v>#N/A</v>
      </c>
    </row>
    <row r="83" spans="1:16">
      <c r="A83" s="30"/>
      <c r="B83" s="106"/>
      <c r="C83" s="33"/>
      <c r="D83" s="33"/>
      <c r="E83" s="106"/>
      <c r="F83" s="108"/>
      <c r="G83" s="108"/>
      <c r="H83" s="108"/>
      <c r="I83" s="108"/>
      <c r="J83" s="108"/>
      <c r="N83" s="108">
        <f t="shared" si="2"/>
        <v>0</v>
      </c>
      <c r="O83" s="108" t="e">
        <f>IF(D83="X",0,IF(E83="X",0,VLOOKUP(E83,'26'!$K$3:$L$16,2,FALSE)))</f>
        <v>#N/A</v>
      </c>
      <c r="P83" s="108" t="e">
        <f t="shared" si="3"/>
        <v>#N/A</v>
      </c>
    </row>
    <row r="84" spans="1:16">
      <c r="A84" s="30"/>
      <c r="B84" s="106"/>
      <c r="C84" s="33"/>
      <c r="D84" s="33"/>
      <c r="E84" s="106"/>
      <c r="F84" s="108"/>
      <c r="G84" s="108"/>
      <c r="H84" s="108"/>
      <c r="I84" s="108"/>
      <c r="J84" s="108"/>
      <c r="N84" s="108">
        <f t="shared" si="2"/>
        <v>0</v>
      </c>
      <c r="O84" s="108" t="e">
        <f>IF(D84="X",0,IF(E84="X",0,VLOOKUP(E84,'26'!$K$3:$L$16,2,FALSE)))</f>
        <v>#N/A</v>
      </c>
      <c r="P84" s="108" t="e">
        <f t="shared" si="3"/>
        <v>#N/A</v>
      </c>
    </row>
    <row r="85" spans="1:16">
      <c r="A85" s="30"/>
      <c r="B85" s="106"/>
      <c r="C85" s="33"/>
      <c r="D85" s="33"/>
      <c r="E85" s="106"/>
      <c r="F85" s="108"/>
      <c r="G85" s="108"/>
      <c r="H85" s="108"/>
      <c r="I85" s="108"/>
      <c r="J85" s="108"/>
      <c r="N85" s="108">
        <f t="shared" si="2"/>
        <v>0</v>
      </c>
      <c r="O85" s="108" t="e">
        <f>IF(D85="X",0,IF(E85="X",0,VLOOKUP(E85,'26'!$K$3:$L$16,2,FALSE)))</f>
        <v>#N/A</v>
      </c>
      <c r="P85" s="108" t="e">
        <f t="shared" si="3"/>
        <v>#N/A</v>
      </c>
    </row>
    <row r="86" spans="1:16">
      <c r="A86" s="30"/>
      <c r="B86" s="106"/>
      <c r="C86" s="33"/>
      <c r="D86" s="33"/>
      <c r="E86" s="106"/>
      <c r="F86" s="108"/>
      <c r="G86" s="108"/>
      <c r="H86" s="108"/>
      <c r="I86" s="108"/>
      <c r="J86" s="108"/>
      <c r="N86" s="108">
        <f t="shared" si="2"/>
        <v>0</v>
      </c>
      <c r="O86" s="108" t="e">
        <f>IF(D86="X",0,IF(E86="X",0,VLOOKUP(E86,'26'!$K$3:$L$16,2,FALSE)))</f>
        <v>#N/A</v>
      </c>
      <c r="P86" s="108" t="e">
        <f t="shared" si="3"/>
        <v>#N/A</v>
      </c>
    </row>
    <row r="87" spans="1:16">
      <c r="A87" s="30"/>
      <c r="B87" s="106"/>
      <c r="C87" s="33"/>
      <c r="D87" s="33"/>
      <c r="E87" s="106"/>
      <c r="F87" s="108"/>
      <c r="G87" s="108"/>
      <c r="H87" s="108"/>
      <c r="I87" s="108"/>
      <c r="J87" s="108"/>
      <c r="N87" s="108">
        <f t="shared" si="2"/>
        <v>0</v>
      </c>
      <c r="O87" s="108" t="e">
        <f>IF(D87="X",0,IF(E87="X",0,VLOOKUP(E87,'26'!$K$3:$L$16,2,FALSE)))</f>
        <v>#N/A</v>
      </c>
      <c r="P87" s="108" t="e">
        <f t="shared" si="3"/>
        <v>#N/A</v>
      </c>
    </row>
    <row r="88" spans="1:16">
      <c r="A88" s="30"/>
      <c r="B88" s="106"/>
      <c r="C88" s="33"/>
      <c r="D88" s="33"/>
      <c r="E88" s="106"/>
      <c r="F88" s="108"/>
      <c r="G88" s="108"/>
      <c r="H88" s="108"/>
      <c r="I88" s="108"/>
      <c r="J88" s="108"/>
      <c r="N88" s="108">
        <f t="shared" si="2"/>
        <v>0</v>
      </c>
      <c r="O88" s="108" t="e">
        <f>IF(D88="X",0,IF(E88="X",0,VLOOKUP(E88,'26'!$K$3:$L$16,2,FALSE)))</f>
        <v>#N/A</v>
      </c>
      <c r="P88" s="108" t="e">
        <f t="shared" si="3"/>
        <v>#N/A</v>
      </c>
    </row>
    <row r="89" spans="1:16">
      <c r="A89" s="30"/>
      <c r="B89" s="106"/>
      <c r="C89" s="33"/>
      <c r="D89" s="33"/>
      <c r="E89" s="106"/>
      <c r="F89" s="108"/>
      <c r="G89" s="108"/>
      <c r="H89" s="108"/>
      <c r="I89" s="108"/>
      <c r="J89" s="108"/>
      <c r="N89" s="108">
        <f t="shared" si="2"/>
        <v>0</v>
      </c>
      <c r="O89" s="108" t="e">
        <f>IF(D89="X",0,IF(E89="X",0,VLOOKUP(E89,'26'!$K$3:$L$16,2,FALSE)))</f>
        <v>#N/A</v>
      </c>
      <c r="P89" s="108" t="e">
        <f t="shared" si="3"/>
        <v>#N/A</v>
      </c>
    </row>
    <row r="90" spans="1:16">
      <c r="A90" s="30"/>
      <c r="B90" s="106"/>
      <c r="C90" s="33"/>
      <c r="D90" s="33"/>
      <c r="E90" s="106"/>
      <c r="F90" s="108"/>
      <c r="G90" s="108"/>
      <c r="H90" s="108"/>
      <c r="I90" s="108"/>
      <c r="J90" s="108"/>
      <c r="N90" s="108">
        <f t="shared" si="2"/>
        <v>0</v>
      </c>
      <c r="O90" s="108" t="e">
        <f>IF(D90="X",0,IF(E90="X",0,VLOOKUP(E90,'26'!$K$3:$L$16,2,FALSE)))</f>
        <v>#N/A</v>
      </c>
      <c r="P90" s="108" t="e">
        <f t="shared" si="3"/>
        <v>#N/A</v>
      </c>
    </row>
    <row r="91" spans="1:16">
      <c r="A91" s="30"/>
      <c r="B91" s="106"/>
      <c r="C91" s="33"/>
      <c r="D91" s="33"/>
      <c r="E91" s="106"/>
      <c r="F91" s="108"/>
      <c r="G91" s="108"/>
      <c r="H91" s="108"/>
      <c r="I91" s="108"/>
      <c r="J91" s="108"/>
      <c r="N91" s="108">
        <f t="shared" si="2"/>
        <v>0</v>
      </c>
      <c r="O91" s="108" t="e">
        <f>IF(D91="X",0,IF(E91="X",0,VLOOKUP(E91,'26'!$K$3:$L$16,2,FALSE)))</f>
        <v>#N/A</v>
      </c>
      <c r="P91" s="108" t="e">
        <f t="shared" si="3"/>
        <v>#N/A</v>
      </c>
    </row>
    <row r="92" spans="1:16">
      <c r="A92" s="30"/>
      <c r="B92" s="106"/>
      <c r="C92" s="33"/>
      <c r="D92" s="33"/>
      <c r="E92" s="106"/>
      <c r="F92" s="108"/>
      <c r="G92" s="108"/>
      <c r="H92" s="108"/>
      <c r="I92" s="108"/>
      <c r="J92" s="108"/>
      <c r="N92" s="108">
        <f t="shared" si="2"/>
        <v>0</v>
      </c>
      <c r="O92" s="108" t="e">
        <f>IF(D92="X",0,IF(E92="X",0,VLOOKUP(E92,'26'!$K$3:$L$16,2,FALSE)))</f>
        <v>#N/A</v>
      </c>
      <c r="P92" s="108" t="e">
        <f t="shared" si="3"/>
        <v>#N/A</v>
      </c>
    </row>
    <row r="93" spans="1:16">
      <c r="A93" s="30"/>
      <c r="B93" s="106"/>
      <c r="C93" s="33"/>
      <c r="D93" s="33"/>
      <c r="E93" s="106"/>
      <c r="F93" s="108"/>
      <c r="G93" s="108"/>
      <c r="H93" s="108"/>
      <c r="I93" s="108"/>
      <c r="J93" s="108"/>
      <c r="N93" s="108">
        <f t="shared" si="2"/>
        <v>0</v>
      </c>
      <c r="O93" s="108" t="e">
        <f>IF(D93="X",0,IF(E93="X",0,VLOOKUP(E93,'26'!$K$3:$L$16,2,FALSE)))</f>
        <v>#N/A</v>
      </c>
      <c r="P93" s="108" t="e">
        <f t="shared" si="3"/>
        <v>#N/A</v>
      </c>
    </row>
    <row r="94" spans="1:16">
      <c r="A94" s="30"/>
      <c r="B94" s="106"/>
      <c r="C94" s="33"/>
      <c r="D94" s="33"/>
      <c r="E94" s="106"/>
      <c r="F94" s="108"/>
      <c r="G94" s="108"/>
      <c r="H94" s="108"/>
      <c r="I94" s="108"/>
      <c r="J94" s="108"/>
      <c r="N94" s="108">
        <f t="shared" si="2"/>
        <v>0</v>
      </c>
      <c r="O94" s="108" t="e">
        <f>IF(D94="X",0,IF(E94="X",0,VLOOKUP(E94,'26'!$K$3:$L$16,2,FALSE)))</f>
        <v>#N/A</v>
      </c>
      <c r="P94" s="108" t="e">
        <f t="shared" si="3"/>
        <v>#N/A</v>
      </c>
    </row>
    <row r="95" spans="1:16">
      <c r="A95" s="30"/>
      <c r="B95" s="106"/>
      <c r="C95" s="33"/>
      <c r="D95" s="33"/>
      <c r="E95" s="106"/>
      <c r="F95" s="108"/>
      <c r="G95" s="108"/>
      <c r="H95" s="108"/>
      <c r="I95" s="108"/>
      <c r="J95" s="108"/>
      <c r="N95" s="108">
        <f t="shared" si="2"/>
        <v>0</v>
      </c>
      <c r="O95" s="108" t="e">
        <f>IF(D95="X",0,IF(E95="X",0,VLOOKUP(E95,'26'!$K$3:$L$16,2,FALSE)))</f>
        <v>#N/A</v>
      </c>
      <c r="P95" s="108" t="e">
        <f t="shared" si="3"/>
        <v>#N/A</v>
      </c>
    </row>
    <row r="96" spans="1:16">
      <c r="A96" s="30"/>
      <c r="B96" s="106"/>
      <c r="C96" s="33"/>
      <c r="D96" s="33"/>
      <c r="E96" s="106"/>
      <c r="F96" s="108"/>
      <c r="G96" s="108"/>
      <c r="H96" s="108"/>
      <c r="I96" s="108"/>
      <c r="J96" s="108"/>
      <c r="N96" s="108">
        <f t="shared" si="2"/>
        <v>0</v>
      </c>
      <c r="O96" s="108" t="e">
        <f>IF(D96="X",0,IF(E96="X",0,VLOOKUP(E96,'26'!$K$3:$L$16,2,FALSE)))</f>
        <v>#N/A</v>
      </c>
      <c r="P96" s="108" t="e">
        <f t="shared" si="3"/>
        <v>#N/A</v>
      </c>
    </row>
    <row r="97" spans="1:16">
      <c r="A97" s="30"/>
      <c r="B97" s="106"/>
      <c r="C97" s="33"/>
      <c r="D97" s="33"/>
      <c r="E97" s="106"/>
      <c r="F97" s="108"/>
      <c r="G97" s="108"/>
      <c r="H97" s="108"/>
      <c r="I97" s="108"/>
      <c r="J97" s="108"/>
      <c r="N97" s="108">
        <f t="shared" si="2"/>
        <v>0</v>
      </c>
      <c r="O97" s="108" t="e">
        <f>IF(D97="X",0,IF(E97="X",0,VLOOKUP(E97,'26'!$K$3:$L$16,2,FALSE)))</f>
        <v>#N/A</v>
      </c>
      <c r="P97" s="108" t="e">
        <f t="shared" si="3"/>
        <v>#N/A</v>
      </c>
    </row>
    <row r="98" spans="1:16">
      <c r="A98" s="30"/>
      <c r="B98" s="106"/>
      <c r="C98" s="33"/>
      <c r="D98" s="33"/>
      <c r="E98" s="106"/>
      <c r="F98" s="108"/>
      <c r="G98" s="108"/>
      <c r="H98" s="108"/>
      <c r="I98" s="108"/>
      <c r="J98" s="108"/>
      <c r="N98" s="108">
        <f t="shared" si="2"/>
        <v>0</v>
      </c>
      <c r="O98" s="108" t="e">
        <f>IF(D98="X",0,IF(E98="X",0,VLOOKUP(E98,'26'!$K$3:$L$16,2,FALSE)))</f>
        <v>#N/A</v>
      </c>
      <c r="P98" s="108" t="e">
        <f t="shared" si="3"/>
        <v>#N/A</v>
      </c>
    </row>
    <row r="99" spans="1:16">
      <c r="A99" s="30"/>
      <c r="B99" s="106"/>
      <c r="C99" s="33"/>
      <c r="D99" s="33"/>
      <c r="E99" s="106"/>
      <c r="F99" s="108"/>
      <c r="G99" s="108"/>
      <c r="H99" s="108"/>
      <c r="I99" s="108"/>
      <c r="J99" s="108"/>
      <c r="N99" s="108">
        <f t="shared" si="2"/>
        <v>0</v>
      </c>
      <c r="O99" s="108" t="e">
        <f>IF(D99="X",0,IF(E99="X",0,VLOOKUP(E99,'26'!$K$3:$L$16,2,FALSE)))</f>
        <v>#N/A</v>
      </c>
      <c r="P99" s="108" t="e">
        <f t="shared" si="3"/>
        <v>#N/A</v>
      </c>
    </row>
    <row r="100" spans="1:16">
      <c r="A100" s="30"/>
      <c r="B100" s="106"/>
      <c r="C100" s="33"/>
      <c r="D100" s="33"/>
      <c r="E100" s="106"/>
      <c r="F100" s="108"/>
      <c r="G100" s="108"/>
      <c r="H100" s="108"/>
      <c r="I100" s="108"/>
      <c r="J100" s="108"/>
      <c r="N100" s="108">
        <f t="shared" si="2"/>
        <v>0</v>
      </c>
      <c r="O100" s="108" t="e">
        <f>IF(D100="X",0,IF(E100="X",0,VLOOKUP(E100,'26'!$K$3:$L$16,2,FALSE)))</f>
        <v>#N/A</v>
      </c>
      <c r="P100" s="108" t="e">
        <f t="shared" si="3"/>
        <v>#N/A</v>
      </c>
    </row>
    <row r="101" spans="1:16">
      <c r="A101" s="30"/>
      <c r="B101" s="106"/>
      <c r="C101" s="33"/>
      <c r="D101" s="33"/>
      <c r="E101" s="106"/>
      <c r="F101" s="108"/>
      <c r="G101" s="108"/>
      <c r="H101" s="108"/>
      <c r="I101" s="108"/>
      <c r="J101" s="108"/>
      <c r="N101" s="108">
        <f t="shared" si="2"/>
        <v>0</v>
      </c>
      <c r="O101" s="108" t="e">
        <f>IF(D101="X",0,IF(E101="X",0,VLOOKUP(E101,'26'!$K$3:$L$16,2,FALSE)))</f>
        <v>#N/A</v>
      </c>
      <c r="P101" s="108" t="e">
        <f t="shared" si="3"/>
        <v>#N/A</v>
      </c>
    </row>
    <row r="102" spans="1:16">
      <c r="A102" s="30"/>
      <c r="B102" s="106"/>
      <c r="C102" s="33"/>
      <c r="D102" s="33"/>
      <c r="E102" s="106"/>
      <c r="F102" s="108"/>
      <c r="G102" s="108"/>
      <c r="H102" s="108"/>
      <c r="I102" s="108"/>
      <c r="J102" s="108"/>
      <c r="N102" s="108">
        <f t="shared" si="2"/>
        <v>0</v>
      </c>
      <c r="O102" s="108" t="e">
        <f>IF(D102="X",0,IF(E102="X",0,VLOOKUP(E102,'26'!$K$3:$L$16,2,FALSE)))</f>
        <v>#N/A</v>
      </c>
      <c r="P102" s="108" t="e">
        <f t="shared" si="3"/>
        <v>#N/A</v>
      </c>
    </row>
    <row r="103" spans="1:16">
      <c r="A103" s="30"/>
      <c r="B103" s="106"/>
      <c r="C103" s="33"/>
      <c r="D103" s="33"/>
      <c r="E103" s="106"/>
      <c r="F103" s="108"/>
      <c r="G103" s="108"/>
      <c r="H103" s="108"/>
      <c r="I103" s="108"/>
      <c r="J103" s="108"/>
      <c r="N103" s="108">
        <f t="shared" si="2"/>
        <v>0</v>
      </c>
      <c r="O103" s="108" t="e">
        <f>IF(D103="X",0,IF(E103="X",0,VLOOKUP(E103,'26'!$K$3:$L$16,2,FALSE)))</f>
        <v>#N/A</v>
      </c>
      <c r="P103" s="108" t="e">
        <f t="shared" si="3"/>
        <v>#N/A</v>
      </c>
    </row>
    <row r="104" spans="1:16">
      <c r="A104" s="30"/>
      <c r="B104" s="106"/>
      <c r="C104" s="33"/>
      <c r="D104" s="33"/>
      <c r="E104" s="106"/>
      <c r="F104" s="108"/>
      <c r="G104" s="108"/>
      <c r="H104" s="108"/>
      <c r="I104" s="108"/>
      <c r="J104" s="108"/>
      <c r="N104" s="108">
        <f t="shared" si="2"/>
        <v>0</v>
      </c>
      <c r="O104" s="108" t="e">
        <f>IF(D104="X",0,IF(E104="X",0,VLOOKUP(E104,'26'!$K$3:$L$16,2,FALSE)))</f>
        <v>#N/A</v>
      </c>
      <c r="P104" s="108" t="e">
        <f t="shared" si="3"/>
        <v>#N/A</v>
      </c>
    </row>
    <row r="105" spans="1:16">
      <c r="A105" s="30"/>
      <c r="B105" s="106"/>
      <c r="C105" s="33"/>
      <c r="D105" s="33"/>
      <c r="E105" s="106"/>
      <c r="F105" s="108"/>
      <c r="G105" s="108"/>
      <c r="H105" s="108"/>
      <c r="I105" s="108"/>
      <c r="J105" s="108"/>
      <c r="N105" s="108">
        <f t="shared" si="2"/>
        <v>0</v>
      </c>
      <c r="O105" s="108" t="e">
        <f>IF(D105="X",0,IF(E105="X",0,VLOOKUP(E105,'26'!$K$3:$L$16,2,FALSE)))</f>
        <v>#N/A</v>
      </c>
      <c r="P105" s="108" t="e">
        <f t="shared" si="3"/>
        <v>#N/A</v>
      </c>
    </row>
    <row r="106" spans="1:16">
      <c r="A106" s="30"/>
      <c r="B106" s="106"/>
      <c r="C106" s="33"/>
      <c r="D106" s="33"/>
      <c r="E106" s="106"/>
      <c r="F106" s="108"/>
      <c r="G106" s="108"/>
      <c r="H106" s="108"/>
      <c r="I106" s="108"/>
      <c r="J106" s="108"/>
      <c r="N106" s="108">
        <f t="shared" si="2"/>
        <v>0</v>
      </c>
      <c r="O106" s="108" t="e">
        <f>IF(D106="X",0,IF(E106="X",0,VLOOKUP(E106,'26'!$K$3:$L$16,2,FALSE)))</f>
        <v>#N/A</v>
      </c>
      <c r="P106" s="108" t="e">
        <f t="shared" si="3"/>
        <v>#N/A</v>
      </c>
    </row>
    <row r="107" spans="1:16">
      <c r="A107" s="30"/>
      <c r="B107" s="106"/>
      <c r="C107" s="33"/>
      <c r="D107" s="33"/>
      <c r="E107" s="106"/>
      <c r="F107" s="108"/>
      <c r="G107" s="108"/>
      <c r="H107" s="108"/>
      <c r="I107" s="108"/>
      <c r="J107" s="108"/>
      <c r="N107" s="108">
        <f t="shared" si="2"/>
        <v>0</v>
      </c>
      <c r="O107" s="108" t="e">
        <f>IF(D107="X",0,IF(E107="X",0,VLOOKUP(E107,'26'!$K$3:$L$16,2,FALSE)))</f>
        <v>#N/A</v>
      </c>
      <c r="P107" s="108" t="e">
        <f t="shared" si="3"/>
        <v>#N/A</v>
      </c>
    </row>
    <row r="108" spans="1:16">
      <c r="A108" s="30"/>
      <c r="B108" s="106"/>
      <c r="C108" s="33"/>
      <c r="D108" s="33"/>
      <c r="E108" s="106"/>
      <c r="F108" s="108"/>
      <c r="G108" s="108"/>
      <c r="H108" s="108"/>
      <c r="I108" s="108"/>
      <c r="J108" s="108"/>
      <c r="N108" s="108">
        <f t="shared" si="2"/>
        <v>0</v>
      </c>
      <c r="O108" s="108" t="e">
        <f>IF(D108="X",0,IF(E108="X",0,VLOOKUP(E108,'26'!$K$3:$L$16,2,FALSE)))</f>
        <v>#N/A</v>
      </c>
      <c r="P108" s="108" t="e">
        <f t="shared" si="3"/>
        <v>#N/A</v>
      </c>
    </row>
    <row r="109" spans="1:16">
      <c r="A109" s="30"/>
      <c r="B109" s="106"/>
      <c r="C109" s="33"/>
      <c r="D109" s="33"/>
      <c r="E109" s="106"/>
      <c r="F109" s="108"/>
      <c r="G109" s="108"/>
      <c r="H109" s="108"/>
      <c r="I109" s="108"/>
      <c r="J109" s="108"/>
      <c r="N109" s="108">
        <f t="shared" si="2"/>
        <v>0</v>
      </c>
      <c r="O109" s="108" t="e">
        <f>IF(D109="X",0,IF(E109="X",0,VLOOKUP(E109,'26'!$K$3:$L$16,2,FALSE)))</f>
        <v>#N/A</v>
      </c>
      <c r="P109" s="108" t="e">
        <f t="shared" si="3"/>
        <v>#N/A</v>
      </c>
    </row>
    <row r="110" spans="1:16">
      <c r="A110" s="30"/>
      <c r="B110" s="106"/>
      <c r="C110" s="33"/>
      <c r="D110" s="33"/>
      <c r="E110" s="106"/>
      <c r="F110" s="108"/>
      <c r="G110" s="108"/>
      <c r="H110" s="108"/>
      <c r="I110" s="108"/>
      <c r="J110" s="108"/>
      <c r="N110" s="108">
        <f t="shared" si="2"/>
        <v>0</v>
      </c>
      <c r="O110" s="108" t="e">
        <f>IF(D110="X",0,IF(E110="X",0,VLOOKUP(E110,'26'!$K$3:$L$16,2,FALSE)))</f>
        <v>#N/A</v>
      </c>
      <c r="P110" s="108" t="e">
        <f t="shared" si="3"/>
        <v>#N/A</v>
      </c>
    </row>
    <row r="111" spans="1:16">
      <c r="A111" s="30"/>
      <c r="B111" s="106"/>
      <c r="C111" s="33"/>
      <c r="D111" s="33"/>
      <c r="E111" s="106"/>
      <c r="F111" s="108"/>
      <c r="G111" s="108"/>
      <c r="H111" s="108"/>
      <c r="I111" s="108"/>
      <c r="J111" s="108"/>
      <c r="N111" s="108">
        <f t="shared" si="2"/>
        <v>0</v>
      </c>
      <c r="O111" s="108" t="e">
        <f>IF(D111="X",0,IF(E111="X",0,VLOOKUP(E111,'26'!$K$3:$L$16,2,FALSE)))</f>
        <v>#N/A</v>
      </c>
      <c r="P111" s="108" t="e">
        <f t="shared" si="3"/>
        <v>#N/A</v>
      </c>
    </row>
    <row r="112" spans="1:16">
      <c r="A112" s="30"/>
      <c r="B112" s="106"/>
      <c r="C112" s="33"/>
      <c r="D112" s="33"/>
      <c r="E112" s="106"/>
      <c r="F112" s="108"/>
      <c r="G112" s="108"/>
      <c r="H112" s="108"/>
      <c r="I112" s="108"/>
      <c r="J112" s="108"/>
      <c r="N112" s="108">
        <f t="shared" si="2"/>
        <v>0</v>
      </c>
      <c r="O112" s="108" t="e">
        <f>IF(D112="X",0,IF(E112="X",0,VLOOKUP(E112,'26'!$K$3:$L$16,2,FALSE)))</f>
        <v>#N/A</v>
      </c>
      <c r="P112" s="108" t="e">
        <f t="shared" si="3"/>
        <v>#N/A</v>
      </c>
    </row>
    <row r="113" spans="1:16">
      <c r="A113" s="30"/>
      <c r="B113" s="106"/>
      <c r="C113" s="33"/>
      <c r="D113" s="33"/>
      <c r="E113" s="106"/>
      <c r="F113" s="108"/>
      <c r="G113" s="108"/>
      <c r="H113" s="108"/>
      <c r="I113" s="108"/>
      <c r="J113" s="108"/>
      <c r="N113" s="108">
        <f t="shared" si="2"/>
        <v>0</v>
      </c>
      <c r="O113" s="108" t="e">
        <f>IF(D113="X",0,IF(E113="X",0,VLOOKUP(E113,'26'!$K$3:$L$16,2,FALSE)))</f>
        <v>#N/A</v>
      </c>
      <c r="P113" s="108" t="e">
        <f t="shared" si="3"/>
        <v>#N/A</v>
      </c>
    </row>
    <row r="114" spans="1:16">
      <c r="A114" s="30"/>
      <c r="B114" s="106"/>
      <c r="C114" s="33"/>
      <c r="D114" s="33"/>
      <c r="E114" s="106"/>
      <c r="F114" s="108"/>
      <c r="G114" s="108"/>
      <c r="H114" s="108"/>
      <c r="I114" s="108"/>
      <c r="J114" s="108"/>
      <c r="N114" s="108">
        <f t="shared" si="2"/>
        <v>0</v>
      </c>
      <c r="O114" s="108" t="e">
        <f>IF(D114="X",0,IF(E114="X",0,VLOOKUP(E114,'26'!$K$3:$L$16,2,FALSE)))</f>
        <v>#N/A</v>
      </c>
      <c r="P114" s="108" t="e">
        <f t="shared" si="3"/>
        <v>#N/A</v>
      </c>
    </row>
    <row r="115" spans="1:16">
      <c r="A115" s="30"/>
      <c r="B115" s="106"/>
      <c r="C115" s="33"/>
      <c r="D115" s="33"/>
      <c r="E115" s="106"/>
      <c r="F115" s="108"/>
      <c r="G115" s="108"/>
      <c r="H115" s="108"/>
      <c r="I115" s="108"/>
      <c r="J115" s="108"/>
      <c r="N115" s="108">
        <f t="shared" si="2"/>
        <v>0</v>
      </c>
      <c r="O115" s="108" t="e">
        <f>IF(D115="X",0,IF(E115="X",0,VLOOKUP(E115,'26'!$K$3:$L$16,2,FALSE)))</f>
        <v>#N/A</v>
      </c>
      <c r="P115" s="108" t="e">
        <f t="shared" si="3"/>
        <v>#N/A</v>
      </c>
    </row>
    <row r="116" spans="1:16">
      <c r="A116" s="30"/>
      <c r="B116" s="106"/>
      <c r="C116" s="33"/>
      <c r="D116" s="33"/>
      <c r="E116" s="106"/>
      <c r="F116" s="108"/>
      <c r="G116" s="108"/>
      <c r="H116" s="108"/>
      <c r="I116" s="108"/>
      <c r="J116" s="108"/>
      <c r="N116" s="108">
        <f t="shared" si="2"/>
        <v>0</v>
      </c>
      <c r="O116" s="108" t="e">
        <f>IF(D116="X",0,IF(E116="X",0,VLOOKUP(E116,'26'!$K$3:$L$16,2,FALSE)))</f>
        <v>#N/A</v>
      </c>
      <c r="P116" s="108" t="e">
        <f t="shared" si="3"/>
        <v>#N/A</v>
      </c>
    </row>
    <row r="117" spans="1:16">
      <c r="A117" s="30"/>
      <c r="B117" s="106"/>
      <c r="C117" s="116"/>
      <c r="D117" s="116"/>
      <c r="E117" s="117"/>
      <c r="F117" s="118"/>
      <c r="G117" s="118"/>
      <c r="H117" s="118"/>
      <c r="I117" s="118"/>
      <c r="J117" s="118"/>
      <c r="K117" s="118"/>
      <c r="L117" s="118"/>
      <c r="M117" s="118"/>
      <c r="N117" s="108">
        <f t="shared" si="2"/>
        <v>0</v>
      </c>
      <c r="O117" s="108" t="e">
        <f>IF(D117="X",0,IF(E117="X",0,VLOOKUP(E117,'26'!$K$3:$L$16,2,FALSE)))</f>
        <v>#N/A</v>
      </c>
      <c r="P117" s="108" t="e">
        <f t="shared" si="3"/>
        <v>#N/A</v>
      </c>
    </row>
    <row r="118" spans="1:16">
      <c r="A118" s="110"/>
      <c r="B118" s="106"/>
      <c r="C118" s="33"/>
      <c r="D118" s="33"/>
      <c r="E118" s="106"/>
      <c r="F118" s="108"/>
      <c r="G118" s="108"/>
      <c r="H118" s="108"/>
      <c r="I118" s="108"/>
      <c r="J118" s="108"/>
      <c r="N118" s="108">
        <f t="shared" si="2"/>
        <v>0</v>
      </c>
      <c r="O118" s="108" t="e">
        <f>IF(D118="X",0,IF(E118="X",0,VLOOKUP(E118,'26'!$K$3:$L$16,2,FALSE)))</f>
        <v>#N/A</v>
      </c>
      <c r="P118" s="108" t="e">
        <f t="shared" si="3"/>
        <v>#N/A</v>
      </c>
    </row>
    <row r="119" spans="1:16">
      <c r="A119" s="110"/>
      <c r="B119" s="106"/>
      <c r="C119" s="107"/>
      <c r="D119" s="33"/>
      <c r="E119" s="106"/>
      <c r="F119" s="108"/>
      <c r="G119" s="108"/>
      <c r="H119" s="108"/>
      <c r="I119" s="108"/>
      <c r="J119" s="108"/>
      <c r="N119" s="108">
        <f t="shared" si="2"/>
        <v>0</v>
      </c>
      <c r="O119" s="108" t="e">
        <f>IF(D119="X",0,IF(E119="X",0,VLOOKUP(E119,'26'!$K$3:$L$16,2,FALSE)))</f>
        <v>#N/A</v>
      </c>
      <c r="P119" s="108" t="e">
        <f t="shared" si="3"/>
        <v>#N/A</v>
      </c>
    </row>
    <row r="120" spans="1:16">
      <c r="A120" s="110"/>
      <c r="B120" s="106"/>
      <c r="C120" s="33"/>
      <c r="D120" s="33"/>
      <c r="E120" s="106"/>
      <c r="F120" s="108"/>
      <c r="G120" s="108"/>
      <c r="H120" s="108"/>
      <c r="I120" s="108"/>
      <c r="J120" s="108"/>
      <c r="N120" s="108">
        <f t="shared" si="2"/>
        <v>0</v>
      </c>
      <c r="O120" s="108" t="e">
        <f>IF(D120="X",0,IF(E120="X",0,VLOOKUP(E120,'26'!$K$3:$L$16,2,FALSE)))</f>
        <v>#N/A</v>
      </c>
      <c r="P120" s="108" t="e">
        <f t="shared" si="3"/>
        <v>#N/A</v>
      </c>
    </row>
    <row r="121" spans="1:16">
      <c r="A121" s="110"/>
      <c r="B121" s="106"/>
      <c r="C121" s="33"/>
      <c r="D121" s="33"/>
      <c r="E121" s="106"/>
      <c r="F121" s="108"/>
      <c r="G121" s="108"/>
      <c r="H121" s="108"/>
      <c r="I121" s="108"/>
      <c r="J121" s="108"/>
      <c r="N121" s="108">
        <f t="shared" si="2"/>
        <v>0</v>
      </c>
      <c r="O121" s="108" t="e">
        <f>IF(D121="X",0,IF(E121="X",0,VLOOKUP(E121,'26'!$K$3:$L$16,2,FALSE)))</f>
        <v>#N/A</v>
      </c>
      <c r="P121" s="108" t="e">
        <f t="shared" si="3"/>
        <v>#N/A</v>
      </c>
    </row>
    <row r="122" spans="1:16">
      <c r="A122" s="110"/>
      <c r="B122" s="106"/>
      <c r="C122" s="33"/>
      <c r="D122" s="33"/>
      <c r="E122" s="106"/>
      <c r="F122" s="108"/>
      <c r="G122" s="108"/>
      <c r="H122" s="108"/>
      <c r="I122" s="108"/>
      <c r="J122" s="108"/>
      <c r="N122" s="108">
        <f t="shared" si="2"/>
        <v>0</v>
      </c>
      <c r="O122" s="108" t="e">
        <f>IF(D122="X",0,IF(E122="X",0,VLOOKUP(E122,'26'!$K$3:$L$16,2,FALSE)))</f>
        <v>#N/A</v>
      </c>
      <c r="P122" s="108" t="e">
        <f t="shared" si="3"/>
        <v>#N/A</v>
      </c>
    </row>
    <row r="123" spans="1:16">
      <c r="A123" s="110"/>
      <c r="B123" s="106"/>
      <c r="C123" s="33"/>
      <c r="D123" s="33"/>
      <c r="E123" s="106"/>
      <c r="F123" s="108"/>
      <c r="G123" s="108"/>
      <c r="H123" s="108"/>
      <c r="I123" s="108"/>
      <c r="J123" s="108"/>
      <c r="N123" s="108">
        <f t="shared" si="2"/>
        <v>0</v>
      </c>
      <c r="O123" s="108" t="e">
        <f>IF(D123="X",0,IF(E123="X",0,VLOOKUP(E123,'26'!$K$3:$L$16,2,FALSE)))</f>
        <v>#N/A</v>
      </c>
      <c r="P123" s="108" t="e">
        <f t="shared" si="3"/>
        <v>#N/A</v>
      </c>
    </row>
    <row r="124" spans="1:16">
      <c r="A124" s="110"/>
      <c r="B124" s="106"/>
      <c r="C124" s="33"/>
      <c r="D124" s="33"/>
      <c r="E124" s="106"/>
      <c r="F124" s="108"/>
      <c r="G124" s="108"/>
      <c r="H124" s="108"/>
      <c r="I124" s="108"/>
      <c r="J124" s="108"/>
      <c r="N124" s="108">
        <f t="shared" si="2"/>
        <v>0</v>
      </c>
      <c r="O124" s="108" t="e">
        <f>IF(D124="X",0,IF(E124="X",0,VLOOKUP(E124,'26'!$K$3:$L$16,2,FALSE)))</f>
        <v>#N/A</v>
      </c>
      <c r="P124" s="108" t="e">
        <f t="shared" si="3"/>
        <v>#N/A</v>
      </c>
    </row>
    <row r="125" spans="1:16">
      <c r="A125" s="110"/>
      <c r="B125" s="106"/>
      <c r="C125" s="33"/>
      <c r="D125" s="33"/>
      <c r="E125" s="106"/>
      <c r="F125" s="108"/>
      <c r="G125" s="108"/>
      <c r="H125" s="108"/>
      <c r="I125" s="108"/>
      <c r="J125" s="108"/>
      <c r="N125" s="108">
        <f t="shared" si="2"/>
        <v>0</v>
      </c>
      <c r="O125" s="108" t="e">
        <f>IF(D125="X",0,IF(E125="X",0,VLOOKUP(E125,'26'!$K$3:$L$16,2,FALSE)))</f>
        <v>#N/A</v>
      </c>
      <c r="P125" s="108" t="e">
        <f t="shared" si="3"/>
        <v>#N/A</v>
      </c>
    </row>
    <row r="126" spans="1:16">
      <c r="A126" s="110"/>
      <c r="B126" s="106"/>
      <c r="C126" s="116"/>
      <c r="D126" s="116"/>
      <c r="E126" s="116"/>
      <c r="F126" s="118"/>
      <c r="G126" s="118"/>
      <c r="H126" s="118"/>
      <c r="I126" s="118"/>
      <c r="J126" s="118"/>
      <c r="K126" s="118"/>
      <c r="L126" s="118"/>
      <c r="M126" s="118"/>
      <c r="N126" s="108">
        <f t="shared" si="2"/>
        <v>0</v>
      </c>
      <c r="O126" s="108" t="e">
        <f>IF(D126="X",0,IF(E126="X",0,VLOOKUP(E126,'26'!$K$3:$L$16,2,FALSE)))</f>
        <v>#N/A</v>
      </c>
      <c r="P126" s="108" t="e">
        <f t="shared" si="3"/>
        <v>#N/A</v>
      </c>
    </row>
    <row r="127" spans="1:16">
      <c r="N127" s="108">
        <f t="shared" si="2"/>
        <v>0</v>
      </c>
      <c r="O127" s="108" t="e">
        <f>IF(D127="X",0,IF(E127="X",0,VLOOKUP(E127,'26'!$K$3:$L$16,2,FALSE)))</f>
        <v>#N/A</v>
      </c>
      <c r="P127" s="108" t="e">
        <f t="shared" si="3"/>
        <v>#N/A</v>
      </c>
    </row>
    <row r="128" spans="1:16">
      <c r="N128" s="108">
        <f t="shared" si="2"/>
        <v>0</v>
      </c>
      <c r="O128" s="108" t="e">
        <f>IF(D128="X",0,IF(E128="X",0,VLOOKUP(E128,'26'!$K$3:$L$16,2,FALSE)))</f>
        <v>#N/A</v>
      </c>
      <c r="P128" s="108" t="e">
        <f t="shared" si="3"/>
        <v>#N/A</v>
      </c>
    </row>
    <row r="129" spans="14:16">
      <c r="N129" s="108">
        <f t="shared" si="2"/>
        <v>0</v>
      </c>
      <c r="O129" s="108" t="e">
        <f>IF(D129="X",0,IF(E129="X",0,VLOOKUP(E129,'26'!$K$3:$L$16,2,FALSE)))</f>
        <v>#N/A</v>
      </c>
      <c r="P129" s="108" t="e">
        <f t="shared" si="3"/>
        <v>#N/A</v>
      </c>
    </row>
    <row r="130" spans="14:16">
      <c r="N130" s="108">
        <f t="shared" si="2"/>
        <v>0</v>
      </c>
      <c r="O130" s="108" t="e">
        <f>IF(D130="X",0,IF(E130="X",0,VLOOKUP(E130,'26'!$K$3:$L$16,2,FALSE)))</f>
        <v>#N/A</v>
      </c>
      <c r="P130" s="108" t="e">
        <f t="shared" si="3"/>
        <v>#N/A</v>
      </c>
    </row>
    <row r="131" spans="14:16">
      <c r="N131" s="108">
        <f t="shared" si="2"/>
        <v>0</v>
      </c>
      <c r="O131" s="108" t="e">
        <f>IF(D131="X",0,IF(E131="X",0,VLOOKUP(E131,'26'!$K$3:$L$16,2,FALSE)))</f>
        <v>#N/A</v>
      </c>
      <c r="P131" s="108" t="e">
        <f t="shared" si="3"/>
        <v>#N/A</v>
      </c>
    </row>
    <row r="132" spans="14:16">
      <c r="N132" s="108">
        <f t="shared" ref="N132:N195" si="4">SUM(F132:M132)</f>
        <v>0</v>
      </c>
      <c r="O132" s="108" t="e">
        <f>IF(D132="X",0,IF(E132="X",0,VLOOKUP(E132,'26'!$K$3:$L$16,2,FALSE)))</f>
        <v>#N/A</v>
      </c>
      <c r="P132" s="108" t="e">
        <f t="shared" ref="P132:P195" si="5">N132*O132</f>
        <v>#N/A</v>
      </c>
    </row>
    <row r="133" spans="14:16">
      <c r="N133" s="108">
        <f t="shared" si="4"/>
        <v>0</v>
      </c>
      <c r="O133" s="108" t="e">
        <f>IF(D133="X",0,IF(E133="X",0,VLOOKUP(E133,'26'!$K$3:$L$16,2,FALSE)))</f>
        <v>#N/A</v>
      </c>
      <c r="P133" s="108" t="e">
        <f t="shared" si="5"/>
        <v>#N/A</v>
      </c>
    </row>
    <row r="134" spans="14:16">
      <c r="N134" s="108">
        <f t="shared" si="4"/>
        <v>0</v>
      </c>
      <c r="O134" s="108" t="e">
        <f>IF(D134="X",0,IF(E134="X",0,VLOOKUP(E134,'26'!$K$3:$L$16,2,FALSE)))</f>
        <v>#N/A</v>
      </c>
      <c r="P134" s="108" t="e">
        <f t="shared" si="5"/>
        <v>#N/A</v>
      </c>
    </row>
    <row r="135" spans="14:16">
      <c r="N135" s="108">
        <f t="shared" si="4"/>
        <v>0</v>
      </c>
      <c r="O135" s="108" t="e">
        <f>IF(D135="X",0,IF(E135="X",0,VLOOKUP(E135,'26'!$K$3:$L$16,2,FALSE)))</f>
        <v>#N/A</v>
      </c>
      <c r="P135" s="108" t="e">
        <f t="shared" si="5"/>
        <v>#N/A</v>
      </c>
    </row>
    <row r="136" spans="14:16">
      <c r="N136" s="108">
        <f t="shared" si="4"/>
        <v>0</v>
      </c>
      <c r="O136" s="108" t="e">
        <f>IF(D136="X",0,IF(E136="X",0,VLOOKUP(E136,'26'!$K$3:$L$16,2,FALSE)))</f>
        <v>#N/A</v>
      </c>
      <c r="P136" s="108" t="e">
        <f t="shared" si="5"/>
        <v>#N/A</v>
      </c>
    </row>
    <row r="137" spans="14:16">
      <c r="N137" s="108">
        <f t="shared" si="4"/>
        <v>0</v>
      </c>
      <c r="O137" s="108" t="e">
        <f>IF(D137="X",0,IF(E137="X",0,VLOOKUP(E137,'26'!$K$3:$L$16,2,FALSE)))</f>
        <v>#N/A</v>
      </c>
      <c r="P137" s="108" t="e">
        <f t="shared" si="5"/>
        <v>#N/A</v>
      </c>
    </row>
    <row r="138" spans="14:16">
      <c r="N138" s="108">
        <f t="shared" si="4"/>
        <v>0</v>
      </c>
      <c r="O138" s="108" t="e">
        <f>IF(D138="X",0,IF(E138="X",0,VLOOKUP(E138,'26'!$K$3:$L$16,2,FALSE)))</f>
        <v>#N/A</v>
      </c>
      <c r="P138" s="108" t="e">
        <f t="shared" si="5"/>
        <v>#N/A</v>
      </c>
    </row>
    <row r="139" spans="14:16">
      <c r="N139" s="108">
        <f t="shared" si="4"/>
        <v>0</v>
      </c>
      <c r="O139" s="108" t="e">
        <f>IF(D139="X",0,IF(E139="X",0,VLOOKUP(E139,'26'!$K$3:$L$16,2,FALSE)))</f>
        <v>#N/A</v>
      </c>
      <c r="P139" s="108" t="e">
        <f t="shared" si="5"/>
        <v>#N/A</v>
      </c>
    </row>
    <row r="140" spans="14:16">
      <c r="N140" s="108">
        <f t="shared" si="4"/>
        <v>0</v>
      </c>
      <c r="O140" s="108" t="e">
        <f>IF(D140="X",0,IF(E140="X",0,VLOOKUP(E140,'26'!$K$3:$L$16,2,FALSE)))</f>
        <v>#N/A</v>
      </c>
      <c r="P140" s="108" t="e">
        <f t="shared" si="5"/>
        <v>#N/A</v>
      </c>
    </row>
    <row r="141" spans="14:16">
      <c r="N141" s="108">
        <f t="shared" si="4"/>
        <v>0</v>
      </c>
      <c r="O141" s="108" t="e">
        <f>IF(D141="X",0,IF(E141="X",0,VLOOKUP(E141,'26'!$K$3:$L$16,2,FALSE)))</f>
        <v>#N/A</v>
      </c>
      <c r="P141" s="108" t="e">
        <f t="shared" si="5"/>
        <v>#N/A</v>
      </c>
    </row>
    <row r="142" spans="14:16">
      <c r="N142" s="108">
        <f t="shared" si="4"/>
        <v>0</v>
      </c>
      <c r="O142" s="108" t="e">
        <f>IF(D142="X",0,IF(E142="X",0,VLOOKUP(E142,'26'!$K$3:$L$16,2,FALSE)))</f>
        <v>#N/A</v>
      </c>
      <c r="P142" s="108" t="e">
        <f t="shared" si="5"/>
        <v>#N/A</v>
      </c>
    </row>
    <row r="143" spans="14:16">
      <c r="N143" s="108">
        <f t="shared" si="4"/>
        <v>0</v>
      </c>
      <c r="O143" s="108" t="e">
        <f>IF(D143="X",0,IF(E143="X",0,VLOOKUP(E143,'26'!$K$3:$L$16,2,FALSE)))</f>
        <v>#N/A</v>
      </c>
      <c r="P143" s="108" t="e">
        <f t="shared" si="5"/>
        <v>#N/A</v>
      </c>
    </row>
    <row r="144" spans="14:16">
      <c r="N144" s="108">
        <f t="shared" si="4"/>
        <v>0</v>
      </c>
      <c r="O144" s="108" t="e">
        <f>IF(D144="X",0,IF(E144="X",0,VLOOKUP(E144,'26'!$K$3:$L$16,2,FALSE)))</f>
        <v>#N/A</v>
      </c>
      <c r="P144" s="108" t="e">
        <f t="shared" si="5"/>
        <v>#N/A</v>
      </c>
    </row>
    <row r="145" spans="14:16">
      <c r="N145" s="108">
        <f t="shared" si="4"/>
        <v>0</v>
      </c>
      <c r="O145" s="108" t="e">
        <f>IF(D145="X",0,IF(E145="X",0,VLOOKUP(E145,'26'!$K$3:$L$16,2,FALSE)))</f>
        <v>#N/A</v>
      </c>
      <c r="P145" s="108" t="e">
        <f t="shared" si="5"/>
        <v>#N/A</v>
      </c>
    </row>
    <row r="146" spans="14:16">
      <c r="N146" s="108">
        <f t="shared" si="4"/>
        <v>0</v>
      </c>
      <c r="O146" s="108" t="e">
        <f>IF(D146="X",0,IF(E146="X",0,VLOOKUP(E146,'26'!$K$3:$L$16,2,FALSE)))</f>
        <v>#N/A</v>
      </c>
      <c r="P146" s="108" t="e">
        <f t="shared" si="5"/>
        <v>#N/A</v>
      </c>
    </row>
    <row r="147" spans="14:16">
      <c r="N147" s="108">
        <f t="shared" si="4"/>
        <v>0</v>
      </c>
      <c r="O147" s="108" t="e">
        <f>IF(D147="X",0,IF(E147="X",0,VLOOKUP(E147,'26'!$K$3:$L$16,2,FALSE)))</f>
        <v>#N/A</v>
      </c>
      <c r="P147" s="108" t="e">
        <f t="shared" si="5"/>
        <v>#N/A</v>
      </c>
    </row>
    <row r="148" spans="14:16">
      <c r="N148" s="108">
        <f t="shared" si="4"/>
        <v>0</v>
      </c>
      <c r="O148" s="108" t="e">
        <f>IF(D148="X",0,IF(E148="X",0,VLOOKUP(E148,'26'!$K$3:$L$16,2,FALSE)))</f>
        <v>#N/A</v>
      </c>
      <c r="P148" s="108" t="e">
        <f t="shared" si="5"/>
        <v>#N/A</v>
      </c>
    </row>
    <row r="149" spans="14:16">
      <c r="N149" s="108">
        <f t="shared" si="4"/>
        <v>0</v>
      </c>
      <c r="O149" s="108" t="e">
        <f>IF(D149="X",0,IF(E149="X",0,VLOOKUP(E149,'26'!$K$3:$L$16,2,FALSE)))</f>
        <v>#N/A</v>
      </c>
      <c r="P149" s="108" t="e">
        <f t="shared" si="5"/>
        <v>#N/A</v>
      </c>
    </row>
    <row r="150" spans="14:16">
      <c r="N150" s="108">
        <f t="shared" si="4"/>
        <v>0</v>
      </c>
      <c r="O150" s="108" t="e">
        <f>IF(D150="X",0,IF(E150="X",0,VLOOKUP(E150,'26'!$K$3:$L$16,2,FALSE)))</f>
        <v>#N/A</v>
      </c>
      <c r="P150" s="108" t="e">
        <f t="shared" si="5"/>
        <v>#N/A</v>
      </c>
    </row>
    <row r="151" spans="14:16">
      <c r="N151" s="108">
        <f t="shared" si="4"/>
        <v>0</v>
      </c>
      <c r="O151" s="108" t="e">
        <f>IF(D151="X",0,IF(E151="X",0,VLOOKUP(E151,'26'!$K$3:$L$16,2,FALSE)))</f>
        <v>#N/A</v>
      </c>
      <c r="P151" s="108" t="e">
        <f t="shared" si="5"/>
        <v>#N/A</v>
      </c>
    </row>
    <row r="152" spans="14:16">
      <c r="N152" s="108">
        <f t="shared" si="4"/>
        <v>0</v>
      </c>
      <c r="O152" s="108" t="e">
        <f>IF(D152="X",0,IF(E152="X",0,VLOOKUP(E152,'26'!$K$3:$L$16,2,FALSE)))</f>
        <v>#N/A</v>
      </c>
      <c r="P152" s="108" t="e">
        <f t="shared" si="5"/>
        <v>#N/A</v>
      </c>
    </row>
    <row r="153" spans="14:16">
      <c r="N153" s="108">
        <f t="shared" si="4"/>
        <v>0</v>
      </c>
      <c r="O153" s="108" t="e">
        <f>IF(D153="X",0,IF(E153="X",0,VLOOKUP(E153,'26'!$K$3:$L$16,2,FALSE)))</f>
        <v>#N/A</v>
      </c>
      <c r="P153" s="108" t="e">
        <f t="shared" si="5"/>
        <v>#N/A</v>
      </c>
    </row>
    <row r="154" spans="14:16">
      <c r="N154" s="108">
        <f t="shared" si="4"/>
        <v>0</v>
      </c>
      <c r="O154" s="108" t="e">
        <f>IF(D154="X",0,IF(E154="X",0,VLOOKUP(E154,'26'!$K$3:$L$16,2,FALSE)))</f>
        <v>#N/A</v>
      </c>
      <c r="P154" s="108" t="e">
        <f t="shared" si="5"/>
        <v>#N/A</v>
      </c>
    </row>
    <row r="155" spans="14:16">
      <c r="N155" s="108">
        <f t="shared" si="4"/>
        <v>0</v>
      </c>
      <c r="O155" s="108" t="e">
        <f>IF(D155="X",0,IF(E155="X",0,VLOOKUP(E155,'26'!$K$3:$L$16,2,FALSE)))</f>
        <v>#N/A</v>
      </c>
      <c r="P155" s="108" t="e">
        <f t="shared" si="5"/>
        <v>#N/A</v>
      </c>
    </row>
    <row r="156" spans="14:16">
      <c r="N156" s="108">
        <f t="shared" si="4"/>
        <v>0</v>
      </c>
      <c r="O156" s="108" t="e">
        <f>IF(D156="X",0,IF(E156="X",0,VLOOKUP(E156,'26'!$K$3:$L$16,2,FALSE)))</f>
        <v>#N/A</v>
      </c>
      <c r="P156" s="108" t="e">
        <f t="shared" si="5"/>
        <v>#N/A</v>
      </c>
    </row>
    <row r="157" spans="14:16">
      <c r="N157" s="108">
        <f t="shared" si="4"/>
        <v>0</v>
      </c>
      <c r="O157" s="108" t="e">
        <f>IF(D157="X",0,IF(E157="X",0,VLOOKUP(E157,'26'!$K$3:$L$16,2,FALSE)))</f>
        <v>#N/A</v>
      </c>
      <c r="P157" s="108" t="e">
        <f t="shared" si="5"/>
        <v>#N/A</v>
      </c>
    </row>
    <row r="158" spans="14:16">
      <c r="N158" s="108">
        <f t="shared" si="4"/>
        <v>0</v>
      </c>
      <c r="O158" s="108" t="e">
        <f>IF(D158="X",0,IF(E158="X",0,VLOOKUP(E158,'26'!$K$3:$L$16,2,FALSE)))</f>
        <v>#N/A</v>
      </c>
      <c r="P158" s="108" t="e">
        <f t="shared" si="5"/>
        <v>#N/A</v>
      </c>
    </row>
    <row r="159" spans="14:16">
      <c r="N159" s="108">
        <f t="shared" si="4"/>
        <v>0</v>
      </c>
      <c r="O159" s="108" t="e">
        <f>IF(D159="X",0,IF(E159="X",0,VLOOKUP(E159,'26'!$K$3:$L$16,2,FALSE)))</f>
        <v>#N/A</v>
      </c>
      <c r="P159" s="108" t="e">
        <f t="shared" si="5"/>
        <v>#N/A</v>
      </c>
    </row>
    <row r="160" spans="14:16">
      <c r="N160" s="108">
        <f t="shared" si="4"/>
        <v>0</v>
      </c>
      <c r="O160" s="108" t="e">
        <f>IF(D160="X",0,IF(E160="X",0,VLOOKUP(E160,'26'!$K$3:$L$16,2,FALSE)))</f>
        <v>#N/A</v>
      </c>
      <c r="P160" s="108" t="e">
        <f t="shared" si="5"/>
        <v>#N/A</v>
      </c>
    </row>
    <row r="161" spans="14:16">
      <c r="N161" s="108">
        <f t="shared" si="4"/>
        <v>0</v>
      </c>
      <c r="O161" s="108" t="e">
        <f>IF(D161="X",0,IF(E161="X",0,VLOOKUP(E161,'26'!$K$3:$L$16,2,FALSE)))</f>
        <v>#N/A</v>
      </c>
      <c r="P161" s="108" t="e">
        <f t="shared" si="5"/>
        <v>#N/A</v>
      </c>
    </row>
    <row r="162" spans="14:16">
      <c r="N162" s="108">
        <f t="shared" si="4"/>
        <v>0</v>
      </c>
      <c r="O162" s="108" t="e">
        <f>IF(D162="X",0,IF(E162="X",0,VLOOKUP(E162,'26'!$K$3:$L$16,2,FALSE)))</f>
        <v>#N/A</v>
      </c>
      <c r="P162" s="108" t="e">
        <f t="shared" si="5"/>
        <v>#N/A</v>
      </c>
    </row>
    <row r="163" spans="14:16">
      <c r="N163" s="108">
        <f t="shared" si="4"/>
        <v>0</v>
      </c>
      <c r="O163" s="108" t="e">
        <f>IF(D163="X",0,IF(E163="X",0,VLOOKUP(E163,'26'!$K$3:$L$16,2,FALSE)))</f>
        <v>#N/A</v>
      </c>
      <c r="P163" s="108" t="e">
        <f t="shared" si="5"/>
        <v>#N/A</v>
      </c>
    </row>
    <row r="164" spans="14:16">
      <c r="N164" s="108">
        <f t="shared" si="4"/>
        <v>0</v>
      </c>
      <c r="O164" s="108" t="e">
        <f>IF(D164="X",0,IF(E164="X",0,VLOOKUP(E164,'26'!$K$3:$L$16,2,FALSE)))</f>
        <v>#N/A</v>
      </c>
      <c r="P164" s="108" t="e">
        <f t="shared" si="5"/>
        <v>#N/A</v>
      </c>
    </row>
    <row r="165" spans="14:16">
      <c r="N165" s="108">
        <f t="shared" si="4"/>
        <v>0</v>
      </c>
      <c r="O165" s="108" t="e">
        <f>IF(D165="X",0,IF(E165="X",0,VLOOKUP(E165,'26'!$K$3:$L$16,2,FALSE)))</f>
        <v>#N/A</v>
      </c>
      <c r="P165" s="108" t="e">
        <f t="shared" si="5"/>
        <v>#N/A</v>
      </c>
    </row>
    <row r="166" spans="14:16">
      <c r="N166" s="108">
        <f t="shared" si="4"/>
        <v>0</v>
      </c>
      <c r="O166" s="108" t="e">
        <f>IF(D166="X",0,IF(E166="X",0,VLOOKUP(E166,'26'!$K$3:$L$16,2,FALSE)))</f>
        <v>#N/A</v>
      </c>
      <c r="P166" s="108" t="e">
        <f t="shared" si="5"/>
        <v>#N/A</v>
      </c>
    </row>
    <row r="167" spans="14:16">
      <c r="N167" s="108">
        <f t="shared" si="4"/>
        <v>0</v>
      </c>
      <c r="O167" s="108" t="e">
        <f>IF(D167="X",0,IF(E167="X",0,VLOOKUP(E167,'26'!$K$3:$L$16,2,FALSE)))</f>
        <v>#N/A</v>
      </c>
      <c r="P167" s="108" t="e">
        <f t="shared" si="5"/>
        <v>#N/A</v>
      </c>
    </row>
    <row r="168" spans="14:16">
      <c r="N168" s="108">
        <f t="shared" si="4"/>
        <v>0</v>
      </c>
      <c r="O168" s="108" t="e">
        <f>IF(D168="X",0,IF(E168="X",0,VLOOKUP(E168,'26'!$K$3:$L$16,2,FALSE)))</f>
        <v>#N/A</v>
      </c>
      <c r="P168" s="108" t="e">
        <f t="shared" si="5"/>
        <v>#N/A</v>
      </c>
    </row>
    <row r="169" spans="14:16">
      <c r="N169" s="108">
        <f t="shared" si="4"/>
        <v>0</v>
      </c>
      <c r="O169" s="108" t="e">
        <f>IF(D169="X",0,IF(E169="X",0,VLOOKUP(E169,'26'!$K$3:$L$16,2,FALSE)))</f>
        <v>#N/A</v>
      </c>
      <c r="P169" s="108" t="e">
        <f t="shared" si="5"/>
        <v>#N/A</v>
      </c>
    </row>
    <row r="170" spans="14:16">
      <c r="N170" s="108">
        <f t="shared" si="4"/>
        <v>0</v>
      </c>
      <c r="O170" s="108" t="e">
        <f>IF(D170="X",0,IF(E170="X",0,VLOOKUP(E170,'26'!$K$3:$L$16,2,FALSE)))</f>
        <v>#N/A</v>
      </c>
      <c r="P170" s="108" t="e">
        <f t="shared" si="5"/>
        <v>#N/A</v>
      </c>
    </row>
    <row r="171" spans="14:16">
      <c r="N171" s="108">
        <f t="shared" si="4"/>
        <v>0</v>
      </c>
      <c r="O171" s="108" t="e">
        <f>IF(D171="X",0,IF(E171="X",0,VLOOKUP(E171,'26'!$K$3:$L$16,2,FALSE)))</f>
        <v>#N/A</v>
      </c>
      <c r="P171" s="108" t="e">
        <f t="shared" si="5"/>
        <v>#N/A</v>
      </c>
    </row>
    <row r="172" spans="14:16">
      <c r="N172" s="108">
        <f t="shared" si="4"/>
        <v>0</v>
      </c>
      <c r="O172" s="108" t="e">
        <f>IF(D172="X",0,IF(E172="X",0,VLOOKUP(E172,'26'!$K$3:$L$16,2,FALSE)))</f>
        <v>#N/A</v>
      </c>
      <c r="P172" s="108" t="e">
        <f t="shared" si="5"/>
        <v>#N/A</v>
      </c>
    </row>
    <row r="173" spans="14:16">
      <c r="N173" s="108">
        <f t="shared" si="4"/>
        <v>0</v>
      </c>
      <c r="O173" s="108" t="e">
        <f>IF(D173="X",0,IF(E173="X",0,VLOOKUP(E173,'26'!$K$3:$L$16,2,FALSE)))</f>
        <v>#N/A</v>
      </c>
      <c r="P173" s="108" t="e">
        <f t="shared" si="5"/>
        <v>#N/A</v>
      </c>
    </row>
    <row r="174" spans="14:16">
      <c r="N174" s="108">
        <f t="shared" si="4"/>
        <v>0</v>
      </c>
      <c r="O174" s="108" t="e">
        <f>IF(D174="X",0,IF(E174="X",0,VLOOKUP(E174,'26'!$K$3:$L$16,2,FALSE)))</f>
        <v>#N/A</v>
      </c>
      <c r="P174" s="108" t="e">
        <f t="shared" si="5"/>
        <v>#N/A</v>
      </c>
    </row>
    <row r="175" spans="14:16">
      <c r="N175" s="108">
        <f t="shared" si="4"/>
        <v>0</v>
      </c>
      <c r="O175" s="108" t="e">
        <f>IF(D175="X",0,IF(E175="X",0,VLOOKUP(E175,'26'!$K$3:$L$16,2,FALSE)))</f>
        <v>#N/A</v>
      </c>
      <c r="P175" s="108" t="e">
        <f t="shared" si="5"/>
        <v>#N/A</v>
      </c>
    </row>
    <row r="176" spans="14:16">
      <c r="N176" s="108">
        <f t="shared" si="4"/>
        <v>0</v>
      </c>
      <c r="O176" s="108" t="e">
        <f>IF(D176="X",0,IF(E176="X",0,VLOOKUP(E176,'26'!$K$3:$L$16,2,FALSE)))</f>
        <v>#N/A</v>
      </c>
      <c r="P176" s="108" t="e">
        <f t="shared" si="5"/>
        <v>#N/A</v>
      </c>
    </row>
    <row r="177" spans="14:16">
      <c r="N177" s="108">
        <f t="shared" si="4"/>
        <v>0</v>
      </c>
      <c r="O177" s="108" t="e">
        <f>IF(D177="X",0,IF(E177="X",0,VLOOKUP(E177,'26'!$K$3:$L$16,2,FALSE)))</f>
        <v>#N/A</v>
      </c>
      <c r="P177" s="108" t="e">
        <f t="shared" si="5"/>
        <v>#N/A</v>
      </c>
    </row>
    <row r="178" spans="14:16">
      <c r="N178" s="108">
        <f t="shared" si="4"/>
        <v>0</v>
      </c>
      <c r="O178" s="108" t="e">
        <f>IF(D178="X",0,IF(E178="X",0,VLOOKUP(E178,'26'!$K$3:$L$16,2,FALSE)))</f>
        <v>#N/A</v>
      </c>
      <c r="P178" s="108" t="e">
        <f t="shared" si="5"/>
        <v>#N/A</v>
      </c>
    </row>
    <row r="179" spans="14:16">
      <c r="N179" s="108">
        <f t="shared" si="4"/>
        <v>0</v>
      </c>
      <c r="O179" s="108" t="e">
        <f>IF(D179="X",0,IF(E179="X",0,VLOOKUP(E179,'26'!$K$3:$L$16,2,FALSE)))</f>
        <v>#N/A</v>
      </c>
      <c r="P179" s="108" t="e">
        <f t="shared" si="5"/>
        <v>#N/A</v>
      </c>
    </row>
    <row r="180" spans="14:16">
      <c r="N180" s="108">
        <f t="shared" si="4"/>
        <v>0</v>
      </c>
      <c r="O180" s="108" t="e">
        <f>IF(D180="X",0,IF(E180="X",0,VLOOKUP(E180,'26'!$K$3:$L$16,2,FALSE)))</f>
        <v>#N/A</v>
      </c>
      <c r="P180" s="108" t="e">
        <f t="shared" si="5"/>
        <v>#N/A</v>
      </c>
    </row>
    <row r="181" spans="14:16">
      <c r="N181" s="108">
        <f t="shared" si="4"/>
        <v>0</v>
      </c>
      <c r="O181" s="108" t="e">
        <f>IF(D181="X",0,IF(E181="X",0,VLOOKUP(E181,'26'!$K$3:$L$16,2,FALSE)))</f>
        <v>#N/A</v>
      </c>
      <c r="P181" s="108" t="e">
        <f t="shared" si="5"/>
        <v>#N/A</v>
      </c>
    </row>
    <row r="182" spans="14:16">
      <c r="N182" s="108">
        <f t="shared" si="4"/>
        <v>0</v>
      </c>
      <c r="O182" s="108" t="e">
        <f>IF(D182="X",0,IF(E182="X",0,VLOOKUP(E182,'26'!$K$3:$L$16,2,FALSE)))</f>
        <v>#N/A</v>
      </c>
      <c r="P182" s="108" t="e">
        <f t="shared" si="5"/>
        <v>#N/A</v>
      </c>
    </row>
    <row r="183" spans="14:16">
      <c r="N183" s="108">
        <f t="shared" si="4"/>
        <v>0</v>
      </c>
      <c r="O183" s="108" t="e">
        <f>IF(D183="X",0,IF(E183="X",0,VLOOKUP(E183,'26'!$K$3:$L$16,2,FALSE)))</f>
        <v>#N/A</v>
      </c>
      <c r="P183" s="108" t="e">
        <f t="shared" si="5"/>
        <v>#N/A</v>
      </c>
    </row>
    <row r="184" spans="14:16">
      <c r="N184" s="108">
        <f t="shared" si="4"/>
        <v>0</v>
      </c>
      <c r="O184" s="108" t="e">
        <f>IF(D184="X",0,IF(E184="X",0,VLOOKUP(E184,'26'!$K$3:$L$16,2,FALSE)))</f>
        <v>#N/A</v>
      </c>
      <c r="P184" s="108" t="e">
        <f t="shared" si="5"/>
        <v>#N/A</v>
      </c>
    </row>
    <row r="185" spans="14:16">
      <c r="N185" s="108">
        <f t="shared" si="4"/>
        <v>0</v>
      </c>
      <c r="O185" s="108" t="e">
        <f>IF(D185="X",0,IF(E185="X",0,VLOOKUP(E185,'26'!$K$3:$L$16,2,FALSE)))</f>
        <v>#N/A</v>
      </c>
      <c r="P185" s="108" t="e">
        <f t="shared" si="5"/>
        <v>#N/A</v>
      </c>
    </row>
    <row r="186" spans="14:16">
      <c r="N186" s="108">
        <f t="shared" si="4"/>
        <v>0</v>
      </c>
      <c r="O186" s="108" t="e">
        <f>IF(D186="X",0,IF(E186="X",0,VLOOKUP(E186,'26'!$K$3:$L$16,2,FALSE)))</f>
        <v>#N/A</v>
      </c>
      <c r="P186" s="108" t="e">
        <f t="shared" si="5"/>
        <v>#N/A</v>
      </c>
    </row>
    <row r="187" spans="14:16">
      <c r="N187" s="108">
        <f t="shared" si="4"/>
        <v>0</v>
      </c>
      <c r="O187" s="108" t="e">
        <f>IF(D187="X",0,IF(E187="X",0,VLOOKUP(E187,'26'!$K$3:$L$16,2,FALSE)))</f>
        <v>#N/A</v>
      </c>
      <c r="P187" s="108" t="e">
        <f t="shared" si="5"/>
        <v>#N/A</v>
      </c>
    </row>
    <row r="188" spans="14:16">
      <c r="N188" s="108">
        <f t="shared" si="4"/>
        <v>0</v>
      </c>
      <c r="O188" s="108" t="e">
        <f>IF(D188="X",0,IF(E188="X",0,VLOOKUP(E188,'26'!$K$3:$L$16,2,FALSE)))</f>
        <v>#N/A</v>
      </c>
      <c r="P188" s="108" t="e">
        <f t="shared" si="5"/>
        <v>#N/A</v>
      </c>
    </row>
    <row r="189" spans="14:16">
      <c r="N189" s="108">
        <f t="shared" si="4"/>
        <v>0</v>
      </c>
      <c r="O189" s="108" t="e">
        <f>IF(D189="X",0,IF(E189="X",0,VLOOKUP(E189,'26'!$K$3:$L$16,2,FALSE)))</f>
        <v>#N/A</v>
      </c>
      <c r="P189" s="108" t="e">
        <f t="shared" si="5"/>
        <v>#N/A</v>
      </c>
    </row>
    <row r="190" spans="14:16">
      <c r="N190" s="108">
        <f t="shared" si="4"/>
        <v>0</v>
      </c>
      <c r="O190" s="108" t="e">
        <f>IF(D190="X",0,IF(E190="X",0,VLOOKUP(E190,'26'!$K$3:$L$16,2,FALSE)))</f>
        <v>#N/A</v>
      </c>
      <c r="P190" s="108" t="e">
        <f t="shared" si="5"/>
        <v>#N/A</v>
      </c>
    </row>
    <row r="191" spans="14:16">
      <c r="N191" s="108">
        <f t="shared" si="4"/>
        <v>0</v>
      </c>
      <c r="O191" s="108" t="e">
        <f>IF(D191="X",0,IF(E191="X",0,VLOOKUP(E191,'26'!$K$3:$L$16,2,FALSE)))</f>
        <v>#N/A</v>
      </c>
      <c r="P191" s="108" t="e">
        <f t="shared" si="5"/>
        <v>#N/A</v>
      </c>
    </row>
    <row r="192" spans="14:16">
      <c r="N192" s="108">
        <f t="shared" si="4"/>
        <v>0</v>
      </c>
      <c r="O192" s="108" t="e">
        <f>IF(D192="X",0,IF(E192="X",0,VLOOKUP(E192,'26'!$K$3:$L$16,2,FALSE)))</f>
        <v>#N/A</v>
      </c>
      <c r="P192" s="108" t="e">
        <f t="shared" si="5"/>
        <v>#N/A</v>
      </c>
    </row>
    <row r="193" spans="14:16">
      <c r="N193" s="108">
        <f t="shared" si="4"/>
        <v>0</v>
      </c>
      <c r="O193" s="108" t="e">
        <f>IF(D193="X",0,IF(E193="X",0,VLOOKUP(E193,'26'!$K$3:$L$16,2,FALSE)))</f>
        <v>#N/A</v>
      </c>
      <c r="P193" s="108" t="e">
        <f t="shared" si="5"/>
        <v>#N/A</v>
      </c>
    </row>
    <row r="194" spans="14:16">
      <c r="N194" s="108">
        <f t="shared" si="4"/>
        <v>0</v>
      </c>
      <c r="O194" s="108" t="e">
        <f>IF(D194="X",0,IF(E194="X",0,VLOOKUP(E194,'26'!$K$3:$L$16,2,FALSE)))</f>
        <v>#N/A</v>
      </c>
      <c r="P194" s="108" t="e">
        <f t="shared" si="5"/>
        <v>#N/A</v>
      </c>
    </row>
    <row r="195" spans="14:16">
      <c r="N195" s="108">
        <f t="shared" si="4"/>
        <v>0</v>
      </c>
      <c r="O195" s="108" t="e">
        <f>IF(D195="X",0,IF(E195="X",0,VLOOKUP(E195,'26'!$K$3:$L$16,2,FALSE)))</f>
        <v>#N/A</v>
      </c>
      <c r="P195" s="108" t="e">
        <f t="shared" si="5"/>
        <v>#N/A</v>
      </c>
    </row>
    <row r="196" spans="14:16">
      <c r="N196" s="108">
        <f t="shared" ref="N196:N259" si="6">SUM(F196:M196)</f>
        <v>0</v>
      </c>
      <c r="O196" s="108" t="e">
        <f>IF(D196="X",0,IF(E196="X",0,VLOOKUP(E196,'26'!$K$3:$L$16,2,FALSE)))</f>
        <v>#N/A</v>
      </c>
      <c r="P196" s="108" t="e">
        <f t="shared" ref="P196:P259" si="7">N196*O196</f>
        <v>#N/A</v>
      </c>
    </row>
    <row r="197" spans="14:16">
      <c r="N197" s="108">
        <f t="shared" si="6"/>
        <v>0</v>
      </c>
      <c r="O197" s="108" t="e">
        <f>IF(D197="X",0,IF(E197="X",0,VLOOKUP(E197,'26'!$K$3:$L$16,2,FALSE)))</f>
        <v>#N/A</v>
      </c>
      <c r="P197" s="108" t="e">
        <f t="shared" si="7"/>
        <v>#N/A</v>
      </c>
    </row>
    <row r="198" spans="14:16">
      <c r="N198" s="108">
        <f t="shared" si="6"/>
        <v>0</v>
      </c>
      <c r="O198" s="108" t="e">
        <f>IF(D198="X",0,IF(E198="X",0,VLOOKUP(E198,'26'!$K$3:$L$16,2,FALSE)))</f>
        <v>#N/A</v>
      </c>
      <c r="P198" s="108" t="e">
        <f t="shared" si="7"/>
        <v>#N/A</v>
      </c>
    </row>
    <row r="199" spans="14:16">
      <c r="N199" s="108">
        <f t="shared" si="6"/>
        <v>0</v>
      </c>
      <c r="O199" s="108" t="e">
        <f>IF(D199="X",0,IF(E199="X",0,VLOOKUP(E199,'26'!$K$3:$L$16,2,FALSE)))</f>
        <v>#N/A</v>
      </c>
      <c r="P199" s="108" t="e">
        <f t="shared" si="7"/>
        <v>#N/A</v>
      </c>
    </row>
    <row r="200" spans="14:16">
      <c r="N200" s="108">
        <f t="shared" si="6"/>
        <v>0</v>
      </c>
      <c r="O200" s="108" t="e">
        <f>IF(D200="X",0,IF(E200="X",0,VLOOKUP(E200,'26'!$K$3:$L$16,2,FALSE)))</f>
        <v>#N/A</v>
      </c>
      <c r="P200" s="108" t="e">
        <f t="shared" si="7"/>
        <v>#N/A</v>
      </c>
    </row>
    <row r="201" spans="14:16">
      <c r="N201" s="108">
        <f t="shared" si="6"/>
        <v>0</v>
      </c>
      <c r="O201" s="108" t="e">
        <f>IF(D201="X",0,IF(E201="X",0,VLOOKUP(E201,'26'!$K$3:$L$16,2,FALSE)))</f>
        <v>#N/A</v>
      </c>
      <c r="P201" s="108" t="e">
        <f t="shared" si="7"/>
        <v>#N/A</v>
      </c>
    </row>
    <row r="202" spans="14:16">
      <c r="N202" s="108">
        <f t="shared" si="6"/>
        <v>0</v>
      </c>
      <c r="O202" s="108" t="e">
        <f>IF(D202="X",0,IF(E202="X",0,VLOOKUP(E202,'26'!$K$3:$L$16,2,FALSE)))</f>
        <v>#N/A</v>
      </c>
      <c r="P202" s="108" t="e">
        <f t="shared" si="7"/>
        <v>#N/A</v>
      </c>
    </row>
    <row r="203" spans="14:16">
      <c r="N203" s="108">
        <f t="shared" si="6"/>
        <v>0</v>
      </c>
      <c r="O203" s="108" t="e">
        <f>IF(D203="X",0,IF(E203="X",0,VLOOKUP(E203,'26'!$K$3:$L$16,2,FALSE)))</f>
        <v>#N/A</v>
      </c>
      <c r="P203" s="108" t="e">
        <f t="shared" si="7"/>
        <v>#N/A</v>
      </c>
    </row>
    <row r="204" spans="14:16">
      <c r="N204" s="108">
        <f t="shared" si="6"/>
        <v>0</v>
      </c>
      <c r="O204" s="108" t="e">
        <f>IF(D204="X",0,IF(E204="X",0,VLOOKUP(E204,'26'!$K$3:$L$16,2,FALSE)))</f>
        <v>#N/A</v>
      </c>
      <c r="P204" s="108" t="e">
        <f t="shared" si="7"/>
        <v>#N/A</v>
      </c>
    </row>
    <row r="205" spans="14:16">
      <c r="N205" s="108">
        <f t="shared" si="6"/>
        <v>0</v>
      </c>
      <c r="O205" s="108" t="e">
        <f>IF(D205="X",0,IF(E205="X",0,VLOOKUP(E205,'26'!$K$3:$L$16,2,FALSE)))</f>
        <v>#N/A</v>
      </c>
      <c r="P205" s="108" t="e">
        <f t="shared" si="7"/>
        <v>#N/A</v>
      </c>
    </row>
    <row r="206" spans="14:16">
      <c r="N206" s="108">
        <f t="shared" si="6"/>
        <v>0</v>
      </c>
      <c r="O206" s="108" t="e">
        <f>IF(D206="X",0,IF(E206="X",0,VLOOKUP(E206,'26'!$K$3:$L$16,2,FALSE)))</f>
        <v>#N/A</v>
      </c>
      <c r="P206" s="108" t="e">
        <f t="shared" si="7"/>
        <v>#N/A</v>
      </c>
    </row>
    <row r="207" spans="14:16">
      <c r="N207" s="108">
        <f t="shared" si="6"/>
        <v>0</v>
      </c>
      <c r="O207" s="108" t="e">
        <f>IF(D207="X",0,IF(E207="X",0,VLOOKUP(E207,'26'!$K$3:$L$16,2,FALSE)))</f>
        <v>#N/A</v>
      </c>
      <c r="P207" s="108" t="e">
        <f t="shared" si="7"/>
        <v>#N/A</v>
      </c>
    </row>
    <row r="208" spans="14:16">
      <c r="N208" s="108">
        <f t="shared" si="6"/>
        <v>0</v>
      </c>
      <c r="O208" s="108" t="e">
        <f>IF(D208="X",0,IF(E208="X",0,VLOOKUP(E208,'26'!$K$3:$L$16,2,FALSE)))</f>
        <v>#N/A</v>
      </c>
      <c r="P208" s="108" t="e">
        <f t="shared" si="7"/>
        <v>#N/A</v>
      </c>
    </row>
    <row r="209" spans="14:16">
      <c r="N209" s="108">
        <f t="shared" si="6"/>
        <v>0</v>
      </c>
      <c r="O209" s="108" t="e">
        <f>IF(D209="X",0,IF(E209="X",0,VLOOKUP(E209,'26'!$K$3:$L$16,2,FALSE)))</f>
        <v>#N/A</v>
      </c>
      <c r="P209" s="108" t="e">
        <f t="shared" si="7"/>
        <v>#N/A</v>
      </c>
    </row>
    <row r="210" spans="14:16">
      <c r="N210" s="108">
        <f t="shared" si="6"/>
        <v>0</v>
      </c>
      <c r="O210" s="108" t="e">
        <f>IF(D210="X",0,IF(E210="X",0,VLOOKUP(E210,'26'!$K$3:$L$16,2,FALSE)))</f>
        <v>#N/A</v>
      </c>
      <c r="P210" s="108" t="e">
        <f t="shared" si="7"/>
        <v>#N/A</v>
      </c>
    </row>
    <row r="211" spans="14:16">
      <c r="N211" s="108">
        <f t="shared" si="6"/>
        <v>0</v>
      </c>
      <c r="O211" s="108" t="e">
        <f>IF(D211="X",0,IF(E211="X",0,VLOOKUP(E211,'26'!$K$3:$L$16,2,FALSE)))</f>
        <v>#N/A</v>
      </c>
      <c r="P211" s="108" t="e">
        <f t="shared" si="7"/>
        <v>#N/A</v>
      </c>
    </row>
    <row r="212" spans="14:16">
      <c r="N212" s="108">
        <f t="shared" si="6"/>
        <v>0</v>
      </c>
      <c r="O212" s="108" t="e">
        <f>IF(D212="X",0,IF(E212="X",0,VLOOKUP(E212,'26'!$K$3:$L$16,2,FALSE)))</f>
        <v>#N/A</v>
      </c>
      <c r="P212" s="108" t="e">
        <f t="shared" si="7"/>
        <v>#N/A</v>
      </c>
    </row>
    <row r="213" spans="14:16">
      <c r="N213" s="108">
        <f t="shared" si="6"/>
        <v>0</v>
      </c>
      <c r="O213" s="108" t="e">
        <f>IF(D213="X",0,IF(E213="X",0,VLOOKUP(E213,'26'!$K$3:$L$16,2,FALSE)))</f>
        <v>#N/A</v>
      </c>
      <c r="P213" s="108" t="e">
        <f t="shared" si="7"/>
        <v>#N/A</v>
      </c>
    </row>
    <row r="214" spans="14:16">
      <c r="N214" s="108">
        <f t="shared" si="6"/>
        <v>0</v>
      </c>
      <c r="O214" s="108" t="e">
        <f>IF(D214="X",0,IF(E214="X",0,VLOOKUP(E214,'26'!$K$3:$L$16,2,FALSE)))</f>
        <v>#N/A</v>
      </c>
      <c r="P214" s="108" t="e">
        <f t="shared" si="7"/>
        <v>#N/A</v>
      </c>
    </row>
    <row r="215" spans="14:16">
      <c r="N215" s="108">
        <f t="shared" si="6"/>
        <v>0</v>
      </c>
      <c r="O215" s="108" t="e">
        <f>IF(D215="X",0,IF(E215="X",0,VLOOKUP(E215,'26'!$K$3:$L$16,2,FALSE)))</f>
        <v>#N/A</v>
      </c>
      <c r="P215" s="108" t="e">
        <f t="shared" si="7"/>
        <v>#N/A</v>
      </c>
    </row>
    <row r="216" spans="14:16">
      <c r="N216" s="108">
        <f t="shared" si="6"/>
        <v>0</v>
      </c>
      <c r="O216" s="108" t="e">
        <f>IF(D216="X",0,IF(E216="X",0,VLOOKUP(E216,'26'!$K$3:$L$16,2,FALSE)))</f>
        <v>#N/A</v>
      </c>
      <c r="P216" s="108" t="e">
        <f t="shared" si="7"/>
        <v>#N/A</v>
      </c>
    </row>
    <row r="217" spans="14:16">
      <c r="N217" s="108">
        <f t="shared" si="6"/>
        <v>0</v>
      </c>
      <c r="O217" s="108" t="e">
        <f>IF(D217="X",0,IF(E217="X",0,VLOOKUP(E217,'26'!$K$3:$L$16,2,FALSE)))</f>
        <v>#N/A</v>
      </c>
      <c r="P217" s="108" t="e">
        <f t="shared" si="7"/>
        <v>#N/A</v>
      </c>
    </row>
    <row r="218" spans="14:16">
      <c r="N218" s="108">
        <f t="shared" si="6"/>
        <v>0</v>
      </c>
      <c r="O218" s="108" t="e">
        <f>IF(D218="X",0,IF(E218="X",0,VLOOKUP(E218,'26'!$K$3:$L$16,2,FALSE)))</f>
        <v>#N/A</v>
      </c>
      <c r="P218" s="108" t="e">
        <f t="shared" si="7"/>
        <v>#N/A</v>
      </c>
    </row>
    <row r="219" spans="14:16">
      <c r="N219" s="108">
        <f t="shared" si="6"/>
        <v>0</v>
      </c>
      <c r="O219" s="108" t="e">
        <f>IF(D219="X",0,IF(E219="X",0,VLOOKUP(E219,'26'!$K$3:$L$16,2,FALSE)))</f>
        <v>#N/A</v>
      </c>
      <c r="P219" s="108" t="e">
        <f t="shared" si="7"/>
        <v>#N/A</v>
      </c>
    </row>
    <row r="220" spans="14:16">
      <c r="N220" s="108">
        <f t="shared" si="6"/>
        <v>0</v>
      </c>
      <c r="O220" s="108" t="e">
        <f>IF(D220="X",0,IF(E220="X",0,VLOOKUP(E220,'26'!$K$3:$L$16,2,FALSE)))</f>
        <v>#N/A</v>
      </c>
      <c r="P220" s="108" t="e">
        <f t="shared" si="7"/>
        <v>#N/A</v>
      </c>
    </row>
    <row r="221" spans="14:16">
      <c r="N221" s="108">
        <f t="shared" si="6"/>
        <v>0</v>
      </c>
      <c r="O221" s="108" t="e">
        <f>IF(D221="X",0,IF(E221="X",0,VLOOKUP(E221,'26'!$K$3:$L$16,2,FALSE)))</f>
        <v>#N/A</v>
      </c>
      <c r="P221" s="108" t="e">
        <f t="shared" si="7"/>
        <v>#N/A</v>
      </c>
    </row>
    <row r="222" spans="14:16">
      <c r="N222" s="108">
        <f t="shared" si="6"/>
        <v>0</v>
      </c>
      <c r="O222" s="108" t="e">
        <f>IF(D222="X",0,IF(E222="X",0,VLOOKUP(E222,'26'!$K$3:$L$16,2,FALSE)))</f>
        <v>#N/A</v>
      </c>
      <c r="P222" s="108" t="e">
        <f t="shared" si="7"/>
        <v>#N/A</v>
      </c>
    </row>
    <row r="223" spans="14:16">
      <c r="N223" s="108">
        <f t="shared" si="6"/>
        <v>0</v>
      </c>
      <c r="O223" s="108" t="e">
        <f>IF(D223="X",0,IF(E223="X",0,VLOOKUP(E223,'26'!$K$3:$L$16,2,FALSE)))</f>
        <v>#N/A</v>
      </c>
      <c r="P223" s="108" t="e">
        <f t="shared" si="7"/>
        <v>#N/A</v>
      </c>
    </row>
    <row r="224" spans="14:16">
      <c r="N224" s="108">
        <f t="shared" si="6"/>
        <v>0</v>
      </c>
      <c r="O224" s="108" t="e">
        <f>IF(D224="X",0,IF(E224="X",0,VLOOKUP(E224,'26'!$K$3:$L$16,2,FALSE)))</f>
        <v>#N/A</v>
      </c>
      <c r="P224" s="108" t="e">
        <f t="shared" si="7"/>
        <v>#N/A</v>
      </c>
    </row>
    <row r="225" spans="14:16">
      <c r="N225" s="108">
        <f t="shared" si="6"/>
        <v>0</v>
      </c>
      <c r="O225" s="108" t="e">
        <f>IF(D225="X",0,IF(E225="X",0,VLOOKUP(E225,'26'!$K$3:$L$16,2,FALSE)))</f>
        <v>#N/A</v>
      </c>
      <c r="P225" s="108" t="e">
        <f t="shared" si="7"/>
        <v>#N/A</v>
      </c>
    </row>
    <row r="226" spans="14:16">
      <c r="N226" s="108">
        <f t="shared" si="6"/>
        <v>0</v>
      </c>
      <c r="O226" s="108" t="e">
        <f>IF(D226="X",0,IF(E226="X",0,VLOOKUP(E226,'26'!$K$3:$L$16,2,FALSE)))</f>
        <v>#N/A</v>
      </c>
      <c r="P226" s="108" t="e">
        <f t="shared" si="7"/>
        <v>#N/A</v>
      </c>
    </row>
    <row r="227" spans="14:16">
      <c r="N227" s="108">
        <f t="shared" si="6"/>
        <v>0</v>
      </c>
      <c r="O227" s="108" t="e">
        <f>IF(D227="X",0,IF(E227="X",0,VLOOKUP(E227,'26'!$K$3:$L$16,2,FALSE)))</f>
        <v>#N/A</v>
      </c>
      <c r="P227" s="108" t="e">
        <f t="shared" si="7"/>
        <v>#N/A</v>
      </c>
    </row>
    <row r="228" spans="14:16">
      <c r="N228" s="108">
        <f t="shared" si="6"/>
        <v>0</v>
      </c>
      <c r="O228" s="108" t="e">
        <f>IF(D228="X",0,IF(E228="X",0,VLOOKUP(E228,'26'!$K$3:$L$16,2,FALSE)))</f>
        <v>#N/A</v>
      </c>
      <c r="P228" s="108" t="e">
        <f t="shared" si="7"/>
        <v>#N/A</v>
      </c>
    </row>
    <row r="229" spans="14:16">
      <c r="N229" s="108">
        <f t="shared" si="6"/>
        <v>0</v>
      </c>
      <c r="O229" s="108" t="e">
        <f>IF(D229="X",0,IF(E229="X",0,VLOOKUP(E229,'26'!$K$3:$L$16,2,FALSE)))</f>
        <v>#N/A</v>
      </c>
      <c r="P229" s="108" t="e">
        <f t="shared" si="7"/>
        <v>#N/A</v>
      </c>
    </row>
    <row r="230" spans="14:16">
      <c r="N230" s="108">
        <f t="shared" si="6"/>
        <v>0</v>
      </c>
      <c r="O230" s="108" t="e">
        <f>IF(D230="X",0,IF(E230="X",0,VLOOKUP(E230,'26'!$K$3:$L$16,2,FALSE)))</f>
        <v>#N/A</v>
      </c>
      <c r="P230" s="108" t="e">
        <f t="shared" si="7"/>
        <v>#N/A</v>
      </c>
    </row>
    <row r="231" spans="14:16">
      <c r="N231" s="108">
        <f t="shared" si="6"/>
        <v>0</v>
      </c>
      <c r="O231" s="108" t="e">
        <f>IF(D231="X",0,IF(E231="X",0,VLOOKUP(E231,'26'!$K$3:$L$16,2,FALSE)))</f>
        <v>#N/A</v>
      </c>
      <c r="P231" s="108" t="e">
        <f t="shared" si="7"/>
        <v>#N/A</v>
      </c>
    </row>
    <row r="232" spans="14:16">
      <c r="N232" s="108">
        <f t="shared" si="6"/>
        <v>0</v>
      </c>
      <c r="O232" s="108" t="e">
        <f>IF(D232="X",0,IF(E232="X",0,VLOOKUP(E232,'26'!$K$3:$L$16,2,FALSE)))</f>
        <v>#N/A</v>
      </c>
      <c r="P232" s="108" t="e">
        <f t="shared" si="7"/>
        <v>#N/A</v>
      </c>
    </row>
    <row r="233" spans="14:16">
      <c r="N233" s="108">
        <f t="shared" si="6"/>
        <v>0</v>
      </c>
      <c r="O233" s="108" t="e">
        <f>IF(D233="X",0,IF(E233="X",0,VLOOKUP(E233,'26'!$K$3:$L$16,2,FALSE)))</f>
        <v>#N/A</v>
      </c>
      <c r="P233" s="108" t="e">
        <f t="shared" si="7"/>
        <v>#N/A</v>
      </c>
    </row>
    <row r="234" spans="14:16">
      <c r="N234" s="108">
        <f t="shared" si="6"/>
        <v>0</v>
      </c>
      <c r="O234" s="108" t="e">
        <f>IF(D234="X",0,IF(E234="X",0,VLOOKUP(E234,'26'!$K$3:$L$16,2,FALSE)))</f>
        <v>#N/A</v>
      </c>
      <c r="P234" s="108" t="e">
        <f t="shared" si="7"/>
        <v>#N/A</v>
      </c>
    </row>
    <row r="235" spans="14:16">
      <c r="N235" s="108">
        <f t="shared" si="6"/>
        <v>0</v>
      </c>
      <c r="O235" s="108" t="e">
        <f>IF(D235="X",0,IF(E235="X",0,VLOOKUP(E235,'26'!$K$3:$L$16,2,FALSE)))</f>
        <v>#N/A</v>
      </c>
      <c r="P235" s="108" t="e">
        <f t="shared" si="7"/>
        <v>#N/A</v>
      </c>
    </row>
    <row r="236" spans="14:16">
      <c r="N236" s="108">
        <f t="shared" si="6"/>
        <v>0</v>
      </c>
      <c r="O236" s="108" t="e">
        <f>IF(D236="X",0,IF(E236="X",0,VLOOKUP(E236,'26'!$K$3:$L$16,2,FALSE)))</f>
        <v>#N/A</v>
      </c>
      <c r="P236" s="108" t="e">
        <f t="shared" si="7"/>
        <v>#N/A</v>
      </c>
    </row>
    <row r="237" spans="14:16">
      <c r="N237" s="108">
        <f t="shared" si="6"/>
        <v>0</v>
      </c>
      <c r="O237" s="108" t="e">
        <f>IF(D237="X",0,IF(E237="X",0,VLOOKUP(E237,'26'!$K$3:$L$16,2,FALSE)))</f>
        <v>#N/A</v>
      </c>
      <c r="P237" s="108" t="e">
        <f t="shared" si="7"/>
        <v>#N/A</v>
      </c>
    </row>
    <row r="238" spans="14:16">
      <c r="N238" s="108">
        <f t="shared" si="6"/>
        <v>0</v>
      </c>
      <c r="O238" s="108" t="e">
        <f>IF(D238="X",0,IF(E238="X",0,VLOOKUP(E238,'26'!$K$3:$L$16,2,FALSE)))</f>
        <v>#N/A</v>
      </c>
      <c r="P238" s="108" t="e">
        <f t="shared" si="7"/>
        <v>#N/A</v>
      </c>
    </row>
    <row r="239" spans="14:16">
      <c r="N239" s="108">
        <f t="shared" si="6"/>
        <v>0</v>
      </c>
      <c r="O239" s="108" t="e">
        <f>IF(D239="X",0,IF(E239="X",0,VLOOKUP(E239,'26'!$K$3:$L$16,2,FALSE)))</f>
        <v>#N/A</v>
      </c>
      <c r="P239" s="108" t="e">
        <f t="shared" si="7"/>
        <v>#N/A</v>
      </c>
    </row>
    <row r="240" spans="14:16">
      <c r="N240" s="108">
        <f t="shared" si="6"/>
        <v>0</v>
      </c>
      <c r="O240" s="108" t="e">
        <f>IF(D240="X",0,IF(E240="X",0,VLOOKUP(E240,'26'!$K$3:$L$16,2,FALSE)))</f>
        <v>#N/A</v>
      </c>
      <c r="P240" s="108" t="e">
        <f t="shared" si="7"/>
        <v>#N/A</v>
      </c>
    </row>
    <row r="241" spans="14:16">
      <c r="N241" s="108">
        <f t="shared" si="6"/>
        <v>0</v>
      </c>
      <c r="O241" s="108" t="e">
        <f>IF(D241="X",0,IF(E241="X",0,VLOOKUP(E241,'26'!$K$3:$L$16,2,FALSE)))</f>
        <v>#N/A</v>
      </c>
      <c r="P241" s="108" t="e">
        <f t="shared" si="7"/>
        <v>#N/A</v>
      </c>
    </row>
    <row r="242" spans="14:16">
      <c r="N242" s="108">
        <f t="shared" si="6"/>
        <v>0</v>
      </c>
      <c r="O242" s="108" t="e">
        <f>IF(D242="X",0,IF(E242="X",0,VLOOKUP(E242,'26'!$K$3:$L$16,2,FALSE)))</f>
        <v>#N/A</v>
      </c>
      <c r="P242" s="108" t="e">
        <f t="shared" si="7"/>
        <v>#N/A</v>
      </c>
    </row>
    <row r="243" spans="14:16">
      <c r="N243" s="108">
        <f t="shared" si="6"/>
        <v>0</v>
      </c>
      <c r="O243" s="108" t="e">
        <f>IF(D243="X",0,IF(E243="X",0,VLOOKUP(E243,'26'!$K$3:$L$16,2,FALSE)))</f>
        <v>#N/A</v>
      </c>
      <c r="P243" s="108" t="e">
        <f t="shared" si="7"/>
        <v>#N/A</v>
      </c>
    </row>
    <row r="244" spans="14:16">
      <c r="N244" s="108">
        <f t="shared" si="6"/>
        <v>0</v>
      </c>
      <c r="O244" s="108" t="e">
        <f>IF(D244="X",0,IF(E244="X",0,VLOOKUP(E244,'26'!$K$3:$L$16,2,FALSE)))</f>
        <v>#N/A</v>
      </c>
      <c r="P244" s="108" t="e">
        <f t="shared" si="7"/>
        <v>#N/A</v>
      </c>
    </row>
    <row r="245" spans="14:16">
      <c r="N245" s="108">
        <f t="shared" si="6"/>
        <v>0</v>
      </c>
      <c r="O245" s="108" t="e">
        <f>IF(D245="X",0,IF(E245="X",0,VLOOKUP(E245,'26'!$K$3:$L$16,2,FALSE)))</f>
        <v>#N/A</v>
      </c>
      <c r="P245" s="108" t="e">
        <f t="shared" si="7"/>
        <v>#N/A</v>
      </c>
    </row>
    <row r="246" spans="14:16">
      <c r="N246" s="108">
        <f t="shared" si="6"/>
        <v>0</v>
      </c>
      <c r="O246" s="108" t="e">
        <f>IF(D246="X",0,IF(E246="X",0,VLOOKUP(E246,'26'!$K$3:$L$16,2,FALSE)))</f>
        <v>#N/A</v>
      </c>
      <c r="P246" s="108" t="e">
        <f t="shared" si="7"/>
        <v>#N/A</v>
      </c>
    </row>
    <row r="247" spans="14:16">
      <c r="N247" s="108">
        <f t="shared" si="6"/>
        <v>0</v>
      </c>
      <c r="O247" s="108" t="e">
        <f>IF(D247="X",0,IF(E247="X",0,VLOOKUP(E247,'26'!$K$3:$L$16,2,FALSE)))</f>
        <v>#N/A</v>
      </c>
      <c r="P247" s="108" t="e">
        <f t="shared" si="7"/>
        <v>#N/A</v>
      </c>
    </row>
    <row r="248" spans="14:16">
      <c r="N248" s="108">
        <f t="shared" si="6"/>
        <v>0</v>
      </c>
      <c r="O248" s="108" t="e">
        <f>IF(D248="X",0,IF(E248="X",0,VLOOKUP(E248,'26'!$K$3:$L$16,2,FALSE)))</f>
        <v>#N/A</v>
      </c>
      <c r="P248" s="108" t="e">
        <f t="shared" si="7"/>
        <v>#N/A</v>
      </c>
    </row>
    <row r="249" spans="14:16">
      <c r="N249" s="108">
        <f t="shared" si="6"/>
        <v>0</v>
      </c>
      <c r="O249" s="108" t="e">
        <f>IF(D249="X",0,IF(E249="X",0,VLOOKUP(E249,'26'!$K$3:$L$16,2,FALSE)))</f>
        <v>#N/A</v>
      </c>
      <c r="P249" s="108" t="e">
        <f t="shared" si="7"/>
        <v>#N/A</v>
      </c>
    </row>
    <row r="250" spans="14:16">
      <c r="N250" s="108">
        <f t="shared" si="6"/>
        <v>0</v>
      </c>
      <c r="O250" s="108" t="e">
        <f>IF(D250="X",0,IF(E250="X",0,VLOOKUP(E250,'26'!$K$3:$L$16,2,FALSE)))</f>
        <v>#N/A</v>
      </c>
      <c r="P250" s="108" t="e">
        <f t="shared" si="7"/>
        <v>#N/A</v>
      </c>
    </row>
    <row r="251" spans="14:16">
      <c r="N251" s="108">
        <f t="shared" si="6"/>
        <v>0</v>
      </c>
      <c r="O251" s="108" t="e">
        <f>IF(D251="X",0,IF(E251="X",0,VLOOKUP(E251,'26'!$K$3:$L$16,2,FALSE)))</f>
        <v>#N/A</v>
      </c>
      <c r="P251" s="108" t="e">
        <f t="shared" si="7"/>
        <v>#N/A</v>
      </c>
    </row>
    <row r="252" spans="14:16">
      <c r="N252" s="108">
        <f t="shared" si="6"/>
        <v>0</v>
      </c>
      <c r="O252" s="108" t="e">
        <f>IF(D252="X",0,IF(E252="X",0,VLOOKUP(E252,'26'!$K$3:$L$16,2,FALSE)))</f>
        <v>#N/A</v>
      </c>
      <c r="P252" s="108" t="e">
        <f t="shared" si="7"/>
        <v>#N/A</v>
      </c>
    </row>
    <row r="253" spans="14:16">
      <c r="N253" s="108">
        <f t="shared" si="6"/>
        <v>0</v>
      </c>
      <c r="O253" s="108" t="e">
        <f>IF(D253="X",0,IF(E253="X",0,VLOOKUP(E253,'26'!$K$3:$L$16,2,FALSE)))</f>
        <v>#N/A</v>
      </c>
      <c r="P253" s="108" t="e">
        <f t="shared" si="7"/>
        <v>#N/A</v>
      </c>
    </row>
    <row r="254" spans="14:16">
      <c r="N254" s="108">
        <f t="shared" si="6"/>
        <v>0</v>
      </c>
      <c r="O254" s="108" t="e">
        <f>IF(D254="X",0,IF(E254="X",0,VLOOKUP(E254,'26'!$K$3:$L$16,2,FALSE)))</f>
        <v>#N/A</v>
      </c>
      <c r="P254" s="108" t="e">
        <f t="shared" si="7"/>
        <v>#N/A</v>
      </c>
    </row>
    <row r="255" spans="14:16">
      <c r="N255" s="108">
        <f t="shared" si="6"/>
        <v>0</v>
      </c>
      <c r="O255" s="108" t="e">
        <f>IF(D255="X",0,IF(E255="X",0,VLOOKUP(E255,'26'!$K$3:$L$16,2,FALSE)))</f>
        <v>#N/A</v>
      </c>
      <c r="P255" s="108" t="e">
        <f t="shared" si="7"/>
        <v>#N/A</v>
      </c>
    </row>
    <row r="256" spans="14:16">
      <c r="N256" s="108">
        <f t="shared" si="6"/>
        <v>0</v>
      </c>
      <c r="O256" s="108" t="e">
        <f>IF(D256="X",0,IF(E256="X",0,VLOOKUP(E256,'26'!$K$3:$L$16,2,FALSE)))</f>
        <v>#N/A</v>
      </c>
      <c r="P256" s="108" t="e">
        <f t="shared" si="7"/>
        <v>#N/A</v>
      </c>
    </row>
    <row r="257" spans="14:16">
      <c r="N257" s="108">
        <f t="shared" si="6"/>
        <v>0</v>
      </c>
      <c r="O257" s="108" t="e">
        <f>IF(D257="X",0,IF(E257="X",0,VLOOKUP(E257,'26'!$K$3:$L$16,2,FALSE)))</f>
        <v>#N/A</v>
      </c>
      <c r="P257" s="108" t="e">
        <f t="shared" si="7"/>
        <v>#N/A</v>
      </c>
    </row>
    <row r="258" spans="14:16">
      <c r="N258" s="108">
        <f t="shared" si="6"/>
        <v>0</v>
      </c>
      <c r="O258" s="108" t="e">
        <f>IF(D258="X",0,IF(E258="X",0,VLOOKUP(E258,'26'!$K$3:$L$16,2,FALSE)))</f>
        <v>#N/A</v>
      </c>
      <c r="P258" s="108" t="e">
        <f t="shared" si="7"/>
        <v>#N/A</v>
      </c>
    </row>
    <row r="259" spans="14:16">
      <c r="N259" s="108">
        <f t="shared" si="6"/>
        <v>0</v>
      </c>
      <c r="O259" s="108" t="e">
        <f>IF(D259="X",0,IF(E259="X",0,VLOOKUP(E259,'26'!$K$3:$L$16,2,FALSE)))</f>
        <v>#N/A</v>
      </c>
      <c r="P259" s="108" t="e">
        <f t="shared" si="7"/>
        <v>#N/A</v>
      </c>
    </row>
    <row r="260" spans="14:16">
      <c r="N260" s="108">
        <f t="shared" ref="N260:N323" si="8">SUM(F260:M260)</f>
        <v>0</v>
      </c>
      <c r="O260" s="108" t="e">
        <f>IF(D260="X",0,IF(E260="X",0,VLOOKUP(E260,'26'!$K$3:$L$16,2,FALSE)))</f>
        <v>#N/A</v>
      </c>
      <c r="P260" s="108" t="e">
        <f t="shared" ref="P260:P323" si="9">N260*O260</f>
        <v>#N/A</v>
      </c>
    </row>
    <row r="261" spans="14:16">
      <c r="N261" s="108">
        <f t="shared" si="8"/>
        <v>0</v>
      </c>
      <c r="O261" s="108" t="e">
        <f>IF(D261="X",0,IF(E261="X",0,VLOOKUP(E261,'26'!$K$3:$L$16,2,FALSE)))</f>
        <v>#N/A</v>
      </c>
      <c r="P261" s="108" t="e">
        <f t="shared" si="9"/>
        <v>#N/A</v>
      </c>
    </row>
    <row r="262" spans="14:16">
      <c r="N262" s="108">
        <f t="shared" si="8"/>
        <v>0</v>
      </c>
      <c r="O262" s="108" t="e">
        <f>IF(D262="X",0,IF(E262="X",0,VLOOKUP(E262,'26'!$K$3:$L$16,2,FALSE)))</f>
        <v>#N/A</v>
      </c>
      <c r="P262" s="108" t="e">
        <f t="shared" si="9"/>
        <v>#N/A</v>
      </c>
    </row>
    <row r="263" spans="14:16">
      <c r="N263" s="108">
        <f t="shared" si="8"/>
        <v>0</v>
      </c>
      <c r="O263" s="108" t="e">
        <f>IF(D263="X",0,IF(E263="X",0,VLOOKUP(E263,'26'!$K$3:$L$16,2,FALSE)))</f>
        <v>#N/A</v>
      </c>
      <c r="P263" s="108" t="e">
        <f t="shared" si="9"/>
        <v>#N/A</v>
      </c>
    </row>
    <row r="264" spans="14:16">
      <c r="N264" s="108">
        <f t="shared" si="8"/>
        <v>0</v>
      </c>
      <c r="O264" s="108" t="e">
        <f>IF(D264="X",0,IF(E264="X",0,VLOOKUP(E264,'26'!$K$3:$L$16,2,FALSE)))</f>
        <v>#N/A</v>
      </c>
      <c r="P264" s="108" t="e">
        <f t="shared" si="9"/>
        <v>#N/A</v>
      </c>
    </row>
    <row r="265" spans="14:16">
      <c r="N265" s="108">
        <f t="shared" si="8"/>
        <v>0</v>
      </c>
      <c r="O265" s="108" t="e">
        <f>IF(D265="X",0,IF(E265="X",0,VLOOKUP(E265,'26'!$K$3:$L$16,2,FALSE)))</f>
        <v>#N/A</v>
      </c>
      <c r="P265" s="108" t="e">
        <f t="shared" si="9"/>
        <v>#N/A</v>
      </c>
    </row>
    <row r="266" spans="14:16">
      <c r="N266" s="108">
        <f t="shared" si="8"/>
        <v>0</v>
      </c>
      <c r="O266" s="108" t="e">
        <f>IF(D266="X",0,IF(E266="X",0,VLOOKUP(E266,'26'!$K$3:$L$16,2,FALSE)))</f>
        <v>#N/A</v>
      </c>
      <c r="P266" s="108" t="e">
        <f t="shared" si="9"/>
        <v>#N/A</v>
      </c>
    </row>
    <row r="267" spans="14:16">
      <c r="N267" s="108">
        <f t="shared" si="8"/>
        <v>0</v>
      </c>
      <c r="O267" s="108" t="e">
        <f>IF(D267="X",0,IF(E267="X",0,VLOOKUP(E267,'26'!$K$3:$L$16,2,FALSE)))</f>
        <v>#N/A</v>
      </c>
      <c r="P267" s="108" t="e">
        <f t="shared" si="9"/>
        <v>#N/A</v>
      </c>
    </row>
    <row r="268" spans="14:16">
      <c r="N268" s="108">
        <f t="shared" si="8"/>
        <v>0</v>
      </c>
      <c r="O268" s="108" t="e">
        <f>IF(D268="X",0,IF(E268="X",0,VLOOKUP(E268,'26'!$K$3:$L$16,2,FALSE)))</f>
        <v>#N/A</v>
      </c>
      <c r="P268" s="108" t="e">
        <f t="shared" si="9"/>
        <v>#N/A</v>
      </c>
    </row>
    <row r="269" spans="14:16">
      <c r="N269" s="108">
        <f t="shared" si="8"/>
        <v>0</v>
      </c>
      <c r="O269" s="108" t="e">
        <f>IF(D269="X",0,IF(E269="X",0,VLOOKUP(E269,'26'!$K$3:$L$16,2,FALSE)))</f>
        <v>#N/A</v>
      </c>
      <c r="P269" s="108" t="e">
        <f t="shared" si="9"/>
        <v>#N/A</v>
      </c>
    </row>
    <row r="270" spans="14:16">
      <c r="N270" s="108">
        <f t="shared" si="8"/>
        <v>0</v>
      </c>
      <c r="O270" s="108" t="e">
        <f>IF(D270="X",0,IF(E270="X",0,VLOOKUP(E270,'26'!$K$3:$L$16,2,FALSE)))</f>
        <v>#N/A</v>
      </c>
      <c r="P270" s="108" t="e">
        <f t="shared" si="9"/>
        <v>#N/A</v>
      </c>
    </row>
    <row r="271" spans="14:16">
      <c r="N271" s="108">
        <f t="shared" si="8"/>
        <v>0</v>
      </c>
      <c r="O271" s="108" t="e">
        <f>IF(D271="X",0,IF(E271="X",0,VLOOKUP(E271,'26'!$K$3:$L$16,2,FALSE)))</f>
        <v>#N/A</v>
      </c>
      <c r="P271" s="108" t="e">
        <f t="shared" si="9"/>
        <v>#N/A</v>
      </c>
    </row>
    <row r="272" spans="14:16">
      <c r="N272" s="108">
        <f t="shared" si="8"/>
        <v>0</v>
      </c>
      <c r="O272" s="108" t="e">
        <f>IF(D272="X",0,IF(E272="X",0,VLOOKUP(E272,'26'!$K$3:$L$16,2,FALSE)))</f>
        <v>#N/A</v>
      </c>
      <c r="P272" s="108" t="e">
        <f t="shared" si="9"/>
        <v>#N/A</v>
      </c>
    </row>
    <row r="273" spans="14:16">
      <c r="N273" s="108">
        <f t="shared" si="8"/>
        <v>0</v>
      </c>
      <c r="O273" s="108" t="e">
        <f>IF(D273="X",0,IF(E273="X",0,VLOOKUP(E273,'26'!$K$3:$L$16,2,FALSE)))</f>
        <v>#N/A</v>
      </c>
      <c r="P273" s="108" t="e">
        <f t="shared" si="9"/>
        <v>#N/A</v>
      </c>
    </row>
    <row r="274" spans="14:16">
      <c r="N274" s="108">
        <f t="shared" si="8"/>
        <v>0</v>
      </c>
      <c r="O274" s="108" t="e">
        <f>IF(D274="X",0,IF(E274="X",0,VLOOKUP(E274,'26'!$K$3:$L$16,2,FALSE)))</f>
        <v>#N/A</v>
      </c>
      <c r="P274" s="108" t="e">
        <f t="shared" si="9"/>
        <v>#N/A</v>
      </c>
    </row>
    <row r="275" spans="14:16">
      <c r="N275" s="108">
        <f t="shared" si="8"/>
        <v>0</v>
      </c>
      <c r="O275" s="108" t="e">
        <f>IF(D275="X",0,IF(E275="X",0,VLOOKUP(E275,'26'!$K$3:$L$16,2,FALSE)))</f>
        <v>#N/A</v>
      </c>
      <c r="P275" s="108" t="e">
        <f t="shared" si="9"/>
        <v>#N/A</v>
      </c>
    </row>
    <row r="276" spans="14:16">
      <c r="N276" s="108">
        <f t="shared" si="8"/>
        <v>0</v>
      </c>
      <c r="O276" s="108" t="e">
        <f>IF(D276="X",0,IF(E276="X",0,VLOOKUP(E276,'26'!$K$3:$L$16,2,FALSE)))</f>
        <v>#N/A</v>
      </c>
      <c r="P276" s="108" t="e">
        <f t="shared" si="9"/>
        <v>#N/A</v>
      </c>
    </row>
    <row r="277" spans="14:16">
      <c r="N277" s="108">
        <f t="shared" si="8"/>
        <v>0</v>
      </c>
      <c r="O277" s="108" t="e">
        <f>IF(D277="X",0,IF(E277="X",0,VLOOKUP(E277,'26'!$K$3:$L$16,2,FALSE)))</f>
        <v>#N/A</v>
      </c>
      <c r="P277" s="108" t="e">
        <f t="shared" si="9"/>
        <v>#N/A</v>
      </c>
    </row>
    <row r="278" spans="14:16">
      <c r="N278" s="108">
        <f t="shared" si="8"/>
        <v>0</v>
      </c>
      <c r="O278" s="108" t="e">
        <f>IF(D278="X",0,IF(E278="X",0,VLOOKUP(E278,'26'!$K$3:$L$16,2,FALSE)))</f>
        <v>#N/A</v>
      </c>
      <c r="P278" s="108" t="e">
        <f t="shared" si="9"/>
        <v>#N/A</v>
      </c>
    </row>
    <row r="279" spans="14:16">
      <c r="N279" s="108">
        <f t="shared" si="8"/>
        <v>0</v>
      </c>
      <c r="O279" s="108" t="e">
        <f>IF(D279="X",0,IF(E279="X",0,VLOOKUP(E279,'26'!$K$3:$L$16,2,FALSE)))</f>
        <v>#N/A</v>
      </c>
      <c r="P279" s="108" t="e">
        <f t="shared" si="9"/>
        <v>#N/A</v>
      </c>
    </row>
    <row r="280" spans="14:16">
      <c r="N280" s="108">
        <f t="shared" si="8"/>
        <v>0</v>
      </c>
      <c r="O280" s="108" t="e">
        <f>IF(D280="X",0,IF(E280="X",0,VLOOKUP(E280,'26'!$K$3:$L$16,2,FALSE)))</f>
        <v>#N/A</v>
      </c>
      <c r="P280" s="108" t="e">
        <f t="shared" si="9"/>
        <v>#N/A</v>
      </c>
    </row>
    <row r="281" spans="14:16">
      <c r="N281" s="108">
        <f t="shared" si="8"/>
        <v>0</v>
      </c>
      <c r="O281" s="108" t="e">
        <f>IF(D281="X",0,IF(E281="X",0,VLOOKUP(E281,'26'!$K$3:$L$16,2,FALSE)))</f>
        <v>#N/A</v>
      </c>
      <c r="P281" s="108" t="e">
        <f t="shared" si="9"/>
        <v>#N/A</v>
      </c>
    </row>
    <row r="282" spans="14:16">
      <c r="N282" s="108">
        <f t="shared" si="8"/>
        <v>0</v>
      </c>
      <c r="O282" s="108" t="e">
        <f>IF(D282="X",0,IF(E282="X",0,VLOOKUP(E282,'26'!$K$3:$L$16,2,FALSE)))</f>
        <v>#N/A</v>
      </c>
      <c r="P282" s="108" t="e">
        <f t="shared" si="9"/>
        <v>#N/A</v>
      </c>
    </row>
    <row r="283" spans="14:16">
      <c r="N283" s="108">
        <f t="shared" si="8"/>
        <v>0</v>
      </c>
      <c r="O283" s="108" t="e">
        <f>IF(D283="X",0,IF(E283="X",0,VLOOKUP(E283,'26'!$K$3:$L$16,2,FALSE)))</f>
        <v>#N/A</v>
      </c>
      <c r="P283" s="108" t="e">
        <f t="shared" si="9"/>
        <v>#N/A</v>
      </c>
    </row>
    <row r="284" spans="14:16">
      <c r="N284" s="108">
        <f t="shared" si="8"/>
        <v>0</v>
      </c>
      <c r="O284" s="108" t="e">
        <f>IF(D284="X",0,IF(E284="X",0,VLOOKUP(E284,'26'!$K$3:$L$16,2,FALSE)))</f>
        <v>#N/A</v>
      </c>
      <c r="P284" s="108" t="e">
        <f t="shared" si="9"/>
        <v>#N/A</v>
      </c>
    </row>
    <row r="285" spans="14:16">
      <c r="N285" s="108">
        <f t="shared" si="8"/>
        <v>0</v>
      </c>
      <c r="O285" s="108" t="e">
        <f>IF(D285="X",0,IF(E285="X",0,VLOOKUP(E285,'26'!$K$3:$L$16,2,FALSE)))</f>
        <v>#N/A</v>
      </c>
      <c r="P285" s="108" t="e">
        <f t="shared" si="9"/>
        <v>#N/A</v>
      </c>
    </row>
    <row r="286" spans="14:16">
      <c r="N286" s="108">
        <f t="shared" si="8"/>
        <v>0</v>
      </c>
      <c r="O286" s="108" t="e">
        <f>IF(D286="X",0,IF(E286="X",0,VLOOKUP(E286,'26'!$K$3:$L$16,2,FALSE)))</f>
        <v>#N/A</v>
      </c>
      <c r="P286" s="108" t="e">
        <f t="shared" si="9"/>
        <v>#N/A</v>
      </c>
    </row>
    <row r="287" spans="14:16">
      <c r="N287" s="108">
        <f t="shared" si="8"/>
        <v>0</v>
      </c>
      <c r="O287" s="108" t="e">
        <f>IF(D287="X",0,IF(E287="X",0,VLOOKUP(E287,'26'!$K$3:$L$16,2,FALSE)))</f>
        <v>#N/A</v>
      </c>
      <c r="P287" s="108" t="e">
        <f t="shared" si="9"/>
        <v>#N/A</v>
      </c>
    </row>
    <row r="288" spans="14:16">
      <c r="N288" s="108">
        <f t="shared" si="8"/>
        <v>0</v>
      </c>
      <c r="O288" s="108" t="e">
        <f>IF(D288="X",0,IF(E288="X",0,VLOOKUP(E288,'26'!$K$3:$L$16,2,FALSE)))</f>
        <v>#N/A</v>
      </c>
      <c r="P288" s="108" t="e">
        <f t="shared" si="9"/>
        <v>#N/A</v>
      </c>
    </row>
    <row r="289" spans="14:16">
      <c r="N289" s="108">
        <f t="shared" si="8"/>
        <v>0</v>
      </c>
      <c r="O289" s="108" t="e">
        <f>IF(D289="X",0,IF(E289="X",0,VLOOKUP(E289,'26'!$K$3:$L$16,2,FALSE)))</f>
        <v>#N/A</v>
      </c>
      <c r="P289" s="108" t="e">
        <f t="shared" si="9"/>
        <v>#N/A</v>
      </c>
    </row>
    <row r="290" spans="14:16">
      <c r="N290" s="108">
        <f t="shared" si="8"/>
        <v>0</v>
      </c>
      <c r="O290" s="108" t="e">
        <f>IF(D290="X",0,IF(E290="X",0,VLOOKUP(E290,'26'!$K$3:$L$16,2,FALSE)))</f>
        <v>#N/A</v>
      </c>
      <c r="P290" s="108" t="e">
        <f t="shared" si="9"/>
        <v>#N/A</v>
      </c>
    </row>
    <row r="291" spans="14:16">
      <c r="N291" s="108">
        <f t="shared" si="8"/>
        <v>0</v>
      </c>
      <c r="O291" s="108" t="e">
        <f>IF(D291="X",0,IF(E291="X",0,VLOOKUP(E291,'26'!$K$3:$L$16,2,FALSE)))</f>
        <v>#N/A</v>
      </c>
      <c r="P291" s="108" t="e">
        <f t="shared" si="9"/>
        <v>#N/A</v>
      </c>
    </row>
    <row r="292" spans="14:16">
      <c r="N292" s="108">
        <f t="shared" si="8"/>
        <v>0</v>
      </c>
      <c r="O292" s="108" t="e">
        <f>IF(D292="X",0,IF(E292="X",0,VLOOKUP(E292,'26'!$K$3:$L$16,2,FALSE)))</f>
        <v>#N/A</v>
      </c>
      <c r="P292" s="108" t="e">
        <f t="shared" si="9"/>
        <v>#N/A</v>
      </c>
    </row>
    <row r="293" spans="14:16">
      <c r="N293" s="108">
        <f t="shared" si="8"/>
        <v>0</v>
      </c>
      <c r="O293" s="108" t="e">
        <f>IF(D293="X",0,IF(E293="X",0,VLOOKUP(E293,'26'!$K$3:$L$16,2,FALSE)))</f>
        <v>#N/A</v>
      </c>
      <c r="P293" s="108" t="e">
        <f t="shared" si="9"/>
        <v>#N/A</v>
      </c>
    </row>
    <row r="294" spans="14:16">
      <c r="N294" s="108">
        <f t="shared" si="8"/>
        <v>0</v>
      </c>
      <c r="O294" s="108" t="e">
        <f>IF(D294="X",0,IF(E294="X",0,VLOOKUP(E294,'26'!$K$3:$L$16,2,FALSE)))</f>
        <v>#N/A</v>
      </c>
      <c r="P294" s="108" t="e">
        <f t="shared" si="9"/>
        <v>#N/A</v>
      </c>
    </row>
    <row r="295" spans="14:16">
      <c r="N295" s="108">
        <f t="shared" si="8"/>
        <v>0</v>
      </c>
      <c r="O295" s="108" t="e">
        <f>IF(D295="X",0,IF(E295="X",0,VLOOKUP(E295,'26'!$K$3:$L$16,2,FALSE)))</f>
        <v>#N/A</v>
      </c>
      <c r="P295" s="108" t="e">
        <f t="shared" si="9"/>
        <v>#N/A</v>
      </c>
    </row>
    <row r="296" spans="14:16">
      <c r="N296" s="108">
        <f t="shared" si="8"/>
        <v>0</v>
      </c>
      <c r="O296" s="108" t="e">
        <f>IF(D296="X",0,IF(E296="X",0,VLOOKUP(E296,'26'!$K$3:$L$16,2,FALSE)))</f>
        <v>#N/A</v>
      </c>
      <c r="P296" s="108" t="e">
        <f t="shared" si="9"/>
        <v>#N/A</v>
      </c>
    </row>
    <row r="297" spans="14:16">
      <c r="N297" s="108">
        <f t="shared" si="8"/>
        <v>0</v>
      </c>
      <c r="O297" s="108" t="e">
        <f>IF(D297="X",0,IF(E297="X",0,VLOOKUP(E297,'26'!$K$3:$L$16,2,FALSE)))</f>
        <v>#N/A</v>
      </c>
      <c r="P297" s="108" t="e">
        <f t="shared" si="9"/>
        <v>#N/A</v>
      </c>
    </row>
    <row r="298" spans="14:16">
      <c r="N298" s="108">
        <f t="shared" si="8"/>
        <v>0</v>
      </c>
      <c r="O298" s="108" t="e">
        <f>IF(D298="X",0,IF(E298="X",0,VLOOKUP(E298,'26'!$K$3:$L$16,2,FALSE)))</f>
        <v>#N/A</v>
      </c>
      <c r="P298" s="108" t="e">
        <f t="shared" si="9"/>
        <v>#N/A</v>
      </c>
    </row>
    <row r="299" spans="14:16">
      <c r="N299" s="108">
        <f t="shared" si="8"/>
        <v>0</v>
      </c>
      <c r="O299" s="108" t="e">
        <f>IF(D299="X",0,IF(E299="X",0,VLOOKUP(E299,'26'!$K$3:$L$16,2,FALSE)))</f>
        <v>#N/A</v>
      </c>
      <c r="P299" s="108" t="e">
        <f t="shared" si="9"/>
        <v>#N/A</v>
      </c>
    </row>
    <row r="300" spans="14:16">
      <c r="N300" s="108">
        <f t="shared" si="8"/>
        <v>0</v>
      </c>
      <c r="O300" s="108" t="e">
        <f>IF(D300="X",0,IF(E300="X",0,VLOOKUP(E300,'26'!$K$3:$L$16,2,FALSE)))</f>
        <v>#N/A</v>
      </c>
      <c r="P300" s="108" t="e">
        <f t="shared" si="9"/>
        <v>#N/A</v>
      </c>
    </row>
    <row r="301" spans="14:16">
      <c r="N301" s="108">
        <f t="shared" si="8"/>
        <v>0</v>
      </c>
      <c r="O301" s="108" t="e">
        <f>IF(D301="X",0,IF(E301="X",0,VLOOKUP(E301,'26'!$K$3:$L$16,2,FALSE)))</f>
        <v>#N/A</v>
      </c>
      <c r="P301" s="108" t="e">
        <f t="shared" si="9"/>
        <v>#N/A</v>
      </c>
    </row>
    <row r="302" spans="14:16">
      <c r="N302" s="108">
        <f t="shared" si="8"/>
        <v>0</v>
      </c>
      <c r="O302" s="108" t="e">
        <f>IF(D302="X",0,IF(E302="X",0,VLOOKUP(E302,'26'!$K$3:$L$16,2,FALSE)))</f>
        <v>#N/A</v>
      </c>
      <c r="P302" s="108" t="e">
        <f t="shared" si="9"/>
        <v>#N/A</v>
      </c>
    </row>
    <row r="303" spans="14:16">
      <c r="N303" s="108">
        <f t="shared" si="8"/>
        <v>0</v>
      </c>
      <c r="O303" s="108" t="e">
        <f>IF(D303="X",0,IF(E303="X",0,VLOOKUP(E303,'26'!$K$3:$L$16,2,FALSE)))</f>
        <v>#N/A</v>
      </c>
      <c r="P303" s="108" t="e">
        <f t="shared" si="9"/>
        <v>#N/A</v>
      </c>
    </row>
    <row r="304" spans="14:16">
      <c r="N304" s="108">
        <f t="shared" si="8"/>
        <v>0</v>
      </c>
      <c r="O304" s="108" t="e">
        <f>IF(D304="X",0,IF(E304="X",0,VLOOKUP(E304,'26'!$K$3:$L$16,2,FALSE)))</f>
        <v>#N/A</v>
      </c>
      <c r="P304" s="108" t="e">
        <f t="shared" si="9"/>
        <v>#N/A</v>
      </c>
    </row>
    <row r="305" spans="14:16">
      <c r="N305" s="108">
        <f t="shared" si="8"/>
        <v>0</v>
      </c>
      <c r="O305" s="108" t="e">
        <f>IF(D305="X",0,IF(E305="X",0,VLOOKUP(E305,'26'!$K$3:$L$16,2,FALSE)))</f>
        <v>#N/A</v>
      </c>
      <c r="P305" s="108" t="e">
        <f t="shared" si="9"/>
        <v>#N/A</v>
      </c>
    </row>
    <row r="306" spans="14:16">
      <c r="N306" s="108">
        <f t="shared" si="8"/>
        <v>0</v>
      </c>
      <c r="O306" s="108" t="e">
        <f>IF(D306="X",0,IF(E306="X",0,VLOOKUP(E306,'26'!$K$3:$L$16,2,FALSE)))</f>
        <v>#N/A</v>
      </c>
      <c r="P306" s="108" t="e">
        <f t="shared" si="9"/>
        <v>#N/A</v>
      </c>
    </row>
    <row r="307" spans="14:16">
      <c r="N307" s="108">
        <f t="shared" si="8"/>
        <v>0</v>
      </c>
      <c r="O307" s="108" t="e">
        <f>IF(D307="X",0,IF(E307="X",0,VLOOKUP(E307,'26'!$K$3:$L$16,2,FALSE)))</f>
        <v>#N/A</v>
      </c>
      <c r="P307" s="108" t="e">
        <f t="shared" si="9"/>
        <v>#N/A</v>
      </c>
    </row>
    <row r="308" spans="14:16">
      <c r="N308" s="108">
        <f t="shared" si="8"/>
        <v>0</v>
      </c>
      <c r="O308" s="108" t="e">
        <f>IF(D308="X",0,IF(E308="X",0,VLOOKUP(E308,'26'!$K$3:$L$16,2,FALSE)))</f>
        <v>#N/A</v>
      </c>
      <c r="P308" s="108" t="e">
        <f t="shared" si="9"/>
        <v>#N/A</v>
      </c>
    </row>
    <row r="309" spans="14:16">
      <c r="N309" s="108">
        <f t="shared" si="8"/>
        <v>0</v>
      </c>
      <c r="O309" s="108" t="e">
        <f>IF(D309="X",0,IF(E309="X",0,VLOOKUP(E309,'26'!$K$3:$L$16,2,FALSE)))</f>
        <v>#N/A</v>
      </c>
      <c r="P309" s="108" t="e">
        <f t="shared" si="9"/>
        <v>#N/A</v>
      </c>
    </row>
    <row r="310" spans="14:16">
      <c r="N310" s="108">
        <f t="shared" si="8"/>
        <v>0</v>
      </c>
      <c r="O310" s="108" t="e">
        <f>IF(D310="X",0,IF(E310="X",0,VLOOKUP(E310,'26'!$K$3:$L$16,2,FALSE)))</f>
        <v>#N/A</v>
      </c>
      <c r="P310" s="108" t="e">
        <f t="shared" si="9"/>
        <v>#N/A</v>
      </c>
    </row>
    <row r="311" spans="14:16">
      <c r="N311" s="108">
        <f t="shared" si="8"/>
        <v>0</v>
      </c>
      <c r="O311" s="108" t="e">
        <f>IF(D311="X",0,IF(E311="X",0,VLOOKUP(E311,'26'!$K$3:$L$16,2,FALSE)))</f>
        <v>#N/A</v>
      </c>
      <c r="P311" s="108" t="e">
        <f t="shared" si="9"/>
        <v>#N/A</v>
      </c>
    </row>
    <row r="312" spans="14:16">
      <c r="N312" s="108">
        <f t="shared" si="8"/>
        <v>0</v>
      </c>
      <c r="O312" s="108" t="e">
        <f>IF(D312="X",0,IF(E312="X",0,VLOOKUP(E312,'26'!$K$3:$L$16,2,FALSE)))</f>
        <v>#N/A</v>
      </c>
      <c r="P312" s="108" t="e">
        <f t="shared" si="9"/>
        <v>#N/A</v>
      </c>
    </row>
    <row r="313" spans="14:16">
      <c r="N313" s="108">
        <f t="shared" si="8"/>
        <v>0</v>
      </c>
      <c r="O313" s="108" t="e">
        <f>IF(D313="X",0,IF(E313="X",0,VLOOKUP(E313,'26'!$K$3:$L$16,2,FALSE)))</f>
        <v>#N/A</v>
      </c>
      <c r="P313" s="108" t="e">
        <f t="shared" si="9"/>
        <v>#N/A</v>
      </c>
    </row>
    <row r="314" spans="14:16">
      <c r="N314" s="108">
        <f t="shared" si="8"/>
        <v>0</v>
      </c>
      <c r="O314" s="108" t="e">
        <f>IF(D314="X",0,IF(E314="X",0,VLOOKUP(E314,'26'!$K$3:$L$16,2,FALSE)))</f>
        <v>#N/A</v>
      </c>
      <c r="P314" s="108" t="e">
        <f t="shared" si="9"/>
        <v>#N/A</v>
      </c>
    </row>
    <row r="315" spans="14:16">
      <c r="N315" s="108">
        <f t="shared" si="8"/>
        <v>0</v>
      </c>
      <c r="O315" s="108" t="e">
        <f>IF(D315="X",0,IF(E315="X",0,VLOOKUP(E315,'26'!$K$3:$L$16,2,FALSE)))</f>
        <v>#N/A</v>
      </c>
      <c r="P315" s="108" t="e">
        <f t="shared" si="9"/>
        <v>#N/A</v>
      </c>
    </row>
    <row r="316" spans="14:16">
      <c r="N316" s="108">
        <f t="shared" si="8"/>
        <v>0</v>
      </c>
      <c r="O316" s="108" t="e">
        <f>IF(D316="X",0,IF(E316="X",0,VLOOKUP(E316,'26'!$K$3:$L$16,2,FALSE)))</f>
        <v>#N/A</v>
      </c>
      <c r="P316" s="108" t="e">
        <f t="shared" si="9"/>
        <v>#N/A</v>
      </c>
    </row>
    <row r="317" spans="14:16">
      <c r="N317" s="108">
        <f t="shared" si="8"/>
        <v>0</v>
      </c>
      <c r="O317" s="108" t="e">
        <f>IF(D317="X",0,IF(E317="X",0,VLOOKUP(E317,'26'!$K$3:$L$16,2,FALSE)))</f>
        <v>#N/A</v>
      </c>
      <c r="P317" s="108" t="e">
        <f t="shared" si="9"/>
        <v>#N/A</v>
      </c>
    </row>
    <row r="318" spans="14:16">
      <c r="N318" s="108">
        <f t="shared" si="8"/>
        <v>0</v>
      </c>
      <c r="O318" s="108" t="e">
        <f>IF(D318="X",0,IF(E318="X",0,VLOOKUP(E318,'26'!$K$3:$L$16,2,FALSE)))</f>
        <v>#N/A</v>
      </c>
      <c r="P318" s="108" t="e">
        <f t="shared" si="9"/>
        <v>#N/A</v>
      </c>
    </row>
    <row r="319" spans="14:16">
      <c r="N319" s="108">
        <f t="shared" si="8"/>
        <v>0</v>
      </c>
      <c r="O319" s="108" t="e">
        <f>IF(D319="X",0,IF(E319="X",0,VLOOKUP(E319,'26'!$K$3:$L$16,2,FALSE)))</f>
        <v>#N/A</v>
      </c>
      <c r="P319" s="108" t="e">
        <f t="shared" si="9"/>
        <v>#N/A</v>
      </c>
    </row>
    <row r="320" spans="14:16">
      <c r="N320" s="108">
        <f t="shared" si="8"/>
        <v>0</v>
      </c>
      <c r="O320" s="108" t="e">
        <f>IF(D320="X",0,IF(E320="X",0,VLOOKUP(E320,'26'!$K$3:$L$16,2,FALSE)))</f>
        <v>#N/A</v>
      </c>
      <c r="P320" s="108" t="e">
        <f t="shared" si="9"/>
        <v>#N/A</v>
      </c>
    </row>
    <row r="321" spans="14:16">
      <c r="N321" s="108">
        <f t="shared" si="8"/>
        <v>0</v>
      </c>
      <c r="O321" s="108" t="e">
        <f>IF(D321="X",0,IF(E321="X",0,VLOOKUP(E321,'26'!$K$3:$L$16,2,FALSE)))</f>
        <v>#N/A</v>
      </c>
      <c r="P321" s="108" t="e">
        <f t="shared" si="9"/>
        <v>#N/A</v>
      </c>
    </row>
    <row r="322" spans="14:16">
      <c r="N322" s="108">
        <f t="shared" si="8"/>
        <v>0</v>
      </c>
      <c r="O322" s="108" t="e">
        <f>IF(D322="X",0,IF(E322="X",0,VLOOKUP(E322,'26'!$K$3:$L$16,2,FALSE)))</f>
        <v>#N/A</v>
      </c>
      <c r="P322" s="108" t="e">
        <f t="shared" si="9"/>
        <v>#N/A</v>
      </c>
    </row>
    <row r="323" spans="14:16">
      <c r="N323" s="108">
        <f t="shared" si="8"/>
        <v>0</v>
      </c>
      <c r="O323" s="108" t="e">
        <f>IF(D323="X",0,IF(E323="X",0,VLOOKUP(E323,'26'!$K$3:$L$16,2,FALSE)))</f>
        <v>#N/A</v>
      </c>
      <c r="P323" s="108" t="e">
        <f t="shared" si="9"/>
        <v>#N/A</v>
      </c>
    </row>
    <row r="324" spans="14:16">
      <c r="N324" s="108">
        <f t="shared" ref="N324:N387" si="10">SUM(F324:M324)</f>
        <v>0</v>
      </c>
      <c r="O324" s="108" t="e">
        <f>IF(D324="X",0,IF(E324="X",0,VLOOKUP(E324,'26'!$K$3:$L$16,2,FALSE)))</f>
        <v>#N/A</v>
      </c>
      <c r="P324" s="108" t="e">
        <f t="shared" ref="P324:P387" si="11">N324*O324</f>
        <v>#N/A</v>
      </c>
    </row>
    <row r="325" spans="14:16">
      <c r="N325" s="108">
        <f t="shared" si="10"/>
        <v>0</v>
      </c>
      <c r="O325" s="108" t="e">
        <f>IF(D325="X",0,IF(E325="X",0,VLOOKUP(E325,'26'!$K$3:$L$16,2,FALSE)))</f>
        <v>#N/A</v>
      </c>
      <c r="P325" s="108" t="e">
        <f t="shared" si="11"/>
        <v>#N/A</v>
      </c>
    </row>
    <row r="326" spans="14:16">
      <c r="N326" s="108">
        <f t="shared" si="10"/>
        <v>0</v>
      </c>
      <c r="O326" s="108" t="e">
        <f>IF(D326="X",0,IF(E326="X",0,VLOOKUP(E326,'26'!$K$3:$L$16,2,FALSE)))</f>
        <v>#N/A</v>
      </c>
      <c r="P326" s="108" t="e">
        <f t="shared" si="11"/>
        <v>#N/A</v>
      </c>
    </row>
    <row r="327" spans="14:16">
      <c r="N327" s="108">
        <f t="shared" si="10"/>
        <v>0</v>
      </c>
      <c r="O327" s="108" t="e">
        <f>IF(D327="X",0,IF(E327="X",0,VLOOKUP(E327,'26'!$K$3:$L$16,2,FALSE)))</f>
        <v>#N/A</v>
      </c>
      <c r="P327" s="108" t="e">
        <f t="shared" si="11"/>
        <v>#N/A</v>
      </c>
    </row>
    <row r="328" spans="14:16">
      <c r="N328" s="108">
        <f t="shared" si="10"/>
        <v>0</v>
      </c>
      <c r="O328" s="108" t="e">
        <f>IF(D328="X",0,IF(E328="X",0,VLOOKUP(E328,'26'!$K$3:$L$16,2,FALSE)))</f>
        <v>#N/A</v>
      </c>
      <c r="P328" s="108" t="e">
        <f t="shared" si="11"/>
        <v>#N/A</v>
      </c>
    </row>
    <row r="329" spans="14:16">
      <c r="N329" s="108">
        <f t="shared" si="10"/>
        <v>0</v>
      </c>
      <c r="O329" s="108" t="e">
        <f>IF(D329="X",0,IF(E329="X",0,VLOOKUP(E329,'26'!$K$3:$L$16,2,FALSE)))</f>
        <v>#N/A</v>
      </c>
      <c r="P329" s="108" t="e">
        <f t="shared" si="11"/>
        <v>#N/A</v>
      </c>
    </row>
    <row r="330" spans="14:16">
      <c r="N330" s="108">
        <f t="shared" si="10"/>
        <v>0</v>
      </c>
      <c r="O330" s="108" t="e">
        <f>IF(D330="X",0,IF(E330="X",0,VLOOKUP(E330,'26'!$K$3:$L$16,2,FALSE)))</f>
        <v>#N/A</v>
      </c>
      <c r="P330" s="108" t="e">
        <f t="shared" si="11"/>
        <v>#N/A</v>
      </c>
    </row>
    <row r="331" spans="14:16">
      <c r="N331" s="108">
        <f t="shared" si="10"/>
        <v>0</v>
      </c>
      <c r="O331" s="108" t="e">
        <f>IF(D331="X",0,IF(E331="X",0,VLOOKUP(E331,'26'!$K$3:$L$16,2,FALSE)))</f>
        <v>#N/A</v>
      </c>
      <c r="P331" s="108" t="e">
        <f t="shared" si="11"/>
        <v>#N/A</v>
      </c>
    </row>
    <row r="332" spans="14:16">
      <c r="N332" s="108">
        <f t="shared" si="10"/>
        <v>0</v>
      </c>
      <c r="O332" s="108" t="e">
        <f>IF(D332="X",0,IF(E332="X",0,VLOOKUP(E332,'26'!$K$3:$L$16,2,FALSE)))</f>
        <v>#N/A</v>
      </c>
      <c r="P332" s="108" t="e">
        <f t="shared" si="11"/>
        <v>#N/A</v>
      </c>
    </row>
    <row r="333" spans="14:16">
      <c r="N333" s="108">
        <f t="shared" si="10"/>
        <v>0</v>
      </c>
      <c r="O333" s="108" t="e">
        <f>IF(D333="X",0,IF(E333="X",0,VLOOKUP(E333,'26'!$K$3:$L$16,2,FALSE)))</f>
        <v>#N/A</v>
      </c>
      <c r="P333" s="108" t="e">
        <f t="shared" si="11"/>
        <v>#N/A</v>
      </c>
    </row>
    <row r="334" spans="14:16">
      <c r="N334" s="108">
        <f t="shared" si="10"/>
        <v>0</v>
      </c>
      <c r="O334" s="108" t="e">
        <f>IF(D334="X",0,IF(E334="X",0,VLOOKUP(E334,'26'!$K$3:$L$16,2,FALSE)))</f>
        <v>#N/A</v>
      </c>
      <c r="P334" s="108" t="e">
        <f t="shared" si="11"/>
        <v>#N/A</v>
      </c>
    </row>
    <row r="335" spans="14:16">
      <c r="N335" s="108">
        <f t="shared" si="10"/>
        <v>0</v>
      </c>
      <c r="O335" s="108" t="e">
        <f>IF(D335="X",0,IF(E335="X",0,VLOOKUP(E335,'26'!$K$3:$L$16,2,FALSE)))</f>
        <v>#N/A</v>
      </c>
      <c r="P335" s="108" t="e">
        <f t="shared" si="11"/>
        <v>#N/A</v>
      </c>
    </row>
    <row r="336" spans="14:16">
      <c r="N336" s="108">
        <f t="shared" si="10"/>
        <v>0</v>
      </c>
      <c r="O336" s="108" t="e">
        <f>IF(D336="X",0,IF(E336="X",0,VLOOKUP(E336,'26'!$K$3:$L$16,2,FALSE)))</f>
        <v>#N/A</v>
      </c>
      <c r="P336" s="108" t="e">
        <f t="shared" si="11"/>
        <v>#N/A</v>
      </c>
    </row>
    <row r="337" spans="14:16">
      <c r="N337" s="108">
        <f t="shared" si="10"/>
        <v>0</v>
      </c>
      <c r="O337" s="108" t="e">
        <f>IF(D337="X",0,IF(E337="X",0,VLOOKUP(E337,'26'!$K$3:$L$16,2,FALSE)))</f>
        <v>#N/A</v>
      </c>
      <c r="P337" s="108" t="e">
        <f t="shared" si="11"/>
        <v>#N/A</v>
      </c>
    </row>
    <row r="338" spans="14:16">
      <c r="N338" s="108">
        <f t="shared" si="10"/>
        <v>0</v>
      </c>
      <c r="O338" s="108" t="e">
        <f>IF(D338="X",0,IF(E338="X",0,VLOOKUP(E338,'26'!$K$3:$L$16,2,FALSE)))</f>
        <v>#N/A</v>
      </c>
      <c r="P338" s="108" t="e">
        <f t="shared" si="11"/>
        <v>#N/A</v>
      </c>
    </row>
    <row r="339" spans="14:16">
      <c r="N339" s="108">
        <f t="shared" si="10"/>
        <v>0</v>
      </c>
      <c r="O339" s="108" t="e">
        <f>IF(D339="X",0,IF(E339="X",0,VLOOKUP(E339,'26'!$K$3:$L$16,2,FALSE)))</f>
        <v>#N/A</v>
      </c>
      <c r="P339" s="108" t="e">
        <f t="shared" si="11"/>
        <v>#N/A</v>
      </c>
    </row>
    <row r="340" spans="14:16">
      <c r="N340" s="108">
        <f t="shared" si="10"/>
        <v>0</v>
      </c>
      <c r="O340" s="108" t="e">
        <f>IF(D340="X",0,IF(E340="X",0,VLOOKUP(E340,'26'!$K$3:$L$16,2,FALSE)))</f>
        <v>#N/A</v>
      </c>
      <c r="P340" s="108" t="e">
        <f t="shared" si="11"/>
        <v>#N/A</v>
      </c>
    </row>
    <row r="341" spans="14:16">
      <c r="N341" s="108">
        <f t="shared" si="10"/>
        <v>0</v>
      </c>
      <c r="O341" s="108" t="e">
        <f>IF(D341="X",0,IF(E341="X",0,VLOOKUP(E341,'26'!$K$3:$L$16,2,FALSE)))</f>
        <v>#N/A</v>
      </c>
      <c r="P341" s="108" t="e">
        <f t="shared" si="11"/>
        <v>#N/A</v>
      </c>
    </row>
    <row r="342" spans="14:16">
      <c r="N342" s="108">
        <f t="shared" si="10"/>
        <v>0</v>
      </c>
      <c r="O342" s="108" t="e">
        <f>IF(D342="X",0,IF(E342="X",0,VLOOKUP(E342,'26'!$K$3:$L$16,2,FALSE)))</f>
        <v>#N/A</v>
      </c>
      <c r="P342" s="108" t="e">
        <f t="shared" si="11"/>
        <v>#N/A</v>
      </c>
    </row>
    <row r="343" spans="14:16">
      <c r="N343" s="108">
        <f t="shared" si="10"/>
        <v>0</v>
      </c>
      <c r="O343" s="108" t="e">
        <f>IF(D343="X",0,IF(E343="X",0,VLOOKUP(E343,'26'!$K$3:$L$16,2,FALSE)))</f>
        <v>#N/A</v>
      </c>
      <c r="P343" s="108" t="e">
        <f t="shared" si="11"/>
        <v>#N/A</v>
      </c>
    </row>
    <row r="344" spans="14:16">
      <c r="N344" s="108">
        <f t="shared" si="10"/>
        <v>0</v>
      </c>
      <c r="O344" s="108" t="e">
        <f>IF(D344="X",0,IF(E344="X",0,VLOOKUP(E344,'26'!$K$3:$L$16,2,FALSE)))</f>
        <v>#N/A</v>
      </c>
      <c r="P344" s="108" t="e">
        <f t="shared" si="11"/>
        <v>#N/A</v>
      </c>
    </row>
    <row r="345" spans="14:16">
      <c r="N345" s="108">
        <f t="shared" si="10"/>
        <v>0</v>
      </c>
      <c r="O345" s="108" t="e">
        <f>IF(D345="X",0,IF(E345="X",0,VLOOKUP(E345,'26'!$K$3:$L$16,2,FALSE)))</f>
        <v>#N/A</v>
      </c>
      <c r="P345" s="108" t="e">
        <f t="shared" si="11"/>
        <v>#N/A</v>
      </c>
    </row>
    <row r="346" spans="14:16">
      <c r="N346" s="108">
        <f t="shared" si="10"/>
        <v>0</v>
      </c>
      <c r="O346" s="108" t="e">
        <f>IF(D346="X",0,IF(E346="X",0,VLOOKUP(E346,'26'!$K$3:$L$16,2,FALSE)))</f>
        <v>#N/A</v>
      </c>
      <c r="P346" s="108" t="e">
        <f t="shared" si="11"/>
        <v>#N/A</v>
      </c>
    </row>
    <row r="347" spans="14:16">
      <c r="N347" s="108">
        <f t="shared" si="10"/>
        <v>0</v>
      </c>
      <c r="O347" s="108" t="e">
        <f>IF(D347="X",0,IF(E347="X",0,VLOOKUP(E347,'26'!$K$3:$L$16,2,FALSE)))</f>
        <v>#N/A</v>
      </c>
      <c r="P347" s="108" t="e">
        <f t="shared" si="11"/>
        <v>#N/A</v>
      </c>
    </row>
    <row r="348" spans="14:16">
      <c r="N348" s="108">
        <f t="shared" si="10"/>
        <v>0</v>
      </c>
      <c r="O348" s="108" t="e">
        <f>IF(D348="X",0,IF(E348="X",0,VLOOKUP(E348,'26'!$K$3:$L$16,2,FALSE)))</f>
        <v>#N/A</v>
      </c>
      <c r="P348" s="108" t="e">
        <f t="shared" si="11"/>
        <v>#N/A</v>
      </c>
    </row>
    <row r="349" spans="14:16">
      <c r="N349" s="108">
        <f t="shared" si="10"/>
        <v>0</v>
      </c>
      <c r="O349" s="108" t="e">
        <f>IF(D349="X",0,IF(E349="X",0,VLOOKUP(E349,'26'!$K$3:$L$16,2,FALSE)))</f>
        <v>#N/A</v>
      </c>
      <c r="P349" s="108" t="e">
        <f t="shared" si="11"/>
        <v>#N/A</v>
      </c>
    </row>
    <row r="350" spans="14:16">
      <c r="N350" s="108">
        <f t="shared" si="10"/>
        <v>0</v>
      </c>
      <c r="O350" s="108" t="e">
        <f>IF(D350="X",0,IF(E350="X",0,VLOOKUP(E350,'26'!$K$3:$L$16,2,FALSE)))</f>
        <v>#N/A</v>
      </c>
      <c r="P350" s="108" t="e">
        <f t="shared" si="11"/>
        <v>#N/A</v>
      </c>
    </row>
    <row r="351" spans="14:16">
      <c r="N351" s="108">
        <f t="shared" si="10"/>
        <v>0</v>
      </c>
      <c r="O351" s="108" t="e">
        <f>IF(D351="X",0,IF(E351="X",0,VLOOKUP(E351,'26'!$K$3:$L$16,2,FALSE)))</f>
        <v>#N/A</v>
      </c>
      <c r="P351" s="108" t="e">
        <f t="shared" si="11"/>
        <v>#N/A</v>
      </c>
    </row>
    <row r="352" spans="14:16">
      <c r="N352" s="108">
        <f t="shared" si="10"/>
        <v>0</v>
      </c>
      <c r="O352" s="108" t="e">
        <f>IF(D352="X",0,IF(E352="X",0,VLOOKUP(E352,'26'!$K$3:$L$16,2,FALSE)))</f>
        <v>#N/A</v>
      </c>
      <c r="P352" s="108" t="e">
        <f t="shared" si="11"/>
        <v>#N/A</v>
      </c>
    </row>
    <row r="353" spans="14:16">
      <c r="N353" s="108">
        <f t="shared" si="10"/>
        <v>0</v>
      </c>
      <c r="O353" s="108" t="e">
        <f>IF(D353="X",0,IF(E353="X",0,VLOOKUP(E353,'26'!$K$3:$L$16,2,FALSE)))</f>
        <v>#N/A</v>
      </c>
      <c r="P353" s="108" t="e">
        <f t="shared" si="11"/>
        <v>#N/A</v>
      </c>
    </row>
    <row r="354" spans="14:16">
      <c r="N354" s="108">
        <f t="shared" si="10"/>
        <v>0</v>
      </c>
      <c r="O354" s="108" t="e">
        <f>IF(D354="X",0,IF(E354="X",0,VLOOKUP(E354,'26'!$K$3:$L$16,2,FALSE)))</f>
        <v>#N/A</v>
      </c>
      <c r="P354" s="108" t="e">
        <f t="shared" si="11"/>
        <v>#N/A</v>
      </c>
    </row>
    <row r="355" spans="14:16">
      <c r="N355" s="108">
        <f t="shared" si="10"/>
        <v>0</v>
      </c>
      <c r="O355" s="108" t="e">
        <f>IF(D355="X",0,IF(E355="X",0,VLOOKUP(E355,'26'!$K$3:$L$16,2,FALSE)))</f>
        <v>#N/A</v>
      </c>
      <c r="P355" s="108" t="e">
        <f t="shared" si="11"/>
        <v>#N/A</v>
      </c>
    </row>
    <row r="356" spans="14:16">
      <c r="N356" s="108">
        <f t="shared" si="10"/>
        <v>0</v>
      </c>
      <c r="O356" s="108" t="e">
        <f>IF(D356="X",0,IF(E356="X",0,VLOOKUP(E356,'26'!$K$3:$L$16,2,FALSE)))</f>
        <v>#N/A</v>
      </c>
      <c r="P356" s="108" t="e">
        <f t="shared" si="11"/>
        <v>#N/A</v>
      </c>
    </row>
    <row r="357" spans="14:16">
      <c r="N357" s="108">
        <f t="shared" si="10"/>
        <v>0</v>
      </c>
      <c r="O357" s="108" t="e">
        <f>IF(D357="X",0,IF(E357="X",0,VLOOKUP(E357,'26'!$K$3:$L$16,2,FALSE)))</f>
        <v>#N/A</v>
      </c>
      <c r="P357" s="108" t="e">
        <f t="shared" si="11"/>
        <v>#N/A</v>
      </c>
    </row>
    <row r="358" spans="14:16">
      <c r="N358" s="108">
        <f t="shared" si="10"/>
        <v>0</v>
      </c>
      <c r="O358" s="108" t="e">
        <f>IF(D358="X",0,IF(E358="X",0,VLOOKUP(E358,'26'!$K$3:$L$16,2,FALSE)))</f>
        <v>#N/A</v>
      </c>
      <c r="P358" s="108" t="e">
        <f t="shared" si="11"/>
        <v>#N/A</v>
      </c>
    </row>
    <row r="359" spans="14:16">
      <c r="N359" s="108">
        <f t="shared" si="10"/>
        <v>0</v>
      </c>
      <c r="O359" s="108" t="e">
        <f>IF(D359="X",0,IF(E359="X",0,VLOOKUP(E359,'26'!$K$3:$L$16,2,FALSE)))</f>
        <v>#N/A</v>
      </c>
      <c r="P359" s="108" t="e">
        <f t="shared" si="11"/>
        <v>#N/A</v>
      </c>
    </row>
    <row r="360" spans="14:16">
      <c r="N360" s="108">
        <f t="shared" si="10"/>
        <v>0</v>
      </c>
      <c r="O360" s="108" t="e">
        <f>IF(D360="X",0,IF(E360="X",0,VLOOKUP(E360,'26'!$K$3:$L$16,2,FALSE)))</f>
        <v>#N/A</v>
      </c>
      <c r="P360" s="108" t="e">
        <f t="shared" si="11"/>
        <v>#N/A</v>
      </c>
    </row>
    <row r="361" spans="14:16">
      <c r="N361" s="108">
        <f t="shared" si="10"/>
        <v>0</v>
      </c>
      <c r="O361" s="108" t="e">
        <f>IF(D361="X",0,IF(E361="X",0,VLOOKUP(E361,'26'!$K$3:$L$16,2,FALSE)))</f>
        <v>#N/A</v>
      </c>
      <c r="P361" s="108" t="e">
        <f t="shared" si="11"/>
        <v>#N/A</v>
      </c>
    </row>
    <row r="362" spans="14:16">
      <c r="N362" s="108">
        <f t="shared" si="10"/>
        <v>0</v>
      </c>
      <c r="O362" s="108" t="e">
        <f>IF(D362="X",0,IF(E362="X",0,VLOOKUP(E362,'26'!$K$3:$L$16,2,FALSE)))</f>
        <v>#N/A</v>
      </c>
      <c r="P362" s="108" t="e">
        <f t="shared" si="11"/>
        <v>#N/A</v>
      </c>
    </row>
    <row r="363" spans="14:16">
      <c r="N363" s="108">
        <f t="shared" si="10"/>
        <v>0</v>
      </c>
      <c r="O363" s="108" t="e">
        <f>IF(D363="X",0,IF(E363="X",0,VLOOKUP(E363,'26'!$K$3:$L$16,2,FALSE)))</f>
        <v>#N/A</v>
      </c>
      <c r="P363" s="108" t="e">
        <f t="shared" si="11"/>
        <v>#N/A</v>
      </c>
    </row>
    <row r="364" spans="14:16">
      <c r="N364" s="108">
        <f t="shared" si="10"/>
        <v>0</v>
      </c>
      <c r="O364" s="108" t="e">
        <f>IF(D364="X",0,IF(E364="X",0,VLOOKUP(E364,'26'!$K$3:$L$16,2,FALSE)))</f>
        <v>#N/A</v>
      </c>
      <c r="P364" s="108" t="e">
        <f t="shared" si="11"/>
        <v>#N/A</v>
      </c>
    </row>
    <row r="365" spans="14:16">
      <c r="N365" s="108">
        <f t="shared" si="10"/>
        <v>0</v>
      </c>
      <c r="O365" s="108" t="e">
        <f>IF(D365="X",0,IF(E365="X",0,VLOOKUP(E365,'26'!$K$3:$L$16,2,FALSE)))</f>
        <v>#N/A</v>
      </c>
      <c r="P365" s="108" t="e">
        <f t="shared" si="11"/>
        <v>#N/A</v>
      </c>
    </row>
    <row r="366" spans="14:16">
      <c r="N366" s="108">
        <f t="shared" si="10"/>
        <v>0</v>
      </c>
      <c r="O366" s="108" t="e">
        <f>IF(D366="X",0,IF(E366="X",0,VLOOKUP(E366,'26'!$K$3:$L$16,2,FALSE)))</f>
        <v>#N/A</v>
      </c>
      <c r="P366" s="108" t="e">
        <f t="shared" si="11"/>
        <v>#N/A</v>
      </c>
    </row>
    <row r="367" spans="14:16">
      <c r="N367" s="108">
        <f t="shared" si="10"/>
        <v>0</v>
      </c>
      <c r="O367" s="108" t="e">
        <f>IF(D367="X",0,IF(E367="X",0,VLOOKUP(E367,'26'!$K$3:$L$16,2,FALSE)))</f>
        <v>#N/A</v>
      </c>
      <c r="P367" s="108" t="e">
        <f t="shared" si="11"/>
        <v>#N/A</v>
      </c>
    </row>
    <row r="368" spans="14:16">
      <c r="N368" s="108">
        <f t="shared" si="10"/>
        <v>0</v>
      </c>
      <c r="O368" s="108" t="e">
        <f>IF(D368="X",0,IF(E368="X",0,VLOOKUP(E368,'26'!$K$3:$L$16,2,FALSE)))</f>
        <v>#N/A</v>
      </c>
      <c r="P368" s="108" t="e">
        <f t="shared" si="11"/>
        <v>#N/A</v>
      </c>
    </row>
    <row r="369" spans="14:16">
      <c r="N369" s="108">
        <f t="shared" si="10"/>
        <v>0</v>
      </c>
      <c r="O369" s="108" t="e">
        <f>IF(D369="X",0,IF(E369="X",0,VLOOKUP(E369,'26'!$K$3:$L$16,2,FALSE)))</f>
        <v>#N/A</v>
      </c>
      <c r="P369" s="108" t="e">
        <f t="shared" si="11"/>
        <v>#N/A</v>
      </c>
    </row>
    <row r="370" spans="14:16">
      <c r="N370" s="108">
        <f t="shared" si="10"/>
        <v>0</v>
      </c>
      <c r="O370" s="108" t="e">
        <f>IF(D370="X",0,IF(E370="X",0,VLOOKUP(E370,'26'!$K$3:$L$16,2,FALSE)))</f>
        <v>#N/A</v>
      </c>
      <c r="P370" s="108" t="e">
        <f t="shared" si="11"/>
        <v>#N/A</v>
      </c>
    </row>
    <row r="371" spans="14:16">
      <c r="N371" s="108">
        <f t="shared" si="10"/>
        <v>0</v>
      </c>
      <c r="O371" s="108" t="e">
        <f>IF(D371="X",0,IF(E371="X",0,VLOOKUP(E371,'26'!$K$3:$L$16,2,FALSE)))</f>
        <v>#N/A</v>
      </c>
      <c r="P371" s="108" t="e">
        <f t="shared" si="11"/>
        <v>#N/A</v>
      </c>
    </row>
    <row r="372" spans="14:16">
      <c r="N372" s="108">
        <f t="shared" si="10"/>
        <v>0</v>
      </c>
      <c r="O372" s="108" t="e">
        <f>IF(D372="X",0,IF(E372="X",0,VLOOKUP(E372,'26'!$K$3:$L$16,2,FALSE)))</f>
        <v>#N/A</v>
      </c>
      <c r="P372" s="108" t="e">
        <f t="shared" si="11"/>
        <v>#N/A</v>
      </c>
    </row>
    <row r="373" spans="14:16">
      <c r="N373" s="108">
        <f t="shared" si="10"/>
        <v>0</v>
      </c>
      <c r="O373" s="108" t="e">
        <f>IF(D373="X",0,IF(E373="X",0,VLOOKUP(E373,'26'!$K$3:$L$16,2,FALSE)))</f>
        <v>#N/A</v>
      </c>
      <c r="P373" s="108" t="e">
        <f t="shared" si="11"/>
        <v>#N/A</v>
      </c>
    </row>
    <row r="374" spans="14:16">
      <c r="N374" s="108">
        <f t="shared" si="10"/>
        <v>0</v>
      </c>
      <c r="O374" s="108" t="e">
        <f>IF(D374="X",0,IF(E374="X",0,VLOOKUP(E374,'26'!$K$3:$L$16,2,FALSE)))</f>
        <v>#N/A</v>
      </c>
      <c r="P374" s="108" t="e">
        <f t="shared" si="11"/>
        <v>#N/A</v>
      </c>
    </row>
    <row r="375" spans="14:16">
      <c r="N375" s="108">
        <f t="shared" si="10"/>
        <v>0</v>
      </c>
      <c r="O375" s="108" t="e">
        <f>IF(D375="X",0,IF(E375="X",0,VLOOKUP(E375,'26'!$K$3:$L$16,2,FALSE)))</f>
        <v>#N/A</v>
      </c>
      <c r="P375" s="108" t="e">
        <f t="shared" si="11"/>
        <v>#N/A</v>
      </c>
    </row>
    <row r="376" spans="14:16">
      <c r="N376" s="108">
        <f t="shared" si="10"/>
        <v>0</v>
      </c>
      <c r="O376" s="108" t="e">
        <f>IF(D376="X",0,IF(E376="X",0,VLOOKUP(E376,'26'!$K$3:$L$16,2,FALSE)))</f>
        <v>#N/A</v>
      </c>
      <c r="P376" s="108" t="e">
        <f t="shared" si="11"/>
        <v>#N/A</v>
      </c>
    </row>
    <row r="377" spans="14:16">
      <c r="N377" s="108">
        <f t="shared" si="10"/>
        <v>0</v>
      </c>
      <c r="O377" s="108" t="e">
        <f>IF(D377="X",0,IF(E377="X",0,VLOOKUP(E377,'26'!$K$3:$L$16,2,FALSE)))</f>
        <v>#N/A</v>
      </c>
      <c r="P377" s="108" t="e">
        <f t="shared" si="11"/>
        <v>#N/A</v>
      </c>
    </row>
    <row r="378" spans="14:16">
      <c r="N378" s="108">
        <f t="shared" si="10"/>
        <v>0</v>
      </c>
      <c r="O378" s="108" t="e">
        <f>IF(D378="X",0,IF(E378="X",0,VLOOKUP(E378,'26'!$K$3:$L$16,2,FALSE)))</f>
        <v>#N/A</v>
      </c>
      <c r="P378" s="108" t="e">
        <f t="shared" si="11"/>
        <v>#N/A</v>
      </c>
    </row>
    <row r="379" spans="14:16">
      <c r="N379" s="108">
        <f t="shared" si="10"/>
        <v>0</v>
      </c>
      <c r="O379" s="108" t="e">
        <f>IF(D379="X",0,IF(E379="X",0,VLOOKUP(E379,'26'!$K$3:$L$16,2,FALSE)))</f>
        <v>#N/A</v>
      </c>
      <c r="P379" s="108" t="e">
        <f t="shared" si="11"/>
        <v>#N/A</v>
      </c>
    </row>
    <row r="380" spans="14:16">
      <c r="N380" s="108">
        <f t="shared" si="10"/>
        <v>0</v>
      </c>
      <c r="O380" s="108" t="e">
        <f>IF(D380="X",0,IF(E380="X",0,VLOOKUP(E380,'26'!$K$3:$L$16,2,FALSE)))</f>
        <v>#N/A</v>
      </c>
      <c r="P380" s="108" t="e">
        <f t="shared" si="11"/>
        <v>#N/A</v>
      </c>
    </row>
    <row r="381" spans="14:16">
      <c r="N381" s="108">
        <f t="shared" si="10"/>
        <v>0</v>
      </c>
      <c r="O381" s="108" t="e">
        <f>IF(D381="X",0,IF(E381="X",0,VLOOKUP(E381,'26'!$K$3:$L$16,2,FALSE)))</f>
        <v>#N/A</v>
      </c>
      <c r="P381" s="108" t="e">
        <f t="shared" si="11"/>
        <v>#N/A</v>
      </c>
    </row>
    <row r="382" spans="14:16">
      <c r="N382" s="108">
        <f t="shared" si="10"/>
        <v>0</v>
      </c>
      <c r="O382" s="108" t="e">
        <f>IF(D382="X",0,IF(E382="X",0,VLOOKUP(E382,'26'!$K$3:$L$16,2,FALSE)))</f>
        <v>#N/A</v>
      </c>
      <c r="P382" s="108" t="e">
        <f t="shared" si="11"/>
        <v>#N/A</v>
      </c>
    </row>
    <row r="383" spans="14:16">
      <c r="N383" s="108">
        <f t="shared" si="10"/>
        <v>0</v>
      </c>
      <c r="O383" s="108" t="e">
        <f>IF(D383="X",0,IF(E383="X",0,VLOOKUP(E383,'26'!$K$3:$L$16,2,FALSE)))</f>
        <v>#N/A</v>
      </c>
      <c r="P383" s="108" t="e">
        <f t="shared" si="11"/>
        <v>#N/A</v>
      </c>
    </row>
    <row r="384" spans="14:16">
      <c r="N384" s="108">
        <f t="shared" si="10"/>
        <v>0</v>
      </c>
      <c r="O384" s="108" t="e">
        <f>IF(D384="X",0,IF(E384="X",0,VLOOKUP(E384,'26'!$K$3:$L$16,2,FALSE)))</f>
        <v>#N/A</v>
      </c>
      <c r="P384" s="108" t="e">
        <f t="shared" si="11"/>
        <v>#N/A</v>
      </c>
    </row>
    <row r="385" spans="14:16">
      <c r="N385" s="108">
        <f t="shared" si="10"/>
        <v>0</v>
      </c>
      <c r="O385" s="108" t="e">
        <f>IF(D385="X",0,IF(E385="X",0,VLOOKUP(E385,'26'!$K$3:$L$16,2,FALSE)))</f>
        <v>#N/A</v>
      </c>
      <c r="P385" s="108" t="e">
        <f t="shared" si="11"/>
        <v>#N/A</v>
      </c>
    </row>
    <row r="386" spans="14:16">
      <c r="N386" s="108">
        <f t="shared" si="10"/>
        <v>0</v>
      </c>
      <c r="O386" s="108" t="e">
        <f>IF(D386="X",0,IF(E386="X",0,VLOOKUP(E386,'26'!$K$3:$L$16,2,FALSE)))</f>
        <v>#N/A</v>
      </c>
      <c r="P386" s="108" t="e">
        <f t="shared" si="11"/>
        <v>#N/A</v>
      </c>
    </row>
    <row r="387" spans="14:16">
      <c r="N387" s="108">
        <f t="shared" si="10"/>
        <v>0</v>
      </c>
      <c r="O387" s="108" t="e">
        <f>IF(D387="X",0,IF(E387="X",0,VLOOKUP(E387,'26'!$K$3:$L$16,2,FALSE)))</f>
        <v>#N/A</v>
      </c>
      <c r="P387" s="108" t="e">
        <f t="shared" si="11"/>
        <v>#N/A</v>
      </c>
    </row>
    <row r="388" spans="14:16">
      <c r="N388" s="108">
        <f t="shared" ref="N388:N451" si="12">SUM(F388:M388)</f>
        <v>0</v>
      </c>
      <c r="O388" s="108" t="e">
        <f>IF(D388="X",0,IF(E388="X",0,VLOOKUP(E388,'26'!$K$3:$L$16,2,FALSE)))</f>
        <v>#N/A</v>
      </c>
      <c r="P388" s="108" t="e">
        <f t="shared" ref="P388:P451" si="13">N388*O388</f>
        <v>#N/A</v>
      </c>
    </row>
    <row r="389" spans="14:16">
      <c r="N389" s="108">
        <f t="shared" si="12"/>
        <v>0</v>
      </c>
      <c r="O389" s="108" t="e">
        <f>IF(D389="X",0,IF(E389="X",0,VLOOKUP(E389,'26'!$K$3:$L$16,2,FALSE)))</f>
        <v>#N/A</v>
      </c>
      <c r="P389" s="108" t="e">
        <f t="shared" si="13"/>
        <v>#N/A</v>
      </c>
    </row>
    <row r="390" spans="14:16">
      <c r="N390" s="108">
        <f t="shared" si="12"/>
        <v>0</v>
      </c>
      <c r="O390" s="108" t="e">
        <f>IF(D390="X",0,IF(E390="X",0,VLOOKUP(E390,'26'!$K$3:$L$16,2,FALSE)))</f>
        <v>#N/A</v>
      </c>
      <c r="P390" s="108" t="e">
        <f t="shared" si="13"/>
        <v>#N/A</v>
      </c>
    </row>
    <row r="391" spans="14:16">
      <c r="N391" s="108">
        <f t="shared" si="12"/>
        <v>0</v>
      </c>
      <c r="O391" s="108" t="e">
        <f>IF(D391="X",0,IF(E391="X",0,VLOOKUP(E391,'26'!$K$3:$L$16,2,FALSE)))</f>
        <v>#N/A</v>
      </c>
      <c r="P391" s="108" t="e">
        <f t="shared" si="13"/>
        <v>#N/A</v>
      </c>
    </row>
    <row r="392" spans="14:16">
      <c r="N392" s="108">
        <f t="shared" si="12"/>
        <v>0</v>
      </c>
      <c r="O392" s="108" t="e">
        <f>IF(D392="X",0,IF(E392="X",0,VLOOKUP(E392,'26'!$K$3:$L$16,2,FALSE)))</f>
        <v>#N/A</v>
      </c>
      <c r="P392" s="108" t="e">
        <f t="shared" si="13"/>
        <v>#N/A</v>
      </c>
    </row>
    <row r="393" spans="14:16">
      <c r="N393" s="108">
        <f t="shared" si="12"/>
        <v>0</v>
      </c>
      <c r="O393" s="108" t="e">
        <f>IF(D393="X",0,IF(E393="X",0,VLOOKUP(E393,'26'!$K$3:$L$16,2,FALSE)))</f>
        <v>#N/A</v>
      </c>
      <c r="P393" s="108" t="e">
        <f t="shared" si="13"/>
        <v>#N/A</v>
      </c>
    </row>
    <row r="394" spans="14:16">
      <c r="N394" s="108">
        <f t="shared" si="12"/>
        <v>0</v>
      </c>
      <c r="O394" s="108" t="e">
        <f>IF(D394="X",0,IF(E394="X",0,VLOOKUP(E394,'26'!$K$3:$L$16,2,FALSE)))</f>
        <v>#N/A</v>
      </c>
      <c r="P394" s="108" t="e">
        <f t="shared" si="13"/>
        <v>#N/A</v>
      </c>
    </row>
    <row r="395" spans="14:16">
      <c r="N395" s="108">
        <f t="shared" si="12"/>
        <v>0</v>
      </c>
      <c r="O395" s="108" t="e">
        <f>IF(D395="X",0,IF(E395="X",0,VLOOKUP(E395,'26'!$K$3:$L$16,2,FALSE)))</f>
        <v>#N/A</v>
      </c>
      <c r="P395" s="108" t="e">
        <f t="shared" si="13"/>
        <v>#N/A</v>
      </c>
    </row>
    <row r="396" spans="14:16">
      <c r="N396" s="108">
        <f t="shared" si="12"/>
        <v>0</v>
      </c>
      <c r="O396" s="108" t="e">
        <f>IF(D396="X",0,IF(E396="X",0,VLOOKUP(E396,'26'!$K$3:$L$16,2,FALSE)))</f>
        <v>#N/A</v>
      </c>
      <c r="P396" s="108" t="e">
        <f t="shared" si="13"/>
        <v>#N/A</v>
      </c>
    </row>
    <row r="397" spans="14:16">
      <c r="N397" s="108">
        <f t="shared" si="12"/>
        <v>0</v>
      </c>
      <c r="O397" s="108" t="e">
        <f>IF(D397="X",0,IF(E397="X",0,VLOOKUP(E397,'26'!$K$3:$L$16,2,FALSE)))</f>
        <v>#N/A</v>
      </c>
      <c r="P397" s="108" t="e">
        <f t="shared" si="13"/>
        <v>#N/A</v>
      </c>
    </row>
    <row r="398" spans="14:16">
      <c r="N398" s="108">
        <f t="shared" si="12"/>
        <v>0</v>
      </c>
      <c r="O398" s="108" t="e">
        <f>IF(D398="X",0,IF(E398="X",0,VLOOKUP(E398,'26'!$K$3:$L$16,2,FALSE)))</f>
        <v>#N/A</v>
      </c>
      <c r="P398" s="108" t="e">
        <f t="shared" si="13"/>
        <v>#N/A</v>
      </c>
    </row>
    <row r="399" spans="14:16">
      <c r="N399" s="108">
        <f t="shared" si="12"/>
        <v>0</v>
      </c>
      <c r="O399" s="108" t="e">
        <f>IF(D399="X",0,IF(E399="X",0,VLOOKUP(E399,'26'!$K$3:$L$16,2,FALSE)))</f>
        <v>#N/A</v>
      </c>
      <c r="P399" s="108" t="e">
        <f t="shared" si="13"/>
        <v>#N/A</v>
      </c>
    </row>
    <row r="400" spans="14:16">
      <c r="N400" s="108">
        <f t="shared" si="12"/>
        <v>0</v>
      </c>
      <c r="O400" s="108" t="e">
        <f>IF(D400="X",0,IF(E400="X",0,VLOOKUP(E400,'26'!$K$3:$L$16,2,FALSE)))</f>
        <v>#N/A</v>
      </c>
      <c r="P400" s="108" t="e">
        <f t="shared" si="13"/>
        <v>#N/A</v>
      </c>
    </row>
    <row r="401" spans="14:16">
      <c r="N401" s="108">
        <f t="shared" si="12"/>
        <v>0</v>
      </c>
      <c r="O401" s="108" t="e">
        <f>IF(D401="X",0,IF(E401="X",0,VLOOKUP(E401,'26'!$K$3:$L$16,2,FALSE)))</f>
        <v>#N/A</v>
      </c>
      <c r="P401" s="108" t="e">
        <f t="shared" si="13"/>
        <v>#N/A</v>
      </c>
    </row>
    <row r="402" spans="14:16">
      <c r="N402" s="108">
        <f t="shared" si="12"/>
        <v>0</v>
      </c>
      <c r="O402" s="108" t="e">
        <f>IF(D402="X",0,IF(E402="X",0,VLOOKUP(E402,'26'!$K$3:$L$16,2,FALSE)))</f>
        <v>#N/A</v>
      </c>
      <c r="P402" s="108" t="e">
        <f t="shared" si="13"/>
        <v>#N/A</v>
      </c>
    </row>
    <row r="403" spans="14:16">
      <c r="N403" s="108">
        <f t="shared" si="12"/>
        <v>0</v>
      </c>
      <c r="O403" s="108" t="e">
        <f>IF(D403="X",0,IF(E403="X",0,VLOOKUP(E403,'26'!$K$3:$L$16,2,FALSE)))</f>
        <v>#N/A</v>
      </c>
      <c r="P403" s="108" t="e">
        <f t="shared" si="13"/>
        <v>#N/A</v>
      </c>
    </row>
    <row r="404" spans="14:16">
      <c r="N404" s="108">
        <f t="shared" si="12"/>
        <v>0</v>
      </c>
      <c r="O404" s="108" t="e">
        <f>IF(D404="X",0,IF(E404="X",0,VLOOKUP(E404,'26'!$K$3:$L$16,2,FALSE)))</f>
        <v>#N/A</v>
      </c>
      <c r="P404" s="108" t="e">
        <f t="shared" si="13"/>
        <v>#N/A</v>
      </c>
    </row>
    <row r="405" spans="14:16">
      <c r="N405" s="108">
        <f t="shared" si="12"/>
        <v>0</v>
      </c>
      <c r="O405" s="108" t="e">
        <f>IF(D405="X",0,IF(E405="X",0,VLOOKUP(E405,'26'!$K$3:$L$16,2,FALSE)))</f>
        <v>#N/A</v>
      </c>
      <c r="P405" s="108" t="e">
        <f t="shared" si="13"/>
        <v>#N/A</v>
      </c>
    </row>
    <row r="406" spans="14:16">
      <c r="N406" s="108">
        <f t="shared" si="12"/>
        <v>0</v>
      </c>
      <c r="O406" s="108" t="e">
        <f>IF(D406="X",0,IF(E406="X",0,VLOOKUP(E406,'26'!$K$3:$L$16,2,FALSE)))</f>
        <v>#N/A</v>
      </c>
      <c r="P406" s="108" t="e">
        <f t="shared" si="13"/>
        <v>#N/A</v>
      </c>
    </row>
    <row r="407" spans="14:16">
      <c r="N407" s="108">
        <f t="shared" si="12"/>
        <v>0</v>
      </c>
      <c r="O407" s="108" t="e">
        <f>IF(D407="X",0,IF(E407="X",0,VLOOKUP(E407,'26'!$K$3:$L$16,2,FALSE)))</f>
        <v>#N/A</v>
      </c>
      <c r="P407" s="108" t="e">
        <f t="shared" si="13"/>
        <v>#N/A</v>
      </c>
    </row>
    <row r="408" spans="14:16">
      <c r="N408" s="108">
        <f t="shared" si="12"/>
        <v>0</v>
      </c>
      <c r="O408" s="108" t="e">
        <f>IF(D408="X",0,IF(E408="X",0,VLOOKUP(E408,'26'!$K$3:$L$16,2,FALSE)))</f>
        <v>#N/A</v>
      </c>
      <c r="P408" s="108" t="e">
        <f t="shared" si="13"/>
        <v>#N/A</v>
      </c>
    </row>
    <row r="409" spans="14:16">
      <c r="N409" s="108">
        <f t="shared" si="12"/>
        <v>0</v>
      </c>
      <c r="O409" s="108" t="e">
        <f>IF(D409="X",0,IF(E409="X",0,VLOOKUP(E409,'26'!$K$3:$L$16,2,FALSE)))</f>
        <v>#N/A</v>
      </c>
      <c r="P409" s="108" t="e">
        <f t="shared" si="13"/>
        <v>#N/A</v>
      </c>
    </row>
    <row r="410" spans="14:16">
      <c r="N410" s="108">
        <f t="shared" si="12"/>
        <v>0</v>
      </c>
      <c r="O410" s="108" t="e">
        <f>IF(D410="X",0,IF(E410="X",0,VLOOKUP(E410,'26'!$K$3:$L$16,2,FALSE)))</f>
        <v>#N/A</v>
      </c>
      <c r="P410" s="108" t="e">
        <f t="shared" si="13"/>
        <v>#N/A</v>
      </c>
    </row>
    <row r="411" spans="14:16">
      <c r="N411" s="108">
        <f t="shared" si="12"/>
        <v>0</v>
      </c>
      <c r="O411" s="108" t="e">
        <f>IF(D411="X",0,IF(E411="X",0,VLOOKUP(E411,'26'!$K$3:$L$16,2,FALSE)))</f>
        <v>#N/A</v>
      </c>
      <c r="P411" s="108" t="e">
        <f t="shared" si="13"/>
        <v>#N/A</v>
      </c>
    </row>
    <row r="412" spans="14:16">
      <c r="N412" s="108">
        <f t="shared" si="12"/>
        <v>0</v>
      </c>
      <c r="O412" s="108" t="e">
        <f>IF(D412="X",0,IF(E412="X",0,VLOOKUP(E412,'26'!$K$3:$L$16,2,FALSE)))</f>
        <v>#N/A</v>
      </c>
      <c r="P412" s="108" t="e">
        <f t="shared" si="13"/>
        <v>#N/A</v>
      </c>
    </row>
    <row r="413" spans="14:16">
      <c r="N413" s="108">
        <f t="shared" si="12"/>
        <v>0</v>
      </c>
      <c r="O413" s="108" t="e">
        <f>IF(D413="X",0,IF(E413="X",0,VLOOKUP(E413,'26'!$K$3:$L$16,2,FALSE)))</f>
        <v>#N/A</v>
      </c>
      <c r="P413" s="108" t="e">
        <f t="shared" si="13"/>
        <v>#N/A</v>
      </c>
    </row>
    <row r="414" spans="14:16">
      <c r="N414" s="108">
        <f t="shared" si="12"/>
        <v>0</v>
      </c>
      <c r="O414" s="108" t="e">
        <f>IF(D414="X",0,IF(E414="X",0,VLOOKUP(E414,'26'!$K$3:$L$16,2,FALSE)))</f>
        <v>#N/A</v>
      </c>
      <c r="P414" s="108" t="e">
        <f t="shared" si="13"/>
        <v>#N/A</v>
      </c>
    </row>
    <row r="415" spans="14:16">
      <c r="N415" s="108">
        <f t="shared" si="12"/>
        <v>0</v>
      </c>
      <c r="O415" s="108" t="e">
        <f>IF(D415="X",0,IF(E415="X",0,VLOOKUP(E415,'26'!$K$3:$L$16,2,FALSE)))</f>
        <v>#N/A</v>
      </c>
      <c r="P415" s="108" t="e">
        <f t="shared" si="13"/>
        <v>#N/A</v>
      </c>
    </row>
    <row r="416" spans="14:16">
      <c r="N416" s="108">
        <f t="shared" si="12"/>
        <v>0</v>
      </c>
      <c r="O416" s="108" t="e">
        <f>IF(D416="X",0,IF(E416="X",0,VLOOKUP(E416,'26'!$K$3:$L$16,2,FALSE)))</f>
        <v>#N/A</v>
      </c>
      <c r="P416" s="108" t="e">
        <f t="shared" si="13"/>
        <v>#N/A</v>
      </c>
    </row>
    <row r="417" spans="14:16">
      <c r="N417" s="108">
        <f t="shared" si="12"/>
        <v>0</v>
      </c>
      <c r="O417" s="108" t="e">
        <f>IF(D417="X",0,IF(E417="X",0,VLOOKUP(E417,'26'!$K$3:$L$16,2,FALSE)))</f>
        <v>#N/A</v>
      </c>
      <c r="P417" s="108" t="e">
        <f t="shared" si="13"/>
        <v>#N/A</v>
      </c>
    </row>
    <row r="418" spans="14:16">
      <c r="N418" s="108">
        <f t="shared" si="12"/>
        <v>0</v>
      </c>
      <c r="O418" s="108" t="e">
        <f>IF(D418="X",0,IF(E418="X",0,VLOOKUP(E418,'26'!$K$3:$L$16,2,FALSE)))</f>
        <v>#N/A</v>
      </c>
      <c r="P418" s="108" t="e">
        <f t="shared" si="13"/>
        <v>#N/A</v>
      </c>
    </row>
    <row r="419" spans="14:16">
      <c r="N419" s="108">
        <f t="shared" si="12"/>
        <v>0</v>
      </c>
      <c r="O419" s="108" t="e">
        <f>IF(D419="X",0,IF(E419="X",0,VLOOKUP(E419,'26'!$K$3:$L$16,2,FALSE)))</f>
        <v>#N/A</v>
      </c>
      <c r="P419" s="108" t="e">
        <f t="shared" si="13"/>
        <v>#N/A</v>
      </c>
    </row>
    <row r="420" spans="14:16">
      <c r="N420" s="108">
        <f t="shared" si="12"/>
        <v>0</v>
      </c>
      <c r="O420" s="108" t="e">
        <f>IF(D420="X",0,IF(E420="X",0,VLOOKUP(E420,'26'!$K$3:$L$16,2,FALSE)))</f>
        <v>#N/A</v>
      </c>
      <c r="P420" s="108" t="e">
        <f t="shared" si="13"/>
        <v>#N/A</v>
      </c>
    </row>
    <row r="421" spans="14:16">
      <c r="N421" s="108">
        <f t="shared" si="12"/>
        <v>0</v>
      </c>
      <c r="O421" s="108" t="e">
        <f>IF(D421="X",0,IF(E421="X",0,VLOOKUP(E421,'26'!$K$3:$L$16,2,FALSE)))</f>
        <v>#N/A</v>
      </c>
      <c r="P421" s="108" t="e">
        <f t="shared" si="13"/>
        <v>#N/A</v>
      </c>
    </row>
    <row r="422" spans="14:16">
      <c r="N422" s="108">
        <f t="shared" si="12"/>
        <v>0</v>
      </c>
      <c r="O422" s="108" t="e">
        <f>IF(D422="X",0,IF(E422="X",0,VLOOKUP(E422,'26'!$K$3:$L$16,2,FALSE)))</f>
        <v>#N/A</v>
      </c>
      <c r="P422" s="108" t="e">
        <f t="shared" si="13"/>
        <v>#N/A</v>
      </c>
    </row>
    <row r="423" spans="14:16">
      <c r="N423" s="108">
        <f t="shared" si="12"/>
        <v>0</v>
      </c>
      <c r="O423" s="108" t="e">
        <f>IF(D423="X",0,IF(E423="X",0,VLOOKUP(E423,'26'!$K$3:$L$16,2,FALSE)))</f>
        <v>#N/A</v>
      </c>
      <c r="P423" s="108" t="e">
        <f t="shared" si="13"/>
        <v>#N/A</v>
      </c>
    </row>
    <row r="424" spans="14:16">
      <c r="N424" s="108">
        <f t="shared" si="12"/>
        <v>0</v>
      </c>
      <c r="O424" s="108" t="e">
        <f>IF(D424="X",0,IF(E424="X",0,VLOOKUP(E424,'26'!$K$3:$L$16,2,FALSE)))</f>
        <v>#N/A</v>
      </c>
      <c r="P424" s="108" t="e">
        <f t="shared" si="13"/>
        <v>#N/A</v>
      </c>
    </row>
    <row r="425" spans="14:16">
      <c r="N425" s="108">
        <f t="shared" si="12"/>
        <v>0</v>
      </c>
      <c r="O425" s="108" t="e">
        <f>IF(D425="X",0,IF(E425="X",0,VLOOKUP(E425,'26'!$K$3:$L$16,2,FALSE)))</f>
        <v>#N/A</v>
      </c>
      <c r="P425" s="108" t="e">
        <f t="shared" si="13"/>
        <v>#N/A</v>
      </c>
    </row>
    <row r="426" spans="14:16">
      <c r="N426" s="108">
        <f t="shared" si="12"/>
        <v>0</v>
      </c>
      <c r="O426" s="108" t="e">
        <f>IF(D426="X",0,IF(E426="X",0,VLOOKUP(E426,'26'!$K$3:$L$16,2,FALSE)))</f>
        <v>#N/A</v>
      </c>
      <c r="P426" s="108" t="e">
        <f t="shared" si="13"/>
        <v>#N/A</v>
      </c>
    </row>
    <row r="427" spans="14:16">
      <c r="N427" s="108">
        <f t="shared" si="12"/>
        <v>0</v>
      </c>
      <c r="O427" s="108" t="e">
        <f>IF(D427="X",0,IF(E427="X",0,VLOOKUP(E427,'26'!$K$3:$L$16,2,FALSE)))</f>
        <v>#N/A</v>
      </c>
      <c r="P427" s="108" t="e">
        <f t="shared" si="13"/>
        <v>#N/A</v>
      </c>
    </row>
    <row r="428" spans="14:16">
      <c r="N428" s="108">
        <f t="shared" si="12"/>
        <v>0</v>
      </c>
      <c r="O428" s="108" t="e">
        <f>IF(D428="X",0,IF(E428="X",0,VLOOKUP(E428,'26'!$K$3:$L$16,2,FALSE)))</f>
        <v>#N/A</v>
      </c>
      <c r="P428" s="108" t="e">
        <f t="shared" si="13"/>
        <v>#N/A</v>
      </c>
    </row>
    <row r="429" spans="14:16">
      <c r="N429" s="108">
        <f t="shared" si="12"/>
        <v>0</v>
      </c>
      <c r="O429" s="108" t="e">
        <f>IF(D429="X",0,IF(E429="X",0,VLOOKUP(E429,'26'!$K$3:$L$16,2,FALSE)))</f>
        <v>#N/A</v>
      </c>
      <c r="P429" s="108" t="e">
        <f t="shared" si="13"/>
        <v>#N/A</v>
      </c>
    </row>
    <row r="430" spans="14:16">
      <c r="N430" s="108">
        <f t="shared" si="12"/>
        <v>0</v>
      </c>
      <c r="O430" s="108" t="e">
        <f>IF(D430="X",0,IF(E430="X",0,VLOOKUP(E430,'26'!$K$3:$L$16,2,FALSE)))</f>
        <v>#N/A</v>
      </c>
      <c r="P430" s="108" t="e">
        <f t="shared" si="13"/>
        <v>#N/A</v>
      </c>
    </row>
    <row r="431" spans="14:16">
      <c r="N431" s="108">
        <f t="shared" si="12"/>
        <v>0</v>
      </c>
      <c r="O431" s="108" t="e">
        <f>IF(D431="X",0,IF(E431="X",0,VLOOKUP(E431,'26'!$K$3:$L$16,2,FALSE)))</f>
        <v>#N/A</v>
      </c>
      <c r="P431" s="108" t="e">
        <f t="shared" si="13"/>
        <v>#N/A</v>
      </c>
    </row>
    <row r="432" spans="14:16">
      <c r="N432" s="108">
        <f t="shared" si="12"/>
        <v>0</v>
      </c>
      <c r="O432" s="108" t="e">
        <f>IF(D432="X",0,IF(E432="X",0,VLOOKUP(E432,'26'!$K$3:$L$16,2,FALSE)))</f>
        <v>#N/A</v>
      </c>
      <c r="P432" s="108" t="e">
        <f t="shared" si="13"/>
        <v>#N/A</v>
      </c>
    </row>
    <row r="433" spans="14:16">
      <c r="N433" s="108">
        <f t="shared" si="12"/>
        <v>0</v>
      </c>
      <c r="O433" s="108" t="e">
        <f>IF(D433="X",0,IF(E433="X",0,VLOOKUP(E433,'26'!$K$3:$L$16,2,FALSE)))</f>
        <v>#N/A</v>
      </c>
      <c r="P433" s="108" t="e">
        <f t="shared" si="13"/>
        <v>#N/A</v>
      </c>
    </row>
    <row r="434" spans="14:16">
      <c r="N434" s="108">
        <f t="shared" si="12"/>
        <v>0</v>
      </c>
      <c r="O434" s="108" t="e">
        <f>IF(D434="X",0,IF(E434="X",0,VLOOKUP(E434,'26'!$K$3:$L$16,2,FALSE)))</f>
        <v>#N/A</v>
      </c>
      <c r="P434" s="108" t="e">
        <f t="shared" si="13"/>
        <v>#N/A</v>
      </c>
    </row>
    <row r="435" spans="14:16">
      <c r="N435" s="108">
        <f t="shared" si="12"/>
        <v>0</v>
      </c>
      <c r="O435" s="108" t="e">
        <f>IF(D435="X",0,IF(E435="X",0,VLOOKUP(E435,'26'!$K$3:$L$16,2,FALSE)))</f>
        <v>#N/A</v>
      </c>
      <c r="P435" s="108" t="e">
        <f t="shared" si="13"/>
        <v>#N/A</v>
      </c>
    </row>
    <row r="436" spans="14:16">
      <c r="N436" s="108">
        <f t="shared" si="12"/>
        <v>0</v>
      </c>
      <c r="O436" s="108" t="e">
        <f>IF(D436="X",0,IF(E436="X",0,VLOOKUP(E436,'26'!$K$3:$L$16,2,FALSE)))</f>
        <v>#N/A</v>
      </c>
      <c r="P436" s="108" t="e">
        <f t="shared" si="13"/>
        <v>#N/A</v>
      </c>
    </row>
    <row r="437" spans="14:16">
      <c r="N437" s="108">
        <f t="shared" si="12"/>
        <v>0</v>
      </c>
      <c r="O437" s="108" t="e">
        <f>IF(D437="X",0,IF(E437="X",0,VLOOKUP(E437,'26'!$K$3:$L$16,2,FALSE)))</f>
        <v>#N/A</v>
      </c>
      <c r="P437" s="108" t="e">
        <f t="shared" si="13"/>
        <v>#N/A</v>
      </c>
    </row>
    <row r="438" spans="14:16">
      <c r="N438" s="108">
        <f t="shared" si="12"/>
        <v>0</v>
      </c>
      <c r="O438" s="108" t="e">
        <f>IF(D438="X",0,IF(E438="X",0,VLOOKUP(E438,'26'!$K$3:$L$16,2,FALSE)))</f>
        <v>#N/A</v>
      </c>
      <c r="P438" s="108" t="e">
        <f t="shared" si="13"/>
        <v>#N/A</v>
      </c>
    </row>
    <row r="439" spans="14:16">
      <c r="N439" s="108">
        <f t="shared" si="12"/>
        <v>0</v>
      </c>
      <c r="O439" s="108" t="e">
        <f>IF(D439="X",0,IF(E439="X",0,VLOOKUP(E439,'26'!$K$3:$L$16,2,FALSE)))</f>
        <v>#N/A</v>
      </c>
      <c r="P439" s="108" t="e">
        <f t="shared" si="13"/>
        <v>#N/A</v>
      </c>
    </row>
    <row r="440" spans="14:16">
      <c r="N440" s="108">
        <f t="shared" si="12"/>
        <v>0</v>
      </c>
      <c r="O440" s="108" t="e">
        <f>IF(D440="X",0,IF(E440="X",0,VLOOKUP(E440,'26'!$K$3:$L$16,2,FALSE)))</f>
        <v>#N/A</v>
      </c>
      <c r="P440" s="108" t="e">
        <f t="shared" si="13"/>
        <v>#N/A</v>
      </c>
    </row>
    <row r="441" spans="14:16">
      <c r="N441" s="108">
        <f t="shared" si="12"/>
        <v>0</v>
      </c>
      <c r="O441" s="108" t="e">
        <f>IF(D441="X",0,IF(E441="X",0,VLOOKUP(E441,'26'!$K$3:$L$16,2,FALSE)))</f>
        <v>#N/A</v>
      </c>
      <c r="P441" s="108" t="e">
        <f t="shared" si="13"/>
        <v>#N/A</v>
      </c>
    </row>
    <row r="442" spans="14:16">
      <c r="N442" s="108">
        <f t="shared" si="12"/>
        <v>0</v>
      </c>
      <c r="O442" s="108" t="e">
        <f>IF(D442="X",0,IF(E442="X",0,VLOOKUP(E442,'26'!$K$3:$L$16,2,FALSE)))</f>
        <v>#N/A</v>
      </c>
      <c r="P442" s="108" t="e">
        <f t="shared" si="13"/>
        <v>#N/A</v>
      </c>
    </row>
    <row r="443" spans="14:16">
      <c r="N443" s="108">
        <f t="shared" si="12"/>
        <v>0</v>
      </c>
      <c r="O443" s="108" t="e">
        <f>IF(D443="X",0,IF(E443="X",0,VLOOKUP(E443,'26'!$K$3:$L$16,2,FALSE)))</f>
        <v>#N/A</v>
      </c>
      <c r="P443" s="108" t="e">
        <f t="shared" si="13"/>
        <v>#N/A</v>
      </c>
    </row>
    <row r="444" spans="14:16">
      <c r="N444" s="108">
        <f t="shared" si="12"/>
        <v>0</v>
      </c>
      <c r="O444" s="108" t="e">
        <f>IF(D444="X",0,IF(E444="X",0,VLOOKUP(E444,'26'!$K$3:$L$16,2,FALSE)))</f>
        <v>#N/A</v>
      </c>
      <c r="P444" s="108" t="e">
        <f t="shared" si="13"/>
        <v>#N/A</v>
      </c>
    </row>
    <row r="445" spans="14:16">
      <c r="N445" s="108">
        <f t="shared" si="12"/>
        <v>0</v>
      </c>
      <c r="O445" s="108" t="e">
        <f>IF(D445="X",0,IF(E445="X",0,VLOOKUP(E445,'26'!$K$3:$L$16,2,FALSE)))</f>
        <v>#N/A</v>
      </c>
      <c r="P445" s="108" t="e">
        <f t="shared" si="13"/>
        <v>#N/A</v>
      </c>
    </row>
    <row r="446" spans="14:16">
      <c r="N446" s="108">
        <f t="shared" si="12"/>
        <v>0</v>
      </c>
      <c r="O446" s="108" t="e">
        <f>IF(D446="X",0,IF(E446="X",0,VLOOKUP(E446,'26'!$K$3:$L$16,2,FALSE)))</f>
        <v>#N/A</v>
      </c>
      <c r="P446" s="108" t="e">
        <f t="shared" si="13"/>
        <v>#N/A</v>
      </c>
    </row>
    <row r="447" spans="14:16">
      <c r="N447" s="108">
        <f t="shared" si="12"/>
        <v>0</v>
      </c>
      <c r="O447" s="108" t="e">
        <f>IF(D447="X",0,IF(E447="X",0,VLOOKUP(E447,'26'!$K$3:$L$16,2,FALSE)))</f>
        <v>#N/A</v>
      </c>
      <c r="P447" s="108" t="e">
        <f t="shared" si="13"/>
        <v>#N/A</v>
      </c>
    </row>
    <row r="448" spans="14:16">
      <c r="N448" s="108">
        <f t="shared" si="12"/>
        <v>0</v>
      </c>
      <c r="O448" s="108" t="e">
        <f>IF(D448="X",0,IF(E448="X",0,VLOOKUP(E448,'26'!$K$3:$L$16,2,FALSE)))</f>
        <v>#N/A</v>
      </c>
      <c r="P448" s="108" t="e">
        <f t="shared" si="13"/>
        <v>#N/A</v>
      </c>
    </row>
    <row r="449" spans="14:16">
      <c r="N449" s="108">
        <f t="shared" si="12"/>
        <v>0</v>
      </c>
      <c r="O449" s="108" t="e">
        <f>IF(D449="X",0,IF(E449="X",0,VLOOKUP(E449,'26'!$K$3:$L$16,2,FALSE)))</f>
        <v>#N/A</v>
      </c>
      <c r="P449" s="108" t="e">
        <f t="shared" si="13"/>
        <v>#N/A</v>
      </c>
    </row>
    <row r="450" spans="14:16">
      <c r="N450" s="108">
        <f t="shared" si="12"/>
        <v>0</v>
      </c>
      <c r="O450" s="108" t="e">
        <f>IF(D450="X",0,IF(E450="X",0,VLOOKUP(E450,'26'!$K$3:$L$16,2,FALSE)))</f>
        <v>#N/A</v>
      </c>
      <c r="P450" s="108" t="e">
        <f t="shared" si="13"/>
        <v>#N/A</v>
      </c>
    </row>
    <row r="451" spans="14:16">
      <c r="N451" s="108">
        <f t="shared" si="12"/>
        <v>0</v>
      </c>
      <c r="O451" s="108" t="e">
        <f>IF(D451="X",0,IF(E451="X",0,VLOOKUP(E451,'26'!$K$3:$L$16,2,FALSE)))</f>
        <v>#N/A</v>
      </c>
      <c r="P451" s="108" t="e">
        <f t="shared" si="13"/>
        <v>#N/A</v>
      </c>
    </row>
    <row r="452" spans="14:16">
      <c r="N452" s="108">
        <f t="shared" ref="N452:N494" si="14">SUM(F452:M452)</f>
        <v>0</v>
      </c>
      <c r="O452" s="108" t="e">
        <f>IF(D452="X",0,IF(E452="X",0,VLOOKUP(E452,'26'!$K$3:$L$16,2,FALSE)))</f>
        <v>#N/A</v>
      </c>
      <c r="P452" s="108" t="e">
        <f t="shared" ref="P452:P494" si="15">N452*O452</f>
        <v>#N/A</v>
      </c>
    </row>
    <row r="453" spans="14:16">
      <c r="N453" s="108">
        <f t="shared" si="14"/>
        <v>0</v>
      </c>
      <c r="O453" s="108" t="e">
        <f>IF(D453="X",0,IF(E453="X",0,VLOOKUP(E453,'26'!$K$3:$L$16,2,FALSE)))</f>
        <v>#N/A</v>
      </c>
      <c r="P453" s="108" t="e">
        <f t="shared" si="15"/>
        <v>#N/A</v>
      </c>
    </row>
    <row r="454" spans="14:16">
      <c r="N454" s="108">
        <f t="shared" si="14"/>
        <v>0</v>
      </c>
      <c r="O454" s="108" t="e">
        <f>IF(D454="X",0,IF(E454="X",0,VLOOKUP(E454,'26'!$K$3:$L$16,2,FALSE)))</f>
        <v>#N/A</v>
      </c>
      <c r="P454" s="108" t="e">
        <f t="shared" si="15"/>
        <v>#N/A</v>
      </c>
    </row>
    <row r="455" spans="14:16">
      <c r="N455" s="108">
        <f t="shared" si="14"/>
        <v>0</v>
      </c>
      <c r="O455" s="108" t="e">
        <f>IF(D455="X",0,IF(E455="X",0,VLOOKUP(E455,'26'!$K$3:$L$16,2,FALSE)))</f>
        <v>#N/A</v>
      </c>
      <c r="P455" s="108" t="e">
        <f t="shared" si="15"/>
        <v>#N/A</v>
      </c>
    </row>
    <row r="456" spans="14:16">
      <c r="N456" s="108">
        <f t="shared" si="14"/>
        <v>0</v>
      </c>
      <c r="O456" s="108" t="e">
        <f>IF(D456="X",0,IF(E456="X",0,VLOOKUP(E456,'26'!$K$3:$L$16,2,FALSE)))</f>
        <v>#N/A</v>
      </c>
      <c r="P456" s="108" t="e">
        <f t="shared" si="15"/>
        <v>#N/A</v>
      </c>
    </row>
    <row r="457" spans="14:16">
      <c r="N457" s="108">
        <f t="shared" si="14"/>
        <v>0</v>
      </c>
      <c r="O457" s="108" t="e">
        <f>IF(D457="X",0,IF(E457="X",0,VLOOKUP(E457,'26'!$K$3:$L$16,2,FALSE)))</f>
        <v>#N/A</v>
      </c>
      <c r="P457" s="108" t="e">
        <f t="shared" si="15"/>
        <v>#N/A</v>
      </c>
    </row>
    <row r="458" spans="14:16">
      <c r="N458" s="108">
        <f t="shared" si="14"/>
        <v>0</v>
      </c>
      <c r="O458" s="108" t="e">
        <f>IF(D458="X",0,IF(E458="X",0,VLOOKUP(E458,'26'!$K$3:$L$16,2,FALSE)))</f>
        <v>#N/A</v>
      </c>
      <c r="P458" s="108" t="e">
        <f t="shared" si="15"/>
        <v>#N/A</v>
      </c>
    </row>
    <row r="459" spans="14:16">
      <c r="N459" s="108">
        <f t="shared" si="14"/>
        <v>0</v>
      </c>
      <c r="O459" s="108" t="e">
        <f>IF(D459="X",0,IF(E459="X",0,VLOOKUP(E459,'26'!$K$3:$L$16,2,FALSE)))</f>
        <v>#N/A</v>
      </c>
      <c r="P459" s="108" t="e">
        <f t="shared" si="15"/>
        <v>#N/A</v>
      </c>
    </row>
    <row r="460" spans="14:16">
      <c r="N460" s="108">
        <f t="shared" si="14"/>
        <v>0</v>
      </c>
      <c r="O460" s="108" t="e">
        <f>IF(D460="X",0,IF(E460="X",0,VLOOKUP(E460,'26'!$K$3:$L$16,2,FALSE)))</f>
        <v>#N/A</v>
      </c>
      <c r="P460" s="108" t="e">
        <f t="shared" si="15"/>
        <v>#N/A</v>
      </c>
    </row>
    <row r="461" spans="14:16">
      <c r="N461" s="108">
        <f t="shared" si="14"/>
        <v>0</v>
      </c>
      <c r="O461" s="108" t="e">
        <f>IF(D461="X",0,IF(E461="X",0,VLOOKUP(E461,'26'!$K$3:$L$16,2,FALSE)))</f>
        <v>#N/A</v>
      </c>
      <c r="P461" s="108" t="e">
        <f t="shared" si="15"/>
        <v>#N/A</v>
      </c>
    </row>
    <row r="462" spans="14:16">
      <c r="N462" s="108">
        <f t="shared" si="14"/>
        <v>0</v>
      </c>
      <c r="O462" s="108" t="e">
        <f>IF(D462="X",0,IF(E462="X",0,VLOOKUP(E462,'26'!$K$3:$L$16,2,FALSE)))</f>
        <v>#N/A</v>
      </c>
      <c r="P462" s="108" t="e">
        <f t="shared" si="15"/>
        <v>#N/A</v>
      </c>
    </row>
    <row r="463" spans="14:16">
      <c r="N463" s="108">
        <f t="shared" si="14"/>
        <v>0</v>
      </c>
      <c r="O463" s="108" t="e">
        <f>IF(D463="X",0,IF(E463="X",0,VLOOKUP(E463,'26'!$K$3:$L$16,2,FALSE)))</f>
        <v>#N/A</v>
      </c>
      <c r="P463" s="108" t="e">
        <f t="shared" si="15"/>
        <v>#N/A</v>
      </c>
    </row>
    <row r="464" spans="14:16">
      <c r="N464" s="108">
        <f t="shared" si="14"/>
        <v>0</v>
      </c>
      <c r="O464" s="108" t="e">
        <f>IF(D464="X",0,IF(E464="X",0,VLOOKUP(E464,'26'!$K$3:$L$16,2,FALSE)))</f>
        <v>#N/A</v>
      </c>
      <c r="P464" s="108" t="e">
        <f t="shared" si="15"/>
        <v>#N/A</v>
      </c>
    </row>
    <row r="465" spans="14:16">
      <c r="N465" s="108">
        <f t="shared" si="14"/>
        <v>0</v>
      </c>
      <c r="O465" s="108" t="e">
        <f>IF(D465="X",0,IF(E465="X",0,VLOOKUP(E465,'26'!$K$3:$L$16,2,FALSE)))</f>
        <v>#N/A</v>
      </c>
      <c r="P465" s="108" t="e">
        <f t="shared" si="15"/>
        <v>#N/A</v>
      </c>
    </row>
    <row r="466" spans="14:16">
      <c r="N466" s="108">
        <f t="shared" si="14"/>
        <v>0</v>
      </c>
      <c r="O466" s="108" t="e">
        <f>IF(D466="X",0,IF(E466="X",0,VLOOKUP(E466,'26'!$K$3:$L$16,2,FALSE)))</f>
        <v>#N/A</v>
      </c>
      <c r="P466" s="108" t="e">
        <f t="shared" si="15"/>
        <v>#N/A</v>
      </c>
    </row>
    <row r="467" spans="14:16">
      <c r="N467" s="108">
        <f t="shared" si="14"/>
        <v>0</v>
      </c>
      <c r="O467" s="108" t="e">
        <f>IF(D467="X",0,IF(E467="X",0,VLOOKUP(E467,'26'!$K$3:$L$16,2,FALSE)))</f>
        <v>#N/A</v>
      </c>
      <c r="P467" s="108" t="e">
        <f t="shared" si="15"/>
        <v>#N/A</v>
      </c>
    </row>
    <row r="468" spans="14:16">
      <c r="N468" s="108">
        <f t="shared" si="14"/>
        <v>0</v>
      </c>
      <c r="O468" s="108" t="e">
        <f>IF(D468="X",0,IF(E468="X",0,VLOOKUP(E468,'26'!$K$3:$L$16,2,FALSE)))</f>
        <v>#N/A</v>
      </c>
      <c r="P468" s="108" t="e">
        <f t="shared" si="15"/>
        <v>#N/A</v>
      </c>
    </row>
    <row r="469" spans="14:16">
      <c r="N469" s="108">
        <f t="shared" si="14"/>
        <v>0</v>
      </c>
      <c r="O469" s="108" t="e">
        <f>IF(D469="X",0,IF(E469="X",0,VLOOKUP(E469,'26'!$K$3:$L$16,2,FALSE)))</f>
        <v>#N/A</v>
      </c>
      <c r="P469" s="108" t="e">
        <f t="shared" si="15"/>
        <v>#N/A</v>
      </c>
    </row>
    <row r="470" spans="14:16">
      <c r="N470" s="108">
        <f t="shared" si="14"/>
        <v>0</v>
      </c>
      <c r="O470" s="108" t="e">
        <f>IF(D470="X",0,IF(E470="X",0,VLOOKUP(E470,'26'!$K$3:$L$16,2,FALSE)))</f>
        <v>#N/A</v>
      </c>
      <c r="P470" s="108" t="e">
        <f t="shared" si="15"/>
        <v>#N/A</v>
      </c>
    </row>
    <row r="471" spans="14:16">
      <c r="N471" s="108">
        <f t="shared" si="14"/>
        <v>0</v>
      </c>
      <c r="O471" s="108" t="e">
        <f>IF(D471="X",0,IF(E471="X",0,VLOOKUP(E471,'26'!$K$3:$L$16,2,FALSE)))</f>
        <v>#N/A</v>
      </c>
      <c r="P471" s="108" t="e">
        <f t="shared" si="15"/>
        <v>#N/A</v>
      </c>
    </row>
    <row r="472" spans="14:16">
      <c r="N472" s="108">
        <f t="shared" si="14"/>
        <v>0</v>
      </c>
      <c r="O472" s="108" t="e">
        <f>IF(D472="X",0,IF(E472="X",0,VLOOKUP(E472,'26'!$K$3:$L$16,2,FALSE)))</f>
        <v>#N/A</v>
      </c>
      <c r="P472" s="108" t="e">
        <f t="shared" si="15"/>
        <v>#N/A</v>
      </c>
    </row>
    <row r="473" spans="14:16">
      <c r="N473" s="108">
        <f t="shared" si="14"/>
        <v>0</v>
      </c>
      <c r="O473" s="108" t="e">
        <f>IF(D473="X",0,IF(E473="X",0,VLOOKUP(E473,'26'!$K$3:$L$16,2,FALSE)))</f>
        <v>#N/A</v>
      </c>
      <c r="P473" s="108" t="e">
        <f t="shared" si="15"/>
        <v>#N/A</v>
      </c>
    </row>
    <row r="474" spans="14:16">
      <c r="N474" s="108">
        <f t="shared" si="14"/>
        <v>0</v>
      </c>
      <c r="O474" s="108" t="e">
        <f>IF(D474="X",0,IF(E474="X",0,VLOOKUP(E474,'26'!$K$3:$L$16,2,FALSE)))</f>
        <v>#N/A</v>
      </c>
      <c r="P474" s="108" t="e">
        <f t="shared" si="15"/>
        <v>#N/A</v>
      </c>
    </row>
    <row r="475" spans="14:16">
      <c r="N475" s="108">
        <f t="shared" si="14"/>
        <v>0</v>
      </c>
      <c r="O475" s="108" t="e">
        <f>IF(D475="X",0,IF(E475="X",0,VLOOKUP(E475,'26'!$K$3:$L$16,2,FALSE)))</f>
        <v>#N/A</v>
      </c>
      <c r="P475" s="108" t="e">
        <f t="shared" si="15"/>
        <v>#N/A</v>
      </c>
    </row>
    <row r="476" spans="14:16">
      <c r="N476" s="108">
        <f t="shared" si="14"/>
        <v>0</v>
      </c>
      <c r="O476" s="108" t="e">
        <f>IF(D476="X",0,IF(E476="X",0,VLOOKUP(E476,'26'!$K$3:$L$16,2,FALSE)))</f>
        <v>#N/A</v>
      </c>
      <c r="P476" s="108" t="e">
        <f t="shared" si="15"/>
        <v>#N/A</v>
      </c>
    </row>
    <row r="477" spans="14:16">
      <c r="N477" s="108">
        <f t="shared" si="14"/>
        <v>0</v>
      </c>
      <c r="O477" s="108" t="e">
        <f>IF(D477="X",0,IF(E477="X",0,VLOOKUP(E477,'26'!$K$3:$L$16,2,FALSE)))</f>
        <v>#N/A</v>
      </c>
      <c r="P477" s="108" t="e">
        <f t="shared" si="15"/>
        <v>#N/A</v>
      </c>
    </row>
    <row r="478" spans="14:16">
      <c r="N478" s="108">
        <f t="shared" si="14"/>
        <v>0</v>
      </c>
      <c r="O478" s="108" t="e">
        <f>IF(D478="X",0,IF(E478="X",0,VLOOKUP(E478,'26'!$K$3:$L$16,2,FALSE)))</f>
        <v>#N/A</v>
      </c>
      <c r="P478" s="108" t="e">
        <f t="shared" si="15"/>
        <v>#N/A</v>
      </c>
    </row>
    <row r="479" spans="14:16">
      <c r="N479" s="108">
        <f t="shared" si="14"/>
        <v>0</v>
      </c>
      <c r="O479" s="108" t="e">
        <f>IF(D479="X",0,IF(E479="X",0,VLOOKUP(E479,'26'!$K$3:$L$16,2,FALSE)))</f>
        <v>#N/A</v>
      </c>
      <c r="P479" s="108" t="e">
        <f t="shared" si="15"/>
        <v>#N/A</v>
      </c>
    </row>
    <row r="480" spans="14:16">
      <c r="N480" s="108">
        <f t="shared" si="14"/>
        <v>0</v>
      </c>
      <c r="O480" s="108" t="e">
        <f>IF(D480="X",0,IF(E480="X",0,VLOOKUP(E480,'26'!$K$3:$L$16,2,FALSE)))</f>
        <v>#N/A</v>
      </c>
      <c r="P480" s="108" t="e">
        <f t="shared" si="15"/>
        <v>#N/A</v>
      </c>
    </row>
    <row r="481" spans="3:23">
      <c r="N481" s="108">
        <f t="shared" si="14"/>
        <v>0</v>
      </c>
      <c r="O481" s="108" t="e">
        <f>IF(D481="X",0,IF(E481="X",0,VLOOKUP(E481,'26'!$K$3:$L$16,2,FALSE)))</f>
        <v>#N/A</v>
      </c>
      <c r="P481" s="108" t="e">
        <f t="shared" si="15"/>
        <v>#N/A</v>
      </c>
    </row>
    <row r="482" spans="3:23">
      <c r="N482" s="108">
        <f t="shared" si="14"/>
        <v>0</v>
      </c>
      <c r="O482" s="108" t="e">
        <f>IF(D482="X",0,IF(E482="X",0,VLOOKUP(E482,'26'!$K$3:$L$16,2,FALSE)))</f>
        <v>#N/A</v>
      </c>
      <c r="P482" s="108" t="e">
        <f t="shared" si="15"/>
        <v>#N/A</v>
      </c>
    </row>
    <row r="483" spans="3:23">
      <c r="N483" s="108">
        <f t="shared" si="14"/>
        <v>0</v>
      </c>
      <c r="O483" s="108" t="e">
        <f>IF(D483="X",0,IF(E483="X",0,VLOOKUP(E483,'26'!$K$3:$L$16,2,FALSE)))</f>
        <v>#N/A</v>
      </c>
      <c r="P483" s="108" t="e">
        <f t="shared" si="15"/>
        <v>#N/A</v>
      </c>
    </row>
    <row r="484" spans="3:23">
      <c r="N484" s="108">
        <f t="shared" si="14"/>
        <v>0</v>
      </c>
      <c r="O484" s="108" t="e">
        <f>IF(D484="X",0,IF(E484="X",0,VLOOKUP(E484,'26'!$K$3:$L$16,2,FALSE)))</f>
        <v>#N/A</v>
      </c>
      <c r="P484" s="108" t="e">
        <f t="shared" si="15"/>
        <v>#N/A</v>
      </c>
    </row>
    <row r="485" spans="3:23">
      <c r="N485" s="108">
        <f t="shared" si="14"/>
        <v>0</v>
      </c>
      <c r="O485" s="108" t="e">
        <f>IF(D485="X",0,IF(E485="X",0,VLOOKUP(E485,'26'!$K$3:$L$16,2,FALSE)))</f>
        <v>#N/A</v>
      </c>
      <c r="P485" s="108" t="e">
        <f t="shared" si="15"/>
        <v>#N/A</v>
      </c>
    </row>
    <row r="486" spans="3:23">
      <c r="N486" s="108">
        <f t="shared" si="14"/>
        <v>0</v>
      </c>
      <c r="O486" s="108" t="e">
        <f>IF(D486="X",0,IF(E486="X",0,VLOOKUP(E486,'26'!$K$3:$L$16,2,FALSE)))</f>
        <v>#N/A</v>
      </c>
      <c r="P486" s="108" t="e">
        <f t="shared" si="15"/>
        <v>#N/A</v>
      </c>
    </row>
    <row r="487" spans="3:23">
      <c r="N487" s="108">
        <f t="shared" si="14"/>
        <v>0</v>
      </c>
      <c r="O487" s="108" t="e">
        <f>IF(D487="X",0,IF(E487="X",0,VLOOKUP(E487,'26'!$K$3:$L$16,2,FALSE)))</f>
        <v>#N/A</v>
      </c>
      <c r="P487" s="108" t="e">
        <f t="shared" si="15"/>
        <v>#N/A</v>
      </c>
    </row>
    <row r="488" spans="3:23">
      <c r="N488" s="108">
        <f t="shared" si="14"/>
        <v>0</v>
      </c>
      <c r="O488" s="108" t="e">
        <f>IF(D488="X",0,IF(E488="X",0,VLOOKUP(E488,'26'!$K$3:$L$16,2,FALSE)))</f>
        <v>#N/A</v>
      </c>
      <c r="P488" s="108" t="e">
        <f t="shared" si="15"/>
        <v>#N/A</v>
      </c>
    </row>
    <row r="489" spans="3:23">
      <c r="N489" s="108">
        <f t="shared" si="14"/>
        <v>0</v>
      </c>
      <c r="O489" s="108" t="e">
        <f>IF(D489="X",0,IF(E489="X",0,VLOOKUP(E489,'26'!$K$3:$L$16,2,FALSE)))</f>
        <v>#N/A</v>
      </c>
      <c r="P489" s="108" t="e">
        <f t="shared" si="15"/>
        <v>#N/A</v>
      </c>
    </row>
    <row r="490" spans="3:23">
      <c r="N490" s="108">
        <f t="shared" si="14"/>
        <v>0</v>
      </c>
      <c r="O490" s="108" t="e">
        <f>IF(D490="X",0,IF(E490="X",0,VLOOKUP(E490,'26'!$K$3:$L$16,2,FALSE)))</f>
        <v>#N/A</v>
      </c>
      <c r="P490" s="108" t="e">
        <f t="shared" si="15"/>
        <v>#N/A</v>
      </c>
    </row>
    <row r="491" spans="3:23">
      <c r="N491" s="108">
        <f t="shared" si="14"/>
        <v>0</v>
      </c>
      <c r="O491" s="108" t="e">
        <f>IF(D491="X",0,IF(E491="X",0,VLOOKUP(E491,'26'!$K$3:$L$16,2,FALSE)))</f>
        <v>#N/A</v>
      </c>
      <c r="P491" s="108" t="e">
        <f t="shared" si="15"/>
        <v>#N/A</v>
      </c>
    </row>
    <row r="492" spans="3:23">
      <c r="N492" s="108">
        <f t="shared" si="14"/>
        <v>0</v>
      </c>
      <c r="O492" s="108" t="e">
        <f>IF(D492="X",0,IF(E492="X",0,VLOOKUP(E492,'26'!$K$3:$L$16,2,FALSE)))</f>
        <v>#N/A</v>
      </c>
      <c r="P492" s="108" t="e">
        <f t="shared" si="15"/>
        <v>#N/A</v>
      </c>
    </row>
    <row r="493" spans="3:23">
      <c r="N493" s="108">
        <f t="shared" si="14"/>
        <v>0</v>
      </c>
      <c r="O493" s="108" t="e">
        <f>IF(D493="X",0,IF(E493="X",0,VLOOKUP(E493,'26'!$K$3:$L$16,2,FALSE)))</f>
        <v>#N/A</v>
      </c>
      <c r="P493" s="108" t="e">
        <f t="shared" si="15"/>
        <v>#N/A</v>
      </c>
    </row>
    <row r="494" spans="3:23">
      <c r="N494" s="108">
        <f t="shared" si="14"/>
        <v>0</v>
      </c>
      <c r="O494" s="108" t="e">
        <f>IF(D494="X",0,IF(E494="X",0,VLOOKUP(E494,'26'!$K$3:$L$16,2,FALSE)))</f>
        <v>#N/A</v>
      </c>
      <c r="P494" s="108" t="e">
        <f t="shared" si="15"/>
        <v>#N/A</v>
      </c>
    </row>
    <row r="495" spans="3:23" ht="15.75" thickBot="1">
      <c r="C495" s="109" t="s">
        <v>173</v>
      </c>
      <c r="D495" s="79"/>
      <c r="E495" s="79"/>
      <c r="F495" s="91">
        <f t="shared" ref="F495:M495" si="16">SUM(F4:F494)</f>
        <v>0</v>
      </c>
      <c r="G495" s="91">
        <f t="shared" si="16"/>
        <v>0</v>
      </c>
      <c r="H495" s="91">
        <f t="shared" si="16"/>
        <v>0</v>
      </c>
      <c r="I495" s="91">
        <f t="shared" si="16"/>
        <v>0</v>
      </c>
      <c r="J495" s="91">
        <f t="shared" si="16"/>
        <v>0</v>
      </c>
      <c r="K495" s="91">
        <f t="shared" si="16"/>
        <v>0</v>
      </c>
      <c r="L495" s="91">
        <f t="shared" si="16"/>
        <v>0</v>
      </c>
      <c r="M495" s="91">
        <f t="shared" si="16"/>
        <v>0</v>
      </c>
      <c r="Q495" s="79" t="s">
        <v>174</v>
      </c>
      <c r="R495" s="91">
        <f t="shared" ref="R495:W495" si="17">SUM(R4:R494)</f>
        <v>0</v>
      </c>
      <c r="S495" s="91">
        <f t="shared" si="17"/>
        <v>0</v>
      </c>
      <c r="T495" s="91">
        <f t="shared" si="17"/>
        <v>0</v>
      </c>
      <c r="U495" s="91">
        <f t="shared" si="17"/>
        <v>0</v>
      </c>
      <c r="V495" s="91">
        <f t="shared" si="17"/>
        <v>0</v>
      </c>
      <c r="W495" s="91">
        <f t="shared" si="17"/>
        <v>0</v>
      </c>
    </row>
    <row r="496" spans="3:23" ht="15.75" thickTop="1"/>
    <row r="498" spans="3:16">
      <c r="C498" s="80" t="s">
        <v>172</v>
      </c>
      <c r="F498" s="33"/>
      <c r="G498" s="33"/>
      <c r="H498" s="33"/>
      <c r="I498" s="33"/>
      <c r="J498" s="33"/>
      <c r="K498" s="33"/>
      <c r="L498" s="33"/>
      <c r="M498" s="33"/>
      <c r="N498" s="81" t="s">
        <v>186</v>
      </c>
      <c r="O498" s="33"/>
      <c r="P498" s="81" t="s">
        <v>177</v>
      </c>
    </row>
    <row r="499" spans="3:16">
      <c r="C499" s="81" t="str">
        <f>IF('26'!K3="", "Vrije categorie",'26'!K3)</f>
        <v>A</v>
      </c>
      <c r="F499" s="92" cm="1">
        <f t="array" ref="F499">SUMPRODUCT(--($E$4:$E$494=C499),--($D$4:$D$494=""),$F$4:$F$494)</f>
        <v>0</v>
      </c>
      <c r="G499" s="92" cm="1">
        <f t="array" ref="G499">SUMPRODUCT(--($E$4:$E$494=C499),--($D$4:$D$494=""),$G$4:$G$494)</f>
        <v>0</v>
      </c>
      <c r="H499" s="92" cm="1">
        <f t="array" ref="H499">SUMPRODUCT(--($E$4:$E$494=C499),--($D$4:$D$494=""),$H$4:$H$494)</f>
        <v>0</v>
      </c>
      <c r="I499" s="92" cm="1">
        <f t="array" ref="I499">SUMPRODUCT(--($E$4:$E$494=C499),--($D$4:$D$494=""),$I$4:$I$494)</f>
        <v>0</v>
      </c>
      <c r="J499" s="92" cm="1">
        <f t="array" ref="J499">SUMPRODUCT(--($E$4:$E$494=C499),--($D$4:$D$494=""),$J$4:$J$494)</f>
        <v>0</v>
      </c>
      <c r="K499" s="92" cm="1">
        <f t="array" ref="K499">SUMPRODUCT(--($E$4:$E$494=C499),--($D$4:$D$494=""),$K$4:$K$494)</f>
        <v>0</v>
      </c>
      <c r="L499" s="92" cm="1">
        <f t="array" ref="L499">SUMPRODUCT(--($E$4:$E$494=C499),--($D$4:$D$494=""),$L$4:$L$494)</f>
        <v>0</v>
      </c>
      <c r="M499" s="92" cm="1">
        <f t="array" ref="M499">SUMPRODUCT(--($E$4:$E$494=C499),--($D$4:$D$494=""),$M$4:$M$494)</f>
        <v>0</v>
      </c>
      <c r="N499" s="92">
        <f>SUM(F499:M499)</f>
        <v>0</v>
      </c>
      <c r="O499" s="81"/>
      <c r="P499" s="92" t="e" cm="1">
        <f t="array" ref="P499">SUMPRODUCT(--($E$4:$E$494=C499),--($D$4:$D$494=""),$P$4:$P$494)</f>
        <v>#N/A</v>
      </c>
    </row>
    <row r="500" spans="3:16">
      <c r="C500" s="81" t="str">
        <f>IF('26'!K4="", "Vrije categorie",'26'!K4)</f>
        <v>B</v>
      </c>
      <c r="F500" s="92" cm="1">
        <f t="array" ref="F500">SUMPRODUCT(--($E$4:$E$494=C500),--($D$4:$D$494=""),$F$4:$F$494)</f>
        <v>0</v>
      </c>
      <c r="G500" s="92" cm="1">
        <f t="array" ref="G500">SUMPRODUCT(--($E$4:$E$494=C500),--($D$4:$D$494=""),$G$4:$G$494)</f>
        <v>0</v>
      </c>
      <c r="H500" s="92" cm="1">
        <f t="array" ref="H500">SUMPRODUCT(--($E$4:$E$494=C500),--($D$4:$D$494=""),$H$4:$H$494)</f>
        <v>0</v>
      </c>
      <c r="I500" s="92" cm="1">
        <f t="array" ref="I500">SUMPRODUCT(--($E$4:$E$494=C500),--($D$4:$D$494=""),$I$4:$I$494)</f>
        <v>0</v>
      </c>
      <c r="J500" s="92" cm="1">
        <f t="array" ref="J500">SUMPRODUCT(--($E$4:$E$494=C500),--($D$4:$D$494=""),$J$4:$J$494)</f>
        <v>0</v>
      </c>
      <c r="K500" s="92" cm="1">
        <f t="array" ref="K500">SUMPRODUCT(--($E$4:$E$494=C500),--($D$4:$D$494=""),$K$4:$K$494)</f>
        <v>0</v>
      </c>
      <c r="L500" s="92" cm="1">
        <f t="array" ref="L500">SUMPRODUCT(--($E$4:$E$494=C500),--($D$4:$D$494=""),$L$4:$L$494)</f>
        <v>0</v>
      </c>
      <c r="M500" s="92" cm="1">
        <f t="array" ref="M500">SUMPRODUCT(--($E$4:$E$494=C500),--($D$4:$D$494=""),$M$4:$M$494)</f>
        <v>0</v>
      </c>
      <c r="N500" s="92">
        <f t="shared" ref="N500:N512" si="18">SUM(F500:M500)</f>
        <v>0</v>
      </c>
      <c r="O500" s="81"/>
      <c r="P500" s="92" t="e" cm="1">
        <f t="array" ref="P500">SUMPRODUCT(--($E$4:$E$494=C500),--($D$4:$D$494=""),$P$4:$P$494)</f>
        <v>#N/A</v>
      </c>
    </row>
    <row r="501" spans="3:16">
      <c r="C501" s="81" t="str">
        <f>IF('26'!K5="", "Vrije categorie",'26'!K5)</f>
        <v>C</v>
      </c>
      <c r="F501" s="92" cm="1">
        <f t="array" ref="F501">SUMPRODUCT(--($E$4:$E$494=C501),--($D$4:$D$494=""),$F$4:$F$494)</f>
        <v>0</v>
      </c>
      <c r="G501" s="92" cm="1">
        <f t="array" ref="G501">SUMPRODUCT(--($E$4:$E$494=C501),--($D$4:$D$494=""),$G$4:$G$494)</f>
        <v>0</v>
      </c>
      <c r="H501" s="92" cm="1">
        <f t="array" ref="H501">SUMPRODUCT(--($E$4:$E$494=C501),--($D$4:$D$494=""),$H$4:$H$494)</f>
        <v>0</v>
      </c>
      <c r="I501" s="92" cm="1">
        <f t="array" ref="I501">SUMPRODUCT(--($E$4:$E$494=C501),--($D$4:$D$494=""),$I$4:$I$494)</f>
        <v>0</v>
      </c>
      <c r="J501" s="92" cm="1">
        <f t="array" ref="J501">SUMPRODUCT(--($E$4:$E$494=C501),--($D$4:$D$494=""),$J$4:$J$494)</f>
        <v>0</v>
      </c>
      <c r="K501" s="92" cm="1">
        <f t="array" ref="K501">SUMPRODUCT(--($E$4:$E$494=C501),--($D$4:$D$494=""),$K$4:$K$494)</f>
        <v>0</v>
      </c>
      <c r="L501" s="92" cm="1">
        <f t="array" ref="L501">SUMPRODUCT(--($E$4:$E$494=C501),--($D$4:$D$494=""),$L$4:$L$494)</f>
        <v>0</v>
      </c>
      <c r="M501" s="92" cm="1">
        <f t="array" ref="M501">SUMPRODUCT(--($E$4:$E$494=C501),--($D$4:$D$494=""),$M$4:$M$494)</f>
        <v>0</v>
      </c>
      <c r="N501" s="92">
        <f t="shared" si="18"/>
        <v>0</v>
      </c>
      <c r="O501" s="81"/>
      <c r="P501" s="92" t="e" cm="1">
        <f t="array" ref="P501">SUMPRODUCT(--($E$4:$E$494=C501),--($D$4:$D$494=""),$P$4:$P$494)</f>
        <v>#N/A</v>
      </c>
    </row>
    <row r="502" spans="3:16">
      <c r="C502" s="81" t="str">
        <f>IF('26'!K6="", "Vrije categorie",'26'!K6)</f>
        <v>D</v>
      </c>
      <c r="F502" s="92" cm="1">
        <f t="array" ref="F502">SUMPRODUCT(--($E$4:$E$494=C502),--($D$4:$D$494=""),$F$4:$F$494)</f>
        <v>0</v>
      </c>
      <c r="G502" s="92" cm="1">
        <f t="array" ref="G502">SUMPRODUCT(--($E$4:$E$494=C502),--($D$4:$D$494=""),$G$4:$G$494)</f>
        <v>0</v>
      </c>
      <c r="H502" s="92" cm="1">
        <f t="array" ref="H502">SUMPRODUCT(--($E$4:$E$494=C502),--($D$4:$D$494=""),$H$4:$H$494)</f>
        <v>0</v>
      </c>
      <c r="I502" s="92" cm="1">
        <f t="array" ref="I502">SUMPRODUCT(--($E$4:$E$494=C502),--($D$4:$D$494=""),$I$4:$I$494)</f>
        <v>0</v>
      </c>
      <c r="J502" s="92" cm="1">
        <f t="array" ref="J502">SUMPRODUCT(--($E$4:$E$494=C502),--($D$4:$D$494=""),$J$4:$J$494)</f>
        <v>0</v>
      </c>
      <c r="K502" s="92" cm="1">
        <f t="array" ref="K502">SUMPRODUCT(--($E$4:$E$494=C502),--($D$4:$D$494=""),$K$4:$K$494)</f>
        <v>0</v>
      </c>
      <c r="L502" s="92" cm="1">
        <f t="array" ref="L502">SUMPRODUCT(--($E$4:$E$494=C502),--($D$4:$D$494=""),$L$4:$L$494)</f>
        <v>0</v>
      </c>
      <c r="M502" s="92" cm="1">
        <f t="array" ref="M502">SUMPRODUCT(--($E$4:$E$494=C502),--($D$4:$D$494=""),$M$4:$M$494)</f>
        <v>0</v>
      </c>
      <c r="N502" s="92">
        <f t="shared" si="18"/>
        <v>0</v>
      </c>
      <c r="O502" s="81"/>
      <c r="P502" s="92" t="e" cm="1">
        <f t="array" ref="P502">SUMPRODUCT(--($E$4:$E$494=C502),--($D$4:$D$494=""),$P$4:$P$494)</f>
        <v>#N/A</v>
      </c>
    </row>
    <row r="503" spans="3:16">
      <c r="C503" s="81" t="str">
        <f>IF('26'!K7="", "Vrije categorie",'26'!K7)</f>
        <v>E</v>
      </c>
      <c r="F503" s="92" cm="1">
        <f t="array" ref="F503">SUMPRODUCT(--($E$4:$E$494=C503),--($D$4:$D$494=""),$F$4:$F$494)</f>
        <v>0</v>
      </c>
      <c r="G503" s="92" cm="1">
        <f t="array" ref="G503">SUMPRODUCT(--($E$4:$E$494=C503),--($D$4:$D$494=""),$G$4:$G$494)</f>
        <v>0</v>
      </c>
      <c r="H503" s="92" cm="1">
        <f t="array" ref="H503">SUMPRODUCT(--($E$4:$E$494=C503),--($D$4:$D$494=""),$H$4:$H$494)</f>
        <v>0</v>
      </c>
      <c r="I503" s="92" cm="1">
        <f t="array" ref="I503">SUMPRODUCT(--($E$4:$E$494=C503),--($D$4:$D$494=""),$I$4:$I$494)</f>
        <v>0</v>
      </c>
      <c r="J503" s="92" cm="1">
        <f t="array" ref="J503">SUMPRODUCT(--($E$4:$E$494=C503),--($D$4:$D$494=""),$J$4:$J$494)</f>
        <v>0</v>
      </c>
      <c r="K503" s="92" cm="1">
        <f t="array" ref="K503">SUMPRODUCT(--($E$4:$E$494=C503),--($D$4:$D$494=""),$K$4:$K$494)</f>
        <v>0</v>
      </c>
      <c r="L503" s="92" cm="1">
        <f t="array" ref="L503">SUMPRODUCT(--($E$4:$E$494=C503),--($D$4:$D$494=""),$L$4:$L$494)</f>
        <v>0</v>
      </c>
      <c r="M503" s="92" cm="1">
        <f t="array" ref="M503">SUMPRODUCT(--($E$4:$E$494=C503),--($D$4:$D$494=""),$M$4:$M$494)</f>
        <v>0</v>
      </c>
      <c r="N503" s="92">
        <f t="shared" si="18"/>
        <v>0</v>
      </c>
      <c r="O503" s="81"/>
      <c r="P503" s="92" t="e" cm="1">
        <f t="array" ref="P503">SUMPRODUCT(--($E$4:$E$494=C503),--($D$4:$D$494=""),$P$4:$P$494)</f>
        <v>#N/A</v>
      </c>
    </row>
    <row r="504" spans="3:16">
      <c r="C504" s="81" t="str">
        <f>IF('26'!K8="", "Vrije categorie",'26'!K8)</f>
        <v>F</v>
      </c>
      <c r="F504" s="92" cm="1">
        <f t="array" ref="F504">SUMPRODUCT(--($E$4:$E$494=C504),--($D$4:$D$494=""),$F$4:$F$494)</f>
        <v>0</v>
      </c>
      <c r="G504" s="92" cm="1">
        <f t="array" ref="G504">SUMPRODUCT(--($E$4:$E$494=C504),--($D$4:$D$494=""),$G$4:$G$494)</f>
        <v>0</v>
      </c>
      <c r="H504" s="92" cm="1">
        <f t="array" ref="H504">SUMPRODUCT(--($E$4:$E$494=C504),--($D$4:$D$494=""),$H$4:$H$494)</f>
        <v>0</v>
      </c>
      <c r="I504" s="92" cm="1">
        <f t="array" ref="I504">SUMPRODUCT(--($E$4:$E$494=C504),--($D$4:$D$494=""),$I$4:$I$494)</f>
        <v>0</v>
      </c>
      <c r="J504" s="92" cm="1">
        <f t="array" ref="J504">SUMPRODUCT(--($E$4:$E$494=C504),--($D$4:$D$494=""),$J$4:$J$494)</f>
        <v>0</v>
      </c>
      <c r="K504" s="92" cm="1">
        <f t="array" ref="K504">SUMPRODUCT(--($E$4:$E$494=C504),--($D$4:$D$494=""),$K$4:$K$494)</f>
        <v>0</v>
      </c>
      <c r="L504" s="92" cm="1">
        <f t="array" ref="L504">SUMPRODUCT(--($E$4:$E$494=C504),--($D$4:$D$494=""),$L$4:$L$494)</f>
        <v>0</v>
      </c>
      <c r="M504" s="92" cm="1">
        <f t="array" ref="M504">SUMPRODUCT(--($E$4:$E$494=C504),--($D$4:$D$494=""),$M$4:$M$494)</f>
        <v>0</v>
      </c>
      <c r="N504" s="92">
        <f t="shared" si="18"/>
        <v>0</v>
      </c>
      <c r="O504" s="81"/>
      <c r="P504" s="92" t="e" cm="1">
        <f t="array" ref="P504">SUMPRODUCT(--($E$4:$E$494=C504),--($D$4:$D$494=""),$P$4:$P$494)</f>
        <v>#N/A</v>
      </c>
    </row>
    <row r="505" spans="3:16">
      <c r="C505" s="81" t="str">
        <f>IF('26'!K9="", "Vrije categorie",'26'!K9)</f>
        <v>G</v>
      </c>
      <c r="F505" s="92" cm="1">
        <f t="array" ref="F505">SUMPRODUCT(--($E$4:$E$494=C505),--($D$4:$D$494=""),$F$4:$F$494)</f>
        <v>0</v>
      </c>
      <c r="G505" s="92" cm="1">
        <f t="array" ref="G505">SUMPRODUCT(--($E$4:$E$494=C505),--($D$4:$D$494=""),$G$4:$G$494)</f>
        <v>0</v>
      </c>
      <c r="H505" s="92" cm="1">
        <f t="array" ref="H505">SUMPRODUCT(--($E$4:$E$494=C505),--($D$4:$D$494=""),$H$4:$H$494)</f>
        <v>0</v>
      </c>
      <c r="I505" s="92" cm="1">
        <f t="array" ref="I505">SUMPRODUCT(--($E$4:$E$494=C505),--($D$4:$D$494=""),$I$4:$I$494)</f>
        <v>0</v>
      </c>
      <c r="J505" s="92" cm="1">
        <f t="array" ref="J505">SUMPRODUCT(--($E$4:$E$494=C505),--($D$4:$D$494=""),$J$4:$J$494)</f>
        <v>0</v>
      </c>
      <c r="K505" s="92" cm="1">
        <f t="array" ref="K505">SUMPRODUCT(--($E$4:$E$494=C505),--($D$4:$D$494=""),$K$4:$K$494)</f>
        <v>0</v>
      </c>
      <c r="L505" s="92" cm="1">
        <f t="array" ref="L505">SUMPRODUCT(--($E$4:$E$494=C505),--($D$4:$D$494=""),$L$4:$L$494)</f>
        <v>0</v>
      </c>
      <c r="M505" s="92" cm="1">
        <f t="array" ref="M505">SUMPRODUCT(--($E$4:$E$494=C505),--($D$4:$D$494=""),$M$4:$M$494)</f>
        <v>0</v>
      </c>
      <c r="N505" s="92">
        <f t="shared" si="18"/>
        <v>0</v>
      </c>
      <c r="O505" s="81"/>
      <c r="P505" s="92" t="e" cm="1">
        <f t="array" ref="P505">SUMPRODUCT(--($E$4:$E$494=C505),--($D$4:$D$494=""),$P$4:$P$494)</f>
        <v>#N/A</v>
      </c>
    </row>
    <row r="506" spans="3:16">
      <c r="C506" s="81" t="str">
        <f>IF('26'!K10="", "Vrije categorie",'26'!K10)</f>
        <v>H</v>
      </c>
      <c r="F506" s="92" cm="1">
        <f t="array" ref="F506">SUMPRODUCT(--($E$4:$E$494=C506),--($D$4:$D$494=""),$F$4:$F$494)</f>
        <v>0</v>
      </c>
      <c r="G506" s="92" cm="1">
        <f t="array" ref="G506">SUMPRODUCT(--($E$4:$E$494=C506),--($D$4:$D$494=""),$G$4:$G$494)</f>
        <v>0</v>
      </c>
      <c r="H506" s="92" cm="1">
        <f t="array" ref="H506">SUMPRODUCT(--($E$4:$E$494=C506),--($D$4:$D$494=""),$H$4:$H$494)</f>
        <v>0</v>
      </c>
      <c r="I506" s="92" cm="1">
        <f t="array" ref="I506">SUMPRODUCT(--($E$4:$E$494=C506),--($D$4:$D$494=""),$I$4:$I$494)</f>
        <v>0</v>
      </c>
      <c r="J506" s="92" cm="1">
        <f t="array" ref="J506">SUMPRODUCT(--($E$4:$E$494=C506),--($D$4:$D$494=""),$J$4:$J$494)</f>
        <v>0</v>
      </c>
      <c r="K506" s="92" cm="1">
        <f t="array" ref="K506">SUMPRODUCT(--($E$4:$E$494=C506),--($D$4:$D$494=""),$K$4:$K$494)</f>
        <v>0</v>
      </c>
      <c r="L506" s="92" cm="1">
        <f t="array" ref="L506">SUMPRODUCT(--($E$4:$E$494=C506),--($D$4:$D$494=""),$L$4:$L$494)</f>
        <v>0</v>
      </c>
      <c r="M506" s="92" cm="1">
        <f t="array" ref="M506">SUMPRODUCT(--($E$4:$E$494=C506),--($D$4:$D$494=""),$M$4:$M$494)</f>
        <v>0</v>
      </c>
      <c r="N506" s="92">
        <f t="shared" si="18"/>
        <v>0</v>
      </c>
      <c r="O506" s="81"/>
      <c r="P506" s="92" t="e" cm="1">
        <f t="array" ref="P506">SUMPRODUCT(--($E$4:$E$494=C506),--($D$4:$D$494=""),$P$4:$P$494)</f>
        <v>#N/A</v>
      </c>
    </row>
    <row r="507" spans="3:16">
      <c r="C507" s="81" t="str">
        <f>IF('26'!K11="", "Vrije categorie",'26'!K11)</f>
        <v>I</v>
      </c>
      <c r="F507" s="92" cm="1">
        <f t="array" ref="F507">SUMPRODUCT(--($E$4:$E$494=C507),--($D$4:$D$494=""),$F$4:$F$494)</f>
        <v>0</v>
      </c>
      <c r="G507" s="92" cm="1">
        <f t="array" ref="G507">SUMPRODUCT(--($E$4:$E$494=C507),--($D$4:$D$494=""),$G$4:$G$494)</f>
        <v>0</v>
      </c>
      <c r="H507" s="92" cm="1">
        <f t="array" ref="H507">SUMPRODUCT(--($E$4:$E$494=C507),--($D$4:$D$494=""),$H$4:$H$494)</f>
        <v>0</v>
      </c>
      <c r="I507" s="92" cm="1">
        <f t="array" ref="I507">SUMPRODUCT(--($E$4:$E$494=C507),--($D$4:$D$494=""),$I$4:$I$494)</f>
        <v>0</v>
      </c>
      <c r="J507" s="92" cm="1">
        <f t="array" ref="J507">SUMPRODUCT(--($E$4:$E$494=C507),--($D$4:$D$494=""),$J$4:$J$494)</f>
        <v>0</v>
      </c>
      <c r="K507" s="92" cm="1">
        <f t="array" ref="K507">SUMPRODUCT(--($E$4:$E$494=C507),--($D$4:$D$494=""),$K$4:$K$494)</f>
        <v>0</v>
      </c>
      <c r="L507" s="92" cm="1">
        <f t="array" ref="L507">SUMPRODUCT(--($E$4:$E$494=C507),--($D$4:$D$494=""),$L$4:$L$494)</f>
        <v>0</v>
      </c>
      <c r="M507" s="92" cm="1">
        <f t="array" ref="M507">SUMPRODUCT(--($E$4:$E$494=C507),--($D$4:$D$494=""),$M$4:$M$494)</f>
        <v>0</v>
      </c>
      <c r="N507" s="92">
        <f t="shared" si="18"/>
        <v>0</v>
      </c>
      <c r="O507" s="81"/>
      <c r="P507" s="92" t="e" cm="1">
        <f t="array" ref="P507">SUMPRODUCT(--($E$4:$E$494=C507),--($D$4:$D$494=""),$P$4:$P$494)</f>
        <v>#N/A</v>
      </c>
    </row>
    <row r="508" spans="3:16">
      <c r="C508" s="81" t="str">
        <f>IF('26'!K12="", "Vrije categorie",'26'!K12)</f>
        <v>J</v>
      </c>
      <c r="F508" s="92" cm="1">
        <f t="array" ref="F508">SUMPRODUCT(--($E$4:$E$494=C508),--($D$4:$D$494=""),$F$4:$F$494)</f>
        <v>0</v>
      </c>
      <c r="G508" s="92" cm="1">
        <f t="array" ref="G508">SUMPRODUCT(--($E$4:$E$494=C508),--($D$4:$D$494=""),$G$4:$G$494)</f>
        <v>0</v>
      </c>
      <c r="H508" s="92" cm="1">
        <f t="array" ref="H508">SUMPRODUCT(--($E$4:$E$494=C508),--($D$4:$D$494=""),$H$4:$H$494)</f>
        <v>0</v>
      </c>
      <c r="I508" s="92" cm="1">
        <f t="array" ref="I508">SUMPRODUCT(--($E$4:$E$494=C508),--($D$4:$D$494=""),$I$4:$I$494)</f>
        <v>0</v>
      </c>
      <c r="J508" s="92" cm="1">
        <f t="array" ref="J508">SUMPRODUCT(--($E$4:$E$494=C508),--($D$4:$D$494=""),$J$4:$J$494)</f>
        <v>0</v>
      </c>
      <c r="K508" s="92" cm="1">
        <f t="array" ref="K508">SUMPRODUCT(--($E$4:$E$494=C508),--($D$4:$D$494=""),$K$4:$K$494)</f>
        <v>0</v>
      </c>
      <c r="L508" s="92" cm="1">
        <f t="array" ref="L508">SUMPRODUCT(--($E$4:$E$494=C508),--($D$4:$D$494=""),$L$4:$L$494)</f>
        <v>0</v>
      </c>
      <c r="M508" s="92" cm="1">
        <f t="array" ref="M508">SUMPRODUCT(--($E$4:$E$494=C508),--($D$4:$D$494=""),$M$4:$M$494)</f>
        <v>0</v>
      </c>
      <c r="N508" s="92">
        <f t="shared" si="18"/>
        <v>0</v>
      </c>
      <c r="O508" s="81"/>
      <c r="P508" s="92" t="e" cm="1">
        <f t="array" ref="P508">SUMPRODUCT(--($E$4:$E$494=C508),--($D$4:$D$494=""),$P$4:$P$494)</f>
        <v>#N/A</v>
      </c>
    </row>
    <row r="509" spans="3:16">
      <c r="C509" s="81" t="str">
        <f>IF('26'!K13="", "Vrije categorie",'26'!K13)</f>
        <v>K</v>
      </c>
      <c r="F509" s="92" cm="1">
        <f t="array" ref="F509">SUMPRODUCT(--($E$4:$E$494=C509),--($D$4:$D$494=""),$F$4:$F$494)</f>
        <v>0</v>
      </c>
      <c r="G509" s="92" cm="1">
        <f t="array" ref="G509">SUMPRODUCT(--($E$4:$E$494=C509),--($D$4:$D$494=""),$G$4:$G$494)</f>
        <v>0</v>
      </c>
      <c r="H509" s="92" cm="1">
        <f t="array" ref="H509">SUMPRODUCT(--($E$4:$E$494=C509),--($D$4:$D$494=""),$H$4:$H$494)</f>
        <v>0</v>
      </c>
      <c r="I509" s="92" cm="1">
        <f t="array" ref="I509">SUMPRODUCT(--($E$4:$E$494=C509),--($D$4:$D$494=""),$I$4:$I$494)</f>
        <v>0</v>
      </c>
      <c r="J509" s="92" cm="1">
        <f t="array" ref="J509">SUMPRODUCT(--($E$4:$E$494=C509),--($D$4:$D$494=""),$J$4:$J$494)</f>
        <v>0</v>
      </c>
      <c r="K509" s="92" cm="1">
        <f t="array" ref="K509">SUMPRODUCT(--($E$4:$E$494=C509),--($D$4:$D$494=""),$K$4:$K$494)</f>
        <v>0</v>
      </c>
      <c r="L509" s="92" cm="1">
        <f t="array" ref="L509">SUMPRODUCT(--($E$4:$E$494=C509),--($D$4:$D$494=""),$L$4:$L$494)</f>
        <v>0</v>
      </c>
      <c r="M509" s="92" cm="1">
        <f t="array" ref="M509">SUMPRODUCT(--($E$4:$E$494=C509),--($D$4:$D$494=""),$M$4:$M$494)</f>
        <v>0</v>
      </c>
      <c r="N509" s="92">
        <f t="shared" si="18"/>
        <v>0</v>
      </c>
      <c r="O509" s="81"/>
      <c r="P509" s="92" t="e" cm="1">
        <f t="array" ref="P509">SUMPRODUCT(--($E$4:$E$494=C509),--($D$4:$D$494=""),$P$4:$P$494)</f>
        <v>#N/A</v>
      </c>
    </row>
    <row r="510" spans="3:16">
      <c r="C510" s="81" t="str">
        <f>IF('26'!K14="", "Vrije categorie",'26'!K14)</f>
        <v>Vrije categorie</v>
      </c>
      <c r="F510" s="92" cm="1">
        <f t="array" ref="F510">SUMPRODUCT(--($E$4:$E$494=C510),--($D$4:$D$494=""),$F$4:$F$494)</f>
        <v>0</v>
      </c>
      <c r="G510" s="92" cm="1">
        <f t="array" ref="G510">SUMPRODUCT(--($E$4:$E$494=C510),--($D$4:$D$494=""),$G$4:$G$494)</f>
        <v>0</v>
      </c>
      <c r="H510" s="92" cm="1">
        <f t="array" ref="H510">SUMPRODUCT(--($E$4:$E$494=C510),--($D$4:$D$494=""),$H$4:$H$494)</f>
        <v>0</v>
      </c>
      <c r="I510" s="92" cm="1">
        <f t="array" ref="I510">SUMPRODUCT(--($E$4:$E$494=C510),--($D$4:$D$494=""),$I$4:$I$494)</f>
        <v>0</v>
      </c>
      <c r="J510" s="92" cm="1">
        <f t="array" ref="J510">SUMPRODUCT(--($E$4:$E$494=C510),--($D$4:$D$494=""),$J$4:$J$494)</f>
        <v>0</v>
      </c>
      <c r="K510" s="92" cm="1">
        <f t="array" ref="K510">SUMPRODUCT(--($E$4:$E$494=C510),--($D$4:$D$494=""),$K$4:$K$494)</f>
        <v>0</v>
      </c>
      <c r="L510" s="92" cm="1">
        <f t="array" ref="L510">SUMPRODUCT(--($E$4:$E$494=C510),--($D$4:$D$494=""),$L$4:$L$494)</f>
        <v>0</v>
      </c>
      <c r="M510" s="92" cm="1">
        <f t="array" ref="M510">SUMPRODUCT(--($E$4:$E$494=C510),--($D$4:$D$494=""),$M$4:$M$494)</f>
        <v>0</v>
      </c>
      <c r="N510" s="92">
        <f t="shared" si="18"/>
        <v>0</v>
      </c>
      <c r="O510" s="81"/>
      <c r="P510" s="92" t="e" cm="1">
        <f t="array" ref="P510">SUMPRODUCT(--($E$4:$E$494=C510),--($D$4:$D$494=""),$P$4:$P$494)</f>
        <v>#N/A</v>
      </c>
    </row>
    <row r="511" spans="3:16">
      <c r="C511" s="81" t="str">
        <f>IF('26'!K15="", "Vrije categorie",'26'!K15)</f>
        <v>Vrije categorie</v>
      </c>
      <c r="F511" s="92" cm="1">
        <f t="array" ref="F511">SUMPRODUCT(--($E$4:$E$494=C511),--($D$4:$D$494=""),$F$4:$F$494)</f>
        <v>0</v>
      </c>
      <c r="G511" s="92" cm="1">
        <f t="array" ref="G511">SUMPRODUCT(--($E$4:$E$494=C511),--($D$4:$D$494=""),$G$4:$G$494)</f>
        <v>0</v>
      </c>
      <c r="H511" s="92" cm="1">
        <f t="array" ref="H511">SUMPRODUCT(--($E$4:$E$494=C511),--($D$4:$D$494=""),$H$4:$H$494)</f>
        <v>0</v>
      </c>
      <c r="I511" s="92" cm="1">
        <f t="array" ref="I511">SUMPRODUCT(--($E$4:$E$494=C511),--($D$4:$D$494=""),$I$4:$I$494)</f>
        <v>0</v>
      </c>
      <c r="J511" s="92" cm="1">
        <f t="array" ref="J511">SUMPRODUCT(--($E$4:$E$494=C511),--($D$4:$D$494=""),$J$4:$J$494)</f>
        <v>0</v>
      </c>
      <c r="K511" s="92" cm="1">
        <f t="array" ref="K511">SUMPRODUCT(--($E$4:$E$494=C511),--($D$4:$D$494=""),$K$4:$K$494)</f>
        <v>0</v>
      </c>
      <c r="L511" s="92" cm="1">
        <f t="array" ref="L511">SUMPRODUCT(--($E$4:$E$494=C511),--($D$4:$D$494=""),$L$4:$L$494)</f>
        <v>0</v>
      </c>
      <c r="M511" s="92" cm="1">
        <f t="array" ref="M511">SUMPRODUCT(--($E$4:$E$494=C511),--($D$4:$D$494=""),$M$4:$M$494)</f>
        <v>0</v>
      </c>
      <c r="N511" s="92">
        <f t="shared" si="18"/>
        <v>0</v>
      </c>
      <c r="O511" s="81"/>
      <c r="P511" s="92" t="e" cm="1">
        <f t="array" ref="P511">SUMPRODUCT(--($E$4:$E$494=C511),--($D$4:$D$494=""),$P$4:$P$494)</f>
        <v>#N/A</v>
      </c>
    </row>
    <row r="512" spans="3:16" ht="15.75" thickBot="1">
      <c r="C512" s="94" t="s">
        <v>176</v>
      </c>
      <c r="D512" s="90"/>
      <c r="E512" s="90"/>
      <c r="F512" s="93">
        <f>SUM(F499:F511)</f>
        <v>0</v>
      </c>
      <c r="G512" s="93">
        <f t="shared" ref="G512:M512" si="19">SUM(G499:G511)</f>
        <v>0</v>
      </c>
      <c r="H512" s="93">
        <f t="shared" si="19"/>
        <v>0</v>
      </c>
      <c r="I512" s="93">
        <f t="shared" si="19"/>
        <v>0</v>
      </c>
      <c r="J512" s="93">
        <f t="shared" si="19"/>
        <v>0</v>
      </c>
      <c r="K512" s="93">
        <f t="shared" si="19"/>
        <v>0</v>
      </c>
      <c r="L512" s="93">
        <f t="shared" si="19"/>
        <v>0</v>
      </c>
      <c r="M512" s="93">
        <f t="shared" si="19"/>
        <v>0</v>
      </c>
      <c r="N512" s="93">
        <f t="shared" si="18"/>
        <v>0</v>
      </c>
      <c r="O512" s="93"/>
      <c r="P512" s="93" t="e">
        <f>SUM(P499:P511)</f>
        <v>#N/A</v>
      </c>
    </row>
    <row r="513" spans="3:16" ht="15.75" thickTop="1">
      <c r="C513" s="80"/>
      <c r="F513" s="33"/>
      <c r="G513" s="33"/>
      <c r="H513" s="33"/>
      <c r="I513" s="33"/>
      <c r="J513" s="33"/>
      <c r="K513" s="33"/>
      <c r="L513" s="33"/>
      <c r="M513" s="33"/>
      <c r="N513" s="33"/>
      <c r="O513" s="33"/>
      <c r="P513" s="33"/>
    </row>
    <row r="514" spans="3:16" ht="15.75" thickBot="1">
      <c r="C514" s="94" t="s">
        <v>175</v>
      </c>
      <c r="D514" s="90"/>
      <c r="E514" s="90"/>
      <c r="F514" s="93" cm="1">
        <f t="array" ref="F514">SUMPRODUCT(--($E$4:$E$494="X"),F4:F494)</f>
        <v>0</v>
      </c>
      <c r="G514" s="93" cm="1">
        <f t="array" ref="G514">SUMPRODUCT(--($E$4:$E$494="X"),G4:G494)</f>
        <v>0</v>
      </c>
      <c r="H514" s="93" cm="1">
        <f t="array" ref="H514">SUMPRODUCT(--($E$4:$E$494="X"),H4:H494)</f>
        <v>0</v>
      </c>
      <c r="I514" s="93" cm="1">
        <f t="array" ref="I514">SUMPRODUCT(--($E$4:$E$494="X"),I4:I494)</f>
        <v>0</v>
      </c>
      <c r="J514" s="93" cm="1">
        <f t="array" ref="J514">SUMPRODUCT(--($E$4:$E$494="X"),J4:J494)</f>
        <v>0</v>
      </c>
      <c r="K514" s="93" cm="1">
        <f t="array" ref="K514">SUMPRODUCT(--($E$4:$E$494="X"),K4:K494)</f>
        <v>0</v>
      </c>
      <c r="L514" s="93" cm="1">
        <f t="array" ref="L514">SUMPRODUCT(--($E$4:$E$494="X"),L4:L494)</f>
        <v>0</v>
      </c>
      <c r="M514" s="93" cm="1">
        <f t="array" ref="M514">SUMPRODUCT(--($E$4:$E$494="X"),M4:M494)</f>
        <v>0</v>
      </c>
      <c r="N514" s="33"/>
      <c r="O514" s="33"/>
      <c r="P514" s="33"/>
    </row>
    <row r="515" spans="3:16" ht="15.75" thickTop="1"/>
    <row r="517" spans="3:16">
      <c r="C517" s="95" t="s">
        <v>178</v>
      </c>
      <c r="D517" s="96"/>
      <c r="E517" s="96"/>
      <c r="F517" s="96"/>
      <c r="G517" s="96"/>
      <c r="H517" s="96"/>
      <c r="I517" s="96"/>
      <c r="J517" s="96"/>
      <c r="K517" s="96"/>
      <c r="L517" s="96"/>
      <c r="M517" s="96"/>
      <c r="N517" s="95" t="s">
        <v>186</v>
      </c>
    </row>
    <row r="518" spans="3:16">
      <c r="C518" s="95" t="str">
        <f>C499</f>
        <v>A</v>
      </c>
      <c r="D518" s="96"/>
      <c r="E518" s="96"/>
      <c r="F518" s="99" cm="1">
        <f t="array" ref="F518">SUMPRODUCT(--($E$4:$E$494=C518),--($D$4:$D$494="X"),$F$4:$F$494)</f>
        <v>0</v>
      </c>
      <c r="G518" s="99" cm="1">
        <f t="array" ref="G518">SUMPRODUCT(--($E$4:$E$494=C518),--($D$4:$D$494="X"),$G$4:$G$494)</f>
        <v>0</v>
      </c>
      <c r="H518" s="99" cm="1">
        <f t="array" ref="H518">SUMPRODUCT(--($E$4:$E$494=C518),--($D$4:$D$494="X"),$H$4:$H$494)</f>
        <v>0</v>
      </c>
      <c r="I518" s="99" cm="1">
        <f t="array" ref="I518">SUMPRODUCT(--($E$4:$E$494=C518),--($D$4:$D$494="X"),$I$4:$I$494)</f>
        <v>0</v>
      </c>
      <c r="J518" s="99" cm="1">
        <f t="array" ref="J518">SUMPRODUCT(--($E$4:$E$494=C518),--($D$4:$D$494="X"),$J$4:$J$494)</f>
        <v>0</v>
      </c>
      <c r="K518" s="99" cm="1">
        <f t="array" ref="K518">SUMPRODUCT(--($E$4:$E$494=C518),--($D$4:$D$494="X"),$K$4:$K$494)</f>
        <v>0</v>
      </c>
      <c r="L518" s="99" cm="1">
        <f t="array" ref="L518">SUMPRODUCT(--($E$4:$E$494=C518),--($D$4:$D$494="X"),$L$4:$L$494)</f>
        <v>0</v>
      </c>
      <c r="M518" s="99" cm="1">
        <f t="array" ref="M518">SUMPRODUCT(--($E$4:$E$494=C518),--($D$4:$D$494="X"),$M$4:$M$494)</f>
        <v>0</v>
      </c>
      <c r="N518" s="99">
        <f>SUM(F518:M518)</f>
        <v>0</v>
      </c>
    </row>
    <row r="519" spans="3:16">
      <c r="C519" s="95" t="str">
        <f t="shared" ref="C519:C530" si="20">C500</f>
        <v>B</v>
      </c>
      <c r="D519" s="96"/>
      <c r="E519" s="96"/>
      <c r="F519" s="99" cm="1">
        <f t="array" ref="F519">SUMPRODUCT(--($E$4:$E$494=C519),--($D$4:$D$494="X"),$F$4:$F$494)</f>
        <v>0</v>
      </c>
      <c r="G519" s="99" cm="1">
        <f t="array" ref="G519">SUMPRODUCT(--($E$4:$E$494=C519),--($D$4:$D$494="X"),$G$4:$G$494)</f>
        <v>0</v>
      </c>
      <c r="H519" s="99" cm="1">
        <f t="array" ref="H519">SUMPRODUCT(--($E$4:$E$494=C519),--($D$4:$D$494="X"),$H$4:$H$494)</f>
        <v>0</v>
      </c>
      <c r="I519" s="99" cm="1">
        <f t="array" ref="I519">SUMPRODUCT(--($E$4:$E$494=C519),--($D$4:$D$494="X"),$I$4:$I$494)</f>
        <v>0</v>
      </c>
      <c r="J519" s="99" cm="1">
        <f t="array" ref="J519">SUMPRODUCT(--($E$4:$E$494=C519),--($D$4:$D$494="X"),$J$4:$J$494)</f>
        <v>0</v>
      </c>
      <c r="K519" s="99" cm="1">
        <f t="array" ref="K519">SUMPRODUCT(--($E$4:$E$494=C519),--($D$4:$D$494="X"),$K$4:$K$494)</f>
        <v>0</v>
      </c>
      <c r="L519" s="99" cm="1">
        <f t="array" ref="L519">SUMPRODUCT(--($E$4:$E$494=C519),--($D$4:$D$494="X"),$L$4:$L$494)</f>
        <v>0</v>
      </c>
      <c r="M519" s="99" cm="1">
        <f t="array" ref="M519">SUMPRODUCT(--($E$4:$E$494=C519),--($D$4:$D$494="X"),$M$4:$M$494)</f>
        <v>0</v>
      </c>
      <c r="N519" s="99">
        <f t="shared" ref="N519:N530" si="21">SUM(F519:M519)</f>
        <v>0</v>
      </c>
    </row>
    <row r="520" spans="3:16">
      <c r="C520" s="95" t="str">
        <f t="shared" si="20"/>
        <v>C</v>
      </c>
      <c r="D520" s="96"/>
      <c r="E520" s="96"/>
      <c r="F520" s="99" cm="1">
        <f t="array" ref="F520">SUMPRODUCT(--($E$4:$E$494=C520),--($D$4:$D$494="X"),$F$4:$F$494)</f>
        <v>0</v>
      </c>
      <c r="G520" s="99" cm="1">
        <f t="array" ref="G520">SUMPRODUCT(--($E$4:$E$494=C520),--($D$4:$D$494="X"),$G$4:$G$494)</f>
        <v>0</v>
      </c>
      <c r="H520" s="99" cm="1">
        <f t="array" ref="H520">SUMPRODUCT(--($E$4:$E$494=C520),--($D$4:$D$494="X"),$H$4:$H$494)</f>
        <v>0</v>
      </c>
      <c r="I520" s="99" cm="1">
        <f t="array" ref="I520">SUMPRODUCT(--($E$4:$E$494=C520),--($D$4:$D$494="X"),$I$4:$I$494)</f>
        <v>0</v>
      </c>
      <c r="J520" s="99" cm="1">
        <f t="array" ref="J520">SUMPRODUCT(--($E$4:$E$494=C520),--($D$4:$D$494="X"),$J$4:$J$494)</f>
        <v>0</v>
      </c>
      <c r="K520" s="99" cm="1">
        <f t="array" ref="K520">SUMPRODUCT(--($E$4:$E$494=C520),--($D$4:$D$494="X"),$K$4:$K$494)</f>
        <v>0</v>
      </c>
      <c r="L520" s="99" cm="1">
        <f t="array" ref="L520">SUMPRODUCT(--($E$4:$E$494=C520),--($D$4:$D$494="X"),$L$4:$L$494)</f>
        <v>0</v>
      </c>
      <c r="M520" s="99" cm="1">
        <f t="array" ref="M520">SUMPRODUCT(--($E$4:$E$494=C520),--($D$4:$D$494="X"),$M$4:$M$494)</f>
        <v>0</v>
      </c>
      <c r="N520" s="99">
        <f t="shared" si="21"/>
        <v>0</v>
      </c>
    </row>
    <row r="521" spans="3:16">
      <c r="C521" s="95" t="str">
        <f t="shared" si="20"/>
        <v>D</v>
      </c>
      <c r="D521" s="96"/>
      <c r="E521" s="96"/>
      <c r="F521" s="99" cm="1">
        <f t="array" ref="F521">SUMPRODUCT(--($E$4:$E$494=C521),--($D$4:$D$494="X"),$F$4:$F$494)</f>
        <v>0</v>
      </c>
      <c r="G521" s="99" cm="1">
        <f t="array" ref="G521">SUMPRODUCT(--($E$4:$E$494=C521),--($D$4:$D$494="X"),$G$4:$G$494)</f>
        <v>0</v>
      </c>
      <c r="H521" s="99" cm="1">
        <f t="array" ref="H521">SUMPRODUCT(--($E$4:$E$494=C521),--($D$4:$D$494="X"),$H$4:$H$494)</f>
        <v>0</v>
      </c>
      <c r="I521" s="99" cm="1">
        <f t="array" ref="I521">SUMPRODUCT(--($E$4:$E$494=C521),--($D$4:$D$494="X"),$I$4:$I$494)</f>
        <v>0</v>
      </c>
      <c r="J521" s="99" cm="1">
        <f t="array" ref="J521">SUMPRODUCT(--($E$4:$E$494=C521),--($D$4:$D$494="X"),$J$4:$J$494)</f>
        <v>0</v>
      </c>
      <c r="K521" s="99" cm="1">
        <f t="array" ref="K521">SUMPRODUCT(--($E$4:$E$494=C521),--($D$4:$D$494="X"),$K$4:$K$494)</f>
        <v>0</v>
      </c>
      <c r="L521" s="99" cm="1">
        <f t="array" ref="L521">SUMPRODUCT(--($E$4:$E$494=C521),--($D$4:$D$494="X"),$L$4:$L$494)</f>
        <v>0</v>
      </c>
      <c r="M521" s="99" cm="1">
        <f t="array" ref="M521">SUMPRODUCT(--($E$4:$E$494=C521),--($D$4:$D$494="X"),$M$4:$M$494)</f>
        <v>0</v>
      </c>
      <c r="N521" s="99">
        <f t="shared" si="21"/>
        <v>0</v>
      </c>
    </row>
    <row r="522" spans="3:16">
      <c r="C522" s="95" t="str">
        <f t="shared" si="20"/>
        <v>E</v>
      </c>
      <c r="D522" s="96"/>
      <c r="E522" s="96"/>
      <c r="F522" s="99" cm="1">
        <f t="array" ref="F522">SUMPRODUCT(--($E$4:$E$494=C522),--($D$4:$D$494="X"),$F$4:$F$494)</f>
        <v>0</v>
      </c>
      <c r="G522" s="99" cm="1">
        <f t="array" ref="G522">SUMPRODUCT(--($E$4:$E$494=C522),--($D$4:$D$494="X"),$G$4:$G$494)</f>
        <v>0</v>
      </c>
      <c r="H522" s="99" cm="1">
        <f t="array" ref="H522">SUMPRODUCT(--($E$4:$E$494=C522),--($D$4:$D$494="X"),$H$4:$H$494)</f>
        <v>0</v>
      </c>
      <c r="I522" s="99" cm="1">
        <f t="array" ref="I522">SUMPRODUCT(--($E$4:$E$494=C522),--($D$4:$D$494="X"),$I$4:$I$494)</f>
        <v>0</v>
      </c>
      <c r="J522" s="99" cm="1">
        <f t="array" ref="J522">SUMPRODUCT(--($E$4:$E$494=C522),--($D$4:$D$494="X"),$J$4:$J$494)</f>
        <v>0</v>
      </c>
      <c r="K522" s="99" cm="1">
        <f t="array" ref="K522">SUMPRODUCT(--($E$4:$E$494=C522),--($D$4:$D$494="X"),$K$4:$K$494)</f>
        <v>0</v>
      </c>
      <c r="L522" s="99" cm="1">
        <f t="array" ref="L522">SUMPRODUCT(--($E$4:$E$494=C522),--($D$4:$D$494="X"),$L$4:$L$494)</f>
        <v>0</v>
      </c>
      <c r="M522" s="99" cm="1">
        <f t="array" ref="M522">SUMPRODUCT(--($E$4:$E$494=C522),--($D$4:$D$494="X"),$M$4:$M$494)</f>
        <v>0</v>
      </c>
      <c r="N522" s="99">
        <f t="shared" si="21"/>
        <v>0</v>
      </c>
    </row>
    <row r="523" spans="3:16">
      <c r="C523" s="95" t="str">
        <f t="shared" si="20"/>
        <v>F</v>
      </c>
      <c r="D523" s="96"/>
      <c r="E523" s="96"/>
      <c r="F523" s="99" cm="1">
        <f t="array" ref="F523">SUMPRODUCT(--($E$4:$E$494=C523),--($D$4:$D$494="X"),$F$4:$F$494)</f>
        <v>0</v>
      </c>
      <c r="G523" s="99" cm="1">
        <f t="array" ref="G523">SUMPRODUCT(--($E$4:$E$494=C523),--($D$4:$D$494="X"),$G$4:$G$494)</f>
        <v>0</v>
      </c>
      <c r="H523" s="99" cm="1">
        <f t="array" ref="H523">SUMPRODUCT(--($E$4:$E$494=C523),--($D$4:$D$494="X"),$H$4:$H$494)</f>
        <v>0</v>
      </c>
      <c r="I523" s="99" cm="1">
        <f t="array" ref="I523">SUMPRODUCT(--($E$4:$E$494=C523),--($D$4:$D$494="X"),$I$4:$I$494)</f>
        <v>0</v>
      </c>
      <c r="J523" s="99" cm="1">
        <f t="array" ref="J523">SUMPRODUCT(--($E$4:$E$494=C523),--($D$4:$D$494="X"),$J$4:$J$494)</f>
        <v>0</v>
      </c>
      <c r="K523" s="99" cm="1">
        <f t="array" ref="K523">SUMPRODUCT(--($E$4:$E$494=C523),--($D$4:$D$494="X"),$K$4:$K$494)</f>
        <v>0</v>
      </c>
      <c r="L523" s="99" cm="1">
        <f t="array" ref="L523">SUMPRODUCT(--($E$4:$E$494=C523),--($D$4:$D$494="X"),$L$4:$L$494)</f>
        <v>0</v>
      </c>
      <c r="M523" s="99" cm="1">
        <f t="array" ref="M523">SUMPRODUCT(--($E$4:$E$494=C523),--($D$4:$D$494="X"),$M$4:$M$494)</f>
        <v>0</v>
      </c>
      <c r="N523" s="99">
        <f t="shared" si="21"/>
        <v>0</v>
      </c>
    </row>
    <row r="524" spans="3:16">
      <c r="C524" s="95" t="str">
        <f t="shared" si="20"/>
        <v>G</v>
      </c>
      <c r="D524" s="96"/>
      <c r="E524" s="96"/>
      <c r="F524" s="99" cm="1">
        <f t="array" ref="F524">SUMPRODUCT(--($E$4:$E$494=C524),--($D$4:$D$494="X"),$F$4:$F$494)</f>
        <v>0</v>
      </c>
      <c r="G524" s="99" cm="1">
        <f t="array" ref="G524">SUMPRODUCT(--($E$4:$E$494=C524),--($D$4:$D$494="X"),$G$4:$G$494)</f>
        <v>0</v>
      </c>
      <c r="H524" s="99" cm="1">
        <f t="array" ref="H524">SUMPRODUCT(--($E$4:$E$494=C524),--($D$4:$D$494="X"),$H$4:$H$494)</f>
        <v>0</v>
      </c>
      <c r="I524" s="99" cm="1">
        <f t="array" ref="I524">SUMPRODUCT(--($E$4:$E$494=C524),--($D$4:$D$494="X"),$I$4:$I$494)</f>
        <v>0</v>
      </c>
      <c r="J524" s="99" cm="1">
        <f t="array" ref="J524">SUMPRODUCT(--($E$4:$E$494=C524),--($D$4:$D$494="X"),$J$4:$J$494)</f>
        <v>0</v>
      </c>
      <c r="K524" s="99" cm="1">
        <f t="array" ref="K524">SUMPRODUCT(--($E$4:$E$494=C524),--($D$4:$D$494="X"),$K$4:$K$494)</f>
        <v>0</v>
      </c>
      <c r="L524" s="99" cm="1">
        <f t="array" ref="L524">SUMPRODUCT(--($E$4:$E$494=C524),--($D$4:$D$494="X"),$L$4:$L$494)</f>
        <v>0</v>
      </c>
      <c r="M524" s="99" cm="1">
        <f t="array" ref="M524">SUMPRODUCT(--($E$4:$E$494=C524),--($D$4:$D$494="X"),$M$4:$M$494)</f>
        <v>0</v>
      </c>
      <c r="N524" s="99">
        <f t="shared" si="21"/>
        <v>0</v>
      </c>
    </row>
    <row r="525" spans="3:16">
      <c r="C525" s="95" t="str">
        <f t="shared" si="20"/>
        <v>H</v>
      </c>
      <c r="D525" s="96"/>
      <c r="E525" s="96"/>
      <c r="F525" s="99" cm="1">
        <f t="array" ref="F525">SUMPRODUCT(--($E$4:$E$494=C525),--($D$4:$D$494="X"),$F$4:$F$494)</f>
        <v>0</v>
      </c>
      <c r="G525" s="99" cm="1">
        <f t="array" ref="G525">SUMPRODUCT(--($E$4:$E$494=C525),--($D$4:$D$494="X"),$G$4:$G$494)</f>
        <v>0</v>
      </c>
      <c r="H525" s="99" cm="1">
        <f t="array" ref="H525">SUMPRODUCT(--($E$4:$E$494=C525),--($D$4:$D$494="X"),$H$4:$H$494)</f>
        <v>0</v>
      </c>
      <c r="I525" s="99" cm="1">
        <f t="array" ref="I525">SUMPRODUCT(--($E$4:$E$494=C525),--($D$4:$D$494="X"),$I$4:$I$494)</f>
        <v>0</v>
      </c>
      <c r="J525" s="99" cm="1">
        <f t="array" ref="J525">SUMPRODUCT(--($E$4:$E$494=C525),--($D$4:$D$494="X"),$J$4:$J$494)</f>
        <v>0</v>
      </c>
      <c r="K525" s="99" cm="1">
        <f t="array" ref="K525">SUMPRODUCT(--($E$4:$E$494=C525),--($D$4:$D$494="X"),$K$4:$K$494)</f>
        <v>0</v>
      </c>
      <c r="L525" s="99" cm="1">
        <f t="array" ref="L525">SUMPRODUCT(--($E$4:$E$494=C525),--($D$4:$D$494="X"),$L$4:$L$494)</f>
        <v>0</v>
      </c>
      <c r="M525" s="99" cm="1">
        <f t="array" ref="M525">SUMPRODUCT(--($E$4:$E$494=C525),--($D$4:$D$494="X"),$M$4:$M$494)</f>
        <v>0</v>
      </c>
      <c r="N525" s="99">
        <f t="shared" si="21"/>
        <v>0</v>
      </c>
    </row>
    <row r="526" spans="3:16">
      <c r="C526" s="95" t="str">
        <f t="shared" si="20"/>
        <v>I</v>
      </c>
      <c r="D526" s="96"/>
      <c r="E526" s="96"/>
      <c r="F526" s="99" cm="1">
        <f t="array" ref="F526">SUMPRODUCT(--($E$4:$E$494=C526),--($D$4:$D$494="X"),$F$4:$F$494)</f>
        <v>0</v>
      </c>
      <c r="G526" s="99" cm="1">
        <f t="array" ref="G526">SUMPRODUCT(--($E$4:$E$494=C526),--($D$4:$D$494="X"),$G$4:$G$494)</f>
        <v>0</v>
      </c>
      <c r="H526" s="99" cm="1">
        <f t="array" ref="H526">SUMPRODUCT(--($E$4:$E$494=C526),--($D$4:$D$494="X"),$H$4:$H$494)</f>
        <v>0</v>
      </c>
      <c r="I526" s="99" cm="1">
        <f t="array" ref="I526">SUMPRODUCT(--($E$4:$E$494=C526),--($D$4:$D$494="X"),$I$4:$I$494)</f>
        <v>0</v>
      </c>
      <c r="J526" s="99" cm="1">
        <f t="array" ref="J526">SUMPRODUCT(--($E$4:$E$494=C526),--($D$4:$D$494="X"),$J$4:$J$494)</f>
        <v>0</v>
      </c>
      <c r="K526" s="99" cm="1">
        <f t="array" ref="K526">SUMPRODUCT(--($E$4:$E$494=C526),--($D$4:$D$494="X"),$K$4:$K$494)</f>
        <v>0</v>
      </c>
      <c r="L526" s="99" cm="1">
        <f t="array" ref="L526">SUMPRODUCT(--($E$4:$E$494=C526),--($D$4:$D$494="X"),$L$4:$L$494)</f>
        <v>0</v>
      </c>
      <c r="M526" s="99" cm="1">
        <f t="array" ref="M526">SUMPRODUCT(--($E$4:$E$494=C526),--($D$4:$D$494="X"),$M$4:$M$494)</f>
        <v>0</v>
      </c>
      <c r="N526" s="99">
        <f t="shared" si="21"/>
        <v>0</v>
      </c>
    </row>
    <row r="527" spans="3:16">
      <c r="C527" s="95" t="str">
        <f t="shared" si="20"/>
        <v>J</v>
      </c>
      <c r="D527" s="96"/>
      <c r="E527" s="96"/>
      <c r="F527" s="99" cm="1">
        <f t="array" ref="F527">SUMPRODUCT(--($E$4:$E$494=C527),--($D$4:$D$494="X"),$F$4:$F$494)</f>
        <v>0</v>
      </c>
      <c r="G527" s="99" cm="1">
        <f t="array" ref="G527">SUMPRODUCT(--($E$4:$E$494=C527),--($D$4:$D$494="X"),$G$4:$G$494)</f>
        <v>0</v>
      </c>
      <c r="H527" s="99" cm="1">
        <f t="array" ref="H527">SUMPRODUCT(--($E$4:$E$494=C527),--($D$4:$D$494="X"),$H$4:$H$494)</f>
        <v>0</v>
      </c>
      <c r="I527" s="99" cm="1">
        <f t="array" ref="I527">SUMPRODUCT(--($E$4:$E$494=C527),--($D$4:$D$494="X"),$I$4:$I$494)</f>
        <v>0</v>
      </c>
      <c r="J527" s="99" cm="1">
        <f t="array" ref="J527">SUMPRODUCT(--($E$4:$E$494=C527),--($D$4:$D$494="X"),$J$4:$J$494)</f>
        <v>0</v>
      </c>
      <c r="K527" s="99" cm="1">
        <f t="array" ref="K527">SUMPRODUCT(--($E$4:$E$494=C527),--($D$4:$D$494="X"),$K$4:$K$494)</f>
        <v>0</v>
      </c>
      <c r="L527" s="99" cm="1">
        <f t="array" ref="L527">SUMPRODUCT(--($E$4:$E$494=C527),--($D$4:$D$494="X"),$L$4:$L$494)</f>
        <v>0</v>
      </c>
      <c r="M527" s="99" cm="1">
        <f t="array" ref="M527">SUMPRODUCT(--($E$4:$E$494=C527),--($D$4:$D$494="X"),$M$4:$M$494)</f>
        <v>0</v>
      </c>
      <c r="N527" s="99">
        <f t="shared" si="21"/>
        <v>0</v>
      </c>
    </row>
    <row r="528" spans="3:16">
      <c r="C528" s="95" t="str">
        <f t="shared" si="20"/>
        <v>K</v>
      </c>
      <c r="D528" s="96"/>
      <c r="E528" s="96"/>
      <c r="F528" s="99" cm="1">
        <f t="array" ref="F528">SUMPRODUCT(--($E$4:$E$494=C528),--($D$4:$D$494="X"),$F$4:$F$494)</f>
        <v>0</v>
      </c>
      <c r="G528" s="99" cm="1">
        <f t="array" ref="G528">SUMPRODUCT(--($E$4:$E$494=C528),--($D$4:$D$494="X"),$G$4:$G$494)</f>
        <v>0</v>
      </c>
      <c r="H528" s="99" cm="1">
        <f t="array" ref="H528">SUMPRODUCT(--($E$4:$E$494=C528),--($D$4:$D$494="X"),$H$4:$H$494)</f>
        <v>0</v>
      </c>
      <c r="I528" s="99" cm="1">
        <f t="array" ref="I528">SUMPRODUCT(--($E$4:$E$494=C528),--($D$4:$D$494="X"),$I$4:$I$494)</f>
        <v>0</v>
      </c>
      <c r="J528" s="99" cm="1">
        <f t="array" ref="J528">SUMPRODUCT(--($E$4:$E$494=C528),--($D$4:$D$494="X"),$J$4:$J$494)</f>
        <v>0</v>
      </c>
      <c r="K528" s="99" cm="1">
        <f t="array" ref="K528">SUMPRODUCT(--($E$4:$E$494=C528),--($D$4:$D$494="X"),$K$4:$K$494)</f>
        <v>0</v>
      </c>
      <c r="L528" s="99" cm="1">
        <f t="array" ref="L528">SUMPRODUCT(--($E$4:$E$494=C528),--($D$4:$D$494="X"),$L$4:$L$494)</f>
        <v>0</v>
      </c>
      <c r="M528" s="99" cm="1">
        <f t="array" ref="M528">SUMPRODUCT(--($E$4:$E$494=C528),--($D$4:$D$494="X"),$M$4:$M$494)</f>
        <v>0</v>
      </c>
      <c r="N528" s="99">
        <f t="shared" si="21"/>
        <v>0</v>
      </c>
    </row>
    <row r="529" spans="3:14">
      <c r="C529" s="95" t="str">
        <f t="shared" si="20"/>
        <v>Vrije categorie</v>
      </c>
      <c r="D529" s="96"/>
      <c r="E529" s="96"/>
      <c r="F529" s="99" cm="1">
        <f t="array" ref="F529">SUMPRODUCT(--($E$4:$E$494=C529),--($D$4:$D$494="X"),$F$4:$F$494)</f>
        <v>0</v>
      </c>
      <c r="G529" s="99" cm="1">
        <f t="array" ref="G529">SUMPRODUCT(--($E$4:$E$494=C529),--($D$4:$D$494="X"),$G$4:$G$494)</f>
        <v>0</v>
      </c>
      <c r="H529" s="99" cm="1">
        <f t="array" ref="H529">SUMPRODUCT(--($E$4:$E$494=C529),--($D$4:$D$494="X"),$H$4:$H$494)</f>
        <v>0</v>
      </c>
      <c r="I529" s="99" cm="1">
        <f t="array" ref="I529">SUMPRODUCT(--($E$4:$E$494=C529),--($D$4:$D$494="X"),$I$4:$I$494)</f>
        <v>0</v>
      </c>
      <c r="J529" s="99" cm="1">
        <f t="array" ref="J529">SUMPRODUCT(--($E$4:$E$494=C529),--($D$4:$D$494="X"),$J$4:$J$494)</f>
        <v>0</v>
      </c>
      <c r="K529" s="99" cm="1">
        <f t="array" ref="K529">SUMPRODUCT(--($E$4:$E$494=C529),--($D$4:$D$494="X"),$K$4:$K$494)</f>
        <v>0</v>
      </c>
      <c r="L529" s="99" cm="1">
        <f t="array" ref="L529">SUMPRODUCT(--($E$4:$E$494=C529),--($D$4:$D$494="X"),$L$4:$L$494)</f>
        <v>0</v>
      </c>
      <c r="M529" s="99" cm="1">
        <f t="array" ref="M529">SUMPRODUCT(--($E$4:$E$494=C529),--($D$4:$D$494="X"),$M$4:$M$494)</f>
        <v>0</v>
      </c>
      <c r="N529" s="99">
        <f t="shared" si="21"/>
        <v>0</v>
      </c>
    </row>
    <row r="530" spans="3:14">
      <c r="C530" s="95" t="str">
        <f t="shared" si="20"/>
        <v>Vrije categorie</v>
      </c>
      <c r="D530" s="96"/>
      <c r="E530" s="96"/>
      <c r="F530" s="99" cm="1">
        <f t="array" ref="F530">SUMPRODUCT(--($E$4:$E$494=C530),--($D$4:$D$494="X"),$F$4:$F$494)</f>
        <v>0</v>
      </c>
      <c r="G530" s="99" cm="1">
        <f t="array" ref="G530">SUMPRODUCT(--($E$4:$E$494=C530),--($D$4:$D$494="X"),$G$4:$G$494)</f>
        <v>0</v>
      </c>
      <c r="H530" s="99" cm="1">
        <f t="array" ref="H530">SUMPRODUCT(--($E$4:$E$494=C530),--($D$4:$D$494="X"),$H$4:$H$494)</f>
        <v>0</v>
      </c>
      <c r="I530" s="99" cm="1">
        <f t="array" ref="I530">SUMPRODUCT(--($E$4:$E$494=C530),--($D$4:$D$494="X"),$I$4:$I$494)</f>
        <v>0</v>
      </c>
      <c r="J530" s="99" cm="1">
        <f t="array" ref="J530">SUMPRODUCT(--($E$4:$E$494=C530),--($D$4:$D$494="X"),$J$4:$J$494)</f>
        <v>0</v>
      </c>
      <c r="K530" s="99" cm="1">
        <f t="array" ref="K530">SUMPRODUCT(--($E$4:$E$494=C530),--($D$4:$D$494="X"),$K$4:$K$494)</f>
        <v>0</v>
      </c>
      <c r="L530" s="99" cm="1">
        <f t="array" ref="L530">SUMPRODUCT(--($E$4:$E$494=C530),--($D$4:$D$494="X"),$L$4:$L$494)</f>
        <v>0</v>
      </c>
      <c r="M530" s="99" cm="1">
        <f t="array" ref="M530">SUMPRODUCT(--($E$4:$E$494=C530),--($D$4:$D$494="X"),$M$4:$M$494)</f>
        <v>0</v>
      </c>
      <c r="N530" s="99">
        <f t="shared" si="21"/>
        <v>0</v>
      </c>
    </row>
    <row r="531" spans="3:14" ht="15.75" thickBot="1">
      <c r="C531" s="97" t="s">
        <v>179</v>
      </c>
      <c r="D531" s="98"/>
      <c r="E531" s="98"/>
      <c r="F531" s="100">
        <f>SUM(F518:F530)</f>
        <v>0</v>
      </c>
      <c r="G531" s="100">
        <f t="shared" ref="G531:M531" si="22">SUM(G518:G530)</f>
        <v>0</v>
      </c>
      <c r="H531" s="100">
        <f t="shared" si="22"/>
        <v>0</v>
      </c>
      <c r="I531" s="100">
        <f t="shared" si="22"/>
        <v>0</v>
      </c>
      <c r="J531" s="100">
        <f t="shared" si="22"/>
        <v>0</v>
      </c>
      <c r="K531" s="100">
        <f t="shared" si="22"/>
        <v>0</v>
      </c>
      <c r="L531" s="100">
        <f t="shared" si="22"/>
        <v>0</v>
      </c>
      <c r="M531" s="100">
        <f t="shared" si="22"/>
        <v>0</v>
      </c>
      <c r="N531" s="100">
        <f>SUM(N518:N530)</f>
        <v>0</v>
      </c>
    </row>
    <row r="532" spans="3:14" ht="15.75" thickTop="1"/>
  </sheetData>
  <mergeCells count="4">
    <mergeCell ref="B1:C1"/>
    <mergeCell ref="D1:J1"/>
    <mergeCell ref="B2:C2"/>
    <mergeCell ref="D2:J2"/>
  </mergeCells>
  <pageMargins left="0.7" right="0.7" top="0.75" bottom="0.75" header="0.3" footer="0.3"/>
  <pageSetup paperSize="9" orientation="portrait"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A265E4-0956-44D4-B3B6-7EE8295D41A1}">
  <sheetPr>
    <tabColor rgb="FFC2E76B"/>
  </sheetPr>
  <dimension ref="A2:N63"/>
  <sheetViews>
    <sheetView showGridLines="0" workbookViewId="0">
      <selection activeCell="A35" sqref="A35:D35"/>
    </sheetView>
  </sheetViews>
  <sheetFormatPr defaultRowHeight="15"/>
  <cols>
    <col min="1" max="1" width="30" customWidth="1"/>
    <col min="4" max="4" width="13.28515625" customWidth="1"/>
    <col min="5" max="5" width="16.140625" customWidth="1"/>
    <col min="6" max="6" width="17.85546875" customWidth="1"/>
    <col min="7" max="7" width="13.85546875" customWidth="1"/>
    <col min="8" max="8" width="16.7109375" bestFit="1" customWidth="1"/>
    <col min="9" max="9" width="18.42578125" bestFit="1" customWidth="1"/>
    <col min="11" max="11" width="10" customWidth="1"/>
    <col min="12" max="12" width="10.85546875" bestFit="1" customWidth="1"/>
    <col min="13" max="13" width="16" customWidth="1"/>
    <col min="14" max="14" width="16.7109375" bestFit="1" customWidth="1"/>
  </cols>
  <sheetData>
    <row r="2" spans="1:14" ht="45">
      <c r="A2" s="74"/>
      <c r="B2" s="75"/>
      <c r="C2" s="75"/>
      <c r="D2" s="76" t="str">
        <f>CONCATENATE("Uitvoeringsbepaling"," ",H5,", onderdeel van ",Kwaliteitscontroles!A2," ",Kwaliteitscontroles!A3)</f>
        <v xml:space="preserve">Uitvoeringsbepaling 39, onderdeel van bestek </v>
      </c>
      <c r="E2" s="76"/>
      <c r="F2" s="76"/>
      <c r="G2" s="76"/>
      <c r="H2" s="77"/>
      <c r="I2" s="37"/>
      <c r="K2" t="s">
        <v>67</v>
      </c>
      <c r="L2" t="s">
        <v>170</v>
      </c>
      <c r="M2" s="65" t="s">
        <v>169</v>
      </c>
      <c r="N2" t="s">
        <v>183</v>
      </c>
    </row>
    <row r="3" spans="1:14">
      <c r="K3" s="58" t="s">
        <v>50</v>
      </c>
      <c r="L3" s="71"/>
      <c r="M3" s="132"/>
      <c r="N3" s="112" t="e">
        <f>'39a'!P499/M3</f>
        <v>#N/A</v>
      </c>
    </row>
    <row r="4" spans="1:14">
      <c r="A4" s="42" t="s">
        <v>78</v>
      </c>
      <c r="B4" s="229" t="str">
        <f>VLOOKUP(H5,Kwaliteitscontroles!A5:E54,3)</f>
        <v>Complex 39</v>
      </c>
      <c r="C4" s="229"/>
      <c r="D4" s="229"/>
      <c r="E4" s="229"/>
      <c r="F4" s="45"/>
      <c r="G4" s="45"/>
      <c r="H4" s="38"/>
      <c r="K4" s="60" t="s">
        <v>53</v>
      </c>
      <c r="L4" s="72"/>
      <c r="M4" s="133"/>
      <c r="N4" s="113" t="e">
        <f>'39a'!P500/M4</f>
        <v>#N/A</v>
      </c>
    </row>
    <row r="5" spans="1:14">
      <c r="A5" s="43" t="s">
        <v>79</v>
      </c>
      <c r="B5" s="230" t="str">
        <f>VLOOKUP(H5,Kwaliteitscontroles!A5:E54,4)</f>
        <v>Complex 39</v>
      </c>
      <c r="C5" s="230"/>
      <c r="D5" s="230"/>
      <c r="E5" s="230"/>
      <c r="F5" s="245" t="s">
        <v>81</v>
      </c>
      <c r="G5" s="245"/>
      <c r="H5" s="39">
        <f>Kwaliteitscontroles!A43</f>
        <v>39</v>
      </c>
      <c r="K5" s="60" t="s">
        <v>54</v>
      </c>
      <c r="L5" s="72"/>
      <c r="M5" s="133"/>
      <c r="N5" s="113" t="e">
        <f>'39a'!P501/M5</f>
        <v>#N/A</v>
      </c>
    </row>
    <row r="6" spans="1:14">
      <c r="A6" s="44" t="s">
        <v>80</v>
      </c>
      <c r="B6" s="231" t="str">
        <f>VLOOKUP(H5,Kwaliteitscontroles!A5:E54,5)</f>
        <v>Complex 39</v>
      </c>
      <c r="C6" s="231"/>
      <c r="D6" s="231"/>
      <c r="E6" s="231"/>
      <c r="F6" s="246" t="s">
        <v>82</v>
      </c>
      <c r="G6" s="246"/>
      <c r="H6" s="40" t="str">
        <f>CONCATENATE(H5,"a")</f>
        <v>39a</v>
      </c>
      <c r="K6" s="60" t="s">
        <v>55</v>
      </c>
      <c r="L6" s="72"/>
      <c r="M6" s="133"/>
      <c r="N6" s="113" t="e">
        <f>'39a'!P502/M6</f>
        <v>#N/A</v>
      </c>
    </row>
    <row r="7" spans="1:14">
      <c r="K7" s="60" t="s">
        <v>51</v>
      </c>
      <c r="L7" s="72"/>
      <c r="M7" s="133"/>
      <c r="N7" s="113" t="e">
        <f>'39a'!P503/M7</f>
        <v>#N/A</v>
      </c>
    </row>
    <row r="8" spans="1:14">
      <c r="A8" s="11" t="s">
        <v>83</v>
      </c>
      <c r="B8" s="12"/>
      <c r="C8" s="12"/>
      <c r="D8" s="12"/>
      <c r="E8" s="41">
        <f>MAX(L3:L16)</f>
        <v>0</v>
      </c>
      <c r="K8" s="60" t="s">
        <v>56</v>
      </c>
      <c r="L8" s="72"/>
      <c r="M8" s="133"/>
      <c r="N8" s="113" t="e">
        <f>'39a'!P504/M8</f>
        <v>#N/A</v>
      </c>
    </row>
    <row r="9" spans="1:14">
      <c r="A9" s="11" t="s">
        <v>26</v>
      </c>
      <c r="B9" s="12"/>
      <c r="C9" s="12"/>
      <c r="D9" s="12"/>
      <c r="E9" s="152">
        <v>0.08</v>
      </c>
      <c r="K9" s="60" t="s">
        <v>185</v>
      </c>
      <c r="L9" s="72"/>
      <c r="M9" s="133"/>
      <c r="N9" s="113" t="e">
        <f>'39a'!P505/M9</f>
        <v>#N/A</v>
      </c>
    </row>
    <row r="10" spans="1:14">
      <c r="H10" s="33" t="s">
        <v>92</v>
      </c>
      <c r="K10" s="60" t="s">
        <v>57</v>
      </c>
      <c r="L10" s="72"/>
      <c r="M10" s="133"/>
      <c r="N10" s="113" t="e">
        <f>'39a'!P506/M10</f>
        <v>#N/A</v>
      </c>
    </row>
    <row r="11" spans="1:14">
      <c r="A11" s="11" t="s">
        <v>84</v>
      </c>
      <c r="B11" s="12"/>
      <c r="C11" s="12"/>
      <c r="D11" s="12"/>
      <c r="E11" s="12"/>
      <c r="F11" s="46"/>
      <c r="G11" s="46"/>
      <c r="H11" s="48" t="e">
        <f>SUM(N3:N16)*Offertetarief</f>
        <v>#N/A</v>
      </c>
      <c r="K11" s="60" t="s">
        <v>58</v>
      </c>
      <c r="L11" s="72"/>
      <c r="M11" s="133"/>
      <c r="N11" s="113" t="e">
        <f>'39a'!P507/M11</f>
        <v>#N/A</v>
      </c>
    </row>
    <row r="12" spans="1:14">
      <c r="F12" s="33" t="s">
        <v>60</v>
      </c>
      <c r="G12" s="33" t="s">
        <v>86</v>
      </c>
      <c r="K12" s="60" t="s">
        <v>59</v>
      </c>
      <c r="L12" s="72"/>
      <c r="M12" s="133"/>
      <c r="N12" s="113" t="e">
        <f>'39a'!P508/M12</f>
        <v>#N/A</v>
      </c>
    </row>
    <row r="13" spans="1:14">
      <c r="A13" s="12" t="s">
        <v>152</v>
      </c>
      <c r="B13" s="12"/>
      <c r="C13" s="12"/>
      <c r="D13" s="12"/>
      <c r="E13" s="13"/>
      <c r="F13" s="69">
        <f>'39a'!N512</f>
        <v>0</v>
      </c>
      <c r="G13" s="115"/>
      <c r="H13" s="49">
        <f>(F13*G13)*4</f>
        <v>0</v>
      </c>
      <c r="K13" s="60" t="s">
        <v>52</v>
      </c>
      <c r="L13" s="72"/>
      <c r="M13" s="133"/>
      <c r="N13" s="113" t="e">
        <f>'39a'!P509/M13</f>
        <v>#N/A</v>
      </c>
    </row>
    <row r="14" spans="1:14" ht="15.75">
      <c r="F14" s="47" t="s">
        <v>85</v>
      </c>
      <c r="G14" s="102"/>
      <c r="H14" s="49" t="e">
        <f>SUM(H11:H13)</f>
        <v>#N/A</v>
      </c>
      <c r="K14" s="60"/>
      <c r="L14" s="72"/>
      <c r="M14" s="133"/>
      <c r="N14" s="113"/>
    </row>
    <row r="15" spans="1:14">
      <c r="K15" s="60"/>
      <c r="L15" s="72"/>
      <c r="M15" s="133"/>
      <c r="N15" s="113"/>
    </row>
    <row r="16" spans="1:14">
      <c r="A16" t="s">
        <v>165</v>
      </c>
      <c r="K16" s="62"/>
      <c r="L16" s="73"/>
      <c r="M16" s="134"/>
      <c r="N16" s="114"/>
    </row>
    <row r="17" spans="1:9">
      <c r="A17" s="241" t="s">
        <v>166</v>
      </c>
      <c r="B17" s="241"/>
      <c r="C17" s="241"/>
      <c r="D17" s="70" t="e">
        <f>'39a'!P512</f>
        <v>#N/A</v>
      </c>
      <c r="E17" s="241" t="s">
        <v>167</v>
      </c>
      <c r="F17" s="241"/>
      <c r="G17" s="70" t="e">
        <f>D17/E8</f>
        <v>#N/A</v>
      </c>
      <c r="H17" s="67" t="s">
        <v>168</v>
      </c>
      <c r="I17" s="69" t="e">
        <f>D17/SUM(N3:N16)</f>
        <v>#N/A</v>
      </c>
    </row>
    <row r="20" spans="1:9">
      <c r="A20" s="50" t="s">
        <v>153</v>
      </c>
      <c r="E20" s="33" t="s">
        <v>60</v>
      </c>
      <c r="F20" s="33" t="s">
        <v>86</v>
      </c>
      <c r="G20" s="33" t="s">
        <v>87</v>
      </c>
      <c r="H20" s="33" t="s">
        <v>88</v>
      </c>
      <c r="I20" s="33" t="s">
        <v>92</v>
      </c>
    </row>
    <row r="21" spans="1:9">
      <c r="A21" s="125"/>
      <c r="B21" s="119"/>
      <c r="C21" s="119"/>
      <c r="D21" s="119"/>
      <c r="E21" s="225"/>
      <c r="F21" s="225"/>
      <c r="G21" s="225"/>
      <c r="H21" s="225"/>
      <c r="I21" s="120"/>
    </row>
    <row r="22" spans="1:9">
      <c r="A22" s="262" t="s">
        <v>155</v>
      </c>
      <c r="B22" s="263"/>
      <c r="C22" s="263"/>
      <c r="D22" s="227"/>
      <c r="E22" s="121">
        <f>'39a'!G512</f>
        <v>0</v>
      </c>
      <c r="F22" s="122"/>
      <c r="G22" s="123">
        <f t="shared" ref="G22:G34" si="0">E22*F22</f>
        <v>0</v>
      </c>
      <c r="H22" s="124"/>
      <c r="I22" s="123">
        <f t="shared" ref="I22:I34" si="1">G22*H22</f>
        <v>0</v>
      </c>
    </row>
    <row r="23" spans="1:9">
      <c r="A23" s="224" t="s">
        <v>156</v>
      </c>
      <c r="B23" s="225"/>
      <c r="C23" s="225"/>
      <c r="D23" s="226"/>
      <c r="E23" s="51">
        <f>E22</f>
        <v>0</v>
      </c>
      <c r="F23" s="88"/>
      <c r="G23" s="83">
        <f t="shared" si="0"/>
        <v>0</v>
      </c>
      <c r="H23" s="61"/>
      <c r="I23" s="83">
        <f t="shared" si="1"/>
        <v>0</v>
      </c>
    </row>
    <row r="24" spans="1:9">
      <c r="A24" s="224" t="s">
        <v>157</v>
      </c>
      <c r="B24" s="225"/>
      <c r="C24" s="225"/>
      <c r="D24" s="226"/>
      <c r="E24" s="51">
        <f>E22</f>
        <v>0</v>
      </c>
      <c r="F24" s="88"/>
      <c r="G24" s="83">
        <f t="shared" si="0"/>
        <v>0</v>
      </c>
      <c r="H24" s="61"/>
      <c r="I24" s="83">
        <f t="shared" si="1"/>
        <v>0</v>
      </c>
    </row>
    <row r="25" spans="1:9">
      <c r="A25" s="224" t="s">
        <v>158</v>
      </c>
      <c r="B25" s="225"/>
      <c r="C25" s="225"/>
      <c r="D25" s="226"/>
      <c r="E25" s="51">
        <f>E22</f>
        <v>0</v>
      </c>
      <c r="F25" s="88"/>
      <c r="G25" s="83">
        <f t="shared" si="0"/>
        <v>0</v>
      </c>
      <c r="H25" s="61"/>
      <c r="I25" s="83">
        <f t="shared" si="1"/>
        <v>0</v>
      </c>
    </row>
    <row r="26" spans="1:9">
      <c r="A26" s="224" t="s">
        <v>61</v>
      </c>
      <c r="B26" s="225"/>
      <c r="C26" s="225"/>
      <c r="D26" s="226"/>
      <c r="E26" s="51">
        <f>'39a'!F512-E27</f>
        <v>0</v>
      </c>
      <c r="F26" s="88"/>
      <c r="G26" s="83">
        <f t="shared" si="0"/>
        <v>0</v>
      </c>
      <c r="H26" s="61"/>
      <c r="I26" s="83">
        <f t="shared" si="1"/>
        <v>0</v>
      </c>
    </row>
    <row r="27" spans="1:9">
      <c r="A27" s="224" t="s">
        <v>62</v>
      </c>
      <c r="B27" s="225"/>
      <c r="C27" s="225"/>
      <c r="D27" s="264"/>
      <c r="E27" s="126"/>
      <c r="F27" s="127"/>
      <c r="G27" s="128">
        <f t="shared" si="0"/>
        <v>0</v>
      </c>
      <c r="H27" s="129"/>
      <c r="I27" s="128">
        <f t="shared" si="1"/>
        <v>0</v>
      </c>
    </row>
    <row r="28" spans="1:9">
      <c r="A28" s="125"/>
      <c r="B28" s="119"/>
      <c r="C28" s="119"/>
      <c r="D28" s="119"/>
      <c r="E28" s="225"/>
      <c r="F28" s="225"/>
      <c r="G28" s="225"/>
      <c r="H28" s="225"/>
      <c r="I28" s="120"/>
    </row>
    <row r="29" spans="1:9">
      <c r="A29" s="224" t="s">
        <v>159</v>
      </c>
      <c r="B29" s="225"/>
      <c r="C29" s="225"/>
      <c r="D29" s="227"/>
      <c r="E29" s="121">
        <f>'39a'!S495</f>
        <v>0</v>
      </c>
      <c r="F29" s="122"/>
      <c r="G29" s="123">
        <f t="shared" si="0"/>
        <v>0</v>
      </c>
      <c r="H29" s="124"/>
      <c r="I29" s="123">
        <f t="shared" si="1"/>
        <v>0</v>
      </c>
    </row>
    <row r="30" spans="1:9">
      <c r="A30" s="224" t="s">
        <v>160</v>
      </c>
      <c r="B30" s="225"/>
      <c r="C30" s="225"/>
      <c r="D30" s="226"/>
      <c r="E30" s="51">
        <f>'39a'!R495</f>
        <v>0</v>
      </c>
      <c r="F30" s="88"/>
      <c r="G30" s="83">
        <f t="shared" si="0"/>
        <v>0</v>
      </c>
      <c r="H30" s="61"/>
      <c r="I30" s="83">
        <f t="shared" si="1"/>
        <v>0</v>
      </c>
    </row>
    <row r="31" spans="1:9">
      <c r="A31" s="224" t="s">
        <v>161</v>
      </c>
      <c r="B31" s="225"/>
      <c r="C31" s="225"/>
      <c r="D31" s="226"/>
      <c r="E31" s="51">
        <f>'39a'!T495</f>
        <v>0</v>
      </c>
      <c r="F31" s="88"/>
      <c r="G31" s="83">
        <f t="shared" si="0"/>
        <v>0</v>
      </c>
      <c r="H31" s="61"/>
      <c r="I31" s="83">
        <f t="shared" si="1"/>
        <v>0</v>
      </c>
    </row>
    <row r="32" spans="1:9">
      <c r="A32" s="224" t="s">
        <v>162</v>
      </c>
      <c r="B32" s="225"/>
      <c r="C32" s="225"/>
      <c r="D32" s="226"/>
      <c r="E32" s="51">
        <f>'39a'!U495</f>
        <v>0</v>
      </c>
      <c r="F32" s="88"/>
      <c r="G32" s="83">
        <f t="shared" si="0"/>
        <v>0</v>
      </c>
      <c r="H32" s="61"/>
      <c r="I32" s="83">
        <f t="shared" si="1"/>
        <v>0</v>
      </c>
    </row>
    <row r="33" spans="1:9">
      <c r="A33" s="224" t="s">
        <v>151</v>
      </c>
      <c r="B33" s="225"/>
      <c r="C33" s="225"/>
      <c r="D33" s="226"/>
      <c r="E33" s="51">
        <f>'39a'!V495</f>
        <v>0</v>
      </c>
      <c r="F33" s="88"/>
      <c r="G33" s="83">
        <f t="shared" si="0"/>
        <v>0</v>
      </c>
      <c r="H33" s="61"/>
      <c r="I33" s="83">
        <f t="shared" si="1"/>
        <v>0</v>
      </c>
    </row>
    <row r="34" spans="1:9">
      <c r="A34" s="224" t="s">
        <v>163</v>
      </c>
      <c r="B34" s="225"/>
      <c r="C34" s="225"/>
      <c r="D34" s="226"/>
      <c r="E34" s="51">
        <f>'39a'!W495</f>
        <v>0</v>
      </c>
      <c r="F34" s="88"/>
      <c r="G34" s="83">
        <f t="shared" si="0"/>
        <v>0</v>
      </c>
      <c r="H34" s="61"/>
      <c r="I34" s="83">
        <f t="shared" si="1"/>
        <v>0</v>
      </c>
    </row>
    <row r="35" spans="1:9">
      <c r="A35" s="224"/>
      <c r="B35" s="225"/>
      <c r="C35" s="225"/>
      <c r="D35" s="226"/>
      <c r="E35" s="51"/>
      <c r="F35" s="88"/>
      <c r="G35" s="83"/>
      <c r="H35" s="61"/>
      <c r="I35" s="83"/>
    </row>
    <row r="36" spans="1:9">
      <c r="A36" s="224"/>
      <c r="B36" s="225"/>
      <c r="C36" s="225"/>
      <c r="D36" s="226"/>
      <c r="E36" s="51"/>
      <c r="F36" s="88"/>
      <c r="G36" s="83"/>
      <c r="H36" s="61"/>
      <c r="I36" s="83"/>
    </row>
    <row r="37" spans="1:9">
      <c r="A37" s="238"/>
      <c r="B37" s="239"/>
      <c r="C37" s="239"/>
      <c r="D37" s="240"/>
      <c r="E37" s="52"/>
      <c r="F37" s="89"/>
      <c r="G37" s="84"/>
      <c r="H37" s="63"/>
      <c r="I37" s="84"/>
    </row>
    <row r="38" spans="1:9" ht="15.75">
      <c r="H38" s="53" t="s">
        <v>85</v>
      </c>
      <c r="I38" s="54">
        <f>SUM(I22:I37)</f>
        <v>0</v>
      </c>
    </row>
    <row r="40" spans="1:9">
      <c r="A40" s="50" t="s">
        <v>89</v>
      </c>
      <c r="D40" t="s">
        <v>49</v>
      </c>
      <c r="E40" t="s">
        <v>90</v>
      </c>
      <c r="F40" t="s">
        <v>91</v>
      </c>
      <c r="G40" t="s">
        <v>87</v>
      </c>
      <c r="H40" t="s">
        <v>88</v>
      </c>
      <c r="I40" t="s">
        <v>92</v>
      </c>
    </row>
    <row r="41" spans="1:9">
      <c r="A41" s="236" t="s">
        <v>154</v>
      </c>
      <c r="B41" s="237"/>
      <c r="C41" s="237"/>
      <c r="D41" s="34" t="s">
        <v>60</v>
      </c>
      <c r="E41" s="111">
        <f>'39a'!N505</f>
        <v>0</v>
      </c>
      <c r="F41" s="85"/>
      <c r="G41" s="82">
        <f>E41*F41</f>
        <v>0</v>
      </c>
      <c r="H41" s="59" t="s">
        <v>164</v>
      </c>
      <c r="I41" s="82"/>
    </row>
    <row r="42" spans="1:9">
      <c r="A42" s="234"/>
      <c r="B42" s="235"/>
      <c r="C42" s="235"/>
      <c r="D42" s="35"/>
      <c r="E42" s="35"/>
      <c r="F42" s="86"/>
      <c r="G42" s="83"/>
      <c r="H42" s="61"/>
      <c r="I42" s="83"/>
    </row>
    <row r="43" spans="1:9">
      <c r="A43" s="234"/>
      <c r="B43" s="235"/>
      <c r="C43" s="235"/>
      <c r="D43" s="35"/>
      <c r="E43" s="35"/>
      <c r="F43" s="86"/>
      <c r="G43" s="83"/>
      <c r="H43" s="61"/>
      <c r="I43" s="83"/>
    </row>
    <row r="44" spans="1:9">
      <c r="A44" s="234"/>
      <c r="B44" s="235"/>
      <c r="C44" s="235"/>
      <c r="D44" s="35"/>
      <c r="E44" s="35"/>
      <c r="F44" s="86"/>
      <c r="G44" s="83"/>
      <c r="H44" s="61"/>
      <c r="I44" s="83"/>
    </row>
    <row r="45" spans="1:9">
      <c r="A45" s="234"/>
      <c r="B45" s="235"/>
      <c r="C45" s="235"/>
      <c r="D45" s="35"/>
      <c r="E45" s="35"/>
      <c r="F45" s="86"/>
      <c r="G45" s="83"/>
      <c r="H45" s="61"/>
      <c r="I45" s="83"/>
    </row>
    <row r="46" spans="1:9">
      <c r="A46" s="234"/>
      <c r="B46" s="235"/>
      <c r="C46" s="235"/>
      <c r="D46" s="35"/>
      <c r="E46" s="35"/>
      <c r="F46" s="86"/>
      <c r="G46" s="83"/>
      <c r="H46" s="61"/>
      <c r="I46" s="83"/>
    </row>
    <row r="47" spans="1:9">
      <c r="A47" s="234"/>
      <c r="B47" s="235"/>
      <c r="C47" s="235"/>
      <c r="D47" s="35"/>
      <c r="E47" s="35"/>
      <c r="F47" s="86"/>
      <c r="G47" s="83"/>
      <c r="H47" s="61"/>
      <c r="I47" s="83"/>
    </row>
    <row r="48" spans="1:9">
      <c r="A48" s="234"/>
      <c r="B48" s="235"/>
      <c r="C48" s="235"/>
      <c r="D48" s="35"/>
      <c r="E48" s="35"/>
      <c r="F48" s="86"/>
      <c r="G48" s="83"/>
      <c r="H48" s="61"/>
      <c r="I48" s="83"/>
    </row>
    <row r="49" spans="1:9">
      <c r="A49" s="234"/>
      <c r="B49" s="235"/>
      <c r="C49" s="235"/>
      <c r="D49" s="35"/>
      <c r="E49" s="35"/>
      <c r="F49" s="86"/>
      <c r="G49" s="83"/>
      <c r="H49" s="61"/>
      <c r="I49" s="83"/>
    </row>
    <row r="50" spans="1:9">
      <c r="A50" s="234"/>
      <c r="B50" s="235"/>
      <c r="C50" s="235"/>
      <c r="D50" s="35"/>
      <c r="E50" s="35"/>
      <c r="F50" s="86"/>
      <c r="G50" s="83"/>
      <c r="H50" s="61"/>
      <c r="I50" s="83"/>
    </row>
    <row r="51" spans="1:9">
      <c r="A51" s="232"/>
      <c r="B51" s="233"/>
      <c r="C51" s="233"/>
      <c r="D51" s="36"/>
      <c r="E51" s="36"/>
      <c r="F51" s="87"/>
      <c r="G51" s="84"/>
      <c r="H51" s="63"/>
      <c r="I51" s="84"/>
    </row>
    <row r="52" spans="1:9" ht="15.75">
      <c r="H52" s="53" t="s">
        <v>85</v>
      </c>
      <c r="I52" s="54">
        <f>SUM(I41:I51)</f>
        <v>0</v>
      </c>
    </row>
    <row r="54" spans="1:9" ht="15.75">
      <c r="A54" s="11" t="s">
        <v>93</v>
      </c>
      <c r="B54" s="12"/>
      <c r="C54" s="12"/>
      <c r="D54" s="12"/>
      <c r="E54" s="12"/>
      <c r="F54" s="12"/>
      <c r="G54" s="12"/>
      <c r="H54" s="55" t="s">
        <v>85</v>
      </c>
      <c r="I54" s="56" t="e">
        <f>SUM(H14+I38+I52)</f>
        <v>#N/A</v>
      </c>
    </row>
    <row r="56" spans="1:9" ht="15.75">
      <c r="A56" s="11" t="s">
        <v>184</v>
      </c>
      <c r="B56" s="12"/>
      <c r="C56" s="12"/>
      <c r="D56" s="12"/>
      <c r="E56" s="12"/>
      <c r="F56" s="12"/>
      <c r="G56" s="12"/>
      <c r="H56" s="55" t="s">
        <v>85</v>
      </c>
      <c r="I56" s="56" t="e">
        <f>H11/12</f>
        <v>#N/A</v>
      </c>
    </row>
    <row r="58" spans="1:9">
      <c r="A58" s="50" t="s">
        <v>191</v>
      </c>
    </row>
    <row r="59" spans="1:9">
      <c r="A59" s="253"/>
      <c r="B59" s="254"/>
      <c r="C59" s="254"/>
      <c r="D59" s="254"/>
      <c r="E59" s="254"/>
      <c r="F59" s="254"/>
      <c r="G59" s="254"/>
      <c r="H59" s="254"/>
      <c r="I59" s="255"/>
    </row>
    <row r="60" spans="1:9">
      <c r="A60" s="256"/>
      <c r="B60" s="257"/>
      <c r="C60" s="257"/>
      <c r="D60" s="257"/>
      <c r="E60" s="257"/>
      <c r="F60" s="257"/>
      <c r="G60" s="257"/>
      <c r="H60" s="257"/>
      <c r="I60" s="258"/>
    </row>
    <row r="61" spans="1:9">
      <c r="A61" s="256"/>
      <c r="B61" s="257"/>
      <c r="C61" s="257"/>
      <c r="D61" s="257"/>
      <c r="E61" s="257"/>
      <c r="F61" s="257"/>
      <c r="G61" s="257"/>
      <c r="H61" s="257"/>
      <c r="I61" s="258"/>
    </row>
    <row r="62" spans="1:9">
      <c r="A62" s="256"/>
      <c r="B62" s="257"/>
      <c r="C62" s="257"/>
      <c r="D62" s="257"/>
      <c r="E62" s="257"/>
      <c r="F62" s="257"/>
      <c r="G62" s="257"/>
      <c r="H62" s="257"/>
      <c r="I62" s="258"/>
    </row>
    <row r="63" spans="1:9">
      <c r="A63" s="259"/>
      <c r="B63" s="260"/>
      <c r="C63" s="260"/>
      <c r="D63" s="260"/>
      <c r="E63" s="260"/>
      <c r="F63" s="260"/>
      <c r="G63" s="260"/>
      <c r="H63" s="260"/>
      <c r="I63" s="261"/>
    </row>
  </sheetData>
  <mergeCells count="36">
    <mergeCell ref="A48:C48"/>
    <mergeCell ref="A49:C49"/>
    <mergeCell ref="A50:C50"/>
    <mergeCell ref="A51:C51"/>
    <mergeCell ref="A59:I63"/>
    <mergeCell ref="A47:C47"/>
    <mergeCell ref="A33:D33"/>
    <mergeCell ref="A34:D34"/>
    <mergeCell ref="A35:D35"/>
    <mergeCell ref="A36:D36"/>
    <mergeCell ref="A37:D37"/>
    <mergeCell ref="A41:C41"/>
    <mergeCell ref="A42:C42"/>
    <mergeCell ref="A43:C43"/>
    <mergeCell ref="A44:C44"/>
    <mergeCell ref="A45:C45"/>
    <mergeCell ref="A46:C46"/>
    <mergeCell ref="A32:D32"/>
    <mergeCell ref="E21:H21"/>
    <mergeCell ref="A22:D22"/>
    <mergeCell ref="A23:D23"/>
    <mergeCell ref="A24:D24"/>
    <mergeCell ref="A25:D25"/>
    <mergeCell ref="A26:D26"/>
    <mergeCell ref="A27:D27"/>
    <mergeCell ref="E28:H28"/>
    <mergeCell ref="A29:D29"/>
    <mergeCell ref="A30:D30"/>
    <mergeCell ref="A31:D31"/>
    <mergeCell ref="A17:C17"/>
    <mergeCell ref="E17:F17"/>
    <mergeCell ref="B4:E4"/>
    <mergeCell ref="B5:E5"/>
    <mergeCell ref="F5:G5"/>
    <mergeCell ref="B6:E6"/>
    <mergeCell ref="F6:G6"/>
  </mergeCells>
  <pageMargins left="0.7" right="0.7" top="0.75" bottom="0.75" header="0.3" footer="0.3"/>
  <pageSetup paperSize="9" orientation="portrait"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78F8DE-A99B-4A53-A4BF-5127DC6C0D3A}">
  <sheetPr>
    <tabColor rgb="FF173583"/>
  </sheetPr>
  <dimension ref="A1:Z532"/>
  <sheetViews>
    <sheetView workbookViewId="0">
      <selection activeCell="A35" sqref="A35:D35"/>
    </sheetView>
  </sheetViews>
  <sheetFormatPr defaultRowHeight="15"/>
  <cols>
    <col min="1" max="1" width="5.42578125" bestFit="1" customWidth="1"/>
    <col min="2" max="2" width="2.85546875" bestFit="1" customWidth="1"/>
    <col min="3" max="3" width="29.7109375" bestFit="1" customWidth="1"/>
    <col min="4" max="4" width="3.28515625" bestFit="1" customWidth="1"/>
    <col min="5" max="5" width="4.42578125" bestFit="1" customWidth="1"/>
    <col min="6" max="13" width="11.85546875" customWidth="1"/>
    <col min="14" max="14" width="7.5703125" bestFit="1" customWidth="1"/>
    <col min="15" max="15" width="5.42578125" bestFit="1" customWidth="1"/>
    <col min="16" max="16" width="20" bestFit="1" customWidth="1"/>
    <col min="17" max="17" width="19.28515625" customWidth="1"/>
    <col min="18" max="18" width="10.140625" bestFit="1" customWidth="1"/>
    <col min="19" max="20" width="12.7109375" bestFit="1" customWidth="1"/>
    <col min="21" max="21" width="10.140625" bestFit="1" customWidth="1"/>
    <col min="22" max="23" width="14.42578125" bestFit="1" customWidth="1"/>
    <col min="24" max="26" width="9.140625" style="156"/>
  </cols>
  <sheetData>
    <row r="1" spans="1:24">
      <c r="A1">
        <f>'39'!H5</f>
        <v>39</v>
      </c>
      <c r="B1" s="247" t="s">
        <v>78</v>
      </c>
      <c r="C1" s="248"/>
      <c r="D1" s="249" t="str">
        <f>VLOOKUP(A1,Kwaliteitscontroles!A5:J54,3)</f>
        <v>Complex 39</v>
      </c>
      <c r="E1" s="250"/>
      <c r="F1" s="250"/>
      <c r="G1" s="250"/>
      <c r="H1" s="250"/>
      <c r="I1" s="250"/>
      <c r="J1" s="251"/>
      <c r="K1" s="68"/>
      <c r="X1" s="156" t="s">
        <v>238</v>
      </c>
    </row>
    <row r="2" spans="1:24">
      <c r="B2" s="247" t="s">
        <v>94</v>
      </c>
      <c r="C2" s="248"/>
      <c r="D2" s="249" t="str">
        <f>CONCATENATE(VLOOKUP(A1,Kwaliteitscontroles!A5:K54,4)," te ",VLOOKUP(A1,Kwaliteitscontroles!A5:K54,5))</f>
        <v>Complex 39 te Complex 39</v>
      </c>
      <c r="E2" s="250"/>
      <c r="F2" s="250"/>
      <c r="G2" s="250"/>
      <c r="H2" s="250"/>
      <c r="I2" s="250"/>
      <c r="J2" s="251"/>
      <c r="K2" s="68"/>
    </row>
    <row r="3" spans="1:24" ht="30">
      <c r="A3" s="33" t="s">
        <v>148</v>
      </c>
      <c r="B3" s="33" t="s">
        <v>95</v>
      </c>
      <c r="C3" s="33" t="s">
        <v>68</v>
      </c>
      <c r="D3" s="33" t="s">
        <v>96</v>
      </c>
      <c r="E3" s="33" t="s">
        <v>97</v>
      </c>
      <c r="F3" s="33" t="s">
        <v>66</v>
      </c>
      <c r="G3" s="33" t="s">
        <v>64</v>
      </c>
      <c r="H3" s="33" t="s">
        <v>65</v>
      </c>
      <c r="I3" s="33" t="s">
        <v>63</v>
      </c>
      <c r="J3" s="66" t="s">
        <v>189</v>
      </c>
      <c r="K3" s="33" t="s">
        <v>190</v>
      </c>
      <c r="L3" s="33" t="s">
        <v>149</v>
      </c>
      <c r="M3" s="33" t="s">
        <v>149</v>
      </c>
      <c r="N3" s="33" t="s">
        <v>60</v>
      </c>
      <c r="O3" s="33" t="s">
        <v>150</v>
      </c>
      <c r="P3" s="33" t="s">
        <v>98</v>
      </c>
      <c r="R3" s="66" t="s">
        <v>99</v>
      </c>
      <c r="S3" s="66" t="s">
        <v>100</v>
      </c>
      <c r="T3" s="33" t="s">
        <v>101</v>
      </c>
      <c r="U3" s="33" t="s">
        <v>102</v>
      </c>
      <c r="V3" s="33" t="s">
        <v>103</v>
      </c>
      <c r="W3" s="33" t="s">
        <v>104</v>
      </c>
    </row>
    <row r="4" spans="1:24">
      <c r="A4" s="30"/>
      <c r="B4" s="106"/>
      <c r="C4" s="33"/>
      <c r="D4" s="33"/>
      <c r="E4" s="106"/>
      <c r="F4" s="108"/>
      <c r="G4" s="108"/>
      <c r="H4" s="108"/>
      <c r="I4" s="108"/>
      <c r="J4" s="108"/>
      <c r="N4" s="108">
        <f t="shared" ref="N4:N67" si="0">SUM(F4:M4)</f>
        <v>0</v>
      </c>
      <c r="O4" s="108" t="e">
        <f>IF(D4="X",0,IF(E4="X",0,VLOOKUP(E4,'39'!$K$3:$L$16,2,FALSE)))</f>
        <v>#N/A</v>
      </c>
      <c r="P4" s="108" t="e">
        <f t="shared" ref="P4:P67" si="1">N4*O4</f>
        <v>#N/A</v>
      </c>
    </row>
    <row r="5" spans="1:24">
      <c r="A5" s="30"/>
      <c r="B5" s="106"/>
      <c r="C5" s="33"/>
      <c r="D5" s="33"/>
      <c r="E5" s="106"/>
      <c r="F5" s="108"/>
      <c r="G5" s="108"/>
      <c r="H5" s="108"/>
      <c r="I5" s="108"/>
      <c r="J5" s="108"/>
      <c r="N5" s="108">
        <f t="shared" si="0"/>
        <v>0</v>
      </c>
      <c r="O5" s="108" t="e">
        <f>IF(D5="X",0,IF(E5="X",0,VLOOKUP(E5,'39'!$K$3:$L$16,2,FALSE)))</f>
        <v>#N/A</v>
      </c>
      <c r="P5" s="108" t="e">
        <f t="shared" si="1"/>
        <v>#N/A</v>
      </c>
    </row>
    <row r="6" spans="1:24">
      <c r="A6" s="30"/>
      <c r="B6" s="106"/>
      <c r="C6" s="33"/>
      <c r="D6" s="33"/>
      <c r="E6" s="106"/>
      <c r="F6" s="108"/>
      <c r="G6" s="108"/>
      <c r="H6" s="108"/>
      <c r="I6" s="108"/>
      <c r="J6" s="108"/>
      <c r="N6" s="108">
        <f t="shared" si="0"/>
        <v>0</v>
      </c>
      <c r="O6" s="108" t="e">
        <f>IF(D6="X",0,IF(E6="X",0,VLOOKUP(E6,'39'!$K$3:$L$16,2,FALSE)))</f>
        <v>#N/A</v>
      </c>
      <c r="P6" s="108" t="e">
        <f t="shared" si="1"/>
        <v>#N/A</v>
      </c>
    </row>
    <row r="7" spans="1:24">
      <c r="A7" s="30"/>
      <c r="B7" s="106"/>
      <c r="C7" s="33"/>
      <c r="D7" s="33"/>
      <c r="E7" s="106"/>
      <c r="F7" s="108"/>
      <c r="G7" s="108"/>
      <c r="H7" s="108"/>
      <c r="I7" s="108"/>
      <c r="J7" s="108"/>
      <c r="N7" s="108">
        <f t="shared" si="0"/>
        <v>0</v>
      </c>
      <c r="O7" s="108" t="e">
        <f>IF(D7="X",0,IF(E7="X",0,VLOOKUP(E7,'39'!$K$3:$L$16,2,FALSE)))</f>
        <v>#N/A</v>
      </c>
      <c r="P7" s="108" t="e">
        <f t="shared" si="1"/>
        <v>#N/A</v>
      </c>
    </row>
    <row r="8" spans="1:24">
      <c r="A8" s="30"/>
      <c r="B8" s="106"/>
      <c r="C8" s="33"/>
      <c r="D8" s="33"/>
      <c r="E8" s="106"/>
      <c r="F8" s="108"/>
      <c r="G8" s="108"/>
      <c r="H8" s="108"/>
      <c r="I8" s="108"/>
      <c r="J8" s="108"/>
      <c r="N8" s="108">
        <f t="shared" si="0"/>
        <v>0</v>
      </c>
      <c r="O8" s="108" t="e">
        <f>IF(D8="X",0,IF(E8="X",0,VLOOKUP(E8,'39'!$K$3:$L$16,2,FALSE)))</f>
        <v>#N/A</v>
      </c>
      <c r="P8" s="108" t="e">
        <f t="shared" si="1"/>
        <v>#N/A</v>
      </c>
    </row>
    <row r="9" spans="1:24">
      <c r="A9" s="30"/>
      <c r="B9" s="106"/>
      <c r="C9" s="33"/>
      <c r="D9" s="33"/>
      <c r="E9" s="106"/>
      <c r="F9" s="108"/>
      <c r="G9" s="108"/>
      <c r="H9" s="108"/>
      <c r="I9" s="108"/>
      <c r="J9" s="108"/>
      <c r="N9" s="108">
        <f t="shared" si="0"/>
        <v>0</v>
      </c>
      <c r="O9" s="108" t="e">
        <f>IF(D9="X",0,IF(E9="X",0,VLOOKUP(E9,'39'!$K$3:$L$16,2,FALSE)))</f>
        <v>#N/A</v>
      </c>
      <c r="P9" s="108" t="e">
        <f t="shared" si="1"/>
        <v>#N/A</v>
      </c>
    </row>
    <row r="10" spans="1:24">
      <c r="A10" s="30"/>
      <c r="B10" s="106"/>
      <c r="C10" s="33"/>
      <c r="D10" s="33"/>
      <c r="E10" s="106"/>
      <c r="F10" s="108"/>
      <c r="G10" s="108"/>
      <c r="H10" s="108"/>
      <c r="I10" s="108"/>
      <c r="J10" s="108"/>
      <c r="N10" s="108">
        <f t="shared" si="0"/>
        <v>0</v>
      </c>
      <c r="O10" s="108" t="e">
        <f>IF(D10="X",0,IF(E10="X",0,VLOOKUP(E10,'39'!$K$3:$L$16,2,FALSE)))</f>
        <v>#N/A</v>
      </c>
      <c r="P10" s="108" t="e">
        <f t="shared" si="1"/>
        <v>#N/A</v>
      </c>
    </row>
    <row r="11" spans="1:24">
      <c r="A11" s="30"/>
      <c r="B11" s="106"/>
      <c r="C11" s="33"/>
      <c r="D11" s="33"/>
      <c r="E11" s="106"/>
      <c r="F11" s="108"/>
      <c r="G11" s="108"/>
      <c r="H11" s="108"/>
      <c r="I11" s="108"/>
      <c r="J11" s="108"/>
      <c r="N11" s="108">
        <f t="shared" si="0"/>
        <v>0</v>
      </c>
      <c r="O11" s="108" t="e">
        <f>IF(D11="X",0,IF(E11="X",0,VLOOKUP(E11,'39'!$K$3:$L$16,2,FALSE)))</f>
        <v>#N/A</v>
      </c>
      <c r="P11" s="108" t="e">
        <f t="shared" si="1"/>
        <v>#N/A</v>
      </c>
    </row>
    <row r="12" spans="1:24">
      <c r="A12" s="30"/>
      <c r="B12" s="106"/>
      <c r="C12" s="33"/>
      <c r="D12" s="33"/>
      <c r="E12" s="106"/>
      <c r="F12" s="108"/>
      <c r="G12" s="108"/>
      <c r="H12" s="108"/>
      <c r="I12" s="108"/>
      <c r="J12" s="108"/>
      <c r="N12" s="108">
        <f t="shared" si="0"/>
        <v>0</v>
      </c>
      <c r="O12" s="108" t="e">
        <f>IF(D12="X",0,IF(E12="X",0,VLOOKUP(E12,'39'!$K$3:$L$16,2,FALSE)))</f>
        <v>#N/A</v>
      </c>
      <c r="P12" s="108" t="e">
        <f t="shared" si="1"/>
        <v>#N/A</v>
      </c>
    </row>
    <row r="13" spans="1:24">
      <c r="A13" s="30"/>
      <c r="B13" s="106"/>
      <c r="C13" s="33"/>
      <c r="D13" s="33"/>
      <c r="E13" s="106"/>
      <c r="F13" s="108"/>
      <c r="G13" s="108"/>
      <c r="H13" s="108"/>
      <c r="I13" s="108"/>
      <c r="J13" s="108"/>
      <c r="N13" s="108">
        <f t="shared" si="0"/>
        <v>0</v>
      </c>
      <c r="O13" s="108" t="e">
        <f>IF(D13="X",0,IF(E13="X",0,VLOOKUP(E13,'39'!$K$3:$L$16,2,FALSE)))</f>
        <v>#N/A</v>
      </c>
      <c r="P13" s="108" t="e">
        <f t="shared" si="1"/>
        <v>#N/A</v>
      </c>
    </row>
    <row r="14" spans="1:24">
      <c r="A14" s="30"/>
      <c r="B14" s="106"/>
      <c r="C14" s="33"/>
      <c r="D14" s="33"/>
      <c r="E14" s="106"/>
      <c r="F14" s="108"/>
      <c r="G14" s="108"/>
      <c r="H14" s="108"/>
      <c r="I14" s="108"/>
      <c r="J14" s="108"/>
      <c r="N14" s="108">
        <f t="shared" si="0"/>
        <v>0</v>
      </c>
      <c r="O14" s="108" t="e">
        <f>IF(D14="X",0,IF(E14="X",0,VLOOKUP(E14,'39'!$K$3:$L$16,2,FALSE)))</f>
        <v>#N/A</v>
      </c>
      <c r="P14" s="108" t="e">
        <f t="shared" si="1"/>
        <v>#N/A</v>
      </c>
    </row>
    <row r="15" spans="1:24">
      <c r="A15" s="30"/>
      <c r="B15" s="106"/>
      <c r="C15" s="33"/>
      <c r="D15" s="33"/>
      <c r="E15" s="106"/>
      <c r="F15" s="108"/>
      <c r="G15" s="108"/>
      <c r="H15" s="108"/>
      <c r="I15" s="108"/>
      <c r="J15" s="108"/>
      <c r="N15" s="108">
        <f t="shared" si="0"/>
        <v>0</v>
      </c>
      <c r="O15" s="108" t="e">
        <f>IF(D15="X",0,IF(E15="X",0,VLOOKUP(E15,'39'!$K$3:$L$16,2,FALSE)))</f>
        <v>#N/A</v>
      </c>
      <c r="P15" s="108" t="e">
        <f t="shared" si="1"/>
        <v>#N/A</v>
      </c>
    </row>
    <row r="16" spans="1:24">
      <c r="A16" s="30"/>
      <c r="B16" s="106"/>
      <c r="C16" s="33"/>
      <c r="D16" s="33"/>
      <c r="E16" s="106"/>
      <c r="F16" s="108"/>
      <c r="G16" s="108"/>
      <c r="H16" s="108"/>
      <c r="I16" s="108"/>
      <c r="J16" s="108"/>
      <c r="N16" s="108">
        <f t="shared" si="0"/>
        <v>0</v>
      </c>
      <c r="O16" s="108" t="e">
        <f>IF(D16="X",0,IF(E16="X",0,VLOOKUP(E16,'39'!$K$3:$L$16,2,FALSE)))</f>
        <v>#N/A</v>
      </c>
      <c r="P16" s="108" t="e">
        <f t="shared" si="1"/>
        <v>#N/A</v>
      </c>
    </row>
    <row r="17" spans="1:16">
      <c r="A17" s="30"/>
      <c r="B17" s="106"/>
      <c r="C17" s="33"/>
      <c r="D17" s="33"/>
      <c r="E17" s="106"/>
      <c r="F17" s="108"/>
      <c r="G17" s="108"/>
      <c r="H17" s="108"/>
      <c r="I17" s="108"/>
      <c r="J17" s="108"/>
      <c r="N17" s="108">
        <f t="shared" si="0"/>
        <v>0</v>
      </c>
      <c r="O17" s="108" t="e">
        <f>IF(D17="X",0,IF(E17="X",0,VLOOKUP(E17,'39'!$K$3:$L$16,2,FALSE)))</f>
        <v>#N/A</v>
      </c>
      <c r="P17" s="108" t="e">
        <f t="shared" si="1"/>
        <v>#N/A</v>
      </c>
    </row>
    <row r="18" spans="1:16">
      <c r="A18" s="30"/>
      <c r="B18" s="106"/>
      <c r="C18" s="33"/>
      <c r="D18" s="33"/>
      <c r="E18" s="106"/>
      <c r="F18" s="108"/>
      <c r="G18" s="108"/>
      <c r="H18" s="108"/>
      <c r="I18" s="108"/>
      <c r="J18" s="108"/>
      <c r="N18" s="108">
        <f t="shared" si="0"/>
        <v>0</v>
      </c>
      <c r="O18" s="108" t="e">
        <f>IF(D18="X",0,IF(E18="X",0,VLOOKUP(E18,'39'!$K$3:$L$16,2,FALSE)))</f>
        <v>#N/A</v>
      </c>
      <c r="P18" s="108" t="e">
        <f t="shared" si="1"/>
        <v>#N/A</v>
      </c>
    </row>
    <row r="19" spans="1:16">
      <c r="A19" s="30"/>
      <c r="B19" s="106"/>
      <c r="C19" s="33"/>
      <c r="D19" s="33"/>
      <c r="E19" s="106"/>
      <c r="F19" s="108"/>
      <c r="G19" s="108"/>
      <c r="H19" s="108"/>
      <c r="I19" s="108"/>
      <c r="J19" s="108"/>
      <c r="N19" s="108">
        <f t="shared" si="0"/>
        <v>0</v>
      </c>
      <c r="O19" s="108" t="e">
        <f>IF(D19="X",0,IF(E19="X",0,VLOOKUP(E19,'39'!$K$3:$L$16,2,FALSE)))</f>
        <v>#N/A</v>
      </c>
      <c r="P19" s="108" t="e">
        <f t="shared" si="1"/>
        <v>#N/A</v>
      </c>
    </row>
    <row r="20" spans="1:16">
      <c r="A20" s="30"/>
      <c r="B20" s="106"/>
      <c r="C20" s="33"/>
      <c r="D20" s="33"/>
      <c r="E20" s="106"/>
      <c r="F20" s="108"/>
      <c r="G20" s="108"/>
      <c r="H20" s="108"/>
      <c r="I20" s="108"/>
      <c r="J20" s="108"/>
      <c r="N20" s="108">
        <f t="shared" si="0"/>
        <v>0</v>
      </c>
      <c r="O20" s="108" t="e">
        <f>IF(D20="X",0,IF(E20="X",0,VLOOKUP(E20,'39'!$K$3:$L$16,2,FALSE)))</f>
        <v>#N/A</v>
      </c>
      <c r="P20" s="108" t="e">
        <f t="shared" si="1"/>
        <v>#N/A</v>
      </c>
    </row>
    <row r="21" spans="1:16">
      <c r="A21" s="30"/>
      <c r="B21" s="106"/>
      <c r="C21" s="33"/>
      <c r="D21" s="33"/>
      <c r="E21" s="106"/>
      <c r="F21" s="108"/>
      <c r="G21" s="108"/>
      <c r="H21" s="108"/>
      <c r="I21" s="108"/>
      <c r="J21" s="108"/>
      <c r="N21" s="108">
        <f t="shared" si="0"/>
        <v>0</v>
      </c>
      <c r="O21" s="108" t="e">
        <f>IF(D21="X",0,IF(E21="X",0,VLOOKUP(E21,'39'!$K$3:$L$16,2,FALSE)))</f>
        <v>#N/A</v>
      </c>
      <c r="P21" s="108" t="e">
        <f t="shared" si="1"/>
        <v>#N/A</v>
      </c>
    </row>
    <row r="22" spans="1:16">
      <c r="A22" s="30"/>
      <c r="B22" s="106"/>
      <c r="C22" s="33"/>
      <c r="D22" s="33"/>
      <c r="E22" s="106"/>
      <c r="F22" s="108"/>
      <c r="G22" s="108"/>
      <c r="H22" s="108"/>
      <c r="I22" s="108"/>
      <c r="J22" s="108"/>
      <c r="N22" s="108">
        <f t="shared" si="0"/>
        <v>0</v>
      </c>
      <c r="O22" s="108" t="e">
        <f>IF(D22="X",0,IF(E22="X",0,VLOOKUP(E22,'39'!$K$3:$L$16,2,FALSE)))</f>
        <v>#N/A</v>
      </c>
      <c r="P22" s="108" t="e">
        <f t="shared" si="1"/>
        <v>#N/A</v>
      </c>
    </row>
    <row r="23" spans="1:16">
      <c r="A23" s="30"/>
      <c r="B23" s="106"/>
      <c r="C23" s="33"/>
      <c r="D23" s="33"/>
      <c r="E23" s="106"/>
      <c r="F23" s="108"/>
      <c r="G23" s="108"/>
      <c r="H23" s="108"/>
      <c r="I23" s="108"/>
      <c r="J23" s="108"/>
      <c r="N23" s="108">
        <f t="shared" si="0"/>
        <v>0</v>
      </c>
      <c r="O23" s="108" t="e">
        <f>IF(D23="X",0,IF(E23="X",0,VLOOKUP(E23,'39'!$K$3:$L$16,2,FALSE)))</f>
        <v>#N/A</v>
      </c>
      <c r="P23" s="108" t="e">
        <f t="shared" si="1"/>
        <v>#N/A</v>
      </c>
    </row>
    <row r="24" spans="1:16">
      <c r="A24" s="30"/>
      <c r="B24" s="106"/>
      <c r="C24" s="33"/>
      <c r="D24" s="33"/>
      <c r="E24" s="106"/>
      <c r="F24" s="108"/>
      <c r="G24" s="108"/>
      <c r="H24" s="108"/>
      <c r="I24" s="108"/>
      <c r="J24" s="108"/>
      <c r="N24" s="108">
        <f t="shared" si="0"/>
        <v>0</v>
      </c>
      <c r="O24" s="108" t="e">
        <f>IF(D24="X",0,IF(E24="X",0,VLOOKUP(E24,'39'!$K$3:$L$16,2,FALSE)))</f>
        <v>#N/A</v>
      </c>
      <c r="P24" s="108" t="e">
        <f t="shared" si="1"/>
        <v>#N/A</v>
      </c>
    </row>
    <row r="25" spans="1:16">
      <c r="A25" s="30"/>
      <c r="B25" s="106"/>
      <c r="C25" s="33"/>
      <c r="D25" s="33"/>
      <c r="E25" s="106"/>
      <c r="F25" s="108"/>
      <c r="G25" s="108"/>
      <c r="H25" s="108"/>
      <c r="I25" s="108"/>
      <c r="J25" s="108"/>
      <c r="N25" s="108">
        <f t="shared" si="0"/>
        <v>0</v>
      </c>
      <c r="O25" s="108" t="e">
        <f>IF(D25="X",0,IF(E25="X",0,VLOOKUP(E25,'39'!$K$3:$L$16,2,FALSE)))</f>
        <v>#N/A</v>
      </c>
      <c r="P25" s="108" t="e">
        <f t="shared" si="1"/>
        <v>#N/A</v>
      </c>
    </row>
    <row r="26" spans="1:16">
      <c r="A26" s="30"/>
      <c r="B26" s="106"/>
      <c r="C26" s="33"/>
      <c r="D26" s="33"/>
      <c r="E26" s="106"/>
      <c r="F26" s="108"/>
      <c r="G26" s="108"/>
      <c r="H26" s="108"/>
      <c r="I26" s="108"/>
      <c r="J26" s="108"/>
      <c r="N26" s="108">
        <f t="shared" si="0"/>
        <v>0</v>
      </c>
      <c r="O26" s="108" t="e">
        <f>IF(D26="X",0,IF(E26="X",0,VLOOKUP(E26,'39'!$K$3:$L$16,2,FALSE)))</f>
        <v>#N/A</v>
      </c>
      <c r="P26" s="108" t="e">
        <f t="shared" si="1"/>
        <v>#N/A</v>
      </c>
    </row>
    <row r="27" spans="1:16">
      <c r="A27" s="30"/>
      <c r="B27" s="106"/>
      <c r="C27" s="33"/>
      <c r="D27" s="33"/>
      <c r="E27" s="106"/>
      <c r="F27" s="108"/>
      <c r="G27" s="108"/>
      <c r="H27" s="108"/>
      <c r="I27" s="108"/>
      <c r="J27" s="108"/>
      <c r="N27" s="108">
        <f t="shared" si="0"/>
        <v>0</v>
      </c>
      <c r="O27" s="108" t="e">
        <f>IF(D27="X",0,IF(E27="X",0,VLOOKUP(E27,'39'!$K$3:$L$16,2,FALSE)))</f>
        <v>#N/A</v>
      </c>
      <c r="P27" s="108" t="e">
        <f t="shared" si="1"/>
        <v>#N/A</v>
      </c>
    </row>
    <row r="28" spans="1:16">
      <c r="A28" s="30"/>
      <c r="B28" s="106"/>
      <c r="C28" s="33"/>
      <c r="D28" s="33"/>
      <c r="E28" s="106"/>
      <c r="F28" s="108"/>
      <c r="G28" s="108"/>
      <c r="H28" s="108"/>
      <c r="I28" s="108"/>
      <c r="J28" s="108"/>
      <c r="N28" s="108">
        <f t="shared" si="0"/>
        <v>0</v>
      </c>
      <c r="O28" s="108" t="e">
        <f>IF(D28="X",0,IF(E28="X",0,VLOOKUP(E28,'39'!$K$3:$L$16,2,FALSE)))</f>
        <v>#N/A</v>
      </c>
      <c r="P28" s="108" t="e">
        <f t="shared" si="1"/>
        <v>#N/A</v>
      </c>
    </row>
    <row r="29" spans="1:16">
      <c r="A29" s="30"/>
      <c r="B29" s="106"/>
      <c r="C29" s="33"/>
      <c r="D29" s="33"/>
      <c r="E29" s="106"/>
      <c r="F29" s="108"/>
      <c r="G29" s="108"/>
      <c r="H29" s="108"/>
      <c r="I29" s="108"/>
      <c r="J29" s="108"/>
      <c r="N29" s="108">
        <f t="shared" si="0"/>
        <v>0</v>
      </c>
      <c r="O29" s="108" t="e">
        <f>IF(D29="X",0,IF(E29="X",0,VLOOKUP(E29,'39'!$K$3:$L$16,2,FALSE)))</f>
        <v>#N/A</v>
      </c>
      <c r="P29" s="108" t="e">
        <f t="shared" si="1"/>
        <v>#N/A</v>
      </c>
    </row>
    <row r="30" spans="1:16">
      <c r="A30" s="30"/>
      <c r="B30" s="106"/>
      <c r="C30" s="33"/>
      <c r="D30" s="33"/>
      <c r="E30" s="106"/>
      <c r="F30" s="108"/>
      <c r="G30" s="108"/>
      <c r="H30" s="108"/>
      <c r="I30" s="108"/>
      <c r="J30" s="108"/>
      <c r="N30" s="108">
        <f t="shared" si="0"/>
        <v>0</v>
      </c>
      <c r="O30" s="108" t="e">
        <f>IF(D30="X",0,IF(E30="X",0,VLOOKUP(E30,'39'!$K$3:$L$16,2,FALSE)))</f>
        <v>#N/A</v>
      </c>
      <c r="P30" s="108" t="e">
        <f t="shared" si="1"/>
        <v>#N/A</v>
      </c>
    </row>
    <row r="31" spans="1:16">
      <c r="A31" s="30"/>
      <c r="B31" s="106"/>
      <c r="C31" s="33"/>
      <c r="D31" s="33"/>
      <c r="E31" s="106"/>
      <c r="F31" s="108"/>
      <c r="G31" s="108"/>
      <c r="H31" s="108"/>
      <c r="I31" s="108"/>
      <c r="J31" s="108"/>
      <c r="N31" s="108">
        <f t="shared" si="0"/>
        <v>0</v>
      </c>
      <c r="O31" s="108" t="e">
        <f>IF(D31="X",0,IF(E31="X",0,VLOOKUP(E31,'39'!$K$3:$L$16,2,FALSE)))</f>
        <v>#N/A</v>
      </c>
      <c r="P31" s="108" t="e">
        <f t="shared" si="1"/>
        <v>#N/A</v>
      </c>
    </row>
    <row r="32" spans="1:16">
      <c r="A32" s="30"/>
      <c r="B32" s="106"/>
      <c r="C32" s="33"/>
      <c r="D32" s="33"/>
      <c r="E32" s="106"/>
      <c r="F32" s="108"/>
      <c r="G32" s="108"/>
      <c r="H32" s="108"/>
      <c r="I32" s="108"/>
      <c r="J32" s="108"/>
      <c r="N32" s="108">
        <f t="shared" si="0"/>
        <v>0</v>
      </c>
      <c r="O32" s="108" t="e">
        <f>IF(D32="X",0,IF(E32="X",0,VLOOKUP(E32,'39'!$K$3:$L$16,2,FALSE)))</f>
        <v>#N/A</v>
      </c>
      <c r="P32" s="108" t="e">
        <f t="shared" si="1"/>
        <v>#N/A</v>
      </c>
    </row>
    <row r="33" spans="1:16">
      <c r="A33" s="30"/>
      <c r="B33" s="106"/>
      <c r="C33" s="33"/>
      <c r="D33" s="33"/>
      <c r="E33" s="106"/>
      <c r="F33" s="108"/>
      <c r="G33" s="108"/>
      <c r="H33" s="108"/>
      <c r="I33" s="108"/>
      <c r="J33" s="108"/>
      <c r="N33" s="108">
        <f t="shared" si="0"/>
        <v>0</v>
      </c>
      <c r="O33" s="108" t="e">
        <f>IF(D33="X",0,IF(E33="X",0,VLOOKUP(E33,'39'!$K$3:$L$16,2,FALSE)))</f>
        <v>#N/A</v>
      </c>
      <c r="P33" s="108" t="e">
        <f t="shared" si="1"/>
        <v>#N/A</v>
      </c>
    </row>
    <row r="34" spans="1:16">
      <c r="A34" s="30"/>
      <c r="B34" s="106"/>
      <c r="C34" s="33"/>
      <c r="D34" s="33"/>
      <c r="E34" s="106"/>
      <c r="F34" s="108"/>
      <c r="G34" s="108"/>
      <c r="H34" s="108"/>
      <c r="I34" s="108"/>
      <c r="J34" s="108"/>
      <c r="N34" s="108">
        <f t="shared" si="0"/>
        <v>0</v>
      </c>
      <c r="O34" s="108" t="e">
        <f>IF(D34="X",0,IF(E34="X",0,VLOOKUP(E34,'39'!$K$3:$L$16,2,FALSE)))</f>
        <v>#N/A</v>
      </c>
      <c r="P34" s="108" t="e">
        <f t="shared" si="1"/>
        <v>#N/A</v>
      </c>
    </row>
    <row r="35" spans="1:16">
      <c r="A35" s="30"/>
      <c r="B35" s="106"/>
      <c r="C35" s="33"/>
      <c r="D35" s="33"/>
      <c r="E35" s="106"/>
      <c r="F35" s="108"/>
      <c r="G35" s="108"/>
      <c r="H35" s="108"/>
      <c r="I35" s="108"/>
      <c r="J35" s="108"/>
      <c r="N35" s="108">
        <f t="shared" si="0"/>
        <v>0</v>
      </c>
      <c r="O35" s="108" t="e">
        <f>IF(D35="X",0,IF(E35="X",0,VLOOKUP(E35,'39'!$K$3:$L$16,2,FALSE)))</f>
        <v>#N/A</v>
      </c>
      <c r="P35" s="108" t="e">
        <f t="shared" si="1"/>
        <v>#N/A</v>
      </c>
    </row>
    <row r="36" spans="1:16">
      <c r="A36" s="30"/>
      <c r="B36" s="106"/>
      <c r="C36" s="33"/>
      <c r="D36" s="33"/>
      <c r="E36" s="106"/>
      <c r="F36" s="108"/>
      <c r="G36" s="108"/>
      <c r="H36" s="108"/>
      <c r="I36" s="108"/>
      <c r="J36" s="108"/>
      <c r="N36" s="108">
        <f t="shared" si="0"/>
        <v>0</v>
      </c>
      <c r="O36" s="108" t="e">
        <f>IF(D36="X",0,IF(E36="X",0,VLOOKUP(E36,'39'!$K$3:$L$16,2,FALSE)))</f>
        <v>#N/A</v>
      </c>
      <c r="P36" s="108" t="e">
        <f t="shared" si="1"/>
        <v>#N/A</v>
      </c>
    </row>
    <row r="37" spans="1:16">
      <c r="A37" s="30"/>
      <c r="B37" s="106"/>
      <c r="C37" s="33"/>
      <c r="D37" s="33"/>
      <c r="E37" s="106"/>
      <c r="F37" s="108"/>
      <c r="G37" s="108"/>
      <c r="H37" s="108"/>
      <c r="I37" s="108"/>
      <c r="J37" s="108"/>
      <c r="N37" s="108">
        <f t="shared" si="0"/>
        <v>0</v>
      </c>
      <c r="O37" s="108" t="e">
        <f>IF(D37="X",0,IF(E37="X",0,VLOOKUP(E37,'39'!$K$3:$L$16,2,FALSE)))</f>
        <v>#N/A</v>
      </c>
      <c r="P37" s="108" t="e">
        <f t="shared" si="1"/>
        <v>#N/A</v>
      </c>
    </row>
    <row r="38" spans="1:16">
      <c r="A38" s="30"/>
      <c r="B38" s="106"/>
      <c r="C38" s="33"/>
      <c r="D38" s="33"/>
      <c r="E38" s="106"/>
      <c r="F38" s="108"/>
      <c r="G38" s="108"/>
      <c r="H38" s="108"/>
      <c r="I38" s="108"/>
      <c r="J38" s="108"/>
      <c r="N38" s="108">
        <f t="shared" si="0"/>
        <v>0</v>
      </c>
      <c r="O38" s="108" t="e">
        <f>IF(D38="X",0,IF(E38="X",0,VLOOKUP(E38,'39'!$K$3:$L$16,2,FALSE)))</f>
        <v>#N/A</v>
      </c>
      <c r="P38" s="108" t="e">
        <f t="shared" si="1"/>
        <v>#N/A</v>
      </c>
    </row>
    <row r="39" spans="1:16">
      <c r="A39" s="30"/>
      <c r="B39" s="106"/>
      <c r="C39" s="33"/>
      <c r="D39" s="33"/>
      <c r="E39" s="106"/>
      <c r="F39" s="108"/>
      <c r="G39" s="108"/>
      <c r="H39" s="108"/>
      <c r="I39" s="108"/>
      <c r="J39" s="108"/>
      <c r="N39" s="108">
        <f t="shared" si="0"/>
        <v>0</v>
      </c>
      <c r="O39" s="108" t="e">
        <f>IF(D39="X",0,IF(E39="X",0,VLOOKUP(E39,'39'!$K$3:$L$16,2,FALSE)))</f>
        <v>#N/A</v>
      </c>
      <c r="P39" s="108" t="e">
        <f t="shared" si="1"/>
        <v>#N/A</v>
      </c>
    </row>
    <row r="40" spans="1:16">
      <c r="A40" s="30"/>
      <c r="B40" s="106"/>
      <c r="C40" s="33"/>
      <c r="D40" s="33"/>
      <c r="E40" s="106"/>
      <c r="F40" s="108"/>
      <c r="G40" s="108"/>
      <c r="H40" s="108"/>
      <c r="I40" s="108"/>
      <c r="J40" s="108"/>
      <c r="N40" s="108">
        <f t="shared" si="0"/>
        <v>0</v>
      </c>
      <c r="O40" s="108" t="e">
        <f>IF(D40="X",0,IF(E40="X",0,VLOOKUP(E40,'39'!$K$3:$L$16,2,FALSE)))</f>
        <v>#N/A</v>
      </c>
      <c r="P40" s="108" t="e">
        <f t="shared" si="1"/>
        <v>#N/A</v>
      </c>
    </row>
    <row r="41" spans="1:16">
      <c r="A41" s="30"/>
      <c r="B41" s="106"/>
      <c r="C41" s="33"/>
      <c r="D41" s="33"/>
      <c r="E41" s="106"/>
      <c r="F41" s="108"/>
      <c r="G41" s="108"/>
      <c r="H41" s="108"/>
      <c r="I41" s="108"/>
      <c r="J41" s="108"/>
      <c r="N41" s="108">
        <f t="shared" si="0"/>
        <v>0</v>
      </c>
      <c r="O41" s="108" t="e">
        <f>IF(D41="X",0,IF(E41="X",0,VLOOKUP(E41,'39'!$K$3:$L$16,2,FALSE)))</f>
        <v>#N/A</v>
      </c>
      <c r="P41" s="108" t="e">
        <f t="shared" si="1"/>
        <v>#N/A</v>
      </c>
    </row>
    <row r="42" spans="1:16">
      <c r="A42" s="30"/>
      <c r="B42" s="106"/>
      <c r="C42" s="33"/>
      <c r="D42" s="33"/>
      <c r="E42" s="106"/>
      <c r="F42" s="108"/>
      <c r="G42" s="108"/>
      <c r="H42" s="108"/>
      <c r="I42" s="108"/>
      <c r="J42" s="108"/>
      <c r="N42" s="108">
        <f t="shared" si="0"/>
        <v>0</v>
      </c>
      <c r="O42" s="108" t="e">
        <f>IF(D42="X",0,IF(E42="X",0,VLOOKUP(E42,'39'!$K$3:$L$16,2,FALSE)))</f>
        <v>#N/A</v>
      </c>
      <c r="P42" s="108" t="e">
        <f t="shared" si="1"/>
        <v>#N/A</v>
      </c>
    </row>
    <row r="43" spans="1:16">
      <c r="A43" s="30"/>
      <c r="B43" s="106"/>
      <c r="C43" s="33"/>
      <c r="D43" s="33"/>
      <c r="E43" s="106"/>
      <c r="F43" s="108"/>
      <c r="G43" s="108"/>
      <c r="H43" s="108"/>
      <c r="I43" s="108"/>
      <c r="J43" s="108"/>
      <c r="N43" s="108">
        <f t="shared" si="0"/>
        <v>0</v>
      </c>
      <c r="O43" s="108" t="e">
        <f>IF(D43="X",0,IF(E43="X",0,VLOOKUP(E43,'39'!$K$3:$L$16,2,FALSE)))</f>
        <v>#N/A</v>
      </c>
      <c r="P43" s="108" t="e">
        <f t="shared" si="1"/>
        <v>#N/A</v>
      </c>
    </row>
    <row r="44" spans="1:16">
      <c r="A44" s="30"/>
      <c r="B44" s="106"/>
      <c r="C44" s="33"/>
      <c r="D44" s="33"/>
      <c r="E44" s="106"/>
      <c r="F44" s="108"/>
      <c r="G44" s="108"/>
      <c r="H44" s="108"/>
      <c r="I44" s="108"/>
      <c r="J44" s="108"/>
      <c r="N44" s="108">
        <f t="shared" si="0"/>
        <v>0</v>
      </c>
      <c r="O44" s="108" t="e">
        <f>IF(D44="X",0,IF(E44="X",0,VLOOKUP(E44,'39'!$K$3:$L$16,2,FALSE)))</f>
        <v>#N/A</v>
      </c>
      <c r="P44" s="108" t="e">
        <f t="shared" si="1"/>
        <v>#N/A</v>
      </c>
    </row>
    <row r="45" spans="1:16">
      <c r="A45" s="30"/>
      <c r="B45" s="106"/>
      <c r="C45" s="33"/>
      <c r="D45" s="33"/>
      <c r="E45" s="106"/>
      <c r="F45" s="108"/>
      <c r="G45" s="108"/>
      <c r="H45" s="108"/>
      <c r="I45" s="108"/>
      <c r="J45" s="108"/>
      <c r="N45" s="108">
        <f t="shared" si="0"/>
        <v>0</v>
      </c>
      <c r="O45" s="108" t="e">
        <f>IF(D45="X",0,IF(E45="X",0,VLOOKUP(E45,'39'!$K$3:$L$16,2,FALSE)))</f>
        <v>#N/A</v>
      </c>
      <c r="P45" s="108" t="e">
        <f t="shared" si="1"/>
        <v>#N/A</v>
      </c>
    </row>
    <row r="46" spans="1:16">
      <c r="A46" s="30"/>
      <c r="B46" s="106"/>
      <c r="C46" s="33"/>
      <c r="D46" s="33"/>
      <c r="E46" s="106"/>
      <c r="F46" s="108"/>
      <c r="G46" s="108"/>
      <c r="H46" s="108"/>
      <c r="I46" s="108"/>
      <c r="J46" s="108"/>
      <c r="N46" s="108">
        <f t="shared" si="0"/>
        <v>0</v>
      </c>
      <c r="O46" s="108" t="e">
        <f>IF(D46="X",0,IF(E46="X",0,VLOOKUP(E46,'39'!$K$3:$L$16,2,FALSE)))</f>
        <v>#N/A</v>
      </c>
      <c r="P46" s="108" t="e">
        <f t="shared" si="1"/>
        <v>#N/A</v>
      </c>
    </row>
    <row r="47" spans="1:16">
      <c r="A47" s="30"/>
      <c r="B47" s="106"/>
      <c r="C47" s="33"/>
      <c r="D47" s="33"/>
      <c r="E47" s="106"/>
      <c r="F47" s="108"/>
      <c r="G47" s="108"/>
      <c r="H47" s="108"/>
      <c r="I47" s="108"/>
      <c r="J47" s="108"/>
      <c r="N47" s="108">
        <f t="shared" si="0"/>
        <v>0</v>
      </c>
      <c r="O47" s="108" t="e">
        <f>IF(D47="X",0,IF(E47="X",0,VLOOKUP(E47,'39'!$K$3:$L$16,2,FALSE)))</f>
        <v>#N/A</v>
      </c>
      <c r="P47" s="108" t="e">
        <f t="shared" si="1"/>
        <v>#N/A</v>
      </c>
    </row>
    <row r="48" spans="1:16">
      <c r="A48" s="30"/>
      <c r="B48" s="106"/>
      <c r="C48" s="33"/>
      <c r="D48" s="33"/>
      <c r="E48" s="106"/>
      <c r="F48" s="108"/>
      <c r="G48" s="108"/>
      <c r="H48" s="108"/>
      <c r="I48" s="108"/>
      <c r="J48" s="108"/>
      <c r="N48" s="108">
        <f t="shared" si="0"/>
        <v>0</v>
      </c>
      <c r="O48" s="108" t="e">
        <f>IF(D48="X",0,IF(E48="X",0,VLOOKUP(E48,'39'!$K$3:$L$16,2,FALSE)))</f>
        <v>#N/A</v>
      </c>
      <c r="P48" s="108" t="e">
        <f t="shared" si="1"/>
        <v>#N/A</v>
      </c>
    </row>
    <row r="49" spans="1:16">
      <c r="A49" s="30"/>
      <c r="B49" s="106"/>
      <c r="C49" s="33"/>
      <c r="D49" s="33"/>
      <c r="E49" s="106"/>
      <c r="F49" s="108"/>
      <c r="G49" s="108"/>
      <c r="H49" s="108"/>
      <c r="I49" s="108"/>
      <c r="J49" s="108"/>
      <c r="N49" s="108">
        <f t="shared" si="0"/>
        <v>0</v>
      </c>
      <c r="O49" s="108" t="e">
        <f>IF(D49="X",0,IF(E49="X",0,VLOOKUP(E49,'39'!$K$3:$L$16,2,FALSE)))</f>
        <v>#N/A</v>
      </c>
      <c r="P49" s="108" t="e">
        <f t="shared" si="1"/>
        <v>#N/A</v>
      </c>
    </row>
    <row r="50" spans="1:16">
      <c r="A50" s="30"/>
      <c r="B50" s="106"/>
      <c r="C50" s="33"/>
      <c r="D50" s="33"/>
      <c r="E50" s="106"/>
      <c r="F50" s="108"/>
      <c r="G50" s="108"/>
      <c r="H50" s="108"/>
      <c r="I50" s="108"/>
      <c r="J50" s="108"/>
      <c r="N50" s="108">
        <f t="shared" si="0"/>
        <v>0</v>
      </c>
      <c r="O50" s="108" t="e">
        <f>IF(D50="X",0,IF(E50="X",0,VLOOKUP(E50,'39'!$K$3:$L$16,2,FALSE)))</f>
        <v>#N/A</v>
      </c>
      <c r="P50" s="108" t="e">
        <f t="shared" si="1"/>
        <v>#N/A</v>
      </c>
    </row>
    <row r="51" spans="1:16">
      <c r="A51" s="30"/>
      <c r="B51" s="106"/>
      <c r="C51" s="33"/>
      <c r="D51" s="33"/>
      <c r="E51" s="106"/>
      <c r="F51" s="108"/>
      <c r="G51" s="108"/>
      <c r="H51" s="108"/>
      <c r="I51" s="108"/>
      <c r="J51" s="108"/>
      <c r="N51" s="108">
        <f t="shared" si="0"/>
        <v>0</v>
      </c>
      <c r="O51" s="108" t="e">
        <f>IF(D51="X",0,IF(E51="X",0,VLOOKUP(E51,'39'!$K$3:$L$16,2,FALSE)))</f>
        <v>#N/A</v>
      </c>
      <c r="P51" s="108" t="e">
        <f t="shared" si="1"/>
        <v>#N/A</v>
      </c>
    </row>
    <row r="52" spans="1:16">
      <c r="A52" s="30"/>
      <c r="B52" s="106"/>
      <c r="C52" s="33"/>
      <c r="D52" s="33"/>
      <c r="E52" s="106"/>
      <c r="F52" s="108"/>
      <c r="G52" s="108"/>
      <c r="H52" s="108"/>
      <c r="I52" s="108"/>
      <c r="J52" s="108"/>
      <c r="N52" s="108">
        <f t="shared" si="0"/>
        <v>0</v>
      </c>
      <c r="O52" s="108" t="e">
        <f>IF(D52="X",0,IF(E52="X",0,VLOOKUP(E52,'39'!$K$3:$L$16,2,FALSE)))</f>
        <v>#N/A</v>
      </c>
      <c r="P52" s="108" t="e">
        <f t="shared" si="1"/>
        <v>#N/A</v>
      </c>
    </row>
    <row r="53" spans="1:16">
      <c r="A53" s="30"/>
      <c r="B53" s="106"/>
      <c r="C53" s="33"/>
      <c r="D53" s="33"/>
      <c r="E53" s="106"/>
      <c r="F53" s="108"/>
      <c r="G53" s="108"/>
      <c r="H53" s="108"/>
      <c r="I53" s="108"/>
      <c r="J53" s="108"/>
      <c r="N53" s="108">
        <f t="shared" si="0"/>
        <v>0</v>
      </c>
      <c r="O53" s="108" t="e">
        <f>IF(D53="X",0,IF(E53="X",0,VLOOKUP(E53,'39'!$K$3:$L$16,2,FALSE)))</f>
        <v>#N/A</v>
      </c>
      <c r="P53" s="108" t="e">
        <f t="shared" si="1"/>
        <v>#N/A</v>
      </c>
    </row>
    <row r="54" spans="1:16">
      <c r="A54" s="30"/>
      <c r="B54" s="106"/>
      <c r="C54" s="33"/>
      <c r="D54" s="33"/>
      <c r="E54" s="106"/>
      <c r="F54" s="108"/>
      <c r="G54" s="108"/>
      <c r="H54" s="108"/>
      <c r="I54" s="108"/>
      <c r="J54" s="108"/>
      <c r="N54" s="108">
        <f t="shared" si="0"/>
        <v>0</v>
      </c>
      <c r="O54" s="108" t="e">
        <f>IF(D54="X",0,IF(E54="X",0,VLOOKUP(E54,'39'!$K$3:$L$16,2,FALSE)))</f>
        <v>#N/A</v>
      </c>
      <c r="P54" s="108" t="e">
        <f t="shared" si="1"/>
        <v>#N/A</v>
      </c>
    </row>
    <row r="55" spans="1:16">
      <c r="A55" s="30"/>
      <c r="B55" s="106"/>
      <c r="C55" s="33"/>
      <c r="D55" s="33"/>
      <c r="E55" s="106"/>
      <c r="F55" s="108"/>
      <c r="G55" s="108"/>
      <c r="H55" s="108"/>
      <c r="I55" s="108"/>
      <c r="J55" s="108"/>
      <c r="N55" s="108">
        <f t="shared" si="0"/>
        <v>0</v>
      </c>
      <c r="O55" s="108" t="e">
        <f>IF(D55="X",0,IF(E55="X",0,VLOOKUP(E55,'39'!$K$3:$L$16,2,FALSE)))</f>
        <v>#N/A</v>
      </c>
      <c r="P55" s="108" t="e">
        <f t="shared" si="1"/>
        <v>#N/A</v>
      </c>
    </row>
    <row r="56" spans="1:16">
      <c r="A56" s="30"/>
      <c r="B56" s="106"/>
      <c r="C56" s="33"/>
      <c r="D56" s="33"/>
      <c r="E56" s="106"/>
      <c r="F56" s="108"/>
      <c r="G56" s="108"/>
      <c r="H56" s="108"/>
      <c r="I56" s="108"/>
      <c r="J56" s="108"/>
      <c r="N56" s="108">
        <f t="shared" si="0"/>
        <v>0</v>
      </c>
      <c r="O56" s="108" t="e">
        <f>IF(D56="X",0,IF(E56="X",0,VLOOKUP(E56,'39'!$K$3:$L$16,2,FALSE)))</f>
        <v>#N/A</v>
      </c>
      <c r="P56" s="108" t="e">
        <f t="shared" si="1"/>
        <v>#N/A</v>
      </c>
    </row>
    <row r="57" spans="1:16">
      <c r="A57" s="30"/>
      <c r="B57" s="106"/>
      <c r="C57" s="33"/>
      <c r="D57" s="33"/>
      <c r="E57" s="106"/>
      <c r="F57" s="108"/>
      <c r="G57" s="108"/>
      <c r="H57" s="108"/>
      <c r="I57" s="108"/>
      <c r="J57" s="108"/>
      <c r="N57" s="108">
        <f t="shared" si="0"/>
        <v>0</v>
      </c>
      <c r="O57" s="108" t="e">
        <f>IF(D57="X",0,IF(E57="X",0,VLOOKUP(E57,'39'!$K$3:$L$16,2,FALSE)))</f>
        <v>#N/A</v>
      </c>
      <c r="P57" s="108" t="e">
        <f t="shared" si="1"/>
        <v>#N/A</v>
      </c>
    </row>
    <row r="58" spans="1:16">
      <c r="A58" s="30"/>
      <c r="B58" s="106"/>
      <c r="C58" s="33"/>
      <c r="D58" s="33"/>
      <c r="E58" s="106"/>
      <c r="F58" s="108"/>
      <c r="G58" s="108"/>
      <c r="H58" s="108"/>
      <c r="I58" s="108"/>
      <c r="J58" s="108"/>
      <c r="N58" s="108">
        <f t="shared" si="0"/>
        <v>0</v>
      </c>
      <c r="O58" s="108" t="e">
        <f>IF(D58="X",0,IF(E58="X",0,VLOOKUP(E58,'39'!$K$3:$L$16,2,FALSE)))</f>
        <v>#N/A</v>
      </c>
      <c r="P58" s="108" t="e">
        <f t="shared" si="1"/>
        <v>#N/A</v>
      </c>
    </row>
    <row r="59" spans="1:16">
      <c r="A59" s="30"/>
      <c r="B59" s="106"/>
      <c r="C59" s="33"/>
      <c r="D59" s="33"/>
      <c r="E59" s="106"/>
      <c r="F59" s="108"/>
      <c r="G59" s="108"/>
      <c r="H59" s="108"/>
      <c r="I59" s="108"/>
      <c r="J59" s="108"/>
      <c r="N59" s="108">
        <f t="shared" si="0"/>
        <v>0</v>
      </c>
      <c r="O59" s="108" t="e">
        <f>IF(D59="X",0,IF(E59="X",0,VLOOKUP(E59,'39'!$K$3:$L$16,2,FALSE)))</f>
        <v>#N/A</v>
      </c>
      <c r="P59" s="108" t="e">
        <f t="shared" si="1"/>
        <v>#N/A</v>
      </c>
    </row>
    <row r="60" spans="1:16">
      <c r="A60" s="30"/>
      <c r="B60" s="106"/>
      <c r="C60" s="33"/>
      <c r="D60" s="33"/>
      <c r="E60" s="106"/>
      <c r="F60" s="108"/>
      <c r="G60" s="108"/>
      <c r="H60" s="108"/>
      <c r="I60" s="108"/>
      <c r="J60" s="108"/>
      <c r="N60" s="108">
        <f t="shared" si="0"/>
        <v>0</v>
      </c>
      <c r="O60" s="108" t="e">
        <f>IF(D60="X",0,IF(E60="X",0,VLOOKUP(E60,'39'!$K$3:$L$16,2,FALSE)))</f>
        <v>#N/A</v>
      </c>
      <c r="P60" s="108" t="e">
        <f t="shared" si="1"/>
        <v>#N/A</v>
      </c>
    </row>
    <row r="61" spans="1:16">
      <c r="A61" s="30"/>
      <c r="B61" s="106"/>
      <c r="C61" s="33"/>
      <c r="D61" s="33"/>
      <c r="E61" s="106"/>
      <c r="F61" s="108"/>
      <c r="G61" s="108"/>
      <c r="H61" s="108"/>
      <c r="I61" s="108"/>
      <c r="J61" s="108"/>
      <c r="N61" s="108">
        <f t="shared" si="0"/>
        <v>0</v>
      </c>
      <c r="O61" s="108" t="e">
        <f>IF(D61="X",0,IF(E61="X",0,VLOOKUP(E61,'39'!$K$3:$L$16,2,FALSE)))</f>
        <v>#N/A</v>
      </c>
      <c r="P61" s="108" t="e">
        <f t="shared" si="1"/>
        <v>#N/A</v>
      </c>
    </row>
    <row r="62" spans="1:16">
      <c r="A62" s="30"/>
      <c r="B62" s="106"/>
      <c r="C62" s="33"/>
      <c r="D62" s="33"/>
      <c r="E62" s="106"/>
      <c r="F62" s="108"/>
      <c r="G62" s="108"/>
      <c r="H62" s="108"/>
      <c r="I62" s="108"/>
      <c r="J62" s="108"/>
      <c r="N62" s="108">
        <f t="shared" si="0"/>
        <v>0</v>
      </c>
      <c r="O62" s="108" t="e">
        <f>IF(D62="X",0,IF(E62="X",0,VLOOKUP(E62,'39'!$K$3:$L$16,2,FALSE)))</f>
        <v>#N/A</v>
      </c>
      <c r="P62" s="108" t="e">
        <f t="shared" si="1"/>
        <v>#N/A</v>
      </c>
    </row>
    <row r="63" spans="1:16">
      <c r="A63" s="30"/>
      <c r="B63" s="106"/>
      <c r="C63" s="33"/>
      <c r="D63" s="33"/>
      <c r="E63" s="106"/>
      <c r="F63" s="108"/>
      <c r="G63" s="108"/>
      <c r="H63" s="108"/>
      <c r="I63" s="108"/>
      <c r="J63" s="108"/>
      <c r="N63" s="108">
        <f t="shared" si="0"/>
        <v>0</v>
      </c>
      <c r="O63" s="108" t="e">
        <f>IF(D63="X",0,IF(E63="X",0,VLOOKUP(E63,'39'!$K$3:$L$16,2,FALSE)))</f>
        <v>#N/A</v>
      </c>
      <c r="P63" s="108" t="e">
        <f t="shared" si="1"/>
        <v>#N/A</v>
      </c>
    </row>
    <row r="64" spans="1:16">
      <c r="A64" s="30"/>
      <c r="B64" s="106"/>
      <c r="C64" s="33"/>
      <c r="D64" s="33"/>
      <c r="E64" s="106"/>
      <c r="F64" s="108"/>
      <c r="G64" s="108"/>
      <c r="H64" s="108"/>
      <c r="I64" s="108"/>
      <c r="J64" s="108"/>
      <c r="N64" s="108">
        <f t="shared" si="0"/>
        <v>0</v>
      </c>
      <c r="O64" s="108" t="e">
        <f>IF(D64="X",0,IF(E64="X",0,VLOOKUP(E64,'39'!$K$3:$L$16,2,FALSE)))</f>
        <v>#N/A</v>
      </c>
      <c r="P64" s="108" t="e">
        <f t="shared" si="1"/>
        <v>#N/A</v>
      </c>
    </row>
    <row r="65" spans="1:16">
      <c r="A65" s="30"/>
      <c r="B65" s="106"/>
      <c r="C65" s="33"/>
      <c r="D65" s="33"/>
      <c r="E65" s="106"/>
      <c r="F65" s="108"/>
      <c r="G65" s="108"/>
      <c r="H65" s="108"/>
      <c r="I65" s="108"/>
      <c r="J65" s="108"/>
      <c r="N65" s="108">
        <f t="shared" si="0"/>
        <v>0</v>
      </c>
      <c r="O65" s="108" t="e">
        <f>IF(D65="X",0,IF(E65="X",0,VLOOKUP(E65,'39'!$K$3:$L$16,2,FALSE)))</f>
        <v>#N/A</v>
      </c>
      <c r="P65" s="108" t="e">
        <f t="shared" si="1"/>
        <v>#N/A</v>
      </c>
    </row>
    <row r="66" spans="1:16">
      <c r="A66" s="30"/>
      <c r="B66" s="106"/>
      <c r="C66" s="33"/>
      <c r="D66" s="33"/>
      <c r="E66" s="106"/>
      <c r="F66" s="108"/>
      <c r="G66" s="108"/>
      <c r="H66" s="108"/>
      <c r="I66" s="108"/>
      <c r="J66" s="108"/>
      <c r="N66" s="108">
        <f t="shared" si="0"/>
        <v>0</v>
      </c>
      <c r="O66" s="108" t="e">
        <f>IF(D66="X",0,IF(E66="X",0,VLOOKUP(E66,'39'!$K$3:$L$16,2,FALSE)))</f>
        <v>#N/A</v>
      </c>
      <c r="P66" s="108" t="e">
        <f t="shared" si="1"/>
        <v>#N/A</v>
      </c>
    </row>
    <row r="67" spans="1:16">
      <c r="A67" s="30"/>
      <c r="B67" s="106"/>
      <c r="C67" s="33"/>
      <c r="D67" s="33"/>
      <c r="E67" s="106"/>
      <c r="F67" s="108"/>
      <c r="G67" s="108"/>
      <c r="H67" s="108"/>
      <c r="I67" s="108"/>
      <c r="J67" s="108"/>
      <c r="N67" s="108">
        <f t="shared" si="0"/>
        <v>0</v>
      </c>
      <c r="O67" s="108" t="e">
        <f>IF(D67="X",0,IF(E67="X",0,VLOOKUP(E67,'39'!$K$3:$L$16,2,FALSE)))</f>
        <v>#N/A</v>
      </c>
      <c r="P67" s="108" t="e">
        <f t="shared" si="1"/>
        <v>#N/A</v>
      </c>
    </row>
    <row r="68" spans="1:16">
      <c r="A68" s="30"/>
      <c r="B68" s="106"/>
      <c r="C68" s="33"/>
      <c r="D68" s="33"/>
      <c r="E68" s="106"/>
      <c r="F68" s="108"/>
      <c r="G68" s="108"/>
      <c r="H68" s="108"/>
      <c r="I68" s="108"/>
      <c r="J68" s="108"/>
      <c r="N68" s="108">
        <f t="shared" ref="N68:N131" si="2">SUM(F68:M68)</f>
        <v>0</v>
      </c>
      <c r="O68" s="108" t="e">
        <f>IF(D68="X",0,IF(E68="X",0,VLOOKUP(E68,'39'!$K$3:$L$16,2,FALSE)))</f>
        <v>#N/A</v>
      </c>
      <c r="P68" s="108" t="e">
        <f t="shared" ref="P68:P131" si="3">N68*O68</f>
        <v>#N/A</v>
      </c>
    </row>
    <row r="69" spans="1:16">
      <c r="A69" s="30"/>
      <c r="B69" s="106"/>
      <c r="C69" s="33"/>
      <c r="D69" s="33"/>
      <c r="E69" s="106"/>
      <c r="F69" s="108"/>
      <c r="G69" s="108"/>
      <c r="H69" s="108"/>
      <c r="I69" s="108"/>
      <c r="J69" s="108"/>
      <c r="N69" s="108">
        <f t="shared" si="2"/>
        <v>0</v>
      </c>
      <c r="O69" s="108" t="e">
        <f>IF(D69="X",0,IF(E69="X",0,VLOOKUP(E69,'39'!$K$3:$L$16,2,FALSE)))</f>
        <v>#N/A</v>
      </c>
      <c r="P69" s="108" t="e">
        <f t="shared" si="3"/>
        <v>#N/A</v>
      </c>
    </row>
    <row r="70" spans="1:16">
      <c r="A70" s="30"/>
      <c r="B70" s="106"/>
      <c r="C70" s="33"/>
      <c r="D70" s="33"/>
      <c r="E70" s="106"/>
      <c r="F70" s="108"/>
      <c r="G70" s="108"/>
      <c r="H70" s="108"/>
      <c r="I70" s="108"/>
      <c r="J70" s="108"/>
      <c r="N70" s="108">
        <f t="shared" si="2"/>
        <v>0</v>
      </c>
      <c r="O70" s="108" t="e">
        <f>IF(D70="X",0,IF(E70="X",0,VLOOKUP(E70,'39'!$K$3:$L$16,2,FALSE)))</f>
        <v>#N/A</v>
      </c>
      <c r="P70" s="108" t="e">
        <f t="shared" si="3"/>
        <v>#N/A</v>
      </c>
    </row>
    <row r="71" spans="1:16">
      <c r="A71" s="30"/>
      <c r="B71" s="106"/>
      <c r="C71" s="33"/>
      <c r="D71" s="33"/>
      <c r="E71" s="106"/>
      <c r="F71" s="108"/>
      <c r="G71" s="108"/>
      <c r="H71" s="108"/>
      <c r="I71" s="108"/>
      <c r="J71" s="108"/>
      <c r="N71" s="108">
        <f t="shared" si="2"/>
        <v>0</v>
      </c>
      <c r="O71" s="108" t="e">
        <f>IF(D71="X",0,IF(E71="X",0,VLOOKUP(E71,'39'!$K$3:$L$16,2,FALSE)))</f>
        <v>#N/A</v>
      </c>
      <c r="P71" s="108" t="e">
        <f t="shared" si="3"/>
        <v>#N/A</v>
      </c>
    </row>
    <row r="72" spans="1:16">
      <c r="A72" s="30"/>
      <c r="B72" s="106"/>
      <c r="C72" s="33"/>
      <c r="D72" s="33"/>
      <c r="E72" s="106"/>
      <c r="F72" s="108"/>
      <c r="G72" s="108"/>
      <c r="H72" s="108"/>
      <c r="I72" s="108"/>
      <c r="J72" s="108"/>
      <c r="N72" s="108">
        <f t="shared" si="2"/>
        <v>0</v>
      </c>
      <c r="O72" s="108" t="e">
        <f>IF(D72="X",0,IF(E72="X",0,VLOOKUP(E72,'39'!$K$3:$L$16,2,FALSE)))</f>
        <v>#N/A</v>
      </c>
      <c r="P72" s="108" t="e">
        <f t="shared" si="3"/>
        <v>#N/A</v>
      </c>
    </row>
    <row r="73" spans="1:16">
      <c r="A73" s="30"/>
      <c r="B73" s="106"/>
      <c r="C73" s="33"/>
      <c r="D73" s="33"/>
      <c r="E73" s="106"/>
      <c r="F73" s="108"/>
      <c r="G73" s="108"/>
      <c r="H73" s="108"/>
      <c r="I73" s="108"/>
      <c r="J73" s="108"/>
      <c r="N73" s="108">
        <f t="shared" si="2"/>
        <v>0</v>
      </c>
      <c r="O73" s="108" t="e">
        <f>IF(D73="X",0,IF(E73="X",0,VLOOKUP(E73,'39'!$K$3:$L$16,2,FALSE)))</f>
        <v>#N/A</v>
      </c>
      <c r="P73" s="108" t="e">
        <f t="shared" si="3"/>
        <v>#N/A</v>
      </c>
    </row>
    <row r="74" spans="1:16">
      <c r="A74" s="30"/>
      <c r="B74" s="106"/>
      <c r="C74" s="116"/>
      <c r="D74" s="116"/>
      <c r="E74" s="117"/>
      <c r="F74" s="118"/>
      <c r="G74" s="118"/>
      <c r="H74" s="118"/>
      <c r="I74" s="118"/>
      <c r="J74" s="118"/>
      <c r="K74" s="118"/>
      <c r="L74" s="118"/>
      <c r="M74" s="118"/>
      <c r="N74" s="108">
        <f t="shared" si="2"/>
        <v>0</v>
      </c>
      <c r="O74" s="108" t="e">
        <f>IF(D74="X",0,IF(E74="X",0,VLOOKUP(E74,'39'!$K$3:$L$16,2,FALSE)))</f>
        <v>#N/A</v>
      </c>
      <c r="P74" s="108" t="e">
        <f t="shared" si="3"/>
        <v>#N/A</v>
      </c>
    </row>
    <row r="75" spans="1:16">
      <c r="A75" s="30"/>
      <c r="B75" s="106"/>
      <c r="C75" s="33"/>
      <c r="D75" s="33"/>
      <c r="E75" s="106"/>
      <c r="F75" s="108"/>
      <c r="G75" s="108"/>
      <c r="H75" s="108"/>
      <c r="I75" s="108"/>
      <c r="J75" s="108"/>
      <c r="N75" s="108">
        <f t="shared" si="2"/>
        <v>0</v>
      </c>
      <c r="O75" s="108" t="e">
        <f>IF(D75="X",0,IF(E75="X",0,VLOOKUP(E75,'39'!$K$3:$L$16,2,FALSE)))</f>
        <v>#N/A</v>
      </c>
      <c r="P75" s="108" t="e">
        <f t="shared" si="3"/>
        <v>#N/A</v>
      </c>
    </row>
    <row r="76" spans="1:16">
      <c r="A76" s="30"/>
      <c r="B76" s="106"/>
      <c r="C76" s="107"/>
      <c r="D76" s="33"/>
      <c r="E76" s="106"/>
      <c r="F76" s="108"/>
      <c r="G76" s="108"/>
      <c r="H76" s="108"/>
      <c r="I76" s="108"/>
      <c r="J76" s="108"/>
      <c r="N76" s="108">
        <f t="shared" si="2"/>
        <v>0</v>
      </c>
      <c r="O76" s="108" t="e">
        <f>IF(D76="X",0,IF(E76="X",0,VLOOKUP(E76,'39'!$K$3:$L$16,2,FALSE)))</f>
        <v>#N/A</v>
      </c>
      <c r="P76" s="108" t="e">
        <f t="shared" si="3"/>
        <v>#N/A</v>
      </c>
    </row>
    <row r="77" spans="1:16">
      <c r="A77" s="30"/>
      <c r="B77" s="106"/>
      <c r="C77" s="33"/>
      <c r="D77" s="33"/>
      <c r="E77" s="106"/>
      <c r="F77" s="108"/>
      <c r="G77" s="108"/>
      <c r="H77" s="108"/>
      <c r="I77" s="108"/>
      <c r="J77" s="108"/>
      <c r="N77" s="108">
        <f t="shared" si="2"/>
        <v>0</v>
      </c>
      <c r="O77" s="108" t="e">
        <f>IF(D77="X",0,IF(E77="X",0,VLOOKUP(E77,'39'!$K$3:$L$16,2,FALSE)))</f>
        <v>#N/A</v>
      </c>
      <c r="P77" s="108" t="e">
        <f t="shared" si="3"/>
        <v>#N/A</v>
      </c>
    </row>
    <row r="78" spans="1:16">
      <c r="A78" s="30"/>
      <c r="B78" s="106"/>
      <c r="C78" s="33"/>
      <c r="D78" s="33"/>
      <c r="E78" s="106"/>
      <c r="F78" s="108"/>
      <c r="G78" s="108"/>
      <c r="H78" s="108"/>
      <c r="I78" s="108"/>
      <c r="J78" s="108"/>
      <c r="N78" s="108">
        <f t="shared" si="2"/>
        <v>0</v>
      </c>
      <c r="O78" s="108" t="e">
        <f>IF(D78="X",0,IF(E78="X",0,VLOOKUP(E78,'39'!$K$3:$L$16,2,FALSE)))</f>
        <v>#N/A</v>
      </c>
      <c r="P78" s="108" t="e">
        <f t="shared" si="3"/>
        <v>#N/A</v>
      </c>
    </row>
    <row r="79" spans="1:16">
      <c r="A79" s="30"/>
      <c r="B79" s="106"/>
      <c r="C79" s="33"/>
      <c r="D79" s="33"/>
      <c r="E79" s="106"/>
      <c r="F79" s="108"/>
      <c r="G79" s="108"/>
      <c r="H79" s="108"/>
      <c r="I79" s="108"/>
      <c r="J79" s="108"/>
      <c r="N79" s="108">
        <f t="shared" si="2"/>
        <v>0</v>
      </c>
      <c r="O79" s="108" t="e">
        <f>IF(D79="X",0,IF(E79="X",0,VLOOKUP(E79,'39'!$K$3:$L$16,2,FALSE)))</f>
        <v>#N/A</v>
      </c>
      <c r="P79" s="108" t="e">
        <f t="shared" si="3"/>
        <v>#N/A</v>
      </c>
    </row>
    <row r="80" spans="1:16">
      <c r="A80" s="30"/>
      <c r="B80" s="106"/>
      <c r="C80" s="33"/>
      <c r="D80" s="33"/>
      <c r="E80" s="106"/>
      <c r="F80" s="108"/>
      <c r="G80" s="108"/>
      <c r="H80" s="108"/>
      <c r="I80" s="108"/>
      <c r="J80" s="108"/>
      <c r="N80" s="108">
        <f t="shared" si="2"/>
        <v>0</v>
      </c>
      <c r="O80" s="108" t="e">
        <f>IF(D80="X",0,IF(E80="X",0,VLOOKUP(E80,'39'!$K$3:$L$16,2,FALSE)))</f>
        <v>#N/A</v>
      </c>
      <c r="P80" s="108" t="e">
        <f t="shared" si="3"/>
        <v>#N/A</v>
      </c>
    </row>
    <row r="81" spans="1:16">
      <c r="A81" s="30"/>
      <c r="B81" s="106"/>
      <c r="C81" s="33"/>
      <c r="D81" s="33"/>
      <c r="E81" s="106"/>
      <c r="F81" s="108"/>
      <c r="G81" s="108"/>
      <c r="H81" s="108"/>
      <c r="I81" s="108"/>
      <c r="J81" s="108"/>
      <c r="N81" s="108">
        <f t="shared" si="2"/>
        <v>0</v>
      </c>
      <c r="O81" s="108" t="e">
        <f>IF(D81="X",0,IF(E81="X",0,VLOOKUP(E81,'39'!$K$3:$L$16,2,FALSE)))</f>
        <v>#N/A</v>
      </c>
      <c r="P81" s="108" t="e">
        <f t="shared" si="3"/>
        <v>#N/A</v>
      </c>
    </row>
    <row r="82" spans="1:16">
      <c r="A82" s="30"/>
      <c r="B82" s="106"/>
      <c r="C82" s="33"/>
      <c r="D82" s="33"/>
      <c r="E82" s="106"/>
      <c r="F82" s="108"/>
      <c r="G82" s="108"/>
      <c r="H82" s="108"/>
      <c r="I82" s="108"/>
      <c r="J82" s="108"/>
      <c r="N82" s="108">
        <f t="shared" si="2"/>
        <v>0</v>
      </c>
      <c r="O82" s="108" t="e">
        <f>IF(D82="X",0,IF(E82="X",0,VLOOKUP(E82,'39'!$K$3:$L$16,2,FALSE)))</f>
        <v>#N/A</v>
      </c>
      <c r="P82" s="108" t="e">
        <f t="shared" si="3"/>
        <v>#N/A</v>
      </c>
    </row>
    <row r="83" spans="1:16">
      <c r="A83" s="30"/>
      <c r="B83" s="106"/>
      <c r="C83" s="33"/>
      <c r="D83" s="33"/>
      <c r="E83" s="106"/>
      <c r="F83" s="108"/>
      <c r="G83" s="108"/>
      <c r="H83" s="108"/>
      <c r="I83" s="108"/>
      <c r="J83" s="108"/>
      <c r="N83" s="108">
        <f t="shared" si="2"/>
        <v>0</v>
      </c>
      <c r="O83" s="108" t="e">
        <f>IF(D83="X",0,IF(E83="X",0,VLOOKUP(E83,'39'!$K$3:$L$16,2,FALSE)))</f>
        <v>#N/A</v>
      </c>
      <c r="P83" s="108" t="e">
        <f t="shared" si="3"/>
        <v>#N/A</v>
      </c>
    </row>
    <row r="84" spans="1:16">
      <c r="A84" s="30"/>
      <c r="B84" s="106"/>
      <c r="C84" s="33"/>
      <c r="D84" s="33"/>
      <c r="E84" s="106"/>
      <c r="F84" s="108"/>
      <c r="G84" s="108"/>
      <c r="H84" s="108"/>
      <c r="I84" s="108"/>
      <c r="J84" s="108"/>
      <c r="N84" s="108">
        <f t="shared" si="2"/>
        <v>0</v>
      </c>
      <c r="O84" s="108" t="e">
        <f>IF(D84="X",0,IF(E84="X",0,VLOOKUP(E84,'39'!$K$3:$L$16,2,FALSE)))</f>
        <v>#N/A</v>
      </c>
      <c r="P84" s="108" t="e">
        <f t="shared" si="3"/>
        <v>#N/A</v>
      </c>
    </row>
    <row r="85" spans="1:16">
      <c r="A85" s="30"/>
      <c r="B85" s="106"/>
      <c r="C85" s="33"/>
      <c r="D85" s="33"/>
      <c r="E85" s="106"/>
      <c r="F85" s="108"/>
      <c r="G85" s="108"/>
      <c r="H85" s="108"/>
      <c r="I85" s="108"/>
      <c r="J85" s="108"/>
      <c r="N85" s="108">
        <f t="shared" si="2"/>
        <v>0</v>
      </c>
      <c r="O85" s="108" t="e">
        <f>IF(D85="X",0,IF(E85="X",0,VLOOKUP(E85,'39'!$K$3:$L$16,2,FALSE)))</f>
        <v>#N/A</v>
      </c>
      <c r="P85" s="108" t="e">
        <f t="shared" si="3"/>
        <v>#N/A</v>
      </c>
    </row>
    <row r="86" spans="1:16">
      <c r="A86" s="30"/>
      <c r="B86" s="106"/>
      <c r="C86" s="33"/>
      <c r="D86" s="33"/>
      <c r="E86" s="106"/>
      <c r="F86" s="108"/>
      <c r="G86" s="108"/>
      <c r="H86" s="108"/>
      <c r="I86" s="108"/>
      <c r="J86" s="108"/>
      <c r="N86" s="108">
        <f t="shared" si="2"/>
        <v>0</v>
      </c>
      <c r="O86" s="108" t="e">
        <f>IF(D86="X",0,IF(E86="X",0,VLOOKUP(E86,'39'!$K$3:$L$16,2,FALSE)))</f>
        <v>#N/A</v>
      </c>
      <c r="P86" s="108" t="e">
        <f t="shared" si="3"/>
        <v>#N/A</v>
      </c>
    </row>
    <row r="87" spans="1:16">
      <c r="A87" s="30"/>
      <c r="B87" s="106"/>
      <c r="C87" s="33"/>
      <c r="D87" s="33"/>
      <c r="E87" s="106"/>
      <c r="F87" s="108"/>
      <c r="G87" s="108"/>
      <c r="H87" s="108"/>
      <c r="I87" s="108"/>
      <c r="J87" s="108"/>
      <c r="N87" s="108">
        <f t="shared" si="2"/>
        <v>0</v>
      </c>
      <c r="O87" s="108" t="e">
        <f>IF(D87="X",0,IF(E87="X",0,VLOOKUP(E87,'39'!$K$3:$L$16,2,FALSE)))</f>
        <v>#N/A</v>
      </c>
      <c r="P87" s="108" t="e">
        <f t="shared" si="3"/>
        <v>#N/A</v>
      </c>
    </row>
    <row r="88" spans="1:16">
      <c r="A88" s="30"/>
      <c r="B88" s="106"/>
      <c r="C88" s="33"/>
      <c r="D88" s="33"/>
      <c r="E88" s="106"/>
      <c r="F88" s="108"/>
      <c r="G88" s="108"/>
      <c r="H88" s="108"/>
      <c r="I88" s="108"/>
      <c r="J88" s="108"/>
      <c r="N88" s="108">
        <f t="shared" si="2"/>
        <v>0</v>
      </c>
      <c r="O88" s="108" t="e">
        <f>IF(D88="X",0,IF(E88="X",0,VLOOKUP(E88,'39'!$K$3:$L$16,2,FALSE)))</f>
        <v>#N/A</v>
      </c>
      <c r="P88" s="108" t="e">
        <f t="shared" si="3"/>
        <v>#N/A</v>
      </c>
    </row>
    <row r="89" spans="1:16">
      <c r="A89" s="30"/>
      <c r="B89" s="106"/>
      <c r="C89" s="33"/>
      <c r="D89" s="33"/>
      <c r="E89" s="106"/>
      <c r="F89" s="108"/>
      <c r="G89" s="108"/>
      <c r="H89" s="108"/>
      <c r="I89" s="108"/>
      <c r="J89" s="108"/>
      <c r="N89" s="108">
        <f t="shared" si="2"/>
        <v>0</v>
      </c>
      <c r="O89" s="108" t="e">
        <f>IF(D89="X",0,IF(E89="X",0,VLOOKUP(E89,'39'!$K$3:$L$16,2,FALSE)))</f>
        <v>#N/A</v>
      </c>
      <c r="P89" s="108" t="e">
        <f t="shared" si="3"/>
        <v>#N/A</v>
      </c>
    </row>
    <row r="90" spans="1:16">
      <c r="A90" s="30"/>
      <c r="B90" s="106"/>
      <c r="C90" s="33"/>
      <c r="D90" s="33"/>
      <c r="E90" s="106"/>
      <c r="F90" s="108"/>
      <c r="G90" s="108"/>
      <c r="H90" s="108"/>
      <c r="I90" s="108"/>
      <c r="J90" s="108"/>
      <c r="N90" s="108">
        <f t="shared" si="2"/>
        <v>0</v>
      </c>
      <c r="O90" s="108" t="e">
        <f>IF(D90="X",0,IF(E90="X",0,VLOOKUP(E90,'39'!$K$3:$L$16,2,FALSE)))</f>
        <v>#N/A</v>
      </c>
      <c r="P90" s="108" t="e">
        <f t="shared" si="3"/>
        <v>#N/A</v>
      </c>
    </row>
    <row r="91" spans="1:16">
      <c r="A91" s="30"/>
      <c r="B91" s="106"/>
      <c r="C91" s="33"/>
      <c r="D91" s="33"/>
      <c r="E91" s="106"/>
      <c r="F91" s="108"/>
      <c r="G91" s="108"/>
      <c r="H91" s="108"/>
      <c r="I91" s="108"/>
      <c r="J91" s="108"/>
      <c r="N91" s="108">
        <f t="shared" si="2"/>
        <v>0</v>
      </c>
      <c r="O91" s="108" t="e">
        <f>IF(D91="X",0,IF(E91="X",0,VLOOKUP(E91,'39'!$K$3:$L$16,2,FALSE)))</f>
        <v>#N/A</v>
      </c>
      <c r="P91" s="108" t="e">
        <f t="shared" si="3"/>
        <v>#N/A</v>
      </c>
    </row>
    <row r="92" spans="1:16">
      <c r="A92" s="30"/>
      <c r="B92" s="106"/>
      <c r="C92" s="33"/>
      <c r="D92" s="33"/>
      <c r="E92" s="106"/>
      <c r="F92" s="108"/>
      <c r="G92" s="108"/>
      <c r="H92" s="108"/>
      <c r="I92" s="108"/>
      <c r="J92" s="108"/>
      <c r="N92" s="108">
        <f t="shared" si="2"/>
        <v>0</v>
      </c>
      <c r="O92" s="108" t="e">
        <f>IF(D92="X",0,IF(E92="X",0,VLOOKUP(E92,'39'!$K$3:$L$16,2,FALSE)))</f>
        <v>#N/A</v>
      </c>
      <c r="P92" s="108" t="e">
        <f t="shared" si="3"/>
        <v>#N/A</v>
      </c>
    </row>
    <row r="93" spans="1:16">
      <c r="A93" s="30"/>
      <c r="B93" s="106"/>
      <c r="C93" s="33"/>
      <c r="D93" s="33"/>
      <c r="E93" s="106"/>
      <c r="F93" s="108"/>
      <c r="G93" s="108"/>
      <c r="H93" s="108"/>
      <c r="I93" s="108"/>
      <c r="J93" s="108"/>
      <c r="N93" s="108">
        <f t="shared" si="2"/>
        <v>0</v>
      </c>
      <c r="O93" s="108" t="e">
        <f>IF(D93="X",0,IF(E93="X",0,VLOOKUP(E93,'39'!$K$3:$L$16,2,FALSE)))</f>
        <v>#N/A</v>
      </c>
      <c r="P93" s="108" t="e">
        <f t="shared" si="3"/>
        <v>#N/A</v>
      </c>
    </row>
    <row r="94" spans="1:16">
      <c r="A94" s="30"/>
      <c r="B94" s="106"/>
      <c r="C94" s="33"/>
      <c r="D94" s="33"/>
      <c r="E94" s="106"/>
      <c r="F94" s="108"/>
      <c r="G94" s="108"/>
      <c r="H94" s="108"/>
      <c r="I94" s="108"/>
      <c r="J94" s="108"/>
      <c r="N94" s="108">
        <f t="shared" si="2"/>
        <v>0</v>
      </c>
      <c r="O94" s="108" t="e">
        <f>IF(D94="X",0,IF(E94="X",0,VLOOKUP(E94,'39'!$K$3:$L$16,2,FALSE)))</f>
        <v>#N/A</v>
      </c>
      <c r="P94" s="108" t="e">
        <f t="shared" si="3"/>
        <v>#N/A</v>
      </c>
    </row>
    <row r="95" spans="1:16">
      <c r="A95" s="30"/>
      <c r="B95" s="106"/>
      <c r="C95" s="33"/>
      <c r="D95" s="33"/>
      <c r="E95" s="106"/>
      <c r="F95" s="108"/>
      <c r="G95" s="108"/>
      <c r="H95" s="108"/>
      <c r="I95" s="108"/>
      <c r="J95" s="108"/>
      <c r="N95" s="108">
        <f t="shared" si="2"/>
        <v>0</v>
      </c>
      <c r="O95" s="108" t="e">
        <f>IF(D95="X",0,IF(E95="X",0,VLOOKUP(E95,'39'!$K$3:$L$16,2,FALSE)))</f>
        <v>#N/A</v>
      </c>
      <c r="P95" s="108" t="e">
        <f t="shared" si="3"/>
        <v>#N/A</v>
      </c>
    </row>
    <row r="96" spans="1:16">
      <c r="A96" s="30"/>
      <c r="B96" s="106"/>
      <c r="C96" s="33"/>
      <c r="D96" s="33"/>
      <c r="E96" s="106"/>
      <c r="F96" s="108"/>
      <c r="G96" s="108"/>
      <c r="H96" s="108"/>
      <c r="I96" s="108"/>
      <c r="J96" s="108"/>
      <c r="N96" s="108">
        <f t="shared" si="2"/>
        <v>0</v>
      </c>
      <c r="O96" s="108" t="e">
        <f>IF(D96="X",0,IF(E96="X",0,VLOOKUP(E96,'39'!$K$3:$L$16,2,FALSE)))</f>
        <v>#N/A</v>
      </c>
      <c r="P96" s="108" t="e">
        <f t="shared" si="3"/>
        <v>#N/A</v>
      </c>
    </row>
    <row r="97" spans="1:16">
      <c r="A97" s="30"/>
      <c r="B97" s="106"/>
      <c r="C97" s="33"/>
      <c r="D97" s="33"/>
      <c r="E97" s="106"/>
      <c r="F97" s="108"/>
      <c r="G97" s="108"/>
      <c r="H97" s="108"/>
      <c r="I97" s="108"/>
      <c r="J97" s="108"/>
      <c r="N97" s="108">
        <f t="shared" si="2"/>
        <v>0</v>
      </c>
      <c r="O97" s="108" t="e">
        <f>IF(D97="X",0,IF(E97="X",0,VLOOKUP(E97,'39'!$K$3:$L$16,2,FALSE)))</f>
        <v>#N/A</v>
      </c>
      <c r="P97" s="108" t="e">
        <f t="shared" si="3"/>
        <v>#N/A</v>
      </c>
    </row>
    <row r="98" spans="1:16">
      <c r="A98" s="30"/>
      <c r="B98" s="106"/>
      <c r="C98" s="33"/>
      <c r="D98" s="33"/>
      <c r="E98" s="106"/>
      <c r="F98" s="108"/>
      <c r="G98" s="108"/>
      <c r="H98" s="108"/>
      <c r="I98" s="108"/>
      <c r="J98" s="108"/>
      <c r="N98" s="108">
        <f t="shared" si="2"/>
        <v>0</v>
      </c>
      <c r="O98" s="108" t="e">
        <f>IF(D98="X",0,IF(E98="X",0,VLOOKUP(E98,'39'!$K$3:$L$16,2,FALSE)))</f>
        <v>#N/A</v>
      </c>
      <c r="P98" s="108" t="e">
        <f t="shared" si="3"/>
        <v>#N/A</v>
      </c>
    </row>
    <row r="99" spans="1:16">
      <c r="A99" s="30"/>
      <c r="B99" s="106"/>
      <c r="C99" s="33"/>
      <c r="D99" s="33"/>
      <c r="E99" s="106"/>
      <c r="F99" s="108"/>
      <c r="G99" s="108"/>
      <c r="H99" s="108"/>
      <c r="I99" s="108"/>
      <c r="J99" s="108"/>
      <c r="N99" s="108">
        <f t="shared" si="2"/>
        <v>0</v>
      </c>
      <c r="O99" s="108" t="e">
        <f>IF(D99="X",0,IF(E99="X",0,VLOOKUP(E99,'39'!$K$3:$L$16,2,FALSE)))</f>
        <v>#N/A</v>
      </c>
      <c r="P99" s="108" t="e">
        <f t="shared" si="3"/>
        <v>#N/A</v>
      </c>
    </row>
    <row r="100" spans="1:16">
      <c r="A100" s="30"/>
      <c r="B100" s="106"/>
      <c r="C100" s="33"/>
      <c r="D100" s="33"/>
      <c r="E100" s="106"/>
      <c r="F100" s="108"/>
      <c r="G100" s="108"/>
      <c r="H100" s="108"/>
      <c r="I100" s="108"/>
      <c r="J100" s="108"/>
      <c r="N100" s="108">
        <f t="shared" si="2"/>
        <v>0</v>
      </c>
      <c r="O100" s="108" t="e">
        <f>IF(D100="X",0,IF(E100="X",0,VLOOKUP(E100,'39'!$K$3:$L$16,2,FALSE)))</f>
        <v>#N/A</v>
      </c>
      <c r="P100" s="108" t="e">
        <f t="shared" si="3"/>
        <v>#N/A</v>
      </c>
    </row>
    <row r="101" spans="1:16">
      <c r="A101" s="30"/>
      <c r="B101" s="106"/>
      <c r="C101" s="33"/>
      <c r="D101" s="33"/>
      <c r="E101" s="106"/>
      <c r="F101" s="108"/>
      <c r="G101" s="108"/>
      <c r="H101" s="108"/>
      <c r="I101" s="108"/>
      <c r="J101" s="108"/>
      <c r="N101" s="108">
        <f t="shared" si="2"/>
        <v>0</v>
      </c>
      <c r="O101" s="108" t="e">
        <f>IF(D101="X",0,IF(E101="X",0,VLOOKUP(E101,'39'!$K$3:$L$16,2,FALSE)))</f>
        <v>#N/A</v>
      </c>
      <c r="P101" s="108" t="e">
        <f t="shared" si="3"/>
        <v>#N/A</v>
      </c>
    </row>
    <row r="102" spans="1:16">
      <c r="A102" s="30"/>
      <c r="B102" s="106"/>
      <c r="C102" s="33"/>
      <c r="D102" s="33"/>
      <c r="E102" s="106"/>
      <c r="F102" s="108"/>
      <c r="G102" s="108"/>
      <c r="H102" s="108"/>
      <c r="I102" s="108"/>
      <c r="J102" s="108"/>
      <c r="N102" s="108">
        <f t="shared" si="2"/>
        <v>0</v>
      </c>
      <c r="O102" s="108" t="e">
        <f>IF(D102="X",0,IF(E102="X",0,VLOOKUP(E102,'39'!$K$3:$L$16,2,FALSE)))</f>
        <v>#N/A</v>
      </c>
      <c r="P102" s="108" t="e">
        <f t="shared" si="3"/>
        <v>#N/A</v>
      </c>
    </row>
    <row r="103" spans="1:16">
      <c r="A103" s="30"/>
      <c r="B103" s="106"/>
      <c r="C103" s="33"/>
      <c r="D103" s="33"/>
      <c r="E103" s="106"/>
      <c r="F103" s="108"/>
      <c r="G103" s="108"/>
      <c r="H103" s="108"/>
      <c r="I103" s="108"/>
      <c r="J103" s="108"/>
      <c r="N103" s="108">
        <f t="shared" si="2"/>
        <v>0</v>
      </c>
      <c r="O103" s="108" t="e">
        <f>IF(D103="X",0,IF(E103="X",0,VLOOKUP(E103,'39'!$K$3:$L$16,2,FALSE)))</f>
        <v>#N/A</v>
      </c>
      <c r="P103" s="108" t="e">
        <f t="shared" si="3"/>
        <v>#N/A</v>
      </c>
    </row>
    <row r="104" spans="1:16">
      <c r="A104" s="30"/>
      <c r="B104" s="106"/>
      <c r="C104" s="33"/>
      <c r="D104" s="33"/>
      <c r="E104" s="106"/>
      <c r="F104" s="108"/>
      <c r="G104" s="108"/>
      <c r="H104" s="108"/>
      <c r="I104" s="108"/>
      <c r="J104" s="108"/>
      <c r="N104" s="108">
        <f t="shared" si="2"/>
        <v>0</v>
      </c>
      <c r="O104" s="108" t="e">
        <f>IF(D104="X",0,IF(E104="X",0,VLOOKUP(E104,'39'!$K$3:$L$16,2,FALSE)))</f>
        <v>#N/A</v>
      </c>
      <c r="P104" s="108" t="e">
        <f t="shared" si="3"/>
        <v>#N/A</v>
      </c>
    </row>
    <row r="105" spans="1:16">
      <c r="A105" s="30"/>
      <c r="B105" s="106"/>
      <c r="C105" s="33"/>
      <c r="D105" s="33"/>
      <c r="E105" s="106"/>
      <c r="F105" s="108"/>
      <c r="G105" s="108"/>
      <c r="H105" s="108"/>
      <c r="I105" s="108"/>
      <c r="J105" s="108"/>
      <c r="N105" s="108">
        <f t="shared" si="2"/>
        <v>0</v>
      </c>
      <c r="O105" s="108" t="e">
        <f>IF(D105="X",0,IF(E105="X",0,VLOOKUP(E105,'39'!$K$3:$L$16,2,FALSE)))</f>
        <v>#N/A</v>
      </c>
      <c r="P105" s="108" t="e">
        <f t="shared" si="3"/>
        <v>#N/A</v>
      </c>
    </row>
    <row r="106" spans="1:16">
      <c r="A106" s="30"/>
      <c r="B106" s="106"/>
      <c r="C106" s="33"/>
      <c r="D106" s="33"/>
      <c r="E106" s="106"/>
      <c r="F106" s="108"/>
      <c r="G106" s="108"/>
      <c r="H106" s="108"/>
      <c r="I106" s="108"/>
      <c r="J106" s="108"/>
      <c r="N106" s="108">
        <f t="shared" si="2"/>
        <v>0</v>
      </c>
      <c r="O106" s="108" t="e">
        <f>IF(D106="X",0,IF(E106="X",0,VLOOKUP(E106,'39'!$K$3:$L$16,2,FALSE)))</f>
        <v>#N/A</v>
      </c>
      <c r="P106" s="108" t="e">
        <f t="shared" si="3"/>
        <v>#N/A</v>
      </c>
    </row>
    <row r="107" spans="1:16">
      <c r="A107" s="30"/>
      <c r="B107" s="106"/>
      <c r="C107" s="33"/>
      <c r="D107" s="33"/>
      <c r="E107" s="106"/>
      <c r="F107" s="108"/>
      <c r="G107" s="108"/>
      <c r="H107" s="108"/>
      <c r="I107" s="108"/>
      <c r="J107" s="108"/>
      <c r="N107" s="108">
        <f t="shared" si="2"/>
        <v>0</v>
      </c>
      <c r="O107" s="108" t="e">
        <f>IF(D107="X",0,IF(E107="X",0,VLOOKUP(E107,'39'!$K$3:$L$16,2,FALSE)))</f>
        <v>#N/A</v>
      </c>
      <c r="P107" s="108" t="e">
        <f t="shared" si="3"/>
        <v>#N/A</v>
      </c>
    </row>
    <row r="108" spans="1:16">
      <c r="A108" s="30"/>
      <c r="B108" s="106"/>
      <c r="C108" s="33"/>
      <c r="D108" s="33"/>
      <c r="E108" s="106"/>
      <c r="F108" s="108"/>
      <c r="G108" s="108"/>
      <c r="H108" s="108"/>
      <c r="I108" s="108"/>
      <c r="J108" s="108"/>
      <c r="N108" s="108">
        <f t="shared" si="2"/>
        <v>0</v>
      </c>
      <c r="O108" s="108" t="e">
        <f>IF(D108="X",0,IF(E108="X",0,VLOOKUP(E108,'39'!$K$3:$L$16,2,FALSE)))</f>
        <v>#N/A</v>
      </c>
      <c r="P108" s="108" t="e">
        <f t="shared" si="3"/>
        <v>#N/A</v>
      </c>
    </row>
    <row r="109" spans="1:16">
      <c r="A109" s="30"/>
      <c r="B109" s="106"/>
      <c r="C109" s="33"/>
      <c r="D109" s="33"/>
      <c r="E109" s="106"/>
      <c r="F109" s="108"/>
      <c r="G109" s="108"/>
      <c r="H109" s="108"/>
      <c r="I109" s="108"/>
      <c r="J109" s="108"/>
      <c r="N109" s="108">
        <f t="shared" si="2"/>
        <v>0</v>
      </c>
      <c r="O109" s="108" t="e">
        <f>IF(D109="X",0,IF(E109="X",0,VLOOKUP(E109,'39'!$K$3:$L$16,2,FALSE)))</f>
        <v>#N/A</v>
      </c>
      <c r="P109" s="108" t="e">
        <f t="shared" si="3"/>
        <v>#N/A</v>
      </c>
    </row>
    <row r="110" spans="1:16">
      <c r="A110" s="30"/>
      <c r="B110" s="106"/>
      <c r="C110" s="33"/>
      <c r="D110" s="33"/>
      <c r="E110" s="106"/>
      <c r="F110" s="108"/>
      <c r="G110" s="108"/>
      <c r="H110" s="108"/>
      <c r="I110" s="108"/>
      <c r="J110" s="108"/>
      <c r="N110" s="108">
        <f t="shared" si="2"/>
        <v>0</v>
      </c>
      <c r="O110" s="108" t="e">
        <f>IF(D110="X",0,IF(E110="X",0,VLOOKUP(E110,'39'!$K$3:$L$16,2,FALSE)))</f>
        <v>#N/A</v>
      </c>
      <c r="P110" s="108" t="e">
        <f t="shared" si="3"/>
        <v>#N/A</v>
      </c>
    </row>
    <row r="111" spans="1:16">
      <c r="A111" s="30"/>
      <c r="B111" s="106"/>
      <c r="C111" s="33"/>
      <c r="D111" s="33"/>
      <c r="E111" s="106"/>
      <c r="F111" s="108"/>
      <c r="G111" s="108"/>
      <c r="H111" s="108"/>
      <c r="I111" s="108"/>
      <c r="J111" s="108"/>
      <c r="N111" s="108">
        <f t="shared" si="2"/>
        <v>0</v>
      </c>
      <c r="O111" s="108" t="e">
        <f>IF(D111="X",0,IF(E111="X",0,VLOOKUP(E111,'39'!$K$3:$L$16,2,FALSE)))</f>
        <v>#N/A</v>
      </c>
      <c r="P111" s="108" t="e">
        <f t="shared" si="3"/>
        <v>#N/A</v>
      </c>
    </row>
    <row r="112" spans="1:16">
      <c r="A112" s="30"/>
      <c r="B112" s="106"/>
      <c r="C112" s="33"/>
      <c r="D112" s="33"/>
      <c r="E112" s="106"/>
      <c r="F112" s="108"/>
      <c r="G112" s="108"/>
      <c r="H112" s="108"/>
      <c r="I112" s="108"/>
      <c r="J112" s="108"/>
      <c r="N112" s="108">
        <f t="shared" si="2"/>
        <v>0</v>
      </c>
      <c r="O112" s="108" t="e">
        <f>IF(D112="X",0,IF(E112="X",0,VLOOKUP(E112,'39'!$K$3:$L$16,2,FALSE)))</f>
        <v>#N/A</v>
      </c>
      <c r="P112" s="108" t="e">
        <f t="shared" si="3"/>
        <v>#N/A</v>
      </c>
    </row>
    <row r="113" spans="1:16">
      <c r="A113" s="30"/>
      <c r="B113" s="106"/>
      <c r="C113" s="33"/>
      <c r="D113" s="33"/>
      <c r="E113" s="106"/>
      <c r="F113" s="108"/>
      <c r="G113" s="108"/>
      <c r="H113" s="108"/>
      <c r="I113" s="108"/>
      <c r="J113" s="108"/>
      <c r="N113" s="108">
        <f t="shared" si="2"/>
        <v>0</v>
      </c>
      <c r="O113" s="108" t="e">
        <f>IF(D113="X",0,IF(E113="X",0,VLOOKUP(E113,'39'!$K$3:$L$16,2,FALSE)))</f>
        <v>#N/A</v>
      </c>
      <c r="P113" s="108" t="e">
        <f t="shared" si="3"/>
        <v>#N/A</v>
      </c>
    </row>
    <row r="114" spans="1:16">
      <c r="A114" s="30"/>
      <c r="B114" s="106"/>
      <c r="C114" s="33"/>
      <c r="D114" s="33"/>
      <c r="E114" s="106"/>
      <c r="F114" s="108"/>
      <c r="G114" s="108"/>
      <c r="H114" s="108"/>
      <c r="I114" s="108"/>
      <c r="J114" s="108"/>
      <c r="N114" s="108">
        <f t="shared" si="2"/>
        <v>0</v>
      </c>
      <c r="O114" s="108" t="e">
        <f>IF(D114="X",0,IF(E114="X",0,VLOOKUP(E114,'39'!$K$3:$L$16,2,FALSE)))</f>
        <v>#N/A</v>
      </c>
      <c r="P114" s="108" t="e">
        <f t="shared" si="3"/>
        <v>#N/A</v>
      </c>
    </row>
    <row r="115" spans="1:16">
      <c r="A115" s="30"/>
      <c r="B115" s="106"/>
      <c r="C115" s="33"/>
      <c r="D115" s="33"/>
      <c r="E115" s="106"/>
      <c r="F115" s="108"/>
      <c r="G115" s="108"/>
      <c r="H115" s="108"/>
      <c r="I115" s="108"/>
      <c r="J115" s="108"/>
      <c r="N115" s="108">
        <f t="shared" si="2"/>
        <v>0</v>
      </c>
      <c r="O115" s="108" t="e">
        <f>IF(D115="X",0,IF(E115="X",0,VLOOKUP(E115,'39'!$K$3:$L$16,2,FALSE)))</f>
        <v>#N/A</v>
      </c>
      <c r="P115" s="108" t="e">
        <f t="shared" si="3"/>
        <v>#N/A</v>
      </c>
    </row>
    <row r="116" spans="1:16">
      <c r="A116" s="30"/>
      <c r="B116" s="106"/>
      <c r="C116" s="33"/>
      <c r="D116" s="33"/>
      <c r="E116" s="106"/>
      <c r="F116" s="108"/>
      <c r="G116" s="108"/>
      <c r="H116" s="108"/>
      <c r="I116" s="108"/>
      <c r="J116" s="108"/>
      <c r="N116" s="108">
        <f t="shared" si="2"/>
        <v>0</v>
      </c>
      <c r="O116" s="108" t="e">
        <f>IF(D116="X",0,IF(E116="X",0,VLOOKUP(E116,'39'!$K$3:$L$16,2,FALSE)))</f>
        <v>#N/A</v>
      </c>
      <c r="P116" s="108" t="e">
        <f t="shared" si="3"/>
        <v>#N/A</v>
      </c>
    </row>
    <row r="117" spans="1:16">
      <c r="A117" s="30"/>
      <c r="B117" s="106"/>
      <c r="C117" s="116"/>
      <c r="D117" s="116"/>
      <c r="E117" s="117"/>
      <c r="F117" s="118"/>
      <c r="G117" s="118"/>
      <c r="H117" s="118"/>
      <c r="I117" s="118"/>
      <c r="J117" s="118"/>
      <c r="K117" s="118"/>
      <c r="L117" s="118"/>
      <c r="M117" s="118"/>
      <c r="N117" s="108">
        <f t="shared" si="2"/>
        <v>0</v>
      </c>
      <c r="O117" s="108" t="e">
        <f>IF(D117="X",0,IF(E117="X",0,VLOOKUP(E117,'39'!$K$3:$L$16,2,FALSE)))</f>
        <v>#N/A</v>
      </c>
      <c r="P117" s="108" t="e">
        <f t="shared" si="3"/>
        <v>#N/A</v>
      </c>
    </row>
    <row r="118" spans="1:16">
      <c r="A118" s="110"/>
      <c r="B118" s="106"/>
      <c r="C118" s="33"/>
      <c r="D118" s="33"/>
      <c r="E118" s="106"/>
      <c r="F118" s="108"/>
      <c r="G118" s="108"/>
      <c r="H118" s="108"/>
      <c r="I118" s="108"/>
      <c r="J118" s="108"/>
      <c r="N118" s="108">
        <f t="shared" si="2"/>
        <v>0</v>
      </c>
      <c r="O118" s="108" t="e">
        <f>IF(D118="X",0,IF(E118="X",0,VLOOKUP(E118,'39'!$K$3:$L$16,2,FALSE)))</f>
        <v>#N/A</v>
      </c>
      <c r="P118" s="108" t="e">
        <f t="shared" si="3"/>
        <v>#N/A</v>
      </c>
    </row>
    <row r="119" spans="1:16">
      <c r="A119" s="110"/>
      <c r="B119" s="106"/>
      <c r="C119" s="107"/>
      <c r="D119" s="33"/>
      <c r="E119" s="106"/>
      <c r="F119" s="108"/>
      <c r="G119" s="108"/>
      <c r="H119" s="108"/>
      <c r="I119" s="108"/>
      <c r="J119" s="108"/>
      <c r="N119" s="108">
        <f t="shared" si="2"/>
        <v>0</v>
      </c>
      <c r="O119" s="108" t="e">
        <f>IF(D119="X",0,IF(E119="X",0,VLOOKUP(E119,'39'!$K$3:$L$16,2,FALSE)))</f>
        <v>#N/A</v>
      </c>
      <c r="P119" s="108" t="e">
        <f t="shared" si="3"/>
        <v>#N/A</v>
      </c>
    </row>
    <row r="120" spans="1:16">
      <c r="A120" s="110"/>
      <c r="B120" s="106"/>
      <c r="C120" s="33"/>
      <c r="D120" s="33"/>
      <c r="E120" s="106"/>
      <c r="F120" s="108"/>
      <c r="G120" s="108"/>
      <c r="H120" s="108"/>
      <c r="I120" s="108"/>
      <c r="J120" s="108"/>
      <c r="N120" s="108">
        <f t="shared" si="2"/>
        <v>0</v>
      </c>
      <c r="O120" s="108" t="e">
        <f>IF(D120="X",0,IF(E120="X",0,VLOOKUP(E120,'39'!$K$3:$L$16,2,FALSE)))</f>
        <v>#N/A</v>
      </c>
      <c r="P120" s="108" t="e">
        <f t="shared" si="3"/>
        <v>#N/A</v>
      </c>
    </row>
    <row r="121" spans="1:16">
      <c r="A121" s="110"/>
      <c r="B121" s="106"/>
      <c r="C121" s="33"/>
      <c r="D121" s="33"/>
      <c r="E121" s="106"/>
      <c r="F121" s="108"/>
      <c r="G121" s="108"/>
      <c r="H121" s="108"/>
      <c r="I121" s="108"/>
      <c r="J121" s="108"/>
      <c r="N121" s="108">
        <f t="shared" si="2"/>
        <v>0</v>
      </c>
      <c r="O121" s="108" t="e">
        <f>IF(D121="X",0,IF(E121="X",0,VLOOKUP(E121,'39'!$K$3:$L$16,2,FALSE)))</f>
        <v>#N/A</v>
      </c>
      <c r="P121" s="108" t="e">
        <f t="shared" si="3"/>
        <v>#N/A</v>
      </c>
    </row>
    <row r="122" spans="1:16">
      <c r="A122" s="110"/>
      <c r="B122" s="106"/>
      <c r="C122" s="33"/>
      <c r="D122" s="33"/>
      <c r="E122" s="106"/>
      <c r="F122" s="108"/>
      <c r="G122" s="108"/>
      <c r="H122" s="108"/>
      <c r="I122" s="108"/>
      <c r="J122" s="108"/>
      <c r="N122" s="108">
        <f t="shared" si="2"/>
        <v>0</v>
      </c>
      <c r="O122" s="108" t="e">
        <f>IF(D122="X",0,IF(E122="X",0,VLOOKUP(E122,'39'!$K$3:$L$16,2,FALSE)))</f>
        <v>#N/A</v>
      </c>
      <c r="P122" s="108" t="e">
        <f t="shared" si="3"/>
        <v>#N/A</v>
      </c>
    </row>
    <row r="123" spans="1:16">
      <c r="A123" s="110"/>
      <c r="B123" s="106"/>
      <c r="C123" s="33"/>
      <c r="D123" s="33"/>
      <c r="E123" s="106"/>
      <c r="F123" s="108"/>
      <c r="G123" s="108"/>
      <c r="H123" s="108"/>
      <c r="I123" s="108"/>
      <c r="J123" s="108"/>
      <c r="N123" s="108">
        <f t="shared" si="2"/>
        <v>0</v>
      </c>
      <c r="O123" s="108" t="e">
        <f>IF(D123="X",0,IF(E123="X",0,VLOOKUP(E123,'39'!$K$3:$L$16,2,FALSE)))</f>
        <v>#N/A</v>
      </c>
      <c r="P123" s="108" t="e">
        <f t="shared" si="3"/>
        <v>#N/A</v>
      </c>
    </row>
    <row r="124" spans="1:16">
      <c r="A124" s="110"/>
      <c r="B124" s="106"/>
      <c r="C124" s="33"/>
      <c r="D124" s="33"/>
      <c r="E124" s="106"/>
      <c r="F124" s="108"/>
      <c r="G124" s="108"/>
      <c r="H124" s="108"/>
      <c r="I124" s="108"/>
      <c r="J124" s="108"/>
      <c r="N124" s="108">
        <f t="shared" si="2"/>
        <v>0</v>
      </c>
      <c r="O124" s="108" t="e">
        <f>IF(D124="X",0,IF(E124="X",0,VLOOKUP(E124,'39'!$K$3:$L$16,2,FALSE)))</f>
        <v>#N/A</v>
      </c>
      <c r="P124" s="108" t="e">
        <f t="shared" si="3"/>
        <v>#N/A</v>
      </c>
    </row>
    <row r="125" spans="1:16">
      <c r="A125" s="110"/>
      <c r="B125" s="106"/>
      <c r="C125" s="33"/>
      <c r="D125" s="33"/>
      <c r="E125" s="106"/>
      <c r="F125" s="108"/>
      <c r="G125" s="108"/>
      <c r="H125" s="108"/>
      <c r="I125" s="108"/>
      <c r="J125" s="108"/>
      <c r="N125" s="108">
        <f t="shared" si="2"/>
        <v>0</v>
      </c>
      <c r="O125" s="108" t="e">
        <f>IF(D125="X",0,IF(E125="X",0,VLOOKUP(E125,'39'!$K$3:$L$16,2,FALSE)))</f>
        <v>#N/A</v>
      </c>
      <c r="P125" s="108" t="e">
        <f t="shared" si="3"/>
        <v>#N/A</v>
      </c>
    </row>
    <row r="126" spans="1:16">
      <c r="A126" s="110"/>
      <c r="B126" s="106"/>
      <c r="C126" s="116"/>
      <c r="D126" s="116"/>
      <c r="E126" s="116"/>
      <c r="F126" s="118"/>
      <c r="G126" s="118"/>
      <c r="H126" s="118"/>
      <c r="I126" s="118"/>
      <c r="J126" s="118"/>
      <c r="K126" s="118"/>
      <c r="L126" s="118"/>
      <c r="M126" s="118"/>
      <c r="N126" s="108">
        <f t="shared" si="2"/>
        <v>0</v>
      </c>
      <c r="O126" s="108" t="e">
        <f>IF(D126="X",0,IF(E126="X",0,VLOOKUP(E126,'39'!$K$3:$L$16,2,FALSE)))</f>
        <v>#N/A</v>
      </c>
      <c r="P126" s="108" t="e">
        <f t="shared" si="3"/>
        <v>#N/A</v>
      </c>
    </row>
    <row r="127" spans="1:16">
      <c r="N127" s="108">
        <f t="shared" si="2"/>
        <v>0</v>
      </c>
      <c r="O127" s="108" t="e">
        <f>IF(D127="X",0,IF(E127="X",0,VLOOKUP(E127,'39'!$K$3:$L$16,2,FALSE)))</f>
        <v>#N/A</v>
      </c>
      <c r="P127" s="108" t="e">
        <f t="shared" si="3"/>
        <v>#N/A</v>
      </c>
    </row>
    <row r="128" spans="1:16">
      <c r="N128" s="108">
        <f t="shared" si="2"/>
        <v>0</v>
      </c>
      <c r="O128" s="108" t="e">
        <f>IF(D128="X",0,IF(E128="X",0,VLOOKUP(E128,'39'!$K$3:$L$16,2,FALSE)))</f>
        <v>#N/A</v>
      </c>
      <c r="P128" s="108" t="e">
        <f t="shared" si="3"/>
        <v>#N/A</v>
      </c>
    </row>
    <row r="129" spans="14:16">
      <c r="N129" s="108">
        <f t="shared" si="2"/>
        <v>0</v>
      </c>
      <c r="O129" s="108" t="e">
        <f>IF(D129="X",0,IF(E129="X",0,VLOOKUP(E129,'39'!$K$3:$L$16,2,FALSE)))</f>
        <v>#N/A</v>
      </c>
      <c r="P129" s="108" t="e">
        <f t="shared" si="3"/>
        <v>#N/A</v>
      </c>
    </row>
    <row r="130" spans="14:16">
      <c r="N130" s="108">
        <f t="shared" si="2"/>
        <v>0</v>
      </c>
      <c r="O130" s="108" t="e">
        <f>IF(D130="X",0,IF(E130="X",0,VLOOKUP(E130,'39'!$K$3:$L$16,2,FALSE)))</f>
        <v>#N/A</v>
      </c>
      <c r="P130" s="108" t="e">
        <f t="shared" si="3"/>
        <v>#N/A</v>
      </c>
    </row>
    <row r="131" spans="14:16">
      <c r="N131" s="108">
        <f t="shared" si="2"/>
        <v>0</v>
      </c>
      <c r="O131" s="108" t="e">
        <f>IF(D131="X",0,IF(E131="X",0,VLOOKUP(E131,'39'!$K$3:$L$16,2,FALSE)))</f>
        <v>#N/A</v>
      </c>
      <c r="P131" s="108" t="e">
        <f t="shared" si="3"/>
        <v>#N/A</v>
      </c>
    </row>
    <row r="132" spans="14:16">
      <c r="N132" s="108">
        <f t="shared" ref="N132:N195" si="4">SUM(F132:M132)</f>
        <v>0</v>
      </c>
      <c r="O132" s="108" t="e">
        <f>IF(D132="X",0,IF(E132="X",0,VLOOKUP(E132,'39'!$K$3:$L$16,2,FALSE)))</f>
        <v>#N/A</v>
      </c>
      <c r="P132" s="108" t="e">
        <f t="shared" ref="P132:P195" si="5">N132*O132</f>
        <v>#N/A</v>
      </c>
    </row>
    <row r="133" spans="14:16">
      <c r="N133" s="108">
        <f t="shared" si="4"/>
        <v>0</v>
      </c>
      <c r="O133" s="108" t="e">
        <f>IF(D133="X",0,IF(E133="X",0,VLOOKUP(E133,'39'!$K$3:$L$16,2,FALSE)))</f>
        <v>#N/A</v>
      </c>
      <c r="P133" s="108" t="e">
        <f t="shared" si="5"/>
        <v>#N/A</v>
      </c>
    </row>
    <row r="134" spans="14:16">
      <c r="N134" s="108">
        <f t="shared" si="4"/>
        <v>0</v>
      </c>
      <c r="O134" s="108" t="e">
        <f>IF(D134="X",0,IF(E134="X",0,VLOOKUP(E134,'39'!$K$3:$L$16,2,FALSE)))</f>
        <v>#N/A</v>
      </c>
      <c r="P134" s="108" t="e">
        <f t="shared" si="5"/>
        <v>#N/A</v>
      </c>
    </row>
    <row r="135" spans="14:16">
      <c r="N135" s="108">
        <f t="shared" si="4"/>
        <v>0</v>
      </c>
      <c r="O135" s="108" t="e">
        <f>IF(D135="X",0,IF(E135="X",0,VLOOKUP(E135,'39'!$K$3:$L$16,2,FALSE)))</f>
        <v>#N/A</v>
      </c>
      <c r="P135" s="108" t="e">
        <f t="shared" si="5"/>
        <v>#N/A</v>
      </c>
    </row>
    <row r="136" spans="14:16">
      <c r="N136" s="108">
        <f t="shared" si="4"/>
        <v>0</v>
      </c>
      <c r="O136" s="108" t="e">
        <f>IF(D136="X",0,IF(E136="X",0,VLOOKUP(E136,'39'!$K$3:$L$16,2,FALSE)))</f>
        <v>#N/A</v>
      </c>
      <c r="P136" s="108" t="e">
        <f t="shared" si="5"/>
        <v>#N/A</v>
      </c>
    </row>
    <row r="137" spans="14:16">
      <c r="N137" s="108">
        <f t="shared" si="4"/>
        <v>0</v>
      </c>
      <c r="O137" s="108" t="e">
        <f>IF(D137="X",0,IF(E137="X",0,VLOOKUP(E137,'39'!$K$3:$L$16,2,FALSE)))</f>
        <v>#N/A</v>
      </c>
      <c r="P137" s="108" t="e">
        <f t="shared" si="5"/>
        <v>#N/A</v>
      </c>
    </row>
    <row r="138" spans="14:16">
      <c r="N138" s="108">
        <f t="shared" si="4"/>
        <v>0</v>
      </c>
      <c r="O138" s="108" t="e">
        <f>IF(D138="X",0,IF(E138="X",0,VLOOKUP(E138,'39'!$K$3:$L$16,2,FALSE)))</f>
        <v>#N/A</v>
      </c>
      <c r="P138" s="108" t="e">
        <f t="shared" si="5"/>
        <v>#N/A</v>
      </c>
    </row>
    <row r="139" spans="14:16">
      <c r="N139" s="108">
        <f t="shared" si="4"/>
        <v>0</v>
      </c>
      <c r="O139" s="108" t="e">
        <f>IF(D139="X",0,IF(E139="X",0,VLOOKUP(E139,'39'!$K$3:$L$16,2,FALSE)))</f>
        <v>#N/A</v>
      </c>
      <c r="P139" s="108" t="e">
        <f t="shared" si="5"/>
        <v>#N/A</v>
      </c>
    </row>
    <row r="140" spans="14:16">
      <c r="N140" s="108">
        <f t="shared" si="4"/>
        <v>0</v>
      </c>
      <c r="O140" s="108" t="e">
        <f>IF(D140="X",0,IF(E140="X",0,VLOOKUP(E140,'39'!$K$3:$L$16,2,FALSE)))</f>
        <v>#N/A</v>
      </c>
      <c r="P140" s="108" t="e">
        <f t="shared" si="5"/>
        <v>#N/A</v>
      </c>
    </row>
    <row r="141" spans="14:16">
      <c r="N141" s="108">
        <f t="shared" si="4"/>
        <v>0</v>
      </c>
      <c r="O141" s="108" t="e">
        <f>IF(D141="X",0,IF(E141="X",0,VLOOKUP(E141,'39'!$K$3:$L$16,2,FALSE)))</f>
        <v>#N/A</v>
      </c>
      <c r="P141" s="108" t="e">
        <f t="shared" si="5"/>
        <v>#N/A</v>
      </c>
    </row>
    <row r="142" spans="14:16">
      <c r="N142" s="108">
        <f t="shared" si="4"/>
        <v>0</v>
      </c>
      <c r="O142" s="108" t="e">
        <f>IF(D142="X",0,IF(E142="X",0,VLOOKUP(E142,'39'!$K$3:$L$16,2,FALSE)))</f>
        <v>#N/A</v>
      </c>
      <c r="P142" s="108" t="e">
        <f t="shared" si="5"/>
        <v>#N/A</v>
      </c>
    </row>
    <row r="143" spans="14:16">
      <c r="N143" s="108">
        <f t="shared" si="4"/>
        <v>0</v>
      </c>
      <c r="O143" s="108" t="e">
        <f>IF(D143="X",0,IF(E143="X",0,VLOOKUP(E143,'39'!$K$3:$L$16,2,FALSE)))</f>
        <v>#N/A</v>
      </c>
      <c r="P143" s="108" t="e">
        <f t="shared" si="5"/>
        <v>#N/A</v>
      </c>
    </row>
    <row r="144" spans="14:16">
      <c r="N144" s="108">
        <f t="shared" si="4"/>
        <v>0</v>
      </c>
      <c r="O144" s="108" t="e">
        <f>IF(D144="X",0,IF(E144="X",0,VLOOKUP(E144,'39'!$K$3:$L$16,2,FALSE)))</f>
        <v>#N/A</v>
      </c>
      <c r="P144" s="108" t="e">
        <f t="shared" si="5"/>
        <v>#N/A</v>
      </c>
    </row>
    <row r="145" spans="14:16">
      <c r="N145" s="108">
        <f t="shared" si="4"/>
        <v>0</v>
      </c>
      <c r="O145" s="108" t="e">
        <f>IF(D145="X",0,IF(E145="X",0,VLOOKUP(E145,'39'!$K$3:$L$16,2,FALSE)))</f>
        <v>#N/A</v>
      </c>
      <c r="P145" s="108" t="e">
        <f t="shared" si="5"/>
        <v>#N/A</v>
      </c>
    </row>
    <row r="146" spans="14:16">
      <c r="N146" s="108">
        <f t="shared" si="4"/>
        <v>0</v>
      </c>
      <c r="O146" s="108" t="e">
        <f>IF(D146="X",0,IF(E146="X",0,VLOOKUP(E146,'39'!$K$3:$L$16,2,FALSE)))</f>
        <v>#N/A</v>
      </c>
      <c r="P146" s="108" t="e">
        <f t="shared" si="5"/>
        <v>#N/A</v>
      </c>
    </row>
    <row r="147" spans="14:16">
      <c r="N147" s="108">
        <f t="shared" si="4"/>
        <v>0</v>
      </c>
      <c r="O147" s="108" t="e">
        <f>IF(D147="X",0,IF(E147="X",0,VLOOKUP(E147,'39'!$K$3:$L$16,2,FALSE)))</f>
        <v>#N/A</v>
      </c>
      <c r="P147" s="108" t="e">
        <f t="shared" si="5"/>
        <v>#N/A</v>
      </c>
    </row>
    <row r="148" spans="14:16">
      <c r="N148" s="108">
        <f t="shared" si="4"/>
        <v>0</v>
      </c>
      <c r="O148" s="108" t="e">
        <f>IF(D148="X",0,IF(E148="X",0,VLOOKUP(E148,'39'!$K$3:$L$16,2,FALSE)))</f>
        <v>#N/A</v>
      </c>
      <c r="P148" s="108" t="e">
        <f t="shared" si="5"/>
        <v>#N/A</v>
      </c>
    </row>
    <row r="149" spans="14:16">
      <c r="N149" s="108">
        <f t="shared" si="4"/>
        <v>0</v>
      </c>
      <c r="O149" s="108" t="e">
        <f>IF(D149="X",0,IF(E149="X",0,VLOOKUP(E149,'39'!$K$3:$L$16,2,FALSE)))</f>
        <v>#N/A</v>
      </c>
      <c r="P149" s="108" t="e">
        <f t="shared" si="5"/>
        <v>#N/A</v>
      </c>
    </row>
    <row r="150" spans="14:16">
      <c r="N150" s="108">
        <f t="shared" si="4"/>
        <v>0</v>
      </c>
      <c r="O150" s="108" t="e">
        <f>IF(D150="X",0,IF(E150="X",0,VLOOKUP(E150,'39'!$K$3:$L$16,2,FALSE)))</f>
        <v>#N/A</v>
      </c>
      <c r="P150" s="108" t="e">
        <f t="shared" si="5"/>
        <v>#N/A</v>
      </c>
    </row>
    <row r="151" spans="14:16">
      <c r="N151" s="108">
        <f t="shared" si="4"/>
        <v>0</v>
      </c>
      <c r="O151" s="108" t="e">
        <f>IF(D151="X",0,IF(E151="X",0,VLOOKUP(E151,'39'!$K$3:$L$16,2,FALSE)))</f>
        <v>#N/A</v>
      </c>
      <c r="P151" s="108" t="e">
        <f t="shared" si="5"/>
        <v>#N/A</v>
      </c>
    </row>
    <row r="152" spans="14:16">
      <c r="N152" s="108">
        <f t="shared" si="4"/>
        <v>0</v>
      </c>
      <c r="O152" s="108" t="e">
        <f>IF(D152="X",0,IF(E152="X",0,VLOOKUP(E152,'39'!$K$3:$L$16,2,FALSE)))</f>
        <v>#N/A</v>
      </c>
      <c r="P152" s="108" t="e">
        <f t="shared" si="5"/>
        <v>#N/A</v>
      </c>
    </row>
    <row r="153" spans="14:16">
      <c r="N153" s="108">
        <f t="shared" si="4"/>
        <v>0</v>
      </c>
      <c r="O153" s="108" t="e">
        <f>IF(D153="X",0,IF(E153="X",0,VLOOKUP(E153,'39'!$K$3:$L$16,2,FALSE)))</f>
        <v>#N/A</v>
      </c>
      <c r="P153" s="108" t="e">
        <f t="shared" si="5"/>
        <v>#N/A</v>
      </c>
    </row>
    <row r="154" spans="14:16">
      <c r="N154" s="108">
        <f t="shared" si="4"/>
        <v>0</v>
      </c>
      <c r="O154" s="108" t="e">
        <f>IF(D154="X",0,IF(E154="X",0,VLOOKUP(E154,'39'!$K$3:$L$16,2,FALSE)))</f>
        <v>#N/A</v>
      </c>
      <c r="P154" s="108" t="e">
        <f t="shared" si="5"/>
        <v>#N/A</v>
      </c>
    </row>
    <row r="155" spans="14:16">
      <c r="N155" s="108">
        <f t="shared" si="4"/>
        <v>0</v>
      </c>
      <c r="O155" s="108" t="e">
        <f>IF(D155="X",0,IF(E155="X",0,VLOOKUP(E155,'39'!$K$3:$L$16,2,FALSE)))</f>
        <v>#N/A</v>
      </c>
      <c r="P155" s="108" t="e">
        <f t="shared" si="5"/>
        <v>#N/A</v>
      </c>
    </row>
    <row r="156" spans="14:16">
      <c r="N156" s="108">
        <f t="shared" si="4"/>
        <v>0</v>
      </c>
      <c r="O156" s="108" t="e">
        <f>IF(D156="X",0,IF(E156="X",0,VLOOKUP(E156,'39'!$K$3:$L$16,2,FALSE)))</f>
        <v>#N/A</v>
      </c>
      <c r="P156" s="108" t="e">
        <f t="shared" si="5"/>
        <v>#N/A</v>
      </c>
    </row>
    <row r="157" spans="14:16">
      <c r="N157" s="108">
        <f t="shared" si="4"/>
        <v>0</v>
      </c>
      <c r="O157" s="108" t="e">
        <f>IF(D157="X",0,IF(E157="X",0,VLOOKUP(E157,'39'!$K$3:$L$16,2,FALSE)))</f>
        <v>#N/A</v>
      </c>
      <c r="P157" s="108" t="e">
        <f t="shared" si="5"/>
        <v>#N/A</v>
      </c>
    </row>
    <row r="158" spans="14:16">
      <c r="N158" s="108">
        <f t="shared" si="4"/>
        <v>0</v>
      </c>
      <c r="O158" s="108" t="e">
        <f>IF(D158="X",0,IF(E158="X",0,VLOOKUP(E158,'39'!$K$3:$L$16,2,FALSE)))</f>
        <v>#N/A</v>
      </c>
      <c r="P158" s="108" t="e">
        <f t="shared" si="5"/>
        <v>#N/A</v>
      </c>
    </row>
    <row r="159" spans="14:16">
      <c r="N159" s="108">
        <f t="shared" si="4"/>
        <v>0</v>
      </c>
      <c r="O159" s="108" t="e">
        <f>IF(D159="X",0,IF(E159="X",0,VLOOKUP(E159,'39'!$K$3:$L$16,2,FALSE)))</f>
        <v>#N/A</v>
      </c>
      <c r="P159" s="108" t="e">
        <f t="shared" si="5"/>
        <v>#N/A</v>
      </c>
    </row>
    <row r="160" spans="14:16">
      <c r="N160" s="108">
        <f t="shared" si="4"/>
        <v>0</v>
      </c>
      <c r="O160" s="108" t="e">
        <f>IF(D160="X",0,IF(E160="X",0,VLOOKUP(E160,'39'!$K$3:$L$16,2,FALSE)))</f>
        <v>#N/A</v>
      </c>
      <c r="P160" s="108" t="e">
        <f t="shared" si="5"/>
        <v>#N/A</v>
      </c>
    </row>
    <row r="161" spans="14:16">
      <c r="N161" s="108">
        <f t="shared" si="4"/>
        <v>0</v>
      </c>
      <c r="O161" s="108" t="e">
        <f>IF(D161="X",0,IF(E161="X",0,VLOOKUP(E161,'39'!$K$3:$L$16,2,FALSE)))</f>
        <v>#N/A</v>
      </c>
      <c r="P161" s="108" t="e">
        <f t="shared" si="5"/>
        <v>#N/A</v>
      </c>
    </row>
    <row r="162" spans="14:16">
      <c r="N162" s="108">
        <f t="shared" si="4"/>
        <v>0</v>
      </c>
      <c r="O162" s="108" t="e">
        <f>IF(D162="X",0,IF(E162="X",0,VLOOKUP(E162,'39'!$K$3:$L$16,2,FALSE)))</f>
        <v>#N/A</v>
      </c>
      <c r="P162" s="108" t="e">
        <f t="shared" si="5"/>
        <v>#N/A</v>
      </c>
    </row>
    <row r="163" spans="14:16">
      <c r="N163" s="108">
        <f t="shared" si="4"/>
        <v>0</v>
      </c>
      <c r="O163" s="108" t="e">
        <f>IF(D163="X",0,IF(E163="X",0,VLOOKUP(E163,'39'!$K$3:$L$16,2,FALSE)))</f>
        <v>#N/A</v>
      </c>
      <c r="P163" s="108" t="e">
        <f t="shared" si="5"/>
        <v>#N/A</v>
      </c>
    </row>
    <row r="164" spans="14:16">
      <c r="N164" s="108">
        <f t="shared" si="4"/>
        <v>0</v>
      </c>
      <c r="O164" s="108" t="e">
        <f>IF(D164="X",0,IF(E164="X",0,VLOOKUP(E164,'39'!$K$3:$L$16,2,FALSE)))</f>
        <v>#N/A</v>
      </c>
      <c r="P164" s="108" t="e">
        <f t="shared" si="5"/>
        <v>#N/A</v>
      </c>
    </row>
    <row r="165" spans="14:16">
      <c r="N165" s="108">
        <f t="shared" si="4"/>
        <v>0</v>
      </c>
      <c r="O165" s="108" t="e">
        <f>IF(D165="X",0,IF(E165="X",0,VLOOKUP(E165,'39'!$K$3:$L$16,2,FALSE)))</f>
        <v>#N/A</v>
      </c>
      <c r="P165" s="108" t="e">
        <f t="shared" si="5"/>
        <v>#N/A</v>
      </c>
    </row>
    <row r="166" spans="14:16">
      <c r="N166" s="108">
        <f t="shared" si="4"/>
        <v>0</v>
      </c>
      <c r="O166" s="108" t="e">
        <f>IF(D166="X",0,IF(E166="X",0,VLOOKUP(E166,'39'!$K$3:$L$16,2,FALSE)))</f>
        <v>#N/A</v>
      </c>
      <c r="P166" s="108" t="e">
        <f t="shared" si="5"/>
        <v>#N/A</v>
      </c>
    </row>
    <row r="167" spans="14:16">
      <c r="N167" s="108">
        <f t="shared" si="4"/>
        <v>0</v>
      </c>
      <c r="O167" s="108" t="e">
        <f>IF(D167="X",0,IF(E167="X",0,VLOOKUP(E167,'39'!$K$3:$L$16,2,FALSE)))</f>
        <v>#N/A</v>
      </c>
      <c r="P167" s="108" t="e">
        <f t="shared" si="5"/>
        <v>#N/A</v>
      </c>
    </row>
    <row r="168" spans="14:16">
      <c r="N168" s="108">
        <f t="shared" si="4"/>
        <v>0</v>
      </c>
      <c r="O168" s="108" t="e">
        <f>IF(D168="X",0,IF(E168="X",0,VLOOKUP(E168,'39'!$K$3:$L$16,2,FALSE)))</f>
        <v>#N/A</v>
      </c>
      <c r="P168" s="108" t="e">
        <f t="shared" si="5"/>
        <v>#N/A</v>
      </c>
    </row>
    <row r="169" spans="14:16">
      <c r="N169" s="108">
        <f t="shared" si="4"/>
        <v>0</v>
      </c>
      <c r="O169" s="108" t="e">
        <f>IF(D169="X",0,IF(E169="X",0,VLOOKUP(E169,'39'!$K$3:$L$16,2,FALSE)))</f>
        <v>#N/A</v>
      </c>
      <c r="P169" s="108" t="e">
        <f t="shared" si="5"/>
        <v>#N/A</v>
      </c>
    </row>
    <row r="170" spans="14:16">
      <c r="N170" s="108">
        <f t="shared" si="4"/>
        <v>0</v>
      </c>
      <c r="O170" s="108" t="e">
        <f>IF(D170="X",0,IF(E170="X",0,VLOOKUP(E170,'39'!$K$3:$L$16,2,FALSE)))</f>
        <v>#N/A</v>
      </c>
      <c r="P170" s="108" t="e">
        <f t="shared" si="5"/>
        <v>#N/A</v>
      </c>
    </row>
    <row r="171" spans="14:16">
      <c r="N171" s="108">
        <f t="shared" si="4"/>
        <v>0</v>
      </c>
      <c r="O171" s="108" t="e">
        <f>IF(D171="X",0,IF(E171="X",0,VLOOKUP(E171,'39'!$K$3:$L$16,2,FALSE)))</f>
        <v>#N/A</v>
      </c>
      <c r="P171" s="108" t="e">
        <f t="shared" si="5"/>
        <v>#N/A</v>
      </c>
    </row>
    <row r="172" spans="14:16">
      <c r="N172" s="108">
        <f t="shared" si="4"/>
        <v>0</v>
      </c>
      <c r="O172" s="108" t="e">
        <f>IF(D172="X",0,IF(E172="X",0,VLOOKUP(E172,'39'!$K$3:$L$16,2,FALSE)))</f>
        <v>#N/A</v>
      </c>
      <c r="P172" s="108" t="e">
        <f t="shared" si="5"/>
        <v>#N/A</v>
      </c>
    </row>
    <row r="173" spans="14:16">
      <c r="N173" s="108">
        <f t="shared" si="4"/>
        <v>0</v>
      </c>
      <c r="O173" s="108" t="e">
        <f>IF(D173="X",0,IF(E173="X",0,VLOOKUP(E173,'39'!$K$3:$L$16,2,FALSE)))</f>
        <v>#N/A</v>
      </c>
      <c r="P173" s="108" t="e">
        <f t="shared" si="5"/>
        <v>#N/A</v>
      </c>
    </row>
    <row r="174" spans="14:16">
      <c r="N174" s="108">
        <f t="shared" si="4"/>
        <v>0</v>
      </c>
      <c r="O174" s="108" t="e">
        <f>IF(D174="X",0,IF(E174="X",0,VLOOKUP(E174,'39'!$K$3:$L$16,2,FALSE)))</f>
        <v>#N/A</v>
      </c>
      <c r="P174" s="108" t="e">
        <f t="shared" si="5"/>
        <v>#N/A</v>
      </c>
    </row>
    <row r="175" spans="14:16">
      <c r="N175" s="108">
        <f t="shared" si="4"/>
        <v>0</v>
      </c>
      <c r="O175" s="108" t="e">
        <f>IF(D175="X",0,IF(E175="X",0,VLOOKUP(E175,'39'!$K$3:$L$16,2,FALSE)))</f>
        <v>#N/A</v>
      </c>
      <c r="P175" s="108" t="e">
        <f t="shared" si="5"/>
        <v>#N/A</v>
      </c>
    </row>
    <row r="176" spans="14:16">
      <c r="N176" s="108">
        <f t="shared" si="4"/>
        <v>0</v>
      </c>
      <c r="O176" s="108" t="e">
        <f>IF(D176="X",0,IF(E176="X",0,VLOOKUP(E176,'39'!$K$3:$L$16,2,FALSE)))</f>
        <v>#N/A</v>
      </c>
      <c r="P176" s="108" t="e">
        <f t="shared" si="5"/>
        <v>#N/A</v>
      </c>
    </row>
    <row r="177" spans="14:16">
      <c r="N177" s="108">
        <f t="shared" si="4"/>
        <v>0</v>
      </c>
      <c r="O177" s="108" t="e">
        <f>IF(D177="X",0,IF(E177="X",0,VLOOKUP(E177,'39'!$K$3:$L$16,2,FALSE)))</f>
        <v>#N/A</v>
      </c>
      <c r="P177" s="108" t="e">
        <f t="shared" si="5"/>
        <v>#N/A</v>
      </c>
    </row>
    <row r="178" spans="14:16">
      <c r="N178" s="108">
        <f t="shared" si="4"/>
        <v>0</v>
      </c>
      <c r="O178" s="108" t="e">
        <f>IF(D178="X",0,IF(E178="X",0,VLOOKUP(E178,'39'!$K$3:$L$16,2,FALSE)))</f>
        <v>#N/A</v>
      </c>
      <c r="P178" s="108" t="e">
        <f t="shared" si="5"/>
        <v>#N/A</v>
      </c>
    </row>
    <row r="179" spans="14:16">
      <c r="N179" s="108">
        <f t="shared" si="4"/>
        <v>0</v>
      </c>
      <c r="O179" s="108" t="e">
        <f>IF(D179="X",0,IF(E179="X",0,VLOOKUP(E179,'39'!$K$3:$L$16,2,FALSE)))</f>
        <v>#N/A</v>
      </c>
      <c r="P179" s="108" t="e">
        <f t="shared" si="5"/>
        <v>#N/A</v>
      </c>
    </row>
    <row r="180" spans="14:16">
      <c r="N180" s="108">
        <f t="shared" si="4"/>
        <v>0</v>
      </c>
      <c r="O180" s="108" t="e">
        <f>IF(D180="X",0,IF(E180="X",0,VLOOKUP(E180,'39'!$K$3:$L$16,2,FALSE)))</f>
        <v>#N/A</v>
      </c>
      <c r="P180" s="108" t="e">
        <f t="shared" si="5"/>
        <v>#N/A</v>
      </c>
    </row>
    <row r="181" spans="14:16">
      <c r="N181" s="108">
        <f t="shared" si="4"/>
        <v>0</v>
      </c>
      <c r="O181" s="108" t="e">
        <f>IF(D181="X",0,IF(E181="X",0,VLOOKUP(E181,'39'!$K$3:$L$16,2,FALSE)))</f>
        <v>#N/A</v>
      </c>
      <c r="P181" s="108" t="e">
        <f t="shared" si="5"/>
        <v>#N/A</v>
      </c>
    </row>
    <row r="182" spans="14:16">
      <c r="N182" s="108">
        <f t="shared" si="4"/>
        <v>0</v>
      </c>
      <c r="O182" s="108" t="e">
        <f>IF(D182="X",0,IF(E182="X",0,VLOOKUP(E182,'39'!$K$3:$L$16,2,FALSE)))</f>
        <v>#N/A</v>
      </c>
      <c r="P182" s="108" t="e">
        <f t="shared" si="5"/>
        <v>#N/A</v>
      </c>
    </row>
    <row r="183" spans="14:16">
      <c r="N183" s="108">
        <f t="shared" si="4"/>
        <v>0</v>
      </c>
      <c r="O183" s="108" t="e">
        <f>IF(D183="X",0,IF(E183="X",0,VLOOKUP(E183,'39'!$K$3:$L$16,2,FALSE)))</f>
        <v>#N/A</v>
      </c>
      <c r="P183" s="108" t="e">
        <f t="shared" si="5"/>
        <v>#N/A</v>
      </c>
    </row>
    <row r="184" spans="14:16">
      <c r="N184" s="108">
        <f t="shared" si="4"/>
        <v>0</v>
      </c>
      <c r="O184" s="108" t="e">
        <f>IF(D184="X",0,IF(E184="X",0,VLOOKUP(E184,'39'!$K$3:$L$16,2,FALSE)))</f>
        <v>#N/A</v>
      </c>
      <c r="P184" s="108" t="e">
        <f t="shared" si="5"/>
        <v>#N/A</v>
      </c>
    </row>
    <row r="185" spans="14:16">
      <c r="N185" s="108">
        <f t="shared" si="4"/>
        <v>0</v>
      </c>
      <c r="O185" s="108" t="e">
        <f>IF(D185="X",0,IF(E185="X",0,VLOOKUP(E185,'39'!$K$3:$L$16,2,FALSE)))</f>
        <v>#N/A</v>
      </c>
      <c r="P185" s="108" t="e">
        <f t="shared" si="5"/>
        <v>#N/A</v>
      </c>
    </row>
    <row r="186" spans="14:16">
      <c r="N186" s="108">
        <f t="shared" si="4"/>
        <v>0</v>
      </c>
      <c r="O186" s="108" t="e">
        <f>IF(D186="X",0,IF(E186="X",0,VLOOKUP(E186,'39'!$K$3:$L$16,2,FALSE)))</f>
        <v>#N/A</v>
      </c>
      <c r="P186" s="108" t="e">
        <f t="shared" si="5"/>
        <v>#N/A</v>
      </c>
    </row>
    <row r="187" spans="14:16">
      <c r="N187" s="108">
        <f t="shared" si="4"/>
        <v>0</v>
      </c>
      <c r="O187" s="108" t="e">
        <f>IF(D187="X",0,IF(E187="X",0,VLOOKUP(E187,'39'!$K$3:$L$16,2,FALSE)))</f>
        <v>#N/A</v>
      </c>
      <c r="P187" s="108" t="e">
        <f t="shared" si="5"/>
        <v>#N/A</v>
      </c>
    </row>
    <row r="188" spans="14:16">
      <c r="N188" s="108">
        <f t="shared" si="4"/>
        <v>0</v>
      </c>
      <c r="O188" s="108" t="e">
        <f>IF(D188="X",0,IF(E188="X",0,VLOOKUP(E188,'39'!$K$3:$L$16,2,FALSE)))</f>
        <v>#N/A</v>
      </c>
      <c r="P188" s="108" t="e">
        <f t="shared" si="5"/>
        <v>#N/A</v>
      </c>
    </row>
    <row r="189" spans="14:16">
      <c r="N189" s="108">
        <f t="shared" si="4"/>
        <v>0</v>
      </c>
      <c r="O189" s="108" t="e">
        <f>IF(D189="X",0,IF(E189="X",0,VLOOKUP(E189,'39'!$K$3:$L$16,2,FALSE)))</f>
        <v>#N/A</v>
      </c>
      <c r="P189" s="108" t="e">
        <f t="shared" si="5"/>
        <v>#N/A</v>
      </c>
    </row>
    <row r="190" spans="14:16">
      <c r="N190" s="108">
        <f t="shared" si="4"/>
        <v>0</v>
      </c>
      <c r="O190" s="108" t="e">
        <f>IF(D190="X",0,IF(E190="X",0,VLOOKUP(E190,'39'!$K$3:$L$16,2,FALSE)))</f>
        <v>#N/A</v>
      </c>
      <c r="P190" s="108" t="e">
        <f t="shared" si="5"/>
        <v>#N/A</v>
      </c>
    </row>
    <row r="191" spans="14:16">
      <c r="N191" s="108">
        <f t="shared" si="4"/>
        <v>0</v>
      </c>
      <c r="O191" s="108" t="e">
        <f>IF(D191="X",0,IF(E191="X",0,VLOOKUP(E191,'39'!$K$3:$L$16,2,FALSE)))</f>
        <v>#N/A</v>
      </c>
      <c r="P191" s="108" t="e">
        <f t="shared" si="5"/>
        <v>#N/A</v>
      </c>
    </row>
    <row r="192" spans="14:16">
      <c r="N192" s="108">
        <f t="shared" si="4"/>
        <v>0</v>
      </c>
      <c r="O192" s="108" t="e">
        <f>IF(D192="X",0,IF(E192="X",0,VLOOKUP(E192,'39'!$K$3:$L$16,2,FALSE)))</f>
        <v>#N/A</v>
      </c>
      <c r="P192" s="108" t="e">
        <f t="shared" si="5"/>
        <v>#N/A</v>
      </c>
    </row>
    <row r="193" spans="14:16">
      <c r="N193" s="108">
        <f t="shared" si="4"/>
        <v>0</v>
      </c>
      <c r="O193" s="108" t="e">
        <f>IF(D193="X",0,IF(E193="X",0,VLOOKUP(E193,'39'!$K$3:$L$16,2,FALSE)))</f>
        <v>#N/A</v>
      </c>
      <c r="P193" s="108" t="e">
        <f t="shared" si="5"/>
        <v>#N/A</v>
      </c>
    </row>
    <row r="194" spans="14:16">
      <c r="N194" s="108">
        <f t="shared" si="4"/>
        <v>0</v>
      </c>
      <c r="O194" s="108" t="e">
        <f>IF(D194="X",0,IF(E194="X",0,VLOOKUP(E194,'39'!$K$3:$L$16,2,FALSE)))</f>
        <v>#N/A</v>
      </c>
      <c r="P194" s="108" t="e">
        <f t="shared" si="5"/>
        <v>#N/A</v>
      </c>
    </row>
    <row r="195" spans="14:16">
      <c r="N195" s="108">
        <f t="shared" si="4"/>
        <v>0</v>
      </c>
      <c r="O195" s="108" t="e">
        <f>IF(D195="X",0,IF(E195="X",0,VLOOKUP(E195,'39'!$K$3:$L$16,2,FALSE)))</f>
        <v>#N/A</v>
      </c>
      <c r="P195" s="108" t="e">
        <f t="shared" si="5"/>
        <v>#N/A</v>
      </c>
    </row>
    <row r="196" spans="14:16">
      <c r="N196" s="108">
        <f t="shared" ref="N196:N259" si="6">SUM(F196:M196)</f>
        <v>0</v>
      </c>
      <c r="O196" s="108" t="e">
        <f>IF(D196="X",0,IF(E196="X",0,VLOOKUP(E196,'39'!$K$3:$L$16,2,FALSE)))</f>
        <v>#N/A</v>
      </c>
      <c r="P196" s="108" t="e">
        <f t="shared" ref="P196:P259" si="7">N196*O196</f>
        <v>#N/A</v>
      </c>
    </row>
    <row r="197" spans="14:16">
      <c r="N197" s="108">
        <f t="shared" si="6"/>
        <v>0</v>
      </c>
      <c r="O197" s="108" t="e">
        <f>IF(D197="X",0,IF(E197="X",0,VLOOKUP(E197,'39'!$K$3:$L$16,2,FALSE)))</f>
        <v>#N/A</v>
      </c>
      <c r="P197" s="108" t="e">
        <f t="shared" si="7"/>
        <v>#N/A</v>
      </c>
    </row>
    <row r="198" spans="14:16">
      <c r="N198" s="108">
        <f t="shared" si="6"/>
        <v>0</v>
      </c>
      <c r="O198" s="108" t="e">
        <f>IF(D198="X",0,IF(E198="X",0,VLOOKUP(E198,'39'!$K$3:$L$16,2,FALSE)))</f>
        <v>#N/A</v>
      </c>
      <c r="P198" s="108" t="e">
        <f t="shared" si="7"/>
        <v>#N/A</v>
      </c>
    </row>
    <row r="199" spans="14:16">
      <c r="N199" s="108">
        <f t="shared" si="6"/>
        <v>0</v>
      </c>
      <c r="O199" s="108" t="e">
        <f>IF(D199="X",0,IF(E199="X",0,VLOOKUP(E199,'39'!$K$3:$L$16,2,FALSE)))</f>
        <v>#N/A</v>
      </c>
      <c r="P199" s="108" t="e">
        <f t="shared" si="7"/>
        <v>#N/A</v>
      </c>
    </row>
    <row r="200" spans="14:16">
      <c r="N200" s="108">
        <f t="shared" si="6"/>
        <v>0</v>
      </c>
      <c r="O200" s="108" t="e">
        <f>IF(D200="X",0,IF(E200="X",0,VLOOKUP(E200,'39'!$K$3:$L$16,2,FALSE)))</f>
        <v>#N/A</v>
      </c>
      <c r="P200" s="108" t="e">
        <f t="shared" si="7"/>
        <v>#N/A</v>
      </c>
    </row>
    <row r="201" spans="14:16">
      <c r="N201" s="108">
        <f t="shared" si="6"/>
        <v>0</v>
      </c>
      <c r="O201" s="108" t="e">
        <f>IF(D201="X",0,IF(E201="X",0,VLOOKUP(E201,'39'!$K$3:$L$16,2,FALSE)))</f>
        <v>#N/A</v>
      </c>
      <c r="P201" s="108" t="e">
        <f t="shared" si="7"/>
        <v>#N/A</v>
      </c>
    </row>
    <row r="202" spans="14:16">
      <c r="N202" s="108">
        <f t="shared" si="6"/>
        <v>0</v>
      </c>
      <c r="O202" s="108" t="e">
        <f>IF(D202="X",0,IF(E202="X",0,VLOOKUP(E202,'39'!$K$3:$L$16,2,FALSE)))</f>
        <v>#N/A</v>
      </c>
      <c r="P202" s="108" t="e">
        <f t="shared" si="7"/>
        <v>#N/A</v>
      </c>
    </row>
    <row r="203" spans="14:16">
      <c r="N203" s="108">
        <f t="shared" si="6"/>
        <v>0</v>
      </c>
      <c r="O203" s="108" t="e">
        <f>IF(D203="X",0,IF(E203="X",0,VLOOKUP(E203,'39'!$K$3:$L$16,2,FALSE)))</f>
        <v>#N/A</v>
      </c>
      <c r="P203" s="108" t="e">
        <f t="shared" si="7"/>
        <v>#N/A</v>
      </c>
    </row>
    <row r="204" spans="14:16">
      <c r="N204" s="108">
        <f t="shared" si="6"/>
        <v>0</v>
      </c>
      <c r="O204" s="108" t="e">
        <f>IF(D204="X",0,IF(E204="X",0,VLOOKUP(E204,'39'!$K$3:$L$16,2,FALSE)))</f>
        <v>#N/A</v>
      </c>
      <c r="P204" s="108" t="e">
        <f t="shared" si="7"/>
        <v>#N/A</v>
      </c>
    </row>
    <row r="205" spans="14:16">
      <c r="N205" s="108">
        <f t="shared" si="6"/>
        <v>0</v>
      </c>
      <c r="O205" s="108" t="e">
        <f>IF(D205="X",0,IF(E205="X",0,VLOOKUP(E205,'39'!$K$3:$L$16,2,FALSE)))</f>
        <v>#N/A</v>
      </c>
      <c r="P205" s="108" t="e">
        <f t="shared" si="7"/>
        <v>#N/A</v>
      </c>
    </row>
    <row r="206" spans="14:16">
      <c r="N206" s="108">
        <f t="shared" si="6"/>
        <v>0</v>
      </c>
      <c r="O206" s="108" t="e">
        <f>IF(D206="X",0,IF(E206="X",0,VLOOKUP(E206,'39'!$K$3:$L$16,2,FALSE)))</f>
        <v>#N/A</v>
      </c>
      <c r="P206" s="108" t="e">
        <f t="shared" si="7"/>
        <v>#N/A</v>
      </c>
    </row>
    <row r="207" spans="14:16">
      <c r="N207" s="108">
        <f t="shared" si="6"/>
        <v>0</v>
      </c>
      <c r="O207" s="108" t="e">
        <f>IF(D207="X",0,IF(E207="X",0,VLOOKUP(E207,'39'!$K$3:$L$16,2,FALSE)))</f>
        <v>#N/A</v>
      </c>
      <c r="P207" s="108" t="e">
        <f t="shared" si="7"/>
        <v>#N/A</v>
      </c>
    </row>
    <row r="208" spans="14:16">
      <c r="N208" s="108">
        <f t="shared" si="6"/>
        <v>0</v>
      </c>
      <c r="O208" s="108" t="e">
        <f>IF(D208="X",0,IF(E208="X",0,VLOOKUP(E208,'39'!$K$3:$L$16,2,FALSE)))</f>
        <v>#N/A</v>
      </c>
      <c r="P208" s="108" t="e">
        <f t="shared" si="7"/>
        <v>#N/A</v>
      </c>
    </row>
    <row r="209" spans="14:16">
      <c r="N209" s="108">
        <f t="shared" si="6"/>
        <v>0</v>
      </c>
      <c r="O209" s="108" t="e">
        <f>IF(D209="X",0,IF(E209="X",0,VLOOKUP(E209,'39'!$K$3:$L$16,2,FALSE)))</f>
        <v>#N/A</v>
      </c>
      <c r="P209" s="108" t="e">
        <f t="shared" si="7"/>
        <v>#N/A</v>
      </c>
    </row>
    <row r="210" spans="14:16">
      <c r="N210" s="108">
        <f t="shared" si="6"/>
        <v>0</v>
      </c>
      <c r="O210" s="108" t="e">
        <f>IF(D210="X",0,IF(E210="X",0,VLOOKUP(E210,'39'!$K$3:$L$16,2,FALSE)))</f>
        <v>#N/A</v>
      </c>
      <c r="P210" s="108" t="e">
        <f t="shared" si="7"/>
        <v>#N/A</v>
      </c>
    </row>
    <row r="211" spans="14:16">
      <c r="N211" s="108">
        <f t="shared" si="6"/>
        <v>0</v>
      </c>
      <c r="O211" s="108" t="e">
        <f>IF(D211="X",0,IF(E211="X",0,VLOOKUP(E211,'39'!$K$3:$L$16,2,FALSE)))</f>
        <v>#N/A</v>
      </c>
      <c r="P211" s="108" t="e">
        <f t="shared" si="7"/>
        <v>#N/A</v>
      </c>
    </row>
    <row r="212" spans="14:16">
      <c r="N212" s="108">
        <f t="shared" si="6"/>
        <v>0</v>
      </c>
      <c r="O212" s="108" t="e">
        <f>IF(D212="X",0,IF(E212="X",0,VLOOKUP(E212,'39'!$K$3:$L$16,2,FALSE)))</f>
        <v>#N/A</v>
      </c>
      <c r="P212" s="108" t="e">
        <f t="shared" si="7"/>
        <v>#N/A</v>
      </c>
    </row>
    <row r="213" spans="14:16">
      <c r="N213" s="108">
        <f t="shared" si="6"/>
        <v>0</v>
      </c>
      <c r="O213" s="108" t="e">
        <f>IF(D213="X",0,IF(E213="X",0,VLOOKUP(E213,'39'!$K$3:$L$16,2,FALSE)))</f>
        <v>#N/A</v>
      </c>
      <c r="P213" s="108" t="e">
        <f t="shared" si="7"/>
        <v>#N/A</v>
      </c>
    </row>
    <row r="214" spans="14:16">
      <c r="N214" s="108">
        <f t="shared" si="6"/>
        <v>0</v>
      </c>
      <c r="O214" s="108" t="e">
        <f>IF(D214="X",0,IF(E214="X",0,VLOOKUP(E214,'39'!$K$3:$L$16,2,FALSE)))</f>
        <v>#N/A</v>
      </c>
      <c r="P214" s="108" t="e">
        <f t="shared" si="7"/>
        <v>#N/A</v>
      </c>
    </row>
    <row r="215" spans="14:16">
      <c r="N215" s="108">
        <f t="shared" si="6"/>
        <v>0</v>
      </c>
      <c r="O215" s="108" t="e">
        <f>IF(D215="X",0,IF(E215="X",0,VLOOKUP(E215,'39'!$K$3:$L$16,2,FALSE)))</f>
        <v>#N/A</v>
      </c>
      <c r="P215" s="108" t="e">
        <f t="shared" si="7"/>
        <v>#N/A</v>
      </c>
    </row>
    <row r="216" spans="14:16">
      <c r="N216" s="108">
        <f t="shared" si="6"/>
        <v>0</v>
      </c>
      <c r="O216" s="108" t="e">
        <f>IF(D216="X",0,IF(E216="X",0,VLOOKUP(E216,'39'!$K$3:$L$16,2,FALSE)))</f>
        <v>#N/A</v>
      </c>
      <c r="P216" s="108" t="e">
        <f t="shared" si="7"/>
        <v>#N/A</v>
      </c>
    </row>
    <row r="217" spans="14:16">
      <c r="N217" s="108">
        <f t="shared" si="6"/>
        <v>0</v>
      </c>
      <c r="O217" s="108" t="e">
        <f>IF(D217="X",0,IF(E217="X",0,VLOOKUP(E217,'39'!$K$3:$L$16,2,FALSE)))</f>
        <v>#N/A</v>
      </c>
      <c r="P217" s="108" t="e">
        <f t="shared" si="7"/>
        <v>#N/A</v>
      </c>
    </row>
    <row r="218" spans="14:16">
      <c r="N218" s="108">
        <f t="shared" si="6"/>
        <v>0</v>
      </c>
      <c r="O218" s="108" t="e">
        <f>IF(D218="X",0,IF(E218="X",0,VLOOKUP(E218,'39'!$K$3:$L$16,2,FALSE)))</f>
        <v>#N/A</v>
      </c>
      <c r="P218" s="108" t="e">
        <f t="shared" si="7"/>
        <v>#N/A</v>
      </c>
    </row>
    <row r="219" spans="14:16">
      <c r="N219" s="108">
        <f t="shared" si="6"/>
        <v>0</v>
      </c>
      <c r="O219" s="108" t="e">
        <f>IF(D219="X",0,IF(E219="X",0,VLOOKUP(E219,'39'!$K$3:$L$16,2,FALSE)))</f>
        <v>#N/A</v>
      </c>
      <c r="P219" s="108" t="e">
        <f t="shared" si="7"/>
        <v>#N/A</v>
      </c>
    </row>
    <row r="220" spans="14:16">
      <c r="N220" s="108">
        <f t="shared" si="6"/>
        <v>0</v>
      </c>
      <c r="O220" s="108" t="e">
        <f>IF(D220="X",0,IF(E220="X",0,VLOOKUP(E220,'39'!$K$3:$L$16,2,FALSE)))</f>
        <v>#N/A</v>
      </c>
      <c r="P220" s="108" t="e">
        <f t="shared" si="7"/>
        <v>#N/A</v>
      </c>
    </row>
    <row r="221" spans="14:16">
      <c r="N221" s="108">
        <f t="shared" si="6"/>
        <v>0</v>
      </c>
      <c r="O221" s="108" t="e">
        <f>IF(D221="X",0,IF(E221="X",0,VLOOKUP(E221,'39'!$K$3:$L$16,2,FALSE)))</f>
        <v>#N/A</v>
      </c>
      <c r="P221" s="108" t="e">
        <f t="shared" si="7"/>
        <v>#N/A</v>
      </c>
    </row>
    <row r="222" spans="14:16">
      <c r="N222" s="108">
        <f t="shared" si="6"/>
        <v>0</v>
      </c>
      <c r="O222" s="108" t="e">
        <f>IF(D222="X",0,IF(E222="X",0,VLOOKUP(E222,'39'!$K$3:$L$16,2,FALSE)))</f>
        <v>#N/A</v>
      </c>
      <c r="P222" s="108" t="e">
        <f t="shared" si="7"/>
        <v>#N/A</v>
      </c>
    </row>
    <row r="223" spans="14:16">
      <c r="N223" s="108">
        <f t="shared" si="6"/>
        <v>0</v>
      </c>
      <c r="O223" s="108" t="e">
        <f>IF(D223="X",0,IF(E223="X",0,VLOOKUP(E223,'39'!$K$3:$L$16,2,FALSE)))</f>
        <v>#N/A</v>
      </c>
      <c r="P223" s="108" t="e">
        <f t="shared" si="7"/>
        <v>#N/A</v>
      </c>
    </row>
    <row r="224" spans="14:16">
      <c r="N224" s="108">
        <f t="shared" si="6"/>
        <v>0</v>
      </c>
      <c r="O224" s="108" t="e">
        <f>IF(D224="X",0,IF(E224="X",0,VLOOKUP(E224,'39'!$K$3:$L$16,2,FALSE)))</f>
        <v>#N/A</v>
      </c>
      <c r="P224" s="108" t="e">
        <f t="shared" si="7"/>
        <v>#N/A</v>
      </c>
    </row>
    <row r="225" spans="14:16">
      <c r="N225" s="108">
        <f t="shared" si="6"/>
        <v>0</v>
      </c>
      <c r="O225" s="108" t="e">
        <f>IF(D225="X",0,IF(E225="X",0,VLOOKUP(E225,'39'!$K$3:$L$16,2,FALSE)))</f>
        <v>#N/A</v>
      </c>
      <c r="P225" s="108" t="e">
        <f t="shared" si="7"/>
        <v>#N/A</v>
      </c>
    </row>
    <row r="226" spans="14:16">
      <c r="N226" s="108">
        <f t="shared" si="6"/>
        <v>0</v>
      </c>
      <c r="O226" s="108" t="e">
        <f>IF(D226="X",0,IF(E226="X",0,VLOOKUP(E226,'39'!$K$3:$L$16,2,FALSE)))</f>
        <v>#N/A</v>
      </c>
      <c r="P226" s="108" t="e">
        <f t="shared" si="7"/>
        <v>#N/A</v>
      </c>
    </row>
    <row r="227" spans="14:16">
      <c r="N227" s="108">
        <f t="shared" si="6"/>
        <v>0</v>
      </c>
      <c r="O227" s="108" t="e">
        <f>IF(D227="X",0,IF(E227="X",0,VLOOKUP(E227,'39'!$K$3:$L$16,2,FALSE)))</f>
        <v>#N/A</v>
      </c>
      <c r="P227" s="108" t="e">
        <f t="shared" si="7"/>
        <v>#N/A</v>
      </c>
    </row>
    <row r="228" spans="14:16">
      <c r="N228" s="108">
        <f t="shared" si="6"/>
        <v>0</v>
      </c>
      <c r="O228" s="108" t="e">
        <f>IF(D228="X",0,IF(E228="X",0,VLOOKUP(E228,'39'!$K$3:$L$16,2,FALSE)))</f>
        <v>#N/A</v>
      </c>
      <c r="P228" s="108" t="e">
        <f t="shared" si="7"/>
        <v>#N/A</v>
      </c>
    </row>
    <row r="229" spans="14:16">
      <c r="N229" s="108">
        <f t="shared" si="6"/>
        <v>0</v>
      </c>
      <c r="O229" s="108" t="e">
        <f>IF(D229="X",0,IF(E229="X",0,VLOOKUP(E229,'39'!$K$3:$L$16,2,FALSE)))</f>
        <v>#N/A</v>
      </c>
      <c r="P229" s="108" t="e">
        <f t="shared" si="7"/>
        <v>#N/A</v>
      </c>
    </row>
    <row r="230" spans="14:16">
      <c r="N230" s="108">
        <f t="shared" si="6"/>
        <v>0</v>
      </c>
      <c r="O230" s="108" t="e">
        <f>IF(D230="X",0,IF(E230="X",0,VLOOKUP(E230,'39'!$K$3:$L$16,2,FALSE)))</f>
        <v>#N/A</v>
      </c>
      <c r="P230" s="108" t="e">
        <f t="shared" si="7"/>
        <v>#N/A</v>
      </c>
    </row>
    <row r="231" spans="14:16">
      <c r="N231" s="108">
        <f t="shared" si="6"/>
        <v>0</v>
      </c>
      <c r="O231" s="108" t="e">
        <f>IF(D231="X",0,IF(E231="X",0,VLOOKUP(E231,'39'!$K$3:$L$16,2,FALSE)))</f>
        <v>#N/A</v>
      </c>
      <c r="P231" s="108" t="e">
        <f t="shared" si="7"/>
        <v>#N/A</v>
      </c>
    </row>
    <row r="232" spans="14:16">
      <c r="N232" s="108">
        <f t="shared" si="6"/>
        <v>0</v>
      </c>
      <c r="O232" s="108" t="e">
        <f>IF(D232="X",0,IF(E232="X",0,VLOOKUP(E232,'39'!$K$3:$L$16,2,FALSE)))</f>
        <v>#N/A</v>
      </c>
      <c r="P232" s="108" t="e">
        <f t="shared" si="7"/>
        <v>#N/A</v>
      </c>
    </row>
    <row r="233" spans="14:16">
      <c r="N233" s="108">
        <f t="shared" si="6"/>
        <v>0</v>
      </c>
      <c r="O233" s="108" t="e">
        <f>IF(D233="X",0,IF(E233="X",0,VLOOKUP(E233,'39'!$K$3:$L$16,2,FALSE)))</f>
        <v>#N/A</v>
      </c>
      <c r="P233" s="108" t="e">
        <f t="shared" si="7"/>
        <v>#N/A</v>
      </c>
    </row>
    <row r="234" spans="14:16">
      <c r="N234" s="108">
        <f t="shared" si="6"/>
        <v>0</v>
      </c>
      <c r="O234" s="108" t="e">
        <f>IF(D234="X",0,IF(E234="X",0,VLOOKUP(E234,'39'!$K$3:$L$16,2,FALSE)))</f>
        <v>#N/A</v>
      </c>
      <c r="P234" s="108" t="e">
        <f t="shared" si="7"/>
        <v>#N/A</v>
      </c>
    </row>
    <row r="235" spans="14:16">
      <c r="N235" s="108">
        <f t="shared" si="6"/>
        <v>0</v>
      </c>
      <c r="O235" s="108" t="e">
        <f>IF(D235="X",0,IF(E235="X",0,VLOOKUP(E235,'39'!$K$3:$L$16,2,FALSE)))</f>
        <v>#N/A</v>
      </c>
      <c r="P235" s="108" t="e">
        <f t="shared" si="7"/>
        <v>#N/A</v>
      </c>
    </row>
    <row r="236" spans="14:16">
      <c r="N236" s="108">
        <f t="shared" si="6"/>
        <v>0</v>
      </c>
      <c r="O236" s="108" t="e">
        <f>IF(D236="X",0,IF(E236="X",0,VLOOKUP(E236,'39'!$K$3:$L$16,2,FALSE)))</f>
        <v>#N/A</v>
      </c>
      <c r="P236" s="108" t="e">
        <f t="shared" si="7"/>
        <v>#N/A</v>
      </c>
    </row>
    <row r="237" spans="14:16">
      <c r="N237" s="108">
        <f t="shared" si="6"/>
        <v>0</v>
      </c>
      <c r="O237" s="108" t="e">
        <f>IF(D237="X",0,IF(E237="X",0,VLOOKUP(E237,'39'!$K$3:$L$16,2,FALSE)))</f>
        <v>#N/A</v>
      </c>
      <c r="P237" s="108" t="e">
        <f t="shared" si="7"/>
        <v>#N/A</v>
      </c>
    </row>
    <row r="238" spans="14:16">
      <c r="N238" s="108">
        <f t="shared" si="6"/>
        <v>0</v>
      </c>
      <c r="O238" s="108" t="e">
        <f>IF(D238="X",0,IF(E238="X",0,VLOOKUP(E238,'39'!$K$3:$L$16,2,FALSE)))</f>
        <v>#N/A</v>
      </c>
      <c r="P238" s="108" t="e">
        <f t="shared" si="7"/>
        <v>#N/A</v>
      </c>
    </row>
    <row r="239" spans="14:16">
      <c r="N239" s="108">
        <f t="shared" si="6"/>
        <v>0</v>
      </c>
      <c r="O239" s="108" t="e">
        <f>IF(D239="X",0,IF(E239="X",0,VLOOKUP(E239,'39'!$K$3:$L$16,2,FALSE)))</f>
        <v>#N/A</v>
      </c>
      <c r="P239" s="108" t="e">
        <f t="shared" si="7"/>
        <v>#N/A</v>
      </c>
    </row>
    <row r="240" spans="14:16">
      <c r="N240" s="108">
        <f t="shared" si="6"/>
        <v>0</v>
      </c>
      <c r="O240" s="108" t="e">
        <f>IF(D240="X",0,IF(E240="X",0,VLOOKUP(E240,'39'!$K$3:$L$16,2,FALSE)))</f>
        <v>#N/A</v>
      </c>
      <c r="P240" s="108" t="e">
        <f t="shared" si="7"/>
        <v>#N/A</v>
      </c>
    </row>
    <row r="241" spans="14:16">
      <c r="N241" s="108">
        <f t="shared" si="6"/>
        <v>0</v>
      </c>
      <c r="O241" s="108" t="e">
        <f>IF(D241="X",0,IF(E241="X",0,VLOOKUP(E241,'39'!$K$3:$L$16,2,FALSE)))</f>
        <v>#N/A</v>
      </c>
      <c r="P241" s="108" t="e">
        <f t="shared" si="7"/>
        <v>#N/A</v>
      </c>
    </row>
    <row r="242" spans="14:16">
      <c r="N242" s="108">
        <f t="shared" si="6"/>
        <v>0</v>
      </c>
      <c r="O242" s="108" t="e">
        <f>IF(D242="X",0,IF(E242="X",0,VLOOKUP(E242,'39'!$K$3:$L$16,2,FALSE)))</f>
        <v>#N/A</v>
      </c>
      <c r="P242" s="108" t="e">
        <f t="shared" si="7"/>
        <v>#N/A</v>
      </c>
    </row>
    <row r="243" spans="14:16">
      <c r="N243" s="108">
        <f t="shared" si="6"/>
        <v>0</v>
      </c>
      <c r="O243" s="108" t="e">
        <f>IF(D243="X",0,IF(E243="X",0,VLOOKUP(E243,'39'!$K$3:$L$16,2,FALSE)))</f>
        <v>#N/A</v>
      </c>
      <c r="P243" s="108" t="e">
        <f t="shared" si="7"/>
        <v>#N/A</v>
      </c>
    </row>
    <row r="244" spans="14:16">
      <c r="N244" s="108">
        <f t="shared" si="6"/>
        <v>0</v>
      </c>
      <c r="O244" s="108" t="e">
        <f>IF(D244="X",0,IF(E244="X",0,VLOOKUP(E244,'39'!$K$3:$L$16,2,FALSE)))</f>
        <v>#N/A</v>
      </c>
      <c r="P244" s="108" t="e">
        <f t="shared" si="7"/>
        <v>#N/A</v>
      </c>
    </row>
    <row r="245" spans="14:16">
      <c r="N245" s="108">
        <f t="shared" si="6"/>
        <v>0</v>
      </c>
      <c r="O245" s="108" t="e">
        <f>IF(D245="X",0,IF(E245="X",0,VLOOKUP(E245,'39'!$K$3:$L$16,2,FALSE)))</f>
        <v>#N/A</v>
      </c>
      <c r="P245" s="108" t="e">
        <f t="shared" si="7"/>
        <v>#N/A</v>
      </c>
    </row>
    <row r="246" spans="14:16">
      <c r="N246" s="108">
        <f t="shared" si="6"/>
        <v>0</v>
      </c>
      <c r="O246" s="108" t="e">
        <f>IF(D246="X",0,IF(E246="X",0,VLOOKUP(E246,'39'!$K$3:$L$16,2,FALSE)))</f>
        <v>#N/A</v>
      </c>
      <c r="P246" s="108" t="e">
        <f t="shared" si="7"/>
        <v>#N/A</v>
      </c>
    </row>
    <row r="247" spans="14:16">
      <c r="N247" s="108">
        <f t="shared" si="6"/>
        <v>0</v>
      </c>
      <c r="O247" s="108" t="e">
        <f>IF(D247="X",0,IF(E247="X",0,VLOOKUP(E247,'39'!$K$3:$L$16,2,FALSE)))</f>
        <v>#N/A</v>
      </c>
      <c r="P247" s="108" t="e">
        <f t="shared" si="7"/>
        <v>#N/A</v>
      </c>
    </row>
    <row r="248" spans="14:16">
      <c r="N248" s="108">
        <f t="shared" si="6"/>
        <v>0</v>
      </c>
      <c r="O248" s="108" t="e">
        <f>IF(D248="X",0,IF(E248="X",0,VLOOKUP(E248,'39'!$K$3:$L$16,2,FALSE)))</f>
        <v>#N/A</v>
      </c>
      <c r="P248" s="108" t="e">
        <f t="shared" si="7"/>
        <v>#N/A</v>
      </c>
    </row>
    <row r="249" spans="14:16">
      <c r="N249" s="108">
        <f t="shared" si="6"/>
        <v>0</v>
      </c>
      <c r="O249" s="108" t="e">
        <f>IF(D249="X",0,IF(E249="X",0,VLOOKUP(E249,'39'!$K$3:$L$16,2,FALSE)))</f>
        <v>#N/A</v>
      </c>
      <c r="P249" s="108" t="e">
        <f t="shared" si="7"/>
        <v>#N/A</v>
      </c>
    </row>
    <row r="250" spans="14:16">
      <c r="N250" s="108">
        <f t="shared" si="6"/>
        <v>0</v>
      </c>
      <c r="O250" s="108" t="e">
        <f>IF(D250="X",0,IF(E250="X",0,VLOOKUP(E250,'39'!$K$3:$L$16,2,FALSE)))</f>
        <v>#N/A</v>
      </c>
      <c r="P250" s="108" t="e">
        <f t="shared" si="7"/>
        <v>#N/A</v>
      </c>
    </row>
    <row r="251" spans="14:16">
      <c r="N251" s="108">
        <f t="shared" si="6"/>
        <v>0</v>
      </c>
      <c r="O251" s="108" t="e">
        <f>IF(D251="X",0,IF(E251="X",0,VLOOKUP(E251,'39'!$K$3:$L$16,2,FALSE)))</f>
        <v>#N/A</v>
      </c>
      <c r="P251" s="108" t="e">
        <f t="shared" si="7"/>
        <v>#N/A</v>
      </c>
    </row>
    <row r="252" spans="14:16">
      <c r="N252" s="108">
        <f t="shared" si="6"/>
        <v>0</v>
      </c>
      <c r="O252" s="108" t="e">
        <f>IF(D252="X",0,IF(E252="X",0,VLOOKUP(E252,'39'!$K$3:$L$16,2,FALSE)))</f>
        <v>#N/A</v>
      </c>
      <c r="P252" s="108" t="e">
        <f t="shared" si="7"/>
        <v>#N/A</v>
      </c>
    </row>
    <row r="253" spans="14:16">
      <c r="N253" s="108">
        <f t="shared" si="6"/>
        <v>0</v>
      </c>
      <c r="O253" s="108" t="e">
        <f>IF(D253="X",0,IF(E253="X",0,VLOOKUP(E253,'39'!$K$3:$L$16,2,FALSE)))</f>
        <v>#N/A</v>
      </c>
      <c r="P253" s="108" t="e">
        <f t="shared" si="7"/>
        <v>#N/A</v>
      </c>
    </row>
    <row r="254" spans="14:16">
      <c r="N254" s="108">
        <f t="shared" si="6"/>
        <v>0</v>
      </c>
      <c r="O254" s="108" t="e">
        <f>IF(D254="X",0,IF(E254="X",0,VLOOKUP(E254,'39'!$K$3:$L$16,2,FALSE)))</f>
        <v>#N/A</v>
      </c>
      <c r="P254" s="108" t="e">
        <f t="shared" si="7"/>
        <v>#N/A</v>
      </c>
    </row>
    <row r="255" spans="14:16">
      <c r="N255" s="108">
        <f t="shared" si="6"/>
        <v>0</v>
      </c>
      <c r="O255" s="108" t="e">
        <f>IF(D255="X",0,IF(E255="X",0,VLOOKUP(E255,'39'!$K$3:$L$16,2,FALSE)))</f>
        <v>#N/A</v>
      </c>
      <c r="P255" s="108" t="e">
        <f t="shared" si="7"/>
        <v>#N/A</v>
      </c>
    </row>
    <row r="256" spans="14:16">
      <c r="N256" s="108">
        <f t="shared" si="6"/>
        <v>0</v>
      </c>
      <c r="O256" s="108" t="e">
        <f>IF(D256="X",0,IF(E256="X",0,VLOOKUP(E256,'39'!$K$3:$L$16,2,FALSE)))</f>
        <v>#N/A</v>
      </c>
      <c r="P256" s="108" t="e">
        <f t="shared" si="7"/>
        <v>#N/A</v>
      </c>
    </row>
    <row r="257" spans="14:16">
      <c r="N257" s="108">
        <f t="shared" si="6"/>
        <v>0</v>
      </c>
      <c r="O257" s="108" t="e">
        <f>IF(D257="X",0,IF(E257="X",0,VLOOKUP(E257,'39'!$K$3:$L$16,2,FALSE)))</f>
        <v>#N/A</v>
      </c>
      <c r="P257" s="108" t="e">
        <f t="shared" si="7"/>
        <v>#N/A</v>
      </c>
    </row>
    <row r="258" spans="14:16">
      <c r="N258" s="108">
        <f t="shared" si="6"/>
        <v>0</v>
      </c>
      <c r="O258" s="108" t="e">
        <f>IF(D258="X",0,IF(E258="X",0,VLOOKUP(E258,'39'!$K$3:$L$16,2,FALSE)))</f>
        <v>#N/A</v>
      </c>
      <c r="P258" s="108" t="e">
        <f t="shared" si="7"/>
        <v>#N/A</v>
      </c>
    </row>
    <row r="259" spans="14:16">
      <c r="N259" s="108">
        <f t="shared" si="6"/>
        <v>0</v>
      </c>
      <c r="O259" s="108" t="e">
        <f>IF(D259="X",0,IF(E259="X",0,VLOOKUP(E259,'39'!$K$3:$L$16,2,FALSE)))</f>
        <v>#N/A</v>
      </c>
      <c r="P259" s="108" t="e">
        <f t="shared" si="7"/>
        <v>#N/A</v>
      </c>
    </row>
    <row r="260" spans="14:16">
      <c r="N260" s="108">
        <f t="shared" ref="N260:N323" si="8">SUM(F260:M260)</f>
        <v>0</v>
      </c>
      <c r="O260" s="108" t="e">
        <f>IF(D260="X",0,IF(E260="X",0,VLOOKUP(E260,'39'!$K$3:$L$16,2,FALSE)))</f>
        <v>#N/A</v>
      </c>
      <c r="P260" s="108" t="e">
        <f t="shared" ref="P260:P323" si="9">N260*O260</f>
        <v>#N/A</v>
      </c>
    </row>
    <row r="261" spans="14:16">
      <c r="N261" s="108">
        <f t="shared" si="8"/>
        <v>0</v>
      </c>
      <c r="O261" s="108" t="e">
        <f>IF(D261="X",0,IF(E261="X",0,VLOOKUP(E261,'39'!$K$3:$L$16,2,FALSE)))</f>
        <v>#N/A</v>
      </c>
      <c r="P261" s="108" t="e">
        <f t="shared" si="9"/>
        <v>#N/A</v>
      </c>
    </row>
    <row r="262" spans="14:16">
      <c r="N262" s="108">
        <f t="shared" si="8"/>
        <v>0</v>
      </c>
      <c r="O262" s="108" t="e">
        <f>IF(D262="X",0,IF(E262="X",0,VLOOKUP(E262,'39'!$K$3:$L$16,2,FALSE)))</f>
        <v>#N/A</v>
      </c>
      <c r="P262" s="108" t="e">
        <f t="shared" si="9"/>
        <v>#N/A</v>
      </c>
    </row>
    <row r="263" spans="14:16">
      <c r="N263" s="108">
        <f t="shared" si="8"/>
        <v>0</v>
      </c>
      <c r="O263" s="108" t="e">
        <f>IF(D263="X",0,IF(E263="X",0,VLOOKUP(E263,'39'!$K$3:$L$16,2,FALSE)))</f>
        <v>#N/A</v>
      </c>
      <c r="P263" s="108" t="e">
        <f t="shared" si="9"/>
        <v>#N/A</v>
      </c>
    </row>
    <row r="264" spans="14:16">
      <c r="N264" s="108">
        <f t="shared" si="8"/>
        <v>0</v>
      </c>
      <c r="O264" s="108" t="e">
        <f>IF(D264="X",0,IF(E264="X",0,VLOOKUP(E264,'39'!$K$3:$L$16,2,FALSE)))</f>
        <v>#N/A</v>
      </c>
      <c r="P264" s="108" t="e">
        <f t="shared" si="9"/>
        <v>#N/A</v>
      </c>
    </row>
    <row r="265" spans="14:16">
      <c r="N265" s="108">
        <f t="shared" si="8"/>
        <v>0</v>
      </c>
      <c r="O265" s="108" t="e">
        <f>IF(D265="X",0,IF(E265="X",0,VLOOKUP(E265,'39'!$K$3:$L$16,2,FALSE)))</f>
        <v>#N/A</v>
      </c>
      <c r="P265" s="108" t="e">
        <f t="shared" si="9"/>
        <v>#N/A</v>
      </c>
    </row>
    <row r="266" spans="14:16">
      <c r="N266" s="108">
        <f t="shared" si="8"/>
        <v>0</v>
      </c>
      <c r="O266" s="108" t="e">
        <f>IF(D266="X",0,IF(E266="X",0,VLOOKUP(E266,'39'!$K$3:$L$16,2,FALSE)))</f>
        <v>#N/A</v>
      </c>
      <c r="P266" s="108" t="e">
        <f t="shared" si="9"/>
        <v>#N/A</v>
      </c>
    </row>
    <row r="267" spans="14:16">
      <c r="N267" s="108">
        <f t="shared" si="8"/>
        <v>0</v>
      </c>
      <c r="O267" s="108" t="e">
        <f>IF(D267="X",0,IF(E267="X",0,VLOOKUP(E267,'39'!$K$3:$L$16,2,FALSE)))</f>
        <v>#N/A</v>
      </c>
      <c r="P267" s="108" t="e">
        <f t="shared" si="9"/>
        <v>#N/A</v>
      </c>
    </row>
    <row r="268" spans="14:16">
      <c r="N268" s="108">
        <f t="shared" si="8"/>
        <v>0</v>
      </c>
      <c r="O268" s="108" t="e">
        <f>IF(D268="X",0,IF(E268="X",0,VLOOKUP(E268,'39'!$K$3:$L$16,2,FALSE)))</f>
        <v>#N/A</v>
      </c>
      <c r="P268" s="108" t="e">
        <f t="shared" si="9"/>
        <v>#N/A</v>
      </c>
    </row>
    <row r="269" spans="14:16">
      <c r="N269" s="108">
        <f t="shared" si="8"/>
        <v>0</v>
      </c>
      <c r="O269" s="108" t="e">
        <f>IF(D269="X",0,IF(E269="X",0,VLOOKUP(E269,'39'!$K$3:$L$16,2,FALSE)))</f>
        <v>#N/A</v>
      </c>
      <c r="P269" s="108" t="e">
        <f t="shared" si="9"/>
        <v>#N/A</v>
      </c>
    </row>
    <row r="270" spans="14:16">
      <c r="N270" s="108">
        <f t="shared" si="8"/>
        <v>0</v>
      </c>
      <c r="O270" s="108" t="e">
        <f>IF(D270="X",0,IF(E270="X",0,VLOOKUP(E270,'39'!$K$3:$L$16,2,FALSE)))</f>
        <v>#N/A</v>
      </c>
      <c r="P270" s="108" t="e">
        <f t="shared" si="9"/>
        <v>#N/A</v>
      </c>
    </row>
    <row r="271" spans="14:16">
      <c r="N271" s="108">
        <f t="shared" si="8"/>
        <v>0</v>
      </c>
      <c r="O271" s="108" t="e">
        <f>IF(D271="X",0,IF(E271="X",0,VLOOKUP(E271,'39'!$K$3:$L$16,2,FALSE)))</f>
        <v>#N/A</v>
      </c>
      <c r="P271" s="108" t="e">
        <f t="shared" si="9"/>
        <v>#N/A</v>
      </c>
    </row>
    <row r="272" spans="14:16">
      <c r="N272" s="108">
        <f t="shared" si="8"/>
        <v>0</v>
      </c>
      <c r="O272" s="108" t="e">
        <f>IF(D272="X",0,IF(E272="X",0,VLOOKUP(E272,'39'!$K$3:$L$16,2,FALSE)))</f>
        <v>#N/A</v>
      </c>
      <c r="P272" s="108" t="e">
        <f t="shared" si="9"/>
        <v>#N/A</v>
      </c>
    </row>
    <row r="273" spans="14:16">
      <c r="N273" s="108">
        <f t="shared" si="8"/>
        <v>0</v>
      </c>
      <c r="O273" s="108" t="e">
        <f>IF(D273="X",0,IF(E273="X",0,VLOOKUP(E273,'39'!$K$3:$L$16,2,FALSE)))</f>
        <v>#N/A</v>
      </c>
      <c r="P273" s="108" t="e">
        <f t="shared" si="9"/>
        <v>#N/A</v>
      </c>
    </row>
    <row r="274" spans="14:16">
      <c r="N274" s="108">
        <f t="shared" si="8"/>
        <v>0</v>
      </c>
      <c r="O274" s="108" t="e">
        <f>IF(D274="X",0,IF(E274="X",0,VLOOKUP(E274,'39'!$K$3:$L$16,2,FALSE)))</f>
        <v>#N/A</v>
      </c>
      <c r="P274" s="108" t="e">
        <f t="shared" si="9"/>
        <v>#N/A</v>
      </c>
    </row>
    <row r="275" spans="14:16">
      <c r="N275" s="108">
        <f t="shared" si="8"/>
        <v>0</v>
      </c>
      <c r="O275" s="108" t="e">
        <f>IF(D275="X",0,IF(E275="X",0,VLOOKUP(E275,'39'!$K$3:$L$16,2,FALSE)))</f>
        <v>#N/A</v>
      </c>
      <c r="P275" s="108" t="e">
        <f t="shared" si="9"/>
        <v>#N/A</v>
      </c>
    </row>
    <row r="276" spans="14:16">
      <c r="N276" s="108">
        <f t="shared" si="8"/>
        <v>0</v>
      </c>
      <c r="O276" s="108" t="e">
        <f>IF(D276="X",0,IF(E276="X",0,VLOOKUP(E276,'39'!$K$3:$L$16,2,FALSE)))</f>
        <v>#N/A</v>
      </c>
      <c r="P276" s="108" t="e">
        <f t="shared" si="9"/>
        <v>#N/A</v>
      </c>
    </row>
    <row r="277" spans="14:16">
      <c r="N277" s="108">
        <f t="shared" si="8"/>
        <v>0</v>
      </c>
      <c r="O277" s="108" t="e">
        <f>IF(D277="X",0,IF(E277="X",0,VLOOKUP(E277,'39'!$K$3:$L$16,2,FALSE)))</f>
        <v>#N/A</v>
      </c>
      <c r="P277" s="108" t="e">
        <f t="shared" si="9"/>
        <v>#N/A</v>
      </c>
    </row>
    <row r="278" spans="14:16">
      <c r="N278" s="108">
        <f t="shared" si="8"/>
        <v>0</v>
      </c>
      <c r="O278" s="108" t="e">
        <f>IF(D278="X",0,IF(E278="X",0,VLOOKUP(E278,'39'!$K$3:$L$16,2,FALSE)))</f>
        <v>#N/A</v>
      </c>
      <c r="P278" s="108" t="e">
        <f t="shared" si="9"/>
        <v>#N/A</v>
      </c>
    </row>
    <row r="279" spans="14:16">
      <c r="N279" s="108">
        <f t="shared" si="8"/>
        <v>0</v>
      </c>
      <c r="O279" s="108" t="e">
        <f>IF(D279="X",0,IF(E279="X",0,VLOOKUP(E279,'39'!$K$3:$L$16,2,FALSE)))</f>
        <v>#N/A</v>
      </c>
      <c r="P279" s="108" t="e">
        <f t="shared" si="9"/>
        <v>#N/A</v>
      </c>
    </row>
    <row r="280" spans="14:16">
      <c r="N280" s="108">
        <f t="shared" si="8"/>
        <v>0</v>
      </c>
      <c r="O280" s="108" t="e">
        <f>IF(D280="X",0,IF(E280="X",0,VLOOKUP(E280,'39'!$K$3:$L$16,2,FALSE)))</f>
        <v>#N/A</v>
      </c>
      <c r="P280" s="108" t="e">
        <f t="shared" si="9"/>
        <v>#N/A</v>
      </c>
    </row>
    <row r="281" spans="14:16">
      <c r="N281" s="108">
        <f t="shared" si="8"/>
        <v>0</v>
      </c>
      <c r="O281" s="108" t="e">
        <f>IF(D281="X",0,IF(E281="X",0,VLOOKUP(E281,'39'!$K$3:$L$16,2,FALSE)))</f>
        <v>#N/A</v>
      </c>
      <c r="P281" s="108" t="e">
        <f t="shared" si="9"/>
        <v>#N/A</v>
      </c>
    </row>
    <row r="282" spans="14:16">
      <c r="N282" s="108">
        <f t="shared" si="8"/>
        <v>0</v>
      </c>
      <c r="O282" s="108" t="e">
        <f>IF(D282="X",0,IF(E282="X",0,VLOOKUP(E282,'39'!$K$3:$L$16,2,FALSE)))</f>
        <v>#N/A</v>
      </c>
      <c r="P282" s="108" t="e">
        <f t="shared" si="9"/>
        <v>#N/A</v>
      </c>
    </row>
    <row r="283" spans="14:16">
      <c r="N283" s="108">
        <f t="shared" si="8"/>
        <v>0</v>
      </c>
      <c r="O283" s="108" t="e">
        <f>IF(D283="X",0,IF(E283="X",0,VLOOKUP(E283,'39'!$K$3:$L$16,2,FALSE)))</f>
        <v>#N/A</v>
      </c>
      <c r="P283" s="108" t="e">
        <f t="shared" si="9"/>
        <v>#N/A</v>
      </c>
    </row>
    <row r="284" spans="14:16">
      <c r="N284" s="108">
        <f t="shared" si="8"/>
        <v>0</v>
      </c>
      <c r="O284" s="108" t="e">
        <f>IF(D284="X",0,IF(E284="X",0,VLOOKUP(E284,'39'!$K$3:$L$16,2,FALSE)))</f>
        <v>#N/A</v>
      </c>
      <c r="P284" s="108" t="e">
        <f t="shared" si="9"/>
        <v>#N/A</v>
      </c>
    </row>
    <row r="285" spans="14:16">
      <c r="N285" s="108">
        <f t="shared" si="8"/>
        <v>0</v>
      </c>
      <c r="O285" s="108" t="e">
        <f>IF(D285="X",0,IF(E285="X",0,VLOOKUP(E285,'39'!$K$3:$L$16,2,FALSE)))</f>
        <v>#N/A</v>
      </c>
      <c r="P285" s="108" t="e">
        <f t="shared" si="9"/>
        <v>#N/A</v>
      </c>
    </row>
    <row r="286" spans="14:16">
      <c r="N286" s="108">
        <f t="shared" si="8"/>
        <v>0</v>
      </c>
      <c r="O286" s="108" t="e">
        <f>IF(D286="X",0,IF(E286="X",0,VLOOKUP(E286,'39'!$K$3:$L$16,2,FALSE)))</f>
        <v>#N/A</v>
      </c>
      <c r="P286" s="108" t="e">
        <f t="shared" si="9"/>
        <v>#N/A</v>
      </c>
    </row>
    <row r="287" spans="14:16">
      <c r="N287" s="108">
        <f t="shared" si="8"/>
        <v>0</v>
      </c>
      <c r="O287" s="108" t="e">
        <f>IF(D287="X",0,IF(E287="X",0,VLOOKUP(E287,'39'!$K$3:$L$16,2,FALSE)))</f>
        <v>#N/A</v>
      </c>
      <c r="P287" s="108" t="e">
        <f t="shared" si="9"/>
        <v>#N/A</v>
      </c>
    </row>
    <row r="288" spans="14:16">
      <c r="N288" s="108">
        <f t="shared" si="8"/>
        <v>0</v>
      </c>
      <c r="O288" s="108" t="e">
        <f>IF(D288="X",0,IF(E288="X",0,VLOOKUP(E288,'39'!$K$3:$L$16,2,FALSE)))</f>
        <v>#N/A</v>
      </c>
      <c r="P288" s="108" t="e">
        <f t="shared" si="9"/>
        <v>#N/A</v>
      </c>
    </row>
    <row r="289" spans="14:16">
      <c r="N289" s="108">
        <f t="shared" si="8"/>
        <v>0</v>
      </c>
      <c r="O289" s="108" t="e">
        <f>IF(D289="X",0,IF(E289="X",0,VLOOKUP(E289,'39'!$K$3:$L$16,2,FALSE)))</f>
        <v>#N/A</v>
      </c>
      <c r="P289" s="108" t="e">
        <f t="shared" si="9"/>
        <v>#N/A</v>
      </c>
    </row>
    <row r="290" spans="14:16">
      <c r="N290" s="108">
        <f t="shared" si="8"/>
        <v>0</v>
      </c>
      <c r="O290" s="108" t="e">
        <f>IF(D290="X",0,IF(E290="X",0,VLOOKUP(E290,'39'!$K$3:$L$16,2,FALSE)))</f>
        <v>#N/A</v>
      </c>
      <c r="P290" s="108" t="e">
        <f t="shared" si="9"/>
        <v>#N/A</v>
      </c>
    </row>
    <row r="291" spans="14:16">
      <c r="N291" s="108">
        <f t="shared" si="8"/>
        <v>0</v>
      </c>
      <c r="O291" s="108" t="e">
        <f>IF(D291="X",0,IF(E291="X",0,VLOOKUP(E291,'39'!$K$3:$L$16,2,FALSE)))</f>
        <v>#N/A</v>
      </c>
      <c r="P291" s="108" t="e">
        <f t="shared" si="9"/>
        <v>#N/A</v>
      </c>
    </row>
    <row r="292" spans="14:16">
      <c r="N292" s="108">
        <f t="shared" si="8"/>
        <v>0</v>
      </c>
      <c r="O292" s="108" t="e">
        <f>IF(D292="X",0,IF(E292="X",0,VLOOKUP(E292,'39'!$K$3:$L$16,2,FALSE)))</f>
        <v>#N/A</v>
      </c>
      <c r="P292" s="108" t="e">
        <f t="shared" si="9"/>
        <v>#N/A</v>
      </c>
    </row>
    <row r="293" spans="14:16">
      <c r="N293" s="108">
        <f t="shared" si="8"/>
        <v>0</v>
      </c>
      <c r="O293" s="108" t="e">
        <f>IF(D293="X",0,IF(E293="X",0,VLOOKUP(E293,'39'!$K$3:$L$16,2,FALSE)))</f>
        <v>#N/A</v>
      </c>
      <c r="P293" s="108" t="e">
        <f t="shared" si="9"/>
        <v>#N/A</v>
      </c>
    </row>
    <row r="294" spans="14:16">
      <c r="N294" s="108">
        <f t="shared" si="8"/>
        <v>0</v>
      </c>
      <c r="O294" s="108" t="e">
        <f>IF(D294="X",0,IF(E294="X",0,VLOOKUP(E294,'39'!$K$3:$L$16,2,FALSE)))</f>
        <v>#N/A</v>
      </c>
      <c r="P294" s="108" t="e">
        <f t="shared" si="9"/>
        <v>#N/A</v>
      </c>
    </row>
    <row r="295" spans="14:16">
      <c r="N295" s="108">
        <f t="shared" si="8"/>
        <v>0</v>
      </c>
      <c r="O295" s="108" t="e">
        <f>IF(D295="X",0,IF(E295="X",0,VLOOKUP(E295,'39'!$K$3:$L$16,2,FALSE)))</f>
        <v>#N/A</v>
      </c>
      <c r="P295" s="108" t="e">
        <f t="shared" si="9"/>
        <v>#N/A</v>
      </c>
    </row>
    <row r="296" spans="14:16">
      <c r="N296" s="108">
        <f t="shared" si="8"/>
        <v>0</v>
      </c>
      <c r="O296" s="108" t="e">
        <f>IF(D296="X",0,IF(E296="X",0,VLOOKUP(E296,'39'!$K$3:$L$16,2,FALSE)))</f>
        <v>#N/A</v>
      </c>
      <c r="P296" s="108" t="e">
        <f t="shared" si="9"/>
        <v>#N/A</v>
      </c>
    </row>
    <row r="297" spans="14:16">
      <c r="N297" s="108">
        <f t="shared" si="8"/>
        <v>0</v>
      </c>
      <c r="O297" s="108" t="e">
        <f>IF(D297="X",0,IF(E297="X",0,VLOOKUP(E297,'39'!$K$3:$L$16,2,FALSE)))</f>
        <v>#N/A</v>
      </c>
      <c r="P297" s="108" t="e">
        <f t="shared" si="9"/>
        <v>#N/A</v>
      </c>
    </row>
    <row r="298" spans="14:16">
      <c r="N298" s="108">
        <f t="shared" si="8"/>
        <v>0</v>
      </c>
      <c r="O298" s="108" t="e">
        <f>IF(D298="X",0,IF(E298="X",0,VLOOKUP(E298,'39'!$K$3:$L$16,2,FALSE)))</f>
        <v>#N/A</v>
      </c>
      <c r="P298" s="108" t="e">
        <f t="shared" si="9"/>
        <v>#N/A</v>
      </c>
    </row>
    <row r="299" spans="14:16">
      <c r="N299" s="108">
        <f t="shared" si="8"/>
        <v>0</v>
      </c>
      <c r="O299" s="108" t="e">
        <f>IF(D299="X",0,IF(E299="X",0,VLOOKUP(E299,'39'!$K$3:$L$16,2,FALSE)))</f>
        <v>#N/A</v>
      </c>
      <c r="P299" s="108" t="e">
        <f t="shared" si="9"/>
        <v>#N/A</v>
      </c>
    </row>
    <row r="300" spans="14:16">
      <c r="N300" s="108">
        <f t="shared" si="8"/>
        <v>0</v>
      </c>
      <c r="O300" s="108" t="e">
        <f>IF(D300="X",0,IF(E300="X",0,VLOOKUP(E300,'39'!$K$3:$L$16,2,FALSE)))</f>
        <v>#N/A</v>
      </c>
      <c r="P300" s="108" t="e">
        <f t="shared" si="9"/>
        <v>#N/A</v>
      </c>
    </row>
    <row r="301" spans="14:16">
      <c r="N301" s="108">
        <f t="shared" si="8"/>
        <v>0</v>
      </c>
      <c r="O301" s="108" t="e">
        <f>IF(D301="X",0,IF(E301="X",0,VLOOKUP(E301,'39'!$K$3:$L$16,2,FALSE)))</f>
        <v>#N/A</v>
      </c>
      <c r="P301" s="108" t="e">
        <f t="shared" si="9"/>
        <v>#N/A</v>
      </c>
    </row>
    <row r="302" spans="14:16">
      <c r="N302" s="108">
        <f t="shared" si="8"/>
        <v>0</v>
      </c>
      <c r="O302" s="108" t="e">
        <f>IF(D302="X",0,IF(E302="X",0,VLOOKUP(E302,'39'!$K$3:$L$16,2,FALSE)))</f>
        <v>#N/A</v>
      </c>
      <c r="P302" s="108" t="e">
        <f t="shared" si="9"/>
        <v>#N/A</v>
      </c>
    </row>
    <row r="303" spans="14:16">
      <c r="N303" s="108">
        <f t="shared" si="8"/>
        <v>0</v>
      </c>
      <c r="O303" s="108" t="e">
        <f>IF(D303="X",0,IF(E303="X",0,VLOOKUP(E303,'39'!$K$3:$L$16,2,FALSE)))</f>
        <v>#N/A</v>
      </c>
      <c r="P303" s="108" t="e">
        <f t="shared" si="9"/>
        <v>#N/A</v>
      </c>
    </row>
    <row r="304" spans="14:16">
      <c r="N304" s="108">
        <f t="shared" si="8"/>
        <v>0</v>
      </c>
      <c r="O304" s="108" t="e">
        <f>IF(D304="X",0,IF(E304="X",0,VLOOKUP(E304,'39'!$K$3:$L$16,2,FALSE)))</f>
        <v>#N/A</v>
      </c>
      <c r="P304" s="108" t="e">
        <f t="shared" si="9"/>
        <v>#N/A</v>
      </c>
    </row>
    <row r="305" spans="14:16">
      <c r="N305" s="108">
        <f t="shared" si="8"/>
        <v>0</v>
      </c>
      <c r="O305" s="108" t="e">
        <f>IF(D305="X",0,IF(E305="X",0,VLOOKUP(E305,'39'!$K$3:$L$16,2,FALSE)))</f>
        <v>#N/A</v>
      </c>
      <c r="P305" s="108" t="e">
        <f t="shared" si="9"/>
        <v>#N/A</v>
      </c>
    </row>
    <row r="306" spans="14:16">
      <c r="N306" s="108">
        <f t="shared" si="8"/>
        <v>0</v>
      </c>
      <c r="O306" s="108" t="e">
        <f>IF(D306="X",0,IF(E306="X",0,VLOOKUP(E306,'39'!$K$3:$L$16,2,FALSE)))</f>
        <v>#N/A</v>
      </c>
      <c r="P306" s="108" t="e">
        <f t="shared" si="9"/>
        <v>#N/A</v>
      </c>
    </row>
    <row r="307" spans="14:16">
      <c r="N307" s="108">
        <f t="shared" si="8"/>
        <v>0</v>
      </c>
      <c r="O307" s="108" t="e">
        <f>IF(D307="X",0,IF(E307="X",0,VLOOKUP(E307,'39'!$K$3:$L$16,2,FALSE)))</f>
        <v>#N/A</v>
      </c>
      <c r="P307" s="108" t="e">
        <f t="shared" si="9"/>
        <v>#N/A</v>
      </c>
    </row>
    <row r="308" spans="14:16">
      <c r="N308" s="108">
        <f t="shared" si="8"/>
        <v>0</v>
      </c>
      <c r="O308" s="108" t="e">
        <f>IF(D308="X",0,IF(E308="X",0,VLOOKUP(E308,'39'!$K$3:$L$16,2,FALSE)))</f>
        <v>#N/A</v>
      </c>
      <c r="P308" s="108" t="e">
        <f t="shared" si="9"/>
        <v>#N/A</v>
      </c>
    </row>
    <row r="309" spans="14:16">
      <c r="N309" s="108">
        <f t="shared" si="8"/>
        <v>0</v>
      </c>
      <c r="O309" s="108" t="e">
        <f>IF(D309="X",0,IF(E309="X",0,VLOOKUP(E309,'39'!$K$3:$L$16,2,FALSE)))</f>
        <v>#N/A</v>
      </c>
      <c r="P309" s="108" t="e">
        <f t="shared" si="9"/>
        <v>#N/A</v>
      </c>
    </row>
    <row r="310" spans="14:16">
      <c r="N310" s="108">
        <f t="shared" si="8"/>
        <v>0</v>
      </c>
      <c r="O310" s="108" t="e">
        <f>IF(D310="X",0,IF(E310="X",0,VLOOKUP(E310,'39'!$K$3:$L$16,2,FALSE)))</f>
        <v>#N/A</v>
      </c>
      <c r="P310" s="108" t="e">
        <f t="shared" si="9"/>
        <v>#N/A</v>
      </c>
    </row>
    <row r="311" spans="14:16">
      <c r="N311" s="108">
        <f t="shared" si="8"/>
        <v>0</v>
      </c>
      <c r="O311" s="108" t="e">
        <f>IF(D311="X",0,IF(E311="X",0,VLOOKUP(E311,'39'!$K$3:$L$16,2,FALSE)))</f>
        <v>#N/A</v>
      </c>
      <c r="P311" s="108" t="e">
        <f t="shared" si="9"/>
        <v>#N/A</v>
      </c>
    </row>
    <row r="312" spans="14:16">
      <c r="N312" s="108">
        <f t="shared" si="8"/>
        <v>0</v>
      </c>
      <c r="O312" s="108" t="e">
        <f>IF(D312="X",0,IF(E312="X",0,VLOOKUP(E312,'39'!$K$3:$L$16,2,FALSE)))</f>
        <v>#N/A</v>
      </c>
      <c r="P312" s="108" t="e">
        <f t="shared" si="9"/>
        <v>#N/A</v>
      </c>
    </row>
    <row r="313" spans="14:16">
      <c r="N313" s="108">
        <f t="shared" si="8"/>
        <v>0</v>
      </c>
      <c r="O313" s="108" t="e">
        <f>IF(D313="X",0,IF(E313="X",0,VLOOKUP(E313,'39'!$K$3:$L$16,2,FALSE)))</f>
        <v>#N/A</v>
      </c>
      <c r="P313" s="108" t="e">
        <f t="shared" si="9"/>
        <v>#N/A</v>
      </c>
    </row>
    <row r="314" spans="14:16">
      <c r="N314" s="108">
        <f t="shared" si="8"/>
        <v>0</v>
      </c>
      <c r="O314" s="108" t="e">
        <f>IF(D314="X",0,IF(E314="X",0,VLOOKUP(E314,'39'!$K$3:$L$16,2,FALSE)))</f>
        <v>#N/A</v>
      </c>
      <c r="P314" s="108" t="e">
        <f t="shared" si="9"/>
        <v>#N/A</v>
      </c>
    </row>
    <row r="315" spans="14:16">
      <c r="N315" s="108">
        <f t="shared" si="8"/>
        <v>0</v>
      </c>
      <c r="O315" s="108" t="e">
        <f>IF(D315="X",0,IF(E315="X",0,VLOOKUP(E315,'39'!$K$3:$L$16,2,FALSE)))</f>
        <v>#N/A</v>
      </c>
      <c r="P315" s="108" t="e">
        <f t="shared" si="9"/>
        <v>#N/A</v>
      </c>
    </row>
    <row r="316" spans="14:16">
      <c r="N316" s="108">
        <f t="shared" si="8"/>
        <v>0</v>
      </c>
      <c r="O316" s="108" t="e">
        <f>IF(D316="X",0,IF(E316="X",0,VLOOKUP(E316,'39'!$K$3:$L$16,2,FALSE)))</f>
        <v>#N/A</v>
      </c>
      <c r="P316" s="108" t="e">
        <f t="shared" si="9"/>
        <v>#N/A</v>
      </c>
    </row>
    <row r="317" spans="14:16">
      <c r="N317" s="108">
        <f t="shared" si="8"/>
        <v>0</v>
      </c>
      <c r="O317" s="108" t="e">
        <f>IF(D317="X",0,IF(E317="X",0,VLOOKUP(E317,'39'!$K$3:$L$16,2,FALSE)))</f>
        <v>#N/A</v>
      </c>
      <c r="P317" s="108" t="e">
        <f t="shared" si="9"/>
        <v>#N/A</v>
      </c>
    </row>
    <row r="318" spans="14:16">
      <c r="N318" s="108">
        <f t="shared" si="8"/>
        <v>0</v>
      </c>
      <c r="O318" s="108" t="e">
        <f>IF(D318="X",0,IF(E318="X",0,VLOOKUP(E318,'39'!$K$3:$L$16,2,FALSE)))</f>
        <v>#N/A</v>
      </c>
      <c r="P318" s="108" t="e">
        <f t="shared" si="9"/>
        <v>#N/A</v>
      </c>
    </row>
    <row r="319" spans="14:16">
      <c r="N319" s="108">
        <f t="shared" si="8"/>
        <v>0</v>
      </c>
      <c r="O319" s="108" t="e">
        <f>IF(D319="X",0,IF(E319="X",0,VLOOKUP(E319,'39'!$K$3:$L$16,2,FALSE)))</f>
        <v>#N/A</v>
      </c>
      <c r="P319" s="108" t="e">
        <f t="shared" si="9"/>
        <v>#N/A</v>
      </c>
    </row>
    <row r="320" spans="14:16">
      <c r="N320" s="108">
        <f t="shared" si="8"/>
        <v>0</v>
      </c>
      <c r="O320" s="108" t="e">
        <f>IF(D320="X",0,IF(E320="X",0,VLOOKUP(E320,'39'!$K$3:$L$16,2,FALSE)))</f>
        <v>#N/A</v>
      </c>
      <c r="P320" s="108" t="e">
        <f t="shared" si="9"/>
        <v>#N/A</v>
      </c>
    </row>
    <row r="321" spans="14:16">
      <c r="N321" s="108">
        <f t="shared" si="8"/>
        <v>0</v>
      </c>
      <c r="O321" s="108" t="e">
        <f>IF(D321="X",0,IF(E321="X",0,VLOOKUP(E321,'39'!$K$3:$L$16,2,FALSE)))</f>
        <v>#N/A</v>
      </c>
      <c r="P321" s="108" t="e">
        <f t="shared" si="9"/>
        <v>#N/A</v>
      </c>
    </row>
    <row r="322" spans="14:16">
      <c r="N322" s="108">
        <f t="shared" si="8"/>
        <v>0</v>
      </c>
      <c r="O322" s="108" t="e">
        <f>IF(D322="X",0,IF(E322="X",0,VLOOKUP(E322,'39'!$K$3:$L$16,2,FALSE)))</f>
        <v>#N/A</v>
      </c>
      <c r="P322" s="108" t="e">
        <f t="shared" si="9"/>
        <v>#N/A</v>
      </c>
    </row>
    <row r="323" spans="14:16">
      <c r="N323" s="108">
        <f t="shared" si="8"/>
        <v>0</v>
      </c>
      <c r="O323" s="108" t="e">
        <f>IF(D323="X",0,IF(E323="X",0,VLOOKUP(E323,'39'!$K$3:$L$16,2,FALSE)))</f>
        <v>#N/A</v>
      </c>
      <c r="P323" s="108" t="e">
        <f t="shared" si="9"/>
        <v>#N/A</v>
      </c>
    </row>
    <row r="324" spans="14:16">
      <c r="N324" s="108">
        <f t="shared" ref="N324:N387" si="10">SUM(F324:M324)</f>
        <v>0</v>
      </c>
      <c r="O324" s="108" t="e">
        <f>IF(D324="X",0,IF(E324="X",0,VLOOKUP(E324,'39'!$K$3:$L$16,2,FALSE)))</f>
        <v>#N/A</v>
      </c>
      <c r="P324" s="108" t="e">
        <f t="shared" ref="P324:P387" si="11">N324*O324</f>
        <v>#N/A</v>
      </c>
    </row>
    <row r="325" spans="14:16">
      <c r="N325" s="108">
        <f t="shared" si="10"/>
        <v>0</v>
      </c>
      <c r="O325" s="108" t="e">
        <f>IF(D325="X",0,IF(E325="X",0,VLOOKUP(E325,'39'!$K$3:$L$16,2,FALSE)))</f>
        <v>#N/A</v>
      </c>
      <c r="P325" s="108" t="e">
        <f t="shared" si="11"/>
        <v>#N/A</v>
      </c>
    </row>
    <row r="326" spans="14:16">
      <c r="N326" s="108">
        <f t="shared" si="10"/>
        <v>0</v>
      </c>
      <c r="O326" s="108" t="e">
        <f>IF(D326="X",0,IF(E326="X",0,VLOOKUP(E326,'39'!$K$3:$L$16,2,FALSE)))</f>
        <v>#N/A</v>
      </c>
      <c r="P326" s="108" t="e">
        <f t="shared" si="11"/>
        <v>#N/A</v>
      </c>
    </row>
    <row r="327" spans="14:16">
      <c r="N327" s="108">
        <f t="shared" si="10"/>
        <v>0</v>
      </c>
      <c r="O327" s="108" t="e">
        <f>IF(D327="X",0,IF(E327="X",0,VLOOKUP(E327,'39'!$K$3:$L$16,2,FALSE)))</f>
        <v>#N/A</v>
      </c>
      <c r="P327" s="108" t="e">
        <f t="shared" si="11"/>
        <v>#N/A</v>
      </c>
    </row>
    <row r="328" spans="14:16">
      <c r="N328" s="108">
        <f t="shared" si="10"/>
        <v>0</v>
      </c>
      <c r="O328" s="108" t="e">
        <f>IF(D328="X",0,IF(E328="X",0,VLOOKUP(E328,'39'!$K$3:$L$16,2,FALSE)))</f>
        <v>#N/A</v>
      </c>
      <c r="P328" s="108" t="e">
        <f t="shared" si="11"/>
        <v>#N/A</v>
      </c>
    </row>
    <row r="329" spans="14:16">
      <c r="N329" s="108">
        <f t="shared" si="10"/>
        <v>0</v>
      </c>
      <c r="O329" s="108" t="e">
        <f>IF(D329="X",0,IF(E329="X",0,VLOOKUP(E329,'39'!$K$3:$L$16,2,FALSE)))</f>
        <v>#N/A</v>
      </c>
      <c r="P329" s="108" t="e">
        <f t="shared" si="11"/>
        <v>#N/A</v>
      </c>
    </row>
    <row r="330" spans="14:16">
      <c r="N330" s="108">
        <f t="shared" si="10"/>
        <v>0</v>
      </c>
      <c r="O330" s="108" t="e">
        <f>IF(D330="X",0,IF(E330="X",0,VLOOKUP(E330,'39'!$K$3:$L$16,2,FALSE)))</f>
        <v>#N/A</v>
      </c>
      <c r="P330" s="108" t="e">
        <f t="shared" si="11"/>
        <v>#N/A</v>
      </c>
    </row>
    <row r="331" spans="14:16">
      <c r="N331" s="108">
        <f t="shared" si="10"/>
        <v>0</v>
      </c>
      <c r="O331" s="108" t="e">
        <f>IF(D331="X",0,IF(E331="X",0,VLOOKUP(E331,'39'!$K$3:$L$16,2,FALSE)))</f>
        <v>#N/A</v>
      </c>
      <c r="P331" s="108" t="e">
        <f t="shared" si="11"/>
        <v>#N/A</v>
      </c>
    </row>
    <row r="332" spans="14:16">
      <c r="N332" s="108">
        <f t="shared" si="10"/>
        <v>0</v>
      </c>
      <c r="O332" s="108" t="e">
        <f>IF(D332="X",0,IF(E332="X",0,VLOOKUP(E332,'39'!$K$3:$L$16,2,FALSE)))</f>
        <v>#N/A</v>
      </c>
      <c r="P332" s="108" t="e">
        <f t="shared" si="11"/>
        <v>#N/A</v>
      </c>
    </row>
    <row r="333" spans="14:16">
      <c r="N333" s="108">
        <f t="shared" si="10"/>
        <v>0</v>
      </c>
      <c r="O333" s="108" t="e">
        <f>IF(D333="X",0,IF(E333="X",0,VLOOKUP(E333,'39'!$K$3:$L$16,2,FALSE)))</f>
        <v>#N/A</v>
      </c>
      <c r="P333" s="108" t="e">
        <f t="shared" si="11"/>
        <v>#N/A</v>
      </c>
    </row>
    <row r="334" spans="14:16">
      <c r="N334" s="108">
        <f t="shared" si="10"/>
        <v>0</v>
      </c>
      <c r="O334" s="108" t="e">
        <f>IF(D334="X",0,IF(E334="X",0,VLOOKUP(E334,'39'!$K$3:$L$16,2,FALSE)))</f>
        <v>#N/A</v>
      </c>
      <c r="P334" s="108" t="e">
        <f t="shared" si="11"/>
        <v>#N/A</v>
      </c>
    </row>
    <row r="335" spans="14:16">
      <c r="N335" s="108">
        <f t="shared" si="10"/>
        <v>0</v>
      </c>
      <c r="O335" s="108" t="e">
        <f>IF(D335="X",0,IF(E335="X",0,VLOOKUP(E335,'39'!$K$3:$L$16,2,FALSE)))</f>
        <v>#N/A</v>
      </c>
      <c r="P335" s="108" t="e">
        <f t="shared" si="11"/>
        <v>#N/A</v>
      </c>
    </row>
    <row r="336" spans="14:16">
      <c r="N336" s="108">
        <f t="shared" si="10"/>
        <v>0</v>
      </c>
      <c r="O336" s="108" t="e">
        <f>IF(D336="X",0,IF(E336="X",0,VLOOKUP(E336,'39'!$K$3:$L$16,2,FALSE)))</f>
        <v>#N/A</v>
      </c>
      <c r="P336" s="108" t="e">
        <f t="shared" si="11"/>
        <v>#N/A</v>
      </c>
    </row>
    <row r="337" spans="14:16">
      <c r="N337" s="108">
        <f t="shared" si="10"/>
        <v>0</v>
      </c>
      <c r="O337" s="108" t="e">
        <f>IF(D337="X",0,IF(E337="X",0,VLOOKUP(E337,'39'!$K$3:$L$16,2,FALSE)))</f>
        <v>#N/A</v>
      </c>
      <c r="P337" s="108" t="e">
        <f t="shared" si="11"/>
        <v>#N/A</v>
      </c>
    </row>
    <row r="338" spans="14:16">
      <c r="N338" s="108">
        <f t="shared" si="10"/>
        <v>0</v>
      </c>
      <c r="O338" s="108" t="e">
        <f>IF(D338="X",0,IF(E338="X",0,VLOOKUP(E338,'39'!$K$3:$L$16,2,FALSE)))</f>
        <v>#N/A</v>
      </c>
      <c r="P338" s="108" t="e">
        <f t="shared" si="11"/>
        <v>#N/A</v>
      </c>
    </row>
    <row r="339" spans="14:16">
      <c r="N339" s="108">
        <f t="shared" si="10"/>
        <v>0</v>
      </c>
      <c r="O339" s="108" t="e">
        <f>IF(D339="X",0,IF(E339="X",0,VLOOKUP(E339,'39'!$K$3:$L$16,2,FALSE)))</f>
        <v>#N/A</v>
      </c>
      <c r="P339" s="108" t="e">
        <f t="shared" si="11"/>
        <v>#N/A</v>
      </c>
    </row>
    <row r="340" spans="14:16">
      <c r="N340" s="108">
        <f t="shared" si="10"/>
        <v>0</v>
      </c>
      <c r="O340" s="108" t="e">
        <f>IF(D340="X",0,IF(E340="X",0,VLOOKUP(E340,'39'!$K$3:$L$16,2,FALSE)))</f>
        <v>#N/A</v>
      </c>
      <c r="P340" s="108" t="e">
        <f t="shared" si="11"/>
        <v>#N/A</v>
      </c>
    </row>
    <row r="341" spans="14:16">
      <c r="N341" s="108">
        <f t="shared" si="10"/>
        <v>0</v>
      </c>
      <c r="O341" s="108" t="e">
        <f>IF(D341="X",0,IF(E341="X",0,VLOOKUP(E341,'39'!$K$3:$L$16,2,FALSE)))</f>
        <v>#N/A</v>
      </c>
      <c r="P341" s="108" t="e">
        <f t="shared" si="11"/>
        <v>#N/A</v>
      </c>
    </row>
    <row r="342" spans="14:16">
      <c r="N342" s="108">
        <f t="shared" si="10"/>
        <v>0</v>
      </c>
      <c r="O342" s="108" t="e">
        <f>IF(D342="X",0,IF(E342="X",0,VLOOKUP(E342,'39'!$K$3:$L$16,2,FALSE)))</f>
        <v>#N/A</v>
      </c>
      <c r="P342" s="108" t="e">
        <f t="shared" si="11"/>
        <v>#N/A</v>
      </c>
    </row>
    <row r="343" spans="14:16">
      <c r="N343" s="108">
        <f t="shared" si="10"/>
        <v>0</v>
      </c>
      <c r="O343" s="108" t="e">
        <f>IF(D343="X",0,IF(E343="X",0,VLOOKUP(E343,'39'!$K$3:$L$16,2,FALSE)))</f>
        <v>#N/A</v>
      </c>
      <c r="P343" s="108" t="e">
        <f t="shared" si="11"/>
        <v>#N/A</v>
      </c>
    </row>
    <row r="344" spans="14:16">
      <c r="N344" s="108">
        <f t="shared" si="10"/>
        <v>0</v>
      </c>
      <c r="O344" s="108" t="e">
        <f>IF(D344="X",0,IF(E344="X",0,VLOOKUP(E344,'39'!$K$3:$L$16,2,FALSE)))</f>
        <v>#N/A</v>
      </c>
      <c r="P344" s="108" t="e">
        <f t="shared" si="11"/>
        <v>#N/A</v>
      </c>
    </row>
    <row r="345" spans="14:16">
      <c r="N345" s="108">
        <f t="shared" si="10"/>
        <v>0</v>
      </c>
      <c r="O345" s="108" t="e">
        <f>IF(D345="X",0,IF(E345="X",0,VLOOKUP(E345,'39'!$K$3:$L$16,2,FALSE)))</f>
        <v>#N/A</v>
      </c>
      <c r="P345" s="108" t="e">
        <f t="shared" si="11"/>
        <v>#N/A</v>
      </c>
    </row>
    <row r="346" spans="14:16">
      <c r="N346" s="108">
        <f t="shared" si="10"/>
        <v>0</v>
      </c>
      <c r="O346" s="108" t="e">
        <f>IF(D346="X",0,IF(E346="X",0,VLOOKUP(E346,'39'!$K$3:$L$16,2,FALSE)))</f>
        <v>#N/A</v>
      </c>
      <c r="P346" s="108" t="e">
        <f t="shared" si="11"/>
        <v>#N/A</v>
      </c>
    </row>
    <row r="347" spans="14:16">
      <c r="N347" s="108">
        <f t="shared" si="10"/>
        <v>0</v>
      </c>
      <c r="O347" s="108" t="e">
        <f>IF(D347="X",0,IF(E347="X",0,VLOOKUP(E347,'39'!$K$3:$L$16,2,FALSE)))</f>
        <v>#N/A</v>
      </c>
      <c r="P347" s="108" t="e">
        <f t="shared" si="11"/>
        <v>#N/A</v>
      </c>
    </row>
    <row r="348" spans="14:16">
      <c r="N348" s="108">
        <f t="shared" si="10"/>
        <v>0</v>
      </c>
      <c r="O348" s="108" t="e">
        <f>IF(D348="X",0,IF(E348="X",0,VLOOKUP(E348,'39'!$K$3:$L$16,2,FALSE)))</f>
        <v>#N/A</v>
      </c>
      <c r="P348" s="108" t="e">
        <f t="shared" si="11"/>
        <v>#N/A</v>
      </c>
    </row>
    <row r="349" spans="14:16">
      <c r="N349" s="108">
        <f t="shared" si="10"/>
        <v>0</v>
      </c>
      <c r="O349" s="108" t="e">
        <f>IF(D349="X",0,IF(E349="X",0,VLOOKUP(E349,'39'!$K$3:$L$16,2,FALSE)))</f>
        <v>#N/A</v>
      </c>
      <c r="P349" s="108" t="e">
        <f t="shared" si="11"/>
        <v>#N/A</v>
      </c>
    </row>
    <row r="350" spans="14:16">
      <c r="N350" s="108">
        <f t="shared" si="10"/>
        <v>0</v>
      </c>
      <c r="O350" s="108" t="e">
        <f>IF(D350="X",0,IF(E350="X",0,VLOOKUP(E350,'39'!$K$3:$L$16,2,FALSE)))</f>
        <v>#N/A</v>
      </c>
      <c r="P350" s="108" t="e">
        <f t="shared" si="11"/>
        <v>#N/A</v>
      </c>
    </row>
    <row r="351" spans="14:16">
      <c r="N351" s="108">
        <f t="shared" si="10"/>
        <v>0</v>
      </c>
      <c r="O351" s="108" t="e">
        <f>IF(D351="X",0,IF(E351="X",0,VLOOKUP(E351,'39'!$K$3:$L$16,2,FALSE)))</f>
        <v>#N/A</v>
      </c>
      <c r="P351" s="108" t="e">
        <f t="shared" si="11"/>
        <v>#N/A</v>
      </c>
    </row>
    <row r="352" spans="14:16">
      <c r="N352" s="108">
        <f t="shared" si="10"/>
        <v>0</v>
      </c>
      <c r="O352" s="108" t="e">
        <f>IF(D352="X",0,IF(E352="X",0,VLOOKUP(E352,'39'!$K$3:$L$16,2,FALSE)))</f>
        <v>#N/A</v>
      </c>
      <c r="P352" s="108" t="e">
        <f t="shared" si="11"/>
        <v>#N/A</v>
      </c>
    </row>
    <row r="353" spans="14:16">
      <c r="N353" s="108">
        <f t="shared" si="10"/>
        <v>0</v>
      </c>
      <c r="O353" s="108" t="e">
        <f>IF(D353="X",0,IF(E353="X",0,VLOOKUP(E353,'39'!$K$3:$L$16,2,FALSE)))</f>
        <v>#N/A</v>
      </c>
      <c r="P353" s="108" t="e">
        <f t="shared" si="11"/>
        <v>#N/A</v>
      </c>
    </row>
    <row r="354" spans="14:16">
      <c r="N354" s="108">
        <f t="shared" si="10"/>
        <v>0</v>
      </c>
      <c r="O354" s="108" t="e">
        <f>IF(D354="X",0,IF(E354="X",0,VLOOKUP(E354,'39'!$K$3:$L$16,2,FALSE)))</f>
        <v>#N/A</v>
      </c>
      <c r="P354" s="108" t="e">
        <f t="shared" si="11"/>
        <v>#N/A</v>
      </c>
    </row>
    <row r="355" spans="14:16">
      <c r="N355" s="108">
        <f t="shared" si="10"/>
        <v>0</v>
      </c>
      <c r="O355" s="108" t="e">
        <f>IF(D355="X",0,IF(E355="X",0,VLOOKUP(E355,'39'!$K$3:$L$16,2,FALSE)))</f>
        <v>#N/A</v>
      </c>
      <c r="P355" s="108" t="e">
        <f t="shared" si="11"/>
        <v>#N/A</v>
      </c>
    </row>
    <row r="356" spans="14:16">
      <c r="N356" s="108">
        <f t="shared" si="10"/>
        <v>0</v>
      </c>
      <c r="O356" s="108" t="e">
        <f>IF(D356="X",0,IF(E356="X",0,VLOOKUP(E356,'39'!$K$3:$L$16,2,FALSE)))</f>
        <v>#N/A</v>
      </c>
      <c r="P356" s="108" t="e">
        <f t="shared" si="11"/>
        <v>#N/A</v>
      </c>
    </row>
    <row r="357" spans="14:16">
      <c r="N357" s="108">
        <f t="shared" si="10"/>
        <v>0</v>
      </c>
      <c r="O357" s="108" t="e">
        <f>IF(D357="X",0,IF(E357="X",0,VLOOKUP(E357,'39'!$K$3:$L$16,2,FALSE)))</f>
        <v>#N/A</v>
      </c>
      <c r="P357" s="108" t="e">
        <f t="shared" si="11"/>
        <v>#N/A</v>
      </c>
    </row>
    <row r="358" spans="14:16">
      <c r="N358" s="108">
        <f t="shared" si="10"/>
        <v>0</v>
      </c>
      <c r="O358" s="108" t="e">
        <f>IF(D358="X",0,IF(E358="X",0,VLOOKUP(E358,'39'!$K$3:$L$16,2,FALSE)))</f>
        <v>#N/A</v>
      </c>
      <c r="P358" s="108" t="e">
        <f t="shared" si="11"/>
        <v>#N/A</v>
      </c>
    </row>
    <row r="359" spans="14:16">
      <c r="N359" s="108">
        <f t="shared" si="10"/>
        <v>0</v>
      </c>
      <c r="O359" s="108" t="e">
        <f>IF(D359="X",0,IF(E359="X",0,VLOOKUP(E359,'39'!$K$3:$L$16,2,FALSE)))</f>
        <v>#N/A</v>
      </c>
      <c r="P359" s="108" t="e">
        <f t="shared" si="11"/>
        <v>#N/A</v>
      </c>
    </row>
    <row r="360" spans="14:16">
      <c r="N360" s="108">
        <f t="shared" si="10"/>
        <v>0</v>
      </c>
      <c r="O360" s="108" t="e">
        <f>IF(D360="X",0,IF(E360="X",0,VLOOKUP(E360,'39'!$K$3:$L$16,2,FALSE)))</f>
        <v>#N/A</v>
      </c>
      <c r="P360" s="108" t="e">
        <f t="shared" si="11"/>
        <v>#N/A</v>
      </c>
    </row>
    <row r="361" spans="14:16">
      <c r="N361" s="108">
        <f t="shared" si="10"/>
        <v>0</v>
      </c>
      <c r="O361" s="108" t="e">
        <f>IF(D361="X",0,IF(E361="X",0,VLOOKUP(E361,'39'!$K$3:$L$16,2,FALSE)))</f>
        <v>#N/A</v>
      </c>
      <c r="P361" s="108" t="e">
        <f t="shared" si="11"/>
        <v>#N/A</v>
      </c>
    </row>
    <row r="362" spans="14:16">
      <c r="N362" s="108">
        <f t="shared" si="10"/>
        <v>0</v>
      </c>
      <c r="O362" s="108" t="e">
        <f>IF(D362="X",0,IF(E362="X",0,VLOOKUP(E362,'39'!$K$3:$L$16,2,FALSE)))</f>
        <v>#N/A</v>
      </c>
      <c r="P362" s="108" t="e">
        <f t="shared" si="11"/>
        <v>#N/A</v>
      </c>
    </row>
    <row r="363" spans="14:16">
      <c r="N363" s="108">
        <f t="shared" si="10"/>
        <v>0</v>
      </c>
      <c r="O363" s="108" t="e">
        <f>IF(D363="X",0,IF(E363="X",0,VLOOKUP(E363,'39'!$K$3:$L$16,2,FALSE)))</f>
        <v>#N/A</v>
      </c>
      <c r="P363" s="108" t="e">
        <f t="shared" si="11"/>
        <v>#N/A</v>
      </c>
    </row>
    <row r="364" spans="14:16">
      <c r="N364" s="108">
        <f t="shared" si="10"/>
        <v>0</v>
      </c>
      <c r="O364" s="108" t="e">
        <f>IF(D364="X",0,IF(E364="X",0,VLOOKUP(E364,'39'!$K$3:$L$16,2,FALSE)))</f>
        <v>#N/A</v>
      </c>
      <c r="P364" s="108" t="e">
        <f t="shared" si="11"/>
        <v>#N/A</v>
      </c>
    </row>
    <row r="365" spans="14:16">
      <c r="N365" s="108">
        <f t="shared" si="10"/>
        <v>0</v>
      </c>
      <c r="O365" s="108" t="e">
        <f>IF(D365="X",0,IF(E365="X",0,VLOOKUP(E365,'39'!$K$3:$L$16,2,FALSE)))</f>
        <v>#N/A</v>
      </c>
      <c r="P365" s="108" t="e">
        <f t="shared" si="11"/>
        <v>#N/A</v>
      </c>
    </row>
    <row r="366" spans="14:16">
      <c r="N366" s="108">
        <f t="shared" si="10"/>
        <v>0</v>
      </c>
      <c r="O366" s="108" t="e">
        <f>IF(D366="X",0,IF(E366="X",0,VLOOKUP(E366,'39'!$K$3:$L$16,2,FALSE)))</f>
        <v>#N/A</v>
      </c>
      <c r="P366" s="108" t="e">
        <f t="shared" si="11"/>
        <v>#N/A</v>
      </c>
    </row>
    <row r="367" spans="14:16">
      <c r="N367" s="108">
        <f t="shared" si="10"/>
        <v>0</v>
      </c>
      <c r="O367" s="108" t="e">
        <f>IF(D367="X",0,IF(E367="X",0,VLOOKUP(E367,'39'!$K$3:$L$16,2,FALSE)))</f>
        <v>#N/A</v>
      </c>
      <c r="P367" s="108" t="e">
        <f t="shared" si="11"/>
        <v>#N/A</v>
      </c>
    </row>
    <row r="368" spans="14:16">
      <c r="N368" s="108">
        <f t="shared" si="10"/>
        <v>0</v>
      </c>
      <c r="O368" s="108" t="e">
        <f>IF(D368="X",0,IF(E368="X",0,VLOOKUP(E368,'39'!$K$3:$L$16,2,FALSE)))</f>
        <v>#N/A</v>
      </c>
      <c r="P368" s="108" t="e">
        <f t="shared" si="11"/>
        <v>#N/A</v>
      </c>
    </row>
    <row r="369" spans="14:16">
      <c r="N369" s="108">
        <f t="shared" si="10"/>
        <v>0</v>
      </c>
      <c r="O369" s="108" t="e">
        <f>IF(D369="X",0,IF(E369="X",0,VLOOKUP(E369,'39'!$K$3:$L$16,2,FALSE)))</f>
        <v>#N/A</v>
      </c>
      <c r="P369" s="108" t="e">
        <f t="shared" si="11"/>
        <v>#N/A</v>
      </c>
    </row>
    <row r="370" spans="14:16">
      <c r="N370" s="108">
        <f t="shared" si="10"/>
        <v>0</v>
      </c>
      <c r="O370" s="108" t="e">
        <f>IF(D370="X",0,IF(E370="X",0,VLOOKUP(E370,'39'!$K$3:$L$16,2,FALSE)))</f>
        <v>#N/A</v>
      </c>
      <c r="P370" s="108" t="e">
        <f t="shared" si="11"/>
        <v>#N/A</v>
      </c>
    </row>
    <row r="371" spans="14:16">
      <c r="N371" s="108">
        <f t="shared" si="10"/>
        <v>0</v>
      </c>
      <c r="O371" s="108" t="e">
        <f>IF(D371="X",0,IF(E371="X",0,VLOOKUP(E371,'39'!$K$3:$L$16,2,FALSE)))</f>
        <v>#N/A</v>
      </c>
      <c r="P371" s="108" t="e">
        <f t="shared" si="11"/>
        <v>#N/A</v>
      </c>
    </row>
    <row r="372" spans="14:16">
      <c r="N372" s="108">
        <f t="shared" si="10"/>
        <v>0</v>
      </c>
      <c r="O372" s="108" t="e">
        <f>IF(D372="X",0,IF(E372="X",0,VLOOKUP(E372,'39'!$K$3:$L$16,2,FALSE)))</f>
        <v>#N/A</v>
      </c>
      <c r="P372" s="108" t="e">
        <f t="shared" si="11"/>
        <v>#N/A</v>
      </c>
    </row>
    <row r="373" spans="14:16">
      <c r="N373" s="108">
        <f t="shared" si="10"/>
        <v>0</v>
      </c>
      <c r="O373" s="108" t="e">
        <f>IF(D373="X",0,IF(E373="X",0,VLOOKUP(E373,'39'!$K$3:$L$16,2,FALSE)))</f>
        <v>#N/A</v>
      </c>
      <c r="P373" s="108" t="e">
        <f t="shared" si="11"/>
        <v>#N/A</v>
      </c>
    </row>
    <row r="374" spans="14:16">
      <c r="N374" s="108">
        <f t="shared" si="10"/>
        <v>0</v>
      </c>
      <c r="O374" s="108" t="e">
        <f>IF(D374="X",0,IF(E374="X",0,VLOOKUP(E374,'39'!$K$3:$L$16,2,FALSE)))</f>
        <v>#N/A</v>
      </c>
      <c r="P374" s="108" t="e">
        <f t="shared" si="11"/>
        <v>#N/A</v>
      </c>
    </row>
    <row r="375" spans="14:16">
      <c r="N375" s="108">
        <f t="shared" si="10"/>
        <v>0</v>
      </c>
      <c r="O375" s="108" t="e">
        <f>IF(D375="X",0,IF(E375="X",0,VLOOKUP(E375,'39'!$K$3:$L$16,2,FALSE)))</f>
        <v>#N/A</v>
      </c>
      <c r="P375" s="108" t="e">
        <f t="shared" si="11"/>
        <v>#N/A</v>
      </c>
    </row>
    <row r="376" spans="14:16">
      <c r="N376" s="108">
        <f t="shared" si="10"/>
        <v>0</v>
      </c>
      <c r="O376" s="108" t="e">
        <f>IF(D376="X",0,IF(E376="X",0,VLOOKUP(E376,'39'!$K$3:$L$16,2,FALSE)))</f>
        <v>#N/A</v>
      </c>
      <c r="P376" s="108" t="e">
        <f t="shared" si="11"/>
        <v>#N/A</v>
      </c>
    </row>
    <row r="377" spans="14:16">
      <c r="N377" s="108">
        <f t="shared" si="10"/>
        <v>0</v>
      </c>
      <c r="O377" s="108" t="e">
        <f>IF(D377="X",0,IF(E377="X",0,VLOOKUP(E377,'39'!$K$3:$L$16,2,FALSE)))</f>
        <v>#N/A</v>
      </c>
      <c r="P377" s="108" t="e">
        <f t="shared" si="11"/>
        <v>#N/A</v>
      </c>
    </row>
    <row r="378" spans="14:16">
      <c r="N378" s="108">
        <f t="shared" si="10"/>
        <v>0</v>
      </c>
      <c r="O378" s="108" t="e">
        <f>IF(D378="X",0,IF(E378="X",0,VLOOKUP(E378,'39'!$K$3:$L$16,2,FALSE)))</f>
        <v>#N/A</v>
      </c>
      <c r="P378" s="108" t="e">
        <f t="shared" si="11"/>
        <v>#N/A</v>
      </c>
    </row>
    <row r="379" spans="14:16">
      <c r="N379" s="108">
        <f t="shared" si="10"/>
        <v>0</v>
      </c>
      <c r="O379" s="108" t="e">
        <f>IF(D379="X",0,IF(E379="X",0,VLOOKUP(E379,'39'!$K$3:$L$16,2,FALSE)))</f>
        <v>#N/A</v>
      </c>
      <c r="P379" s="108" t="e">
        <f t="shared" si="11"/>
        <v>#N/A</v>
      </c>
    </row>
    <row r="380" spans="14:16">
      <c r="N380" s="108">
        <f t="shared" si="10"/>
        <v>0</v>
      </c>
      <c r="O380" s="108" t="e">
        <f>IF(D380="X",0,IF(E380="X",0,VLOOKUP(E380,'39'!$K$3:$L$16,2,FALSE)))</f>
        <v>#N/A</v>
      </c>
      <c r="P380" s="108" t="e">
        <f t="shared" si="11"/>
        <v>#N/A</v>
      </c>
    </row>
    <row r="381" spans="14:16">
      <c r="N381" s="108">
        <f t="shared" si="10"/>
        <v>0</v>
      </c>
      <c r="O381" s="108" t="e">
        <f>IF(D381="X",0,IF(E381="X",0,VLOOKUP(E381,'39'!$K$3:$L$16,2,FALSE)))</f>
        <v>#N/A</v>
      </c>
      <c r="P381" s="108" t="e">
        <f t="shared" si="11"/>
        <v>#N/A</v>
      </c>
    </row>
    <row r="382" spans="14:16">
      <c r="N382" s="108">
        <f t="shared" si="10"/>
        <v>0</v>
      </c>
      <c r="O382" s="108" t="e">
        <f>IF(D382="X",0,IF(E382="X",0,VLOOKUP(E382,'39'!$K$3:$L$16,2,FALSE)))</f>
        <v>#N/A</v>
      </c>
      <c r="P382" s="108" t="e">
        <f t="shared" si="11"/>
        <v>#N/A</v>
      </c>
    </row>
    <row r="383" spans="14:16">
      <c r="N383" s="108">
        <f t="shared" si="10"/>
        <v>0</v>
      </c>
      <c r="O383" s="108" t="e">
        <f>IF(D383="X",0,IF(E383="X",0,VLOOKUP(E383,'39'!$K$3:$L$16,2,FALSE)))</f>
        <v>#N/A</v>
      </c>
      <c r="P383" s="108" t="e">
        <f t="shared" si="11"/>
        <v>#N/A</v>
      </c>
    </row>
    <row r="384" spans="14:16">
      <c r="N384" s="108">
        <f t="shared" si="10"/>
        <v>0</v>
      </c>
      <c r="O384" s="108" t="e">
        <f>IF(D384="X",0,IF(E384="X",0,VLOOKUP(E384,'39'!$K$3:$L$16,2,FALSE)))</f>
        <v>#N/A</v>
      </c>
      <c r="P384" s="108" t="e">
        <f t="shared" si="11"/>
        <v>#N/A</v>
      </c>
    </row>
    <row r="385" spans="14:16">
      <c r="N385" s="108">
        <f t="shared" si="10"/>
        <v>0</v>
      </c>
      <c r="O385" s="108" t="e">
        <f>IF(D385="X",0,IF(E385="X",0,VLOOKUP(E385,'39'!$K$3:$L$16,2,FALSE)))</f>
        <v>#N/A</v>
      </c>
      <c r="P385" s="108" t="e">
        <f t="shared" si="11"/>
        <v>#N/A</v>
      </c>
    </row>
    <row r="386" spans="14:16">
      <c r="N386" s="108">
        <f t="shared" si="10"/>
        <v>0</v>
      </c>
      <c r="O386" s="108" t="e">
        <f>IF(D386="X",0,IF(E386="X",0,VLOOKUP(E386,'39'!$K$3:$L$16,2,FALSE)))</f>
        <v>#N/A</v>
      </c>
      <c r="P386" s="108" t="e">
        <f t="shared" si="11"/>
        <v>#N/A</v>
      </c>
    </row>
    <row r="387" spans="14:16">
      <c r="N387" s="108">
        <f t="shared" si="10"/>
        <v>0</v>
      </c>
      <c r="O387" s="108" t="e">
        <f>IF(D387="X",0,IF(E387="X",0,VLOOKUP(E387,'39'!$K$3:$L$16,2,FALSE)))</f>
        <v>#N/A</v>
      </c>
      <c r="P387" s="108" t="e">
        <f t="shared" si="11"/>
        <v>#N/A</v>
      </c>
    </row>
    <row r="388" spans="14:16">
      <c r="N388" s="108">
        <f t="shared" ref="N388:N451" si="12">SUM(F388:M388)</f>
        <v>0</v>
      </c>
      <c r="O388" s="108" t="e">
        <f>IF(D388="X",0,IF(E388="X",0,VLOOKUP(E388,'39'!$K$3:$L$16,2,FALSE)))</f>
        <v>#N/A</v>
      </c>
      <c r="P388" s="108" t="e">
        <f t="shared" ref="P388:P451" si="13">N388*O388</f>
        <v>#N/A</v>
      </c>
    </row>
    <row r="389" spans="14:16">
      <c r="N389" s="108">
        <f t="shared" si="12"/>
        <v>0</v>
      </c>
      <c r="O389" s="108" t="e">
        <f>IF(D389="X",0,IF(E389="X",0,VLOOKUP(E389,'39'!$K$3:$L$16,2,FALSE)))</f>
        <v>#N/A</v>
      </c>
      <c r="P389" s="108" t="e">
        <f t="shared" si="13"/>
        <v>#N/A</v>
      </c>
    </row>
    <row r="390" spans="14:16">
      <c r="N390" s="108">
        <f t="shared" si="12"/>
        <v>0</v>
      </c>
      <c r="O390" s="108" t="e">
        <f>IF(D390="X",0,IF(E390="X",0,VLOOKUP(E390,'39'!$K$3:$L$16,2,FALSE)))</f>
        <v>#N/A</v>
      </c>
      <c r="P390" s="108" t="e">
        <f t="shared" si="13"/>
        <v>#N/A</v>
      </c>
    </row>
    <row r="391" spans="14:16">
      <c r="N391" s="108">
        <f t="shared" si="12"/>
        <v>0</v>
      </c>
      <c r="O391" s="108" t="e">
        <f>IF(D391="X",0,IF(E391="X",0,VLOOKUP(E391,'39'!$K$3:$L$16,2,FALSE)))</f>
        <v>#N/A</v>
      </c>
      <c r="P391" s="108" t="e">
        <f t="shared" si="13"/>
        <v>#N/A</v>
      </c>
    </row>
    <row r="392" spans="14:16">
      <c r="N392" s="108">
        <f t="shared" si="12"/>
        <v>0</v>
      </c>
      <c r="O392" s="108" t="e">
        <f>IF(D392="X",0,IF(E392="X",0,VLOOKUP(E392,'39'!$K$3:$L$16,2,FALSE)))</f>
        <v>#N/A</v>
      </c>
      <c r="P392" s="108" t="e">
        <f t="shared" si="13"/>
        <v>#N/A</v>
      </c>
    </row>
    <row r="393" spans="14:16">
      <c r="N393" s="108">
        <f t="shared" si="12"/>
        <v>0</v>
      </c>
      <c r="O393" s="108" t="e">
        <f>IF(D393="X",0,IF(E393="X",0,VLOOKUP(E393,'39'!$K$3:$L$16,2,FALSE)))</f>
        <v>#N/A</v>
      </c>
      <c r="P393" s="108" t="e">
        <f t="shared" si="13"/>
        <v>#N/A</v>
      </c>
    </row>
    <row r="394" spans="14:16">
      <c r="N394" s="108">
        <f t="shared" si="12"/>
        <v>0</v>
      </c>
      <c r="O394" s="108" t="e">
        <f>IF(D394="X",0,IF(E394="X",0,VLOOKUP(E394,'39'!$K$3:$L$16,2,FALSE)))</f>
        <v>#N/A</v>
      </c>
      <c r="P394" s="108" t="e">
        <f t="shared" si="13"/>
        <v>#N/A</v>
      </c>
    </row>
    <row r="395" spans="14:16">
      <c r="N395" s="108">
        <f t="shared" si="12"/>
        <v>0</v>
      </c>
      <c r="O395" s="108" t="e">
        <f>IF(D395="X",0,IF(E395="X",0,VLOOKUP(E395,'39'!$K$3:$L$16,2,FALSE)))</f>
        <v>#N/A</v>
      </c>
      <c r="P395" s="108" t="e">
        <f t="shared" si="13"/>
        <v>#N/A</v>
      </c>
    </row>
    <row r="396" spans="14:16">
      <c r="N396" s="108">
        <f t="shared" si="12"/>
        <v>0</v>
      </c>
      <c r="O396" s="108" t="e">
        <f>IF(D396="X",0,IF(E396="X",0,VLOOKUP(E396,'39'!$K$3:$L$16,2,FALSE)))</f>
        <v>#N/A</v>
      </c>
      <c r="P396" s="108" t="e">
        <f t="shared" si="13"/>
        <v>#N/A</v>
      </c>
    </row>
    <row r="397" spans="14:16">
      <c r="N397" s="108">
        <f t="shared" si="12"/>
        <v>0</v>
      </c>
      <c r="O397" s="108" t="e">
        <f>IF(D397="X",0,IF(E397="X",0,VLOOKUP(E397,'39'!$K$3:$L$16,2,FALSE)))</f>
        <v>#N/A</v>
      </c>
      <c r="P397" s="108" t="e">
        <f t="shared" si="13"/>
        <v>#N/A</v>
      </c>
    </row>
    <row r="398" spans="14:16">
      <c r="N398" s="108">
        <f t="shared" si="12"/>
        <v>0</v>
      </c>
      <c r="O398" s="108" t="e">
        <f>IF(D398="X",0,IF(E398="X",0,VLOOKUP(E398,'39'!$K$3:$L$16,2,FALSE)))</f>
        <v>#N/A</v>
      </c>
      <c r="P398" s="108" t="e">
        <f t="shared" si="13"/>
        <v>#N/A</v>
      </c>
    </row>
    <row r="399" spans="14:16">
      <c r="N399" s="108">
        <f t="shared" si="12"/>
        <v>0</v>
      </c>
      <c r="O399" s="108" t="e">
        <f>IF(D399="X",0,IF(E399="X",0,VLOOKUP(E399,'39'!$K$3:$L$16,2,FALSE)))</f>
        <v>#N/A</v>
      </c>
      <c r="P399" s="108" t="e">
        <f t="shared" si="13"/>
        <v>#N/A</v>
      </c>
    </row>
    <row r="400" spans="14:16">
      <c r="N400" s="108">
        <f t="shared" si="12"/>
        <v>0</v>
      </c>
      <c r="O400" s="108" t="e">
        <f>IF(D400="X",0,IF(E400="X",0,VLOOKUP(E400,'39'!$K$3:$L$16,2,FALSE)))</f>
        <v>#N/A</v>
      </c>
      <c r="P400" s="108" t="e">
        <f t="shared" si="13"/>
        <v>#N/A</v>
      </c>
    </row>
    <row r="401" spans="14:16">
      <c r="N401" s="108">
        <f t="shared" si="12"/>
        <v>0</v>
      </c>
      <c r="O401" s="108" t="e">
        <f>IF(D401="X",0,IF(E401="X",0,VLOOKUP(E401,'39'!$K$3:$L$16,2,FALSE)))</f>
        <v>#N/A</v>
      </c>
      <c r="P401" s="108" t="e">
        <f t="shared" si="13"/>
        <v>#N/A</v>
      </c>
    </row>
    <row r="402" spans="14:16">
      <c r="N402" s="108">
        <f t="shared" si="12"/>
        <v>0</v>
      </c>
      <c r="O402" s="108" t="e">
        <f>IF(D402="X",0,IF(E402="X",0,VLOOKUP(E402,'39'!$K$3:$L$16,2,FALSE)))</f>
        <v>#N/A</v>
      </c>
      <c r="P402" s="108" t="e">
        <f t="shared" si="13"/>
        <v>#N/A</v>
      </c>
    </row>
    <row r="403" spans="14:16">
      <c r="N403" s="108">
        <f t="shared" si="12"/>
        <v>0</v>
      </c>
      <c r="O403" s="108" t="e">
        <f>IF(D403="X",0,IF(E403="X",0,VLOOKUP(E403,'39'!$K$3:$L$16,2,FALSE)))</f>
        <v>#N/A</v>
      </c>
      <c r="P403" s="108" t="e">
        <f t="shared" si="13"/>
        <v>#N/A</v>
      </c>
    </row>
    <row r="404" spans="14:16">
      <c r="N404" s="108">
        <f t="shared" si="12"/>
        <v>0</v>
      </c>
      <c r="O404" s="108" t="e">
        <f>IF(D404="X",0,IF(E404="X",0,VLOOKUP(E404,'39'!$K$3:$L$16,2,FALSE)))</f>
        <v>#N/A</v>
      </c>
      <c r="P404" s="108" t="e">
        <f t="shared" si="13"/>
        <v>#N/A</v>
      </c>
    </row>
    <row r="405" spans="14:16">
      <c r="N405" s="108">
        <f t="shared" si="12"/>
        <v>0</v>
      </c>
      <c r="O405" s="108" t="e">
        <f>IF(D405="X",0,IF(E405="X",0,VLOOKUP(E405,'39'!$K$3:$L$16,2,FALSE)))</f>
        <v>#N/A</v>
      </c>
      <c r="P405" s="108" t="e">
        <f t="shared" si="13"/>
        <v>#N/A</v>
      </c>
    </row>
    <row r="406" spans="14:16">
      <c r="N406" s="108">
        <f t="shared" si="12"/>
        <v>0</v>
      </c>
      <c r="O406" s="108" t="e">
        <f>IF(D406="X",0,IF(E406="X",0,VLOOKUP(E406,'39'!$K$3:$L$16,2,FALSE)))</f>
        <v>#N/A</v>
      </c>
      <c r="P406" s="108" t="e">
        <f t="shared" si="13"/>
        <v>#N/A</v>
      </c>
    </row>
    <row r="407" spans="14:16">
      <c r="N407" s="108">
        <f t="shared" si="12"/>
        <v>0</v>
      </c>
      <c r="O407" s="108" t="e">
        <f>IF(D407="X",0,IF(E407="X",0,VLOOKUP(E407,'39'!$K$3:$L$16,2,FALSE)))</f>
        <v>#N/A</v>
      </c>
      <c r="P407" s="108" t="e">
        <f t="shared" si="13"/>
        <v>#N/A</v>
      </c>
    </row>
    <row r="408" spans="14:16">
      <c r="N408" s="108">
        <f t="shared" si="12"/>
        <v>0</v>
      </c>
      <c r="O408" s="108" t="e">
        <f>IF(D408="X",0,IF(E408="X",0,VLOOKUP(E408,'39'!$K$3:$L$16,2,FALSE)))</f>
        <v>#N/A</v>
      </c>
      <c r="P408" s="108" t="e">
        <f t="shared" si="13"/>
        <v>#N/A</v>
      </c>
    </row>
    <row r="409" spans="14:16">
      <c r="N409" s="108">
        <f t="shared" si="12"/>
        <v>0</v>
      </c>
      <c r="O409" s="108" t="e">
        <f>IF(D409="X",0,IF(E409="X",0,VLOOKUP(E409,'39'!$K$3:$L$16,2,FALSE)))</f>
        <v>#N/A</v>
      </c>
      <c r="P409" s="108" t="e">
        <f t="shared" si="13"/>
        <v>#N/A</v>
      </c>
    </row>
    <row r="410" spans="14:16">
      <c r="N410" s="108">
        <f t="shared" si="12"/>
        <v>0</v>
      </c>
      <c r="O410" s="108" t="e">
        <f>IF(D410="X",0,IF(E410="X",0,VLOOKUP(E410,'39'!$K$3:$L$16,2,FALSE)))</f>
        <v>#N/A</v>
      </c>
      <c r="P410" s="108" t="e">
        <f t="shared" si="13"/>
        <v>#N/A</v>
      </c>
    </row>
    <row r="411" spans="14:16">
      <c r="N411" s="108">
        <f t="shared" si="12"/>
        <v>0</v>
      </c>
      <c r="O411" s="108" t="e">
        <f>IF(D411="X",0,IF(E411="X",0,VLOOKUP(E411,'39'!$K$3:$L$16,2,FALSE)))</f>
        <v>#N/A</v>
      </c>
      <c r="P411" s="108" t="e">
        <f t="shared" si="13"/>
        <v>#N/A</v>
      </c>
    </row>
    <row r="412" spans="14:16">
      <c r="N412" s="108">
        <f t="shared" si="12"/>
        <v>0</v>
      </c>
      <c r="O412" s="108" t="e">
        <f>IF(D412="X",0,IF(E412="X",0,VLOOKUP(E412,'39'!$K$3:$L$16,2,FALSE)))</f>
        <v>#N/A</v>
      </c>
      <c r="P412" s="108" t="e">
        <f t="shared" si="13"/>
        <v>#N/A</v>
      </c>
    </row>
    <row r="413" spans="14:16">
      <c r="N413" s="108">
        <f t="shared" si="12"/>
        <v>0</v>
      </c>
      <c r="O413" s="108" t="e">
        <f>IF(D413="X",0,IF(E413="X",0,VLOOKUP(E413,'39'!$K$3:$L$16,2,FALSE)))</f>
        <v>#N/A</v>
      </c>
      <c r="P413" s="108" t="e">
        <f t="shared" si="13"/>
        <v>#N/A</v>
      </c>
    </row>
    <row r="414" spans="14:16">
      <c r="N414" s="108">
        <f t="shared" si="12"/>
        <v>0</v>
      </c>
      <c r="O414" s="108" t="e">
        <f>IF(D414="X",0,IF(E414="X",0,VLOOKUP(E414,'39'!$K$3:$L$16,2,FALSE)))</f>
        <v>#N/A</v>
      </c>
      <c r="P414" s="108" t="e">
        <f t="shared" si="13"/>
        <v>#N/A</v>
      </c>
    </row>
    <row r="415" spans="14:16">
      <c r="N415" s="108">
        <f t="shared" si="12"/>
        <v>0</v>
      </c>
      <c r="O415" s="108" t="e">
        <f>IF(D415="X",0,IF(E415="X",0,VLOOKUP(E415,'39'!$K$3:$L$16,2,FALSE)))</f>
        <v>#N/A</v>
      </c>
      <c r="P415" s="108" t="e">
        <f t="shared" si="13"/>
        <v>#N/A</v>
      </c>
    </row>
    <row r="416" spans="14:16">
      <c r="N416" s="108">
        <f t="shared" si="12"/>
        <v>0</v>
      </c>
      <c r="O416" s="108" t="e">
        <f>IF(D416="X",0,IF(E416="X",0,VLOOKUP(E416,'39'!$K$3:$L$16,2,FALSE)))</f>
        <v>#N/A</v>
      </c>
      <c r="P416" s="108" t="e">
        <f t="shared" si="13"/>
        <v>#N/A</v>
      </c>
    </row>
    <row r="417" spans="14:16">
      <c r="N417" s="108">
        <f t="shared" si="12"/>
        <v>0</v>
      </c>
      <c r="O417" s="108" t="e">
        <f>IF(D417="X",0,IF(E417="X",0,VLOOKUP(E417,'39'!$K$3:$L$16,2,FALSE)))</f>
        <v>#N/A</v>
      </c>
      <c r="P417" s="108" t="e">
        <f t="shared" si="13"/>
        <v>#N/A</v>
      </c>
    </row>
    <row r="418" spans="14:16">
      <c r="N418" s="108">
        <f t="shared" si="12"/>
        <v>0</v>
      </c>
      <c r="O418" s="108" t="e">
        <f>IF(D418="X",0,IF(E418="X",0,VLOOKUP(E418,'39'!$K$3:$L$16,2,FALSE)))</f>
        <v>#N/A</v>
      </c>
      <c r="P418" s="108" t="e">
        <f t="shared" si="13"/>
        <v>#N/A</v>
      </c>
    </row>
    <row r="419" spans="14:16">
      <c r="N419" s="108">
        <f t="shared" si="12"/>
        <v>0</v>
      </c>
      <c r="O419" s="108" t="e">
        <f>IF(D419="X",0,IF(E419="X",0,VLOOKUP(E419,'39'!$K$3:$L$16,2,FALSE)))</f>
        <v>#N/A</v>
      </c>
      <c r="P419" s="108" t="e">
        <f t="shared" si="13"/>
        <v>#N/A</v>
      </c>
    </row>
    <row r="420" spans="14:16">
      <c r="N420" s="108">
        <f t="shared" si="12"/>
        <v>0</v>
      </c>
      <c r="O420" s="108" t="e">
        <f>IF(D420="X",0,IF(E420="X",0,VLOOKUP(E420,'39'!$K$3:$L$16,2,FALSE)))</f>
        <v>#N/A</v>
      </c>
      <c r="P420" s="108" t="e">
        <f t="shared" si="13"/>
        <v>#N/A</v>
      </c>
    </row>
    <row r="421" spans="14:16">
      <c r="N421" s="108">
        <f t="shared" si="12"/>
        <v>0</v>
      </c>
      <c r="O421" s="108" t="e">
        <f>IF(D421="X",0,IF(E421="X",0,VLOOKUP(E421,'39'!$K$3:$L$16,2,FALSE)))</f>
        <v>#N/A</v>
      </c>
      <c r="P421" s="108" t="e">
        <f t="shared" si="13"/>
        <v>#N/A</v>
      </c>
    </row>
    <row r="422" spans="14:16">
      <c r="N422" s="108">
        <f t="shared" si="12"/>
        <v>0</v>
      </c>
      <c r="O422" s="108" t="e">
        <f>IF(D422="X",0,IF(E422="X",0,VLOOKUP(E422,'39'!$K$3:$L$16,2,FALSE)))</f>
        <v>#N/A</v>
      </c>
      <c r="P422" s="108" t="e">
        <f t="shared" si="13"/>
        <v>#N/A</v>
      </c>
    </row>
    <row r="423" spans="14:16">
      <c r="N423" s="108">
        <f t="shared" si="12"/>
        <v>0</v>
      </c>
      <c r="O423" s="108" t="e">
        <f>IF(D423="X",0,IF(E423="X",0,VLOOKUP(E423,'39'!$K$3:$L$16,2,FALSE)))</f>
        <v>#N/A</v>
      </c>
      <c r="P423" s="108" t="e">
        <f t="shared" si="13"/>
        <v>#N/A</v>
      </c>
    </row>
    <row r="424" spans="14:16">
      <c r="N424" s="108">
        <f t="shared" si="12"/>
        <v>0</v>
      </c>
      <c r="O424" s="108" t="e">
        <f>IF(D424="X",0,IF(E424="X",0,VLOOKUP(E424,'39'!$K$3:$L$16,2,FALSE)))</f>
        <v>#N/A</v>
      </c>
      <c r="P424" s="108" t="e">
        <f t="shared" si="13"/>
        <v>#N/A</v>
      </c>
    </row>
    <row r="425" spans="14:16">
      <c r="N425" s="108">
        <f t="shared" si="12"/>
        <v>0</v>
      </c>
      <c r="O425" s="108" t="e">
        <f>IF(D425="X",0,IF(E425="X",0,VLOOKUP(E425,'39'!$K$3:$L$16,2,FALSE)))</f>
        <v>#N/A</v>
      </c>
      <c r="P425" s="108" t="e">
        <f t="shared" si="13"/>
        <v>#N/A</v>
      </c>
    </row>
    <row r="426" spans="14:16">
      <c r="N426" s="108">
        <f t="shared" si="12"/>
        <v>0</v>
      </c>
      <c r="O426" s="108" t="e">
        <f>IF(D426="X",0,IF(E426="X",0,VLOOKUP(E426,'39'!$K$3:$L$16,2,FALSE)))</f>
        <v>#N/A</v>
      </c>
      <c r="P426" s="108" t="e">
        <f t="shared" si="13"/>
        <v>#N/A</v>
      </c>
    </row>
    <row r="427" spans="14:16">
      <c r="N427" s="108">
        <f t="shared" si="12"/>
        <v>0</v>
      </c>
      <c r="O427" s="108" t="e">
        <f>IF(D427="X",0,IF(E427="X",0,VLOOKUP(E427,'39'!$K$3:$L$16,2,FALSE)))</f>
        <v>#N/A</v>
      </c>
      <c r="P427" s="108" t="e">
        <f t="shared" si="13"/>
        <v>#N/A</v>
      </c>
    </row>
    <row r="428" spans="14:16">
      <c r="N428" s="108">
        <f t="shared" si="12"/>
        <v>0</v>
      </c>
      <c r="O428" s="108" t="e">
        <f>IF(D428="X",0,IF(E428="X",0,VLOOKUP(E428,'39'!$K$3:$L$16,2,FALSE)))</f>
        <v>#N/A</v>
      </c>
      <c r="P428" s="108" t="e">
        <f t="shared" si="13"/>
        <v>#N/A</v>
      </c>
    </row>
    <row r="429" spans="14:16">
      <c r="N429" s="108">
        <f t="shared" si="12"/>
        <v>0</v>
      </c>
      <c r="O429" s="108" t="e">
        <f>IF(D429="X",0,IF(E429="X",0,VLOOKUP(E429,'39'!$K$3:$L$16,2,FALSE)))</f>
        <v>#N/A</v>
      </c>
      <c r="P429" s="108" t="e">
        <f t="shared" si="13"/>
        <v>#N/A</v>
      </c>
    </row>
    <row r="430" spans="14:16">
      <c r="N430" s="108">
        <f t="shared" si="12"/>
        <v>0</v>
      </c>
      <c r="O430" s="108" t="e">
        <f>IF(D430="X",0,IF(E430="X",0,VLOOKUP(E430,'39'!$K$3:$L$16,2,FALSE)))</f>
        <v>#N/A</v>
      </c>
      <c r="P430" s="108" t="e">
        <f t="shared" si="13"/>
        <v>#N/A</v>
      </c>
    </row>
    <row r="431" spans="14:16">
      <c r="N431" s="108">
        <f t="shared" si="12"/>
        <v>0</v>
      </c>
      <c r="O431" s="108" t="e">
        <f>IF(D431="X",0,IF(E431="X",0,VLOOKUP(E431,'39'!$K$3:$L$16,2,FALSE)))</f>
        <v>#N/A</v>
      </c>
      <c r="P431" s="108" t="e">
        <f t="shared" si="13"/>
        <v>#N/A</v>
      </c>
    </row>
    <row r="432" spans="14:16">
      <c r="N432" s="108">
        <f t="shared" si="12"/>
        <v>0</v>
      </c>
      <c r="O432" s="108" t="e">
        <f>IF(D432="X",0,IF(E432="X",0,VLOOKUP(E432,'39'!$K$3:$L$16,2,FALSE)))</f>
        <v>#N/A</v>
      </c>
      <c r="P432" s="108" t="e">
        <f t="shared" si="13"/>
        <v>#N/A</v>
      </c>
    </row>
    <row r="433" spans="14:16">
      <c r="N433" s="108">
        <f t="shared" si="12"/>
        <v>0</v>
      </c>
      <c r="O433" s="108" t="e">
        <f>IF(D433="X",0,IF(E433="X",0,VLOOKUP(E433,'39'!$K$3:$L$16,2,FALSE)))</f>
        <v>#N/A</v>
      </c>
      <c r="P433" s="108" t="e">
        <f t="shared" si="13"/>
        <v>#N/A</v>
      </c>
    </row>
    <row r="434" spans="14:16">
      <c r="N434" s="108">
        <f t="shared" si="12"/>
        <v>0</v>
      </c>
      <c r="O434" s="108" t="e">
        <f>IF(D434="X",0,IF(E434="X",0,VLOOKUP(E434,'39'!$K$3:$L$16,2,FALSE)))</f>
        <v>#N/A</v>
      </c>
      <c r="P434" s="108" t="e">
        <f t="shared" si="13"/>
        <v>#N/A</v>
      </c>
    </row>
    <row r="435" spans="14:16">
      <c r="N435" s="108">
        <f t="shared" si="12"/>
        <v>0</v>
      </c>
      <c r="O435" s="108" t="e">
        <f>IF(D435="X",0,IF(E435="X",0,VLOOKUP(E435,'39'!$K$3:$L$16,2,FALSE)))</f>
        <v>#N/A</v>
      </c>
      <c r="P435" s="108" t="e">
        <f t="shared" si="13"/>
        <v>#N/A</v>
      </c>
    </row>
    <row r="436" spans="14:16">
      <c r="N436" s="108">
        <f t="shared" si="12"/>
        <v>0</v>
      </c>
      <c r="O436" s="108" t="e">
        <f>IF(D436="X",0,IF(E436="X",0,VLOOKUP(E436,'39'!$K$3:$L$16,2,FALSE)))</f>
        <v>#N/A</v>
      </c>
      <c r="P436" s="108" t="e">
        <f t="shared" si="13"/>
        <v>#N/A</v>
      </c>
    </row>
    <row r="437" spans="14:16">
      <c r="N437" s="108">
        <f t="shared" si="12"/>
        <v>0</v>
      </c>
      <c r="O437" s="108" t="e">
        <f>IF(D437="X",0,IF(E437="X",0,VLOOKUP(E437,'39'!$K$3:$L$16,2,FALSE)))</f>
        <v>#N/A</v>
      </c>
      <c r="P437" s="108" t="e">
        <f t="shared" si="13"/>
        <v>#N/A</v>
      </c>
    </row>
    <row r="438" spans="14:16">
      <c r="N438" s="108">
        <f t="shared" si="12"/>
        <v>0</v>
      </c>
      <c r="O438" s="108" t="e">
        <f>IF(D438="X",0,IF(E438="X",0,VLOOKUP(E438,'39'!$K$3:$L$16,2,FALSE)))</f>
        <v>#N/A</v>
      </c>
      <c r="P438" s="108" t="e">
        <f t="shared" si="13"/>
        <v>#N/A</v>
      </c>
    </row>
    <row r="439" spans="14:16">
      <c r="N439" s="108">
        <f t="shared" si="12"/>
        <v>0</v>
      </c>
      <c r="O439" s="108" t="e">
        <f>IF(D439="X",0,IF(E439="X",0,VLOOKUP(E439,'39'!$K$3:$L$16,2,FALSE)))</f>
        <v>#N/A</v>
      </c>
      <c r="P439" s="108" t="e">
        <f t="shared" si="13"/>
        <v>#N/A</v>
      </c>
    </row>
    <row r="440" spans="14:16">
      <c r="N440" s="108">
        <f t="shared" si="12"/>
        <v>0</v>
      </c>
      <c r="O440" s="108" t="e">
        <f>IF(D440="X",0,IF(E440="X",0,VLOOKUP(E440,'39'!$K$3:$L$16,2,FALSE)))</f>
        <v>#N/A</v>
      </c>
      <c r="P440" s="108" t="e">
        <f t="shared" si="13"/>
        <v>#N/A</v>
      </c>
    </row>
    <row r="441" spans="14:16">
      <c r="N441" s="108">
        <f t="shared" si="12"/>
        <v>0</v>
      </c>
      <c r="O441" s="108" t="e">
        <f>IF(D441="X",0,IF(E441="X",0,VLOOKUP(E441,'39'!$K$3:$L$16,2,FALSE)))</f>
        <v>#N/A</v>
      </c>
      <c r="P441" s="108" t="e">
        <f t="shared" si="13"/>
        <v>#N/A</v>
      </c>
    </row>
    <row r="442" spans="14:16">
      <c r="N442" s="108">
        <f t="shared" si="12"/>
        <v>0</v>
      </c>
      <c r="O442" s="108" t="e">
        <f>IF(D442="X",0,IF(E442="X",0,VLOOKUP(E442,'39'!$K$3:$L$16,2,FALSE)))</f>
        <v>#N/A</v>
      </c>
      <c r="P442" s="108" t="e">
        <f t="shared" si="13"/>
        <v>#N/A</v>
      </c>
    </row>
    <row r="443" spans="14:16">
      <c r="N443" s="108">
        <f t="shared" si="12"/>
        <v>0</v>
      </c>
      <c r="O443" s="108" t="e">
        <f>IF(D443="X",0,IF(E443="X",0,VLOOKUP(E443,'39'!$K$3:$L$16,2,FALSE)))</f>
        <v>#N/A</v>
      </c>
      <c r="P443" s="108" t="e">
        <f t="shared" si="13"/>
        <v>#N/A</v>
      </c>
    </row>
    <row r="444" spans="14:16">
      <c r="N444" s="108">
        <f t="shared" si="12"/>
        <v>0</v>
      </c>
      <c r="O444" s="108" t="e">
        <f>IF(D444="X",0,IF(E444="X",0,VLOOKUP(E444,'39'!$K$3:$L$16,2,FALSE)))</f>
        <v>#N/A</v>
      </c>
      <c r="P444" s="108" t="e">
        <f t="shared" si="13"/>
        <v>#N/A</v>
      </c>
    </row>
    <row r="445" spans="14:16">
      <c r="N445" s="108">
        <f t="shared" si="12"/>
        <v>0</v>
      </c>
      <c r="O445" s="108" t="e">
        <f>IF(D445="X",0,IF(E445="X",0,VLOOKUP(E445,'39'!$K$3:$L$16,2,FALSE)))</f>
        <v>#N/A</v>
      </c>
      <c r="P445" s="108" t="e">
        <f t="shared" si="13"/>
        <v>#N/A</v>
      </c>
    </row>
    <row r="446" spans="14:16">
      <c r="N446" s="108">
        <f t="shared" si="12"/>
        <v>0</v>
      </c>
      <c r="O446" s="108" t="e">
        <f>IF(D446="X",0,IF(E446="X",0,VLOOKUP(E446,'39'!$K$3:$L$16,2,FALSE)))</f>
        <v>#N/A</v>
      </c>
      <c r="P446" s="108" t="e">
        <f t="shared" si="13"/>
        <v>#N/A</v>
      </c>
    </row>
    <row r="447" spans="14:16">
      <c r="N447" s="108">
        <f t="shared" si="12"/>
        <v>0</v>
      </c>
      <c r="O447" s="108" t="e">
        <f>IF(D447="X",0,IF(E447="X",0,VLOOKUP(E447,'39'!$K$3:$L$16,2,FALSE)))</f>
        <v>#N/A</v>
      </c>
      <c r="P447" s="108" t="e">
        <f t="shared" si="13"/>
        <v>#N/A</v>
      </c>
    </row>
    <row r="448" spans="14:16">
      <c r="N448" s="108">
        <f t="shared" si="12"/>
        <v>0</v>
      </c>
      <c r="O448" s="108" t="e">
        <f>IF(D448="X",0,IF(E448="X",0,VLOOKUP(E448,'39'!$K$3:$L$16,2,FALSE)))</f>
        <v>#N/A</v>
      </c>
      <c r="P448" s="108" t="e">
        <f t="shared" si="13"/>
        <v>#N/A</v>
      </c>
    </row>
    <row r="449" spans="14:16">
      <c r="N449" s="108">
        <f t="shared" si="12"/>
        <v>0</v>
      </c>
      <c r="O449" s="108" t="e">
        <f>IF(D449="X",0,IF(E449="X",0,VLOOKUP(E449,'39'!$K$3:$L$16,2,FALSE)))</f>
        <v>#N/A</v>
      </c>
      <c r="P449" s="108" t="e">
        <f t="shared" si="13"/>
        <v>#N/A</v>
      </c>
    </row>
    <row r="450" spans="14:16">
      <c r="N450" s="108">
        <f t="shared" si="12"/>
        <v>0</v>
      </c>
      <c r="O450" s="108" t="e">
        <f>IF(D450="X",0,IF(E450="X",0,VLOOKUP(E450,'39'!$K$3:$L$16,2,FALSE)))</f>
        <v>#N/A</v>
      </c>
      <c r="P450" s="108" t="e">
        <f t="shared" si="13"/>
        <v>#N/A</v>
      </c>
    </row>
    <row r="451" spans="14:16">
      <c r="N451" s="108">
        <f t="shared" si="12"/>
        <v>0</v>
      </c>
      <c r="O451" s="108" t="e">
        <f>IF(D451="X",0,IF(E451="X",0,VLOOKUP(E451,'39'!$K$3:$L$16,2,FALSE)))</f>
        <v>#N/A</v>
      </c>
      <c r="P451" s="108" t="e">
        <f t="shared" si="13"/>
        <v>#N/A</v>
      </c>
    </row>
    <row r="452" spans="14:16">
      <c r="N452" s="108">
        <f t="shared" ref="N452:N494" si="14">SUM(F452:M452)</f>
        <v>0</v>
      </c>
      <c r="O452" s="108" t="e">
        <f>IF(D452="X",0,IF(E452="X",0,VLOOKUP(E452,'39'!$K$3:$L$16,2,FALSE)))</f>
        <v>#N/A</v>
      </c>
      <c r="P452" s="108" t="e">
        <f t="shared" ref="P452:P494" si="15">N452*O452</f>
        <v>#N/A</v>
      </c>
    </row>
    <row r="453" spans="14:16">
      <c r="N453" s="108">
        <f t="shared" si="14"/>
        <v>0</v>
      </c>
      <c r="O453" s="108" t="e">
        <f>IF(D453="X",0,IF(E453="X",0,VLOOKUP(E453,'39'!$K$3:$L$16,2,FALSE)))</f>
        <v>#N/A</v>
      </c>
      <c r="P453" s="108" t="e">
        <f t="shared" si="15"/>
        <v>#N/A</v>
      </c>
    </row>
    <row r="454" spans="14:16">
      <c r="N454" s="108">
        <f t="shared" si="14"/>
        <v>0</v>
      </c>
      <c r="O454" s="108" t="e">
        <f>IF(D454="X",0,IF(E454="X",0,VLOOKUP(E454,'39'!$K$3:$L$16,2,FALSE)))</f>
        <v>#N/A</v>
      </c>
      <c r="P454" s="108" t="e">
        <f t="shared" si="15"/>
        <v>#N/A</v>
      </c>
    </row>
    <row r="455" spans="14:16">
      <c r="N455" s="108">
        <f t="shared" si="14"/>
        <v>0</v>
      </c>
      <c r="O455" s="108" t="e">
        <f>IF(D455="X",0,IF(E455="X",0,VLOOKUP(E455,'39'!$K$3:$L$16,2,FALSE)))</f>
        <v>#N/A</v>
      </c>
      <c r="P455" s="108" t="e">
        <f t="shared" si="15"/>
        <v>#N/A</v>
      </c>
    </row>
    <row r="456" spans="14:16">
      <c r="N456" s="108">
        <f t="shared" si="14"/>
        <v>0</v>
      </c>
      <c r="O456" s="108" t="e">
        <f>IF(D456="X",0,IF(E456="X",0,VLOOKUP(E456,'39'!$K$3:$L$16,2,FALSE)))</f>
        <v>#N/A</v>
      </c>
      <c r="P456" s="108" t="e">
        <f t="shared" si="15"/>
        <v>#N/A</v>
      </c>
    </row>
    <row r="457" spans="14:16">
      <c r="N457" s="108">
        <f t="shared" si="14"/>
        <v>0</v>
      </c>
      <c r="O457" s="108" t="e">
        <f>IF(D457="X",0,IF(E457="X",0,VLOOKUP(E457,'39'!$K$3:$L$16,2,FALSE)))</f>
        <v>#N/A</v>
      </c>
      <c r="P457" s="108" t="e">
        <f t="shared" si="15"/>
        <v>#N/A</v>
      </c>
    </row>
    <row r="458" spans="14:16">
      <c r="N458" s="108">
        <f t="shared" si="14"/>
        <v>0</v>
      </c>
      <c r="O458" s="108" t="e">
        <f>IF(D458="X",0,IF(E458="X",0,VLOOKUP(E458,'39'!$K$3:$L$16,2,FALSE)))</f>
        <v>#N/A</v>
      </c>
      <c r="P458" s="108" t="e">
        <f t="shared" si="15"/>
        <v>#N/A</v>
      </c>
    </row>
    <row r="459" spans="14:16">
      <c r="N459" s="108">
        <f t="shared" si="14"/>
        <v>0</v>
      </c>
      <c r="O459" s="108" t="e">
        <f>IF(D459="X",0,IF(E459="X",0,VLOOKUP(E459,'39'!$K$3:$L$16,2,FALSE)))</f>
        <v>#N/A</v>
      </c>
      <c r="P459" s="108" t="e">
        <f t="shared" si="15"/>
        <v>#N/A</v>
      </c>
    </row>
    <row r="460" spans="14:16">
      <c r="N460" s="108">
        <f t="shared" si="14"/>
        <v>0</v>
      </c>
      <c r="O460" s="108" t="e">
        <f>IF(D460="X",0,IF(E460="X",0,VLOOKUP(E460,'39'!$K$3:$L$16,2,FALSE)))</f>
        <v>#N/A</v>
      </c>
      <c r="P460" s="108" t="e">
        <f t="shared" si="15"/>
        <v>#N/A</v>
      </c>
    </row>
    <row r="461" spans="14:16">
      <c r="N461" s="108">
        <f t="shared" si="14"/>
        <v>0</v>
      </c>
      <c r="O461" s="108" t="e">
        <f>IF(D461="X",0,IF(E461="X",0,VLOOKUP(E461,'39'!$K$3:$L$16,2,FALSE)))</f>
        <v>#N/A</v>
      </c>
      <c r="P461" s="108" t="e">
        <f t="shared" si="15"/>
        <v>#N/A</v>
      </c>
    </row>
    <row r="462" spans="14:16">
      <c r="N462" s="108">
        <f t="shared" si="14"/>
        <v>0</v>
      </c>
      <c r="O462" s="108" t="e">
        <f>IF(D462="X",0,IF(E462="X",0,VLOOKUP(E462,'39'!$K$3:$L$16,2,FALSE)))</f>
        <v>#N/A</v>
      </c>
      <c r="P462" s="108" t="e">
        <f t="shared" si="15"/>
        <v>#N/A</v>
      </c>
    </row>
    <row r="463" spans="14:16">
      <c r="N463" s="108">
        <f t="shared" si="14"/>
        <v>0</v>
      </c>
      <c r="O463" s="108" t="e">
        <f>IF(D463="X",0,IF(E463="X",0,VLOOKUP(E463,'39'!$K$3:$L$16,2,FALSE)))</f>
        <v>#N/A</v>
      </c>
      <c r="P463" s="108" t="e">
        <f t="shared" si="15"/>
        <v>#N/A</v>
      </c>
    </row>
    <row r="464" spans="14:16">
      <c r="N464" s="108">
        <f t="shared" si="14"/>
        <v>0</v>
      </c>
      <c r="O464" s="108" t="e">
        <f>IF(D464="X",0,IF(E464="X",0,VLOOKUP(E464,'39'!$K$3:$L$16,2,FALSE)))</f>
        <v>#N/A</v>
      </c>
      <c r="P464" s="108" t="e">
        <f t="shared" si="15"/>
        <v>#N/A</v>
      </c>
    </row>
    <row r="465" spans="14:16">
      <c r="N465" s="108">
        <f t="shared" si="14"/>
        <v>0</v>
      </c>
      <c r="O465" s="108" t="e">
        <f>IF(D465="X",0,IF(E465="X",0,VLOOKUP(E465,'39'!$K$3:$L$16,2,FALSE)))</f>
        <v>#N/A</v>
      </c>
      <c r="P465" s="108" t="e">
        <f t="shared" si="15"/>
        <v>#N/A</v>
      </c>
    </row>
    <row r="466" spans="14:16">
      <c r="N466" s="108">
        <f t="shared" si="14"/>
        <v>0</v>
      </c>
      <c r="O466" s="108" t="e">
        <f>IF(D466="X",0,IF(E466="X",0,VLOOKUP(E466,'39'!$K$3:$L$16,2,FALSE)))</f>
        <v>#N/A</v>
      </c>
      <c r="P466" s="108" t="e">
        <f t="shared" si="15"/>
        <v>#N/A</v>
      </c>
    </row>
    <row r="467" spans="14:16">
      <c r="N467" s="108">
        <f t="shared" si="14"/>
        <v>0</v>
      </c>
      <c r="O467" s="108" t="e">
        <f>IF(D467="X",0,IF(E467="X",0,VLOOKUP(E467,'39'!$K$3:$L$16,2,FALSE)))</f>
        <v>#N/A</v>
      </c>
      <c r="P467" s="108" t="e">
        <f t="shared" si="15"/>
        <v>#N/A</v>
      </c>
    </row>
    <row r="468" spans="14:16">
      <c r="N468" s="108">
        <f t="shared" si="14"/>
        <v>0</v>
      </c>
      <c r="O468" s="108" t="e">
        <f>IF(D468="X",0,IF(E468="X",0,VLOOKUP(E468,'39'!$K$3:$L$16,2,FALSE)))</f>
        <v>#N/A</v>
      </c>
      <c r="P468" s="108" t="e">
        <f t="shared" si="15"/>
        <v>#N/A</v>
      </c>
    </row>
    <row r="469" spans="14:16">
      <c r="N469" s="108">
        <f t="shared" si="14"/>
        <v>0</v>
      </c>
      <c r="O469" s="108" t="e">
        <f>IF(D469="X",0,IF(E469="X",0,VLOOKUP(E469,'39'!$K$3:$L$16,2,FALSE)))</f>
        <v>#N/A</v>
      </c>
      <c r="P469" s="108" t="e">
        <f t="shared" si="15"/>
        <v>#N/A</v>
      </c>
    </row>
    <row r="470" spans="14:16">
      <c r="N470" s="108">
        <f t="shared" si="14"/>
        <v>0</v>
      </c>
      <c r="O470" s="108" t="e">
        <f>IF(D470="X",0,IF(E470="X",0,VLOOKUP(E470,'39'!$K$3:$L$16,2,FALSE)))</f>
        <v>#N/A</v>
      </c>
      <c r="P470" s="108" t="e">
        <f t="shared" si="15"/>
        <v>#N/A</v>
      </c>
    </row>
    <row r="471" spans="14:16">
      <c r="N471" s="108">
        <f t="shared" si="14"/>
        <v>0</v>
      </c>
      <c r="O471" s="108" t="e">
        <f>IF(D471="X",0,IF(E471="X",0,VLOOKUP(E471,'39'!$K$3:$L$16,2,FALSE)))</f>
        <v>#N/A</v>
      </c>
      <c r="P471" s="108" t="e">
        <f t="shared" si="15"/>
        <v>#N/A</v>
      </c>
    </row>
    <row r="472" spans="14:16">
      <c r="N472" s="108">
        <f t="shared" si="14"/>
        <v>0</v>
      </c>
      <c r="O472" s="108" t="e">
        <f>IF(D472="X",0,IF(E472="X",0,VLOOKUP(E472,'39'!$K$3:$L$16,2,FALSE)))</f>
        <v>#N/A</v>
      </c>
      <c r="P472" s="108" t="e">
        <f t="shared" si="15"/>
        <v>#N/A</v>
      </c>
    </row>
    <row r="473" spans="14:16">
      <c r="N473" s="108">
        <f t="shared" si="14"/>
        <v>0</v>
      </c>
      <c r="O473" s="108" t="e">
        <f>IF(D473="X",0,IF(E473="X",0,VLOOKUP(E473,'39'!$K$3:$L$16,2,FALSE)))</f>
        <v>#N/A</v>
      </c>
      <c r="P473" s="108" t="e">
        <f t="shared" si="15"/>
        <v>#N/A</v>
      </c>
    </row>
    <row r="474" spans="14:16">
      <c r="N474" s="108">
        <f t="shared" si="14"/>
        <v>0</v>
      </c>
      <c r="O474" s="108" t="e">
        <f>IF(D474="X",0,IF(E474="X",0,VLOOKUP(E474,'39'!$K$3:$L$16,2,FALSE)))</f>
        <v>#N/A</v>
      </c>
      <c r="P474" s="108" t="e">
        <f t="shared" si="15"/>
        <v>#N/A</v>
      </c>
    </row>
    <row r="475" spans="14:16">
      <c r="N475" s="108">
        <f t="shared" si="14"/>
        <v>0</v>
      </c>
      <c r="O475" s="108" t="e">
        <f>IF(D475="X",0,IF(E475="X",0,VLOOKUP(E475,'39'!$K$3:$L$16,2,FALSE)))</f>
        <v>#N/A</v>
      </c>
      <c r="P475" s="108" t="e">
        <f t="shared" si="15"/>
        <v>#N/A</v>
      </c>
    </row>
    <row r="476" spans="14:16">
      <c r="N476" s="108">
        <f t="shared" si="14"/>
        <v>0</v>
      </c>
      <c r="O476" s="108" t="e">
        <f>IF(D476="X",0,IF(E476="X",0,VLOOKUP(E476,'39'!$K$3:$L$16,2,FALSE)))</f>
        <v>#N/A</v>
      </c>
      <c r="P476" s="108" t="e">
        <f t="shared" si="15"/>
        <v>#N/A</v>
      </c>
    </row>
    <row r="477" spans="14:16">
      <c r="N477" s="108">
        <f t="shared" si="14"/>
        <v>0</v>
      </c>
      <c r="O477" s="108" t="e">
        <f>IF(D477="X",0,IF(E477="X",0,VLOOKUP(E477,'39'!$K$3:$L$16,2,FALSE)))</f>
        <v>#N/A</v>
      </c>
      <c r="P477" s="108" t="e">
        <f t="shared" si="15"/>
        <v>#N/A</v>
      </c>
    </row>
    <row r="478" spans="14:16">
      <c r="N478" s="108">
        <f t="shared" si="14"/>
        <v>0</v>
      </c>
      <c r="O478" s="108" t="e">
        <f>IF(D478="X",0,IF(E478="X",0,VLOOKUP(E478,'39'!$K$3:$L$16,2,FALSE)))</f>
        <v>#N/A</v>
      </c>
      <c r="P478" s="108" t="e">
        <f t="shared" si="15"/>
        <v>#N/A</v>
      </c>
    </row>
    <row r="479" spans="14:16">
      <c r="N479" s="108">
        <f t="shared" si="14"/>
        <v>0</v>
      </c>
      <c r="O479" s="108" t="e">
        <f>IF(D479="X",0,IF(E479="X",0,VLOOKUP(E479,'39'!$K$3:$L$16,2,FALSE)))</f>
        <v>#N/A</v>
      </c>
      <c r="P479" s="108" t="e">
        <f t="shared" si="15"/>
        <v>#N/A</v>
      </c>
    </row>
    <row r="480" spans="14:16">
      <c r="N480" s="108">
        <f t="shared" si="14"/>
        <v>0</v>
      </c>
      <c r="O480" s="108" t="e">
        <f>IF(D480="X",0,IF(E480="X",0,VLOOKUP(E480,'39'!$K$3:$L$16,2,FALSE)))</f>
        <v>#N/A</v>
      </c>
      <c r="P480" s="108" t="e">
        <f t="shared" si="15"/>
        <v>#N/A</v>
      </c>
    </row>
    <row r="481" spans="3:23">
      <c r="N481" s="108">
        <f t="shared" si="14"/>
        <v>0</v>
      </c>
      <c r="O481" s="108" t="e">
        <f>IF(D481="X",0,IF(E481="X",0,VLOOKUP(E481,'39'!$K$3:$L$16,2,FALSE)))</f>
        <v>#N/A</v>
      </c>
      <c r="P481" s="108" t="e">
        <f t="shared" si="15"/>
        <v>#N/A</v>
      </c>
    </row>
    <row r="482" spans="3:23">
      <c r="N482" s="108">
        <f t="shared" si="14"/>
        <v>0</v>
      </c>
      <c r="O482" s="108" t="e">
        <f>IF(D482="X",0,IF(E482="X",0,VLOOKUP(E482,'39'!$K$3:$L$16,2,FALSE)))</f>
        <v>#N/A</v>
      </c>
      <c r="P482" s="108" t="e">
        <f t="shared" si="15"/>
        <v>#N/A</v>
      </c>
    </row>
    <row r="483" spans="3:23">
      <c r="N483" s="108">
        <f t="shared" si="14"/>
        <v>0</v>
      </c>
      <c r="O483" s="108" t="e">
        <f>IF(D483="X",0,IF(E483="X",0,VLOOKUP(E483,'39'!$K$3:$L$16,2,FALSE)))</f>
        <v>#N/A</v>
      </c>
      <c r="P483" s="108" t="e">
        <f t="shared" si="15"/>
        <v>#N/A</v>
      </c>
    </row>
    <row r="484" spans="3:23">
      <c r="N484" s="108">
        <f t="shared" si="14"/>
        <v>0</v>
      </c>
      <c r="O484" s="108" t="e">
        <f>IF(D484="X",0,IF(E484="X",0,VLOOKUP(E484,'39'!$K$3:$L$16,2,FALSE)))</f>
        <v>#N/A</v>
      </c>
      <c r="P484" s="108" t="e">
        <f t="shared" si="15"/>
        <v>#N/A</v>
      </c>
    </row>
    <row r="485" spans="3:23">
      <c r="N485" s="108">
        <f t="shared" si="14"/>
        <v>0</v>
      </c>
      <c r="O485" s="108" t="e">
        <f>IF(D485="X",0,IF(E485="X",0,VLOOKUP(E485,'39'!$K$3:$L$16,2,FALSE)))</f>
        <v>#N/A</v>
      </c>
      <c r="P485" s="108" t="e">
        <f t="shared" si="15"/>
        <v>#N/A</v>
      </c>
    </row>
    <row r="486" spans="3:23">
      <c r="N486" s="108">
        <f t="shared" si="14"/>
        <v>0</v>
      </c>
      <c r="O486" s="108" t="e">
        <f>IF(D486="X",0,IF(E486="X",0,VLOOKUP(E486,'39'!$K$3:$L$16,2,FALSE)))</f>
        <v>#N/A</v>
      </c>
      <c r="P486" s="108" t="e">
        <f t="shared" si="15"/>
        <v>#N/A</v>
      </c>
    </row>
    <row r="487" spans="3:23">
      <c r="N487" s="108">
        <f t="shared" si="14"/>
        <v>0</v>
      </c>
      <c r="O487" s="108" t="e">
        <f>IF(D487="X",0,IF(E487="X",0,VLOOKUP(E487,'39'!$K$3:$L$16,2,FALSE)))</f>
        <v>#N/A</v>
      </c>
      <c r="P487" s="108" t="e">
        <f t="shared" si="15"/>
        <v>#N/A</v>
      </c>
    </row>
    <row r="488" spans="3:23">
      <c r="N488" s="108">
        <f t="shared" si="14"/>
        <v>0</v>
      </c>
      <c r="O488" s="108" t="e">
        <f>IF(D488="X",0,IF(E488="X",0,VLOOKUP(E488,'39'!$K$3:$L$16,2,FALSE)))</f>
        <v>#N/A</v>
      </c>
      <c r="P488" s="108" t="e">
        <f t="shared" si="15"/>
        <v>#N/A</v>
      </c>
    </row>
    <row r="489" spans="3:23">
      <c r="N489" s="108">
        <f t="shared" si="14"/>
        <v>0</v>
      </c>
      <c r="O489" s="108" t="e">
        <f>IF(D489="X",0,IF(E489="X",0,VLOOKUP(E489,'39'!$K$3:$L$16,2,FALSE)))</f>
        <v>#N/A</v>
      </c>
      <c r="P489" s="108" t="e">
        <f t="shared" si="15"/>
        <v>#N/A</v>
      </c>
    </row>
    <row r="490" spans="3:23">
      <c r="N490" s="108">
        <f t="shared" si="14"/>
        <v>0</v>
      </c>
      <c r="O490" s="108" t="e">
        <f>IF(D490="X",0,IF(E490="X",0,VLOOKUP(E490,'39'!$K$3:$L$16,2,FALSE)))</f>
        <v>#N/A</v>
      </c>
      <c r="P490" s="108" t="e">
        <f t="shared" si="15"/>
        <v>#N/A</v>
      </c>
    </row>
    <row r="491" spans="3:23">
      <c r="N491" s="108">
        <f t="shared" si="14"/>
        <v>0</v>
      </c>
      <c r="O491" s="108" t="e">
        <f>IF(D491="X",0,IF(E491="X",0,VLOOKUP(E491,'39'!$K$3:$L$16,2,FALSE)))</f>
        <v>#N/A</v>
      </c>
      <c r="P491" s="108" t="e">
        <f t="shared" si="15"/>
        <v>#N/A</v>
      </c>
    </row>
    <row r="492" spans="3:23">
      <c r="N492" s="108">
        <f t="shared" si="14"/>
        <v>0</v>
      </c>
      <c r="O492" s="108" t="e">
        <f>IF(D492="X",0,IF(E492="X",0,VLOOKUP(E492,'39'!$K$3:$L$16,2,FALSE)))</f>
        <v>#N/A</v>
      </c>
      <c r="P492" s="108" t="e">
        <f t="shared" si="15"/>
        <v>#N/A</v>
      </c>
    </row>
    <row r="493" spans="3:23">
      <c r="N493" s="108">
        <f t="shared" si="14"/>
        <v>0</v>
      </c>
      <c r="O493" s="108" t="e">
        <f>IF(D493="X",0,IF(E493="X",0,VLOOKUP(E493,'39'!$K$3:$L$16,2,FALSE)))</f>
        <v>#N/A</v>
      </c>
      <c r="P493" s="108" t="e">
        <f t="shared" si="15"/>
        <v>#N/A</v>
      </c>
    </row>
    <row r="494" spans="3:23">
      <c r="N494" s="108">
        <f t="shared" si="14"/>
        <v>0</v>
      </c>
      <c r="O494" s="108" t="e">
        <f>IF(D494="X",0,IF(E494="X",0,VLOOKUP(E494,'39'!$K$3:$L$16,2,FALSE)))</f>
        <v>#N/A</v>
      </c>
      <c r="P494" s="108" t="e">
        <f t="shared" si="15"/>
        <v>#N/A</v>
      </c>
    </row>
    <row r="495" spans="3:23" ht="15.75" thickBot="1">
      <c r="C495" s="109" t="s">
        <v>173</v>
      </c>
      <c r="D495" s="79"/>
      <c r="E495" s="79"/>
      <c r="F495" s="91">
        <f t="shared" ref="F495:M495" si="16">SUM(F4:F494)</f>
        <v>0</v>
      </c>
      <c r="G495" s="91">
        <f t="shared" si="16"/>
        <v>0</v>
      </c>
      <c r="H495" s="91">
        <f t="shared" si="16"/>
        <v>0</v>
      </c>
      <c r="I495" s="91">
        <f t="shared" si="16"/>
        <v>0</v>
      </c>
      <c r="J495" s="91">
        <f t="shared" si="16"/>
        <v>0</v>
      </c>
      <c r="K495" s="91">
        <f t="shared" si="16"/>
        <v>0</v>
      </c>
      <c r="L495" s="91">
        <f t="shared" si="16"/>
        <v>0</v>
      </c>
      <c r="M495" s="91">
        <f t="shared" si="16"/>
        <v>0</v>
      </c>
      <c r="Q495" s="79" t="s">
        <v>174</v>
      </c>
      <c r="R495" s="91">
        <f t="shared" ref="R495:W495" si="17">SUM(R4:R494)</f>
        <v>0</v>
      </c>
      <c r="S495" s="91">
        <f t="shared" si="17"/>
        <v>0</v>
      </c>
      <c r="T495" s="91">
        <f t="shared" si="17"/>
        <v>0</v>
      </c>
      <c r="U495" s="91">
        <f t="shared" si="17"/>
        <v>0</v>
      </c>
      <c r="V495" s="91">
        <f t="shared" si="17"/>
        <v>0</v>
      </c>
      <c r="W495" s="91">
        <f t="shared" si="17"/>
        <v>0</v>
      </c>
    </row>
    <row r="496" spans="3:23" ht="15.75" thickTop="1"/>
    <row r="498" spans="3:16">
      <c r="C498" s="80" t="s">
        <v>172</v>
      </c>
      <c r="F498" s="33"/>
      <c r="G498" s="33"/>
      <c r="H498" s="33"/>
      <c r="I498" s="33"/>
      <c r="J498" s="33"/>
      <c r="K498" s="33"/>
      <c r="L498" s="33"/>
      <c r="M498" s="33"/>
      <c r="N498" s="81" t="s">
        <v>186</v>
      </c>
      <c r="O498" s="33"/>
      <c r="P498" s="81" t="s">
        <v>177</v>
      </c>
    </row>
    <row r="499" spans="3:16">
      <c r="C499" s="81" t="str">
        <f>IF('39'!K3="", "Vrije categorie",'39'!K3)</f>
        <v>A</v>
      </c>
      <c r="F499" s="92" cm="1">
        <f t="array" ref="F499">SUMPRODUCT(--($E$4:$E$494=C499),--($D$4:$D$494=""),$F$4:$F$494)</f>
        <v>0</v>
      </c>
      <c r="G499" s="92" cm="1">
        <f t="array" ref="G499">SUMPRODUCT(--($E$4:$E$494=C499),--($D$4:$D$494=""),$G$4:$G$494)</f>
        <v>0</v>
      </c>
      <c r="H499" s="92" cm="1">
        <f t="array" ref="H499">SUMPRODUCT(--($E$4:$E$494=C499),--($D$4:$D$494=""),$H$4:$H$494)</f>
        <v>0</v>
      </c>
      <c r="I499" s="92" cm="1">
        <f t="array" ref="I499">SUMPRODUCT(--($E$4:$E$494=C499),--($D$4:$D$494=""),$I$4:$I$494)</f>
        <v>0</v>
      </c>
      <c r="J499" s="92" cm="1">
        <f t="array" ref="J499">SUMPRODUCT(--($E$4:$E$494=C499),--($D$4:$D$494=""),$J$4:$J$494)</f>
        <v>0</v>
      </c>
      <c r="K499" s="92" cm="1">
        <f t="array" ref="K499">SUMPRODUCT(--($E$4:$E$494=C499),--($D$4:$D$494=""),$K$4:$K$494)</f>
        <v>0</v>
      </c>
      <c r="L499" s="92" cm="1">
        <f t="array" ref="L499">SUMPRODUCT(--($E$4:$E$494=C499),--($D$4:$D$494=""),$L$4:$L$494)</f>
        <v>0</v>
      </c>
      <c r="M499" s="92" cm="1">
        <f t="array" ref="M499">SUMPRODUCT(--($E$4:$E$494=C499),--($D$4:$D$494=""),$M$4:$M$494)</f>
        <v>0</v>
      </c>
      <c r="N499" s="92">
        <f>SUM(F499:M499)</f>
        <v>0</v>
      </c>
      <c r="O499" s="81"/>
      <c r="P499" s="92" t="e" cm="1">
        <f t="array" ref="P499">SUMPRODUCT(--($E$4:$E$494=C499),--($D$4:$D$494=""),$P$4:$P$494)</f>
        <v>#N/A</v>
      </c>
    </row>
    <row r="500" spans="3:16">
      <c r="C500" s="81" t="str">
        <f>IF('39'!K4="", "Vrije categorie",'39'!K4)</f>
        <v>B</v>
      </c>
      <c r="F500" s="92" cm="1">
        <f t="array" ref="F500">SUMPRODUCT(--($E$4:$E$494=C500),--($D$4:$D$494=""),$F$4:$F$494)</f>
        <v>0</v>
      </c>
      <c r="G500" s="92" cm="1">
        <f t="array" ref="G500">SUMPRODUCT(--($E$4:$E$494=C500),--($D$4:$D$494=""),$G$4:$G$494)</f>
        <v>0</v>
      </c>
      <c r="H500" s="92" cm="1">
        <f t="array" ref="H500">SUMPRODUCT(--($E$4:$E$494=C500),--($D$4:$D$494=""),$H$4:$H$494)</f>
        <v>0</v>
      </c>
      <c r="I500" s="92" cm="1">
        <f t="array" ref="I500">SUMPRODUCT(--($E$4:$E$494=C500),--($D$4:$D$494=""),$I$4:$I$494)</f>
        <v>0</v>
      </c>
      <c r="J500" s="92" cm="1">
        <f t="array" ref="J500">SUMPRODUCT(--($E$4:$E$494=C500),--($D$4:$D$494=""),$J$4:$J$494)</f>
        <v>0</v>
      </c>
      <c r="K500" s="92" cm="1">
        <f t="array" ref="K500">SUMPRODUCT(--($E$4:$E$494=C500),--($D$4:$D$494=""),$K$4:$K$494)</f>
        <v>0</v>
      </c>
      <c r="L500" s="92" cm="1">
        <f t="array" ref="L500">SUMPRODUCT(--($E$4:$E$494=C500),--($D$4:$D$494=""),$L$4:$L$494)</f>
        <v>0</v>
      </c>
      <c r="M500" s="92" cm="1">
        <f t="array" ref="M500">SUMPRODUCT(--($E$4:$E$494=C500),--($D$4:$D$494=""),$M$4:$M$494)</f>
        <v>0</v>
      </c>
      <c r="N500" s="92">
        <f t="shared" ref="N500:N512" si="18">SUM(F500:M500)</f>
        <v>0</v>
      </c>
      <c r="O500" s="81"/>
      <c r="P500" s="92" t="e" cm="1">
        <f t="array" ref="P500">SUMPRODUCT(--($E$4:$E$494=C500),--($D$4:$D$494=""),$P$4:$P$494)</f>
        <v>#N/A</v>
      </c>
    </row>
    <row r="501" spans="3:16">
      <c r="C501" s="81" t="str">
        <f>IF('39'!K5="", "Vrije categorie",'39'!K5)</f>
        <v>C</v>
      </c>
      <c r="F501" s="92" cm="1">
        <f t="array" ref="F501">SUMPRODUCT(--($E$4:$E$494=C501),--($D$4:$D$494=""),$F$4:$F$494)</f>
        <v>0</v>
      </c>
      <c r="G501" s="92" cm="1">
        <f t="array" ref="G501">SUMPRODUCT(--($E$4:$E$494=C501),--($D$4:$D$494=""),$G$4:$G$494)</f>
        <v>0</v>
      </c>
      <c r="H501" s="92" cm="1">
        <f t="array" ref="H501">SUMPRODUCT(--($E$4:$E$494=C501),--($D$4:$D$494=""),$H$4:$H$494)</f>
        <v>0</v>
      </c>
      <c r="I501" s="92" cm="1">
        <f t="array" ref="I501">SUMPRODUCT(--($E$4:$E$494=C501),--($D$4:$D$494=""),$I$4:$I$494)</f>
        <v>0</v>
      </c>
      <c r="J501" s="92" cm="1">
        <f t="array" ref="J501">SUMPRODUCT(--($E$4:$E$494=C501),--($D$4:$D$494=""),$J$4:$J$494)</f>
        <v>0</v>
      </c>
      <c r="K501" s="92" cm="1">
        <f t="array" ref="K501">SUMPRODUCT(--($E$4:$E$494=C501),--($D$4:$D$494=""),$K$4:$K$494)</f>
        <v>0</v>
      </c>
      <c r="L501" s="92" cm="1">
        <f t="array" ref="L501">SUMPRODUCT(--($E$4:$E$494=C501),--($D$4:$D$494=""),$L$4:$L$494)</f>
        <v>0</v>
      </c>
      <c r="M501" s="92" cm="1">
        <f t="array" ref="M501">SUMPRODUCT(--($E$4:$E$494=C501),--($D$4:$D$494=""),$M$4:$M$494)</f>
        <v>0</v>
      </c>
      <c r="N501" s="92">
        <f t="shared" si="18"/>
        <v>0</v>
      </c>
      <c r="O501" s="81"/>
      <c r="P501" s="92" t="e" cm="1">
        <f t="array" ref="P501">SUMPRODUCT(--($E$4:$E$494=C501),--($D$4:$D$494=""),$P$4:$P$494)</f>
        <v>#N/A</v>
      </c>
    </row>
    <row r="502" spans="3:16">
      <c r="C502" s="81" t="str">
        <f>IF('39'!K6="", "Vrije categorie",'39'!K6)</f>
        <v>D</v>
      </c>
      <c r="F502" s="92" cm="1">
        <f t="array" ref="F502">SUMPRODUCT(--($E$4:$E$494=C502),--($D$4:$D$494=""),$F$4:$F$494)</f>
        <v>0</v>
      </c>
      <c r="G502" s="92" cm="1">
        <f t="array" ref="G502">SUMPRODUCT(--($E$4:$E$494=C502),--($D$4:$D$494=""),$G$4:$G$494)</f>
        <v>0</v>
      </c>
      <c r="H502" s="92" cm="1">
        <f t="array" ref="H502">SUMPRODUCT(--($E$4:$E$494=C502),--($D$4:$D$494=""),$H$4:$H$494)</f>
        <v>0</v>
      </c>
      <c r="I502" s="92" cm="1">
        <f t="array" ref="I502">SUMPRODUCT(--($E$4:$E$494=C502),--($D$4:$D$494=""),$I$4:$I$494)</f>
        <v>0</v>
      </c>
      <c r="J502" s="92" cm="1">
        <f t="array" ref="J502">SUMPRODUCT(--($E$4:$E$494=C502),--($D$4:$D$494=""),$J$4:$J$494)</f>
        <v>0</v>
      </c>
      <c r="K502" s="92" cm="1">
        <f t="array" ref="K502">SUMPRODUCT(--($E$4:$E$494=C502),--($D$4:$D$494=""),$K$4:$K$494)</f>
        <v>0</v>
      </c>
      <c r="L502" s="92" cm="1">
        <f t="array" ref="L502">SUMPRODUCT(--($E$4:$E$494=C502),--($D$4:$D$494=""),$L$4:$L$494)</f>
        <v>0</v>
      </c>
      <c r="M502" s="92" cm="1">
        <f t="array" ref="M502">SUMPRODUCT(--($E$4:$E$494=C502),--($D$4:$D$494=""),$M$4:$M$494)</f>
        <v>0</v>
      </c>
      <c r="N502" s="92">
        <f t="shared" si="18"/>
        <v>0</v>
      </c>
      <c r="O502" s="81"/>
      <c r="P502" s="92" t="e" cm="1">
        <f t="array" ref="P502">SUMPRODUCT(--($E$4:$E$494=C502),--($D$4:$D$494=""),$P$4:$P$494)</f>
        <v>#N/A</v>
      </c>
    </row>
    <row r="503" spans="3:16">
      <c r="C503" s="81" t="str">
        <f>IF('39'!K7="", "Vrije categorie",'39'!K7)</f>
        <v>E</v>
      </c>
      <c r="F503" s="92" cm="1">
        <f t="array" ref="F503">SUMPRODUCT(--($E$4:$E$494=C503),--($D$4:$D$494=""),$F$4:$F$494)</f>
        <v>0</v>
      </c>
      <c r="G503" s="92" cm="1">
        <f t="array" ref="G503">SUMPRODUCT(--($E$4:$E$494=C503),--($D$4:$D$494=""),$G$4:$G$494)</f>
        <v>0</v>
      </c>
      <c r="H503" s="92" cm="1">
        <f t="array" ref="H503">SUMPRODUCT(--($E$4:$E$494=C503),--($D$4:$D$494=""),$H$4:$H$494)</f>
        <v>0</v>
      </c>
      <c r="I503" s="92" cm="1">
        <f t="array" ref="I503">SUMPRODUCT(--($E$4:$E$494=C503),--($D$4:$D$494=""),$I$4:$I$494)</f>
        <v>0</v>
      </c>
      <c r="J503" s="92" cm="1">
        <f t="array" ref="J503">SUMPRODUCT(--($E$4:$E$494=C503),--($D$4:$D$494=""),$J$4:$J$494)</f>
        <v>0</v>
      </c>
      <c r="K503" s="92" cm="1">
        <f t="array" ref="K503">SUMPRODUCT(--($E$4:$E$494=C503),--($D$4:$D$494=""),$K$4:$K$494)</f>
        <v>0</v>
      </c>
      <c r="L503" s="92" cm="1">
        <f t="array" ref="L503">SUMPRODUCT(--($E$4:$E$494=C503),--($D$4:$D$494=""),$L$4:$L$494)</f>
        <v>0</v>
      </c>
      <c r="M503" s="92" cm="1">
        <f t="array" ref="M503">SUMPRODUCT(--($E$4:$E$494=C503),--($D$4:$D$494=""),$M$4:$M$494)</f>
        <v>0</v>
      </c>
      <c r="N503" s="92">
        <f t="shared" si="18"/>
        <v>0</v>
      </c>
      <c r="O503" s="81"/>
      <c r="P503" s="92" t="e" cm="1">
        <f t="array" ref="P503">SUMPRODUCT(--($E$4:$E$494=C503),--($D$4:$D$494=""),$P$4:$P$494)</f>
        <v>#N/A</v>
      </c>
    </row>
    <row r="504" spans="3:16">
      <c r="C504" s="81" t="str">
        <f>IF('39'!K8="", "Vrije categorie",'39'!K8)</f>
        <v>F</v>
      </c>
      <c r="F504" s="92" cm="1">
        <f t="array" ref="F504">SUMPRODUCT(--($E$4:$E$494=C504),--($D$4:$D$494=""),$F$4:$F$494)</f>
        <v>0</v>
      </c>
      <c r="G504" s="92" cm="1">
        <f t="array" ref="G504">SUMPRODUCT(--($E$4:$E$494=C504),--($D$4:$D$494=""),$G$4:$G$494)</f>
        <v>0</v>
      </c>
      <c r="H504" s="92" cm="1">
        <f t="array" ref="H504">SUMPRODUCT(--($E$4:$E$494=C504),--($D$4:$D$494=""),$H$4:$H$494)</f>
        <v>0</v>
      </c>
      <c r="I504" s="92" cm="1">
        <f t="array" ref="I504">SUMPRODUCT(--($E$4:$E$494=C504),--($D$4:$D$494=""),$I$4:$I$494)</f>
        <v>0</v>
      </c>
      <c r="J504" s="92" cm="1">
        <f t="array" ref="J504">SUMPRODUCT(--($E$4:$E$494=C504),--($D$4:$D$494=""),$J$4:$J$494)</f>
        <v>0</v>
      </c>
      <c r="K504" s="92" cm="1">
        <f t="array" ref="K504">SUMPRODUCT(--($E$4:$E$494=C504),--($D$4:$D$494=""),$K$4:$K$494)</f>
        <v>0</v>
      </c>
      <c r="L504" s="92" cm="1">
        <f t="array" ref="L504">SUMPRODUCT(--($E$4:$E$494=C504),--($D$4:$D$494=""),$L$4:$L$494)</f>
        <v>0</v>
      </c>
      <c r="M504" s="92" cm="1">
        <f t="array" ref="M504">SUMPRODUCT(--($E$4:$E$494=C504),--($D$4:$D$494=""),$M$4:$M$494)</f>
        <v>0</v>
      </c>
      <c r="N504" s="92">
        <f t="shared" si="18"/>
        <v>0</v>
      </c>
      <c r="O504" s="81"/>
      <c r="P504" s="92" t="e" cm="1">
        <f t="array" ref="P504">SUMPRODUCT(--($E$4:$E$494=C504),--($D$4:$D$494=""),$P$4:$P$494)</f>
        <v>#N/A</v>
      </c>
    </row>
    <row r="505" spans="3:16">
      <c r="C505" s="81" t="str">
        <f>IF('39'!K9="", "Vrije categorie",'39'!K9)</f>
        <v>G</v>
      </c>
      <c r="F505" s="92" cm="1">
        <f t="array" ref="F505">SUMPRODUCT(--($E$4:$E$494=C505),--($D$4:$D$494=""),$F$4:$F$494)</f>
        <v>0</v>
      </c>
      <c r="G505" s="92" cm="1">
        <f t="array" ref="G505">SUMPRODUCT(--($E$4:$E$494=C505),--($D$4:$D$494=""),$G$4:$G$494)</f>
        <v>0</v>
      </c>
      <c r="H505" s="92" cm="1">
        <f t="array" ref="H505">SUMPRODUCT(--($E$4:$E$494=C505),--($D$4:$D$494=""),$H$4:$H$494)</f>
        <v>0</v>
      </c>
      <c r="I505" s="92" cm="1">
        <f t="array" ref="I505">SUMPRODUCT(--($E$4:$E$494=C505),--($D$4:$D$494=""),$I$4:$I$494)</f>
        <v>0</v>
      </c>
      <c r="J505" s="92" cm="1">
        <f t="array" ref="J505">SUMPRODUCT(--($E$4:$E$494=C505),--($D$4:$D$494=""),$J$4:$J$494)</f>
        <v>0</v>
      </c>
      <c r="K505" s="92" cm="1">
        <f t="array" ref="K505">SUMPRODUCT(--($E$4:$E$494=C505),--($D$4:$D$494=""),$K$4:$K$494)</f>
        <v>0</v>
      </c>
      <c r="L505" s="92" cm="1">
        <f t="array" ref="L505">SUMPRODUCT(--($E$4:$E$494=C505),--($D$4:$D$494=""),$L$4:$L$494)</f>
        <v>0</v>
      </c>
      <c r="M505" s="92" cm="1">
        <f t="array" ref="M505">SUMPRODUCT(--($E$4:$E$494=C505),--($D$4:$D$494=""),$M$4:$M$494)</f>
        <v>0</v>
      </c>
      <c r="N505" s="92">
        <f t="shared" si="18"/>
        <v>0</v>
      </c>
      <c r="O505" s="81"/>
      <c r="P505" s="92" t="e" cm="1">
        <f t="array" ref="P505">SUMPRODUCT(--($E$4:$E$494=C505),--($D$4:$D$494=""),$P$4:$P$494)</f>
        <v>#N/A</v>
      </c>
    </row>
    <row r="506" spans="3:16">
      <c r="C506" s="81" t="str">
        <f>IF('39'!K10="", "Vrije categorie",'39'!K10)</f>
        <v>H</v>
      </c>
      <c r="F506" s="92" cm="1">
        <f t="array" ref="F506">SUMPRODUCT(--($E$4:$E$494=C506),--($D$4:$D$494=""),$F$4:$F$494)</f>
        <v>0</v>
      </c>
      <c r="G506" s="92" cm="1">
        <f t="array" ref="G506">SUMPRODUCT(--($E$4:$E$494=C506),--($D$4:$D$494=""),$G$4:$G$494)</f>
        <v>0</v>
      </c>
      <c r="H506" s="92" cm="1">
        <f t="array" ref="H506">SUMPRODUCT(--($E$4:$E$494=C506),--($D$4:$D$494=""),$H$4:$H$494)</f>
        <v>0</v>
      </c>
      <c r="I506" s="92" cm="1">
        <f t="array" ref="I506">SUMPRODUCT(--($E$4:$E$494=C506),--($D$4:$D$494=""),$I$4:$I$494)</f>
        <v>0</v>
      </c>
      <c r="J506" s="92" cm="1">
        <f t="array" ref="J506">SUMPRODUCT(--($E$4:$E$494=C506),--($D$4:$D$494=""),$J$4:$J$494)</f>
        <v>0</v>
      </c>
      <c r="K506" s="92" cm="1">
        <f t="array" ref="K506">SUMPRODUCT(--($E$4:$E$494=C506),--($D$4:$D$494=""),$K$4:$K$494)</f>
        <v>0</v>
      </c>
      <c r="L506" s="92" cm="1">
        <f t="array" ref="L506">SUMPRODUCT(--($E$4:$E$494=C506),--($D$4:$D$494=""),$L$4:$L$494)</f>
        <v>0</v>
      </c>
      <c r="M506" s="92" cm="1">
        <f t="array" ref="M506">SUMPRODUCT(--($E$4:$E$494=C506),--($D$4:$D$494=""),$M$4:$M$494)</f>
        <v>0</v>
      </c>
      <c r="N506" s="92">
        <f t="shared" si="18"/>
        <v>0</v>
      </c>
      <c r="O506" s="81"/>
      <c r="P506" s="92" t="e" cm="1">
        <f t="array" ref="P506">SUMPRODUCT(--($E$4:$E$494=C506),--($D$4:$D$494=""),$P$4:$P$494)</f>
        <v>#N/A</v>
      </c>
    </row>
    <row r="507" spans="3:16">
      <c r="C507" s="81" t="str">
        <f>IF('39'!K11="", "Vrije categorie",'39'!K11)</f>
        <v>I</v>
      </c>
      <c r="F507" s="92" cm="1">
        <f t="array" ref="F507">SUMPRODUCT(--($E$4:$E$494=C507),--($D$4:$D$494=""),$F$4:$F$494)</f>
        <v>0</v>
      </c>
      <c r="G507" s="92" cm="1">
        <f t="array" ref="G507">SUMPRODUCT(--($E$4:$E$494=C507),--($D$4:$D$494=""),$G$4:$G$494)</f>
        <v>0</v>
      </c>
      <c r="H507" s="92" cm="1">
        <f t="array" ref="H507">SUMPRODUCT(--($E$4:$E$494=C507),--($D$4:$D$494=""),$H$4:$H$494)</f>
        <v>0</v>
      </c>
      <c r="I507" s="92" cm="1">
        <f t="array" ref="I507">SUMPRODUCT(--($E$4:$E$494=C507),--($D$4:$D$494=""),$I$4:$I$494)</f>
        <v>0</v>
      </c>
      <c r="J507" s="92" cm="1">
        <f t="array" ref="J507">SUMPRODUCT(--($E$4:$E$494=C507),--($D$4:$D$494=""),$J$4:$J$494)</f>
        <v>0</v>
      </c>
      <c r="K507" s="92" cm="1">
        <f t="array" ref="K507">SUMPRODUCT(--($E$4:$E$494=C507),--($D$4:$D$494=""),$K$4:$K$494)</f>
        <v>0</v>
      </c>
      <c r="L507" s="92" cm="1">
        <f t="array" ref="L507">SUMPRODUCT(--($E$4:$E$494=C507),--($D$4:$D$494=""),$L$4:$L$494)</f>
        <v>0</v>
      </c>
      <c r="M507" s="92" cm="1">
        <f t="array" ref="M507">SUMPRODUCT(--($E$4:$E$494=C507),--($D$4:$D$494=""),$M$4:$M$494)</f>
        <v>0</v>
      </c>
      <c r="N507" s="92">
        <f t="shared" si="18"/>
        <v>0</v>
      </c>
      <c r="O507" s="81"/>
      <c r="P507" s="92" t="e" cm="1">
        <f t="array" ref="P507">SUMPRODUCT(--($E$4:$E$494=C507),--($D$4:$D$494=""),$P$4:$P$494)</f>
        <v>#N/A</v>
      </c>
    </row>
    <row r="508" spans="3:16">
      <c r="C508" s="81" t="str">
        <f>IF('39'!K12="", "Vrije categorie",'39'!K12)</f>
        <v>J</v>
      </c>
      <c r="F508" s="92" cm="1">
        <f t="array" ref="F508">SUMPRODUCT(--($E$4:$E$494=C508),--($D$4:$D$494=""),$F$4:$F$494)</f>
        <v>0</v>
      </c>
      <c r="G508" s="92" cm="1">
        <f t="array" ref="G508">SUMPRODUCT(--($E$4:$E$494=C508),--($D$4:$D$494=""),$G$4:$G$494)</f>
        <v>0</v>
      </c>
      <c r="H508" s="92" cm="1">
        <f t="array" ref="H508">SUMPRODUCT(--($E$4:$E$494=C508),--($D$4:$D$494=""),$H$4:$H$494)</f>
        <v>0</v>
      </c>
      <c r="I508" s="92" cm="1">
        <f t="array" ref="I508">SUMPRODUCT(--($E$4:$E$494=C508),--($D$4:$D$494=""),$I$4:$I$494)</f>
        <v>0</v>
      </c>
      <c r="J508" s="92" cm="1">
        <f t="array" ref="J508">SUMPRODUCT(--($E$4:$E$494=C508),--($D$4:$D$494=""),$J$4:$J$494)</f>
        <v>0</v>
      </c>
      <c r="K508" s="92" cm="1">
        <f t="array" ref="K508">SUMPRODUCT(--($E$4:$E$494=C508),--($D$4:$D$494=""),$K$4:$K$494)</f>
        <v>0</v>
      </c>
      <c r="L508" s="92" cm="1">
        <f t="array" ref="L508">SUMPRODUCT(--($E$4:$E$494=C508),--($D$4:$D$494=""),$L$4:$L$494)</f>
        <v>0</v>
      </c>
      <c r="M508" s="92" cm="1">
        <f t="array" ref="M508">SUMPRODUCT(--($E$4:$E$494=C508),--($D$4:$D$494=""),$M$4:$M$494)</f>
        <v>0</v>
      </c>
      <c r="N508" s="92">
        <f t="shared" si="18"/>
        <v>0</v>
      </c>
      <c r="O508" s="81"/>
      <c r="P508" s="92" t="e" cm="1">
        <f t="array" ref="P508">SUMPRODUCT(--($E$4:$E$494=C508),--($D$4:$D$494=""),$P$4:$P$494)</f>
        <v>#N/A</v>
      </c>
    </row>
    <row r="509" spans="3:16">
      <c r="C509" s="81" t="str">
        <f>IF('39'!K13="", "Vrije categorie",'39'!K13)</f>
        <v>K</v>
      </c>
      <c r="F509" s="92" cm="1">
        <f t="array" ref="F509">SUMPRODUCT(--($E$4:$E$494=C509),--($D$4:$D$494=""),$F$4:$F$494)</f>
        <v>0</v>
      </c>
      <c r="G509" s="92" cm="1">
        <f t="array" ref="G509">SUMPRODUCT(--($E$4:$E$494=C509),--($D$4:$D$494=""),$G$4:$G$494)</f>
        <v>0</v>
      </c>
      <c r="H509" s="92" cm="1">
        <f t="array" ref="H509">SUMPRODUCT(--($E$4:$E$494=C509),--($D$4:$D$494=""),$H$4:$H$494)</f>
        <v>0</v>
      </c>
      <c r="I509" s="92" cm="1">
        <f t="array" ref="I509">SUMPRODUCT(--($E$4:$E$494=C509),--($D$4:$D$494=""),$I$4:$I$494)</f>
        <v>0</v>
      </c>
      <c r="J509" s="92" cm="1">
        <f t="array" ref="J509">SUMPRODUCT(--($E$4:$E$494=C509),--($D$4:$D$494=""),$J$4:$J$494)</f>
        <v>0</v>
      </c>
      <c r="K509" s="92" cm="1">
        <f t="array" ref="K509">SUMPRODUCT(--($E$4:$E$494=C509),--($D$4:$D$494=""),$K$4:$K$494)</f>
        <v>0</v>
      </c>
      <c r="L509" s="92" cm="1">
        <f t="array" ref="L509">SUMPRODUCT(--($E$4:$E$494=C509),--($D$4:$D$494=""),$L$4:$L$494)</f>
        <v>0</v>
      </c>
      <c r="M509" s="92" cm="1">
        <f t="array" ref="M509">SUMPRODUCT(--($E$4:$E$494=C509),--($D$4:$D$494=""),$M$4:$M$494)</f>
        <v>0</v>
      </c>
      <c r="N509" s="92">
        <f t="shared" si="18"/>
        <v>0</v>
      </c>
      <c r="O509" s="81"/>
      <c r="P509" s="92" t="e" cm="1">
        <f t="array" ref="P509">SUMPRODUCT(--($E$4:$E$494=C509),--($D$4:$D$494=""),$P$4:$P$494)</f>
        <v>#N/A</v>
      </c>
    </row>
    <row r="510" spans="3:16">
      <c r="C510" s="81" t="str">
        <f>IF('39'!K14="", "Vrije categorie",'39'!K14)</f>
        <v>Vrije categorie</v>
      </c>
      <c r="F510" s="92" cm="1">
        <f t="array" ref="F510">SUMPRODUCT(--($E$4:$E$494=C510),--($D$4:$D$494=""),$F$4:$F$494)</f>
        <v>0</v>
      </c>
      <c r="G510" s="92" cm="1">
        <f t="array" ref="G510">SUMPRODUCT(--($E$4:$E$494=C510),--($D$4:$D$494=""),$G$4:$G$494)</f>
        <v>0</v>
      </c>
      <c r="H510" s="92" cm="1">
        <f t="array" ref="H510">SUMPRODUCT(--($E$4:$E$494=C510),--($D$4:$D$494=""),$H$4:$H$494)</f>
        <v>0</v>
      </c>
      <c r="I510" s="92" cm="1">
        <f t="array" ref="I510">SUMPRODUCT(--($E$4:$E$494=C510),--($D$4:$D$494=""),$I$4:$I$494)</f>
        <v>0</v>
      </c>
      <c r="J510" s="92" cm="1">
        <f t="array" ref="J510">SUMPRODUCT(--($E$4:$E$494=C510),--($D$4:$D$494=""),$J$4:$J$494)</f>
        <v>0</v>
      </c>
      <c r="K510" s="92" cm="1">
        <f t="array" ref="K510">SUMPRODUCT(--($E$4:$E$494=C510),--($D$4:$D$494=""),$K$4:$K$494)</f>
        <v>0</v>
      </c>
      <c r="L510" s="92" cm="1">
        <f t="array" ref="L510">SUMPRODUCT(--($E$4:$E$494=C510),--($D$4:$D$494=""),$L$4:$L$494)</f>
        <v>0</v>
      </c>
      <c r="M510" s="92" cm="1">
        <f t="array" ref="M510">SUMPRODUCT(--($E$4:$E$494=C510),--($D$4:$D$494=""),$M$4:$M$494)</f>
        <v>0</v>
      </c>
      <c r="N510" s="92">
        <f t="shared" si="18"/>
        <v>0</v>
      </c>
      <c r="O510" s="81"/>
      <c r="P510" s="92" t="e" cm="1">
        <f t="array" ref="P510">SUMPRODUCT(--($E$4:$E$494=C510),--($D$4:$D$494=""),$P$4:$P$494)</f>
        <v>#N/A</v>
      </c>
    </row>
    <row r="511" spans="3:16">
      <c r="C511" s="81" t="str">
        <f>IF('39'!K15="", "Vrije categorie",'39'!K15)</f>
        <v>Vrije categorie</v>
      </c>
      <c r="F511" s="92" cm="1">
        <f t="array" ref="F511">SUMPRODUCT(--($E$4:$E$494=C511),--($D$4:$D$494=""),$F$4:$F$494)</f>
        <v>0</v>
      </c>
      <c r="G511" s="92" cm="1">
        <f t="array" ref="G511">SUMPRODUCT(--($E$4:$E$494=C511),--($D$4:$D$494=""),$G$4:$G$494)</f>
        <v>0</v>
      </c>
      <c r="H511" s="92" cm="1">
        <f t="array" ref="H511">SUMPRODUCT(--($E$4:$E$494=C511),--($D$4:$D$494=""),$H$4:$H$494)</f>
        <v>0</v>
      </c>
      <c r="I511" s="92" cm="1">
        <f t="array" ref="I511">SUMPRODUCT(--($E$4:$E$494=C511),--($D$4:$D$494=""),$I$4:$I$494)</f>
        <v>0</v>
      </c>
      <c r="J511" s="92" cm="1">
        <f t="array" ref="J511">SUMPRODUCT(--($E$4:$E$494=C511),--($D$4:$D$494=""),$J$4:$J$494)</f>
        <v>0</v>
      </c>
      <c r="K511" s="92" cm="1">
        <f t="array" ref="K511">SUMPRODUCT(--($E$4:$E$494=C511),--($D$4:$D$494=""),$K$4:$K$494)</f>
        <v>0</v>
      </c>
      <c r="L511" s="92" cm="1">
        <f t="array" ref="L511">SUMPRODUCT(--($E$4:$E$494=C511),--($D$4:$D$494=""),$L$4:$L$494)</f>
        <v>0</v>
      </c>
      <c r="M511" s="92" cm="1">
        <f t="array" ref="M511">SUMPRODUCT(--($E$4:$E$494=C511),--($D$4:$D$494=""),$M$4:$M$494)</f>
        <v>0</v>
      </c>
      <c r="N511" s="92">
        <f t="shared" si="18"/>
        <v>0</v>
      </c>
      <c r="O511" s="81"/>
      <c r="P511" s="92" t="e" cm="1">
        <f t="array" ref="P511">SUMPRODUCT(--($E$4:$E$494=C511),--($D$4:$D$494=""),$P$4:$P$494)</f>
        <v>#N/A</v>
      </c>
    </row>
    <row r="512" spans="3:16" ht="15.75" thickBot="1">
      <c r="C512" s="94" t="s">
        <v>176</v>
      </c>
      <c r="D512" s="90"/>
      <c r="E512" s="90"/>
      <c r="F512" s="93">
        <f>SUM(F499:F511)</f>
        <v>0</v>
      </c>
      <c r="G512" s="93">
        <f t="shared" ref="G512:M512" si="19">SUM(G499:G511)</f>
        <v>0</v>
      </c>
      <c r="H512" s="93">
        <f t="shared" si="19"/>
        <v>0</v>
      </c>
      <c r="I512" s="93">
        <f t="shared" si="19"/>
        <v>0</v>
      </c>
      <c r="J512" s="93">
        <f t="shared" si="19"/>
        <v>0</v>
      </c>
      <c r="K512" s="93">
        <f t="shared" si="19"/>
        <v>0</v>
      </c>
      <c r="L512" s="93">
        <f t="shared" si="19"/>
        <v>0</v>
      </c>
      <c r="M512" s="93">
        <f t="shared" si="19"/>
        <v>0</v>
      </c>
      <c r="N512" s="93">
        <f t="shared" si="18"/>
        <v>0</v>
      </c>
      <c r="O512" s="93"/>
      <c r="P512" s="93" t="e">
        <f>SUM(P499:P511)</f>
        <v>#N/A</v>
      </c>
    </row>
    <row r="513" spans="3:16" ht="15.75" thickTop="1">
      <c r="C513" s="80"/>
      <c r="F513" s="33"/>
      <c r="G513" s="33"/>
      <c r="H513" s="33"/>
      <c r="I513" s="33"/>
      <c r="J513" s="33"/>
      <c r="K513" s="33"/>
      <c r="L513" s="33"/>
      <c r="M513" s="33"/>
      <c r="N513" s="33"/>
      <c r="O513" s="33"/>
      <c r="P513" s="33"/>
    </row>
    <row r="514" spans="3:16" ht="15.75" thickBot="1">
      <c r="C514" s="94" t="s">
        <v>175</v>
      </c>
      <c r="D514" s="90"/>
      <c r="E514" s="90"/>
      <c r="F514" s="93" cm="1">
        <f t="array" ref="F514">SUMPRODUCT(--($E$4:$E$494="X"),F4:F494)</f>
        <v>0</v>
      </c>
      <c r="G514" s="93" cm="1">
        <f t="array" ref="G514">SUMPRODUCT(--($E$4:$E$494="X"),G4:G494)</f>
        <v>0</v>
      </c>
      <c r="H514" s="93" cm="1">
        <f t="array" ref="H514">SUMPRODUCT(--($E$4:$E$494="X"),H4:H494)</f>
        <v>0</v>
      </c>
      <c r="I514" s="93" cm="1">
        <f t="array" ref="I514">SUMPRODUCT(--($E$4:$E$494="X"),I4:I494)</f>
        <v>0</v>
      </c>
      <c r="J514" s="93" cm="1">
        <f t="array" ref="J514">SUMPRODUCT(--($E$4:$E$494="X"),J4:J494)</f>
        <v>0</v>
      </c>
      <c r="K514" s="93" cm="1">
        <f t="array" ref="K514">SUMPRODUCT(--($E$4:$E$494="X"),K4:K494)</f>
        <v>0</v>
      </c>
      <c r="L514" s="93" cm="1">
        <f t="array" ref="L514">SUMPRODUCT(--($E$4:$E$494="X"),L4:L494)</f>
        <v>0</v>
      </c>
      <c r="M514" s="93" cm="1">
        <f t="array" ref="M514">SUMPRODUCT(--($E$4:$E$494="X"),M4:M494)</f>
        <v>0</v>
      </c>
      <c r="N514" s="33"/>
      <c r="O514" s="33"/>
      <c r="P514" s="33"/>
    </row>
    <row r="515" spans="3:16" ht="15.75" thickTop="1"/>
    <row r="517" spans="3:16">
      <c r="C517" s="95" t="s">
        <v>178</v>
      </c>
      <c r="D517" s="96"/>
      <c r="E517" s="96"/>
      <c r="F517" s="96"/>
      <c r="G517" s="96"/>
      <c r="H517" s="96"/>
      <c r="I517" s="96"/>
      <c r="J517" s="96"/>
      <c r="K517" s="96"/>
      <c r="L517" s="96"/>
      <c r="M517" s="96"/>
      <c r="N517" s="95" t="s">
        <v>186</v>
      </c>
    </row>
    <row r="518" spans="3:16">
      <c r="C518" s="95" t="str">
        <f>C499</f>
        <v>A</v>
      </c>
      <c r="D518" s="96"/>
      <c r="E518" s="96"/>
      <c r="F518" s="99" cm="1">
        <f t="array" ref="F518">SUMPRODUCT(--($E$4:$E$494=C518),--($D$4:$D$494="X"),$F$4:$F$494)</f>
        <v>0</v>
      </c>
      <c r="G518" s="99" cm="1">
        <f t="array" ref="G518">SUMPRODUCT(--($E$4:$E$494=C518),--($D$4:$D$494="X"),$G$4:$G$494)</f>
        <v>0</v>
      </c>
      <c r="H518" s="99" cm="1">
        <f t="array" ref="H518">SUMPRODUCT(--($E$4:$E$494=C518),--($D$4:$D$494="X"),$H$4:$H$494)</f>
        <v>0</v>
      </c>
      <c r="I518" s="99" cm="1">
        <f t="array" ref="I518">SUMPRODUCT(--($E$4:$E$494=C518),--($D$4:$D$494="X"),$I$4:$I$494)</f>
        <v>0</v>
      </c>
      <c r="J518" s="99" cm="1">
        <f t="array" ref="J518">SUMPRODUCT(--($E$4:$E$494=C518),--($D$4:$D$494="X"),$J$4:$J$494)</f>
        <v>0</v>
      </c>
      <c r="K518" s="99" cm="1">
        <f t="array" ref="K518">SUMPRODUCT(--($E$4:$E$494=C518),--($D$4:$D$494="X"),$K$4:$K$494)</f>
        <v>0</v>
      </c>
      <c r="L518" s="99" cm="1">
        <f t="array" ref="L518">SUMPRODUCT(--($E$4:$E$494=C518),--($D$4:$D$494="X"),$L$4:$L$494)</f>
        <v>0</v>
      </c>
      <c r="M518" s="99" cm="1">
        <f t="array" ref="M518">SUMPRODUCT(--($E$4:$E$494=C518),--($D$4:$D$494="X"),$M$4:$M$494)</f>
        <v>0</v>
      </c>
      <c r="N518" s="99">
        <f>SUM(F518:M518)</f>
        <v>0</v>
      </c>
    </row>
    <row r="519" spans="3:16">
      <c r="C519" s="95" t="str">
        <f t="shared" ref="C519:C530" si="20">C500</f>
        <v>B</v>
      </c>
      <c r="D519" s="96"/>
      <c r="E519" s="96"/>
      <c r="F519" s="99" cm="1">
        <f t="array" ref="F519">SUMPRODUCT(--($E$4:$E$494=C519),--($D$4:$D$494="X"),$F$4:$F$494)</f>
        <v>0</v>
      </c>
      <c r="G519" s="99" cm="1">
        <f t="array" ref="G519">SUMPRODUCT(--($E$4:$E$494=C519),--($D$4:$D$494="X"),$G$4:$G$494)</f>
        <v>0</v>
      </c>
      <c r="H519" s="99" cm="1">
        <f t="array" ref="H519">SUMPRODUCT(--($E$4:$E$494=C519),--($D$4:$D$494="X"),$H$4:$H$494)</f>
        <v>0</v>
      </c>
      <c r="I519" s="99" cm="1">
        <f t="array" ref="I519">SUMPRODUCT(--($E$4:$E$494=C519),--($D$4:$D$494="X"),$I$4:$I$494)</f>
        <v>0</v>
      </c>
      <c r="J519" s="99" cm="1">
        <f t="array" ref="J519">SUMPRODUCT(--($E$4:$E$494=C519),--($D$4:$D$494="X"),$J$4:$J$494)</f>
        <v>0</v>
      </c>
      <c r="K519" s="99" cm="1">
        <f t="array" ref="K519">SUMPRODUCT(--($E$4:$E$494=C519),--($D$4:$D$494="X"),$K$4:$K$494)</f>
        <v>0</v>
      </c>
      <c r="L519" s="99" cm="1">
        <f t="array" ref="L519">SUMPRODUCT(--($E$4:$E$494=C519),--($D$4:$D$494="X"),$L$4:$L$494)</f>
        <v>0</v>
      </c>
      <c r="M519" s="99" cm="1">
        <f t="array" ref="M519">SUMPRODUCT(--($E$4:$E$494=C519),--($D$4:$D$494="X"),$M$4:$M$494)</f>
        <v>0</v>
      </c>
      <c r="N519" s="99">
        <f t="shared" ref="N519:N530" si="21">SUM(F519:M519)</f>
        <v>0</v>
      </c>
    </row>
    <row r="520" spans="3:16">
      <c r="C520" s="95" t="str">
        <f t="shared" si="20"/>
        <v>C</v>
      </c>
      <c r="D520" s="96"/>
      <c r="E520" s="96"/>
      <c r="F520" s="99" cm="1">
        <f t="array" ref="F520">SUMPRODUCT(--($E$4:$E$494=C520),--($D$4:$D$494="X"),$F$4:$F$494)</f>
        <v>0</v>
      </c>
      <c r="G520" s="99" cm="1">
        <f t="array" ref="G520">SUMPRODUCT(--($E$4:$E$494=C520),--($D$4:$D$494="X"),$G$4:$G$494)</f>
        <v>0</v>
      </c>
      <c r="H520" s="99" cm="1">
        <f t="array" ref="H520">SUMPRODUCT(--($E$4:$E$494=C520),--($D$4:$D$494="X"),$H$4:$H$494)</f>
        <v>0</v>
      </c>
      <c r="I520" s="99" cm="1">
        <f t="array" ref="I520">SUMPRODUCT(--($E$4:$E$494=C520),--($D$4:$D$494="X"),$I$4:$I$494)</f>
        <v>0</v>
      </c>
      <c r="J520" s="99" cm="1">
        <f t="array" ref="J520">SUMPRODUCT(--($E$4:$E$494=C520),--($D$4:$D$494="X"),$J$4:$J$494)</f>
        <v>0</v>
      </c>
      <c r="K520" s="99" cm="1">
        <f t="array" ref="K520">SUMPRODUCT(--($E$4:$E$494=C520),--($D$4:$D$494="X"),$K$4:$K$494)</f>
        <v>0</v>
      </c>
      <c r="L520" s="99" cm="1">
        <f t="array" ref="L520">SUMPRODUCT(--($E$4:$E$494=C520),--($D$4:$D$494="X"),$L$4:$L$494)</f>
        <v>0</v>
      </c>
      <c r="M520" s="99" cm="1">
        <f t="array" ref="M520">SUMPRODUCT(--($E$4:$E$494=C520),--($D$4:$D$494="X"),$M$4:$M$494)</f>
        <v>0</v>
      </c>
      <c r="N520" s="99">
        <f t="shared" si="21"/>
        <v>0</v>
      </c>
    </row>
    <row r="521" spans="3:16">
      <c r="C521" s="95" t="str">
        <f t="shared" si="20"/>
        <v>D</v>
      </c>
      <c r="D521" s="96"/>
      <c r="E521" s="96"/>
      <c r="F521" s="99" cm="1">
        <f t="array" ref="F521">SUMPRODUCT(--($E$4:$E$494=C521),--($D$4:$D$494="X"),$F$4:$F$494)</f>
        <v>0</v>
      </c>
      <c r="G521" s="99" cm="1">
        <f t="array" ref="G521">SUMPRODUCT(--($E$4:$E$494=C521),--($D$4:$D$494="X"),$G$4:$G$494)</f>
        <v>0</v>
      </c>
      <c r="H521" s="99" cm="1">
        <f t="array" ref="H521">SUMPRODUCT(--($E$4:$E$494=C521),--($D$4:$D$494="X"),$H$4:$H$494)</f>
        <v>0</v>
      </c>
      <c r="I521" s="99" cm="1">
        <f t="array" ref="I521">SUMPRODUCT(--($E$4:$E$494=C521),--($D$4:$D$494="X"),$I$4:$I$494)</f>
        <v>0</v>
      </c>
      <c r="J521" s="99" cm="1">
        <f t="array" ref="J521">SUMPRODUCT(--($E$4:$E$494=C521),--($D$4:$D$494="X"),$J$4:$J$494)</f>
        <v>0</v>
      </c>
      <c r="K521" s="99" cm="1">
        <f t="array" ref="K521">SUMPRODUCT(--($E$4:$E$494=C521),--($D$4:$D$494="X"),$K$4:$K$494)</f>
        <v>0</v>
      </c>
      <c r="L521" s="99" cm="1">
        <f t="array" ref="L521">SUMPRODUCT(--($E$4:$E$494=C521),--($D$4:$D$494="X"),$L$4:$L$494)</f>
        <v>0</v>
      </c>
      <c r="M521" s="99" cm="1">
        <f t="array" ref="M521">SUMPRODUCT(--($E$4:$E$494=C521),--($D$4:$D$494="X"),$M$4:$M$494)</f>
        <v>0</v>
      </c>
      <c r="N521" s="99">
        <f t="shared" si="21"/>
        <v>0</v>
      </c>
    </row>
    <row r="522" spans="3:16">
      <c r="C522" s="95" t="str">
        <f t="shared" si="20"/>
        <v>E</v>
      </c>
      <c r="D522" s="96"/>
      <c r="E522" s="96"/>
      <c r="F522" s="99" cm="1">
        <f t="array" ref="F522">SUMPRODUCT(--($E$4:$E$494=C522),--($D$4:$D$494="X"),$F$4:$F$494)</f>
        <v>0</v>
      </c>
      <c r="G522" s="99" cm="1">
        <f t="array" ref="G522">SUMPRODUCT(--($E$4:$E$494=C522),--($D$4:$D$494="X"),$G$4:$G$494)</f>
        <v>0</v>
      </c>
      <c r="H522" s="99" cm="1">
        <f t="array" ref="H522">SUMPRODUCT(--($E$4:$E$494=C522),--($D$4:$D$494="X"),$H$4:$H$494)</f>
        <v>0</v>
      </c>
      <c r="I522" s="99" cm="1">
        <f t="array" ref="I522">SUMPRODUCT(--($E$4:$E$494=C522),--($D$4:$D$494="X"),$I$4:$I$494)</f>
        <v>0</v>
      </c>
      <c r="J522" s="99" cm="1">
        <f t="array" ref="J522">SUMPRODUCT(--($E$4:$E$494=C522),--($D$4:$D$494="X"),$J$4:$J$494)</f>
        <v>0</v>
      </c>
      <c r="K522" s="99" cm="1">
        <f t="array" ref="K522">SUMPRODUCT(--($E$4:$E$494=C522),--($D$4:$D$494="X"),$K$4:$K$494)</f>
        <v>0</v>
      </c>
      <c r="L522" s="99" cm="1">
        <f t="array" ref="L522">SUMPRODUCT(--($E$4:$E$494=C522),--($D$4:$D$494="X"),$L$4:$L$494)</f>
        <v>0</v>
      </c>
      <c r="M522" s="99" cm="1">
        <f t="array" ref="M522">SUMPRODUCT(--($E$4:$E$494=C522),--($D$4:$D$494="X"),$M$4:$M$494)</f>
        <v>0</v>
      </c>
      <c r="N522" s="99">
        <f t="shared" si="21"/>
        <v>0</v>
      </c>
    </row>
    <row r="523" spans="3:16">
      <c r="C523" s="95" t="str">
        <f t="shared" si="20"/>
        <v>F</v>
      </c>
      <c r="D523" s="96"/>
      <c r="E523" s="96"/>
      <c r="F523" s="99" cm="1">
        <f t="array" ref="F523">SUMPRODUCT(--($E$4:$E$494=C523),--($D$4:$D$494="X"),$F$4:$F$494)</f>
        <v>0</v>
      </c>
      <c r="G523" s="99" cm="1">
        <f t="array" ref="G523">SUMPRODUCT(--($E$4:$E$494=C523),--($D$4:$D$494="X"),$G$4:$G$494)</f>
        <v>0</v>
      </c>
      <c r="H523" s="99" cm="1">
        <f t="array" ref="H523">SUMPRODUCT(--($E$4:$E$494=C523),--($D$4:$D$494="X"),$H$4:$H$494)</f>
        <v>0</v>
      </c>
      <c r="I523" s="99" cm="1">
        <f t="array" ref="I523">SUMPRODUCT(--($E$4:$E$494=C523),--($D$4:$D$494="X"),$I$4:$I$494)</f>
        <v>0</v>
      </c>
      <c r="J523" s="99" cm="1">
        <f t="array" ref="J523">SUMPRODUCT(--($E$4:$E$494=C523),--($D$4:$D$494="X"),$J$4:$J$494)</f>
        <v>0</v>
      </c>
      <c r="K523" s="99" cm="1">
        <f t="array" ref="K523">SUMPRODUCT(--($E$4:$E$494=C523),--($D$4:$D$494="X"),$K$4:$K$494)</f>
        <v>0</v>
      </c>
      <c r="L523" s="99" cm="1">
        <f t="array" ref="L523">SUMPRODUCT(--($E$4:$E$494=C523),--($D$4:$D$494="X"),$L$4:$L$494)</f>
        <v>0</v>
      </c>
      <c r="M523" s="99" cm="1">
        <f t="array" ref="M523">SUMPRODUCT(--($E$4:$E$494=C523),--($D$4:$D$494="X"),$M$4:$M$494)</f>
        <v>0</v>
      </c>
      <c r="N523" s="99">
        <f t="shared" si="21"/>
        <v>0</v>
      </c>
    </row>
    <row r="524" spans="3:16">
      <c r="C524" s="95" t="str">
        <f t="shared" si="20"/>
        <v>G</v>
      </c>
      <c r="D524" s="96"/>
      <c r="E524" s="96"/>
      <c r="F524" s="99" cm="1">
        <f t="array" ref="F524">SUMPRODUCT(--($E$4:$E$494=C524),--($D$4:$D$494="X"),$F$4:$F$494)</f>
        <v>0</v>
      </c>
      <c r="G524" s="99" cm="1">
        <f t="array" ref="G524">SUMPRODUCT(--($E$4:$E$494=C524),--($D$4:$D$494="X"),$G$4:$G$494)</f>
        <v>0</v>
      </c>
      <c r="H524" s="99" cm="1">
        <f t="array" ref="H524">SUMPRODUCT(--($E$4:$E$494=C524),--($D$4:$D$494="X"),$H$4:$H$494)</f>
        <v>0</v>
      </c>
      <c r="I524" s="99" cm="1">
        <f t="array" ref="I524">SUMPRODUCT(--($E$4:$E$494=C524),--($D$4:$D$494="X"),$I$4:$I$494)</f>
        <v>0</v>
      </c>
      <c r="J524" s="99" cm="1">
        <f t="array" ref="J524">SUMPRODUCT(--($E$4:$E$494=C524),--($D$4:$D$494="X"),$J$4:$J$494)</f>
        <v>0</v>
      </c>
      <c r="K524" s="99" cm="1">
        <f t="array" ref="K524">SUMPRODUCT(--($E$4:$E$494=C524),--($D$4:$D$494="X"),$K$4:$K$494)</f>
        <v>0</v>
      </c>
      <c r="L524" s="99" cm="1">
        <f t="array" ref="L524">SUMPRODUCT(--($E$4:$E$494=C524),--($D$4:$D$494="X"),$L$4:$L$494)</f>
        <v>0</v>
      </c>
      <c r="M524" s="99" cm="1">
        <f t="array" ref="M524">SUMPRODUCT(--($E$4:$E$494=C524),--($D$4:$D$494="X"),$M$4:$M$494)</f>
        <v>0</v>
      </c>
      <c r="N524" s="99">
        <f t="shared" si="21"/>
        <v>0</v>
      </c>
    </row>
    <row r="525" spans="3:16">
      <c r="C525" s="95" t="str">
        <f t="shared" si="20"/>
        <v>H</v>
      </c>
      <c r="D525" s="96"/>
      <c r="E525" s="96"/>
      <c r="F525" s="99" cm="1">
        <f t="array" ref="F525">SUMPRODUCT(--($E$4:$E$494=C525),--($D$4:$D$494="X"),$F$4:$F$494)</f>
        <v>0</v>
      </c>
      <c r="G525" s="99" cm="1">
        <f t="array" ref="G525">SUMPRODUCT(--($E$4:$E$494=C525),--($D$4:$D$494="X"),$G$4:$G$494)</f>
        <v>0</v>
      </c>
      <c r="H525" s="99" cm="1">
        <f t="array" ref="H525">SUMPRODUCT(--($E$4:$E$494=C525),--($D$4:$D$494="X"),$H$4:$H$494)</f>
        <v>0</v>
      </c>
      <c r="I525" s="99" cm="1">
        <f t="array" ref="I525">SUMPRODUCT(--($E$4:$E$494=C525),--($D$4:$D$494="X"),$I$4:$I$494)</f>
        <v>0</v>
      </c>
      <c r="J525" s="99" cm="1">
        <f t="array" ref="J525">SUMPRODUCT(--($E$4:$E$494=C525),--($D$4:$D$494="X"),$J$4:$J$494)</f>
        <v>0</v>
      </c>
      <c r="K525" s="99" cm="1">
        <f t="array" ref="K525">SUMPRODUCT(--($E$4:$E$494=C525),--($D$4:$D$494="X"),$K$4:$K$494)</f>
        <v>0</v>
      </c>
      <c r="L525" s="99" cm="1">
        <f t="array" ref="L525">SUMPRODUCT(--($E$4:$E$494=C525),--($D$4:$D$494="X"),$L$4:$L$494)</f>
        <v>0</v>
      </c>
      <c r="M525" s="99" cm="1">
        <f t="array" ref="M525">SUMPRODUCT(--($E$4:$E$494=C525),--($D$4:$D$494="X"),$M$4:$M$494)</f>
        <v>0</v>
      </c>
      <c r="N525" s="99">
        <f t="shared" si="21"/>
        <v>0</v>
      </c>
    </row>
    <row r="526" spans="3:16">
      <c r="C526" s="95" t="str">
        <f t="shared" si="20"/>
        <v>I</v>
      </c>
      <c r="D526" s="96"/>
      <c r="E526" s="96"/>
      <c r="F526" s="99" cm="1">
        <f t="array" ref="F526">SUMPRODUCT(--($E$4:$E$494=C526),--($D$4:$D$494="X"),$F$4:$F$494)</f>
        <v>0</v>
      </c>
      <c r="G526" s="99" cm="1">
        <f t="array" ref="G526">SUMPRODUCT(--($E$4:$E$494=C526),--($D$4:$D$494="X"),$G$4:$G$494)</f>
        <v>0</v>
      </c>
      <c r="H526" s="99" cm="1">
        <f t="array" ref="H526">SUMPRODUCT(--($E$4:$E$494=C526),--($D$4:$D$494="X"),$H$4:$H$494)</f>
        <v>0</v>
      </c>
      <c r="I526" s="99" cm="1">
        <f t="array" ref="I526">SUMPRODUCT(--($E$4:$E$494=C526),--($D$4:$D$494="X"),$I$4:$I$494)</f>
        <v>0</v>
      </c>
      <c r="J526" s="99" cm="1">
        <f t="array" ref="J526">SUMPRODUCT(--($E$4:$E$494=C526),--($D$4:$D$494="X"),$J$4:$J$494)</f>
        <v>0</v>
      </c>
      <c r="K526" s="99" cm="1">
        <f t="array" ref="K526">SUMPRODUCT(--($E$4:$E$494=C526),--($D$4:$D$494="X"),$K$4:$K$494)</f>
        <v>0</v>
      </c>
      <c r="L526" s="99" cm="1">
        <f t="array" ref="L526">SUMPRODUCT(--($E$4:$E$494=C526),--($D$4:$D$494="X"),$L$4:$L$494)</f>
        <v>0</v>
      </c>
      <c r="M526" s="99" cm="1">
        <f t="array" ref="M526">SUMPRODUCT(--($E$4:$E$494=C526),--($D$4:$D$494="X"),$M$4:$M$494)</f>
        <v>0</v>
      </c>
      <c r="N526" s="99">
        <f t="shared" si="21"/>
        <v>0</v>
      </c>
    </row>
    <row r="527" spans="3:16">
      <c r="C527" s="95" t="str">
        <f t="shared" si="20"/>
        <v>J</v>
      </c>
      <c r="D527" s="96"/>
      <c r="E527" s="96"/>
      <c r="F527" s="99" cm="1">
        <f t="array" ref="F527">SUMPRODUCT(--($E$4:$E$494=C527),--($D$4:$D$494="X"),$F$4:$F$494)</f>
        <v>0</v>
      </c>
      <c r="G527" s="99" cm="1">
        <f t="array" ref="G527">SUMPRODUCT(--($E$4:$E$494=C527),--($D$4:$D$494="X"),$G$4:$G$494)</f>
        <v>0</v>
      </c>
      <c r="H527" s="99" cm="1">
        <f t="array" ref="H527">SUMPRODUCT(--($E$4:$E$494=C527),--($D$4:$D$494="X"),$H$4:$H$494)</f>
        <v>0</v>
      </c>
      <c r="I527" s="99" cm="1">
        <f t="array" ref="I527">SUMPRODUCT(--($E$4:$E$494=C527),--($D$4:$D$494="X"),$I$4:$I$494)</f>
        <v>0</v>
      </c>
      <c r="J527" s="99" cm="1">
        <f t="array" ref="J527">SUMPRODUCT(--($E$4:$E$494=C527),--($D$4:$D$494="X"),$J$4:$J$494)</f>
        <v>0</v>
      </c>
      <c r="K527" s="99" cm="1">
        <f t="array" ref="K527">SUMPRODUCT(--($E$4:$E$494=C527),--($D$4:$D$494="X"),$K$4:$K$494)</f>
        <v>0</v>
      </c>
      <c r="L527" s="99" cm="1">
        <f t="array" ref="L527">SUMPRODUCT(--($E$4:$E$494=C527),--($D$4:$D$494="X"),$L$4:$L$494)</f>
        <v>0</v>
      </c>
      <c r="M527" s="99" cm="1">
        <f t="array" ref="M527">SUMPRODUCT(--($E$4:$E$494=C527),--($D$4:$D$494="X"),$M$4:$M$494)</f>
        <v>0</v>
      </c>
      <c r="N527" s="99">
        <f t="shared" si="21"/>
        <v>0</v>
      </c>
    </row>
    <row r="528" spans="3:16">
      <c r="C528" s="95" t="str">
        <f t="shared" si="20"/>
        <v>K</v>
      </c>
      <c r="D528" s="96"/>
      <c r="E528" s="96"/>
      <c r="F528" s="99" cm="1">
        <f t="array" ref="F528">SUMPRODUCT(--($E$4:$E$494=C528),--($D$4:$D$494="X"),$F$4:$F$494)</f>
        <v>0</v>
      </c>
      <c r="G528" s="99" cm="1">
        <f t="array" ref="G528">SUMPRODUCT(--($E$4:$E$494=C528),--($D$4:$D$494="X"),$G$4:$G$494)</f>
        <v>0</v>
      </c>
      <c r="H528" s="99" cm="1">
        <f t="array" ref="H528">SUMPRODUCT(--($E$4:$E$494=C528),--($D$4:$D$494="X"),$H$4:$H$494)</f>
        <v>0</v>
      </c>
      <c r="I528" s="99" cm="1">
        <f t="array" ref="I528">SUMPRODUCT(--($E$4:$E$494=C528),--($D$4:$D$494="X"),$I$4:$I$494)</f>
        <v>0</v>
      </c>
      <c r="J528" s="99" cm="1">
        <f t="array" ref="J528">SUMPRODUCT(--($E$4:$E$494=C528),--($D$4:$D$494="X"),$J$4:$J$494)</f>
        <v>0</v>
      </c>
      <c r="K528" s="99" cm="1">
        <f t="array" ref="K528">SUMPRODUCT(--($E$4:$E$494=C528),--($D$4:$D$494="X"),$K$4:$K$494)</f>
        <v>0</v>
      </c>
      <c r="L528" s="99" cm="1">
        <f t="array" ref="L528">SUMPRODUCT(--($E$4:$E$494=C528),--($D$4:$D$494="X"),$L$4:$L$494)</f>
        <v>0</v>
      </c>
      <c r="M528" s="99" cm="1">
        <f t="array" ref="M528">SUMPRODUCT(--($E$4:$E$494=C528),--($D$4:$D$494="X"),$M$4:$M$494)</f>
        <v>0</v>
      </c>
      <c r="N528" s="99">
        <f t="shared" si="21"/>
        <v>0</v>
      </c>
    </row>
    <row r="529" spans="3:14">
      <c r="C529" s="95" t="str">
        <f t="shared" si="20"/>
        <v>Vrije categorie</v>
      </c>
      <c r="D529" s="96"/>
      <c r="E529" s="96"/>
      <c r="F529" s="99" cm="1">
        <f t="array" ref="F529">SUMPRODUCT(--($E$4:$E$494=C529),--($D$4:$D$494="X"),$F$4:$F$494)</f>
        <v>0</v>
      </c>
      <c r="G529" s="99" cm="1">
        <f t="array" ref="G529">SUMPRODUCT(--($E$4:$E$494=C529),--($D$4:$D$494="X"),$G$4:$G$494)</f>
        <v>0</v>
      </c>
      <c r="H529" s="99" cm="1">
        <f t="array" ref="H529">SUMPRODUCT(--($E$4:$E$494=C529),--($D$4:$D$494="X"),$H$4:$H$494)</f>
        <v>0</v>
      </c>
      <c r="I529" s="99" cm="1">
        <f t="array" ref="I529">SUMPRODUCT(--($E$4:$E$494=C529),--($D$4:$D$494="X"),$I$4:$I$494)</f>
        <v>0</v>
      </c>
      <c r="J529" s="99" cm="1">
        <f t="array" ref="J529">SUMPRODUCT(--($E$4:$E$494=C529),--($D$4:$D$494="X"),$J$4:$J$494)</f>
        <v>0</v>
      </c>
      <c r="K529" s="99" cm="1">
        <f t="array" ref="K529">SUMPRODUCT(--($E$4:$E$494=C529),--($D$4:$D$494="X"),$K$4:$K$494)</f>
        <v>0</v>
      </c>
      <c r="L529" s="99" cm="1">
        <f t="array" ref="L529">SUMPRODUCT(--($E$4:$E$494=C529),--($D$4:$D$494="X"),$L$4:$L$494)</f>
        <v>0</v>
      </c>
      <c r="M529" s="99" cm="1">
        <f t="array" ref="M529">SUMPRODUCT(--($E$4:$E$494=C529),--($D$4:$D$494="X"),$M$4:$M$494)</f>
        <v>0</v>
      </c>
      <c r="N529" s="99">
        <f t="shared" si="21"/>
        <v>0</v>
      </c>
    </row>
    <row r="530" spans="3:14">
      <c r="C530" s="95" t="str">
        <f t="shared" si="20"/>
        <v>Vrije categorie</v>
      </c>
      <c r="D530" s="96"/>
      <c r="E530" s="96"/>
      <c r="F530" s="99" cm="1">
        <f t="array" ref="F530">SUMPRODUCT(--($E$4:$E$494=C530),--($D$4:$D$494="X"),$F$4:$F$494)</f>
        <v>0</v>
      </c>
      <c r="G530" s="99" cm="1">
        <f t="array" ref="G530">SUMPRODUCT(--($E$4:$E$494=C530),--($D$4:$D$494="X"),$G$4:$G$494)</f>
        <v>0</v>
      </c>
      <c r="H530" s="99" cm="1">
        <f t="array" ref="H530">SUMPRODUCT(--($E$4:$E$494=C530),--($D$4:$D$494="X"),$H$4:$H$494)</f>
        <v>0</v>
      </c>
      <c r="I530" s="99" cm="1">
        <f t="array" ref="I530">SUMPRODUCT(--($E$4:$E$494=C530),--($D$4:$D$494="X"),$I$4:$I$494)</f>
        <v>0</v>
      </c>
      <c r="J530" s="99" cm="1">
        <f t="array" ref="J530">SUMPRODUCT(--($E$4:$E$494=C530),--($D$4:$D$494="X"),$J$4:$J$494)</f>
        <v>0</v>
      </c>
      <c r="K530" s="99" cm="1">
        <f t="array" ref="K530">SUMPRODUCT(--($E$4:$E$494=C530),--($D$4:$D$494="X"),$K$4:$K$494)</f>
        <v>0</v>
      </c>
      <c r="L530" s="99" cm="1">
        <f t="array" ref="L530">SUMPRODUCT(--($E$4:$E$494=C530),--($D$4:$D$494="X"),$L$4:$L$494)</f>
        <v>0</v>
      </c>
      <c r="M530" s="99" cm="1">
        <f t="array" ref="M530">SUMPRODUCT(--($E$4:$E$494=C530),--($D$4:$D$494="X"),$M$4:$M$494)</f>
        <v>0</v>
      </c>
      <c r="N530" s="99">
        <f t="shared" si="21"/>
        <v>0</v>
      </c>
    </row>
    <row r="531" spans="3:14" ht="15.75" thickBot="1">
      <c r="C531" s="97" t="s">
        <v>179</v>
      </c>
      <c r="D531" s="98"/>
      <c r="E531" s="98"/>
      <c r="F531" s="100">
        <f>SUM(F518:F530)</f>
        <v>0</v>
      </c>
      <c r="G531" s="100">
        <f t="shared" ref="G531:M531" si="22">SUM(G518:G530)</f>
        <v>0</v>
      </c>
      <c r="H531" s="100">
        <f t="shared" si="22"/>
        <v>0</v>
      </c>
      <c r="I531" s="100">
        <f t="shared" si="22"/>
        <v>0</v>
      </c>
      <c r="J531" s="100">
        <f t="shared" si="22"/>
        <v>0</v>
      </c>
      <c r="K531" s="100">
        <f t="shared" si="22"/>
        <v>0</v>
      </c>
      <c r="L531" s="100">
        <f t="shared" si="22"/>
        <v>0</v>
      </c>
      <c r="M531" s="100">
        <f t="shared" si="22"/>
        <v>0</v>
      </c>
      <c r="N531" s="100">
        <f>SUM(N518:N530)</f>
        <v>0</v>
      </c>
    </row>
    <row r="532" spans="3:14" ht="15.75" thickTop="1"/>
  </sheetData>
  <mergeCells count="4">
    <mergeCell ref="B1:C1"/>
    <mergeCell ref="D1:J1"/>
    <mergeCell ref="B2:C2"/>
    <mergeCell ref="D2:J2"/>
  </mergeCells>
  <pageMargins left="0.7" right="0.7" top="0.75" bottom="0.75" header="0.3" footer="0.3"/>
  <pageSetup paperSize="9" orientation="portrait"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736566-4FA2-4CDF-939B-0B5FF0797D89}">
  <sheetPr>
    <tabColor rgb="FFC2E76B"/>
  </sheetPr>
  <dimension ref="A2:N63"/>
  <sheetViews>
    <sheetView showGridLines="0" workbookViewId="0">
      <selection activeCell="A35" sqref="A35:D35"/>
    </sheetView>
  </sheetViews>
  <sheetFormatPr defaultRowHeight="15"/>
  <cols>
    <col min="1" max="1" width="30" customWidth="1"/>
    <col min="4" max="4" width="13.28515625" customWidth="1"/>
    <col min="5" max="5" width="16.140625" customWidth="1"/>
    <col min="6" max="6" width="17.85546875" customWidth="1"/>
    <col min="7" max="7" width="13.85546875" customWidth="1"/>
    <col min="8" max="8" width="16.7109375" bestFit="1" customWidth="1"/>
    <col min="9" max="9" width="18.42578125" bestFit="1" customWidth="1"/>
    <col min="11" max="11" width="10" customWidth="1"/>
    <col min="12" max="12" width="10.85546875" bestFit="1" customWidth="1"/>
    <col min="13" max="13" width="16" customWidth="1"/>
    <col min="14" max="14" width="16.7109375" bestFit="1" customWidth="1"/>
  </cols>
  <sheetData>
    <row r="2" spans="1:14" ht="45">
      <c r="A2" s="74"/>
      <c r="B2" s="75"/>
      <c r="C2" s="75"/>
      <c r="D2" s="76" t="str">
        <f>CONCATENATE("Uitvoeringsbepaling"," ",H5,", onderdeel van ",Kwaliteitscontroles!A2," ",Kwaliteitscontroles!A3)</f>
        <v xml:space="preserve">Uitvoeringsbepaling 40, onderdeel van bestek </v>
      </c>
      <c r="E2" s="76"/>
      <c r="F2" s="76"/>
      <c r="G2" s="76"/>
      <c r="H2" s="77"/>
      <c r="I2" s="37"/>
      <c r="K2" t="s">
        <v>67</v>
      </c>
      <c r="L2" t="s">
        <v>170</v>
      </c>
      <c r="M2" s="65" t="s">
        <v>169</v>
      </c>
      <c r="N2" t="s">
        <v>183</v>
      </c>
    </row>
    <row r="3" spans="1:14">
      <c r="K3" s="58" t="s">
        <v>50</v>
      </c>
      <c r="L3" s="71"/>
      <c r="M3" s="132"/>
      <c r="N3" s="112" t="e">
        <f>'40a'!P499/M3</f>
        <v>#N/A</v>
      </c>
    </row>
    <row r="4" spans="1:14">
      <c r="A4" s="42" t="s">
        <v>78</v>
      </c>
      <c r="B4" s="229" t="str">
        <f>VLOOKUP(H5,Kwaliteitscontroles!A5:E54,3)</f>
        <v>Complex 40</v>
      </c>
      <c r="C4" s="229"/>
      <c r="D4" s="229"/>
      <c r="E4" s="229"/>
      <c r="F4" s="45"/>
      <c r="G4" s="45"/>
      <c r="H4" s="38"/>
      <c r="K4" s="60" t="s">
        <v>53</v>
      </c>
      <c r="L4" s="72"/>
      <c r="M4" s="133"/>
      <c r="N4" s="113" t="e">
        <f>'40a'!P500/M4</f>
        <v>#N/A</v>
      </c>
    </row>
    <row r="5" spans="1:14">
      <c r="A5" s="43" t="s">
        <v>79</v>
      </c>
      <c r="B5" s="230" t="str">
        <f>VLOOKUP(H5,Kwaliteitscontroles!A5:E54,4)</f>
        <v>Complex 40</v>
      </c>
      <c r="C5" s="230"/>
      <c r="D5" s="230"/>
      <c r="E5" s="230"/>
      <c r="F5" s="245" t="s">
        <v>81</v>
      </c>
      <c r="G5" s="245"/>
      <c r="H5" s="39">
        <f>Kwaliteitscontroles!A44</f>
        <v>40</v>
      </c>
      <c r="K5" s="60" t="s">
        <v>54</v>
      </c>
      <c r="L5" s="72"/>
      <c r="M5" s="133"/>
      <c r="N5" s="113" t="e">
        <f>'40a'!P501/M5</f>
        <v>#N/A</v>
      </c>
    </row>
    <row r="6" spans="1:14">
      <c r="A6" s="44" t="s">
        <v>80</v>
      </c>
      <c r="B6" s="231" t="str">
        <f>VLOOKUP(H5,Kwaliteitscontroles!A5:E54,5)</f>
        <v>Complex 40</v>
      </c>
      <c r="C6" s="231"/>
      <c r="D6" s="231"/>
      <c r="E6" s="231"/>
      <c r="F6" s="246" t="s">
        <v>82</v>
      </c>
      <c r="G6" s="246"/>
      <c r="H6" s="40" t="str">
        <f>CONCATENATE(H5,"a")</f>
        <v>40a</v>
      </c>
      <c r="K6" s="60" t="s">
        <v>55</v>
      </c>
      <c r="L6" s="72"/>
      <c r="M6" s="133"/>
      <c r="N6" s="113" t="e">
        <f>'40a'!P502/M6</f>
        <v>#N/A</v>
      </c>
    </row>
    <row r="7" spans="1:14">
      <c r="K7" s="60" t="s">
        <v>51</v>
      </c>
      <c r="L7" s="72"/>
      <c r="M7" s="133"/>
      <c r="N7" s="113" t="e">
        <f>'40a'!P503/M7</f>
        <v>#N/A</v>
      </c>
    </row>
    <row r="8" spans="1:14">
      <c r="A8" s="11" t="s">
        <v>83</v>
      </c>
      <c r="B8" s="12"/>
      <c r="C8" s="12"/>
      <c r="D8" s="12"/>
      <c r="E8" s="41">
        <f>MAX(L3:L16)</f>
        <v>0</v>
      </c>
      <c r="K8" s="60" t="s">
        <v>56</v>
      </c>
      <c r="L8" s="72"/>
      <c r="M8" s="133"/>
      <c r="N8" s="113" t="e">
        <f>'40a'!P504/M8</f>
        <v>#N/A</v>
      </c>
    </row>
    <row r="9" spans="1:14">
      <c r="A9" s="11" t="s">
        <v>26</v>
      </c>
      <c r="B9" s="12"/>
      <c r="C9" s="12"/>
      <c r="D9" s="12"/>
      <c r="E9" s="152">
        <v>0.08</v>
      </c>
      <c r="K9" s="60" t="s">
        <v>185</v>
      </c>
      <c r="L9" s="72"/>
      <c r="M9" s="133"/>
      <c r="N9" s="113" t="e">
        <f>'40a'!P505/M9</f>
        <v>#N/A</v>
      </c>
    </row>
    <row r="10" spans="1:14">
      <c r="H10" s="33" t="s">
        <v>92</v>
      </c>
      <c r="K10" s="60" t="s">
        <v>57</v>
      </c>
      <c r="L10" s="72"/>
      <c r="M10" s="133"/>
      <c r="N10" s="113" t="e">
        <f>'40a'!P506/M10</f>
        <v>#N/A</v>
      </c>
    </row>
    <row r="11" spans="1:14">
      <c r="A11" s="11" t="s">
        <v>84</v>
      </c>
      <c r="B11" s="12"/>
      <c r="C11" s="12"/>
      <c r="D11" s="12"/>
      <c r="E11" s="12"/>
      <c r="F11" s="46"/>
      <c r="G11" s="46"/>
      <c r="H11" s="48" t="e">
        <f>SUM(N3:N16)*Offertetarief</f>
        <v>#N/A</v>
      </c>
      <c r="K11" s="60" t="s">
        <v>58</v>
      </c>
      <c r="L11" s="72"/>
      <c r="M11" s="133"/>
      <c r="N11" s="113" t="e">
        <f>'40a'!P507/M11</f>
        <v>#N/A</v>
      </c>
    </row>
    <row r="12" spans="1:14">
      <c r="F12" s="33" t="s">
        <v>60</v>
      </c>
      <c r="G12" s="33" t="s">
        <v>86</v>
      </c>
      <c r="K12" s="60" t="s">
        <v>59</v>
      </c>
      <c r="L12" s="72"/>
      <c r="M12" s="133"/>
      <c r="N12" s="113" t="e">
        <f>'40a'!P508/M12</f>
        <v>#N/A</v>
      </c>
    </row>
    <row r="13" spans="1:14">
      <c r="A13" s="12" t="s">
        <v>152</v>
      </c>
      <c r="B13" s="12"/>
      <c r="C13" s="12"/>
      <c r="D13" s="12"/>
      <c r="E13" s="13"/>
      <c r="F13" s="69">
        <f>'40a'!N512</f>
        <v>0</v>
      </c>
      <c r="G13" s="115"/>
      <c r="H13" s="49">
        <f>(F13*G13)*4</f>
        <v>0</v>
      </c>
      <c r="K13" s="60" t="s">
        <v>52</v>
      </c>
      <c r="L13" s="72"/>
      <c r="M13" s="133"/>
      <c r="N13" s="113" t="e">
        <f>'40a'!P509/M13</f>
        <v>#N/A</v>
      </c>
    </row>
    <row r="14" spans="1:14" ht="15.75">
      <c r="F14" s="47" t="s">
        <v>85</v>
      </c>
      <c r="G14" s="102"/>
      <c r="H14" s="49" t="e">
        <f>SUM(H11:H13)</f>
        <v>#N/A</v>
      </c>
      <c r="K14" s="60"/>
      <c r="L14" s="72"/>
      <c r="M14" s="133"/>
      <c r="N14" s="113"/>
    </row>
    <row r="15" spans="1:14">
      <c r="K15" s="60"/>
      <c r="L15" s="72"/>
      <c r="M15" s="133"/>
      <c r="N15" s="113"/>
    </row>
    <row r="16" spans="1:14">
      <c r="A16" t="s">
        <v>165</v>
      </c>
      <c r="K16" s="62"/>
      <c r="L16" s="73"/>
      <c r="M16" s="134"/>
      <c r="N16" s="114"/>
    </row>
    <row r="17" spans="1:9">
      <c r="A17" s="241" t="s">
        <v>166</v>
      </c>
      <c r="B17" s="241"/>
      <c r="C17" s="241"/>
      <c r="D17" s="70" t="e">
        <f>'40a'!P512</f>
        <v>#N/A</v>
      </c>
      <c r="E17" s="241" t="s">
        <v>167</v>
      </c>
      <c r="F17" s="241"/>
      <c r="G17" s="70" t="e">
        <f>D17/E8</f>
        <v>#N/A</v>
      </c>
      <c r="H17" s="67" t="s">
        <v>168</v>
      </c>
      <c r="I17" s="69" t="e">
        <f>D17/SUM(N3:N16)</f>
        <v>#N/A</v>
      </c>
    </row>
    <row r="20" spans="1:9">
      <c r="A20" s="50" t="s">
        <v>153</v>
      </c>
      <c r="E20" s="33" t="s">
        <v>60</v>
      </c>
      <c r="F20" s="33" t="s">
        <v>86</v>
      </c>
      <c r="G20" s="33" t="s">
        <v>87</v>
      </c>
      <c r="H20" s="33" t="s">
        <v>88</v>
      </c>
      <c r="I20" s="33" t="s">
        <v>92</v>
      </c>
    </row>
    <row r="21" spans="1:9">
      <c r="A21" s="125"/>
      <c r="B21" s="119"/>
      <c r="C21" s="119"/>
      <c r="D21" s="119"/>
      <c r="E21" s="225"/>
      <c r="F21" s="225"/>
      <c r="G21" s="225"/>
      <c r="H21" s="225"/>
      <c r="I21" s="120"/>
    </row>
    <row r="22" spans="1:9">
      <c r="A22" s="262" t="s">
        <v>155</v>
      </c>
      <c r="B22" s="263"/>
      <c r="C22" s="263"/>
      <c r="D22" s="227"/>
      <c r="E22" s="121">
        <f>'40a'!G512</f>
        <v>0</v>
      </c>
      <c r="F22" s="122"/>
      <c r="G22" s="123">
        <f t="shared" ref="G22:G34" si="0">E22*F22</f>
        <v>0</v>
      </c>
      <c r="H22" s="124"/>
      <c r="I22" s="123">
        <f t="shared" ref="I22:I34" si="1">G22*H22</f>
        <v>0</v>
      </c>
    </row>
    <row r="23" spans="1:9">
      <c r="A23" s="224" t="s">
        <v>156</v>
      </c>
      <c r="B23" s="225"/>
      <c r="C23" s="225"/>
      <c r="D23" s="226"/>
      <c r="E23" s="51">
        <f>E22</f>
        <v>0</v>
      </c>
      <c r="F23" s="88"/>
      <c r="G23" s="83">
        <f t="shared" si="0"/>
        <v>0</v>
      </c>
      <c r="H23" s="61"/>
      <c r="I23" s="83">
        <f t="shared" si="1"/>
        <v>0</v>
      </c>
    </row>
    <row r="24" spans="1:9">
      <c r="A24" s="224" t="s">
        <v>157</v>
      </c>
      <c r="B24" s="225"/>
      <c r="C24" s="225"/>
      <c r="D24" s="226"/>
      <c r="E24" s="51">
        <f>E22</f>
        <v>0</v>
      </c>
      <c r="F24" s="88"/>
      <c r="G24" s="83">
        <f t="shared" si="0"/>
        <v>0</v>
      </c>
      <c r="H24" s="61"/>
      <c r="I24" s="83">
        <f t="shared" si="1"/>
        <v>0</v>
      </c>
    </row>
    <row r="25" spans="1:9">
      <c r="A25" s="224" t="s">
        <v>158</v>
      </c>
      <c r="B25" s="225"/>
      <c r="C25" s="225"/>
      <c r="D25" s="226"/>
      <c r="E25" s="51">
        <f>E22</f>
        <v>0</v>
      </c>
      <c r="F25" s="88"/>
      <c r="G25" s="83">
        <f t="shared" si="0"/>
        <v>0</v>
      </c>
      <c r="H25" s="61"/>
      <c r="I25" s="83">
        <f t="shared" si="1"/>
        <v>0</v>
      </c>
    </row>
    <row r="26" spans="1:9">
      <c r="A26" s="224" t="s">
        <v>61</v>
      </c>
      <c r="B26" s="225"/>
      <c r="C26" s="225"/>
      <c r="D26" s="226"/>
      <c r="E26" s="51">
        <f>'40a'!F512-E27</f>
        <v>0</v>
      </c>
      <c r="F26" s="88"/>
      <c r="G26" s="83">
        <f t="shared" si="0"/>
        <v>0</v>
      </c>
      <c r="H26" s="61"/>
      <c r="I26" s="83">
        <f t="shared" si="1"/>
        <v>0</v>
      </c>
    </row>
    <row r="27" spans="1:9">
      <c r="A27" s="224" t="s">
        <v>62</v>
      </c>
      <c r="B27" s="225"/>
      <c r="C27" s="225"/>
      <c r="D27" s="264"/>
      <c r="E27" s="126"/>
      <c r="F27" s="127"/>
      <c r="G27" s="128">
        <f t="shared" si="0"/>
        <v>0</v>
      </c>
      <c r="H27" s="129"/>
      <c r="I27" s="128">
        <f t="shared" si="1"/>
        <v>0</v>
      </c>
    </row>
    <row r="28" spans="1:9">
      <c r="A28" s="125"/>
      <c r="B28" s="119"/>
      <c r="C28" s="119"/>
      <c r="D28" s="119"/>
      <c r="E28" s="225"/>
      <c r="F28" s="225"/>
      <c r="G28" s="225"/>
      <c r="H28" s="225"/>
      <c r="I28" s="120"/>
    </row>
    <row r="29" spans="1:9">
      <c r="A29" s="224" t="s">
        <v>159</v>
      </c>
      <c r="B29" s="225"/>
      <c r="C29" s="225"/>
      <c r="D29" s="227"/>
      <c r="E29" s="121">
        <f>'40a'!S495</f>
        <v>0</v>
      </c>
      <c r="F29" s="122"/>
      <c r="G29" s="123">
        <f t="shared" si="0"/>
        <v>0</v>
      </c>
      <c r="H29" s="124"/>
      <c r="I29" s="123">
        <f t="shared" si="1"/>
        <v>0</v>
      </c>
    </row>
    <row r="30" spans="1:9">
      <c r="A30" s="224" t="s">
        <v>160</v>
      </c>
      <c r="B30" s="225"/>
      <c r="C30" s="225"/>
      <c r="D30" s="226"/>
      <c r="E30" s="51">
        <f>'40a'!R495</f>
        <v>0</v>
      </c>
      <c r="F30" s="88"/>
      <c r="G30" s="83">
        <f t="shared" si="0"/>
        <v>0</v>
      </c>
      <c r="H30" s="61"/>
      <c r="I30" s="83">
        <f t="shared" si="1"/>
        <v>0</v>
      </c>
    </row>
    <row r="31" spans="1:9">
      <c r="A31" s="224" t="s">
        <v>161</v>
      </c>
      <c r="B31" s="225"/>
      <c r="C31" s="225"/>
      <c r="D31" s="226"/>
      <c r="E31" s="51">
        <f>'40a'!T495</f>
        <v>0</v>
      </c>
      <c r="F31" s="88"/>
      <c r="G31" s="83">
        <f t="shared" si="0"/>
        <v>0</v>
      </c>
      <c r="H31" s="61"/>
      <c r="I31" s="83">
        <f t="shared" si="1"/>
        <v>0</v>
      </c>
    </row>
    <row r="32" spans="1:9">
      <c r="A32" s="224" t="s">
        <v>162</v>
      </c>
      <c r="B32" s="225"/>
      <c r="C32" s="225"/>
      <c r="D32" s="226"/>
      <c r="E32" s="51">
        <f>'40a'!U495</f>
        <v>0</v>
      </c>
      <c r="F32" s="88"/>
      <c r="G32" s="83">
        <f t="shared" si="0"/>
        <v>0</v>
      </c>
      <c r="H32" s="61"/>
      <c r="I32" s="83">
        <f t="shared" si="1"/>
        <v>0</v>
      </c>
    </row>
    <row r="33" spans="1:9">
      <c r="A33" s="224" t="s">
        <v>151</v>
      </c>
      <c r="B33" s="225"/>
      <c r="C33" s="225"/>
      <c r="D33" s="226"/>
      <c r="E33" s="51">
        <f>'40a'!V495</f>
        <v>0</v>
      </c>
      <c r="F33" s="88"/>
      <c r="G33" s="83">
        <f t="shared" si="0"/>
        <v>0</v>
      </c>
      <c r="H33" s="61"/>
      <c r="I33" s="83">
        <f t="shared" si="1"/>
        <v>0</v>
      </c>
    </row>
    <row r="34" spans="1:9">
      <c r="A34" s="224" t="s">
        <v>163</v>
      </c>
      <c r="B34" s="225"/>
      <c r="C34" s="225"/>
      <c r="D34" s="226"/>
      <c r="E34" s="51">
        <f>'40a'!W495</f>
        <v>0</v>
      </c>
      <c r="F34" s="88"/>
      <c r="G34" s="83">
        <f t="shared" si="0"/>
        <v>0</v>
      </c>
      <c r="H34" s="61"/>
      <c r="I34" s="83">
        <f t="shared" si="1"/>
        <v>0</v>
      </c>
    </row>
    <row r="35" spans="1:9">
      <c r="A35" s="224"/>
      <c r="B35" s="225"/>
      <c r="C35" s="225"/>
      <c r="D35" s="226"/>
      <c r="E35" s="51"/>
      <c r="F35" s="88"/>
      <c r="G35" s="83"/>
      <c r="H35" s="61"/>
      <c r="I35" s="83"/>
    </row>
    <row r="36" spans="1:9">
      <c r="A36" s="224"/>
      <c r="B36" s="225"/>
      <c r="C36" s="225"/>
      <c r="D36" s="226"/>
      <c r="E36" s="51"/>
      <c r="F36" s="88"/>
      <c r="G36" s="83"/>
      <c r="H36" s="61"/>
      <c r="I36" s="83"/>
    </row>
    <row r="37" spans="1:9">
      <c r="A37" s="238"/>
      <c r="B37" s="239"/>
      <c r="C37" s="239"/>
      <c r="D37" s="240"/>
      <c r="E37" s="52"/>
      <c r="F37" s="89"/>
      <c r="G37" s="84"/>
      <c r="H37" s="63"/>
      <c r="I37" s="84"/>
    </row>
    <row r="38" spans="1:9" ht="15.75">
      <c r="H38" s="53" t="s">
        <v>85</v>
      </c>
      <c r="I38" s="54">
        <f>SUM(I22:I37)</f>
        <v>0</v>
      </c>
    </row>
    <row r="40" spans="1:9">
      <c r="A40" s="50" t="s">
        <v>89</v>
      </c>
      <c r="D40" t="s">
        <v>49</v>
      </c>
      <c r="E40" t="s">
        <v>90</v>
      </c>
      <c r="F40" t="s">
        <v>91</v>
      </c>
      <c r="G40" t="s">
        <v>87</v>
      </c>
      <c r="H40" t="s">
        <v>88</v>
      </c>
      <c r="I40" t="s">
        <v>92</v>
      </c>
    </row>
    <row r="41" spans="1:9">
      <c r="A41" s="236" t="s">
        <v>154</v>
      </c>
      <c r="B41" s="237"/>
      <c r="C41" s="237"/>
      <c r="D41" s="34" t="s">
        <v>60</v>
      </c>
      <c r="E41" s="111">
        <f>'40a'!N505</f>
        <v>0</v>
      </c>
      <c r="F41" s="85"/>
      <c r="G41" s="82">
        <f>E41*F41</f>
        <v>0</v>
      </c>
      <c r="H41" s="59" t="s">
        <v>164</v>
      </c>
      <c r="I41" s="82"/>
    </row>
    <row r="42" spans="1:9">
      <c r="A42" s="234"/>
      <c r="B42" s="235"/>
      <c r="C42" s="235"/>
      <c r="D42" s="35"/>
      <c r="E42" s="35"/>
      <c r="F42" s="86"/>
      <c r="G42" s="83"/>
      <c r="H42" s="61"/>
      <c r="I42" s="83"/>
    </row>
    <row r="43" spans="1:9">
      <c r="A43" s="234"/>
      <c r="B43" s="235"/>
      <c r="C43" s="235"/>
      <c r="D43" s="35"/>
      <c r="E43" s="35"/>
      <c r="F43" s="86"/>
      <c r="G43" s="83"/>
      <c r="H43" s="61"/>
      <c r="I43" s="83"/>
    </row>
    <row r="44" spans="1:9">
      <c r="A44" s="234"/>
      <c r="B44" s="235"/>
      <c r="C44" s="235"/>
      <c r="D44" s="35"/>
      <c r="E44" s="35"/>
      <c r="F44" s="86"/>
      <c r="G44" s="83"/>
      <c r="H44" s="61"/>
      <c r="I44" s="83"/>
    </row>
    <row r="45" spans="1:9">
      <c r="A45" s="234"/>
      <c r="B45" s="235"/>
      <c r="C45" s="235"/>
      <c r="D45" s="35"/>
      <c r="E45" s="35"/>
      <c r="F45" s="86"/>
      <c r="G45" s="83"/>
      <c r="H45" s="61"/>
      <c r="I45" s="83"/>
    </row>
    <row r="46" spans="1:9">
      <c r="A46" s="234"/>
      <c r="B46" s="235"/>
      <c r="C46" s="235"/>
      <c r="D46" s="35"/>
      <c r="E46" s="35"/>
      <c r="F46" s="86"/>
      <c r="G46" s="83"/>
      <c r="H46" s="61"/>
      <c r="I46" s="83"/>
    </row>
    <row r="47" spans="1:9">
      <c r="A47" s="234"/>
      <c r="B47" s="235"/>
      <c r="C47" s="235"/>
      <c r="D47" s="35"/>
      <c r="E47" s="35"/>
      <c r="F47" s="86"/>
      <c r="G47" s="83"/>
      <c r="H47" s="61"/>
      <c r="I47" s="83"/>
    </row>
    <row r="48" spans="1:9">
      <c r="A48" s="234"/>
      <c r="B48" s="235"/>
      <c r="C48" s="235"/>
      <c r="D48" s="35"/>
      <c r="E48" s="35"/>
      <c r="F48" s="86"/>
      <c r="G48" s="83"/>
      <c r="H48" s="61"/>
      <c r="I48" s="83"/>
    </row>
    <row r="49" spans="1:9">
      <c r="A49" s="234"/>
      <c r="B49" s="235"/>
      <c r="C49" s="235"/>
      <c r="D49" s="35"/>
      <c r="E49" s="35"/>
      <c r="F49" s="86"/>
      <c r="G49" s="83"/>
      <c r="H49" s="61"/>
      <c r="I49" s="83"/>
    </row>
    <row r="50" spans="1:9">
      <c r="A50" s="234"/>
      <c r="B50" s="235"/>
      <c r="C50" s="235"/>
      <c r="D50" s="35"/>
      <c r="E50" s="35"/>
      <c r="F50" s="86"/>
      <c r="G50" s="83"/>
      <c r="H50" s="61"/>
      <c r="I50" s="83"/>
    </row>
    <row r="51" spans="1:9">
      <c r="A51" s="232"/>
      <c r="B51" s="233"/>
      <c r="C51" s="233"/>
      <c r="D51" s="36"/>
      <c r="E51" s="36"/>
      <c r="F51" s="87"/>
      <c r="G51" s="84"/>
      <c r="H51" s="63"/>
      <c r="I51" s="84"/>
    </row>
    <row r="52" spans="1:9" ht="15.75">
      <c r="H52" s="53" t="s">
        <v>85</v>
      </c>
      <c r="I52" s="54">
        <f>SUM(I41:I51)</f>
        <v>0</v>
      </c>
    </row>
    <row r="54" spans="1:9" ht="15.75">
      <c r="A54" s="11" t="s">
        <v>93</v>
      </c>
      <c r="B54" s="12"/>
      <c r="C54" s="12"/>
      <c r="D54" s="12"/>
      <c r="E54" s="12"/>
      <c r="F54" s="12"/>
      <c r="G54" s="12"/>
      <c r="H54" s="55" t="s">
        <v>85</v>
      </c>
      <c r="I54" s="56" t="e">
        <f>SUM(H14+I38+I52)</f>
        <v>#N/A</v>
      </c>
    </row>
    <row r="56" spans="1:9" ht="15.75">
      <c r="A56" s="11" t="s">
        <v>184</v>
      </c>
      <c r="B56" s="12"/>
      <c r="C56" s="12"/>
      <c r="D56" s="12"/>
      <c r="E56" s="12"/>
      <c r="F56" s="12"/>
      <c r="G56" s="12"/>
      <c r="H56" s="55" t="s">
        <v>85</v>
      </c>
      <c r="I56" s="56" t="e">
        <f>H11/12</f>
        <v>#N/A</v>
      </c>
    </row>
    <row r="58" spans="1:9">
      <c r="A58" s="50" t="s">
        <v>191</v>
      </c>
    </row>
    <row r="59" spans="1:9">
      <c r="A59" s="253"/>
      <c r="B59" s="254"/>
      <c r="C59" s="254"/>
      <c r="D59" s="254"/>
      <c r="E59" s="254"/>
      <c r="F59" s="254"/>
      <c r="G59" s="254"/>
      <c r="H59" s="254"/>
      <c r="I59" s="255"/>
    </row>
    <row r="60" spans="1:9">
      <c r="A60" s="256"/>
      <c r="B60" s="257"/>
      <c r="C60" s="257"/>
      <c r="D60" s="257"/>
      <c r="E60" s="257"/>
      <c r="F60" s="257"/>
      <c r="G60" s="257"/>
      <c r="H60" s="257"/>
      <c r="I60" s="258"/>
    </row>
    <row r="61" spans="1:9">
      <c r="A61" s="256"/>
      <c r="B61" s="257"/>
      <c r="C61" s="257"/>
      <c r="D61" s="257"/>
      <c r="E61" s="257"/>
      <c r="F61" s="257"/>
      <c r="G61" s="257"/>
      <c r="H61" s="257"/>
      <c r="I61" s="258"/>
    </row>
    <row r="62" spans="1:9">
      <c r="A62" s="256"/>
      <c r="B62" s="257"/>
      <c r="C62" s="257"/>
      <c r="D62" s="257"/>
      <c r="E62" s="257"/>
      <c r="F62" s="257"/>
      <c r="G62" s="257"/>
      <c r="H62" s="257"/>
      <c r="I62" s="258"/>
    </row>
    <row r="63" spans="1:9">
      <c r="A63" s="259"/>
      <c r="B63" s="260"/>
      <c r="C63" s="260"/>
      <c r="D63" s="260"/>
      <c r="E63" s="260"/>
      <c r="F63" s="260"/>
      <c r="G63" s="260"/>
      <c r="H63" s="260"/>
      <c r="I63" s="261"/>
    </row>
  </sheetData>
  <mergeCells count="36">
    <mergeCell ref="A48:C48"/>
    <mergeCell ref="A49:C49"/>
    <mergeCell ref="A50:C50"/>
    <mergeCell ref="A51:C51"/>
    <mergeCell ref="A59:I63"/>
    <mergeCell ref="A47:C47"/>
    <mergeCell ref="A33:D33"/>
    <mergeCell ref="A34:D34"/>
    <mergeCell ref="A35:D35"/>
    <mergeCell ref="A36:D36"/>
    <mergeCell ref="A37:D37"/>
    <mergeCell ref="A41:C41"/>
    <mergeCell ref="A42:C42"/>
    <mergeCell ref="A43:C43"/>
    <mergeCell ref="A44:C44"/>
    <mergeCell ref="A45:C45"/>
    <mergeCell ref="A46:C46"/>
    <mergeCell ref="A32:D32"/>
    <mergeCell ref="E21:H21"/>
    <mergeCell ref="A22:D22"/>
    <mergeCell ref="A23:D23"/>
    <mergeCell ref="A24:D24"/>
    <mergeCell ref="A25:D25"/>
    <mergeCell ref="A26:D26"/>
    <mergeCell ref="A27:D27"/>
    <mergeCell ref="E28:H28"/>
    <mergeCell ref="A29:D29"/>
    <mergeCell ref="A30:D30"/>
    <mergeCell ref="A31:D31"/>
    <mergeCell ref="A17:C17"/>
    <mergeCell ref="E17:F17"/>
    <mergeCell ref="B4:E4"/>
    <mergeCell ref="B5:E5"/>
    <mergeCell ref="F5:G5"/>
    <mergeCell ref="B6:E6"/>
    <mergeCell ref="F6:G6"/>
  </mergeCells>
  <pageMargins left="0.7" right="0.7" top="0.75" bottom="0.75" header="0.3" footer="0.3"/>
  <pageSetup paperSize="9" orientation="portrait"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FA8BFF-2370-4651-80B7-92B37DAE4DEC}">
  <sheetPr>
    <tabColor rgb="FF173583"/>
  </sheetPr>
  <dimension ref="A1:Z532"/>
  <sheetViews>
    <sheetView topLeftCell="B1" workbookViewId="0">
      <selection activeCell="A35" sqref="A35:D35"/>
    </sheetView>
  </sheetViews>
  <sheetFormatPr defaultRowHeight="15"/>
  <cols>
    <col min="1" max="1" width="5.42578125" bestFit="1" customWidth="1"/>
    <col min="2" max="2" width="2.85546875" bestFit="1" customWidth="1"/>
    <col min="3" max="3" width="29.7109375" bestFit="1" customWidth="1"/>
    <col min="4" max="4" width="3.28515625" bestFit="1" customWidth="1"/>
    <col min="5" max="5" width="4.42578125" bestFit="1" customWidth="1"/>
    <col min="6" max="13" width="11.85546875" customWidth="1"/>
    <col min="14" max="14" width="7.5703125" bestFit="1" customWidth="1"/>
    <col min="15" max="15" width="5.42578125" bestFit="1" customWidth="1"/>
    <col min="16" max="16" width="20" bestFit="1" customWidth="1"/>
    <col min="17" max="17" width="19.28515625" customWidth="1"/>
    <col min="18" max="18" width="10.140625" bestFit="1" customWidth="1"/>
    <col min="19" max="20" width="12.7109375" bestFit="1" customWidth="1"/>
    <col min="21" max="21" width="10.140625" bestFit="1" customWidth="1"/>
    <col min="22" max="23" width="14.42578125" bestFit="1" customWidth="1"/>
    <col min="24" max="26" width="9.140625" style="156"/>
  </cols>
  <sheetData>
    <row r="1" spans="1:24">
      <c r="A1">
        <f>'40'!H5</f>
        <v>40</v>
      </c>
      <c r="B1" s="247" t="s">
        <v>78</v>
      </c>
      <c r="C1" s="248"/>
      <c r="D1" s="249" t="str">
        <f>VLOOKUP(A1,Kwaliteitscontroles!A5:J54,3)</f>
        <v>Complex 40</v>
      </c>
      <c r="E1" s="250"/>
      <c r="F1" s="250"/>
      <c r="G1" s="250"/>
      <c r="H1" s="250"/>
      <c r="I1" s="250"/>
      <c r="J1" s="251"/>
      <c r="K1" s="68"/>
      <c r="X1" s="156" t="s">
        <v>238</v>
      </c>
    </row>
    <row r="2" spans="1:24">
      <c r="B2" s="247" t="s">
        <v>94</v>
      </c>
      <c r="C2" s="248"/>
      <c r="D2" s="249" t="str">
        <f>CONCATENATE(VLOOKUP(A1,Kwaliteitscontroles!A5:K54,4)," te ",VLOOKUP(A1,Kwaliteitscontroles!A5:K54,5))</f>
        <v>Complex 40 te Complex 40</v>
      </c>
      <c r="E2" s="250"/>
      <c r="F2" s="250"/>
      <c r="G2" s="250"/>
      <c r="H2" s="250"/>
      <c r="I2" s="250"/>
      <c r="J2" s="251"/>
      <c r="K2" s="68"/>
    </row>
    <row r="3" spans="1:24" ht="30">
      <c r="A3" s="33" t="s">
        <v>148</v>
      </c>
      <c r="B3" s="33" t="s">
        <v>95</v>
      </c>
      <c r="C3" s="33" t="s">
        <v>68</v>
      </c>
      <c r="D3" s="33" t="s">
        <v>96</v>
      </c>
      <c r="E3" s="33" t="s">
        <v>97</v>
      </c>
      <c r="F3" s="33" t="s">
        <v>66</v>
      </c>
      <c r="G3" s="33" t="s">
        <v>64</v>
      </c>
      <c r="H3" s="33" t="s">
        <v>65</v>
      </c>
      <c r="I3" s="33" t="s">
        <v>63</v>
      </c>
      <c r="J3" s="66" t="s">
        <v>189</v>
      </c>
      <c r="K3" s="33" t="s">
        <v>190</v>
      </c>
      <c r="L3" s="33" t="s">
        <v>149</v>
      </c>
      <c r="M3" s="33" t="s">
        <v>149</v>
      </c>
      <c r="N3" s="33" t="s">
        <v>60</v>
      </c>
      <c r="O3" s="33" t="s">
        <v>150</v>
      </c>
      <c r="P3" s="33" t="s">
        <v>98</v>
      </c>
      <c r="R3" s="66" t="s">
        <v>99</v>
      </c>
      <c r="S3" s="66" t="s">
        <v>100</v>
      </c>
      <c r="T3" s="33" t="s">
        <v>101</v>
      </c>
      <c r="U3" s="33" t="s">
        <v>102</v>
      </c>
      <c r="V3" s="33" t="s">
        <v>103</v>
      </c>
      <c r="W3" s="33" t="s">
        <v>104</v>
      </c>
    </row>
    <row r="4" spans="1:24">
      <c r="A4" s="30"/>
      <c r="B4" s="106"/>
      <c r="C4" s="33"/>
      <c r="D4" s="33"/>
      <c r="E4" s="106"/>
      <c r="F4" s="108"/>
      <c r="G4" s="108"/>
      <c r="H4" s="108"/>
      <c r="I4" s="108"/>
      <c r="J4" s="108"/>
      <c r="N4" s="108">
        <f t="shared" ref="N4:N67" si="0">SUM(F4:M4)</f>
        <v>0</v>
      </c>
      <c r="O4" s="108" t="e">
        <f>IF(D4="X",0,IF(E4="X",0,VLOOKUP(E4,'40'!$K$3:$L$16,2,FALSE)))</f>
        <v>#N/A</v>
      </c>
      <c r="P4" s="108" t="e">
        <f t="shared" ref="P4:P67" si="1">N4*O4</f>
        <v>#N/A</v>
      </c>
    </row>
    <row r="5" spans="1:24">
      <c r="A5" s="30"/>
      <c r="B5" s="106"/>
      <c r="C5" s="33"/>
      <c r="D5" s="33"/>
      <c r="E5" s="106"/>
      <c r="F5" s="108"/>
      <c r="G5" s="108"/>
      <c r="H5" s="108"/>
      <c r="I5" s="108"/>
      <c r="J5" s="108"/>
      <c r="N5" s="108">
        <f t="shared" si="0"/>
        <v>0</v>
      </c>
      <c r="O5" s="108" t="e">
        <f>IF(D5="X",0,IF(E5="X",0,VLOOKUP(E5,'40'!$K$3:$L$16,2,FALSE)))</f>
        <v>#N/A</v>
      </c>
      <c r="P5" s="108" t="e">
        <f t="shared" si="1"/>
        <v>#N/A</v>
      </c>
    </row>
    <row r="6" spans="1:24">
      <c r="A6" s="30"/>
      <c r="B6" s="106"/>
      <c r="C6" s="33"/>
      <c r="D6" s="33"/>
      <c r="E6" s="106"/>
      <c r="F6" s="108"/>
      <c r="G6" s="108"/>
      <c r="H6" s="108"/>
      <c r="I6" s="108"/>
      <c r="J6" s="108"/>
      <c r="N6" s="108">
        <f t="shared" si="0"/>
        <v>0</v>
      </c>
      <c r="O6" s="108" t="e">
        <f>IF(D6="X",0,IF(E6="X",0,VLOOKUP(E6,'40'!$K$3:$L$16,2,FALSE)))</f>
        <v>#N/A</v>
      </c>
      <c r="P6" s="108" t="e">
        <f t="shared" si="1"/>
        <v>#N/A</v>
      </c>
    </row>
    <row r="7" spans="1:24">
      <c r="A7" s="30"/>
      <c r="B7" s="106"/>
      <c r="C7" s="33"/>
      <c r="D7" s="33"/>
      <c r="E7" s="106"/>
      <c r="F7" s="108"/>
      <c r="G7" s="108"/>
      <c r="H7" s="108"/>
      <c r="I7" s="108"/>
      <c r="J7" s="108"/>
      <c r="N7" s="108">
        <f t="shared" si="0"/>
        <v>0</v>
      </c>
      <c r="O7" s="108" t="e">
        <f>IF(D7="X",0,IF(E7="X",0,VLOOKUP(E7,'40'!$K$3:$L$16,2,FALSE)))</f>
        <v>#N/A</v>
      </c>
      <c r="P7" s="108" t="e">
        <f t="shared" si="1"/>
        <v>#N/A</v>
      </c>
    </row>
    <row r="8" spans="1:24">
      <c r="A8" s="30"/>
      <c r="B8" s="106"/>
      <c r="C8" s="33"/>
      <c r="D8" s="33"/>
      <c r="E8" s="106"/>
      <c r="F8" s="108"/>
      <c r="G8" s="108"/>
      <c r="H8" s="108"/>
      <c r="I8" s="108"/>
      <c r="J8" s="108"/>
      <c r="N8" s="108">
        <f t="shared" si="0"/>
        <v>0</v>
      </c>
      <c r="O8" s="108" t="e">
        <f>IF(D8="X",0,IF(E8="X",0,VLOOKUP(E8,'40'!$K$3:$L$16,2,FALSE)))</f>
        <v>#N/A</v>
      </c>
      <c r="P8" s="108" t="e">
        <f t="shared" si="1"/>
        <v>#N/A</v>
      </c>
    </row>
    <row r="9" spans="1:24">
      <c r="A9" s="30"/>
      <c r="B9" s="106"/>
      <c r="C9" s="33"/>
      <c r="D9" s="33"/>
      <c r="E9" s="106"/>
      <c r="F9" s="108"/>
      <c r="G9" s="108"/>
      <c r="H9" s="108"/>
      <c r="I9" s="108"/>
      <c r="J9" s="108"/>
      <c r="N9" s="108">
        <f t="shared" si="0"/>
        <v>0</v>
      </c>
      <c r="O9" s="108" t="e">
        <f>IF(D9="X",0,IF(E9="X",0,VLOOKUP(E9,'40'!$K$3:$L$16,2,FALSE)))</f>
        <v>#N/A</v>
      </c>
      <c r="P9" s="108" t="e">
        <f t="shared" si="1"/>
        <v>#N/A</v>
      </c>
    </row>
    <row r="10" spans="1:24">
      <c r="A10" s="30"/>
      <c r="B10" s="106"/>
      <c r="C10" s="33"/>
      <c r="D10" s="33"/>
      <c r="E10" s="106"/>
      <c r="F10" s="108"/>
      <c r="G10" s="108"/>
      <c r="H10" s="108"/>
      <c r="I10" s="108"/>
      <c r="J10" s="108"/>
      <c r="N10" s="108">
        <f t="shared" si="0"/>
        <v>0</v>
      </c>
      <c r="O10" s="108" t="e">
        <f>IF(D10="X",0,IF(E10="X",0,VLOOKUP(E10,'40'!$K$3:$L$16,2,FALSE)))</f>
        <v>#N/A</v>
      </c>
      <c r="P10" s="108" t="e">
        <f t="shared" si="1"/>
        <v>#N/A</v>
      </c>
    </row>
    <row r="11" spans="1:24">
      <c r="A11" s="30"/>
      <c r="B11" s="106"/>
      <c r="C11" s="33"/>
      <c r="D11" s="33"/>
      <c r="E11" s="106"/>
      <c r="F11" s="108"/>
      <c r="G11" s="108"/>
      <c r="H11" s="108"/>
      <c r="I11" s="108"/>
      <c r="J11" s="108"/>
      <c r="N11" s="108">
        <f t="shared" si="0"/>
        <v>0</v>
      </c>
      <c r="O11" s="108" t="e">
        <f>IF(D11="X",0,IF(E11="X",0,VLOOKUP(E11,'40'!$K$3:$L$16,2,FALSE)))</f>
        <v>#N/A</v>
      </c>
      <c r="P11" s="108" t="e">
        <f t="shared" si="1"/>
        <v>#N/A</v>
      </c>
    </row>
    <row r="12" spans="1:24">
      <c r="A12" s="30"/>
      <c r="B12" s="106"/>
      <c r="C12" s="33"/>
      <c r="D12" s="33"/>
      <c r="E12" s="106"/>
      <c r="F12" s="108"/>
      <c r="G12" s="108"/>
      <c r="H12" s="108"/>
      <c r="I12" s="108"/>
      <c r="J12" s="108"/>
      <c r="N12" s="108">
        <f t="shared" si="0"/>
        <v>0</v>
      </c>
      <c r="O12" s="108" t="e">
        <f>IF(D12="X",0,IF(E12="X",0,VLOOKUP(E12,'40'!$K$3:$L$16,2,FALSE)))</f>
        <v>#N/A</v>
      </c>
      <c r="P12" s="108" t="e">
        <f t="shared" si="1"/>
        <v>#N/A</v>
      </c>
    </row>
    <row r="13" spans="1:24">
      <c r="A13" s="30"/>
      <c r="B13" s="106"/>
      <c r="C13" s="33"/>
      <c r="D13" s="33"/>
      <c r="E13" s="106"/>
      <c r="F13" s="108"/>
      <c r="G13" s="108"/>
      <c r="H13" s="108"/>
      <c r="I13" s="108"/>
      <c r="J13" s="108"/>
      <c r="N13" s="108">
        <f t="shared" si="0"/>
        <v>0</v>
      </c>
      <c r="O13" s="108" t="e">
        <f>IF(D13="X",0,IF(E13="X",0,VLOOKUP(E13,'40'!$K$3:$L$16,2,FALSE)))</f>
        <v>#N/A</v>
      </c>
      <c r="P13" s="108" t="e">
        <f t="shared" si="1"/>
        <v>#N/A</v>
      </c>
    </row>
    <row r="14" spans="1:24">
      <c r="A14" s="30"/>
      <c r="B14" s="106"/>
      <c r="C14" s="33"/>
      <c r="D14" s="33"/>
      <c r="E14" s="106"/>
      <c r="F14" s="108"/>
      <c r="G14" s="108"/>
      <c r="H14" s="108"/>
      <c r="I14" s="108"/>
      <c r="J14" s="108"/>
      <c r="N14" s="108">
        <f t="shared" si="0"/>
        <v>0</v>
      </c>
      <c r="O14" s="108" t="e">
        <f>IF(D14="X",0,IF(E14="X",0,VLOOKUP(E14,'40'!$K$3:$L$16,2,FALSE)))</f>
        <v>#N/A</v>
      </c>
      <c r="P14" s="108" t="e">
        <f t="shared" si="1"/>
        <v>#N/A</v>
      </c>
    </row>
    <row r="15" spans="1:24">
      <c r="A15" s="30"/>
      <c r="B15" s="106"/>
      <c r="C15" s="33"/>
      <c r="D15" s="33"/>
      <c r="E15" s="106"/>
      <c r="F15" s="108"/>
      <c r="G15" s="108"/>
      <c r="H15" s="108"/>
      <c r="I15" s="108"/>
      <c r="J15" s="108"/>
      <c r="N15" s="108">
        <f t="shared" si="0"/>
        <v>0</v>
      </c>
      <c r="O15" s="108" t="e">
        <f>IF(D15="X",0,IF(E15="X",0,VLOOKUP(E15,'40'!$K$3:$L$16,2,FALSE)))</f>
        <v>#N/A</v>
      </c>
      <c r="P15" s="108" t="e">
        <f t="shared" si="1"/>
        <v>#N/A</v>
      </c>
    </row>
    <row r="16" spans="1:24">
      <c r="A16" s="30"/>
      <c r="B16" s="106"/>
      <c r="C16" s="33"/>
      <c r="D16" s="33"/>
      <c r="E16" s="106"/>
      <c r="F16" s="108"/>
      <c r="G16" s="108"/>
      <c r="H16" s="108"/>
      <c r="I16" s="108"/>
      <c r="J16" s="108"/>
      <c r="N16" s="108">
        <f t="shared" si="0"/>
        <v>0</v>
      </c>
      <c r="O16" s="108" t="e">
        <f>IF(D16="X",0,IF(E16="X",0,VLOOKUP(E16,'40'!$K$3:$L$16,2,FALSE)))</f>
        <v>#N/A</v>
      </c>
      <c r="P16" s="108" t="e">
        <f t="shared" si="1"/>
        <v>#N/A</v>
      </c>
    </row>
    <row r="17" spans="1:16">
      <c r="A17" s="30"/>
      <c r="B17" s="106"/>
      <c r="C17" s="33"/>
      <c r="D17" s="33"/>
      <c r="E17" s="106"/>
      <c r="F17" s="108"/>
      <c r="G17" s="108"/>
      <c r="H17" s="108"/>
      <c r="I17" s="108"/>
      <c r="J17" s="108"/>
      <c r="N17" s="108">
        <f t="shared" si="0"/>
        <v>0</v>
      </c>
      <c r="O17" s="108" t="e">
        <f>IF(D17="X",0,IF(E17="X",0,VLOOKUP(E17,'40'!$K$3:$L$16,2,FALSE)))</f>
        <v>#N/A</v>
      </c>
      <c r="P17" s="108" t="e">
        <f t="shared" si="1"/>
        <v>#N/A</v>
      </c>
    </row>
    <row r="18" spans="1:16">
      <c r="A18" s="30"/>
      <c r="B18" s="106"/>
      <c r="C18" s="33"/>
      <c r="D18" s="33"/>
      <c r="E18" s="106"/>
      <c r="F18" s="108"/>
      <c r="G18" s="108"/>
      <c r="H18" s="108"/>
      <c r="I18" s="108"/>
      <c r="J18" s="108"/>
      <c r="N18" s="108">
        <f t="shared" si="0"/>
        <v>0</v>
      </c>
      <c r="O18" s="108" t="e">
        <f>IF(D18="X",0,IF(E18="X",0,VLOOKUP(E18,'40'!$K$3:$L$16,2,FALSE)))</f>
        <v>#N/A</v>
      </c>
      <c r="P18" s="108" t="e">
        <f t="shared" si="1"/>
        <v>#N/A</v>
      </c>
    </row>
    <row r="19" spans="1:16">
      <c r="A19" s="30"/>
      <c r="B19" s="106"/>
      <c r="C19" s="33"/>
      <c r="D19" s="33"/>
      <c r="E19" s="106"/>
      <c r="F19" s="108"/>
      <c r="G19" s="108"/>
      <c r="H19" s="108"/>
      <c r="I19" s="108"/>
      <c r="J19" s="108"/>
      <c r="N19" s="108">
        <f t="shared" si="0"/>
        <v>0</v>
      </c>
      <c r="O19" s="108" t="e">
        <f>IF(D19="X",0,IF(E19="X",0,VLOOKUP(E19,'40'!$K$3:$L$16,2,FALSE)))</f>
        <v>#N/A</v>
      </c>
      <c r="P19" s="108" t="e">
        <f t="shared" si="1"/>
        <v>#N/A</v>
      </c>
    </row>
    <row r="20" spans="1:16">
      <c r="A20" s="30"/>
      <c r="B20" s="106"/>
      <c r="C20" s="33"/>
      <c r="D20" s="33"/>
      <c r="E20" s="106"/>
      <c r="F20" s="108"/>
      <c r="G20" s="108"/>
      <c r="H20" s="108"/>
      <c r="I20" s="108"/>
      <c r="J20" s="108"/>
      <c r="N20" s="108">
        <f t="shared" si="0"/>
        <v>0</v>
      </c>
      <c r="O20" s="108" t="e">
        <f>IF(D20="X",0,IF(E20="X",0,VLOOKUP(E20,'40'!$K$3:$L$16,2,FALSE)))</f>
        <v>#N/A</v>
      </c>
      <c r="P20" s="108" t="e">
        <f t="shared" si="1"/>
        <v>#N/A</v>
      </c>
    </row>
    <row r="21" spans="1:16">
      <c r="A21" s="30"/>
      <c r="B21" s="106"/>
      <c r="C21" s="33"/>
      <c r="D21" s="33"/>
      <c r="E21" s="106"/>
      <c r="F21" s="108"/>
      <c r="G21" s="108"/>
      <c r="H21" s="108"/>
      <c r="I21" s="108"/>
      <c r="J21" s="108"/>
      <c r="N21" s="108">
        <f t="shared" si="0"/>
        <v>0</v>
      </c>
      <c r="O21" s="108" t="e">
        <f>IF(D21="X",0,IF(E21="X",0,VLOOKUP(E21,'40'!$K$3:$L$16,2,FALSE)))</f>
        <v>#N/A</v>
      </c>
      <c r="P21" s="108" t="e">
        <f t="shared" si="1"/>
        <v>#N/A</v>
      </c>
    </row>
    <row r="22" spans="1:16">
      <c r="A22" s="30"/>
      <c r="B22" s="106"/>
      <c r="C22" s="33"/>
      <c r="D22" s="33"/>
      <c r="E22" s="106"/>
      <c r="F22" s="108"/>
      <c r="G22" s="108"/>
      <c r="H22" s="108"/>
      <c r="I22" s="108"/>
      <c r="J22" s="108"/>
      <c r="N22" s="108">
        <f t="shared" si="0"/>
        <v>0</v>
      </c>
      <c r="O22" s="108" t="e">
        <f>IF(D22="X",0,IF(E22="X",0,VLOOKUP(E22,'40'!$K$3:$L$16,2,FALSE)))</f>
        <v>#N/A</v>
      </c>
      <c r="P22" s="108" t="e">
        <f t="shared" si="1"/>
        <v>#N/A</v>
      </c>
    </row>
    <row r="23" spans="1:16">
      <c r="A23" s="30"/>
      <c r="B23" s="106"/>
      <c r="C23" s="33"/>
      <c r="D23" s="33"/>
      <c r="E23" s="106"/>
      <c r="F23" s="108"/>
      <c r="G23" s="108"/>
      <c r="H23" s="108"/>
      <c r="I23" s="108"/>
      <c r="J23" s="108"/>
      <c r="N23" s="108">
        <f t="shared" si="0"/>
        <v>0</v>
      </c>
      <c r="O23" s="108" t="e">
        <f>IF(D23="X",0,IF(E23="X",0,VLOOKUP(E23,'40'!$K$3:$L$16,2,FALSE)))</f>
        <v>#N/A</v>
      </c>
      <c r="P23" s="108" t="e">
        <f t="shared" si="1"/>
        <v>#N/A</v>
      </c>
    </row>
    <row r="24" spans="1:16">
      <c r="A24" s="30"/>
      <c r="B24" s="106"/>
      <c r="C24" s="33"/>
      <c r="D24" s="33"/>
      <c r="E24" s="106"/>
      <c r="F24" s="108"/>
      <c r="G24" s="108"/>
      <c r="H24" s="108"/>
      <c r="I24" s="108"/>
      <c r="J24" s="108"/>
      <c r="N24" s="108">
        <f t="shared" si="0"/>
        <v>0</v>
      </c>
      <c r="O24" s="108" t="e">
        <f>IF(D24="X",0,IF(E24="X",0,VLOOKUP(E24,'40'!$K$3:$L$16,2,FALSE)))</f>
        <v>#N/A</v>
      </c>
      <c r="P24" s="108" t="e">
        <f t="shared" si="1"/>
        <v>#N/A</v>
      </c>
    </row>
    <row r="25" spans="1:16">
      <c r="A25" s="30"/>
      <c r="B25" s="106"/>
      <c r="C25" s="33"/>
      <c r="D25" s="33"/>
      <c r="E25" s="106"/>
      <c r="F25" s="108"/>
      <c r="G25" s="108"/>
      <c r="H25" s="108"/>
      <c r="I25" s="108"/>
      <c r="J25" s="108"/>
      <c r="N25" s="108">
        <f t="shared" si="0"/>
        <v>0</v>
      </c>
      <c r="O25" s="108" t="e">
        <f>IF(D25="X",0,IF(E25="X",0,VLOOKUP(E25,'40'!$K$3:$L$16,2,FALSE)))</f>
        <v>#N/A</v>
      </c>
      <c r="P25" s="108" t="e">
        <f t="shared" si="1"/>
        <v>#N/A</v>
      </c>
    </row>
    <row r="26" spans="1:16">
      <c r="A26" s="30"/>
      <c r="B26" s="106"/>
      <c r="C26" s="33"/>
      <c r="D26" s="33"/>
      <c r="E26" s="106"/>
      <c r="F26" s="108"/>
      <c r="G26" s="108"/>
      <c r="H26" s="108"/>
      <c r="I26" s="108"/>
      <c r="J26" s="108"/>
      <c r="N26" s="108">
        <f t="shared" si="0"/>
        <v>0</v>
      </c>
      <c r="O26" s="108" t="e">
        <f>IF(D26="X",0,IF(E26="X",0,VLOOKUP(E26,'40'!$K$3:$L$16,2,FALSE)))</f>
        <v>#N/A</v>
      </c>
      <c r="P26" s="108" t="e">
        <f t="shared" si="1"/>
        <v>#N/A</v>
      </c>
    </row>
    <row r="27" spans="1:16">
      <c r="A27" s="30"/>
      <c r="B27" s="106"/>
      <c r="C27" s="33"/>
      <c r="D27" s="33"/>
      <c r="E27" s="106"/>
      <c r="F27" s="108"/>
      <c r="G27" s="108"/>
      <c r="H27" s="108"/>
      <c r="I27" s="108"/>
      <c r="J27" s="108"/>
      <c r="N27" s="108">
        <f t="shared" si="0"/>
        <v>0</v>
      </c>
      <c r="O27" s="108" t="e">
        <f>IF(D27="X",0,IF(E27="X",0,VLOOKUP(E27,'40'!$K$3:$L$16,2,FALSE)))</f>
        <v>#N/A</v>
      </c>
      <c r="P27" s="108" t="e">
        <f t="shared" si="1"/>
        <v>#N/A</v>
      </c>
    </row>
    <row r="28" spans="1:16">
      <c r="A28" s="30"/>
      <c r="B28" s="106"/>
      <c r="C28" s="33"/>
      <c r="D28" s="33"/>
      <c r="E28" s="106"/>
      <c r="F28" s="108"/>
      <c r="G28" s="108"/>
      <c r="H28" s="108"/>
      <c r="I28" s="108"/>
      <c r="J28" s="108"/>
      <c r="N28" s="108">
        <f t="shared" si="0"/>
        <v>0</v>
      </c>
      <c r="O28" s="108" t="e">
        <f>IF(D28="X",0,IF(E28="X",0,VLOOKUP(E28,'40'!$K$3:$L$16,2,FALSE)))</f>
        <v>#N/A</v>
      </c>
      <c r="P28" s="108" t="e">
        <f t="shared" si="1"/>
        <v>#N/A</v>
      </c>
    </row>
    <row r="29" spans="1:16">
      <c r="A29" s="30"/>
      <c r="B29" s="106"/>
      <c r="C29" s="33"/>
      <c r="D29" s="33"/>
      <c r="E29" s="106"/>
      <c r="F29" s="108"/>
      <c r="G29" s="108"/>
      <c r="H29" s="108"/>
      <c r="I29" s="108"/>
      <c r="J29" s="108"/>
      <c r="N29" s="108">
        <f t="shared" si="0"/>
        <v>0</v>
      </c>
      <c r="O29" s="108" t="e">
        <f>IF(D29="X",0,IF(E29="X",0,VLOOKUP(E29,'40'!$K$3:$L$16,2,FALSE)))</f>
        <v>#N/A</v>
      </c>
      <c r="P29" s="108" t="e">
        <f t="shared" si="1"/>
        <v>#N/A</v>
      </c>
    </row>
    <row r="30" spans="1:16">
      <c r="A30" s="30"/>
      <c r="B30" s="106"/>
      <c r="C30" s="33"/>
      <c r="D30" s="33"/>
      <c r="E30" s="106"/>
      <c r="F30" s="108"/>
      <c r="G30" s="108"/>
      <c r="H30" s="108"/>
      <c r="I30" s="108"/>
      <c r="J30" s="108"/>
      <c r="N30" s="108">
        <f t="shared" si="0"/>
        <v>0</v>
      </c>
      <c r="O30" s="108" t="e">
        <f>IF(D30="X",0,IF(E30="X",0,VLOOKUP(E30,'40'!$K$3:$L$16,2,FALSE)))</f>
        <v>#N/A</v>
      </c>
      <c r="P30" s="108" t="e">
        <f t="shared" si="1"/>
        <v>#N/A</v>
      </c>
    </row>
    <row r="31" spans="1:16">
      <c r="A31" s="30"/>
      <c r="B31" s="106"/>
      <c r="C31" s="33"/>
      <c r="D31" s="33"/>
      <c r="E31" s="106"/>
      <c r="F31" s="108"/>
      <c r="G31" s="108"/>
      <c r="H31" s="108"/>
      <c r="I31" s="108"/>
      <c r="J31" s="108"/>
      <c r="N31" s="108">
        <f t="shared" si="0"/>
        <v>0</v>
      </c>
      <c r="O31" s="108" t="e">
        <f>IF(D31="X",0,IF(E31="X",0,VLOOKUP(E31,'40'!$K$3:$L$16,2,FALSE)))</f>
        <v>#N/A</v>
      </c>
      <c r="P31" s="108" t="e">
        <f t="shared" si="1"/>
        <v>#N/A</v>
      </c>
    </row>
    <row r="32" spans="1:16">
      <c r="A32" s="30"/>
      <c r="B32" s="106"/>
      <c r="C32" s="33"/>
      <c r="D32" s="33"/>
      <c r="E32" s="106"/>
      <c r="F32" s="108"/>
      <c r="G32" s="108"/>
      <c r="H32" s="108"/>
      <c r="I32" s="108"/>
      <c r="J32" s="108"/>
      <c r="N32" s="108">
        <f t="shared" si="0"/>
        <v>0</v>
      </c>
      <c r="O32" s="108" t="e">
        <f>IF(D32="X",0,IF(E32="X",0,VLOOKUP(E32,'40'!$K$3:$L$16,2,FALSE)))</f>
        <v>#N/A</v>
      </c>
      <c r="P32" s="108" t="e">
        <f t="shared" si="1"/>
        <v>#N/A</v>
      </c>
    </row>
    <row r="33" spans="1:16">
      <c r="A33" s="30"/>
      <c r="B33" s="106"/>
      <c r="C33" s="33"/>
      <c r="D33" s="33"/>
      <c r="E33" s="106"/>
      <c r="F33" s="108"/>
      <c r="G33" s="108"/>
      <c r="H33" s="108"/>
      <c r="I33" s="108"/>
      <c r="J33" s="108"/>
      <c r="N33" s="108">
        <f t="shared" si="0"/>
        <v>0</v>
      </c>
      <c r="O33" s="108" t="e">
        <f>IF(D33="X",0,IF(E33="X",0,VLOOKUP(E33,'40'!$K$3:$L$16,2,FALSE)))</f>
        <v>#N/A</v>
      </c>
      <c r="P33" s="108" t="e">
        <f t="shared" si="1"/>
        <v>#N/A</v>
      </c>
    </row>
    <row r="34" spans="1:16">
      <c r="A34" s="30"/>
      <c r="B34" s="106"/>
      <c r="C34" s="33"/>
      <c r="D34" s="33"/>
      <c r="E34" s="106"/>
      <c r="F34" s="108"/>
      <c r="G34" s="108"/>
      <c r="H34" s="108"/>
      <c r="I34" s="108"/>
      <c r="J34" s="108"/>
      <c r="N34" s="108">
        <f t="shared" si="0"/>
        <v>0</v>
      </c>
      <c r="O34" s="108" t="e">
        <f>IF(D34="X",0,IF(E34="X",0,VLOOKUP(E34,'40'!$K$3:$L$16,2,FALSE)))</f>
        <v>#N/A</v>
      </c>
      <c r="P34" s="108" t="e">
        <f t="shared" si="1"/>
        <v>#N/A</v>
      </c>
    </row>
    <row r="35" spans="1:16">
      <c r="A35" s="30"/>
      <c r="B35" s="106"/>
      <c r="C35" s="33"/>
      <c r="D35" s="33"/>
      <c r="E35" s="106"/>
      <c r="F35" s="108"/>
      <c r="G35" s="108"/>
      <c r="H35" s="108"/>
      <c r="I35" s="108"/>
      <c r="J35" s="108"/>
      <c r="N35" s="108">
        <f t="shared" si="0"/>
        <v>0</v>
      </c>
      <c r="O35" s="108" t="e">
        <f>IF(D35="X",0,IF(E35="X",0,VLOOKUP(E35,'40'!$K$3:$L$16,2,FALSE)))</f>
        <v>#N/A</v>
      </c>
      <c r="P35" s="108" t="e">
        <f t="shared" si="1"/>
        <v>#N/A</v>
      </c>
    </row>
    <row r="36" spans="1:16">
      <c r="A36" s="30"/>
      <c r="B36" s="106"/>
      <c r="C36" s="33"/>
      <c r="D36" s="33"/>
      <c r="E36" s="106"/>
      <c r="F36" s="108"/>
      <c r="G36" s="108"/>
      <c r="H36" s="108"/>
      <c r="I36" s="108"/>
      <c r="J36" s="108"/>
      <c r="N36" s="108">
        <f t="shared" si="0"/>
        <v>0</v>
      </c>
      <c r="O36" s="108" t="e">
        <f>IF(D36="X",0,IF(E36="X",0,VLOOKUP(E36,'40'!$K$3:$L$16,2,FALSE)))</f>
        <v>#N/A</v>
      </c>
      <c r="P36" s="108" t="e">
        <f t="shared" si="1"/>
        <v>#N/A</v>
      </c>
    </row>
    <row r="37" spans="1:16">
      <c r="A37" s="30"/>
      <c r="B37" s="106"/>
      <c r="C37" s="33"/>
      <c r="D37" s="33"/>
      <c r="E37" s="106"/>
      <c r="F37" s="108"/>
      <c r="G37" s="108"/>
      <c r="H37" s="108"/>
      <c r="I37" s="108"/>
      <c r="J37" s="108"/>
      <c r="N37" s="108">
        <f t="shared" si="0"/>
        <v>0</v>
      </c>
      <c r="O37" s="108" t="e">
        <f>IF(D37="X",0,IF(E37="X",0,VLOOKUP(E37,'40'!$K$3:$L$16,2,FALSE)))</f>
        <v>#N/A</v>
      </c>
      <c r="P37" s="108" t="e">
        <f t="shared" si="1"/>
        <v>#N/A</v>
      </c>
    </row>
    <row r="38" spans="1:16">
      <c r="A38" s="30"/>
      <c r="B38" s="106"/>
      <c r="C38" s="33"/>
      <c r="D38" s="33"/>
      <c r="E38" s="106"/>
      <c r="F38" s="108"/>
      <c r="G38" s="108"/>
      <c r="H38" s="108"/>
      <c r="I38" s="108"/>
      <c r="J38" s="108"/>
      <c r="N38" s="108">
        <f t="shared" si="0"/>
        <v>0</v>
      </c>
      <c r="O38" s="108" t="e">
        <f>IF(D38="X",0,IF(E38="X",0,VLOOKUP(E38,'40'!$K$3:$L$16,2,FALSE)))</f>
        <v>#N/A</v>
      </c>
      <c r="P38" s="108" t="e">
        <f t="shared" si="1"/>
        <v>#N/A</v>
      </c>
    </row>
    <row r="39" spans="1:16">
      <c r="A39" s="30"/>
      <c r="B39" s="106"/>
      <c r="C39" s="33"/>
      <c r="D39" s="33"/>
      <c r="E39" s="106"/>
      <c r="F39" s="108"/>
      <c r="G39" s="108"/>
      <c r="H39" s="108"/>
      <c r="I39" s="108"/>
      <c r="J39" s="108"/>
      <c r="N39" s="108">
        <f t="shared" si="0"/>
        <v>0</v>
      </c>
      <c r="O39" s="108" t="e">
        <f>IF(D39="X",0,IF(E39="X",0,VLOOKUP(E39,'40'!$K$3:$L$16,2,FALSE)))</f>
        <v>#N/A</v>
      </c>
      <c r="P39" s="108" t="e">
        <f t="shared" si="1"/>
        <v>#N/A</v>
      </c>
    </row>
    <row r="40" spans="1:16">
      <c r="A40" s="30"/>
      <c r="B40" s="106"/>
      <c r="C40" s="33"/>
      <c r="D40" s="33"/>
      <c r="E40" s="106"/>
      <c r="F40" s="108"/>
      <c r="G40" s="108"/>
      <c r="H40" s="108"/>
      <c r="I40" s="108"/>
      <c r="J40" s="108"/>
      <c r="N40" s="108">
        <f t="shared" si="0"/>
        <v>0</v>
      </c>
      <c r="O40" s="108" t="e">
        <f>IF(D40="X",0,IF(E40="X",0,VLOOKUP(E40,'40'!$K$3:$L$16,2,FALSE)))</f>
        <v>#N/A</v>
      </c>
      <c r="P40" s="108" t="e">
        <f t="shared" si="1"/>
        <v>#N/A</v>
      </c>
    </row>
    <row r="41" spans="1:16">
      <c r="A41" s="30"/>
      <c r="B41" s="106"/>
      <c r="C41" s="33"/>
      <c r="D41" s="33"/>
      <c r="E41" s="106"/>
      <c r="F41" s="108"/>
      <c r="G41" s="108"/>
      <c r="H41" s="108"/>
      <c r="I41" s="108"/>
      <c r="J41" s="108"/>
      <c r="N41" s="108">
        <f t="shared" si="0"/>
        <v>0</v>
      </c>
      <c r="O41" s="108" t="e">
        <f>IF(D41="X",0,IF(E41="X",0,VLOOKUP(E41,'40'!$K$3:$L$16,2,FALSE)))</f>
        <v>#N/A</v>
      </c>
      <c r="P41" s="108" t="e">
        <f t="shared" si="1"/>
        <v>#N/A</v>
      </c>
    </row>
    <row r="42" spans="1:16">
      <c r="A42" s="30"/>
      <c r="B42" s="106"/>
      <c r="C42" s="33"/>
      <c r="D42" s="33"/>
      <c r="E42" s="106"/>
      <c r="F42" s="108"/>
      <c r="G42" s="108"/>
      <c r="H42" s="108"/>
      <c r="I42" s="108"/>
      <c r="J42" s="108"/>
      <c r="N42" s="108">
        <f t="shared" si="0"/>
        <v>0</v>
      </c>
      <c r="O42" s="108" t="e">
        <f>IF(D42="X",0,IF(E42="X",0,VLOOKUP(E42,'40'!$K$3:$L$16,2,FALSE)))</f>
        <v>#N/A</v>
      </c>
      <c r="P42" s="108" t="e">
        <f t="shared" si="1"/>
        <v>#N/A</v>
      </c>
    </row>
    <row r="43" spans="1:16">
      <c r="A43" s="30"/>
      <c r="B43" s="106"/>
      <c r="C43" s="33"/>
      <c r="D43" s="33"/>
      <c r="E43" s="106"/>
      <c r="F43" s="108"/>
      <c r="G43" s="108"/>
      <c r="H43" s="108"/>
      <c r="I43" s="108"/>
      <c r="J43" s="108"/>
      <c r="N43" s="108">
        <f t="shared" si="0"/>
        <v>0</v>
      </c>
      <c r="O43" s="108" t="e">
        <f>IF(D43="X",0,IF(E43="X",0,VLOOKUP(E43,'40'!$K$3:$L$16,2,FALSE)))</f>
        <v>#N/A</v>
      </c>
      <c r="P43" s="108" t="e">
        <f t="shared" si="1"/>
        <v>#N/A</v>
      </c>
    </row>
    <row r="44" spans="1:16">
      <c r="A44" s="30"/>
      <c r="B44" s="106"/>
      <c r="C44" s="33"/>
      <c r="D44" s="33"/>
      <c r="E44" s="106"/>
      <c r="F44" s="108"/>
      <c r="G44" s="108"/>
      <c r="H44" s="108"/>
      <c r="I44" s="108"/>
      <c r="J44" s="108"/>
      <c r="N44" s="108">
        <f t="shared" si="0"/>
        <v>0</v>
      </c>
      <c r="O44" s="108" t="e">
        <f>IF(D44="X",0,IF(E44="X",0,VLOOKUP(E44,'40'!$K$3:$L$16,2,FALSE)))</f>
        <v>#N/A</v>
      </c>
      <c r="P44" s="108" t="e">
        <f t="shared" si="1"/>
        <v>#N/A</v>
      </c>
    </row>
    <row r="45" spans="1:16">
      <c r="A45" s="30"/>
      <c r="B45" s="106"/>
      <c r="C45" s="33"/>
      <c r="D45" s="33"/>
      <c r="E45" s="106"/>
      <c r="F45" s="108"/>
      <c r="G45" s="108"/>
      <c r="H45" s="108"/>
      <c r="I45" s="108"/>
      <c r="J45" s="108"/>
      <c r="N45" s="108">
        <f t="shared" si="0"/>
        <v>0</v>
      </c>
      <c r="O45" s="108" t="e">
        <f>IF(D45="X",0,IF(E45="X",0,VLOOKUP(E45,'40'!$K$3:$L$16,2,FALSE)))</f>
        <v>#N/A</v>
      </c>
      <c r="P45" s="108" t="e">
        <f t="shared" si="1"/>
        <v>#N/A</v>
      </c>
    </row>
    <row r="46" spans="1:16">
      <c r="A46" s="30"/>
      <c r="B46" s="106"/>
      <c r="C46" s="33"/>
      <c r="D46" s="33"/>
      <c r="E46" s="106"/>
      <c r="F46" s="108"/>
      <c r="G46" s="108"/>
      <c r="H46" s="108"/>
      <c r="I46" s="108"/>
      <c r="J46" s="108"/>
      <c r="N46" s="108">
        <f t="shared" si="0"/>
        <v>0</v>
      </c>
      <c r="O46" s="108" t="e">
        <f>IF(D46="X",0,IF(E46="X",0,VLOOKUP(E46,'40'!$K$3:$L$16,2,FALSE)))</f>
        <v>#N/A</v>
      </c>
      <c r="P46" s="108" t="e">
        <f t="shared" si="1"/>
        <v>#N/A</v>
      </c>
    </row>
    <row r="47" spans="1:16">
      <c r="A47" s="30"/>
      <c r="B47" s="106"/>
      <c r="C47" s="33"/>
      <c r="D47" s="33"/>
      <c r="E47" s="106"/>
      <c r="F47" s="108"/>
      <c r="G47" s="108"/>
      <c r="H47" s="108"/>
      <c r="I47" s="108"/>
      <c r="J47" s="108"/>
      <c r="N47" s="108">
        <f t="shared" si="0"/>
        <v>0</v>
      </c>
      <c r="O47" s="108" t="e">
        <f>IF(D47="X",0,IF(E47="X",0,VLOOKUP(E47,'40'!$K$3:$L$16,2,FALSE)))</f>
        <v>#N/A</v>
      </c>
      <c r="P47" s="108" t="e">
        <f t="shared" si="1"/>
        <v>#N/A</v>
      </c>
    </row>
    <row r="48" spans="1:16">
      <c r="A48" s="30"/>
      <c r="B48" s="106"/>
      <c r="C48" s="33"/>
      <c r="D48" s="33"/>
      <c r="E48" s="106"/>
      <c r="F48" s="108"/>
      <c r="G48" s="108"/>
      <c r="H48" s="108"/>
      <c r="I48" s="108"/>
      <c r="J48" s="108"/>
      <c r="N48" s="108">
        <f t="shared" si="0"/>
        <v>0</v>
      </c>
      <c r="O48" s="108" t="e">
        <f>IF(D48="X",0,IF(E48="X",0,VLOOKUP(E48,'40'!$K$3:$L$16,2,FALSE)))</f>
        <v>#N/A</v>
      </c>
      <c r="P48" s="108" t="e">
        <f t="shared" si="1"/>
        <v>#N/A</v>
      </c>
    </row>
    <row r="49" spans="1:16">
      <c r="A49" s="30"/>
      <c r="B49" s="106"/>
      <c r="C49" s="33"/>
      <c r="D49" s="33"/>
      <c r="E49" s="106"/>
      <c r="F49" s="108"/>
      <c r="G49" s="108"/>
      <c r="H49" s="108"/>
      <c r="I49" s="108"/>
      <c r="J49" s="108"/>
      <c r="N49" s="108">
        <f t="shared" si="0"/>
        <v>0</v>
      </c>
      <c r="O49" s="108" t="e">
        <f>IF(D49="X",0,IF(E49="X",0,VLOOKUP(E49,'40'!$K$3:$L$16,2,FALSE)))</f>
        <v>#N/A</v>
      </c>
      <c r="P49" s="108" t="e">
        <f t="shared" si="1"/>
        <v>#N/A</v>
      </c>
    </row>
    <row r="50" spans="1:16">
      <c r="A50" s="30"/>
      <c r="B50" s="106"/>
      <c r="C50" s="33"/>
      <c r="D50" s="33"/>
      <c r="E50" s="106"/>
      <c r="F50" s="108"/>
      <c r="G50" s="108"/>
      <c r="H50" s="108"/>
      <c r="I50" s="108"/>
      <c r="J50" s="108"/>
      <c r="N50" s="108">
        <f t="shared" si="0"/>
        <v>0</v>
      </c>
      <c r="O50" s="108" t="e">
        <f>IF(D50="X",0,IF(E50="X",0,VLOOKUP(E50,'40'!$K$3:$L$16,2,FALSE)))</f>
        <v>#N/A</v>
      </c>
      <c r="P50" s="108" t="e">
        <f t="shared" si="1"/>
        <v>#N/A</v>
      </c>
    </row>
    <row r="51" spans="1:16">
      <c r="A51" s="30"/>
      <c r="B51" s="106"/>
      <c r="C51" s="33"/>
      <c r="D51" s="33"/>
      <c r="E51" s="106"/>
      <c r="F51" s="108"/>
      <c r="G51" s="108"/>
      <c r="H51" s="108"/>
      <c r="I51" s="108"/>
      <c r="J51" s="108"/>
      <c r="N51" s="108">
        <f t="shared" si="0"/>
        <v>0</v>
      </c>
      <c r="O51" s="108" t="e">
        <f>IF(D51="X",0,IF(E51="X",0,VLOOKUP(E51,'40'!$K$3:$L$16,2,FALSE)))</f>
        <v>#N/A</v>
      </c>
      <c r="P51" s="108" t="e">
        <f t="shared" si="1"/>
        <v>#N/A</v>
      </c>
    </row>
    <row r="52" spans="1:16">
      <c r="A52" s="30"/>
      <c r="B52" s="106"/>
      <c r="C52" s="33"/>
      <c r="D52" s="33"/>
      <c r="E52" s="106"/>
      <c r="F52" s="108"/>
      <c r="G52" s="108"/>
      <c r="H52" s="108"/>
      <c r="I52" s="108"/>
      <c r="J52" s="108"/>
      <c r="N52" s="108">
        <f t="shared" si="0"/>
        <v>0</v>
      </c>
      <c r="O52" s="108" t="e">
        <f>IF(D52="X",0,IF(E52="X",0,VLOOKUP(E52,'40'!$K$3:$L$16,2,FALSE)))</f>
        <v>#N/A</v>
      </c>
      <c r="P52" s="108" t="e">
        <f t="shared" si="1"/>
        <v>#N/A</v>
      </c>
    </row>
    <row r="53" spans="1:16">
      <c r="A53" s="30"/>
      <c r="B53" s="106"/>
      <c r="C53" s="33"/>
      <c r="D53" s="33"/>
      <c r="E53" s="106"/>
      <c r="F53" s="108"/>
      <c r="G53" s="108"/>
      <c r="H53" s="108"/>
      <c r="I53" s="108"/>
      <c r="J53" s="108"/>
      <c r="N53" s="108">
        <f t="shared" si="0"/>
        <v>0</v>
      </c>
      <c r="O53" s="108" t="e">
        <f>IF(D53="X",0,IF(E53="X",0,VLOOKUP(E53,'40'!$K$3:$L$16,2,FALSE)))</f>
        <v>#N/A</v>
      </c>
      <c r="P53" s="108" t="e">
        <f t="shared" si="1"/>
        <v>#N/A</v>
      </c>
    </row>
    <row r="54" spans="1:16">
      <c r="A54" s="30"/>
      <c r="B54" s="106"/>
      <c r="C54" s="33"/>
      <c r="D54" s="33"/>
      <c r="E54" s="106"/>
      <c r="F54" s="108"/>
      <c r="G54" s="108"/>
      <c r="H54" s="108"/>
      <c r="I54" s="108"/>
      <c r="J54" s="108"/>
      <c r="N54" s="108">
        <f t="shared" si="0"/>
        <v>0</v>
      </c>
      <c r="O54" s="108" t="e">
        <f>IF(D54="X",0,IF(E54="X",0,VLOOKUP(E54,'40'!$K$3:$L$16,2,FALSE)))</f>
        <v>#N/A</v>
      </c>
      <c r="P54" s="108" t="e">
        <f t="shared" si="1"/>
        <v>#N/A</v>
      </c>
    </row>
    <row r="55" spans="1:16">
      <c r="A55" s="30"/>
      <c r="B55" s="106"/>
      <c r="C55" s="33"/>
      <c r="D55" s="33"/>
      <c r="E55" s="106"/>
      <c r="F55" s="108"/>
      <c r="G55" s="108"/>
      <c r="H55" s="108"/>
      <c r="I55" s="108"/>
      <c r="J55" s="108"/>
      <c r="N55" s="108">
        <f t="shared" si="0"/>
        <v>0</v>
      </c>
      <c r="O55" s="108" t="e">
        <f>IF(D55="X",0,IF(E55="X",0,VLOOKUP(E55,'40'!$K$3:$L$16,2,FALSE)))</f>
        <v>#N/A</v>
      </c>
      <c r="P55" s="108" t="e">
        <f t="shared" si="1"/>
        <v>#N/A</v>
      </c>
    </row>
    <row r="56" spans="1:16">
      <c r="A56" s="30"/>
      <c r="B56" s="106"/>
      <c r="C56" s="33"/>
      <c r="D56" s="33"/>
      <c r="E56" s="106"/>
      <c r="F56" s="108"/>
      <c r="G56" s="108"/>
      <c r="H56" s="108"/>
      <c r="I56" s="108"/>
      <c r="J56" s="108"/>
      <c r="N56" s="108">
        <f t="shared" si="0"/>
        <v>0</v>
      </c>
      <c r="O56" s="108" t="e">
        <f>IF(D56="X",0,IF(E56="X",0,VLOOKUP(E56,'40'!$K$3:$L$16,2,FALSE)))</f>
        <v>#N/A</v>
      </c>
      <c r="P56" s="108" t="e">
        <f t="shared" si="1"/>
        <v>#N/A</v>
      </c>
    </row>
    <row r="57" spans="1:16">
      <c r="A57" s="30"/>
      <c r="B57" s="106"/>
      <c r="C57" s="33"/>
      <c r="D57" s="33"/>
      <c r="E57" s="106"/>
      <c r="F57" s="108"/>
      <c r="G57" s="108"/>
      <c r="H57" s="108"/>
      <c r="I57" s="108"/>
      <c r="J57" s="108"/>
      <c r="N57" s="108">
        <f t="shared" si="0"/>
        <v>0</v>
      </c>
      <c r="O57" s="108" t="e">
        <f>IF(D57="X",0,IF(E57="X",0,VLOOKUP(E57,'40'!$K$3:$L$16,2,FALSE)))</f>
        <v>#N/A</v>
      </c>
      <c r="P57" s="108" t="e">
        <f t="shared" si="1"/>
        <v>#N/A</v>
      </c>
    </row>
    <row r="58" spans="1:16">
      <c r="A58" s="30"/>
      <c r="B58" s="106"/>
      <c r="C58" s="33"/>
      <c r="D58" s="33"/>
      <c r="E58" s="106"/>
      <c r="F58" s="108"/>
      <c r="G58" s="108"/>
      <c r="H58" s="108"/>
      <c r="I58" s="108"/>
      <c r="J58" s="108"/>
      <c r="N58" s="108">
        <f t="shared" si="0"/>
        <v>0</v>
      </c>
      <c r="O58" s="108" t="e">
        <f>IF(D58="X",0,IF(E58="X",0,VLOOKUP(E58,'40'!$K$3:$L$16,2,FALSE)))</f>
        <v>#N/A</v>
      </c>
      <c r="P58" s="108" t="e">
        <f t="shared" si="1"/>
        <v>#N/A</v>
      </c>
    </row>
    <row r="59" spans="1:16">
      <c r="A59" s="30"/>
      <c r="B59" s="106"/>
      <c r="C59" s="33"/>
      <c r="D59" s="33"/>
      <c r="E59" s="106"/>
      <c r="F59" s="108"/>
      <c r="G59" s="108"/>
      <c r="H59" s="108"/>
      <c r="I59" s="108"/>
      <c r="J59" s="108"/>
      <c r="N59" s="108">
        <f t="shared" si="0"/>
        <v>0</v>
      </c>
      <c r="O59" s="108" t="e">
        <f>IF(D59="X",0,IF(E59="X",0,VLOOKUP(E59,'40'!$K$3:$L$16,2,FALSE)))</f>
        <v>#N/A</v>
      </c>
      <c r="P59" s="108" t="e">
        <f t="shared" si="1"/>
        <v>#N/A</v>
      </c>
    </row>
    <row r="60" spans="1:16">
      <c r="A60" s="30"/>
      <c r="B60" s="106"/>
      <c r="C60" s="33"/>
      <c r="D60" s="33"/>
      <c r="E60" s="106"/>
      <c r="F60" s="108"/>
      <c r="G60" s="108"/>
      <c r="H60" s="108"/>
      <c r="I60" s="108"/>
      <c r="J60" s="108"/>
      <c r="N60" s="108">
        <f t="shared" si="0"/>
        <v>0</v>
      </c>
      <c r="O60" s="108" t="e">
        <f>IF(D60="X",0,IF(E60="X",0,VLOOKUP(E60,'40'!$K$3:$L$16,2,FALSE)))</f>
        <v>#N/A</v>
      </c>
      <c r="P60" s="108" t="e">
        <f t="shared" si="1"/>
        <v>#N/A</v>
      </c>
    </row>
    <row r="61" spans="1:16">
      <c r="A61" s="30"/>
      <c r="B61" s="106"/>
      <c r="C61" s="33"/>
      <c r="D61" s="33"/>
      <c r="E61" s="106"/>
      <c r="F61" s="108"/>
      <c r="G61" s="108"/>
      <c r="H61" s="108"/>
      <c r="I61" s="108"/>
      <c r="J61" s="108"/>
      <c r="N61" s="108">
        <f t="shared" si="0"/>
        <v>0</v>
      </c>
      <c r="O61" s="108" t="e">
        <f>IF(D61="X",0,IF(E61="X",0,VLOOKUP(E61,'40'!$K$3:$L$16,2,FALSE)))</f>
        <v>#N/A</v>
      </c>
      <c r="P61" s="108" t="e">
        <f t="shared" si="1"/>
        <v>#N/A</v>
      </c>
    </row>
    <row r="62" spans="1:16">
      <c r="A62" s="30"/>
      <c r="B62" s="106"/>
      <c r="C62" s="33"/>
      <c r="D62" s="33"/>
      <c r="E62" s="106"/>
      <c r="F62" s="108"/>
      <c r="G62" s="108"/>
      <c r="H62" s="108"/>
      <c r="I62" s="108"/>
      <c r="J62" s="108"/>
      <c r="N62" s="108">
        <f t="shared" si="0"/>
        <v>0</v>
      </c>
      <c r="O62" s="108" t="e">
        <f>IF(D62="X",0,IF(E62="X",0,VLOOKUP(E62,'40'!$K$3:$L$16,2,FALSE)))</f>
        <v>#N/A</v>
      </c>
      <c r="P62" s="108" t="e">
        <f t="shared" si="1"/>
        <v>#N/A</v>
      </c>
    </row>
    <row r="63" spans="1:16">
      <c r="A63" s="30"/>
      <c r="B63" s="106"/>
      <c r="C63" s="33"/>
      <c r="D63" s="33"/>
      <c r="E63" s="106"/>
      <c r="F63" s="108"/>
      <c r="G63" s="108"/>
      <c r="H63" s="108"/>
      <c r="I63" s="108"/>
      <c r="J63" s="108"/>
      <c r="N63" s="108">
        <f t="shared" si="0"/>
        <v>0</v>
      </c>
      <c r="O63" s="108" t="e">
        <f>IF(D63="X",0,IF(E63="X",0,VLOOKUP(E63,'40'!$K$3:$L$16,2,FALSE)))</f>
        <v>#N/A</v>
      </c>
      <c r="P63" s="108" t="e">
        <f t="shared" si="1"/>
        <v>#N/A</v>
      </c>
    </row>
    <row r="64" spans="1:16">
      <c r="A64" s="30"/>
      <c r="B64" s="106"/>
      <c r="C64" s="33"/>
      <c r="D64" s="33"/>
      <c r="E64" s="106"/>
      <c r="F64" s="108"/>
      <c r="G64" s="108"/>
      <c r="H64" s="108"/>
      <c r="I64" s="108"/>
      <c r="J64" s="108"/>
      <c r="N64" s="108">
        <f t="shared" si="0"/>
        <v>0</v>
      </c>
      <c r="O64" s="108" t="e">
        <f>IF(D64="X",0,IF(E64="X",0,VLOOKUP(E64,'40'!$K$3:$L$16,2,FALSE)))</f>
        <v>#N/A</v>
      </c>
      <c r="P64" s="108" t="e">
        <f t="shared" si="1"/>
        <v>#N/A</v>
      </c>
    </row>
    <row r="65" spans="1:16">
      <c r="A65" s="30"/>
      <c r="B65" s="106"/>
      <c r="C65" s="33"/>
      <c r="D65" s="33"/>
      <c r="E65" s="106"/>
      <c r="F65" s="108"/>
      <c r="G65" s="108"/>
      <c r="H65" s="108"/>
      <c r="I65" s="108"/>
      <c r="J65" s="108"/>
      <c r="N65" s="108">
        <f t="shared" si="0"/>
        <v>0</v>
      </c>
      <c r="O65" s="108" t="e">
        <f>IF(D65="X",0,IF(E65="X",0,VLOOKUP(E65,'40'!$K$3:$L$16,2,FALSE)))</f>
        <v>#N/A</v>
      </c>
      <c r="P65" s="108" t="e">
        <f t="shared" si="1"/>
        <v>#N/A</v>
      </c>
    </row>
    <row r="66" spans="1:16">
      <c r="A66" s="30"/>
      <c r="B66" s="106"/>
      <c r="C66" s="33"/>
      <c r="D66" s="33"/>
      <c r="E66" s="106"/>
      <c r="F66" s="108"/>
      <c r="G66" s="108"/>
      <c r="H66" s="108"/>
      <c r="I66" s="108"/>
      <c r="J66" s="108"/>
      <c r="N66" s="108">
        <f t="shared" si="0"/>
        <v>0</v>
      </c>
      <c r="O66" s="108" t="e">
        <f>IF(D66="X",0,IF(E66="X",0,VLOOKUP(E66,'40'!$K$3:$L$16,2,FALSE)))</f>
        <v>#N/A</v>
      </c>
      <c r="P66" s="108" t="e">
        <f t="shared" si="1"/>
        <v>#N/A</v>
      </c>
    </row>
    <row r="67" spans="1:16">
      <c r="A67" s="30"/>
      <c r="B67" s="106"/>
      <c r="C67" s="33"/>
      <c r="D67" s="33"/>
      <c r="E67" s="106"/>
      <c r="F67" s="108"/>
      <c r="G67" s="108"/>
      <c r="H67" s="108"/>
      <c r="I67" s="108"/>
      <c r="J67" s="108"/>
      <c r="N67" s="108">
        <f t="shared" si="0"/>
        <v>0</v>
      </c>
      <c r="O67" s="108" t="e">
        <f>IF(D67="X",0,IF(E67="X",0,VLOOKUP(E67,'40'!$K$3:$L$16,2,FALSE)))</f>
        <v>#N/A</v>
      </c>
      <c r="P67" s="108" t="e">
        <f t="shared" si="1"/>
        <v>#N/A</v>
      </c>
    </row>
    <row r="68" spans="1:16">
      <c r="A68" s="30"/>
      <c r="B68" s="106"/>
      <c r="C68" s="33"/>
      <c r="D68" s="33"/>
      <c r="E68" s="106"/>
      <c r="F68" s="108"/>
      <c r="G68" s="108"/>
      <c r="H68" s="108"/>
      <c r="I68" s="108"/>
      <c r="J68" s="108"/>
      <c r="N68" s="108">
        <f t="shared" ref="N68:N131" si="2">SUM(F68:M68)</f>
        <v>0</v>
      </c>
      <c r="O68" s="108" t="e">
        <f>IF(D68="X",0,IF(E68="X",0,VLOOKUP(E68,'40'!$K$3:$L$16,2,FALSE)))</f>
        <v>#N/A</v>
      </c>
      <c r="P68" s="108" t="e">
        <f t="shared" ref="P68:P131" si="3">N68*O68</f>
        <v>#N/A</v>
      </c>
    </row>
    <row r="69" spans="1:16">
      <c r="A69" s="30"/>
      <c r="B69" s="106"/>
      <c r="C69" s="33"/>
      <c r="D69" s="33"/>
      <c r="E69" s="106"/>
      <c r="F69" s="108"/>
      <c r="G69" s="108"/>
      <c r="H69" s="108"/>
      <c r="I69" s="108"/>
      <c r="J69" s="108"/>
      <c r="N69" s="108">
        <f t="shared" si="2"/>
        <v>0</v>
      </c>
      <c r="O69" s="108" t="e">
        <f>IF(D69="X",0,IF(E69="X",0,VLOOKUP(E69,'40'!$K$3:$L$16,2,FALSE)))</f>
        <v>#N/A</v>
      </c>
      <c r="P69" s="108" t="e">
        <f t="shared" si="3"/>
        <v>#N/A</v>
      </c>
    </row>
    <row r="70" spans="1:16">
      <c r="A70" s="30"/>
      <c r="B70" s="106"/>
      <c r="C70" s="33"/>
      <c r="D70" s="33"/>
      <c r="E70" s="106"/>
      <c r="F70" s="108"/>
      <c r="G70" s="108"/>
      <c r="H70" s="108"/>
      <c r="I70" s="108"/>
      <c r="J70" s="108"/>
      <c r="N70" s="108">
        <f t="shared" si="2"/>
        <v>0</v>
      </c>
      <c r="O70" s="108" t="e">
        <f>IF(D70="X",0,IF(E70="X",0,VLOOKUP(E70,'40'!$K$3:$L$16,2,FALSE)))</f>
        <v>#N/A</v>
      </c>
      <c r="P70" s="108" t="e">
        <f t="shared" si="3"/>
        <v>#N/A</v>
      </c>
    </row>
    <row r="71" spans="1:16">
      <c r="A71" s="30"/>
      <c r="B71" s="106"/>
      <c r="C71" s="33"/>
      <c r="D71" s="33"/>
      <c r="E71" s="106"/>
      <c r="F71" s="108"/>
      <c r="G71" s="108"/>
      <c r="H71" s="108"/>
      <c r="I71" s="108"/>
      <c r="J71" s="108"/>
      <c r="N71" s="108">
        <f t="shared" si="2"/>
        <v>0</v>
      </c>
      <c r="O71" s="108" t="e">
        <f>IF(D71="X",0,IF(E71="X",0,VLOOKUP(E71,'40'!$K$3:$L$16,2,FALSE)))</f>
        <v>#N/A</v>
      </c>
      <c r="P71" s="108" t="e">
        <f t="shared" si="3"/>
        <v>#N/A</v>
      </c>
    </row>
    <row r="72" spans="1:16">
      <c r="A72" s="30"/>
      <c r="B72" s="106"/>
      <c r="C72" s="33"/>
      <c r="D72" s="33"/>
      <c r="E72" s="106"/>
      <c r="F72" s="108"/>
      <c r="G72" s="108"/>
      <c r="H72" s="108"/>
      <c r="I72" s="108"/>
      <c r="J72" s="108"/>
      <c r="N72" s="108">
        <f t="shared" si="2"/>
        <v>0</v>
      </c>
      <c r="O72" s="108" t="e">
        <f>IF(D72="X",0,IF(E72="X",0,VLOOKUP(E72,'40'!$K$3:$L$16,2,FALSE)))</f>
        <v>#N/A</v>
      </c>
      <c r="P72" s="108" t="e">
        <f t="shared" si="3"/>
        <v>#N/A</v>
      </c>
    </row>
    <row r="73" spans="1:16">
      <c r="A73" s="30"/>
      <c r="B73" s="106"/>
      <c r="C73" s="33"/>
      <c r="D73" s="33"/>
      <c r="E73" s="106"/>
      <c r="F73" s="108"/>
      <c r="G73" s="108"/>
      <c r="H73" s="108"/>
      <c r="I73" s="108"/>
      <c r="J73" s="108"/>
      <c r="N73" s="108">
        <f t="shared" si="2"/>
        <v>0</v>
      </c>
      <c r="O73" s="108" t="e">
        <f>IF(D73="X",0,IF(E73="X",0,VLOOKUP(E73,'40'!$K$3:$L$16,2,FALSE)))</f>
        <v>#N/A</v>
      </c>
      <c r="P73" s="108" t="e">
        <f t="shared" si="3"/>
        <v>#N/A</v>
      </c>
    </row>
    <row r="74" spans="1:16">
      <c r="A74" s="30"/>
      <c r="B74" s="106"/>
      <c r="C74" s="116"/>
      <c r="D74" s="116"/>
      <c r="E74" s="117"/>
      <c r="F74" s="118"/>
      <c r="G74" s="118"/>
      <c r="H74" s="118"/>
      <c r="I74" s="118"/>
      <c r="J74" s="118"/>
      <c r="K74" s="118"/>
      <c r="L74" s="118"/>
      <c r="M74" s="118"/>
      <c r="N74" s="108">
        <f t="shared" si="2"/>
        <v>0</v>
      </c>
      <c r="O74" s="108" t="e">
        <f>IF(D74="X",0,IF(E74="X",0,VLOOKUP(E74,'40'!$K$3:$L$16,2,FALSE)))</f>
        <v>#N/A</v>
      </c>
      <c r="P74" s="108" t="e">
        <f t="shared" si="3"/>
        <v>#N/A</v>
      </c>
    </row>
    <row r="75" spans="1:16">
      <c r="A75" s="30"/>
      <c r="B75" s="106"/>
      <c r="C75" s="33"/>
      <c r="D75" s="33"/>
      <c r="E75" s="106"/>
      <c r="F75" s="108"/>
      <c r="G75" s="108"/>
      <c r="H75" s="108"/>
      <c r="I75" s="108"/>
      <c r="J75" s="108"/>
      <c r="N75" s="108">
        <f t="shared" si="2"/>
        <v>0</v>
      </c>
      <c r="O75" s="108" t="e">
        <f>IF(D75="X",0,IF(E75="X",0,VLOOKUP(E75,'40'!$K$3:$L$16,2,FALSE)))</f>
        <v>#N/A</v>
      </c>
      <c r="P75" s="108" t="e">
        <f t="shared" si="3"/>
        <v>#N/A</v>
      </c>
    </row>
    <row r="76" spans="1:16">
      <c r="A76" s="30"/>
      <c r="B76" s="106"/>
      <c r="C76" s="107"/>
      <c r="D76" s="33"/>
      <c r="E76" s="106"/>
      <c r="F76" s="108"/>
      <c r="G76" s="108"/>
      <c r="H76" s="108"/>
      <c r="I76" s="108"/>
      <c r="J76" s="108"/>
      <c r="N76" s="108">
        <f t="shared" si="2"/>
        <v>0</v>
      </c>
      <c r="O76" s="108" t="e">
        <f>IF(D76="X",0,IF(E76="X",0,VLOOKUP(E76,'40'!$K$3:$L$16,2,FALSE)))</f>
        <v>#N/A</v>
      </c>
      <c r="P76" s="108" t="e">
        <f t="shared" si="3"/>
        <v>#N/A</v>
      </c>
    </row>
    <row r="77" spans="1:16">
      <c r="A77" s="30"/>
      <c r="B77" s="106"/>
      <c r="C77" s="33"/>
      <c r="D77" s="33"/>
      <c r="E77" s="106"/>
      <c r="F77" s="108"/>
      <c r="G77" s="108"/>
      <c r="H77" s="108"/>
      <c r="I77" s="108"/>
      <c r="J77" s="108"/>
      <c r="N77" s="108">
        <f t="shared" si="2"/>
        <v>0</v>
      </c>
      <c r="O77" s="108" t="e">
        <f>IF(D77="X",0,IF(E77="X",0,VLOOKUP(E77,'40'!$K$3:$L$16,2,FALSE)))</f>
        <v>#N/A</v>
      </c>
      <c r="P77" s="108" t="e">
        <f t="shared" si="3"/>
        <v>#N/A</v>
      </c>
    </row>
    <row r="78" spans="1:16">
      <c r="A78" s="30"/>
      <c r="B78" s="106"/>
      <c r="C78" s="33"/>
      <c r="D78" s="33"/>
      <c r="E78" s="106"/>
      <c r="F78" s="108"/>
      <c r="G78" s="108"/>
      <c r="H78" s="108"/>
      <c r="I78" s="108"/>
      <c r="J78" s="108"/>
      <c r="N78" s="108">
        <f t="shared" si="2"/>
        <v>0</v>
      </c>
      <c r="O78" s="108" t="e">
        <f>IF(D78="X",0,IF(E78="X",0,VLOOKUP(E78,'40'!$K$3:$L$16,2,FALSE)))</f>
        <v>#N/A</v>
      </c>
      <c r="P78" s="108" t="e">
        <f t="shared" si="3"/>
        <v>#N/A</v>
      </c>
    </row>
    <row r="79" spans="1:16">
      <c r="A79" s="30"/>
      <c r="B79" s="106"/>
      <c r="C79" s="33"/>
      <c r="D79" s="33"/>
      <c r="E79" s="106"/>
      <c r="F79" s="108"/>
      <c r="G79" s="108"/>
      <c r="H79" s="108"/>
      <c r="I79" s="108"/>
      <c r="J79" s="108"/>
      <c r="N79" s="108">
        <f t="shared" si="2"/>
        <v>0</v>
      </c>
      <c r="O79" s="108" t="e">
        <f>IF(D79="X",0,IF(E79="X",0,VLOOKUP(E79,'40'!$K$3:$L$16,2,FALSE)))</f>
        <v>#N/A</v>
      </c>
      <c r="P79" s="108" t="e">
        <f t="shared" si="3"/>
        <v>#N/A</v>
      </c>
    </row>
    <row r="80" spans="1:16">
      <c r="A80" s="30"/>
      <c r="B80" s="106"/>
      <c r="C80" s="33"/>
      <c r="D80" s="33"/>
      <c r="E80" s="106"/>
      <c r="F80" s="108"/>
      <c r="G80" s="108"/>
      <c r="H80" s="108"/>
      <c r="I80" s="108"/>
      <c r="J80" s="108"/>
      <c r="N80" s="108">
        <f t="shared" si="2"/>
        <v>0</v>
      </c>
      <c r="O80" s="108" t="e">
        <f>IF(D80="X",0,IF(E80="X",0,VLOOKUP(E80,'40'!$K$3:$L$16,2,FALSE)))</f>
        <v>#N/A</v>
      </c>
      <c r="P80" s="108" t="e">
        <f t="shared" si="3"/>
        <v>#N/A</v>
      </c>
    </row>
    <row r="81" spans="1:16">
      <c r="A81" s="30"/>
      <c r="B81" s="106"/>
      <c r="C81" s="33"/>
      <c r="D81" s="33"/>
      <c r="E81" s="106"/>
      <c r="F81" s="108"/>
      <c r="G81" s="108"/>
      <c r="H81" s="108"/>
      <c r="I81" s="108"/>
      <c r="J81" s="108"/>
      <c r="N81" s="108">
        <f t="shared" si="2"/>
        <v>0</v>
      </c>
      <c r="O81" s="108" t="e">
        <f>IF(D81="X",0,IF(E81="X",0,VLOOKUP(E81,'40'!$K$3:$L$16,2,FALSE)))</f>
        <v>#N/A</v>
      </c>
      <c r="P81" s="108" t="e">
        <f t="shared" si="3"/>
        <v>#N/A</v>
      </c>
    </row>
    <row r="82" spans="1:16">
      <c r="A82" s="30"/>
      <c r="B82" s="106"/>
      <c r="C82" s="33"/>
      <c r="D82" s="33"/>
      <c r="E82" s="106"/>
      <c r="F82" s="108"/>
      <c r="G82" s="108"/>
      <c r="H82" s="108"/>
      <c r="I82" s="108"/>
      <c r="J82" s="108"/>
      <c r="N82" s="108">
        <f t="shared" si="2"/>
        <v>0</v>
      </c>
      <c r="O82" s="108" t="e">
        <f>IF(D82="X",0,IF(E82="X",0,VLOOKUP(E82,'40'!$K$3:$L$16,2,FALSE)))</f>
        <v>#N/A</v>
      </c>
      <c r="P82" s="108" t="e">
        <f t="shared" si="3"/>
        <v>#N/A</v>
      </c>
    </row>
    <row r="83" spans="1:16">
      <c r="A83" s="30"/>
      <c r="B83" s="106"/>
      <c r="C83" s="33"/>
      <c r="D83" s="33"/>
      <c r="E83" s="106"/>
      <c r="F83" s="108"/>
      <c r="G83" s="108"/>
      <c r="H83" s="108"/>
      <c r="I83" s="108"/>
      <c r="J83" s="108"/>
      <c r="N83" s="108">
        <f t="shared" si="2"/>
        <v>0</v>
      </c>
      <c r="O83" s="108" t="e">
        <f>IF(D83="X",0,IF(E83="X",0,VLOOKUP(E83,'40'!$K$3:$L$16,2,FALSE)))</f>
        <v>#N/A</v>
      </c>
      <c r="P83" s="108" t="e">
        <f t="shared" si="3"/>
        <v>#N/A</v>
      </c>
    </row>
    <row r="84" spans="1:16">
      <c r="A84" s="30"/>
      <c r="B84" s="106"/>
      <c r="C84" s="33"/>
      <c r="D84" s="33"/>
      <c r="E84" s="106"/>
      <c r="F84" s="108"/>
      <c r="G84" s="108"/>
      <c r="H84" s="108"/>
      <c r="I84" s="108"/>
      <c r="J84" s="108"/>
      <c r="N84" s="108">
        <f t="shared" si="2"/>
        <v>0</v>
      </c>
      <c r="O84" s="108" t="e">
        <f>IF(D84="X",0,IF(E84="X",0,VLOOKUP(E84,'40'!$K$3:$L$16,2,FALSE)))</f>
        <v>#N/A</v>
      </c>
      <c r="P84" s="108" t="e">
        <f t="shared" si="3"/>
        <v>#N/A</v>
      </c>
    </row>
    <row r="85" spans="1:16">
      <c r="A85" s="30"/>
      <c r="B85" s="106"/>
      <c r="C85" s="33"/>
      <c r="D85" s="33"/>
      <c r="E85" s="106"/>
      <c r="F85" s="108"/>
      <c r="G85" s="108"/>
      <c r="H85" s="108"/>
      <c r="I85" s="108"/>
      <c r="J85" s="108"/>
      <c r="N85" s="108">
        <f t="shared" si="2"/>
        <v>0</v>
      </c>
      <c r="O85" s="108" t="e">
        <f>IF(D85="X",0,IF(E85="X",0,VLOOKUP(E85,'40'!$K$3:$L$16,2,FALSE)))</f>
        <v>#N/A</v>
      </c>
      <c r="P85" s="108" t="e">
        <f t="shared" si="3"/>
        <v>#N/A</v>
      </c>
    </row>
    <row r="86" spans="1:16">
      <c r="A86" s="30"/>
      <c r="B86" s="106"/>
      <c r="C86" s="33"/>
      <c r="D86" s="33"/>
      <c r="E86" s="106"/>
      <c r="F86" s="108"/>
      <c r="G86" s="108"/>
      <c r="H86" s="108"/>
      <c r="I86" s="108"/>
      <c r="J86" s="108"/>
      <c r="N86" s="108">
        <f t="shared" si="2"/>
        <v>0</v>
      </c>
      <c r="O86" s="108" t="e">
        <f>IF(D86="X",0,IF(E86="X",0,VLOOKUP(E86,'40'!$K$3:$L$16,2,FALSE)))</f>
        <v>#N/A</v>
      </c>
      <c r="P86" s="108" t="e">
        <f t="shared" si="3"/>
        <v>#N/A</v>
      </c>
    </row>
    <row r="87" spans="1:16">
      <c r="A87" s="30"/>
      <c r="B87" s="106"/>
      <c r="C87" s="33"/>
      <c r="D87" s="33"/>
      <c r="E87" s="106"/>
      <c r="F87" s="108"/>
      <c r="G87" s="108"/>
      <c r="H87" s="108"/>
      <c r="I87" s="108"/>
      <c r="J87" s="108"/>
      <c r="N87" s="108">
        <f t="shared" si="2"/>
        <v>0</v>
      </c>
      <c r="O87" s="108" t="e">
        <f>IF(D87="X",0,IF(E87="X",0,VLOOKUP(E87,'40'!$K$3:$L$16,2,FALSE)))</f>
        <v>#N/A</v>
      </c>
      <c r="P87" s="108" t="e">
        <f t="shared" si="3"/>
        <v>#N/A</v>
      </c>
    </row>
    <row r="88" spans="1:16">
      <c r="A88" s="30"/>
      <c r="B88" s="106"/>
      <c r="C88" s="33"/>
      <c r="D88" s="33"/>
      <c r="E88" s="106"/>
      <c r="F88" s="108"/>
      <c r="G88" s="108"/>
      <c r="H88" s="108"/>
      <c r="I88" s="108"/>
      <c r="J88" s="108"/>
      <c r="N88" s="108">
        <f t="shared" si="2"/>
        <v>0</v>
      </c>
      <c r="O88" s="108" t="e">
        <f>IF(D88="X",0,IF(E88="X",0,VLOOKUP(E88,'40'!$K$3:$L$16,2,FALSE)))</f>
        <v>#N/A</v>
      </c>
      <c r="P88" s="108" t="e">
        <f t="shared" si="3"/>
        <v>#N/A</v>
      </c>
    </row>
    <row r="89" spans="1:16">
      <c r="A89" s="30"/>
      <c r="B89" s="106"/>
      <c r="C89" s="33"/>
      <c r="D89" s="33"/>
      <c r="E89" s="106"/>
      <c r="F89" s="108"/>
      <c r="G89" s="108"/>
      <c r="H89" s="108"/>
      <c r="I89" s="108"/>
      <c r="J89" s="108"/>
      <c r="N89" s="108">
        <f t="shared" si="2"/>
        <v>0</v>
      </c>
      <c r="O89" s="108" t="e">
        <f>IF(D89="X",0,IF(E89="X",0,VLOOKUP(E89,'40'!$K$3:$L$16,2,FALSE)))</f>
        <v>#N/A</v>
      </c>
      <c r="P89" s="108" t="e">
        <f t="shared" si="3"/>
        <v>#N/A</v>
      </c>
    </row>
    <row r="90" spans="1:16">
      <c r="A90" s="30"/>
      <c r="B90" s="106"/>
      <c r="C90" s="33"/>
      <c r="D90" s="33"/>
      <c r="E90" s="106"/>
      <c r="F90" s="108"/>
      <c r="G90" s="108"/>
      <c r="H90" s="108"/>
      <c r="I90" s="108"/>
      <c r="J90" s="108"/>
      <c r="N90" s="108">
        <f t="shared" si="2"/>
        <v>0</v>
      </c>
      <c r="O90" s="108" t="e">
        <f>IF(D90="X",0,IF(E90="X",0,VLOOKUP(E90,'40'!$K$3:$L$16,2,FALSE)))</f>
        <v>#N/A</v>
      </c>
      <c r="P90" s="108" t="e">
        <f t="shared" si="3"/>
        <v>#N/A</v>
      </c>
    </row>
    <row r="91" spans="1:16">
      <c r="A91" s="30"/>
      <c r="B91" s="106"/>
      <c r="C91" s="33"/>
      <c r="D91" s="33"/>
      <c r="E91" s="106"/>
      <c r="F91" s="108"/>
      <c r="G91" s="108"/>
      <c r="H91" s="108"/>
      <c r="I91" s="108"/>
      <c r="J91" s="108"/>
      <c r="N91" s="108">
        <f t="shared" si="2"/>
        <v>0</v>
      </c>
      <c r="O91" s="108" t="e">
        <f>IF(D91="X",0,IF(E91="X",0,VLOOKUP(E91,'40'!$K$3:$L$16,2,FALSE)))</f>
        <v>#N/A</v>
      </c>
      <c r="P91" s="108" t="e">
        <f t="shared" si="3"/>
        <v>#N/A</v>
      </c>
    </row>
    <row r="92" spans="1:16">
      <c r="A92" s="30"/>
      <c r="B92" s="106"/>
      <c r="C92" s="33"/>
      <c r="D92" s="33"/>
      <c r="E92" s="106"/>
      <c r="F92" s="108"/>
      <c r="G92" s="108"/>
      <c r="H92" s="108"/>
      <c r="I92" s="108"/>
      <c r="J92" s="108"/>
      <c r="N92" s="108">
        <f t="shared" si="2"/>
        <v>0</v>
      </c>
      <c r="O92" s="108" t="e">
        <f>IF(D92="X",0,IF(E92="X",0,VLOOKUP(E92,'40'!$K$3:$L$16,2,FALSE)))</f>
        <v>#N/A</v>
      </c>
      <c r="P92" s="108" t="e">
        <f t="shared" si="3"/>
        <v>#N/A</v>
      </c>
    </row>
    <row r="93" spans="1:16">
      <c r="A93" s="30"/>
      <c r="B93" s="106"/>
      <c r="C93" s="33"/>
      <c r="D93" s="33"/>
      <c r="E93" s="106"/>
      <c r="F93" s="108"/>
      <c r="G93" s="108"/>
      <c r="H93" s="108"/>
      <c r="I93" s="108"/>
      <c r="J93" s="108"/>
      <c r="N93" s="108">
        <f t="shared" si="2"/>
        <v>0</v>
      </c>
      <c r="O93" s="108" t="e">
        <f>IF(D93="X",0,IF(E93="X",0,VLOOKUP(E93,'40'!$K$3:$L$16,2,FALSE)))</f>
        <v>#N/A</v>
      </c>
      <c r="P93" s="108" t="e">
        <f t="shared" si="3"/>
        <v>#N/A</v>
      </c>
    </row>
    <row r="94" spans="1:16">
      <c r="A94" s="30"/>
      <c r="B94" s="106"/>
      <c r="C94" s="33"/>
      <c r="D94" s="33"/>
      <c r="E94" s="106"/>
      <c r="F94" s="108"/>
      <c r="G94" s="108"/>
      <c r="H94" s="108"/>
      <c r="I94" s="108"/>
      <c r="J94" s="108"/>
      <c r="N94" s="108">
        <f t="shared" si="2"/>
        <v>0</v>
      </c>
      <c r="O94" s="108" t="e">
        <f>IF(D94="X",0,IF(E94="X",0,VLOOKUP(E94,'40'!$K$3:$L$16,2,FALSE)))</f>
        <v>#N/A</v>
      </c>
      <c r="P94" s="108" t="e">
        <f t="shared" si="3"/>
        <v>#N/A</v>
      </c>
    </row>
    <row r="95" spans="1:16">
      <c r="A95" s="30"/>
      <c r="B95" s="106"/>
      <c r="C95" s="33"/>
      <c r="D95" s="33"/>
      <c r="E95" s="106"/>
      <c r="F95" s="108"/>
      <c r="G95" s="108"/>
      <c r="H95" s="108"/>
      <c r="I95" s="108"/>
      <c r="J95" s="108"/>
      <c r="N95" s="108">
        <f t="shared" si="2"/>
        <v>0</v>
      </c>
      <c r="O95" s="108" t="e">
        <f>IF(D95="X",0,IF(E95="X",0,VLOOKUP(E95,'40'!$K$3:$L$16,2,FALSE)))</f>
        <v>#N/A</v>
      </c>
      <c r="P95" s="108" t="e">
        <f t="shared" si="3"/>
        <v>#N/A</v>
      </c>
    </row>
    <row r="96" spans="1:16">
      <c r="A96" s="30"/>
      <c r="B96" s="106"/>
      <c r="C96" s="33"/>
      <c r="D96" s="33"/>
      <c r="E96" s="106"/>
      <c r="F96" s="108"/>
      <c r="G96" s="108"/>
      <c r="H96" s="108"/>
      <c r="I96" s="108"/>
      <c r="J96" s="108"/>
      <c r="N96" s="108">
        <f t="shared" si="2"/>
        <v>0</v>
      </c>
      <c r="O96" s="108" t="e">
        <f>IF(D96="X",0,IF(E96="X",0,VLOOKUP(E96,'40'!$K$3:$L$16,2,FALSE)))</f>
        <v>#N/A</v>
      </c>
      <c r="P96" s="108" t="e">
        <f t="shared" si="3"/>
        <v>#N/A</v>
      </c>
    </row>
    <row r="97" spans="1:16">
      <c r="A97" s="30"/>
      <c r="B97" s="106"/>
      <c r="C97" s="33"/>
      <c r="D97" s="33"/>
      <c r="E97" s="106"/>
      <c r="F97" s="108"/>
      <c r="G97" s="108"/>
      <c r="H97" s="108"/>
      <c r="I97" s="108"/>
      <c r="J97" s="108"/>
      <c r="N97" s="108">
        <f t="shared" si="2"/>
        <v>0</v>
      </c>
      <c r="O97" s="108" t="e">
        <f>IF(D97="X",0,IF(E97="X",0,VLOOKUP(E97,'40'!$K$3:$L$16,2,FALSE)))</f>
        <v>#N/A</v>
      </c>
      <c r="P97" s="108" t="e">
        <f t="shared" si="3"/>
        <v>#N/A</v>
      </c>
    </row>
    <row r="98" spans="1:16">
      <c r="A98" s="30"/>
      <c r="B98" s="106"/>
      <c r="C98" s="33"/>
      <c r="D98" s="33"/>
      <c r="E98" s="106"/>
      <c r="F98" s="108"/>
      <c r="G98" s="108"/>
      <c r="H98" s="108"/>
      <c r="I98" s="108"/>
      <c r="J98" s="108"/>
      <c r="N98" s="108">
        <f t="shared" si="2"/>
        <v>0</v>
      </c>
      <c r="O98" s="108" t="e">
        <f>IF(D98="X",0,IF(E98="X",0,VLOOKUP(E98,'40'!$K$3:$L$16,2,FALSE)))</f>
        <v>#N/A</v>
      </c>
      <c r="P98" s="108" t="e">
        <f t="shared" si="3"/>
        <v>#N/A</v>
      </c>
    </row>
    <row r="99" spans="1:16">
      <c r="A99" s="30"/>
      <c r="B99" s="106"/>
      <c r="C99" s="33"/>
      <c r="D99" s="33"/>
      <c r="E99" s="106"/>
      <c r="F99" s="108"/>
      <c r="G99" s="108"/>
      <c r="H99" s="108"/>
      <c r="I99" s="108"/>
      <c r="J99" s="108"/>
      <c r="N99" s="108">
        <f t="shared" si="2"/>
        <v>0</v>
      </c>
      <c r="O99" s="108" t="e">
        <f>IF(D99="X",0,IF(E99="X",0,VLOOKUP(E99,'40'!$K$3:$L$16,2,FALSE)))</f>
        <v>#N/A</v>
      </c>
      <c r="P99" s="108" t="e">
        <f t="shared" si="3"/>
        <v>#N/A</v>
      </c>
    </row>
    <row r="100" spans="1:16">
      <c r="A100" s="30"/>
      <c r="B100" s="106"/>
      <c r="C100" s="33"/>
      <c r="D100" s="33"/>
      <c r="E100" s="106"/>
      <c r="F100" s="108"/>
      <c r="G100" s="108"/>
      <c r="H100" s="108"/>
      <c r="I100" s="108"/>
      <c r="J100" s="108"/>
      <c r="N100" s="108">
        <f t="shared" si="2"/>
        <v>0</v>
      </c>
      <c r="O100" s="108" t="e">
        <f>IF(D100="X",0,IF(E100="X",0,VLOOKUP(E100,'40'!$K$3:$L$16,2,FALSE)))</f>
        <v>#N/A</v>
      </c>
      <c r="P100" s="108" t="e">
        <f t="shared" si="3"/>
        <v>#N/A</v>
      </c>
    </row>
    <row r="101" spans="1:16">
      <c r="A101" s="30"/>
      <c r="B101" s="106"/>
      <c r="C101" s="33"/>
      <c r="D101" s="33"/>
      <c r="E101" s="106"/>
      <c r="F101" s="108"/>
      <c r="G101" s="108"/>
      <c r="H101" s="108"/>
      <c r="I101" s="108"/>
      <c r="J101" s="108"/>
      <c r="N101" s="108">
        <f t="shared" si="2"/>
        <v>0</v>
      </c>
      <c r="O101" s="108" t="e">
        <f>IF(D101="X",0,IF(E101="X",0,VLOOKUP(E101,'40'!$K$3:$L$16,2,FALSE)))</f>
        <v>#N/A</v>
      </c>
      <c r="P101" s="108" t="e">
        <f t="shared" si="3"/>
        <v>#N/A</v>
      </c>
    </row>
    <row r="102" spans="1:16">
      <c r="A102" s="30"/>
      <c r="B102" s="106"/>
      <c r="C102" s="33"/>
      <c r="D102" s="33"/>
      <c r="E102" s="106"/>
      <c r="F102" s="108"/>
      <c r="G102" s="108"/>
      <c r="H102" s="108"/>
      <c r="I102" s="108"/>
      <c r="J102" s="108"/>
      <c r="N102" s="108">
        <f t="shared" si="2"/>
        <v>0</v>
      </c>
      <c r="O102" s="108" t="e">
        <f>IF(D102="X",0,IF(E102="X",0,VLOOKUP(E102,'40'!$K$3:$L$16,2,FALSE)))</f>
        <v>#N/A</v>
      </c>
      <c r="P102" s="108" t="e">
        <f t="shared" si="3"/>
        <v>#N/A</v>
      </c>
    </row>
    <row r="103" spans="1:16">
      <c r="A103" s="30"/>
      <c r="B103" s="106"/>
      <c r="C103" s="33"/>
      <c r="D103" s="33"/>
      <c r="E103" s="106"/>
      <c r="F103" s="108"/>
      <c r="G103" s="108"/>
      <c r="H103" s="108"/>
      <c r="I103" s="108"/>
      <c r="J103" s="108"/>
      <c r="N103" s="108">
        <f t="shared" si="2"/>
        <v>0</v>
      </c>
      <c r="O103" s="108" t="e">
        <f>IF(D103="X",0,IF(E103="X",0,VLOOKUP(E103,'40'!$K$3:$L$16,2,FALSE)))</f>
        <v>#N/A</v>
      </c>
      <c r="P103" s="108" t="e">
        <f t="shared" si="3"/>
        <v>#N/A</v>
      </c>
    </row>
    <row r="104" spans="1:16">
      <c r="A104" s="30"/>
      <c r="B104" s="106"/>
      <c r="C104" s="33"/>
      <c r="D104" s="33"/>
      <c r="E104" s="106"/>
      <c r="F104" s="108"/>
      <c r="G104" s="108"/>
      <c r="H104" s="108"/>
      <c r="I104" s="108"/>
      <c r="J104" s="108"/>
      <c r="N104" s="108">
        <f t="shared" si="2"/>
        <v>0</v>
      </c>
      <c r="O104" s="108" t="e">
        <f>IF(D104="X",0,IF(E104="X",0,VLOOKUP(E104,'40'!$K$3:$L$16,2,FALSE)))</f>
        <v>#N/A</v>
      </c>
      <c r="P104" s="108" t="e">
        <f t="shared" si="3"/>
        <v>#N/A</v>
      </c>
    </row>
    <row r="105" spans="1:16">
      <c r="A105" s="30"/>
      <c r="B105" s="106"/>
      <c r="C105" s="33"/>
      <c r="D105" s="33"/>
      <c r="E105" s="106"/>
      <c r="F105" s="108"/>
      <c r="G105" s="108"/>
      <c r="H105" s="108"/>
      <c r="I105" s="108"/>
      <c r="J105" s="108"/>
      <c r="N105" s="108">
        <f t="shared" si="2"/>
        <v>0</v>
      </c>
      <c r="O105" s="108" t="e">
        <f>IF(D105="X",0,IF(E105="X",0,VLOOKUP(E105,'40'!$K$3:$L$16,2,FALSE)))</f>
        <v>#N/A</v>
      </c>
      <c r="P105" s="108" t="e">
        <f t="shared" si="3"/>
        <v>#N/A</v>
      </c>
    </row>
    <row r="106" spans="1:16">
      <c r="A106" s="30"/>
      <c r="B106" s="106"/>
      <c r="C106" s="33"/>
      <c r="D106" s="33"/>
      <c r="E106" s="106"/>
      <c r="F106" s="108"/>
      <c r="G106" s="108"/>
      <c r="H106" s="108"/>
      <c r="I106" s="108"/>
      <c r="J106" s="108"/>
      <c r="N106" s="108">
        <f t="shared" si="2"/>
        <v>0</v>
      </c>
      <c r="O106" s="108" t="e">
        <f>IF(D106="X",0,IF(E106="X",0,VLOOKUP(E106,'40'!$K$3:$L$16,2,FALSE)))</f>
        <v>#N/A</v>
      </c>
      <c r="P106" s="108" t="e">
        <f t="shared" si="3"/>
        <v>#N/A</v>
      </c>
    </row>
    <row r="107" spans="1:16">
      <c r="A107" s="30"/>
      <c r="B107" s="106"/>
      <c r="C107" s="33"/>
      <c r="D107" s="33"/>
      <c r="E107" s="106"/>
      <c r="F107" s="108"/>
      <c r="G107" s="108"/>
      <c r="H107" s="108"/>
      <c r="I107" s="108"/>
      <c r="J107" s="108"/>
      <c r="N107" s="108">
        <f t="shared" si="2"/>
        <v>0</v>
      </c>
      <c r="O107" s="108" t="e">
        <f>IF(D107="X",0,IF(E107="X",0,VLOOKUP(E107,'40'!$K$3:$L$16,2,FALSE)))</f>
        <v>#N/A</v>
      </c>
      <c r="P107" s="108" t="e">
        <f t="shared" si="3"/>
        <v>#N/A</v>
      </c>
    </row>
    <row r="108" spans="1:16">
      <c r="A108" s="30"/>
      <c r="B108" s="106"/>
      <c r="C108" s="33"/>
      <c r="D108" s="33"/>
      <c r="E108" s="106"/>
      <c r="F108" s="108"/>
      <c r="G108" s="108"/>
      <c r="H108" s="108"/>
      <c r="I108" s="108"/>
      <c r="J108" s="108"/>
      <c r="N108" s="108">
        <f t="shared" si="2"/>
        <v>0</v>
      </c>
      <c r="O108" s="108" t="e">
        <f>IF(D108="X",0,IF(E108="X",0,VLOOKUP(E108,'40'!$K$3:$L$16,2,FALSE)))</f>
        <v>#N/A</v>
      </c>
      <c r="P108" s="108" t="e">
        <f t="shared" si="3"/>
        <v>#N/A</v>
      </c>
    </row>
    <row r="109" spans="1:16">
      <c r="A109" s="30"/>
      <c r="B109" s="106"/>
      <c r="C109" s="33"/>
      <c r="D109" s="33"/>
      <c r="E109" s="106"/>
      <c r="F109" s="108"/>
      <c r="G109" s="108"/>
      <c r="H109" s="108"/>
      <c r="I109" s="108"/>
      <c r="J109" s="108"/>
      <c r="N109" s="108">
        <f t="shared" si="2"/>
        <v>0</v>
      </c>
      <c r="O109" s="108" t="e">
        <f>IF(D109="X",0,IF(E109="X",0,VLOOKUP(E109,'40'!$K$3:$L$16,2,FALSE)))</f>
        <v>#N/A</v>
      </c>
      <c r="P109" s="108" t="e">
        <f t="shared" si="3"/>
        <v>#N/A</v>
      </c>
    </row>
    <row r="110" spans="1:16">
      <c r="A110" s="30"/>
      <c r="B110" s="106"/>
      <c r="C110" s="33"/>
      <c r="D110" s="33"/>
      <c r="E110" s="106"/>
      <c r="F110" s="108"/>
      <c r="G110" s="108"/>
      <c r="H110" s="108"/>
      <c r="I110" s="108"/>
      <c r="J110" s="108"/>
      <c r="N110" s="108">
        <f t="shared" si="2"/>
        <v>0</v>
      </c>
      <c r="O110" s="108" t="e">
        <f>IF(D110="X",0,IF(E110="X",0,VLOOKUP(E110,'40'!$K$3:$L$16,2,FALSE)))</f>
        <v>#N/A</v>
      </c>
      <c r="P110" s="108" t="e">
        <f t="shared" si="3"/>
        <v>#N/A</v>
      </c>
    </row>
    <row r="111" spans="1:16">
      <c r="A111" s="30"/>
      <c r="B111" s="106"/>
      <c r="C111" s="33"/>
      <c r="D111" s="33"/>
      <c r="E111" s="106"/>
      <c r="F111" s="108"/>
      <c r="G111" s="108"/>
      <c r="H111" s="108"/>
      <c r="I111" s="108"/>
      <c r="J111" s="108"/>
      <c r="N111" s="108">
        <f t="shared" si="2"/>
        <v>0</v>
      </c>
      <c r="O111" s="108" t="e">
        <f>IF(D111="X",0,IF(E111="X",0,VLOOKUP(E111,'40'!$K$3:$L$16,2,FALSE)))</f>
        <v>#N/A</v>
      </c>
      <c r="P111" s="108" t="e">
        <f t="shared" si="3"/>
        <v>#N/A</v>
      </c>
    </row>
    <row r="112" spans="1:16">
      <c r="A112" s="30"/>
      <c r="B112" s="106"/>
      <c r="C112" s="33"/>
      <c r="D112" s="33"/>
      <c r="E112" s="106"/>
      <c r="F112" s="108"/>
      <c r="G112" s="108"/>
      <c r="H112" s="108"/>
      <c r="I112" s="108"/>
      <c r="J112" s="108"/>
      <c r="N112" s="108">
        <f t="shared" si="2"/>
        <v>0</v>
      </c>
      <c r="O112" s="108" t="e">
        <f>IF(D112="X",0,IF(E112="X",0,VLOOKUP(E112,'40'!$K$3:$L$16,2,FALSE)))</f>
        <v>#N/A</v>
      </c>
      <c r="P112" s="108" t="e">
        <f t="shared" si="3"/>
        <v>#N/A</v>
      </c>
    </row>
    <row r="113" spans="1:16">
      <c r="A113" s="30"/>
      <c r="B113" s="106"/>
      <c r="C113" s="33"/>
      <c r="D113" s="33"/>
      <c r="E113" s="106"/>
      <c r="F113" s="108"/>
      <c r="G113" s="108"/>
      <c r="H113" s="108"/>
      <c r="I113" s="108"/>
      <c r="J113" s="108"/>
      <c r="N113" s="108">
        <f t="shared" si="2"/>
        <v>0</v>
      </c>
      <c r="O113" s="108" t="e">
        <f>IF(D113="X",0,IF(E113="X",0,VLOOKUP(E113,'40'!$K$3:$L$16,2,FALSE)))</f>
        <v>#N/A</v>
      </c>
      <c r="P113" s="108" t="e">
        <f t="shared" si="3"/>
        <v>#N/A</v>
      </c>
    </row>
    <row r="114" spans="1:16">
      <c r="A114" s="30"/>
      <c r="B114" s="106"/>
      <c r="C114" s="33"/>
      <c r="D114" s="33"/>
      <c r="E114" s="106"/>
      <c r="F114" s="108"/>
      <c r="G114" s="108"/>
      <c r="H114" s="108"/>
      <c r="I114" s="108"/>
      <c r="J114" s="108"/>
      <c r="N114" s="108">
        <f t="shared" si="2"/>
        <v>0</v>
      </c>
      <c r="O114" s="108" t="e">
        <f>IF(D114="X",0,IF(E114="X",0,VLOOKUP(E114,'40'!$K$3:$L$16,2,FALSE)))</f>
        <v>#N/A</v>
      </c>
      <c r="P114" s="108" t="e">
        <f t="shared" si="3"/>
        <v>#N/A</v>
      </c>
    </row>
    <row r="115" spans="1:16">
      <c r="A115" s="30"/>
      <c r="B115" s="106"/>
      <c r="C115" s="33"/>
      <c r="D115" s="33"/>
      <c r="E115" s="106"/>
      <c r="F115" s="108"/>
      <c r="G115" s="108"/>
      <c r="H115" s="108"/>
      <c r="I115" s="108"/>
      <c r="J115" s="108"/>
      <c r="N115" s="108">
        <f t="shared" si="2"/>
        <v>0</v>
      </c>
      <c r="O115" s="108" t="e">
        <f>IF(D115="X",0,IF(E115="X",0,VLOOKUP(E115,'40'!$K$3:$L$16,2,FALSE)))</f>
        <v>#N/A</v>
      </c>
      <c r="P115" s="108" t="e">
        <f t="shared" si="3"/>
        <v>#N/A</v>
      </c>
    </row>
    <row r="116" spans="1:16">
      <c r="A116" s="30"/>
      <c r="B116" s="106"/>
      <c r="C116" s="33"/>
      <c r="D116" s="33"/>
      <c r="E116" s="106"/>
      <c r="F116" s="108"/>
      <c r="G116" s="108"/>
      <c r="H116" s="108"/>
      <c r="I116" s="108"/>
      <c r="J116" s="108"/>
      <c r="N116" s="108">
        <f t="shared" si="2"/>
        <v>0</v>
      </c>
      <c r="O116" s="108" t="e">
        <f>IF(D116="X",0,IF(E116="X",0,VLOOKUP(E116,'40'!$K$3:$L$16,2,FALSE)))</f>
        <v>#N/A</v>
      </c>
      <c r="P116" s="108" t="e">
        <f t="shared" si="3"/>
        <v>#N/A</v>
      </c>
    </row>
    <row r="117" spans="1:16">
      <c r="A117" s="30"/>
      <c r="B117" s="106"/>
      <c r="C117" s="116"/>
      <c r="D117" s="116"/>
      <c r="E117" s="117"/>
      <c r="F117" s="118"/>
      <c r="G117" s="118"/>
      <c r="H117" s="118"/>
      <c r="I117" s="118"/>
      <c r="J117" s="118"/>
      <c r="K117" s="118"/>
      <c r="L117" s="118"/>
      <c r="M117" s="118"/>
      <c r="N117" s="108">
        <f t="shared" si="2"/>
        <v>0</v>
      </c>
      <c r="O117" s="108" t="e">
        <f>IF(D117="X",0,IF(E117="X",0,VLOOKUP(E117,'40'!$K$3:$L$16,2,FALSE)))</f>
        <v>#N/A</v>
      </c>
      <c r="P117" s="108" t="e">
        <f t="shared" si="3"/>
        <v>#N/A</v>
      </c>
    </row>
    <row r="118" spans="1:16">
      <c r="A118" s="110"/>
      <c r="B118" s="106"/>
      <c r="C118" s="33"/>
      <c r="D118" s="33"/>
      <c r="E118" s="106"/>
      <c r="F118" s="108"/>
      <c r="G118" s="108"/>
      <c r="H118" s="108"/>
      <c r="I118" s="108"/>
      <c r="J118" s="108"/>
      <c r="N118" s="108">
        <f t="shared" si="2"/>
        <v>0</v>
      </c>
      <c r="O118" s="108" t="e">
        <f>IF(D118="X",0,IF(E118="X",0,VLOOKUP(E118,'40'!$K$3:$L$16,2,FALSE)))</f>
        <v>#N/A</v>
      </c>
      <c r="P118" s="108" t="e">
        <f t="shared" si="3"/>
        <v>#N/A</v>
      </c>
    </row>
    <row r="119" spans="1:16">
      <c r="A119" s="110"/>
      <c r="B119" s="106"/>
      <c r="C119" s="107"/>
      <c r="D119" s="33"/>
      <c r="E119" s="106"/>
      <c r="F119" s="108"/>
      <c r="G119" s="108"/>
      <c r="H119" s="108"/>
      <c r="I119" s="108"/>
      <c r="J119" s="108"/>
      <c r="N119" s="108">
        <f t="shared" si="2"/>
        <v>0</v>
      </c>
      <c r="O119" s="108" t="e">
        <f>IF(D119="X",0,IF(E119="X",0,VLOOKUP(E119,'40'!$K$3:$L$16,2,FALSE)))</f>
        <v>#N/A</v>
      </c>
      <c r="P119" s="108" t="e">
        <f t="shared" si="3"/>
        <v>#N/A</v>
      </c>
    </row>
    <row r="120" spans="1:16">
      <c r="A120" s="110"/>
      <c r="B120" s="106"/>
      <c r="C120" s="33"/>
      <c r="D120" s="33"/>
      <c r="E120" s="106"/>
      <c r="F120" s="108"/>
      <c r="G120" s="108"/>
      <c r="H120" s="108"/>
      <c r="I120" s="108"/>
      <c r="J120" s="108"/>
      <c r="N120" s="108">
        <f t="shared" si="2"/>
        <v>0</v>
      </c>
      <c r="O120" s="108" t="e">
        <f>IF(D120="X",0,IF(E120="X",0,VLOOKUP(E120,'40'!$K$3:$L$16,2,FALSE)))</f>
        <v>#N/A</v>
      </c>
      <c r="P120" s="108" t="e">
        <f t="shared" si="3"/>
        <v>#N/A</v>
      </c>
    </row>
    <row r="121" spans="1:16">
      <c r="A121" s="110"/>
      <c r="B121" s="106"/>
      <c r="C121" s="33"/>
      <c r="D121" s="33"/>
      <c r="E121" s="106"/>
      <c r="F121" s="108"/>
      <c r="G121" s="108"/>
      <c r="H121" s="108"/>
      <c r="I121" s="108"/>
      <c r="J121" s="108"/>
      <c r="N121" s="108">
        <f t="shared" si="2"/>
        <v>0</v>
      </c>
      <c r="O121" s="108" t="e">
        <f>IF(D121="X",0,IF(E121="X",0,VLOOKUP(E121,'40'!$K$3:$L$16,2,FALSE)))</f>
        <v>#N/A</v>
      </c>
      <c r="P121" s="108" t="e">
        <f t="shared" si="3"/>
        <v>#N/A</v>
      </c>
    </row>
    <row r="122" spans="1:16">
      <c r="A122" s="110"/>
      <c r="B122" s="106"/>
      <c r="C122" s="33"/>
      <c r="D122" s="33"/>
      <c r="E122" s="106"/>
      <c r="F122" s="108"/>
      <c r="G122" s="108"/>
      <c r="H122" s="108"/>
      <c r="I122" s="108"/>
      <c r="J122" s="108"/>
      <c r="N122" s="108">
        <f t="shared" si="2"/>
        <v>0</v>
      </c>
      <c r="O122" s="108" t="e">
        <f>IF(D122="X",0,IF(E122="X",0,VLOOKUP(E122,'40'!$K$3:$L$16,2,FALSE)))</f>
        <v>#N/A</v>
      </c>
      <c r="P122" s="108" t="e">
        <f t="shared" si="3"/>
        <v>#N/A</v>
      </c>
    </row>
    <row r="123" spans="1:16">
      <c r="A123" s="110"/>
      <c r="B123" s="106"/>
      <c r="C123" s="33"/>
      <c r="D123" s="33"/>
      <c r="E123" s="106"/>
      <c r="F123" s="108"/>
      <c r="G123" s="108"/>
      <c r="H123" s="108"/>
      <c r="I123" s="108"/>
      <c r="J123" s="108"/>
      <c r="N123" s="108">
        <f t="shared" si="2"/>
        <v>0</v>
      </c>
      <c r="O123" s="108" t="e">
        <f>IF(D123="X",0,IF(E123="X",0,VLOOKUP(E123,'40'!$K$3:$L$16,2,FALSE)))</f>
        <v>#N/A</v>
      </c>
      <c r="P123" s="108" t="e">
        <f t="shared" si="3"/>
        <v>#N/A</v>
      </c>
    </row>
    <row r="124" spans="1:16">
      <c r="A124" s="110"/>
      <c r="B124" s="106"/>
      <c r="C124" s="33"/>
      <c r="D124" s="33"/>
      <c r="E124" s="106"/>
      <c r="F124" s="108"/>
      <c r="G124" s="108"/>
      <c r="H124" s="108"/>
      <c r="I124" s="108"/>
      <c r="J124" s="108"/>
      <c r="N124" s="108">
        <f t="shared" si="2"/>
        <v>0</v>
      </c>
      <c r="O124" s="108" t="e">
        <f>IF(D124="X",0,IF(E124="X",0,VLOOKUP(E124,'40'!$K$3:$L$16,2,FALSE)))</f>
        <v>#N/A</v>
      </c>
      <c r="P124" s="108" t="e">
        <f t="shared" si="3"/>
        <v>#N/A</v>
      </c>
    </row>
    <row r="125" spans="1:16">
      <c r="A125" s="110"/>
      <c r="B125" s="106"/>
      <c r="C125" s="33"/>
      <c r="D125" s="33"/>
      <c r="E125" s="106"/>
      <c r="F125" s="108"/>
      <c r="G125" s="108"/>
      <c r="H125" s="108"/>
      <c r="I125" s="108"/>
      <c r="J125" s="108"/>
      <c r="N125" s="108">
        <f t="shared" si="2"/>
        <v>0</v>
      </c>
      <c r="O125" s="108" t="e">
        <f>IF(D125="X",0,IF(E125="X",0,VLOOKUP(E125,'40'!$K$3:$L$16,2,FALSE)))</f>
        <v>#N/A</v>
      </c>
      <c r="P125" s="108" t="e">
        <f t="shared" si="3"/>
        <v>#N/A</v>
      </c>
    </row>
    <row r="126" spans="1:16">
      <c r="A126" s="110"/>
      <c r="B126" s="106"/>
      <c r="C126" s="116"/>
      <c r="D126" s="116"/>
      <c r="E126" s="116"/>
      <c r="F126" s="118"/>
      <c r="G126" s="118"/>
      <c r="H126" s="118"/>
      <c r="I126" s="118"/>
      <c r="J126" s="118"/>
      <c r="K126" s="118"/>
      <c r="L126" s="118"/>
      <c r="M126" s="118"/>
      <c r="N126" s="108">
        <f t="shared" si="2"/>
        <v>0</v>
      </c>
      <c r="O126" s="108" t="e">
        <f>IF(D126="X",0,IF(E126="X",0,VLOOKUP(E126,'40'!$K$3:$L$16,2,FALSE)))</f>
        <v>#N/A</v>
      </c>
      <c r="P126" s="108" t="e">
        <f t="shared" si="3"/>
        <v>#N/A</v>
      </c>
    </row>
    <row r="127" spans="1:16">
      <c r="N127" s="108">
        <f t="shared" si="2"/>
        <v>0</v>
      </c>
      <c r="O127" s="108" t="e">
        <f>IF(D127="X",0,IF(E127="X",0,VLOOKUP(E127,'40'!$K$3:$L$16,2,FALSE)))</f>
        <v>#N/A</v>
      </c>
      <c r="P127" s="108" t="e">
        <f t="shared" si="3"/>
        <v>#N/A</v>
      </c>
    </row>
    <row r="128" spans="1:16">
      <c r="N128" s="108">
        <f t="shared" si="2"/>
        <v>0</v>
      </c>
      <c r="O128" s="108" t="e">
        <f>IF(D128="X",0,IF(E128="X",0,VLOOKUP(E128,'40'!$K$3:$L$16,2,FALSE)))</f>
        <v>#N/A</v>
      </c>
      <c r="P128" s="108" t="e">
        <f t="shared" si="3"/>
        <v>#N/A</v>
      </c>
    </row>
    <row r="129" spans="14:16">
      <c r="N129" s="108">
        <f t="shared" si="2"/>
        <v>0</v>
      </c>
      <c r="O129" s="108" t="e">
        <f>IF(D129="X",0,IF(E129="X",0,VLOOKUP(E129,'40'!$K$3:$L$16,2,FALSE)))</f>
        <v>#N/A</v>
      </c>
      <c r="P129" s="108" t="e">
        <f t="shared" si="3"/>
        <v>#N/A</v>
      </c>
    </row>
    <row r="130" spans="14:16">
      <c r="N130" s="108">
        <f t="shared" si="2"/>
        <v>0</v>
      </c>
      <c r="O130" s="108" t="e">
        <f>IF(D130="X",0,IF(E130="X",0,VLOOKUP(E130,'40'!$K$3:$L$16,2,FALSE)))</f>
        <v>#N/A</v>
      </c>
      <c r="P130" s="108" t="e">
        <f t="shared" si="3"/>
        <v>#N/A</v>
      </c>
    </row>
    <row r="131" spans="14:16">
      <c r="N131" s="108">
        <f t="shared" si="2"/>
        <v>0</v>
      </c>
      <c r="O131" s="108" t="e">
        <f>IF(D131="X",0,IF(E131="X",0,VLOOKUP(E131,'40'!$K$3:$L$16,2,FALSE)))</f>
        <v>#N/A</v>
      </c>
      <c r="P131" s="108" t="e">
        <f t="shared" si="3"/>
        <v>#N/A</v>
      </c>
    </row>
    <row r="132" spans="14:16">
      <c r="N132" s="108">
        <f t="shared" ref="N132:N195" si="4">SUM(F132:M132)</f>
        <v>0</v>
      </c>
      <c r="O132" s="108" t="e">
        <f>IF(D132="X",0,IF(E132="X",0,VLOOKUP(E132,'40'!$K$3:$L$16,2,FALSE)))</f>
        <v>#N/A</v>
      </c>
      <c r="P132" s="108" t="e">
        <f t="shared" ref="P132:P195" si="5">N132*O132</f>
        <v>#N/A</v>
      </c>
    </row>
    <row r="133" spans="14:16">
      <c r="N133" s="108">
        <f t="shared" si="4"/>
        <v>0</v>
      </c>
      <c r="O133" s="108" t="e">
        <f>IF(D133="X",0,IF(E133="X",0,VLOOKUP(E133,'40'!$K$3:$L$16,2,FALSE)))</f>
        <v>#N/A</v>
      </c>
      <c r="P133" s="108" t="e">
        <f t="shared" si="5"/>
        <v>#N/A</v>
      </c>
    </row>
    <row r="134" spans="14:16">
      <c r="N134" s="108">
        <f t="shared" si="4"/>
        <v>0</v>
      </c>
      <c r="O134" s="108" t="e">
        <f>IF(D134="X",0,IF(E134="X",0,VLOOKUP(E134,'40'!$K$3:$L$16,2,FALSE)))</f>
        <v>#N/A</v>
      </c>
      <c r="P134" s="108" t="e">
        <f t="shared" si="5"/>
        <v>#N/A</v>
      </c>
    </row>
    <row r="135" spans="14:16">
      <c r="N135" s="108">
        <f t="shared" si="4"/>
        <v>0</v>
      </c>
      <c r="O135" s="108" t="e">
        <f>IF(D135="X",0,IF(E135="X",0,VLOOKUP(E135,'40'!$K$3:$L$16,2,FALSE)))</f>
        <v>#N/A</v>
      </c>
      <c r="P135" s="108" t="e">
        <f t="shared" si="5"/>
        <v>#N/A</v>
      </c>
    </row>
    <row r="136" spans="14:16">
      <c r="N136" s="108">
        <f t="shared" si="4"/>
        <v>0</v>
      </c>
      <c r="O136" s="108" t="e">
        <f>IF(D136="X",0,IF(E136="X",0,VLOOKUP(E136,'40'!$K$3:$L$16,2,FALSE)))</f>
        <v>#N/A</v>
      </c>
      <c r="P136" s="108" t="e">
        <f t="shared" si="5"/>
        <v>#N/A</v>
      </c>
    </row>
    <row r="137" spans="14:16">
      <c r="N137" s="108">
        <f t="shared" si="4"/>
        <v>0</v>
      </c>
      <c r="O137" s="108" t="e">
        <f>IF(D137="X",0,IF(E137="X",0,VLOOKUP(E137,'40'!$K$3:$L$16,2,FALSE)))</f>
        <v>#N/A</v>
      </c>
      <c r="P137" s="108" t="e">
        <f t="shared" si="5"/>
        <v>#N/A</v>
      </c>
    </row>
    <row r="138" spans="14:16">
      <c r="N138" s="108">
        <f t="shared" si="4"/>
        <v>0</v>
      </c>
      <c r="O138" s="108" t="e">
        <f>IF(D138="X",0,IF(E138="X",0,VLOOKUP(E138,'40'!$K$3:$L$16,2,FALSE)))</f>
        <v>#N/A</v>
      </c>
      <c r="P138" s="108" t="e">
        <f t="shared" si="5"/>
        <v>#N/A</v>
      </c>
    </row>
    <row r="139" spans="14:16">
      <c r="N139" s="108">
        <f t="shared" si="4"/>
        <v>0</v>
      </c>
      <c r="O139" s="108" t="e">
        <f>IF(D139="X",0,IF(E139="X",0,VLOOKUP(E139,'40'!$K$3:$L$16,2,FALSE)))</f>
        <v>#N/A</v>
      </c>
      <c r="P139" s="108" t="e">
        <f t="shared" si="5"/>
        <v>#N/A</v>
      </c>
    </row>
    <row r="140" spans="14:16">
      <c r="N140" s="108">
        <f t="shared" si="4"/>
        <v>0</v>
      </c>
      <c r="O140" s="108" t="e">
        <f>IF(D140="X",0,IF(E140="X",0,VLOOKUP(E140,'40'!$K$3:$L$16,2,FALSE)))</f>
        <v>#N/A</v>
      </c>
      <c r="P140" s="108" t="e">
        <f t="shared" si="5"/>
        <v>#N/A</v>
      </c>
    </row>
    <row r="141" spans="14:16">
      <c r="N141" s="108">
        <f t="shared" si="4"/>
        <v>0</v>
      </c>
      <c r="O141" s="108" t="e">
        <f>IF(D141="X",0,IF(E141="X",0,VLOOKUP(E141,'40'!$K$3:$L$16,2,FALSE)))</f>
        <v>#N/A</v>
      </c>
      <c r="P141" s="108" t="e">
        <f t="shared" si="5"/>
        <v>#N/A</v>
      </c>
    </row>
    <row r="142" spans="14:16">
      <c r="N142" s="108">
        <f t="shared" si="4"/>
        <v>0</v>
      </c>
      <c r="O142" s="108" t="e">
        <f>IF(D142="X",0,IF(E142="X",0,VLOOKUP(E142,'40'!$K$3:$L$16,2,FALSE)))</f>
        <v>#N/A</v>
      </c>
      <c r="P142" s="108" t="e">
        <f t="shared" si="5"/>
        <v>#N/A</v>
      </c>
    </row>
    <row r="143" spans="14:16">
      <c r="N143" s="108">
        <f t="shared" si="4"/>
        <v>0</v>
      </c>
      <c r="O143" s="108" t="e">
        <f>IF(D143="X",0,IF(E143="X",0,VLOOKUP(E143,'40'!$K$3:$L$16,2,FALSE)))</f>
        <v>#N/A</v>
      </c>
      <c r="P143" s="108" t="e">
        <f t="shared" si="5"/>
        <v>#N/A</v>
      </c>
    </row>
    <row r="144" spans="14:16">
      <c r="N144" s="108">
        <f t="shared" si="4"/>
        <v>0</v>
      </c>
      <c r="O144" s="108" t="e">
        <f>IF(D144="X",0,IF(E144="X",0,VLOOKUP(E144,'40'!$K$3:$L$16,2,FALSE)))</f>
        <v>#N/A</v>
      </c>
      <c r="P144" s="108" t="e">
        <f t="shared" si="5"/>
        <v>#N/A</v>
      </c>
    </row>
    <row r="145" spans="14:16">
      <c r="N145" s="108">
        <f t="shared" si="4"/>
        <v>0</v>
      </c>
      <c r="O145" s="108" t="e">
        <f>IF(D145="X",0,IF(E145="X",0,VLOOKUP(E145,'40'!$K$3:$L$16,2,FALSE)))</f>
        <v>#N/A</v>
      </c>
      <c r="P145" s="108" t="e">
        <f t="shared" si="5"/>
        <v>#N/A</v>
      </c>
    </row>
    <row r="146" spans="14:16">
      <c r="N146" s="108">
        <f t="shared" si="4"/>
        <v>0</v>
      </c>
      <c r="O146" s="108" t="e">
        <f>IF(D146="X",0,IF(E146="X",0,VLOOKUP(E146,'40'!$K$3:$L$16,2,FALSE)))</f>
        <v>#N/A</v>
      </c>
      <c r="P146" s="108" t="e">
        <f t="shared" si="5"/>
        <v>#N/A</v>
      </c>
    </row>
    <row r="147" spans="14:16">
      <c r="N147" s="108">
        <f t="shared" si="4"/>
        <v>0</v>
      </c>
      <c r="O147" s="108" t="e">
        <f>IF(D147="X",0,IF(E147="X",0,VLOOKUP(E147,'40'!$K$3:$L$16,2,FALSE)))</f>
        <v>#N/A</v>
      </c>
      <c r="P147" s="108" t="e">
        <f t="shared" si="5"/>
        <v>#N/A</v>
      </c>
    </row>
    <row r="148" spans="14:16">
      <c r="N148" s="108">
        <f t="shared" si="4"/>
        <v>0</v>
      </c>
      <c r="O148" s="108" t="e">
        <f>IF(D148="X",0,IF(E148="X",0,VLOOKUP(E148,'40'!$K$3:$L$16,2,FALSE)))</f>
        <v>#N/A</v>
      </c>
      <c r="P148" s="108" t="e">
        <f t="shared" si="5"/>
        <v>#N/A</v>
      </c>
    </row>
    <row r="149" spans="14:16">
      <c r="N149" s="108">
        <f t="shared" si="4"/>
        <v>0</v>
      </c>
      <c r="O149" s="108" t="e">
        <f>IF(D149="X",0,IF(E149="X",0,VLOOKUP(E149,'40'!$K$3:$L$16,2,FALSE)))</f>
        <v>#N/A</v>
      </c>
      <c r="P149" s="108" t="e">
        <f t="shared" si="5"/>
        <v>#N/A</v>
      </c>
    </row>
    <row r="150" spans="14:16">
      <c r="N150" s="108">
        <f t="shared" si="4"/>
        <v>0</v>
      </c>
      <c r="O150" s="108" t="e">
        <f>IF(D150="X",0,IF(E150="X",0,VLOOKUP(E150,'40'!$K$3:$L$16,2,FALSE)))</f>
        <v>#N/A</v>
      </c>
      <c r="P150" s="108" t="e">
        <f t="shared" si="5"/>
        <v>#N/A</v>
      </c>
    </row>
    <row r="151" spans="14:16">
      <c r="N151" s="108">
        <f t="shared" si="4"/>
        <v>0</v>
      </c>
      <c r="O151" s="108" t="e">
        <f>IF(D151="X",0,IF(E151="X",0,VLOOKUP(E151,'40'!$K$3:$L$16,2,FALSE)))</f>
        <v>#N/A</v>
      </c>
      <c r="P151" s="108" t="e">
        <f t="shared" si="5"/>
        <v>#N/A</v>
      </c>
    </row>
    <row r="152" spans="14:16">
      <c r="N152" s="108">
        <f t="shared" si="4"/>
        <v>0</v>
      </c>
      <c r="O152" s="108" t="e">
        <f>IF(D152="X",0,IF(E152="X",0,VLOOKUP(E152,'40'!$K$3:$L$16,2,FALSE)))</f>
        <v>#N/A</v>
      </c>
      <c r="P152" s="108" t="e">
        <f t="shared" si="5"/>
        <v>#N/A</v>
      </c>
    </row>
    <row r="153" spans="14:16">
      <c r="N153" s="108">
        <f t="shared" si="4"/>
        <v>0</v>
      </c>
      <c r="O153" s="108" t="e">
        <f>IF(D153="X",0,IF(E153="X",0,VLOOKUP(E153,'40'!$K$3:$L$16,2,FALSE)))</f>
        <v>#N/A</v>
      </c>
      <c r="P153" s="108" t="e">
        <f t="shared" si="5"/>
        <v>#N/A</v>
      </c>
    </row>
    <row r="154" spans="14:16">
      <c r="N154" s="108">
        <f t="shared" si="4"/>
        <v>0</v>
      </c>
      <c r="O154" s="108" t="e">
        <f>IF(D154="X",0,IF(E154="X",0,VLOOKUP(E154,'40'!$K$3:$L$16,2,FALSE)))</f>
        <v>#N/A</v>
      </c>
      <c r="P154" s="108" t="e">
        <f t="shared" si="5"/>
        <v>#N/A</v>
      </c>
    </row>
    <row r="155" spans="14:16">
      <c r="N155" s="108">
        <f t="shared" si="4"/>
        <v>0</v>
      </c>
      <c r="O155" s="108" t="e">
        <f>IF(D155="X",0,IF(E155="X",0,VLOOKUP(E155,'40'!$K$3:$L$16,2,FALSE)))</f>
        <v>#N/A</v>
      </c>
      <c r="P155" s="108" t="e">
        <f t="shared" si="5"/>
        <v>#N/A</v>
      </c>
    </row>
    <row r="156" spans="14:16">
      <c r="N156" s="108">
        <f t="shared" si="4"/>
        <v>0</v>
      </c>
      <c r="O156" s="108" t="e">
        <f>IF(D156="X",0,IF(E156="X",0,VLOOKUP(E156,'40'!$K$3:$L$16,2,FALSE)))</f>
        <v>#N/A</v>
      </c>
      <c r="P156" s="108" t="e">
        <f t="shared" si="5"/>
        <v>#N/A</v>
      </c>
    </row>
    <row r="157" spans="14:16">
      <c r="N157" s="108">
        <f t="shared" si="4"/>
        <v>0</v>
      </c>
      <c r="O157" s="108" t="e">
        <f>IF(D157="X",0,IF(E157="X",0,VLOOKUP(E157,'40'!$K$3:$L$16,2,FALSE)))</f>
        <v>#N/A</v>
      </c>
      <c r="P157" s="108" t="e">
        <f t="shared" si="5"/>
        <v>#N/A</v>
      </c>
    </row>
    <row r="158" spans="14:16">
      <c r="N158" s="108">
        <f t="shared" si="4"/>
        <v>0</v>
      </c>
      <c r="O158" s="108" t="e">
        <f>IF(D158="X",0,IF(E158="X",0,VLOOKUP(E158,'40'!$K$3:$L$16,2,FALSE)))</f>
        <v>#N/A</v>
      </c>
      <c r="P158" s="108" t="e">
        <f t="shared" si="5"/>
        <v>#N/A</v>
      </c>
    </row>
    <row r="159" spans="14:16">
      <c r="N159" s="108">
        <f t="shared" si="4"/>
        <v>0</v>
      </c>
      <c r="O159" s="108" t="e">
        <f>IF(D159="X",0,IF(E159="X",0,VLOOKUP(E159,'40'!$K$3:$L$16,2,FALSE)))</f>
        <v>#N/A</v>
      </c>
      <c r="P159" s="108" t="e">
        <f t="shared" si="5"/>
        <v>#N/A</v>
      </c>
    </row>
    <row r="160" spans="14:16">
      <c r="N160" s="108">
        <f t="shared" si="4"/>
        <v>0</v>
      </c>
      <c r="O160" s="108" t="e">
        <f>IF(D160="X",0,IF(E160="X",0,VLOOKUP(E160,'40'!$K$3:$L$16,2,FALSE)))</f>
        <v>#N/A</v>
      </c>
      <c r="P160" s="108" t="e">
        <f t="shared" si="5"/>
        <v>#N/A</v>
      </c>
    </row>
    <row r="161" spans="14:16">
      <c r="N161" s="108">
        <f t="shared" si="4"/>
        <v>0</v>
      </c>
      <c r="O161" s="108" t="e">
        <f>IF(D161="X",0,IF(E161="X",0,VLOOKUP(E161,'40'!$K$3:$L$16,2,FALSE)))</f>
        <v>#N/A</v>
      </c>
      <c r="P161" s="108" t="e">
        <f t="shared" si="5"/>
        <v>#N/A</v>
      </c>
    </row>
    <row r="162" spans="14:16">
      <c r="N162" s="108">
        <f t="shared" si="4"/>
        <v>0</v>
      </c>
      <c r="O162" s="108" t="e">
        <f>IF(D162="X",0,IF(E162="X",0,VLOOKUP(E162,'40'!$K$3:$L$16,2,FALSE)))</f>
        <v>#N/A</v>
      </c>
      <c r="P162" s="108" t="e">
        <f t="shared" si="5"/>
        <v>#N/A</v>
      </c>
    </row>
    <row r="163" spans="14:16">
      <c r="N163" s="108">
        <f t="shared" si="4"/>
        <v>0</v>
      </c>
      <c r="O163" s="108" t="e">
        <f>IF(D163="X",0,IF(E163="X",0,VLOOKUP(E163,'40'!$K$3:$L$16,2,FALSE)))</f>
        <v>#N/A</v>
      </c>
      <c r="P163" s="108" t="e">
        <f t="shared" si="5"/>
        <v>#N/A</v>
      </c>
    </row>
    <row r="164" spans="14:16">
      <c r="N164" s="108">
        <f t="shared" si="4"/>
        <v>0</v>
      </c>
      <c r="O164" s="108" t="e">
        <f>IF(D164="X",0,IF(E164="X",0,VLOOKUP(E164,'40'!$K$3:$L$16,2,FALSE)))</f>
        <v>#N/A</v>
      </c>
      <c r="P164" s="108" t="e">
        <f t="shared" si="5"/>
        <v>#N/A</v>
      </c>
    </row>
    <row r="165" spans="14:16">
      <c r="N165" s="108">
        <f t="shared" si="4"/>
        <v>0</v>
      </c>
      <c r="O165" s="108" t="e">
        <f>IF(D165="X",0,IF(E165="X",0,VLOOKUP(E165,'40'!$K$3:$L$16,2,FALSE)))</f>
        <v>#N/A</v>
      </c>
      <c r="P165" s="108" t="e">
        <f t="shared" si="5"/>
        <v>#N/A</v>
      </c>
    </row>
    <row r="166" spans="14:16">
      <c r="N166" s="108">
        <f t="shared" si="4"/>
        <v>0</v>
      </c>
      <c r="O166" s="108" t="e">
        <f>IF(D166="X",0,IF(E166="X",0,VLOOKUP(E166,'40'!$K$3:$L$16,2,FALSE)))</f>
        <v>#N/A</v>
      </c>
      <c r="P166" s="108" t="e">
        <f t="shared" si="5"/>
        <v>#N/A</v>
      </c>
    </row>
    <row r="167" spans="14:16">
      <c r="N167" s="108">
        <f t="shared" si="4"/>
        <v>0</v>
      </c>
      <c r="O167" s="108" t="e">
        <f>IF(D167="X",0,IF(E167="X",0,VLOOKUP(E167,'40'!$K$3:$L$16,2,FALSE)))</f>
        <v>#N/A</v>
      </c>
      <c r="P167" s="108" t="e">
        <f t="shared" si="5"/>
        <v>#N/A</v>
      </c>
    </row>
    <row r="168" spans="14:16">
      <c r="N168" s="108">
        <f t="shared" si="4"/>
        <v>0</v>
      </c>
      <c r="O168" s="108" t="e">
        <f>IF(D168="X",0,IF(E168="X",0,VLOOKUP(E168,'40'!$K$3:$L$16,2,FALSE)))</f>
        <v>#N/A</v>
      </c>
      <c r="P168" s="108" t="e">
        <f t="shared" si="5"/>
        <v>#N/A</v>
      </c>
    </row>
    <row r="169" spans="14:16">
      <c r="N169" s="108">
        <f t="shared" si="4"/>
        <v>0</v>
      </c>
      <c r="O169" s="108" t="e">
        <f>IF(D169="X",0,IF(E169="X",0,VLOOKUP(E169,'40'!$K$3:$L$16,2,FALSE)))</f>
        <v>#N/A</v>
      </c>
      <c r="P169" s="108" t="e">
        <f t="shared" si="5"/>
        <v>#N/A</v>
      </c>
    </row>
    <row r="170" spans="14:16">
      <c r="N170" s="108">
        <f t="shared" si="4"/>
        <v>0</v>
      </c>
      <c r="O170" s="108" t="e">
        <f>IF(D170="X",0,IF(E170="X",0,VLOOKUP(E170,'40'!$K$3:$L$16,2,FALSE)))</f>
        <v>#N/A</v>
      </c>
      <c r="P170" s="108" t="e">
        <f t="shared" si="5"/>
        <v>#N/A</v>
      </c>
    </row>
    <row r="171" spans="14:16">
      <c r="N171" s="108">
        <f t="shared" si="4"/>
        <v>0</v>
      </c>
      <c r="O171" s="108" t="e">
        <f>IF(D171="X",0,IF(E171="X",0,VLOOKUP(E171,'40'!$K$3:$L$16,2,FALSE)))</f>
        <v>#N/A</v>
      </c>
      <c r="P171" s="108" t="e">
        <f t="shared" si="5"/>
        <v>#N/A</v>
      </c>
    </row>
    <row r="172" spans="14:16">
      <c r="N172" s="108">
        <f t="shared" si="4"/>
        <v>0</v>
      </c>
      <c r="O172" s="108" t="e">
        <f>IF(D172="X",0,IF(E172="X",0,VLOOKUP(E172,'40'!$K$3:$L$16,2,FALSE)))</f>
        <v>#N/A</v>
      </c>
      <c r="P172" s="108" t="e">
        <f t="shared" si="5"/>
        <v>#N/A</v>
      </c>
    </row>
    <row r="173" spans="14:16">
      <c r="N173" s="108">
        <f t="shared" si="4"/>
        <v>0</v>
      </c>
      <c r="O173" s="108" t="e">
        <f>IF(D173="X",0,IF(E173="X",0,VLOOKUP(E173,'40'!$K$3:$L$16,2,FALSE)))</f>
        <v>#N/A</v>
      </c>
      <c r="P173" s="108" t="e">
        <f t="shared" si="5"/>
        <v>#N/A</v>
      </c>
    </row>
    <row r="174" spans="14:16">
      <c r="N174" s="108">
        <f t="shared" si="4"/>
        <v>0</v>
      </c>
      <c r="O174" s="108" t="e">
        <f>IF(D174="X",0,IF(E174="X",0,VLOOKUP(E174,'40'!$K$3:$L$16,2,FALSE)))</f>
        <v>#N/A</v>
      </c>
      <c r="P174" s="108" t="e">
        <f t="shared" si="5"/>
        <v>#N/A</v>
      </c>
    </row>
    <row r="175" spans="14:16">
      <c r="N175" s="108">
        <f t="shared" si="4"/>
        <v>0</v>
      </c>
      <c r="O175" s="108" t="e">
        <f>IF(D175="X",0,IF(E175="X",0,VLOOKUP(E175,'40'!$K$3:$L$16,2,FALSE)))</f>
        <v>#N/A</v>
      </c>
      <c r="P175" s="108" t="e">
        <f t="shared" si="5"/>
        <v>#N/A</v>
      </c>
    </row>
    <row r="176" spans="14:16">
      <c r="N176" s="108">
        <f t="shared" si="4"/>
        <v>0</v>
      </c>
      <c r="O176" s="108" t="e">
        <f>IF(D176="X",0,IF(E176="X",0,VLOOKUP(E176,'40'!$K$3:$L$16,2,FALSE)))</f>
        <v>#N/A</v>
      </c>
      <c r="P176" s="108" t="e">
        <f t="shared" si="5"/>
        <v>#N/A</v>
      </c>
    </row>
    <row r="177" spans="14:16">
      <c r="N177" s="108">
        <f t="shared" si="4"/>
        <v>0</v>
      </c>
      <c r="O177" s="108" t="e">
        <f>IF(D177="X",0,IF(E177="X",0,VLOOKUP(E177,'40'!$K$3:$L$16,2,FALSE)))</f>
        <v>#N/A</v>
      </c>
      <c r="P177" s="108" t="e">
        <f t="shared" si="5"/>
        <v>#N/A</v>
      </c>
    </row>
    <row r="178" spans="14:16">
      <c r="N178" s="108">
        <f t="shared" si="4"/>
        <v>0</v>
      </c>
      <c r="O178" s="108" t="e">
        <f>IF(D178="X",0,IF(E178="X",0,VLOOKUP(E178,'40'!$K$3:$L$16,2,FALSE)))</f>
        <v>#N/A</v>
      </c>
      <c r="P178" s="108" t="e">
        <f t="shared" si="5"/>
        <v>#N/A</v>
      </c>
    </row>
    <row r="179" spans="14:16">
      <c r="N179" s="108">
        <f t="shared" si="4"/>
        <v>0</v>
      </c>
      <c r="O179" s="108" t="e">
        <f>IF(D179="X",0,IF(E179="X",0,VLOOKUP(E179,'40'!$K$3:$L$16,2,FALSE)))</f>
        <v>#N/A</v>
      </c>
      <c r="P179" s="108" t="e">
        <f t="shared" si="5"/>
        <v>#N/A</v>
      </c>
    </row>
    <row r="180" spans="14:16">
      <c r="N180" s="108">
        <f t="shared" si="4"/>
        <v>0</v>
      </c>
      <c r="O180" s="108" t="e">
        <f>IF(D180="X",0,IF(E180="X",0,VLOOKUP(E180,'40'!$K$3:$L$16,2,FALSE)))</f>
        <v>#N/A</v>
      </c>
      <c r="P180" s="108" t="e">
        <f t="shared" si="5"/>
        <v>#N/A</v>
      </c>
    </row>
    <row r="181" spans="14:16">
      <c r="N181" s="108">
        <f t="shared" si="4"/>
        <v>0</v>
      </c>
      <c r="O181" s="108" t="e">
        <f>IF(D181="X",0,IF(E181="X",0,VLOOKUP(E181,'40'!$K$3:$L$16,2,FALSE)))</f>
        <v>#N/A</v>
      </c>
      <c r="P181" s="108" t="e">
        <f t="shared" si="5"/>
        <v>#N/A</v>
      </c>
    </row>
    <row r="182" spans="14:16">
      <c r="N182" s="108">
        <f t="shared" si="4"/>
        <v>0</v>
      </c>
      <c r="O182" s="108" t="e">
        <f>IF(D182="X",0,IF(E182="X",0,VLOOKUP(E182,'40'!$K$3:$L$16,2,FALSE)))</f>
        <v>#N/A</v>
      </c>
      <c r="P182" s="108" t="e">
        <f t="shared" si="5"/>
        <v>#N/A</v>
      </c>
    </row>
    <row r="183" spans="14:16">
      <c r="N183" s="108">
        <f t="shared" si="4"/>
        <v>0</v>
      </c>
      <c r="O183" s="108" t="e">
        <f>IF(D183="X",0,IF(E183="X",0,VLOOKUP(E183,'40'!$K$3:$L$16,2,FALSE)))</f>
        <v>#N/A</v>
      </c>
      <c r="P183" s="108" t="e">
        <f t="shared" si="5"/>
        <v>#N/A</v>
      </c>
    </row>
    <row r="184" spans="14:16">
      <c r="N184" s="108">
        <f t="shared" si="4"/>
        <v>0</v>
      </c>
      <c r="O184" s="108" t="e">
        <f>IF(D184="X",0,IF(E184="X",0,VLOOKUP(E184,'40'!$K$3:$L$16,2,FALSE)))</f>
        <v>#N/A</v>
      </c>
      <c r="P184" s="108" t="e">
        <f t="shared" si="5"/>
        <v>#N/A</v>
      </c>
    </row>
    <row r="185" spans="14:16">
      <c r="N185" s="108">
        <f t="shared" si="4"/>
        <v>0</v>
      </c>
      <c r="O185" s="108" t="e">
        <f>IF(D185="X",0,IF(E185="X",0,VLOOKUP(E185,'40'!$K$3:$L$16,2,FALSE)))</f>
        <v>#N/A</v>
      </c>
      <c r="P185" s="108" t="e">
        <f t="shared" si="5"/>
        <v>#N/A</v>
      </c>
    </row>
    <row r="186" spans="14:16">
      <c r="N186" s="108">
        <f t="shared" si="4"/>
        <v>0</v>
      </c>
      <c r="O186" s="108" t="e">
        <f>IF(D186="X",0,IF(E186="X",0,VLOOKUP(E186,'40'!$K$3:$L$16,2,FALSE)))</f>
        <v>#N/A</v>
      </c>
      <c r="P186" s="108" t="e">
        <f t="shared" si="5"/>
        <v>#N/A</v>
      </c>
    </row>
    <row r="187" spans="14:16">
      <c r="N187" s="108">
        <f t="shared" si="4"/>
        <v>0</v>
      </c>
      <c r="O187" s="108" t="e">
        <f>IF(D187="X",0,IF(E187="X",0,VLOOKUP(E187,'40'!$K$3:$L$16,2,FALSE)))</f>
        <v>#N/A</v>
      </c>
      <c r="P187" s="108" t="e">
        <f t="shared" si="5"/>
        <v>#N/A</v>
      </c>
    </row>
    <row r="188" spans="14:16">
      <c r="N188" s="108">
        <f t="shared" si="4"/>
        <v>0</v>
      </c>
      <c r="O188" s="108" t="e">
        <f>IF(D188="X",0,IF(E188="X",0,VLOOKUP(E188,'40'!$K$3:$L$16,2,FALSE)))</f>
        <v>#N/A</v>
      </c>
      <c r="P188" s="108" t="e">
        <f t="shared" si="5"/>
        <v>#N/A</v>
      </c>
    </row>
    <row r="189" spans="14:16">
      <c r="N189" s="108">
        <f t="shared" si="4"/>
        <v>0</v>
      </c>
      <c r="O189" s="108" t="e">
        <f>IF(D189="X",0,IF(E189="X",0,VLOOKUP(E189,'40'!$K$3:$L$16,2,FALSE)))</f>
        <v>#N/A</v>
      </c>
      <c r="P189" s="108" t="e">
        <f t="shared" si="5"/>
        <v>#N/A</v>
      </c>
    </row>
    <row r="190" spans="14:16">
      <c r="N190" s="108">
        <f t="shared" si="4"/>
        <v>0</v>
      </c>
      <c r="O190" s="108" t="e">
        <f>IF(D190="X",0,IF(E190="X",0,VLOOKUP(E190,'40'!$K$3:$L$16,2,FALSE)))</f>
        <v>#N/A</v>
      </c>
      <c r="P190" s="108" t="e">
        <f t="shared" si="5"/>
        <v>#N/A</v>
      </c>
    </row>
    <row r="191" spans="14:16">
      <c r="N191" s="108">
        <f t="shared" si="4"/>
        <v>0</v>
      </c>
      <c r="O191" s="108" t="e">
        <f>IF(D191="X",0,IF(E191="X",0,VLOOKUP(E191,'40'!$K$3:$L$16,2,FALSE)))</f>
        <v>#N/A</v>
      </c>
      <c r="P191" s="108" t="e">
        <f t="shared" si="5"/>
        <v>#N/A</v>
      </c>
    </row>
    <row r="192" spans="14:16">
      <c r="N192" s="108">
        <f t="shared" si="4"/>
        <v>0</v>
      </c>
      <c r="O192" s="108" t="e">
        <f>IF(D192="X",0,IF(E192="X",0,VLOOKUP(E192,'40'!$K$3:$L$16,2,FALSE)))</f>
        <v>#N/A</v>
      </c>
      <c r="P192" s="108" t="e">
        <f t="shared" si="5"/>
        <v>#N/A</v>
      </c>
    </row>
    <row r="193" spans="14:16">
      <c r="N193" s="108">
        <f t="shared" si="4"/>
        <v>0</v>
      </c>
      <c r="O193" s="108" t="e">
        <f>IF(D193="X",0,IF(E193="X",0,VLOOKUP(E193,'40'!$K$3:$L$16,2,FALSE)))</f>
        <v>#N/A</v>
      </c>
      <c r="P193" s="108" t="e">
        <f t="shared" si="5"/>
        <v>#N/A</v>
      </c>
    </row>
    <row r="194" spans="14:16">
      <c r="N194" s="108">
        <f t="shared" si="4"/>
        <v>0</v>
      </c>
      <c r="O194" s="108" t="e">
        <f>IF(D194="X",0,IF(E194="X",0,VLOOKUP(E194,'40'!$K$3:$L$16,2,FALSE)))</f>
        <v>#N/A</v>
      </c>
      <c r="P194" s="108" t="e">
        <f t="shared" si="5"/>
        <v>#N/A</v>
      </c>
    </row>
    <row r="195" spans="14:16">
      <c r="N195" s="108">
        <f t="shared" si="4"/>
        <v>0</v>
      </c>
      <c r="O195" s="108" t="e">
        <f>IF(D195="X",0,IF(E195="X",0,VLOOKUP(E195,'40'!$K$3:$L$16,2,FALSE)))</f>
        <v>#N/A</v>
      </c>
      <c r="P195" s="108" t="e">
        <f t="shared" si="5"/>
        <v>#N/A</v>
      </c>
    </row>
    <row r="196" spans="14:16">
      <c r="N196" s="108">
        <f t="shared" ref="N196:N259" si="6">SUM(F196:M196)</f>
        <v>0</v>
      </c>
      <c r="O196" s="108" t="e">
        <f>IF(D196="X",0,IF(E196="X",0,VLOOKUP(E196,'40'!$K$3:$L$16,2,FALSE)))</f>
        <v>#N/A</v>
      </c>
      <c r="P196" s="108" t="e">
        <f t="shared" ref="P196:P259" si="7">N196*O196</f>
        <v>#N/A</v>
      </c>
    </row>
    <row r="197" spans="14:16">
      <c r="N197" s="108">
        <f t="shared" si="6"/>
        <v>0</v>
      </c>
      <c r="O197" s="108" t="e">
        <f>IF(D197="X",0,IF(E197="X",0,VLOOKUP(E197,'40'!$K$3:$L$16,2,FALSE)))</f>
        <v>#N/A</v>
      </c>
      <c r="P197" s="108" t="e">
        <f t="shared" si="7"/>
        <v>#N/A</v>
      </c>
    </row>
    <row r="198" spans="14:16">
      <c r="N198" s="108">
        <f t="shared" si="6"/>
        <v>0</v>
      </c>
      <c r="O198" s="108" t="e">
        <f>IF(D198="X",0,IF(E198="X",0,VLOOKUP(E198,'40'!$K$3:$L$16,2,FALSE)))</f>
        <v>#N/A</v>
      </c>
      <c r="P198" s="108" t="e">
        <f t="shared" si="7"/>
        <v>#N/A</v>
      </c>
    </row>
    <row r="199" spans="14:16">
      <c r="N199" s="108">
        <f t="shared" si="6"/>
        <v>0</v>
      </c>
      <c r="O199" s="108" t="e">
        <f>IF(D199="X",0,IF(E199="X",0,VLOOKUP(E199,'40'!$K$3:$L$16,2,FALSE)))</f>
        <v>#N/A</v>
      </c>
      <c r="P199" s="108" t="e">
        <f t="shared" si="7"/>
        <v>#N/A</v>
      </c>
    </row>
    <row r="200" spans="14:16">
      <c r="N200" s="108">
        <f t="shared" si="6"/>
        <v>0</v>
      </c>
      <c r="O200" s="108" t="e">
        <f>IF(D200="X",0,IF(E200="X",0,VLOOKUP(E200,'40'!$K$3:$L$16,2,FALSE)))</f>
        <v>#N/A</v>
      </c>
      <c r="P200" s="108" t="e">
        <f t="shared" si="7"/>
        <v>#N/A</v>
      </c>
    </row>
    <row r="201" spans="14:16">
      <c r="N201" s="108">
        <f t="shared" si="6"/>
        <v>0</v>
      </c>
      <c r="O201" s="108" t="e">
        <f>IF(D201="X",0,IF(E201="X",0,VLOOKUP(E201,'40'!$K$3:$L$16,2,FALSE)))</f>
        <v>#N/A</v>
      </c>
      <c r="P201" s="108" t="e">
        <f t="shared" si="7"/>
        <v>#N/A</v>
      </c>
    </row>
    <row r="202" spans="14:16">
      <c r="N202" s="108">
        <f t="shared" si="6"/>
        <v>0</v>
      </c>
      <c r="O202" s="108" t="e">
        <f>IF(D202="X",0,IF(E202="X",0,VLOOKUP(E202,'40'!$K$3:$L$16,2,FALSE)))</f>
        <v>#N/A</v>
      </c>
      <c r="P202" s="108" t="e">
        <f t="shared" si="7"/>
        <v>#N/A</v>
      </c>
    </row>
    <row r="203" spans="14:16">
      <c r="N203" s="108">
        <f t="shared" si="6"/>
        <v>0</v>
      </c>
      <c r="O203" s="108" t="e">
        <f>IF(D203="X",0,IF(E203="X",0,VLOOKUP(E203,'40'!$K$3:$L$16,2,FALSE)))</f>
        <v>#N/A</v>
      </c>
      <c r="P203" s="108" t="e">
        <f t="shared" si="7"/>
        <v>#N/A</v>
      </c>
    </row>
    <row r="204" spans="14:16">
      <c r="N204" s="108">
        <f t="shared" si="6"/>
        <v>0</v>
      </c>
      <c r="O204" s="108" t="e">
        <f>IF(D204="X",0,IF(E204="X",0,VLOOKUP(E204,'40'!$K$3:$L$16,2,FALSE)))</f>
        <v>#N/A</v>
      </c>
      <c r="P204" s="108" t="e">
        <f t="shared" si="7"/>
        <v>#N/A</v>
      </c>
    </row>
    <row r="205" spans="14:16">
      <c r="N205" s="108">
        <f t="shared" si="6"/>
        <v>0</v>
      </c>
      <c r="O205" s="108" t="e">
        <f>IF(D205="X",0,IF(E205="X",0,VLOOKUP(E205,'40'!$K$3:$L$16,2,FALSE)))</f>
        <v>#N/A</v>
      </c>
      <c r="P205" s="108" t="e">
        <f t="shared" si="7"/>
        <v>#N/A</v>
      </c>
    </row>
    <row r="206" spans="14:16">
      <c r="N206" s="108">
        <f t="shared" si="6"/>
        <v>0</v>
      </c>
      <c r="O206" s="108" t="e">
        <f>IF(D206="X",0,IF(E206="X",0,VLOOKUP(E206,'40'!$K$3:$L$16,2,FALSE)))</f>
        <v>#N/A</v>
      </c>
      <c r="P206" s="108" t="e">
        <f t="shared" si="7"/>
        <v>#N/A</v>
      </c>
    </row>
    <row r="207" spans="14:16">
      <c r="N207" s="108">
        <f t="shared" si="6"/>
        <v>0</v>
      </c>
      <c r="O207" s="108" t="e">
        <f>IF(D207="X",0,IF(E207="X",0,VLOOKUP(E207,'40'!$K$3:$L$16,2,FALSE)))</f>
        <v>#N/A</v>
      </c>
      <c r="P207" s="108" t="e">
        <f t="shared" si="7"/>
        <v>#N/A</v>
      </c>
    </row>
    <row r="208" spans="14:16">
      <c r="N208" s="108">
        <f t="shared" si="6"/>
        <v>0</v>
      </c>
      <c r="O208" s="108" t="e">
        <f>IF(D208="X",0,IF(E208="X",0,VLOOKUP(E208,'40'!$K$3:$L$16,2,FALSE)))</f>
        <v>#N/A</v>
      </c>
      <c r="P208" s="108" t="e">
        <f t="shared" si="7"/>
        <v>#N/A</v>
      </c>
    </row>
    <row r="209" spans="14:16">
      <c r="N209" s="108">
        <f t="shared" si="6"/>
        <v>0</v>
      </c>
      <c r="O209" s="108" t="e">
        <f>IF(D209="X",0,IF(E209="X",0,VLOOKUP(E209,'40'!$K$3:$L$16,2,FALSE)))</f>
        <v>#N/A</v>
      </c>
      <c r="P209" s="108" t="e">
        <f t="shared" si="7"/>
        <v>#N/A</v>
      </c>
    </row>
    <row r="210" spans="14:16">
      <c r="N210" s="108">
        <f t="shared" si="6"/>
        <v>0</v>
      </c>
      <c r="O210" s="108" t="e">
        <f>IF(D210="X",0,IF(E210="X",0,VLOOKUP(E210,'40'!$K$3:$L$16,2,FALSE)))</f>
        <v>#N/A</v>
      </c>
      <c r="P210" s="108" t="e">
        <f t="shared" si="7"/>
        <v>#N/A</v>
      </c>
    </row>
    <row r="211" spans="14:16">
      <c r="N211" s="108">
        <f t="shared" si="6"/>
        <v>0</v>
      </c>
      <c r="O211" s="108" t="e">
        <f>IF(D211="X",0,IF(E211="X",0,VLOOKUP(E211,'40'!$K$3:$L$16,2,FALSE)))</f>
        <v>#N/A</v>
      </c>
      <c r="P211" s="108" t="e">
        <f t="shared" si="7"/>
        <v>#N/A</v>
      </c>
    </row>
    <row r="212" spans="14:16">
      <c r="N212" s="108">
        <f t="shared" si="6"/>
        <v>0</v>
      </c>
      <c r="O212" s="108" t="e">
        <f>IF(D212="X",0,IF(E212="X",0,VLOOKUP(E212,'40'!$K$3:$L$16,2,FALSE)))</f>
        <v>#N/A</v>
      </c>
      <c r="P212" s="108" t="e">
        <f t="shared" si="7"/>
        <v>#N/A</v>
      </c>
    </row>
    <row r="213" spans="14:16">
      <c r="N213" s="108">
        <f t="shared" si="6"/>
        <v>0</v>
      </c>
      <c r="O213" s="108" t="e">
        <f>IF(D213="X",0,IF(E213="X",0,VLOOKUP(E213,'40'!$K$3:$L$16,2,FALSE)))</f>
        <v>#N/A</v>
      </c>
      <c r="P213" s="108" t="e">
        <f t="shared" si="7"/>
        <v>#N/A</v>
      </c>
    </row>
    <row r="214" spans="14:16">
      <c r="N214" s="108">
        <f t="shared" si="6"/>
        <v>0</v>
      </c>
      <c r="O214" s="108" t="e">
        <f>IF(D214="X",0,IF(E214="X",0,VLOOKUP(E214,'40'!$K$3:$L$16,2,FALSE)))</f>
        <v>#N/A</v>
      </c>
      <c r="P214" s="108" t="e">
        <f t="shared" si="7"/>
        <v>#N/A</v>
      </c>
    </row>
    <row r="215" spans="14:16">
      <c r="N215" s="108">
        <f t="shared" si="6"/>
        <v>0</v>
      </c>
      <c r="O215" s="108" t="e">
        <f>IF(D215="X",0,IF(E215="X",0,VLOOKUP(E215,'40'!$K$3:$L$16,2,FALSE)))</f>
        <v>#N/A</v>
      </c>
      <c r="P215" s="108" t="e">
        <f t="shared" si="7"/>
        <v>#N/A</v>
      </c>
    </row>
    <row r="216" spans="14:16">
      <c r="N216" s="108">
        <f t="shared" si="6"/>
        <v>0</v>
      </c>
      <c r="O216" s="108" t="e">
        <f>IF(D216="X",0,IF(E216="X",0,VLOOKUP(E216,'40'!$K$3:$L$16,2,FALSE)))</f>
        <v>#N/A</v>
      </c>
      <c r="P216" s="108" t="e">
        <f t="shared" si="7"/>
        <v>#N/A</v>
      </c>
    </row>
    <row r="217" spans="14:16">
      <c r="N217" s="108">
        <f t="shared" si="6"/>
        <v>0</v>
      </c>
      <c r="O217" s="108" t="e">
        <f>IF(D217="X",0,IF(E217="X",0,VLOOKUP(E217,'40'!$K$3:$L$16,2,FALSE)))</f>
        <v>#N/A</v>
      </c>
      <c r="P217" s="108" t="e">
        <f t="shared" si="7"/>
        <v>#N/A</v>
      </c>
    </row>
    <row r="218" spans="14:16">
      <c r="N218" s="108">
        <f t="shared" si="6"/>
        <v>0</v>
      </c>
      <c r="O218" s="108" t="e">
        <f>IF(D218="X",0,IF(E218="X",0,VLOOKUP(E218,'40'!$K$3:$L$16,2,FALSE)))</f>
        <v>#N/A</v>
      </c>
      <c r="P218" s="108" t="e">
        <f t="shared" si="7"/>
        <v>#N/A</v>
      </c>
    </row>
    <row r="219" spans="14:16">
      <c r="N219" s="108">
        <f t="shared" si="6"/>
        <v>0</v>
      </c>
      <c r="O219" s="108" t="e">
        <f>IF(D219="X",0,IF(E219="X",0,VLOOKUP(E219,'40'!$K$3:$L$16,2,FALSE)))</f>
        <v>#N/A</v>
      </c>
      <c r="P219" s="108" t="e">
        <f t="shared" si="7"/>
        <v>#N/A</v>
      </c>
    </row>
    <row r="220" spans="14:16">
      <c r="N220" s="108">
        <f t="shared" si="6"/>
        <v>0</v>
      </c>
      <c r="O220" s="108" t="e">
        <f>IF(D220="X",0,IF(E220="X",0,VLOOKUP(E220,'40'!$K$3:$L$16,2,FALSE)))</f>
        <v>#N/A</v>
      </c>
      <c r="P220" s="108" t="e">
        <f t="shared" si="7"/>
        <v>#N/A</v>
      </c>
    </row>
    <row r="221" spans="14:16">
      <c r="N221" s="108">
        <f t="shared" si="6"/>
        <v>0</v>
      </c>
      <c r="O221" s="108" t="e">
        <f>IF(D221="X",0,IF(E221="X",0,VLOOKUP(E221,'40'!$K$3:$L$16,2,FALSE)))</f>
        <v>#N/A</v>
      </c>
      <c r="P221" s="108" t="e">
        <f t="shared" si="7"/>
        <v>#N/A</v>
      </c>
    </row>
    <row r="222" spans="14:16">
      <c r="N222" s="108">
        <f t="shared" si="6"/>
        <v>0</v>
      </c>
      <c r="O222" s="108" t="e">
        <f>IF(D222="X",0,IF(E222="X",0,VLOOKUP(E222,'40'!$K$3:$L$16,2,FALSE)))</f>
        <v>#N/A</v>
      </c>
      <c r="P222" s="108" t="e">
        <f t="shared" si="7"/>
        <v>#N/A</v>
      </c>
    </row>
    <row r="223" spans="14:16">
      <c r="N223" s="108">
        <f t="shared" si="6"/>
        <v>0</v>
      </c>
      <c r="O223" s="108" t="e">
        <f>IF(D223="X",0,IF(E223="X",0,VLOOKUP(E223,'40'!$K$3:$L$16,2,FALSE)))</f>
        <v>#N/A</v>
      </c>
      <c r="P223" s="108" t="e">
        <f t="shared" si="7"/>
        <v>#N/A</v>
      </c>
    </row>
    <row r="224" spans="14:16">
      <c r="N224" s="108">
        <f t="shared" si="6"/>
        <v>0</v>
      </c>
      <c r="O224" s="108" t="e">
        <f>IF(D224="X",0,IF(E224="X",0,VLOOKUP(E224,'40'!$K$3:$L$16,2,FALSE)))</f>
        <v>#N/A</v>
      </c>
      <c r="P224" s="108" t="e">
        <f t="shared" si="7"/>
        <v>#N/A</v>
      </c>
    </row>
    <row r="225" spans="14:16">
      <c r="N225" s="108">
        <f t="shared" si="6"/>
        <v>0</v>
      </c>
      <c r="O225" s="108" t="e">
        <f>IF(D225="X",0,IF(E225="X",0,VLOOKUP(E225,'40'!$K$3:$L$16,2,FALSE)))</f>
        <v>#N/A</v>
      </c>
      <c r="P225" s="108" t="e">
        <f t="shared" si="7"/>
        <v>#N/A</v>
      </c>
    </row>
    <row r="226" spans="14:16">
      <c r="N226" s="108">
        <f t="shared" si="6"/>
        <v>0</v>
      </c>
      <c r="O226" s="108" t="e">
        <f>IF(D226="X",0,IF(E226="X",0,VLOOKUP(E226,'40'!$K$3:$L$16,2,FALSE)))</f>
        <v>#N/A</v>
      </c>
      <c r="P226" s="108" t="e">
        <f t="shared" si="7"/>
        <v>#N/A</v>
      </c>
    </row>
    <row r="227" spans="14:16">
      <c r="N227" s="108">
        <f t="shared" si="6"/>
        <v>0</v>
      </c>
      <c r="O227" s="108" t="e">
        <f>IF(D227="X",0,IF(E227="X",0,VLOOKUP(E227,'40'!$K$3:$L$16,2,FALSE)))</f>
        <v>#N/A</v>
      </c>
      <c r="P227" s="108" t="e">
        <f t="shared" si="7"/>
        <v>#N/A</v>
      </c>
    </row>
    <row r="228" spans="14:16">
      <c r="N228" s="108">
        <f t="shared" si="6"/>
        <v>0</v>
      </c>
      <c r="O228" s="108" t="e">
        <f>IF(D228="X",0,IF(E228="X",0,VLOOKUP(E228,'40'!$K$3:$L$16,2,FALSE)))</f>
        <v>#N/A</v>
      </c>
      <c r="P228" s="108" t="e">
        <f t="shared" si="7"/>
        <v>#N/A</v>
      </c>
    </row>
    <row r="229" spans="14:16">
      <c r="N229" s="108">
        <f t="shared" si="6"/>
        <v>0</v>
      </c>
      <c r="O229" s="108" t="e">
        <f>IF(D229="X",0,IF(E229="X",0,VLOOKUP(E229,'40'!$K$3:$L$16,2,FALSE)))</f>
        <v>#N/A</v>
      </c>
      <c r="P229" s="108" t="e">
        <f t="shared" si="7"/>
        <v>#N/A</v>
      </c>
    </row>
    <row r="230" spans="14:16">
      <c r="N230" s="108">
        <f t="shared" si="6"/>
        <v>0</v>
      </c>
      <c r="O230" s="108" t="e">
        <f>IF(D230="X",0,IF(E230="X",0,VLOOKUP(E230,'40'!$K$3:$L$16,2,FALSE)))</f>
        <v>#N/A</v>
      </c>
      <c r="P230" s="108" t="e">
        <f t="shared" si="7"/>
        <v>#N/A</v>
      </c>
    </row>
    <row r="231" spans="14:16">
      <c r="N231" s="108">
        <f t="shared" si="6"/>
        <v>0</v>
      </c>
      <c r="O231" s="108" t="e">
        <f>IF(D231="X",0,IF(E231="X",0,VLOOKUP(E231,'40'!$K$3:$L$16,2,FALSE)))</f>
        <v>#N/A</v>
      </c>
      <c r="P231" s="108" t="e">
        <f t="shared" si="7"/>
        <v>#N/A</v>
      </c>
    </row>
    <row r="232" spans="14:16">
      <c r="N232" s="108">
        <f t="shared" si="6"/>
        <v>0</v>
      </c>
      <c r="O232" s="108" t="e">
        <f>IF(D232="X",0,IF(E232="X",0,VLOOKUP(E232,'40'!$K$3:$L$16,2,FALSE)))</f>
        <v>#N/A</v>
      </c>
      <c r="P232" s="108" t="e">
        <f t="shared" si="7"/>
        <v>#N/A</v>
      </c>
    </row>
    <row r="233" spans="14:16">
      <c r="N233" s="108">
        <f t="shared" si="6"/>
        <v>0</v>
      </c>
      <c r="O233" s="108" t="e">
        <f>IF(D233="X",0,IF(E233="X",0,VLOOKUP(E233,'40'!$K$3:$L$16,2,FALSE)))</f>
        <v>#N/A</v>
      </c>
      <c r="P233" s="108" t="e">
        <f t="shared" si="7"/>
        <v>#N/A</v>
      </c>
    </row>
    <row r="234" spans="14:16">
      <c r="N234" s="108">
        <f t="shared" si="6"/>
        <v>0</v>
      </c>
      <c r="O234" s="108" t="e">
        <f>IF(D234="X",0,IF(E234="X",0,VLOOKUP(E234,'40'!$K$3:$L$16,2,FALSE)))</f>
        <v>#N/A</v>
      </c>
      <c r="P234" s="108" t="e">
        <f t="shared" si="7"/>
        <v>#N/A</v>
      </c>
    </row>
    <row r="235" spans="14:16">
      <c r="N235" s="108">
        <f t="shared" si="6"/>
        <v>0</v>
      </c>
      <c r="O235" s="108" t="e">
        <f>IF(D235="X",0,IF(E235="X",0,VLOOKUP(E235,'40'!$K$3:$L$16,2,FALSE)))</f>
        <v>#N/A</v>
      </c>
      <c r="P235" s="108" t="e">
        <f t="shared" si="7"/>
        <v>#N/A</v>
      </c>
    </row>
    <row r="236" spans="14:16">
      <c r="N236" s="108">
        <f t="shared" si="6"/>
        <v>0</v>
      </c>
      <c r="O236" s="108" t="e">
        <f>IF(D236="X",0,IF(E236="X",0,VLOOKUP(E236,'40'!$K$3:$L$16,2,FALSE)))</f>
        <v>#N/A</v>
      </c>
      <c r="P236" s="108" t="e">
        <f t="shared" si="7"/>
        <v>#N/A</v>
      </c>
    </row>
    <row r="237" spans="14:16">
      <c r="N237" s="108">
        <f t="shared" si="6"/>
        <v>0</v>
      </c>
      <c r="O237" s="108" t="e">
        <f>IF(D237="X",0,IF(E237="X",0,VLOOKUP(E237,'40'!$K$3:$L$16,2,FALSE)))</f>
        <v>#N/A</v>
      </c>
      <c r="P237" s="108" t="e">
        <f t="shared" si="7"/>
        <v>#N/A</v>
      </c>
    </row>
    <row r="238" spans="14:16">
      <c r="N238" s="108">
        <f t="shared" si="6"/>
        <v>0</v>
      </c>
      <c r="O238" s="108" t="e">
        <f>IF(D238="X",0,IF(E238="X",0,VLOOKUP(E238,'40'!$K$3:$L$16,2,FALSE)))</f>
        <v>#N/A</v>
      </c>
      <c r="P238" s="108" t="e">
        <f t="shared" si="7"/>
        <v>#N/A</v>
      </c>
    </row>
    <row r="239" spans="14:16">
      <c r="N239" s="108">
        <f t="shared" si="6"/>
        <v>0</v>
      </c>
      <c r="O239" s="108" t="e">
        <f>IF(D239="X",0,IF(E239="X",0,VLOOKUP(E239,'40'!$K$3:$L$16,2,FALSE)))</f>
        <v>#N/A</v>
      </c>
      <c r="P239" s="108" t="e">
        <f t="shared" si="7"/>
        <v>#N/A</v>
      </c>
    </row>
    <row r="240" spans="14:16">
      <c r="N240" s="108">
        <f t="shared" si="6"/>
        <v>0</v>
      </c>
      <c r="O240" s="108" t="e">
        <f>IF(D240="X",0,IF(E240="X",0,VLOOKUP(E240,'40'!$K$3:$L$16,2,FALSE)))</f>
        <v>#N/A</v>
      </c>
      <c r="P240" s="108" t="e">
        <f t="shared" si="7"/>
        <v>#N/A</v>
      </c>
    </row>
    <row r="241" spans="14:16">
      <c r="N241" s="108">
        <f t="shared" si="6"/>
        <v>0</v>
      </c>
      <c r="O241" s="108" t="e">
        <f>IF(D241="X",0,IF(E241="X",0,VLOOKUP(E241,'40'!$K$3:$L$16,2,FALSE)))</f>
        <v>#N/A</v>
      </c>
      <c r="P241" s="108" t="e">
        <f t="shared" si="7"/>
        <v>#N/A</v>
      </c>
    </row>
    <row r="242" spans="14:16">
      <c r="N242" s="108">
        <f t="shared" si="6"/>
        <v>0</v>
      </c>
      <c r="O242" s="108" t="e">
        <f>IF(D242="X",0,IF(E242="X",0,VLOOKUP(E242,'40'!$K$3:$L$16,2,FALSE)))</f>
        <v>#N/A</v>
      </c>
      <c r="P242" s="108" t="e">
        <f t="shared" si="7"/>
        <v>#N/A</v>
      </c>
    </row>
    <row r="243" spans="14:16">
      <c r="N243" s="108">
        <f t="shared" si="6"/>
        <v>0</v>
      </c>
      <c r="O243" s="108" t="e">
        <f>IF(D243="X",0,IF(E243="X",0,VLOOKUP(E243,'40'!$K$3:$L$16,2,FALSE)))</f>
        <v>#N/A</v>
      </c>
      <c r="P243" s="108" t="e">
        <f t="shared" si="7"/>
        <v>#N/A</v>
      </c>
    </row>
    <row r="244" spans="14:16">
      <c r="N244" s="108">
        <f t="shared" si="6"/>
        <v>0</v>
      </c>
      <c r="O244" s="108" t="e">
        <f>IF(D244="X",0,IF(E244="X",0,VLOOKUP(E244,'40'!$K$3:$L$16,2,FALSE)))</f>
        <v>#N/A</v>
      </c>
      <c r="P244" s="108" t="e">
        <f t="shared" si="7"/>
        <v>#N/A</v>
      </c>
    </row>
    <row r="245" spans="14:16">
      <c r="N245" s="108">
        <f t="shared" si="6"/>
        <v>0</v>
      </c>
      <c r="O245" s="108" t="e">
        <f>IF(D245="X",0,IF(E245="X",0,VLOOKUP(E245,'40'!$K$3:$L$16,2,FALSE)))</f>
        <v>#N/A</v>
      </c>
      <c r="P245" s="108" t="e">
        <f t="shared" si="7"/>
        <v>#N/A</v>
      </c>
    </row>
    <row r="246" spans="14:16">
      <c r="N246" s="108">
        <f t="shared" si="6"/>
        <v>0</v>
      </c>
      <c r="O246" s="108" t="e">
        <f>IF(D246="X",0,IF(E246="X",0,VLOOKUP(E246,'40'!$K$3:$L$16,2,FALSE)))</f>
        <v>#N/A</v>
      </c>
      <c r="P246" s="108" t="e">
        <f t="shared" si="7"/>
        <v>#N/A</v>
      </c>
    </row>
    <row r="247" spans="14:16">
      <c r="N247" s="108">
        <f t="shared" si="6"/>
        <v>0</v>
      </c>
      <c r="O247" s="108" t="e">
        <f>IF(D247="X",0,IF(E247="X",0,VLOOKUP(E247,'40'!$K$3:$L$16,2,FALSE)))</f>
        <v>#N/A</v>
      </c>
      <c r="P247" s="108" t="e">
        <f t="shared" si="7"/>
        <v>#N/A</v>
      </c>
    </row>
    <row r="248" spans="14:16">
      <c r="N248" s="108">
        <f t="shared" si="6"/>
        <v>0</v>
      </c>
      <c r="O248" s="108" t="e">
        <f>IF(D248="X",0,IF(E248="X",0,VLOOKUP(E248,'40'!$K$3:$L$16,2,FALSE)))</f>
        <v>#N/A</v>
      </c>
      <c r="P248" s="108" t="e">
        <f t="shared" si="7"/>
        <v>#N/A</v>
      </c>
    </row>
    <row r="249" spans="14:16">
      <c r="N249" s="108">
        <f t="shared" si="6"/>
        <v>0</v>
      </c>
      <c r="O249" s="108" t="e">
        <f>IF(D249="X",0,IF(E249="X",0,VLOOKUP(E249,'40'!$K$3:$L$16,2,FALSE)))</f>
        <v>#N/A</v>
      </c>
      <c r="P249" s="108" t="e">
        <f t="shared" si="7"/>
        <v>#N/A</v>
      </c>
    </row>
    <row r="250" spans="14:16">
      <c r="N250" s="108">
        <f t="shared" si="6"/>
        <v>0</v>
      </c>
      <c r="O250" s="108" t="e">
        <f>IF(D250="X",0,IF(E250="X",0,VLOOKUP(E250,'40'!$K$3:$L$16,2,FALSE)))</f>
        <v>#N/A</v>
      </c>
      <c r="P250" s="108" t="e">
        <f t="shared" si="7"/>
        <v>#N/A</v>
      </c>
    </row>
    <row r="251" spans="14:16">
      <c r="N251" s="108">
        <f t="shared" si="6"/>
        <v>0</v>
      </c>
      <c r="O251" s="108" t="e">
        <f>IF(D251="X",0,IF(E251="X",0,VLOOKUP(E251,'40'!$K$3:$L$16,2,FALSE)))</f>
        <v>#N/A</v>
      </c>
      <c r="P251" s="108" t="e">
        <f t="shared" si="7"/>
        <v>#N/A</v>
      </c>
    </row>
    <row r="252" spans="14:16">
      <c r="N252" s="108">
        <f t="shared" si="6"/>
        <v>0</v>
      </c>
      <c r="O252" s="108" t="e">
        <f>IF(D252="X",0,IF(E252="X",0,VLOOKUP(E252,'40'!$K$3:$L$16,2,FALSE)))</f>
        <v>#N/A</v>
      </c>
      <c r="P252" s="108" t="e">
        <f t="shared" si="7"/>
        <v>#N/A</v>
      </c>
    </row>
    <row r="253" spans="14:16">
      <c r="N253" s="108">
        <f t="shared" si="6"/>
        <v>0</v>
      </c>
      <c r="O253" s="108" t="e">
        <f>IF(D253="X",0,IF(E253="X",0,VLOOKUP(E253,'40'!$K$3:$L$16,2,FALSE)))</f>
        <v>#N/A</v>
      </c>
      <c r="P253" s="108" t="e">
        <f t="shared" si="7"/>
        <v>#N/A</v>
      </c>
    </row>
    <row r="254" spans="14:16">
      <c r="N254" s="108">
        <f t="shared" si="6"/>
        <v>0</v>
      </c>
      <c r="O254" s="108" t="e">
        <f>IF(D254="X",0,IF(E254="X",0,VLOOKUP(E254,'40'!$K$3:$L$16,2,FALSE)))</f>
        <v>#N/A</v>
      </c>
      <c r="P254" s="108" t="e">
        <f t="shared" si="7"/>
        <v>#N/A</v>
      </c>
    </row>
    <row r="255" spans="14:16">
      <c r="N255" s="108">
        <f t="shared" si="6"/>
        <v>0</v>
      </c>
      <c r="O255" s="108" t="e">
        <f>IF(D255="X",0,IF(E255="X",0,VLOOKUP(E255,'40'!$K$3:$L$16,2,FALSE)))</f>
        <v>#N/A</v>
      </c>
      <c r="P255" s="108" t="e">
        <f t="shared" si="7"/>
        <v>#N/A</v>
      </c>
    </row>
    <row r="256" spans="14:16">
      <c r="N256" s="108">
        <f t="shared" si="6"/>
        <v>0</v>
      </c>
      <c r="O256" s="108" t="e">
        <f>IF(D256="X",0,IF(E256="X",0,VLOOKUP(E256,'40'!$K$3:$L$16,2,FALSE)))</f>
        <v>#N/A</v>
      </c>
      <c r="P256" s="108" t="e">
        <f t="shared" si="7"/>
        <v>#N/A</v>
      </c>
    </row>
    <row r="257" spans="14:16">
      <c r="N257" s="108">
        <f t="shared" si="6"/>
        <v>0</v>
      </c>
      <c r="O257" s="108" t="e">
        <f>IF(D257="X",0,IF(E257="X",0,VLOOKUP(E257,'40'!$K$3:$L$16,2,FALSE)))</f>
        <v>#N/A</v>
      </c>
      <c r="P257" s="108" t="e">
        <f t="shared" si="7"/>
        <v>#N/A</v>
      </c>
    </row>
    <row r="258" spans="14:16">
      <c r="N258" s="108">
        <f t="shared" si="6"/>
        <v>0</v>
      </c>
      <c r="O258" s="108" t="e">
        <f>IF(D258="X",0,IF(E258="X",0,VLOOKUP(E258,'40'!$K$3:$L$16,2,FALSE)))</f>
        <v>#N/A</v>
      </c>
      <c r="P258" s="108" t="e">
        <f t="shared" si="7"/>
        <v>#N/A</v>
      </c>
    </row>
    <row r="259" spans="14:16">
      <c r="N259" s="108">
        <f t="shared" si="6"/>
        <v>0</v>
      </c>
      <c r="O259" s="108" t="e">
        <f>IF(D259="X",0,IF(E259="X",0,VLOOKUP(E259,'40'!$K$3:$L$16,2,FALSE)))</f>
        <v>#N/A</v>
      </c>
      <c r="P259" s="108" t="e">
        <f t="shared" si="7"/>
        <v>#N/A</v>
      </c>
    </row>
    <row r="260" spans="14:16">
      <c r="N260" s="108">
        <f t="shared" ref="N260:N323" si="8">SUM(F260:M260)</f>
        <v>0</v>
      </c>
      <c r="O260" s="108" t="e">
        <f>IF(D260="X",0,IF(E260="X",0,VLOOKUP(E260,'40'!$K$3:$L$16,2,FALSE)))</f>
        <v>#N/A</v>
      </c>
      <c r="P260" s="108" t="e">
        <f t="shared" ref="P260:P323" si="9">N260*O260</f>
        <v>#N/A</v>
      </c>
    </row>
    <row r="261" spans="14:16">
      <c r="N261" s="108">
        <f t="shared" si="8"/>
        <v>0</v>
      </c>
      <c r="O261" s="108" t="e">
        <f>IF(D261="X",0,IF(E261="X",0,VLOOKUP(E261,'40'!$K$3:$L$16,2,FALSE)))</f>
        <v>#N/A</v>
      </c>
      <c r="P261" s="108" t="e">
        <f t="shared" si="9"/>
        <v>#N/A</v>
      </c>
    </row>
    <row r="262" spans="14:16">
      <c r="N262" s="108">
        <f t="shared" si="8"/>
        <v>0</v>
      </c>
      <c r="O262" s="108" t="e">
        <f>IF(D262="X",0,IF(E262="X",0,VLOOKUP(E262,'40'!$K$3:$L$16,2,FALSE)))</f>
        <v>#N/A</v>
      </c>
      <c r="P262" s="108" t="e">
        <f t="shared" si="9"/>
        <v>#N/A</v>
      </c>
    </row>
    <row r="263" spans="14:16">
      <c r="N263" s="108">
        <f t="shared" si="8"/>
        <v>0</v>
      </c>
      <c r="O263" s="108" t="e">
        <f>IF(D263="X",0,IF(E263="X",0,VLOOKUP(E263,'40'!$K$3:$L$16,2,FALSE)))</f>
        <v>#N/A</v>
      </c>
      <c r="P263" s="108" t="e">
        <f t="shared" si="9"/>
        <v>#N/A</v>
      </c>
    </row>
    <row r="264" spans="14:16">
      <c r="N264" s="108">
        <f t="shared" si="8"/>
        <v>0</v>
      </c>
      <c r="O264" s="108" t="e">
        <f>IF(D264="X",0,IF(E264="X",0,VLOOKUP(E264,'40'!$K$3:$L$16,2,FALSE)))</f>
        <v>#N/A</v>
      </c>
      <c r="P264" s="108" t="e">
        <f t="shared" si="9"/>
        <v>#N/A</v>
      </c>
    </row>
    <row r="265" spans="14:16">
      <c r="N265" s="108">
        <f t="shared" si="8"/>
        <v>0</v>
      </c>
      <c r="O265" s="108" t="e">
        <f>IF(D265="X",0,IF(E265="X",0,VLOOKUP(E265,'40'!$K$3:$L$16,2,FALSE)))</f>
        <v>#N/A</v>
      </c>
      <c r="P265" s="108" t="e">
        <f t="shared" si="9"/>
        <v>#N/A</v>
      </c>
    </row>
    <row r="266" spans="14:16">
      <c r="N266" s="108">
        <f t="shared" si="8"/>
        <v>0</v>
      </c>
      <c r="O266" s="108" t="e">
        <f>IF(D266="X",0,IF(E266="X",0,VLOOKUP(E266,'40'!$K$3:$L$16,2,FALSE)))</f>
        <v>#N/A</v>
      </c>
      <c r="P266" s="108" t="e">
        <f t="shared" si="9"/>
        <v>#N/A</v>
      </c>
    </row>
    <row r="267" spans="14:16">
      <c r="N267" s="108">
        <f t="shared" si="8"/>
        <v>0</v>
      </c>
      <c r="O267" s="108" t="e">
        <f>IF(D267="X",0,IF(E267="X",0,VLOOKUP(E267,'40'!$K$3:$L$16,2,FALSE)))</f>
        <v>#N/A</v>
      </c>
      <c r="P267" s="108" t="e">
        <f t="shared" si="9"/>
        <v>#N/A</v>
      </c>
    </row>
    <row r="268" spans="14:16">
      <c r="N268" s="108">
        <f t="shared" si="8"/>
        <v>0</v>
      </c>
      <c r="O268" s="108" t="e">
        <f>IF(D268="X",0,IF(E268="X",0,VLOOKUP(E268,'40'!$K$3:$L$16,2,FALSE)))</f>
        <v>#N/A</v>
      </c>
      <c r="P268" s="108" t="e">
        <f t="shared" si="9"/>
        <v>#N/A</v>
      </c>
    </row>
    <row r="269" spans="14:16">
      <c r="N269" s="108">
        <f t="shared" si="8"/>
        <v>0</v>
      </c>
      <c r="O269" s="108" t="e">
        <f>IF(D269="X",0,IF(E269="X",0,VLOOKUP(E269,'40'!$K$3:$L$16,2,FALSE)))</f>
        <v>#N/A</v>
      </c>
      <c r="P269" s="108" t="e">
        <f t="shared" si="9"/>
        <v>#N/A</v>
      </c>
    </row>
    <row r="270" spans="14:16">
      <c r="N270" s="108">
        <f t="shared" si="8"/>
        <v>0</v>
      </c>
      <c r="O270" s="108" t="e">
        <f>IF(D270="X",0,IF(E270="X",0,VLOOKUP(E270,'40'!$K$3:$L$16,2,FALSE)))</f>
        <v>#N/A</v>
      </c>
      <c r="P270" s="108" t="e">
        <f t="shared" si="9"/>
        <v>#N/A</v>
      </c>
    </row>
    <row r="271" spans="14:16">
      <c r="N271" s="108">
        <f t="shared" si="8"/>
        <v>0</v>
      </c>
      <c r="O271" s="108" t="e">
        <f>IF(D271="X",0,IF(E271="X",0,VLOOKUP(E271,'40'!$K$3:$L$16,2,FALSE)))</f>
        <v>#N/A</v>
      </c>
      <c r="P271" s="108" t="e">
        <f t="shared" si="9"/>
        <v>#N/A</v>
      </c>
    </row>
    <row r="272" spans="14:16">
      <c r="N272" s="108">
        <f t="shared" si="8"/>
        <v>0</v>
      </c>
      <c r="O272" s="108" t="e">
        <f>IF(D272="X",0,IF(E272="X",0,VLOOKUP(E272,'40'!$K$3:$L$16,2,FALSE)))</f>
        <v>#N/A</v>
      </c>
      <c r="P272" s="108" t="e">
        <f t="shared" si="9"/>
        <v>#N/A</v>
      </c>
    </row>
    <row r="273" spans="14:16">
      <c r="N273" s="108">
        <f t="shared" si="8"/>
        <v>0</v>
      </c>
      <c r="O273" s="108" t="e">
        <f>IF(D273="X",0,IF(E273="X",0,VLOOKUP(E273,'40'!$K$3:$L$16,2,FALSE)))</f>
        <v>#N/A</v>
      </c>
      <c r="P273" s="108" t="e">
        <f t="shared" si="9"/>
        <v>#N/A</v>
      </c>
    </row>
    <row r="274" spans="14:16">
      <c r="N274" s="108">
        <f t="shared" si="8"/>
        <v>0</v>
      </c>
      <c r="O274" s="108" t="e">
        <f>IF(D274="X",0,IF(E274="X",0,VLOOKUP(E274,'40'!$K$3:$L$16,2,FALSE)))</f>
        <v>#N/A</v>
      </c>
      <c r="P274" s="108" t="e">
        <f t="shared" si="9"/>
        <v>#N/A</v>
      </c>
    </row>
    <row r="275" spans="14:16">
      <c r="N275" s="108">
        <f t="shared" si="8"/>
        <v>0</v>
      </c>
      <c r="O275" s="108" t="e">
        <f>IF(D275="X",0,IF(E275="X",0,VLOOKUP(E275,'40'!$K$3:$L$16,2,FALSE)))</f>
        <v>#N/A</v>
      </c>
      <c r="P275" s="108" t="e">
        <f t="shared" si="9"/>
        <v>#N/A</v>
      </c>
    </row>
    <row r="276" spans="14:16">
      <c r="N276" s="108">
        <f t="shared" si="8"/>
        <v>0</v>
      </c>
      <c r="O276" s="108" t="e">
        <f>IF(D276="X",0,IF(E276="X",0,VLOOKUP(E276,'40'!$K$3:$L$16,2,FALSE)))</f>
        <v>#N/A</v>
      </c>
      <c r="P276" s="108" t="e">
        <f t="shared" si="9"/>
        <v>#N/A</v>
      </c>
    </row>
    <row r="277" spans="14:16">
      <c r="N277" s="108">
        <f t="shared" si="8"/>
        <v>0</v>
      </c>
      <c r="O277" s="108" t="e">
        <f>IF(D277="X",0,IF(E277="X",0,VLOOKUP(E277,'40'!$K$3:$L$16,2,FALSE)))</f>
        <v>#N/A</v>
      </c>
      <c r="P277" s="108" t="e">
        <f t="shared" si="9"/>
        <v>#N/A</v>
      </c>
    </row>
    <row r="278" spans="14:16">
      <c r="N278" s="108">
        <f t="shared" si="8"/>
        <v>0</v>
      </c>
      <c r="O278" s="108" t="e">
        <f>IF(D278="X",0,IF(E278="X",0,VLOOKUP(E278,'40'!$K$3:$L$16,2,FALSE)))</f>
        <v>#N/A</v>
      </c>
      <c r="P278" s="108" t="e">
        <f t="shared" si="9"/>
        <v>#N/A</v>
      </c>
    </row>
    <row r="279" spans="14:16">
      <c r="N279" s="108">
        <f t="shared" si="8"/>
        <v>0</v>
      </c>
      <c r="O279" s="108" t="e">
        <f>IF(D279="X",0,IF(E279="X",0,VLOOKUP(E279,'40'!$K$3:$L$16,2,FALSE)))</f>
        <v>#N/A</v>
      </c>
      <c r="P279" s="108" t="e">
        <f t="shared" si="9"/>
        <v>#N/A</v>
      </c>
    </row>
    <row r="280" spans="14:16">
      <c r="N280" s="108">
        <f t="shared" si="8"/>
        <v>0</v>
      </c>
      <c r="O280" s="108" t="e">
        <f>IF(D280="X",0,IF(E280="X",0,VLOOKUP(E280,'40'!$K$3:$L$16,2,FALSE)))</f>
        <v>#N/A</v>
      </c>
      <c r="P280" s="108" t="e">
        <f t="shared" si="9"/>
        <v>#N/A</v>
      </c>
    </row>
    <row r="281" spans="14:16">
      <c r="N281" s="108">
        <f t="shared" si="8"/>
        <v>0</v>
      </c>
      <c r="O281" s="108" t="e">
        <f>IF(D281="X",0,IF(E281="X",0,VLOOKUP(E281,'40'!$K$3:$L$16,2,FALSE)))</f>
        <v>#N/A</v>
      </c>
      <c r="P281" s="108" t="e">
        <f t="shared" si="9"/>
        <v>#N/A</v>
      </c>
    </row>
    <row r="282" spans="14:16">
      <c r="N282" s="108">
        <f t="shared" si="8"/>
        <v>0</v>
      </c>
      <c r="O282" s="108" t="e">
        <f>IF(D282="X",0,IF(E282="X",0,VLOOKUP(E282,'40'!$K$3:$L$16,2,FALSE)))</f>
        <v>#N/A</v>
      </c>
      <c r="P282" s="108" t="e">
        <f t="shared" si="9"/>
        <v>#N/A</v>
      </c>
    </row>
    <row r="283" spans="14:16">
      <c r="N283" s="108">
        <f t="shared" si="8"/>
        <v>0</v>
      </c>
      <c r="O283" s="108" t="e">
        <f>IF(D283="X",0,IF(E283="X",0,VLOOKUP(E283,'40'!$K$3:$L$16,2,FALSE)))</f>
        <v>#N/A</v>
      </c>
      <c r="P283" s="108" t="e">
        <f t="shared" si="9"/>
        <v>#N/A</v>
      </c>
    </row>
    <row r="284" spans="14:16">
      <c r="N284" s="108">
        <f t="shared" si="8"/>
        <v>0</v>
      </c>
      <c r="O284" s="108" t="e">
        <f>IF(D284="X",0,IF(E284="X",0,VLOOKUP(E284,'40'!$K$3:$L$16,2,FALSE)))</f>
        <v>#N/A</v>
      </c>
      <c r="P284" s="108" t="e">
        <f t="shared" si="9"/>
        <v>#N/A</v>
      </c>
    </row>
    <row r="285" spans="14:16">
      <c r="N285" s="108">
        <f t="shared" si="8"/>
        <v>0</v>
      </c>
      <c r="O285" s="108" t="e">
        <f>IF(D285="X",0,IF(E285="X",0,VLOOKUP(E285,'40'!$K$3:$L$16,2,FALSE)))</f>
        <v>#N/A</v>
      </c>
      <c r="P285" s="108" t="e">
        <f t="shared" si="9"/>
        <v>#N/A</v>
      </c>
    </row>
    <row r="286" spans="14:16">
      <c r="N286" s="108">
        <f t="shared" si="8"/>
        <v>0</v>
      </c>
      <c r="O286" s="108" t="e">
        <f>IF(D286="X",0,IF(E286="X",0,VLOOKUP(E286,'40'!$K$3:$L$16,2,FALSE)))</f>
        <v>#N/A</v>
      </c>
      <c r="P286" s="108" t="e">
        <f t="shared" si="9"/>
        <v>#N/A</v>
      </c>
    </row>
    <row r="287" spans="14:16">
      <c r="N287" s="108">
        <f t="shared" si="8"/>
        <v>0</v>
      </c>
      <c r="O287" s="108" t="e">
        <f>IF(D287="X",0,IF(E287="X",0,VLOOKUP(E287,'40'!$K$3:$L$16,2,FALSE)))</f>
        <v>#N/A</v>
      </c>
      <c r="P287" s="108" t="e">
        <f t="shared" si="9"/>
        <v>#N/A</v>
      </c>
    </row>
    <row r="288" spans="14:16">
      <c r="N288" s="108">
        <f t="shared" si="8"/>
        <v>0</v>
      </c>
      <c r="O288" s="108" t="e">
        <f>IF(D288="X",0,IF(E288="X",0,VLOOKUP(E288,'40'!$K$3:$L$16,2,FALSE)))</f>
        <v>#N/A</v>
      </c>
      <c r="P288" s="108" t="e">
        <f t="shared" si="9"/>
        <v>#N/A</v>
      </c>
    </row>
    <row r="289" spans="14:16">
      <c r="N289" s="108">
        <f t="shared" si="8"/>
        <v>0</v>
      </c>
      <c r="O289" s="108" t="e">
        <f>IF(D289="X",0,IF(E289="X",0,VLOOKUP(E289,'40'!$K$3:$L$16,2,FALSE)))</f>
        <v>#N/A</v>
      </c>
      <c r="P289" s="108" t="e">
        <f t="shared" si="9"/>
        <v>#N/A</v>
      </c>
    </row>
    <row r="290" spans="14:16">
      <c r="N290" s="108">
        <f t="shared" si="8"/>
        <v>0</v>
      </c>
      <c r="O290" s="108" t="e">
        <f>IF(D290="X",0,IF(E290="X",0,VLOOKUP(E290,'40'!$K$3:$L$16,2,FALSE)))</f>
        <v>#N/A</v>
      </c>
      <c r="P290" s="108" t="e">
        <f t="shared" si="9"/>
        <v>#N/A</v>
      </c>
    </row>
    <row r="291" spans="14:16">
      <c r="N291" s="108">
        <f t="shared" si="8"/>
        <v>0</v>
      </c>
      <c r="O291" s="108" t="e">
        <f>IF(D291="X",0,IF(E291="X",0,VLOOKUP(E291,'40'!$K$3:$L$16,2,FALSE)))</f>
        <v>#N/A</v>
      </c>
      <c r="P291" s="108" t="e">
        <f t="shared" si="9"/>
        <v>#N/A</v>
      </c>
    </row>
    <row r="292" spans="14:16">
      <c r="N292" s="108">
        <f t="shared" si="8"/>
        <v>0</v>
      </c>
      <c r="O292" s="108" t="e">
        <f>IF(D292="X",0,IF(E292="X",0,VLOOKUP(E292,'40'!$K$3:$L$16,2,FALSE)))</f>
        <v>#N/A</v>
      </c>
      <c r="P292" s="108" t="e">
        <f t="shared" si="9"/>
        <v>#N/A</v>
      </c>
    </row>
    <row r="293" spans="14:16">
      <c r="N293" s="108">
        <f t="shared" si="8"/>
        <v>0</v>
      </c>
      <c r="O293" s="108" t="e">
        <f>IF(D293="X",0,IF(E293="X",0,VLOOKUP(E293,'40'!$K$3:$L$16,2,FALSE)))</f>
        <v>#N/A</v>
      </c>
      <c r="P293" s="108" t="e">
        <f t="shared" si="9"/>
        <v>#N/A</v>
      </c>
    </row>
    <row r="294" spans="14:16">
      <c r="N294" s="108">
        <f t="shared" si="8"/>
        <v>0</v>
      </c>
      <c r="O294" s="108" t="e">
        <f>IF(D294="X",0,IF(E294="X",0,VLOOKUP(E294,'40'!$K$3:$L$16,2,FALSE)))</f>
        <v>#N/A</v>
      </c>
      <c r="P294" s="108" t="e">
        <f t="shared" si="9"/>
        <v>#N/A</v>
      </c>
    </row>
    <row r="295" spans="14:16">
      <c r="N295" s="108">
        <f t="shared" si="8"/>
        <v>0</v>
      </c>
      <c r="O295" s="108" t="e">
        <f>IF(D295="X",0,IF(E295="X",0,VLOOKUP(E295,'40'!$K$3:$L$16,2,FALSE)))</f>
        <v>#N/A</v>
      </c>
      <c r="P295" s="108" t="e">
        <f t="shared" si="9"/>
        <v>#N/A</v>
      </c>
    </row>
    <row r="296" spans="14:16">
      <c r="N296" s="108">
        <f t="shared" si="8"/>
        <v>0</v>
      </c>
      <c r="O296" s="108" t="e">
        <f>IF(D296="X",0,IF(E296="X",0,VLOOKUP(E296,'40'!$K$3:$L$16,2,FALSE)))</f>
        <v>#N/A</v>
      </c>
      <c r="P296" s="108" t="e">
        <f t="shared" si="9"/>
        <v>#N/A</v>
      </c>
    </row>
    <row r="297" spans="14:16">
      <c r="N297" s="108">
        <f t="shared" si="8"/>
        <v>0</v>
      </c>
      <c r="O297" s="108" t="e">
        <f>IF(D297="X",0,IF(E297="X",0,VLOOKUP(E297,'40'!$K$3:$L$16,2,FALSE)))</f>
        <v>#N/A</v>
      </c>
      <c r="P297" s="108" t="e">
        <f t="shared" si="9"/>
        <v>#N/A</v>
      </c>
    </row>
    <row r="298" spans="14:16">
      <c r="N298" s="108">
        <f t="shared" si="8"/>
        <v>0</v>
      </c>
      <c r="O298" s="108" t="e">
        <f>IF(D298="X",0,IF(E298="X",0,VLOOKUP(E298,'40'!$K$3:$L$16,2,FALSE)))</f>
        <v>#N/A</v>
      </c>
      <c r="P298" s="108" t="e">
        <f t="shared" si="9"/>
        <v>#N/A</v>
      </c>
    </row>
    <row r="299" spans="14:16">
      <c r="N299" s="108">
        <f t="shared" si="8"/>
        <v>0</v>
      </c>
      <c r="O299" s="108" t="e">
        <f>IF(D299="X",0,IF(E299="X",0,VLOOKUP(E299,'40'!$K$3:$L$16,2,FALSE)))</f>
        <v>#N/A</v>
      </c>
      <c r="P299" s="108" t="e">
        <f t="shared" si="9"/>
        <v>#N/A</v>
      </c>
    </row>
    <row r="300" spans="14:16">
      <c r="N300" s="108">
        <f t="shared" si="8"/>
        <v>0</v>
      </c>
      <c r="O300" s="108" t="e">
        <f>IF(D300="X",0,IF(E300="X",0,VLOOKUP(E300,'40'!$K$3:$L$16,2,FALSE)))</f>
        <v>#N/A</v>
      </c>
      <c r="P300" s="108" t="e">
        <f t="shared" si="9"/>
        <v>#N/A</v>
      </c>
    </row>
    <row r="301" spans="14:16">
      <c r="N301" s="108">
        <f t="shared" si="8"/>
        <v>0</v>
      </c>
      <c r="O301" s="108" t="e">
        <f>IF(D301="X",0,IF(E301="X",0,VLOOKUP(E301,'40'!$K$3:$L$16,2,FALSE)))</f>
        <v>#N/A</v>
      </c>
      <c r="P301" s="108" t="e">
        <f t="shared" si="9"/>
        <v>#N/A</v>
      </c>
    </row>
    <row r="302" spans="14:16">
      <c r="N302" s="108">
        <f t="shared" si="8"/>
        <v>0</v>
      </c>
      <c r="O302" s="108" t="e">
        <f>IF(D302="X",0,IF(E302="X",0,VLOOKUP(E302,'40'!$K$3:$L$16,2,FALSE)))</f>
        <v>#N/A</v>
      </c>
      <c r="P302" s="108" t="e">
        <f t="shared" si="9"/>
        <v>#N/A</v>
      </c>
    </row>
    <row r="303" spans="14:16">
      <c r="N303" s="108">
        <f t="shared" si="8"/>
        <v>0</v>
      </c>
      <c r="O303" s="108" t="e">
        <f>IF(D303="X",0,IF(E303="X",0,VLOOKUP(E303,'40'!$K$3:$L$16,2,FALSE)))</f>
        <v>#N/A</v>
      </c>
      <c r="P303" s="108" t="e">
        <f t="shared" si="9"/>
        <v>#N/A</v>
      </c>
    </row>
    <row r="304" spans="14:16">
      <c r="N304" s="108">
        <f t="shared" si="8"/>
        <v>0</v>
      </c>
      <c r="O304" s="108" t="e">
        <f>IF(D304="X",0,IF(E304="X",0,VLOOKUP(E304,'40'!$K$3:$L$16,2,FALSE)))</f>
        <v>#N/A</v>
      </c>
      <c r="P304" s="108" t="e">
        <f t="shared" si="9"/>
        <v>#N/A</v>
      </c>
    </row>
    <row r="305" spans="14:16">
      <c r="N305" s="108">
        <f t="shared" si="8"/>
        <v>0</v>
      </c>
      <c r="O305" s="108" t="e">
        <f>IF(D305="X",0,IF(E305="X",0,VLOOKUP(E305,'40'!$K$3:$L$16,2,FALSE)))</f>
        <v>#N/A</v>
      </c>
      <c r="P305" s="108" t="e">
        <f t="shared" si="9"/>
        <v>#N/A</v>
      </c>
    </row>
    <row r="306" spans="14:16">
      <c r="N306" s="108">
        <f t="shared" si="8"/>
        <v>0</v>
      </c>
      <c r="O306" s="108" t="e">
        <f>IF(D306="X",0,IF(E306="X",0,VLOOKUP(E306,'40'!$K$3:$L$16,2,FALSE)))</f>
        <v>#N/A</v>
      </c>
      <c r="P306" s="108" t="e">
        <f t="shared" si="9"/>
        <v>#N/A</v>
      </c>
    </row>
    <row r="307" spans="14:16">
      <c r="N307" s="108">
        <f t="shared" si="8"/>
        <v>0</v>
      </c>
      <c r="O307" s="108" t="e">
        <f>IF(D307="X",0,IF(E307="X",0,VLOOKUP(E307,'40'!$K$3:$L$16,2,FALSE)))</f>
        <v>#N/A</v>
      </c>
      <c r="P307" s="108" t="e">
        <f t="shared" si="9"/>
        <v>#N/A</v>
      </c>
    </row>
    <row r="308" spans="14:16">
      <c r="N308" s="108">
        <f t="shared" si="8"/>
        <v>0</v>
      </c>
      <c r="O308" s="108" t="e">
        <f>IF(D308="X",0,IF(E308="X",0,VLOOKUP(E308,'40'!$K$3:$L$16,2,FALSE)))</f>
        <v>#N/A</v>
      </c>
      <c r="P308" s="108" t="e">
        <f t="shared" si="9"/>
        <v>#N/A</v>
      </c>
    </row>
    <row r="309" spans="14:16">
      <c r="N309" s="108">
        <f t="shared" si="8"/>
        <v>0</v>
      </c>
      <c r="O309" s="108" t="e">
        <f>IF(D309="X",0,IF(E309="X",0,VLOOKUP(E309,'40'!$K$3:$L$16,2,FALSE)))</f>
        <v>#N/A</v>
      </c>
      <c r="P309" s="108" t="e">
        <f t="shared" si="9"/>
        <v>#N/A</v>
      </c>
    </row>
    <row r="310" spans="14:16">
      <c r="N310" s="108">
        <f t="shared" si="8"/>
        <v>0</v>
      </c>
      <c r="O310" s="108" t="e">
        <f>IF(D310="X",0,IF(E310="X",0,VLOOKUP(E310,'40'!$K$3:$L$16,2,FALSE)))</f>
        <v>#N/A</v>
      </c>
      <c r="P310" s="108" t="e">
        <f t="shared" si="9"/>
        <v>#N/A</v>
      </c>
    </row>
    <row r="311" spans="14:16">
      <c r="N311" s="108">
        <f t="shared" si="8"/>
        <v>0</v>
      </c>
      <c r="O311" s="108" t="e">
        <f>IF(D311="X",0,IF(E311="X",0,VLOOKUP(E311,'40'!$K$3:$L$16,2,FALSE)))</f>
        <v>#N/A</v>
      </c>
      <c r="P311" s="108" t="e">
        <f t="shared" si="9"/>
        <v>#N/A</v>
      </c>
    </row>
    <row r="312" spans="14:16">
      <c r="N312" s="108">
        <f t="shared" si="8"/>
        <v>0</v>
      </c>
      <c r="O312" s="108" t="e">
        <f>IF(D312="X",0,IF(E312="X",0,VLOOKUP(E312,'40'!$K$3:$L$16,2,FALSE)))</f>
        <v>#N/A</v>
      </c>
      <c r="P312" s="108" t="e">
        <f t="shared" si="9"/>
        <v>#N/A</v>
      </c>
    </row>
    <row r="313" spans="14:16">
      <c r="N313" s="108">
        <f t="shared" si="8"/>
        <v>0</v>
      </c>
      <c r="O313" s="108" t="e">
        <f>IF(D313="X",0,IF(E313="X",0,VLOOKUP(E313,'40'!$K$3:$L$16,2,FALSE)))</f>
        <v>#N/A</v>
      </c>
      <c r="P313" s="108" t="e">
        <f t="shared" si="9"/>
        <v>#N/A</v>
      </c>
    </row>
    <row r="314" spans="14:16">
      <c r="N314" s="108">
        <f t="shared" si="8"/>
        <v>0</v>
      </c>
      <c r="O314" s="108" t="e">
        <f>IF(D314="X",0,IF(E314="X",0,VLOOKUP(E314,'40'!$K$3:$L$16,2,FALSE)))</f>
        <v>#N/A</v>
      </c>
      <c r="P314" s="108" t="e">
        <f t="shared" si="9"/>
        <v>#N/A</v>
      </c>
    </row>
    <row r="315" spans="14:16">
      <c r="N315" s="108">
        <f t="shared" si="8"/>
        <v>0</v>
      </c>
      <c r="O315" s="108" t="e">
        <f>IF(D315="X",0,IF(E315="X",0,VLOOKUP(E315,'40'!$K$3:$L$16,2,FALSE)))</f>
        <v>#N/A</v>
      </c>
      <c r="P315" s="108" t="e">
        <f t="shared" si="9"/>
        <v>#N/A</v>
      </c>
    </row>
    <row r="316" spans="14:16">
      <c r="N316" s="108">
        <f t="shared" si="8"/>
        <v>0</v>
      </c>
      <c r="O316" s="108" t="e">
        <f>IF(D316="X",0,IF(E316="X",0,VLOOKUP(E316,'40'!$K$3:$L$16,2,FALSE)))</f>
        <v>#N/A</v>
      </c>
      <c r="P316" s="108" t="e">
        <f t="shared" si="9"/>
        <v>#N/A</v>
      </c>
    </row>
    <row r="317" spans="14:16">
      <c r="N317" s="108">
        <f t="shared" si="8"/>
        <v>0</v>
      </c>
      <c r="O317" s="108" t="e">
        <f>IF(D317="X",0,IF(E317="X",0,VLOOKUP(E317,'40'!$K$3:$L$16,2,FALSE)))</f>
        <v>#N/A</v>
      </c>
      <c r="P317" s="108" t="e">
        <f t="shared" si="9"/>
        <v>#N/A</v>
      </c>
    </row>
    <row r="318" spans="14:16">
      <c r="N318" s="108">
        <f t="shared" si="8"/>
        <v>0</v>
      </c>
      <c r="O318" s="108" t="e">
        <f>IF(D318="X",0,IF(E318="X",0,VLOOKUP(E318,'40'!$K$3:$L$16,2,FALSE)))</f>
        <v>#N/A</v>
      </c>
      <c r="P318" s="108" t="e">
        <f t="shared" si="9"/>
        <v>#N/A</v>
      </c>
    </row>
    <row r="319" spans="14:16">
      <c r="N319" s="108">
        <f t="shared" si="8"/>
        <v>0</v>
      </c>
      <c r="O319" s="108" t="e">
        <f>IF(D319="X",0,IF(E319="X",0,VLOOKUP(E319,'40'!$K$3:$L$16,2,FALSE)))</f>
        <v>#N/A</v>
      </c>
      <c r="P319" s="108" t="e">
        <f t="shared" si="9"/>
        <v>#N/A</v>
      </c>
    </row>
    <row r="320" spans="14:16">
      <c r="N320" s="108">
        <f t="shared" si="8"/>
        <v>0</v>
      </c>
      <c r="O320" s="108" t="e">
        <f>IF(D320="X",0,IF(E320="X",0,VLOOKUP(E320,'40'!$K$3:$L$16,2,FALSE)))</f>
        <v>#N/A</v>
      </c>
      <c r="P320" s="108" t="e">
        <f t="shared" si="9"/>
        <v>#N/A</v>
      </c>
    </row>
    <row r="321" spans="14:16">
      <c r="N321" s="108">
        <f t="shared" si="8"/>
        <v>0</v>
      </c>
      <c r="O321" s="108" t="e">
        <f>IF(D321="X",0,IF(E321="X",0,VLOOKUP(E321,'40'!$K$3:$L$16,2,FALSE)))</f>
        <v>#N/A</v>
      </c>
      <c r="P321" s="108" t="e">
        <f t="shared" si="9"/>
        <v>#N/A</v>
      </c>
    </row>
    <row r="322" spans="14:16">
      <c r="N322" s="108">
        <f t="shared" si="8"/>
        <v>0</v>
      </c>
      <c r="O322" s="108" t="e">
        <f>IF(D322="X",0,IF(E322="X",0,VLOOKUP(E322,'40'!$K$3:$L$16,2,FALSE)))</f>
        <v>#N/A</v>
      </c>
      <c r="P322" s="108" t="e">
        <f t="shared" si="9"/>
        <v>#N/A</v>
      </c>
    </row>
    <row r="323" spans="14:16">
      <c r="N323" s="108">
        <f t="shared" si="8"/>
        <v>0</v>
      </c>
      <c r="O323" s="108" t="e">
        <f>IF(D323="X",0,IF(E323="X",0,VLOOKUP(E323,'40'!$K$3:$L$16,2,FALSE)))</f>
        <v>#N/A</v>
      </c>
      <c r="P323" s="108" t="e">
        <f t="shared" si="9"/>
        <v>#N/A</v>
      </c>
    </row>
    <row r="324" spans="14:16">
      <c r="N324" s="108">
        <f t="shared" ref="N324:N387" si="10">SUM(F324:M324)</f>
        <v>0</v>
      </c>
      <c r="O324" s="108" t="e">
        <f>IF(D324="X",0,IF(E324="X",0,VLOOKUP(E324,'40'!$K$3:$L$16,2,FALSE)))</f>
        <v>#N/A</v>
      </c>
      <c r="P324" s="108" t="e">
        <f t="shared" ref="P324:P387" si="11">N324*O324</f>
        <v>#N/A</v>
      </c>
    </row>
    <row r="325" spans="14:16">
      <c r="N325" s="108">
        <f t="shared" si="10"/>
        <v>0</v>
      </c>
      <c r="O325" s="108" t="e">
        <f>IF(D325="X",0,IF(E325="X",0,VLOOKUP(E325,'40'!$K$3:$L$16,2,FALSE)))</f>
        <v>#N/A</v>
      </c>
      <c r="P325" s="108" t="e">
        <f t="shared" si="11"/>
        <v>#N/A</v>
      </c>
    </row>
    <row r="326" spans="14:16">
      <c r="N326" s="108">
        <f t="shared" si="10"/>
        <v>0</v>
      </c>
      <c r="O326" s="108" t="e">
        <f>IF(D326="X",0,IF(E326="X",0,VLOOKUP(E326,'40'!$K$3:$L$16,2,FALSE)))</f>
        <v>#N/A</v>
      </c>
      <c r="P326" s="108" t="e">
        <f t="shared" si="11"/>
        <v>#N/A</v>
      </c>
    </row>
    <row r="327" spans="14:16">
      <c r="N327" s="108">
        <f t="shared" si="10"/>
        <v>0</v>
      </c>
      <c r="O327" s="108" t="e">
        <f>IF(D327="X",0,IF(E327="X",0,VLOOKUP(E327,'40'!$K$3:$L$16,2,FALSE)))</f>
        <v>#N/A</v>
      </c>
      <c r="P327" s="108" t="e">
        <f t="shared" si="11"/>
        <v>#N/A</v>
      </c>
    </row>
    <row r="328" spans="14:16">
      <c r="N328" s="108">
        <f t="shared" si="10"/>
        <v>0</v>
      </c>
      <c r="O328" s="108" t="e">
        <f>IF(D328="X",0,IF(E328="X",0,VLOOKUP(E328,'40'!$K$3:$L$16,2,FALSE)))</f>
        <v>#N/A</v>
      </c>
      <c r="P328" s="108" t="e">
        <f t="shared" si="11"/>
        <v>#N/A</v>
      </c>
    </row>
    <row r="329" spans="14:16">
      <c r="N329" s="108">
        <f t="shared" si="10"/>
        <v>0</v>
      </c>
      <c r="O329" s="108" t="e">
        <f>IF(D329="X",0,IF(E329="X",0,VLOOKUP(E329,'40'!$K$3:$L$16,2,FALSE)))</f>
        <v>#N/A</v>
      </c>
      <c r="P329" s="108" t="e">
        <f t="shared" si="11"/>
        <v>#N/A</v>
      </c>
    </row>
    <row r="330" spans="14:16">
      <c r="N330" s="108">
        <f t="shared" si="10"/>
        <v>0</v>
      </c>
      <c r="O330" s="108" t="e">
        <f>IF(D330="X",0,IF(E330="X",0,VLOOKUP(E330,'40'!$K$3:$L$16,2,FALSE)))</f>
        <v>#N/A</v>
      </c>
      <c r="P330" s="108" t="e">
        <f t="shared" si="11"/>
        <v>#N/A</v>
      </c>
    </row>
    <row r="331" spans="14:16">
      <c r="N331" s="108">
        <f t="shared" si="10"/>
        <v>0</v>
      </c>
      <c r="O331" s="108" t="e">
        <f>IF(D331="X",0,IF(E331="X",0,VLOOKUP(E331,'40'!$K$3:$L$16,2,FALSE)))</f>
        <v>#N/A</v>
      </c>
      <c r="P331" s="108" t="e">
        <f t="shared" si="11"/>
        <v>#N/A</v>
      </c>
    </row>
    <row r="332" spans="14:16">
      <c r="N332" s="108">
        <f t="shared" si="10"/>
        <v>0</v>
      </c>
      <c r="O332" s="108" t="e">
        <f>IF(D332="X",0,IF(E332="X",0,VLOOKUP(E332,'40'!$K$3:$L$16,2,FALSE)))</f>
        <v>#N/A</v>
      </c>
      <c r="P332" s="108" t="e">
        <f t="shared" si="11"/>
        <v>#N/A</v>
      </c>
    </row>
    <row r="333" spans="14:16">
      <c r="N333" s="108">
        <f t="shared" si="10"/>
        <v>0</v>
      </c>
      <c r="O333" s="108" t="e">
        <f>IF(D333="X",0,IF(E333="X",0,VLOOKUP(E333,'40'!$K$3:$L$16,2,FALSE)))</f>
        <v>#N/A</v>
      </c>
      <c r="P333" s="108" t="e">
        <f t="shared" si="11"/>
        <v>#N/A</v>
      </c>
    </row>
    <row r="334" spans="14:16">
      <c r="N334" s="108">
        <f t="shared" si="10"/>
        <v>0</v>
      </c>
      <c r="O334" s="108" t="e">
        <f>IF(D334="X",0,IF(E334="X",0,VLOOKUP(E334,'40'!$K$3:$L$16,2,FALSE)))</f>
        <v>#N/A</v>
      </c>
      <c r="P334" s="108" t="e">
        <f t="shared" si="11"/>
        <v>#N/A</v>
      </c>
    </row>
    <row r="335" spans="14:16">
      <c r="N335" s="108">
        <f t="shared" si="10"/>
        <v>0</v>
      </c>
      <c r="O335" s="108" t="e">
        <f>IF(D335="X",0,IF(E335="X",0,VLOOKUP(E335,'40'!$K$3:$L$16,2,FALSE)))</f>
        <v>#N/A</v>
      </c>
      <c r="P335" s="108" t="e">
        <f t="shared" si="11"/>
        <v>#N/A</v>
      </c>
    </row>
    <row r="336" spans="14:16">
      <c r="N336" s="108">
        <f t="shared" si="10"/>
        <v>0</v>
      </c>
      <c r="O336" s="108" t="e">
        <f>IF(D336="X",0,IF(E336="X",0,VLOOKUP(E336,'40'!$K$3:$L$16,2,FALSE)))</f>
        <v>#N/A</v>
      </c>
      <c r="P336" s="108" t="e">
        <f t="shared" si="11"/>
        <v>#N/A</v>
      </c>
    </row>
    <row r="337" spans="14:16">
      <c r="N337" s="108">
        <f t="shared" si="10"/>
        <v>0</v>
      </c>
      <c r="O337" s="108" t="e">
        <f>IF(D337="X",0,IF(E337="X",0,VLOOKUP(E337,'40'!$K$3:$L$16,2,FALSE)))</f>
        <v>#N/A</v>
      </c>
      <c r="P337" s="108" t="e">
        <f t="shared" si="11"/>
        <v>#N/A</v>
      </c>
    </row>
    <row r="338" spans="14:16">
      <c r="N338" s="108">
        <f t="shared" si="10"/>
        <v>0</v>
      </c>
      <c r="O338" s="108" t="e">
        <f>IF(D338="X",0,IF(E338="X",0,VLOOKUP(E338,'40'!$K$3:$L$16,2,FALSE)))</f>
        <v>#N/A</v>
      </c>
      <c r="P338" s="108" t="e">
        <f t="shared" si="11"/>
        <v>#N/A</v>
      </c>
    </row>
    <row r="339" spans="14:16">
      <c r="N339" s="108">
        <f t="shared" si="10"/>
        <v>0</v>
      </c>
      <c r="O339" s="108" t="e">
        <f>IF(D339="X",0,IF(E339="X",0,VLOOKUP(E339,'40'!$K$3:$L$16,2,FALSE)))</f>
        <v>#N/A</v>
      </c>
      <c r="P339" s="108" t="e">
        <f t="shared" si="11"/>
        <v>#N/A</v>
      </c>
    </row>
    <row r="340" spans="14:16">
      <c r="N340" s="108">
        <f t="shared" si="10"/>
        <v>0</v>
      </c>
      <c r="O340" s="108" t="e">
        <f>IF(D340="X",0,IF(E340="X",0,VLOOKUP(E340,'40'!$K$3:$L$16,2,FALSE)))</f>
        <v>#N/A</v>
      </c>
      <c r="P340" s="108" t="e">
        <f t="shared" si="11"/>
        <v>#N/A</v>
      </c>
    </row>
    <row r="341" spans="14:16">
      <c r="N341" s="108">
        <f t="shared" si="10"/>
        <v>0</v>
      </c>
      <c r="O341" s="108" t="e">
        <f>IF(D341="X",0,IF(E341="X",0,VLOOKUP(E341,'40'!$K$3:$L$16,2,FALSE)))</f>
        <v>#N/A</v>
      </c>
      <c r="P341" s="108" t="e">
        <f t="shared" si="11"/>
        <v>#N/A</v>
      </c>
    </row>
    <row r="342" spans="14:16">
      <c r="N342" s="108">
        <f t="shared" si="10"/>
        <v>0</v>
      </c>
      <c r="O342" s="108" t="e">
        <f>IF(D342="X",0,IF(E342="X",0,VLOOKUP(E342,'40'!$K$3:$L$16,2,FALSE)))</f>
        <v>#N/A</v>
      </c>
      <c r="P342" s="108" t="e">
        <f t="shared" si="11"/>
        <v>#N/A</v>
      </c>
    </row>
    <row r="343" spans="14:16">
      <c r="N343" s="108">
        <f t="shared" si="10"/>
        <v>0</v>
      </c>
      <c r="O343" s="108" t="e">
        <f>IF(D343="X",0,IF(E343="X",0,VLOOKUP(E343,'40'!$K$3:$L$16,2,FALSE)))</f>
        <v>#N/A</v>
      </c>
      <c r="P343" s="108" t="e">
        <f t="shared" si="11"/>
        <v>#N/A</v>
      </c>
    </row>
    <row r="344" spans="14:16">
      <c r="N344" s="108">
        <f t="shared" si="10"/>
        <v>0</v>
      </c>
      <c r="O344" s="108" t="e">
        <f>IF(D344="X",0,IF(E344="X",0,VLOOKUP(E344,'40'!$K$3:$L$16,2,FALSE)))</f>
        <v>#N/A</v>
      </c>
      <c r="P344" s="108" t="e">
        <f t="shared" si="11"/>
        <v>#N/A</v>
      </c>
    </row>
    <row r="345" spans="14:16">
      <c r="N345" s="108">
        <f t="shared" si="10"/>
        <v>0</v>
      </c>
      <c r="O345" s="108" t="e">
        <f>IF(D345="X",0,IF(E345="X",0,VLOOKUP(E345,'40'!$K$3:$L$16,2,FALSE)))</f>
        <v>#N/A</v>
      </c>
      <c r="P345" s="108" t="e">
        <f t="shared" si="11"/>
        <v>#N/A</v>
      </c>
    </row>
    <row r="346" spans="14:16">
      <c r="N346" s="108">
        <f t="shared" si="10"/>
        <v>0</v>
      </c>
      <c r="O346" s="108" t="e">
        <f>IF(D346="X",0,IF(E346="X",0,VLOOKUP(E346,'40'!$K$3:$L$16,2,FALSE)))</f>
        <v>#N/A</v>
      </c>
      <c r="P346" s="108" t="e">
        <f t="shared" si="11"/>
        <v>#N/A</v>
      </c>
    </row>
    <row r="347" spans="14:16">
      <c r="N347" s="108">
        <f t="shared" si="10"/>
        <v>0</v>
      </c>
      <c r="O347" s="108" t="e">
        <f>IF(D347="X",0,IF(E347="X",0,VLOOKUP(E347,'40'!$K$3:$L$16,2,FALSE)))</f>
        <v>#N/A</v>
      </c>
      <c r="P347" s="108" t="e">
        <f t="shared" si="11"/>
        <v>#N/A</v>
      </c>
    </row>
    <row r="348" spans="14:16">
      <c r="N348" s="108">
        <f t="shared" si="10"/>
        <v>0</v>
      </c>
      <c r="O348" s="108" t="e">
        <f>IF(D348="X",0,IF(E348="X",0,VLOOKUP(E348,'40'!$K$3:$L$16,2,FALSE)))</f>
        <v>#N/A</v>
      </c>
      <c r="P348" s="108" t="e">
        <f t="shared" si="11"/>
        <v>#N/A</v>
      </c>
    </row>
    <row r="349" spans="14:16">
      <c r="N349" s="108">
        <f t="shared" si="10"/>
        <v>0</v>
      </c>
      <c r="O349" s="108" t="e">
        <f>IF(D349="X",0,IF(E349="X",0,VLOOKUP(E349,'40'!$K$3:$L$16,2,FALSE)))</f>
        <v>#N/A</v>
      </c>
      <c r="P349" s="108" t="e">
        <f t="shared" si="11"/>
        <v>#N/A</v>
      </c>
    </row>
    <row r="350" spans="14:16">
      <c r="N350" s="108">
        <f t="shared" si="10"/>
        <v>0</v>
      </c>
      <c r="O350" s="108" t="e">
        <f>IF(D350="X",0,IF(E350="X",0,VLOOKUP(E350,'40'!$K$3:$L$16,2,FALSE)))</f>
        <v>#N/A</v>
      </c>
      <c r="P350" s="108" t="e">
        <f t="shared" si="11"/>
        <v>#N/A</v>
      </c>
    </row>
    <row r="351" spans="14:16">
      <c r="N351" s="108">
        <f t="shared" si="10"/>
        <v>0</v>
      </c>
      <c r="O351" s="108" t="e">
        <f>IF(D351="X",0,IF(E351="X",0,VLOOKUP(E351,'40'!$K$3:$L$16,2,FALSE)))</f>
        <v>#N/A</v>
      </c>
      <c r="P351" s="108" t="e">
        <f t="shared" si="11"/>
        <v>#N/A</v>
      </c>
    </row>
    <row r="352" spans="14:16">
      <c r="N352" s="108">
        <f t="shared" si="10"/>
        <v>0</v>
      </c>
      <c r="O352" s="108" t="e">
        <f>IF(D352="X",0,IF(E352="X",0,VLOOKUP(E352,'40'!$K$3:$L$16,2,FALSE)))</f>
        <v>#N/A</v>
      </c>
      <c r="P352" s="108" t="e">
        <f t="shared" si="11"/>
        <v>#N/A</v>
      </c>
    </row>
    <row r="353" spans="14:16">
      <c r="N353" s="108">
        <f t="shared" si="10"/>
        <v>0</v>
      </c>
      <c r="O353" s="108" t="e">
        <f>IF(D353="X",0,IF(E353="X",0,VLOOKUP(E353,'40'!$K$3:$L$16,2,FALSE)))</f>
        <v>#N/A</v>
      </c>
      <c r="P353" s="108" t="e">
        <f t="shared" si="11"/>
        <v>#N/A</v>
      </c>
    </row>
    <row r="354" spans="14:16">
      <c r="N354" s="108">
        <f t="shared" si="10"/>
        <v>0</v>
      </c>
      <c r="O354" s="108" t="e">
        <f>IF(D354="X",0,IF(E354="X",0,VLOOKUP(E354,'40'!$K$3:$L$16,2,FALSE)))</f>
        <v>#N/A</v>
      </c>
      <c r="P354" s="108" t="e">
        <f t="shared" si="11"/>
        <v>#N/A</v>
      </c>
    </row>
    <row r="355" spans="14:16">
      <c r="N355" s="108">
        <f t="shared" si="10"/>
        <v>0</v>
      </c>
      <c r="O355" s="108" t="e">
        <f>IF(D355="X",0,IF(E355="X",0,VLOOKUP(E355,'40'!$K$3:$L$16,2,FALSE)))</f>
        <v>#N/A</v>
      </c>
      <c r="P355" s="108" t="e">
        <f t="shared" si="11"/>
        <v>#N/A</v>
      </c>
    </row>
    <row r="356" spans="14:16">
      <c r="N356" s="108">
        <f t="shared" si="10"/>
        <v>0</v>
      </c>
      <c r="O356" s="108" t="e">
        <f>IF(D356="X",0,IF(E356="X",0,VLOOKUP(E356,'40'!$K$3:$L$16,2,FALSE)))</f>
        <v>#N/A</v>
      </c>
      <c r="P356" s="108" t="e">
        <f t="shared" si="11"/>
        <v>#N/A</v>
      </c>
    </row>
    <row r="357" spans="14:16">
      <c r="N357" s="108">
        <f t="shared" si="10"/>
        <v>0</v>
      </c>
      <c r="O357" s="108" t="e">
        <f>IF(D357="X",0,IF(E357="X",0,VLOOKUP(E357,'40'!$K$3:$L$16,2,FALSE)))</f>
        <v>#N/A</v>
      </c>
      <c r="P357" s="108" t="e">
        <f t="shared" si="11"/>
        <v>#N/A</v>
      </c>
    </row>
    <row r="358" spans="14:16">
      <c r="N358" s="108">
        <f t="shared" si="10"/>
        <v>0</v>
      </c>
      <c r="O358" s="108" t="e">
        <f>IF(D358="X",0,IF(E358="X",0,VLOOKUP(E358,'40'!$K$3:$L$16,2,FALSE)))</f>
        <v>#N/A</v>
      </c>
      <c r="P358" s="108" t="e">
        <f t="shared" si="11"/>
        <v>#N/A</v>
      </c>
    </row>
    <row r="359" spans="14:16">
      <c r="N359" s="108">
        <f t="shared" si="10"/>
        <v>0</v>
      </c>
      <c r="O359" s="108" t="e">
        <f>IF(D359="X",0,IF(E359="X",0,VLOOKUP(E359,'40'!$K$3:$L$16,2,FALSE)))</f>
        <v>#N/A</v>
      </c>
      <c r="P359" s="108" t="e">
        <f t="shared" si="11"/>
        <v>#N/A</v>
      </c>
    </row>
    <row r="360" spans="14:16">
      <c r="N360" s="108">
        <f t="shared" si="10"/>
        <v>0</v>
      </c>
      <c r="O360" s="108" t="e">
        <f>IF(D360="X",0,IF(E360="X",0,VLOOKUP(E360,'40'!$K$3:$L$16,2,FALSE)))</f>
        <v>#N/A</v>
      </c>
      <c r="P360" s="108" t="e">
        <f t="shared" si="11"/>
        <v>#N/A</v>
      </c>
    </row>
    <row r="361" spans="14:16">
      <c r="N361" s="108">
        <f t="shared" si="10"/>
        <v>0</v>
      </c>
      <c r="O361" s="108" t="e">
        <f>IF(D361="X",0,IF(E361="X",0,VLOOKUP(E361,'40'!$K$3:$L$16,2,FALSE)))</f>
        <v>#N/A</v>
      </c>
      <c r="P361" s="108" t="e">
        <f t="shared" si="11"/>
        <v>#N/A</v>
      </c>
    </row>
    <row r="362" spans="14:16">
      <c r="N362" s="108">
        <f t="shared" si="10"/>
        <v>0</v>
      </c>
      <c r="O362" s="108" t="e">
        <f>IF(D362="X",0,IF(E362="X",0,VLOOKUP(E362,'40'!$K$3:$L$16,2,FALSE)))</f>
        <v>#N/A</v>
      </c>
      <c r="P362" s="108" t="e">
        <f t="shared" si="11"/>
        <v>#N/A</v>
      </c>
    </row>
    <row r="363" spans="14:16">
      <c r="N363" s="108">
        <f t="shared" si="10"/>
        <v>0</v>
      </c>
      <c r="O363" s="108" t="e">
        <f>IF(D363="X",0,IF(E363="X",0,VLOOKUP(E363,'40'!$K$3:$L$16,2,FALSE)))</f>
        <v>#N/A</v>
      </c>
      <c r="P363" s="108" t="e">
        <f t="shared" si="11"/>
        <v>#N/A</v>
      </c>
    </row>
    <row r="364" spans="14:16">
      <c r="N364" s="108">
        <f t="shared" si="10"/>
        <v>0</v>
      </c>
      <c r="O364" s="108" t="e">
        <f>IF(D364="X",0,IF(E364="X",0,VLOOKUP(E364,'40'!$K$3:$L$16,2,FALSE)))</f>
        <v>#N/A</v>
      </c>
      <c r="P364" s="108" t="e">
        <f t="shared" si="11"/>
        <v>#N/A</v>
      </c>
    </row>
    <row r="365" spans="14:16">
      <c r="N365" s="108">
        <f t="shared" si="10"/>
        <v>0</v>
      </c>
      <c r="O365" s="108" t="e">
        <f>IF(D365="X",0,IF(E365="X",0,VLOOKUP(E365,'40'!$K$3:$L$16,2,FALSE)))</f>
        <v>#N/A</v>
      </c>
      <c r="P365" s="108" t="e">
        <f t="shared" si="11"/>
        <v>#N/A</v>
      </c>
    </row>
    <row r="366" spans="14:16">
      <c r="N366" s="108">
        <f t="shared" si="10"/>
        <v>0</v>
      </c>
      <c r="O366" s="108" t="e">
        <f>IF(D366="X",0,IF(E366="X",0,VLOOKUP(E366,'40'!$K$3:$L$16,2,FALSE)))</f>
        <v>#N/A</v>
      </c>
      <c r="P366" s="108" t="e">
        <f t="shared" si="11"/>
        <v>#N/A</v>
      </c>
    </row>
    <row r="367" spans="14:16">
      <c r="N367" s="108">
        <f t="shared" si="10"/>
        <v>0</v>
      </c>
      <c r="O367" s="108" t="e">
        <f>IF(D367="X",0,IF(E367="X",0,VLOOKUP(E367,'40'!$K$3:$L$16,2,FALSE)))</f>
        <v>#N/A</v>
      </c>
      <c r="P367" s="108" t="e">
        <f t="shared" si="11"/>
        <v>#N/A</v>
      </c>
    </row>
    <row r="368" spans="14:16">
      <c r="N368" s="108">
        <f t="shared" si="10"/>
        <v>0</v>
      </c>
      <c r="O368" s="108" t="e">
        <f>IF(D368="X",0,IF(E368="X",0,VLOOKUP(E368,'40'!$K$3:$L$16,2,FALSE)))</f>
        <v>#N/A</v>
      </c>
      <c r="P368" s="108" t="e">
        <f t="shared" si="11"/>
        <v>#N/A</v>
      </c>
    </row>
    <row r="369" spans="14:16">
      <c r="N369" s="108">
        <f t="shared" si="10"/>
        <v>0</v>
      </c>
      <c r="O369" s="108" t="e">
        <f>IF(D369="X",0,IF(E369="X",0,VLOOKUP(E369,'40'!$K$3:$L$16,2,FALSE)))</f>
        <v>#N/A</v>
      </c>
      <c r="P369" s="108" t="e">
        <f t="shared" si="11"/>
        <v>#N/A</v>
      </c>
    </row>
    <row r="370" spans="14:16">
      <c r="N370" s="108">
        <f t="shared" si="10"/>
        <v>0</v>
      </c>
      <c r="O370" s="108" t="e">
        <f>IF(D370="X",0,IF(E370="X",0,VLOOKUP(E370,'40'!$K$3:$L$16,2,FALSE)))</f>
        <v>#N/A</v>
      </c>
      <c r="P370" s="108" t="e">
        <f t="shared" si="11"/>
        <v>#N/A</v>
      </c>
    </row>
    <row r="371" spans="14:16">
      <c r="N371" s="108">
        <f t="shared" si="10"/>
        <v>0</v>
      </c>
      <c r="O371" s="108" t="e">
        <f>IF(D371="X",0,IF(E371="X",0,VLOOKUP(E371,'40'!$K$3:$L$16,2,FALSE)))</f>
        <v>#N/A</v>
      </c>
      <c r="P371" s="108" t="e">
        <f t="shared" si="11"/>
        <v>#N/A</v>
      </c>
    </row>
    <row r="372" spans="14:16">
      <c r="N372" s="108">
        <f t="shared" si="10"/>
        <v>0</v>
      </c>
      <c r="O372" s="108" t="e">
        <f>IF(D372="X",0,IF(E372="X",0,VLOOKUP(E372,'40'!$K$3:$L$16,2,FALSE)))</f>
        <v>#N/A</v>
      </c>
      <c r="P372" s="108" t="e">
        <f t="shared" si="11"/>
        <v>#N/A</v>
      </c>
    </row>
    <row r="373" spans="14:16">
      <c r="N373" s="108">
        <f t="shared" si="10"/>
        <v>0</v>
      </c>
      <c r="O373" s="108" t="e">
        <f>IF(D373="X",0,IF(E373="X",0,VLOOKUP(E373,'40'!$K$3:$L$16,2,FALSE)))</f>
        <v>#N/A</v>
      </c>
      <c r="P373" s="108" t="e">
        <f t="shared" si="11"/>
        <v>#N/A</v>
      </c>
    </row>
    <row r="374" spans="14:16">
      <c r="N374" s="108">
        <f t="shared" si="10"/>
        <v>0</v>
      </c>
      <c r="O374" s="108" t="e">
        <f>IF(D374="X",0,IF(E374="X",0,VLOOKUP(E374,'40'!$K$3:$L$16,2,FALSE)))</f>
        <v>#N/A</v>
      </c>
      <c r="P374" s="108" t="e">
        <f t="shared" si="11"/>
        <v>#N/A</v>
      </c>
    </row>
    <row r="375" spans="14:16">
      <c r="N375" s="108">
        <f t="shared" si="10"/>
        <v>0</v>
      </c>
      <c r="O375" s="108" t="e">
        <f>IF(D375="X",0,IF(E375="X",0,VLOOKUP(E375,'40'!$K$3:$L$16,2,FALSE)))</f>
        <v>#N/A</v>
      </c>
      <c r="P375" s="108" t="e">
        <f t="shared" si="11"/>
        <v>#N/A</v>
      </c>
    </row>
    <row r="376" spans="14:16">
      <c r="N376" s="108">
        <f t="shared" si="10"/>
        <v>0</v>
      </c>
      <c r="O376" s="108" t="e">
        <f>IF(D376="X",0,IF(E376="X",0,VLOOKUP(E376,'40'!$K$3:$L$16,2,FALSE)))</f>
        <v>#N/A</v>
      </c>
      <c r="P376" s="108" t="e">
        <f t="shared" si="11"/>
        <v>#N/A</v>
      </c>
    </row>
    <row r="377" spans="14:16">
      <c r="N377" s="108">
        <f t="shared" si="10"/>
        <v>0</v>
      </c>
      <c r="O377" s="108" t="e">
        <f>IF(D377="X",0,IF(E377="X",0,VLOOKUP(E377,'40'!$K$3:$L$16,2,FALSE)))</f>
        <v>#N/A</v>
      </c>
      <c r="P377" s="108" t="e">
        <f t="shared" si="11"/>
        <v>#N/A</v>
      </c>
    </row>
    <row r="378" spans="14:16">
      <c r="N378" s="108">
        <f t="shared" si="10"/>
        <v>0</v>
      </c>
      <c r="O378" s="108" t="e">
        <f>IF(D378="X",0,IF(E378="X",0,VLOOKUP(E378,'40'!$K$3:$L$16,2,FALSE)))</f>
        <v>#N/A</v>
      </c>
      <c r="P378" s="108" t="e">
        <f t="shared" si="11"/>
        <v>#N/A</v>
      </c>
    </row>
    <row r="379" spans="14:16">
      <c r="N379" s="108">
        <f t="shared" si="10"/>
        <v>0</v>
      </c>
      <c r="O379" s="108" t="e">
        <f>IF(D379="X",0,IF(E379="X",0,VLOOKUP(E379,'40'!$K$3:$L$16,2,FALSE)))</f>
        <v>#N/A</v>
      </c>
      <c r="P379" s="108" t="e">
        <f t="shared" si="11"/>
        <v>#N/A</v>
      </c>
    </row>
    <row r="380" spans="14:16">
      <c r="N380" s="108">
        <f t="shared" si="10"/>
        <v>0</v>
      </c>
      <c r="O380" s="108" t="e">
        <f>IF(D380="X",0,IF(E380="X",0,VLOOKUP(E380,'40'!$K$3:$L$16,2,FALSE)))</f>
        <v>#N/A</v>
      </c>
      <c r="P380" s="108" t="e">
        <f t="shared" si="11"/>
        <v>#N/A</v>
      </c>
    </row>
    <row r="381" spans="14:16">
      <c r="N381" s="108">
        <f t="shared" si="10"/>
        <v>0</v>
      </c>
      <c r="O381" s="108" t="e">
        <f>IF(D381="X",0,IF(E381="X",0,VLOOKUP(E381,'40'!$K$3:$L$16,2,FALSE)))</f>
        <v>#N/A</v>
      </c>
      <c r="P381" s="108" t="e">
        <f t="shared" si="11"/>
        <v>#N/A</v>
      </c>
    </row>
    <row r="382" spans="14:16">
      <c r="N382" s="108">
        <f t="shared" si="10"/>
        <v>0</v>
      </c>
      <c r="O382" s="108" t="e">
        <f>IF(D382="X",0,IF(E382="X",0,VLOOKUP(E382,'40'!$K$3:$L$16,2,FALSE)))</f>
        <v>#N/A</v>
      </c>
      <c r="P382" s="108" t="e">
        <f t="shared" si="11"/>
        <v>#N/A</v>
      </c>
    </row>
    <row r="383" spans="14:16">
      <c r="N383" s="108">
        <f t="shared" si="10"/>
        <v>0</v>
      </c>
      <c r="O383" s="108" t="e">
        <f>IF(D383="X",0,IF(E383="X",0,VLOOKUP(E383,'40'!$K$3:$L$16,2,FALSE)))</f>
        <v>#N/A</v>
      </c>
      <c r="P383" s="108" t="e">
        <f t="shared" si="11"/>
        <v>#N/A</v>
      </c>
    </row>
    <row r="384" spans="14:16">
      <c r="N384" s="108">
        <f t="shared" si="10"/>
        <v>0</v>
      </c>
      <c r="O384" s="108" t="e">
        <f>IF(D384="X",0,IF(E384="X",0,VLOOKUP(E384,'40'!$K$3:$L$16,2,FALSE)))</f>
        <v>#N/A</v>
      </c>
      <c r="P384" s="108" t="e">
        <f t="shared" si="11"/>
        <v>#N/A</v>
      </c>
    </row>
    <row r="385" spans="14:16">
      <c r="N385" s="108">
        <f t="shared" si="10"/>
        <v>0</v>
      </c>
      <c r="O385" s="108" t="e">
        <f>IF(D385="X",0,IF(E385="X",0,VLOOKUP(E385,'40'!$K$3:$L$16,2,FALSE)))</f>
        <v>#N/A</v>
      </c>
      <c r="P385" s="108" t="e">
        <f t="shared" si="11"/>
        <v>#N/A</v>
      </c>
    </row>
    <row r="386" spans="14:16">
      <c r="N386" s="108">
        <f t="shared" si="10"/>
        <v>0</v>
      </c>
      <c r="O386" s="108" t="e">
        <f>IF(D386="X",0,IF(E386="X",0,VLOOKUP(E386,'40'!$K$3:$L$16,2,FALSE)))</f>
        <v>#N/A</v>
      </c>
      <c r="P386" s="108" t="e">
        <f t="shared" si="11"/>
        <v>#N/A</v>
      </c>
    </row>
    <row r="387" spans="14:16">
      <c r="N387" s="108">
        <f t="shared" si="10"/>
        <v>0</v>
      </c>
      <c r="O387" s="108" t="e">
        <f>IF(D387="X",0,IF(E387="X",0,VLOOKUP(E387,'40'!$K$3:$L$16,2,FALSE)))</f>
        <v>#N/A</v>
      </c>
      <c r="P387" s="108" t="e">
        <f t="shared" si="11"/>
        <v>#N/A</v>
      </c>
    </row>
    <row r="388" spans="14:16">
      <c r="N388" s="108">
        <f t="shared" ref="N388:N451" si="12">SUM(F388:M388)</f>
        <v>0</v>
      </c>
      <c r="O388" s="108" t="e">
        <f>IF(D388="X",0,IF(E388="X",0,VLOOKUP(E388,'40'!$K$3:$L$16,2,FALSE)))</f>
        <v>#N/A</v>
      </c>
      <c r="P388" s="108" t="e">
        <f t="shared" ref="P388:P451" si="13">N388*O388</f>
        <v>#N/A</v>
      </c>
    </row>
    <row r="389" spans="14:16">
      <c r="N389" s="108">
        <f t="shared" si="12"/>
        <v>0</v>
      </c>
      <c r="O389" s="108" t="e">
        <f>IF(D389="X",0,IF(E389="X",0,VLOOKUP(E389,'40'!$K$3:$L$16,2,FALSE)))</f>
        <v>#N/A</v>
      </c>
      <c r="P389" s="108" t="e">
        <f t="shared" si="13"/>
        <v>#N/A</v>
      </c>
    </row>
    <row r="390" spans="14:16">
      <c r="N390" s="108">
        <f t="shared" si="12"/>
        <v>0</v>
      </c>
      <c r="O390" s="108" t="e">
        <f>IF(D390="X",0,IF(E390="X",0,VLOOKUP(E390,'40'!$K$3:$L$16,2,FALSE)))</f>
        <v>#N/A</v>
      </c>
      <c r="P390" s="108" t="e">
        <f t="shared" si="13"/>
        <v>#N/A</v>
      </c>
    </row>
    <row r="391" spans="14:16">
      <c r="N391" s="108">
        <f t="shared" si="12"/>
        <v>0</v>
      </c>
      <c r="O391" s="108" t="e">
        <f>IF(D391="X",0,IF(E391="X",0,VLOOKUP(E391,'40'!$K$3:$L$16,2,FALSE)))</f>
        <v>#N/A</v>
      </c>
      <c r="P391" s="108" t="e">
        <f t="shared" si="13"/>
        <v>#N/A</v>
      </c>
    </row>
    <row r="392" spans="14:16">
      <c r="N392" s="108">
        <f t="shared" si="12"/>
        <v>0</v>
      </c>
      <c r="O392" s="108" t="e">
        <f>IF(D392="X",0,IF(E392="X",0,VLOOKUP(E392,'40'!$K$3:$L$16,2,FALSE)))</f>
        <v>#N/A</v>
      </c>
      <c r="P392" s="108" t="e">
        <f t="shared" si="13"/>
        <v>#N/A</v>
      </c>
    </row>
    <row r="393" spans="14:16">
      <c r="N393" s="108">
        <f t="shared" si="12"/>
        <v>0</v>
      </c>
      <c r="O393" s="108" t="e">
        <f>IF(D393="X",0,IF(E393="X",0,VLOOKUP(E393,'40'!$K$3:$L$16,2,FALSE)))</f>
        <v>#N/A</v>
      </c>
      <c r="P393" s="108" t="e">
        <f t="shared" si="13"/>
        <v>#N/A</v>
      </c>
    </row>
    <row r="394" spans="14:16">
      <c r="N394" s="108">
        <f t="shared" si="12"/>
        <v>0</v>
      </c>
      <c r="O394" s="108" t="e">
        <f>IF(D394="X",0,IF(E394="X",0,VLOOKUP(E394,'40'!$K$3:$L$16,2,FALSE)))</f>
        <v>#N/A</v>
      </c>
      <c r="P394" s="108" t="e">
        <f t="shared" si="13"/>
        <v>#N/A</v>
      </c>
    </row>
    <row r="395" spans="14:16">
      <c r="N395" s="108">
        <f t="shared" si="12"/>
        <v>0</v>
      </c>
      <c r="O395" s="108" t="e">
        <f>IF(D395="X",0,IF(E395="X",0,VLOOKUP(E395,'40'!$K$3:$L$16,2,FALSE)))</f>
        <v>#N/A</v>
      </c>
      <c r="P395" s="108" t="e">
        <f t="shared" si="13"/>
        <v>#N/A</v>
      </c>
    </row>
    <row r="396" spans="14:16">
      <c r="N396" s="108">
        <f t="shared" si="12"/>
        <v>0</v>
      </c>
      <c r="O396" s="108" t="e">
        <f>IF(D396="X",0,IF(E396="X",0,VLOOKUP(E396,'40'!$K$3:$L$16,2,FALSE)))</f>
        <v>#N/A</v>
      </c>
      <c r="P396" s="108" t="e">
        <f t="shared" si="13"/>
        <v>#N/A</v>
      </c>
    </row>
    <row r="397" spans="14:16">
      <c r="N397" s="108">
        <f t="shared" si="12"/>
        <v>0</v>
      </c>
      <c r="O397" s="108" t="e">
        <f>IF(D397="X",0,IF(E397="X",0,VLOOKUP(E397,'40'!$K$3:$L$16,2,FALSE)))</f>
        <v>#N/A</v>
      </c>
      <c r="P397" s="108" t="e">
        <f t="shared" si="13"/>
        <v>#N/A</v>
      </c>
    </row>
    <row r="398" spans="14:16">
      <c r="N398" s="108">
        <f t="shared" si="12"/>
        <v>0</v>
      </c>
      <c r="O398" s="108" t="e">
        <f>IF(D398="X",0,IF(E398="X",0,VLOOKUP(E398,'40'!$K$3:$L$16,2,FALSE)))</f>
        <v>#N/A</v>
      </c>
      <c r="P398" s="108" t="e">
        <f t="shared" si="13"/>
        <v>#N/A</v>
      </c>
    </row>
    <row r="399" spans="14:16">
      <c r="N399" s="108">
        <f t="shared" si="12"/>
        <v>0</v>
      </c>
      <c r="O399" s="108" t="e">
        <f>IF(D399="X",0,IF(E399="X",0,VLOOKUP(E399,'40'!$K$3:$L$16,2,FALSE)))</f>
        <v>#N/A</v>
      </c>
      <c r="P399" s="108" t="e">
        <f t="shared" si="13"/>
        <v>#N/A</v>
      </c>
    </row>
    <row r="400" spans="14:16">
      <c r="N400" s="108">
        <f t="shared" si="12"/>
        <v>0</v>
      </c>
      <c r="O400" s="108" t="e">
        <f>IF(D400="X",0,IF(E400="X",0,VLOOKUP(E400,'40'!$K$3:$L$16,2,FALSE)))</f>
        <v>#N/A</v>
      </c>
      <c r="P400" s="108" t="e">
        <f t="shared" si="13"/>
        <v>#N/A</v>
      </c>
    </row>
    <row r="401" spans="14:16">
      <c r="N401" s="108">
        <f t="shared" si="12"/>
        <v>0</v>
      </c>
      <c r="O401" s="108" t="e">
        <f>IF(D401="X",0,IF(E401="X",0,VLOOKUP(E401,'40'!$K$3:$L$16,2,FALSE)))</f>
        <v>#N/A</v>
      </c>
      <c r="P401" s="108" t="e">
        <f t="shared" si="13"/>
        <v>#N/A</v>
      </c>
    </row>
    <row r="402" spans="14:16">
      <c r="N402" s="108">
        <f t="shared" si="12"/>
        <v>0</v>
      </c>
      <c r="O402" s="108" t="e">
        <f>IF(D402="X",0,IF(E402="X",0,VLOOKUP(E402,'40'!$K$3:$L$16,2,FALSE)))</f>
        <v>#N/A</v>
      </c>
      <c r="P402" s="108" t="e">
        <f t="shared" si="13"/>
        <v>#N/A</v>
      </c>
    </row>
    <row r="403" spans="14:16">
      <c r="N403" s="108">
        <f t="shared" si="12"/>
        <v>0</v>
      </c>
      <c r="O403" s="108" t="e">
        <f>IF(D403="X",0,IF(E403="X",0,VLOOKUP(E403,'40'!$K$3:$L$16,2,FALSE)))</f>
        <v>#N/A</v>
      </c>
      <c r="P403" s="108" t="e">
        <f t="shared" si="13"/>
        <v>#N/A</v>
      </c>
    </row>
    <row r="404" spans="14:16">
      <c r="N404" s="108">
        <f t="shared" si="12"/>
        <v>0</v>
      </c>
      <c r="O404" s="108" t="e">
        <f>IF(D404="X",0,IF(E404="X",0,VLOOKUP(E404,'40'!$K$3:$L$16,2,FALSE)))</f>
        <v>#N/A</v>
      </c>
      <c r="P404" s="108" t="e">
        <f t="shared" si="13"/>
        <v>#N/A</v>
      </c>
    </row>
    <row r="405" spans="14:16">
      <c r="N405" s="108">
        <f t="shared" si="12"/>
        <v>0</v>
      </c>
      <c r="O405" s="108" t="e">
        <f>IF(D405="X",0,IF(E405="X",0,VLOOKUP(E405,'40'!$K$3:$L$16,2,FALSE)))</f>
        <v>#N/A</v>
      </c>
      <c r="P405" s="108" t="e">
        <f t="shared" si="13"/>
        <v>#N/A</v>
      </c>
    </row>
    <row r="406" spans="14:16">
      <c r="N406" s="108">
        <f t="shared" si="12"/>
        <v>0</v>
      </c>
      <c r="O406" s="108" t="e">
        <f>IF(D406="X",0,IF(E406="X",0,VLOOKUP(E406,'40'!$K$3:$L$16,2,FALSE)))</f>
        <v>#N/A</v>
      </c>
      <c r="P406" s="108" t="e">
        <f t="shared" si="13"/>
        <v>#N/A</v>
      </c>
    </row>
    <row r="407" spans="14:16">
      <c r="N407" s="108">
        <f t="shared" si="12"/>
        <v>0</v>
      </c>
      <c r="O407" s="108" t="e">
        <f>IF(D407="X",0,IF(E407="X",0,VLOOKUP(E407,'40'!$K$3:$L$16,2,FALSE)))</f>
        <v>#N/A</v>
      </c>
      <c r="P407" s="108" t="e">
        <f t="shared" si="13"/>
        <v>#N/A</v>
      </c>
    </row>
    <row r="408" spans="14:16">
      <c r="N408" s="108">
        <f t="shared" si="12"/>
        <v>0</v>
      </c>
      <c r="O408" s="108" t="e">
        <f>IF(D408="X",0,IF(E408="X",0,VLOOKUP(E408,'40'!$K$3:$L$16,2,FALSE)))</f>
        <v>#N/A</v>
      </c>
      <c r="P408" s="108" t="e">
        <f t="shared" si="13"/>
        <v>#N/A</v>
      </c>
    </row>
    <row r="409" spans="14:16">
      <c r="N409" s="108">
        <f t="shared" si="12"/>
        <v>0</v>
      </c>
      <c r="O409" s="108" t="e">
        <f>IF(D409="X",0,IF(E409="X",0,VLOOKUP(E409,'40'!$K$3:$L$16,2,FALSE)))</f>
        <v>#N/A</v>
      </c>
      <c r="P409" s="108" t="e">
        <f t="shared" si="13"/>
        <v>#N/A</v>
      </c>
    </row>
    <row r="410" spans="14:16">
      <c r="N410" s="108">
        <f t="shared" si="12"/>
        <v>0</v>
      </c>
      <c r="O410" s="108" t="e">
        <f>IF(D410="X",0,IF(E410="X",0,VLOOKUP(E410,'40'!$K$3:$L$16,2,FALSE)))</f>
        <v>#N/A</v>
      </c>
      <c r="P410" s="108" t="e">
        <f t="shared" si="13"/>
        <v>#N/A</v>
      </c>
    </row>
    <row r="411" spans="14:16">
      <c r="N411" s="108">
        <f t="shared" si="12"/>
        <v>0</v>
      </c>
      <c r="O411" s="108" t="e">
        <f>IF(D411="X",0,IF(E411="X",0,VLOOKUP(E411,'40'!$K$3:$L$16,2,FALSE)))</f>
        <v>#N/A</v>
      </c>
      <c r="P411" s="108" t="e">
        <f t="shared" si="13"/>
        <v>#N/A</v>
      </c>
    </row>
    <row r="412" spans="14:16">
      <c r="N412" s="108">
        <f t="shared" si="12"/>
        <v>0</v>
      </c>
      <c r="O412" s="108" t="e">
        <f>IF(D412="X",0,IF(E412="X",0,VLOOKUP(E412,'40'!$K$3:$L$16,2,FALSE)))</f>
        <v>#N/A</v>
      </c>
      <c r="P412" s="108" t="e">
        <f t="shared" si="13"/>
        <v>#N/A</v>
      </c>
    </row>
    <row r="413" spans="14:16">
      <c r="N413" s="108">
        <f t="shared" si="12"/>
        <v>0</v>
      </c>
      <c r="O413" s="108" t="e">
        <f>IF(D413="X",0,IF(E413="X",0,VLOOKUP(E413,'40'!$K$3:$L$16,2,FALSE)))</f>
        <v>#N/A</v>
      </c>
      <c r="P413" s="108" t="e">
        <f t="shared" si="13"/>
        <v>#N/A</v>
      </c>
    </row>
    <row r="414" spans="14:16">
      <c r="N414" s="108">
        <f t="shared" si="12"/>
        <v>0</v>
      </c>
      <c r="O414" s="108" t="e">
        <f>IF(D414="X",0,IF(E414="X",0,VLOOKUP(E414,'40'!$K$3:$L$16,2,FALSE)))</f>
        <v>#N/A</v>
      </c>
      <c r="P414" s="108" t="e">
        <f t="shared" si="13"/>
        <v>#N/A</v>
      </c>
    </row>
    <row r="415" spans="14:16">
      <c r="N415" s="108">
        <f t="shared" si="12"/>
        <v>0</v>
      </c>
      <c r="O415" s="108" t="e">
        <f>IF(D415="X",0,IF(E415="X",0,VLOOKUP(E415,'40'!$K$3:$L$16,2,FALSE)))</f>
        <v>#N/A</v>
      </c>
      <c r="P415" s="108" t="e">
        <f t="shared" si="13"/>
        <v>#N/A</v>
      </c>
    </row>
    <row r="416" spans="14:16">
      <c r="N416" s="108">
        <f t="shared" si="12"/>
        <v>0</v>
      </c>
      <c r="O416" s="108" t="e">
        <f>IF(D416="X",0,IF(E416="X",0,VLOOKUP(E416,'40'!$K$3:$L$16,2,FALSE)))</f>
        <v>#N/A</v>
      </c>
      <c r="P416" s="108" t="e">
        <f t="shared" si="13"/>
        <v>#N/A</v>
      </c>
    </row>
    <row r="417" spans="14:16">
      <c r="N417" s="108">
        <f t="shared" si="12"/>
        <v>0</v>
      </c>
      <c r="O417" s="108" t="e">
        <f>IF(D417="X",0,IF(E417="X",0,VLOOKUP(E417,'40'!$K$3:$L$16,2,FALSE)))</f>
        <v>#N/A</v>
      </c>
      <c r="P417" s="108" t="e">
        <f t="shared" si="13"/>
        <v>#N/A</v>
      </c>
    </row>
    <row r="418" spans="14:16">
      <c r="N418" s="108">
        <f t="shared" si="12"/>
        <v>0</v>
      </c>
      <c r="O418" s="108" t="e">
        <f>IF(D418="X",0,IF(E418="X",0,VLOOKUP(E418,'40'!$K$3:$L$16,2,FALSE)))</f>
        <v>#N/A</v>
      </c>
      <c r="P418" s="108" t="e">
        <f t="shared" si="13"/>
        <v>#N/A</v>
      </c>
    </row>
    <row r="419" spans="14:16">
      <c r="N419" s="108">
        <f t="shared" si="12"/>
        <v>0</v>
      </c>
      <c r="O419" s="108" t="e">
        <f>IF(D419="X",0,IF(E419="X",0,VLOOKUP(E419,'40'!$K$3:$L$16,2,FALSE)))</f>
        <v>#N/A</v>
      </c>
      <c r="P419" s="108" t="e">
        <f t="shared" si="13"/>
        <v>#N/A</v>
      </c>
    </row>
    <row r="420" spans="14:16">
      <c r="N420" s="108">
        <f t="shared" si="12"/>
        <v>0</v>
      </c>
      <c r="O420" s="108" t="e">
        <f>IF(D420="X",0,IF(E420="X",0,VLOOKUP(E420,'40'!$K$3:$L$16,2,FALSE)))</f>
        <v>#N/A</v>
      </c>
      <c r="P420" s="108" t="e">
        <f t="shared" si="13"/>
        <v>#N/A</v>
      </c>
    </row>
    <row r="421" spans="14:16">
      <c r="N421" s="108">
        <f t="shared" si="12"/>
        <v>0</v>
      </c>
      <c r="O421" s="108" t="e">
        <f>IF(D421="X",0,IF(E421="X",0,VLOOKUP(E421,'40'!$K$3:$L$16,2,FALSE)))</f>
        <v>#N/A</v>
      </c>
      <c r="P421" s="108" t="e">
        <f t="shared" si="13"/>
        <v>#N/A</v>
      </c>
    </row>
    <row r="422" spans="14:16">
      <c r="N422" s="108">
        <f t="shared" si="12"/>
        <v>0</v>
      </c>
      <c r="O422" s="108" t="e">
        <f>IF(D422="X",0,IF(E422="X",0,VLOOKUP(E422,'40'!$K$3:$L$16,2,FALSE)))</f>
        <v>#N/A</v>
      </c>
      <c r="P422" s="108" t="e">
        <f t="shared" si="13"/>
        <v>#N/A</v>
      </c>
    </row>
    <row r="423" spans="14:16">
      <c r="N423" s="108">
        <f t="shared" si="12"/>
        <v>0</v>
      </c>
      <c r="O423" s="108" t="e">
        <f>IF(D423="X",0,IF(E423="X",0,VLOOKUP(E423,'40'!$K$3:$L$16,2,FALSE)))</f>
        <v>#N/A</v>
      </c>
      <c r="P423" s="108" t="e">
        <f t="shared" si="13"/>
        <v>#N/A</v>
      </c>
    </row>
    <row r="424" spans="14:16">
      <c r="N424" s="108">
        <f t="shared" si="12"/>
        <v>0</v>
      </c>
      <c r="O424" s="108" t="e">
        <f>IF(D424="X",0,IF(E424="X",0,VLOOKUP(E424,'40'!$K$3:$L$16,2,FALSE)))</f>
        <v>#N/A</v>
      </c>
      <c r="P424" s="108" t="e">
        <f t="shared" si="13"/>
        <v>#N/A</v>
      </c>
    </row>
    <row r="425" spans="14:16">
      <c r="N425" s="108">
        <f t="shared" si="12"/>
        <v>0</v>
      </c>
      <c r="O425" s="108" t="e">
        <f>IF(D425="X",0,IF(E425="X",0,VLOOKUP(E425,'40'!$K$3:$L$16,2,FALSE)))</f>
        <v>#N/A</v>
      </c>
      <c r="P425" s="108" t="e">
        <f t="shared" si="13"/>
        <v>#N/A</v>
      </c>
    </row>
    <row r="426" spans="14:16">
      <c r="N426" s="108">
        <f t="shared" si="12"/>
        <v>0</v>
      </c>
      <c r="O426" s="108" t="e">
        <f>IF(D426="X",0,IF(E426="X",0,VLOOKUP(E426,'40'!$K$3:$L$16,2,FALSE)))</f>
        <v>#N/A</v>
      </c>
      <c r="P426" s="108" t="e">
        <f t="shared" si="13"/>
        <v>#N/A</v>
      </c>
    </row>
    <row r="427" spans="14:16">
      <c r="N427" s="108">
        <f t="shared" si="12"/>
        <v>0</v>
      </c>
      <c r="O427" s="108" t="e">
        <f>IF(D427="X",0,IF(E427="X",0,VLOOKUP(E427,'40'!$K$3:$L$16,2,FALSE)))</f>
        <v>#N/A</v>
      </c>
      <c r="P427" s="108" t="e">
        <f t="shared" si="13"/>
        <v>#N/A</v>
      </c>
    </row>
    <row r="428" spans="14:16">
      <c r="N428" s="108">
        <f t="shared" si="12"/>
        <v>0</v>
      </c>
      <c r="O428" s="108" t="e">
        <f>IF(D428="X",0,IF(E428="X",0,VLOOKUP(E428,'40'!$K$3:$L$16,2,FALSE)))</f>
        <v>#N/A</v>
      </c>
      <c r="P428" s="108" t="e">
        <f t="shared" si="13"/>
        <v>#N/A</v>
      </c>
    </row>
    <row r="429" spans="14:16">
      <c r="N429" s="108">
        <f t="shared" si="12"/>
        <v>0</v>
      </c>
      <c r="O429" s="108" t="e">
        <f>IF(D429="X",0,IF(E429="X",0,VLOOKUP(E429,'40'!$K$3:$L$16,2,FALSE)))</f>
        <v>#N/A</v>
      </c>
      <c r="P429" s="108" t="e">
        <f t="shared" si="13"/>
        <v>#N/A</v>
      </c>
    </row>
    <row r="430" spans="14:16">
      <c r="N430" s="108">
        <f t="shared" si="12"/>
        <v>0</v>
      </c>
      <c r="O430" s="108" t="e">
        <f>IF(D430="X",0,IF(E430="X",0,VLOOKUP(E430,'40'!$K$3:$L$16,2,FALSE)))</f>
        <v>#N/A</v>
      </c>
      <c r="P430" s="108" t="e">
        <f t="shared" si="13"/>
        <v>#N/A</v>
      </c>
    </row>
    <row r="431" spans="14:16">
      <c r="N431" s="108">
        <f t="shared" si="12"/>
        <v>0</v>
      </c>
      <c r="O431" s="108" t="e">
        <f>IF(D431="X",0,IF(E431="X",0,VLOOKUP(E431,'40'!$K$3:$L$16,2,FALSE)))</f>
        <v>#N/A</v>
      </c>
      <c r="P431" s="108" t="e">
        <f t="shared" si="13"/>
        <v>#N/A</v>
      </c>
    </row>
    <row r="432" spans="14:16">
      <c r="N432" s="108">
        <f t="shared" si="12"/>
        <v>0</v>
      </c>
      <c r="O432" s="108" t="e">
        <f>IF(D432="X",0,IF(E432="X",0,VLOOKUP(E432,'40'!$K$3:$L$16,2,FALSE)))</f>
        <v>#N/A</v>
      </c>
      <c r="P432" s="108" t="e">
        <f t="shared" si="13"/>
        <v>#N/A</v>
      </c>
    </row>
    <row r="433" spans="14:16">
      <c r="N433" s="108">
        <f t="shared" si="12"/>
        <v>0</v>
      </c>
      <c r="O433" s="108" t="e">
        <f>IF(D433="X",0,IF(E433="X",0,VLOOKUP(E433,'40'!$K$3:$L$16,2,FALSE)))</f>
        <v>#N/A</v>
      </c>
      <c r="P433" s="108" t="e">
        <f t="shared" si="13"/>
        <v>#N/A</v>
      </c>
    </row>
    <row r="434" spans="14:16">
      <c r="N434" s="108">
        <f t="shared" si="12"/>
        <v>0</v>
      </c>
      <c r="O434" s="108" t="e">
        <f>IF(D434="X",0,IF(E434="X",0,VLOOKUP(E434,'40'!$K$3:$L$16,2,FALSE)))</f>
        <v>#N/A</v>
      </c>
      <c r="P434" s="108" t="e">
        <f t="shared" si="13"/>
        <v>#N/A</v>
      </c>
    </row>
    <row r="435" spans="14:16">
      <c r="N435" s="108">
        <f t="shared" si="12"/>
        <v>0</v>
      </c>
      <c r="O435" s="108" t="e">
        <f>IF(D435="X",0,IF(E435="X",0,VLOOKUP(E435,'40'!$K$3:$L$16,2,FALSE)))</f>
        <v>#N/A</v>
      </c>
      <c r="P435" s="108" t="e">
        <f t="shared" si="13"/>
        <v>#N/A</v>
      </c>
    </row>
    <row r="436" spans="14:16">
      <c r="N436" s="108">
        <f t="shared" si="12"/>
        <v>0</v>
      </c>
      <c r="O436" s="108" t="e">
        <f>IF(D436="X",0,IF(E436="X",0,VLOOKUP(E436,'40'!$K$3:$L$16,2,FALSE)))</f>
        <v>#N/A</v>
      </c>
      <c r="P436" s="108" t="e">
        <f t="shared" si="13"/>
        <v>#N/A</v>
      </c>
    </row>
    <row r="437" spans="14:16">
      <c r="N437" s="108">
        <f t="shared" si="12"/>
        <v>0</v>
      </c>
      <c r="O437" s="108" t="e">
        <f>IF(D437="X",0,IF(E437="X",0,VLOOKUP(E437,'40'!$K$3:$L$16,2,FALSE)))</f>
        <v>#N/A</v>
      </c>
      <c r="P437" s="108" t="e">
        <f t="shared" si="13"/>
        <v>#N/A</v>
      </c>
    </row>
    <row r="438" spans="14:16">
      <c r="N438" s="108">
        <f t="shared" si="12"/>
        <v>0</v>
      </c>
      <c r="O438" s="108" t="e">
        <f>IF(D438="X",0,IF(E438="X",0,VLOOKUP(E438,'40'!$K$3:$L$16,2,FALSE)))</f>
        <v>#N/A</v>
      </c>
      <c r="P438" s="108" t="e">
        <f t="shared" si="13"/>
        <v>#N/A</v>
      </c>
    </row>
    <row r="439" spans="14:16">
      <c r="N439" s="108">
        <f t="shared" si="12"/>
        <v>0</v>
      </c>
      <c r="O439" s="108" t="e">
        <f>IF(D439="X",0,IF(E439="X",0,VLOOKUP(E439,'40'!$K$3:$L$16,2,FALSE)))</f>
        <v>#N/A</v>
      </c>
      <c r="P439" s="108" t="e">
        <f t="shared" si="13"/>
        <v>#N/A</v>
      </c>
    </row>
    <row r="440" spans="14:16">
      <c r="N440" s="108">
        <f t="shared" si="12"/>
        <v>0</v>
      </c>
      <c r="O440" s="108" t="e">
        <f>IF(D440="X",0,IF(E440="X",0,VLOOKUP(E440,'40'!$K$3:$L$16,2,FALSE)))</f>
        <v>#N/A</v>
      </c>
      <c r="P440" s="108" t="e">
        <f t="shared" si="13"/>
        <v>#N/A</v>
      </c>
    </row>
    <row r="441" spans="14:16">
      <c r="N441" s="108">
        <f t="shared" si="12"/>
        <v>0</v>
      </c>
      <c r="O441" s="108" t="e">
        <f>IF(D441="X",0,IF(E441="X",0,VLOOKUP(E441,'40'!$K$3:$L$16,2,FALSE)))</f>
        <v>#N/A</v>
      </c>
      <c r="P441" s="108" t="e">
        <f t="shared" si="13"/>
        <v>#N/A</v>
      </c>
    </row>
    <row r="442" spans="14:16">
      <c r="N442" s="108">
        <f t="shared" si="12"/>
        <v>0</v>
      </c>
      <c r="O442" s="108" t="e">
        <f>IF(D442="X",0,IF(E442="X",0,VLOOKUP(E442,'40'!$K$3:$L$16,2,FALSE)))</f>
        <v>#N/A</v>
      </c>
      <c r="P442" s="108" t="e">
        <f t="shared" si="13"/>
        <v>#N/A</v>
      </c>
    </row>
    <row r="443" spans="14:16">
      <c r="N443" s="108">
        <f t="shared" si="12"/>
        <v>0</v>
      </c>
      <c r="O443" s="108" t="e">
        <f>IF(D443="X",0,IF(E443="X",0,VLOOKUP(E443,'40'!$K$3:$L$16,2,FALSE)))</f>
        <v>#N/A</v>
      </c>
      <c r="P443" s="108" t="e">
        <f t="shared" si="13"/>
        <v>#N/A</v>
      </c>
    </row>
    <row r="444" spans="14:16">
      <c r="N444" s="108">
        <f t="shared" si="12"/>
        <v>0</v>
      </c>
      <c r="O444" s="108" t="e">
        <f>IF(D444="X",0,IF(E444="X",0,VLOOKUP(E444,'40'!$K$3:$L$16,2,FALSE)))</f>
        <v>#N/A</v>
      </c>
      <c r="P444" s="108" t="e">
        <f t="shared" si="13"/>
        <v>#N/A</v>
      </c>
    </row>
    <row r="445" spans="14:16">
      <c r="N445" s="108">
        <f t="shared" si="12"/>
        <v>0</v>
      </c>
      <c r="O445" s="108" t="e">
        <f>IF(D445="X",0,IF(E445="X",0,VLOOKUP(E445,'40'!$K$3:$L$16,2,FALSE)))</f>
        <v>#N/A</v>
      </c>
      <c r="P445" s="108" t="e">
        <f t="shared" si="13"/>
        <v>#N/A</v>
      </c>
    </row>
    <row r="446" spans="14:16">
      <c r="N446" s="108">
        <f t="shared" si="12"/>
        <v>0</v>
      </c>
      <c r="O446" s="108" t="e">
        <f>IF(D446="X",0,IF(E446="X",0,VLOOKUP(E446,'40'!$K$3:$L$16,2,FALSE)))</f>
        <v>#N/A</v>
      </c>
      <c r="P446" s="108" t="e">
        <f t="shared" si="13"/>
        <v>#N/A</v>
      </c>
    </row>
    <row r="447" spans="14:16">
      <c r="N447" s="108">
        <f t="shared" si="12"/>
        <v>0</v>
      </c>
      <c r="O447" s="108" t="e">
        <f>IF(D447="X",0,IF(E447="X",0,VLOOKUP(E447,'40'!$K$3:$L$16,2,FALSE)))</f>
        <v>#N/A</v>
      </c>
      <c r="P447" s="108" t="e">
        <f t="shared" si="13"/>
        <v>#N/A</v>
      </c>
    </row>
    <row r="448" spans="14:16">
      <c r="N448" s="108">
        <f t="shared" si="12"/>
        <v>0</v>
      </c>
      <c r="O448" s="108" t="e">
        <f>IF(D448="X",0,IF(E448="X",0,VLOOKUP(E448,'40'!$K$3:$L$16,2,FALSE)))</f>
        <v>#N/A</v>
      </c>
      <c r="P448" s="108" t="e">
        <f t="shared" si="13"/>
        <v>#N/A</v>
      </c>
    </row>
    <row r="449" spans="14:16">
      <c r="N449" s="108">
        <f t="shared" si="12"/>
        <v>0</v>
      </c>
      <c r="O449" s="108" t="e">
        <f>IF(D449="X",0,IF(E449="X",0,VLOOKUP(E449,'40'!$K$3:$L$16,2,FALSE)))</f>
        <v>#N/A</v>
      </c>
      <c r="P449" s="108" t="e">
        <f t="shared" si="13"/>
        <v>#N/A</v>
      </c>
    </row>
    <row r="450" spans="14:16">
      <c r="N450" s="108">
        <f t="shared" si="12"/>
        <v>0</v>
      </c>
      <c r="O450" s="108" t="e">
        <f>IF(D450="X",0,IF(E450="X",0,VLOOKUP(E450,'40'!$K$3:$L$16,2,FALSE)))</f>
        <v>#N/A</v>
      </c>
      <c r="P450" s="108" t="e">
        <f t="shared" si="13"/>
        <v>#N/A</v>
      </c>
    </row>
    <row r="451" spans="14:16">
      <c r="N451" s="108">
        <f t="shared" si="12"/>
        <v>0</v>
      </c>
      <c r="O451" s="108" t="e">
        <f>IF(D451="X",0,IF(E451="X",0,VLOOKUP(E451,'40'!$K$3:$L$16,2,FALSE)))</f>
        <v>#N/A</v>
      </c>
      <c r="P451" s="108" t="e">
        <f t="shared" si="13"/>
        <v>#N/A</v>
      </c>
    </row>
    <row r="452" spans="14:16">
      <c r="N452" s="108">
        <f t="shared" ref="N452:N494" si="14">SUM(F452:M452)</f>
        <v>0</v>
      </c>
      <c r="O452" s="108" t="e">
        <f>IF(D452="X",0,IF(E452="X",0,VLOOKUP(E452,'40'!$K$3:$L$16,2,FALSE)))</f>
        <v>#N/A</v>
      </c>
      <c r="P452" s="108" t="e">
        <f t="shared" ref="P452:P494" si="15">N452*O452</f>
        <v>#N/A</v>
      </c>
    </row>
    <row r="453" spans="14:16">
      <c r="N453" s="108">
        <f t="shared" si="14"/>
        <v>0</v>
      </c>
      <c r="O453" s="108" t="e">
        <f>IF(D453="X",0,IF(E453="X",0,VLOOKUP(E453,'40'!$K$3:$L$16,2,FALSE)))</f>
        <v>#N/A</v>
      </c>
      <c r="P453" s="108" t="e">
        <f t="shared" si="15"/>
        <v>#N/A</v>
      </c>
    </row>
    <row r="454" spans="14:16">
      <c r="N454" s="108">
        <f t="shared" si="14"/>
        <v>0</v>
      </c>
      <c r="O454" s="108" t="e">
        <f>IF(D454="X",0,IF(E454="X",0,VLOOKUP(E454,'40'!$K$3:$L$16,2,FALSE)))</f>
        <v>#N/A</v>
      </c>
      <c r="P454" s="108" t="e">
        <f t="shared" si="15"/>
        <v>#N/A</v>
      </c>
    </row>
    <row r="455" spans="14:16">
      <c r="N455" s="108">
        <f t="shared" si="14"/>
        <v>0</v>
      </c>
      <c r="O455" s="108" t="e">
        <f>IF(D455="X",0,IF(E455="X",0,VLOOKUP(E455,'40'!$K$3:$L$16,2,FALSE)))</f>
        <v>#N/A</v>
      </c>
      <c r="P455" s="108" t="e">
        <f t="shared" si="15"/>
        <v>#N/A</v>
      </c>
    </row>
    <row r="456" spans="14:16">
      <c r="N456" s="108">
        <f t="shared" si="14"/>
        <v>0</v>
      </c>
      <c r="O456" s="108" t="e">
        <f>IF(D456="X",0,IF(E456="X",0,VLOOKUP(E456,'40'!$K$3:$L$16,2,FALSE)))</f>
        <v>#N/A</v>
      </c>
      <c r="P456" s="108" t="e">
        <f t="shared" si="15"/>
        <v>#N/A</v>
      </c>
    </row>
    <row r="457" spans="14:16">
      <c r="N457" s="108">
        <f t="shared" si="14"/>
        <v>0</v>
      </c>
      <c r="O457" s="108" t="e">
        <f>IF(D457="X",0,IF(E457="X",0,VLOOKUP(E457,'40'!$K$3:$L$16,2,FALSE)))</f>
        <v>#N/A</v>
      </c>
      <c r="P457" s="108" t="e">
        <f t="shared" si="15"/>
        <v>#N/A</v>
      </c>
    </row>
    <row r="458" spans="14:16">
      <c r="N458" s="108">
        <f t="shared" si="14"/>
        <v>0</v>
      </c>
      <c r="O458" s="108" t="e">
        <f>IF(D458="X",0,IF(E458="X",0,VLOOKUP(E458,'40'!$K$3:$L$16,2,FALSE)))</f>
        <v>#N/A</v>
      </c>
      <c r="P458" s="108" t="e">
        <f t="shared" si="15"/>
        <v>#N/A</v>
      </c>
    </row>
    <row r="459" spans="14:16">
      <c r="N459" s="108">
        <f t="shared" si="14"/>
        <v>0</v>
      </c>
      <c r="O459" s="108" t="e">
        <f>IF(D459="X",0,IF(E459="X",0,VLOOKUP(E459,'40'!$K$3:$L$16,2,FALSE)))</f>
        <v>#N/A</v>
      </c>
      <c r="P459" s="108" t="e">
        <f t="shared" si="15"/>
        <v>#N/A</v>
      </c>
    </row>
    <row r="460" spans="14:16">
      <c r="N460" s="108">
        <f t="shared" si="14"/>
        <v>0</v>
      </c>
      <c r="O460" s="108" t="e">
        <f>IF(D460="X",0,IF(E460="X",0,VLOOKUP(E460,'40'!$K$3:$L$16,2,FALSE)))</f>
        <v>#N/A</v>
      </c>
      <c r="P460" s="108" t="e">
        <f t="shared" si="15"/>
        <v>#N/A</v>
      </c>
    </row>
    <row r="461" spans="14:16">
      <c r="N461" s="108">
        <f t="shared" si="14"/>
        <v>0</v>
      </c>
      <c r="O461" s="108" t="e">
        <f>IF(D461="X",0,IF(E461="X",0,VLOOKUP(E461,'40'!$K$3:$L$16,2,FALSE)))</f>
        <v>#N/A</v>
      </c>
      <c r="P461" s="108" t="e">
        <f t="shared" si="15"/>
        <v>#N/A</v>
      </c>
    </row>
    <row r="462" spans="14:16">
      <c r="N462" s="108">
        <f t="shared" si="14"/>
        <v>0</v>
      </c>
      <c r="O462" s="108" t="e">
        <f>IF(D462="X",0,IF(E462="X",0,VLOOKUP(E462,'40'!$K$3:$L$16,2,FALSE)))</f>
        <v>#N/A</v>
      </c>
      <c r="P462" s="108" t="e">
        <f t="shared" si="15"/>
        <v>#N/A</v>
      </c>
    </row>
    <row r="463" spans="14:16">
      <c r="N463" s="108">
        <f t="shared" si="14"/>
        <v>0</v>
      </c>
      <c r="O463" s="108" t="e">
        <f>IF(D463="X",0,IF(E463="X",0,VLOOKUP(E463,'40'!$K$3:$L$16,2,FALSE)))</f>
        <v>#N/A</v>
      </c>
      <c r="P463" s="108" t="e">
        <f t="shared" si="15"/>
        <v>#N/A</v>
      </c>
    </row>
    <row r="464" spans="14:16">
      <c r="N464" s="108">
        <f t="shared" si="14"/>
        <v>0</v>
      </c>
      <c r="O464" s="108" t="e">
        <f>IF(D464="X",0,IF(E464="X",0,VLOOKUP(E464,'40'!$K$3:$L$16,2,FALSE)))</f>
        <v>#N/A</v>
      </c>
      <c r="P464" s="108" t="e">
        <f t="shared" si="15"/>
        <v>#N/A</v>
      </c>
    </row>
    <row r="465" spans="14:16">
      <c r="N465" s="108">
        <f t="shared" si="14"/>
        <v>0</v>
      </c>
      <c r="O465" s="108" t="e">
        <f>IF(D465="X",0,IF(E465="X",0,VLOOKUP(E465,'40'!$K$3:$L$16,2,FALSE)))</f>
        <v>#N/A</v>
      </c>
      <c r="P465" s="108" t="e">
        <f t="shared" si="15"/>
        <v>#N/A</v>
      </c>
    </row>
    <row r="466" spans="14:16">
      <c r="N466" s="108">
        <f t="shared" si="14"/>
        <v>0</v>
      </c>
      <c r="O466" s="108" t="e">
        <f>IF(D466="X",0,IF(E466="X",0,VLOOKUP(E466,'40'!$K$3:$L$16,2,FALSE)))</f>
        <v>#N/A</v>
      </c>
      <c r="P466" s="108" t="e">
        <f t="shared" si="15"/>
        <v>#N/A</v>
      </c>
    </row>
    <row r="467" spans="14:16">
      <c r="N467" s="108">
        <f t="shared" si="14"/>
        <v>0</v>
      </c>
      <c r="O467" s="108" t="e">
        <f>IF(D467="X",0,IF(E467="X",0,VLOOKUP(E467,'40'!$K$3:$L$16,2,FALSE)))</f>
        <v>#N/A</v>
      </c>
      <c r="P467" s="108" t="e">
        <f t="shared" si="15"/>
        <v>#N/A</v>
      </c>
    </row>
    <row r="468" spans="14:16">
      <c r="N468" s="108">
        <f t="shared" si="14"/>
        <v>0</v>
      </c>
      <c r="O468" s="108" t="e">
        <f>IF(D468="X",0,IF(E468="X",0,VLOOKUP(E468,'40'!$K$3:$L$16,2,FALSE)))</f>
        <v>#N/A</v>
      </c>
      <c r="P468" s="108" t="e">
        <f t="shared" si="15"/>
        <v>#N/A</v>
      </c>
    </row>
    <row r="469" spans="14:16">
      <c r="N469" s="108">
        <f t="shared" si="14"/>
        <v>0</v>
      </c>
      <c r="O469" s="108" t="e">
        <f>IF(D469="X",0,IF(E469="X",0,VLOOKUP(E469,'40'!$K$3:$L$16,2,FALSE)))</f>
        <v>#N/A</v>
      </c>
      <c r="P469" s="108" t="e">
        <f t="shared" si="15"/>
        <v>#N/A</v>
      </c>
    </row>
    <row r="470" spans="14:16">
      <c r="N470" s="108">
        <f t="shared" si="14"/>
        <v>0</v>
      </c>
      <c r="O470" s="108" t="e">
        <f>IF(D470="X",0,IF(E470="X",0,VLOOKUP(E470,'40'!$K$3:$L$16,2,FALSE)))</f>
        <v>#N/A</v>
      </c>
      <c r="P470" s="108" t="e">
        <f t="shared" si="15"/>
        <v>#N/A</v>
      </c>
    </row>
    <row r="471" spans="14:16">
      <c r="N471" s="108">
        <f t="shared" si="14"/>
        <v>0</v>
      </c>
      <c r="O471" s="108" t="e">
        <f>IF(D471="X",0,IF(E471="X",0,VLOOKUP(E471,'40'!$K$3:$L$16,2,FALSE)))</f>
        <v>#N/A</v>
      </c>
      <c r="P471" s="108" t="e">
        <f t="shared" si="15"/>
        <v>#N/A</v>
      </c>
    </row>
    <row r="472" spans="14:16">
      <c r="N472" s="108">
        <f t="shared" si="14"/>
        <v>0</v>
      </c>
      <c r="O472" s="108" t="e">
        <f>IF(D472="X",0,IF(E472="X",0,VLOOKUP(E472,'40'!$K$3:$L$16,2,FALSE)))</f>
        <v>#N/A</v>
      </c>
      <c r="P472" s="108" t="e">
        <f t="shared" si="15"/>
        <v>#N/A</v>
      </c>
    </row>
    <row r="473" spans="14:16">
      <c r="N473" s="108">
        <f t="shared" si="14"/>
        <v>0</v>
      </c>
      <c r="O473" s="108" t="e">
        <f>IF(D473="X",0,IF(E473="X",0,VLOOKUP(E473,'40'!$K$3:$L$16,2,FALSE)))</f>
        <v>#N/A</v>
      </c>
      <c r="P473" s="108" t="e">
        <f t="shared" si="15"/>
        <v>#N/A</v>
      </c>
    </row>
    <row r="474" spans="14:16">
      <c r="N474" s="108">
        <f t="shared" si="14"/>
        <v>0</v>
      </c>
      <c r="O474" s="108" t="e">
        <f>IF(D474="X",0,IF(E474="X",0,VLOOKUP(E474,'40'!$K$3:$L$16,2,FALSE)))</f>
        <v>#N/A</v>
      </c>
      <c r="P474" s="108" t="e">
        <f t="shared" si="15"/>
        <v>#N/A</v>
      </c>
    </row>
    <row r="475" spans="14:16">
      <c r="N475" s="108">
        <f t="shared" si="14"/>
        <v>0</v>
      </c>
      <c r="O475" s="108" t="e">
        <f>IF(D475="X",0,IF(E475="X",0,VLOOKUP(E475,'40'!$K$3:$L$16,2,FALSE)))</f>
        <v>#N/A</v>
      </c>
      <c r="P475" s="108" t="e">
        <f t="shared" si="15"/>
        <v>#N/A</v>
      </c>
    </row>
    <row r="476" spans="14:16">
      <c r="N476" s="108">
        <f t="shared" si="14"/>
        <v>0</v>
      </c>
      <c r="O476" s="108" t="e">
        <f>IF(D476="X",0,IF(E476="X",0,VLOOKUP(E476,'40'!$K$3:$L$16,2,FALSE)))</f>
        <v>#N/A</v>
      </c>
      <c r="P476" s="108" t="e">
        <f t="shared" si="15"/>
        <v>#N/A</v>
      </c>
    </row>
    <row r="477" spans="14:16">
      <c r="N477" s="108">
        <f t="shared" si="14"/>
        <v>0</v>
      </c>
      <c r="O477" s="108" t="e">
        <f>IF(D477="X",0,IF(E477="X",0,VLOOKUP(E477,'40'!$K$3:$L$16,2,FALSE)))</f>
        <v>#N/A</v>
      </c>
      <c r="P477" s="108" t="e">
        <f t="shared" si="15"/>
        <v>#N/A</v>
      </c>
    </row>
    <row r="478" spans="14:16">
      <c r="N478" s="108">
        <f t="shared" si="14"/>
        <v>0</v>
      </c>
      <c r="O478" s="108" t="e">
        <f>IF(D478="X",0,IF(E478="X",0,VLOOKUP(E478,'40'!$K$3:$L$16,2,FALSE)))</f>
        <v>#N/A</v>
      </c>
      <c r="P478" s="108" t="e">
        <f t="shared" si="15"/>
        <v>#N/A</v>
      </c>
    </row>
    <row r="479" spans="14:16">
      <c r="N479" s="108">
        <f t="shared" si="14"/>
        <v>0</v>
      </c>
      <c r="O479" s="108" t="e">
        <f>IF(D479="X",0,IF(E479="X",0,VLOOKUP(E479,'40'!$K$3:$L$16,2,FALSE)))</f>
        <v>#N/A</v>
      </c>
      <c r="P479" s="108" t="e">
        <f t="shared" si="15"/>
        <v>#N/A</v>
      </c>
    </row>
    <row r="480" spans="14:16">
      <c r="N480" s="108">
        <f t="shared" si="14"/>
        <v>0</v>
      </c>
      <c r="O480" s="108" t="e">
        <f>IF(D480="X",0,IF(E480="X",0,VLOOKUP(E480,'40'!$K$3:$L$16,2,FALSE)))</f>
        <v>#N/A</v>
      </c>
      <c r="P480" s="108" t="e">
        <f t="shared" si="15"/>
        <v>#N/A</v>
      </c>
    </row>
    <row r="481" spans="3:23">
      <c r="N481" s="108">
        <f t="shared" si="14"/>
        <v>0</v>
      </c>
      <c r="O481" s="108" t="e">
        <f>IF(D481="X",0,IF(E481="X",0,VLOOKUP(E481,'40'!$K$3:$L$16,2,FALSE)))</f>
        <v>#N/A</v>
      </c>
      <c r="P481" s="108" t="e">
        <f t="shared" si="15"/>
        <v>#N/A</v>
      </c>
    </row>
    <row r="482" spans="3:23">
      <c r="N482" s="108">
        <f t="shared" si="14"/>
        <v>0</v>
      </c>
      <c r="O482" s="108" t="e">
        <f>IF(D482="X",0,IF(E482="X",0,VLOOKUP(E482,'40'!$K$3:$L$16,2,FALSE)))</f>
        <v>#N/A</v>
      </c>
      <c r="P482" s="108" t="e">
        <f t="shared" si="15"/>
        <v>#N/A</v>
      </c>
    </row>
    <row r="483" spans="3:23">
      <c r="N483" s="108">
        <f t="shared" si="14"/>
        <v>0</v>
      </c>
      <c r="O483" s="108" t="e">
        <f>IF(D483="X",0,IF(E483="X",0,VLOOKUP(E483,'40'!$K$3:$L$16,2,FALSE)))</f>
        <v>#N/A</v>
      </c>
      <c r="P483" s="108" t="e">
        <f t="shared" si="15"/>
        <v>#N/A</v>
      </c>
    </row>
    <row r="484" spans="3:23">
      <c r="N484" s="108">
        <f t="shared" si="14"/>
        <v>0</v>
      </c>
      <c r="O484" s="108" t="e">
        <f>IF(D484="X",0,IF(E484="X",0,VLOOKUP(E484,'40'!$K$3:$L$16,2,FALSE)))</f>
        <v>#N/A</v>
      </c>
      <c r="P484" s="108" t="e">
        <f t="shared" si="15"/>
        <v>#N/A</v>
      </c>
    </row>
    <row r="485" spans="3:23">
      <c r="N485" s="108">
        <f t="shared" si="14"/>
        <v>0</v>
      </c>
      <c r="O485" s="108" t="e">
        <f>IF(D485="X",0,IF(E485="X",0,VLOOKUP(E485,'40'!$K$3:$L$16,2,FALSE)))</f>
        <v>#N/A</v>
      </c>
      <c r="P485" s="108" t="e">
        <f t="shared" si="15"/>
        <v>#N/A</v>
      </c>
    </row>
    <row r="486" spans="3:23">
      <c r="N486" s="108">
        <f t="shared" si="14"/>
        <v>0</v>
      </c>
      <c r="O486" s="108" t="e">
        <f>IF(D486="X",0,IF(E486="X",0,VLOOKUP(E486,'40'!$K$3:$L$16,2,FALSE)))</f>
        <v>#N/A</v>
      </c>
      <c r="P486" s="108" t="e">
        <f t="shared" si="15"/>
        <v>#N/A</v>
      </c>
    </row>
    <row r="487" spans="3:23">
      <c r="N487" s="108">
        <f t="shared" si="14"/>
        <v>0</v>
      </c>
      <c r="O487" s="108" t="e">
        <f>IF(D487="X",0,IF(E487="X",0,VLOOKUP(E487,'40'!$K$3:$L$16,2,FALSE)))</f>
        <v>#N/A</v>
      </c>
      <c r="P487" s="108" t="e">
        <f t="shared" si="15"/>
        <v>#N/A</v>
      </c>
    </row>
    <row r="488" spans="3:23">
      <c r="N488" s="108">
        <f t="shared" si="14"/>
        <v>0</v>
      </c>
      <c r="O488" s="108" t="e">
        <f>IF(D488="X",0,IF(E488="X",0,VLOOKUP(E488,'40'!$K$3:$L$16,2,FALSE)))</f>
        <v>#N/A</v>
      </c>
      <c r="P488" s="108" t="e">
        <f t="shared" si="15"/>
        <v>#N/A</v>
      </c>
    </row>
    <row r="489" spans="3:23">
      <c r="N489" s="108">
        <f t="shared" si="14"/>
        <v>0</v>
      </c>
      <c r="O489" s="108" t="e">
        <f>IF(D489="X",0,IF(E489="X",0,VLOOKUP(E489,'40'!$K$3:$L$16,2,FALSE)))</f>
        <v>#N/A</v>
      </c>
      <c r="P489" s="108" t="e">
        <f t="shared" si="15"/>
        <v>#N/A</v>
      </c>
    </row>
    <row r="490" spans="3:23">
      <c r="N490" s="108">
        <f t="shared" si="14"/>
        <v>0</v>
      </c>
      <c r="O490" s="108" t="e">
        <f>IF(D490="X",0,IF(E490="X",0,VLOOKUP(E490,'40'!$K$3:$L$16,2,FALSE)))</f>
        <v>#N/A</v>
      </c>
      <c r="P490" s="108" t="e">
        <f t="shared" si="15"/>
        <v>#N/A</v>
      </c>
    </row>
    <row r="491" spans="3:23">
      <c r="N491" s="108">
        <f t="shared" si="14"/>
        <v>0</v>
      </c>
      <c r="O491" s="108" t="e">
        <f>IF(D491="X",0,IF(E491="X",0,VLOOKUP(E491,'40'!$K$3:$L$16,2,FALSE)))</f>
        <v>#N/A</v>
      </c>
      <c r="P491" s="108" t="e">
        <f t="shared" si="15"/>
        <v>#N/A</v>
      </c>
    </row>
    <row r="492" spans="3:23">
      <c r="N492" s="108">
        <f t="shared" si="14"/>
        <v>0</v>
      </c>
      <c r="O492" s="108" t="e">
        <f>IF(D492="X",0,IF(E492="X",0,VLOOKUP(E492,'40'!$K$3:$L$16,2,FALSE)))</f>
        <v>#N/A</v>
      </c>
      <c r="P492" s="108" t="e">
        <f t="shared" si="15"/>
        <v>#N/A</v>
      </c>
    </row>
    <row r="493" spans="3:23">
      <c r="N493" s="108">
        <f t="shared" si="14"/>
        <v>0</v>
      </c>
      <c r="O493" s="108" t="e">
        <f>IF(D493="X",0,IF(E493="X",0,VLOOKUP(E493,'40'!$K$3:$L$16,2,FALSE)))</f>
        <v>#N/A</v>
      </c>
      <c r="P493" s="108" t="e">
        <f t="shared" si="15"/>
        <v>#N/A</v>
      </c>
    </row>
    <row r="494" spans="3:23">
      <c r="N494" s="108">
        <f t="shared" si="14"/>
        <v>0</v>
      </c>
      <c r="O494" s="108" t="e">
        <f>IF(D494="X",0,IF(E494="X",0,VLOOKUP(E494,'40'!$K$3:$L$16,2,FALSE)))</f>
        <v>#N/A</v>
      </c>
      <c r="P494" s="108" t="e">
        <f t="shared" si="15"/>
        <v>#N/A</v>
      </c>
    </row>
    <row r="495" spans="3:23" ht="15.75" thickBot="1">
      <c r="C495" s="109" t="s">
        <v>173</v>
      </c>
      <c r="D495" s="79"/>
      <c r="E495" s="79"/>
      <c r="F495" s="91">
        <f t="shared" ref="F495:M495" si="16">SUM(F4:F494)</f>
        <v>0</v>
      </c>
      <c r="G495" s="91">
        <f t="shared" si="16"/>
        <v>0</v>
      </c>
      <c r="H495" s="91">
        <f t="shared" si="16"/>
        <v>0</v>
      </c>
      <c r="I495" s="91">
        <f t="shared" si="16"/>
        <v>0</v>
      </c>
      <c r="J495" s="91">
        <f t="shared" si="16"/>
        <v>0</v>
      </c>
      <c r="K495" s="91">
        <f t="shared" si="16"/>
        <v>0</v>
      </c>
      <c r="L495" s="91">
        <f t="shared" si="16"/>
        <v>0</v>
      </c>
      <c r="M495" s="91">
        <f t="shared" si="16"/>
        <v>0</v>
      </c>
      <c r="Q495" s="79" t="s">
        <v>174</v>
      </c>
      <c r="R495" s="91">
        <f t="shared" ref="R495:W495" si="17">SUM(R4:R494)</f>
        <v>0</v>
      </c>
      <c r="S495" s="91">
        <f t="shared" si="17"/>
        <v>0</v>
      </c>
      <c r="T495" s="91">
        <f t="shared" si="17"/>
        <v>0</v>
      </c>
      <c r="U495" s="91">
        <f t="shared" si="17"/>
        <v>0</v>
      </c>
      <c r="V495" s="91">
        <f t="shared" si="17"/>
        <v>0</v>
      </c>
      <c r="W495" s="91">
        <f t="shared" si="17"/>
        <v>0</v>
      </c>
    </row>
    <row r="496" spans="3:23" ht="15.75" thickTop="1"/>
    <row r="498" spans="3:16">
      <c r="C498" s="80" t="s">
        <v>172</v>
      </c>
      <c r="F498" s="33"/>
      <c r="G498" s="33"/>
      <c r="H498" s="33"/>
      <c r="I498" s="33"/>
      <c r="J498" s="33"/>
      <c r="K498" s="33"/>
      <c r="L498" s="33"/>
      <c r="M498" s="33"/>
      <c r="N498" s="81" t="s">
        <v>186</v>
      </c>
      <c r="O498" s="33"/>
      <c r="P498" s="81" t="s">
        <v>177</v>
      </c>
    </row>
    <row r="499" spans="3:16">
      <c r="C499" s="81" t="str">
        <f>IF('40'!K3="", "Vrije categorie",'40'!K3)</f>
        <v>A</v>
      </c>
      <c r="F499" s="92" cm="1">
        <f t="array" ref="F499">SUMPRODUCT(--($E$4:$E$494=C499),--($D$4:$D$494=""),$F$4:$F$494)</f>
        <v>0</v>
      </c>
      <c r="G499" s="92" cm="1">
        <f t="array" ref="G499">SUMPRODUCT(--($E$4:$E$494=C499),--($D$4:$D$494=""),$G$4:$G$494)</f>
        <v>0</v>
      </c>
      <c r="H499" s="92" cm="1">
        <f t="array" ref="H499">SUMPRODUCT(--($E$4:$E$494=C499),--($D$4:$D$494=""),$H$4:$H$494)</f>
        <v>0</v>
      </c>
      <c r="I499" s="92" cm="1">
        <f t="array" ref="I499">SUMPRODUCT(--($E$4:$E$494=C499),--($D$4:$D$494=""),$I$4:$I$494)</f>
        <v>0</v>
      </c>
      <c r="J499" s="92" cm="1">
        <f t="array" ref="J499">SUMPRODUCT(--($E$4:$E$494=C499),--($D$4:$D$494=""),$J$4:$J$494)</f>
        <v>0</v>
      </c>
      <c r="K499" s="92" cm="1">
        <f t="array" ref="K499">SUMPRODUCT(--($E$4:$E$494=C499),--($D$4:$D$494=""),$K$4:$K$494)</f>
        <v>0</v>
      </c>
      <c r="L499" s="92" cm="1">
        <f t="array" ref="L499">SUMPRODUCT(--($E$4:$E$494=C499),--($D$4:$D$494=""),$L$4:$L$494)</f>
        <v>0</v>
      </c>
      <c r="M499" s="92" cm="1">
        <f t="array" ref="M499">SUMPRODUCT(--($E$4:$E$494=C499),--($D$4:$D$494=""),$M$4:$M$494)</f>
        <v>0</v>
      </c>
      <c r="N499" s="92">
        <f>SUM(F499:M499)</f>
        <v>0</v>
      </c>
      <c r="O499" s="81"/>
      <c r="P499" s="92" t="e" cm="1">
        <f t="array" ref="P499">SUMPRODUCT(--($E$4:$E$494=C499),--($D$4:$D$494=""),$P$4:$P$494)</f>
        <v>#N/A</v>
      </c>
    </row>
    <row r="500" spans="3:16">
      <c r="C500" s="81" t="str">
        <f>IF('40'!K4="", "Vrije categorie",'40'!K4)</f>
        <v>B</v>
      </c>
      <c r="F500" s="92" cm="1">
        <f t="array" ref="F500">SUMPRODUCT(--($E$4:$E$494=C500),--($D$4:$D$494=""),$F$4:$F$494)</f>
        <v>0</v>
      </c>
      <c r="G500" s="92" cm="1">
        <f t="array" ref="G500">SUMPRODUCT(--($E$4:$E$494=C500),--($D$4:$D$494=""),$G$4:$G$494)</f>
        <v>0</v>
      </c>
      <c r="H500" s="92" cm="1">
        <f t="array" ref="H500">SUMPRODUCT(--($E$4:$E$494=C500),--($D$4:$D$494=""),$H$4:$H$494)</f>
        <v>0</v>
      </c>
      <c r="I500" s="92" cm="1">
        <f t="array" ref="I500">SUMPRODUCT(--($E$4:$E$494=C500),--($D$4:$D$494=""),$I$4:$I$494)</f>
        <v>0</v>
      </c>
      <c r="J500" s="92" cm="1">
        <f t="array" ref="J500">SUMPRODUCT(--($E$4:$E$494=C500),--($D$4:$D$494=""),$J$4:$J$494)</f>
        <v>0</v>
      </c>
      <c r="K500" s="92" cm="1">
        <f t="array" ref="K500">SUMPRODUCT(--($E$4:$E$494=C500),--($D$4:$D$494=""),$K$4:$K$494)</f>
        <v>0</v>
      </c>
      <c r="L500" s="92" cm="1">
        <f t="array" ref="L500">SUMPRODUCT(--($E$4:$E$494=C500),--($D$4:$D$494=""),$L$4:$L$494)</f>
        <v>0</v>
      </c>
      <c r="M500" s="92" cm="1">
        <f t="array" ref="M500">SUMPRODUCT(--($E$4:$E$494=C500),--($D$4:$D$494=""),$M$4:$M$494)</f>
        <v>0</v>
      </c>
      <c r="N500" s="92">
        <f t="shared" ref="N500:N512" si="18">SUM(F500:M500)</f>
        <v>0</v>
      </c>
      <c r="O500" s="81"/>
      <c r="P500" s="92" t="e" cm="1">
        <f t="array" ref="P500">SUMPRODUCT(--($E$4:$E$494=C500),--($D$4:$D$494=""),$P$4:$P$494)</f>
        <v>#N/A</v>
      </c>
    </row>
    <row r="501" spans="3:16">
      <c r="C501" s="81" t="str">
        <f>IF('40'!K5="", "Vrije categorie",'40'!K5)</f>
        <v>C</v>
      </c>
      <c r="F501" s="92" cm="1">
        <f t="array" ref="F501">SUMPRODUCT(--($E$4:$E$494=C501),--($D$4:$D$494=""),$F$4:$F$494)</f>
        <v>0</v>
      </c>
      <c r="G501" s="92" cm="1">
        <f t="array" ref="G501">SUMPRODUCT(--($E$4:$E$494=C501),--($D$4:$D$494=""),$G$4:$G$494)</f>
        <v>0</v>
      </c>
      <c r="H501" s="92" cm="1">
        <f t="array" ref="H501">SUMPRODUCT(--($E$4:$E$494=C501),--($D$4:$D$494=""),$H$4:$H$494)</f>
        <v>0</v>
      </c>
      <c r="I501" s="92" cm="1">
        <f t="array" ref="I501">SUMPRODUCT(--($E$4:$E$494=C501),--($D$4:$D$494=""),$I$4:$I$494)</f>
        <v>0</v>
      </c>
      <c r="J501" s="92" cm="1">
        <f t="array" ref="J501">SUMPRODUCT(--($E$4:$E$494=C501),--($D$4:$D$494=""),$J$4:$J$494)</f>
        <v>0</v>
      </c>
      <c r="K501" s="92" cm="1">
        <f t="array" ref="K501">SUMPRODUCT(--($E$4:$E$494=C501),--($D$4:$D$494=""),$K$4:$K$494)</f>
        <v>0</v>
      </c>
      <c r="L501" s="92" cm="1">
        <f t="array" ref="L501">SUMPRODUCT(--($E$4:$E$494=C501),--($D$4:$D$494=""),$L$4:$L$494)</f>
        <v>0</v>
      </c>
      <c r="M501" s="92" cm="1">
        <f t="array" ref="M501">SUMPRODUCT(--($E$4:$E$494=C501),--($D$4:$D$494=""),$M$4:$M$494)</f>
        <v>0</v>
      </c>
      <c r="N501" s="92">
        <f t="shared" si="18"/>
        <v>0</v>
      </c>
      <c r="O501" s="81"/>
      <c r="P501" s="92" t="e" cm="1">
        <f t="array" ref="P501">SUMPRODUCT(--($E$4:$E$494=C501),--($D$4:$D$494=""),$P$4:$P$494)</f>
        <v>#N/A</v>
      </c>
    </row>
    <row r="502" spans="3:16">
      <c r="C502" s="81" t="str">
        <f>IF('40'!K6="", "Vrije categorie",'40'!K6)</f>
        <v>D</v>
      </c>
      <c r="F502" s="92" cm="1">
        <f t="array" ref="F502">SUMPRODUCT(--($E$4:$E$494=C502),--($D$4:$D$494=""),$F$4:$F$494)</f>
        <v>0</v>
      </c>
      <c r="G502" s="92" cm="1">
        <f t="array" ref="G502">SUMPRODUCT(--($E$4:$E$494=C502),--($D$4:$D$494=""),$G$4:$G$494)</f>
        <v>0</v>
      </c>
      <c r="H502" s="92" cm="1">
        <f t="array" ref="H502">SUMPRODUCT(--($E$4:$E$494=C502),--($D$4:$D$494=""),$H$4:$H$494)</f>
        <v>0</v>
      </c>
      <c r="I502" s="92" cm="1">
        <f t="array" ref="I502">SUMPRODUCT(--($E$4:$E$494=C502),--($D$4:$D$494=""),$I$4:$I$494)</f>
        <v>0</v>
      </c>
      <c r="J502" s="92" cm="1">
        <f t="array" ref="J502">SUMPRODUCT(--($E$4:$E$494=C502),--($D$4:$D$494=""),$J$4:$J$494)</f>
        <v>0</v>
      </c>
      <c r="K502" s="92" cm="1">
        <f t="array" ref="K502">SUMPRODUCT(--($E$4:$E$494=C502),--($D$4:$D$494=""),$K$4:$K$494)</f>
        <v>0</v>
      </c>
      <c r="L502" s="92" cm="1">
        <f t="array" ref="L502">SUMPRODUCT(--($E$4:$E$494=C502),--($D$4:$D$494=""),$L$4:$L$494)</f>
        <v>0</v>
      </c>
      <c r="M502" s="92" cm="1">
        <f t="array" ref="M502">SUMPRODUCT(--($E$4:$E$494=C502),--($D$4:$D$494=""),$M$4:$M$494)</f>
        <v>0</v>
      </c>
      <c r="N502" s="92">
        <f t="shared" si="18"/>
        <v>0</v>
      </c>
      <c r="O502" s="81"/>
      <c r="P502" s="92" t="e" cm="1">
        <f t="array" ref="P502">SUMPRODUCT(--($E$4:$E$494=C502),--($D$4:$D$494=""),$P$4:$P$494)</f>
        <v>#N/A</v>
      </c>
    </row>
    <row r="503" spans="3:16">
      <c r="C503" s="81" t="str">
        <f>IF('40'!K7="", "Vrije categorie",'40'!K7)</f>
        <v>E</v>
      </c>
      <c r="F503" s="92" cm="1">
        <f t="array" ref="F503">SUMPRODUCT(--($E$4:$E$494=C503),--($D$4:$D$494=""),$F$4:$F$494)</f>
        <v>0</v>
      </c>
      <c r="G503" s="92" cm="1">
        <f t="array" ref="G503">SUMPRODUCT(--($E$4:$E$494=C503),--($D$4:$D$494=""),$G$4:$G$494)</f>
        <v>0</v>
      </c>
      <c r="H503" s="92" cm="1">
        <f t="array" ref="H503">SUMPRODUCT(--($E$4:$E$494=C503),--($D$4:$D$494=""),$H$4:$H$494)</f>
        <v>0</v>
      </c>
      <c r="I503" s="92" cm="1">
        <f t="array" ref="I503">SUMPRODUCT(--($E$4:$E$494=C503),--($D$4:$D$494=""),$I$4:$I$494)</f>
        <v>0</v>
      </c>
      <c r="J503" s="92" cm="1">
        <f t="array" ref="J503">SUMPRODUCT(--($E$4:$E$494=C503),--($D$4:$D$494=""),$J$4:$J$494)</f>
        <v>0</v>
      </c>
      <c r="K503" s="92" cm="1">
        <f t="array" ref="K503">SUMPRODUCT(--($E$4:$E$494=C503),--($D$4:$D$494=""),$K$4:$K$494)</f>
        <v>0</v>
      </c>
      <c r="L503" s="92" cm="1">
        <f t="array" ref="L503">SUMPRODUCT(--($E$4:$E$494=C503),--($D$4:$D$494=""),$L$4:$L$494)</f>
        <v>0</v>
      </c>
      <c r="M503" s="92" cm="1">
        <f t="array" ref="M503">SUMPRODUCT(--($E$4:$E$494=C503),--($D$4:$D$494=""),$M$4:$M$494)</f>
        <v>0</v>
      </c>
      <c r="N503" s="92">
        <f t="shared" si="18"/>
        <v>0</v>
      </c>
      <c r="O503" s="81"/>
      <c r="P503" s="92" t="e" cm="1">
        <f t="array" ref="P503">SUMPRODUCT(--($E$4:$E$494=C503),--($D$4:$D$494=""),$P$4:$P$494)</f>
        <v>#N/A</v>
      </c>
    </row>
    <row r="504" spans="3:16">
      <c r="C504" s="81" t="str">
        <f>IF('40'!K8="", "Vrije categorie",'40'!K8)</f>
        <v>F</v>
      </c>
      <c r="F504" s="92" cm="1">
        <f t="array" ref="F504">SUMPRODUCT(--($E$4:$E$494=C504),--($D$4:$D$494=""),$F$4:$F$494)</f>
        <v>0</v>
      </c>
      <c r="G504" s="92" cm="1">
        <f t="array" ref="G504">SUMPRODUCT(--($E$4:$E$494=C504),--($D$4:$D$494=""),$G$4:$G$494)</f>
        <v>0</v>
      </c>
      <c r="H504" s="92" cm="1">
        <f t="array" ref="H504">SUMPRODUCT(--($E$4:$E$494=C504),--($D$4:$D$494=""),$H$4:$H$494)</f>
        <v>0</v>
      </c>
      <c r="I504" s="92" cm="1">
        <f t="array" ref="I504">SUMPRODUCT(--($E$4:$E$494=C504),--($D$4:$D$494=""),$I$4:$I$494)</f>
        <v>0</v>
      </c>
      <c r="J504" s="92" cm="1">
        <f t="array" ref="J504">SUMPRODUCT(--($E$4:$E$494=C504),--($D$4:$D$494=""),$J$4:$J$494)</f>
        <v>0</v>
      </c>
      <c r="K504" s="92" cm="1">
        <f t="array" ref="K504">SUMPRODUCT(--($E$4:$E$494=C504),--($D$4:$D$494=""),$K$4:$K$494)</f>
        <v>0</v>
      </c>
      <c r="L504" s="92" cm="1">
        <f t="array" ref="L504">SUMPRODUCT(--($E$4:$E$494=C504),--($D$4:$D$494=""),$L$4:$L$494)</f>
        <v>0</v>
      </c>
      <c r="M504" s="92" cm="1">
        <f t="array" ref="M504">SUMPRODUCT(--($E$4:$E$494=C504),--($D$4:$D$494=""),$M$4:$M$494)</f>
        <v>0</v>
      </c>
      <c r="N504" s="92">
        <f t="shared" si="18"/>
        <v>0</v>
      </c>
      <c r="O504" s="81"/>
      <c r="P504" s="92" t="e" cm="1">
        <f t="array" ref="P504">SUMPRODUCT(--($E$4:$E$494=C504),--($D$4:$D$494=""),$P$4:$P$494)</f>
        <v>#N/A</v>
      </c>
    </row>
    <row r="505" spans="3:16">
      <c r="C505" s="81" t="str">
        <f>IF('40'!K9="", "Vrije categorie",'40'!K9)</f>
        <v>G</v>
      </c>
      <c r="F505" s="92" cm="1">
        <f t="array" ref="F505">SUMPRODUCT(--($E$4:$E$494=C505),--($D$4:$D$494=""),$F$4:$F$494)</f>
        <v>0</v>
      </c>
      <c r="G505" s="92" cm="1">
        <f t="array" ref="G505">SUMPRODUCT(--($E$4:$E$494=C505),--($D$4:$D$494=""),$G$4:$G$494)</f>
        <v>0</v>
      </c>
      <c r="H505" s="92" cm="1">
        <f t="array" ref="H505">SUMPRODUCT(--($E$4:$E$494=C505),--($D$4:$D$494=""),$H$4:$H$494)</f>
        <v>0</v>
      </c>
      <c r="I505" s="92" cm="1">
        <f t="array" ref="I505">SUMPRODUCT(--($E$4:$E$494=C505),--($D$4:$D$494=""),$I$4:$I$494)</f>
        <v>0</v>
      </c>
      <c r="J505" s="92" cm="1">
        <f t="array" ref="J505">SUMPRODUCT(--($E$4:$E$494=C505),--($D$4:$D$494=""),$J$4:$J$494)</f>
        <v>0</v>
      </c>
      <c r="K505" s="92" cm="1">
        <f t="array" ref="K505">SUMPRODUCT(--($E$4:$E$494=C505),--($D$4:$D$494=""),$K$4:$K$494)</f>
        <v>0</v>
      </c>
      <c r="L505" s="92" cm="1">
        <f t="array" ref="L505">SUMPRODUCT(--($E$4:$E$494=C505),--($D$4:$D$494=""),$L$4:$L$494)</f>
        <v>0</v>
      </c>
      <c r="M505" s="92" cm="1">
        <f t="array" ref="M505">SUMPRODUCT(--($E$4:$E$494=C505),--($D$4:$D$494=""),$M$4:$M$494)</f>
        <v>0</v>
      </c>
      <c r="N505" s="92">
        <f t="shared" si="18"/>
        <v>0</v>
      </c>
      <c r="O505" s="81"/>
      <c r="P505" s="92" t="e" cm="1">
        <f t="array" ref="P505">SUMPRODUCT(--($E$4:$E$494=C505),--($D$4:$D$494=""),$P$4:$P$494)</f>
        <v>#N/A</v>
      </c>
    </row>
    <row r="506" spans="3:16">
      <c r="C506" s="81" t="str">
        <f>IF('40'!K10="", "Vrije categorie",'40'!K10)</f>
        <v>H</v>
      </c>
      <c r="F506" s="92" cm="1">
        <f t="array" ref="F506">SUMPRODUCT(--($E$4:$E$494=C506),--($D$4:$D$494=""),$F$4:$F$494)</f>
        <v>0</v>
      </c>
      <c r="G506" s="92" cm="1">
        <f t="array" ref="G506">SUMPRODUCT(--($E$4:$E$494=C506),--($D$4:$D$494=""),$G$4:$G$494)</f>
        <v>0</v>
      </c>
      <c r="H506" s="92" cm="1">
        <f t="array" ref="H506">SUMPRODUCT(--($E$4:$E$494=C506),--($D$4:$D$494=""),$H$4:$H$494)</f>
        <v>0</v>
      </c>
      <c r="I506" s="92" cm="1">
        <f t="array" ref="I506">SUMPRODUCT(--($E$4:$E$494=C506),--($D$4:$D$494=""),$I$4:$I$494)</f>
        <v>0</v>
      </c>
      <c r="J506" s="92" cm="1">
        <f t="array" ref="J506">SUMPRODUCT(--($E$4:$E$494=C506),--($D$4:$D$494=""),$J$4:$J$494)</f>
        <v>0</v>
      </c>
      <c r="K506" s="92" cm="1">
        <f t="array" ref="K506">SUMPRODUCT(--($E$4:$E$494=C506),--($D$4:$D$494=""),$K$4:$K$494)</f>
        <v>0</v>
      </c>
      <c r="L506" s="92" cm="1">
        <f t="array" ref="L506">SUMPRODUCT(--($E$4:$E$494=C506),--($D$4:$D$494=""),$L$4:$L$494)</f>
        <v>0</v>
      </c>
      <c r="M506" s="92" cm="1">
        <f t="array" ref="M506">SUMPRODUCT(--($E$4:$E$494=C506),--($D$4:$D$494=""),$M$4:$M$494)</f>
        <v>0</v>
      </c>
      <c r="N506" s="92">
        <f t="shared" si="18"/>
        <v>0</v>
      </c>
      <c r="O506" s="81"/>
      <c r="P506" s="92" t="e" cm="1">
        <f t="array" ref="P506">SUMPRODUCT(--($E$4:$E$494=C506),--($D$4:$D$494=""),$P$4:$P$494)</f>
        <v>#N/A</v>
      </c>
    </row>
    <row r="507" spans="3:16">
      <c r="C507" s="81" t="str">
        <f>IF('40'!K11="", "Vrije categorie",'40'!K11)</f>
        <v>I</v>
      </c>
      <c r="F507" s="92" cm="1">
        <f t="array" ref="F507">SUMPRODUCT(--($E$4:$E$494=C507),--($D$4:$D$494=""),$F$4:$F$494)</f>
        <v>0</v>
      </c>
      <c r="G507" s="92" cm="1">
        <f t="array" ref="G507">SUMPRODUCT(--($E$4:$E$494=C507),--($D$4:$D$494=""),$G$4:$G$494)</f>
        <v>0</v>
      </c>
      <c r="H507" s="92" cm="1">
        <f t="array" ref="H507">SUMPRODUCT(--($E$4:$E$494=C507),--($D$4:$D$494=""),$H$4:$H$494)</f>
        <v>0</v>
      </c>
      <c r="I507" s="92" cm="1">
        <f t="array" ref="I507">SUMPRODUCT(--($E$4:$E$494=C507),--($D$4:$D$494=""),$I$4:$I$494)</f>
        <v>0</v>
      </c>
      <c r="J507" s="92" cm="1">
        <f t="array" ref="J507">SUMPRODUCT(--($E$4:$E$494=C507),--($D$4:$D$494=""),$J$4:$J$494)</f>
        <v>0</v>
      </c>
      <c r="K507" s="92" cm="1">
        <f t="array" ref="K507">SUMPRODUCT(--($E$4:$E$494=C507),--($D$4:$D$494=""),$K$4:$K$494)</f>
        <v>0</v>
      </c>
      <c r="L507" s="92" cm="1">
        <f t="array" ref="L507">SUMPRODUCT(--($E$4:$E$494=C507),--($D$4:$D$494=""),$L$4:$L$494)</f>
        <v>0</v>
      </c>
      <c r="M507" s="92" cm="1">
        <f t="array" ref="M507">SUMPRODUCT(--($E$4:$E$494=C507),--($D$4:$D$494=""),$M$4:$M$494)</f>
        <v>0</v>
      </c>
      <c r="N507" s="92">
        <f t="shared" si="18"/>
        <v>0</v>
      </c>
      <c r="O507" s="81"/>
      <c r="P507" s="92" t="e" cm="1">
        <f t="array" ref="P507">SUMPRODUCT(--($E$4:$E$494=C507),--($D$4:$D$494=""),$P$4:$P$494)</f>
        <v>#N/A</v>
      </c>
    </row>
    <row r="508" spans="3:16">
      <c r="C508" s="81" t="str">
        <f>IF('40'!K12="", "Vrije categorie",'40'!K12)</f>
        <v>J</v>
      </c>
      <c r="F508" s="92" cm="1">
        <f t="array" ref="F508">SUMPRODUCT(--($E$4:$E$494=C508),--($D$4:$D$494=""),$F$4:$F$494)</f>
        <v>0</v>
      </c>
      <c r="G508" s="92" cm="1">
        <f t="array" ref="G508">SUMPRODUCT(--($E$4:$E$494=C508),--($D$4:$D$494=""),$G$4:$G$494)</f>
        <v>0</v>
      </c>
      <c r="H508" s="92" cm="1">
        <f t="array" ref="H508">SUMPRODUCT(--($E$4:$E$494=C508),--($D$4:$D$494=""),$H$4:$H$494)</f>
        <v>0</v>
      </c>
      <c r="I508" s="92" cm="1">
        <f t="array" ref="I508">SUMPRODUCT(--($E$4:$E$494=C508),--($D$4:$D$494=""),$I$4:$I$494)</f>
        <v>0</v>
      </c>
      <c r="J508" s="92" cm="1">
        <f t="array" ref="J508">SUMPRODUCT(--($E$4:$E$494=C508),--($D$4:$D$494=""),$J$4:$J$494)</f>
        <v>0</v>
      </c>
      <c r="K508" s="92" cm="1">
        <f t="array" ref="K508">SUMPRODUCT(--($E$4:$E$494=C508),--($D$4:$D$494=""),$K$4:$K$494)</f>
        <v>0</v>
      </c>
      <c r="L508" s="92" cm="1">
        <f t="array" ref="L508">SUMPRODUCT(--($E$4:$E$494=C508),--($D$4:$D$494=""),$L$4:$L$494)</f>
        <v>0</v>
      </c>
      <c r="M508" s="92" cm="1">
        <f t="array" ref="M508">SUMPRODUCT(--($E$4:$E$494=C508),--($D$4:$D$494=""),$M$4:$M$494)</f>
        <v>0</v>
      </c>
      <c r="N508" s="92">
        <f t="shared" si="18"/>
        <v>0</v>
      </c>
      <c r="O508" s="81"/>
      <c r="P508" s="92" t="e" cm="1">
        <f t="array" ref="P508">SUMPRODUCT(--($E$4:$E$494=C508),--($D$4:$D$494=""),$P$4:$P$494)</f>
        <v>#N/A</v>
      </c>
    </row>
    <row r="509" spans="3:16">
      <c r="C509" s="81" t="str">
        <f>IF('40'!K13="", "Vrije categorie",'40'!K13)</f>
        <v>K</v>
      </c>
      <c r="F509" s="92" cm="1">
        <f t="array" ref="F509">SUMPRODUCT(--($E$4:$E$494=C509),--($D$4:$D$494=""),$F$4:$F$494)</f>
        <v>0</v>
      </c>
      <c r="G509" s="92" cm="1">
        <f t="array" ref="G509">SUMPRODUCT(--($E$4:$E$494=C509),--($D$4:$D$494=""),$G$4:$G$494)</f>
        <v>0</v>
      </c>
      <c r="H509" s="92" cm="1">
        <f t="array" ref="H509">SUMPRODUCT(--($E$4:$E$494=C509),--($D$4:$D$494=""),$H$4:$H$494)</f>
        <v>0</v>
      </c>
      <c r="I509" s="92" cm="1">
        <f t="array" ref="I509">SUMPRODUCT(--($E$4:$E$494=C509),--($D$4:$D$494=""),$I$4:$I$494)</f>
        <v>0</v>
      </c>
      <c r="J509" s="92" cm="1">
        <f t="array" ref="J509">SUMPRODUCT(--($E$4:$E$494=C509),--($D$4:$D$494=""),$J$4:$J$494)</f>
        <v>0</v>
      </c>
      <c r="K509" s="92" cm="1">
        <f t="array" ref="K509">SUMPRODUCT(--($E$4:$E$494=C509),--($D$4:$D$494=""),$K$4:$K$494)</f>
        <v>0</v>
      </c>
      <c r="L509" s="92" cm="1">
        <f t="array" ref="L509">SUMPRODUCT(--($E$4:$E$494=C509),--($D$4:$D$494=""),$L$4:$L$494)</f>
        <v>0</v>
      </c>
      <c r="M509" s="92" cm="1">
        <f t="array" ref="M509">SUMPRODUCT(--($E$4:$E$494=C509),--($D$4:$D$494=""),$M$4:$M$494)</f>
        <v>0</v>
      </c>
      <c r="N509" s="92">
        <f t="shared" si="18"/>
        <v>0</v>
      </c>
      <c r="O509" s="81"/>
      <c r="P509" s="92" t="e" cm="1">
        <f t="array" ref="P509">SUMPRODUCT(--($E$4:$E$494=C509),--($D$4:$D$494=""),$P$4:$P$494)</f>
        <v>#N/A</v>
      </c>
    </row>
    <row r="510" spans="3:16">
      <c r="C510" s="81" t="str">
        <f>IF('40'!K14="", "Vrije categorie",'40'!K14)</f>
        <v>Vrije categorie</v>
      </c>
      <c r="F510" s="92" cm="1">
        <f t="array" ref="F510">SUMPRODUCT(--($E$4:$E$494=C510),--($D$4:$D$494=""),$F$4:$F$494)</f>
        <v>0</v>
      </c>
      <c r="G510" s="92" cm="1">
        <f t="array" ref="G510">SUMPRODUCT(--($E$4:$E$494=C510),--($D$4:$D$494=""),$G$4:$G$494)</f>
        <v>0</v>
      </c>
      <c r="H510" s="92" cm="1">
        <f t="array" ref="H510">SUMPRODUCT(--($E$4:$E$494=C510),--($D$4:$D$494=""),$H$4:$H$494)</f>
        <v>0</v>
      </c>
      <c r="I510" s="92" cm="1">
        <f t="array" ref="I510">SUMPRODUCT(--($E$4:$E$494=C510),--($D$4:$D$494=""),$I$4:$I$494)</f>
        <v>0</v>
      </c>
      <c r="J510" s="92" cm="1">
        <f t="array" ref="J510">SUMPRODUCT(--($E$4:$E$494=C510),--($D$4:$D$494=""),$J$4:$J$494)</f>
        <v>0</v>
      </c>
      <c r="K510" s="92" cm="1">
        <f t="array" ref="K510">SUMPRODUCT(--($E$4:$E$494=C510),--($D$4:$D$494=""),$K$4:$K$494)</f>
        <v>0</v>
      </c>
      <c r="L510" s="92" cm="1">
        <f t="array" ref="L510">SUMPRODUCT(--($E$4:$E$494=C510),--($D$4:$D$494=""),$L$4:$L$494)</f>
        <v>0</v>
      </c>
      <c r="M510" s="92" cm="1">
        <f t="array" ref="M510">SUMPRODUCT(--($E$4:$E$494=C510),--($D$4:$D$494=""),$M$4:$M$494)</f>
        <v>0</v>
      </c>
      <c r="N510" s="92">
        <f t="shared" si="18"/>
        <v>0</v>
      </c>
      <c r="O510" s="81"/>
      <c r="P510" s="92" t="e" cm="1">
        <f t="array" ref="P510">SUMPRODUCT(--($E$4:$E$494=C510),--($D$4:$D$494=""),$P$4:$P$494)</f>
        <v>#N/A</v>
      </c>
    </row>
    <row r="511" spans="3:16">
      <c r="C511" s="81" t="str">
        <f>IF('40'!K15="", "Vrije categorie",'40'!K15)</f>
        <v>Vrije categorie</v>
      </c>
      <c r="F511" s="92" cm="1">
        <f t="array" ref="F511">SUMPRODUCT(--($E$4:$E$494=C511),--($D$4:$D$494=""),$F$4:$F$494)</f>
        <v>0</v>
      </c>
      <c r="G511" s="92" cm="1">
        <f t="array" ref="G511">SUMPRODUCT(--($E$4:$E$494=C511),--($D$4:$D$494=""),$G$4:$G$494)</f>
        <v>0</v>
      </c>
      <c r="H511" s="92" cm="1">
        <f t="array" ref="H511">SUMPRODUCT(--($E$4:$E$494=C511),--($D$4:$D$494=""),$H$4:$H$494)</f>
        <v>0</v>
      </c>
      <c r="I511" s="92" cm="1">
        <f t="array" ref="I511">SUMPRODUCT(--($E$4:$E$494=C511),--($D$4:$D$494=""),$I$4:$I$494)</f>
        <v>0</v>
      </c>
      <c r="J511" s="92" cm="1">
        <f t="array" ref="J511">SUMPRODUCT(--($E$4:$E$494=C511),--($D$4:$D$494=""),$J$4:$J$494)</f>
        <v>0</v>
      </c>
      <c r="K511" s="92" cm="1">
        <f t="array" ref="K511">SUMPRODUCT(--($E$4:$E$494=C511),--($D$4:$D$494=""),$K$4:$K$494)</f>
        <v>0</v>
      </c>
      <c r="L511" s="92" cm="1">
        <f t="array" ref="L511">SUMPRODUCT(--($E$4:$E$494=C511),--($D$4:$D$494=""),$L$4:$L$494)</f>
        <v>0</v>
      </c>
      <c r="M511" s="92" cm="1">
        <f t="array" ref="M511">SUMPRODUCT(--($E$4:$E$494=C511),--($D$4:$D$494=""),$M$4:$M$494)</f>
        <v>0</v>
      </c>
      <c r="N511" s="92">
        <f t="shared" si="18"/>
        <v>0</v>
      </c>
      <c r="O511" s="81"/>
      <c r="P511" s="92" t="e" cm="1">
        <f t="array" ref="P511">SUMPRODUCT(--($E$4:$E$494=C511),--($D$4:$D$494=""),$P$4:$P$494)</f>
        <v>#N/A</v>
      </c>
    </row>
    <row r="512" spans="3:16" ht="15.75" thickBot="1">
      <c r="C512" s="94" t="s">
        <v>176</v>
      </c>
      <c r="D512" s="90"/>
      <c r="E512" s="90"/>
      <c r="F512" s="93">
        <f>SUM(F499:F511)</f>
        <v>0</v>
      </c>
      <c r="G512" s="93">
        <f t="shared" ref="G512:M512" si="19">SUM(G499:G511)</f>
        <v>0</v>
      </c>
      <c r="H512" s="93">
        <f t="shared" si="19"/>
        <v>0</v>
      </c>
      <c r="I512" s="93">
        <f t="shared" si="19"/>
        <v>0</v>
      </c>
      <c r="J512" s="93">
        <f t="shared" si="19"/>
        <v>0</v>
      </c>
      <c r="K512" s="93">
        <f t="shared" si="19"/>
        <v>0</v>
      </c>
      <c r="L512" s="93">
        <f t="shared" si="19"/>
        <v>0</v>
      </c>
      <c r="M512" s="93">
        <f t="shared" si="19"/>
        <v>0</v>
      </c>
      <c r="N512" s="93">
        <f t="shared" si="18"/>
        <v>0</v>
      </c>
      <c r="O512" s="93"/>
      <c r="P512" s="93" t="e">
        <f>SUM(P499:P511)</f>
        <v>#N/A</v>
      </c>
    </row>
    <row r="513" spans="3:16" ht="15.75" thickTop="1">
      <c r="C513" s="80"/>
      <c r="F513" s="33"/>
      <c r="G513" s="33"/>
      <c r="H513" s="33"/>
      <c r="I513" s="33"/>
      <c r="J513" s="33"/>
      <c r="K513" s="33"/>
      <c r="L513" s="33"/>
      <c r="M513" s="33"/>
      <c r="N513" s="33"/>
      <c r="O513" s="33"/>
      <c r="P513" s="33"/>
    </row>
    <row r="514" spans="3:16" ht="15.75" thickBot="1">
      <c r="C514" s="94" t="s">
        <v>175</v>
      </c>
      <c r="D514" s="90"/>
      <c r="E514" s="90"/>
      <c r="F514" s="93" cm="1">
        <f t="array" ref="F514">SUMPRODUCT(--($E$4:$E$494="X"),F4:F494)</f>
        <v>0</v>
      </c>
      <c r="G514" s="93" cm="1">
        <f t="array" ref="G514">SUMPRODUCT(--($E$4:$E$494="X"),G4:G494)</f>
        <v>0</v>
      </c>
      <c r="H514" s="93" cm="1">
        <f t="array" ref="H514">SUMPRODUCT(--($E$4:$E$494="X"),H4:H494)</f>
        <v>0</v>
      </c>
      <c r="I514" s="93" cm="1">
        <f t="array" ref="I514">SUMPRODUCT(--($E$4:$E$494="X"),I4:I494)</f>
        <v>0</v>
      </c>
      <c r="J514" s="93" cm="1">
        <f t="array" ref="J514">SUMPRODUCT(--($E$4:$E$494="X"),J4:J494)</f>
        <v>0</v>
      </c>
      <c r="K514" s="93" cm="1">
        <f t="array" ref="K514">SUMPRODUCT(--($E$4:$E$494="X"),K4:K494)</f>
        <v>0</v>
      </c>
      <c r="L514" s="93" cm="1">
        <f t="array" ref="L514">SUMPRODUCT(--($E$4:$E$494="X"),L4:L494)</f>
        <v>0</v>
      </c>
      <c r="M514" s="93" cm="1">
        <f t="array" ref="M514">SUMPRODUCT(--($E$4:$E$494="X"),M4:M494)</f>
        <v>0</v>
      </c>
      <c r="N514" s="33"/>
      <c r="O514" s="33"/>
      <c r="P514" s="33"/>
    </row>
    <row r="515" spans="3:16" ht="15.75" thickTop="1"/>
    <row r="517" spans="3:16">
      <c r="C517" s="95" t="s">
        <v>178</v>
      </c>
      <c r="D517" s="96"/>
      <c r="E517" s="96"/>
      <c r="F517" s="96"/>
      <c r="G517" s="96"/>
      <c r="H517" s="96"/>
      <c r="I517" s="96"/>
      <c r="J517" s="96"/>
      <c r="K517" s="96"/>
      <c r="L517" s="96"/>
      <c r="M517" s="96"/>
      <c r="N517" s="95" t="s">
        <v>186</v>
      </c>
    </row>
    <row r="518" spans="3:16">
      <c r="C518" s="95" t="str">
        <f>C499</f>
        <v>A</v>
      </c>
      <c r="D518" s="96"/>
      <c r="E518" s="96"/>
      <c r="F518" s="99" cm="1">
        <f t="array" ref="F518">SUMPRODUCT(--($E$4:$E$494=C518),--($D$4:$D$494="X"),$F$4:$F$494)</f>
        <v>0</v>
      </c>
      <c r="G518" s="99" cm="1">
        <f t="array" ref="G518">SUMPRODUCT(--($E$4:$E$494=C518),--($D$4:$D$494="X"),$G$4:$G$494)</f>
        <v>0</v>
      </c>
      <c r="H518" s="99" cm="1">
        <f t="array" ref="H518">SUMPRODUCT(--($E$4:$E$494=C518),--($D$4:$D$494="X"),$H$4:$H$494)</f>
        <v>0</v>
      </c>
      <c r="I518" s="99" cm="1">
        <f t="array" ref="I518">SUMPRODUCT(--($E$4:$E$494=C518),--($D$4:$D$494="X"),$I$4:$I$494)</f>
        <v>0</v>
      </c>
      <c r="J518" s="99" cm="1">
        <f t="array" ref="J518">SUMPRODUCT(--($E$4:$E$494=C518),--($D$4:$D$494="X"),$J$4:$J$494)</f>
        <v>0</v>
      </c>
      <c r="K518" s="99" cm="1">
        <f t="array" ref="K518">SUMPRODUCT(--($E$4:$E$494=C518),--($D$4:$D$494="X"),$K$4:$K$494)</f>
        <v>0</v>
      </c>
      <c r="L518" s="99" cm="1">
        <f t="array" ref="L518">SUMPRODUCT(--($E$4:$E$494=C518),--($D$4:$D$494="X"),$L$4:$L$494)</f>
        <v>0</v>
      </c>
      <c r="M518" s="99" cm="1">
        <f t="array" ref="M518">SUMPRODUCT(--($E$4:$E$494=C518),--($D$4:$D$494="X"),$M$4:$M$494)</f>
        <v>0</v>
      </c>
      <c r="N518" s="99">
        <f>SUM(F518:M518)</f>
        <v>0</v>
      </c>
    </row>
    <row r="519" spans="3:16">
      <c r="C519" s="95" t="str">
        <f t="shared" ref="C519:C530" si="20">C500</f>
        <v>B</v>
      </c>
      <c r="D519" s="96"/>
      <c r="E519" s="96"/>
      <c r="F519" s="99" cm="1">
        <f t="array" ref="F519">SUMPRODUCT(--($E$4:$E$494=C519),--($D$4:$D$494="X"),$F$4:$F$494)</f>
        <v>0</v>
      </c>
      <c r="G519" s="99" cm="1">
        <f t="array" ref="G519">SUMPRODUCT(--($E$4:$E$494=C519),--($D$4:$D$494="X"),$G$4:$G$494)</f>
        <v>0</v>
      </c>
      <c r="H519" s="99" cm="1">
        <f t="array" ref="H519">SUMPRODUCT(--($E$4:$E$494=C519),--($D$4:$D$494="X"),$H$4:$H$494)</f>
        <v>0</v>
      </c>
      <c r="I519" s="99" cm="1">
        <f t="array" ref="I519">SUMPRODUCT(--($E$4:$E$494=C519),--($D$4:$D$494="X"),$I$4:$I$494)</f>
        <v>0</v>
      </c>
      <c r="J519" s="99" cm="1">
        <f t="array" ref="J519">SUMPRODUCT(--($E$4:$E$494=C519),--($D$4:$D$494="X"),$J$4:$J$494)</f>
        <v>0</v>
      </c>
      <c r="K519" s="99" cm="1">
        <f t="array" ref="K519">SUMPRODUCT(--($E$4:$E$494=C519),--($D$4:$D$494="X"),$K$4:$K$494)</f>
        <v>0</v>
      </c>
      <c r="L519" s="99" cm="1">
        <f t="array" ref="L519">SUMPRODUCT(--($E$4:$E$494=C519),--($D$4:$D$494="X"),$L$4:$L$494)</f>
        <v>0</v>
      </c>
      <c r="M519" s="99" cm="1">
        <f t="array" ref="M519">SUMPRODUCT(--($E$4:$E$494=C519),--($D$4:$D$494="X"),$M$4:$M$494)</f>
        <v>0</v>
      </c>
      <c r="N519" s="99">
        <f t="shared" ref="N519:N530" si="21">SUM(F519:M519)</f>
        <v>0</v>
      </c>
    </row>
    <row r="520" spans="3:16">
      <c r="C520" s="95" t="str">
        <f t="shared" si="20"/>
        <v>C</v>
      </c>
      <c r="D520" s="96"/>
      <c r="E520" s="96"/>
      <c r="F520" s="99" cm="1">
        <f t="array" ref="F520">SUMPRODUCT(--($E$4:$E$494=C520),--($D$4:$D$494="X"),$F$4:$F$494)</f>
        <v>0</v>
      </c>
      <c r="G520" s="99" cm="1">
        <f t="array" ref="G520">SUMPRODUCT(--($E$4:$E$494=C520),--($D$4:$D$494="X"),$G$4:$G$494)</f>
        <v>0</v>
      </c>
      <c r="H520" s="99" cm="1">
        <f t="array" ref="H520">SUMPRODUCT(--($E$4:$E$494=C520),--($D$4:$D$494="X"),$H$4:$H$494)</f>
        <v>0</v>
      </c>
      <c r="I520" s="99" cm="1">
        <f t="array" ref="I520">SUMPRODUCT(--($E$4:$E$494=C520),--($D$4:$D$494="X"),$I$4:$I$494)</f>
        <v>0</v>
      </c>
      <c r="J520" s="99" cm="1">
        <f t="array" ref="J520">SUMPRODUCT(--($E$4:$E$494=C520),--($D$4:$D$494="X"),$J$4:$J$494)</f>
        <v>0</v>
      </c>
      <c r="K520" s="99" cm="1">
        <f t="array" ref="K520">SUMPRODUCT(--($E$4:$E$494=C520),--($D$4:$D$494="X"),$K$4:$K$494)</f>
        <v>0</v>
      </c>
      <c r="L520" s="99" cm="1">
        <f t="array" ref="L520">SUMPRODUCT(--($E$4:$E$494=C520),--($D$4:$D$494="X"),$L$4:$L$494)</f>
        <v>0</v>
      </c>
      <c r="M520" s="99" cm="1">
        <f t="array" ref="M520">SUMPRODUCT(--($E$4:$E$494=C520),--($D$4:$D$494="X"),$M$4:$M$494)</f>
        <v>0</v>
      </c>
      <c r="N520" s="99">
        <f t="shared" si="21"/>
        <v>0</v>
      </c>
    </row>
    <row r="521" spans="3:16">
      <c r="C521" s="95" t="str">
        <f t="shared" si="20"/>
        <v>D</v>
      </c>
      <c r="D521" s="96"/>
      <c r="E521" s="96"/>
      <c r="F521" s="99" cm="1">
        <f t="array" ref="F521">SUMPRODUCT(--($E$4:$E$494=C521),--($D$4:$D$494="X"),$F$4:$F$494)</f>
        <v>0</v>
      </c>
      <c r="G521" s="99" cm="1">
        <f t="array" ref="G521">SUMPRODUCT(--($E$4:$E$494=C521),--($D$4:$D$494="X"),$G$4:$G$494)</f>
        <v>0</v>
      </c>
      <c r="H521" s="99" cm="1">
        <f t="array" ref="H521">SUMPRODUCT(--($E$4:$E$494=C521),--($D$4:$D$494="X"),$H$4:$H$494)</f>
        <v>0</v>
      </c>
      <c r="I521" s="99" cm="1">
        <f t="array" ref="I521">SUMPRODUCT(--($E$4:$E$494=C521),--($D$4:$D$494="X"),$I$4:$I$494)</f>
        <v>0</v>
      </c>
      <c r="J521" s="99" cm="1">
        <f t="array" ref="J521">SUMPRODUCT(--($E$4:$E$494=C521),--($D$4:$D$494="X"),$J$4:$J$494)</f>
        <v>0</v>
      </c>
      <c r="K521" s="99" cm="1">
        <f t="array" ref="K521">SUMPRODUCT(--($E$4:$E$494=C521),--($D$4:$D$494="X"),$K$4:$K$494)</f>
        <v>0</v>
      </c>
      <c r="L521" s="99" cm="1">
        <f t="array" ref="L521">SUMPRODUCT(--($E$4:$E$494=C521),--($D$4:$D$494="X"),$L$4:$L$494)</f>
        <v>0</v>
      </c>
      <c r="M521" s="99" cm="1">
        <f t="array" ref="M521">SUMPRODUCT(--($E$4:$E$494=C521),--($D$4:$D$494="X"),$M$4:$M$494)</f>
        <v>0</v>
      </c>
      <c r="N521" s="99">
        <f t="shared" si="21"/>
        <v>0</v>
      </c>
    </row>
    <row r="522" spans="3:16">
      <c r="C522" s="95" t="str">
        <f t="shared" si="20"/>
        <v>E</v>
      </c>
      <c r="D522" s="96"/>
      <c r="E522" s="96"/>
      <c r="F522" s="99" cm="1">
        <f t="array" ref="F522">SUMPRODUCT(--($E$4:$E$494=C522),--($D$4:$D$494="X"),$F$4:$F$494)</f>
        <v>0</v>
      </c>
      <c r="G522" s="99" cm="1">
        <f t="array" ref="G522">SUMPRODUCT(--($E$4:$E$494=C522),--($D$4:$D$494="X"),$G$4:$G$494)</f>
        <v>0</v>
      </c>
      <c r="H522" s="99" cm="1">
        <f t="array" ref="H522">SUMPRODUCT(--($E$4:$E$494=C522),--($D$4:$D$494="X"),$H$4:$H$494)</f>
        <v>0</v>
      </c>
      <c r="I522" s="99" cm="1">
        <f t="array" ref="I522">SUMPRODUCT(--($E$4:$E$494=C522),--($D$4:$D$494="X"),$I$4:$I$494)</f>
        <v>0</v>
      </c>
      <c r="J522" s="99" cm="1">
        <f t="array" ref="J522">SUMPRODUCT(--($E$4:$E$494=C522),--($D$4:$D$494="X"),$J$4:$J$494)</f>
        <v>0</v>
      </c>
      <c r="K522" s="99" cm="1">
        <f t="array" ref="K522">SUMPRODUCT(--($E$4:$E$494=C522),--($D$4:$D$494="X"),$K$4:$K$494)</f>
        <v>0</v>
      </c>
      <c r="L522" s="99" cm="1">
        <f t="array" ref="L522">SUMPRODUCT(--($E$4:$E$494=C522),--($D$4:$D$494="X"),$L$4:$L$494)</f>
        <v>0</v>
      </c>
      <c r="M522" s="99" cm="1">
        <f t="array" ref="M522">SUMPRODUCT(--($E$4:$E$494=C522),--($D$4:$D$494="X"),$M$4:$M$494)</f>
        <v>0</v>
      </c>
      <c r="N522" s="99">
        <f t="shared" si="21"/>
        <v>0</v>
      </c>
    </row>
    <row r="523" spans="3:16">
      <c r="C523" s="95" t="str">
        <f t="shared" si="20"/>
        <v>F</v>
      </c>
      <c r="D523" s="96"/>
      <c r="E523" s="96"/>
      <c r="F523" s="99" cm="1">
        <f t="array" ref="F523">SUMPRODUCT(--($E$4:$E$494=C523),--($D$4:$D$494="X"),$F$4:$F$494)</f>
        <v>0</v>
      </c>
      <c r="G523" s="99" cm="1">
        <f t="array" ref="G523">SUMPRODUCT(--($E$4:$E$494=C523),--($D$4:$D$494="X"),$G$4:$G$494)</f>
        <v>0</v>
      </c>
      <c r="H523" s="99" cm="1">
        <f t="array" ref="H523">SUMPRODUCT(--($E$4:$E$494=C523),--($D$4:$D$494="X"),$H$4:$H$494)</f>
        <v>0</v>
      </c>
      <c r="I523" s="99" cm="1">
        <f t="array" ref="I523">SUMPRODUCT(--($E$4:$E$494=C523),--($D$4:$D$494="X"),$I$4:$I$494)</f>
        <v>0</v>
      </c>
      <c r="J523" s="99" cm="1">
        <f t="array" ref="J523">SUMPRODUCT(--($E$4:$E$494=C523),--($D$4:$D$494="X"),$J$4:$J$494)</f>
        <v>0</v>
      </c>
      <c r="K523" s="99" cm="1">
        <f t="array" ref="K523">SUMPRODUCT(--($E$4:$E$494=C523),--($D$4:$D$494="X"),$K$4:$K$494)</f>
        <v>0</v>
      </c>
      <c r="L523" s="99" cm="1">
        <f t="array" ref="L523">SUMPRODUCT(--($E$4:$E$494=C523),--($D$4:$D$494="X"),$L$4:$L$494)</f>
        <v>0</v>
      </c>
      <c r="M523" s="99" cm="1">
        <f t="array" ref="M523">SUMPRODUCT(--($E$4:$E$494=C523),--($D$4:$D$494="X"),$M$4:$M$494)</f>
        <v>0</v>
      </c>
      <c r="N523" s="99">
        <f t="shared" si="21"/>
        <v>0</v>
      </c>
    </row>
    <row r="524" spans="3:16">
      <c r="C524" s="95" t="str">
        <f t="shared" si="20"/>
        <v>G</v>
      </c>
      <c r="D524" s="96"/>
      <c r="E524" s="96"/>
      <c r="F524" s="99" cm="1">
        <f t="array" ref="F524">SUMPRODUCT(--($E$4:$E$494=C524),--($D$4:$D$494="X"),$F$4:$F$494)</f>
        <v>0</v>
      </c>
      <c r="G524" s="99" cm="1">
        <f t="array" ref="G524">SUMPRODUCT(--($E$4:$E$494=C524),--($D$4:$D$494="X"),$G$4:$G$494)</f>
        <v>0</v>
      </c>
      <c r="H524" s="99" cm="1">
        <f t="array" ref="H524">SUMPRODUCT(--($E$4:$E$494=C524),--($D$4:$D$494="X"),$H$4:$H$494)</f>
        <v>0</v>
      </c>
      <c r="I524" s="99" cm="1">
        <f t="array" ref="I524">SUMPRODUCT(--($E$4:$E$494=C524),--($D$4:$D$494="X"),$I$4:$I$494)</f>
        <v>0</v>
      </c>
      <c r="J524" s="99" cm="1">
        <f t="array" ref="J524">SUMPRODUCT(--($E$4:$E$494=C524),--($D$4:$D$494="X"),$J$4:$J$494)</f>
        <v>0</v>
      </c>
      <c r="K524" s="99" cm="1">
        <f t="array" ref="K524">SUMPRODUCT(--($E$4:$E$494=C524),--($D$4:$D$494="X"),$K$4:$K$494)</f>
        <v>0</v>
      </c>
      <c r="L524" s="99" cm="1">
        <f t="array" ref="L524">SUMPRODUCT(--($E$4:$E$494=C524),--($D$4:$D$494="X"),$L$4:$L$494)</f>
        <v>0</v>
      </c>
      <c r="M524" s="99" cm="1">
        <f t="array" ref="M524">SUMPRODUCT(--($E$4:$E$494=C524),--($D$4:$D$494="X"),$M$4:$M$494)</f>
        <v>0</v>
      </c>
      <c r="N524" s="99">
        <f t="shared" si="21"/>
        <v>0</v>
      </c>
    </row>
    <row r="525" spans="3:16">
      <c r="C525" s="95" t="str">
        <f t="shared" si="20"/>
        <v>H</v>
      </c>
      <c r="D525" s="96"/>
      <c r="E525" s="96"/>
      <c r="F525" s="99" cm="1">
        <f t="array" ref="F525">SUMPRODUCT(--($E$4:$E$494=C525),--($D$4:$D$494="X"),$F$4:$F$494)</f>
        <v>0</v>
      </c>
      <c r="G525" s="99" cm="1">
        <f t="array" ref="G525">SUMPRODUCT(--($E$4:$E$494=C525),--($D$4:$D$494="X"),$G$4:$G$494)</f>
        <v>0</v>
      </c>
      <c r="H525" s="99" cm="1">
        <f t="array" ref="H525">SUMPRODUCT(--($E$4:$E$494=C525),--($D$4:$D$494="X"),$H$4:$H$494)</f>
        <v>0</v>
      </c>
      <c r="I525" s="99" cm="1">
        <f t="array" ref="I525">SUMPRODUCT(--($E$4:$E$494=C525),--($D$4:$D$494="X"),$I$4:$I$494)</f>
        <v>0</v>
      </c>
      <c r="J525" s="99" cm="1">
        <f t="array" ref="J525">SUMPRODUCT(--($E$4:$E$494=C525),--($D$4:$D$494="X"),$J$4:$J$494)</f>
        <v>0</v>
      </c>
      <c r="K525" s="99" cm="1">
        <f t="array" ref="K525">SUMPRODUCT(--($E$4:$E$494=C525),--($D$4:$D$494="X"),$K$4:$K$494)</f>
        <v>0</v>
      </c>
      <c r="L525" s="99" cm="1">
        <f t="array" ref="L525">SUMPRODUCT(--($E$4:$E$494=C525),--($D$4:$D$494="X"),$L$4:$L$494)</f>
        <v>0</v>
      </c>
      <c r="M525" s="99" cm="1">
        <f t="array" ref="M525">SUMPRODUCT(--($E$4:$E$494=C525),--($D$4:$D$494="X"),$M$4:$M$494)</f>
        <v>0</v>
      </c>
      <c r="N525" s="99">
        <f t="shared" si="21"/>
        <v>0</v>
      </c>
    </row>
    <row r="526" spans="3:16">
      <c r="C526" s="95" t="str">
        <f t="shared" si="20"/>
        <v>I</v>
      </c>
      <c r="D526" s="96"/>
      <c r="E526" s="96"/>
      <c r="F526" s="99" cm="1">
        <f t="array" ref="F526">SUMPRODUCT(--($E$4:$E$494=C526),--($D$4:$D$494="X"),$F$4:$F$494)</f>
        <v>0</v>
      </c>
      <c r="G526" s="99" cm="1">
        <f t="array" ref="G526">SUMPRODUCT(--($E$4:$E$494=C526),--($D$4:$D$494="X"),$G$4:$G$494)</f>
        <v>0</v>
      </c>
      <c r="H526" s="99" cm="1">
        <f t="array" ref="H526">SUMPRODUCT(--($E$4:$E$494=C526),--($D$4:$D$494="X"),$H$4:$H$494)</f>
        <v>0</v>
      </c>
      <c r="I526" s="99" cm="1">
        <f t="array" ref="I526">SUMPRODUCT(--($E$4:$E$494=C526),--($D$4:$D$494="X"),$I$4:$I$494)</f>
        <v>0</v>
      </c>
      <c r="J526" s="99" cm="1">
        <f t="array" ref="J526">SUMPRODUCT(--($E$4:$E$494=C526),--($D$4:$D$494="X"),$J$4:$J$494)</f>
        <v>0</v>
      </c>
      <c r="K526" s="99" cm="1">
        <f t="array" ref="K526">SUMPRODUCT(--($E$4:$E$494=C526),--($D$4:$D$494="X"),$K$4:$K$494)</f>
        <v>0</v>
      </c>
      <c r="L526" s="99" cm="1">
        <f t="array" ref="L526">SUMPRODUCT(--($E$4:$E$494=C526),--($D$4:$D$494="X"),$L$4:$L$494)</f>
        <v>0</v>
      </c>
      <c r="M526" s="99" cm="1">
        <f t="array" ref="M526">SUMPRODUCT(--($E$4:$E$494=C526),--($D$4:$D$494="X"),$M$4:$M$494)</f>
        <v>0</v>
      </c>
      <c r="N526" s="99">
        <f t="shared" si="21"/>
        <v>0</v>
      </c>
    </row>
    <row r="527" spans="3:16">
      <c r="C527" s="95" t="str">
        <f t="shared" si="20"/>
        <v>J</v>
      </c>
      <c r="D527" s="96"/>
      <c r="E527" s="96"/>
      <c r="F527" s="99" cm="1">
        <f t="array" ref="F527">SUMPRODUCT(--($E$4:$E$494=C527),--($D$4:$D$494="X"),$F$4:$F$494)</f>
        <v>0</v>
      </c>
      <c r="G527" s="99" cm="1">
        <f t="array" ref="G527">SUMPRODUCT(--($E$4:$E$494=C527),--($D$4:$D$494="X"),$G$4:$G$494)</f>
        <v>0</v>
      </c>
      <c r="H527" s="99" cm="1">
        <f t="array" ref="H527">SUMPRODUCT(--($E$4:$E$494=C527),--($D$4:$D$494="X"),$H$4:$H$494)</f>
        <v>0</v>
      </c>
      <c r="I527" s="99" cm="1">
        <f t="array" ref="I527">SUMPRODUCT(--($E$4:$E$494=C527),--($D$4:$D$494="X"),$I$4:$I$494)</f>
        <v>0</v>
      </c>
      <c r="J527" s="99" cm="1">
        <f t="array" ref="J527">SUMPRODUCT(--($E$4:$E$494=C527),--($D$4:$D$494="X"),$J$4:$J$494)</f>
        <v>0</v>
      </c>
      <c r="K527" s="99" cm="1">
        <f t="array" ref="K527">SUMPRODUCT(--($E$4:$E$494=C527),--($D$4:$D$494="X"),$K$4:$K$494)</f>
        <v>0</v>
      </c>
      <c r="L527" s="99" cm="1">
        <f t="array" ref="L527">SUMPRODUCT(--($E$4:$E$494=C527),--($D$4:$D$494="X"),$L$4:$L$494)</f>
        <v>0</v>
      </c>
      <c r="M527" s="99" cm="1">
        <f t="array" ref="M527">SUMPRODUCT(--($E$4:$E$494=C527),--($D$4:$D$494="X"),$M$4:$M$494)</f>
        <v>0</v>
      </c>
      <c r="N527" s="99">
        <f t="shared" si="21"/>
        <v>0</v>
      </c>
    </row>
    <row r="528" spans="3:16">
      <c r="C528" s="95" t="str">
        <f t="shared" si="20"/>
        <v>K</v>
      </c>
      <c r="D528" s="96"/>
      <c r="E528" s="96"/>
      <c r="F528" s="99" cm="1">
        <f t="array" ref="F528">SUMPRODUCT(--($E$4:$E$494=C528),--($D$4:$D$494="X"),$F$4:$F$494)</f>
        <v>0</v>
      </c>
      <c r="G528" s="99" cm="1">
        <f t="array" ref="G528">SUMPRODUCT(--($E$4:$E$494=C528),--($D$4:$D$494="X"),$G$4:$G$494)</f>
        <v>0</v>
      </c>
      <c r="H528" s="99" cm="1">
        <f t="array" ref="H528">SUMPRODUCT(--($E$4:$E$494=C528),--($D$4:$D$494="X"),$H$4:$H$494)</f>
        <v>0</v>
      </c>
      <c r="I528" s="99" cm="1">
        <f t="array" ref="I528">SUMPRODUCT(--($E$4:$E$494=C528),--($D$4:$D$494="X"),$I$4:$I$494)</f>
        <v>0</v>
      </c>
      <c r="J528" s="99" cm="1">
        <f t="array" ref="J528">SUMPRODUCT(--($E$4:$E$494=C528),--($D$4:$D$494="X"),$J$4:$J$494)</f>
        <v>0</v>
      </c>
      <c r="K528" s="99" cm="1">
        <f t="array" ref="K528">SUMPRODUCT(--($E$4:$E$494=C528),--($D$4:$D$494="X"),$K$4:$K$494)</f>
        <v>0</v>
      </c>
      <c r="L528" s="99" cm="1">
        <f t="array" ref="L528">SUMPRODUCT(--($E$4:$E$494=C528),--($D$4:$D$494="X"),$L$4:$L$494)</f>
        <v>0</v>
      </c>
      <c r="M528" s="99" cm="1">
        <f t="array" ref="M528">SUMPRODUCT(--($E$4:$E$494=C528),--($D$4:$D$494="X"),$M$4:$M$494)</f>
        <v>0</v>
      </c>
      <c r="N528" s="99">
        <f t="shared" si="21"/>
        <v>0</v>
      </c>
    </row>
    <row r="529" spans="3:14">
      <c r="C529" s="95" t="str">
        <f t="shared" si="20"/>
        <v>Vrije categorie</v>
      </c>
      <c r="D529" s="96"/>
      <c r="E529" s="96"/>
      <c r="F529" s="99" cm="1">
        <f t="array" ref="F529">SUMPRODUCT(--($E$4:$E$494=C529),--($D$4:$D$494="X"),$F$4:$F$494)</f>
        <v>0</v>
      </c>
      <c r="G529" s="99" cm="1">
        <f t="array" ref="G529">SUMPRODUCT(--($E$4:$E$494=C529),--($D$4:$D$494="X"),$G$4:$G$494)</f>
        <v>0</v>
      </c>
      <c r="H529" s="99" cm="1">
        <f t="array" ref="H529">SUMPRODUCT(--($E$4:$E$494=C529),--($D$4:$D$494="X"),$H$4:$H$494)</f>
        <v>0</v>
      </c>
      <c r="I529" s="99" cm="1">
        <f t="array" ref="I529">SUMPRODUCT(--($E$4:$E$494=C529),--($D$4:$D$494="X"),$I$4:$I$494)</f>
        <v>0</v>
      </c>
      <c r="J529" s="99" cm="1">
        <f t="array" ref="J529">SUMPRODUCT(--($E$4:$E$494=C529),--($D$4:$D$494="X"),$J$4:$J$494)</f>
        <v>0</v>
      </c>
      <c r="K529" s="99" cm="1">
        <f t="array" ref="K529">SUMPRODUCT(--($E$4:$E$494=C529),--($D$4:$D$494="X"),$K$4:$K$494)</f>
        <v>0</v>
      </c>
      <c r="L529" s="99" cm="1">
        <f t="array" ref="L529">SUMPRODUCT(--($E$4:$E$494=C529),--($D$4:$D$494="X"),$L$4:$L$494)</f>
        <v>0</v>
      </c>
      <c r="M529" s="99" cm="1">
        <f t="array" ref="M529">SUMPRODUCT(--($E$4:$E$494=C529),--($D$4:$D$494="X"),$M$4:$M$494)</f>
        <v>0</v>
      </c>
      <c r="N529" s="99">
        <f t="shared" si="21"/>
        <v>0</v>
      </c>
    </row>
    <row r="530" spans="3:14">
      <c r="C530" s="95" t="str">
        <f t="shared" si="20"/>
        <v>Vrije categorie</v>
      </c>
      <c r="D530" s="96"/>
      <c r="E530" s="96"/>
      <c r="F530" s="99" cm="1">
        <f t="array" ref="F530">SUMPRODUCT(--($E$4:$E$494=C530),--($D$4:$D$494="X"),$F$4:$F$494)</f>
        <v>0</v>
      </c>
      <c r="G530" s="99" cm="1">
        <f t="array" ref="G530">SUMPRODUCT(--($E$4:$E$494=C530),--($D$4:$D$494="X"),$G$4:$G$494)</f>
        <v>0</v>
      </c>
      <c r="H530" s="99" cm="1">
        <f t="array" ref="H530">SUMPRODUCT(--($E$4:$E$494=C530),--($D$4:$D$494="X"),$H$4:$H$494)</f>
        <v>0</v>
      </c>
      <c r="I530" s="99" cm="1">
        <f t="array" ref="I530">SUMPRODUCT(--($E$4:$E$494=C530),--($D$4:$D$494="X"),$I$4:$I$494)</f>
        <v>0</v>
      </c>
      <c r="J530" s="99" cm="1">
        <f t="array" ref="J530">SUMPRODUCT(--($E$4:$E$494=C530),--($D$4:$D$494="X"),$J$4:$J$494)</f>
        <v>0</v>
      </c>
      <c r="K530" s="99" cm="1">
        <f t="array" ref="K530">SUMPRODUCT(--($E$4:$E$494=C530),--($D$4:$D$494="X"),$K$4:$K$494)</f>
        <v>0</v>
      </c>
      <c r="L530" s="99" cm="1">
        <f t="array" ref="L530">SUMPRODUCT(--($E$4:$E$494=C530),--($D$4:$D$494="X"),$L$4:$L$494)</f>
        <v>0</v>
      </c>
      <c r="M530" s="99" cm="1">
        <f t="array" ref="M530">SUMPRODUCT(--($E$4:$E$494=C530),--($D$4:$D$494="X"),$M$4:$M$494)</f>
        <v>0</v>
      </c>
      <c r="N530" s="99">
        <f t="shared" si="21"/>
        <v>0</v>
      </c>
    </row>
    <row r="531" spans="3:14" ht="15.75" thickBot="1">
      <c r="C531" s="97" t="s">
        <v>179</v>
      </c>
      <c r="D531" s="98"/>
      <c r="E531" s="98"/>
      <c r="F531" s="100">
        <f>SUM(F518:F530)</f>
        <v>0</v>
      </c>
      <c r="G531" s="100">
        <f t="shared" ref="G531:M531" si="22">SUM(G518:G530)</f>
        <v>0</v>
      </c>
      <c r="H531" s="100">
        <f t="shared" si="22"/>
        <v>0</v>
      </c>
      <c r="I531" s="100">
        <f t="shared" si="22"/>
        <v>0</v>
      </c>
      <c r="J531" s="100">
        <f t="shared" si="22"/>
        <v>0</v>
      </c>
      <c r="K531" s="100">
        <f t="shared" si="22"/>
        <v>0</v>
      </c>
      <c r="L531" s="100">
        <f t="shared" si="22"/>
        <v>0</v>
      </c>
      <c r="M531" s="100">
        <f t="shared" si="22"/>
        <v>0</v>
      </c>
      <c r="N531" s="100">
        <f>SUM(N518:N530)</f>
        <v>0</v>
      </c>
    </row>
    <row r="532" spans="3:14" ht="15.75" thickTop="1"/>
  </sheetData>
  <mergeCells count="4">
    <mergeCell ref="B1:C1"/>
    <mergeCell ref="D1:J1"/>
    <mergeCell ref="B2:C2"/>
    <mergeCell ref="D2:J2"/>
  </mergeCells>
  <pageMargins left="0.7" right="0.7" top="0.75" bottom="0.75" header="0.3" footer="0.3"/>
  <pageSetup paperSize="9" orientation="portrait"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02E6A5-552A-421B-B81E-90D3F344048A}">
  <sheetPr>
    <tabColor rgb="FFC2E76B"/>
  </sheetPr>
  <dimension ref="A2:N63"/>
  <sheetViews>
    <sheetView showGridLines="0" workbookViewId="0">
      <selection activeCell="A35" sqref="A35:D35"/>
    </sheetView>
  </sheetViews>
  <sheetFormatPr defaultRowHeight="15"/>
  <cols>
    <col min="1" max="1" width="30" customWidth="1"/>
    <col min="4" max="4" width="13.28515625" customWidth="1"/>
    <col min="5" max="5" width="16.140625" customWidth="1"/>
    <col min="6" max="6" width="17.85546875" customWidth="1"/>
    <col min="7" max="7" width="13.85546875" customWidth="1"/>
    <col min="8" max="8" width="16.7109375" bestFit="1" customWidth="1"/>
    <col min="9" max="9" width="18.42578125" bestFit="1" customWidth="1"/>
    <col min="11" max="11" width="10" customWidth="1"/>
    <col min="12" max="12" width="10.85546875" bestFit="1" customWidth="1"/>
    <col min="13" max="13" width="16" customWidth="1"/>
    <col min="14" max="14" width="16.7109375" bestFit="1" customWidth="1"/>
  </cols>
  <sheetData>
    <row r="2" spans="1:14" ht="45">
      <c r="A2" s="74"/>
      <c r="B2" s="75"/>
      <c r="C2" s="75"/>
      <c r="D2" s="76" t="str">
        <f>CONCATENATE("Uitvoeringsbepaling"," ",H5,", onderdeel van ",Kwaliteitscontroles!A2," ",Kwaliteitscontroles!A3)</f>
        <v xml:space="preserve">Uitvoeringsbepaling 41, onderdeel van bestek </v>
      </c>
      <c r="E2" s="76"/>
      <c r="F2" s="76"/>
      <c r="G2" s="76"/>
      <c r="H2" s="77"/>
      <c r="I2" s="37"/>
      <c r="K2" t="s">
        <v>67</v>
      </c>
      <c r="L2" t="s">
        <v>170</v>
      </c>
      <c r="M2" s="65" t="s">
        <v>169</v>
      </c>
      <c r="N2" t="s">
        <v>183</v>
      </c>
    </row>
    <row r="3" spans="1:14">
      <c r="K3" s="58" t="s">
        <v>50</v>
      </c>
      <c r="L3" s="71"/>
      <c r="M3" s="132"/>
      <c r="N3" s="112" t="e">
        <f>'41a'!P499/M3</f>
        <v>#N/A</v>
      </c>
    </row>
    <row r="4" spans="1:14">
      <c r="A4" s="42" t="s">
        <v>78</v>
      </c>
      <c r="B4" s="229" t="str">
        <f>VLOOKUP(H5,Kwaliteitscontroles!A5:E54,3)</f>
        <v>Complex 41</v>
      </c>
      <c r="C4" s="229"/>
      <c r="D4" s="229"/>
      <c r="E4" s="229"/>
      <c r="F4" s="45"/>
      <c r="G4" s="45"/>
      <c r="H4" s="38"/>
      <c r="K4" s="60" t="s">
        <v>53</v>
      </c>
      <c r="L4" s="72"/>
      <c r="M4" s="133"/>
      <c r="N4" s="113" t="e">
        <f>'41a'!P500/M4</f>
        <v>#N/A</v>
      </c>
    </row>
    <row r="5" spans="1:14">
      <c r="A5" s="43" t="s">
        <v>79</v>
      </c>
      <c r="B5" s="230" t="str">
        <f>VLOOKUP(H5,Kwaliteitscontroles!A5:E54,4)</f>
        <v>Complex 41</v>
      </c>
      <c r="C5" s="230"/>
      <c r="D5" s="230"/>
      <c r="E5" s="230"/>
      <c r="F5" s="245" t="s">
        <v>81</v>
      </c>
      <c r="G5" s="245"/>
      <c r="H5" s="39">
        <f>Kwaliteitscontroles!A45</f>
        <v>41</v>
      </c>
      <c r="K5" s="60" t="s">
        <v>54</v>
      </c>
      <c r="L5" s="72"/>
      <c r="M5" s="133"/>
      <c r="N5" s="113" t="e">
        <f>'41a'!P501/M5</f>
        <v>#N/A</v>
      </c>
    </row>
    <row r="6" spans="1:14">
      <c r="A6" s="44" t="s">
        <v>80</v>
      </c>
      <c r="B6" s="231" t="str">
        <f>VLOOKUP(H5,Kwaliteitscontroles!A5:E54,5)</f>
        <v>Complex 41</v>
      </c>
      <c r="C6" s="231"/>
      <c r="D6" s="231"/>
      <c r="E6" s="231"/>
      <c r="F6" s="246" t="s">
        <v>82</v>
      </c>
      <c r="G6" s="246"/>
      <c r="H6" s="40" t="str">
        <f>CONCATENATE(H5,"a")</f>
        <v>41a</v>
      </c>
      <c r="K6" s="60" t="s">
        <v>55</v>
      </c>
      <c r="L6" s="72"/>
      <c r="M6" s="133"/>
      <c r="N6" s="113" t="e">
        <f>'41a'!P502/M6</f>
        <v>#N/A</v>
      </c>
    </row>
    <row r="7" spans="1:14">
      <c r="K7" s="60" t="s">
        <v>51</v>
      </c>
      <c r="L7" s="72"/>
      <c r="M7" s="133"/>
      <c r="N7" s="113" t="e">
        <f>'41a'!P503/M7</f>
        <v>#N/A</v>
      </c>
    </row>
    <row r="8" spans="1:14">
      <c r="A8" s="11" t="s">
        <v>83</v>
      </c>
      <c r="B8" s="12"/>
      <c r="C8" s="12"/>
      <c r="D8" s="12"/>
      <c r="E8" s="41">
        <f>MAX(L3:L16)</f>
        <v>0</v>
      </c>
      <c r="K8" s="60" t="s">
        <v>56</v>
      </c>
      <c r="L8" s="72"/>
      <c r="M8" s="133"/>
      <c r="N8" s="113" t="e">
        <f>'41a'!P504/M8</f>
        <v>#N/A</v>
      </c>
    </row>
    <row r="9" spans="1:14">
      <c r="A9" s="11" t="s">
        <v>26</v>
      </c>
      <c r="B9" s="12"/>
      <c r="C9" s="12"/>
      <c r="D9" s="12"/>
      <c r="E9" s="152">
        <v>0.08</v>
      </c>
      <c r="K9" s="60" t="s">
        <v>185</v>
      </c>
      <c r="L9" s="72"/>
      <c r="M9" s="133"/>
      <c r="N9" s="113" t="e">
        <f>'41a'!P505/M9</f>
        <v>#N/A</v>
      </c>
    </row>
    <row r="10" spans="1:14">
      <c r="H10" s="33" t="s">
        <v>92</v>
      </c>
      <c r="K10" s="60" t="s">
        <v>57</v>
      </c>
      <c r="L10" s="72"/>
      <c r="M10" s="133"/>
      <c r="N10" s="113" t="e">
        <f>'41a'!P506/M10</f>
        <v>#N/A</v>
      </c>
    </row>
    <row r="11" spans="1:14">
      <c r="A11" s="11" t="s">
        <v>84</v>
      </c>
      <c r="B11" s="12"/>
      <c r="C11" s="12"/>
      <c r="D11" s="12"/>
      <c r="E11" s="12"/>
      <c r="F11" s="46"/>
      <c r="G11" s="46"/>
      <c r="H11" s="48" t="e">
        <f>SUM(N3:N16)*Offertetarief</f>
        <v>#N/A</v>
      </c>
      <c r="K11" s="60" t="s">
        <v>58</v>
      </c>
      <c r="L11" s="72"/>
      <c r="M11" s="133"/>
      <c r="N11" s="113" t="e">
        <f>'41a'!P507/M11</f>
        <v>#N/A</v>
      </c>
    </row>
    <row r="12" spans="1:14">
      <c r="F12" s="33" t="s">
        <v>60</v>
      </c>
      <c r="G12" s="33" t="s">
        <v>86</v>
      </c>
      <c r="K12" s="60" t="s">
        <v>59</v>
      </c>
      <c r="L12" s="72"/>
      <c r="M12" s="133"/>
      <c r="N12" s="113" t="e">
        <f>'41a'!P508/M12</f>
        <v>#N/A</v>
      </c>
    </row>
    <row r="13" spans="1:14">
      <c r="A13" s="12" t="s">
        <v>152</v>
      </c>
      <c r="B13" s="12"/>
      <c r="C13" s="12"/>
      <c r="D13" s="12"/>
      <c r="E13" s="13"/>
      <c r="F13" s="69">
        <f>'41a'!N512</f>
        <v>0</v>
      </c>
      <c r="G13" s="115"/>
      <c r="H13" s="49">
        <f>(F13*G13)*4</f>
        <v>0</v>
      </c>
      <c r="K13" s="60" t="s">
        <v>52</v>
      </c>
      <c r="L13" s="72"/>
      <c r="M13" s="133"/>
      <c r="N13" s="113" t="e">
        <f>'41a'!P509/M13</f>
        <v>#N/A</v>
      </c>
    </row>
    <row r="14" spans="1:14" ht="15.75">
      <c r="F14" s="47" t="s">
        <v>85</v>
      </c>
      <c r="G14" s="102"/>
      <c r="H14" s="49" t="e">
        <f>SUM(H11:H13)</f>
        <v>#N/A</v>
      </c>
      <c r="K14" s="60"/>
      <c r="L14" s="72"/>
      <c r="M14" s="133"/>
      <c r="N14" s="113"/>
    </row>
    <row r="15" spans="1:14">
      <c r="K15" s="60"/>
      <c r="L15" s="72"/>
      <c r="M15" s="133"/>
      <c r="N15" s="113"/>
    </row>
    <row r="16" spans="1:14">
      <c r="A16" t="s">
        <v>165</v>
      </c>
      <c r="K16" s="62"/>
      <c r="L16" s="73"/>
      <c r="M16" s="134"/>
      <c r="N16" s="114"/>
    </row>
    <row r="17" spans="1:9">
      <c r="A17" s="241" t="s">
        <v>166</v>
      </c>
      <c r="B17" s="241"/>
      <c r="C17" s="241"/>
      <c r="D17" s="70" t="e">
        <f>'41a'!P512</f>
        <v>#N/A</v>
      </c>
      <c r="E17" s="241" t="s">
        <v>167</v>
      </c>
      <c r="F17" s="241"/>
      <c r="G17" s="70" t="e">
        <f>D17/E8</f>
        <v>#N/A</v>
      </c>
      <c r="H17" s="67" t="s">
        <v>168</v>
      </c>
      <c r="I17" s="69" t="e">
        <f>D17/SUM(N3:N16)</f>
        <v>#N/A</v>
      </c>
    </row>
    <row r="20" spans="1:9">
      <c r="A20" s="50" t="s">
        <v>153</v>
      </c>
      <c r="E20" s="33" t="s">
        <v>60</v>
      </c>
      <c r="F20" s="33" t="s">
        <v>86</v>
      </c>
      <c r="G20" s="33" t="s">
        <v>87</v>
      </c>
      <c r="H20" s="33" t="s">
        <v>88</v>
      </c>
      <c r="I20" s="33" t="s">
        <v>92</v>
      </c>
    </row>
    <row r="21" spans="1:9">
      <c r="A21" s="125"/>
      <c r="B21" s="119"/>
      <c r="C21" s="119"/>
      <c r="D21" s="119"/>
      <c r="E21" s="225"/>
      <c r="F21" s="225"/>
      <c r="G21" s="225"/>
      <c r="H21" s="225"/>
      <c r="I21" s="120"/>
    </row>
    <row r="22" spans="1:9">
      <c r="A22" s="262" t="s">
        <v>155</v>
      </c>
      <c r="B22" s="263"/>
      <c r="C22" s="263"/>
      <c r="D22" s="227"/>
      <c r="E22" s="121">
        <f>'41a'!G512</f>
        <v>0</v>
      </c>
      <c r="F22" s="122"/>
      <c r="G22" s="123">
        <f t="shared" ref="G22:G34" si="0">E22*F22</f>
        <v>0</v>
      </c>
      <c r="H22" s="124"/>
      <c r="I22" s="123">
        <f t="shared" ref="I22:I34" si="1">G22*H22</f>
        <v>0</v>
      </c>
    </row>
    <row r="23" spans="1:9">
      <c r="A23" s="224" t="s">
        <v>156</v>
      </c>
      <c r="B23" s="225"/>
      <c r="C23" s="225"/>
      <c r="D23" s="226"/>
      <c r="E23" s="51">
        <f>E22</f>
        <v>0</v>
      </c>
      <c r="F23" s="88"/>
      <c r="G23" s="83">
        <f t="shared" si="0"/>
        <v>0</v>
      </c>
      <c r="H23" s="61"/>
      <c r="I23" s="83">
        <f t="shared" si="1"/>
        <v>0</v>
      </c>
    </row>
    <row r="24" spans="1:9">
      <c r="A24" s="224" t="s">
        <v>157</v>
      </c>
      <c r="B24" s="225"/>
      <c r="C24" s="225"/>
      <c r="D24" s="226"/>
      <c r="E24" s="51">
        <f>E22</f>
        <v>0</v>
      </c>
      <c r="F24" s="88"/>
      <c r="G24" s="83">
        <f t="shared" si="0"/>
        <v>0</v>
      </c>
      <c r="H24" s="61"/>
      <c r="I24" s="83">
        <f t="shared" si="1"/>
        <v>0</v>
      </c>
    </row>
    <row r="25" spans="1:9">
      <c r="A25" s="224" t="s">
        <v>158</v>
      </c>
      <c r="B25" s="225"/>
      <c r="C25" s="225"/>
      <c r="D25" s="226"/>
      <c r="E25" s="51">
        <f>E22</f>
        <v>0</v>
      </c>
      <c r="F25" s="88"/>
      <c r="G25" s="83">
        <f t="shared" si="0"/>
        <v>0</v>
      </c>
      <c r="H25" s="61"/>
      <c r="I25" s="83">
        <f t="shared" si="1"/>
        <v>0</v>
      </c>
    </row>
    <row r="26" spans="1:9">
      <c r="A26" s="224" t="s">
        <v>61</v>
      </c>
      <c r="B26" s="225"/>
      <c r="C26" s="225"/>
      <c r="D26" s="226"/>
      <c r="E26" s="51">
        <f>'41a'!F512-E27</f>
        <v>0</v>
      </c>
      <c r="F26" s="88"/>
      <c r="G26" s="83">
        <f t="shared" si="0"/>
        <v>0</v>
      </c>
      <c r="H26" s="61"/>
      <c r="I26" s="83">
        <f t="shared" si="1"/>
        <v>0</v>
      </c>
    </row>
    <row r="27" spans="1:9">
      <c r="A27" s="224" t="s">
        <v>62</v>
      </c>
      <c r="B27" s="225"/>
      <c r="C27" s="225"/>
      <c r="D27" s="264"/>
      <c r="E27" s="126"/>
      <c r="F27" s="127"/>
      <c r="G27" s="128">
        <f t="shared" si="0"/>
        <v>0</v>
      </c>
      <c r="H27" s="129"/>
      <c r="I27" s="128">
        <f t="shared" si="1"/>
        <v>0</v>
      </c>
    </row>
    <row r="28" spans="1:9">
      <c r="A28" s="125"/>
      <c r="B28" s="119"/>
      <c r="C28" s="119"/>
      <c r="D28" s="119"/>
      <c r="E28" s="225"/>
      <c r="F28" s="225"/>
      <c r="G28" s="225"/>
      <c r="H28" s="225"/>
      <c r="I28" s="120"/>
    </row>
    <row r="29" spans="1:9">
      <c r="A29" s="224" t="s">
        <v>159</v>
      </c>
      <c r="B29" s="225"/>
      <c r="C29" s="225"/>
      <c r="D29" s="227"/>
      <c r="E29" s="121">
        <f>'41a'!S495</f>
        <v>0</v>
      </c>
      <c r="F29" s="122"/>
      <c r="G29" s="123">
        <f t="shared" si="0"/>
        <v>0</v>
      </c>
      <c r="H29" s="124"/>
      <c r="I29" s="123">
        <f t="shared" si="1"/>
        <v>0</v>
      </c>
    </row>
    <row r="30" spans="1:9">
      <c r="A30" s="224" t="s">
        <v>160</v>
      </c>
      <c r="B30" s="225"/>
      <c r="C30" s="225"/>
      <c r="D30" s="226"/>
      <c r="E30" s="51">
        <f>'41a'!R495</f>
        <v>0</v>
      </c>
      <c r="F30" s="88"/>
      <c r="G30" s="83">
        <f t="shared" si="0"/>
        <v>0</v>
      </c>
      <c r="H30" s="61"/>
      <c r="I30" s="83">
        <f t="shared" si="1"/>
        <v>0</v>
      </c>
    </row>
    <row r="31" spans="1:9">
      <c r="A31" s="224" t="s">
        <v>161</v>
      </c>
      <c r="B31" s="225"/>
      <c r="C31" s="225"/>
      <c r="D31" s="226"/>
      <c r="E31" s="51">
        <f>'41a'!T495</f>
        <v>0</v>
      </c>
      <c r="F31" s="88"/>
      <c r="G31" s="83">
        <f t="shared" si="0"/>
        <v>0</v>
      </c>
      <c r="H31" s="61"/>
      <c r="I31" s="83">
        <f t="shared" si="1"/>
        <v>0</v>
      </c>
    </row>
    <row r="32" spans="1:9">
      <c r="A32" s="224" t="s">
        <v>162</v>
      </c>
      <c r="B32" s="225"/>
      <c r="C32" s="225"/>
      <c r="D32" s="226"/>
      <c r="E32" s="51">
        <f>'41a'!U495</f>
        <v>0</v>
      </c>
      <c r="F32" s="88"/>
      <c r="G32" s="83">
        <f t="shared" si="0"/>
        <v>0</v>
      </c>
      <c r="H32" s="61"/>
      <c r="I32" s="83">
        <f t="shared" si="1"/>
        <v>0</v>
      </c>
    </row>
    <row r="33" spans="1:9">
      <c r="A33" s="224" t="s">
        <v>151</v>
      </c>
      <c r="B33" s="225"/>
      <c r="C33" s="225"/>
      <c r="D33" s="226"/>
      <c r="E33" s="51">
        <f>'41a'!V495</f>
        <v>0</v>
      </c>
      <c r="F33" s="88"/>
      <c r="G33" s="83">
        <f t="shared" si="0"/>
        <v>0</v>
      </c>
      <c r="H33" s="61"/>
      <c r="I33" s="83">
        <f t="shared" si="1"/>
        <v>0</v>
      </c>
    </row>
    <row r="34" spans="1:9">
      <c r="A34" s="224" t="s">
        <v>163</v>
      </c>
      <c r="B34" s="225"/>
      <c r="C34" s="225"/>
      <c r="D34" s="226"/>
      <c r="E34" s="51">
        <f>'41a'!W495</f>
        <v>0</v>
      </c>
      <c r="F34" s="88"/>
      <c r="G34" s="83">
        <f t="shared" si="0"/>
        <v>0</v>
      </c>
      <c r="H34" s="61"/>
      <c r="I34" s="83">
        <f t="shared" si="1"/>
        <v>0</v>
      </c>
    </row>
    <row r="35" spans="1:9">
      <c r="A35" s="224"/>
      <c r="B35" s="225"/>
      <c r="C35" s="225"/>
      <c r="D35" s="226"/>
      <c r="E35" s="51"/>
      <c r="F35" s="88"/>
      <c r="G35" s="83"/>
      <c r="H35" s="61"/>
      <c r="I35" s="83"/>
    </row>
    <row r="36" spans="1:9">
      <c r="A36" s="224"/>
      <c r="B36" s="225"/>
      <c r="C36" s="225"/>
      <c r="D36" s="226"/>
      <c r="E36" s="51"/>
      <c r="F36" s="88"/>
      <c r="G36" s="83"/>
      <c r="H36" s="61"/>
      <c r="I36" s="83"/>
    </row>
    <row r="37" spans="1:9">
      <c r="A37" s="238"/>
      <c r="B37" s="239"/>
      <c r="C37" s="239"/>
      <c r="D37" s="240"/>
      <c r="E37" s="52"/>
      <c r="F37" s="89"/>
      <c r="G37" s="84"/>
      <c r="H37" s="63"/>
      <c r="I37" s="84"/>
    </row>
    <row r="38" spans="1:9" ht="15.75">
      <c r="H38" s="53" t="s">
        <v>85</v>
      </c>
      <c r="I38" s="54">
        <f>SUM(I22:I37)</f>
        <v>0</v>
      </c>
    </row>
    <row r="40" spans="1:9">
      <c r="A40" s="50" t="s">
        <v>89</v>
      </c>
      <c r="D40" t="s">
        <v>49</v>
      </c>
      <c r="E40" t="s">
        <v>90</v>
      </c>
      <c r="F40" t="s">
        <v>91</v>
      </c>
      <c r="G40" t="s">
        <v>87</v>
      </c>
      <c r="H40" t="s">
        <v>88</v>
      </c>
      <c r="I40" t="s">
        <v>92</v>
      </c>
    </row>
    <row r="41" spans="1:9">
      <c r="A41" s="236" t="s">
        <v>154</v>
      </c>
      <c r="B41" s="237"/>
      <c r="C41" s="237"/>
      <c r="D41" s="34" t="s">
        <v>60</v>
      </c>
      <c r="E41" s="111">
        <f>'41a'!N505</f>
        <v>0</v>
      </c>
      <c r="F41" s="85"/>
      <c r="G41" s="82">
        <f>E41*F41</f>
        <v>0</v>
      </c>
      <c r="H41" s="59" t="s">
        <v>164</v>
      </c>
      <c r="I41" s="82"/>
    </row>
    <row r="42" spans="1:9">
      <c r="A42" s="234"/>
      <c r="B42" s="235"/>
      <c r="C42" s="235"/>
      <c r="D42" s="35"/>
      <c r="E42" s="35"/>
      <c r="F42" s="86"/>
      <c r="G42" s="83"/>
      <c r="H42" s="61"/>
      <c r="I42" s="83"/>
    </row>
    <row r="43" spans="1:9">
      <c r="A43" s="234"/>
      <c r="B43" s="235"/>
      <c r="C43" s="235"/>
      <c r="D43" s="35"/>
      <c r="E43" s="35"/>
      <c r="F43" s="86"/>
      <c r="G43" s="83"/>
      <c r="H43" s="61"/>
      <c r="I43" s="83"/>
    </row>
    <row r="44" spans="1:9">
      <c r="A44" s="234"/>
      <c r="B44" s="235"/>
      <c r="C44" s="235"/>
      <c r="D44" s="35"/>
      <c r="E44" s="35"/>
      <c r="F44" s="86"/>
      <c r="G44" s="83"/>
      <c r="H44" s="61"/>
      <c r="I44" s="83"/>
    </row>
    <row r="45" spans="1:9">
      <c r="A45" s="234"/>
      <c r="B45" s="235"/>
      <c r="C45" s="235"/>
      <c r="D45" s="35"/>
      <c r="E45" s="35"/>
      <c r="F45" s="86"/>
      <c r="G45" s="83"/>
      <c r="H45" s="61"/>
      <c r="I45" s="83"/>
    </row>
    <row r="46" spans="1:9">
      <c r="A46" s="234"/>
      <c r="B46" s="235"/>
      <c r="C46" s="235"/>
      <c r="D46" s="35"/>
      <c r="E46" s="35"/>
      <c r="F46" s="86"/>
      <c r="G46" s="83"/>
      <c r="H46" s="61"/>
      <c r="I46" s="83"/>
    </row>
    <row r="47" spans="1:9">
      <c r="A47" s="234"/>
      <c r="B47" s="235"/>
      <c r="C47" s="235"/>
      <c r="D47" s="35"/>
      <c r="E47" s="35"/>
      <c r="F47" s="86"/>
      <c r="G47" s="83"/>
      <c r="H47" s="61"/>
      <c r="I47" s="83"/>
    </row>
    <row r="48" spans="1:9">
      <c r="A48" s="234"/>
      <c r="B48" s="235"/>
      <c r="C48" s="235"/>
      <c r="D48" s="35"/>
      <c r="E48" s="35"/>
      <c r="F48" s="86"/>
      <c r="G48" s="83"/>
      <c r="H48" s="61"/>
      <c r="I48" s="83"/>
    </row>
    <row r="49" spans="1:9">
      <c r="A49" s="234"/>
      <c r="B49" s="235"/>
      <c r="C49" s="235"/>
      <c r="D49" s="35"/>
      <c r="E49" s="35"/>
      <c r="F49" s="86"/>
      <c r="G49" s="83"/>
      <c r="H49" s="61"/>
      <c r="I49" s="83"/>
    </row>
    <row r="50" spans="1:9">
      <c r="A50" s="234"/>
      <c r="B50" s="235"/>
      <c r="C50" s="235"/>
      <c r="D50" s="35"/>
      <c r="E50" s="35"/>
      <c r="F50" s="86"/>
      <c r="G50" s="83"/>
      <c r="H50" s="61"/>
      <c r="I50" s="83"/>
    </row>
    <row r="51" spans="1:9">
      <c r="A51" s="232"/>
      <c r="B51" s="233"/>
      <c r="C51" s="233"/>
      <c r="D51" s="36"/>
      <c r="E51" s="36"/>
      <c r="F51" s="87"/>
      <c r="G51" s="84"/>
      <c r="H51" s="63"/>
      <c r="I51" s="84"/>
    </row>
    <row r="52" spans="1:9" ht="15.75">
      <c r="H52" s="53" t="s">
        <v>85</v>
      </c>
      <c r="I52" s="54">
        <f>SUM(I41:I51)</f>
        <v>0</v>
      </c>
    </row>
    <row r="54" spans="1:9" ht="15.75">
      <c r="A54" s="11" t="s">
        <v>93</v>
      </c>
      <c r="B54" s="12"/>
      <c r="C54" s="12"/>
      <c r="D54" s="12"/>
      <c r="E54" s="12"/>
      <c r="F54" s="12"/>
      <c r="G54" s="12"/>
      <c r="H54" s="55" t="s">
        <v>85</v>
      </c>
      <c r="I54" s="56" t="e">
        <f>SUM(H14+I38+I52)</f>
        <v>#N/A</v>
      </c>
    </row>
    <row r="56" spans="1:9" ht="15.75">
      <c r="A56" s="11" t="s">
        <v>184</v>
      </c>
      <c r="B56" s="12"/>
      <c r="C56" s="12"/>
      <c r="D56" s="12"/>
      <c r="E56" s="12"/>
      <c r="F56" s="12"/>
      <c r="G56" s="12"/>
      <c r="H56" s="55" t="s">
        <v>85</v>
      </c>
      <c r="I56" s="56" t="e">
        <f>H11/12</f>
        <v>#N/A</v>
      </c>
    </row>
    <row r="58" spans="1:9">
      <c r="A58" s="50" t="s">
        <v>191</v>
      </c>
    </row>
    <row r="59" spans="1:9">
      <c r="A59" s="253"/>
      <c r="B59" s="254"/>
      <c r="C59" s="254"/>
      <c r="D59" s="254"/>
      <c r="E59" s="254"/>
      <c r="F59" s="254"/>
      <c r="G59" s="254"/>
      <c r="H59" s="254"/>
      <c r="I59" s="255"/>
    </row>
    <row r="60" spans="1:9">
      <c r="A60" s="256"/>
      <c r="B60" s="257"/>
      <c r="C60" s="257"/>
      <c r="D60" s="257"/>
      <c r="E60" s="257"/>
      <c r="F60" s="257"/>
      <c r="G60" s="257"/>
      <c r="H60" s="257"/>
      <c r="I60" s="258"/>
    </row>
    <row r="61" spans="1:9">
      <c r="A61" s="256"/>
      <c r="B61" s="257"/>
      <c r="C61" s="257"/>
      <c r="D61" s="257"/>
      <c r="E61" s="257"/>
      <c r="F61" s="257"/>
      <c r="G61" s="257"/>
      <c r="H61" s="257"/>
      <c r="I61" s="258"/>
    </row>
    <row r="62" spans="1:9">
      <c r="A62" s="256"/>
      <c r="B62" s="257"/>
      <c r="C62" s="257"/>
      <c r="D62" s="257"/>
      <c r="E62" s="257"/>
      <c r="F62" s="257"/>
      <c r="G62" s="257"/>
      <c r="H62" s="257"/>
      <c r="I62" s="258"/>
    </row>
    <row r="63" spans="1:9">
      <c r="A63" s="259"/>
      <c r="B63" s="260"/>
      <c r="C63" s="260"/>
      <c r="D63" s="260"/>
      <c r="E63" s="260"/>
      <c r="F63" s="260"/>
      <c r="G63" s="260"/>
      <c r="H63" s="260"/>
      <c r="I63" s="261"/>
    </row>
  </sheetData>
  <mergeCells count="36">
    <mergeCell ref="A48:C48"/>
    <mergeCell ref="A49:C49"/>
    <mergeCell ref="A50:C50"/>
    <mergeCell ref="A51:C51"/>
    <mergeCell ref="A59:I63"/>
    <mergeCell ref="A47:C47"/>
    <mergeCell ref="A33:D33"/>
    <mergeCell ref="A34:D34"/>
    <mergeCell ref="A35:D35"/>
    <mergeCell ref="A36:D36"/>
    <mergeCell ref="A37:D37"/>
    <mergeCell ref="A41:C41"/>
    <mergeCell ref="A42:C42"/>
    <mergeCell ref="A43:C43"/>
    <mergeCell ref="A44:C44"/>
    <mergeCell ref="A45:C45"/>
    <mergeCell ref="A46:C46"/>
    <mergeCell ref="A32:D32"/>
    <mergeCell ref="E21:H21"/>
    <mergeCell ref="A22:D22"/>
    <mergeCell ref="A23:D23"/>
    <mergeCell ref="A24:D24"/>
    <mergeCell ref="A25:D25"/>
    <mergeCell ref="A26:D26"/>
    <mergeCell ref="A27:D27"/>
    <mergeCell ref="E28:H28"/>
    <mergeCell ref="A29:D29"/>
    <mergeCell ref="A30:D30"/>
    <mergeCell ref="A31:D31"/>
    <mergeCell ref="A17:C17"/>
    <mergeCell ref="E17:F17"/>
    <mergeCell ref="B4:E4"/>
    <mergeCell ref="B5:E5"/>
    <mergeCell ref="F5:G5"/>
    <mergeCell ref="B6:E6"/>
    <mergeCell ref="F6:G6"/>
  </mergeCells>
  <pageMargins left="0.7" right="0.7" top="0.75" bottom="0.75" header="0.3" footer="0.3"/>
  <pageSetup paperSize="9" orientation="portrait"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055E15-B6B1-4AD9-B1E0-DB2013A810A8}">
  <sheetPr>
    <tabColor rgb="FF173583"/>
  </sheetPr>
  <dimension ref="A1:Z532"/>
  <sheetViews>
    <sheetView workbookViewId="0">
      <selection activeCell="A35" sqref="A35:D35"/>
    </sheetView>
  </sheetViews>
  <sheetFormatPr defaultRowHeight="15"/>
  <cols>
    <col min="1" max="1" width="5.42578125" bestFit="1" customWidth="1"/>
    <col min="2" max="2" width="2.85546875" bestFit="1" customWidth="1"/>
    <col min="3" max="3" width="29.7109375" bestFit="1" customWidth="1"/>
    <col min="4" max="4" width="3.28515625" bestFit="1" customWidth="1"/>
    <col min="5" max="5" width="4.42578125" bestFit="1" customWidth="1"/>
    <col min="6" max="13" width="11.85546875" customWidth="1"/>
    <col min="14" max="14" width="7.5703125" bestFit="1" customWidth="1"/>
    <col min="15" max="15" width="5.42578125" bestFit="1" customWidth="1"/>
    <col min="16" max="16" width="20" bestFit="1" customWidth="1"/>
    <col min="17" max="17" width="19.28515625" customWidth="1"/>
    <col min="18" max="18" width="10.140625" bestFit="1" customWidth="1"/>
    <col min="19" max="20" width="12.7109375" bestFit="1" customWidth="1"/>
    <col min="21" max="21" width="10.140625" bestFit="1" customWidth="1"/>
    <col min="22" max="23" width="14.42578125" bestFit="1" customWidth="1"/>
    <col min="24" max="26" width="9.140625" style="156"/>
  </cols>
  <sheetData>
    <row r="1" spans="1:24">
      <c r="A1">
        <f>'41'!H5</f>
        <v>41</v>
      </c>
      <c r="B1" s="247" t="s">
        <v>78</v>
      </c>
      <c r="C1" s="248"/>
      <c r="D1" s="249" t="str">
        <f>VLOOKUP(A1,Kwaliteitscontroles!A5:J54,3)</f>
        <v>Complex 41</v>
      </c>
      <c r="E1" s="250"/>
      <c r="F1" s="250"/>
      <c r="G1" s="250"/>
      <c r="H1" s="250"/>
      <c r="I1" s="250"/>
      <c r="J1" s="251"/>
      <c r="K1" s="68"/>
      <c r="X1" s="156" t="s">
        <v>238</v>
      </c>
    </row>
    <row r="2" spans="1:24">
      <c r="B2" s="247" t="s">
        <v>94</v>
      </c>
      <c r="C2" s="248"/>
      <c r="D2" s="249" t="str">
        <f>CONCATENATE(VLOOKUP(A1,Kwaliteitscontroles!A5:K54,4)," te ",VLOOKUP(A1,Kwaliteitscontroles!A5:K54,5))</f>
        <v>Complex 41 te Complex 41</v>
      </c>
      <c r="E2" s="250"/>
      <c r="F2" s="250"/>
      <c r="G2" s="250"/>
      <c r="H2" s="250"/>
      <c r="I2" s="250"/>
      <c r="J2" s="251"/>
      <c r="K2" s="68"/>
    </row>
    <row r="3" spans="1:24" ht="30">
      <c r="A3" s="33" t="s">
        <v>148</v>
      </c>
      <c r="B3" s="33" t="s">
        <v>95</v>
      </c>
      <c r="C3" s="33" t="s">
        <v>68</v>
      </c>
      <c r="D3" s="33" t="s">
        <v>96</v>
      </c>
      <c r="E3" s="33" t="s">
        <v>97</v>
      </c>
      <c r="F3" s="33" t="s">
        <v>66</v>
      </c>
      <c r="G3" s="33" t="s">
        <v>64</v>
      </c>
      <c r="H3" s="33" t="s">
        <v>65</v>
      </c>
      <c r="I3" s="33" t="s">
        <v>63</v>
      </c>
      <c r="J3" s="66" t="s">
        <v>189</v>
      </c>
      <c r="K3" s="33" t="s">
        <v>190</v>
      </c>
      <c r="L3" s="33" t="s">
        <v>149</v>
      </c>
      <c r="M3" s="33" t="s">
        <v>149</v>
      </c>
      <c r="N3" s="33" t="s">
        <v>60</v>
      </c>
      <c r="O3" s="33" t="s">
        <v>150</v>
      </c>
      <c r="P3" s="33" t="s">
        <v>98</v>
      </c>
      <c r="R3" s="66" t="s">
        <v>99</v>
      </c>
      <c r="S3" s="66" t="s">
        <v>100</v>
      </c>
      <c r="T3" s="33" t="s">
        <v>101</v>
      </c>
      <c r="U3" s="33" t="s">
        <v>102</v>
      </c>
      <c r="V3" s="33" t="s">
        <v>103</v>
      </c>
      <c r="W3" s="33" t="s">
        <v>104</v>
      </c>
    </row>
    <row r="4" spans="1:24">
      <c r="A4" s="30"/>
      <c r="B4" s="106"/>
      <c r="C4" s="33"/>
      <c r="D4" s="33"/>
      <c r="E4" s="106"/>
      <c r="F4" s="108"/>
      <c r="G4" s="108"/>
      <c r="H4" s="108"/>
      <c r="I4" s="108"/>
      <c r="J4" s="108"/>
      <c r="N4" s="108">
        <f t="shared" ref="N4:N67" si="0">SUM(F4:M4)</f>
        <v>0</v>
      </c>
      <c r="O4" s="108" t="e">
        <f>IF(D4="X",0,IF(E4="X",0,VLOOKUP(E4,'41'!$K$3:$L$16,2,FALSE)))</f>
        <v>#N/A</v>
      </c>
      <c r="P4" s="108" t="e">
        <f t="shared" ref="P4:P67" si="1">N4*O4</f>
        <v>#N/A</v>
      </c>
    </row>
    <row r="5" spans="1:24">
      <c r="A5" s="30"/>
      <c r="B5" s="106"/>
      <c r="C5" s="33"/>
      <c r="D5" s="33"/>
      <c r="E5" s="106"/>
      <c r="F5" s="108"/>
      <c r="G5" s="108"/>
      <c r="H5" s="108"/>
      <c r="I5" s="108"/>
      <c r="J5" s="108"/>
      <c r="N5" s="108">
        <f t="shared" si="0"/>
        <v>0</v>
      </c>
      <c r="O5" s="108" t="e">
        <f>IF(D5="X",0,IF(E5="X",0,VLOOKUP(E5,'41'!$K$3:$L$16,2,FALSE)))</f>
        <v>#N/A</v>
      </c>
      <c r="P5" s="108" t="e">
        <f t="shared" si="1"/>
        <v>#N/A</v>
      </c>
    </row>
    <row r="6" spans="1:24">
      <c r="A6" s="30"/>
      <c r="B6" s="106"/>
      <c r="C6" s="33"/>
      <c r="D6" s="33"/>
      <c r="E6" s="106"/>
      <c r="F6" s="108"/>
      <c r="G6" s="108"/>
      <c r="H6" s="108"/>
      <c r="I6" s="108"/>
      <c r="J6" s="108"/>
      <c r="N6" s="108">
        <f t="shared" si="0"/>
        <v>0</v>
      </c>
      <c r="O6" s="108" t="e">
        <f>IF(D6="X",0,IF(E6="X",0,VLOOKUP(E6,'41'!$K$3:$L$16,2,FALSE)))</f>
        <v>#N/A</v>
      </c>
      <c r="P6" s="108" t="e">
        <f t="shared" si="1"/>
        <v>#N/A</v>
      </c>
    </row>
    <row r="7" spans="1:24">
      <c r="A7" s="30"/>
      <c r="B7" s="106"/>
      <c r="C7" s="33"/>
      <c r="D7" s="33"/>
      <c r="E7" s="106"/>
      <c r="F7" s="108"/>
      <c r="G7" s="108"/>
      <c r="H7" s="108"/>
      <c r="I7" s="108"/>
      <c r="J7" s="108"/>
      <c r="N7" s="108">
        <f t="shared" si="0"/>
        <v>0</v>
      </c>
      <c r="O7" s="108" t="e">
        <f>IF(D7="X",0,IF(E7="X",0,VLOOKUP(E7,'41'!$K$3:$L$16,2,FALSE)))</f>
        <v>#N/A</v>
      </c>
      <c r="P7" s="108" t="e">
        <f t="shared" si="1"/>
        <v>#N/A</v>
      </c>
    </row>
    <row r="8" spans="1:24">
      <c r="A8" s="30"/>
      <c r="B8" s="106"/>
      <c r="C8" s="33"/>
      <c r="D8" s="33"/>
      <c r="E8" s="106"/>
      <c r="F8" s="108"/>
      <c r="G8" s="108"/>
      <c r="H8" s="108"/>
      <c r="I8" s="108"/>
      <c r="J8" s="108"/>
      <c r="N8" s="108">
        <f t="shared" si="0"/>
        <v>0</v>
      </c>
      <c r="O8" s="108" t="e">
        <f>IF(D8="X",0,IF(E8="X",0,VLOOKUP(E8,'41'!$K$3:$L$16,2,FALSE)))</f>
        <v>#N/A</v>
      </c>
      <c r="P8" s="108" t="e">
        <f t="shared" si="1"/>
        <v>#N/A</v>
      </c>
    </row>
    <row r="9" spans="1:24">
      <c r="A9" s="30"/>
      <c r="B9" s="106"/>
      <c r="C9" s="33"/>
      <c r="D9" s="33"/>
      <c r="E9" s="106"/>
      <c r="F9" s="108"/>
      <c r="G9" s="108"/>
      <c r="H9" s="108"/>
      <c r="I9" s="108"/>
      <c r="J9" s="108"/>
      <c r="N9" s="108">
        <f t="shared" si="0"/>
        <v>0</v>
      </c>
      <c r="O9" s="108" t="e">
        <f>IF(D9="X",0,IF(E9="X",0,VLOOKUP(E9,'41'!$K$3:$L$16,2,FALSE)))</f>
        <v>#N/A</v>
      </c>
      <c r="P9" s="108" t="e">
        <f t="shared" si="1"/>
        <v>#N/A</v>
      </c>
    </row>
    <row r="10" spans="1:24">
      <c r="A10" s="30"/>
      <c r="B10" s="106"/>
      <c r="C10" s="33"/>
      <c r="D10" s="33"/>
      <c r="E10" s="106"/>
      <c r="F10" s="108"/>
      <c r="G10" s="108"/>
      <c r="H10" s="108"/>
      <c r="I10" s="108"/>
      <c r="J10" s="108"/>
      <c r="N10" s="108">
        <f t="shared" si="0"/>
        <v>0</v>
      </c>
      <c r="O10" s="108" t="e">
        <f>IF(D10="X",0,IF(E10="X",0,VLOOKUP(E10,'41'!$K$3:$L$16,2,FALSE)))</f>
        <v>#N/A</v>
      </c>
      <c r="P10" s="108" t="e">
        <f t="shared" si="1"/>
        <v>#N/A</v>
      </c>
    </row>
    <row r="11" spans="1:24">
      <c r="A11" s="30"/>
      <c r="B11" s="106"/>
      <c r="C11" s="33"/>
      <c r="D11" s="33"/>
      <c r="E11" s="106"/>
      <c r="F11" s="108"/>
      <c r="G11" s="108"/>
      <c r="H11" s="108"/>
      <c r="I11" s="108"/>
      <c r="J11" s="108"/>
      <c r="N11" s="108">
        <f t="shared" si="0"/>
        <v>0</v>
      </c>
      <c r="O11" s="108" t="e">
        <f>IF(D11="X",0,IF(E11="X",0,VLOOKUP(E11,'41'!$K$3:$L$16,2,FALSE)))</f>
        <v>#N/A</v>
      </c>
      <c r="P11" s="108" t="e">
        <f t="shared" si="1"/>
        <v>#N/A</v>
      </c>
    </row>
    <row r="12" spans="1:24">
      <c r="A12" s="30"/>
      <c r="B12" s="106"/>
      <c r="C12" s="33"/>
      <c r="D12" s="33"/>
      <c r="E12" s="106"/>
      <c r="F12" s="108"/>
      <c r="G12" s="108"/>
      <c r="H12" s="108"/>
      <c r="I12" s="108"/>
      <c r="J12" s="108"/>
      <c r="N12" s="108">
        <f t="shared" si="0"/>
        <v>0</v>
      </c>
      <c r="O12" s="108" t="e">
        <f>IF(D12="X",0,IF(E12="X",0,VLOOKUP(E12,'41'!$K$3:$L$16,2,FALSE)))</f>
        <v>#N/A</v>
      </c>
      <c r="P12" s="108" t="e">
        <f t="shared" si="1"/>
        <v>#N/A</v>
      </c>
    </row>
    <row r="13" spans="1:24">
      <c r="A13" s="30"/>
      <c r="B13" s="106"/>
      <c r="C13" s="33"/>
      <c r="D13" s="33"/>
      <c r="E13" s="106"/>
      <c r="F13" s="108"/>
      <c r="G13" s="108"/>
      <c r="H13" s="108"/>
      <c r="I13" s="108"/>
      <c r="J13" s="108"/>
      <c r="N13" s="108">
        <f t="shared" si="0"/>
        <v>0</v>
      </c>
      <c r="O13" s="108" t="e">
        <f>IF(D13="X",0,IF(E13="X",0,VLOOKUP(E13,'41'!$K$3:$L$16,2,FALSE)))</f>
        <v>#N/A</v>
      </c>
      <c r="P13" s="108" t="e">
        <f t="shared" si="1"/>
        <v>#N/A</v>
      </c>
    </row>
    <row r="14" spans="1:24">
      <c r="A14" s="30"/>
      <c r="B14" s="106"/>
      <c r="C14" s="33"/>
      <c r="D14" s="33"/>
      <c r="E14" s="106"/>
      <c r="F14" s="108"/>
      <c r="G14" s="108"/>
      <c r="H14" s="108"/>
      <c r="I14" s="108"/>
      <c r="J14" s="108"/>
      <c r="N14" s="108">
        <f t="shared" si="0"/>
        <v>0</v>
      </c>
      <c r="O14" s="108" t="e">
        <f>IF(D14="X",0,IF(E14="X",0,VLOOKUP(E14,'41'!$K$3:$L$16,2,FALSE)))</f>
        <v>#N/A</v>
      </c>
      <c r="P14" s="108" t="e">
        <f t="shared" si="1"/>
        <v>#N/A</v>
      </c>
    </row>
    <row r="15" spans="1:24">
      <c r="A15" s="30"/>
      <c r="B15" s="106"/>
      <c r="C15" s="33"/>
      <c r="D15" s="33"/>
      <c r="E15" s="106"/>
      <c r="F15" s="108"/>
      <c r="G15" s="108"/>
      <c r="H15" s="108"/>
      <c r="I15" s="108"/>
      <c r="J15" s="108"/>
      <c r="N15" s="108">
        <f t="shared" si="0"/>
        <v>0</v>
      </c>
      <c r="O15" s="108" t="e">
        <f>IF(D15="X",0,IF(E15="X",0,VLOOKUP(E15,'41'!$K$3:$L$16,2,FALSE)))</f>
        <v>#N/A</v>
      </c>
      <c r="P15" s="108" t="e">
        <f t="shared" si="1"/>
        <v>#N/A</v>
      </c>
    </row>
    <row r="16" spans="1:24">
      <c r="A16" s="30"/>
      <c r="B16" s="106"/>
      <c r="C16" s="33"/>
      <c r="D16" s="33"/>
      <c r="E16" s="106"/>
      <c r="F16" s="108"/>
      <c r="G16" s="108"/>
      <c r="H16" s="108"/>
      <c r="I16" s="108"/>
      <c r="J16" s="108"/>
      <c r="N16" s="108">
        <f t="shared" si="0"/>
        <v>0</v>
      </c>
      <c r="O16" s="108" t="e">
        <f>IF(D16="X",0,IF(E16="X",0,VLOOKUP(E16,'41'!$K$3:$L$16,2,FALSE)))</f>
        <v>#N/A</v>
      </c>
      <c r="P16" s="108" t="e">
        <f t="shared" si="1"/>
        <v>#N/A</v>
      </c>
    </row>
    <row r="17" spans="1:16">
      <c r="A17" s="30"/>
      <c r="B17" s="106"/>
      <c r="C17" s="33"/>
      <c r="D17" s="33"/>
      <c r="E17" s="106"/>
      <c r="F17" s="108"/>
      <c r="G17" s="108"/>
      <c r="H17" s="108"/>
      <c r="I17" s="108"/>
      <c r="J17" s="108"/>
      <c r="N17" s="108">
        <f t="shared" si="0"/>
        <v>0</v>
      </c>
      <c r="O17" s="108" t="e">
        <f>IF(D17="X",0,IF(E17="X",0,VLOOKUP(E17,'41'!$K$3:$L$16,2,FALSE)))</f>
        <v>#N/A</v>
      </c>
      <c r="P17" s="108" t="e">
        <f t="shared" si="1"/>
        <v>#N/A</v>
      </c>
    </row>
    <row r="18" spans="1:16">
      <c r="A18" s="30"/>
      <c r="B18" s="106"/>
      <c r="C18" s="33"/>
      <c r="D18" s="33"/>
      <c r="E18" s="106"/>
      <c r="F18" s="108"/>
      <c r="G18" s="108"/>
      <c r="H18" s="108"/>
      <c r="I18" s="108"/>
      <c r="J18" s="108"/>
      <c r="N18" s="108">
        <f t="shared" si="0"/>
        <v>0</v>
      </c>
      <c r="O18" s="108" t="e">
        <f>IF(D18="X",0,IF(E18="X",0,VLOOKUP(E18,'41'!$K$3:$L$16,2,FALSE)))</f>
        <v>#N/A</v>
      </c>
      <c r="P18" s="108" t="e">
        <f t="shared" si="1"/>
        <v>#N/A</v>
      </c>
    </row>
    <row r="19" spans="1:16">
      <c r="A19" s="30"/>
      <c r="B19" s="106"/>
      <c r="C19" s="33"/>
      <c r="D19" s="33"/>
      <c r="E19" s="106"/>
      <c r="F19" s="108"/>
      <c r="G19" s="108"/>
      <c r="H19" s="108"/>
      <c r="I19" s="108"/>
      <c r="J19" s="108"/>
      <c r="N19" s="108">
        <f t="shared" si="0"/>
        <v>0</v>
      </c>
      <c r="O19" s="108" t="e">
        <f>IF(D19="X",0,IF(E19="X",0,VLOOKUP(E19,'41'!$K$3:$L$16,2,FALSE)))</f>
        <v>#N/A</v>
      </c>
      <c r="P19" s="108" t="e">
        <f t="shared" si="1"/>
        <v>#N/A</v>
      </c>
    </row>
    <row r="20" spans="1:16">
      <c r="A20" s="30"/>
      <c r="B20" s="106"/>
      <c r="C20" s="33"/>
      <c r="D20" s="33"/>
      <c r="E20" s="106"/>
      <c r="F20" s="108"/>
      <c r="G20" s="108"/>
      <c r="H20" s="108"/>
      <c r="I20" s="108"/>
      <c r="J20" s="108"/>
      <c r="N20" s="108">
        <f t="shared" si="0"/>
        <v>0</v>
      </c>
      <c r="O20" s="108" t="e">
        <f>IF(D20="X",0,IF(E20="X",0,VLOOKUP(E20,'41'!$K$3:$L$16,2,FALSE)))</f>
        <v>#N/A</v>
      </c>
      <c r="P20" s="108" t="e">
        <f t="shared" si="1"/>
        <v>#N/A</v>
      </c>
    </row>
    <row r="21" spans="1:16">
      <c r="A21" s="30"/>
      <c r="B21" s="106"/>
      <c r="C21" s="33"/>
      <c r="D21" s="33"/>
      <c r="E21" s="106"/>
      <c r="F21" s="108"/>
      <c r="G21" s="108"/>
      <c r="H21" s="108"/>
      <c r="I21" s="108"/>
      <c r="J21" s="108"/>
      <c r="N21" s="108">
        <f t="shared" si="0"/>
        <v>0</v>
      </c>
      <c r="O21" s="108" t="e">
        <f>IF(D21="X",0,IF(E21="X",0,VLOOKUP(E21,'41'!$K$3:$L$16,2,FALSE)))</f>
        <v>#N/A</v>
      </c>
      <c r="P21" s="108" t="e">
        <f t="shared" si="1"/>
        <v>#N/A</v>
      </c>
    </row>
    <row r="22" spans="1:16">
      <c r="A22" s="30"/>
      <c r="B22" s="106"/>
      <c r="C22" s="33"/>
      <c r="D22" s="33"/>
      <c r="E22" s="106"/>
      <c r="F22" s="108"/>
      <c r="G22" s="108"/>
      <c r="H22" s="108"/>
      <c r="I22" s="108"/>
      <c r="J22" s="108"/>
      <c r="N22" s="108">
        <f t="shared" si="0"/>
        <v>0</v>
      </c>
      <c r="O22" s="108" t="e">
        <f>IF(D22="X",0,IF(E22="X",0,VLOOKUP(E22,'41'!$K$3:$L$16,2,FALSE)))</f>
        <v>#N/A</v>
      </c>
      <c r="P22" s="108" t="e">
        <f t="shared" si="1"/>
        <v>#N/A</v>
      </c>
    </row>
    <row r="23" spans="1:16">
      <c r="A23" s="30"/>
      <c r="B23" s="106"/>
      <c r="C23" s="33"/>
      <c r="D23" s="33"/>
      <c r="E23" s="106"/>
      <c r="F23" s="108"/>
      <c r="G23" s="108"/>
      <c r="H23" s="108"/>
      <c r="I23" s="108"/>
      <c r="J23" s="108"/>
      <c r="N23" s="108">
        <f t="shared" si="0"/>
        <v>0</v>
      </c>
      <c r="O23" s="108" t="e">
        <f>IF(D23="X",0,IF(E23="X",0,VLOOKUP(E23,'41'!$K$3:$L$16,2,FALSE)))</f>
        <v>#N/A</v>
      </c>
      <c r="P23" s="108" t="e">
        <f t="shared" si="1"/>
        <v>#N/A</v>
      </c>
    </row>
    <row r="24" spans="1:16">
      <c r="A24" s="30"/>
      <c r="B24" s="106"/>
      <c r="C24" s="33"/>
      <c r="D24" s="33"/>
      <c r="E24" s="106"/>
      <c r="F24" s="108"/>
      <c r="G24" s="108"/>
      <c r="H24" s="108"/>
      <c r="I24" s="108"/>
      <c r="J24" s="108"/>
      <c r="N24" s="108">
        <f t="shared" si="0"/>
        <v>0</v>
      </c>
      <c r="O24" s="108" t="e">
        <f>IF(D24="X",0,IF(E24="X",0,VLOOKUP(E24,'41'!$K$3:$L$16,2,FALSE)))</f>
        <v>#N/A</v>
      </c>
      <c r="P24" s="108" t="e">
        <f t="shared" si="1"/>
        <v>#N/A</v>
      </c>
    </row>
    <row r="25" spans="1:16">
      <c r="A25" s="30"/>
      <c r="B25" s="106"/>
      <c r="C25" s="33"/>
      <c r="D25" s="33"/>
      <c r="E25" s="106"/>
      <c r="F25" s="108"/>
      <c r="G25" s="108"/>
      <c r="H25" s="108"/>
      <c r="I25" s="108"/>
      <c r="J25" s="108"/>
      <c r="N25" s="108">
        <f t="shared" si="0"/>
        <v>0</v>
      </c>
      <c r="O25" s="108" t="e">
        <f>IF(D25="X",0,IF(E25="X",0,VLOOKUP(E25,'41'!$K$3:$L$16,2,FALSE)))</f>
        <v>#N/A</v>
      </c>
      <c r="P25" s="108" t="e">
        <f t="shared" si="1"/>
        <v>#N/A</v>
      </c>
    </row>
    <row r="26" spans="1:16">
      <c r="A26" s="30"/>
      <c r="B26" s="106"/>
      <c r="C26" s="33"/>
      <c r="D26" s="33"/>
      <c r="E26" s="106"/>
      <c r="F26" s="108"/>
      <c r="G26" s="108"/>
      <c r="H26" s="108"/>
      <c r="I26" s="108"/>
      <c r="J26" s="108"/>
      <c r="N26" s="108">
        <f t="shared" si="0"/>
        <v>0</v>
      </c>
      <c r="O26" s="108" t="e">
        <f>IF(D26="X",0,IF(E26="X",0,VLOOKUP(E26,'41'!$K$3:$L$16,2,FALSE)))</f>
        <v>#N/A</v>
      </c>
      <c r="P26" s="108" t="e">
        <f t="shared" si="1"/>
        <v>#N/A</v>
      </c>
    </row>
    <row r="27" spans="1:16">
      <c r="A27" s="30"/>
      <c r="B27" s="106"/>
      <c r="C27" s="33"/>
      <c r="D27" s="33"/>
      <c r="E27" s="106"/>
      <c r="F27" s="108"/>
      <c r="G27" s="108"/>
      <c r="H27" s="108"/>
      <c r="I27" s="108"/>
      <c r="J27" s="108"/>
      <c r="N27" s="108">
        <f t="shared" si="0"/>
        <v>0</v>
      </c>
      <c r="O27" s="108" t="e">
        <f>IF(D27="X",0,IF(E27="X",0,VLOOKUP(E27,'41'!$K$3:$L$16,2,FALSE)))</f>
        <v>#N/A</v>
      </c>
      <c r="P27" s="108" t="e">
        <f t="shared" si="1"/>
        <v>#N/A</v>
      </c>
    </row>
    <row r="28" spans="1:16">
      <c r="A28" s="30"/>
      <c r="B28" s="106"/>
      <c r="C28" s="33"/>
      <c r="D28" s="33"/>
      <c r="E28" s="106"/>
      <c r="F28" s="108"/>
      <c r="G28" s="108"/>
      <c r="H28" s="108"/>
      <c r="I28" s="108"/>
      <c r="J28" s="108"/>
      <c r="N28" s="108">
        <f t="shared" si="0"/>
        <v>0</v>
      </c>
      <c r="O28" s="108" t="e">
        <f>IF(D28="X",0,IF(E28="X",0,VLOOKUP(E28,'41'!$K$3:$L$16,2,FALSE)))</f>
        <v>#N/A</v>
      </c>
      <c r="P28" s="108" t="e">
        <f t="shared" si="1"/>
        <v>#N/A</v>
      </c>
    </row>
    <row r="29" spans="1:16">
      <c r="A29" s="30"/>
      <c r="B29" s="106"/>
      <c r="C29" s="33"/>
      <c r="D29" s="33"/>
      <c r="E29" s="106"/>
      <c r="F29" s="108"/>
      <c r="G29" s="108"/>
      <c r="H29" s="108"/>
      <c r="I29" s="108"/>
      <c r="J29" s="108"/>
      <c r="N29" s="108">
        <f t="shared" si="0"/>
        <v>0</v>
      </c>
      <c r="O29" s="108" t="e">
        <f>IF(D29="X",0,IF(E29="X",0,VLOOKUP(E29,'41'!$K$3:$L$16,2,FALSE)))</f>
        <v>#N/A</v>
      </c>
      <c r="P29" s="108" t="e">
        <f t="shared" si="1"/>
        <v>#N/A</v>
      </c>
    </row>
    <row r="30" spans="1:16">
      <c r="A30" s="30"/>
      <c r="B30" s="106"/>
      <c r="C30" s="33"/>
      <c r="D30" s="33"/>
      <c r="E30" s="106"/>
      <c r="F30" s="108"/>
      <c r="G30" s="108"/>
      <c r="H30" s="108"/>
      <c r="I30" s="108"/>
      <c r="J30" s="108"/>
      <c r="N30" s="108">
        <f t="shared" si="0"/>
        <v>0</v>
      </c>
      <c r="O30" s="108" t="e">
        <f>IF(D30="X",0,IF(E30="X",0,VLOOKUP(E30,'41'!$K$3:$L$16,2,FALSE)))</f>
        <v>#N/A</v>
      </c>
      <c r="P30" s="108" t="e">
        <f t="shared" si="1"/>
        <v>#N/A</v>
      </c>
    </row>
    <row r="31" spans="1:16">
      <c r="A31" s="30"/>
      <c r="B31" s="106"/>
      <c r="C31" s="33"/>
      <c r="D31" s="33"/>
      <c r="E31" s="106"/>
      <c r="F31" s="108"/>
      <c r="G31" s="108"/>
      <c r="H31" s="108"/>
      <c r="I31" s="108"/>
      <c r="J31" s="108"/>
      <c r="N31" s="108">
        <f t="shared" si="0"/>
        <v>0</v>
      </c>
      <c r="O31" s="108" t="e">
        <f>IF(D31="X",0,IF(E31="X",0,VLOOKUP(E31,'41'!$K$3:$L$16,2,FALSE)))</f>
        <v>#N/A</v>
      </c>
      <c r="P31" s="108" t="e">
        <f t="shared" si="1"/>
        <v>#N/A</v>
      </c>
    </row>
    <row r="32" spans="1:16">
      <c r="A32" s="30"/>
      <c r="B32" s="106"/>
      <c r="C32" s="33"/>
      <c r="D32" s="33"/>
      <c r="E32" s="106"/>
      <c r="F32" s="108"/>
      <c r="G32" s="108"/>
      <c r="H32" s="108"/>
      <c r="I32" s="108"/>
      <c r="J32" s="108"/>
      <c r="N32" s="108">
        <f t="shared" si="0"/>
        <v>0</v>
      </c>
      <c r="O32" s="108" t="e">
        <f>IF(D32="X",0,IF(E32="X",0,VLOOKUP(E32,'41'!$K$3:$L$16,2,FALSE)))</f>
        <v>#N/A</v>
      </c>
      <c r="P32" s="108" t="e">
        <f t="shared" si="1"/>
        <v>#N/A</v>
      </c>
    </row>
    <row r="33" spans="1:16">
      <c r="A33" s="30"/>
      <c r="B33" s="106"/>
      <c r="C33" s="33"/>
      <c r="D33" s="33"/>
      <c r="E33" s="106"/>
      <c r="F33" s="108"/>
      <c r="G33" s="108"/>
      <c r="H33" s="108"/>
      <c r="I33" s="108"/>
      <c r="J33" s="108"/>
      <c r="N33" s="108">
        <f t="shared" si="0"/>
        <v>0</v>
      </c>
      <c r="O33" s="108" t="e">
        <f>IF(D33="X",0,IF(E33="X",0,VLOOKUP(E33,'41'!$K$3:$L$16,2,FALSE)))</f>
        <v>#N/A</v>
      </c>
      <c r="P33" s="108" t="e">
        <f t="shared" si="1"/>
        <v>#N/A</v>
      </c>
    </row>
    <row r="34" spans="1:16">
      <c r="A34" s="30"/>
      <c r="B34" s="106"/>
      <c r="C34" s="33"/>
      <c r="D34" s="33"/>
      <c r="E34" s="106"/>
      <c r="F34" s="108"/>
      <c r="G34" s="108"/>
      <c r="H34" s="108"/>
      <c r="I34" s="108"/>
      <c r="J34" s="108"/>
      <c r="N34" s="108">
        <f t="shared" si="0"/>
        <v>0</v>
      </c>
      <c r="O34" s="108" t="e">
        <f>IF(D34="X",0,IF(E34="X",0,VLOOKUP(E34,'41'!$K$3:$L$16,2,FALSE)))</f>
        <v>#N/A</v>
      </c>
      <c r="P34" s="108" t="e">
        <f t="shared" si="1"/>
        <v>#N/A</v>
      </c>
    </row>
    <row r="35" spans="1:16">
      <c r="A35" s="30"/>
      <c r="B35" s="106"/>
      <c r="C35" s="33"/>
      <c r="D35" s="33"/>
      <c r="E35" s="106"/>
      <c r="F35" s="108"/>
      <c r="G35" s="108"/>
      <c r="H35" s="108"/>
      <c r="I35" s="108"/>
      <c r="J35" s="108"/>
      <c r="N35" s="108">
        <f t="shared" si="0"/>
        <v>0</v>
      </c>
      <c r="O35" s="108" t="e">
        <f>IF(D35="X",0,IF(E35="X",0,VLOOKUP(E35,'41'!$K$3:$L$16,2,FALSE)))</f>
        <v>#N/A</v>
      </c>
      <c r="P35" s="108" t="e">
        <f t="shared" si="1"/>
        <v>#N/A</v>
      </c>
    </row>
    <row r="36" spans="1:16">
      <c r="A36" s="30"/>
      <c r="B36" s="106"/>
      <c r="C36" s="33"/>
      <c r="D36" s="33"/>
      <c r="E36" s="106"/>
      <c r="F36" s="108"/>
      <c r="G36" s="108"/>
      <c r="H36" s="108"/>
      <c r="I36" s="108"/>
      <c r="J36" s="108"/>
      <c r="N36" s="108">
        <f t="shared" si="0"/>
        <v>0</v>
      </c>
      <c r="O36" s="108" t="e">
        <f>IF(D36="X",0,IF(E36="X",0,VLOOKUP(E36,'41'!$K$3:$L$16,2,FALSE)))</f>
        <v>#N/A</v>
      </c>
      <c r="P36" s="108" t="e">
        <f t="shared" si="1"/>
        <v>#N/A</v>
      </c>
    </row>
    <row r="37" spans="1:16">
      <c r="A37" s="30"/>
      <c r="B37" s="106"/>
      <c r="C37" s="33"/>
      <c r="D37" s="33"/>
      <c r="E37" s="106"/>
      <c r="F37" s="108"/>
      <c r="G37" s="108"/>
      <c r="H37" s="108"/>
      <c r="I37" s="108"/>
      <c r="J37" s="108"/>
      <c r="N37" s="108">
        <f t="shared" si="0"/>
        <v>0</v>
      </c>
      <c r="O37" s="108" t="e">
        <f>IF(D37="X",0,IF(E37="X",0,VLOOKUP(E37,'41'!$K$3:$L$16,2,FALSE)))</f>
        <v>#N/A</v>
      </c>
      <c r="P37" s="108" t="e">
        <f t="shared" si="1"/>
        <v>#N/A</v>
      </c>
    </row>
    <row r="38" spans="1:16">
      <c r="A38" s="30"/>
      <c r="B38" s="106"/>
      <c r="C38" s="33"/>
      <c r="D38" s="33"/>
      <c r="E38" s="106"/>
      <c r="F38" s="108"/>
      <c r="G38" s="108"/>
      <c r="H38" s="108"/>
      <c r="I38" s="108"/>
      <c r="J38" s="108"/>
      <c r="N38" s="108">
        <f t="shared" si="0"/>
        <v>0</v>
      </c>
      <c r="O38" s="108" t="e">
        <f>IF(D38="X",0,IF(E38="X",0,VLOOKUP(E38,'41'!$K$3:$L$16,2,FALSE)))</f>
        <v>#N/A</v>
      </c>
      <c r="P38" s="108" t="e">
        <f t="shared" si="1"/>
        <v>#N/A</v>
      </c>
    </row>
    <row r="39" spans="1:16">
      <c r="A39" s="30"/>
      <c r="B39" s="106"/>
      <c r="C39" s="33"/>
      <c r="D39" s="33"/>
      <c r="E39" s="106"/>
      <c r="F39" s="108"/>
      <c r="G39" s="108"/>
      <c r="H39" s="108"/>
      <c r="I39" s="108"/>
      <c r="J39" s="108"/>
      <c r="N39" s="108">
        <f t="shared" si="0"/>
        <v>0</v>
      </c>
      <c r="O39" s="108" t="e">
        <f>IF(D39="X",0,IF(E39="X",0,VLOOKUP(E39,'41'!$K$3:$L$16,2,FALSE)))</f>
        <v>#N/A</v>
      </c>
      <c r="P39" s="108" t="e">
        <f t="shared" si="1"/>
        <v>#N/A</v>
      </c>
    </row>
    <row r="40" spans="1:16">
      <c r="A40" s="30"/>
      <c r="B40" s="106"/>
      <c r="C40" s="33"/>
      <c r="D40" s="33"/>
      <c r="E40" s="106"/>
      <c r="F40" s="108"/>
      <c r="G40" s="108"/>
      <c r="H40" s="108"/>
      <c r="I40" s="108"/>
      <c r="J40" s="108"/>
      <c r="N40" s="108">
        <f t="shared" si="0"/>
        <v>0</v>
      </c>
      <c r="O40" s="108" t="e">
        <f>IF(D40="X",0,IF(E40="X",0,VLOOKUP(E40,'41'!$K$3:$L$16,2,FALSE)))</f>
        <v>#N/A</v>
      </c>
      <c r="P40" s="108" t="e">
        <f t="shared" si="1"/>
        <v>#N/A</v>
      </c>
    </row>
    <row r="41" spans="1:16">
      <c r="A41" s="30"/>
      <c r="B41" s="106"/>
      <c r="C41" s="33"/>
      <c r="D41" s="33"/>
      <c r="E41" s="106"/>
      <c r="F41" s="108"/>
      <c r="G41" s="108"/>
      <c r="H41" s="108"/>
      <c r="I41" s="108"/>
      <c r="J41" s="108"/>
      <c r="N41" s="108">
        <f t="shared" si="0"/>
        <v>0</v>
      </c>
      <c r="O41" s="108" t="e">
        <f>IF(D41="X",0,IF(E41="X",0,VLOOKUP(E41,'41'!$K$3:$L$16,2,FALSE)))</f>
        <v>#N/A</v>
      </c>
      <c r="P41" s="108" t="e">
        <f t="shared" si="1"/>
        <v>#N/A</v>
      </c>
    </row>
    <row r="42" spans="1:16">
      <c r="A42" s="30"/>
      <c r="B42" s="106"/>
      <c r="C42" s="33"/>
      <c r="D42" s="33"/>
      <c r="E42" s="106"/>
      <c r="F42" s="108"/>
      <c r="G42" s="108"/>
      <c r="H42" s="108"/>
      <c r="I42" s="108"/>
      <c r="J42" s="108"/>
      <c r="N42" s="108">
        <f t="shared" si="0"/>
        <v>0</v>
      </c>
      <c r="O42" s="108" t="e">
        <f>IF(D42="X",0,IF(E42="X",0,VLOOKUP(E42,'41'!$K$3:$L$16,2,FALSE)))</f>
        <v>#N/A</v>
      </c>
      <c r="P42" s="108" t="e">
        <f t="shared" si="1"/>
        <v>#N/A</v>
      </c>
    </row>
    <row r="43" spans="1:16">
      <c r="A43" s="30"/>
      <c r="B43" s="106"/>
      <c r="C43" s="33"/>
      <c r="D43" s="33"/>
      <c r="E43" s="106"/>
      <c r="F43" s="108"/>
      <c r="G43" s="108"/>
      <c r="H43" s="108"/>
      <c r="I43" s="108"/>
      <c r="J43" s="108"/>
      <c r="N43" s="108">
        <f t="shared" si="0"/>
        <v>0</v>
      </c>
      <c r="O43" s="108" t="e">
        <f>IF(D43="X",0,IF(E43="X",0,VLOOKUP(E43,'41'!$K$3:$L$16,2,FALSE)))</f>
        <v>#N/A</v>
      </c>
      <c r="P43" s="108" t="e">
        <f t="shared" si="1"/>
        <v>#N/A</v>
      </c>
    </row>
    <row r="44" spans="1:16">
      <c r="A44" s="30"/>
      <c r="B44" s="106"/>
      <c r="C44" s="33"/>
      <c r="D44" s="33"/>
      <c r="E44" s="106"/>
      <c r="F44" s="108"/>
      <c r="G44" s="108"/>
      <c r="H44" s="108"/>
      <c r="I44" s="108"/>
      <c r="J44" s="108"/>
      <c r="N44" s="108">
        <f t="shared" si="0"/>
        <v>0</v>
      </c>
      <c r="O44" s="108" t="e">
        <f>IF(D44="X",0,IF(E44="X",0,VLOOKUP(E44,'41'!$K$3:$L$16,2,FALSE)))</f>
        <v>#N/A</v>
      </c>
      <c r="P44" s="108" t="e">
        <f t="shared" si="1"/>
        <v>#N/A</v>
      </c>
    </row>
    <row r="45" spans="1:16">
      <c r="A45" s="30"/>
      <c r="B45" s="106"/>
      <c r="C45" s="33"/>
      <c r="D45" s="33"/>
      <c r="E45" s="106"/>
      <c r="F45" s="108"/>
      <c r="G45" s="108"/>
      <c r="H45" s="108"/>
      <c r="I45" s="108"/>
      <c r="J45" s="108"/>
      <c r="N45" s="108">
        <f t="shared" si="0"/>
        <v>0</v>
      </c>
      <c r="O45" s="108" t="e">
        <f>IF(D45="X",0,IF(E45="X",0,VLOOKUP(E45,'41'!$K$3:$L$16,2,FALSE)))</f>
        <v>#N/A</v>
      </c>
      <c r="P45" s="108" t="e">
        <f t="shared" si="1"/>
        <v>#N/A</v>
      </c>
    </row>
    <row r="46" spans="1:16">
      <c r="A46" s="30"/>
      <c r="B46" s="106"/>
      <c r="C46" s="33"/>
      <c r="D46" s="33"/>
      <c r="E46" s="106"/>
      <c r="F46" s="108"/>
      <c r="G46" s="108"/>
      <c r="H46" s="108"/>
      <c r="I46" s="108"/>
      <c r="J46" s="108"/>
      <c r="N46" s="108">
        <f t="shared" si="0"/>
        <v>0</v>
      </c>
      <c r="O46" s="108" t="e">
        <f>IF(D46="X",0,IF(E46="X",0,VLOOKUP(E46,'41'!$K$3:$L$16,2,FALSE)))</f>
        <v>#N/A</v>
      </c>
      <c r="P46" s="108" t="e">
        <f t="shared" si="1"/>
        <v>#N/A</v>
      </c>
    </row>
    <row r="47" spans="1:16">
      <c r="A47" s="30"/>
      <c r="B47" s="106"/>
      <c r="C47" s="33"/>
      <c r="D47" s="33"/>
      <c r="E47" s="106"/>
      <c r="F47" s="108"/>
      <c r="G47" s="108"/>
      <c r="H47" s="108"/>
      <c r="I47" s="108"/>
      <c r="J47" s="108"/>
      <c r="N47" s="108">
        <f t="shared" si="0"/>
        <v>0</v>
      </c>
      <c r="O47" s="108" t="e">
        <f>IF(D47="X",0,IF(E47="X",0,VLOOKUP(E47,'41'!$K$3:$L$16,2,FALSE)))</f>
        <v>#N/A</v>
      </c>
      <c r="P47" s="108" t="e">
        <f t="shared" si="1"/>
        <v>#N/A</v>
      </c>
    </row>
    <row r="48" spans="1:16">
      <c r="A48" s="30"/>
      <c r="B48" s="106"/>
      <c r="C48" s="33"/>
      <c r="D48" s="33"/>
      <c r="E48" s="106"/>
      <c r="F48" s="108"/>
      <c r="G48" s="108"/>
      <c r="H48" s="108"/>
      <c r="I48" s="108"/>
      <c r="J48" s="108"/>
      <c r="N48" s="108">
        <f t="shared" si="0"/>
        <v>0</v>
      </c>
      <c r="O48" s="108" t="e">
        <f>IF(D48="X",0,IF(E48="X",0,VLOOKUP(E48,'41'!$K$3:$L$16,2,FALSE)))</f>
        <v>#N/A</v>
      </c>
      <c r="P48" s="108" t="e">
        <f t="shared" si="1"/>
        <v>#N/A</v>
      </c>
    </row>
    <row r="49" spans="1:16">
      <c r="A49" s="30"/>
      <c r="B49" s="106"/>
      <c r="C49" s="33"/>
      <c r="D49" s="33"/>
      <c r="E49" s="106"/>
      <c r="F49" s="108"/>
      <c r="G49" s="108"/>
      <c r="H49" s="108"/>
      <c r="I49" s="108"/>
      <c r="J49" s="108"/>
      <c r="N49" s="108">
        <f t="shared" si="0"/>
        <v>0</v>
      </c>
      <c r="O49" s="108" t="e">
        <f>IF(D49="X",0,IF(E49="X",0,VLOOKUP(E49,'41'!$K$3:$L$16,2,FALSE)))</f>
        <v>#N/A</v>
      </c>
      <c r="P49" s="108" t="e">
        <f t="shared" si="1"/>
        <v>#N/A</v>
      </c>
    </row>
    <row r="50" spans="1:16">
      <c r="A50" s="30"/>
      <c r="B50" s="106"/>
      <c r="C50" s="33"/>
      <c r="D50" s="33"/>
      <c r="E50" s="106"/>
      <c r="F50" s="108"/>
      <c r="G50" s="108"/>
      <c r="H50" s="108"/>
      <c r="I50" s="108"/>
      <c r="J50" s="108"/>
      <c r="N50" s="108">
        <f t="shared" si="0"/>
        <v>0</v>
      </c>
      <c r="O50" s="108" t="e">
        <f>IF(D50="X",0,IF(E50="X",0,VLOOKUP(E50,'41'!$K$3:$L$16,2,FALSE)))</f>
        <v>#N/A</v>
      </c>
      <c r="P50" s="108" t="e">
        <f t="shared" si="1"/>
        <v>#N/A</v>
      </c>
    </row>
    <row r="51" spans="1:16">
      <c r="A51" s="30"/>
      <c r="B51" s="106"/>
      <c r="C51" s="33"/>
      <c r="D51" s="33"/>
      <c r="E51" s="106"/>
      <c r="F51" s="108"/>
      <c r="G51" s="108"/>
      <c r="H51" s="108"/>
      <c r="I51" s="108"/>
      <c r="J51" s="108"/>
      <c r="N51" s="108">
        <f t="shared" si="0"/>
        <v>0</v>
      </c>
      <c r="O51" s="108" t="e">
        <f>IF(D51="X",0,IF(E51="X",0,VLOOKUP(E51,'41'!$K$3:$L$16,2,FALSE)))</f>
        <v>#N/A</v>
      </c>
      <c r="P51" s="108" t="e">
        <f t="shared" si="1"/>
        <v>#N/A</v>
      </c>
    </row>
    <row r="52" spans="1:16">
      <c r="A52" s="30"/>
      <c r="B52" s="106"/>
      <c r="C52" s="33"/>
      <c r="D52" s="33"/>
      <c r="E52" s="106"/>
      <c r="F52" s="108"/>
      <c r="G52" s="108"/>
      <c r="H52" s="108"/>
      <c r="I52" s="108"/>
      <c r="J52" s="108"/>
      <c r="N52" s="108">
        <f t="shared" si="0"/>
        <v>0</v>
      </c>
      <c r="O52" s="108" t="e">
        <f>IF(D52="X",0,IF(E52="X",0,VLOOKUP(E52,'41'!$K$3:$L$16,2,FALSE)))</f>
        <v>#N/A</v>
      </c>
      <c r="P52" s="108" t="e">
        <f t="shared" si="1"/>
        <v>#N/A</v>
      </c>
    </row>
    <row r="53" spans="1:16">
      <c r="A53" s="30"/>
      <c r="B53" s="106"/>
      <c r="C53" s="33"/>
      <c r="D53" s="33"/>
      <c r="E53" s="106"/>
      <c r="F53" s="108"/>
      <c r="G53" s="108"/>
      <c r="H53" s="108"/>
      <c r="I53" s="108"/>
      <c r="J53" s="108"/>
      <c r="N53" s="108">
        <f t="shared" si="0"/>
        <v>0</v>
      </c>
      <c r="O53" s="108" t="e">
        <f>IF(D53="X",0,IF(E53="X",0,VLOOKUP(E53,'41'!$K$3:$L$16,2,FALSE)))</f>
        <v>#N/A</v>
      </c>
      <c r="P53" s="108" t="e">
        <f t="shared" si="1"/>
        <v>#N/A</v>
      </c>
    </row>
    <row r="54" spans="1:16">
      <c r="A54" s="30"/>
      <c r="B54" s="106"/>
      <c r="C54" s="33"/>
      <c r="D54" s="33"/>
      <c r="E54" s="106"/>
      <c r="F54" s="108"/>
      <c r="G54" s="108"/>
      <c r="H54" s="108"/>
      <c r="I54" s="108"/>
      <c r="J54" s="108"/>
      <c r="N54" s="108">
        <f t="shared" si="0"/>
        <v>0</v>
      </c>
      <c r="O54" s="108" t="e">
        <f>IF(D54="X",0,IF(E54="X",0,VLOOKUP(E54,'41'!$K$3:$L$16,2,FALSE)))</f>
        <v>#N/A</v>
      </c>
      <c r="P54" s="108" t="e">
        <f t="shared" si="1"/>
        <v>#N/A</v>
      </c>
    </row>
    <row r="55" spans="1:16">
      <c r="A55" s="30"/>
      <c r="B55" s="106"/>
      <c r="C55" s="33"/>
      <c r="D55" s="33"/>
      <c r="E55" s="106"/>
      <c r="F55" s="108"/>
      <c r="G55" s="108"/>
      <c r="H55" s="108"/>
      <c r="I55" s="108"/>
      <c r="J55" s="108"/>
      <c r="N55" s="108">
        <f t="shared" si="0"/>
        <v>0</v>
      </c>
      <c r="O55" s="108" t="e">
        <f>IF(D55="X",0,IF(E55="X",0,VLOOKUP(E55,'41'!$K$3:$L$16,2,FALSE)))</f>
        <v>#N/A</v>
      </c>
      <c r="P55" s="108" t="e">
        <f t="shared" si="1"/>
        <v>#N/A</v>
      </c>
    </row>
    <row r="56" spans="1:16">
      <c r="A56" s="30"/>
      <c r="B56" s="106"/>
      <c r="C56" s="33"/>
      <c r="D56" s="33"/>
      <c r="E56" s="106"/>
      <c r="F56" s="108"/>
      <c r="G56" s="108"/>
      <c r="H56" s="108"/>
      <c r="I56" s="108"/>
      <c r="J56" s="108"/>
      <c r="N56" s="108">
        <f t="shared" si="0"/>
        <v>0</v>
      </c>
      <c r="O56" s="108" t="e">
        <f>IF(D56="X",0,IF(E56="X",0,VLOOKUP(E56,'41'!$K$3:$L$16,2,FALSE)))</f>
        <v>#N/A</v>
      </c>
      <c r="P56" s="108" t="e">
        <f t="shared" si="1"/>
        <v>#N/A</v>
      </c>
    </row>
    <row r="57" spans="1:16">
      <c r="A57" s="30"/>
      <c r="B57" s="106"/>
      <c r="C57" s="33"/>
      <c r="D57" s="33"/>
      <c r="E57" s="106"/>
      <c r="F57" s="108"/>
      <c r="G57" s="108"/>
      <c r="H57" s="108"/>
      <c r="I57" s="108"/>
      <c r="J57" s="108"/>
      <c r="N57" s="108">
        <f t="shared" si="0"/>
        <v>0</v>
      </c>
      <c r="O57" s="108" t="e">
        <f>IF(D57="X",0,IF(E57="X",0,VLOOKUP(E57,'41'!$K$3:$L$16,2,FALSE)))</f>
        <v>#N/A</v>
      </c>
      <c r="P57" s="108" t="e">
        <f t="shared" si="1"/>
        <v>#N/A</v>
      </c>
    </row>
    <row r="58" spans="1:16">
      <c r="A58" s="30"/>
      <c r="B58" s="106"/>
      <c r="C58" s="33"/>
      <c r="D58" s="33"/>
      <c r="E58" s="106"/>
      <c r="F58" s="108"/>
      <c r="G58" s="108"/>
      <c r="H58" s="108"/>
      <c r="I58" s="108"/>
      <c r="J58" s="108"/>
      <c r="N58" s="108">
        <f t="shared" si="0"/>
        <v>0</v>
      </c>
      <c r="O58" s="108" t="e">
        <f>IF(D58="X",0,IF(E58="X",0,VLOOKUP(E58,'41'!$K$3:$L$16,2,FALSE)))</f>
        <v>#N/A</v>
      </c>
      <c r="P58" s="108" t="e">
        <f t="shared" si="1"/>
        <v>#N/A</v>
      </c>
    </row>
    <row r="59" spans="1:16">
      <c r="A59" s="30"/>
      <c r="B59" s="106"/>
      <c r="C59" s="33"/>
      <c r="D59" s="33"/>
      <c r="E59" s="106"/>
      <c r="F59" s="108"/>
      <c r="G59" s="108"/>
      <c r="H59" s="108"/>
      <c r="I59" s="108"/>
      <c r="J59" s="108"/>
      <c r="N59" s="108">
        <f t="shared" si="0"/>
        <v>0</v>
      </c>
      <c r="O59" s="108" t="e">
        <f>IF(D59="X",0,IF(E59="X",0,VLOOKUP(E59,'41'!$K$3:$L$16,2,FALSE)))</f>
        <v>#N/A</v>
      </c>
      <c r="P59" s="108" t="e">
        <f t="shared" si="1"/>
        <v>#N/A</v>
      </c>
    </row>
    <row r="60" spans="1:16">
      <c r="A60" s="30"/>
      <c r="B60" s="106"/>
      <c r="C60" s="33"/>
      <c r="D60" s="33"/>
      <c r="E60" s="106"/>
      <c r="F60" s="108"/>
      <c r="G60" s="108"/>
      <c r="H60" s="108"/>
      <c r="I60" s="108"/>
      <c r="J60" s="108"/>
      <c r="N60" s="108">
        <f t="shared" si="0"/>
        <v>0</v>
      </c>
      <c r="O60" s="108" t="e">
        <f>IF(D60="X",0,IF(E60="X",0,VLOOKUP(E60,'41'!$K$3:$L$16,2,FALSE)))</f>
        <v>#N/A</v>
      </c>
      <c r="P60" s="108" t="e">
        <f t="shared" si="1"/>
        <v>#N/A</v>
      </c>
    </row>
    <row r="61" spans="1:16">
      <c r="A61" s="30"/>
      <c r="B61" s="106"/>
      <c r="C61" s="33"/>
      <c r="D61" s="33"/>
      <c r="E61" s="106"/>
      <c r="F61" s="108"/>
      <c r="G61" s="108"/>
      <c r="H61" s="108"/>
      <c r="I61" s="108"/>
      <c r="J61" s="108"/>
      <c r="N61" s="108">
        <f t="shared" si="0"/>
        <v>0</v>
      </c>
      <c r="O61" s="108" t="e">
        <f>IF(D61="X",0,IF(E61="X",0,VLOOKUP(E61,'41'!$K$3:$L$16,2,FALSE)))</f>
        <v>#N/A</v>
      </c>
      <c r="P61" s="108" t="e">
        <f t="shared" si="1"/>
        <v>#N/A</v>
      </c>
    </row>
    <row r="62" spans="1:16">
      <c r="A62" s="30"/>
      <c r="B62" s="106"/>
      <c r="C62" s="33"/>
      <c r="D62" s="33"/>
      <c r="E62" s="106"/>
      <c r="F62" s="108"/>
      <c r="G62" s="108"/>
      <c r="H62" s="108"/>
      <c r="I62" s="108"/>
      <c r="J62" s="108"/>
      <c r="N62" s="108">
        <f t="shared" si="0"/>
        <v>0</v>
      </c>
      <c r="O62" s="108" t="e">
        <f>IF(D62="X",0,IF(E62="X",0,VLOOKUP(E62,'41'!$K$3:$L$16,2,FALSE)))</f>
        <v>#N/A</v>
      </c>
      <c r="P62" s="108" t="e">
        <f t="shared" si="1"/>
        <v>#N/A</v>
      </c>
    </row>
    <row r="63" spans="1:16">
      <c r="A63" s="30"/>
      <c r="B63" s="106"/>
      <c r="C63" s="33"/>
      <c r="D63" s="33"/>
      <c r="E63" s="106"/>
      <c r="F63" s="108"/>
      <c r="G63" s="108"/>
      <c r="H63" s="108"/>
      <c r="I63" s="108"/>
      <c r="J63" s="108"/>
      <c r="N63" s="108">
        <f t="shared" si="0"/>
        <v>0</v>
      </c>
      <c r="O63" s="108" t="e">
        <f>IF(D63="X",0,IF(E63="X",0,VLOOKUP(E63,'41'!$K$3:$L$16,2,FALSE)))</f>
        <v>#N/A</v>
      </c>
      <c r="P63" s="108" t="e">
        <f t="shared" si="1"/>
        <v>#N/A</v>
      </c>
    </row>
    <row r="64" spans="1:16">
      <c r="A64" s="30"/>
      <c r="B64" s="106"/>
      <c r="C64" s="33"/>
      <c r="D64" s="33"/>
      <c r="E64" s="106"/>
      <c r="F64" s="108"/>
      <c r="G64" s="108"/>
      <c r="H64" s="108"/>
      <c r="I64" s="108"/>
      <c r="J64" s="108"/>
      <c r="N64" s="108">
        <f t="shared" si="0"/>
        <v>0</v>
      </c>
      <c r="O64" s="108" t="e">
        <f>IF(D64="X",0,IF(E64="X",0,VLOOKUP(E64,'41'!$K$3:$L$16,2,FALSE)))</f>
        <v>#N/A</v>
      </c>
      <c r="P64" s="108" t="e">
        <f t="shared" si="1"/>
        <v>#N/A</v>
      </c>
    </row>
    <row r="65" spans="1:16">
      <c r="A65" s="30"/>
      <c r="B65" s="106"/>
      <c r="C65" s="33"/>
      <c r="D65" s="33"/>
      <c r="E65" s="106"/>
      <c r="F65" s="108"/>
      <c r="G65" s="108"/>
      <c r="H65" s="108"/>
      <c r="I65" s="108"/>
      <c r="J65" s="108"/>
      <c r="N65" s="108">
        <f t="shared" si="0"/>
        <v>0</v>
      </c>
      <c r="O65" s="108" t="e">
        <f>IF(D65="X",0,IF(E65="X",0,VLOOKUP(E65,'41'!$K$3:$L$16,2,FALSE)))</f>
        <v>#N/A</v>
      </c>
      <c r="P65" s="108" t="e">
        <f t="shared" si="1"/>
        <v>#N/A</v>
      </c>
    </row>
    <row r="66" spans="1:16">
      <c r="A66" s="30"/>
      <c r="B66" s="106"/>
      <c r="C66" s="33"/>
      <c r="D66" s="33"/>
      <c r="E66" s="106"/>
      <c r="F66" s="108"/>
      <c r="G66" s="108"/>
      <c r="H66" s="108"/>
      <c r="I66" s="108"/>
      <c r="J66" s="108"/>
      <c r="N66" s="108">
        <f t="shared" si="0"/>
        <v>0</v>
      </c>
      <c r="O66" s="108" t="e">
        <f>IF(D66="X",0,IF(E66="X",0,VLOOKUP(E66,'41'!$K$3:$L$16,2,FALSE)))</f>
        <v>#N/A</v>
      </c>
      <c r="P66" s="108" t="e">
        <f t="shared" si="1"/>
        <v>#N/A</v>
      </c>
    </row>
    <row r="67" spans="1:16">
      <c r="A67" s="30"/>
      <c r="B67" s="106"/>
      <c r="C67" s="33"/>
      <c r="D67" s="33"/>
      <c r="E67" s="106"/>
      <c r="F67" s="108"/>
      <c r="G67" s="108"/>
      <c r="H67" s="108"/>
      <c r="I67" s="108"/>
      <c r="J67" s="108"/>
      <c r="N67" s="108">
        <f t="shared" si="0"/>
        <v>0</v>
      </c>
      <c r="O67" s="108" t="e">
        <f>IF(D67="X",0,IF(E67="X",0,VLOOKUP(E67,'41'!$K$3:$L$16,2,FALSE)))</f>
        <v>#N/A</v>
      </c>
      <c r="P67" s="108" t="e">
        <f t="shared" si="1"/>
        <v>#N/A</v>
      </c>
    </row>
    <row r="68" spans="1:16">
      <c r="A68" s="30"/>
      <c r="B68" s="106"/>
      <c r="C68" s="33"/>
      <c r="D68" s="33"/>
      <c r="E68" s="106"/>
      <c r="F68" s="108"/>
      <c r="G68" s="108"/>
      <c r="H68" s="108"/>
      <c r="I68" s="108"/>
      <c r="J68" s="108"/>
      <c r="N68" s="108">
        <f t="shared" ref="N68:N131" si="2">SUM(F68:M68)</f>
        <v>0</v>
      </c>
      <c r="O68" s="108" t="e">
        <f>IF(D68="X",0,IF(E68="X",0,VLOOKUP(E68,'41'!$K$3:$L$16,2,FALSE)))</f>
        <v>#N/A</v>
      </c>
      <c r="P68" s="108" t="e">
        <f t="shared" ref="P68:P131" si="3">N68*O68</f>
        <v>#N/A</v>
      </c>
    </row>
    <row r="69" spans="1:16">
      <c r="A69" s="30"/>
      <c r="B69" s="106"/>
      <c r="C69" s="33"/>
      <c r="D69" s="33"/>
      <c r="E69" s="106"/>
      <c r="F69" s="108"/>
      <c r="G69" s="108"/>
      <c r="H69" s="108"/>
      <c r="I69" s="108"/>
      <c r="J69" s="108"/>
      <c r="N69" s="108">
        <f t="shared" si="2"/>
        <v>0</v>
      </c>
      <c r="O69" s="108" t="e">
        <f>IF(D69="X",0,IF(E69="X",0,VLOOKUP(E69,'41'!$K$3:$L$16,2,FALSE)))</f>
        <v>#N/A</v>
      </c>
      <c r="P69" s="108" t="e">
        <f t="shared" si="3"/>
        <v>#N/A</v>
      </c>
    </row>
    <row r="70" spans="1:16">
      <c r="A70" s="30"/>
      <c r="B70" s="106"/>
      <c r="C70" s="33"/>
      <c r="D70" s="33"/>
      <c r="E70" s="106"/>
      <c r="F70" s="108"/>
      <c r="G70" s="108"/>
      <c r="H70" s="108"/>
      <c r="I70" s="108"/>
      <c r="J70" s="108"/>
      <c r="N70" s="108">
        <f t="shared" si="2"/>
        <v>0</v>
      </c>
      <c r="O70" s="108" t="e">
        <f>IF(D70="X",0,IF(E70="X",0,VLOOKUP(E70,'41'!$K$3:$L$16,2,FALSE)))</f>
        <v>#N/A</v>
      </c>
      <c r="P70" s="108" t="e">
        <f t="shared" si="3"/>
        <v>#N/A</v>
      </c>
    </row>
    <row r="71" spans="1:16">
      <c r="A71" s="30"/>
      <c r="B71" s="106"/>
      <c r="C71" s="33"/>
      <c r="D71" s="33"/>
      <c r="E71" s="106"/>
      <c r="F71" s="108"/>
      <c r="G71" s="108"/>
      <c r="H71" s="108"/>
      <c r="I71" s="108"/>
      <c r="J71" s="108"/>
      <c r="N71" s="108">
        <f t="shared" si="2"/>
        <v>0</v>
      </c>
      <c r="O71" s="108" t="e">
        <f>IF(D71="X",0,IF(E71="X",0,VLOOKUP(E71,'41'!$K$3:$L$16,2,FALSE)))</f>
        <v>#N/A</v>
      </c>
      <c r="P71" s="108" t="e">
        <f t="shared" si="3"/>
        <v>#N/A</v>
      </c>
    </row>
    <row r="72" spans="1:16">
      <c r="A72" s="30"/>
      <c r="B72" s="106"/>
      <c r="C72" s="33"/>
      <c r="D72" s="33"/>
      <c r="E72" s="106"/>
      <c r="F72" s="108"/>
      <c r="G72" s="108"/>
      <c r="H72" s="108"/>
      <c r="I72" s="108"/>
      <c r="J72" s="108"/>
      <c r="N72" s="108">
        <f t="shared" si="2"/>
        <v>0</v>
      </c>
      <c r="O72" s="108" t="e">
        <f>IF(D72="X",0,IF(E72="X",0,VLOOKUP(E72,'41'!$K$3:$L$16,2,FALSE)))</f>
        <v>#N/A</v>
      </c>
      <c r="P72" s="108" t="e">
        <f t="shared" si="3"/>
        <v>#N/A</v>
      </c>
    </row>
    <row r="73" spans="1:16">
      <c r="A73" s="30"/>
      <c r="B73" s="106"/>
      <c r="C73" s="33"/>
      <c r="D73" s="33"/>
      <c r="E73" s="106"/>
      <c r="F73" s="108"/>
      <c r="G73" s="108"/>
      <c r="H73" s="108"/>
      <c r="I73" s="108"/>
      <c r="J73" s="108"/>
      <c r="N73" s="108">
        <f t="shared" si="2"/>
        <v>0</v>
      </c>
      <c r="O73" s="108" t="e">
        <f>IF(D73="X",0,IF(E73="X",0,VLOOKUP(E73,'41'!$K$3:$L$16,2,FALSE)))</f>
        <v>#N/A</v>
      </c>
      <c r="P73" s="108" t="e">
        <f t="shared" si="3"/>
        <v>#N/A</v>
      </c>
    </row>
    <row r="74" spans="1:16">
      <c r="A74" s="30"/>
      <c r="B74" s="106"/>
      <c r="C74" s="116"/>
      <c r="D74" s="116"/>
      <c r="E74" s="117"/>
      <c r="F74" s="118"/>
      <c r="G74" s="118"/>
      <c r="H74" s="118"/>
      <c r="I74" s="118"/>
      <c r="J74" s="118"/>
      <c r="K74" s="118"/>
      <c r="L74" s="118"/>
      <c r="M74" s="118"/>
      <c r="N74" s="108">
        <f t="shared" si="2"/>
        <v>0</v>
      </c>
      <c r="O74" s="108" t="e">
        <f>IF(D74="X",0,IF(E74="X",0,VLOOKUP(E74,'41'!$K$3:$L$16,2,FALSE)))</f>
        <v>#N/A</v>
      </c>
      <c r="P74" s="108" t="e">
        <f t="shared" si="3"/>
        <v>#N/A</v>
      </c>
    </row>
    <row r="75" spans="1:16">
      <c r="A75" s="30"/>
      <c r="B75" s="106"/>
      <c r="C75" s="33"/>
      <c r="D75" s="33"/>
      <c r="E75" s="106"/>
      <c r="F75" s="108"/>
      <c r="G75" s="108"/>
      <c r="H75" s="108"/>
      <c r="I75" s="108"/>
      <c r="J75" s="108"/>
      <c r="N75" s="108">
        <f t="shared" si="2"/>
        <v>0</v>
      </c>
      <c r="O75" s="108" t="e">
        <f>IF(D75="X",0,IF(E75="X",0,VLOOKUP(E75,'41'!$K$3:$L$16,2,FALSE)))</f>
        <v>#N/A</v>
      </c>
      <c r="P75" s="108" t="e">
        <f t="shared" si="3"/>
        <v>#N/A</v>
      </c>
    </row>
    <row r="76" spans="1:16">
      <c r="A76" s="30"/>
      <c r="B76" s="106"/>
      <c r="C76" s="107"/>
      <c r="D76" s="33"/>
      <c r="E76" s="106"/>
      <c r="F76" s="108"/>
      <c r="G76" s="108"/>
      <c r="H76" s="108"/>
      <c r="I76" s="108"/>
      <c r="J76" s="108"/>
      <c r="N76" s="108">
        <f t="shared" si="2"/>
        <v>0</v>
      </c>
      <c r="O76" s="108" t="e">
        <f>IF(D76="X",0,IF(E76="X",0,VLOOKUP(E76,'41'!$K$3:$L$16,2,FALSE)))</f>
        <v>#N/A</v>
      </c>
      <c r="P76" s="108" t="e">
        <f t="shared" si="3"/>
        <v>#N/A</v>
      </c>
    </row>
    <row r="77" spans="1:16">
      <c r="A77" s="30"/>
      <c r="B77" s="106"/>
      <c r="C77" s="33"/>
      <c r="D77" s="33"/>
      <c r="E77" s="106"/>
      <c r="F77" s="108"/>
      <c r="G77" s="108"/>
      <c r="H77" s="108"/>
      <c r="I77" s="108"/>
      <c r="J77" s="108"/>
      <c r="N77" s="108">
        <f t="shared" si="2"/>
        <v>0</v>
      </c>
      <c r="O77" s="108" t="e">
        <f>IF(D77="X",0,IF(E77="X",0,VLOOKUP(E77,'41'!$K$3:$L$16,2,FALSE)))</f>
        <v>#N/A</v>
      </c>
      <c r="P77" s="108" t="e">
        <f t="shared" si="3"/>
        <v>#N/A</v>
      </c>
    </row>
    <row r="78" spans="1:16">
      <c r="A78" s="30"/>
      <c r="B78" s="106"/>
      <c r="C78" s="33"/>
      <c r="D78" s="33"/>
      <c r="E78" s="106"/>
      <c r="F78" s="108"/>
      <c r="G78" s="108"/>
      <c r="H78" s="108"/>
      <c r="I78" s="108"/>
      <c r="J78" s="108"/>
      <c r="N78" s="108">
        <f t="shared" si="2"/>
        <v>0</v>
      </c>
      <c r="O78" s="108" t="e">
        <f>IF(D78="X",0,IF(E78="X",0,VLOOKUP(E78,'41'!$K$3:$L$16,2,FALSE)))</f>
        <v>#N/A</v>
      </c>
      <c r="P78" s="108" t="e">
        <f t="shared" si="3"/>
        <v>#N/A</v>
      </c>
    </row>
    <row r="79" spans="1:16">
      <c r="A79" s="30"/>
      <c r="B79" s="106"/>
      <c r="C79" s="33"/>
      <c r="D79" s="33"/>
      <c r="E79" s="106"/>
      <c r="F79" s="108"/>
      <c r="G79" s="108"/>
      <c r="H79" s="108"/>
      <c r="I79" s="108"/>
      <c r="J79" s="108"/>
      <c r="N79" s="108">
        <f t="shared" si="2"/>
        <v>0</v>
      </c>
      <c r="O79" s="108" t="e">
        <f>IF(D79="X",0,IF(E79="X",0,VLOOKUP(E79,'41'!$K$3:$L$16,2,FALSE)))</f>
        <v>#N/A</v>
      </c>
      <c r="P79" s="108" t="e">
        <f t="shared" si="3"/>
        <v>#N/A</v>
      </c>
    </row>
    <row r="80" spans="1:16">
      <c r="A80" s="30"/>
      <c r="B80" s="106"/>
      <c r="C80" s="33"/>
      <c r="D80" s="33"/>
      <c r="E80" s="106"/>
      <c r="F80" s="108"/>
      <c r="G80" s="108"/>
      <c r="H80" s="108"/>
      <c r="I80" s="108"/>
      <c r="J80" s="108"/>
      <c r="N80" s="108">
        <f t="shared" si="2"/>
        <v>0</v>
      </c>
      <c r="O80" s="108" t="e">
        <f>IF(D80="X",0,IF(E80="X",0,VLOOKUP(E80,'41'!$K$3:$L$16,2,FALSE)))</f>
        <v>#N/A</v>
      </c>
      <c r="P80" s="108" t="e">
        <f t="shared" si="3"/>
        <v>#N/A</v>
      </c>
    </row>
    <row r="81" spans="1:16">
      <c r="A81" s="30"/>
      <c r="B81" s="106"/>
      <c r="C81" s="33"/>
      <c r="D81" s="33"/>
      <c r="E81" s="106"/>
      <c r="F81" s="108"/>
      <c r="G81" s="108"/>
      <c r="H81" s="108"/>
      <c r="I81" s="108"/>
      <c r="J81" s="108"/>
      <c r="N81" s="108">
        <f t="shared" si="2"/>
        <v>0</v>
      </c>
      <c r="O81" s="108" t="e">
        <f>IF(D81="X",0,IF(E81="X",0,VLOOKUP(E81,'41'!$K$3:$L$16,2,FALSE)))</f>
        <v>#N/A</v>
      </c>
      <c r="P81" s="108" t="e">
        <f t="shared" si="3"/>
        <v>#N/A</v>
      </c>
    </row>
    <row r="82" spans="1:16">
      <c r="A82" s="30"/>
      <c r="B82" s="106"/>
      <c r="C82" s="33"/>
      <c r="D82" s="33"/>
      <c r="E82" s="106"/>
      <c r="F82" s="108"/>
      <c r="G82" s="108"/>
      <c r="H82" s="108"/>
      <c r="I82" s="108"/>
      <c r="J82" s="108"/>
      <c r="N82" s="108">
        <f t="shared" si="2"/>
        <v>0</v>
      </c>
      <c r="O82" s="108" t="e">
        <f>IF(D82="X",0,IF(E82="X",0,VLOOKUP(E82,'41'!$K$3:$L$16,2,FALSE)))</f>
        <v>#N/A</v>
      </c>
      <c r="P82" s="108" t="e">
        <f t="shared" si="3"/>
        <v>#N/A</v>
      </c>
    </row>
    <row r="83" spans="1:16">
      <c r="A83" s="30"/>
      <c r="B83" s="106"/>
      <c r="C83" s="33"/>
      <c r="D83" s="33"/>
      <c r="E83" s="106"/>
      <c r="F83" s="108"/>
      <c r="G83" s="108"/>
      <c r="H83" s="108"/>
      <c r="I83" s="108"/>
      <c r="J83" s="108"/>
      <c r="N83" s="108">
        <f t="shared" si="2"/>
        <v>0</v>
      </c>
      <c r="O83" s="108" t="e">
        <f>IF(D83="X",0,IF(E83="X",0,VLOOKUP(E83,'41'!$K$3:$L$16,2,FALSE)))</f>
        <v>#N/A</v>
      </c>
      <c r="P83" s="108" t="e">
        <f t="shared" si="3"/>
        <v>#N/A</v>
      </c>
    </row>
    <row r="84" spans="1:16">
      <c r="A84" s="30"/>
      <c r="B84" s="106"/>
      <c r="C84" s="33"/>
      <c r="D84" s="33"/>
      <c r="E84" s="106"/>
      <c r="F84" s="108"/>
      <c r="G84" s="108"/>
      <c r="H84" s="108"/>
      <c r="I84" s="108"/>
      <c r="J84" s="108"/>
      <c r="N84" s="108">
        <f t="shared" si="2"/>
        <v>0</v>
      </c>
      <c r="O84" s="108" t="e">
        <f>IF(D84="X",0,IF(E84="X",0,VLOOKUP(E84,'41'!$K$3:$L$16,2,FALSE)))</f>
        <v>#N/A</v>
      </c>
      <c r="P84" s="108" t="e">
        <f t="shared" si="3"/>
        <v>#N/A</v>
      </c>
    </row>
    <row r="85" spans="1:16">
      <c r="A85" s="30"/>
      <c r="B85" s="106"/>
      <c r="C85" s="33"/>
      <c r="D85" s="33"/>
      <c r="E85" s="106"/>
      <c r="F85" s="108"/>
      <c r="G85" s="108"/>
      <c r="H85" s="108"/>
      <c r="I85" s="108"/>
      <c r="J85" s="108"/>
      <c r="N85" s="108">
        <f t="shared" si="2"/>
        <v>0</v>
      </c>
      <c r="O85" s="108" t="e">
        <f>IF(D85="X",0,IF(E85="X",0,VLOOKUP(E85,'41'!$K$3:$L$16,2,FALSE)))</f>
        <v>#N/A</v>
      </c>
      <c r="P85" s="108" t="e">
        <f t="shared" si="3"/>
        <v>#N/A</v>
      </c>
    </row>
    <row r="86" spans="1:16">
      <c r="A86" s="30"/>
      <c r="B86" s="106"/>
      <c r="C86" s="33"/>
      <c r="D86" s="33"/>
      <c r="E86" s="106"/>
      <c r="F86" s="108"/>
      <c r="G86" s="108"/>
      <c r="H86" s="108"/>
      <c r="I86" s="108"/>
      <c r="J86" s="108"/>
      <c r="N86" s="108">
        <f t="shared" si="2"/>
        <v>0</v>
      </c>
      <c r="O86" s="108" t="e">
        <f>IF(D86="X",0,IF(E86="X",0,VLOOKUP(E86,'41'!$K$3:$L$16,2,FALSE)))</f>
        <v>#N/A</v>
      </c>
      <c r="P86" s="108" t="e">
        <f t="shared" si="3"/>
        <v>#N/A</v>
      </c>
    </row>
    <row r="87" spans="1:16">
      <c r="A87" s="30"/>
      <c r="B87" s="106"/>
      <c r="C87" s="33"/>
      <c r="D87" s="33"/>
      <c r="E87" s="106"/>
      <c r="F87" s="108"/>
      <c r="G87" s="108"/>
      <c r="H87" s="108"/>
      <c r="I87" s="108"/>
      <c r="J87" s="108"/>
      <c r="N87" s="108">
        <f t="shared" si="2"/>
        <v>0</v>
      </c>
      <c r="O87" s="108" t="e">
        <f>IF(D87="X",0,IF(E87="X",0,VLOOKUP(E87,'41'!$K$3:$L$16,2,FALSE)))</f>
        <v>#N/A</v>
      </c>
      <c r="P87" s="108" t="e">
        <f t="shared" si="3"/>
        <v>#N/A</v>
      </c>
    </row>
    <row r="88" spans="1:16">
      <c r="A88" s="30"/>
      <c r="B88" s="106"/>
      <c r="C88" s="33"/>
      <c r="D88" s="33"/>
      <c r="E88" s="106"/>
      <c r="F88" s="108"/>
      <c r="G88" s="108"/>
      <c r="H88" s="108"/>
      <c r="I88" s="108"/>
      <c r="J88" s="108"/>
      <c r="N88" s="108">
        <f t="shared" si="2"/>
        <v>0</v>
      </c>
      <c r="O88" s="108" t="e">
        <f>IF(D88="X",0,IF(E88="X",0,VLOOKUP(E88,'41'!$K$3:$L$16,2,FALSE)))</f>
        <v>#N/A</v>
      </c>
      <c r="P88" s="108" t="e">
        <f t="shared" si="3"/>
        <v>#N/A</v>
      </c>
    </row>
    <row r="89" spans="1:16">
      <c r="A89" s="30"/>
      <c r="B89" s="106"/>
      <c r="C89" s="33"/>
      <c r="D89" s="33"/>
      <c r="E89" s="106"/>
      <c r="F89" s="108"/>
      <c r="G89" s="108"/>
      <c r="H89" s="108"/>
      <c r="I89" s="108"/>
      <c r="J89" s="108"/>
      <c r="N89" s="108">
        <f t="shared" si="2"/>
        <v>0</v>
      </c>
      <c r="O89" s="108" t="e">
        <f>IF(D89="X",0,IF(E89="X",0,VLOOKUP(E89,'41'!$K$3:$L$16,2,FALSE)))</f>
        <v>#N/A</v>
      </c>
      <c r="P89" s="108" t="e">
        <f t="shared" si="3"/>
        <v>#N/A</v>
      </c>
    </row>
    <row r="90" spans="1:16">
      <c r="A90" s="30"/>
      <c r="B90" s="106"/>
      <c r="C90" s="33"/>
      <c r="D90" s="33"/>
      <c r="E90" s="106"/>
      <c r="F90" s="108"/>
      <c r="G90" s="108"/>
      <c r="H90" s="108"/>
      <c r="I90" s="108"/>
      <c r="J90" s="108"/>
      <c r="N90" s="108">
        <f t="shared" si="2"/>
        <v>0</v>
      </c>
      <c r="O90" s="108" t="e">
        <f>IF(D90="X",0,IF(E90="X",0,VLOOKUP(E90,'41'!$K$3:$L$16,2,FALSE)))</f>
        <v>#N/A</v>
      </c>
      <c r="P90" s="108" t="e">
        <f t="shared" si="3"/>
        <v>#N/A</v>
      </c>
    </row>
    <row r="91" spans="1:16">
      <c r="A91" s="30"/>
      <c r="B91" s="106"/>
      <c r="C91" s="33"/>
      <c r="D91" s="33"/>
      <c r="E91" s="106"/>
      <c r="F91" s="108"/>
      <c r="G91" s="108"/>
      <c r="H91" s="108"/>
      <c r="I91" s="108"/>
      <c r="J91" s="108"/>
      <c r="N91" s="108">
        <f t="shared" si="2"/>
        <v>0</v>
      </c>
      <c r="O91" s="108" t="e">
        <f>IF(D91="X",0,IF(E91="X",0,VLOOKUP(E91,'41'!$K$3:$L$16,2,FALSE)))</f>
        <v>#N/A</v>
      </c>
      <c r="P91" s="108" t="e">
        <f t="shared" si="3"/>
        <v>#N/A</v>
      </c>
    </row>
    <row r="92" spans="1:16">
      <c r="A92" s="30"/>
      <c r="B92" s="106"/>
      <c r="C92" s="33"/>
      <c r="D92" s="33"/>
      <c r="E92" s="106"/>
      <c r="F92" s="108"/>
      <c r="G92" s="108"/>
      <c r="H92" s="108"/>
      <c r="I92" s="108"/>
      <c r="J92" s="108"/>
      <c r="N92" s="108">
        <f t="shared" si="2"/>
        <v>0</v>
      </c>
      <c r="O92" s="108" t="e">
        <f>IF(D92="X",0,IF(E92="X",0,VLOOKUP(E92,'41'!$K$3:$L$16,2,FALSE)))</f>
        <v>#N/A</v>
      </c>
      <c r="P92" s="108" t="e">
        <f t="shared" si="3"/>
        <v>#N/A</v>
      </c>
    </row>
    <row r="93" spans="1:16">
      <c r="A93" s="30"/>
      <c r="B93" s="106"/>
      <c r="C93" s="33"/>
      <c r="D93" s="33"/>
      <c r="E93" s="106"/>
      <c r="F93" s="108"/>
      <c r="G93" s="108"/>
      <c r="H93" s="108"/>
      <c r="I93" s="108"/>
      <c r="J93" s="108"/>
      <c r="N93" s="108">
        <f t="shared" si="2"/>
        <v>0</v>
      </c>
      <c r="O93" s="108" t="e">
        <f>IF(D93="X",0,IF(E93="X",0,VLOOKUP(E93,'41'!$K$3:$L$16,2,FALSE)))</f>
        <v>#N/A</v>
      </c>
      <c r="P93" s="108" t="e">
        <f t="shared" si="3"/>
        <v>#N/A</v>
      </c>
    </row>
    <row r="94" spans="1:16">
      <c r="A94" s="30"/>
      <c r="B94" s="106"/>
      <c r="C94" s="33"/>
      <c r="D94" s="33"/>
      <c r="E94" s="106"/>
      <c r="F94" s="108"/>
      <c r="G94" s="108"/>
      <c r="H94" s="108"/>
      <c r="I94" s="108"/>
      <c r="J94" s="108"/>
      <c r="N94" s="108">
        <f t="shared" si="2"/>
        <v>0</v>
      </c>
      <c r="O94" s="108" t="e">
        <f>IF(D94="X",0,IF(E94="X",0,VLOOKUP(E94,'41'!$K$3:$L$16,2,FALSE)))</f>
        <v>#N/A</v>
      </c>
      <c r="P94" s="108" t="e">
        <f t="shared" si="3"/>
        <v>#N/A</v>
      </c>
    </row>
    <row r="95" spans="1:16">
      <c r="A95" s="30"/>
      <c r="B95" s="106"/>
      <c r="C95" s="33"/>
      <c r="D95" s="33"/>
      <c r="E95" s="106"/>
      <c r="F95" s="108"/>
      <c r="G95" s="108"/>
      <c r="H95" s="108"/>
      <c r="I95" s="108"/>
      <c r="J95" s="108"/>
      <c r="N95" s="108">
        <f t="shared" si="2"/>
        <v>0</v>
      </c>
      <c r="O95" s="108" t="e">
        <f>IF(D95="X",0,IF(E95="X",0,VLOOKUP(E95,'41'!$K$3:$L$16,2,FALSE)))</f>
        <v>#N/A</v>
      </c>
      <c r="P95" s="108" t="e">
        <f t="shared" si="3"/>
        <v>#N/A</v>
      </c>
    </row>
    <row r="96" spans="1:16">
      <c r="A96" s="30"/>
      <c r="B96" s="106"/>
      <c r="C96" s="33"/>
      <c r="D96" s="33"/>
      <c r="E96" s="106"/>
      <c r="F96" s="108"/>
      <c r="G96" s="108"/>
      <c r="H96" s="108"/>
      <c r="I96" s="108"/>
      <c r="J96" s="108"/>
      <c r="N96" s="108">
        <f t="shared" si="2"/>
        <v>0</v>
      </c>
      <c r="O96" s="108" t="e">
        <f>IF(D96="X",0,IF(E96="X",0,VLOOKUP(E96,'41'!$K$3:$L$16,2,FALSE)))</f>
        <v>#N/A</v>
      </c>
      <c r="P96" s="108" t="e">
        <f t="shared" si="3"/>
        <v>#N/A</v>
      </c>
    </row>
    <row r="97" spans="1:16">
      <c r="A97" s="30"/>
      <c r="B97" s="106"/>
      <c r="C97" s="33"/>
      <c r="D97" s="33"/>
      <c r="E97" s="106"/>
      <c r="F97" s="108"/>
      <c r="G97" s="108"/>
      <c r="H97" s="108"/>
      <c r="I97" s="108"/>
      <c r="J97" s="108"/>
      <c r="N97" s="108">
        <f t="shared" si="2"/>
        <v>0</v>
      </c>
      <c r="O97" s="108" t="e">
        <f>IF(D97="X",0,IF(E97="X",0,VLOOKUP(E97,'41'!$K$3:$L$16,2,FALSE)))</f>
        <v>#N/A</v>
      </c>
      <c r="P97" s="108" t="e">
        <f t="shared" si="3"/>
        <v>#N/A</v>
      </c>
    </row>
    <row r="98" spans="1:16">
      <c r="A98" s="30"/>
      <c r="B98" s="106"/>
      <c r="C98" s="33"/>
      <c r="D98" s="33"/>
      <c r="E98" s="106"/>
      <c r="F98" s="108"/>
      <c r="G98" s="108"/>
      <c r="H98" s="108"/>
      <c r="I98" s="108"/>
      <c r="J98" s="108"/>
      <c r="N98" s="108">
        <f t="shared" si="2"/>
        <v>0</v>
      </c>
      <c r="O98" s="108" t="e">
        <f>IF(D98="X",0,IF(E98="X",0,VLOOKUP(E98,'41'!$K$3:$L$16,2,FALSE)))</f>
        <v>#N/A</v>
      </c>
      <c r="P98" s="108" t="e">
        <f t="shared" si="3"/>
        <v>#N/A</v>
      </c>
    </row>
    <row r="99" spans="1:16">
      <c r="A99" s="30"/>
      <c r="B99" s="106"/>
      <c r="C99" s="33"/>
      <c r="D99" s="33"/>
      <c r="E99" s="106"/>
      <c r="F99" s="108"/>
      <c r="G99" s="108"/>
      <c r="H99" s="108"/>
      <c r="I99" s="108"/>
      <c r="J99" s="108"/>
      <c r="N99" s="108">
        <f t="shared" si="2"/>
        <v>0</v>
      </c>
      <c r="O99" s="108" t="e">
        <f>IF(D99="X",0,IF(E99="X",0,VLOOKUP(E99,'41'!$K$3:$L$16,2,FALSE)))</f>
        <v>#N/A</v>
      </c>
      <c r="P99" s="108" t="e">
        <f t="shared" si="3"/>
        <v>#N/A</v>
      </c>
    </row>
    <row r="100" spans="1:16">
      <c r="A100" s="30"/>
      <c r="B100" s="106"/>
      <c r="C100" s="33"/>
      <c r="D100" s="33"/>
      <c r="E100" s="106"/>
      <c r="F100" s="108"/>
      <c r="G100" s="108"/>
      <c r="H100" s="108"/>
      <c r="I100" s="108"/>
      <c r="J100" s="108"/>
      <c r="N100" s="108">
        <f t="shared" si="2"/>
        <v>0</v>
      </c>
      <c r="O100" s="108" t="e">
        <f>IF(D100="X",0,IF(E100="X",0,VLOOKUP(E100,'41'!$K$3:$L$16,2,FALSE)))</f>
        <v>#N/A</v>
      </c>
      <c r="P100" s="108" t="e">
        <f t="shared" si="3"/>
        <v>#N/A</v>
      </c>
    </row>
    <row r="101" spans="1:16">
      <c r="A101" s="30"/>
      <c r="B101" s="106"/>
      <c r="C101" s="33"/>
      <c r="D101" s="33"/>
      <c r="E101" s="106"/>
      <c r="F101" s="108"/>
      <c r="G101" s="108"/>
      <c r="H101" s="108"/>
      <c r="I101" s="108"/>
      <c r="J101" s="108"/>
      <c r="N101" s="108">
        <f t="shared" si="2"/>
        <v>0</v>
      </c>
      <c r="O101" s="108" t="e">
        <f>IF(D101="X",0,IF(E101="X",0,VLOOKUP(E101,'41'!$K$3:$L$16,2,FALSE)))</f>
        <v>#N/A</v>
      </c>
      <c r="P101" s="108" t="e">
        <f t="shared" si="3"/>
        <v>#N/A</v>
      </c>
    </row>
    <row r="102" spans="1:16">
      <c r="A102" s="30"/>
      <c r="B102" s="106"/>
      <c r="C102" s="33"/>
      <c r="D102" s="33"/>
      <c r="E102" s="106"/>
      <c r="F102" s="108"/>
      <c r="G102" s="108"/>
      <c r="H102" s="108"/>
      <c r="I102" s="108"/>
      <c r="J102" s="108"/>
      <c r="N102" s="108">
        <f t="shared" si="2"/>
        <v>0</v>
      </c>
      <c r="O102" s="108" t="e">
        <f>IF(D102="X",0,IF(E102="X",0,VLOOKUP(E102,'41'!$K$3:$L$16,2,FALSE)))</f>
        <v>#N/A</v>
      </c>
      <c r="P102" s="108" t="e">
        <f t="shared" si="3"/>
        <v>#N/A</v>
      </c>
    </row>
    <row r="103" spans="1:16">
      <c r="A103" s="30"/>
      <c r="B103" s="106"/>
      <c r="C103" s="33"/>
      <c r="D103" s="33"/>
      <c r="E103" s="106"/>
      <c r="F103" s="108"/>
      <c r="G103" s="108"/>
      <c r="H103" s="108"/>
      <c r="I103" s="108"/>
      <c r="J103" s="108"/>
      <c r="N103" s="108">
        <f t="shared" si="2"/>
        <v>0</v>
      </c>
      <c r="O103" s="108" t="e">
        <f>IF(D103="X",0,IF(E103="X",0,VLOOKUP(E103,'41'!$K$3:$L$16,2,FALSE)))</f>
        <v>#N/A</v>
      </c>
      <c r="P103" s="108" t="e">
        <f t="shared" si="3"/>
        <v>#N/A</v>
      </c>
    </row>
    <row r="104" spans="1:16">
      <c r="A104" s="30"/>
      <c r="B104" s="106"/>
      <c r="C104" s="33"/>
      <c r="D104" s="33"/>
      <c r="E104" s="106"/>
      <c r="F104" s="108"/>
      <c r="G104" s="108"/>
      <c r="H104" s="108"/>
      <c r="I104" s="108"/>
      <c r="J104" s="108"/>
      <c r="N104" s="108">
        <f t="shared" si="2"/>
        <v>0</v>
      </c>
      <c r="O104" s="108" t="e">
        <f>IF(D104="X",0,IF(E104="X",0,VLOOKUP(E104,'41'!$K$3:$L$16,2,FALSE)))</f>
        <v>#N/A</v>
      </c>
      <c r="P104" s="108" t="e">
        <f t="shared" si="3"/>
        <v>#N/A</v>
      </c>
    </row>
    <row r="105" spans="1:16">
      <c r="A105" s="30"/>
      <c r="B105" s="106"/>
      <c r="C105" s="33"/>
      <c r="D105" s="33"/>
      <c r="E105" s="106"/>
      <c r="F105" s="108"/>
      <c r="G105" s="108"/>
      <c r="H105" s="108"/>
      <c r="I105" s="108"/>
      <c r="J105" s="108"/>
      <c r="N105" s="108">
        <f t="shared" si="2"/>
        <v>0</v>
      </c>
      <c r="O105" s="108" t="e">
        <f>IF(D105="X",0,IF(E105="X",0,VLOOKUP(E105,'41'!$K$3:$L$16,2,FALSE)))</f>
        <v>#N/A</v>
      </c>
      <c r="P105" s="108" t="e">
        <f t="shared" si="3"/>
        <v>#N/A</v>
      </c>
    </row>
    <row r="106" spans="1:16">
      <c r="A106" s="30"/>
      <c r="B106" s="106"/>
      <c r="C106" s="33"/>
      <c r="D106" s="33"/>
      <c r="E106" s="106"/>
      <c r="F106" s="108"/>
      <c r="G106" s="108"/>
      <c r="H106" s="108"/>
      <c r="I106" s="108"/>
      <c r="J106" s="108"/>
      <c r="N106" s="108">
        <f t="shared" si="2"/>
        <v>0</v>
      </c>
      <c r="O106" s="108" t="e">
        <f>IF(D106="X",0,IF(E106="X",0,VLOOKUP(E106,'41'!$K$3:$L$16,2,FALSE)))</f>
        <v>#N/A</v>
      </c>
      <c r="P106" s="108" t="e">
        <f t="shared" si="3"/>
        <v>#N/A</v>
      </c>
    </row>
    <row r="107" spans="1:16">
      <c r="A107" s="30"/>
      <c r="B107" s="106"/>
      <c r="C107" s="33"/>
      <c r="D107" s="33"/>
      <c r="E107" s="106"/>
      <c r="F107" s="108"/>
      <c r="G107" s="108"/>
      <c r="H107" s="108"/>
      <c r="I107" s="108"/>
      <c r="J107" s="108"/>
      <c r="N107" s="108">
        <f t="shared" si="2"/>
        <v>0</v>
      </c>
      <c r="O107" s="108" t="e">
        <f>IF(D107="X",0,IF(E107="X",0,VLOOKUP(E107,'41'!$K$3:$L$16,2,FALSE)))</f>
        <v>#N/A</v>
      </c>
      <c r="P107" s="108" t="e">
        <f t="shared" si="3"/>
        <v>#N/A</v>
      </c>
    </row>
    <row r="108" spans="1:16">
      <c r="A108" s="30"/>
      <c r="B108" s="106"/>
      <c r="C108" s="33"/>
      <c r="D108" s="33"/>
      <c r="E108" s="106"/>
      <c r="F108" s="108"/>
      <c r="G108" s="108"/>
      <c r="H108" s="108"/>
      <c r="I108" s="108"/>
      <c r="J108" s="108"/>
      <c r="N108" s="108">
        <f t="shared" si="2"/>
        <v>0</v>
      </c>
      <c r="O108" s="108" t="e">
        <f>IF(D108="X",0,IF(E108="X",0,VLOOKUP(E108,'41'!$K$3:$L$16,2,FALSE)))</f>
        <v>#N/A</v>
      </c>
      <c r="P108" s="108" t="e">
        <f t="shared" si="3"/>
        <v>#N/A</v>
      </c>
    </row>
    <row r="109" spans="1:16">
      <c r="A109" s="30"/>
      <c r="B109" s="106"/>
      <c r="C109" s="33"/>
      <c r="D109" s="33"/>
      <c r="E109" s="106"/>
      <c r="F109" s="108"/>
      <c r="G109" s="108"/>
      <c r="H109" s="108"/>
      <c r="I109" s="108"/>
      <c r="J109" s="108"/>
      <c r="N109" s="108">
        <f t="shared" si="2"/>
        <v>0</v>
      </c>
      <c r="O109" s="108" t="e">
        <f>IF(D109="X",0,IF(E109="X",0,VLOOKUP(E109,'41'!$K$3:$L$16,2,FALSE)))</f>
        <v>#N/A</v>
      </c>
      <c r="P109" s="108" t="e">
        <f t="shared" si="3"/>
        <v>#N/A</v>
      </c>
    </row>
    <row r="110" spans="1:16">
      <c r="A110" s="30"/>
      <c r="B110" s="106"/>
      <c r="C110" s="33"/>
      <c r="D110" s="33"/>
      <c r="E110" s="106"/>
      <c r="F110" s="108"/>
      <c r="G110" s="108"/>
      <c r="H110" s="108"/>
      <c r="I110" s="108"/>
      <c r="J110" s="108"/>
      <c r="N110" s="108">
        <f t="shared" si="2"/>
        <v>0</v>
      </c>
      <c r="O110" s="108" t="e">
        <f>IF(D110="X",0,IF(E110="X",0,VLOOKUP(E110,'41'!$K$3:$L$16,2,FALSE)))</f>
        <v>#N/A</v>
      </c>
      <c r="P110" s="108" t="e">
        <f t="shared" si="3"/>
        <v>#N/A</v>
      </c>
    </row>
    <row r="111" spans="1:16">
      <c r="A111" s="30"/>
      <c r="B111" s="106"/>
      <c r="C111" s="33"/>
      <c r="D111" s="33"/>
      <c r="E111" s="106"/>
      <c r="F111" s="108"/>
      <c r="G111" s="108"/>
      <c r="H111" s="108"/>
      <c r="I111" s="108"/>
      <c r="J111" s="108"/>
      <c r="N111" s="108">
        <f t="shared" si="2"/>
        <v>0</v>
      </c>
      <c r="O111" s="108" t="e">
        <f>IF(D111="X",0,IF(E111="X",0,VLOOKUP(E111,'41'!$K$3:$L$16,2,FALSE)))</f>
        <v>#N/A</v>
      </c>
      <c r="P111" s="108" t="e">
        <f t="shared" si="3"/>
        <v>#N/A</v>
      </c>
    </row>
    <row r="112" spans="1:16">
      <c r="A112" s="30"/>
      <c r="B112" s="106"/>
      <c r="C112" s="33"/>
      <c r="D112" s="33"/>
      <c r="E112" s="106"/>
      <c r="F112" s="108"/>
      <c r="G112" s="108"/>
      <c r="H112" s="108"/>
      <c r="I112" s="108"/>
      <c r="J112" s="108"/>
      <c r="N112" s="108">
        <f t="shared" si="2"/>
        <v>0</v>
      </c>
      <c r="O112" s="108" t="e">
        <f>IF(D112="X",0,IF(E112="X",0,VLOOKUP(E112,'41'!$K$3:$L$16,2,FALSE)))</f>
        <v>#N/A</v>
      </c>
      <c r="P112" s="108" t="e">
        <f t="shared" si="3"/>
        <v>#N/A</v>
      </c>
    </row>
    <row r="113" spans="1:16">
      <c r="A113" s="30"/>
      <c r="B113" s="106"/>
      <c r="C113" s="33"/>
      <c r="D113" s="33"/>
      <c r="E113" s="106"/>
      <c r="F113" s="108"/>
      <c r="G113" s="108"/>
      <c r="H113" s="108"/>
      <c r="I113" s="108"/>
      <c r="J113" s="108"/>
      <c r="N113" s="108">
        <f t="shared" si="2"/>
        <v>0</v>
      </c>
      <c r="O113" s="108" t="e">
        <f>IF(D113="X",0,IF(E113="X",0,VLOOKUP(E113,'41'!$K$3:$L$16,2,FALSE)))</f>
        <v>#N/A</v>
      </c>
      <c r="P113" s="108" t="e">
        <f t="shared" si="3"/>
        <v>#N/A</v>
      </c>
    </row>
    <row r="114" spans="1:16">
      <c r="A114" s="30"/>
      <c r="B114" s="106"/>
      <c r="C114" s="33"/>
      <c r="D114" s="33"/>
      <c r="E114" s="106"/>
      <c r="F114" s="108"/>
      <c r="G114" s="108"/>
      <c r="H114" s="108"/>
      <c r="I114" s="108"/>
      <c r="J114" s="108"/>
      <c r="N114" s="108">
        <f t="shared" si="2"/>
        <v>0</v>
      </c>
      <c r="O114" s="108" t="e">
        <f>IF(D114="X",0,IF(E114="X",0,VLOOKUP(E114,'41'!$K$3:$L$16,2,FALSE)))</f>
        <v>#N/A</v>
      </c>
      <c r="P114" s="108" t="e">
        <f t="shared" si="3"/>
        <v>#N/A</v>
      </c>
    </row>
    <row r="115" spans="1:16">
      <c r="A115" s="30"/>
      <c r="B115" s="106"/>
      <c r="C115" s="33"/>
      <c r="D115" s="33"/>
      <c r="E115" s="106"/>
      <c r="F115" s="108"/>
      <c r="G115" s="108"/>
      <c r="H115" s="108"/>
      <c r="I115" s="108"/>
      <c r="J115" s="108"/>
      <c r="N115" s="108">
        <f t="shared" si="2"/>
        <v>0</v>
      </c>
      <c r="O115" s="108" t="e">
        <f>IF(D115="X",0,IF(E115="X",0,VLOOKUP(E115,'41'!$K$3:$L$16,2,FALSE)))</f>
        <v>#N/A</v>
      </c>
      <c r="P115" s="108" t="e">
        <f t="shared" si="3"/>
        <v>#N/A</v>
      </c>
    </row>
    <row r="116" spans="1:16">
      <c r="A116" s="30"/>
      <c r="B116" s="106"/>
      <c r="C116" s="33"/>
      <c r="D116" s="33"/>
      <c r="E116" s="106"/>
      <c r="F116" s="108"/>
      <c r="G116" s="108"/>
      <c r="H116" s="108"/>
      <c r="I116" s="108"/>
      <c r="J116" s="108"/>
      <c r="N116" s="108">
        <f t="shared" si="2"/>
        <v>0</v>
      </c>
      <c r="O116" s="108" t="e">
        <f>IF(D116="X",0,IF(E116="X",0,VLOOKUP(E116,'41'!$K$3:$L$16,2,FALSE)))</f>
        <v>#N/A</v>
      </c>
      <c r="P116" s="108" t="e">
        <f t="shared" si="3"/>
        <v>#N/A</v>
      </c>
    </row>
    <row r="117" spans="1:16">
      <c r="A117" s="30"/>
      <c r="B117" s="106"/>
      <c r="C117" s="116"/>
      <c r="D117" s="116"/>
      <c r="E117" s="117"/>
      <c r="F117" s="118"/>
      <c r="G117" s="118"/>
      <c r="H117" s="118"/>
      <c r="I117" s="118"/>
      <c r="J117" s="118"/>
      <c r="K117" s="118"/>
      <c r="L117" s="118"/>
      <c r="M117" s="118"/>
      <c r="N117" s="108">
        <f t="shared" si="2"/>
        <v>0</v>
      </c>
      <c r="O117" s="108" t="e">
        <f>IF(D117="X",0,IF(E117="X",0,VLOOKUP(E117,'41'!$K$3:$L$16,2,FALSE)))</f>
        <v>#N/A</v>
      </c>
      <c r="P117" s="108" t="e">
        <f t="shared" si="3"/>
        <v>#N/A</v>
      </c>
    </row>
    <row r="118" spans="1:16">
      <c r="A118" s="110"/>
      <c r="B118" s="106"/>
      <c r="C118" s="33"/>
      <c r="D118" s="33"/>
      <c r="E118" s="106"/>
      <c r="F118" s="108"/>
      <c r="G118" s="108"/>
      <c r="H118" s="108"/>
      <c r="I118" s="108"/>
      <c r="J118" s="108"/>
      <c r="N118" s="108">
        <f t="shared" si="2"/>
        <v>0</v>
      </c>
      <c r="O118" s="108" t="e">
        <f>IF(D118="X",0,IF(E118="X",0,VLOOKUP(E118,'41'!$K$3:$L$16,2,FALSE)))</f>
        <v>#N/A</v>
      </c>
      <c r="P118" s="108" t="e">
        <f t="shared" si="3"/>
        <v>#N/A</v>
      </c>
    </row>
    <row r="119" spans="1:16">
      <c r="A119" s="110"/>
      <c r="B119" s="106"/>
      <c r="C119" s="107"/>
      <c r="D119" s="33"/>
      <c r="E119" s="106"/>
      <c r="F119" s="108"/>
      <c r="G119" s="108"/>
      <c r="H119" s="108"/>
      <c r="I119" s="108"/>
      <c r="J119" s="108"/>
      <c r="N119" s="108">
        <f t="shared" si="2"/>
        <v>0</v>
      </c>
      <c r="O119" s="108" t="e">
        <f>IF(D119="X",0,IF(E119="X",0,VLOOKUP(E119,'41'!$K$3:$L$16,2,FALSE)))</f>
        <v>#N/A</v>
      </c>
      <c r="P119" s="108" t="e">
        <f t="shared" si="3"/>
        <v>#N/A</v>
      </c>
    </row>
    <row r="120" spans="1:16">
      <c r="A120" s="110"/>
      <c r="B120" s="106"/>
      <c r="C120" s="33"/>
      <c r="D120" s="33"/>
      <c r="E120" s="106"/>
      <c r="F120" s="108"/>
      <c r="G120" s="108"/>
      <c r="H120" s="108"/>
      <c r="I120" s="108"/>
      <c r="J120" s="108"/>
      <c r="N120" s="108">
        <f t="shared" si="2"/>
        <v>0</v>
      </c>
      <c r="O120" s="108" t="e">
        <f>IF(D120="X",0,IF(E120="X",0,VLOOKUP(E120,'41'!$K$3:$L$16,2,FALSE)))</f>
        <v>#N/A</v>
      </c>
      <c r="P120" s="108" t="e">
        <f t="shared" si="3"/>
        <v>#N/A</v>
      </c>
    </row>
    <row r="121" spans="1:16">
      <c r="A121" s="110"/>
      <c r="B121" s="106"/>
      <c r="C121" s="33"/>
      <c r="D121" s="33"/>
      <c r="E121" s="106"/>
      <c r="F121" s="108"/>
      <c r="G121" s="108"/>
      <c r="H121" s="108"/>
      <c r="I121" s="108"/>
      <c r="J121" s="108"/>
      <c r="N121" s="108">
        <f t="shared" si="2"/>
        <v>0</v>
      </c>
      <c r="O121" s="108" t="e">
        <f>IF(D121="X",0,IF(E121="X",0,VLOOKUP(E121,'41'!$K$3:$L$16,2,FALSE)))</f>
        <v>#N/A</v>
      </c>
      <c r="P121" s="108" t="e">
        <f t="shared" si="3"/>
        <v>#N/A</v>
      </c>
    </row>
    <row r="122" spans="1:16">
      <c r="A122" s="110"/>
      <c r="B122" s="106"/>
      <c r="C122" s="33"/>
      <c r="D122" s="33"/>
      <c r="E122" s="106"/>
      <c r="F122" s="108"/>
      <c r="G122" s="108"/>
      <c r="H122" s="108"/>
      <c r="I122" s="108"/>
      <c r="J122" s="108"/>
      <c r="N122" s="108">
        <f t="shared" si="2"/>
        <v>0</v>
      </c>
      <c r="O122" s="108" t="e">
        <f>IF(D122="X",0,IF(E122="X",0,VLOOKUP(E122,'41'!$K$3:$L$16,2,FALSE)))</f>
        <v>#N/A</v>
      </c>
      <c r="P122" s="108" t="e">
        <f t="shared" si="3"/>
        <v>#N/A</v>
      </c>
    </row>
    <row r="123" spans="1:16">
      <c r="A123" s="110"/>
      <c r="B123" s="106"/>
      <c r="C123" s="33"/>
      <c r="D123" s="33"/>
      <c r="E123" s="106"/>
      <c r="F123" s="108"/>
      <c r="G123" s="108"/>
      <c r="H123" s="108"/>
      <c r="I123" s="108"/>
      <c r="J123" s="108"/>
      <c r="N123" s="108">
        <f t="shared" si="2"/>
        <v>0</v>
      </c>
      <c r="O123" s="108" t="e">
        <f>IF(D123="X",0,IF(E123="X",0,VLOOKUP(E123,'41'!$K$3:$L$16,2,FALSE)))</f>
        <v>#N/A</v>
      </c>
      <c r="P123" s="108" t="e">
        <f t="shared" si="3"/>
        <v>#N/A</v>
      </c>
    </row>
    <row r="124" spans="1:16">
      <c r="A124" s="110"/>
      <c r="B124" s="106"/>
      <c r="C124" s="33"/>
      <c r="D124" s="33"/>
      <c r="E124" s="106"/>
      <c r="F124" s="108"/>
      <c r="G124" s="108"/>
      <c r="H124" s="108"/>
      <c r="I124" s="108"/>
      <c r="J124" s="108"/>
      <c r="N124" s="108">
        <f t="shared" si="2"/>
        <v>0</v>
      </c>
      <c r="O124" s="108" t="e">
        <f>IF(D124="X",0,IF(E124="X",0,VLOOKUP(E124,'41'!$K$3:$L$16,2,FALSE)))</f>
        <v>#N/A</v>
      </c>
      <c r="P124" s="108" t="e">
        <f t="shared" si="3"/>
        <v>#N/A</v>
      </c>
    </row>
    <row r="125" spans="1:16">
      <c r="A125" s="110"/>
      <c r="B125" s="106"/>
      <c r="C125" s="33"/>
      <c r="D125" s="33"/>
      <c r="E125" s="106"/>
      <c r="F125" s="108"/>
      <c r="G125" s="108"/>
      <c r="H125" s="108"/>
      <c r="I125" s="108"/>
      <c r="J125" s="108"/>
      <c r="N125" s="108">
        <f t="shared" si="2"/>
        <v>0</v>
      </c>
      <c r="O125" s="108" t="e">
        <f>IF(D125="X",0,IF(E125="X",0,VLOOKUP(E125,'41'!$K$3:$L$16,2,FALSE)))</f>
        <v>#N/A</v>
      </c>
      <c r="P125" s="108" t="e">
        <f t="shared" si="3"/>
        <v>#N/A</v>
      </c>
    </row>
    <row r="126" spans="1:16">
      <c r="A126" s="110"/>
      <c r="B126" s="106"/>
      <c r="C126" s="116"/>
      <c r="D126" s="116"/>
      <c r="E126" s="116"/>
      <c r="F126" s="118"/>
      <c r="G126" s="118"/>
      <c r="H126" s="118"/>
      <c r="I126" s="118"/>
      <c r="J126" s="118"/>
      <c r="K126" s="118"/>
      <c r="L126" s="118"/>
      <c r="M126" s="118"/>
      <c r="N126" s="108">
        <f t="shared" si="2"/>
        <v>0</v>
      </c>
      <c r="O126" s="108" t="e">
        <f>IF(D126="X",0,IF(E126="X",0,VLOOKUP(E126,'41'!$K$3:$L$16,2,FALSE)))</f>
        <v>#N/A</v>
      </c>
      <c r="P126" s="108" t="e">
        <f t="shared" si="3"/>
        <v>#N/A</v>
      </c>
    </row>
    <row r="127" spans="1:16">
      <c r="N127" s="108">
        <f t="shared" si="2"/>
        <v>0</v>
      </c>
      <c r="O127" s="108" t="e">
        <f>IF(D127="X",0,IF(E127="X",0,VLOOKUP(E127,'41'!$K$3:$L$16,2,FALSE)))</f>
        <v>#N/A</v>
      </c>
      <c r="P127" s="108" t="e">
        <f t="shared" si="3"/>
        <v>#N/A</v>
      </c>
    </row>
    <row r="128" spans="1:16">
      <c r="N128" s="108">
        <f t="shared" si="2"/>
        <v>0</v>
      </c>
      <c r="O128" s="108" t="e">
        <f>IF(D128="X",0,IF(E128="X",0,VLOOKUP(E128,'41'!$K$3:$L$16,2,FALSE)))</f>
        <v>#N/A</v>
      </c>
      <c r="P128" s="108" t="e">
        <f t="shared" si="3"/>
        <v>#N/A</v>
      </c>
    </row>
    <row r="129" spans="14:16">
      <c r="N129" s="108">
        <f t="shared" si="2"/>
        <v>0</v>
      </c>
      <c r="O129" s="108" t="e">
        <f>IF(D129="X",0,IF(E129="X",0,VLOOKUP(E129,'41'!$K$3:$L$16,2,FALSE)))</f>
        <v>#N/A</v>
      </c>
      <c r="P129" s="108" t="e">
        <f t="shared" si="3"/>
        <v>#N/A</v>
      </c>
    </row>
    <row r="130" spans="14:16">
      <c r="N130" s="108">
        <f t="shared" si="2"/>
        <v>0</v>
      </c>
      <c r="O130" s="108" t="e">
        <f>IF(D130="X",0,IF(E130="X",0,VLOOKUP(E130,'41'!$K$3:$L$16,2,FALSE)))</f>
        <v>#N/A</v>
      </c>
      <c r="P130" s="108" t="e">
        <f t="shared" si="3"/>
        <v>#N/A</v>
      </c>
    </row>
    <row r="131" spans="14:16">
      <c r="N131" s="108">
        <f t="shared" si="2"/>
        <v>0</v>
      </c>
      <c r="O131" s="108" t="e">
        <f>IF(D131="X",0,IF(E131="X",0,VLOOKUP(E131,'41'!$K$3:$L$16,2,FALSE)))</f>
        <v>#N/A</v>
      </c>
      <c r="P131" s="108" t="e">
        <f t="shared" si="3"/>
        <v>#N/A</v>
      </c>
    </row>
    <row r="132" spans="14:16">
      <c r="N132" s="108">
        <f t="shared" ref="N132:N195" si="4">SUM(F132:M132)</f>
        <v>0</v>
      </c>
      <c r="O132" s="108" t="e">
        <f>IF(D132="X",0,IF(E132="X",0,VLOOKUP(E132,'41'!$K$3:$L$16,2,FALSE)))</f>
        <v>#N/A</v>
      </c>
      <c r="P132" s="108" t="e">
        <f t="shared" ref="P132:P195" si="5">N132*O132</f>
        <v>#N/A</v>
      </c>
    </row>
    <row r="133" spans="14:16">
      <c r="N133" s="108">
        <f t="shared" si="4"/>
        <v>0</v>
      </c>
      <c r="O133" s="108" t="e">
        <f>IF(D133="X",0,IF(E133="X",0,VLOOKUP(E133,'41'!$K$3:$L$16,2,FALSE)))</f>
        <v>#N/A</v>
      </c>
      <c r="P133" s="108" t="e">
        <f t="shared" si="5"/>
        <v>#N/A</v>
      </c>
    </row>
    <row r="134" spans="14:16">
      <c r="N134" s="108">
        <f t="shared" si="4"/>
        <v>0</v>
      </c>
      <c r="O134" s="108" t="e">
        <f>IF(D134="X",0,IF(E134="X",0,VLOOKUP(E134,'41'!$K$3:$L$16,2,FALSE)))</f>
        <v>#N/A</v>
      </c>
      <c r="P134" s="108" t="e">
        <f t="shared" si="5"/>
        <v>#N/A</v>
      </c>
    </row>
    <row r="135" spans="14:16">
      <c r="N135" s="108">
        <f t="shared" si="4"/>
        <v>0</v>
      </c>
      <c r="O135" s="108" t="e">
        <f>IF(D135="X",0,IF(E135="X",0,VLOOKUP(E135,'41'!$K$3:$L$16,2,FALSE)))</f>
        <v>#N/A</v>
      </c>
      <c r="P135" s="108" t="e">
        <f t="shared" si="5"/>
        <v>#N/A</v>
      </c>
    </row>
    <row r="136" spans="14:16">
      <c r="N136" s="108">
        <f t="shared" si="4"/>
        <v>0</v>
      </c>
      <c r="O136" s="108" t="e">
        <f>IF(D136="X",0,IF(E136="X",0,VLOOKUP(E136,'41'!$K$3:$L$16,2,FALSE)))</f>
        <v>#N/A</v>
      </c>
      <c r="P136" s="108" t="e">
        <f t="shared" si="5"/>
        <v>#N/A</v>
      </c>
    </row>
    <row r="137" spans="14:16">
      <c r="N137" s="108">
        <f t="shared" si="4"/>
        <v>0</v>
      </c>
      <c r="O137" s="108" t="e">
        <f>IF(D137="X",0,IF(E137="X",0,VLOOKUP(E137,'41'!$K$3:$L$16,2,FALSE)))</f>
        <v>#N/A</v>
      </c>
      <c r="P137" s="108" t="e">
        <f t="shared" si="5"/>
        <v>#N/A</v>
      </c>
    </row>
    <row r="138" spans="14:16">
      <c r="N138" s="108">
        <f t="shared" si="4"/>
        <v>0</v>
      </c>
      <c r="O138" s="108" t="e">
        <f>IF(D138="X",0,IF(E138="X",0,VLOOKUP(E138,'41'!$K$3:$L$16,2,FALSE)))</f>
        <v>#N/A</v>
      </c>
      <c r="P138" s="108" t="e">
        <f t="shared" si="5"/>
        <v>#N/A</v>
      </c>
    </row>
    <row r="139" spans="14:16">
      <c r="N139" s="108">
        <f t="shared" si="4"/>
        <v>0</v>
      </c>
      <c r="O139" s="108" t="e">
        <f>IF(D139="X",0,IF(E139="X",0,VLOOKUP(E139,'41'!$K$3:$L$16,2,FALSE)))</f>
        <v>#N/A</v>
      </c>
      <c r="P139" s="108" t="e">
        <f t="shared" si="5"/>
        <v>#N/A</v>
      </c>
    </row>
    <row r="140" spans="14:16">
      <c r="N140" s="108">
        <f t="shared" si="4"/>
        <v>0</v>
      </c>
      <c r="O140" s="108" t="e">
        <f>IF(D140="X",0,IF(E140="X",0,VLOOKUP(E140,'41'!$K$3:$L$16,2,FALSE)))</f>
        <v>#N/A</v>
      </c>
      <c r="P140" s="108" t="e">
        <f t="shared" si="5"/>
        <v>#N/A</v>
      </c>
    </row>
    <row r="141" spans="14:16">
      <c r="N141" s="108">
        <f t="shared" si="4"/>
        <v>0</v>
      </c>
      <c r="O141" s="108" t="e">
        <f>IF(D141="X",0,IF(E141="X",0,VLOOKUP(E141,'41'!$K$3:$L$16,2,FALSE)))</f>
        <v>#N/A</v>
      </c>
      <c r="P141" s="108" t="e">
        <f t="shared" si="5"/>
        <v>#N/A</v>
      </c>
    </row>
    <row r="142" spans="14:16">
      <c r="N142" s="108">
        <f t="shared" si="4"/>
        <v>0</v>
      </c>
      <c r="O142" s="108" t="e">
        <f>IF(D142="X",0,IF(E142="X",0,VLOOKUP(E142,'41'!$K$3:$L$16,2,FALSE)))</f>
        <v>#N/A</v>
      </c>
      <c r="P142" s="108" t="e">
        <f t="shared" si="5"/>
        <v>#N/A</v>
      </c>
    </row>
    <row r="143" spans="14:16">
      <c r="N143" s="108">
        <f t="shared" si="4"/>
        <v>0</v>
      </c>
      <c r="O143" s="108" t="e">
        <f>IF(D143="X",0,IF(E143="X",0,VLOOKUP(E143,'41'!$K$3:$L$16,2,FALSE)))</f>
        <v>#N/A</v>
      </c>
      <c r="P143" s="108" t="e">
        <f t="shared" si="5"/>
        <v>#N/A</v>
      </c>
    </row>
    <row r="144" spans="14:16">
      <c r="N144" s="108">
        <f t="shared" si="4"/>
        <v>0</v>
      </c>
      <c r="O144" s="108" t="e">
        <f>IF(D144="X",0,IF(E144="X",0,VLOOKUP(E144,'41'!$K$3:$L$16,2,FALSE)))</f>
        <v>#N/A</v>
      </c>
      <c r="P144" s="108" t="e">
        <f t="shared" si="5"/>
        <v>#N/A</v>
      </c>
    </row>
    <row r="145" spans="14:16">
      <c r="N145" s="108">
        <f t="shared" si="4"/>
        <v>0</v>
      </c>
      <c r="O145" s="108" t="e">
        <f>IF(D145="X",0,IF(E145="X",0,VLOOKUP(E145,'41'!$K$3:$L$16,2,FALSE)))</f>
        <v>#N/A</v>
      </c>
      <c r="P145" s="108" t="e">
        <f t="shared" si="5"/>
        <v>#N/A</v>
      </c>
    </row>
    <row r="146" spans="14:16">
      <c r="N146" s="108">
        <f t="shared" si="4"/>
        <v>0</v>
      </c>
      <c r="O146" s="108" t="e">
        <f>IF(D146="X",0,IF(E146="X",0,VLOOKUP(E146,'41'!$K$3:$L$16,2,FALSE)))</f>
        <v>#N/A</v>
      </c>
      <c r="P146" s="108" t="e">
        <f t="shared" si="5"/>
        <v>#N/A</v>
      </c>
    </row>
    <row r="147" spans="14:16">
      <c r="N147" s="108">
        <f t="shared" si="4"/>
        <v>0</v>
      </c>
      <c r="O147" s="108" t="e">
        <f>IF(D147="X",0,IF(E147="X",0,VLOOKUP(E147,'41'!$K$3:$L$16,2,FALSE)))</f>
        <v>#N/A</v>
      </c>
      <c r="P147" s="108" t="e">
        <f t="shared" si="5"/>
        <v>#N/A</v>
      </c>
    </row>
    <row r="148" spans="14:16">
      <c r="N148" s="108">
        <f t="shared" si="4"/>
        <v>0</v>
      </c>
      <c r="O148" s="108" t="e">
        <f>IF(D148="X",0,IF(E148="X",0,VLOOKUP(E148,'41'!$K$3:$L$16,2,FALSE)))</f>
        <v>#N/A</v>
      </c>
      <c r="P148" s="108" t="e">
        <f t="shared" si="5"/>
        <v>#N/A</v>
      </c>
    </row>
    <row r="149" spans="14:16">
      <c r="N149" s="108">
        <f t="shared" si="4"/>
        <v>0</v>
      </c>
      <c r="O149" s="108" t="e">
        <f>IF(D149="X",0,IF(E149="X",0,VLOOKUP(E149,'41'!$K$3:$L$16,2,FALSE)))</f>
        <v>#N/A</v>
      </c>
      <c r="P149" s="108" t="e">
        <f t="shared" si="5"/>
        <v>#N/A</v>
      </c>
    </row>
    <row r="150" spans="14:16">
      <c r="N150" s="108">
        <f t="shared" si="4"/>
        <v>0</v>
      </c>
      <c r="O150" s="108" t="e">
        <f>IF(D150="X",0,IF(E150="X",0,VLOOKUP(E150,'41'!$K$3:$L$16,2,FALSE)))</f>
        <v>#N/A</v>
      </c>
      <c r="P150" s="108" t="e">
        <f t="shared" si="5"/>
        <v>#N/A</v>
      </c>
    </row>
    <row r="151" spans="14:16">
      <c r="N151" s="108">
        <f t="shared" si="4"/>
        <v>0</v>
      </c>
      <c r="O151" s="108" t="e">
        <f>IF(D151="X",0,IF(E151="X",0,VLOOKUP(E151,'41'!$K$3:$L$16,2,FALSE)))</f>
        <v>#N/A</v>
      </c>
      <c r="P151" s="108" t="e">
        <f t="shared" si="5"/>
        <v>#N/A</v>
      </c>
    </row>
    <row r="152" spans="14:16">
      <c r="N152" s="108">
        <f t="shared" si="4"/>
        <v>0</v>
      </c>
      <c r="O152" s="108" t="e">
        <f>IF(D152="X",0,IF(E152="X",0,VLOOKUP(E152,'41'!$K$3:$L$16,2,FALSE)))</f>
        <v>#N/A</v>
      </c>
      <c r="P152" s="108" t="e">
        <f t="shared" si="5"/>
        <v>#N/A</v>
      </c>
    </row>
    <row r="153" spans="14:16">
      <c r="N153" s="108">
        <f t="shared" si="4"/>
        <v>0</v>
      </c>
      <c r="O153" s="108" t="e">
        <f>IF(D153="X",0,IF(E153="X",0,VLOOKUP(E153,'41'!$K$3:$L$16,2,FALSE)))</f>
        <v>#N/A</v>
      </c>
      <c r="P153" s="108" t="e">
        <f t="shared" si="5"/>
        <v>#N/A</v>
      </c>
    </row>
    <row r="154" spans="14:16">
      <c r="N154" s="108">
        <f t="shared" si="4"/>
        <v>0</v>
      </c>
      <c r="O154" s="108" t="e">
        <f>IF(D154="X",0,IF(E154="X",0,VLOOKUP(E154,'41'!$K$3:$L$16,2,FALSE)))</f>
        <v>#N/A</v>
      </c>
      <c r="P154" s="108" t="e">
        <f t="shared" si="5"/>
        <v>#N/A</v>
      </c>
    </row>
    <row r="155" spans="14:16">
      <c r="N155" s="108">
        <f t="shared" si="4"/>
        <v>0</v>
      </c>
      <c r="O155" s="108" t="e">
        <f>IF(D155="X",0,IF(E155="X",0,VLOOKUP(E155,'41'!$K$3:$L$16,2,FALSE)))</f>
        <v>#N/A</v>
      </c>
      <c r="P155" s="108" t="e">
        <f t="shared" si="5"/>
        <v>#N/A</v>
      </c>
    </row>
    <row r="156" spans="14:16">
      <c r="N156" s="108">
        <f t="shared" si="4"/>
        <v>0</v>
      </c>
      <c r="O156" s="108" t="e">
        <f>IF(D156="X",0,IF(E156="X",0,VLOOKUP(E156,'41'!$K$3:$L$16,2,FALSE)))</f>
        <v>#N/A</v>
      </c>
      <c r="P156" s="108" t="e">
        <f t="shared" si="5"/>
        <v>#N/A</v>
      </c>
    </row>
    <row r="157" spans="14:16">
      <c r="N157" s="108">
        <f t="shared" si="4"/>
        <v>0</v>
      </c>
      <c r="O157" s="108" t="e">
        <f>IF(D157="X",0,IF(E157="X",0,VLOOKUP(E157,'41'!$K$3:$L$16,2,FALSE)))</f>
        <v>#N/A</v>
      </c>
      <c r="P157" s="108" t="e">
        <f t="shared" si="5"/>
        <v>#N/A</v>
      </c>
    </row>
    <row r="158" spans="14:16">
      <c r="N158" s="108">
        <f t="shared" si="4"/>
        <v>0</v>
      </c>
      <c r="O158" s="108" t="e">
        <f>IF(D158="X",0,IF(E158="X",0,VLOOKUP(E158,'41'!$K$3:$L$16,2,FALSE)))</f>
        <v>#N/A</v>
      </c>
      <c r="P158" s="108" t="e">
        <f t="shared" si="5"/>
        <v>#N/A</v>
      </c>
    </row>
    <row r="159" spans="14:16">
      <c r="N159" s="108">
        <f t="shared" si="4"/>
        <v>0</v>
      </c>
      <c r="O159" s="108" t="e">
        <f>IF(D159="X",0,IF(E159="X",0,VLOOKUP(E159,'41'!$K$3:$L$16,2,FALSE)))</f>
        <v>#N/A</v>
      </c>
      <c r="P159" s="108" t="e">
        <f t="shared" si="5"/>
        <v>#N/A</v>
      </c>
    </row>
    <row r="160" spans="14:16">
      <c r="N160" s="108">
        <f t="shared" si="4"/>
        <v>0</v>
      </c>
      <c r="O160" s="108" t="e">
        <f>IF(D160="X",0,IF(E160="X",0,VLOOKUP(E160,'41'!$K$3:$L$16,2,FALSE)))</f>
        <v>#N/A</v>
      </c>
      <c r="P160" s="108" t="e">
        <f t="shared" si="5"/>
        <v>#N/A</v>
      </c>
    </row>
    <row r="161" spans="14:16">
      <c r="N161" s="108">
        <f t="shared" si="4"/>
        <v>0</v>
      </c>
      <c r="O161" s="108" t="e">
        <f>IF(D161="X",0,IF(E161="X",0,VLOOKUP(E161,'41'!$K$3:$L$16,2,FALSE)))</f>
        <v>#N/A</v>
      </c>
      <c r="P161" s="108" t="e">
        <f t="shared" si="5"/>
        <v>#N/A</v>
      </c>
    </row>
    <row r="162" spans="14:16">
      <c r="N162" s="108">
        <f t="shared" si="4"/>
        <v>0</v>
      </c>
      <c r="O162" s="108" t="e">
        <f>IF(D162="X",0,IF(E162="X",0,VLOOKUP(E162,'41'!$K$3:$L$16,2,FALSE)))</f>
        <v>#N/A</v>
      </c>
      <c r="P162" s="108" t="e">
        <f t="shared" si="5"/>
        <v>#N/A</v>
      </c>
    </row>
    <row r="163" spans="14:16">
      <c r="N163" s="108">
        <f t="shared" si="4"/>
        <v>0</v>
      </c>
      <c r="O163" s="108" t="e">
        <f>IF(D163="X",0,IF(E163="X",0,VLOOKUP(E163,'41'!$K$3:$L$16,2,FALSE)))</f>
        <v>#N/A</v>
      </c>
      <c r="P163" s="108" t="e">
        <f t="shared" si="5"/>
        <v>#N/A</v>
      </c>
    </row>
    <row r="164" spans="14:16">
      <c r="N164" s="108">
        <f t="shared" si="4"/>
        <v>0</v>
      </c>
      <c r="O164" s="108" t="e">
        <f>IF(D164="X",0,IF(E164="X",0,VLOOKUP(E164,'41'!$K$3:$L$16,2,FALSE)))</f>
        <v>#N/A</v>
      </c>
      <c r="P164" s="108" t="e">
        <f t="shared" si="5"/>
        <v>#N/A</v>
      </c>
    </row>
    <row r="165" spans="14:16">
      <c r="N165" s="108">
        <f t="shared" si="4"/>
        <v>0</v>
      </c>
      <c r="O165" s="108" t="e">
        <f>IF(D165="X",0,IF(E165="X",0,VLOOKUP(E165,'41'!$K$3:$L$16,2,FALSE)))</f>
        <v>#N/A</v>
      </c>
      <c r="P165" s="108" t="e">
        <f t="shared" si="5"/>
        <v>#N/A</v>
      </c>
    </row>
    <row r="166" spans="14:16">
      <c r="N166" s="108">
        <f t="shared" si="4"/>
        <v>0</v>
      </c>
      <c r="O166" s="108" t="e">
        <f>IF(D166="X",0,IF(E166="X",0,VLOOKUP(E166,'41'!$K$3:$L$16,2,FALSE)))</f>
        <v>#N/A</v>
      </c>
      <c r="P166" s="108" t="e">
        <f t="shared" si="5"/>
        <v>#N/A</v>
      </c>
    </row>
    <row r="167" spans="14:16">
      <c r="N167" s="108">
        <f t="shared" si="4"/>
        <v>0</v>
      </c>
      <c r="O167" s="108" t="e">
        <f>IF(D167="X",0,IF(E167="X",0,VLOOKUP(E167,'41'!$K$3:$L$16,2,FALSE)))</f>
        <v>#N/A</v>
      </c>
      <c r="P167" s="108" t="e">
        <f t="shared" si="5"/>
        <v>#N/A</v>
      </c>
    </row>
    <row r="168" spans="14:16">
      <c r="N168" s="108">
        <f t="shared" si="4"/>
        <v>0</v>
      </c>
      <c r="O168" s="108" t="e">
        <f>IF(D168="X",0,IF(E168="X",0,VLOOKUP(E168,'41'!$K$3:$L$16,2,FALSE)))</f>
        <v>#N/A</v>
      </c>
      <c r="P168" s="108" t="e">
        <f t="shared" si="5"/>
        <v>#N/A</v>
      </c>
    </row>
    <row r="169" spans="14:16">
      <c r="N169" s="108">
        <f t="shared" si="4"/>
        <v>0</v>
      </c>
      <c r="O169" s="108" t="e">
        <f>IF(D169="X",0,IF(E169="X",0,VLOOKUP(E169,'41'!$K$3:$L$16,2,FALSE)))</f>
        <v>#N/A</v>
      </c>
      <c r="P169" s="108" t="e">
        <f t="shared" si="5"/>
        <v>#N/A</v>
      </c>
    </row>
    <row r="170" spans="14:16">
      <c r="N170" s="108">
        <f t="shared" si="4"/>
        <v>0</v>
      </c>
      <c r="O170" s="108" t="e">
        <f>IF(D170="X",0,IF(E170="X",0,VLOOKUP(E170,'41'!$K$3:$L$16,2,FALSE)))</f>
        <v>#N/A</v>
      </c>
      <c r="P170" s="108" t="e">
        <f t="shared" si="5"/>
        <v>#N/A</v>
      </c>
    </row>
    <row r="171" spans="14:16">
      <c r="N171" s="108">
        <f t="shared" si="4"/>
        <v>0</v>
      </c>
      <c r="O171" s="108" t="e">
        <f>IF(D171="X",0,IF(E171="X",0,VLOOKUP(E171,'41'!$K$3:$L$16,2,FALSE)))</f>
        <v>#N/A</v>
      </c>
      <c r="P171" s="108" t="e">
        <f t="shared" si="5"/>
        <v>#N/A</v>
      </c>
    </row>
    <row r="172" spans="14:16">
      <c r="N172" s="108">
        <f t="shared" si="4"/>
        <v>0</v>
      </c>
      <c r="O172" s="108" t="e">
        <f>IF(D172="X",0,IF(E172="X",0,VLOOKUP(E172,'41'!$K$3:$L$16,2,FALSE)))</f>
        <v>#N/A</v>
      </c>
      <c r="P172" s="108" t="e">
        <f t="shared" si="5"/>
        <v>#N/A</v>
      </c>
    </row>
    <row r="173" spans="14:16">
      <c r="N173" s="108">
        <f t="shared" si="4"/>
        <v>0</v>
      </c>
      <c r="O173" s="108" t="e">
        <f>IF(D173="X",0,IF(E173="X",0,VLOOKUP(E173,'41'!$K$3:$L$16,2,FALSE)))</f>
        <v>#N/A</v>
      </c>
      <c r="P173" s="108" t="e">
        <f t="shared" si="5"/>
        <v>#N/A</v>
      </c>
    </row>
    <row r="174" spans="14:16">
      <c r="N174" s="108">
        <f t="shared" si="4"/>
        <v>0</v>
      </c>
      <c r="O174" s="108" t="e">
        <f>IF(D174="X",0,IF(E174="X",0,VLOOKUP(E174,'41'!$K$3:$L$16,2,FALSE)))</f>
        <v>#N/A</v>
      </c>
      <c r="P174" s="108" t="e">
        <f t="shared" si="5"/>
        <v>#N/A</v>
      </c>
    </row>
    <row r="175" spans="14:16">
      <c r="N175" s="108">
        <f t="shared" si="4"/>
        <v>0</v>
      </c>
      <c r="O175" s="108" t="e">
        <f>IF(D175="X",0,IF(E175="X",0,VLOOKUP(E175,'41'!$K$3:$L$16,2,FALSE)))</f>
        <v>#N/A</v>
      </c>
      <c r="P175" s="108" t="e">
        <f t="shared" si="5"/>
        <v>#N/A</v>
      </c>
    </row>
    <row r="176" spans="14:16">
      <c r="N176" s="108">
        <f t="shared" si="4"/>
        <v>0</v>
      </c>
      <c r="O176" s="108" t="e">
        <f>IF(D176="X",0,IF(E176="X",0,VLOOKUP(E176,'41'!$K$3:$L$16,2,FALSE)))</f>
        <v>#N/A</v>
      </c>
      <c r="P176" s="108" t="e">
        <f t="shared" si="5"/>
        <v>#N/A</v>
      </c>
    </row>
    <row r="177" spans="14:16">
      <c r="N177" s="108">
        <f t="shared" si="4"/>
        <v>0</v>
      </c>
      <c r="O177" s="108" t="e">
        <f>IF(D177="X",0,IF(E177="X",0,VLOOKUP(E177,'41'!$K$3:$L$16,2,FALSE)))</f>
        <v>#N/A</v>
      </c>
      <c r="P177" s="108" t="e">
        <f t="shared" si="5"/>
        <v>#N/A</v>
      </c>
    </row>
    <row r="178" spans="14:16">
      <c r="N178" s="108">
        <f t="shared" si="4"/>
        <v>0</v>
      </c>
      <c r="O178" s="108" t="e">
        <f>IF(D178="X",0,IF(E178="X",0,VLOOKUP(E178,'41'!$K$3:$L$16,2,FALSE)))</f>
        <v>#N/A</v>
      </c>
      <c r="P178" s="108" t="e">
        <f t="shared" si="5"/>
        <v>#N/A</v>
      </c>
    </row>
    <row r="179" spans="14:16">
      <c r="N179" s="108">
        <f t="shared" si="4"/>
        <v>0</v>
      </c>
      <c r="O179" s="108" t="e">
        <f>IF(D179="X",0,IF(E179="X",0,VLOOKUP(E179,'41'!$K$3:$L$16,2,FALSE)))</f>
        <v>#N/A</v>
      </c>
      <c r="P179" s="108" t="e">
        <f t="shared" si="5"/>
        <v>#N/A</v>
      </c>
    </row>
    <row r="180" spans="14:16">
      <c r="N180" s="108">
        <f t="shared" si="4"/>
        <v>0</v>
      </c>
      <c r="O180" s="108" t="e">
        <f>IF(D180="X",0,IF(E180="X",0,VLOOKUP(E180,'41'!$K$3:$L$16,2,FALSE)))</f>
        <v>#N/A</v>
      </c>
      <c r="P180" s="108" t="e">
        <f t="shared" si="5"/>
        <v>#N/A</v>
      </c>
    </row>
    <row r="181" spans="14:16">
      <c r="N181" s="108">
        <f t="shared" si="4"/>
        <v>0</v>
      </c>
      <c r="O181" s="108" t="e">
        <f>IF(D181="X",0,IF(E181="X",0,VLOOKUP(E181,'41'!$K$3:$L$16,2,FALSE)))</f>
        <v>#N/A</v>
      </c>
      <c r="P181" s="108" t="e">
        <f t="shared" si="5"/>
        <v>#N/A</v>
      </c>
    </row>
    <row r="182" spans="14:16">
      <c r="N182" s="108">
        <f t="shared" si="4"/>
        <v>0</v>
      </c>
      <c r="O182" s="108" t="e">
        <f>IF(D182="X",0,IF(E182="X",0,VLOOKUP(E182,'41'!$K$3:$L$16,2,FALSE)))</f>
        <v>#N/A</v>
      </c>
      <c r="P182" s="108" t="e">
        <f t="shared" si="5"/>
        <v>#N/A</v>
      </c>
    </row>
    <row r="183" spans="14:16">
      <c r="N183" s="108">
        <f t="shared" si="4"/>
        <v>0</v>
      </c>
      <c r="O183" s="108" t="e">
        <f>IF(D183="X",0,IF(E183="X",0,VLOOKUP(E183,'41'!$K$3:$L$16,2,FALSE)))</f>
        <v>#N/A</v>
      </c>
      <c r="P183" s="108" t="e">
        <f t="shared" si="5"/>
        <v>#N/A</v>
      </c>
    </row>
    <row r="184" spans="14:16">
      <c r="N184" s="108">
        <f t="shared" si="4"/>
        <v>0</v>
      </c>
      <c r="O184" s="108" t="e">
        <f>IF(D184="X",0,IF(E184="X",0,VLOOKUP(E184,'41'!$K$3:$L$16,2,FALSE)))</f>
        <v>#N/A</v>
      </c>
      <c r="P184" s="108" t="e">
        <f t="shared" si="5"/>
        <v>#N/A</v>
      </c>
    </row>
    <row r="185" spans="14:16">
      <c r="N185" s="108">
        <f t="shared" si="4"/>
        <v>0</v>
      </c>
      <c r="O185" s="108" t="e">
        <f>IF(D185="X",0,IF(E185="X",0,VLOOKUP(E185,'41'!$K$3:$L$16,2,FALSE)))</f>
        <v>#N/A</v>
      </c>
      <c r="P185" s="108" t="e">
        <f t="shared" si="5"/>
        <v>#N/A</v>
      </c>
    </row>
    <row r="186" spans="14:16">
      <c r="N186" s="108">
        <f t="shared" si="4"/>
        <v>0</v>
      </c>
      <c r="O186" s="108" t="e">
        <f>IF(D186="X",0,IF(E186="X",0,VLOOKUP(E186,'41'!$K$3:$L$16,2,FALSE)))</f>
        <v>#N/A</v>
      </c>
      <c r="P186" s="108" t="e">
        <f t="shared" si="5"/>
        <v>#N/A</v>
      </c>
    </row>
    <row r="187" spans="14:16">
      <c r="N187" s="108">
        <f t="shared" si="4"/>
        <v>0</v>
      </c>
      <c r="O187" s="108" t="e">
        <f>IF(D187="X",0,IF(E187="X",0,VLOOKUP(E187,'41'!$K$3:$L$16,2,FALSE)))</f>
        <v>#N/A</v>
      </c>
      <c r="P187" s="108" t="e">
        <f t="shared" si="5"/>
        <v>#N/A</v>
      </c>
    </row>
    <row r="188" spans="14:16">
      <c r="N188" s="108">
        <f t="shared" si="4"/>
        <v>0</v>
      </c>
      <c r="O188" s="108" t="e">
        <f>IF(D188="X",0,IF(E188="X",0,VLOOKUP(E188,'41'!$K$3:$L$16,2,FALSE)))</f>
        <v>#N/A</v>
      </c>
      <c r="P188" s="108" t="e">
        <f t="shared" si="5"/>
        <v>#N/A</v>
      </c>
    </row>
    <row r="189" spans="14:16">
      <c r="N189" s="108">
        <f t="shared" si="4"/>
        <v>0</v>
      </c>
      <c r="O189" s="108" t="e">
        <f>IF(D189="X",0,IF(E189="X",0,VLOOKUP(E189,'41'!$K$3:$L$16,2,FALSE)))</f>
        <v>#N/A</v>
      </c>
      <c r="P189" s="108" t="e">
        <f t="shared" si="5"/>
        <v>#N/A</v>
      </c>
    </row>
    <row r="190" spans="14:16">
      <c r="N190" s="108">
        <f t="shared" si="4"/>
        <v>0</v>
      </c>
      <c r="O190" s="108" t="e">
        <f>IF(D190="X",0,IF(E190="X",0,VLOOKUP(E190,'41'!$K$3:$L$16,2,FALSE)))</f>
        <v>#N/A</v>
      </c>
      <c r="P190" s="108" t="e">
        <f t="shared" si="5"/>
        <v>#N/A</v>
      </c>
    </row>
    <row r="191" spans="14:16">
      <c r="N191" s="108">
        <f t="shared" si="4"/>
        <v>0</v>
      </c>
      <c r="O191" s="108" t="e">
        <f>IF(D191="X",0,IF(E191="X",0,VLOOKUP(E191,'41'!$K$3:$L$16,2,FALSE)))</f>
        <v>#N/A</v>
      </c>
      <c r="P191" s="108" t="e">
        <f t="shared" si="5"/>
        <v>#N/A</v>
      </c>
    </row>
    <row r="192" spans="14:16">
      <c r="N192" s="108">
        <f t="shared" si="4"/>
        <v>0</v>
      </c>
      <c r="O192" s="108" t="e">
        <f>IF(D192="X",0,IF(E192="X",0,VLOOKUP(E192,'41'!$K$3:$L$16,2,FALSE)))</f>
        <v>#N/A</v>
      </c>
      <c r="P192" s="108" t="e">
        <f t="shared" si="5"/>
        <v>#N/A</v>
      </c>
    </row>
    <row r="193" spans="14:16">
      <c r="N193" s="108">
        <f t="shared" si="4"/>
        <v>0</v>
      </c>
      <c r="O193" s="108" t="e">
        <f>IF(D193="X",0,IF(E193="X",0,VLOOKUP(E193,'41'!$K$3:$L$16,2,FALSE)))</f>
        <v>#N/A</v>
      </c>
      <c r="P193" s="108" t="e">
        <f t="shared" si="5"/>
        <v>#N/A</v>
      </c>
    </row>
    <row r="194" spans="14:16">
      <c r="N194" s="108">
        <f t="shared" si="4"/>
        <v>0</v>
      </c>
      <c r="O194" s="108" t="e">
        <f>IF(D194="X",0,IF(E194="X",0,VLOOKUP(E194,'41'!$K$3:$L$16,2,FALSE)))</f>
        <v>#N/A</v>
      </c>
      <c r="P194" s="108" t="e">
        <f t="shared" si="5"/>
        <v>#N/A</v>
      </c>
    </row>
    <row r="195" spans="14:16">
      <c r="N195" s="108">
        <f t="shared" si="4"/>
        <v>0</v>
      </c>
      <c r="O195" s="108" t="e">
        <f>IF(D195="X",0,IF(E195="X",0,VLOOKUP(E195,'41'!$K$3:$L$16,2,FALSE)))</f>
        <v>#N/A</v>
      </c>
      <c r="P195" s="108" t="e">
        <f t="shared" si="5"/>
        <v>#N/A</v>
      </c>
    </row>
    <row r="196" spans="14:16">
      <c r="N196" s="108">
        <f t="shared" ref="N196:N259" si="6">SUM(F196:M196)</f>
        <v>0</v>
      </c>
      <c r="O196" s="108" t="e">
        <f>IF(D196="X",0,IF(E196="X",0,VLOOKUP(E196,'41'!$K$3:$L$16,2,FALSE)))</f>
        <v>#N/A</v>
      </c>
      <c r="P196" s="108" t="e">
        <f t="shared" ref="P196:P259" si="7">N196*O196</f>
        <v>#N/A</v>
      </c>
    </row>
    <row r="197" spans="14:16">
      <c r="N197" s="108">
        <f t="shared" si="6"/>
        <v>0</v>
      </c>
      <c r="O197" s="108" t="e">
        <f>IF(D197="X",0,IF(E197="X",0,VLOOKUP(E197,'41'!$K$3:$L$16,2,FALSE)))</f>
        <v>#N/A</v>
      </c>
      <c r="P197" s="108" t="e">
        <f t="shared" si="7"/>
        <v>#N/A</v>
      </c>
    </row>
    <row r="198" spans="14:16">
      <c r="N198" s="108">
        <f t="shared" si="6"/>
        <v>0</v>
      </c>
      <c r="O198" s="108" t="e">
        <f>IF(D198="X",0,IF(E198="X",0,VLOOKUP(E198,'41'!$K$3:$L$16,2,FALSE)))</f>
        <v>#N/A</v>
      </c>
      <c r="P198" s="108" t="e">
        <f t="shared" si="7"/>
        <v>#N/A</v>
      </c>
    </row>
    <row r="199" spans="14:16">
      <c r="N199" s="108">
        <f t="shared" si="6"/>
        <v>0</v>
      </c>
      <c r="O199" s="108" t="e">
        <f>IF(D199="X",0,IF(E199="X",0,VLOOKUP(E199,'41'!$K$3:$L$16,2,FALSE)))</f>
        <v>#N/A</v>
      </c>
      <c r="P199" s="108" t="e">
        <f t="shared" si="7"/>
        <v>#N/A</v>
      </c>
    </row>
    <row r="200" spans="14:16">
      <c r="N200" s="108">
        <f t="shared" si="6"/>
        <v>0</v>
      </c>
      <c r="O200" s="108" t="e">
        <f>IF(D200="X",0,IF(E200="X",0,VLOOKUP(E200,'41'!$K$3:$L$16,2,FALSE)))</f>
        <v>#N/A</v>
      </c>
      <c r="P200" s="108" t="e">
        <f t="shared" si="7"/>
        <v>#N/A</v>
      </c>
    </row>
    <row r="201" spans="14:16">
      <c r="N201" s="108">
        <f t="shared" si="6"/>
        <v>0</v>
      </c>
      <c r="O201" s="108" t="e">
        <f>IF(D201="X",0,IF(E201="X",0,VLOOKUP(E201,'41'!$K$3:$L$16,2,FALSE)))</f>
        <v>#N/A</v>
      </c>
      <c r="P201" s="108" t="e">
        <f t="shared" si="7"/>
        <v>#N/A</v>
      </c>
    </row>
    <row r="202" spans="14:16">
      <c r="N202" s="108">
        <f t="shared" si="6"/>
        <v>0</v>
      </c>
      <c r="O202" s="108" t="e">
        <f>IF(D202="X",0,IF(E202="X",0,VLOOKUP(E202,'41'!$K$3:$L$16,2,FALSE)))</f>
        <v>#N/A</v>
      </c>
      <c r="P202" s="108" t="e">
        <f t="shared" si="7"/>
        <v>#N/A</v>
      </c>
    </row>
    <row r="203" spans="14:16">
      <c r="N203" s="108">
        <f t="shared" si="6"/>
        <v>0</v>
      </c>
      <c r="O203" s="108" t="e">
        <f>IF(D203="X",0,IF(E203="X",0,VLOOKUP(E203,'41'!$K$3:$L$16,2,FALSE)))</f>
        <v>#N/A</v>
      </c>
      <c r="P203" s="108" t="e">
        <f t="shared" si="7"/>
        <v>#N/A</v>
      </c>
    </row>
    <row r="204" spans="14:16">
      <c r="N204" s="108">
        <f t="shared" si="6"/>
        <v>0</v>
      </c>
      <c r="O204" s="108" t="e">
        <f>IF(D204="X",0,IF(E204="X",0,VLOOKUP(E204,'41'!$K$3:$L$16,2,FALSE)))</f>
        <v>#N/A</v>
      </c>
      <c r="P204" s="108" t="e">
        <f t="shared" si="7"/>
        <v>#N/A</v>
      </c>
    </row>
    <row r="205" spans="14:16">
      <c r="N205" s="108">
        <f t="shared" si="6"/>
        <v>0</v>
      </c>
      <c r="O205" s="108" t="e">
        <f>IF(D205="X",0,IF(E205="X",0,VLOOKUP(E205,'41'!$K$3:$L$16,2,FALSE)))</f>
        <v>#N/A</v>
      </c>
      <c r="P205" s="108" t="e">
        <f t="shared" si="7"/>
        <v>#N/A</v>
      </c>
    </row>
    <row r="206" spans="14:16">
      <c r="N206" s="108">
        <f t="shared" si="6"/>
        <v>0</v>
      </c>
      <c r="O206" s="108" t="e">
        <f>IF(D206="X",0,IF(E206="X",0,VLOOKUP(E206,'41'!$K$3:$L$16,2,FALSE)))</f>
        <v>#N/A</v>
      </c>
      <c r="P206" s="108" t="e">
        <f t="shared" si="7"/>
        <v>#N/A</v>
      </c>
    </row>
    <row r="207" spans="14:16">
      <c r="N207" s="108">
        <f t="shared" si="6"/>
        <v>0</v>
      </c>
      <c r="O207" s="108" t="e">
        <f>IF(D207="X",0,IF(E207="X",0,VLOOKUP(E207,'41'!$K$3:$L$16,2,FALSE)))</f>
        <v>#N/A</v>
      </c>
      <c r="P207" s="108" t="e">
        <f t="shared" si="7"/>
        <v>#N/A</v>
      </c>
    </row>
    <row r="208" spans="14:16">
      <c r="N208" s="108">
        <f t="shared" si="6"/>
        <v>0</v>
      </c>
      <c r="O208" s="108" t="e">
        <f>IF(D208="X",0,IF(E208="X",0,VLOOKUP(E208,'41'!$K$3:$L$16,2,FALSE)))</f>
        <v>#N/A</v>
      </c>
      <c r="P208" s="108" t="e">
        <f t="shared" si="7"/>
        <v>#N/A</v>
      </c>
    </row>
    <row r="209" spans="14:16">
      <c r="N209" s="108">
        <f t="shared" si="6"/>
        <v>0</v>
      </c>
      <c r="O209" s="108" t="e">
        <f>IF(D209="X",0,IF(E209="X",0,VLOOKUP(E209,'41'!$K$3:$L$16,2,FALSE)))</f>
        <v>#N/A</v>
      </c>
      <c r="P209" s="108" t="e">
        <f t="shared" si="7"/>
        <v>#N/A</v>
      </c>
    </row>
    <row r="210" spans="14:16">
      <c r="N210" s="108">
        <f t="shared" si="6"/>
        <v>0</v>
      </c>
      <c r="O210" s="108" t="e">
        <f>IF(D210="X",0,IF(E210="X",0,VLOOKUP(E210,'41'!$K$3:$L$16,2,FALSE)))</f>
        <v>#N/A</v>
      </c>
      <c r="P210" s="108" t="e">
        <f t="shared" si="7"/>
        <v>#N/A</v>
      </c>
    </row>
    <row r="211" spans="14:16">
      <c r="N211" s="108">
        <f t="shared" si="6"/>
        <v>0</v>
      </c>
      <c r="O211" s="108" t="e">
        <f>IF(D211="X",0,IF(E211="X",0,VLOOKUP(E211,'41'!$K$3:$L$16,2,FALSE)))</f>
        <v>#N/A</v>
      </c>
      <c r="P211" s="108" t="e">
        <f t="shared" si="7"/>
        <v>#N/A</v>
      </c>
    </row>
    <row r="212" spans="14:16">
      <c r="N212" s="108">
        <f t="shared" si="6"/>
        <v>0</v>
      </c>
      <c r="O212" s="108" t="e">
        <f>IF(D212="X",0,IF(E212="X",0,VLOOKUP(E212,'41'!$K$3:$L$16,2,FALSE)))</f>
        <v>#N/A</v>
      </c>
      <c r="P212" s="108" t="e">
        <f t="shared" si="7"/>
        <v>#N/A</v>
      </c>
    </row>
    <row r="213" spans="14:16">
      <c r="N213" s="108">
        <f t="shared" si="6"/>
        <v>0</v>
      </c>
      <c r="O213" s="108" t="e">
        <f>IF(D213="X",0,IF(E213="X",0,VLOOKUP(E213,'41'!$K$3:$L$16,2,FALSE)))</f>
        <v>#N/A</v>
      </c>
      <c r="P213" s="108" t="e">
        <f t="shared" si="7"/>
        <v>#N/A</v>
      </c>
    </row>
    <row r="214" spans="14:16">
      <c r="N214" s="108">
        <f t="shared" si="6"/>
        <v>0</v>
      </c>
      <c r="O214" s="108" t="e">
        <f>IF(D214="X",0,IF(E214="X",0,VLOOKUP(E214,'41'!$K$3:$L$16,2,FALSE)))</f>
        <v>#N/A</v>
      </c>
      <c r="P214" s="108" t="e">
        <f t="shared" si="7"/>
        <v>#N/A</v>
      </c>
    </row>
    <row r="215" spans="14:16">
      <c r="N215" s="108">
        <f t="shared" si="6"/>
        <v>0</v>
      </c>
      <c r="O215" s="108" t="e">
        <f>IF(D215="X",0,IF(E215="X",0,VLOOKUP(E215,'41'!$K$3:$L$16,2,FALSE)))</f>
        <v>#N/A</v>
      </c>
      <c r="P215" s="108" t="e">
        <f t="shared" si="7"/>
        <v>#N/A</v>
      </c>
    </row>
    <row r="216" spans="14:16">
      <c r="N216" s="108">
        <f t="shared" si="6"/>
        <v>0</v>
      </c>
      <c r="O216" s="108" t="e">
        <f>IF(D216="X",0,IF(E216="X",0,VLOOKUP(E216,'41'!$K$3:$L$16,2,FALSE)))</f>
        <v>#N/A</v>
      </c>
      <c r="P216" s="108" t="e">
        <f t="shared" si="7"/>
        <v>#N/A</v>
      </c>
    </row>
    <row r="217" spans="14:16">
      <c r="N217" s="108">
        <f t="shared" si="6"/>
        <v>0</v>
      </c>
      <c r="O217" s="108" t="e">
        <f>IF(D217="X",0,IF(E217="X",0,VLOOKUP(E217,'41'!$K$3:$L$16,2,FALSE)))</f>
        <v>#N/A</v>
      </c>
      <c r="P217" s="108" t="e">
        <f t="shared" si="7"/>
        <v>#N/A</v>
      </c>
    </row>
    <row r="218" spans="14:16">
      <c r="N218" s="108">
        <f t="shared" si="6"/>
        <v>0</v>
      </c>
      <c r="O218" s="108" t="e">
        <f>IF(D218="X",0,IF(E218="X",0,VLOOKUP(E218,'41'!$K$3:$L$16,2,FALSE)))</f>
        <v>#N/A</v>
      </c>
      <c r="P218" s="108" t="e">
        <f t="shared" si="7"/>
        <v>#N/A</v>
      </c>
    </row>
    <row r="219" spans="14:16">
      <c r="N219" s="108">
        <f t="shared" si="6"/>
        <v>0</v>
      </c>
      <c r="O219" s="108" t="e">
        <f>IF(D219="X",0,IF(E219="X",0,VLOOKUP(E219,'41'!$K$3:$L$16,2,FALSE)))</f>
        <v>#N/A</v>
      </c>
      <c r="P219" s="108" t="e">
        <f t="shared" si="7"/>
        <v>#N/A</v>
      </c>
    </row>
    <row r="220" spans="14:16">
      <c r="N220" s="108">
        <f t="shared" si="6"/>
        <v>0</v>
      </c>
      <c r="O220" s="108" t="e">
        <f>IF(D220="X",0,IF(E220="X",0,VLOOKUP(E220,'41'!$K$3:$L$16,2,FALSE)))</f>
        <v>#N/A</v>
      </c>
      <c r="P220" s="108" t="e">
        <f t="shared" si="7"/>
        <v>#N/A</v>
      </c>
    </row>
    <row r="221" spans="14:16">
      <c r="N221" s="108">
        <f t="shared" si="6"/>
        <v>0</v>
      </c>
      <c r="O221" s="108" t="e">
        <f>IF(D221="X",0,IF(E221="X",0,VLOOKUP(E221,'41'!$K$3:$L$16,2,FALSE)))</f>
        <v>#N/A</v>
      </c>
      <c r="P221" s="108" t="e">
        <f t="shared" si="7"/>
        <v>#N/A</v>
      </c>
    </row>
    <row r="222" spans="14:16">
      <c r="N222" s="108">
        <f t="shared" si="6"/>
        <v>0</v>
      </c>
      <c r="O222" s="108" t="e">
        <f>IF(D222="X",0,IF(E222="X",0,VLOOKUP(E222,'41'!$K$3:$L$16,2,FALSE)))</f>
        <v>#N/A</v>
      </c>
      <c r="P222" s="108" t="e">
        <f t="shared" si="7"/>
        <v>#N/A</v>
      </c>
    </row>
    <row r="223" spans="14:16">
      <c r="N223" s="108">
        <f t="shared" si="6"/>
        <v>0</v>
      </c>
      <c r="O223" s="108" t="e">
        <f>IF(D223="X",0,IF(E223="X",0,VLOOKUP(E223,'41'!$K$3:$L$16,2,FALSE)))</f>
        <v>#N/A</v>
      </c>
      <c r="P223" s="108" t="e">
        <f t="shared" si="7"/>
        <v>#N/A</v>
      </c>
    </row>
    <row r="224" spans="14:16">
      <c r="N224" s="108">
        <f t="shared" si="6"/>
        <v>0</v>
      </c>
      <c r="O224" s="108" t="e">
        <f>IF(D224="X",0,IF(E224="X",0,VLOOKUP(E224,'41'!$K$3:$L$16,2,FALSE)))</f>
        <v>#N/A</v>
      </c>
      <c r="P224" s="108" t="e">
        <f t="shared" si="7"/>
        <v>#N/A</v>
      </c>
    </row>
    <row r="225" spans="14:16">
      <c r="N225" s="108">
        <f t="shared" si="6"/>
        <v>0</v>
      </c>
      <c r="O225" s="108" t="e">
        <f>IF(D225="X",0,IF(E225="X",0,VLOOKUP(E225,'41'!$K$3:$L$16,2,FALSE)))</f>
        <v>#N/A</v>
      </c>
      <c r="P225" s="108" t="e">
        <f t="shared" si="7"/>
        <v>#N/A</v>
      </c>
    </row>
    <row r="226" spans="14:16">
      <c r="N226" s="108">
        <f t="shared" si="6"/>
        <v>0</v>
      </c>
      <c r="O226" s="108" t="e">
        <f>IF(D226="X",0,IF(E226="X",0,VLOOKUP(E226,'41'!$K$3:$L$16,2,FALSE)))</f>
        <v>#N/A</v>
      </c>
      <c r="P226" s="108" t="e">
        <f t="shared" si="7"/>
        <v>#N/A</v>
      </c>
    </row>
    <row r="227" spans="14:16">
      <c r="N227" s="108">
        <f t="shared" si="6"/>
        <v>0</v>
      </c>
      <c r="O227" s="108" t="e">
        <f>IF(D227="X",0,IF(E227="X",0,VLOOKUP(E227,'41'!$K$3:$L$16,2,FALSE)))</f>
        <v>#N/A</v>
      </c>
      <c r="P227" s="108" t="e">
        <f t="shared" si="7"/>
        <v>#N/A</v>
      </c>
    </row>
    <row r="228" spans="14:16">
      <c r="N228" s="108">
        <f t="shared" si="6"/>
        <v>0</v>
      </c>
      <c r="O228" s="108" t="e">
        <f>IF(D228="X",0,IF(E228="X",0,VLOOKUP(E228,'41'!$K$3:$L$16,2,FALSE)))</f>
        <v>#N/A</v>
      </c>
      <c r="P228" s="108" t="e">
        <f t="shared" si="7"/>
        <v>#N/A</v>
      </c>
    </row>
    <row r="229" spans="14:16">
      <c r="N229" s="108">
        <f t="shared" si="6"/>
        <v>0</v>
      </c>
      <c r="O229" s="108" t="e">
        <f>IF(D229="X",0,IF(E229="X",0,VLOOKUP(E229,'41'!$K$3:$L$16,2,FALSE)))</f>
        <v>#N/A</v>
      </c>
      <c r="P229" s="108" t="e">
        <f t="shared" si="7"/>
        <v>#N/A</v>
      </c>
    </row>
    <row r="230" spans="14:16">
      <c r="N230" s="108">
        <f t="shared" si="6"/>
        <v>0</v>
      </c>
      <c r="O230" s="108" t="e">
        <f>IF(D230="X",0,IF(E230="X",0,VLOOKUP(E230,'41'!$K$3:$L$16,2,FALSE)))</f>
        <v>#N/A</v>
      </c>
      <c r="P230" s="108" t="e">
        <f t="shared" si="7"/>
        <v>#N/A</v>
      </c>
    </row>
    <row r="231" spans="14:16">
      <c r="N231" s="108">
        <f t="shared" si="6"/>
        <v>0</v>
      </c>
      <c r="O231" s="108" t="e">
        <f>IF(D231="X",0,IF(E231="X",0,VLOOKUP(E231,'41'!$K$3:$L$16,2,FALSE)))</f>
        <v>#N/A</v>
      </c>
      <c r="P231" s="108" t="e">
        <f t="shared" si="7"/>
        <v>#N/A</v>
      </c>
    </row>
    <row r="232" spans="14:16">
      <c r="N232" s="108">
        <f t="shared" si="6"/>
        <v>0</v>
      </c>
      <c r="O232" s="108" t="e">
        <f>IF(D232="X",0,IF(E232="X",0,VLOOKUP(E232,'41'!$K$3:$L$16,2,FALSE)))</f>
        <v>#N/A</v>
      </c>
      <c r="P232" s="108" t="e">
        <f t="shared" si="7"/>
        <v>#N/A</v>
      </c>
    </row>
    <row r="233" spans="14:16">
      <c r="N233" s="108">
        <f t="shared" si="6"/>
        <v>0</v>
      </c>
      <c r="O233" s="108" t="e">
        <f>IF(D233="X",0,IF(E233="X",0,VLOOKUP(E233,'41'!$K$3:$L$16,2,FALSE)))</f>
        <v>#N/A</v>
      </c>
      <c r="P233" s="108" t="e">
        <f t="shared" si="7"/>
        <v>#N/A</v>
      </c>
    </row>
    <row r="234" spans="14:16">
      <c r="N234" s="108">
        <f t="shared" si="6"/>
        <v>0</v>
      </c>
      <c r="O234" s="108" t="e">
        <f>IF(D234="X",0,IF(E234="X",0,VLOOKUP(E234,'41'!$K$3:$L$16,2,FALSE)))</f>
        <v>#N/A</v>
      </c>
      <c r="P234" s="108" t="e">
        <f t="shared" si="7"/>
        <v>#N/A</v>
      </c>
    </row>
    <row r="235" spans="14:16">
      <c r="N235" s="108">
        <f t="shared" si="6"/>
        <v>0</v>
      </c>
      <c r="O235" s="108" t="e">
        <f>IF(D235="X",0,IF(E235="X",0,VLOOKUP(E235,'41'!$K$3:$L$16,2,FALSE)))</f>
        <v>#N/A</v>
      </c>
      <c r="P235" s="108" t="e">
        <f t="shared" si="7"/>
        <v>#N/A</v>
      </c>
    </row>
    <row r="236" spans="14:16">
      <c r="N236" s="108">
        <f t="shared" si="6"/>
        <v>0</v>
      </c>
      <c r="O236" s="108" t="e">
        <f>IF(D236="X",0,IF(E236="X",0,VLOOKUP(E236,'41'!$K$3:$L$16,2,FALSE)))</f>
        <v>#N/A</v>
      </c>
      <c r="P236" s="108" t="e">
        <f t="shared" si="7"/>
        <v>#N/A</v>
      </c>
    </row>
    <row r="237" spans="14:16">
      <c r="N237" s="108">
        <f t="shared" si="6"/>
        <v>0</v>
      </c>
      <c r="O237" s="108" t="e">
        <f>IF(D237="X",0,IF(E237="X",0,VLOOKUP(E237,'41'!$K$3:$L$16,2,FALSE)))</f>
        <v>#N/A</v>
      </c>
      <c r="P237" s="108" t="e">
        <f t="shared" si="7"/>
        <v>#N/A</v>
      </c>
    </row>
    <row r="238" spans="14:16">
      <c r="N238" s="108">
        <f t="shared" si="6"/>
        <v>0</v>
      </c>
      <c r="O238" s="108" t="e">
        <f>IF(D238="X",0,IF(E238="X",0,VLOOKUP(E238,'41'!$K$3:$L$16,2,FALSE)))</f>
        <v>#N/A</v>
      </c>
      <c r="P238" s="108" t="e">
        <f t="shared" si="7"/>
        <v>#N/A</v>
      </c>
    </row>
    <row r="239" spans="14:16">
      <c r="N239" s="108">
        <f t="shared" si="6"/>
        <v>0</v>
      </c>
      <c r="O239" s="108" t="e">
        <f>IF(D239="X",0,IF(E239="X",0,VLOOKUP(E239,'41'!$K$3:$L$16,2,FALSE)))</f>
        <v>#N/A</v>
      </c>
      <c r="P239" s="108" t="e">
        <f t="shared" si="7"/>
        <v>#N/A</v>
      </c>
    </row>
    <row r="240" spans="14:16">
      <c r="N240" s="108">
        <f t="shared" si="6"/>
        <v>0</v>
      </c>
      <c r="O240" s="108" t="e">
        <f>IF(D240="X",0,IF(E240="X",0,VLOOKUP(E240,'41'!$K$3:$L$16,2,FALSE)))</f>
        <v>#N/A</v>
      </c>
      <c r="P240" s="108" t="e">
        <f t="shared" si="7"/>
        <v>#N/A</v>
      </c>
    </row>
    <row r="241" spans="14:16">
      <c r="N241" s="108">
        <f t="shared" si="6"/>
        <v>0</v>
      </c>
      <c r="O241" s="108" t="e">
        <f>IF(D241="X",0,IF(E241="X",0,VLOOKUP(E241,'41'!$K$3:$L$16,2,FALSE)))</f>
        <v>#N/A</v>
      </c>
      <c r="P241" s="108" t="e">
        <f t="shared" si="7"/>
        <v>#N/A</v>
      </c>
    </row>
    <row r="242" spans="14:16">
      <c r="N242" s="108">
        <f t="shared" si="6"/>
        <v>0</v>
      </c>
      <c r="O242" s="108" t="e">
        <f>IF(D242="X",0,IF(E242="X",0,VLOOKUP(E242,'41'!$K$3:$L$16,2,FALSE)))</f>
        <v>#N/A</v>
      </c>
      <c r="P242" s="108" t="e">
        <f t="shared" si="7"/>
        <v>#N/A</v>
      </c>
    </row>
    <row r="243" spans="14:16">
      <c r="N243" s="108">
        <f t="shared" si="6"/>
        <v>0</v>
      </c>
      <c r="O243" s="108" t="e">
        <f>IF(D243="X",0,IF(E243="X",0,VLOOKUP(E243,'41'!$K$3:$L$16,2,FALSE)))</f>
        <v>#N/A</v>
      </c>
      <c r="P243" s="108" t="e">
        <f t="shared" si="7"/>
        <v>#N/A</v>
      </c>
    </row>
    <row r="244" spans="14:16">
      <c r="N244" s="108">
        <f t="shared" si="6"/>
        <v>0</v>
      </c>
      <c r="O244" s="108" t="e">
        <f>IF(D244="X",0,IF(E244="X",0,VLOOKUP(E244,'41'!$K$3:$L$16,2,FALSE)))</f>
        <v>#N/A</v>
      </c>
      <c r="P244" s="108" t="e">
        <f t="shared" si="7"/>
        <v>#N/A</v>
      </c>
    </row>
    <row r="245" spans="14:16">
      <c r="N245" s="108">
        <f t="shared" si="6"/>
        <v>0</v>
      </c>
      <c r="O245" s="108" t="e">
        <f>IF(D245="X",0,IF(E245="X",0,VLOOKUP(E245,'41'!$K$3:$L$16,2,FALSE)))</f>
        <v>#N/A</v>
      </c>
      <c r="P245" s="108" t="e">
        <f t="shared" si="7"/>
        <v>#N/A</v>
      </c>
    </row>
    <row r="246" spans="14:16">
      <c r="N246" s="108">
        <f t="shared" si="6"/>
        <v>0</v>
      </c>
      <c r="O246" s="108" t="e">
        <f>IF(D246="X",0,IF(E246="X",0,VLOOKUP(E246,'41'!$K$3:$L$16,2,FALSE)))</f>
        <v>#N/A</v>
      </c>
      <c r="P246" s="108" t="e">
        <f t="shared" si="7"/>
        <v>#N/A</v>
      </c>
    </row>
    <row r="247" spans="14:16">
      <c r="N247" s="108">
        <f t="shared" si="6"/>
        <v>0</v>
      </c>
      <c r="O247" s="108" t="e">
        <f>IF(D247="X",0,IF(E247="X",0,VLOOKUP(E247,'41'!$K$3:$L$16,2,FALSE)))</f>
        <v>#N/A</v>
      </c>
      <c r="P247" s="108" t="e">
        <f t="shared" si="7"/>
        <v>#N/A</v>
      </c>
    </row>
    <row r="248" spans="14:16">
      <c r="N248" s="108">
        <f t="shared" si="6"/>
        <v>0</v>
      </c>
      <c r="O248" s="108" t="e">
        <f>IF(D248="X",0,IF(E248="X",0,VLOOKUP(E248,'41'!$K$3:$L$16,2,FALSE)))</f>
        <v>#N/A</v>
      </c>
      <c r="P248" s="108" t="e">
        <f t="shared" si="7"/>
        <v>#N/A</v>
      </c>
    </row>
    <row r="249" spans="14:16">
      <c r="N249" s="108">
        <f t="shared" si="6"/>
        <v>0</v>
      </c>
      <c r="O249" s="108" t="e">
        <f>IF(D249="X",0,IF(E249="X",0,VLOOKUP(E249,'41'!$K$3:$L$16,2,FALSE)))</f>
        <v>#N/A</v>
      </c>
      <c r="P249" s="108" t="e">
        <f t="shared" si="7"/>
        <v>#N/A</v>
      </c>
    </row>
    <row r="250" spans="14:16">
      <c r="N250" s="108">
        <f t="shared" si="6"/>
        <v>0</v>
      </c>
      <c r="O250" s="108" t="e">
        <f>IF(D250="X",0,IF(E250="X",0,VLOOKUP(E250,'41'!$K$3:$L$16,2,FALSE)))</f>
        <v>#N/A</v>
      </c>
      <c r="P250" s="108" t="e">
        <f t="shared" si="7"/>
        <v>#N/A</v>
      </c>
    </row>
    <row r="251" spans="14:16">
      <c r="N251" s="108">
        <f t="shared" si="6"/>
        <v>0</v>
      </c>
      <c r="O251" s="108" t="e">
        <f>IF(D251="X",0,IF(E251="X",0,VLOOKUP(E251,'41'!$K$3:$L$16,2,FALSE)))</f>
        <v>#N/A</v>
      </c>
      <c r="P251" s="108" t="e">
        <f t="shared" si="7"/>
        <v>#N/A</v>
      </c>
    </row>
    <row r="252" spans="14:16">
      <c r="N252" s="108">
        <f t="shared" si="6"/>
        <v>0</v>
      </c>
      <c r="O252" s="108" t="e">
        <f>IF(D252="X",0,IF(E252="X",0,VLOOKUP(E252,'41'!$K$3:$L$16,2,FALSE)))</f>
        <v>#N/A</v>
      </c>
      <c r="P252" s="108" t="e">
        <f t="shared" si="7"/>
        <v>#N/A</v>
      </c>
    </row>
    <row r="253" spans="14:16">
      <c r="N253" s="108">
        <f t="shared" si="6"/>
        <v>0</v>
      </c>
      <c r="O253" s="108" t="e">
        <f>IF(D253="X",0,IF(E253="X",0,VLOOKUP(E253,'41'!$K$3:$L$16,2,FALSE)))</f>
        <v>#N/A</v>
      </c>
      <c r="P253" s="108" t="e">
        <f t="shared" si="7"/>
        <v>#N/A</v>
      </c>
    </row>
    <row r="254" spans="14:16">
      <c r="N254" s="108">
        <f t="shared" si="6"/>
        <v>0</v>
      </c>
      <c r="O254" s="108" t="e">
        <f>IF(D254="X",0,IF(E254="X",0,VLOOKUP(E254,'41'!$K$3:$L$16,2,FALSE)))</f>
        <v>#N/A</v>
      </c>
      <c r="P254" s="108" t="e">
        <f t="shared" si="7"/>
        <v>#N/A</v>
      </c>
    </row>
    <row r="255" spans="14:16">
      <c r="N255" s="108">
        <f t="shared" si="6"/>
        <v>0</v>
      </c>
      <c r="O255" s="108" t="e">
        <f>IF(D255="X",0,IF(E255="X",0,VLOOKUP(E255,'41'!$K$3:$L$16,2,FALSE)))</f>
        <v>#N/A</v>
      </c>
      <c r="P255" s="108" t="e">
        <f t="shared" si="7"/>
        <v>#N/A</v>
      </c>
    </row>
    <row r="256" spans="14:16">
      <c r="N256" s="108">
        <f t="shared" si="6"/>
        <v>0</v>
      </c>
      <c r="O256" s="108" t="e">
        <f>IF(D256="X",0,IF(E256="X",0,VLOOKUP(E256,'41'!$K$3:$L$16,2,FALSE)))</f>
        <v>#N/A</v>
      </c>
      <c r="P256" s="108" t="e">
        <f t="shared" si="7"/>
        <v>#N/A</v>
      </c>
    </row>
    <row r="257" spans="14:16">
      <c r="N257" s="108">
        <f t="shared" si="6"/>
        <v>0</v>
      </c>
      <c r="O257" s="108" t="e">
        <f>IF(D257="X",0,IF(E257="X",0,VLOOKUP(E257,'41'!$K$3:$L$16,2,FALSE)))</f>
        <v>#N/A</v>
      </c>
      <c r="P257" s="108" t="e">
        <f t="shared" si="7"/>
        <v>#N/A</v>
      </c>
    </row>
    <row r="258" spans="14:16">
      <c r="N258" s="108">
        <f t="shared" si="6"/>
        <v>0</v>
      </c>
      <c r="O258" s="108" t="e">
        <f>IF(D258="X",0,IF(E258="X",0,VLOOKUP(E258,'41'!$K$3:$L$16,2,FALSE)))</f>
        <v>#N/A</v>
      </c>
      <c r="P258" s="108" t="e">
        <f t="shared" si="7"/>
        <v>#N/A</v>
      </c>
    </row>
    <row r="259" spans="14:16">
      <c r="N259" s="108">
        <f t="shared" si="6"/>
        <v>0</v>
      </c>
      <c r="O259" s="108" t="e">
        <f>IF(D259="X",0,IF(E259="X",0,VLOOKUP(E259,'41'!$K$3:$L$16,2,FALSE)))</f>
        <v>#N/A</v>
      </c>
      <c r="P259" s="108" t="e">
        <f t="shared" si="7"/>
        <v>#N/A</v>
      </c>
    </row>
    <row r="260" spans="14:16">
      <c r="N260" s="108">
        <f t="shared" ref="N260:N323" si="8">SUM(F260:M260)</f>
        <v>0</v>
      </c>
      <c r="O260" s="108" t="e">
        <f>IF(D260="X",0,IF(E260="X",0,VLOOKUP(E260,'41'!$K$3:$L$16,2,FALSE)))</f>
        <v>#N/A</v>
      </c>
      <c r="P260" s="108" t="e">
        <f t="shared" ref="P260:P323" si="9">N260*O260</f>
        <v>#N/A</v>
      </c>
    </row>
    <row r="261" spans="14:16">
      <c r="N261" s="108">
        <f t="shared" si="8"/>
        <v>0</v>
      </c>
      <c r="O261" s="108" t="e">
        <f>IF(D261="X",0,IF(E261="X",0,VLOOKUP(E261,'41'!$K$3:$L$16,2,FALSE)))</f>
        <v>#N/A</v>
      </c>
      <c r="P261" s="108" t="e">
        <f t="shared" si="9"/>
        <v>#N/A</v>
      </c>
    </row>
    <row r="262" spans="14:16">
      <c r="N262" s="108">
        <f t="shared" si="8"/>
        <v>0</v>
      </c>
      <c r="O262" s="108" t="e">
        <f>IF(D262="X",0,IF(E262="X",0,VLOOKUP(E262,'41'!$K$3:$L$16,2,FALSE)))</f>
        <v>#N/A</v>
      </c>
      <c r="P262" s="108" t="e">
        <f t="shared" si="9"/>
        <v>#N/A</v>
      </c>
    </row>
    <row r="263" spans="14:16">
      <c r="N263" s="108">
        <f t="shared" si="8"/>
        <v>0</v>
      </c>
      <c r="O263" s="108" t="e">
        <f>IF(D263="X",0,IF(E263="X",0,VLOOKUP(E263,'41'!$K$3:$L$16,2,FALSE)))</f>
        <v>#N/A</v>
      </c>
      <c r="P263" s="108" t="e">
        <f t="shared" si="9"/>
        <v>#N/A</v>
      </c>
    </row>
    <row r="264" spans="14:16">
      <c r="N264" s="108">
        <f t="shared" si="8"/>
        <v>0</v>
      </c>
      <c r="O264" s="108" t="e">
        <f>IF(D264="X",0,IF(E264="X",0,VLOOKUP(E264,'41'!$K$3:$L$16,2,FALSE)))</f>
        <v>#N/A</v>
      </c>
      <c r="P264" s="108" t="e">
        <f t="shared" si="9"/>
        <v>#N/A</v>
      </c>
    </row>
    <row r="265" spans="14:16">
      <c r="N265" s="108">
        <f t="shared" si="8"/>
        <v>0</v>
      </c>
      <c r="O265" s="108" t="e">
        <f>IF(D265="X",0,IF(E265="X",0,VLOOKUP(E265,'41'!$K$3:$L$16,2,FALSE)))</f>
        <v>#N/A</v>
      </c>
      <c r="P265" s="108" t="e">
        <f t="shared" si="9"/>
        <v>#N/A</v>
      </c>
    </row>
    <row r="266" spans="14:16">
      <c r="N266" s="108">
        <f t="shared" si="8"/>
        <v>0</v>
      </c>
      <c r="O266" s="108" t="e">
        <f>IF(D266="X",0,IF(E266="X",0,VLOOKUP(E266,'41'!$K$3:$L$16,2,FALSE)))</f>
        <v>#N/A</v>
      </c>
      <c r="P266" s="108" t="e">
        <f t="shared" si="9"/>
        <v>#N/A</v>
      </c>
    </row>
    <row r="267" spans="14:16">
      <c r="N267" s="108">
        <f t="shared" si="8"/>
        <v>0</v>
      </c>
      <c r="O267" s="108" t="e">
        <f>IF(D267="X",0,IF(E267="X",0,VLOOKUP(E267,'41'!$K$3:$L$16,2,FALSE)))</f>
        <v>#N/A</v>
      </c>
      <c r="P267" s="108" t="e">
        <f t="shared" si="9"/>
        <v>#N/A</v>
      </c>
    </row>
    <row r="268" spans="14:16">
      <c r="N268" s="108">
        <f t="shared" si="8"/>
        <v>0</v>
      </c>
      <c r="O268" s="108" t="e">
        <f>IF(D268="X",0,IF(E268="X",0,VLOOKUP(E268,'41'!$K$3:$L$16,2,FALSE)))</f>
        <v>#N/A</v>
      </c>
      <c r="P268" s="108" t="e">
        <f t="shared" si="9"/>
        <v>#N/A</v>
      </c>
    </row>
    <row r="269" spans="14:16">
      <c r="N269" s="108">
        <f t="shared" si="8"/>
        <v>0</v>
      </c>
      <c r="O269" s="108" t="e">
        <f>IF(D269="X",0,IF(E269="X",0,VLOOKUP(E269,'41'!$K$3:$L$16,2,FALSE)))</f>
        <v>#N/A</v>
      </c>
      <c r="P269" s="108" t="e">
        <f t="shared" si="9"/>
        <v>#N/A</v>
      </c>
    </row>
    <row r="270" spans="14:16">
      <c r="N270" s="108">
        <f t="shared" si="8"/>
        <v>0</v>
      </c>
      <c r="O270" s="108" t="e">
        <f>IF(D270="X",0,IF(E270="X",0,VLOOKUP(E270,'41'!$K$3:$L$16,2,FALSE)))</f>
        <v>#N/A</v>
      </c>
      <c r="P270" s="108" t="e">
        <f t="shared" si="9"/>
        <v>#N/A</v>
      </c>
    </row>
    <row r="271" spans="14:16">
      <c r="N271" s="108">
        <f t="shared" si="8"/>
        <v>0</v>
      </c>
      <c r="O271" s="108" t="e">
        <f>IF(D271="X",0,IF(E271="X",0,VLOOKUP(E271,'41'!$K$3:$L$16,2,FALSE)))</f>
        <v>#N/A</v>
      </c>
      <c r="P271" s="108" t="e">
        <f t="shared" si="9"/>
        <v>#N/A</v>
      </c>
    </row>
    <row r="272" spans="14:16">
      <c r="N272" s="108">
        <f t="shared" si="8"/>
        <v>0</v>
      </c>
      <c r="O272" s="108" t="e">
        <f>IF(D272="X",0,IF(E272="X",0,VLOOKUP(E272,'41'!$K$3:$L$16,2,FALSE)))</f>
        <v>#N/A</v>
      </c>
      <c r="P272" s="108" t="e">
        <f t="shared" si="9"/>
        <v>#N/A</v>
      </c>
    </row>
    <row r="273" spans="14:16">
      <c r="N273" s="108">
        <f t="shared" si="8"/>
        <v>0</v>
      </c>
      <c r="O273" s="108" t="e">
        <f>IF(D273="X",0,IF(E273="X",0,VLOOKUP(E273,'41'!$K$3:$L$16,2,FALSE)))</f>
        <v>#N/A</v>
      </c>
      <c r="P273" s="108" t="e">
        <f t="shared" si="9"/>
        <v>#N/A</v>
      </c>
    </row>
    <row r="274" spans="14:16">
      <c r="N274" s="108">
        <f t="shared" si="8"/>
        <v>0</v>
      </c>
      <c r="O274" s="108" t="e">
        <f>IF(D274="X",0,IF(E274="X",0,VLOOKUP(E274,'41'!$K$3:$L$16,2,FALSE)))</f>
        <v>#N/A</v>
      </c>
      <c r="P274" s="108" t="e">
        <f t="shared" si="9"/>
        <v>#N/A</v>
      </c>
    </row>
    <row r="275" spans="14:16">
      <c r="N275" s="108">
        <f t="shared" si="8"/>
        <v>0</v>
      </c>
      <c r="O275" s="108" t="e">
        <f>IF(D275="X",0,IF(E275="X",0,VLOOKUP(E275,'41'!$K$3:$L$16,2,FALSE)))</f>
        <v>#N/A</v>
      </c>
      <c r="P275" s="108" t="e">
        <f t="shared" si="9"/>
        <v>#N/A</v>
      </c>
    </row>
    <row r="276" spans="14:16">
      <c r="N276" s="108">
        <f t="shared" si="8"/>
        <v>0</v>
      </c>
      <c r="O276" s="108" t="e">
        <f>IF(D276="X",0,IF(E276="X",0,VLOOKUP(E276,'41'!$K$3:$L$16,2,FALSE)))</f>
        <v>#N/A</v>
      </c>
      <c r="P276" s="108" t="e">
        <f t="shared" si="9"/>
        <v>#N/A</v>
      </c>
    </row>
    <row r="277" spans="14:16">
      <c r="N277" s="108">
        <f t="shared" si="8"/>
        <v>0</v>
      </c>
      <c r="O277" s="108" t="e">
        <f>IF(D277="X",0,IF(E277="X",0,VLOOKUP(E277,'41'!$K$3:$L$16,2,FALSE)))</f>
        <v>#N/A</v>
      </c>
      <c r="P277" s="108" t="e">
        <f t="shared" si="9"/>
        <v>#N/A</v>
      </c>
    </row>
    <row r="278" spans="14:16">
      <c r="N278" s="108">
        <f t="shared" si="8"/>
        <v>0</v>
      </c>
      <c r="O278" s="108" t="e">
        <f>IF(D278="X",0,IF(E278="X",0,VLOOKUP(E278,'41'!$K$3:$L$16,2,FALSE)))</f>
        <v>#N/A</v>
      </c>
      <c r="P278" s="108" t="e">
        <f t="shared" si="9"/>
        <v>#N/A</v>
      </c>
    </row>
    <row r="279" spans="14:16">
      <c r="N279" s="108">
        <f t="shared" si="8"/>
        <v>0</v>
      </c>
      <c r="O279" s="108" t="e">
        <f>IF(D279="X",0,IF(E279="X",0,VLOOKUP(E279,'41'!$K$3:$L$16,2,FALSE)))</f>
        <v>#N/A</v>
      </c>
      <c r="P279" s="108" t="e">
        <f t="shared" si="9"/>
        <v>#N/A</v>
      </c>
    </row>
    <row r="280" spans="14:16">
      <c r="N280" s="108">
        <f t="shared" si="8"/>
        <v>0</v>
      </c>
      <c r="O280" s="108" t="e">
        <f>IF(D280="X",0,IF(E280="X",0,VLOOKUP(E280,'41'!$K$3:$L$16,2,FALSE)))</f>
        <v>#N/A</v>
      </c>
      <c r="P280" s="108" t="e">
        <f t="shared" si="9"/>
        <v>#N/A</v>
      </c>
    </row>
    <row r="281" spans="14:16">
      <c r="N281" s="108">
        <f t="shared" si="8"/>
        <v>0</v>
      </c>
      <c r="O281" s="108" t="e">
        <f>IF(D281="X",0,IF(E281="X",0,VLOOKUP(E281,'41'!$K$3:$L$16,2,FALSE)))</f>
        <v>#N/A</v>
      </c>
      <c r="P281" s="108" t="e">
        <f t="shared" si="9"/>
        <v>#N/A</v>
      </c>
    </row>
    <row r="282" spans="14:16">
      <c r="N282" s="108">
        <f t="shared" si="8"/>
        <v>0</v>
      </c>
      <c r="O282" s="108" t="e">
        <f>IF(D282="X",0,IF(E282="X",0,VLOOKUP(E282,'41'!$K$3:$L$16,2,FALSE)))</f>
        <v>#N/A</v>
      </c>
      <c r="P282" s="108" t="e">
        <f t="shared" si="9"/>
        <v>#N/A</v>
      </c>
    </row>
    <row r="283" spans="14:16">
      <c r="N283" s="108">
        <f t="shared" si="8"/>
        <v>0</v>
      </c>
      <c r="O283" s="108" t="e">
        <f>IF(D283="X",0,IF(E283="X",0,VLOOKUP(E283,'41'!$K$3:$L$16,2,FALSE)))</f>
        <v>#N/A</v>
      </c>
      <c r="P283" s="108" t="e">
        <f t="shared" si="9"/>
        <v>#N/A</v>
      </c>
    </row>
    <row r="284" spans="14:16">
      <c r="N284" s="108">
        <f t="shared" si="8"/>
        <v>0</v>
      </c>
      <c r="O284" s="108" t="e">
        <f>IF(D284="X",0,IF(E284="X",0,VLOOKUP(E284,'41'!$K$3:$L$16,2,FALSE)))</f>
        <v>#N/A</v>
      </c>
      <c r="P284" s="108" t="e">
        <f t="shared" si="9"/>
        <v>#N/A</v>
      </c>
    </row>
    <row r="285" spans="14:16">
      <c r="N285" s="108">
        <f t="shared" si="8"/>
        <v>0</v>
      </c>
      <c r="O285" s="108" t="e">
        <f>IF(D285="X",0,IF(E285="X",0,VLOOKUP(E285,'41'!$K$3:$L$16,2,FALSE)))</f>
        <v>#N/A</v>
      </c>
      <c r="P285" s="108" t="e">
        <f t="shared" si="9"/>
        <v>#N/A</v>
      </c>
    </row>
    <row r="286" spans="14:16">
      <c r="N286" s="108">
        <f t="shared" si="8"/>
        <v>0</v>
      </c>
      <c r="O286" s="108" t="e">
        <f>IF(D286="X",0,IF(E286="X",0,VLOOKUP(E286,'41'!$K$3:$L$16,2,FALSE)))</f>
        <v>#N/A</v>
      </c>
      <c r="P286" s="108" t="e">
        <f t="shared" si="9"/>
        <v>#N/A</v>
      </c>
    </row>
    <row r="287" spans="14:16">
      <c r="N287" s="108">
        <f t="shared" si="8"/>
        <v>0</v>
      </c>
      <c r="O287" s="108" t="e">
        <f>IF(D287="X",0,IF(E287="X",0,VLOOKUP(E287,'41'!$K$3:$L$16,2,FALSE)))</f>
        <v>#N/A</v>
      </c>
      <c r="P287" s="108" t="e">
        <f t="shared" si="9"/>
        <v>#N/A</v>
      </c>
    </row>
    <row r="288" spans="14:16">
      <c r="N288" s="108">
        <f t="shared" si="8"/>
        <v>0</v>
      </c>
      <c r="O288" s="108" t="e">
        <f>IF(D288="X",0,IF(E288="X",0,VLOOKUP(E288,'41'!$K$3:$L$16,2,FALSE)))</f>
        <v>#N/A</v>
      </c>
      <c r="P288" s="108" t="e">
        <f t="shared" si="9"/>
        <v>#N/A</v>
      </c>
    </row>
    <row r="289" spans="14:16">
      <c r="N289" s="108">
        <f t="shared" si="8"/>
        <v>0</v>
      </c>
      <c r="O289" s="108" t="e">
        <f>IF(D289="X",0,IF(E289="X",0,VLOOKUP(E289,'41'!$K$3:$L$16,2,FALSE)))</f>
        <v>#N/A</v>
      </c>
      <c r="P289" s="108" t="e">
        <f t="shared" si="9"/>
        <v>#N/A</v>
      </c>
    </row>
    <row r="290" spans="14:16">
      <c r="N290" s="108">
        <f t="shared" si="8"/>
        <v>0</v>
      </c>
      <c r="O290" s="108" t="e">
        <f>IF(D290="X",0,IF(E290="X",0,VLOOKUP(E290,'41'!$K$3:$L$16,2,FALSE)))</f>
        <v>#N/A</v>
      </c>
      <c r="P290" s="108" t="e">
        <f t="shared" si="9"/>
        <v>#N/A</v>
      </c>
    </row>
    <row r="291" spans="14:16">
      <c r="N291" s="108">
        <f t="shared" si="8"/>
        <v>0</v>
      </c>
      <c r="O291" s="108" t="e">
        <f>IF(D291="X",0,IF(E291="X",0,VLOOKUP(E291,'41'!$K$3:$L$16,2,FALSE)))</f>
        <v>#N/A</v>
      </c>
      <c r="P291" s="108" t="e">
        <f t="shared" si="9"/>
        <v>#N/A</v>
      </c>
    </row>
    <row r="292" spans="14:16">
      <c r="N292" s="108">
        <f t="shared" si="8"/>
        <v>0</v>
      </c>
      <c r="O292" s="108" t="e">
        <f>IF(D292="X",0,IF(E292="X",0,VLOOKUP(E292,'41'!$K$3:$L$16,2,FALSE)))</f>
        <v>#N/A</v>
      </c>
      <c r="P292" s="108" t="e">
        <f t="shared" si="9"/>
        <v>#N/A</v>
      </c>
    </row>
    <row r="293" spans="14:16">
      <c r="N293" s="108">
        <f t="shared" si="8"/>
        <v>0</v>
      </c>
      <c r="O293" s="108" t="e">
        <f>IF(D293="X",0,IF(E293="X",0,VLOOKUP(E293,'41'!$K$3:$L$16,2,FALSE)))</f>
        <v>#N/A</v>
      </c>
      <c r="P293" s="108" t="e">
        <f t="shared" si="9"/>
        <v>#N/A</v>
      </c>
    </row>
    <row r="294" spans="14:16">
      <c r="N294" s="108">
        <f t="shared" si="8"/>
        <v>0</v>
      </c>
      <c r="O294" s="108" t="e">
        <f>IF(D294="X",0,IF(E294="X",0,VLOOKUP(E294,'41'!$K$3:$L$16,2,FALSE)))</f>
        <v>#N/A</v>
      </c>
      <c r="P294" s="108" t="e">
        <f t="shared" si="9"/>
        <v>#N/A</v>
      </c>
    </row>
    <row r="295" spans="14:16">
      <c r="N295" s="108">
        <f t="shared" si="8"/>
        <v>0</v>
      </c>
      <c r="O295" s="108" t="e">
        <f>IF(D295="X",0,IF(E295="X",0,VLOOKUP(E295,'41'!$K$3:$L$16,2,FALSE)))</f>
        <v>#N/A</v>
      </c>
      <c r="P295" s="108" t="e">
        <f t="shared" si="9"/>
        <v>#N/A</v>
      </c>
    </row>
    <row r="296" spans="14:16">
      <c r="N296" s="108">
        <f t="shared" si="8"/>
        <v>0</v>
      </c>
      <c r="O296" s="108" t="e">
        <f>IF(D296="X",0,IF(E296="X",0,VLOOKUP(E296,'41'!$K$3:$L$16,2,FALSE)))</f>
        <v>#N/A</v>
      </c>
      <c r="P296" s="108" t="e">
        <f t="shared" si="9"/>
        <v>#N/A</v>
      </c>
    </row>
    <row r="297" spans="14:16">
      <c r="N297" s="108">
        <f t="shared" si="8"/>
        <v>0</v>
      </c>
      <c r="O297" s="108" t="e">
        <f>IF(D297="X",0,IF(E297="X",0,VLOOKUP(E297,'41'!$K$3:$L$16,2,FALSE)))</f>
        <v>#N/A</v>
      </c>
      <c r="P297" s="108" t="e">
        <f t="shared" si="9"/>
        <v>#N/A</v>
      </c>
    </row>
    <row r="298" spans="14:16">
      <c r="N298" s="108">
        <f t="shared" si="8"/>
        <v>0</v>
      </c>
      <c r="O298" s="108" t="e">
        <f>IF(D298="X",0,IF(E298="X",0,VLOOKUP(E298,'41'!$K$3:$L$16,2,FALSE)))</f>
        <v>#N/A</v>
      </c>
      <c r="P298" s="108" t="e">
        <f t="shared" si="9"/>
        <v>#N/A</v>
      </c>
    </row>
    <row r="299" spans="14:16">
      <c r="N299" s="108">
        <f t="shared" si="8"/>
        <v>0</v>
      </c>
      <c r="O299" s="108" t="e">
        <f>IF(D299="X",0,IF(E299="X",0,VLOOKUP(E299,'41'!$K$3:$L$16,2,FALSE)))</f>
        <v>#N/A</v>
      </c>
      <c r="P299" s="108" t="e">
        <f t="shared" si="9"/>
        <v>#N/A</v>
      </c>
    </row>
    <row r="300" spans="14:16">
      <c r="N300" s="108">
        <f t="shared" si="8"/>
        <v>0</v>
      </c>
      <c r="O300" s="108" t="e">
        <f>IF(D300="X",0,IF(E300="X",0,VLOOKUP(E300,'41'!$K$3:$L$16,2,FALSE)))</f>
        <v>#N/A</v>
      </c>
      <c r="P300" s="108" t="e">
        <f t="shared" si="9"/>
        <v>#N/A</v>
      </c>
    </row>
    <row r="301" spans="14:16">
      <c r="N301" s="108">
        <f t="shared" si="8"/>
        <v>0</v>
      </c>
      <c r="O301" s="108" t="e">
        <f>IF(D301="X",0,IF(E301="X",0,VLOOKUP(E301,'41'!$K$3:$L$16,2,FALSE)))</f>
        <v>#N/A</v>
      </c>
      <c r="P301" s="108" t="e">
        <f t="shared" si="9"/>
        <v>#N/A</v>
      </c>
    </row>
    <row r="302" spans="14:16">
      <c r="N302" s="108">
        <f t="shared" si="8"/>
        <v>0</v>
      </c>
      <c r="O302" s="108" t="e">
        <f>IF(D302="X",0,IF(E302="X",0,VLOOKUP(E302,'41'!$K$3:$L$16,2,FALSE)))</f>
        <v>#N/A</v>
      </c>
      <c r="P302" s="108" t="e">
        <f t="shared" si="9"/>
        <v>#N/A</v>
      </c>
    </row>
    <row r="303" spans="14:16">
      <c r="N303" s="108">
        <f t="shared" si="8"/>
        <v>0</v>
      </c>
      <c r="O303" s="108" t="e">
        <f>IF(D303="X",0,IF(E303="X",0,VLOOKUP(E303,'41'!$K$3:$L$16,2,FALSE)))</f>
        <v>#N/A</v>
      </c>
      <c r="P303" s="108" t="e">
        <f t="shared" si="9"/>
        <v>#N/A</v>
      </c>
    </row>
    <row r="304" spans="14:16">
      <c r="N304" s="108">
        <f t="shared" si="8"/>
        <v>0</v>
      </c>
      <c r="O304" s="108" t="e">
        <f>IF(D304="X",0,IF(E304="X",0,VLOOKUP(E304,'41'!$K$3:$L$16,2,FALSE)))</f>
        <v>#N/A</v>
      </c>
      <c r="P304" s="108" t="e">
        <f t="shared" si="9"/>
        <v>#N/A</v>
      </c>
    </row>
    <row r="305" spans="14:16">
      <c r="N305" s="108">
        <f t="shared" si="8"/>
        <v>0</v>
      </c>
      <c r="O305" s="108" t="e">
        <f>IF(D305="X",0,IF(E305="X",0,VLOOKUP(E305,'41'!$K$3:$L$16,2,FALSE)))</f>
        <v>#N/A</v>
      </c>
      <c r="P305" s="108" t="e">
        <f t="shared" si="9"/>
        <v>#N/A</v>
      </c>
    </row>
    <row r="306" spans="14:16">
      <c r="N306" s="108">
        <f t="shared" si="8"/>
        <v>0</v>
      </c>
      <c r="O306" s="108" t="e">
        <f>IF(D306="X",0,IF(E306="X",0,VLOOKUP(E306,'41'!$K$3:$L$16,2,FALSE)))</f>
        <v>#N/A</v>
      </c>
      <c r="P306" s="108" t="e">
        <f t="shared" si="9"/>
        <v>#N/A</v>
      </c>
    </row>
    <row r="307" spans="14:16">
      <c r="N307" s="108">
        <f t="shared" si="8"/>
        <v>0</v>
      </c>
      <c r="O307" s="108" t="e">
        <f>IF(D307="X",0,IF(E307="X",0,VLOOKUP(E307,'41'!$K$3:$L$16,2,FALSE)))</f>
        <v>#N/A</v>
      </c>
      <c r="P307" s="108" t="e">
        <f t="shared" si="9"/>
        <v>#N/A</v>
      </c>
    </row>
    <row r="308" spans="14:16">
      <c r="N308" s="108">
        <f t="shared" si="8"/>
        <v>0</v>
      </c>
      <c r="O308" s="108" t="e">
        <f>IF(D308="X",0,IF(E308="X",0,VLOOKUP(E308,'41'!$K$3:$L$16,2,FALSE)))</f>
        <v>#N/A</v>
      </c>
      <c r="P308" s="108" t="e">
        <f t="shared" si="9"/>
        <v>#N/A</v>
      </c>
    </row>
    <row r="309" spans="14:16">
      <c r="N309" s="108">
        <f t="shared" si="8"/>
        <v>0</v>
      </c>
      <c r="O309" s="108" t="e">
        <f>IF(D309="X",0,IF(E309="X",0,VLOOKUP(E309,'41'!$K$3:$L$16,2,FALSE)))</f>
        <v>#N/A</v>
      </c>
      <c r="P309" s="108" t="e">
        <f t="shared" si="9"/>
        <v>#N/A</v>
      </c>
    </row>
    <row r="310" spans="14:16">
      <c r="N310" s="108">
        <f t="shared" si="8"/>
        <v>0</v>
      </c>
      <c r="O310" s="108" t="e">
        <f>IF(D310="X",0,IF(E310="X",0,VLOOKUP(E310,'41'!$K$3:$L$16,2,FALSE)))</f>
        <v>#N/A</v>
      </c>
      <c r="P310" s="108" t="e">
        <f t="shared" si="9"/>
        <v>#N/A</v>
      </c>
    </row>
    <row r="311" spans="14:16">
      <c r="N311" s="108">
        <f t="shared" si="8"/>
        <v>0</v>
      </c>
      <c r="O311" s="108" t="e">
        <f>IF(D311="X",0,IF(E311="X",0,VLOOKUP(E311,'41'!$K$3:$L$16,2,FALSE)))</f>
        <v>#N/A</v>
      </c>
      <c r="P311" s="108" t="e">
        <f t="shared" si="9"/>
        <v>#N/A</v>
      </c>
    </row>
    <row r="312" spans="14:16">
      <c r="N312" s="108">
        <f t="shared" si="8"/>
        <v>0</v>
      </c>
      <c r="O312" s="108" t="e">
        <f>IF(D312="X",0,IF(E312="X",0,VLOOKUP(E312,'41'!$K$3:$L$16,2,FALSE)))</f>
        <v>#N/A</v>
      </c>
      <c r="P312" s="108" t="e">
        <f t="shared" si="9"/>
        <v>#N/A</v>
      </c>
    </row>
    <row r="313" spans="14:16">
      <c r="N313" s="108">
        <f t="shared" si="8"/>
        <v>0</v>
      </c>
      <c r="O313" s="108" t="e">
        <f>IF(D313="X",0,IF(E313="X",0,VLOOKUP(E313,'41'!$K$3:$L$16,2,FALSE)))</f>
        <v>#N/A</v>
      </c>
      <c r="P313" s="108" t="e">
        <f t="shared" si="9"/>
        <v>#N/A</v>
      </c>
    </row>
    <row r="314" spans="14:16">
      <c r="N314" s="108">
        <f t="shared" si="8"/>
        <v>0</v>
      </c>
      <c r="O314" s="108" t="e">
        <f>IF(D314="X",0,IF(E314="X",0,VLOOKUP(E314,'41'!$K$3:$L$16,2,FALSE)))</f>
        <v>#N/A</v>
      </c>
      <c r="P314" s="108" t="e">
        <f t="shared" si="9"/>
        <v>#N/A</v>
      </c>
    </row>
    <row r="315" spans="14:16">
      <c r="N315" s="108">
        <f t="shared" si="8"/>
        <v>0</v>
      </c>
      <c r="O315" s="108" t="e">
        <f>IF(D315="X",0,IF(E315="X",0,VLOOKUP(E315,'41'!$K$3:$L$16,2,FALSE)))</f>
        <v>#N/A</v>
      </c>
      <c r="P315" s="108" t="e">
        <f t="shared" si="9"/>
        <v>#N/A</v>
      </c>
    </row>
    <row r="316" spans="14:16">
      <c r="N316" s="108">
        <f t="shared" si="8"/>
        <v>0</v>
      </c>
      <c r="O316" s="108" t="e">
        <f>IF(D316="X",0,IF(E316="X",0,VLOOKUP(E316,'41'!$K$3:$L$16,2,FALSE)))</f>
        <v>#N/A</v>
      </c>
      <c r="P316" s="108" t="e">
        <f t="shared" si="9"/>
        <v>#N/A</v>
      </c>
    </row>
    <row r="317" spans="14:16">
      <c r="N317" s="108">
        <f t="shared" si="8"/>
        <v>0</v>
      </c>
      <c r="O317" s="108" t="e">
        <f>IF(D317="X",0,IF(E317="X",0,VLOOKUP(E317,'41'!$K$3:$L$16,2,FALSE)))</f>
        <v>#N/A</v>
      </c>
      <c r="P317" s="108" t="e">
        <f t="shared" si="9"/>
        <v>#N/A</v>
      </c>
    </row>
    <row r="318" spans="14:16">
      <c r="N318" s="108">
        <f t="shared" si="8"/>
        <v>0</v>
      </c>
      <c r="O318" s="108" t="e">
        <f>IF(D318="X",0,IF(E318="X",0,VLOOKUP(E318,'41'!$K$3:$L$16,2,FALSE)))</f>
        <v>#N/A</v>
      </c>
      <c r="P318" s="108" t="e">
        <f t="shared" si="9"/>
        <v>#N/A</v>
      </c>
    </row>
    <row r="319" spans="14:16">
      <c r="N319" s="108">
        <f t="shared" si="8"/>
        <v>0</v>
      </c>
      <c r="O319" s="108" t="e">
        <f>IF(D319="X",0,IF(E319="X",0,VLOOKUP(E319,'41'!$K$3:$L$16,2,FALSE)))</f>
        <v>#N/A</v>
      </c>
      <c r="P319" s="108" t="e">
        <f t="shared" si="9"/>
        <v>#N/A</v>
      </c>
    </row>
    <row r="320" spans="14:16">
      <c r="N320" s="108">
        <f t="shared" si="8"/>
        <v>0</v>
      </c>
      <c r="O320" s="108" t="e">
        <f>IF(D320="X",0,IF(E320="X",0,VLOOKUP(E320,'41'!$K$3:$L$16,2,FALSE)))</f>
        <v>#N/A</v>
      </c>
      <c r="P320" s="108" t="e">
        <f t="shared" si="9"/>
        <v>#N/A</v>
      </c>
    </row>
    <row r="321" spans="14:16">
      <c r="N321" s="108">
        <f t="shared" si="8"/>
        <v>0</v>
      </c>
      <c r="O321" s="108" t="e">
        <f>IF(D321="X",0,IF(E321="X",0,VLOOKUP(E321,'41'!$K$3:$L$16,2,FALSE)))</f>
        <v>#N/A</v>
      </c>
      <c r="P321" s="108" t="e">
        <f t="shared" si="9"/>
        <v>#N/A</v>
      </c>
    </row>
    <row r="322" spans="14:16">
      <c r="N322" s="108">
        <f t="shared" si="8"/>
        <v>0</v>
      </c>
      <c r="O322" s="108" t="e">
        <f>IF(D322="X",0,IF(E322="X",0,VLOOKUP(E322,'41'!$K$3:$L$16,2,FALSE)))</f>
        <v>#N/A</v>
      </c>
      <c r="P322" s="108" t="e">
        <f t="shared" si="9"/>
        <v>#N/A</v>
      </c>
    </row>
    <row r="323" spans="14:16">
      <c r="N323" s="108">
        <f t="shared" si="8"/>
        <v>0</v>
      </c>
      <c r="O323" s="108" t="e">
        <f>IF(D323="X",0,IF(E323="X",0,VLOOKUP(E323,'41'!$K$3:$L$16,2,FALSE)))</f>
        <v>#N/A</v>
      </c>
      <c r="P323" s="108" t="e">
        <f t="shared" si="9"/>
        <v>#N/A</v>
      </c>
    </row>
    <row r="324" spans="14:16">
      <c r="N324" s="108">
        <f t="shared" ref="N324:N387" si="10">SUM(F324:M324)</f>
        <v>0</v>
      </c>
      <c r="O324" s="108" t="e">
        <f>IF(D324="X",0,IF(E324="X",0,VLOOKUP(E324,'41'!$K$3:$L$16,2,FALSE)))</f>
        <v>#N/A</v>
      </c>
      <c r="P324" s="108" t="e">
        <f t="shared" ref="P324:P387" si="11">N324*O324</f>
        <v>#N/A</v>
      </c>
    </row>
    <row r="325" spans="14:16">
      <c r="N325" s="108">
        <f t="shared" si="10"/>
        <v>0</v>
      </c>
      <c r="O325" s="108" t="e">
        <f>IF(D325="X",0,IF(E325="X",0,VLOOKUP(E325,'41'!$K$3:$L$16,2,FALSE)))</f>
        <v>#N/A</v>
      </c>
      <c r="P325" s="108" t="e">
        <f t="shared" si="11"/>
        <v>#N/A</v>
      </c>
    </row>
    <row r="326" spans="14:16">
      <c r="N326" s="108">
        <f t="shared" si="10"/>
        <v>0</v>
      </c>
      <c r="O326" s="108" t="e">
        <f>IF(D326="X",0,IF(E326="X",0,VLOOKUP(E326,'41'!$K$3:$L$16,2,FALSE)))</f>
        <v>#N/A</v>
      </c>
      <c r="P326" s="108" t="e">
        <f t="shared" si="11"/>
        <v>#N/A</v>
      </c>
    </row>
    <row r="327" spans="14:16">
      <c r="N327" s="108">
        <f t="shared" si="10"/>
        <v>0</v>
      </c>
      <c r="O327" s="108" t="e">
        <f>IF(D327="X",0,IF(E327="X",0,VLOOKUP(E327,'41'!$K$3:$L$16,2,FALSE)))</f>
        <v>#N/A</v>
      </c>
      <c r="P327" s="108" t="e">
        <f t="shared" si="11"/>
        <v>#N/A</v>
      </c>
    </row>
    <row r="328" spans="14:16">
      <c r="N328" s="108">
        <f t="shared" si="10"/>
        <v>0</v>
      </c>
      <c r="O328" s="108" t="e">
        <f>IF(D328="X",0,IF(E328="X",0,VLOOKUP(E328,'41'!$K$3:$L$16,2,FALSE)))</f>
        <v>#N/A</v>
      </c>
      <c r="P328" s="108" t="e">
        <f t="shared" si="11"/>
        <v>#N/A</v>
      </c>
    </row>
    <row r="329" spans="14:16">
      <c r="N329" s="108">
        <f t="shared" si="10"/>
        <v>0</v>
      </c>
      <c r="O329" s="108" t="e">
        <f>IF(D329="X",0,IF(E329="X",0,VLOOKUP(E329,'41'!$K$3:$L$16,2,FALSE)))</f>
        <v>#N/A</v>
      </c>
      <c r="P329" s="108" t="e">
        <f t="shared" si="11"/>
        <v>#N/A</v>
      </c>
    </row>
    <row r="330" spans="14:16">
      <c r="N330" s="108">
        <f t="shared" si="10"/>
        <v>0</v>
      </c>
      <c r="O330" s="108" t="e">
        <f>IF(D330="X",0,IF(E330="X",0,VLOOKUP(E330,'41'!$K$3:$L$16,2,FALSE)))</f>
        <v>#N/A</v>
      </c>
      <c r="P330" s="108" t="e">
        <f t="shared" si="11"/>
        <v>#N/A</v>
      </c>
    </row>
    <row r="331" spans="14:16">
      <c r="N331" s="108">
        <f t="shared" si="10"/>
        <v>0</v>
      </c>
      <c r="O331" s="108" t="e">
        <f>IF(D331="X",0,IF(E331="X",0,VLOOKUP(E331,'41'!$K$3:$L$16,2,FALSE)))</f>
        <v>#N/A</v>
      </c>
      <c r="P331" s="108" t="e">
        <f t="shared" si="11"/>
        <v>#N/A</v>
      </c>
    </row>
    <row r="332" spans="14:16">
      <c r="N332" s="108">
        <f t="shared" si="10"/>
        <v>0</v>
      </c>
      <c r="O332" s="108" t="e">
        <f>IF(D332="X",0,IF(E332="X",0,VLOOKUP(E332,'41'!$K$3:$L$16,2,FALSE)))</f>
        <v>#N/A</v>
      </c>
      <c r="P332" s="108" t="e">
        <f t="shared" si="11"/>
        <v>#N/A</v>
      </c>
    </row>
    <row r="333" spans="14:16">
      <c r="N333" s="108">
        <f t="shared" si="10"/>
        <v>0</v>
      </c>
      <c r="O333" s="108" t="e">
        <f>IF(D333="X",0,IF(E333="X",0,VLOOKUP(E333,'41'!$K$3:$L$16,2,FALSE)))</f>
        <v>#N/A</v>
      </c>
      <c r="P333" s="108" t="e">
        <f t="shared" si="11"/>
        <v>#N/A</v>
      </c>
    </row>
    <row r="334" spans="14:16">
      <c r="N334" s="108">
        <f t="shared" si="10"/>
        <v>0</v>
      </c>
      <c r="O334" s="108" t="e">
        <f>IF(D334="X",0,IF(E334="X",0,VLOOKUP(E334,'41'!$K$3:$L$16,2,FALSE)))</f>
        <v>#N/A</v>
      </c>
      <c r="P334" s="108" t="e">
        <f t="shared" si="11"/>
        <v>#N/A</v>
      </c>
    </row>
    <row r="335" spans="14:16">
      <c r="N335" s="108">
        <f t="shared" si="10"/>
        <v>0</v>
      </c>
      <c r="O335" s="108" t="e">
        <f>IF(D335="X",0,IF(E335="X",0,VLOOKUP(E335,'41'!$K$3:$L$16,2,FALSE)))</f>
        <v>#N/A</v>
      </c>
      <c r="P335" s="108" t="e">
        <f t="shared" si="11"/>
        <v>#N/A</v>
      </c>
    </row>
    <row r="336" spans="14:16">
      <c r="N336" s="108">
        <f t="shared" si="10"/>
        <v>0</v>
      </c>
      <c r="O336" s="108" t="e">
        <f>IF(D336="X",0,IF(E336="X",0,VLOOKUP(E336,'41'!$K$3:$L$16,2,FALSE)))</f>
        <v>#N/A</v>
      </c>
      <c r="P336" s="108" t="e">
        <f t="shared" si="11"/>
        <v>#N/A</v>
      </c>
    </row>
    <row r="337" spans="14:16">
      <c r="N337" s="108">
        <f t="shared" si="10"/>
        <v>0</v>
      </c>
      <c r="O337" s="108" t="e">
        <f>IF(D337="X",0,IF(E337="X",0,VLOOKUP(E337,'41'!$K$3:$L$16,2,FALSE)))</f>
        <v>#N/A</v>
      </c>
      <c r="P337" s="108" t="e">
        <f t="shared" si="11"/>
        <v>#N/A</v>
      </c>
    </row>
    <row r="338" spans="14:16">
      <c r="N338" s="108">
        <f t="shared" si="10"/>
        <v>0</v>
      </c>
      <c r="O338" s="108" t="e">
        <f>IF(D338="X",0,IF(E338="X",0,VLOOKUP(E338,'41'!$K$3:$L$16,2,FALSE)))</f>
        <v>#N/A</v>
      </c>
      <c r="P338" s="108" t="e">
        <f t="shared" si="11"/>
        <v>#N/A</v>
      </c>
    </row>
    <row r="339" spans="14:16">
      <c r="N339" s="108">
        <f t="shared" si="10"/>
        <v>0</v>
      </c>
      <c r="O339" s="108" t="e">
        <f>IF(D339="X",0,IF(E339="X",0,VLOOKUP(E339,'41'!$K$3:$L$16,2,FALSE)))</f>
        <v>#N/A</v>
      </c>
      <c r="P339" s="108" t="e">
        <f t="shared" si="11"/>
        <v>#N/A</v>
      </c>
    </row>
    <row r="340" spans="14:16">
      <c r="N340" s="108">
        <f t="shared" si="10"/>
        <v>0</v>
      </c>
      <c r="O340" s="108" t="e">
        <f>IF(D340="X",0,IF(E340="X",0,VLOOKUP(E340,'41'!$K$3:$L$16,2,FALSE)))</f>
        <v>#N/A</v>
      </c>
      <c r="P340" s="108" t="e">
        <f t="shared" si="11"/>
        <v>#N/A</v>
      </c>
    </row>
    <row r="341" spans="14:16">
      <c r="N341" s="108">
        <f t="shared" si="10"/>
        <v>0</v>
      </c>
      <c r="O341" s="108" t="e">
        <f>IF(D341="X",0,IF(E341="X",0,VLOOKUP(E341,'41'!$K$3:$L$16,2,FALSE)))</f>
        <v>#N/A</v>
      </c>
      <c r="P341" s="108" t="e">
        <f t="shared" si="11"/>
        <v>#N/A</v>
      </c>
    </row>
    <row r="342" spans="14:16">
      <c r="N342" s="108">
        <f t="shared" si="10"/>
        <v>0</v>
      </c>
      <c r="O342" s="108" t="e">
        <f>IF(D342="X",0,IF(E342="X",0,VLOOKUP(E342,'41'!$K$3:$L$16,2,FALSE)))</f>
        <v>#N/A</v>
      </c>
      <c r="P342" s="108" t="e">
        <f t="shared" si="11"/>
        <v>#N/A</v>
      </c>
    </row>
    <row r="343" spans="14:16">
      <c r="N343" s="108">
        <f t="shared" si="10"/>
        <v>0</v>
      </c>
      <c r="O343" s="108" t="e">
        <f>IF(D343="X",0,IF(E343="X",0,VLOOKUP(E343,'41'!$K$3:$L$16,2,FALSE)))</f>
        <v>#N/A</v>
      </c>
      <c r="P343" s="108" t="e">
        <f t="shared" si="11"/>
        <v>#N/A</v>
      </c>
    </row>
    <row r="344" spans="14:16">
      <c r="N344" s="108">
        <f t="shared" si="10"/>
        <v>0</v>
      </c>
      <c r="O344" s="108" t="e">
        <f>IF(D344="X",0,IF(E344="X",0,VLOOKUP(E344,'41'!$K$3:$L$16,2,FALSE)))</f>
        <v>#N/A</v>
      </c>
      <c r="P344" s="108" t="e">
        <f t="shared" si="11"/>
        <v>#N/A</v>
      </c>
    </row>
    <row r="345" spans="14:16">
      <c r="N345" s="108">
        <f t="shared" si="10"/>
        <v>0</v>
      </c>
      <c r="O345" s="108" t="e">
        <f>IF(D345="X",0,IF(E345="X",0,VLOOKUP(E345,'41'!$K$3:$L$16,2,FALSE)))</f>
        <v>#N/A</v>
      </c>
      <c r="P345" s="108" t="e">
        <f t="shared" si="11"/>
        <v>#N/A</v>
      </c>
    </row>
    <row r="346" spans="14:16">
      <c r="N346" s="108">
        <f t="shared" si="10"/>
        <v>0</v>
      </c>
      <c r="O346" s="108" t="e">
        <f>IF(D346="X",0,IF(E346="X",0,VLOOKUP(E346,'41'!$K$3:$L$16,2,FALSE)))</f>
        <v>#N/A</v>
      </c>
      <c r="P346" s="108" t="e">
        <f t="shared" si="11"/>
        <v>#N/A</v>
      </c>
    </row>
    <row r="347" spans="14:16">
      <c r="N347" s="108">
        <f t="shared" si="10"/>
        <v>0</v>
      </c>
      <c r="O347" s="108" t="e">
        <f>IF(D347="X",0,IF(E347="X",0,VLOOKUP(E347,'41'!$K$3:$L$16,2,FALSE)))</f>
        <v>#N/A</v>
      </c>
      <c r="P347" s="108" t="e">
        <f t="shared" si="11"/>
        <v>#N/A</v>
      </c>
    </row>
    <row r="348" spans="14:16">
      <c r="N348" s="108">
        <f t="shared" si="10"/>
        <v>0</v>
      </c>
      <c r="O348" s="108" t="e">
        <f>IF(D348="X",0,IF(E348="X",0,VLOOKUP(E348,'41'!$K$3:$L$16,2,FALSE)))</f>
        <v>#N/A</v>
      </c>
      <c r="P348" s="108" t="e">
        <f t="shared" si="11"/>
        <v>#N/A</v>
      </c>
    </row>
    <row r="349" spans="14:16">
      <c r="N349" s="108">
        <f t="shared" si="10"/>
        <v>0</v>
      </c>
      <c r="O349" s="108" t="e">
        <f>IF(D349="X",0,IF(E349="X",0,VLOOKUP(E349,'41'!$K$3:$L$16,2,FALSE)))</f>
        <v>#N/A</v>
      </c>
      <c r="P349" s="108" t="e">
        <f t="shared" si="11"/>
        <v>#N/A</v>
      </c>
    </row>
    <row r="350" spans="14:16">
      <c r="N350" s="108">
        <f t="shared" si="10"/>
        <v>0</v>
      </c>
      <c r="O350" s="108" t="e">
        <f>IF(D350="X",0,IF(E350="X",0,VLOOKUP(E350,'41'!$K$3:$L$16,2,FALSE)))</f>
        <v>#N/A</v>
      </c>
      <c r="P350" s="108" t="e">
        <f t="shared" si="11"/>
        <v>#N/A</v>
      </c>
    </row>
    <row r="351" spans="14:16">
      <c r="N351" s="108">
        <f t="shared" si="10"/>
        <v>0</v>
      </c>
      <c r="O351" s="108" t="e">
        <f>IF(D351="X",0,IF(E351="X",0,VLOOKUP(E351,'41'!$K$3:$L$16,2,FALSE)))</f>
        <v>#N/A</v>
      </c>
      <c r="P351" s="108" t="e">
        <f t="shared" si="11"/>
        <v>#N/A</v>
      </c>
    </row>
    <row r="352" spans="14:16">
      <c r="N352" s="108">
        <f t="shared" si="10"/>
        <v>0</v>
      </c>
      <c r="O352" s="108" t="e">
        <f>IF(D352="X",0,IF(E352="X",0,VLOOKUP(E352,'41'!$K$3:$L$16,2,FALSE)))</f>
        <v>#N/A</v>
      </c>
      <c r="P352" s="108" t="e">
        <f t="shared" si="11"/>
        <v>#N/A</v>
      </c>
    </row>
    <row r="353" spans="14:16">
      <c r="N353" s="108">
        <f t="shared" si="10"/>
        <v>0</v>
      </c>
      <c r="O353" s="108" t="e">
        <f>IF(D353="X",0,IF(E353="X",0,VLOOKUP(E353,'41'!$K$3:$L$16,2,FALSE)))</f>
        <v>#N/A</v>
      </c>
      <c r="P353" s="108" t="e">
        <f t="shared" si="11"/>
        <v>#N/A</v>
      </c>
    </row>
    <row r="354" spans="14:16">
      <c r="N354" s="108">
        <f t="shared" si="10"/>
        <v>0</v>
      </c>
      <c r="O354" s="108" t="e">
        <f>IF(D354="X",0,IF(E354="X",0,VLOOKUP(E354,'41'!$K$3:$L$16,2,FALSE)))</f>
        <v>#N/A</v>
      </c>
      <c r="P354" s="108" t="e">
        <f t="shared" si="11"/>
        <v>#N/A</v>
      </c>
    </row>
    <row r="355" spans="14:16">
      <c r="N355" s="108">
        <f t="shared" si="10"/>
        <v>0</v>
      </c>
      <c r="O355" s="108" t="e">
        <f>IF(D355="X",0,IF(E355="X",0,VLOOKUP(E355,'41'!$K$3:$L$16,2,FALSE)))</f>
        <v>#N/A</v>
      </c>
      <c r="P355" s="108" t="e">
        <f t="shared" si="11"/>
        <v>#N/A</v>
      </c>
    </row>
    <row r="356" spans="14:16">
      <c r="N356" s="108">
        <f t="shared" si="10"/>
        <v>0</v>
      </c>
      <c r="O356" s="108" t="e">
        <f>IF(D356="X",0,IF(E356="X",0,VLOOKUP(E356,'41'!$K$3:$L$16,2,FALSE)))</f>
        <v>#N/A</v>
      </c>
      <c r="P356" s="108" t="e">
        <f t="shared" si="11"/>
        <v>#N/A</v>
      </c>
    </row>
    <row r="357" spans="14:16">
      <c r="N357" s="108">
        <f t="shared" si="10"/>
        <v>0</v>
      </c>
      <c r="O357" s="108" t="e">
        <f>IF(D357="X",0,IF(E357="X",0,VLOOKUP(E357,'41'!$K$3:$L$16,2,FALSE)))</f>
        <v>#N/A</v>
      </c>
      <c r="P357" s="108" t="e">
        <f t="shared" si="11"/>
        <v>#N/A</v>
      </c>
    </row>
    <row r="358" spans="14:16">
      <c r="N358" s="108">
        <f t="shared" si="10"/>
        <v>0</v>
      </c>
      <c r="O358" s="108" t="e">
        <f>IF(D358="X",0,IF(E358="X",0,VLOOKUP(E358,'41'!$K$3:$L$16,2,FALSE)))</f>
        <v>#N/A</v>
      </c>
      <c r="P358" s="108" t="e">
        <f t="shared" si="11"/>
        <v>#N/A</v>
      </c>
    </row>
    <row r="359" spans="14:16">
      <c r="N359" s="108">
        <f t="shared" si="10"/>
        <v>0</v>
      </c>
      <c r="O359" s="108" t="e">
        <f>IF(D359="X",0,IF(E359="X",0,VLOOKUP(E359,'41'!$K$3:$L$16,2,FALSE)))</f>
        <v>#N/A</v>
      </c>
      <c r="P359" s="108" t="e">
        <f t="shared" si="11"/>
        <v>#N/A</v>
      </c>
    </row>
    <row r="360" spans="14:16">
      <c r="N360" s="108">
        <f t="shared" si="10"/>
        <v>0</v>
      </c>
      <c r="O360" s="108" t="e">
        <f>IF(D360="X",0,IF(E360="X",0,VLOOKUP(E360,'41'!$K$3:$L$16,2,FALSE)))</f>
        <v>#N/A</v>
      </c>
      <c r="P360" s="108" t="e">
        <f t="shared" si="11"/>
        <v>#N/A</v>
      </c>
    </row>
    <row r="361" spans="14:16">
      <c r="N361" s="108">
        <f t="shared" si="10"/>
        <v>0</v>
      </c>
      <c r="O361" s="108" t="e">
        <f>IF(D361="X",0,IF(E361="X",0,VLOOKUP(E361,'41'!$K$3:$L$16,2,FALSE)))</f>
        <v>#N/A</v>
      </c>
      <c r="P361" s="108" t="e">
        <f t="shared" si="11"/>
        <v>#N/A</v>
      </c>
    </row>
    <row r="362" spans="14:16">
      <c r="N362" s="108">
        <f t="shared" si="10"/>
        <v>0</v>
      </c>
      <c r="O362" s="108" t="e">
        <f>IF(D362="X",0,IF(E362="X",0,VLOOKUP(E362,'41'!$K$3:$L$16,2,FALSE)))</f>
        <v>#N/A</v>
      </c>
      <c r="P362" s="108" t="e">
        <f t="shared" si="11"/>
        <v>#N/A</v>
      </c>
    </row>
    <row r="363" spans="14:16">
      <c r="N363" s="108">
        <f t="shared" si="10"/>
        <v>0</v>
      </c>
      <c r="O363" s="108" t="e">
        <f>IF(D363="X",0,IF(E363="X",0,VLOOKUP(E363,'41'!$K$3:$L$16,2,FALSE)))</f>
        <v>#N/A</v>
      </c>
      <c r="P363" s="108" t="e">
        <f t="shared" si="11"/>
        <v>#N/A</v>
      </c>
    </row>
    <row r="364" spans="14:16">
      <c r="N364" s="108">
        <f t="shared" si="10"/>
        <v>0</v>
      </c>
      <c r="O364" s="108" t="e">
        <f>IF(D364="X",0,IF(E364="X",0,VLOOKUP(E364,'41'!$K$3:$L$16,2,FALSE)))</f>
        <v>#N/A</v>
      </c>
      <c r="P364" s="108" t="e">
        <f t="shared" si="11"/>
        <v>#N/A</v>
      </c>
    </row>
    <row r="365" spans="14:16">
      <c r="N365" s="108">
        <f t="shared" si="10"/>
        <v>0</v>
      </c>
      <c r="O365" s="108" t="e">
        <f>IF(D365="X",0,IF(E365="X",0,VLOOKUP(E365,'41'!$K$3:$L$16,2,FALSE)))</f>
        <v>#N/A</v>
      </c>
      <c r="P365" s="108" t="e">
        <f t="shared" si="11"/>
        <v>#N/A</v>
      </c>
    </row>
    <row r="366" spans="14:16">
      <c r="N366" s="108">
        <f t="shared" si="10"/>
        <v>0</v>
      </c>
      <c r="O366" s="108" t="e">
        <f>IF(D366="X",0,IF(E366="X",0,VLOOKUP(E366,'41'!$K$3:$L$16,2,FALSE)))</f>
        <v>#N/A</v>
      </c>
      <c r="P366" s="108" t="e">
        <f t="shared" si="11"/>
        <v>#N/A</v>
      </c>
    </row>
    <row r="367" spans="14:16">
      <c r="N367" s="108">
        <f t="shared" si="10"/>
        <v>0</v>
      </c>
      <c r="O367" s="108" t="e">
        <f>IF(D367="X",0,IF(E367="X",0,VLOOKUP(E367,'41'!$K$3:$L$16,2,FALSE)))</f>
        <v>#N/A</v>
      </c>
      <c r="P367" s="108" t="e">
        <f t="shared" si="11"/>
        <v>#N/A</v>
      </c>
    </row>
    <row r="368" spans="14:16">
      <c r="N368" s="108">
        <f t="shared" si="10"/>
        <v>0</v>
      </c>
      <c r="O368" s="108" t="e">
        <f>IF(D368="X",0,IF(E368="X",0,VLOOKUP(E368,'41'!$K$3:$L$16,2,FALSE)))</f>
        <v>#N/A</v>
      </c>
      <c r="P368" s="108" t="e">
        <f t="shared" si="11"/>
        <v>#N/A</v>
      </c>
    </row>
    <row r="369" spans="14:16">
      <c r="N369" s="108">
        <f t="shared" si="10"/>
        <v>0</v>
      </c>
      <c r="O369" s="108" t="e">
        <f>IF(D369="X",0,IF(E369="X",0,VLOOKUP(E369,'41'!$K$3:$L$16,2,FALSE)))</f>
        <v>#N/A</v>
      </c>
      <c r="P369" s="108" t="e">
        <f t="shared" si="11"/>
        <v>#N/A</v>
      </c>
    </row>
    <row r="370" spans="14:16">
      <c r="N370" s="108">
        <f t="shared" si="10"/>
        <v>0</v>
      </c>
      <c r="O370" s="108" t="e">
        <f>IF(D370="X",0,IF(E370="X",0,VLOOKUP(E370,'41'!$K$3:$L$16,2,FALSE)))</f>
        <v>#N/A</v>
      </c>
      <c r="P370" s="108" t="e">
        <f t="shared" si="11"/>
        <v>#N/A</v>
      </c>
    </row>
    <row r="371" spans="14:16">
      <c r="N371" s="108">
        <f t="shared" si="10"/>
        <v>0</v>
      </c>
      <c r="O371" s="108" t="e">
        <f>IF(D371="X",0,IF(E371="X",0,VLOOKUP(E371,'41'!$K$3:$L$16,2,FALSE)))</f>
        <v>#N/A</v>
      </c>
      <c r="P371" s="108" t="e">
        <f t="shared" si="11"/>
        <v>#N/A</v>
      </c>
    </row>
    <row r="372" spans="14:16">
      <c r="N372" s="108">
        <f t="shared" si="10"/>
        <v>0</v>
      </c>
      <c r="O372" s="108" t="e">
        <f>IF(D372="X",0,IF(E372="X",0,VLOOKUP(E372,'41'!$K$3:$L$16,2,FALSE)))</f>
        <v>#N/A</v>
      </c>
      <c r="P372" s="108" t="e">
        <f t="shared" si="11"/>
        <v>#N/A</v>
      </c>
    </row>
    <row r="373" spans="14:16">
      <c r="N373" s="108">
        <f t="shared" si="10"/>
        <v>0</v>
      </c>
      <c r="O373" s="108" t="e">
        <f>IF(D373="X",0,IF(E373="X",0,VLOOKUP(E373,'41'!$K$3:$L$16,2,FALSE)))</f>
        <v>#N/A</v>
      </c>
      <c r="P373" s="108" t="e">
        <f t="shared" si="11"/>
        <v>#N/A</v>
      </c>
    </row>
    <row r="374" spans="14:16">
      <c r="N374" s="108">
        <f t="shared" si="10"/>
        <v>0</v>
      </c>
      <c r="O374" s="108" t="e">
        <f>IF(D374="X",0,IF(E374="X",0,VLOOKUP(E374,'41'!$K$3:$L$16,2,FALSE)))</f>
        <v>#N/A</v>
      </c>
      <c r="P374" s="108" t="e">
        <f t="shared" si="11"/>
        <v>#N/A</v>
      </c>
    </row>
    <row r="375" spans="14:16">
      <c r="N375" s="108">
        <f t="shared" si="10"/>
        <v>0</v>
      </c>
      <c r="O375" s="108" t="e">
        <f>IF(D375="X",0,IF(E375="X",0,VLOOKUP(E375,'41'!$K$3:$L$16,2,FALSE)))</f>
        <v>#N/A</v>
      </c>
      <c r="P375" s="108" t="e">
        <f t="shared" si="11"/>
        <v>#N/A</v>
      </c>
    </row>
    <row r="376" spans="14:16">
      <c r="N376" s="108">
        <f t="shared" si="10"/>
        <v>0</v>
      </c>
      <c r="O376" s="108" t="e">
        <f>IF(D376="X",0,IF(E376="X",0,VLOOKUP(E376,'41'!$K$3:$L$16,2,FALSE)))</f>
        <v>#N/A</v>
      </c>
      <c r="P376" s="108" t="e">
        <f t="shared" si="11"/>
        <v>#N/A</v>
      </c>
    </row>
    <row r="377" spans="14:16">
      <c r="N377" s="108">
        <f t="shared" si="10"/>
        <v>0</v>
      </c>
      <c r="O377" s="108" t="e">
        <f>IF(D377="X",0,IF(E377="X",0,VLOOKUP(E377,'41'!$K$3:$L$16,2,FALSE)))</f>
        <v>#N/A</v>
      </c>
      <c r="P377" s="108" t="e">
        <f t="shared" si="11"/>
        <v>#N/A</v>
      </c>
    </row>
    <row r="378" spans="14:16">
      <c r="N378" s="108">
        <f t="shared" si="10"/>
        <v>0</v>
      </c>
      <c r="O378" s="108" t="e">
        <f>IF(D378="X",0,IF(E378="X",0,VLOOKUP(E378,'41'!$K$3:$L$16,2,FALSE)))</f>
        <v>#N/A</v>
      </c>
      <c r="P378" s="108" t="e">
        <f t="shared" si="11"/>
        <v>#N/A</v>
      </c>
    </row>
    <row r="379" spans="14:16">
      <c r="N379" s="108">
        <f t="shared" si="10"/>
        <v>0</v>
      </c>
      <c r="O379" s="108" t="e">
        <f>IF(D379="X",0,IF(E379="X",0,VLOOKUP(E379,'41'!$K$3:$L$16,2,FALSE)))</f>
        <v>#N/A</v>
      </c>
      <c r="P379" s="108" t="e">
        <f t="shared" si="11"/>
        <v>#N/A</v>
      </c>
    </row>
    <row r="380" spans="14:16">
      <c r="N380" s="108">
        <f t="shared" si="10"/>
        <v>0</v>
      </c>
      <c r="O380" s="108" t="e">
        <f>IF(D380="X",0,IF(E380="X",0,VLOOKUP(E380,'41'!$K$3:$L$16,2,FALSE)))</f>
        <v>#N/A</v>
      </c>
      <c r="P380" s="108" t="e">
        <f t="shared" si="11"/>
        <v>#N/A</v>
      </c>
    </row>
    <row r="381" spans="14:16">
      <c r="N381" s="108">
        <f t="shared" si="10"/>
        <v>0</v>
      </c>
      <c r="O381" s="108" t="e">
        <f>IF(D381="X",0,IF(E381="X",0,VLOOKUP(E381,'41'!$K$3:$L$16,2,FALSE)))</f>
        <v>#N/A</v>
      </c>
      <c r="P381" s="108" t="e">
        <f t="shared" si="11"/>
        <v>#N/A</v>
      </c>
    </row>
    <row r="382" spans="14:16">
      <c r="N382" s="108">
        <f t="shared" si="10"/>
        <v>0</v>
      </c>
      <c r="O382" s="108" t="e">
        <f>IF(D382="X",0,IF(E382="X",0,VLOOKUP(E382,'41'!$K$3:$L$16,2,FALSE)))</f>
        <v>#N/A</v>
      </c>
      <c r="P382" s="108" t="e">
        <f t="shared" si="11"/>
        <v>#N/A</v>
      </c>
    </row>
    <row r="383" spans="14:16">
      <c r="N383" s="108">
        <f t="shared" si="10"/>
        <v>0</v>
      </c>
      <c r="O383" s="108" t="e">
        <f>IF(D383="X",0,IF(E383="X",0,VLOOKUP(E383,'41'!$K$3:$L$16,2,FALSE)))</f>
        <v>#N/A</v>
      </c>
      <c r="P383" s="108" t="e">
        <f t="shared" si="11"/>
        <v>#N/A</v>
      </c>
    </row>
    <row r="384" spans="14:16">
      <c r="N384" s="108">
        <f t="shared" si="10"/>
        <v>0</v>
      </c>
      <c r="O384" s="108" t="e">
        <f>IF(D384="X",0,IF(E384="X",0,VLOOKUP(E384,'41'!$K$3:$L$16,2,FALSE)))</f>
        <v>#N/A</v>
      </c>
      <c r="P384" s="108" t="e">
        <f t="shared" si="11"/>
        <v>#N/A</v>
      </c>
    </row>
    <row r="385" spans="14:16">
      <c r="N385" s="108">
        <f t="shared" si="10"/>
        <v>0</v>
      </c>
      <c r="O385" s="108" t="e">
        <f>IF(D385="X",0,IF(E385="X",0,VLOOKUP(E385,'41'!$K$3:$L$16,2,FALSE)))</f>
        <v>#N/A</v>
      </c>
      <c r="P385" s="108" t="e">
        <f t="shared" si="11"/>
        <v>#N/A</v>
      </c>
    </row>
    <row r="386" spans="14:16">
      <c r="N386" s="108">
        <f t="shared" si="10"/>
        <v>0</v>
      </c>
      <c r="O386" s="108" t="e">
        <f>IF(D386="X",0,IF(E386="X",0,VLOOKUP(E386,'41'!$K$3:$L$16,2,FALSE)))</f>
        <v>#N/A</v>
      </c>
      <c r="P386" s="108" t="e">
        <f t="shared" si="11"/>
        <v>#N/A</v>
      </c>
    </row>
    <row r="387" spans="14:16">
      <c r="N387" s="108">
        <f t="shared" si="10"/>
        <v>0</v>
      </c>
      <c r="O387" s="108" t="e">
        <f>IF(D387="X",0,IF(E387="X",0,VLOOKUP(E387,'41'!$K$3:$L$16,2,FALSE)))</f>
        <v>#N/A</v>
      </c>
      <c r="P387" s="108" t="e">
        <f t="shared" si="11"/>
        <v>#N/A</v>
      </c>
    </row>
    <row r="388" spans="14:16">
      <c r="N388" s="108">
        <f t="shared" ref="N388:N451" si="12">SUM(F388:M388)</f>
        <v>0</v>
      </c>
      <c r="O388" s="108" t="e">
        <f>IF(D388="X",0,IF(E388="X",0,VLOOKUP(E388,'41'!$K$3:$L$16,2,FALSE)))</f>
        <v>#N/A</v>
      </c>
      <c r="P388" s="108" t="e">
        <f t="shared" ref="P388:P451" si="13">N388*O388</f>
        <v>#N/A</v>
      </c>
    </row>
    <row r="389" spans="14:16">
      <c r="N389" s="108">
        <f t="shared" si="12"/>
        <v>0</v>
      </c>
      <c r="O389" s="108" t="e">
        <f>IF(D389="X",0,IF(E389="X",0,VLOOKUP(E389,'41'!$K$3:$L$16,2,FALSE)))</f>
        <v>#N/A</v>
      </c>
      <c r="P389" s="108" t="e">
        <f t="shared" si="13"/>
        <v>#N/A</v>
      </c>
    </row>
    <row r="390" spans="14:16">
      <c r="N390" s="108">
        <f t="shared" si="12"/>
        <v>0</v>
      </c>
      <c r="O390" s="108" t="e">
        <f>IF(D390="X",0,IF(E390="X",0,VLOOKUP(E390,'41'!$K$3:$L$16,2,FALSE)))</f>
        <v>#N/A</v>
      </c>
      <c r="P390" s="108" t="e">
        <f t="shared" si="13"/>
        <v>#N/A</v>
      </c>
    </row>
    <row r="391" spans="14:16">
      <c r="N391" s="108">
        <f t="shared" si="12"/>
        <v>0</v>
      </c>
      <c r="O391" s="108" t="e">
        <f>IF(D391="X",0,IF(E391="X",0,VLOOKUP(E391,'41'!$K$3:$L$16,2,FALSE)))</f>
        <v>#N/A</v>
      </c>
      <c r="P391" s="108" t="e">
        <f t="shared" si="13"/>
        <v>#N/A</v>
      </c>
    </row>
    <row r="392" spans="14:16">
      <c r="N392" s="108">
        <f t="shared" si="12"/>
        <v>0</v>
      </c>
      <c r="O392" s="108" t="e">
        <f>IF(D392="X",0,IF(E392="X",0,VLOOKUP(E392,'41'!$K$3:$L$16,2,FALSE)))</f>
        <v>#N/A</v>
      </c>
      <c r="P392" s="108" t="e">
        <f t="shared" si="13"/>
        <v>#N/A</v>
      </c>
    </row>
    <row r="393" spans="14:16">
      <c r="N393" s="108">
        <f t="shared" si="12"/>
        <v>0</v>
      </c>
      <c r="O393" s="108" t="e">
        <f>IF(D393="X",0,IF(E393="X",0,VLOOKUP(E393,'41'!$K$3:$L$16,2,FALSE)))</f>
        <v>#N/A</v>
      </c>
      <c r="P393" s="108" t="e">
        <f t="shared" si="13"/>
        <v>#N/A</v>
      </c>
    </row>
    <row r="394" spans="14:16">
      <c r="N394" s="108">
        <f t="shared" si="12"/>
        <v>0</v>
      </c>
      <c r="O394" s="108" t="e">
        <f>IF(D394="X",0,IF(E394="X",0,VLOOKUP(E394,'41'!$K$3:$L$16,2,FALSE)))</f>
        <v>#N/A</v>
      </c>
      <c r="P394" s="108" t="e">
        <f t="shared" si="13"/>
        <v>#N/A</v>
      </c>
    </row>
    <row r="395" spans="14:16">
      <c r="N395" s="108">
        <f t="shared" si="12"/>
        <v>0</v>
      </c>
      <c r="O395" s="108" t="e">
        <f>IF(D395="X",0,IF(E395="X",0,VLOOKUP(E395,'41'!$K$3:$L$16,2,FALSE)))</f>
        <v>#N/A</v>
      </c>
      <c r="P395" s="108" t="e">
        <f t="shared" si="13"/>
        <v>#N/A</v>
      </c>
    </row>
    <row r="396" spans="14:16">
      <c r="N396" s="108">
        <f t="shared" si="12"/>
        <v>0</v>
      </c>
      <c r="O396" s="108" t="e">
        <f>IF(D396="X",0,IF(E396="X",0,VLOOKUP(E396,'41'!$K$3:$L$16,2,FALSE)))</f>
        <v>#N/A</v>
      </c>
      <c r="P396" s="108" t="e">
        <f t="shared" si="13"/>
        <v>#N/A</v>
      </c>
    </row>
    <row r="397" spans="14:16">
      <c r="N397" s="108">
        <f t="shared" si="12"/>
        <v>0</v>
      </c>
      <c r="O397" s="108" t="e">
        <f>IF(D397="X",0,IF(E397="X",0,VLOOKUP(E397,'41'!$K$3:$L$16,2,FALSE)))</f>
        <v>#N/A</v>
      </c>
      <c r="P397" s="108" t="e">
        <f t="shared" si="13"/>
        <v>#N/A</v>
      </c>
    </row>
    <row r="398" spans="14:16">
      <c r="N398" s="108">
        <f t="shared" si="12"/>
        <v>0</v>
      </c>
      <c r="O398" s="108" t="e">
        <f>IF(D398="X",0,IF(E398="X",0,VLOOKUP(E398,'41'!$K$3:$L$16,2,FALSE)))</f>
        <v>#N/A</v>
      </c>
      <c r="P398" s="108" t="e">
        <f t="shared" si="13"/>
        <v>#N/A</v>
      </c>
    </row>
    <row r="399" spans="14:16">
      <c r="N399" s="108">
        <f t="shared" si="12"/>
        <v>0</v>
      </c>
      <c r="O399" s="108" t="e">
        <f>IF(D399="X",0,IF(E399="X",0,VLOOKUP(E399,'41'!$K$3:$L$16,2,FALSE)))</f>
        <v>#N/A</v>
      </c>
      <c r="P399" s="108" t="e">
        <f t="shared" si="13"/>
        <v>#N/A</v>
      </c>
    </row>
    <row r="400" spans="14:16">
      <c r="N400" s="108">
        <f t="shared" si="12"/>
        <v>0</v>
      </c>
      <c r="O400" s="108" t="e">
        <f>IF(D400="X",0,IF(E400="X",0,VLOOKUP(E400,'41'!$K$3:$L$16,2,FALSE)))</f>
        <v>#N/A</v>
      </c>
      <c r="P400" s="108" t="e">
        <f t="shared" si="13"/>
        <v>#N/A</v>
      </c>
    </row>
    <row r="401" spans="14:16">
      <c r="N401" s="108">
        <f t="shared" si="12"/>
        <v>0</v>
      </c>
      <c r="O401" s="108" t="e">
        <f>IF(D401="X",0,IF(E401="X",0,VLOOKUP(E401,'41'!$K$3:$L$16,2,FALSE)))</f>
        <v>#N/A</v>
      </c>
      <c r="P401" s="108" t="e">
        <f t="shared" si="13"/>
        <v>#N/A</v>
      </c>
    </row>
    <row r="402" spans="14:16">
      <c r="N402" s="108">
        <f t="shared" si="12"/>
        <v>0</v>
      </c>
      <c r="O402" s="108" t="e">
        <f>IF(D402="X",0,IF(E402="X",0,VLOOKUP(E402,'41'!$K$3:$L$16,2,FALSE)))</f>
        <v>#N/A</v>
      </c>
      <c r="P402" s="108" t="e">
        <f t="shared" si="13"/>
        <v>#N/A</v>
      </c>
    </row>
    <row r="403" spans="14:16">
      <c r="N403" s="108">
        <f t="shared" si="12"/>
        <v>0</v>
      </c>
      <c r="O403" s="108" t="e">
        <f>IF(D403="X",0,IF(E403="X",0,VLOOKUP(E403,'41'!$K$3:$L$16,2,FALSE)))</f>
        <v>#N/A</v>
      </c>
      <c r="P403" s="108" t="e">
        <f t="shared" si="13"/>
        <v>#N/A</v>
      </c>
    </row>
    <row r="404" spans="14:16">
      <c r="N404" s="108">
        <f t="shared" si="12"/>
        <v>0</v>
      </c>
      <c r="O404" s="108" t="e">
        <f>IF(D404="X",0,IF(E404="X",0,VLOOKUP(E404,'41'!$K$3:$L$16,2,FALSE)))</f>
        <v>#N/A</v>
      </c>
      <c r="P404" s="108" t="e">
        <f t="shared" si="13"/>
        <v>#N/A</v>
      </c>
    </row>
    <row r="405" spans="14:16">
      <c r="N405" s="108">
        <f t="shared" si="12"/>
        <v>0</v>
      </c>
      <c r="O405" s="108" t="e">
        <f>IF(D405="X",0,IF(E405="X",0,VLOOKUP(E405,'41'!$K$3:$L$16,2,FALSE)))</f>
        <v>#N/A</v>
      </c>
      <c r="P405" s="108" t="e">
        <f t="shared" si="13"/>
        <v>#N/A</v>
      </c>
    </row>
    <row r="406" spans="14:16">
      <c r="N406" s="108">
        <f t="shared" si="12"/>
        <v>0</v>
      </c>
      <c r="O406" s="108" t="e">
        <f>IF(D406="X",0,IF(E406="X",0,VLOOKUP(E406,'41'!$K$3:$L$16,2,FALSE)))</f>
        <v>#N/A</v>
      </c>
      <c r="P406" s="108" t="e">
        <f t="shared" si="13"/>
        <v>#N/A</v>
      </c>
    </row>
    <row r="407" spans="14:16">
      <c r="N407" s="108">
        <f t="shared" si="12"/>
        <v>0</v>
      </c>
      <c r="O407" s="108" t="e">
        <f>IF(D407="X",0,IF(E407="X",0,VLOOKUP(E407,'41'!$K$3:$L$16,2,FALSE)))</f>
        <v>#N/A</v>
      </c>
      <c r="P407" s="108" t="e">
        <f t="shared" si="13"/>
        <v>#N/A</v>
      </c>
    </row>
    <row r="408" spans="14:16">
      <c r="N408" s="108">
        <f t="shared" si="12"/>
        <v>0</v>
      </c>
      <c r="O408" s="108" t="e">
        <f>IF(D408="X",0,IF(E408="X",0,VLOOKUP(E408,'41'!$K$3:$L$16,2,FALSE)))</f>
        <v>#N/A</v>
      </c>
      <c r="P408" s="108" t="e">
        <f t="shared" si="13"/>
        <v>#N/A</v>
      </c>
    </row>
    <row r="409" spans="14:16">
      <c r="N409" s="108">
        <f t="shared" si="12"/>
        <v>0</v>
      </c>
      <c r="O409" s="108" t="e">
        <f>IF(D409="X",0,IF(E409="X",0,VLOOKUP(E409,'41'!$K$3:$L$16,2,FALSE)))</f>
        <v>#N/A</v>
      </c>
      <c r="P409" s="108" t="e">
        <f t="shared" si="13"/>
        <v>#N/A</v>
      </c>
    </row>
    <row r="410" spans="14:16">
      <c r="N410" s="108">
        <f t="shared" si="12"/>
        <v>0</v>
      </c>
      <c r="O410" s="108" t="e">
        <f>IF(D410="X",0,IF(E410="X",0,VLOOKUP(E410,'41'!$K$3:$L$16,2,FALSE)))</f>
        <v>#N/A</v>
      </c>
      <c r="P410" s="108" t="e">
        <f t="shared" si="13"/>
        <v>#N/A</v>
      </c>
    </row>
    <row r="411" spans="14:16">
      <c r="N411" s="108">
        <f t="shared" si="12"/>
        <v>0</v>
      </c>
      <c r="O411" s="108" t="e">
        <f>IF(D411="X",0,IF(E411="X",0,VLOOKUP(E411,'41'!$K$3:$L$16,2,FALSE)))</f>
        <v>#N/A</v>
      </c>
      <c r="P411" s="108" t="e">
        <f t="shared" si="13"/>
        <v>#N/A</v>
      </c>
    </row>
    <row r="412" spans="14:16">
      <c r="N412" s="108">
        <f t="shared" si="12"/>
        <v>0</v>
      </c>
      <c r="O412" s="108" t="e">
        <f>IF(D412="X",0,IF(E412="X",0,VLOOKUP(E412,'41'!$K$3:$L$16,2,FALSE)))</f>
        <v>#N/A</v>
      </c>
      <c r="P412" s="108" t="e">
        <f t="shared" si="13"/>
        <v>#N/A</v>
      </c>
    </row>
    <row r="413" spans="14:16">
      <c r="N413" s="108">
        <f t="shared" si="12"/>
        <v>0</v>
      </c>
      <c r="O413" s="108" t="e">
        <f>IF(D413="X",0,IF(E413="X",0,VLOOKUP(E413,'41'!$K$3:$L$16,2,FALSE)))</f>
        <v>#N/A</v>
      </c>
      <c r="P413" s="108" t="e">
        <f t="shared" si="13"/>
        <v>#N/A</v>
      </c>
    </row>
    <row r="414" spans="14:16">
      <c r="N414" s="108">
        <f t="shared" si="12"/>
        <v>0</v>
      </c>
      <c r="O414" s="108" t="e">
        <f>IF(D414="X",0,IF(E414="X",0,VLOOKUP(E414,'41'!$K$3:$L$16,2,FALSE)))</f>
        <v>#N/A</v>
      </c>
      <c r="P414" s="108" t="e">
        <f t="shared" si="13"/>
        <v>#N/A</v>
      </c>
    </row>
    <row r="415" spans="14:16">
      <c r="N415" s="108">
        <f t="shared" si="12"/>
        <v>0</v>
      </c>
      <c r="O415" s="108" t="e">
        <f>IF(D415="X",0,IF(E415="X",0,VLOOKUP(E415,'41'!$K$3:$L$16,2,FALSE)))</f>
        <v>#N/A</v>
      </c>
      <c r="P415" s="108" t="e">
        <f t="shared" si="13"/>
        <v>#N/A</v>
      </c>
    </row>
    <row r="416" spans="14:16">
      <c r="N416" s="108">
        <f t="shared" si="12"/>
        <v>0</v>
      </c>
      <c r="O416" s="108" t="e">
        <f>IF(D416="X",0,IF(E416="X",0,VLOOKUP(E416,'41'!$K$3:$L$16,2,FALSE)))</f>
        <v>#N/A</v>
      </c>
      <c r="P416" s="108" t="e">
        <f t="shared" si="13"/>
        <v>#N/A</v>
      </c>
    </row>
    <row r="417" spans="14:16">
      <c r="N417" s="108">
        <f t="shared" si="12"/>
        <v>0</v>
      </c>
      <c r="O417" s="108" t="e">
        <f>IF(D417="X",0,IF(E417="X",0,VLOOKUP(E417,'41'!$K$3:$L$16,2,FALSE)))</f>
        <v>#N/A</v>
      </c>
      <c r="P417" s="108" t="e">
        <f t="shared" si="13"/>
        <v>#N/A</v>
      </c>
    </row>
    <row r="418" spans="14:16">
      <c r="N418" s="108">
        <f t="shared" si="12"/>
        <v>0</v>
      </c>
      <c r="O418" s="108" t="e">
        <f>IF(D418="X",0,IF(E418="X",0,VLOOKUP(E418,'41'!$K$3:$L$16,2,FALSE)))</f>
        <v>#N/A</v>
      </c>
      <c r="P418" s="108" t="e">
        <f t="shared" si="13"/>
        <v>#N/A</v>
      </c>
    </row>
    <row r="419" spans="14:16">
      <c r="N419" s="108">
        <f t="shared" si="12"/>
        <v>0</v>
      </c>
      <c r="O419" s="108" t="e">
        <f>IF(D419="X",0,IF(E419="X",0,VLOOKUP(E419,'41'!$K$3:$L$16,2,FALSE)))</f>
        <v>#N/A</v>
      </c>
      <c r="P419" s="108" t="e">
        <f t="shared" si="13"/>
        <v>#N/A</v>
      </c>
    </row>
    <row r="420" spans="14:16">
      <c r="N420" s="108">
        <f t="shared" si="12"/>
        <v>0</v>
      </c>
      <c r="O420" s="108" t="e">
        <f>IF(D420="X",0,IF(E420="X",0,VLOOKUP(E420,'41'!$K$3:$L$16,2,FALSE)))</f>
        <v>#N/A</v>
      </c>
      <c r="P420" s="108" t="e">
        <f t="shared" si="13"/>
        <v>#N/A</v>
      </c>
    </row>
    <row r="421" spans="14:16">
      <c r="N421" s="108">
        <f t="shared" si="12"/>
        <v>0</v>
      </c>
      <c r="O421" s="108" t="e">
        <f>IF(D421="X",0,IF(E421="X",0,VLOOKUP(E421,'41'!$K$3:$L$16,2,FALSE)))</f>
        <v>#N/A</v>
      </c>
      <c r="P421" s="108" t="e">
        <f t="shared" si="13"/>
        <v>#N/A</v>
      </c>
    </row>
    <row r="422" spans="14:16">
      <c r="N422" s="108">
        <f t="shared" si="12"/>
        <v>0</v>
      </c>
      <c r="O422" s="108" t="e">
        <f>IF(D422="X",0,IF(E422="X",0,VLOOKUP(E422,'41'!$K$3:$L$16,2,FALSE)))</f>
        <v>#N/A</v>
      </c>
      <c r="P422" s="108" t="e">
        <f t="shared" si="13"/>
        <v>#N/A</v>
      </c>
    </row>
    <row r="423" spans="14:16">
      <c r="N423" s="108">
        <f t="shared" si="12"/>
        <v>0</v>
      </c>
      <c r="O423" s="108" t="e">
        <f>IF(D423="X",0,IF(E423="X",0,VLOOKUP(E423,'41'!$K$3:$L$16,2,FALSE)))</f>
        <v>#N/A</v>
      </c>
      <c r="P423" s="108" t="e">
        <f t="shared" si="13"/>
        <v>#N/A</v>
      </c>
    </row>
    <row r="424" spans="14:16">
      <c r="N424" s="108">
        <f t="shared" si="12"/>
        <v>0</v>
      </c>
      <c r="O424" s="108" t="e">
        <f>IF(D424="X",0,IF(E424="X",0,VLOOKUP(E424,'41'!$K$3:$L$16,2,FALSE)))</f>
        <v>#N/A</v>
      </c>
      <c r="P424" s="108" t="e">
        <f t="shared" si="13"/>
        <v>#N/A</v>
      </c>
    </row>
    <row r="425" spans="14:16">
      <c r="N425" s="108">
        <f t="shared" si="12"/>
        <v>0</v>
      </c>
      <c r="O425" s="108" t="e">
        <f>IF(D425="X",0,IF(E425="X",0,VLOOKUP(E425,'41'!$K$3:$L$16,2,FALSE)))</f>
        <v>#N/A</v>
      </c>
      <c r="P425" s="108" t="e">
        <f t="shared" si="13"/>
        <v>#N/A</v>
      </c>
    </row>
    <row r="426" spans="14:16">
      <c r="N426" s="108">
        <f t="shared" si="12"/>
        <v>0</v>
      </c>
      <c r="O426" s="108" t="e">
        <f>IF(D426="X",0,IF(E426="X",0,VLOOKUP(E426,'41'!$K$3:$L$16,2,FALSE)))</f>
        <v>#N/A</v>
      </c>
      <c r="P426" s="108" t="e">
        <f t="shared" si="13"/>
        <v>#N/A</v>
      </c>
    </row>
    <row r="427" spans="14:16">
      <c r="N427" s="108">
        <f t="shared" si="12"/>
        <v>0</v>
      </c>
      <c r="O427" s="108" t="e">
        <f>IF(D427="X",0,IF(E427="X",0,VLOOKUP(E427,'41'!$K$3:$L$16,2,FALSE)))</f>
        <v>#N/A</v>
      </c>
      <c r="P427" s="108" t="e">
        <f t="shared" si="13"/>
        <v>#N/A</v>
      </c>
    </row>
    <row r="428" spans="14:16">
      <c r="N428" s="108">
        <f t="shared" si="12"/>
        <v>0</v>
      </c>
      <c r="O428" s="108" t="e">
        <f>IF(D428="X",0,IF(E428="X",0,VLOOKUP(E428,'41'!$K$3:$L$16,2,FALSE)))</f>
        <v>#N/A</v>
      </c>
      <c r="P428" s="108" t="e">
        <f t="shared" si="13"/>
        <v>#N/A</v>
      </c>
    </row>
    <row r="429" spans="14:16">
      <c r="N429" s="108">
        <f t="shared" si="12"/>
        <v>0</v>
      </c>
      <c r="O429" s="108" t="e">
        <f>IF(D429="X",0,IF(E429="X",0,VLOOKUP(E429,'41'!$K$3:$L$16,2,FALSE)))</f>
        <v>#N/A</v>
      </c>
      <c r="P429" s="108" t="e">
        <f t="shared" si="13"/>
        <v>#N/A</v>
      </c>
    </row>
    <row r="430" spans="14:16">
      <c r="N430" s="108">
        <f t="shared" si="12"/>
        <v>0</v>
      </c>
      <c r="O430" s="108" t="e">
        <f>IF(D430="X",0,IF(E430="X",0,VLOOKUP(E430,'41'!$K$3:$L$16,2,FALSE)))</f>
        <v>#N/A</v>
      </c>
      <c r="P430" s="108" t="e">
        <f t="shared" si="13"/>
        <v>#N/A</v>
      </c>
    </row>
    <row r="431" spans="14:16">
      <c r="N431" s="108">
        <f t="shared" si="12"/>
        <v>0</v>
      </c>
      <c r="O431" s="108" t="e">
        <f>IF(D431="X",0,IF(E431="X",0,VLOOKUP(E431,'41'!$K$3:$L$16,2,FALSE)))</f>
        <v>#N/A</v>
      </c>
      <c r="P431" s="108" t="e">
        <f t="shared" si="13"/>
        <v>#N/A</v>
      </c>
    </row>
    <row r="432" spans="14:16">
      <c r="N432" s="108">
        <f t="shared" si="12"/>
        <v>0</v>
      </c>
      <c r="O432" s="108" t="e">
        <f>IF(D432="X",0,IF(E432="X",0,VLOOKUP(E432,'41'!$K$3:$L$16,2,FALSE)))</f>
        <v>#N/A</v>
      </c>
      <c r="P432" s="108" t="e">
        <f t="shared" si="13"/>
        <v>#N/A</v>
      </c>
    </row>
    <row r="433" spans="14:16">
      <c r="N433" s="108">
        <f t="shared" si="12"/>
        <v>0</v>
      </c>
      <c r="O433" s="108" t="e">
        <f>IF(D433="X",0,IF(E433="X",0,VLOOKUP(E433,'41'!$K$3:$L$16,2,FALSE)))</f>
        <v>#N/A</v>
      </c>
      <c r="P433" s="108" t="e">
        <f t="shared" si="13"/>
        <v>#N/A</v>
      </c>
    </row>
    <row r="434" spans="14:16">
      <c r="N434" s="108">
        <f t="shared" si="12"/>
        <v>0</v>
      </c>
      <c r="O434" s="108" t="e">
        <f>IF(D434="X",0,IF(E434="X",0,VLOOKUP(E434,'41'!$K$3:$L$16,2,FALSE)))</f>
        <v>#N/A</v>
      </c>
      <c r="P434" s="108" t="e">
        <f t="shared" si="13"/>
        <v>#N/A</v>
      </c>
    </row>
    <row r="435" spans="14:16">
      <c r="N435" s="108">
        <f t="shared" si="12"/>
        <v>0</v>
      </c>
      <c r="O435" s="108" t="e">
        <f>IF(D435="X",0,IF(E435="X",0,VLOOKUP(E435,'41'!$K$3:$L$16,2,FALSE)))</f>
        <v>#N/A</v>
      </c>
      <c r="P435" s="108" t="e">
        <f t="shared" si="13"/>
        <v>#N/A</v>
      </c>
    </row>
    <row r="436" spans="14:16">
      <c r="N436" s="108">
        <f t="shared" si="12"/>
        <v>0</v>
      </c>
      <c r="O436" s="108" t="e">
        <f>IF(D436="X",0,IF(E436="X",0,VLOOKUP(E436,'41'!$K$3:$L$16,2,FALSE)))</f>
        <v>#N/A</v>
      </c>
      <c r="P436" s="108" t="e">
        <f t="shared" si="13"/>
        <v>#N/A</v>
      </c>
    </row>
    <row r="437" spans="14:16">
      <c r="N437" s="108">
        <f t="shared" si="12"/>
        <v>0</v>
      </c>
      <c r="O437" s="108" t="e">
        <f>IF(D437="X",0,IF(E437="X",0,VLOOKUP(E437,'41'!$K$3:$L$16,2,FALSE)))</f>
        <v>#N/A</v>
      </c>
      <c r="P437" s="108" t="e">
        <f t="shared" si="13"/>
        <v>#N/A</v>
      </c>
    </row>
    <row r="438" spans="14:16">
      <c r="N438" s="108">
        <f t="shared" si="12"/>
        <v>0</v>
      </c>
      <c r="O438" s="108" t="e">
        <f>IF(D438="X",0,IF(E438="X",0,VLOOKUP(E438,'41'!$K$3:$L$16,2,FALSE)))</f>
        <v>#N/A</v>
      </c>
      <c r="P438" s="108" t="e">
        <f t="shared" si="13"/>
        <v>#N/A</v>
      </c>
    </row>
    <row r="439" spans="14:16">
      <c r="N439" s="108">
        <f t="shared" si="12"/>
        <v>0</v>
      </c>
      <c r="O439" s="108" t="e">
        <f>IF(D439="X",0,IF(E439="X",0,VLOOKUP(E439,'41'!$K$3:$L$16,2,FALSE)))</f>
        <v>#N/A</v>
      </c>
      <c r="P439" s="108" t="e">
        <f t="shared" si="13"/>
        <v>#N/A</v>
      </c>
    </row>
    <row r="440" spans="14:16">
      <c r="N440" s="108">
        <f t="shared" si="12"/>
        <v>0</v>
      </c>
      <c r="O440" s="108" t="e">
        <f>IF(D440="X",0,IF(E440="X",0,VLOOKUP(E440,'41'!$K$3:$L$16,2,FALSE)))</f>
        <v>#N/A</v>
      </c>
      <c r="P440" s="108" t="e">
        <f t="shared" si="13"/>
        <v>#N/A</v>
      </c>
    </row>
    <row r="441" spans="14:16">
      <c r="N441" s="108">
        <f t="shared" si="12"/>
        <v>0</v>
      </c>
      <c r="O441" s="108" t="e">
        <f>IF(D441="X",0,IF(E441="X",0,VLOOKUP(E441,'41'!$K$3:$L$16,2,FALSE)))</f>
        <v>#N/A</v>
      </c>
      <c r="P441" s="108" t="e">
        <f t="shared" si="13"/>
        <v>#N/A</v>
      </c>
    </row>
    <row r="442" spans="14:16">
      <c r="N442" s="108">
        <f t="shared" si="12"/>
        <v>0</v>
      </c>
      <c r="O442" s="108" t="e">
        <f>IF(D442="X",0,IF(E442="X",0,VLOOKUP(E442,'41'!$K$3:$L$16,2,FALSE)))</f>
        <v>#N/A</v>
      </c>
      <c r="P442" s="108" t="e">
        <f t="shared" si="13"/>
        <v>#N/A</v>
      </c>
    </row>
    <row r="443" spans="14:16">
      <c r="N443" s="108">
        <f t="shared" si="12"/>
        <v>0</v>
      </c>
      <c r="O443" s="108" t="e">
        <f>IF(D443="X",0,IF(E443="X",0,VLOOKUP(E443,'41'!$K$3:$L$16,2,FALSE)))</f>
        <v>#N/A</v>
      </c>
      <c r="P443" s="108" t="e">
        <f t="shared" si="13"/>
        <v>#N/A</v>
      </c>
    </row>
    <row r="444" spans="14:16">
      <c r="N444" s="108">
        <f t="shared" si="12"/>
        <v>0</v>
      </c>
      <c r="O444" s="108" t="e">
        <f>IF(D444="X",0,IF(E444="X",0,VLOOKUP(E444,'41'!$K$3:$L$16,2,FALSE)))</f>
        <v>#N/A</v>
      </c>
      <c r="P444" s="108" t="e">
        <f t="shared" si="13"/>
        <v>#N/A</v>
      </c>
    </row>
    <row r="445" spans="14:16">
      <c r="N445" s="108">
        <f t="shared" si="12"/>
        <v>0</v>
      </c>
      <c r="O445" s="108" t="e">
        <f>IF(D445="X",0,IF(E445="X",0,VLOOKUP(E445,'41'!$K$3:$L$16,2,FALSE)))</f>
        <v>#N/A</v>
      </c>
      <c r="P445" s="108" t="e">
        <f t="shared" si="13"/>
        <v>#N/A</v>
      </c>
    </row>
    <row r="446" spans="14:16">
      <c r="N446" s="108">
        <f t="shared" si="12"/>
        <v>0</v>
      </c>
      <c r="O446" s="108" t="e">
        <f>IF(D446="X",0,IF(E446="X",0,VLOOKUP(E446,'41'!$K$3:$L$16,2,FALSE)))</f>
        <v>#N/A</v>
      </c>
      <c r="P446" s="108" t="e">
        <f t="shared" si="13"/>
        <v>#N/A</v>
      </c>
    </row>
    <row r="447" spans="14:16">
      <c r="N447" s="108">
        <f t="shared" si="12"/>
        <v>0</v>
      </c>
      <c r="O447" s="108" t="e">
        <f>IF(D447="X",0,IF(E447="X",0,VLOOKUP(E447,'41'!$K$3:$L$16,2,FALSE)))</f>
        <v>#N/A</v>
      </c>
      <c r="P447" s="108" t="e">
        <f t="shared" si="13"/>
        <v>#N/A</v>
      </c>
    </row>
    <row r="448" spans="14:16">
      <c r="N448" s="108">
        <f t="shared" si="12"/>
        <v>0</v>
      </c>
      <c r="O448" s="108" t="e">
        <f>IF(D448="X",0,IF(E448="X",0,VLOOKUP(E448,'41'!$K$3:$L$16,2,FALSE)))</f>
        <v>#N/A</v>
      </c>
      <c r="P448" s="108" t="e">
        <f t="shared" si="13"/>
        <v>#N/A</v>
      </c>
    </row>
    <row r="449" spans="14:16">
      <c r="N449" s="108">
        <f t="shared" si="12"/>
        <v>0</v>
      </c>
      <c r="O449" s="108" t="e">
        <f>IF(D449="X",0,IF(E449="X",0,VLOOKUP(E449,'41'!$K$3:$L$16,2,FALSE)))</f>
        <v>#N/A</v>
      </c>
      <c r="P449" s="108" t="e">
        <f t="shared" si="13"/>
        <v>#N/A</v>
      </c>
    </row>
    <row r="450" spans="14:16">
      <c r="N450" s="108">
        <f t="shared" si="12"/>
        <v>0</v>
      </c>
      <c r="O450" s="108" t="e">
        <f>IF(D450="X",0,IF(E450="X",0,VLOOKUP(E450,'41'!$K$3:$L$16,2,FALSE)))</f>
        <v>#N/A</v>
      </c>
      <c r="P450" s="108" t="e">
        <f t="shared" si="13"/>
        <v>#N/A</v>
      </c>
    </row>
    <row r="451" spans="14:16">
      <c r="N451" s="108">
        <f t="shared" si="12"/>
        <v>0</v>
      </c>
      <c r="O451" s="108" t="e">
        <f>IF(D451="X",0,IF(E451="X",0,VLOOKUP(E451,'41'!$K$3:$L$16,2,FALSE)))</f>
        <v>#N/A</v>
      </c>
      <c r="P451" s="108" t="e">
        <f t="shared" si="13"/>
        <v>#N/A</v>
      </c>
    </row>
    <row r="452" spans="14:16">
      <c r="N452" s="108">
        <f t="shared" ref="N452:N494" si="14">SUM(F452:M452)</f>
        <v>0</v>
      </c>
      <c r="O452" s="108" t="e">
        <f>IF(D452="X",0,IF(E452="X",0,VLOOKUP(E452,'41'!$K$3:$L$16,2,FALSE)))</f>
        <v>#N/A</v>
      </c>
      <c r="P452" s="108" t="e">
        <f t="shared" ref="P452:P494" si="15">N452*O452</f>
        <v>#N/A</v>
      </c>
    </row>
    <row r="453" spans="14:16">
      <c r="N453" s="108">
        <f t="shared" si="14"/>
        <v>0</v>
      </c>
      <c r="O453" s="108" t="e">
        <f>IF(D453="X",0,IF(E453="X",0,VLOOKUP(E453,'41'!$K$3:$L$16,2,FALSE)))</f>
        <v>#N/A</v>
      </c>
      <c r="P453" s="108" t="e">
        <f t="shared" si="15"/>
        <v>#N/A</v>
      </c>
    </row>
    <row r="454" spans="14:16">
      <c r="N454" s="108">
        <f t="shared" si="14"/>
        <v>0</v>
      </c>
      <c r="O454" s="108" t="e">
        <f>IF(D454="X",0,IF(E454="X",0,VLOOKUP(E454,'41'!$K$3:$L$16,2,FALSE)))</f>
        <v>#N/A</v>
      </c>
      <c r="P454" s="108" t="e">
        <f t="shared" si="15"/>
        <v>#N/A</v>
      </c>
    </row>
    <row r="455" spans="14:16">
      <c r="N455" s="108">
        <f t="shared" si="14"/>
        <v>0</v>
      </c>
      <c r="O455" s="108" t="e">
        <f>IF(D455="X",0,IF(E455="X",0,VLOOKUP(E455,'41'!$K$3:$L$16,2,FALSE)))</f>
        <v>#N/A</v>
      </c>
      <c r="P455" s="108" t="e">
        <f t="shared" si="15"/>
        <v>#N/A</v>
      </c>
    </row>
    <row r="456" spans="14:16">
      <c r="N456" s="108">
        <f t="shared" si="14"/>
        <v>0</v>
      </c>
      <c r="O456" s="108" t="e">
        <f>IF(D456="X",0,IF(E456="X",0,VLOOKUP(E456,'41'!$K$3:$L$16,2,FALSE)))</f>
        <v>#N/A</v>
      </c>
      <c r="P456" s="108" t="e">
        <f t="shared" si="15"/>
        <v>#N/A</v>
      </c>
    </row>
    <row r="457" spans="14:16">
      <c r="N457" s="108">
        <f t="shared" si="14"/>
        <v>0</v>
      </c>
      <c r="O457" s="108" t="e">
        <f>IF(D457="X",0,IF(E457="X",0,VLOOKUP(E457,'41'!$K$3:$L$16,2,FALSE)))</f>
        <v>#N/A</v>
      </c>
      <c r="P457" s="108" t="e">
        <f t="shared" si="15"/>
        <v>#N/A</v>
      </c>
    </row>
    <row r="458" spans="14:16">
      <c r="N458" s="108">
        <f t="shared" si="14"/>
        <v>0</v>
      </c>
      <c r="O458" s="108" t="e">
        <f>IF(D458="X",0,IF(E458="X",0,VLOOKUP(E458,'41'!$K$3:$L$16,2,FALSE)))</f>
        <v>#N/A</v>
      </c>
      <c r="P458" s="108" t="e">
        <f t="shared" si="15"/>
        <v>#N/A</v>
      </c>
    </row>
    <row r="459" spans="14:16">
      <c r="N459" s="108">
        <f t="shared" si="14"/>
        <v>0</v>
      </c>
      <c r="O459" s="108" t="e">
        <f>IF(D459="X",0,IF(E459="X",0,VLOOKUP(E459,'41'!$K$3:$L$16,2,FALSE)))</f>
        <v>#N/A</v>
      </c>
      <c r="P459" s="108" t="e">
        <f t="shared" si="15"/>
        <v>#N/A</v>
      </c>
    </row>
    <row r="460" spans="14:16">
      <c r="N460" s="108">
        <f t="shared" si="14"/>
        <v>0</v>
      </c>
      <c r="O460" s="108" t="e">
        <f>IF(D460="X",0,IF(E460="X",0,VLOOKUP(E460,'41'!$K$3:$L$16,2,FALSE)))</f>
        <v>#N/A</v>
      </c>
      <c r="P460" s="108" t="e">
        <f t="shared" si="15"/>
        <v>#N/A</v>
      </c>
    </row>
    <row r="461" spans="14:16">
      <c r="N461" s="108">
        <f t="shared" si="14"/>
        <v>0</v>
      </c>
      <c r="O461" s="108" t="e">
        <f>IF(D461="X",0,IF(E461="X",0,VLOOKUP(E461,'41'!$K$3:$L$16,2,FALSE)))</f>
        <v>#N/A</v>
      </c>
      <c r="P461" s="108" t="e">
        <f t="shared" si="15"/>
        <v>#N/A</v>
      </c>
    </row>
    <row r="462" spans="14:16">
      <c r="N462" s="108">
        <f t="shared" si="14"/>
        <v>0</v>
      </c>
      <c r="O462" s="108" t="e">
        <f>IF(D462="X",0,IF(E462="X",0,VLOOKUP(E462,'41'!$K$3:$L$16,2,FALSE)))</f>
        <v>#N/A</v>
      </c>
      <c r="P462" s="108" t="e">
        <f t="shared" si="15"/>
        <v>#N/A</v>
      </c>
    </row>
    <row r="463" spans="14:16">
      <c r="N463" s="108">
        <f t="shared" si="14"/>
        <v>0</v>
      </c>
      <c r="O463" s="108" t="e">
        <f>IF(D463="X",0,IF(E463="X",0,VLOOKUP(E463,'41'!$K$3:$L$16,2,FALSE)))</f>
        <v>#N/A</v>
      </c>
      <c r="P463" s="108" t="e">
        <f t="shared" si="15"/>
        <v>#N/A</v>
      </c>
    </row>
    <row r="464" spans="14:16">
      <c r="N464" s="108">
        <f t="shared" si="14"/>
        <v>0</v>
      </c>
      <c r="O464" s="108" t="e">
        <f>IF(D464="X",0,IF(E464="X",0,VLOOKUP(E464,'41'!$K$3:$L$16,2,FALSE)))</f>
        <v>#N/A</v>
      </c>
      <c r="P464" s="108" t="e">
        <f t="shared" si="15"/>
        <v>#N/A</v>
      </c>
    </row>
    <row r="465" spans="14:16">
      <c r="N465" s="108">
        <f t="shared" si="14"/>
        <v>0</v>
      </c>
      <c r="O465" s="108" t="e">
        <f>IF(D465="X",0,IF(E465="X",0,VLOOKUP(E465,'41'!$K$3:$L$16,2,FALSE)))</f>
        <v>#N/A</v>
      </c>
      <c r="P465" s="108" t="e">
        <f t="shared" si="15"/>
        <v>#N/A</v>
      </c>
    </row>
    <row r="466" spans="14:16">
      <c r="N466" s="108">
        <f t="shared" si="14"/>
        <v>0</v>
      </c>
      <c r="O466" s="108" t="e">
        <f>IF(D466="X",0,IF(E466="X",0,VLOOKUP(E466,'41'!$K$3:$L$16,2,FALSE)))</f>
        <v>#N/A</v>
      </c>
      <c r="P466" s="108" t="e">
        <f t="shared" si="15"/>
        <v>#N/A</v>
      </c>
    </row>
    <row r="467" spans="14:16">
      <c r="N467" s="108">
        <f t="shared" si="14"/>
        <v>0</v>
      </c>
      <c r="O467" s="108" t="e">
        <f>IF(D467="X",0,IF(E467="X",0,VLOOKUP(E467,'41'!$K$3:$L$16,2,FALSE)))</f>
        <v>#N/A</v>
      </c>
      <c r="P467" s="108" t="e">
        <f t="shared" si="15"/>
        <v>#N/A</v>
      </c>
    </row>
    <row r="468" spans="14:16">
      <c r="N468" s="108">
        <f t="shared" si="14"/>
        <v>0</v>
      </c>
      <c r="O468" s="108" t="e">
        <f>IF(D468="X",0,IF(E468="X",0,VLOOKUP(E468,'41'!$K$3:$L$16,2,FALSE)))</f>
        <v>#N/A</v>
      </c>
      <c r="P468" s="108" t="e">
        <f t="shared" si="15"/>
        <v>#N/A</v>
      </c>
    </row>
    <row r="469" spans="14:16">
      <c r="N469" s="108">
        <f t="shared" si="14"/>
        <v>0</v>
      </c>
      <c r="O469" s="108" t="e">
        <f>IF(D469="X",0,IF(E469="X",0,VLOOKUP(E469,'41'!$K$3:$L$16,2,FALSE)))</f>
        <v>#N/A</v>
      </c>
      <c r="P469" s="108" t="e">
        <f t="shared" si="15"/>
        <v>#N/A</v>
      </c>
    </row>
    <row r="470" spans="14:16">
      <c r="N470" s="108">
        <f t="shared" si="14"/>
        <v>0</v>
      </c>
      <c r="O470" s="108" t="e">
        <f>IF(D470="X",0,IF(E470="X",0,VLOOKUP(E470,'41'!$K$3:$L$16,2,FALSE)))</f>
        <v>#N/A</v>
      </c>
      <c r="P470" s="108" t="e">
        <f t="shared" si="15"/>
        <v>#N/A</v>
      </c>
    </row>
    <row r="471" spans="14:16">
      <c r="N471" s="108">
        <f t="shared" si="14"/>
        <v>0</v>
      </c>
      <c r="O471" s="108" t="e">
        <f>IF(D471="X",0,IF(E471="X",0,VLOOKUP(E471,'41'!$K$3:$L$16,2,FALSE)))</f>
        <v>#N/A</v>
      </c>
      <c r="P471" s="108" t="e">
        <f t="shared" si="15"/>
        <v>#N/A</v>
      </c>
    </row>
    <row r="472" spans="14:16">
      <c r="N472" s="108">
        <f t="shared" si="14"/>
        <v>0</v>
      </c>
      <c r="O472" s="108" t="e">
        <f>IF(D472="X",0,IF(E472="X",0,VLOOKUP(E472,'41'!$K$3:$L$16,2,FALSE)))</f>
        <v>#N/A</v>
      </c>
      <c r="P472" s="108" t="e">
        <f t="shared" si="15"/>
        <v>#N/A</v>
      </c>
    </row>
    <row r="473" spans="14:16">
      <c r="N473" s="108">
        <f t="shared" si="14"/>
        <v>0</v>
      </c>
      <c r="O473" s="108" t="e">
        <f>IF(D473="X",0,IF(E473="X",0,VLOOKUP(E473,'41'!$K$3:$L$16,2,FALSE)))</f>
        <v>#N/A</v>
      </c>
      <c r="P473" s="108" t="e">
        <f t="shared" si="15"/>
        <v>#N/A</v>
      </c>
    </row>
    <row r="474" spans="14:16">
      <c r="N474" s="108">
        <f t="shared" si="14"/>
        <v>0</v>
      </c>
      <c r="O474" s="108" t="e">
        <f>IF(D474="X",0,IF(E474="X",0,VLOOKUP(E474,'41'!$K$3:$L$16,2,FALSE)))</f>
        <v>#N/A</v>
      </c>
      <c r="P474" s="108" t="e">
        <f t="shared" si="15"/>
        <v>#N/A</v>
      </c>
    </row>
    <row r="475" spans="14:16">
      <c r="N475" s="108">
        <f t="shared" si="14"/>
        <v>0</v>
      </c>
      <c r="O475" s="108" t="e">
        <f>IF(D475="X",0,IF(E475="X",0,VLOOKUP(E475,'41'!$K$3:$L$16,2,FALSE)))</f>
        <v>#N/A</v>
      </c>
      <c r="P475" s="108" t="e">
        <f t="shared" si="15"/>
        <v>#N/A</v>
      </c>
    </row>
    <row r="476" spans="14:16">
      <c r="N476" s="108">
        <f t="shared" si="14"/>
        <v>0</v>
      </c>
      <c r="O476" s="108" t="e">
        <f>IF(D476="X",0,IF(E476="X",0,VLOOKUP(E476,'41'!$K$3:$L$16,2,FALSE)))</f>
        <v>#N/A</v>
      </c>
      <c r="P476" s="108" t="e">
        <f t="shared" si="15"/>
        <v>#N/A</v>
      </c>
    </row>
    <row r="477" spans="14:16">
      <c r="N477" s="108">
        <f t="shared" si="14"/>
        <v>0</v>
      </c>
      <c r="O477" s="108" t="e">
        <f>IF(D477="X",0,IF(E477="X",0,VLOOKUP(E477,'41'!$K$3:$L$16,2,FALSE)))</f>
        <v>#N/A</v>
      </c>
      <c r="P477" s="108" t="e">
        <f t="shared" si="15"/>
        <v>#N/A</v>
      </c>
    </row>
    <row r="478" spans="14:16">
      <c r="N478" s="108">
        <f t="shared" si="14"/>
        <v>0</v>
      </c>
      <c r="O478" s="108" t="e">
        <f>IF(D478="X",0,IF(E478="X",0,VLOOKUP(E478,'41'!$K$3:$L$16,2,FALSE)))</f>
        <v>#N/A</v>
      </c>
      <c r="P478" s="108" t="e">
        <f t="shared" si="15"/>
        <v>#N/A</v>
      </c>
    </row>
    <row r="479" spans="14:16">
      <c r="N479" s="108">
        <f t="shared" si="14"/>
        <v>0</v>
      </c>
      <c r="O479" s="108" t="e">
        <f>IF(D479="X",0,IF(E479="X",0,VLOOKUP(E479,'41'!$K$3:$L$16,2,FALSE)))</f>
        <v>#N/A</v>
      </c>
      <c r="P479" s="108" t="e">
        <f t="shared" si="15"/>
        <v>#N/A</v>
      </c>
    </row>
    <row r="480" spans="14:16">
      <c r="N480" s="108">
        <f t="shared" si="14"/>
        <v>0</v>
      </c>
      <c r="O480" s="108" t="e">
        <f>IF(D480="X",0,IF(E480="X",0,VLOOKUP(E480,'41'!$K$3:$L$16,2,FALSE)))</f>
        <v>#N/A</v>
      </c>
      <c r="P480" s="108" t="e">
        <f t="shared" si="15"/>
        <v>#N/A</v>
      </c>
    </row>
    <row r="481" spans="3:23">
      <c r="N481" s="108">
        <f t="shared" si="14"/>
        <v>0</v>
      </c>
      <c r="O481" s="108" t="e">
        <f>IF(D481="X",0,IF(E481="X",0,VLOOKUP(E481,'41'!$K$3:$L$16,2,FALSE)))</f>
        <v>#N/A</v>
      </c>
      <c r="P481" s="108" t="e">
        <f t="shared" si="15"/>
        <v>#N/A</v>
      </c>
    </row>
    <row r="482" spans="3:23">
      <c r="N482" s="108">
        <f t="shared" si="14"/>
        <v>0</v>
      </c>
      <c r="O482" s="108" t="e">
        <f>IF(D482="X",0,IF(E482="X",0,VLOOKUP(E482,'41'!$K$3:$L$16,2,FALSE)))</f>
        <v>#N/A</v>
      </c>
      <c r="P482" s="108" t="e">
        <f t="shared" si="15"/>
        <v>#N/A</v>
      </c>
    </row>
    <row r="483" spans="3:23">
      <c r="N483" s="108">
        <f t="shared" si="14"/>
        <v>0</v>
      </c>
      <c r="O483" s="108" t="e">
        <f>IF(D483="X",0,IF(E483="X",0,VLOOKUP(E483,'41'!$K$3:$L$16,2,FALSE)))</f>
        <v>#N/A</v>
      </c>
      <c r="P483" s="108" t="e">
        <f t="shared" si="15"/>
        <v>#N/A</v>
      </c>
    </row>
    <row r="484" spans="3:23">
      <c r="N484" s="108">
        <f t="shared" si="14"/>
        <v>0</v>
      </c>
      <c r="O484" s="108" t="e">
        <f>IF(D484="X",0,IF(E484="X",0,VLOOKUP(E484,'41'!$K$3:$L$16,2,FALSE)))</f>
        <v>#N/A</v>
      </c>
      <c r="P484" s="108" t="e">
        <f t="shared" si="15"/>
        <v>#N/A</v>
      </c>
    </row>
    <row r="485" spans="3:23">
      <c r="N485" s="108">
        <f t="shared" si="14"/>
        <v>0</v>
      </c>
      <c r="O485" s="108" t="e">
        <f>IF(D485="X",0,IF(E485="X",0,VLOOKUP(E485,'41'!$K$3:$L$16,2,FALSE)))</f>
        <v>#N/A</v>
      </c>
      <c r="P485" s="108" t="e">
        <f t="shared" si="15"/>
        <v>#N/A</v>
      </c>
    </row>
    <row r="486" spans="3:23">
      <c r="N486" s="108">
        <f t="shared" si="14"/>
        <v>0</v>
      </c>
      <c r="O486" s="108" t="e">
        <f>IF(D486="X",0,IF(E486="X",0,VLOOKUP(E486,'41'!$K$3:$L$16,2,FALSE)))</f>
        <v>#N/A</v>
      </c>
      <c r="P486" s="108" t="e">
        <f t="shared" si="15"/>
        <v>#N/A</v>
      </c>
    </row>
    <row r="487" spans="3:23">
      <c r="N487" s="108">
        <f t="shared" si="14"/>
        <v>0</v>
      </c>
      <c r="O487" s="108" t="e">
        <f>IF(D487="X",0,IF(E487="X",0,VLOOKUP(E487,'41'!$K$3:$L$16,2,FALSE)))</f>
        <v>#N/A</v>
      </c>
      <c r="P487" s="108" t="e">
        <f t="shared" si="15"/>
        <v>#N/A</v>
      </c>
    </row>
    <row r="488" spans="3:23">
      <c r="N488" s="108">
        <f t="shared" si="14"/>
        <v>0</v>
      </c>
      <c r="O488" s="108" t="e">
        <f>IF(D488="X",0,IF(E488="X",0,VLOOKUP(E488,'41'!$K$3:$L$16,2,FALSE)))</f>
        <v>#N/A</v>
      </c>
      <c r="P488" s="108" t="e">
        <f t="shared" si="15"/>
        <v>#N/A</v>
      </c>
    </row>
    <row r="489" spans="3:23">
      <c r="N489" s="108">
        <f t="shared" si="14"/>
        <v>0</v>
      </c>
      <c r="O489" s="108" t="e">
        <f>IF(D489="X",0,IF(E489="X",0,VLOOKUP(E489,'41'!$K$3:$L$16,2,FALSE)))</f>
        <v>#N/A</v>
      </c>
      <c r="P489" s="108" t="e">
        <f t="shared" si="15"/>
        <v>#N/A</v>
      </c>
    </row>
    <row r="490" spans="3:23">
      <c r="N490" s="108">
        <f t="shared" si="14"/>
        <v>0</v>
      </c>
      <c r="O490" s="108" t="e">
        <f>IF(D490="X",0,IF(E490="X",0,VLOOKUP(E490,'41'!$K$3:$L$16,2,FALSE)))</f>
        <v>#N/A</v>
      </c>
      <c r="P490" s="108" t="e">
        <f t="shared" si="15"/>
        <v>#N/A</v>
      </c>
    </row>
    <row r="491" spans="3:23">
      <c r="N491" s="108">
        <f t="shared" si="14"/>
        <v>0</v>
      </c>
      <c r="O491" s="108" t="e">
        <f>IF(D491="X",0,IF(E491="X",0,VLOOKUP(E491,'41'!$K$3:$L$16,2,FALSE)))</f>
        <v>#N/A</v>
      </c>
      <c r="P491" s="108" t="e">
        <f t="shared" si="15"/>
        <v>#N/A</v>
      </c>
    </row>
    <row r="492" spans="3:23">
      <c r="N492" s="108">
        <f t="shared" si="14"/>
        <v>0</v>
      </c>
      <c r="O492" s="108" t="e">
        <f>IF(D492="X",0,IF(E492="X",0,VLOOKUP(E492,'41'!$K$3:$L$16,2,FALSE)))</f>
        <v>#N/A</v>
      </c>
      <c r="P492" s="108" t="e">
        <f t="shared" si="15"/>
        <v>#N/A</v>
      </c>
    </row>
    <row r="493" spans="3:23">
      <c r="N493" s="108">
        <f t="shared" si="14"/>
        <v>0</v>
      </c>
      <c r="O493" s="108" t="e">
        <f>IF(D493="X",0,IF(E493="X",0,VLOOKUP(E493,'41'!$K$3:$L$16,2,FALSE)))</f>
        <v>#N/A</v>
      </c>
      <c r="P493" s="108" t="e">
        <f t="shared" si="15"/>
        <v>#N/A</v>
      </c>
    </row>
    <row r="494" spans="3:23">
      <c r="N494" s="108">
        <f t="shared" si="14"/>
        <v>0</v>
      </c>
      <c r="O494" s="108" t="e">
        <f>IF(D494="X",0,IF(E494="X",0,VLOOKUP(E494,'41'!$K$3:$L$16,2,FALSE)))</f>
        <v>#N/A</v>
      </c>
      <c r="P494" s="108" t="e">
        <f t="shared" si="15"/>
        <v>#N/A</v>
      </c>
    </row>
    <row r="495" spans="3:23" ht="15.75" thickBot="1">
      <c r="C495" s="109" t="s">
        <v>173</v>
      </c>
      <c r="D495" s="79"/>
      <c r="E495" s="79"/>
      <c r="F495" s="91">
        <f t="shared" ref="F495:M495" si="16">SUM(F4:F494)</f>
        <v>0</v>
      </c>
      <c r="G495" s="91">
        <f t="shared" si="16"/>
        <v>0</v>
      </c>
      <c r="H495" s="91">
        <f t="shared" si="16"/>
        <v>0</v>
      </c>
      <c r="I495" s="91">
        <f t="shared" si="16"/>
        <v>0</v>
      </c>
      <c r="J495" s="91">
        <f t="shared" si="16"/>
        <v>0</v>
      </c>
      <c r="K495" s="91">
        <f t="shared" si="16"/>
        <v>0</v>
      </c>
      <c r="L495" s="91">
        <f t="shared" si="16"/>
        <v>0</v>
      </c>
      <c r="M495" s="91">
        <f t="shared" si="16"/>
        <v>0</v>
      </c>
      <c r="Q495" s="79" t="s">
        <v>174</v>
      </c>
      <c r="R495" s="91">
        <f t="shared" ref="R495:W495" si="17">SUM(R4:R494)</f>
        <v>0</v>
      </c>
      <c r="S495" s="91">
        <f t="shared" si="17"/>
        <v>0</v>
      </c>
      <c r="T495" s="91">
        <f t="shared" si="17"/>
        <v>0</v>
      </c>
      <c r="U495" s="91">
        <f t="shared" si="17"/>
        <v>0</v>
      </c>
      <c r="V495" s="91">
        <f t="shared" si="17"/>
        <v>0</v>
      </c>
      <c r="W495" s="91">
        <f t="shared" si="17"/>
        <v>0</v>
      </c>
    </row>
    <row r="496" spans="3:23" ht="15.75" thickTop="1"/>
    <row r="498" spans="3:16">
      <c r="C498" s="80" t="s">
        <v>172</v>
      </c>
      <c r="F498" s="33"/>
      <c r="G498" s="33"/>
      <c r="H498" s="33"/>
      <c r="I498" s="33"/>
      <c r="J498" s="33"/>
      <c r="K498" s="33"/>
      <c r="L498" s="33"/>
      <c r="M498" s="33"/>
      <c r="N498" s="81" t="s">
        <v>186</v>
      </c>
      <c r="O498" s="33"/>
      <c r="P498" s="81" t="s">
        <v>177</v>
      </c>
    </row>
    <row r="499" spans="3:16">
      <c r="C499" s="81" t="str">
        <f>IF('41'!K3="", "Vrije categorie",'41'!K3)</f>
        <v>A</v>
      </c>
      <c r="F499" s="92" cm="1">
        <f t="array" ref="F499">SUMPRODUCT(--($E$4:$E$494=C499),--($D$4:$D$494=""),$F$4:$F$494)</f>
        <v>0</v>
      </c>
      <c r="G499" s="92" cm="1">
        <f t="array" ref="G499">SUMPRODUCT(--($E$4:$E$494=C499),--($D$4:$D$494=""),$G$4:$G$494)</f>
        <v>0</v>
      </c>
      <c r="H499" s="92" cm="1">
        <f t="array" ref="H499">SUMPRODUCT(--($E$4:$E$494=C499),--($D$4:$D$494=""),$H$4:$H$494)</f>
        <v>0</v>
      </c>
      <c r="I499" s="92" cm="1">
        <f t="array" ref="I499">SUMPRODUCT(--($E$4:$E$494=C499),--($D$4:$D$494=""),$I$4:$I$494)</f>
        <v>0</v>
      </c>
      <c r="J499" s="92" cm="1">
        <f t="array" ref="J499">SUMPRODUCT(--($E$4:$E$494=C499),--($D$4:$D$494=""),$J$4:$J$494)</f>
        <v>0</v>
      </c>
      <c r="K499" s="92" cm="1">
        <f t="array" ref="K499">SUMPRODUCT(--($E$4:$E$494=C499),--($D$4:$D$494=""),$K$4:$K$494)</f>
        <v>0</v>
      </c>
      <c r="L499" s="92" cm="1">
        <f t="array" ref="L499">SUMPRODUCT(--($E$4:$E$494=C499),--($D$4:$D$494=""),$L$4:$L$494)</f>
        <v>0</v>
      </c>
      <c r="M499" s="92" cm="1">
        <f t="array" ref="M499">SUMPRODUCT(--($E$4:$E$494=C499),--($D$4:$D$494=""),$M$4:$M$494)</f>
        <v>0</v>
      </c>
      <c r="N499" s="92">
        <f>SUM(F499:M499)</f>
        <v>0</v>
      </c>
      <c r="O499" s="81"/>
      <c r="P499" s="92" t="e" cm="1">
        <f t="array" ref="P499">SUMPRODUCT(--($E$4:$E$494=C499),--($D$4:$D$494=""),$P$4:$P$494)</f>
        <v>#N/A</v>
      </c>
    </row>
    <row r="500" spans="3:16">
      <c r="C500" s="81" t="str">
        <f>IF('41'!K4="", "Vrije categorie",'41'!K4)</f>
        <v>B</v>
      </c>
      <c r="F500" s="92" cm="1">
        <f t="array" ref="F500">SUMPRODUCT(--($E$4:$E$494=C500),--($D$4:$D$494=""),$F$4:$F$494)</f>
        <v>0</v>
      </c>
      <c r="G500" s="92" cm="1">
        <f t="array" ref="G500">SUMPRODUCT(--($E$4:$E$494=C500),--($D$4:$D$494=""),$G$4:$G$494)</f>
        <v>0</v>
      </c>
      <c r="H500" s="92" cm="1">
        <f t="array" ref="H500">SUMPRODUCT(--($E$4:$E$494=C500),--($D$4:$D$494=""),$H$4:$H$494)</f>
        <v>0</v>
      </c>
      <c r="I500" s="92" cm="1">
        <f t="array" ref="I500">SUMPRODUCT(--($E$4:$E$494=C500),--($D$4:$D$494=""),$I$4:$I$494)</f>
        <v>0</v>
      </c>
      <c r="J500" s="92" cm="1">
        <f t="array" ref="J500">SUMPRODUCT(--($E$4:$E$494=C500),--($D$4:$D$494=""),$J$4:$J$494)</f>
        <v>0</v>
      </c>
      <c r="K500" s="92" cm="1">
        <f t="array" ref="K500">SUMPRODUCT(--($E$4:$E$494=C500),--($D$4:$D$494=""),$K$4:$K$494)</f>
        <v>0</v>
      </c>
      <c r="L500" s="92" cm="1">
        <f t="array" ref="L500">SUMPRODUCT(--($E$4:$E$494=C500),--($D$4:$D$494=""),$L$4:$L$494)</f>
        <v>0</v>
      </c>
      <c r="M500" s="92" cm="1">
        <f t="array" ref="M500">SUMPRODUCT(--($E$4:$E$494=C500),--($D$4:$D$494=""),$M$4:$M$494)</f>
        <v>0</v>
      </c>
      <c r="N500" s="92">
        <f t="shared" ref="N500:N512" si="18">SUM(F500:M500)</f>
        <v>0</v>
      </c>
      <c r="O500" s="81"/>
      <c r="P500" s="92" t="e" cm="1">
        <f t="array" ref="P500">SUMPRODUCT(--($E$4:$E$494=C500),--($D$4:$D$494=""),$P$4:$P$494)</f>
        <v>#N/A</v>
      </c>
    </row>
    <row r="501" spans="3:16">
      <c r="C501" s="81" t="str">
        <f>IF('41'!K5="", "Vrije categorie",'41'!K5)</f>
        <v>C</v>
      </c>
      <c r="F501" s="92" cm="1">
        <f t="array" ref="F501">SUMPRODUCT(--($E$4:$E$494=C501),--($D$4:$D$494=""),$F$4:$F$494)</f>
        <v>0</v>
      </c>
      <c r="G501" s="92" cm="1">
        <f t="array" ref="G501">SUMPRODUCT(--($E$4:$E$494=C501),--($D$4:$D$494=""),$G$4:$G$494)</f>
        <v>0</v>
      </c>
      <c r="H501" s="92" cm="1">
        <f t="array" ref="H501">SUMPRODUCT(--($E$4:$E$494=C501),--($D$4:$D$494=""),$H$4:$H$494)</f>
        <v>0</v>
      </c>
      <c r="I501" s="92" cm="1">
        <f t="array" ref="I501">SUMPRODUCT(--($E$4:$E$494=C501),--($D$4:$D$494=""),$I$4:$I$494)</f>
        <v>0</v>
      </c>
      <c r="J501" s="92" cm="1">
        <f t="array" ref="J501">SUMPRODUCT(--($E$4:$E$494=C501),--($D$4:$D$494=""),$J$4:$J$494)</f>
        <v>0</v>
      </c>
      <c r="K501" s="92" cm="1">
        <f t="array" ref="K501">SUMPRODUCT(--($E$4:$E$494=C501),--($D$4:$D$494=""),$K$4:$K$494)</f>
        <v>0</v>
      </c>
      <c r="L501" s="92" cm="1">
        <f t="array" ref="L501">SUMPRODUCT(--($E$4:$E$494=C501),--($D$4:$D$494=""),$L$4:$L$494)</f>
        <v>0</v>
      </c>
      <c r="M501" s="92" cm="1">
        <f t="array" ref="M501">SUMPRODUCT(--($E$4:$E$494=C501),--($D$4:$D$494=""),$M$4:$M$494)</f>
        <v>0</v>
      </c>
      <c r="N501" s="92">
        <f t="shared" si="18"/>
        <v>0</v>
      </c>
      <c r="O501" s="81"/>
      <c r="P501" s="92" t="e" cm="1">
        <f t="array" ref="P501">SUMPRODUCT(--($E$4:$E$494=C501),--($D$4:$D$494=""),$P$4:$P$494)</f>
        <v>#N/A</v>
      </c>
    </row>
    <row r="502" spans="3:16">
      <c r="C502" s="81" t="str">
        <f>IF('41'!K6="", "Vrije categorie",'41'!K6)</f>
        <v>D</v>
      </c>
      <c r="F502" s="92" cm="1">
        <f t="array" ref="F502">SUMPRODUCT(--($E$4:$E$494=C502),--($D$4:$D$494=""),$F$4:$F$494)</f>
        <v>0</v>
      </c>
      <c r="G502" s="92" cm="1">
        <f t="array" ref="G502">SUMPRODUCT(--($E$4:$E$494=C502),--($D$4:$D$494=""),$G$4:$G$494)</f>
        <v>0</v>
      </c>
      <c r="H502" s="92" cm="1">
        <f t="array" ref="H502">SUMPRODUCT(--($E$4:$E$494=C502),--($D$4:$D$494=""),$H$4:$H$494)</f>
        <v>0</v>
      </c>
      <c r="I502" s="92" cm="1">
        <f t="array" ref="I502">SUMPRODUCT(--($E$4:$E$494=C502),--($D$4:$D$494=""),$I$4:$I$494)</f>
        <v>0</v>
      </c>
      <c r="J502" s="92" cm="1">
        <f t="array" ref="J502">SUMPRODUCT(--($E$4:$E$494=C502),--($D$4:$D$494=""),$J$4:$J$494)</f>
        <v>0</v>
      </c>
      <c r="K502" s="92" cm="1">
        <f t="array" ref="K502">SUMPRODUCT(--($E$4:$E$494=C502),--($D$4:$D$494=""),$K$4:$K$494)</f>
        <v>0</v>
      </c>
      <c r="L502" s="92" cm="1">
        <f t="array" ref="L502">SUMPRODUCT(--($E$4:$E$494=C502),--($D$4:$D$494=""),$L$4:$L$494)</f>
        <v>0</v>
      </c>
      <c r="M502" s="92" cm="1">
        <f t="array" ref="M502">SUMPRODUCT(--($E$4:$E$494=C502),--($D$4:$D$494=""),$M$4:$M$494)</f>
        <v>0</v>
      </c>
      <c r="N502" s="92">
        <f t="shared" si="18"/>
        <v>0</v>
      </c>
      <c r="O502" s="81"/>
      <c r="P502" s="92" t="e" cm="1">
        <f t="array" ref="P502">SUMPRODUCT(--($E$4:$E$494=C502),--($D$4:$D$494=""),$P$4:$P$494)</f>
        <v>#N/A</v>
      </c>
    </row>
    <row r="503" spans="3:16">
      <c r="C503" s="81" t="str">
        <f>IF('41'!K7="", "Vrije categorie",'41'!K7)</f>
        <v>E</v>
      </c>
      <c r="F503" s="92" cm="1">
        <f t="array" ref="F503">SUMPRODUCT(--($E$4:$E$494=C503),--($D$4:$D$494=""),$F$4:$F$494)</f>
        <v>0</v>
      </c>
      <c r="G503" s="92" cm="1">
        <f t="array" ref="G503">SUMPRODUCT(--($E$4:$E$494=C503),--($D$4:$D$494=""),$G$4:$G$494)</f>
        <v>0</v>
      </c>
      <c r="H503" s="92" cm="1">
        <f t="array" ref="H503">SUMPRODUCT(--($E$4:$E$494=C503),--($D$4:$D$494=""),$H$4:$H$494)</f>
        <v>0</v>
      </c>
      <c r="I503" s="92" cm="1">
        <f t="array" ref="I503">SUMPRODUCT(--($E$4:$E$494=C503),--($D$4:$D$494=""),$I$4:$I$494)</f>
        <v>0</v>
      </c>
      <c r="J503" s="92" cm="1">
        <f t="array" ref="J503">SUMPRODUCT(--($E$4:$E$494=C503),--($D$4:$D$494=""),$J$4:$J$494)</f>
        <v>0</v>
      </c>
      <c r="K503" s="92" cm="1">
        <f t="array" ref="K503">SUMPRODUCT(--($E$4:$E$494=C503),--($D$4:$D$494=""),$K$4:$K$494)</f>
        <v>0</v>
      </c>
      <c r="L503" s="92" cm="1">
        <f t="array" ref="L503">SUMPRODUCT(--($E$4:$E$494=C503),--($D$4:$D$494=""),$L$4:$L$494)</f>
        <v>0</v>
      </c>
      <c r="M503" s="92" cm="1">
        <f t="array" ref="M503">SUMPRODUCT(--($E$4:$E$494=C503),--($D$4:$D$494=""),$M$4:$M$494)</f>
        <v>0</v>
      </c>
      <c r="N503" s="92">
        <f t="shared" si="18"/>
        <v>0</v>
      </c>
      <c r="O503" s="81"/>
      <c r="P503" s="92" t="e" cm="1">
        <f t="array" ref="P503">SUMPRODUCT(--($E$4:$E$494=C503),--($D$4:$D$494=""),$P$4:$P$494)</f>
        <v>#N/A</v>
      </c>
    </row>
    <row r="504" spans="3:16">
      <c r="C504" s="81" t="str">
        <f>IF('41'!K8="", "Vrije categorie",'41'!K8)</f>
        <v>F</v>
      </c>
      <c r="F504" s="92" cm="1">
        <f t="array" ref="F504">SUMPRODUCT(--($E$4:$E$494=C504),--($D$4:$D$494=""),$F$4:$F$494)</f>
        <v>0</v>
      </c>
      <c r="G504" s="92" cm="1">
        <f t="array" ref="G504">SUMPRODUCT(--($E$4:$E$494=C504),--($D$4:$D$494=""),$G$4:$G$494)</f>
        <v>0</v>
      </c>
      <c r="H504" s="92" cm="1">
        <f t="array" ref="H504">SUMPRODUCT(--($E$4:$E$494=C504),--($D$4:$D$494=""),$H$4:$H$494)</f>
        <v>0</v>
      </c>
      <c r="I504" s="92" cm="1">
        <f t="array" ref="I504">SUMPRODUCT(--($E$4:$E$494=C504),--($D$4:$D$494=""),$I$4:$I$494)</f>
        <v>0</v>
      </c>
      <c r="J504" s="92" cm="1">
        <f t="array" ref="J504">SUMPRODUCT(--($E$4:$E$494=C504),--($D$4:$D$494=""),$J$4:$J$494)</f>
        <v>0</v>
      </c>
      <c r="K504" s="92" cm="1">
        <f t="array" ref="K504">SUMPRODUCT(--($E$4:$E$494=C504),--($D$4:$D$494=""),$K$4:$K$494)</f>
        <v>0</v>
      </c>
      <c r="L504" s="92" cm="1">
        <f t="array" ref="L504">SUMPRODUCT(--($E$4:$E$494=C504),--($D$4:$D$494=""),$L$4:$L$494)</f>
        <v>0</v>
      </c>
      <c r="M504" s="92" cm="1">
        <f t="array" ref="M504">SUMPRODUCT(--($E$4:$E$494=C504),--($D$4:$D$494=""),$M$4:$M$494)</f>
        <v>0</v>
      </c>
      <c r="N504" s="92">
        <f t="shared" si="18"/>
        <v>0</v>
      </c>
      <c r="O504" s="81"/>
      <c r="P504" s="92" t="e" cm="1">
        <f t="array" ref="P504">SUMPRODUCT(--($E$4:$E$494=C504),--($D$4:$D$494=""),$P$4:$P$494)</f>
        <v>#N/A</v>
      </c>
    </row>
    <row r="505" spans="3:16">
      <c r="C505" s="81" t="str">
        <f>IF('41'!K9="", "Vrije categorie",'41'!K9)</f>
        <v>G</v>
      </c>
      <c r="F505" s="92" cm="1">
        <f t="array" ref="F505">SUMPRODUCT(--($E$4:$E$494=C505),--($D$4:$D$494=""),$F$4:$F$494)</f>
        <v>0</v>
      </c>
      <c r="G505" s="92" cm="1">
        <f t="array" ref="G505">SUMPRODUCT(--($E$4:$E$494=C505),--($D$4:$D$494=""),$G$4:$G$494)</f>
        <v>0</v>
      </c>
      <c r="H505" s="92" cm="1">
        <f t="array" ref="H505">SUMPRODUCT(--($E$4:$E$494=C505),--($D$4:$D$494=""),$H$4:$H$494)</f>
        <v>0</v>
      </c>
      <c r="I505" s="92" cm="1">
        <f t="array" ref="I505">SUMPRODUCT(--($E$4:$E$494=C505),--($D$4:$D$494=""),$I$4:$I$494)</f>
        <v>0</v>
      </c>
      <c r="J505" s="92" cm="1">
        <f t="array" ref="J505">SUMPRODUCT(--($E$4:$E$494=C505),--($D$4:$D$494=""),$J$4:$J$494)</f>
        <v>0</v>
      </c>
      <c r="K505" s="92" cm="1">
        <f t="array" ref="K505">SUMPRODUCT(--($E$4:$E$494=C505),--($D$4:$D$494=""),$K$4:$K$494)</f>
        <v>0</v>
      </c>
      <c r="L505" s="92" cm="1">
        <f t="array" ref="L505">SUMPRODUCT(--($E$4:$E$494=C505),--($D$4:$D$494=""),$L$4:$L$494)</f>
        <v>0</v>
      </c>
      <c r="M505" s="92" cm="1">
        <f t="array" ref="M505">SUMPRODUCT(--($E$4:$E$494=C505),--($D$4:$D$494=""),$M$4:$M$494)</f>
        <v>0</v>
      </c>
      <c r="N505" s="92">
        <f t="shared" si="18"/>
        <v>0</v>
      </c>
      <c r="O505" s="81"/>
      <c r="P505" s="92" t="e" cm="1">
        <f t="array" ref="P505">SUMPRODUCT(--($E$4:$E$494=C505),--($D$4:$D$494=""),$P$4:$P$494)</f>
        <v>#N/A</v>
      </c>
    </row>
    <row r="506" spans="3:16">
      <c r="C506" s="81" t="str">
        <f>IF('41'!K10="", "Vrije categorie",'41'!K10)</f>
        <v>H</v>
      </c>
      <c r="F506" s="92" cm="1">
        <f t="array" ref="F506">SUMPRODUCT(--($E$4:$E$494=C506),--($D$4:$D$494=""),$F$4:$F$494)</f>
        <v>0</v>
      </c>
      <c r="G506" s="92" cm="1">
        <f t="array" ref="G506">SUMPRODUCT(--($E$4:$E$494=C506),--($D$4:$D$494=""),$G$4:$G$494)</f>
        <v>0</v>
      </c>
      <c r="H506" s="92" cm="1">
        <f t="array" ref="H506">SUMPRODUCT(--($E$4:$E$494=C506),--($D$4:$D$494=""),$H$4:$H$494)</f>
        <v>0</v>
      </c>
      <c r="I506" s="92" cm="1">
        <f t="array" ref="I506">SUMPRODUCT(--($E$4:$E$494=C506),--($D$4:$D$494=""),$I$4:$I$494)</f>
        <v>0</v>
      </c>
      <c r="J506" s="92" cm="1">
        <f t="array" ref="J506">SUMPRODUCT(--($E$4:$E$494=C506),--($D$4:$D$494=""),$J$4:$J$494)</f>
        <v>0</v>
      </c>
      <c r="K506" s="92" cm="1">
        <f t="array" ref="K506">SUMPRODUCT(--($E$4:$E$494=C506),--($D$4:$D$494=""),$K$4:$K$494)</f>
        <v>0</v>
      </c>
      <c r="L506" s="92" cm="1">
        <f t="array" ref="L506">SUMPRODUCT(--($E$4:$E$494=C506),--($D$4:$D$494=""),$L$4:$L$494)</f>
        <v>0</v>
      </c>
      <c r="M506" s="92" cm="1">
        <f t="array" ref="M506">SUMPRODUCT(--($E$4:$E$494=C506),--($D$4:$D$494=""),$M$4:$M$494)</f>
        <v>0</v>
      </c>
      <c r="N506" s="92">
        <f t="shared" si="18"/>
        <v>0</v>
      </c>
      <c r="O506" s="81"/>
      <c r="P506" s="92" t="e" cm="1">
        <f t="array" ref="P506">SUMPRODUCT(--($E$4:$E$494=C506),--($D$4:$D$494=""),$P$4:$P$494)</f>
        <v>#N/A</v>
      </c>
    </row>
    <row r="507" spans="3:16">
      <c r="C507" s="81" t="str">
        <f>IF('41'!K11="", "Vrije categorie",'41'!K11)</f>
        <v>I</v>
      </c>
      <c r="F507" s="92" cm="1">
        <f t="array" ref="F507">SUMPRODUCT(--($E$4:$E$494=C507),--($D$4:$D$494=""),$F$4:$F$494)</f>
        <v>0</v>
      </c>
      <c r="G507" s="92" cm="1">
        <f t="array" ref="G507">SUMPRODUCT(--($E$4:$E$494=C507),--($D$4:$D$494=""),$G$4:$G$494)</f>
        <v>0</v>
      </c>
      <c r="H507" s="92" cm="1">
        <f t="array" ref="H507">SUMPRODUCT(--($E$4:$E$494=C507),--($D$4:$D$494=""),$H$4:$H$494)</f>
        <v>0</v>
      </c>
      <c r="I507" s="92" cm="1">
        <f t="array" ref="I507">SUMPRODUCT(--($E$4:$E$494=C507),--($D$4:$D$494=""),$I$4:$I$494)</f>
        <v>0</v>
      </c>
      <c r="J507" s="92" cm="1">
        <f t="array" ref="J507">SUMPRODUCT(--($E$4:$E$494=C507),--($D$4:$D$494=""),$J$4:$J$494)</f>
        <v>0</v>
      </c>
      <c r="K507" s="92" cm="1">
        <f t="array" ref="K507">SUMPRODUCT(--($E$4:$E$494=C507),--($D$4:$D$494=""),$K$4:$K$494)</f>
        <v>0</v>
      </c>
      <c r="L507" s="92" cm="1">
        <f t="array" ref="L507">SUMPRODUCT(--($E$4:$E$494=C507),--($D$4:$D$494=""),$L$4:$L$494)</f>
        <v>0</v>
      </c>
      <c r="M507" s="92" cm="1">
        <f t="array" ref="M507">SUMPRODUCT(--($E$4:$E$494=C507),--($D$4:$D$494=""),$M$4:$M$494)</f>
        <v>0</v>
      </c>
      <c r="N507" s="92">
        <f t="shared" si="18"/>
        <v>0</v>
      </c>
      <c r="O507" s="81"/>
      <c r="P507" s="92" t="e" cm="1">
        <f t="array" ref="P507">SUMPRODUCT(--($E$4:$E$494=C507),--($D$4:$D$494=""),$P$4:$P$494)</f>
        <v>#N/A</v>
      </c>
    </row>
    <row r="508" spans="3:16">
      <c r="C508" s="81" t="str">
        <f>IF('41'!K12="", "Vrije categorie",'41'!K12)</f>
        <v>J</v>
      </c>
      <c r="F508" s="92" cm="1">
        <f t="array" ref="F508">SUMPRODUCT(--($E$4:$E$494=C508),--($D$4:$D$494=""),$F$4:$F$494)</f>
        <v>0</v>
      </c>
      <c r="G508" s="92" cm="1">
        <f t="array" ref="G508">SUMPRODUCT(--($E$4:$E$494=C508),--($D$4:$D$494=""),$G$4:$G$494)</f>
        <v>0</v>
      </c>
      <c r="H508" s="92" cm="1">
        <f t="array" ref="H508">SUMPRODUCT(--($E$4:$E$494=C508),--($D$4:$D$494=""),$H$4:$H$494)</f>
        <v>0</v>
      </c>
      <c r="I508" s="92" cm="1">
        <f t="array" ref="I508">SUMPRODUCT(--($E$4:$E$494=C508),--($D$4:$D$494=""),$I$4:$I$494)</f>
        <v>0</v>
      </c>
      <c r="J508" s="92" cm="1">
        <f t="array" ref="J508">SUMPRODUCT(--($E$4:$E$494=C508),--($D$4:$D$494=""),$J$4:$J$494)</f>
        <v>0</v>
      </c>
      <c r="K508" s="92" cm="1">
        <f t="array" ref="K508">SUMPRODUCT(--($E$4:$E$494=C508),--($D$4:$D$494=""),$K$4:$K$494)</f>
        <v>0</v>
      </c>
      <c r="L508" s="92" cm="1">
        <f t="array" ref="L508">SUMPRODUCT(--($E$4:$E$494=C508),--($D$4:$D$494=""),$L$4:$L$494)</f>
        <v>0</v>
      </c>
      <c r="M508" s="92" cm="1">
        <f t="array" ref="M508">SUMPRODUCT(--($E$4:$E$494=C508),--($D$4:$D$494=""),$M$4:$M$494)</f>
        <v>0</v>
      </c>
      <c r="N508" s="92">
        <f t="shared" si="18"/>
        <v>0</v>
      </c>
      <c r="O508" s="81"/>
      <c r="P508" s="92" t="e" cm="1">
        <f t="array" ref="P508">SUMPRODUCT(--($E$4:$E$494=C508),--($D$4:$D$494=""),$P$4:$P$494)</f>
        <v>#N/A</v>
      </c>
    </row>
    <row r="509" spans="3:16">
      <c r="C509" s="81" t="str">
        <f>IF('41'!K13="", "Vrije categorie",'41'!K13)</f>
        <v>K</v>
      </c>
      <c r="F509" s="92" cm="1">
        <f t="array" ref="F509">SUMPRODUCT(--($E$4:$E$494=C509),--($D$4:$D$494=""),$F$4:$F$494)</f>
        <v>0</v>
      </c>
      <c r="G509" s="92" cm="1">
        <f t="array" ref="G509">SUMPRODUCT(--($E$4:$E$494=C509),--($D$4:$D$494=""),$G$4:$G$494)</f>
        <v>0</v>
      </c>
      <c r="H509" s="92" cm="1">
        <f t="array" ref="H509">SUMPRODUCT(--($E$4:$E$494=C509),--($D$4:$D$494=""),$H$4:$H$494)</f>
        <v>0</v>
      </c>
      <c r="I509" s="92" cm="1">
        <f t="array" ref="I509">SUMPRODUCT(--($E$4:$E$494=C509),--($D$4:$D$494=""),$I$4:$I$494)</f>
        <v>0</v>
      </c>
      <c r="J509" s="92" cm="1">
        <f t="array" ref="J509">SUMPRODUCT(--($E$4:$E$494=C509),--($D$4:$D$494=""),$J$4:$J$494)</f>
        <v>0</v>
      </c>
      <c r="K509" s="92" cm="1">
        <f t="array" ref="K509">SUMPRODUCT(--($E$4:$E$494=C509),--($D$4:$D$494=""),$K$4:$K$494)</f>
        <v>0</v>
      </c>
      <c r="L509" s="92" cm="1">
        <f t="array" ref="L509">SUMPRODUCT(--($E$4:$E$494=C509),--($D$4:$D$494=""),$L$4:$L$494)</f>
        <v>0</v>
      </c>
      <c r="M509" s="92" cm="1">
        <f t="array" ref="M509">SUMPRODUCT(--($E$4:$E$494=C509),--($D$4:$D$494=""),$M$4:$M$494)</f>
        <v>0</v>
      </c>
      <c r="N509" s="92">
        <f t="shared" si="18"/>
        <v>0</v>
      </c>
      <c r="O509" s="81"/>
      <c r="P509" s="92" t="e" cm="1">
        <f t="array" ref="P509">SUMPRODUCT(--($E$4:$E$494=C509),--($D$4:$D$494=""),$P$4:$P$494)</f>
        <v>#N/A</v>
      </c>
    </row>
    <row r="510" spans="3:16">
      <c r="C510" s="81" t="str">
        <f>IF('41'!K14="", "Vrije categorie",'41'!K14)</f>
        <v>Vrije categorie</v>
      </c>
      <c r="F510" s="92" cm="1">
        <f t="array" ref="F510">SUMPRODUCT(--($E$4:$E$494=C510),--($D$4:$D$494=""),$F$4:$F$494)</f>
        <v>0</v>
      </c>
      <c r="G510" s="92" cm="1">
        <f t="array" ref="G510">SUMPRODUCT(--($E$4:$E$494=C510),--($D$4:$D$494=""),$G$4:$G$494)</f>
        <v>0</v>
      </c>
      <c r="H510" s="92" cm="1">
        <f t="array" ref="H510">SUMPRODUCT(--($E$4:$E$494=C510),--($D$4:$D$494=""),$H$4:$H$494)</f>
        <v>0</v>
      </c>
      <c r="I510" s="92" cm="1">
        <f t="array" ref="I510">SUMPRODUCT(--($E$4:$E$494=C510),--($D$4:$D$494=""),$I$4:$I$494)</f>
        <v>0</v>
      </c>
      <c r="J510" s="92" cm="1">
        <f t="array" ref="J510">SUMPRODUCT(--($E$4:$E$494=C510),--($D$4:$D$494=""),$J$4:$J$494)</f>
        <v>0</v>
      </c>
      <c r="K510" s="92" cm="1">
        <f t="array" ref="K510">SUMPRODUCT(--($E$4:$E$494=C510),--($D$4:$D$494=""),$K$4:$K$494)</f>
        <v>0</v>
      </c>
      <c r="L510" s="92" cm="1">
        <f t="array" ref="L510">SUMPRODUCT(--($E$4:$E$494=C510),--($D$4:$D$494=""),$L$4:$L$494)</f>
        <v>0</v>
      </c>
      <c r="M510" s="92" cm="1">
        <f t="array" ref="M510">SUMPRODUCT(--($E$4:$E$494=C510),--($D$4:$D$494=""),$M$4:$M$494)</f>
        <v>0</v>
      </c>
      <c r="N510" s="92">
        <f t="shared" si="18"/>
        <v>0</v>
      </c>
      <c r="O510" s="81"/>
      <c r="P510" s="92" t="e" cm="1">
        <f t="array" ref="P510">SUMPRODUCT(--($E$4:$E$494=C510),--($D$4:$D$494=""),$P$4:$P$494)</f>
        <v>#N/A</v>
      </c>
    </row>
    <row r="511" spans="3:16">
      <c r="C511" s="81" t="str">
        <f>IF('41'!K15="", "Vrije categorie",'41'!K15)</f>
        <v>Vrije categorie</v>
      </c>
      <c r="F511" s="92" cm="1">
        <f t="array" ref="F511">SUMPRODUCT(--($E$4:$E$494=C511),--($D$4:$D$494=""),$F$4:$F$494)</f>
        <v>0</v>
      </c>
      <c r="G511" s="92" cm="1">
        <f t="array" ref="G511">SUMPRODUCT(--($E$4:$E$494=C511),--($D$4:$D$494=""),$G$4:$G$494)</f>
        <v>0</v>
      </c>
      <c r="H511" s="92" cm="1">
        <f t="array" ref="H511">SUMPRODUCT(--($E$4:$E$494=C511),--($D$4:$D$494=""),$H$4:$H$494)</f>
        <v>0</v>
      </c>
      <c r="I511" s="92" cm="1">
        <f t="array" ref="I511">SUMPRODUCT(--($E$4:$E$494=C511),--($D$4:$D$494=""),$I$4:$I$494)</f>
        <v>0</v>
      </c>
      <c r="J511" s="92" cm="1">
        <f t="array" ref="J511">SUMPRODUCT(--($E$4:$E$494=C511),--($D$4:$D$494=""),$J$4:$J$494)</f>
        <v>0</v>
      </c>
      <c r="K511" s="92" cm="1">
        <f t="array" ref="K511">SUMPRODUCT(--($E$4:$E$494=C511),--($D$4:$D$494=""),$K$4:$K$494)</f>
        <v>0</v>
      </c>
      <c r="L511" s="92" cm="1">
        <f t="array" ref="L511">SUMPRODUCT(--($E$4:$E$494=C511),--($D$4:$D$494=""),$L$4:$L$494)</f>
        <v>0</v>
      </c>
      <c r="M511" s="92" cm="1">
        <f t="array" ref="M511">SUMPRODUCT(--($E$4:$E$494=C511),--($D$4:$D$494=""),$M$4:$M$494)</f>
        <v>0</v>
      </c>
      <c r="N511" s="92">
        <f t="shared" si="18"/>
        <v>0</v>
      </c>
      <c r="O511" s="81"/>
      <c r="P511" s="92" t="e" cm="1">
        <f t="array" ref="P511">SUMPRODUCT(--($E$4:$E$494=C511),--($D$4:$D$494=""),$P$4:$P$494)</f>
        <v>#N/A</v>
      </c>
    </row>
    <row r="512" spans="3:16" ht="15.75" thickBot="1">
      <c r="C512" s="94" t="s">
        <v>176</v>
      </c>
      <c r="D512" s="90"/>
      <c r="E512" s="90"/>
      <c r="F512" s="93">
        <f>SUM(F499:F511)</f>
        <v>0</v>
      </c>
      <c r="G512" s="93">
        <f t="shared" ref="G512:M512" si="19">SUM(G499:G511)</f>
        <v>0</v>
      </c>
      <c r="H512" s="93">
        <f t="shared" si="19"/>
        <v>0</v>
      </c>
      <c r="I512" s="93">
        <f t="shared" si="19"/>
        <v>0</v>
      </c>
      <c r="J512" s="93">
        <f t="shared" si="19"/>
        <v>0</v>
      </c>
      <c r="K512" s="93">
        <f t="shared" si="19"/>
        <v>0</v>
      </c>
      <c r="L512" s="93">
        <f t="shared" si="19"/>
        <v>0</v>
      </c>
      <c r="M512" s="93">
        <f t="shared" si="19"/>
        <v>0</v>
      </c>
      <c r="N512" s="93">
        <f t="shared" si="18"/>
        <v>0</v>
      </c>
      <c r="O512" s="93"/>
      <c r="P512" s="93" t="e">
        <f>SUM(P499:P511)</f>
        <v>#N/A</v>
      </c>
    </row>
    <row r="513" spans="3:16" ht="15.75" thickTop="1">
      <c r="C513" s="80"/>
      <c r="F513" s="33"/>
      <c r="G513" s="33"/>
      <c r="H513" s="33"/>
      <c r="I513" s="33"/>
      <c r="J513" s="33"/>
      <c r="K513" s="33"/>
      <c r="L513" s="33"/>
      <c r="M513" s="33"/>
      <c r="N513" s="33"/>
      <c r="O513" s="33"/>
      <c r="P513" s="33"/>
    </row>
    <row r="514" spans="3:16" ht="15.75" thickBot="1">
      <c r="C514" s="94" t="s">
        <v>175</v>
      </c>
      <c r="D514" s="90"/>
      <c r="E514" s="90"/>
      <c r="F514" s="93" cm="1">
        <f t="array" ref="F514">SUMPRODUCT(--($E$4:$E$494="X"),F4:F494)</f>
        <v>0</v>
      </c>
      <c r="G514" s="93" cm="1">
        <f t="array" ref="G514">SUMPRODUCT(--($E$4:$E$494="X"),G4:G494)</f>
        <v>0</v>
      </c>
      <c r="H514" s="93" cm="1">
        <f t="array" ref="H514">SUMPRODUCT(--($E$4:$E$494="X"),H4:H494)</f>
        <v>0</v>
      </c>
      <c r="I514" s="93" cm="1">
        <f t="array" ref="I514">SUMPRODUCT(--($E$4:$E$494="X"),I4:I494)</f>
        <v>0</v>
      </c>
      <c r="J514" s="93" cm="1">
        <f t="array" ref="J514">SUMPRODUCT(--($E$4:$E$494="X"),J4:J494)</f>
        <v>0</v>
      </c>
      <c r="K514" s="93" cm="1">
        <f t="array" ref="K514">SUMPRODUCT(--($E$4:$E$494="X"),K4:K494)</f>
        <v>0</v>
      </c>
      <c r="L514" s="93" cm="1">
        <f t="array" ref="L514">SUMPRODUCT(--($E$4:$E$494="X"),L4:L494)</f>
        <v>0</v>
      </c>
      <c r="M514" s="93" cm="1">
        <f t="array" ref="M514">SUMPRODUCT(--($E$4:$E$494="X"),M4:M494)</f>
        <v>0</v>
      </c>
      <c r="N514" s="33"/>
      <c r="O514" s="33"/>
      <c r="P514" s="33"/>
    </row>
    <row r="515" spans="3:16" ht="15.75" thickTop="1"/>
    <row r="517" spans="3:16">
      <c r="C517" s="95" t="s">
        <v>178</v>
      </c>
      <c r="D517" s="96"/>
      <c r="E517" s="96"/>
      <c r="F517" s="96"/>
      <c r="G517" s="96"/>
      <c r="H517" s="96"/>
      <c r="I517" s="96"/>
      <c r="J517" s="96"/>
      <c r="K517" s="96"/>
      <c r="L517" s="96"/>
      <c r="M517" s="96"/>
      <c r="N517" s="95" t="s">
        <v>186</v>
      </c>
    </row>
    <row r="518" spans="3:16">
      <c r="C518" s="95" t="str">
        <f>C499</f>
        <v>A</v>
      </c>
      <c r="D518" s="96"/>
      <c r="E518" s="96"/>
      <c r="F518" s="99" cm="1">
        <f t="array" ref="F518">SUMPRODUCT(--($E$4:$E$494=C518),--($D$4:$D$494="X"),$F$4:$F$494)</f>
        <v>0</v>
      </c>
      <c r="G518" s="99" cm="1">
        <f t="array" ref="G518">SUMPRODUCT(--($E$4:$E$494=C518),--($D$4:$D$494="X"),$G$4:$G$494)</f>
        <v>0</v>
      </c>
      <c r="H518" s="99" cm="1">
        <f t="array" ref="H518">SUMPRODUCT(--($E$4:$E$494=C518),--($D$4:$D$494="X"),$H$4:$H$494)</f>
        <v>0</v>
      </c>
      <c r="I518" s="99" cm="1">
        <f t="array" ref="I518">SUMPRODUCT(--($E$4:$E$494=C518),--($D$4:$D$494="X"),$I$4:$I$494)</f>
        <v>0</v>
      </c>
      <c r="J518" s="99" cm="1">
        <f t="array" ref="J518">SUMPRODUCT(--($E$4:$E$494=C518),--($D$4:$D$494="X"),$J$4:$J$494)</f>
        <v>0</v>
      </c>
      <c r="K518" s="99" cm="1">
        <f t="array" ref="K518">SUMPRODUCT(--($E$4:$E$494=C518),--($D$4:$D$494="X"),$K$4:$K$494)</f>
        <v>0</v>
      </c>
      <c r="L518" s="99" cm="1">
        <f t="array" ref="L518">SUMPRODUCT(--($E$4:$E$494=C518),--($D$4:$D$494="X"),$L$4:$L$494)</f>
        <v>0</v>
      </c>
      <c r="M518" s="99" cm="1">
        <f t="array" ref="M518">SUMPRODUCT(--($E$4:$E$494=C518),--($D$4:$D$494="X"),$M$4:$M$494)</f>
        <v>0</v>
      </c>
      <c r="N518" s="99">
        <f>SUM(F518:M518)</f>
        <v>0</v>
      </c>
    </row>
    <row r="519" spans="3:16">
      <c r="C519" s="95" t="str">
        <f t="shared" ref="C519:C530" si="20">C500</f>
        <v>B</v>
      </c>
      <c r="D519" s="96"/>
      <c r="E519" s="96"/>
      <c r="F519" s="99" cm="1">
        <f t="array" ref="F519">SUMPRODUCT(--($E$4:$E$494=C519),--($D$4:$D$494="X"),$F$4:$F$494)</f>
        <v>0</v>
      </c>
      <c r="G519" s="99" cm="1">
        <f t="array" ref="G519">SUMPRODUCT(--($E$4:$E$494=C519),--($D$4:$D$494="X"),$G$4:$G$494)</f>
        <v>0</v>
      </c>
      <c r="H519" s="99" cm="1">
        <f t="array" ref="H519">SUMPRODUCT(--($E$4:$E$494=C519),--($D$4:$D$494="X"),$H$4:$H$494)</f>
        <v>0</v>
      </c>
      <c r="I519" s="99" cm="1">
        <f t="array" ref="I519">SUMPRODUCT(--($E$4:$E$494=C519),--($D$4:$D$494="X"),$I$4:$I$494)</f>
        <v>0</v>
      </c>
      <c r="J519" s="99" cm="1">
        <f t="array" ref="J519">SUMPRODUCT(--($E$4:$E$494=C519),--($D$4:$D$494="X"),$J$4:$J$494)</f>
        <v>0</v>
      </c>
      <c r="K519" s="99" cm="1">
        <f t="array" ref="K519">SUMPRODUCT(--($E$4:$E$494=C519),--($D$4:$D$494="X"),$K$4:$K$494)</f>
        <v>0</v>
      </c>
      <c r="L519" s="99" cm="1">
        <f t="array" ref="L519">SUMPRODUCT(--($E$4:$E$494=C519),--($D$4:$D$494="X"),$L$4:$L$494)</f>
        <v>0</v>
      </c>
      <c r="M519" s="99" cm="1">
        <f t="array" ref="M519">SUMPRODUCT(--($E$4:$E$494=C519),--($D$4:$D$494="X"),$M$4:$M$494)</f>
        <v>0</v>
      </c>
      <c r="N519" s="99">
        <f t="shared" ref="N519:N530" si="21">SUM(F519:M519)</f>
        <v>0</v>
      </c>
    </row>
    <row r="520" spans="3:16">
      <c r="C520" s="95" t="str">
        <f t="shared" si="20"/>
        <v>C</v>
      </c>
      <c r="D520" s="96"/>
      <c r="E520" s="96"/>
      <c r="F520" s="99" cm="1">
        <f t="array" ref="F520">SUMPRODUCT(--($E$4:$E$494=C520),--($D$4:$D$494="X"),$F$4:$F$494)</f>
        <v>0</v>
      </c>
      <c r="G520" s="99" cm="1">
        <f t="array" ref="G520">SUMPRODUCT(--($E$4:$E$494=C520),--($D$4:$D$494="X"),$G$4:$G$494)</f>
        <v>0</v>
      </c>
      <c r="H520" s="99" cm="1">
        <f t="array" ref="H520">SUMPRODUCT(--($E$4:$E$494=C520),--($D$4:$D$494="X"),$H$4:$H$494)</f>
        <v>0</v>
      </c>
      <c r="I520" s="99" cm="1">
        <f t="array" ref="I520">SUMPRODUCT(--($E$4:$E$494=C520),--($D$4:$D$494="X"),$I$4:$I$494)</f>
        <v>0</v>
      </c>
      <c r="J520" s="99" cm="1">
        <f t="array" ref="J520">SUMPRODUCT(--($E$4:$E$494=C520),--($D$4:$D$494="X"),$J$4:$J$494)</f>
        <v>0</v>
      </c>
      <c r="K520" s="99" cm="1">
        <f t="array" ref="K520">SUMPRODUCT(--($E$4:$E$494=C520),--($D$4:$D$494="X"),$K$4:$K$494)</f>
        <v>0</v>
      </c>
      <c r="L520" s="99" cm="1">
        <f t="array" ref="L520">SUMPRODUCT(--($E$4:$E$494=C520),--($D$4:$D$494="X"),$L$4:$L$494)</f>
        <v>0</v>
      </c>
      <c r="M520" s="99" cm="1">
        <f t="array" ref="M520">SUMPRODUCT(--($E$4:$E$494=C520),--($D$4:$D$494="X"),$M$4:$M$494)</f>
        <v>0</v>
      </c>
      <c r="N520" s="99">
        <f t="shared" si="21"/>
        <v>0</v>
      </c>
    </row>
    <row r="521" spans="3:16">
      <c r="C521" s="95" t="str">
        <f t="shared" si="20"/>
        <v>D</v>
      </c>
      <c r="D521" s="96"/>
      <c r="E521" s="96"/>
      <c r="F521" s="99" cm="1">
        <f t="array" ref="F521">SUMPRODUCT(--($E$4:$E$494=C521),--($D$4:$D$494="X"),$F$4:$F$494)</f>
        <v>0</v>
      </c>
      <c r="G521" s="99" cm="1">
        <f t="array" ref="G521">SUMPRODUCT(--($E$4:$E$494=C521),--($D$4:$D$494="X"),$G$4:$G$494)</f>
        <v>0</v>
      </c>
      <c r="H521" s="99" cm="1">
        <f t="array" ref="H521">SUMPRODUCT(--($E$4:$E$494=C521),--($D$4:$D$494="X"),$H$4:$H$494)</f>
        <v>0</v>
      </c>
      <c r="I521" s="99" cm="1">
        <f t="array" ref="I521">SUMPRODUCT(--($E$4:$E$494=C521),--($D$4:$D$494="X"),$I$4:$I$494)</f>
        <v>0</v>
      </c>
      <c r="J521" s="99" cm="1">
        <f t="array" ref="J521">SUMPRODUCT(--($E$4:$E$494=C521),--($D$4:$D$494="X"),$J$4:$J$494)</f>
        <v>0</v>
      </c>
      <c r="K521" s="99" cm="1">
        <f t="array" ref="K521">SUMPRODUCT(--($E$4:$E$494=C521),--($D$4:$D$494="X"),$K$4:$K$494)</f>
        <v>0</v>
      </c>
      <c r="L521" s="99" cm="1">
        <f t="array" ref="L521">SUMPRODUCT(--($E$4:$E$494=C521),--($D$4:$D$494="X"),$L$4:$L$494)</f>
        <v>0</v>
      </c>
      <c r="M521" s="99" cm="1">
        <f t="array" ref="M521">SUMPRODUCT(--($E$4:$E$494=C521),--($D$4:$D$494="X"),$M$4:$M$494)</f>
        <v>0</v>
      </c>
      <c r="N521" s="99">
        <f t="shared" si="21"/>
        <v>0</v>
      </c>
    </row>
    <row r="522" spans="3:16">
      <c r="C522" s="95" t="str">
        <f t="shared" si="20"/>
        <v>E</v>
      </c>
      <c r="D522" s="96"/>
      <c r="E522" s="96"/>
      <c r="F522" s="99" cm="1">
        <f t="array" ref="F522">SUMPRODUCT(--($E$4:$E$494=C522),--($D$4:$D$494="X"),$F$4:$F$494)</f>
        <v>0</v>
      </c>
      <c r="G522" s="99" cm="1">
        <f t="array" ref="G522">SUMPRODUCT(--($E$4:$E$494=C522),--($D$4:$D$494="X"),$G$4:$G$494)</f>
        <v>0</v>
      </c>
      <c r="H522" s="99" cm="1">
        <f t="array" ref="H522">SUMPRODUCT(--($E$4:$E$494=C522),--($D$4:$D$494="X"),$H$4:$H$494)</f>
        <v>0</v>
      </c>
      <c r="I522" s="99" cm="1">
        <f t="array" ref="I522">SUMPRODUCT(--($E$4:$E$494=C522),--($D$4:$D$494="X"),$I$4:$I$494)</f>
        <v>0</v>
      </c>
      <c r="J522" s="99" cm="1">
        <f t="array" ref="J522">SUMPRODUCT(--($E$4:$E$494=C522),--($D$4:$D$494="X"),$J$4:$J$494)</f>
        <v>0</v>
      </c>
      <c r="K522" s="99" cm="1">
        <f t="array" ref="K522">SUMPRODUCT(--($E$4:$E$494=C522),--($D$4:$D$494="X"),$K$4:$K$494)</f>
        <v>0</v>
      </c>
      <c r="L522" s="99" cm="1">
        <f t="array" ref="L522">SUMPRODUCT(--($E$4:$E$494=C522),--($D$4:$D$494="X"),$L$4:$L$494)</f>
        <v>0</v>
      </c>
      <c r="M522" s="99" cm="1">
        <f t="array" ref="M522">SUMPRODUCT(--($E$4:$E$494=C522),--($D$4:$D$494="X"),$M$4:$M$494)</f>
        <v>0</v>
      </c>
      <c r="N522" s="99">
        <f t="shared" si="21"/>
        <v>0</v>
      </c>
    </row>
    <row r="523" spans="3:16">
      <c r="C523" s="95" t="str">
        <f t="shared" si="20"/>
        <v>F</v>
      </c>
      <c r="D523" s="96"/>
      <c r="E523" s="96"/>
      <c r="F523" s="99" cm="1">
        <f t="array" ref="F523">SUMPRODUCT(--($E$4:$E$494=C523),--($D$4:$D$494="X"),$F$4:$F$494)</f>
        <v>0</v>
      </c>
      <c r="G523" s="99" cm="1">
        <f t="array" ref="G523">SUMPRODUCT(--($E$4:$E$494=C523),--($D$4:$D$494="X"),$G$4:$G$494)</f>
        <v>0</v>
      </c>
      <c r="H523" s="99" cm="1">
        <f t="array" ref="H523">SUMPRODUCT(--($E$4:$E$494=C523),--($D$4:$D$494="X"),$H$4:$H$494)</f>
        <v>0</v>
      </c>
      <c r="I523" s="99" cm="1">
        <f t="array" ref="I523">SUMPRODUCT(--($E$4:$E$494=C523),--($D$4:$D$494="X"),$I$4:$I$494)</f>
        <v>0</v>
      </c>
      <c r="J523" s="99" cm="1">
        <f t="array" ref="J523">SUMPRODUCT(--($E$4:$E$494=C523),--($D$4:$D$494="X"),$J$4:$J$494)</f>
        <v>0</v>
      </c>
      <c r="K523" s="99" cm="1">
        <f t="array" ref="K523">SUMPRODUCT(--($E$4:$E$494=C523),--($D$4:$D$494="X"),$K$4:$K$494)</f>
        <v>0</v>
      </c>
      <c r="L523" s="99" cm="1">
        <f t="array" ref="L523">SUMPRODUCT(--($E$4:$E$494=C523),--($D$4:$D$494="X"),$L$4:$L$494)</f>
        <v>0</v>
      </c>
      <c r="M523" s="99" cm="1">
        <f t="array" ref="M523">SUMPRODUCT(--($E$4:$E$494=C523),--($D$4:$D$494="X"),$M$4:$M$494)</f>
        <v>0</v>
      </c>
      <c r="N523" s="99">
        <f t="shared" si="21"/>
        <v>0</v>
      </c>
    </row>
    <row r="524" spans="3:16">
      <c r="C524" s="95" t="str">
        <f t="shared" si="20"/>
        <v>G</v>
      </c>
      <c r="D524" s="96"/>
      <c r="E524" s="96"/>
      <c r="F524" s="99" cm="1">
        <f t="array" ref="F524">SUMPRODUCT(--($E$4:$E$494=C524),--($D$4:$D$494="X"),$F$4:$F$494)</f>
        <v>0</v>
      </c>
      <c r="G524" s="99" cm="1">
        <f t="array" ref="G524">SUMPRODUCT(--($E$4:$E$494=C524),--($D$4:$D$494="X"),$G$4:$G$494)</f>
        <v>0</v>
      </c>
      <c r="H524" s="99" cm="1">
        <f t="array" ref="H524">SUMPRODUCT(--($E$4:$E$494=C524),--($D$4:$D$494="X"),$H$4:$H$494)</f>
        <v>0</v>
      </c>
      <c r="I524" s="99" cm="1">
        <f t="array" ref="I524">SUMPRODUCT(--($E$4:$E$494=C524),--($D$4:$D$494="X"),$I$4:$I$494)</f>
        <v>0</v>
      </c>
      <c r="J524" s="99" cm="1">
        <f t="array" ref="J524">SUMPRODUCT(--($E$4:$E$494=C524),--($D$4:$D$494="X"),$J$4:$J$494)</f>
        <v>0</v>
      </c>
      <c r="K524" s="99" cm="1">
        <f t="array" ref="K524">SUMPRODUCT(--($E$4:$E$494=C524),--($D$4:$D$494="X"),$K$4:$K$494)</f>
        <v>0</v>
      </c>
      <c r="L524" s="99" cm="1">
        <f t="array" ref="L524">SUMPRODUCT(--($E$4:$E$494=C524),--($D$4:$D$494="X"),$L$4:$L$494)</f>
        <v>0</v>
      </c>
      <c r="M524" s="99" cm="1">
        <f t="array" ref="M524">SUMPRODUCT(--($E$4:$E$494=C524),--($D$4:$D$494="X"),$M$4:$M$494)</f>
        <v>0</v>
      </c>
      <c r="N524" s="99">
        <f t="shared" si="21"/>
        <v>0</v>
      </c>
    </row>
    <row r="525" spans="3:16">
      <c r="C525" s="95" t="str">
        <f t="shared" si="20"/>
        <v>H</v>
      </c>
      <c r="D525" s="96"/>
      <c r="E525" s="96"/>
      <c r="F525" s="99" cm="1">
        <f t="array" ref="F525">SUMPRODUCT(--($E$4:$E$494=C525),--($D$4:$D$494="X"),$F$4:$F$494)</f>
        <v>0</v>
      </c>
      <c r="G525" s="99" cm="1">
        <f t="array" ref="G525">SUMPRODUCT(--($E$4:$E$494=C525),--($D$4:$D$494="X"),$G$4:$G$494)</f>
        <v>0</v>
      </c>
      <c r="H525" s="99" cm="1">
        <f t="array" ref="H525">SUMPRODUCT(--($E$4:$E$494=C525),--($D$4:$D$494="X"),$H$4:$H$494)</f>
        <v>0</v>
      </c>
      <c r="I525" s="99" cm="1">
        <f t="array" ref="I525">SUMPRODUCT(--($E$4:$E$494=C525),--($D$4:$D$494="X"),$I$4:$I$494)</f>
        <v>0</v>
      </c>
      <c r="J525" s="99" cm="1">
        <f t="array" ref="J525">SUMPRODUCT(--($E$4:$E$494=C525),--($D$4:$D$494="X"),$J$4:$J$494)</f>
        <v>0</v>
      </c>
      <c r="K525" s="99" cm="1">
        <f t="array" ref="K525">SUMPRODUCT(--($E$4:$E$494=C525),--($D$4:$D$494="X"),$K$4:$K$494)</f>
        <v>0</v>
      </c>
      <c r="L525" s="99" cm="1">
        <f t="array" ref="L525">SUMPRODUCT(--($E$4:$E$494=C525),--($D$4:$D$494="X"),$L$4:$L$494)</f>
        <v>0</v>
      </c>
      <c r="M525" s="99" cm="1">
        <f t="array" ref="M525">SUMPRODUCT(--($E$4:$E$494=C525),--($D$4:$D$494="X"),$M$4:$M$494)</f>
        <v>0</v>
      </c>
      <c r="N525" s="99">
        <f t="shared" si="21"/>
        <v>0</v>
      </c>
    </row>
    <row r="526" spans="3:16">
      <c r="C526" s="95" t="str">
        <f t="shared" si="20"/>
        <v>I</v>
      </c>
      <c r="D526" s="96"/>
      <c r="E526" s="96"/>
      <c r="F526" s="99" cm="1">
        <f t="array" ref="F526">SUMPRODUCT(--($E$4:$E$494=C526),--($D$4:$D$494="X"),$F$4:$F$494)</f>
        <v>0</v>
      </c>
      <c r="G526" s="99" cm="1">
        <f t="array" ref="G526">SUMPRODUCT(--($E$4:$E$494=C526),--($D$4:$D$494="X"),$G$4:$G$494)</f>
        <v>0</v>
      </c>
      <c r="H526" s="99" cm="1">
        <f t="array" ref="H526">SUMPRODUCT(--($E$4:$E$494=C526),--($D$4:$D$494="X"),$H$4:$H$494)</f>
        <v>0</v>
      </c>
      <c r="I526" s="99" cm="1">
        <f t="array" ref="I526">SUMPRODUCT(--($E$4:$E$494=C526),--($D$4:$D$494="X"),$I$4:$I$494)</f>
        <v>0</v>
      </c>
      <c r="J526" s="99" cm="1">
        <f t="array" ref="J526">SUMPRODUCT(--($E$4:$E$494=C526),--($D$4:$D$494="X"),$J$4:$J$494)</f>
        <v>0</v>
      </c>
      <c r="K526" s="99" cm="1">
        <f t="array" ref="K526">SUMPRODUCT(--($E$4:$E$494=C526),--($D$4:$D$494="X"),$K$4:$K$494)</f>
        <v>0</v>
      </c>
      <c r="L526" s="99" cm="1">
        <f t="array" ref="L526">SUMPRODUCT(--($E$4:$E$494=C526),--($D$4:$D$494="X"),$L$4:$L$494)</f>
        <v>0</v>
      </c>
      <c r="M526" s="99" cm="1">
        <f t="array" ref="M526">SUMPRODUCT(--($E$4:$E$494=C526),--($D$4:$D$494="X"),$M$4:$M$494)</f>
        <v>0</v>
      </c>
      <c r="N526" s="99">
        <f t="shared" si="21"/>
        <v>0</v>
      </c>
    </row>
    <row r="527" spans="3:16">
      <c r="C527" s="95" t="str">
        <f t="shared" si="20"/>
        <v>J</v>
      </c>
      <c r="D527" s="96"/>
      <c r="E527" s="96"/>
      <c r="F527" s="99" cm="1">
        <f t="array" ref="F527">SUMPRODUCT(--($E$4:$E$494=C527),--($D$4:$D$494="X"),$F$4:$F$494)</f>
        <v>0</v>
      </c>
      <c r="G527" s="99" cm="1">
        <f t="array" ref="G527">SUMPRODUCT(--($E$4:$E$494=C527),--($D$4:$D$494="X"),$G$4:$G$494)</f>
        <v>0</v>
      </c>
      <c r="H527" s="99" cm="1">
        <f t="array" ref="H527">SUMPRODUCT(--($E$4:$E$494=C527),--($D$4:$D$494="X"),$H$4:$H$494)</f>
        <v>0</v>
      </c>
      <c r="I527" s="99" cm="1">
        <f t="array" ref="I527">SUMPRODUCT(--($E$4:$E$494=C527),--($D$4:$D$494="X"),$I$4:$I$494)</f>
        <v>0</v>
      </c>
      <c r="J527" s="99" cm="1">
        <f t="array" ref="J527">SUMPRODUCT(--($E$4:$E$494=C527),--($D$4:$D$494="X"),$J$4:$J$494)</f>
        <v>0</v>
      </c>
      <c r="K527" s="99" cm="1">
        <f t="array" ref="K527">SUMPRODUCT(--($E$4:$E$494=C527),--($D$4:$D$494="X"),$K$4:$K$494)</f>
        <v>0</v>
      </c>
      <c r="L527" s="99" cm="1">
        <f t="array" ref="L527">SUMPRODUCT(--($E$4:$E$494=C527),--($D$4:$D$494="X"),$L$4:$L$494)</f>
        <v>0</v>
      </c>
      <c r="M527" s="99" cm="1">
        <f t="array" ref="M527">SUMPRODUCT(--($E$4:$E$494=C527),--($D$4:$D$494="X"),$M$4:$M$494)</f>
        <v>0</v>
      </c>
      <c r="N527" s="99">
        <f t="shared" si="21"/>
        <v>0</v>
      </c>
    </row>
    <row r="528" spans="3:16">
      <c r="C528" s="95" t="str">
        <f t="shared" si="20"/>
        <v>K</v>
      </c>
      <c r="D528" s="96"/>
      <c r="E528" s="96"/>
      <c r="F528" s="99" cm="1">
        <f t="array" ref="F528">SUMPRODUCT(--($E$4:$E$494=C528),--($D$4:$D$494="X"),$F$4:$F$494)</f>
        <v>0</v>
      </c>
      <c r="G528" s="99" cm="1">
        <f t="array" ref="G528">SUMPRODUCT(--($E$4:$E$494=C528),--($D$4:$D$494="X"),$G$4:$G$494)</f>
        <v>0</v>
      </c>
      <c r="H528" s="99" cm="1">
        <f t="array" ref="H528">SUMPRODUCT(--($E$4:$E$494=C528),--($D$4:$D$494="X"),$H$4:$H$494)</f>
        <v>0</v>
      </c>
      <c r="I528" s="99" cm="1">
        <f t="array" ref="I528">SUMPRODUCT(--($E$4:$E$494=C528),--($D$4:$D$494="X"),$I$4:$I$494)</f>
        <v>0</v>
      </c>
      <c r="J528" s="99" cm="1">
        <f t="array" ref="J528">SUMPRODUCT(--($E$4:$E$494=C528),--($D$4:$D$494="X"),$J$4:$J$494)</f>
        <v>0</v>
      </c>
      <c r="K528" s="99" cm="1">
        <f t="array" ref="K528">SUMPRODUCT(--($E$4:$E$494=C528),--($D$4:$D$494="X"),$K$4:$K$494)</f>
        <v>0</v>
      </c>
      <c r="L528" s="99" cm="1">
        <f t="array" ref="L528">SUMPRODUCT(--($E$4:$E$494=C528),--($D$4:$D$494="X"),$L$4:$L$494)</f>
        <v>0</v>
      </c>
      <c r="M528" s="99" cm="1">
        <f t="array" ref="M528">SUMPRODUCT(--($E$4:$E$494=C528),--($D$4:$D$494="X"),$M$4:$M$494)</f>
        <v>0</v>
      </c>
      <c r="N528" s="99">
        <f t="shared" si="21"/>
        <v>0</v>
      </c>
    </row>
    <row r="529" spans="3:14">
      <c r="C529" s="95" t="str">
        <f t="shared" si="20"/>
        <v>Vrije categorie</v>
      </c>
      <c r="D529" s="96"/>
      <c r="E529" s="96"/>
      <c r="F529" s="99" cm="1">
        <f t="array" ref="F529">SUMPRODUCT(--($E$4:$E$494=C529),--($D$4:$D$494="X"),$F$4:$F$494)</f>
        <v>0</v>
      </c>
      <c r="G529" s="99" cm="1">
        <f t="array" ref="G529">SUMPRODUCT(--($E$4:$E$494=C529),--($D$4:$D$494="X"),$G$4:$G$494)</f>
        <v>0</v>
      </c>
      <c r="H529" s="99" cm="1">
        <f t="array" ref="H529">SUMPRODUCT(--($E$4:$E$494=C529),--($D$4:$D$494="X"),$H$4:$H$494)</f>
        <v>0</v>
      </c>
      <c r="I529" s="99" cm="1">
        <f t="array" ref="I529">SUMPRODUCT(--($E$4:$E$494=C529),--($D$4:$D$494="X"),$I$4:$I$494)</f>
        <v>0</v>
      </c>
      <c r="J529" s="99" cm="1">
        <f t="array" ref="J529">SUMPRODUCT(--($E$4:$E$494=C529),--($D$4:$D$494="X"),$J$4:$J$494)</f>
        <v>0</v>
      </c>
      <c r="K529" s="99" cm="1">
        <f t="array" ref="K529">SUMPRODUCT(--($E$4:$E$494=C529),--($D$4:$D$494="X"),$K$4:$K$494)</f>
        <v>0</v>
      </c>
      <c r="L529" s="99" cm="1">
        <f t="array" ref="L529">SUMPRODUCT(--($E$4:$E$494=C529),--($D$4:$D$494="X"),$L$4:$L$494)</f>
        <v>0</v>
      </c>
      <c r="M529" s="99" cm="1">
        <f t="array" ref="M529">SUMPRODUCT(--($E$4:$E$494=C529),--($D$4:$D$494="X"),$M$4:$M$494)</f>
        <v>0</v>
      </c>
      <c r="N529" s="99">
        <f t="shared" si="21"/>
        <v>0</v>
      </c>
    </row>
    <row r="530" spans="3:14">
      <c r="C530" s="95" t="str">
        <f t="shared" si="20"/>
        <v>Vrije categorie</v>
      </c>
      <c r="D530" s="96"/>
      <c r="E530" s="96"/>
      <c r="F530" s="99" cm="1">
        <f t="array" ref="F530">SUMPRODUCT(--($E$4:$E$494=C530),--($D$4:$D$494="X"),$F$4:$F$494)</f>
        <v>0</v>
      </c>
      <c r="G530" s="99" cm="1">
        <f t="array" ref="G530">SUMPRODUCT(--($E$4:$E$494=C530),--($D$4:$D$494="X"),$G$4:$G$494)</f>
        <v>0</v>
      </c>
      <c r="H530" s="99" cm="1">
        <f t="array" ref="H530">SUMPRODUCT(--($E$4:$E$494=C530),--($D$4:$D$494="X"),$H$4:$H$494)</f>
        <v>0</v>
      </c>
      <c r="I530" s="99" cm="1">
        <f t="array" ref="I530">SUMPRODUCT(--($E$4:$E$494=C530),--($D$4:$D$494="X"),$I$4:$I$494)</f>
        <v>0</v>
      </c>
      <c r="J530" s="99" cm="1">
        <f t="array" ref="J530">SUMPRODUCT(--($E$4:$E$494=C530),--($D$4:$D$494="X"),$J$4:$J$494)</f>
        <v>0</v>
      </c>
      <c r="K530" s="99" cm="1">
        <f t="array" ref="K530">SUMPRODUCT(--($E$4:$E$494=C530),--($D$4:$D$494="X"),$K$4:$K$494)</f>
        <v>0</v>
      </c>
      <c r="L530" s="99" cm="1">
        <f t="array" ref="L530">SUMPRODUCT(--($E$4:$E$494=C530),--($D$4:$D$494="X"),$L$4:$L$494)</f>
        <v>0</v>
      </c>
      <c r="M530" s="99" cm="1">
        <f t="array" ref="M530">SUMPRODUCT(--($E$4:$E$494=C530),--($D$4:$D$494="X"),$M$4:$M$494)</f>
        <v>0</v>
      </c>
      <c r="N530" s="99">
        <f t="shared" si="21"/>
        <v>0</v>
      </c>
    </row>
    <row r="531" spans="3:14" ht="15.75" thickBot="1">
      <c r="C531" s="97" t="s">
        <v>179</v>
      </c>
      <c r="D531" s="98"/>
      <c r="E531" s="98"/>
      <c r="F531" s="100">
        <f>SUM(F518:F530)</f>
        <v>0</v>
      </c>
      <c r="G531" s="100">
        <f t="shared" ref="G531:M531" si="22">SUM(G518:G530)</f>
        <v>0</v>
      </c>
      <c r="H531" s="100">
        <f t="shared" si="22"/>
        <v>0</v>
      </c>
      <c r="I531" s="100">
        <f t="shared" si="22"/>
        <v>0</v>
      </c>
      <c r="J531" s="100">
        <f t="shared" si="22"/>
        <v>0</v>
      </c>
      <c r="K531" s="100">
        <f t="shared" si="22"/>
        <v>0</v>
      </c>
      <c r="L531" s="100">
        <f t="shared" si="22"/>
        <v>0</v>
      </c>
      <c r="M531" s="100">
        <f t="shared" si="22"/>
        <v>0</v>
      </c>
      <c r="N531" s="100">
        <f>SUM(N518:N530)</f>
        <v>0</v>
      </c>
    </row>
    <row r="532" spans="3:14" ht="15.75" thickTop="1"/>
  </sheetData>
  <mergeCells count="4">
    <mergeCell ref="B1:C1"/>
    <mergeCell ref="D1:J1"/>
    <mergeCell ref="B2:C2"/>
    <mergeCell ref="D2:J2"/>
  </mergeCells>
  <pageMargins left="0.7" right="0.7" top="0.75" bottom="0.75" header="0.3" footer="0.3"/>
  <pageSetup paperSize="9" orientation="portrait"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92FE10-DC15-42B6-81ED-EBF6AC2EBA2B}">
  <sheetPr>
    <tabColor rgb="FFC2E76B"/>
  </sheetPr>
  <dimension ref="A2:N63"/>
  <sheetViews>
    <sheetView showGridLines="0" workbookViewId="0">
      <selection activeCell="A35" sqref="A35:D35"/>
    </sheetView>
  </sheetViews>
  <sheetFormatPr defaultRowHeight="15"/>
  <cols>
    <col min="1" max="1" width="30" customWidth="1"/>
    <col min="4" max="4" width="13.28515625" customWidth="1"/>
    <col min="5" max="5" width="16.140625" customWidth="1"/>
    <col min="6" max="6" width="17.85546875" customWidth="1"/>
    <col min="7" max="7" width="13.85546875" customWidth="1"/>
    <col min="8" max="8" width="16.7109375" bestFit="1" customWidth="1"/>
    <col min="9" max="9" width="18.42578125" bestFit="1" customWidth="1"/>
    <col min="11" max="11" width="10" customWidth="1"/>
    <col min="12" max="12" width="10.85546875" bestFit="1" customWidth="1"/>
    <col min="13" max="13" width="16" customWidth="1"/>
    <col min="14" max="14" width="16.7109375" bestFit="1" customWidth="1"/>
  </cols>
  <sheetData>
    <row r="2" spans="1:14" ht="45">
      <c r="A2" s="74"/>
      <c r="B2" s="75"/>
      <c r="C2" s="75"/>
      <c r="D2" s="76" t="str">
        <f>CONCATENATE("Uitvoeringsbepaling"," ",H5,", onderdeel van ",Kwaliteitscontroles!A2," ",Kwaliteitscontroles!A3)</f>
        <v xml:space="preserve">Uitvoeringsbepaling 42, onderdeel van bestek </v>
      </c>
      <c r="E2" s="76"/>
      <c r="F2" s="76"/>
      <c r="G2" s="76"/>
      <c r="H2" s="77"/>
      <c r="I2" s="37"/>
      <c r="K2" t="s">
        <v>67</v>
      </c>
      <c r="L2" t="s">
        <v>170</v>
      </c>
      <c r="M2" s="65" t="s">
        <v>169</v>
      </c>
      <c r="N2" t="s">
        <v>183</v>
      </c>
    </row>
    <row r="3" spans="1:14">
      <c r="K3" s="58" t="s">
        <v>50</v>
      </c>
      <c r="L3" s="71"/>
      <c r="M3" s="132"/>
      <c r="N3" s="112" t="e">
        <f>'42a'!P499/M3</f>
        <v>#N/A</v>
      </c>
    </row>
    <row r="4" spans="1:14">
      <c r="A4" s="42" t="s">
        <v>78</v>
      </c>
      <c r="B4" s="229" t="str">
        <f>VLOOKUP(H5,Kwaliteitscontroles!A5:E54,3)</f>
        <v>Complex 42</v>
      </c>
      <c r="C4" s="229"/>
      <c r="D4" s="229"/>
      <c r="E4" s="229"/>
      <c r="F4" s="45"/>
      <c r="G4" s="45"/>
      <c r="H4" s="38"/>
      <c r="K4" s="60" t="s">
        <v>53</v>
      </c>
      <c r="L4" s="72"/>
      <c r="M4" s="133"/>
      <c r="N4" s="113" t="e">
        <f>'42a'!P500/M4</f>
        <v>#N/A</v>
      </c>
    </row>
    <row r="5" spans="1:14">
      <c r="A5" s="43" t="s">
        <v>79</v>
      </c>
      <c r="B5" s="230" t="str">
        <f>VLOOKUP(H5,Kwaliteitscontroles!A5:E54,4)</f>
        <v>Complex 42</v>
      </c>
      <c r="C5" s="230"/>
      <c r="D5" s="230"/>
      <c r="E5" s="230"/>
      <c r="F5" s="245" t="s">
        <v>81</v>
      </c>
      <c r="G5" s="245"/>
      <c r="H5" s="39">
        <f>Kwaliteitscontroles!A46</f>
        <v>42</v>
      </c>
      <c r="K5" s="60" t="s">
        <v>54</v>
      </c>
      <c r="L5" s="72"/>
      <c r="M5" s="133"/>
      <c r="N5" s="113" t="e">
        <f>'42a'!P501/M5</f>
        <v>#N/A</v>
      </c>
    </row>
    <row r="6" spans="1:14">
      <c r="A6" s="44" t="s">
        <v>80</v>
      </c>
      <c r="B6" s="231" t="str">
        <f>VLOOKUP(H5,Kwaliteitscontroles!A5:E54,5)</f>
        <v>Complex 42</v>
      </c>
      <c r="C6" s="231"/>
      <c r="D6" s="231"/>
      <c r="E6" s="231"/>
      <c r="F6" s="246" t="s">
        <v>82</v>
      </c>
      <c r="G6" s="246"/>
      <c r="H6" s="40" t="str">
        <f>CONCATENATE(H5,"a")</f>
        <v>42a</v>
      </c>
      <c r="K6" s="60" t="s">
        <v>55</v>
      </c>
      <c r="L6" s="72"/>
      <c r="M6" s="133"/>
      <c r="N6" s="113" t="e">
        <f>'42a'!P502/M6</f>
        <v>#N/A</v>
      </c>
    </row>
    <row r="7" spans="1:14">
      <c r="K7" s="60" t="s">
        <v>51</v>
      </c>
      <c r="L7" s="72"/>
      <c r="M7" s="133"/>
      <c r="N7" s="113" t="e">
        <f>'42a'!P503/M7</f>
        <v>#N/A</v>
      </c>
    </row>
    <row r="8" spans="1:14">
      <c r="A8" s="11" t="s">
        <v>83</v>
      </c>
      <c r="B8" s="12"/>
      <c r="C8" s="12"/>
      <c r="D8" s="12"/>
      <c r="E8" s="41">
        <f>MAX(L3:L16)</f>
        <v>0</v>
      </c>
      <c r="K8" s="60" t="s">
        <v>56</v>
      </c>
      <c r="L8" s="72"/>
      <c r="M8" s="133"/>
      <c r="N8" s="113" t="e">
        <f>'42a'!P504/M8</f>
        <v>#N/A</v>
      </c>
    </row>
    <row r="9" spans="1:14">
      <c r="A9" s="11" t="s">
        <v>26</v>
      </c>
      <c r="B9" s="12"/>
      <c r="C9" s="12"/>
      <c r="D9" s="12"/>
      <c r="E9" s="152">
        <v>0.08</v>
      </c>
      <c r="K9" s="60" t="s">
        <v>185</v>
      </c>
      <c r="L9" s="72"/>
      <c r="M9" s="133"/>
      <c r="N9" s="113" t="e">
        <f>'42a'!P505/M9</f>
        <v>#N/A</v>
      </c>
    </row>
    <row r="10" spans="1:14">
      <c r="H10" s="33" t="s">
        <v>92</v>
      </c>
      <c r="K10" s="60" t="s">
        <v>57</v>
      </c>
      <c r="L10" s="72"/>
      <c r="M10" s="133"/>
      <c r="N10" s="113" t="e">
        <f>'42a'!P506/M10</f>
        <v>#N/A</v>
      </c>
    </row>
    <row r="11" spans="1:14">
      <c r="A11" s="11" t="s">
        <v>84</v>
      </c>
      <c r="B11" s="12"/>
      <c r="C11" s="12"/>
      <c r="D11" s="12"/>
      <c r="E11" s="12"/>
      <c r="F11" s="46"/>
      <c r="G11" s="46"/>
      <c r="H11" s="48" t="e">
        <f>SUM(N3:N16)*Offertetarief</f>
        <v>#N/A</v>
      </c>
      <c r="K11" s="60" t="s">
        <v>58</v>
      </c>
      <c r="L11" s="72"/>
      <c r="M11" s="133"/>
      <c r="N11" s="113" t="e">
        <f>'42a'!P507/M11</f>
        <v>#N/A</v>
      </c>
    </row>
    <row r="12" spans="1:14">
      <c r="F12" s="33" t="s">
        <v>60</v>
      </c>
      <c r="G12" s="33" t="s">
        <v>86</v>
      </c>
      <c r="K12" s="60" t="s">
        <v>59</v>
      </c>
      <c r="L12" s="72"/>
      <c r="M12" s="133"/>
      <c r="N12" s="113" t="e">
        <f>'42a'!P508/M12</f>
        <v>#N/A</v>
      </c>
    </row>
    <row r="13" spans="1:14">
      <c r="A13" s="12" t="s">
        <v>152</v>
      </c>
      <c r="B13" s="12"/>
      <c r="C13" s="12"/>
      <c r="D13" s="12"/>
      <c r="E13" s="13"/>
      <c r="F13" s="69">
        <f>'42a'!N512</f>
        <v>0</v>
      </c>
      <c r="G13" s="115"/>
      <c r="H13" s="49">
        <f>(F13*G13)*4</f>
        <v>0</v>
      </c>
      <c r="K13" s="60" t="s">
        <v>52</v>
      </c>
      <c r="L13" s="72"/>
      <c r="M13" s="133"/>
      <c r="N13" s="113" t="e">
        <f>'42a'!P509/M13</f>
        <v>#N/A</v>
      </c>
    </row>
    <row r="14" spans="1:14" ht="15.75">
      <c r="F14" s="47" t="s">
        <v>85</v>
      </c>
      <c r="G14" s="102"/>
      <c r="H14" s="49" t="e">
        <f>SUM(H11:H13)</f>
        <v>#N/A</v>
      </c>
      <c r="K14" s="60"/>
      <c r="L14" s="72"/>
      <c r="M14" s="133"/>
      <c r="N14" s="113"/>
    </row>
    <row r="15" spans="1:14">
      <c r="K15" s="60"/>
      <c r="L15" s="72"/>
      <c r="M15" s="133"/>
      <c r="N15" s="113"/>
    </row>
    <row r="16" spans="1:14">
      <c r="A16" t="s">
        <v>165</v>
      </c>
      <c r="K16" s="62"/>
      <c r="L16" s="73"/>
      <c r="M16" s="134"/>
      <c r="N16" s="114"/>
    </row>
    <row r="17" spans="1:9">
      <c r="A17" s="241" t="s">
        <v>166</v>
      </c>
      <c r="B17" s="241"/>
      <c r="C17" s="241"/>
      <c r="D17" s="70" t="e">
        <f>'42a'!P512</f>
        <v>#N/A</v>
      </c>
      <c r="E17" s="241" t="s">
        <v>167</v>
      </c>
      <c r="F17" s="241"/>
      <c r="G17" s="70" t="e">
        <f>D17/E8</f>
        <v>#N/A</v>
      </c>
      <c r="H17" s="67" t="s">
        <v>168</v>
      </c>
      <c r="I17" s="69" t="e">
        <f>D17/SUM(N3:N16)</f>
        <v>#N/A</v>
      </c>
    </row>
    <row r="20" spans="1:9">
      <c r="A20" s="50" t="s">
        <v>153</v>
      </c>
      <c r="E20" s="33" t="s">
        <v>60</v>
      </c>
      <c r="F20" s="33" t="s">
        <v>86</v>
      </c>
      <c r="G20" s="33" t="s">
        <v>87</v>
      </c>
      <c r="H20" s="33" t="s">
        <v>88</v>
      </c>
      <c r="I20" s="33" t="s">
        <v>92</v>
      </c>
    </row>
    <row r="21" spans="1:9">
      <c r="A21" s="125"/>
      <c r="B21" s="119"/>
      <c r="C21" s="119"/>
      <c r="D21" s="119"/>
      <c r="E21" s="225"/>
      <c r="F21" s="225"/>
      <c r="G21" s="225"/>
      <c r="H21" s="225"/>
      <c r="I21" s="120"/>
    </row>
    <row r="22" spans="1:9">
      <c r="A22" s="262" t="s">
        <v>155</v>
      </c>
      <c r="B22" s="263"/>
      <c r="C22" s="263"/>
      <c r="D22" s="227"/>
      <c r="E22" s="121">
        <f>'42a'!G512</f>
        <v>0</v>
      </c>
      <c r="F22" s="122"/>
      <c r="G22" s="123">
        <f t="shared" ref="G22:G34" si="0">E22*F22</f>
        <v>0</v>
      </c>
      <c r="H22" s="124"/>
      <c r="I22" s="123">
        <f t="shared" ref="I22:I34" si="1">G22*H22</f>
        <v>0</v>
      </c>
    </row>
    <row r="23" spans="1:9">
      <c r="A23" s="224" t="s">
        <v>156</v>
      </c>
      <c r="B23" s="225"/>
      <c r="C23" s="225"/>
      <c r="D23" s="226"/>
      <c r="E23" s="51">
        <f>E22</f>
        <v>0</v>
      </c>
      <c r="F23" s="88"/>
      <c r="G23" s="83">
        <f t="shared" si="0"/>
        <v>0</v>
      </c>
      <c r="H23" s="61"/>
      <c r="I23" s="83">
        <f t="shared" si="1"/>
        <v>0</v>
      </c>
    </row>
    <row r="24" spans="1:9">
      <c r="A24" s="224" t="s">
        <v>157</v>
      </c>
      <c r="B24" s="225"/>
      <c r="C24" s="225"/>
      <c r="D24" s="226"/>
      <c r="E24" s="51">
        <f>E22</f>
        <v>0</v>
      </c>
      <c r="F24" s="88"/>
      <c r="G24" s="83">
        <f t="shared" si="0"/>
        <v>0</v>
      </c>
      <c r="H24" s="61"/>
      <c r="I24" s="83">
        <f t="shared" si="1"/>
        <v>0</v>
      </c>
    </row>
    <row r="25" spans="1:9">
      <c r="A25" s="224" t="s">
        <v>158</v>
      </c>
      <c r="B25" s="225"/>
      <c r="C25" s="225"/>
      <c r="D25" s="226"/>
      <c r="E25" s="51">
        <f>E22</f>
        <v>0</v>
      </c>
      <c r="F25" s="88"/>
      <c r="G25" s="83">
        <f t="shared" si="0"/>
        <v>0</v>
      </c>
      <c r="H25" s="61"/>
      <c r="I25" s="83">
        <f t="shared" si="1"/>
        <v>0</v>
      </c>
    </row>
    <row r="26" spans="1:9">
      <c r="A26" s="224" t="s">
        <v>61</v>
      </c>
      <c r="B26" s="225"/>
      <c r="C26" s="225"/>
      <c r="D26" s="226"/>
      <c r="E26" s="51">
        <f>'42a'!F512-E27</f>
        <v>0</v>
      </c>
      <c r="F26" s="88"/>
      <c r="G26" s="83">
        <f t="shared" si="0"/>
        <v>0</v>
      </c>
      <c r="H26" s="61"/>
      <c r="I26" s="83">
        <f t="shared" si="1"/>
        <v>0</v>
      </c>
    </row>
    <row r="27" spans="1:9">
      <c r="A27" s="224" t="s">
        <v>62</v>
      </c>
      <c r="B27" s="225"/>
      <c r="C27" s="225"/>
      <c r="D27" s="264"/>
      <c r="E27" s="126"/>
      <c r="F27" s="127"/>
      <c r="G27" s="128">
        <f t="shared" si="0"/>
        <v>0</v>
      </c>
      <c r="H27" s="129"/>
      <c r="I27" s="128">
        <f t="shared" si="1"/>
        <v>0</v>
      </c>
    </row>
    <row r="28" spans="1:9">
      <c r="A28" s="125"/>
      <c r="B28" s="119"/>
      <c r="C28" s="119"/>
      <c r="D28" s="119"/>
      <c r="E28" s="225"/>
      <c r="F28" s="225"/>
      <c r="G28" s="225"/>
      <c r="H28" s="225"/>
      <c r="I28" s="120"/>
    </row>
    <row r="29" spans="1:9">
      <c r="A29" s="224" t="s">
        <v>159</v>
      </c>
      <c r="B29" s="225"/>
      <c r="C29" s="225"/>
      <c r="D29" s="227"/>
      <c r="E29" s="121">
        <f>'42a'!S495</f>
        <v>0</v>
      </c>
      <c r="F29" s="122"/>
      <c r="G29" s="123">
        <f t="shared" si="0"/>
        <v>0</v>
      </c>
      <c r="H29" s="124"/>
      <c r="I29" s="123">
        <f t="shared" si="1"/>
        <v>0</v>
      </c>
    </row>
    <row r="30" spans="1:9">
      <c r="A30" s="224" t="s">
        <v>160</v>
      </c>
      <c r="B30" s="225"/>
      <c r="C30" s="225"/>
      <c r="D30" s="226"/>
      <c r="E30" s="51">
        <f>'42a'!R495</f>
        <v>0</v>
      </c>
      <c r="F30" s="88"/>
      <c r="G30" s="83">
        <f t="shared" si="0"/>
        <v>0</v>
      </c>
      <c r="H30" s="61"/>
      <c r="I30" s="83">
        <f t="shared" si="1"/>
        <v>0</v>
      </c>
    </row>
    <row r="31" spans="1:9">
      <c r="A31" s="224" t="s">
        <v>161</v>
      </c>
      <c r="B31" s="225"/>
      <c r="C31" s="225"/>
      <c r="D31" s="226"/>
      <c r="E31" s="51">
        <f>'42a'!T495</f>
        <v>0</v>
      </c>
      <c r="F31" s="88"/>
      <c r="G31" s="83">
        <f t="shared" si="0"/>
        <v>0</v>
      </c>
      <c r="H31" s="61"/>
      <c r="I31" s="83">
        <f t="shared" si="1"/>
        <v>0</v>
      </c>
    </row>
    <row r="32" spans="1:9">
      <c r="A32" s="224" t="s">
        <v>162</v>
      </c>
      <c r="B32" s="225"/>
      <c r="C32" s="225"/>
      <c r="D32" s="226"/>
      <c r="E32" s="51">
        <f>'42a'!U495</f>
        <v>0</v>
      </c>
      <c r="F32" s="88"/>
      <c r="G32" s="83">
        <f t="shared" si="0"/>
        <v>0</v>
      </c>
      <c r="H32" s="61"/>
      <c r="I32" s="83">
        <f t="shared" si="1"/>
        <v>0</v>
      </c>
    </row>
    <row r="33" spans="1:9">
      <c r="A33" s="224" t="s">
        <v>151</v>
      </c>
      <c r="B33" s="225"/>
      <c r="C33" s="225"/>
      <c r="D33" s="226"/>
      <c r="E33" s="51">
        <f>'42a'!V495</f>
        <v>0</v>
      </c>
      <c r="F33" s="88"/>
      <c r="G33" s="83">
        <f t="shared" si="0"/>
        <v>0</v>
      </c>
      <c r="H33" s="61"/>
      <c r="I33" s="83">
        <f t="shared" si="1"/>
        <v>0</v>
      </c>
    </row>
    <row r="34" spans="1:9">
      <c r="A34" s="224" t="s">
        <v>163</v>
      </c>
      <c r="B34" s="225"/>
      <c r="C34" s="225"/>
      <c r="D34" s="226"/>
      <c r="E34" s="51">
        <f>'42a'!W495</f>
        <v>0</v>
      </c>
      <c r="F34" s="88"/>
      <c r="G34" s="83">
        <f t="shared" si="0"/>
        <v>0</v>
      </c>
      <c r="H34" s="61"/>
      <c r="I34" s="83">
        <f t="shared" si="1"/>
        <v>0</v>
      </c>
    </row>
    <row r="35" spans="1:9">
      <c r="A35" s="224"/>
      <c r="B35" s="225"/>
      <c r="C35" s="225"/>
      <c r="D35" s="226"/>
      <c r="E35" s="51"/>
      <c r="F35" s="88"/>
      <c r="G35" s="83"/>
      <c r="H35" s="61"/>
      <c r="I35" s="83"/>
    </row>
    <row r="36" spans="1:9">
      <c r="A36" s="224"/>
      <c r="B36" s="225"/>
      <c r="C36" s="225"/>
      <c r="D36" s="226"/>
      <c r="E36" s="51"/>
      <c r="F36" s="88"/>
      <c r="G36" s="83"/>
      <c r="H36" s="61"/>
      <c r="I36" s="83"/>
    </row>
    <row r="37" spans="1:9">
      <c r="A37" s="238"/>
      <c r="B37" s="239"/>
      <c r="C37" s="239"/>
      <c r="D37" s="240"/>
      <c r="E37" s="52"/>
      <c r="F37" s="89"/>
      <c r="G37" s="84"/>
      <c r="H37" s="63"/>
      <c r="I37" s="84"/>
    </row>
    <row r="38" spans="1:9" ht="15.75">
      <c r="H38" s="53" t="s">
        <v>85</v>
      </c>
      <c r="I38" s="54">
        <f>SUM(I22:I37)</f>
        <v>0</v>
      </c>
    </row>
    <row r="40" spans="1:9">
      <c r="A40" s="50" t="s">
        <v>89</v>
      </c>
      <c r="D40" t="s">
        <v>49</v>
      </c>
      <c r="E40" t="s">
        <v>90</v>
      </c>
      <c r="F40" t="s">
        <v>91</v>
      </c>
      <c r="G40" t="s">
        <v>87</v>
      </c>
      <c r="H40" t="s">
        <v>88</v>
      </c>
      <c r="I40" t="s">
        <v>92</v>
      </c>
    </row>
    <row r="41" spans="1:9">
      <c r="A41" s="236" t="s">
        <v>154</v>
      </c>
      <c r="B41" s="237"/>
      <c r="C41" s="237"/>
      <c r="D41" s="34" t="s">
        <v>60</v>
      </c>
      <c r="E41" s="111">
        <f>'42a'!N505</f>
        <v>0</v>
      </c>
      <c r="F41" s="85"/>
      <c r="G41" s="82">
        <f>E41*F41</f>
        <v>0</v>
      </c>
      <c r="H41" s="59" t="s">
        <v>164</v>
      </c>
      <c r="I41" s="82"/>
    </row>
    <row r="42" spans="1:9">
      <c r="A42" s="234"/>
      <c r="B42" s="235"/>
      <c r="C42" s="235"/>
      <c r="D42" s="35"/>
      <c r="E42" s="35"/>
      <c r="F42" s="86"/>
      <c r="G42" s="83"/>
      <c r="H42" s="61"/>
      <c r="I42" s="83"/>
    </row>
    <row r="43" spans="1:9">
      <c r="A43" s="234"/>
      <c r="B43" s="235"/>
      <c r="C43" s="235"/>
      <c r="D43" s="35"/>
      <c r="E43" s="35"/>
      <c r="F43" s="86"/>
      <c r="G43" s="83"/>
      <c r="H43" s="61"/>
      <c r="I43" s="83"/>
    </row>
    <row r="44" spans="1:9">
      <c r="A44" s="234"/>
      <c r="B44" s="235"/>
      <c r="C44" s="235"/>
      <c r="D44" s="35"/>
      <c r="E44" s="35"/>
      <c r="F44" s="86"/>
      <c r="G44" s="83"/>
      <c r="H44" s="61"/>
      <c r="I44" s="83"/>
    </row>
    <row r="45" spans="1:9">
      <c r="A45" s="234"/>
      <c r="B45" s="235"/>
      <c r="C45" s="235"/>
      <c r="D45" s="35"/>
      <c r="E45" s="35"/>
      <c r="F45" s="86"/>
      <c r="G45" s="83"/>
      <c r="H45" s="61"/>
      <c r="I45" s="83"/>
    </row>
    <row r="46" spans="1:9">
      <c r="A46" s="234"/>
      <c r="B46" s="235"/>
      <c r="C46" s="235"/>
      <c r="D46" s="35"/>
      <c r="E46" s="35"/>
      <c r="F46" s="86"/>
      <c r="G46" s="83"/>
      <c r="H46" s="61"/>
      <c r="I46" s="83"/>
    </row>
    <row r="47" spans="1:9">
      <c r="A47" s="234"/>
      <c r="B47" s="235"/>
      <c r="C47" s="235"/>
      <c r="D47" s="35"/>
      <c r="E47" s="35"/>
      <c r="F47" s="86"/>
      <c r="G47" s="83"/>
      <c r="H47" s="61"/>
      <c r="I47" s="83"/>
    </row>
    <row r="48" spans="1:9">
      <c r="A48" s="234"/>
      <c r="B48" s="235"/>
      <c r="C48" s="235"/>
      <c r="D48" s="35"/>
      <c r="E48" s="35"/>
      <c r="F48" s="86"/>
      <c r="G48" s="83"/>
      <c r="H48" s="61"/>
      <c r="I48" s="83"/>
    </row>
    <row r="49" spans="1:9">
      <c r="A49" s="234"/>
      <c r="B49" s="235"/>
      <c r="C49" s="235"/>
      <c r="D49" s="35"/>
      <c r="E49" s="35"/>
      <c r="F49" s="86"/>
      <c r="G49" s="83"/>
      <c r="H49" s="61"/>
      <c r="I49" s="83"/>
    </row>
    <row r="50" spans="1:9">
      <c r="A50" s="234"/>
      <c r="B50" s="235"/>
      <c r="C50" s="235"/>
      <c r="D50" s="35"/>
      <c r="E50" s="35"/>
      <c r="F50" s="86"/>
      <c r="G50" s="83"/>
      <c r="H50" s="61"/>
      <c r="I50" s="83"/>
    </row>
    <row r="51" spans="1:9">
      <c r="A51" s="232"/>
      <c r="B51" s="233"/>
      <c r="C51" s="233"/>
      <c r="D51" s="36"/>
      <c r="E51" s="36"/>
      <c r="F51" s="87"/>
      <c r="G51" s="84"/>
      <c r="H51" s="63"/>
      <c r="I51" s="84"/>
    </row>
    <row r="52" spans="1:9" ht="15.75">
      <c r="H52" s="53" t="s">
        <v>85</v>
      </c>
      <c r="I52" s="54">
        <f>SUM(I41:I51)</f>
        <v>0</v>
      </c>
    </row>
    <row r="54" spans="1:9" ht="15.75">
      <c r="A54" s="11" t="s">
        <v>93</v>
      </c>
      <c r="B54" s="12"/>
      <c r="C54" s="12"/>
      <c r="D54" s="12"/>
      <c r="E54" s="12"/>
      <c r="F54" s="12"/>
      <c r="G54" s="12"/>
      <c r="H54" s="55" t="s">
        <v>85</v>
      </c>
      <c r="I54" s="56" t="e">
        <f>SUM(H14+I38+I52)</f>
        <v>#N/A</v>
      </c>
    </row>
    <row r="56" spans="1:9" ht="15.75">
      <c r="A56" s="11" t="s">
        <v>184</v>
      </c>
      <c r="B56" s="12"/>
      <c r="C56" s="12"/>
      <c r="D56" s="12"/>
      <c r="E56" s="12"/>
      <c r="F56" s="12"/>
      <c r="G56" s="12"/>
      <c r="H56" s="55" t="s">
        <v>85</v>
      </c>
      <c r="I56" s="56" t="e">
        <f>H11/12</f>
        <v>#N/A</v>
      </c>
    </row>
    <row r="58" spans="1:9">
      <c r="A58" s="50" t="s">
        <v>191</v>
      </c>
    </row>
    <row r="59" spans="1:9">
      <c r="A59" s="253"/>
      <c r="B59" s="254"/>
      <c r="C59" s="254"/>
      <c r="D59" s="254"/>
      <c r="E59" s="254"/>
      <c r="F59" s="254"/>
      <c r="G59" s="254"/>
      <c r="H59" s="254"/>
      <c r="I59" s="255"/>
    </row>
    <row r="60" spans="1:9">
      <c r="A60" s="256"/>
      <c r="B60" s="257"/>
      <c r="C60" s="257"/>
      <c r="D60" s="257"/>
      <c r="E60" s="257"/>
      <c r="F60" s="257"/>
      <c r="G60" s="257"/>
      <c r="H60" s="257"/>
      <c r="I60" s="258"/>
    </row>
    <row r="61" spans="1:9">
      <c r="A61" s="256"/>
      <c r="B61" s="257"/>
      <c r="C61" s="257"/>
      <c r="D61" s="257"/>
      <c r="E61" s="257"/>
      <c r="F61" s="257"/>
      <c r="G61" s="257"/>
      <c r="H61" s="257"/>
      <c r="I61" s="258"/>
    </row>
    <row r="62" spans="1:9">
      <c r="A62" s="256"/>
      <c r="B62" s="257"/>
      <c r="C62" s="257"/>
      <c r="D62" s="257"/>
      <c r="E62" s="257"/>
      <c r="F62" s="257"/>
      <c r="G62" s="257"/>
      <c r="H62" s="257"/>
      <c r="I62" s="258"/>
    </row>
    <row r="63" spans="1:9">
      <c r="A63" s="259"/>
      <c r="B63" s="260"/>
      <c r="C63" s="260"/>
      <c r="D63" s="260"/>
      <c r="E63" s="260"/>
      <c r="F63" s="260"/>
      <c r="G63" s="260"/>
      <c r="H63" s="260"/>
      <c r="I63" s="261"/>
    </row>
  </sheetData>
  <mergeCells count="36">
    <mergeCell ref="A48:C48"/>
    <mergeCell ref="A49:C49"/>
    <mergeCell ref="A50:C50"/>
    <mergeCell ref="A51:C51"/>
    <mergeCell ref="A59:I63"/>
    <mergeCell ref="A47:C47"/>
    <mergeCell ref="A33:D33"/>
    <mergeCell ref="A34:D34"/>
    <mergeCell ref="A35:D35"/>
    <mergeCell ref="A36:D36"/>
    <mergeCell ref="A37:D37"/>
    <mergeCell ref="A41:C41"/>
    <mergeCell ref="A42:C42"/>
    <mergeCell ref="A43:C43"/>
    <mergeCell ref="A44:C44"/>
    <mergeCell ref="A45:C45"/>
    <mergeCell ref="A46:C46"/>
    <mergeCell ref="A32:D32"/>
    <mergeCell ref="E21:H21"/>
    <mergeCell ref="A22:D22"/>
    <mergeCell ref="A23:D23"/>
    <mergeCell ref="A24:D24"/>
    <mergeCell ref="A25:D25"/>
    <mergeCell ref="A26:D26"/>
    <mergeCell ref="A27:D27"/>
    <mergeCell ref="E28:H28"/>
    <mergeCell ref="A29:D29"/>
    <mergeCell ref="A30:D30"/>
    <mergeCell ref="A31:D31"/>
    <mergeCell ref="A17:C17"/>
    <mergeCell ref="E17:F17"/>
    <mergeCell ref="B4:E4"/>
    <mergeCell ref="B5:E5"/>
    <mergeCell ref="F5:G5"/>
    <mergeCell ref="B6:E6"/>
    <mergeCell ref="F6:G6"/>
  </mergeCells>
  <pageMargins left="0.7" right="0.7" top="0.75" bottom="0.75" header="0.3" footer="0.3"/>
  <pageSetup paperSize="9" orientation="portrait"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A0589B-3EDF-446D-9C29-0A46886DD551}">
  <sheetPr>
    <tabColor rgb="FF173583"/>
  </sheetPr>
  <dimension ref="A1:Z532"/>
  <sheetViews>
    <sheetView topLeftCell="B1" workbookViewId="0">
      <selection activeCell="A35" sqref="A35:D35"/>
    </sheetView>
  </sheetViews>
  <sheetFormatPr defaultRowHeight="15"/>
  <cols>
    <col min="1" max="1" width="5.42578125" bestFit="1" customWidth="1"/>
    <col min="2" max="2" width="2.85546875" bestFit="1" customWidth="1"/>
    <col min="3" max="3" width="29.7109375" bestFit="1" customWidth="1"/>
    <col min="4" max="4" width="3.28515625" bestFit="1" customWidth="1"/>
    <col min="5" max="5" width="4.42578125" bestFit="1" customWidth="1"/>
    <col min="6" max="13" width="11.85546875" customWidth="1"/>
    <col min="14" max="14" width="7.5703125" bestFit="1" customWidth="1"/>
    <col min="15" max="15" width="5.42578125" bestFit="1" customWidth="1"/>
    <col min="16" max="16" width="20" bestFit="1" customWidth="1"/>
    <col min="17" max="17" width="19.28515625" customWidth="1"/>
    <col min="18" max="18" width="10.140625" bestFit="1" customWidth="1"/>
    <col min="19" max="20" width="12.7109375" bestFit="1" customWidth="1"/>
    <col min="21" max="21" width="10.140625" bestFit="1" customWidth="1"/>
    <col min="22" max="23" width="14.42578125" bestFit="1" customWidth="1"/>
    <col min="24" max="26" width="9.140625" style="156"/>
  </cols>
  <sheetData>
    <row r="1" spans="1:24">
      <c r="A1">
        <f>'42'!H5</f>
        <v>42</v>
      </c>
      <c r="B1" s="247" t="s">
        <v>78</v>
      </c>
      <c r="C1" s="248"/>
      <c r="D1" s="249" t="str">
        <f>VLOOKUP(A1,Kwaliteitscontroles!A5:J54,3)</f>
        <v>Complex 42</v>
      </c>
      <c r="E1" s="250"/>
      <c r="F1" s="250"/>
      <c r="G1" s="250"/>
      <c r="H1" s="250"/>
      <c r="I1" s="250"/>
      <c r="J1" s="251"/>
      <c r="K1" s="68"/>
      <c r="X1" s="156" t="s">
        <v>238</v>
      </c>
    </row>
    <row r="2" spans="1:24">
      <c r="B2" s="247" t="s">
        <v>94</v>
      </c>
      <c r="C2" s="248"/>
      <c r="D2" s="249" t="str">
        <f>CONCATENATE(VLOOKUP(A1,Kwaliteitscontroles!A5:K54,4)," te ",VLOOKUP(A1,Kwaliteitscontroles!A5:K54,5))</f>
        <v>Complex 42 te Complex 42</v>
      </c>
      <c r="E2" s="250"/>
      <c r="F2" s="250"/>
      <c r="G2" s="250"/>
      <c r="H2" s="250"/>
      <c r="I2" s="250"/>
      <c r="J2" s="251"/>
      <c r="K2" s="68"/>
    </row>
    <row r="3" spans="1:24" ht="30">
      <c r="A3" s="33" t="s">
        <v>148</v>
      </c>
      <c r="B3" s="33" t="s">
        <v>95</v>
      </c>
      <c r="C3" s="33" t="s">
        <v>68</v>
      </c>
      <c r="D3" s="33" t="s">
        <v>96</v>
      </c>
      <c r="E3" s="33" t="s">
        <v>97</v>
      </c>
      <c r="F3" s="33" t="s">
        <v>66</v>
      </c>
      <c r="G3" s="33" t="s">
        <v>64</v>
      </c>
      <c r="H3" s="33" t="s">
        <v>65</v>
      </c>
      <c r="I3" s="33" t="s">
        <v>63</v>
      </c>
      <c r="J3" s="66" t="s">
        <v>189</v>
      </c>
      <c r="K3" s="33" t="s">
        <v>190</v>
      </c>
      <c r="L3" s="33" t="s">
        <v>149</v>
      </c>
      <c r="M3" s="33" t="s">
        <v>149</v>
      </c>
      <c r="N3" s="33" t="s">
        <v>60</v>
      </c>
      <c r="O3" s="33" t="s">
        <v>150</v>
      </c>
      <c r="P3" s="33" t="s">
        <v>98</v>
      </c>
      <c r="R3" s="66" t="s">
        <v>99</v>
      </c>
      <c r="S3" s="66" t="s">
        <v>100</v>
      </c>
      <c r="T3" s="33" t="s">
        <v>101</v>
      </c>
      <c r="U3" s="33" t="s">
        <v>102</v>
      </c>
      <c r="V3" s="33" t="s">
        <v>103</v>
      </c>
      <c r="W3" s="33" t="s">
        <v>104</v>
      </c>
    </row>
    <row r="4" spans="1:24">
      <c r="A4" s="30"/>
      <c r="B4" s="106"/>
      <c r="C4" s="33"/>
      <c r="D4" s="33"/>
      <c r="E4" s="106"/>
      <c r="F4" s="108"/>
      <c r="G4" s="108"/>
      <c r="H4" s="108"/>
      <c r="I4" s="108"/>
      <c r="J4" s="108"/>
      <c r="N4" s="108">
        <f t="shared" ref="N4:N67" si="0">SUM(F4:M4)</f>
        <v>0</v>
      </c>
      <c r="O4" s="108" t="e">
        <f>IF(D4="X",0,IF(E4="X",0,VLOOKUP(E4,'42'!$K$3:$L$16,2,FALSE)))</f>
        <v>#N/A</v>
      </c>
      <c r="P4" s="108" t="e">
        <f t="shared" ref="P4:P67" si="1">N4*O4</f>
        <v>#N/A</v>
      </c>
    </row>
    <row r="5" spans="1:24">
      <c r="A5" s="30"/>
      <c r="B5" s="106"/>
      <c r="C5" s="33"/>
      <c r="D5" s="33"/>
      <c r="E5" s="106"/>
      <c r="F5" s="108"/>
      <c r="G5" s="108"/>
      <c r="H5" s="108"/>
      <c r="I5" s="108"/>
      <c r="J5" s="108"/>
      <c r="N5" s="108">
        <f t="shared" si="0"/>
        <v>0</v>
      </c>
      <c r="O5" s="108" t="e">
        <f>IF(D5="X",0,IF(E5="X",0,VLOOKUP(E5,'42'!$K$3:$L$16,2,FALSE)))</f>
        <v>#N/A</v>
      </c>
      <c r="P5" s="108" t="e">
        <f t="shared" si="1"/>
        <v>#N/A</v>
      </c>
    </row>
    <row r="6" spans="1:24">
      <c r="A6" s="30"/>
      <c r="B6" s="106"/>
      <c r="C6" s="33"/>
      <c r="D6" s="33"/>
      <c r="E6" s="106"/>
      <c r="F6" s="108"/>
      <c r="G6" s="108"/>
      <c r="H6" s="108"/>
      <c r="I6" s="108"/>
      <c r="J6" s="108"/>
      <c r="N6" s="108">
        <f t="shared" si="0"/>
        <v>0</v>
      </c>
      <c r="O6" s="108" t="e">
        <f>IF(D6="X",0,IF(E6="X",0,VLOOKUP(E6,'42'!$K$3:$L$16,2,FALSE)))</f>
        <v>#N/A</v>
      </c>
      <c r="P6" s="108" t="e">
        <f t="shared" si="1"/>
        <v>#N/A</v>
      </c>
    </row>
    <row r="7" spans="1:24">
      <c r="A7" s="30"/>
      <c r="B7" s="106"/>
      <c r="C7" s="33"/>
      <c r="D7" s="33"/>
      <c r="E7" s="106"/>
      <c r="F7" s="108"/>
      <c r="G7" s="108"/>
      <c r="H7" s="108"/>
      <c r="I7" s="108"/>
      <c r="J7" s="108"/>
      <c r="N7" s="108">
        <f t="shared" si="0"/>
        <v>0</v>
      </c>
      <c r="O7" s="108" t="e">
        <f>IF(D7="X",0,IF(E7="X",0,VLOOKUP(E7,'42'!$K$3:$L$16,2,FALSE)))</f>
        <v>#N/A</v>
      </c>
      <c r="P7" s="108" t="e">
        <f t="shared" si="1"/>
        <v>#N/A</v>
      </c>
    </row>
    <row r="8" spans="1:24">
      <c r="A8" s="30"/>
      <c r="B8" s="106"/>
      <c r="C8" s="33"/>
      <c r="D8" s="33"/>
      <c r="E8" s="106"/>
      <c r="F8" s="108"/>
      <c r="G8" s="108"/>
      <c r="H8" s="108"/>
      <c r="I8" s="108"/>
      <c r="J8" s="108"/>
      <c r="N8" s="108">
        <f t="shared" si="0"/>
        <v>0</v>
      </c>
      <c r="O8" s="108" t="e">
        <f>IF(D8="X",0,IF(E8="X",0,VLOOKUP(E8,'42'!$K$3:$L$16,2,FALSE)))</f>
        <v>#N/A</v>
      </c>
      <c r="P8" s="108" t="e">
        <f t="shared" si="1"/>
        <v>#N/A</v>
      </c>
    </row>
    <row r="9" spans="1:24">
      <c r="A9" s="30"/>
      <c r="B9" s="106"/>
      <c r="C9" s="33"/>
      <c r="D9" s="33"/>
      <c r="E9" s="106"/>
      <c r="F9" s="108"/>
      <c r="G9" s="108"/>
      <c r="H9" s="108"/>
      <c r="I9" s="108"/>
      <c r="J9" s="108"/>
      <c r="N9" s="108">
        <f t="shared" si="0"/>
        <v>0</v>
      </c>
      <c r="O9" s="108" t="e">
        <f>IF(D9="X",0,IF(E9="X",0,VLOOKUP(E9,'42'!$K$3:$L$16,2,FALSE)))</f>
        <v>#N/A</v>
      </c>
      <c r="P9" s="108" t="e">
        <f t="shared" si="1"/>
        <v>#N/A</v>
      </c>
    </row>
    <row r="10" spans="1:24">
      <c r="A10" s="30"/>
      <c r="B10" s="106"/>
      <c r="C10" s="33"/>
      <c r="D10" s="33"/>
      <c r="E10" s="106"/>
      <c r="F10" s="108"/>
      <c r="G10" s="108"/>
      <c r="H10" s="108"/>
      <c r="I10" s="108"/>
      <c r="J10" s="108"/>
      <c r="N10" s="108">
        <f t="shared" si="0"/>
        <v>0</v>
      </c>
      <c r="O10" s="108" t="e">
        <f>IF(D10="X",0,IF(E10="X",0,VLOOKUP(E10,'42'!$K$3:$L$16,2,FALSE)))</f>
        <v>#N/A</v>
      </c>
      <c r="P10" s="108" t="e">
        <f t="shared" si="1"/>
        <v>#N/A</v>
      </c>
    </row>
    <row r="11" spans="1:24">
      <c r="A11" s="30"/>
      <c r="B11" s="106"/>
      <c r="C11" s="33"/>
      <c r="D11" s="33"/>
      <c r="E11" s="106"/>
      <c r="F11" s="108"/>
      <c r="G11" s="108"/>
      <c r="H11" s="108"/>
      <c r="I11" s="108"/>
      <c r="J11" s="108"/>
      <c r="N11" s="108">
        <f t="shared" si="0"/>
        <v>0</v>
      </c>
      <c r="O11" s="108" t="e">
        <f>IF(D11="X",0,IF(E11="X",0,VLOOKUP(E11,'42'!$K$3:$L$16,2,FALSE)))</f>
        <v>#N/A</v>
      </c>
      <c r="P11" s="108" t="e">
        <f t="shared" si="1"/>
        <v>#N/A</v>
      </c>
    </row>
    <row r="12" spans="1:24">
      <c r="A12" s="30"/>
      <c r="B12" s="106"/>
      <c r="C12" s="33"/>
      <c r="D12" s="33"/>
      <c r="E12" s="106"/>
      <c r="F12" s="108"/>
      <c r="G12" s="108"/>
      <c r="H12" s="108"/>
      <c r="I12" s="108"/>
      <c r="J12" s="108"/>
      <c r="N12" s="108">
        <f t="shared" si="0"/>
        <v>0</v>
      </c>
      <c r="O12" s="108" t="e">
        <f>IF(D12="X",0,IF(E12="X",0,VLOOKUP(E12,'42'!$K$3:$L$16,2,FALSE)))</f>
        <v>#N/A</v>
      </c>
      <c r="P12" s="108" t="e">
        <f t="shared" si="1"/>
        <v>#N/A</v>
      </c>
    </row>
    <row r="13" spans="1:24">
      <c r="A13" s="30"/>
      <c r="B13" s="106"/>
      <c r="C13" s="33"/>
      <c r="D13" s="33"/>
      <c r="E13" s="106"/>
      <c r="F13" s="108"/>
      <c r="G13" s="108"/>
      <c r="H13" s="108"/>
      <c r="I13" s="108"/>
      <c r="J13" s="108"/>
      <c r="N13" s="108">
        <f t="shared" si="0"/>
        <v>0</v>
      </c>
      <c r="O13" s="108" t="e">
        <f>IF(D13="X",0,IF(E13="X",0,VLOOKUP(E13,'42'!$K$3:$L$16,2,FALSE)))</f>
        <v>#N/A</v>
      </c>
      <c r="P13" s="108" t="e">
        <f t="shared" si="1"/>
        <v>#N/A</v>
      </c>
    </row>
    <row r="14" spans="1:24">
      <c r="A14" s="30"/>
      <c r="B14" s="106"/>
      <c r="C14" s="33"/>
      <c r="D14" s="33"/>
      <c r="E14" s="106"/>
      <c r="F14" s="108"/>
      <c r="G14" s="108"/>
      <c r="H14" s="108"/>
      <c r="I14" s="108"/>
      <c r="J14" s="108"/>
      <c r="N14" s="108">
        <f t="shared" si="0"/>
        <v>0</v>
      </c>
      <c r="O14" s="108" t="e">
        <f>IF(D14="X",0,IF(E14="X",0,VLOOKUP(E14,'42'!$K$3:$L$16,2,FALSE)))</f>
        <v>#N/A</v>
      </c>
      <c r="P14" s="108" t="e">
        <f t="shared" si="1"/>
        <v>#N/A</v>
      </c>
    </row>
    <row r="15" spans="1:24">
      <c r="A15" s="30"/>
      <c r="B15" s="106"/>
      <c r="C15" s="33"/>
      <c r="D15" s="33"/>
      <c r="E15" s="106"/>
      <c r="F15" s="108"/>
      <c r="G15" s="108"/>
      <c r="H15" s="108"/>
      <c r="I15" s="108"/>
      <c r="J15" s="108"/>
      <c r="N15" s="108">
        <f t="shared" si="0"/>
        <v>0</v>
      </c>
      <c r="O15" s="108" t="e">
        <f>IF(D15="X",0,IF(E15="X",0,VLOOKUP(E15,'42'!$K$3:$L$16,2,FALSE)))</f>
        <v>#N/A</v>
      </c>
      <c r="P15" s="108" t="e">
        <f t="shared" si="1"/>
        <v>#N/A</v>
      </c>
    </row>
    <row r="16" spans="1:24">
      <c r="A16" s="30"/>
      <c r="B16" s="106"/>
      <c r="C16" s="33"/>
      <c r="D16" s="33"/>
      <c r="E16" s="106"/>
      <c r="F16" s="108"/>
      <c r="G16" s="108"/>
      <c r="H16" s="108"/>
      <c r="I16" s="108"/>
      <c r="J16" s="108"/>
      <c r="N16" s="108">
        <f t="shared" si="0"/>
        <v>0</v>
      </c>
      <c r="O16" s="108" t="e">
        <f>IF(D16="X",0,IF(E16="X",0,VLOOKUP(E16,'42'!$K$3:$L$16,2,FALSE)))</f>
        <v>#N/A</v>
      </c>
      <c r="P16" s="108" t="e">
        <f t="shared" si="1"/>
        <v>#N/A</v>
      </c>
    </row>
    <row r="17" spans="1:16">
      <c r="A17" s="30"/>
      <c r="B17" s="106"/>
      <c r="C17" s="33"/>
      <c r="D17" s="33"/>
      <c r="E17" s="106"/>
      <c r="F17" s="108"/>
      <c r="G17" s="108"/>
      <c r="H17" s="108"/>
      <c r="I17" s="108"/>
      <c r="J17" s="108"/>
      <c r="N17" s="108">
        <f t="shared" si="0"/>
        <v>0</v>
      </c>
      <c r="O17" s="108" t="e">
        <f>IF(D17="X",0,IF(E17="X",0,VLOOKUP(E17,'42'!$K$3:$L$16,2,FALSE)))</f>
        <v>#N/A</v>
      </c>
      <c r="P17" s="108" t="e">
        <f t="shared" si="1"/>
        <v>#N/A</v>
      </c>
    </row>
    <row r="18" spans="1:16">
      <c r="A18" s="30"/>
      <c r="B18" s="106"/>
      <c r="C18" s="33"/>
      <c r="D18" s="33"/>
      <c r="E18" s="106"/>
      <c r="F18" s="108"/>
      <c r="G18" s="108"/>
      <c r="H18" s="108"/>
      <c r="I18" s="108"/>
      <c r="J18" s="108"/>
      <c r="N18" s="108">
        <f t="shared" si="0"/>
        <v>0</v>
      </c>
      <c r="O18" s="108" t="e">
        <f>IF(D18="X",0,IF(E18="X",0,VLOOKUP(E18,'42'!$K$3:$L$16,2,FALSE)))</f>
        <v>#N/A</v>
      </c>
      <c r="P18" s="108" t="e">
        <f t="shared" si="1"/>
        <v>#N/A</v>
      </c>
    </row>
    <row r="19" spans="1:16">
      <c r="A19" s="30"/>
      <c r="B19" s="106"/>
      <c r="C19" s="33"/>
      <c r="D19" s="33"/>
      <c r="E19" s="106"/>
      <c r="F19" s="108"/>
      <c r="G19" s="108"/>
      <c r="H19" s="108"/>
      <c r="I19" s="108"/>
      <c r="J19" s="108"/>
      <c r="N19" s="108">
        <f t="shared" si="0"/>
        <v>0</v>
      </c>
      <c r="O19" s="108" t="e">
        <f>IF(D19="X",0,IF(E19="X",0,VLOOKUP(E19,'42'!$K$3:$L$16,2,FALSE)))</f>
        <v>#N/A</v>
      </c>
      <c r="P19" s="108" t="e">
        <f t="shared" si="1"/>
        <v>#N/A</v>
      </c>
    </row>
    <row r="20" spans="1:16">
      <c r="A20" s="30"/>
      <c r="B20" s="106"/>
      <c r="C20" s="33"/>
      <c r="D20" s="33"/>
      <c r="E20" s="106"/>
      <c r="F20" s="108"/>
      <c r="G20" s="108"/>
      <c r="H20" s="108"/>
      <c r="I20" s="108"/>
      <c r="J20" s="108"/>
      <c r="N20" s="108">
        <f t="shared" si="0"/>
        <v>0</v>
      </c>
      <c r="O20" s="108" t="e">
        <f>IF(D20="X",0,IF(E20="X",0,VLOOKUP(E20,'42'!$K$3:$L$16,2,FALSE)))</f>
        <v>#N/A</v>
      </c>
      <c r="P20" s="108" t="e">
        <f t="shared" si="1"/>
        <v>#N/A</v>
      </c>
    </row>
    <row r="21" spans="1:16">
      <c r="A21" s="30"/>
      <c r="B21" s="106"/>
      <c r="C21" s="33"/>
      <c r="D21" s="33"/>
      <c r="E21" s="106"/>
      <c r="F21" s="108"/>
      <c r="G21" s="108"/>
      <c r="H21" s="108"/>
      <c r="I21" s="108"/>
      <c r="J21" s="108"/>
      <c r="N21" s="108">
        <f t="shared" si="0"/>
        <v>0</v>
      </c>
      <c r="O21" s="108" t="e">
        <f>IF(D21="X",0,IF(E21="X",0,VLOOKUP(E21,'42'!$K$3:$L$16,2,FALSE)))</f>
        <v>#N/A</v>
      </c>
      <c r="P21" s="108" t="e">
        <f t="shared" si="1"/>
        <v>#N/A</v>
      </c>
    </row>
    <row r="22" spans="1:16">
      <c r="A22" s="30"/>
      <c r="B22" s="106"/>
      <c r="C22" s="33"/>
      <c r="D22" s="33"/>
      <c r="E22" s="106"/>
      <c r="F22" s="108"/>
      <c r="G22" s="108"/>
      <c r="H22" s="108"/>
      <c r="I22" s="108"/>
      <c r="J22" s="108"/>
      <c r="N22" s="108">
        <f t="shared" si="0"/>
        <v>0</v>
      </c>
      <c r="O22" s="108" t="e">
        <f>IF(D22="X",0,IF(E22="X",0,VLOOKUP(E22,'42'!$K$3:$L$16,2,FALSE)))</f>
        <v>#N/A</v>
      </c>
      <c r="P22" s="108" t="e">
        <f t="shared" si="1"/>
        <v>#N/A</v>
      </c>
    </row>
    <row r="23" spans="1:16">
      <c r="A23" s="30"/>
      <c r="B23" s="106"/>
      <c r="C23" s="33"/>
      <c r="D23" s="33"/>
      <c r="E23" s="106"/>
      <c r="F23" s="108"/>
      <c r="G23" s="108"/>
      <c r="H23" s="108"/>
      <c r="I23" s="108"/>
      <c r="J23" s="108"/>
      <c r="N23" s="108">
        <f t="shared" si="0"/>
        <v>0</v>
      </c>
      <c r="O23" s="108" t="e">
        <f>IF(D23="X",0,IF(E23="X",0,VLOOKUP(E23,'42'!$K$3:$L$16,2,FALSE)))</f>
        <v>#N/A</v>
      </c>
      <c r="P23" s="108" t="e">
        <f t="shared" si="1"/>
        <v>#N/A</v>
      </c>
    </row>
    <row r="24" spans="1:16">
      <c r="A24" s="30"/>
      <c r="B24" s="106"/>
      <c r="C24" s="33"/>
      <c r="D24" s="33"/>
      <c r="E24" s="106"/>
      <c r="F24" s="108"/>
      <c r="G24" s="108"/>
      <c r="H24" s="108"/>
      <c r="I24" s="108"/>
      <c r="J24" s="108"/>
      <c r="N24" s="108">
        <f t="shared" si="0"/>
        <v>0</v>
      </c>
      <c r="O24" s="108" t="e">
        <f>IF(D24="X",0,IF(E24="X",0,VLOOKUP(E24,'42'!$K$3:$L$16,2,FALSE)))</f>
        <v>#N/A</v>
      </c>
      <c r="P24" s="108" t="e">
        <f t="shared" si="1"/>
        <v>#N/A</v>
      </c>
    </row>
    <row r="25" spans="1:16">
      <c r="A25" s="30"/>
      <c r="B25" s="106"/>
      <c r="C25" s="33"/>
      <c r="D25" s="33"/>
      <c r="E25" s="106"/>
      <c r="F25" s="108"/>
      <c r="G25" s="108"/>
      <c r="H25" s="108"/>
      <c r="I25" s="108"/>
      <c r="J25" s="108"/>
      <c r="N25" s="108">
        <f t="shared" si="0"/>
        <v>0</v>
      </c>
      <c r="O25" s="108" t="e">
        <f>IF(D25="X",0,IF(E25="X",0,VLOOKUP(E25,'42'!$K$3:$L$16,2,FALSE)))</f>
        <v>#N/A</v>
      </c>
      <c r="P25" s="108" t="e">
        <f t="shared" si="1"/>
        <v>#N/A</v>
      </c>
    </row>
    <row r="26" spans="1:16">
      <c r="A26" s="30"/>
      <c r="B26" s="106"/>
      <c r="C26" s="33"/>
      <c r="D26" s="33"/>
      <c r="E26" s="106"/>
      <c r="F26" s="108"/>
      <c r="G26" s="108"/>
      <c r="H26" s="108"/>
      <c r="I26" s="108"/>
      <c r="J26" s="108"/>
      <c r="N26" s="108">
        <f t="shared" si="0"/>
        <v>0</v>
      </c>
      <c r="O26" s="108" t="e">
        <f>IF(D26="X",0,IF(E26="X",0,VLOOKUP(E26,'42'!$K$3:$L$16,2,FALSE)))</f>
        <v>#N/A</v>
      </c>
      <c r="P26" s="108" t="e">
        <f t="shared" si="1"/>
        <v>#N/A</v>
      </c>
    </row>
    <row r="27" spans="1:16">
      <c r="A27" s="30"/>
      <c r="B27" s="106"/>
      <c r="C27" s="33"/>
      <c r="D27" s="33"/>
      <c r="E27" s="106"/>
      <c r="F27" s="108"/>
      <c r="G27" s="108"/>
      <c r="H27" s="108"/>
      <c r="I27" s="108"/>
      <c r="J27" s="108"/>
      <c r="N27" s="108">
        <f t="shared" si="0"/>
        <v>0</v>
      </c>
      <c r="O27" s="108" t="e">
        <f>IF(D27="X",0,IF(E27="X",0,VLOOKUP(E27,'42'!$K$3:$L$16,2,FALSE)))</f>
        <v>#N/A</v>
      </c>
      <c r="P27" s="108" t="e">
        <f t="shared" si="1"/>
        <v>#N/A</v>
      </c>
    </row>
    <row r="28" spans="1:16">
      <c r="A28" s="30"/>
      <c r="B28" s="106"/>
      <c r="C28" s="33"/>
      <c r="D28" s="33"/>
      <c r="E28" s="106"/>
      <c r="F28" s="108"/>
      <c r="G28" s="108"/>
      <c r="H28" s="108"/>
      <c r="I28" s="108"/>
      <c r="J28" s="108"/>
      <c r="N28" s="108">
        <f t="shared" si="0"/>
        <v>0</v>
      </c>
      <c r="O28" s="108" t="e">
        <f>IF(D28="X",0,IF(E28="X",0,VLOOKUP(E28,'42'!$K$3:$L$16,2,FALSE)))</f>
        <v>#N/A</v>
      </c>
      <c r="P28" s="108" t="e">
        <f t="shared" si="1"/>
        <v>#N/A</v>
      </c>
    </row>
    <row r="29" spans="1:16">
      <c r="A29" s="30"/>
      <c r="B29" s="106"/>
      <c r="C29" s="33"/>
      <c r="D29" s="33"/>
      <c r="E29" s="106"/>
      <c r="F29" s="108"/>
      <c r="G29" s="108"/>
      <c r="H29" s="108"/>
      <c r="I29" s="108"/>
      <c r="J29" s="108"/>
      <c r="N29" s="108">
        <f t="shared" si="0"/>
        <v>0</v>
      </c>
      <c r="O29" s="108" t="e">
        <f>IF(D29="X",0,IF(E29="X",0,VLOOKUP(E29,'42'!$K$3:$L$16,2,FALSE)))</f>
        <v>#N/A</v>
      </c>
      <c r="P29" s="108" t="e">
        <f t="shared" si="1"/>
        <v>#N/A</v>
      </c>
    </row>
    <row r="30" spans="1:16">
      <c r="A30" s="30"/>
      <c r="B30" s="106"/>
      <c r="C30" s="33"/>
      <c r="D30" s="33"/>
      <c r="E30" s="106"/>
      <c r="F30" s="108"/>
      <c r="G30" s="108"/>
      <c r="H30" s="108"/>
      <c r="I30" s="108"/>
      <c r="J30" s="108"/>
      <c r="N30" s="108">
        <f t="shared" si="0"/>
        <v>0</v>
      </c>
      <c r="O30" s="108" t="e">
        <f>IF(D30="X",0,IF(E30="X",0,VLOOKUP(E30,'42'!$K$3:$L$16,2,FALSE)))</f>
        <v>#N/A</v>
      </c>
      <c r="P30" s="108" t="e">
        <f t="shared" si="1"/>
        <v>#N/A</v>
      </c>
    </row>
    <row r="31" spans="1:16">
      <c r="A31" s="30"/>
      <c r="B31" s="106"/>
      <c r="C31" s="33"/>
      <c r="D31" s="33"/>
      <c r="E31" s="106"/>
      <c r="F31" s="108"/>
      <c r="G31" s="108"/>
      <c r="H31" s="108"/>
      <c r="I31" s="108"/>
      <c r="J31" s="108"/>
      <c r="N31" s="108">
        <f t="shared" si="0"/>
        <v>0</v>
      </c>
      <c r="O31" s="108" t="e">
        <f>IF(D31="X",0,IF(E31="X",0,VLOOKUP(E31,'42'!$K$3:$L$16,2,FALSE)))</f>
        <v>#N/A</v>
      </c>
      <c r="P31" s="108" t="e">
        <f t="shared" si="1"/>
        <v>#N/A</v>
      </c>
    </row>
    <row r="32" spans="1:16">
      <c r="A32" s="30"/>
      <c r="B32" s="106"/>
      <c r="C32" s="33"/>
      <c r="D32" s="33"/>
      <c r="E32" s="106"/>
      <c r="F32" s="108"/>
      <c r="G32" s="108"/>
      <c r="H32" s="108"/>
      <c r="I32" s="108"/>
      <c r="J32" s="108"/>
      <c r="N32" s="108">
        <f t="shared" si="0"/>
        <v>0</v>
      </c>
      <c r="O32" s="108" t="e">
        <f>IF(D32="X",0,IF(E32="X",0,VLOOKUP(E32,'42'!$K$3:$L$16,2,FALSE)))</f>
        <v>#N/A</v>
      </c>
      <c r="P32" s="108" t="e">
        <f t="shared" si="1"/>
        <v>#N/A</v>
      </c>
    </row>
    <row r="33" spans="1:16">
      <c r="A33" s="30"/>
      <c r="B33" s="106"/>
      <c r="C33" s="33"/>
      <c r="D33" s="33"/>
      <c r="E33" s="106"/>
      <c r="F33" s="108"/>
      <c r="G33" s="108"/>
      <c r="H33" s="108"/>
      <c r="I33" s="108"/>
      <c r="J33" s="108"/>
      <c r="N33" s="108">
        <f t="shared" si="0"/>
        <v>0</v>
      </c>
      <c r="O33" s="108" t="e">
        <f>IF(D33="X",0,IF(E33="X",0,VLOOKUP(E33,'42'!$K$3:$L$16,2,FALSE)))</f>
        <v>#N/A</v>
      </c>
      <c r="P33" s="108" t="e">
        <f t="shared" si="1"/>
        <v>#N/A</v>
      </c>
    </row>
    <row r="34" spans="1:16">
      <c r="A34" s="30"/>
      <c r="B34" s="106"/>
      <c r="C34" s="33"/>
      <c r="D34" s="33"/>
      <c r="E34" s="106"/>
      <c r="F34" s="108"/>
      <c r="G34" s="108"/>
      <c r="H34" s="108"/>
      <c r="I34" s="108"/>
      <c r="J34" s="108"/>
      <c r="N34" s="108">
        <f t="shared" si="0"/>
        <v>0</v>
      </c>
      <c r="O34" s="108" t="e">
        <f>IF(D34="X",0,IF(E34="X",0,VLOOKUP(E34,'42'!$K$3:$L$16,2,FALSE)))</f>
        <v>#N/A</v>
      </c>
      <c r="P34" s="108" t="e">
        <f t="shared" si="1"/>
        <v>#N/A</v>
      </c>
    </row>
    <row r="35" spans="1:16">
      <c r="A35" s="30"/>
      <c r="B35" s="106"/>
      <c r="C35" s="33"/>
      <c r="D35" s="33"/>
      <c r="E35" s="106"/>
      <c r="F35" s="108"/>
      <c r="G35" s="108"/>
      <c r="H35" s="108"/>
      <c r="I35" s="108"/>
      <c r="J35" s="108"/>
      <c r="N35" s="108">
        <f t="shared" si="0"/>
        <v>0</v>
      </c>
      <c r="O35" s="108" t="e">
        <f>IF(D35="X",0,IF(E35="X",0,VLOOKUP(E35,'42'!$K$3:$L$16,2,FALSE)))</f>
        <v>#N/A</v>
      </c>
      <c r="P35" s="108" t="e">
        <f t="shared" si="1"/>
        <v>#N/A</v>
      </c>
    </row>
    <row r="36" spans="1:16">
      <c r="A36" s="30"/>
      <c r="B36" s="106"/>
      <c r="C36" s="33"/>
      <c r="D36" s="33"/>
      <c r="E36" s="106"/>
      <c r="F36" s="108"/>
      <c r="G36" s="108"/>
      <c r="H36" s="108"/>
      <c r="I36" s="108"/>
      <c r="J36" s="108"/>
      <c r="N36" s="108">
        <f t="shared" si="0"/>
        <v>0</v>
      </c>
      <c r="O36" s="108" t="e">
        <f>IF(D36="X",0,IF(E36="X",0,VLOOKUP(E36,'42'!$K$3:$L$16,2,FALSE)))</f>
        <v>#N/A</v>
      </c>
      <c r="P36" s="108" t="e">
        <f t="shared" si="1"/>
        <v>#N/A</v>
      </c>
    </row>
    <row r="37" spans="1:16">
      <c r="A37" s="30"/>
      <c r="B37" s="106"/>
      <c r="C37" s="33"/>
      <c r="D37" s="33"/>
      <c r="E37" s="106"/>
      <c r="F37" s="108"/>
      <c r="G37" s="108"/>
      <c r="H37" s="108"/>
      <c r="I37" s="108"/>
      <c r="J37" s="108"/>
      <c r="N37" s="108">
        <f t="shared" si="0"/>
        <v>0</v>
      </c>
      <c r="O37" s="108" t="e">
        <f>IF(D37="X",0,IF(E37="X",0,VLOOKUP(E37,'42'!$K$3:$L$16,2,FALSE)))</f>
        <v>#N/A</v>
      </c>
      <c r="P37" s="108" t="e">
        <f t="shared" si="1"/>
        <v>#N/A</v>
      </c>
    </row>
    <row r="38" spans="1:16">
      <c r="A38" s="30"/>
      <c r="B38" s="106"/>
      <c r="C38" s="33"/>
      <c r="D38" s="33"/>
      <c r="E38" s="106"/>
      <c r="F38" s="108"/>
      <c r="G38" s="108"/>
      <c r="H38" s="108"/>
      <c r="I38" s="108"/>
      <c r="J38" s="108"/>
      <c r="N38" s="108">
        <f t="shared" si="0"/>
        <v>0</v>
      </c>
      <c r="O38" s="108" t="e">
        <f>IF(D38="X",0,IF(E38="X",0,VLOOKUP(E38,'42'!$K$3:$L$16,2,FALSE)))</f>
        <v>#N/A</v>
      </c>
      <c r="P38" s="108" t="e">
        <f t="shared" si="1"/>
        <v>#N/A</v>
      </c>
    </row>
    <row r="39" spans="1:16">
      <c r="A39" s="30"/>
      <c r="B39" s="106"/>
      <c r="C39" s="33"/>
      <c r="D39" s="33"/>
      <c r="E39" s="106"/>
      <c r="F39" s="108"/>
      <c r="G39" s="108"/>
      <c r="H39" s="108"/>
      <c r="I39" s="108"/>
      <c r="J39" s="108"/>
      <c r="N39" s="108">
        <f t="shared" si="0"/>
        <v>0</v>
      </c>
      <c r="O39" s="108" t="e">
        <f>IF(D39="X",0,IF(E39="X",0,VLOOKUP(E39,'42'!$K$3:$L$16,2,FALSE)))</f>
        <v>#N/A</v>
      </c>
      <c r="P39" s="108" t="e">
        <f t="shared" si="1"/>
        <v>#N/A</v>
      </c>
    </row>
    <row r="40" spans="1:16">
      <c r="A40" s="30"/>
      <c r="B40" s="106"/>
      <c r="C40" s="33"/>
      <c r="D40" s="33"/>
      <c r="E40" s="106"/>
      <c r="F40" s="108"/>
      <c r="G40" s="108"/>
      <c r="H40" s="108"/>
      <c r="I40" s="108"/>
      <c r="J40" s="108"/>
      <c r="N40" s="108">
        <f t="shared" si="0"/>
        <v>0</v>
      </c>
      <c r="O40" s="108" t="e">
        <f>IF(D40="X",0,IF(E40="X",0,VLOOKUP(E40,'42'!$K$3:$L$16,2,FALSE)))</f>
        <v>#N/A</v>
      </c>
      <c r="P40" s="108" t="e">
        <f t="shared" si="1"/>
        <v>#N/A</v>
      </c>
    </row>
    <row r="41" spans="1:16">
      <c r="A41" s="30"/>
      <c r="B41" s="106"/>
      <c r="C41" s="33"/>
      <c r="D41" s="33"/>
      <c r="E41" s="106"/>
      <c r="F41" s="108"/>
      <c r="G41" s="108"/>
      <c r="H41" s="108"/>
      <c r="I41" s="108"/>
      <c r="J41" s="108"/>
      <c r="N41" s="108">
        <f t="shared" si="0"/>
        <v>0</v>
      </c>
      <c r="O41" s="108" t="e">
        <f>IF(D41="X",0,IF(E41="X",0,VLOOKUP(E41,'42'!$K$3:$L$16,2,FALSE)))</f>
        <v>#N/A</v>
      </c>
      <c r="P41" s="108" t="e">
        <f t="shared" si="1"/>
        <v>#N/A</v>
      </c>
    </row>
    <row r="42" spans="1:16">
      <c r="A42" s="30"/>
      <c r="B42" s="106"/>
      <c r="C42" s="33"/>
      <c r="D42" s="33"/>
      <c r="E42" s="106"/>
      <c r="F42" s="108"/>
      <c r="G42" s="108"/>
      <c r="H42" s="108"/>
      <c r="I42" s="108"/>
      <c r="J42" s="108"/>
      <c r="N42" s="108">
        <f t="shared" si="0"/>
        <v>0</v>
      </c>
      <c r="O42" s="108" t="e">
        <f>IF(D42="X",0,IF(E42="X",0,VLOOKUP(E42,'42'!$K$3:$L$16,2,FALSE)))</f>
        <v>#N/A</v>
      </c>
      <c r="P42" s="108" t="e">
        <f t="shared" si="1"/>
        <v>#N/A</v>
      </c>
    </row>
    <row r="43" spans="1:16">
      <c r="A43" s="30"/>
      <c r="B43" s="106"/>
      <c r="C43" s="33"/>
      <c r="D43" s="33"/>
      <c r="E43" s="106"/>
      <c r="F43" s="108"/>
      <c r="G43" s="108"/>
      <c r="H43" s="108"/>
      <c r="I43" s="108"/>
      <c r="J43" s="108"/>
      <c r="N43" s="108">
        <f t="shared" si="0"/>
        <v>0</v>
      </c>
      <c r="O43" s="108" t="e">
        <f>IF(D43="X",0,IF(E43="X",0,VLOOKUP(E43,'42'!$K$3:$L$16,2,FALSE)))</f>
        <v>#N/A</v>
      </c>
      <c r="P43" s="108" t="e">
        <f t="shared" si="1"/>
        <v>#N/A</v>
      </c>
    </row>
    <row r="44" spans="1:16">
      <c r="A44" s="30"/>
      <c r="B44" s="106"/>
      <c r="C44" s="33"/>
      <c r="D44" s="33"/>
      <c r="E44" s="106"/>
      <c r="F44" s="108"/>
      <c r="G44" s="108"/>
      <c r="H44" s="108"/>
      <c r="I44" s="108"/>
      <c r="J44" s="108"/>
      <c r="N44" s="108">
        <f t="shared" si="0"/>
        <v>0</v>
      </c>
      <c r="O44" s="108" t="e">
        <f>IF(D44="X",0,IF(E44="X",0,VLOOKUP(E44,'42'!$K$3:$L$16,2,FALSE)))</f>
        <v>#N/A</v>
      </c>
      <c r="P44" s="108" t="e">
        <f t="shared" si="1"/>
        <v>#N/A</v>
      </c>
    </row>
    <row r="45" spans="1:16">
      <c r="A45" s="30"/>
      <c r="B45" s="106"/>
      <c r="C45" s="33"/>
      <c r="D45" s="33"/>
      <c r="E45" s="106"/>
      <c r="F45" s="108"/>
      <c r="G45" s="108"/>
      <c r="H45" s="108"/>
      <c r="I45" s="108"/>
      <c r="J45" s="108"/>
      <c r="N45" s="108">
        <f t="shared" si="0"/>
        <v>0</v>
      </c>
      <c r="O45" s="108" t="e">
        <f>IF(D45="X",0,IF(E45="X",0,VLOOKUP(E45,'42'!$K$3:$L$16,2,FALSE)))</f>
        <v>#N/A</v>
      </c>
      <c r="P45" s="108" t="e">
        <f t="shared" si="1"/>
        <v>#N/A</v>
      </c>
    </row>
    <row r="46" spans="1:16">
      <c r="A46" s="30"/>
      <c r="B46" s="106"/>
      <c r="C46" s="33"/>
      <c r="D46" s="33"/>
      <c r="E46" s="106"/>
      <c r="F46" s="108"/>
      <c r="G46" s="108"/>
      <c r="H46" s="108"/>
      <c r="I46" s="108"/>
      <c r="J46" s="108"/>
      <c r="N46" s="108">
        <f t="shared" si="0"/>
        <v>0</v>
      </c>
      <c r="O46" s="108" t="e">
        <f>IF(D46="X",0,IF(E46="X",0,VLOOKUP(E46,'42'!$K$3:$L$16,2,FALSE)))</f>
        <v>#N/A</v>
      </c>
      <c r="P46" s="108" t="e">
        <f t="shared" si="1"/>
        <v>#N/A</v>
      </c>
    </row>
    <row r="47" spans="1:16">
      <c r="A47" s="30"/>
      <c r="B47" s="106"/>
      <c r="C47" s="33"/>
      <c r="D47" s="33"/>
      <c r="E47" s="106"/>
      <c r="F47" s="108"/>
      <c r="G47" s="108"/>
      <c r="H47" s="108"/>
      <c r="I47" s="108"/>
      <c r="J47" s="108"/>
      <c r="N47" s="108">
        <f t="shared" si="0"/>
        <v>0</v>
      </c>
      <c r="O47" s="108" t="e">
        <f>IF(D47="X",0,IF(E47="X",0,VLOOKUP(E47,'42'!$K$3:$L$16,2,FALSE)))</f>
        <v>#N/A</v>
      </c>
      <c r="P47" s="108" t="e">
        <f t="shared" si="1"/>
        <v>#N/A</v>
      </c>
    </row>
    <row r="48" spans="1:16">
      <c r="A48" s="30"/>
      <c r="B48" s="106"/>
      <c r="C48" s="33"/>
      <c r="D48" s="33"/>
      <c r="E48" s="106"/>
      <c r="F48" s="108"/>
      <c r="G48" s="108"/>
      <c r="H48" s="108"/>
      <c r="I48" s="108"/>
      <c r="J48" s="108"/>
      <c r="N48" s="108">
        <f t="shared" si="0"/>
        <v>0</v>
      </c>
      <c r="O48" s="108" t="e">
        <f>IF(D48="X",0,IF(E48="X",0,VLOOKUP(E48,'42'!$K$3:$L$16,2,FALSE)))</f>
        <v>#N/A</v>
      </c>
      <c r="P48" s="108" t="e">
        <f t="shared" si="1"/>
        <v>#N/A</v>
      </c>
    </row>
    <row r="49" spans="1:16">
      <c r="A49" s="30"/>
      <c r="B49" s="106"/>
      <c r="C49" s="33"/>
      <c r="D49" s="33"/>
      <c r="E49" s="106"/>
      <c r="F49" s="108"/>
      <c r="G49" s="108"/>
      <c r="H49" s="108"/>
      <c r="I49" s="108"/>
      <c r="J49" s="108"/>
      <c r="N49" s="108">
        <f t="shared" si="0"/>
        <v>0</v>
      </c>
      <c r="O49" s="108" t="e">
        <f>IF(D49="X",0,IF(E49="X",0,VLOOKUP(E49,'42'!$K$3:$L$16,2,FALSE)))</f>
        <v>#N/A</v>
      </c>
      <c r="P49" s="108" t="e">
        <f t="shared" si="1"/>
        <v>#N/A</v>
      </c>
    </row>
    <row r="50" spans="1:16">
      <c r="A50" s="30"/>
      <c r="B50" s="106"/>
      <c r="C50" s="33"/>
      <c r="D50" s="33"/>
      <c r="E50" s="106"/>
      <c r="F50" s="108"/>
      <c r="G50" s="108"/>
      <c r="H50" s="108"/>
      <c r="I50" s="108"/>
      <c r="J50" s="108"/>
      <c r="N50" s="108">
        <f t="shared" si="0"/>
        <v>0</v>
      </c>
      <c r="O50" s="108" t="e">
        <f>IF(D50="X",0,IF(E50="X",0,VLOOKUP(E50,'42'!$K$3:$L$16,2,FALSE)))</f>
        <v>#N/A</v>
      </c>
      <c r="P50" s="108" t="e">
        <f t="shared" si="1"/>
        <v>#N/A</v>
      </c>
    </row>
    <row r="51" spans="1:16">
      <c r="A51" s="30"/>
      <c r="B51" s="106"/>
      <c r="C51" s="33"/>
      <c r="D51" s="33"/>
      <c r="E51" s="106"/>
      <c r="F51" s="108"/>
      <c r="G51" s="108"/>
      <c r="H51" s="108"/>
      <c r="I51" s="108"/>
      <c r="J51" s="108"/>
      <c r="N51" s="108">
        <f t="shared" si="0"/>
        <v>0</v>
      </c>
      <c r="O51" s="108" t="e">
        <f>IF(D51="X",0,IF(E51="X",0,VLOOKUP(E51,'42'!$K$3:$L$16,2,FALSE)))</f>
        <v>#N/A</v>
      </c>
      <c r="P51" s="108" t="e">
        <f t="shared" si="1"/>
        <v>#N/A</v>
      </c>
    </row>
    <row r="52" spans="1:16">
      <c r="A52" s="30"/>
      <c r="B52" s="106"/>
      <c r="C52" s="33"/>
      <c r="D52" s="33"/>
      <c r="E52" s="106"/>
      <c r="F52" s="108"/>
      <c r="G52" s="108"/>
      <c r="H52" s="108"/>
      <c r="I52" s="108"/>
      <c r="J52" s="108"/>
      <c r="N52" s="108">
        <f t="shared" si="0"/>
        <v>0</v>
      </c>
      <c r="O52" s="108" t="e">
        <f>IF(D52="X",0,IF(E52="X",0,VLOOKUP(E52,'42'!$K$3:$L$16,2,FALSE)))</f>
        <v>#N/A</v>
      </c>
      <c r="P52" s="108" t="e">
        <f t="shared" si="1"/>
        <v>#N/A</v>
      </c>
    </row>
    <row r="53" spans="1:16">
      <c r="A53" s="30"/>
      <c r="B53" s="106"/>
      <c r="C53" s="33"/>
      <c r="D53" s="33"/>
      <c r="E53" s="106"/>
      <c r="F53" s="108"/>
      <c r="G53" s="108"/>
      <c r="H53" s="108"/>
      <c r="I53" s="108"/>
      <c r="J53" s="108"/>
      <c r="N53" s="108">
        <f t="shared" si="0"/>
        <v>0</v>
      </c>
      <c r="O53" s="108" t="e">
        <f>IF(D53="X",0,IF(E53="X",0,VLOOKUP(E53,'42'!$K$3:$L$16,2,FALSE)))</f>
        <v>#N/A</v>
      </c>
      <c r="P53" s="108" t="e">
        <f t="shared" si="1"/>
        <v>#N/A</v>
      </c>
    </row>
    <row r="54" spans="1:16">
      <c r="A54" s="30"/>
      <c r="B54" s="106"/>
      <c r="C54" s="33"/>
      <c r="D54" s="33"/>
      <c r="E54" s="106"/>
      <c r="F54" s="108"/>
      <c r="G54" s="108"/>
      <c r="H54" s="108"/>
      <c r="I54" s="108"/>
      <c r="J54" s="108"/>
      <c r="N54" s="108">
        <f t="shared" si="0"/>
        <v>0</v>
      </c>
      <c r="O54" s="108" t="e">
        <f>IF(D54="X",0,IF(E54="X",0,VLOOKUP(E54,'42'!$K$3:$L$16,2,FALSE)))</f>
        <v>#N/A</v>
      </c>
      <c r="P54" s="108" t="e">
        <f t="shared" si="1"/>
        <v>#N/A</v>
      </c>
    </row>
    <row r="55" spans="1:16">
      <c r="A55" s="30"/>
      <c r="B55" s="106"/>
      <c r="C55" s="33"/>
      <c r="D55" s="33"/>
      <c r="E55" s="106"/>
      <c r="F55" s="108"/>
      <c r="G55" s="108"/>
      <c r="H55" s="108"/>
      <c r="I55" s="108"/>
      <c r="J55" s="108"/>
      <c r="N55" s="108">
        <f t="shared" si="0"/>
        <v>0</v>
      </c>
      <c r="O55" s="108" t="e">
        <f>IF(D55="X",0,IF(E55="X",0,VLOOKUP(E55,'42'!$K$3:$L$16,2,FALSE)))</f>
        <v>#N/A</v>
      </c>
      <c r="P55" s="108" t="e">
        <f t="shared" si="1"/>
        <v>#N/A</v>
      </c>
    </row>
    <row r="56" spans="1:16">
      <c r="A56" s="30"/>
      <c r="B56" s="106"/>
      <c r="C56" s="33"/>
      <c r="D56" s="33"/>
      <c r="E56" s="106"/>
      <c r="F56" s="108"/>
      <c r="G56" s="108"/>
      <c r="H56" s="108"/>
      <c r="I56" s="108"/>
      <c r="J56" s="108"/>
      <c r="N56" s="108">
        <f t="shared" si="0"/>
        <v>0</v>
      </c>
      <c r="O56" s="108" t="e">
        <f>IF(D56="X",0,IF(E56="X",0,VLOOKUP(E56,'42'!$K$3:$L$16,2,FALSE)))</f>
        <v>#N/A</v>
      </c>
      <c r="P56" s="108" t="e">
        <f t="shared" si="1"/>
        <v>#N/A</v>
      </c>
    </row>
    <row r="57" spans="1:16">
      <c r="A57" s="30"/>
      <c r="B57" s="106"/>
      <c r="C57" s="33"/>
      <c r="D57" s="33"/>
      <c r="E57" s="106"/>
      <c r="F57" s="108"/>
      <c r="G57" s="108"/>
      <c r="H57" s="108"/>
      <c r="I57" s="108"/>
      <c r="J57" s="108"/>
      <c r="N57" s="108">
        <f t="shared" si="0"/>
        <v>0</v>
      </c>
      <c r="O57" s="108" t="e">
        <f>IF(D57="X",0,IF(E57="X",0,VLOOKUP(E57,'42'!$K$3:$L$16,2,FALSE)))</f>
        <v>#N/A</v>
      </c>
      <c r="P57" s="108" t="e">
        <f t="shared" si="1"/>
        <v>#N/A</v>
      </c>
    </row>
    <row r="58" spans="1:16">
      <c r="A58" s="30"/>
      <c r="B58" s="106"/>
      <c r="C58" s="33"/>
      <c r="D58" s="33"/>
      <c r="E58" s="106"/>
      <c r="F58" s="108"/>
      <c r="G58" s="108"/>
      <c r="H58" s="108"/>
      <c r="I58" s="108"/>
      <c r="J58" s="108"/>
      <c r="N58" s="108">
        <f t="shared" si="0"/>
        <v>0</v>
      </c>
      <c r="O58" s="108" t="e">
        <f>IF(D58="X",0,IF(E58="X",0,VLOOKUP(E58,'42'!$K$3:$L$16,2,FALSE)))</f>
        <v>#N/A</v>
      </c>
      <c r="P58" s="108" t="e">
        <f t="shared" si="1"/>
        <v>#N/A</v>
      </c>
    </row>
    <row r="59" spans="1:16">
      <c r="A59" s="30"/>
      <c r="B59" s="106"/>
      <c r="C59" s="33"/>
      <c r="D59" s="33"/>
      <c r="E59" s="106"/>
      <c r="F59" s="108"/>
      <c r="G59" s="108"/>
      <c r="H59" s="108"/>
      <c r="I59" s="108"/>
      <c r="J59" s="108"/>
      <c r="N59" s="108">
        <f t="shared" si="0"/>
        <v>0</v>
      </c>
      <c r="O59" s="108" t="e">
        <f>IF(D59="X",0,IF(E59="X",0,VLOOKUP(E59,'42'!$K$3:$L$16,2,FALSE)))</f>
        <v>#N/A</v>
      </c>
      <c r="P59" s="108" t="e">
        <f t="shared" si="1"/>
        <v>#N/A</v>
      </c>
    </row>
    <row r="60" spans="1:16">
      <c r="A60" s="30"/>
      <c r="B60" s="106"/>
      <c r="C60" s="33"/>
      <c r="D60" s="33"/>
      <c r="E60" s="106"/>
      <c r="F60" s="108"/>
      <c r="G60" s="108"/>
      <c r="H60" s="108"/>
      <c r="I60" s="108"/>
      <c r="J60" s="108"/>
      <c r="N60" s="108">
        <f t="shared" si="0"/>
        <v>0</v>
      </c>
      <c r="O60" s="108" t="e">
        <f>IF(D60="X",0,IF(E60="X",0,VLOOKUP(E60,'42'!$K$3:$L$16,2,FALSE)))</f>
        <v>#N/A</v>
      </c>
      <c r="P60" s="108" t="e">
        <f t="shared" si="1"/>
        <v>#N/A</v>
      </c>
    </row>
    <row r="61" spans="1:16">
      <c r="A61" s="30"/>
      <c r="B61" s="106"/>
      <c r="C61" s="33"/>
      <c r="D61" s="33"/>
      <c r="E61" s="106"/>
      <c r="F61" s="108"/>
      <c r="G61" s="108"/>
      <c r="H61" s="108"/>
      <c r="I61" s="108"/>
      <c r="J61" s="108"/>
      <c r="N61" s="108">
        <f t="shared" si="0"/>
        <v>0</v>
      </c>
      <c r="O61" s="108" t="e">
        <f>IF(D61="X",0,IF(E61="X",0,VLOOKUP(E61,'42'!$K$3:$L$16,2,FALSE)))</f>
        <v>#N/A</v>
      </c>
      <c r="P61" s="108" t="e">
        <f t="shared" si="1"/>
        <v>#N/A</v>
      </c>
    </row>
    <row r="62" spans="1:16">
      <c r="A62" s="30"/>
      <c r="B62" s="106"/>
      <c r="C62" s="33"/>
      <c r="D62" s="33"/>
      <c r="E62" s="106"/>
      <c r="F62" s="108"/>
      <c r="G62" s="108"/>
      <c r="H62" s="108"/>
      <c r="I62" s="108"/>
      <c r="J62" s="108"/>
      <c r="N62" s="108">
        <f t="shared" si="0"/>
        <v>0</v>
      </c>
      <c r="O62" s="108" t="e">
        <f>IF(D62="X",0,IF(E62="X",0,VLOOKUP(E62,'42'!$K$3:$L$16,2,FALSE)))</f>
        <v>#N/A</v>
      </c>
      <c r="P62" s="108" t="e">
        <f t="shared" si="1"/>
        <v>#N/A</v>
      </c>
    </row>
    <row r="63" spans="1:16">
      <c r="A63" s="30"/>
      <c r="B63" s="106"/>
      <c r="C63" s="33"/>
      <c r="D63" s="33"/>
      <c r="E63" s="106"/>
      <c r="F63" s="108"/>
      <c r="G63" s="108"/>
      <c r="H63" s="108"/>
      <c r="I63" s="108"/>
      <c r="J63" s="108"/>
      <c r="N63" s="108">
        <f t="shared" si="0"/>
        <v>0</v>
      </c>
      <c r="O63" s="108" t="e">
        <f>IF(D63="X",0,IF(E63="X",0,VLOOKUP(E63,'42'!$K$3:$L$16,2,FALSE)))</f>
        <v>#N/A</v>
      </c>
      <c r="P63" s="108" t="e">
        <f t="shared" si="1"/>
        <v>#N/A</v>
      </c>
    </row>
    <row r="64" spans="1:16">
      <c r="A64" s="30"/>
      <c r="B64" s="106"/>
      <c r="C64" s="33"/>
      <c r="D64" s="33"/>
      <c r="E64" s="106"/>
      <c r="F64" s="108"/>
      <c r="G64" s="108"/>
      <c r="H64" s="108"/>
      <c r="I64" s="108"/>
      <c r="J64" s="108"/>
      <c r="N64" s="108">
        <f t="shared" si="0"/>
        <v>0</v>
      </c>
      <c r="O64" s="108" t="e">
        <f>IF(D64="X",0,IF(E64="X",0,VLOOKUP(E64,'42'!$K$3:$L$16,2,FALSE)))</f>
        <v>#N/A</v>
      </c>
      <c r="P64" s="108" t="e">
        <f t="shared" si="1"/>
        <v>#N/A</v>
      </c>
    </row>
    <row r="65" spans="1:16">
      <c r="A65" s="30"/>
      <c r="B65" s="106"/>
      <c r="C65" s="33"/>
      <c r="D65" s="33"/>
      <c r="E65" s="106"/>
      <c r="F65" s="108"/>
      <c r="G65" s="108"/>
      <c r="H65" s="108"/>
      <c r="I65" s="108"/>
      <c r="J65" s="108"/>
      <c r="N65" s="108">
        <f t="shared" si="0"/>
        <v>0</v>
      </c>
      <c r="O65" s="108" t="e">
        <f>IF(D65="X",0,IF(E65="X",0,VLOOKUP(E65,'42'!$K$3:$L$16,2,FALSE)))</f>
        <v>#N/A</v>
      </c>
      <c r="P65" s="108" t="e">
        <f t="shared" si="1"/>
        <v>#N/A</v>
      </c>
    </row>
    <row r="66" spans="1:16">
      <c r="A66" s="30"/>
      <c r="B66" s="106"/>
      <c r="C66" s="33"/>
      <c r="D66" s="33"/>
      <c r="E66" s="106"/>
      <c r="F66" s="108"/>
      <c r="G66" s="108"/>
      <c r="H66" s="108"/>
      <c r="I66" s="108"/>
      <c r="J66" s="108"/>
      <c r="N66" s="108">
        <f t="shared" si="0"/>
        <v>0</v>
      </c>
      <c r="O66" s="108" t="e">
        <f>IF(D66="X",0,IF(E66="X",0,VLOOKUP(E66,'42'!$K$3:$L$16,2,FALSE)))</f>
        <v>#N/A</v>
      </c>
      <c r="P66" s="108" t="e">
        <f t="shared" si="1"/>
        <v>#N/A</v>
      </c>
    </row>
    <row r="67" spans="1:16">
      <c r="A67" s="30"/>
      <c r="B67" s="106"/>
      <c r="C67" s="33"/>
      <c r="D67" s="33"/>
      <c r="E67" s="106"/>
      <c r="F67" s="108"/>
      <c r="G67" s="108"/>
      <c r="H67" s="108"/>
      <c r="I67" s="108"/>
      <c r="J67" s="108"/>
      <c r="N67" s="108">
        <f t="shared" si="0"/>
        <v>0</v>
      </c>
      <c r="O67" s="108" t="e">
        <f>IF(D67="X",0,IF(E67="X",0,VLOOKUP(E67,'42'!$K$3:$L$16,2,FALSE)))</f>
        <v>#N/A</v>
      </c>
      <c r="P67" s="108" t="e">
        <f t="shared" si="1"/>
        <v>#N/A</v>
      </c>
    </row>
    <row r="68" spans="1:16">
      <c r="A68" s="30"/>
      <c r="B68" s="106"/>
      <c r="C68" s="33"/>
      <c r="D68" s="33"/>
      <c r="E68" s="106"/>
      <c r="F68" s="108"/>
      <c r="G68" s="108"/>
      <c r="H68" s="108"/>
      <c r="I68" s="108"/>
      <c r="J68" s="108"/>
      <c r="N68" s="108">
        <f t="shared" ref="N68:N131" si="2">SUM(F68:M68)</f>
        <v>0</v>
      </c>
      <c r="O68" s="108" t="e">
        <f>IF(D68="X",0,IF(E68="X",0,VLOOKUP(E68,'42'!$K$3:$L$16,2,FALSE)))</f>
        <v>#N/A</v>
      </c>
      <c r="P68" s="108" t="e">
        <f t="shared" ref="P68:P131" si="3">N68*O68</f>
        <v>#N/A</v>
      </c>
    </row>
    <row r="69" spans="1:16">
      <c r="A69" s="30"/>
      <c r="B69" s="106"/>
      <c r="C69" s="33"/>
      <c r="D69" s="33"/>
      <c r="E69" s="106"/>
      <c r="F69" s="108"/>
      <c r="G69" s="108"/>
      <c r="H69" s="108"/>
      <c r="I69" s="108"/>
      <c r="J69" s="108"/>
      <c r="N69" s="108">
        <f t="shared" si="2"/>
        <v>0</v>
      </c>
      <c r="O69" s="108" t="e">
        <f>IF(D69="X",0,IF(E69="X",0,VLOOKUP(E69,'42'!$K$3:$L$16,2,FALSE)))</f>
        <v>#N/A</v>
      </c>
      <c r="P69" s="108" t="e">
        <f t="shared" si="3"/>
        <v>#N/A</v>
      </c>
    </row>
    <row r="70" spans="1:16">
      <c r="A70" s="30"/>
      <c r="B70" s="106"/>
      <c r="C70" s="33"/>
      <c r="D70" s="33"/>
      <c r="E70" s="106"/>
      <c r="F70" s="108"/>
      <c r="G70" s="108"/>
      <c r="H70" s="108"/>
      <c r="I70" s="108"/>
      <c r="J70" s="108"/>
      <c r="N70" s="108">
        <f t="shared" si="2"/>
        <v>0</v>
      </c>
      <c r="O70" s="108" t="e">
        <f>IF(D70="X",0,IF(E70="X",0,VLOOKUP(E70,'42'!$K$3:$L$16,2,FALSE)))</f>
        <v>#N/A</v>
      </c>
      <c r="P70" s="108" t="e">
        <f t="shared" si="3"/>
        <v>#N/A</v>
      </c>
    </row>
    <row r="71" spans="1:16">
      <c r="A71" s="30"/>
      <c r="B71" s="106"/>
      <c r="C71" s="33"/>
      <c r="D71" s="33"/>
      <c r="E71" s="106"/>
      <c r="F71" s="108"/>
      <c r="G71" s="108"/>
      <c r="H71" s="108"/>
      <c r="I71" s="108"/>
      <c r="J71" s="108"/>
      <c r="N71" s="108">
        <f t="shared" si="2"/>
        <v>0</v>
      </c>
      <c r="O71" s="108" t="e">
        <f>IF(D71="X",0,IF(E71="X",0,VLOOKUP(E71,'42'!$K$3:$L$16,2,FALSE)))</f>
        <v>#N/A</v>
      </c>
      <c r="P71" s="108" t="e">
        <f t="shared" si="3"/>
        <v>#N/A</v>
      </c>
    </row>
    <row r="72" spans="1:16">
      <c r="A72" s="30"/>
      <c r="B72" s="106"/>
      <c r="C72" s="33"/>
      <c r="D72" s="33"/>
      <c r="E72" s="106"/>
      <c r="F72" s="108"/>
      <c r="G72" s="108"/>
      <c r="H72" s="108"/>
      <c r="I72" s="108"/>
      <c r="J72" s="108"/>
      <c r="N72" s="108">
        <f t="shared" si="2"/>
        <v>0</v>
      </c>
      <c r="O72" s="108" t="e">
        <f>IF(D72="X",0,IF(E72="X",0,VLOOKUP(E72,'42'!$K$3:$L$16,2,FALSE)))</f>
        <v>#N/A</v>
      </c>
      <c r="P72" s="108" t="e">
        <f t="shared" si="3"/>
        <v>#N/A</v>
      </c>
    </row>
    <row r="73" spans="1:16">
      <c r="A73" s="30"/>
      <c r="B73" s="106"/>
      <c r="C73" s="33"/>
      <c r="D73" s="33"/>
      <c r="E73" s="106"/>
      <c r="F73" s="108"/>
      <c r="G73" s="108"/>
      <c r="H73" s="108"/>
      <c r="I73" s="108"/>
      <c r="J73" s="108"/>
      <c r="N73" s="108">
        <f t="shared" si="2"/>
        <v>0</v>
      </c>
      <c r="O73" s="108" t="e">
        <f>IF(D73="X",0,IF(E73="X",0,VLOOKUP(E73,'42'!$K$3:$L$16,2,FALSE)))</f>
        <v>#N/A</v>
      </c>
      <c r="P73" s="108" t="e">
        <f t="shared" si="3"/>
        <v>#N/A</v>
      </c>
    </row>
    <row r="74" spans="1:16">
      <c r="A74" s="30"/>
      <c r="B74" s="106"/>
      <c r="C74" s="116"/>
      <c r="D74" s="116"/>
      <c r="E74" s="117"/>
      <c r="F74" s="118"/>
      <c r="G74" s="118"/>
      <c r="H74" s="118"/>
      <c r="I74" s="118"/>
      <c r="J74" s="118"/>
      <c r="K74" s="118"/>
      <c r="L74" s="118"/>
      <c r="M74" s="118"/>
      <c r="N74" s="108">
        <f t="shared" si="2"/>
        <v>0</v>
      </c>
      <c r="O74" s="108" t="e">
        <f>IF(D74="X",0,IF(E74="X",0,VLOOKUP(E74,'42'!$K$3:$L$16,2,FALSE)))</f>
        <v>#N/A</v>
      </c>
      <c r="P74" s="108" t="e">
        <f t="shared" si="3"/>
        <v>#N/A</v>
      </c>
    </row>
    <row r="75" spans="1:16">
      <c r="A75" s="30"/>
      <c r="B75" s="106"/>
      <c r="C75" s="33"/>
      <c r="D75" s="33"/>
      <c r="E75" s="106"/>
      <c r="F75" s="108"/>
      <c r="G75" s="108"/>
      <c r="H75" s="108"/>
      <c r="I75" s="108"/>
      <c r="J75" s="108"/>
      <c r="N75" s="108">
        <f t="shared" si="2"/>
        <v>0</v>
      </c>
      <c r="O75" s="108" t="e">
        <f>IF(D75="X",0,IF(E75="X",0,VLOOKUP(E75,'42'!$K$3:$L$16,2,FALSE)))</f>
        <v>#N/A</v>
      </c>
      <c r="P75" s="108" t="e">
        <f t="shared" si="3"/>
        <v>#N/A</v>
      </c>
    </row>
    <row r="76" spans="1:16">
      <c r="A76" s="30"/>
      <c r="B76" s="106"/>
      <c r="C76" s="107"/>
      <c r="D76" s="33"/>
      <c r="E76" s="106"/>
      <c r="F76" s="108"/>
      <c r="G76" s="108"/>
      <c r="H76" s="108"/>
      <c r="I76" s="108"/>
      <c r="J76" s="108"/>
      <c r="N76" s="108">
        <f t="shared" si="2"/>
        <v>0</v>
      </c>
      <c r="O76" s="108" t="e">
        <f>IF(D76="X",0,IF(E76="X",0,VLOOKUP(E76,'42'!$K$3:$L$16,2,FALSE)))</f>
        <v>#N/A</v>
      </c>
      <c r="P76" s="108" t="e">
        <f t="shared" si="3"/>
        <v>#N/A</v>
      </c>
    </row>
    <row r="77" spans="1:16">
      <c r="A77" s="30"/>
      <c r="B77" s="106"/>
      <c r="C77" s="33"/>
      <c r="D77" s="33"/>
      <c r="E77" s="106"/>
      <c r="F77" s="108"/>
      <c r="G77" s="108"/>
      <c r="H77" s="108"/>
      <c r="I77" s="108"/>
      <c r="J77" s="108"/>
      <c r="N77" s="108">
        <f t="shared" si="2"/>
        <v>0</v>
      </c>
      <c r="O77" s="108" t="e">
        <f>IF(D77="X",0,IF(E77="X",0,VLOOKUP(E77,'42'!$K$3:$L$16,2,FALSE)))</f>
        <v>#N/A</v>
      </c>
      <c r="P77" s="108" t="e">
        <f t="shared" si="3"/>
        <v>#N/A</v>
      </c>
    </row>
    <row r="78" spans="1:16">
      <c r="A78" s="30"/>
      <c r="B78" s="106"/>
      <c r="C78" s="33"/>
      <c r="D78" s="33"/>
      <c r="E78" s="106"/>
      <c r="F78" s="108"/>
      <c r="G78" s="108"/>
      <c r="H78" s="108"/>
      <c r="I78" s="108"/>
      <c r="J78" s="108"/>
      <c r="N78" s="108">
        <f t="shared" si="2"/>
        <v>0</v>
      </c>
      <c r="O78" s="108" t="e">
        <f>IF(D78="X",0,IF(E78="X",0,VLOOKUP(E78,'42'!$K$3:$L$16,2,FALSE)))</f>
        <v>#N/A</v>
      </c>
      <c r="P78" s="108" t="e">
        <f t="shared" si="3"/>
        <v>#N/A</v>
      </c>
    </row>
    <row r="79" spans="1:16">
      <c r="A79" s="30"/>
      <c r="B79" s="106"/>
      <c r="C79" s="33"/>
      <c r="D79" s="33"/>
      <c r="E79" s="106"/>
      <c r="F79" s="108"/>
      <c r="G79" s="108"/>
      <c r="H79" s="108"/>
      <c r="I79" s="108"/>
      <c r="J79" s="108"/>
      <c r="N79" s="108">
        <f t="shared" si="2"/>
        <v>0</v>
      </c>
      <c r="O79" s="108" t="e">
        <f>IF(D79="X",0,IF(E79="X",0,VLOOKUP(E79,'42'!$K$3:$L$16,2,FALSE)))</f>
        <v>#N/A</v>
      </c>
      <c r="P79" s="108" t="e">
        <f t="shared" si="3"/>
        <v>#N/A</v>
      </c>
    </row>
    <row r="80" spans="1:16">
      <c r="A80" s="30"/>
      <c r="B80" s="106"/>
      <c r="C80" s="33"/>
      <c r="D80" s="33"/>
      <c r="E80" s="106"/>
      <c r="F80" s="108"/>
      <c r="G80" s="108"/>
      <c r="H80" s="108"/>
      <c r="I80" s="108"/>
      <c r="J80" s="108"/>
      <c r="N80" s="108">
        <f t="shared" si="2"/>
        <v>0</v>
      </c>
      <c r="O80" s="108" t="e">
        <f>IF(D80="X",0,IF(E80="X",0,VLOOKUP(E80,'42'!$K$3:$L$16,2,FALSE)))</f>
        <v>#N/A</v>
      </c>
      <c r="P80" s="108" t="e">
        <f t="shared" si="3"/>
        <v>#N/A</v>
      </c>
    </row>
    <row r="81" spans="1:16">
      <c r="A81" s="30"/>
      <c r="B81" s="106"/>
      <c r="C81" s="33"/>
      <c r="D81" s="33"/>
      <c r="E81" s="106"/>
      <c r="F81" s="108"/>
      <c r="G81" s="108"/>
      <c r="H81" s="108"/>
      <c r="I81" s="108"/>
      <c r="J81" s="108"/>
      <c r="N81" s="108">
        <f t="shared" si="2"/>
        <v>0</v>
      </c>
      <c r="O81" s="108" t="e">
        <f>IF(D81="X",0,IF(E81="X",0,VLOOKUP(E81,'42'!$K$3:$L$16,2,FALSE)))</f>
        <v>#N/A</v>
      </c>
      <c r="P81" s="108" t="e">
        <f t="shared" si="3"/>
        <v>#N/A</v>
      </c>
    </row>
    <row r="82" spans="1:16">
      <c r="A82" s="30"/>
      <c r="B82" s="106"/>
      <c r="C82" s="33"/>
      <c r="D82" s="33"/>
      <c r="E82" s="106"/>
      <c r="F82" s="108"/>
      <c r="G82" s="108"/>
      <c r="H82" s="108"/>
      <c r="I82" s="108"/>
      <c r="J82" s="108"/>
      <c r="N82" s="108">
        <f t="shared" si="2"/>
        <v>0</v>
      </c>
      <c r="O82" s="108" t="e">
        <f>IF(D82="X",0,IF(E82="X",0,VLOOKUP(E82,'42'!$K$3:$L$16,2,FALSE)))</f>
        <v>#N/A</v>
      </c>
      <c r="P82" s="108" t="e">
        <f t="shared" si="3"/>
        <v>#N/A</v>
      </c>
    </row>
    <row r="83" spans="1:16">
      <c r="A83" s="30"/>
      <c r="B83" s="106"/>
      <c r="C83" s="33"/>
      <c r="D83" s="33"/>
      <c r="E83" s="106"/>
      <c r="F83" s="108"/>
      <c r="G83" s="108"/>
      <c r="H83" s="108"/>
      <c r="I83" s="108"/>
      <c r="J83" s="108"/>
      <c r="N83" s="108">
        <f t="shared" si="2"/>
        <v>0</v>
      </c>
      <c r="O83" s="108" t="e">
        <f>IF(D83="X",0,IF(E83="X",0,VLOOKUP(E83,'42'!$K$3:$L$16,2,FALSE)))</f>
        <v>#N/A</v>
      </c>
      <c r="P83" s="108" t="e">
        <f t="shared" si="3"/>
        <v>#N/A</v>
      </c>
    </row>
    <row r="84" spans="1:16">
      <c r="A84" s="30"/>
      <c r="B84" s="106"/>
      <c r="C84" s="33"/>
      <c r="D84" s="33"/>
      <c r="E84" s="106"/>
      <c r="F84" s="108"/>
      <c r="G84" s="108"/>
      <c r="H84" s="108"/>
      <c r="I84" s="108"/>
      <c r="J84" s="108"/>
      <c r="N84" s="108">
        <f t="shared" si="2"/>
        <v>0</v>
      </c>
      <c r="O84" s="108" t="e">
        <f>IF(D84="X",0,IF(E84="X",0,VLOOKUP(E84,'42'!$K$3:$L$16,2,FALSE)))</f>
        <v>#N/A</v>
      </c>
      <c r="P84" s="108" t="e">
        <f t="shared" si="3"/>
        <v>#N/A</v>
      </c>
    </row>
    <row r="85" spans="1:16">
      <c r="A85" s="30"/>
      <c r="B85" s="106"/>
      <c r="C85" s="33"/>
      <c r="D85" s="33"/>
      <c r="E85" s="106"/>
      <c r="F85" s="108"/>
      <c r="G85" s="108"/>
      <c r="H85" s="108"/>
      <c r="I85" s="108"/>
      <c r="J85" s="108"/>
      <c r="N85" s="108">
        <f t="shared" si="2"/>
        <v>0</v>
      </c>
      <c r="O85" s="108" t="e">
        <f>IF(D85="X",0,IF(E85="X",0,VLOOKUP(E85,'42'!$K$3:$L$16,2,FALSE)))</f>
        <v>#N/A</v>
      </c>
      <c r="P85" s="108" t="e">
        <f t="shared" si="3"/>
        <v>#N/A</v>
      </c>
    </row>
    <row r="86" spans="1:16">
      <c r="A86" s="30"/>
      <c r="B86" s="106"/>
      <c r="C86" s="33"/>
      <c r="D86" s="33"/>
      <c r="E86" s="106"/>
      <c r="F86" s="108"/>
      <c r="G86" s="108"/>
      <c r="H86" s="108"/>
      <c r="I86" s="108"/>
      <c r="J86" s="108"/>
      <c r="N86" s="108">
        <f t="shared" si="2"/>
        <v>0</v>
      </c>
      <c r="O86" s="108" t="e">
        <f>IF(D86="X",0,IF(E86="X",0,VLOOKUP(E86,'42'!$K$3:$L$16,2,FALSE)))</f>
        <v>#N/A</v>
      </c>
      <c r="P86" s="108" t="e">
        <f t="shared" si="3"/>
        <v>#N/A</v>
      </c>
    </row>
    <row r="87" spans="1:16">
      <c r="A87" s="30"/>
      <c r="B87" s="106"/>
      <c r="C87" s="33"/>
      <c r="D87" s="33"/>
      <c r="E87" s="106"/>
      <c r="F87" s="108"/>
      <c r="G87" s="108"/>
      <c r="H87" s="108"/>
      <c r="I87" s="108"/>
      <c r="J87" s="108"/>
      <c r="N87" s="108">
        <f t="shared" si="2"/>
        <v>0</v>
      </c>
      <c r="O87" s="108" t="e">
        <f>IF(D87="X",0,IF(E87="X",0,VLOOKUP(E87,'42'!$K$3:$L$16,2,FALSE)))</f>
        <v>#N/A</v>
      </c>
      <c r="P87" s="108" t="e">
        <f t="shared" si="3"/>
        <v>#N/A</v>
      </c>
    </row>
    <row r="88" spans="1:16">
      <c r="A88" s="30"/>
      <c r="B88" s="106"/>
      <c r="C88" s="33"/>
      <c r="D88" s="33"/>
      <c r="E88" s="106"/>
      <c r="F88" s="108"/>
      <c r="G88" s="108"/>
      <c r="H88" s="108"/>
      <c r="I88" s="108"/>
      <c r="J88" s="108"/>
      <c r="N88" s="108">
        <f t="shared" si="2"/>
        <v>0</v>
      </c>
      <c r="O88" s="108" t="e">
        <f>IF(D88="X",0,IF(E88="X",0,VLOOKUP(E88,'42'!$K$3:$L$16,2,FALSE)))</f>
        <v>#N/A</v>
      </c>
      <c r="P88" s="108" t="e">
        <f t="shared" si="3"/>
        <v>#N/A</v>
      </c>
    </row>
    <row r="89" spans="1:16">
      <c r="A89" s="30"/>
      <c r="B89" s="106"/>
      <c r="C89" s="33"/>
      <c r="D89" s="33"/>
      <c r="E89" s="106"/>
      <c r="F89" s="108"/>
      <c r="G89" s="108"/>
      <c r="H89" s="108"/>
      <c r="I89" s="108"/>
      <c r="J89" s="108"/>
      <c r="N89" s="108">
        <f t="shared" si="2"/>
        <v>0</v>
      </c>
      <c r="O89" s="108" t="e">
        <f>IF(D89="X",0,IF(E89="X",0,VLOOKUP(E89,'42'!$K$3:$L$16,2,FALSE)))</f>
        <v>#N/A</v>
      </c>
      <c r="P89" s="108" t="e">
        <f t="shared" si="3"/>
        <v>#N/A</v>
      </c>
    </row>
    <row r="90" spans="1:16">
      <c r="A90" s="30"/>
      <c r="B90" s="106"/>
      <c r="C90" s="33"/>
      <c r="D90" s="33"/>
      <c r="E90" s="106"/>
      <c r="F90" s="108"/>
      <c r="G90" s="108"/>
      <c r="H90" s="108"/>
      <c r="I90" s="108"/>
      <c r="J90" s="108"/>
      <c r="N90" s="108">
        <f t="shared" si="2"/>
        <v>0</v>
      </c>
      <c r="O90" s="108" t="e">
        <f>IF(D90="X",0,IF(E90="X",0,VLOOKUP(E90,'42'!$K$3:$L$16,2,FALSE)))</f>
        <v>#N/A</v>
      </c>
      <c r="P90" s="108" t="e">
        <f t="shared" si="3"/>
        <v>#N/A</v>
      </c>
    </row>
    <row r="91" spans="1:16">
      <c r="A91" s="30"/>
      <c r="B91" s="106"/>
      <c r="C91" s="33"/>
      <c r="D91" s="33"/>
      <c r="E91" s="106"/>
      <c r="F91" s="108"/>
      <c r="G91" s="108"/>
      <c r="H91" s="108"/>
      <c r="I91" s="108"/>
      <c r="J91" s="108"/>
      <c r="N91" s="108">
        <f t="shared" si="2"/>
        <v>0</v>
      </c>
      <c r="O91" s="108" t="e">
        <f>IF(D91="X",0,IF(E91="X",0,VLOOKUP(E91,'42'!$K$3:$L$16,2,FALSE)))</f>
        <v>#N/A</v>
      </c>
      <c r="P91" s="108" t="e">
        <f t="shared" si="3"/>
        <v>#N/A</v>
      </c>
    </row>
    <row r="92" spans="1:16">
      <c r="A92" s="30"/>
      <c r="B92" s="106"/>
      <c r="C92" s="33"/>
      <c r="D92" s="33"/>
      <c r="E92" s="106"/>
      <c r="F92" s="108"/>
      <c r="G92" s="108"/>
      <c r="H92" s="108"/>
      <c r="I92" s="108"/>
      <c r="J92" s="108"/>
      <c r="N92" s="108">
        <f t="shared" si="2"/>
        <v>0</v>
      </c>
      <c r="O92" s="108" t="e">
        <f>IF(D92="X",0,IF(E92="X",0,VLOOKUP(E92,'42'!$K$3:$L$16,2,FALSE)))</f>
        <v>#N/A</v>
      </c>
      <c r="P92" s="108" t="e">
        <f t="shared" si="3"/>
        <v>#N/A</v>
      </c>
    </row>
    <row r="93" spans="1:16">
      <c r="A93" s="30"/>
      <c r="B93" s="106"/>
      <c r="C93" s="33"/>
      <c r="D93" s="33"/>
      <c r="E93" s="106"/>
      <c r="F93" s="108"/>
      <c r="G93" s="108"/>
      <c r="H93" s="108"/>
      <c r="I93" s="108"/>
      <c r="J93" s="108"/>
      <c r="N93" s="108">
        <f t="shared" si="2"/>
        <v>0</v>
      </c>
      <c r="O93" s="108" t="e">
        <f>IF(D93="X",0,IF(E93="X",0,VLOOKUP(E93,'42'!$K$3:$L$16,2,FALSE)))</f>
        <v>#N/A</v>
      </c>
      <c r="P93" s="108" t="e">
        <f t="shared" si="3"/>
        <v>#N/A</v>
      </c>
    </row>
    <row r="94" spans="1:16">
      <c r="A94" s="30"/>
      <c r="B94" s="106"/>
      <c r="C94" s="33"/>
      <c r="D94" s="33"/>
      <c r="E94" s="106"/>
      <c r="F94" s="108"/>
      <c r="G94" s="108"/>
      <c r="H94" s="108"/>
      <c r="I94" s="108"/>
      <c r="J94" s="108"/>
      <c r="N94" s="108">
        <f t="shared" si="2"/>
        <v>0</v>
      </c>
      <c r="O94" s="108" t="e">
        <f>IF(D94="X",0,IF(E94="X",0,VLOOKUP(E94,'42'!$K$3:$L$16,2,FALSE)))</f>
        <v>#N/A</v>
      </c>
      <c r="P94" s="108" t="e">
        <f t="shared" si="3"/>
        <v>#N/A</v>
      </c>
    </row>
    <row r="95" spans="1:16">
      <c r="A95" s="30"/>
      <c r="B95" s="106"/>
      <c r="C95" s="33"/>
      <c r="D95" s="33"/>
      <c r="E95" s="106"/>
      <c r="F95" s="108"/>
      <c r="G95" s="108"/>
      <c r="H95" s="108"/>
      <c r="I95" s="108"/>
      <c r="J95" s="108"/>
      <c r="N95" s="108">
        <f t="shared" si="2"/>
        <v>0</v>
      </c>
      <c r="O95" s="108" t="e">
        <f>IF(D95="X",0,IF(E95="X",0,VLOOKUP(E95,'42'!$K$3:$L$16,2,FALSE)))</f>
        <v>#N/A</v>
      </c>
      <c r="P95" s="108" t="e">
        <f t="shared" si="3"/>
        <v>#N/A</v>
      </c>
    </row>
    <row r="96" spans="1:16">
      <c r="A96" s="30"/>
      <c r="B96" s="106"/>
      <c r="C96" s="33"/>
      <c r="D96" s="33"/>
      <c r="E96" s="106"/>
      <c r="F96" s="108"/>
      <c r="G96" s="108"/>
      <c r="H96" s="108"/>
      <c r="I96" s="108"/>
      <c r="J96" s="108"/>
      <c r="N96" s="108">
        <f t="shared" si="2"/>
        <v>0</v>
      </c>
      <c r="O96" s="108" t="e">
        <f>IF(D96="X",0,IF(E96="X",0,VLOOKUP(E96,'42'!$K$3:$L$16,2,FALSE)))</f>
        <v>#N/A</v>
      </c>
      <c r="P96" s="108" t="e">
        <f t="shared" si="3"/>
        <v>#N/A</v>
      </c>
    </row>
    <row r="97" spans="1:16">
      <c r="A97" s="30"/>
      <c r="B97" s="106"/>
      <c r="C97" s="33"/>
      <c r="D97" s="33"/>
      <c r="E97" s="106"/>
      <c r="F97" s="108"/>
      <c r="G97" s="108"/>
      <c r="H97" s="108"/>
      <c r="I97" s="108"/>
      <c r="J97" s="108"/>
      <c r="N97" s="108">
        <f t="shared" si="2"/>
        <v>0</v>
      </c>
      <c r="O97" s="108" t="e">
        <f>IF(D97="X",0,IF(E97="X",0,VLOOKUP(E97,'42'!$K$3:$L$16,2,FALSE)))</f>
        <v>#N/A</v>
      </c>
      <c r="P97" s="108" t="e">
        <f t="shared" si="3"/>
        <v>#N/A</v>
      </c>
    </row>
    <row r="98" spans="1:16">
      <c r="A98" s="30"/>
      <c r="B98" s="106"/>
      <c r="C98" s="33"/>
      <c r="D98" s="33"/>
      <c r="E98" s="106"/>
      <c r="F98" s="108"/>
      <c r="G98" s="108"/>
      <c r="H98" s="108"/>
      <c r="I98" s="108"/>
      <c r="J98" s="108"/>
      <c r="N98" s="108">
        <f t="shared" si="2"/>
        <v>0</v>
      </c>
      <c r="O98" s="108" t="e">
        <f>IF(D98="X",0,IF(E98="X",0,VLOOKUP(E98,'42'!$K$3:$L$16,2,FALSE)))</f>
        <v>#N/A</v>
      </c>
      <c r="P98" s="108" t="e">
        <f t="shared" si="3"/>
        <v>#N/A</v>
      </c>
    </row>
    <row r="99" spans="1:16">
      <c r="A99" s="30"/>
      <c r="B99" s="106"/>
      <c r="C99" s="33"/>
      <c r="D99" s="33"/>
      <c r="E99" s="106"/>
      <c r="F99" s="108"/>
      <c r="G99" s="108"/>
      <c r="H99" s="108"/>
      <c r="I99" s="108"/>
      <c r="J99" s="108"/>
      <c r="N99" s="108">
        <f t="shared" si="2"/>
        <v>0</v>
      </c>
      <c r="O99" s="108" t="e">
        <f>IF(D99="X",0,IF(E99="X",0,VLOOKUP(E99,'42'!$K$3:$L$16,2,FALSE)))</f>
        <v>#N/A</v>
      </c>
      <c r="P99" s="108" t="e">
        <f t="shared" si="3"/>
        <v>#N/A</v>
      </c>
    </row>
    <row r="100" spans="1:16">
      <c r="A100" s="30"/>
      <c r="B100" s="106"/>
      <c r="C100" s="33"/>
      <c r="D100" s="33"/>
      <c r="E100" s="106"/>
      <c r="F100" s="108"/>
      <c r="G100" s="108"/>
      <c r="H100" s="108"/>
      <c r="I100" s="108"/>
      <c r="J100" s="108"/>
      <c r="N100" s="108">
        <f t="shared" si="2"/>
        <v>0</v>
      </c>
      <c r="O100" s="108" t="e">
        <f>IF(D100="X",0,IF(E100="X",0,VLOOKUP(E100,'42'!$K$3:$L$16,2,FALSE)))</f>
        <v>#N/A</v>
      </c>
      <c r="P100" s="108" t="e">
        <f t="shared" si="3"/>
        <v>#N/A</v>
      </c>
    </row>
    <row r="101" spans="1:16">
      <c r="A101" s="30"/>
      <c r="B101" s="106"/>
      <c r="C101" s="33"/>
      <c r="D101" s="33"/>
      <c r="E101" s="106"/>
      <c r="F101" s="108"/>
      <c r="G101" s="108"/>
      <c r="H101" s="108"/>
      <c r="I101" s="108"/>
      <c r="J101" s="108"/>
      <c r="N101" s="108">
        <f t="shared" si="2"/>
        <v>0</v>
      </c>
      <c r="O101" s="108" t="e">
        <f>IF(D101="X",0,IF(E101="X",0,VLOOKUP(E101,'42'!$K$3:$L$16,2,FALSE)))</f>
        <v>#N/A</v>
      </c>
      <c r="P101" s="108" t="e">
        <f t="shared" si="3"/>
        <v>#N/A</v>
      </c>
    </row>
    <row r="102" spans="1:16">
      <c r="A102" s="30"/>
      <c r="B102" s="106"/>
      <c r="C102" s="33"/>
      <c r="D102" s="33"/>
      <c r="E102" s="106"/>
      <c r="F102" s="108"/>
      <c r="G102" s="108"/>
      <c r="H102" s="108"/>
      <c r="I102" s="108"/>
      <c r="J102" s="108"/>
      <c r="N102" s="108">
        <f t="shared" si="2"/>
        <v>0</v>
      </c>
      <c r="O102" s="108" t="e">
        <f>IF(D102="X",0,IF(E102="X",0,VLOOKUP(E102,'42'!$K$3:$L$16,2,FALSE)))</f>
        <v>#N/A</v>
      </c>
      <c r="P102" s="108" t="e">
        <f t="shared" si="3"/>
        <v>#N/A</v>
      </c>
    </row>
    <row r="103" spans="1:16">
      <c r="A103" s="30"/>
      <c r="B103" s="106"/>
      <c r="C103" s="33"/>
      <c r="D103" s="33"/>
      <c r="E103" s="106"/>
      <c r="F103" s="108"/>
      <c r="G103" s="108"/>
      <c r="H103" s="108"/>
      <c r="I103" s="108"/>
      <c r="J103" s="108"/>
      <c r="N103" s="108">
        <f t="shared" si="2"/>
        <v>0</v>
      </c>
      <c r="O103" s="108" t="e">
        <f>IF(D103="X",0,IF(E103="X",0,VLOOKUP(E103,'42'!$K$3:$L$16,2,FALSE)))</f>
        <v>#N/A</v>
      </c>
      <c r="P103" s="108" t="e">
        <f t="shared" si="3"/>
        <v>#N/A</v>
      </c>
    </row>
    <row r="104" spans="1:16">
      <c r="A104" s="30"/>
      <c r="B104" s="106"/>
      <c r="C104" s="33"/>
      <c r="D104" s="33"/>
      <c r="E104" s="106"/>
      <c r="F104" s="108"/>
      <c r="G104" s="108"/>
      <c r="H104" s="108"/>
      <c r="I104" s="108"/>
      <c r="J104" s="108"/>
      <c r="N104" s="108">
        <f t="shared" si="2"/>
        <v>0</v>
      </c>
      <c r="O104" s="108" t="e">
        <f>IF(D104="X",0,IF(E104="X",0,VLOOKUP(E104,'42'!$K$3:$L$16,2,FALSE)))</f>
        <v>#N/A</v>
      </c>
      <c r="P104" s="108" t="e">
        <f t="shared" si="3"/>
        <v>#N/A</v>
      </c>
    </row>
    <row r="105" spans="1:16">
      <c r="A105" s="30"/>
      <c r="B105" s="106"/>
      <c r="C105" s="33"/>
      <c r="D105" s="33"/>
      <c r="E105" s="106"/>
      <c r="F105" s="108"/>
      <c r="G105" s="108"/>
      <c r="H105" s="108"/>
      <c r="I105" s="108"/>
      <c r="J105" s="108"/>
      <c r="N105" s="108">
        <f t="shared" si="2"/>
        <v>0</v>
      </c>
      <c r="O105" s="108" t="e">
        <f>IF(D105="X",0,IF(E105="X",0,VLOOKUP(E105,'42'!$K$3:$L$16,2,FALSE)))</f>
        <v>#N/A</v>
      </c>
      <c r="P105" s="108" t="e">
        <f t="shared" si="3"/>
        <v>#N/A</v>
      </c>
    </row>
    <row r="106" spans="1:16">
      <c r="A106" s="30"/>
      <c r="B106" s="106"/>
      <c r="C106" s="33"/>
      <c r="D106" s="33"/>
      <c r="E106" s="106"/>
      <c r="F106" s="108"/>
      <c r="G106" s="108"/>
      <c r="H106" s="108"/>
      <c r="I106" s="108"/>
      <c r="J106" s="108"/>
      <c r="N106" s="108">
        <f t="shared" si="2"/>
        <v>0</v>
      </c>
      <c r="O106" s="108" t="e">
        <f>IF(D106="X",0,IF(E106="X",0,VLOOKUP(E106,'42'!$K$3:$L$16,2,FALSE)))</f>
        <v>#N/A</v>
      </c>
      <c r="P106" s="108" t="e">
        <f t="shared" si="3"/>
        <v>#N/A</v>
      </c>
    </row>
    <row r="107" spans="1:16">
      <c r="A107" s="30"/>
      <c r="B107" s="106"/>
      <c r="C107" s="33"/>
      <c r="D107" s="33"/>
      <c r="E107" s="106"/>
      <c r="F107" s="108"/>
      <c r="G107" s="108"/>
      <c r="H107" s="108"/>
      <c r="I107" s="108"/>
      <c r="J107" s="108"/>
      <c r="N107" s="108">
        <f t="shared" si="2"/>
        <v>0</v>
      </c>
      <c r="O107" s="108" t="e">
        <f>IF(D107="X",0,IF(E107="X",0,VLOOKUP(E107,'42'!$K$3:$L$16,2,FALSE)))</f>
        <v>#N/A</v>
      </c>
      <c r="P107" s="108" t="e">
        <f t="shared" si="3"/>
        <v>#N/A</v>
      </c>
    </row>
    <row r="108" spans="1:16">
      <c r="A108" s="30"/>
      <c r="B108" s="106"/>
      <c r="C108" s="33"/>
      <c r="D108" s="33"/>
      <c r="E108" s="106"/>
      <c r="F108" s="108"/>
      <c r="G108" s="108"/>
      <c r="H108" s="108"/>
      <c r="I108" s="108"/>
      <c r="J108" s="108"/>
      <c r="N108" s="108">
        <f t="shared" si="2"/>
        <v>0</v>
      </c>
      <c r="O108" s="108" t="e">
        <f>IF(D108="X",0,IF(E108="X",0,VLOOKUP(E108,'42'!$K$3:$L$16,2,FALSE)))</f>
        <v>#N/A</v>
      </c>
      <c r="P108" s="108" t="e">
        <f t="shared" si="3"/>
        <v>#N/A</v>
      </c>
    </row>
    <row r="109" spans="1:16">
      <c r="A109" s="30"/>
      <c r="B109" s="106"/>
      <c r="C109" s="33"/>
      <c r="D109" s="33"/>
      <c r="E109" s="106"/>
      <c r="F109" s="108"/>
      <c r="G109" s="108"/>
      <c r="H109" s="108"/>
      <c r="I109" s="108"/>
      <c r="J109" s="108"/>
      <c r="N109" s="108">
        <f t="shared" si="2"/>
        <v>0</v>
      </c>
      <c r="O109" s="108" t="e">
        <f>IF(D109="X",0,IF(E109="X",0,VLOOKUP(E109,'42'!$K$3:$L$16,2,FALSE)))</f>
        <v>#N/A</v>
      </c>
      <c r="P109" s="108" t="e">
        <f t="shared" si="3"/>
        <v>#N/A</v>
      </c>
    </row>
    <row r="110" spans="1:16">
      <c r="A110" s="30"/>
      <c r="B110" s="106"/>
      <c r="C110" s="33"/>
      <c r="D110" s="33"/>
      <c r="E110" s="106"/>
      <c r="F110" s="108"/>
      <c r="G110" s="108"/>
      <c r="H110" s="108"/>
      <c r="I110" s="108"/>
      <c r="J110" s="108"/>
      <c r="N110" s="108">
        <f t="shared" si="2"/>
        <v>0</v>
      </c>
      <c r="O110" s="108" t="e">
        <f>IF(D110="X",0,IF(E110="X",0,VLOOKUP(E110,'42'!$K$3:$L$16,2,FALSE)))</f>
        <v>#N/A</v>
      </c>
      <c r="P110" s="108" t="e">
        <f t="shared" si="3"/>
        <v>#N/A</v>
      </c>
    </row>
    <row r="111" spans="1:16">
      <c r="A111" s="30"/>
      <c r="B111" s="106"/>
      <c r="C111" s="33"/>
      <c r="D111" s="33"/>
      <c r="E111" s="106"/>
      <c r="F111" s="108"/>
      <c r="G111" s="108"/>
      <c r="H111" s="108"/>
      <c r="I111" s="108"/>
      <c r="J111" s="108"/>
      <c r="N111" s="108">
        <f t="shared" si="2"/>
        <v>0</v>
      </c>
      <c r="O111" s="108" t="e">
        <f>IF(D111="X",0,IF(E111="X",0,VLOOKUP(E111,'42'!$K$3:$L$16,2,FALSE)))</f>
        <v>#N/A</v>
      </c>
      <c r="P111" s="108" t="e">
        <f t="shared" si="3"/>
        <v>#N/A</v>
      </c>
    </row>
    <row r="112" spans="1:16">
      <c r="A112" s="30"/>
      <c r="B112" s="106"/>
      <c r="C112" s="33"/>
      <c r="D112" s="33"/>
      <c r="E112" s="106"/>
      <c r="F112" s="108"/>
      <c r="G112" s="108"/>
      <c r="H112" s="108"/>
      <c r="I112" s="108"/>
      <c r="J112" s="108"/>
      <c r="N112" s="108">
        <f t="shared" si="2"/>
        <v>0</v>
      </c>
      <c r="O112" s="108" t="e">
        <f>IF(D112="X",0,IF(E112="X",0,VLOOKUP(E112,'42'!$K$3:$L$16,2,FALSE)))</f>
        <v>#N/A</v>
      </c>
      <c r="P112" s="108" t="e">
        <f t="shared" si="3"/>
        <v>#N/A</v>
      </c>
    </row>
    <row r="113" spans="1:16">
      <c r="A113" s="30"/>
      <c r="B113" s="106"/>
      <c r="C113" s="33"/>
      <c r="D113" s="33"/>
      <c r="E113" s="106"/>
      <c r="F113" s="108"/>
      <c r="G113" s="108"/>
      <c r="H113" s="108"/>
      <c r="I113" s="108"/>
      <c r="J113" s="108"/>
      <c r="N113" s="108">
        <f t="shared" si="2"/>
        <v>0</v>
      </c>
      <c r="O113" s="108" t="e">
        <f>IF(D113="X",0,IF(E113="X",0,VLOOKUP(E113,'42'!$K$3:$L$16,2,FALSE)))</f>
        <v>#N/A</v>
      </c>
      <c r="P113" s="108" t="e">
        <f t="shared" si="3"/>
        <v>#N/A</v>
      </c>
    </row>
    <row r="114" spans="1:16">
      <c r="A114" s="30"/>
      <c r="B114" s="106"/>
      <c r="C114" s="33"/>
      <c r="D114" s="33"/>
      <c r="E114" s="106"/>
      <c r="F114" s="108"/>
      <c r="G114" s="108"/>
      <c r="H114" s="108"/>
      <c r="I114" s="108"/>
      <c r="J114" s="108"/>
      <c r="N114" s="108">
        <f t="shared" si="2"/>
        <v>0</v>
      </c>
      <c r="O114" s="108" t="e">
        <f>IF(D114="X",0,IF(E114="X",0,VLOOKUP(E114,'42'!$K$3:$L$16,2,FALSE)))</f>
        <v>#N/A</v>
      </c>
      <c r="P114" s="108" t="e">
        <f t="shared" si="3"/>
        <v>#N/A</v>
      </c>
    </row>
    <row r="115" spans="1:16">
      <c r="A115" s="30"/>
      <c r="B115" s="106"/>
      <c r="C115" s="33"/>
      <c r="D115" s="33"/>
      <c r="E115" s="106"/>
      <c r="F115" s="108"/>
      <c r="G115" s="108"/>
      <c r="H115" s="108"/>
      <c r="I115" s="108"/>
      <c r="J115" s="108"/>
      <c r="N115" s="108">
        <f t="shared" si="2"/>
        <v>0</v>
      </c>
      <c r="O115" s="108" t="e">
        <f>IF(D115="X",0,IF(E115="X",0,VLOOKUP(E115,'42'!$K$3:$L$16,2,FALSE)))</f>
        <v>#N/A</v>
      </c>
      <c r="P115" s="108" t="e">
        <f t="shared" si="3"/>
        <v>#N/A</v>
      </c>
    </row>
    <row r="116" spans="1:16">
      <c r="A116" s="30"/>
      <c r="B116" s="106"/>
      <c r="C116" s="33"/>
      <c r="D116" s="33"/>
      <c r="E116" s="106"/>
      <c r="F116" s="108"/>
      <c r="G116" s="108"/>
      <c r="H116" s="108"/>
      <c r="I116" s="108"/>
      <c r="J116" s="108"/>
      <c r="N116" s="108">
        <f t="shared" si="2"/>
        <v>0</v>
      </c>
      <c r="O116" s="108" t="e">
        <f>IF(D116="X",0,IF(E116="X",0,VLOOKUP(E116,'42'!$K$3:$L$16,2,FALSE)))</f>
        <v>#N/A</v>
      </c>
      <c r="P116" s="108" t="e">
        <f t="shared" si="3"/>
        <v>#N/A</v>
      </c>
    </row>
    <row r="117" spans="1:16">
      <c r="A117" s="30"/>
      <c r="B117" s="106"/>
      <c r="C117" s="116"/>
      <c r="D117" s="116"/>
      <c r="E117" s="117"/>
      <c r="F117" s="118"/>
      <c r="G117" s="118"/>
      <c r="H117" s="118"/>
      <c r="I117" s="118"/>
      <c r="J117" s="118"/>
      <c r="K117" s="118"/>
      <c r="L117" s="118"/>
      <c r="M117" s="118"/>
      <c r="N117" s="108">
        <f t="shared" si="2"/>
        <v>0</v>
      </c>
      <c r="O117" s="108" t="e">
        <f>IF(D117="X",0,IF(E117="X",0,VLOOKUP(E117,'42'!$K$3:$L$16,2,FALSE)))</f>
        <v>#N/A</v>
      </c>
      <c r="P117" s="108" t="e">
        <f t="shared" si="3"/>
        <v>#N/A</v>
      </c>
    </row>
    <row r="118" spans="1:16">
      <c r="A118" s="110"/>
      <c r="B118" s="106"/>
      <c r="C118" s="33"/>
      <c r="D118" s="33"/>
      <c r="E118" s="106"/>
      <c r="F118" s="108"/>
      <c r="G118" s="108"/>
      <c r="H118" s="108"/>
      <c r="I118" s="108"/>
      <c r="J118" s="108"/>
      <c r="N118" s="108">
        <f t="shared" si="2"/>
        <v>0</v>
      </c>
      <c r="O118" s="108" t="e">
        <f>IF(D118="X",0,IF(E118="X",0,VLOOKUP(E118,'42'!$K$3:$L$16,2,FALSE)))</f>
        <v>#N/A</v>
      </c>
      <c r="P118" s="108" t="e">
        <f t="shared" si="3"/>
        <v>#N/A</v>
      </c>
    </row>
    <row r="119" spans="1:16">
      <c r="A119" s="110"/>
      <c r="B119" s="106"/>
      <c r="C119" s="107"/>
      <c r="D119" s="33"/>
      <c r="E119" s="106"/>
      <c r="F119" s="108"/>
      <c r="G119" s="108"/>
      <c r="H119" s="108"/>
      <c r="I119" s="108"/>
      <c r="J119" s="108"/>
      <c r="N119" s="108">
        <f t="shared" si="2"/>
        <v>0</v>
      </c>
      <c r="O119" s="108" t="e">
        <f>IF(D119="X",0,IF(E119="X",0,VLOOKUP(E119,'42'!$K$3:$L$16,2,FALSE)))</f>
        <v>#N/A</v>
      </c>
      <c r="P119" s="108" t="e">
        <f t="shared" si="3"/>
        <v>#N/A</v>
      </c>
    </row>
    <row r="120" spans="1:16">
      <c r="A120" s="110"/>
      <c r="B120" s="106"/>
      <c r="C120" s="33"/>
      <c r="D120" s="33"/>
      <c r="E120" s="106"/>
      <c r="F120" s="108"/>
      <c r="G120" s="108"/>
      <c r="H120" s="108"/>
      <c r="I120" s="108"/>
      <c r="J120" s="108"/>
      <c r="N120" s="108">
        <f t="shared" si="2"/>
        <v>0</v>
      </c>
      <c r="O120" s="108" t="e">
        <f>IF(D120="X",0,IF(E120="X",0,VLOOKUP(E120,'42'!$K$3:$L$16,2,FALSE)))</f>
        <v>#N/A</v>
      </c>
      <c r="P120" s="108" t="e">
        <f t="shared" si="3"/>
        <v>#N/A</v>
      </c>
    </row>
    <row r="121" spans="1:16">
      <c r="A121" s="110"/>
      <c r="B121" s="106"/>
      <c r="C121" s="33"/>
      <c r="D121" s="33"/>
      <c r="E121" s="106"/>
      <c r="F121" s="108"/>
      <c r="G121" s="108"/>
      <c r="H121" s="108"/>
      <c r="I121" s="108"/>
      <c r="J121" s="108"/>
      <c r="N121" s="108">
        <f t="shared" si="2"/>
        <v>0</v>
      </c>
      <c r="O121" s="108" t="e">
        <f>IF(D121="X",0,IF(E121="X",0,VLOOKUP(E121,'42'!$K$3:$L$16,2,FALSE)))</f>
        <v>#N/A</v>
      </c>
      <c r="P121" s="108" t="e">
        <f t="shared" si="3"/>
        <v>#N/A</v>
      </c>
    </row>
    <row r="122" spans="1:16">
      <c r="A122" s="110"/>
      <c r="B122" s="106"/>
      <c r="C122" s="33"/>
      <c r="D122" s="33"/>
      <c r="E122" s="106"/>
      <c r="F122" s="108"/>
      <c r="G122" s="108"/>
      <c r="H122" s="108"/>
      <c r="I122" s="108"/>
      <c r="J122" s="108"/>
      <c r="N122" s="108">
        <f t="shared" si="2"/>
        <v>0</v>
      </c>
      <c r="O122" s="108" t="e">
        <f>IF(D122="X",0,IF(E122="X",0,VLOOKUP(E122,'42'!$K$3:$L$16,2,FALSE)))</f>
        <v>#N/A</v>
      </c>
      <c r="P122" s="108" t="e">
        <f t="shared" si="3"/>
        <v>#N/A</v>
      </c>
    </row>
    <row r="123" spans="1:16">
      <c r="A123" s="110"/>
      <c r="B123" s="106"/>
      <c r="C123" s="33"/>
      <c r="D123" s="33"/>
      <c r="E123" s="106"/>
      <c r="F123" s="108"/>
      <c r="G123" s="108"/>
      <c r="H123" s="108"/>
      <c r="I123" s="108"/>
      <c r="J123" s="108"/>
      <c r="N123" s="108">
        <f t="shared" si="2"/>
        <v>0</v>
      </c>
      <c r="O123" s="108" t="e">
        <f>IF(D123="X",0,IF(E123="X",0,VLOOKUP(E123,'42'!$K$3:$L$16,2,FALSE)))</f>
        <v>#N/A</v>
      </c>
      <c r="P123" s="108" t="e">
        <f t="shared" si="3"/>
        <v>#N/A</v>
      </c>
    </row>
    <row r="124" spans="1:16">
      <c r="A124" s="110"/>
      <c r="B124" s="106"/>
      <c r="C124" s="33"/>
      <c r="D124" s="33"/>
      <c r="E124" s="106"/>
      <c r="F124" s="108"/>
      <c r="G124" s="108"/>
      <c r="H124" s="108"/>
      <c r="I124" s="108"/>
      <c r="J124" s="108"/>
      <c r="N124" s="108">
        <f t="shared" si="2"/>
        <v>0</v>
      </c>
      <c r="O124" s="108" t="e">
        <f>IF(D124="X",0,IF(E124="X",0,VLOOKUP(E124,'42'!$K$3:$L$16,2,FALSE)))</f>
        <v>#N/A</v>
      </c>
      <c r="P124" s="108" t="e">
        <f t="shared" si="3"/>
        <v>#N/A</v>
      </c>
    </row>
    <row r="125" spans="1:16">
      <c r="A125" s="110"/>
      <c r="B125" s="106"/>
      <c r="C125" s="33"/>
      <c r="D125" s="33"/>
      <c r="E125" s="106"/>
      <c r="F125" s="108"/>
      <c r="G125" s="108"/>
      <c r="H125" s="108"/>
      <c r="I125" s="108"/>
      <c r="J125" s="108"/>
      <c r="N125" s="108">
        <f t="shared" si="2"/>
        <v>0</v>
      </c>
      <c r="O125" s="108" t="e">
        <f>IF(D125="X",0,IF(E125="X",0,VLOOKUP(E125,'42'!$K$3:$L$16,2,FALSE)))</f>
        <v>#N/A</v>
      </c>
      <c r="P125" s="108" t="e">
        <f t="shared" si="3"/>
        <v>#N/A</v>
      </c>
    </row>
    <row r="126" spans="1:16">
      <c r="A126" s="110"/>
      <c r="B126" s="106"/>
      <c r="C126" s="116"/>
      <c r="D126" s="116"/>
      <c r="E126" s="116"/>
      <c r="F126" s="118"/>
      <c r="G126" s="118"/>
      <c r="H126" s="118"/>
      <c r="I126" s="118"/>
      <c r="J126" s="118"/>
      <c r="K126" s="118"/>
      <c r="L126" s="118"/>
      <c r="M126" s="118"/>
      <c r="N126" s="108">
        <f t="shared" si="2"/>
        <v>0</v>
      </c>
      <c r="O126" s="108" t="e">
        <f>IF(D126="X",0,IF(E126="X",0,VLOOKUP(E126,'42'!$K$3:$L$16,2,FALSE)))</f>
        <v>#N/A</v>
      </c>
      <c r="P126" s="108" t="e">
        <f t="shared" si="3"/>
        <v>#N/A</v>
      </c>
    </row>
    <row r="127" spans="1:16">
      <c r="N127" s="108">
        <f t="shared" si="2"/>
        <v>0</v>
      </c>
      <c r="O127" s="108" t="e">
        <f>IF(D127="X",0,IF(E127="X",0,VLOOKUP(E127,'42'!$K$3:$L$16,2,FALSE)))</f>
        <v>#N/A</v>
      </c>
      <c r="P127" s="108" t="e">
        <f t="shared" si="3"/>
        <v>#N/A</v>
      </c>
    </row>
    <row r="128" spans="1:16">
      <c r="N128" s="108">
        <f t="shared" si="2"/>
        <v>0</v>
      </c>
      <c r="O128" s="108" t="e">
        <f>IF(D128="X",0,IF(E128="X",0,VLOOKUP(E128,'42'!$K$3:$L$16,2,FALSE)))</f>
        <v>#N/A</v>
      </c>
      <c r="P128" s="108" t="e">
        <f t="shared" si="3"/>
        <v>#N/A</v>
      </c>
    </row>
    <row r="129" spans="14:16">
      <c r="N129" s="108">
        <f t="shared" si="2"/>
        <v>0</v>
      </c>
      <c r="O129" s="108" t="e">
        <f>IF(D129="X",0,IF(E129="X",0,VLOOKUP(E129,'42'!$K$3:$L$16,2,FALSE)))</f>
        <v>#N/A</v>
      </c>
      <c r="P129" s="108" t="e">
        <f t="shared" si="3"/>
        <v>#N/A</v>
      </c>
    </row>
    <row r="130" spans="14:16">
      <c r="N130" s="108">
        <f t="shared" si="2"/>
        <v>0</v>
      </c>
      <c r="O130" s="108" t="e">
        <f>IF(D130="X",0,IF(E130="X",0,VLOOKUP(E130,'42'!$K$3:$L$16,2,FALSE)))</f>
        <v>#N/A</v>
      </c>
      <c r="P130" s="108" t="e">
        <f t="shared" si="3"/>
        <v>#N/A</v>
      </c>
    </row>
    <row r="131" spans="14:16">
      <c r="N131" s="108">
        <f t="shared" si="2"/>
        <v>0</v>
      </c>
      <c r="O131" s="108" t="e">
        <f>IF(D131="X",0,IF(E131="X",0,VLOOKUP(E131,'42'!$K$3:$L$16,2,FALSE)))</f>
        <v>#N/A</v>
      </c>
      <c r="P131" s="108" t="e">
        <f t="shared" si="3"/>
        <v>#N/A</v>
      </c>
    </row>
    <row r="132" spans="14:16">
      <c r="N132" s="108">
        <f t="shared" ref="N132:N195" si="4">SUM(F132:M132)</f>
        <v>0</v>
      </c>
      <c r="O132" s="108" t="e">
        <f>IF(D132="X",0,IF(E132="X",0,VLOOKUP(E132,'42'!$K$3:$L$16,2,FALSE)))</f>
        <v>#N/A</v>
      </c>
      <c r="P132" s="108" t="e">
        <f t="shared" ref="P132:P195" si="5">N132*O132</f>
        <v>#N/A</v>
      </c>
    </row>
    <row r="133" spans="14:16">
      <c r="N133" s="108">
        <f t="shared" si="4"/>
        <v>0</v>
      </c>
      <c r="O133" s="108" t="e">
        <f>IF(D133="X",0,IF(E133="X",0,VLOOKUP(E133,'42'!$K$3:$L$16,2,FALSE)))</f>
        <v>#N/A</v>
      </c>
      <c r="P133" s="108" t="e">
        <f t="shared" si="5"/>
        <v>#N/A</v>
      </c>
    </row>
    <row r="134" spans="14:16">
      <c r="N134" s="108">
        <f t="shared" si="4"/>
        <v>0</v>
      </c>
      <c r="O134" s="108" t="e">
        <f>IF(D134="X",0,IF(E134="X",0,VLOOKUP(E134,'42'!$K$3:$L$16,2,FALSE)))</f>
        <v>#N/A</v>
      </c>
      <c r="P134" s="108" t="e">
        <f t="shared" si="5"/>
        <v>#N/A</v>
      </c>
    </row>
    <row r="135" spans="14:16">
      <c r="N135" s="108">
        <f t="shared" si="4"/>
        <v>0</v>
      </c>
      <c r="O135" s="108" t="e">
        <f>IF(D135="X",0,IF(E135="X",0,VLOOKUP(E135,'42'!$K$3:$L$16,2,FALSE)))</f>
        <v>#N/A</v>
      </c>
      <c r="P135" s="108" t="e">
        <f t="shared" si="5"/>
        <v>#N/A</v>
      </c>
    </row>
    <row r="136" spans="14:16">
      <c r="N136" s="108">
        <f t="shared" si="4"/>
        <v>0</v>
      </c>
      <c r="O136" s="108" t="e">
        <f>IF(D136="X",0,IF(E136="X",0,VLOOKUP(E136,'42'!$K$3:$L$16,2,FALSE)))</f>
        <v>#N/A</v>
      </c>
      <c r="P136" s="108" t="e">
        <f t="shared" si="5"/>
        <v>#N/A</v>
      </c>
    </row>
    <row r="137" spans="14:16">
      <c r="N137" s="108">
        <f t="shared" si="4"/>
        <v>0</v>
      </c>
      <c r="O137" s="108" t="e">
        <f>IF(D137="X",0,IF(E137="X",0,VLOOKUP(E137,'42'!$K$3:$L$16,2,FALSE)))</f>
        <v>#N/A</v>
      </c>
      <c r="P137" s="108" t="e">
        <f t="shared" si="5"/>
        <v>#N/A</v>
      </c>
    </row>
    <row r="138" spans="14:16">
      <c r="N138" s="108">
        <f t="shared" si="4"/>
        <v>0</v>
      </c>
      <c r="O138" s="108" t="e">
        <f>IF(D138="X",0,IF(E138="X",0,VLOOKUP(E138,'42'!$K$3:$L$16,2,FALSE)))</f>
        <v>#N/A</v>
      </c>
      <c r="P138" s="108" t="e">
        <f t="shared" si="5"/>
        <v>#N/A</v>
      </c>
    </row>
    <row r="139" spans="14:16">
      <c r="N139" s="108">
        <f t="shared" si="4"/>
        <v>0</v>
      </c>
      <c r="O139" s="108" t="e">
        <f>IF(D139="X",0,IF(E139="X",0,VLOOKUP(E139,'42'!$K$3:$L$16,2,FALSE)))</f>
        <v>#N/A</v>
      </c>
      <c r="P139" s="108" t="e">
        <f t="shared" si="5"/>
        <v>#N/A</v>
      </c>
    </row>
    <row r="140" spans="14:16">
      <c r="N140" s="108">
        <f t="shared" si="4"/>
        <v>0</v>
      </c>
      <c r="O140" s="108" t="e">
        <f>IF(D140="X",0,IF(E140="X",0,VLOOKUP(E140,'42'!$K$3:$L$16,2,FALSE)))</f>
        <v>#N/A</v>
      </c>
      <c r="P140" s="108" t="e">
        <f t="shared" si="5"/>
        <v>#N/A</v>
      </c>
    </row>
    <row r="141" spans="14:16">
      <c r="N141" s="108">
        <f t="shared" si="4"/>
        <v>0</v>
      </c>
      <c r="O141" s="108" t="e">
        <f>IF(D141="X",0,IF(E141="X",0,VLOOKUP(E141,'42'!$K$3:$L$16,2,FALSE)))</f>
        <v>#N/A</v>
      </c>
      <c r="P141" s="108" t="e">
        <f t="shared" si="5"/>
        <v>#N/A</v>
      </c>
    </row>
    <row r="142" spans="14:16">
      <c r="N142" s="108">
        <f t="shared" si="4"/>
        <v>0</v>
      </c>
      <c r="O142" s="108" t="e">
        <f>IF(D142="X",0,IF(E142="X",0,VLOOKUP(E142,'42'!$K$3:$L$16,2,FALSE)))</f>
        <v>#N/A</v>
      </c>
      <c r="P142" s="108" t="e">
        <f t="shared" si="5"/>
        <v>#N/A</v>
      </c>
    </row>
    <row r="143" spans="14:16">
      <c r="N143" s="108">
        <f t="shared" si="4"/>
        <v>0</v>
      </c>
      <c r="O143" s="108" t="e">
        <f>IF(D143="X",0,IF(E143="X",0,VLOOKUP(E143,'42'!$K$3:$L$16,2,FALSE)))</f>
        <v>#N/A</v>
      </c>
      <c r="P143" s="108" t="e">
        <f t="shared" si="5"/>
        <v>#N/A</v>
      </c>
    </row>
    <row r="144" spans="14:16">
      <c r="N144" s="108">
        <f t="shared" si="4"/>
        <v>0</v>
      </c>
      <c r="O144" s="108" t="e">
        <f>IF(D144="X",0,IF(E144="X",0,VLOOKUP(E144,'42'!$K$3:$L$16,2,FALSE)))</f>
        <v>#N/A</v>
      </c>
      <c r="P144" s="108" t="e">
        <f t="shared" si="5"/>
        <v>#N/A</v>
      </c>
    </row>
    <row r="145" spans="14:16">
      <c r="N145" s="108">
        <f t="shared" si="4"/>
        <v>0</v>
      </c>
      <c r="O145" s="108" t="e">
        <f>IF(D145="X",0,IF(E145="X",0,VLOOKUP(E145,'42'!$K$3:$L$16,2,FALSE)))</f>
        <v>#N/A</v>
      </c>
      <c r="P145" s="108" t="e">
        <f t="shared" si="5"/>
        <v>#N/A</v>
      </c>
    </row>
    <row r="146" spans="14:16">
      <c r="N146" s="108">
        <f t="shared" si="4"/>
        <v>0</v>
      </c>
      <c r="O146" s="108" t="e">
        <f>IF(D146="X",0,IF(E146="X",0,VLOOKUP(E146,'42'!$K$3:$L$16,2,FALSE)))</f>
        <v>#N/A</v>
      </c>
      <c r="P146" s="108" t="e">
        <f t="shared" si="5"/>
        <v>#N/A</v>
      </c>
    </row>
    <row r="147" spans="14:16">
      <c r="N147" s="108">
        <f t="shared" si="4"/>
        <v>0</v>
      </c>
      <c r="O147" s="108" t="e">
        <f>IF(D147="X",0,IF(E147="X",0,VLOOKUP(E147,'42'!$K$3:$L$16,2,FALSE)))</f>
        <v>#N/A</v>
      </c>
      <c r="P147" s="108" t="e">
        <f t="shared" si="5"/>
        <v>#N/A</v>
      </c>
    </row>
    <row r="148" spans="14:16">
      <c r="N148" s="108">
        <f t="shared" si="4"/>
        <v>0</v>
      </c>
      <c r="O148" s="108" t="e">
        <f>IF(D148="X",0,IF(E148="X",0,VLOOKUP(E148,'42'!$K$3:$L$16,2,FALSE)))</f>
        <v>#N/A</v>
      </c>
      <c r="P148" s="108" t="e">
        <f t="shared" si="5"/>
        <v>#N/A</v>
      </c>
    </row>
    <row r="149" spans="14:16">
      <c r="N149" s="108">
        <f t="shared" si="4"/>
        <v>0</v>
      </c>
      <c r="O149" s="108" t="e">
        <f>IF(D149="X",0,IF(E149="X",0,VLOOKUP(E149,'42'!$K$3:$L$16,2,FALSE)))</f>
        <v>#N/A</v>
      </c>
      <c r="P149" s="108" t="e">
        <f t="shared" si="5"/>
        <v>#N/A</v>
      </c>
    </row>
    <row r="150" spans="14:16">
      <c r="N150" s="108">
        <f t="shared" si="4"/>
        <v>0</v>
      </c>
      <c r="O150" s="108" t="e">
        <f>IF(D150="X",0,IF(E150="X",0,VLOOKUP(E150,'42'!$K$3:$L$16,2,FALSE)))</f>
        <v>#N/A</v>
      </c>
      <c r="P150" s="108" t="e">
        <f t="shared" si="5"/>
        <v>#N/A</v>
      </c>
    </row>
    <row r="151" spans="14:16">
      <c r="N151" s="108">
        <f t="shared" si="4"/>
        <v>0</v>
      </c>
      <c r="O151" s="108" t="e">
        <f>IF(D151="X",0,IF(E151="X",0,VLOOKUP(E151,'42'!$K$3:$L$16,2,FALSE)))</f>
        <v>#N/A</v>
      </c>
      <c r="P151" s="108" t="e">
        <f t="shared" si="5"/>
        <v>#N/A</v>
      </c>
    </row>
    <row r="152" spans="14:16">
      <c r="N152" s="108">
        <f t="shared" si="4"/>
        <v>0</v>
      </c>
      <c r="O152" s="108" t="e">
        <f>IF(D152="X",0,IF(E152="X",0,VLOOKUP(E152,'42'!$K$3:$L$16,2,FALSE)))</f>
        <v>#N/A</v>
      </c>
      <c r="P152" s="108" t="e">
        <f t="shared" si="5"/>
        <v>#N/A</v>
      </c>
    </row>
    <row r="153" spans="14:16">
      <c r="N153" s="108">
        <f t="shared" si="4"/>
        <v>0</v>
      </c>
      <c r="O153" s="108" t="e">
        <f>IF(D153="X",0,IF(E153="X",0,VLOOKUP(E153,'42'!$K$3:$L$16,2,FALSE)))</f>
        <v>#N/A</v>
      </c>
      <c r="P153" s="108" t="e">
        <f t="shared" si="5"/>
        <v>#N/A</v>
      </c>
    </row>
    <row r="154" spans="14:16">
      <c r="N154" s="108">
        <f t="shared" si="4"/>
        <v>0</v>
      </c>
      <c r="O154" s="108" t="e">
        <f>IF(D154="X",0,IF(E154="X",0,VLOOKUP(E154,'42'!$K$3:$L$16,2,FALSE)))</f>
        <v>#N/A</v>
      </c>
      <c r="P154" s="108" t="e">
        <f t="shared" si="5"/>
        <v>#N/A</v>
      </c>
    </row>
    <row r="155" spans="14:16">
      <c r="N155" s="108">
        <f t="shared" si="4"/>
        <v>0</v>
      </c>
      <c r="O155" s="108" t="e">
        <f>IF(D155="X",0,IF(E155="X",0,VLOOKUP(E155,'42'!$K$3:$L$16,2,FALSE)))</f>
        <v>#N/A</v>
      </c>
      <c r="P155" s="108" t="e">
        <f t="shared" si="5"/>
        <v>#N/A</v>
      </c>
    </row>
    <row r="156" spans="14:16">
      <c r="N156" s="108">
        <f t="shared" si="4"/>
        <v>0</v>
      </c>
      <c r="O156" s="108" t="e">
        <f>IF(D156="X",0,IF(E156="X",0,VLOOKUP(E156,'42'!$K$3:$L$16,2,FALSE)))</f>
        <v>#N/A</v>
      </c>
      <c r="P156" s="108" t="e">
        <f t="shared" si="5"/>
        <v>#N/A</v>
      </c>
    </row>
    <row r="157" spans="14:16">
      <c r="N157" s="108">
        <f t="shared" si="4"/>
        <v>0</v>
      </c>
      <c r="O157" s="108" t="e">
        <f>IF(D157="X",0,IF(E157="X",0,VLOOKUP(E157,'42'!$K$3:$L$16,2,FALSE)))</f>
        <v>#N/A</v>
      </c>
      <c r="P157" s="108" t="e">
        <f t="shared" si="5"/>
        <v>#N/A</v>
      </c>
    </row>
    <row r="158" spans="14:16">
      <c r="N158" s="108">
        <f t="shared" si="4"/>
        <v>0</v>
      </c>
      <c r="O158" s="108" t="e">
        <f>IF(D158="X",0,IF(E158="X",0,VLOOKUP(E158,'42'!$K$3:$L$16,2,FALSE)))</f>
        <v>#N/A</v>
      </c>
      <c r="P158" s="108" t="e">
        <f t="shared" si="5"/>
        <v>#N/A</v>
      </c>
    </row>
    <row r="159" spans="14:16">
      <c r="N159" s="108">
        <f t="shared" si="4"/>
        <v>0</v>
      </c>
      <c r="O159" s="108" t="e">
        <f>IF(D159="X",0,IF(E159="X",0,VLOOKUP(E159,'42'!$K$3:$L$16,2,FALSE)))</f>
        <v>#N/A</v>
      </c>
      <c r="P159" s="108" t="e">
        <f t="shared" si="5"/>
        <v>#N/A</v>
      </c>
    </row>
    <row r="160" spans="14:16">
      <c r="N160" s="108">
        <f t="shared" si="4"/>
        <v>0</v>
      </c>
      <c r="O160" s="108" t="e">
        <f>IF(D160="X",0,IF(E160="X",0,VLOOKUP(E160,'42'!$K$3:$L$16,2,FALSE)))</f>
        <v>#N/A</v>
      </c>
      <c r="P160" s="108" t="e">
        <f t="shared" si="5"/>
        <v>#N/A</v>
      </c>
    </row>
    <row r="161" spans="14:16">
      <c r="N161" s="108">
        <f t="shared" si="4"/>
        <v>0</v>
      </c>
      <c r="O161" s="108" t="e">
        <f>IF(D161="X",0,IF(E161="X",0,VLOOKUP(E161,'42'!$K$3:$L$16,2,FALSE)))</f>
        <v>#N/A</v>
      </c>
      <c r="P161" s="108" t="e">
        <f t="shared" si="5"/>
        <v>#N/A</v>
      </c>
    </row>
    <row r="162" spans="14:16">
      <c r="N162" s="108">
        <f t="shared" si="4"/>
        <v>0</v>
      </c>
      <c r="O162" s="108" t="e">
        <f>IF(D162="X",0,IF(E162="X",0,VLOOKUP(E162,'42'!$K$3:$L$16,2,FALSE)))</f>
        <v>#N/A</v>
      </c>
      <c r="P162" s="108" t="e">
        <f t="shared" si="5"/>
        <v>#N/A</v>
      </c>
    </row>
    <row r="163" spans="14:16">
      <c r="N163" s="108">
        <f t="shared" si="4"/>
        <v>0</v>
      </c>
      <c r="O163" s="108" t="e">
        <f>IF(D163="X",0,IF(E163="X",0,VLOOKUP(E163,'42'!$K$3:$L$16,2,FALSE)))</f>
        <v>#N/A</v>
      </c>
      <c r="P163" s="108" t="e">
        <f t="shared" si="5"/>
        <v>#N/A</v>
      </c>
    </row>
    <row r="164" spans="14:16">
      <c r="N164" s="108">
        <f t="shared" si="4"/>
        <v>0</v>
      </c>
      <c r="O164" s="108" t="e">
        <f>IF(D164="X",0,IF(E164="X",0,VLOOKUP(E164,'42'!$K$3:$L$16,2,FALSE)))</f>
        <v>#N/A</v>
      </c>
      <c r="P164" s="108" t="e">
        <f t="shared" si="5"/>
        <v>#N/A</v>
      </c>
    </row>
    <row r="165" spans="14:16">
      <c r="N165" s="108">
        <f t="shared" si="4"/>
        <v>0</v>
      </c>
      <c r="O165" s="108" t="e">
        <f>IF(D165="X",0,IF(E165="X",0,VLOOKUP(E165,'42'!$K$3:$L$16,2,FALSE)))</f>
        <v>#N/A</v>
      </c>
      <c r="P165" s="108" t="e">
        <f t="shared" si="5"/>
        <v>#N/A</v>
      </c>
    </row>
    <row r="166" spans="14:16">
      <c r="N166" s="108">
        <f t="shared" si="4"/>
        <v>0</v>
      </c>
      <c r="O166" s="108" t="e">
        <f>IF(D166="X",0,IF(E166="X",0,VLOOKUP(E166,'42'!$K$3:$L$16,2,FALSE)))</f>
        <v>#N/A</v>
      </c>
      <c r="P166" s="108" t="e">
        <f t="shared" si="5"/>
        <v>#N/A</v>
      </c>
    </row>
    <row r="167" spans="14:16">
      <c r="N167" s="108">
        <f t="shared" si="4"/>
        <v>0</v>
      </c>
      <c r="O167" s="108" t="e">
        <f>IF(D167="X",0,IF(E167="X",0,VLOOKUP(E167,'42'!$K$3:$L$16,2,FALSE)))</f>
        <v>#N/A</v>
      </c>
      <c r="P167" s="108" t="e">
        <f t="shared" si="5"/>
        <v>#N/A</v>
      </c>
    </row>
    <row r="168" spans="14:16">
      <c r="N168" s="108">
        <f t="shared" si="4"/>
        <v>0</v>
      </c>
      <c r="O168" s="108" t="e">
        <f>IF(D168="X",0,IF(E168="X",0,VLOOKUP(E168,'42'!$K$3:$L$16,2,FALSE)))</f>
        <v>#N/A</v>
      </c>
      <c r="P168" s="108" t="e">
        <f t="shared" si="5"/>
        <v>#N/A</v>
      </c>
    </row>
    <row r="169" spans="14:16">
      <c r="N169" s="108">
        <f t="shared" si="4"/>
        <v>0</v>
      </c>
      <c r="O169" s="108" t="e">
        <f>IF(D169="X",0,IF(E169="X",0,VLOOKUP(E169,'42'!$K$3:$L$16,2,FALSE)))</f>
        <v>#N/A</v>
      </c>
      <c r="P169" s="108" t="e">
        <f t="shared" si="5"/>
        <v>#N/A</v>
      </c>
    </row>
    <row r="170" spans="14:16">
      <c r="N170" s="108">
        <f t="shared" si="4"/>
        <v>0</v>
      </c>
      <c r="O170" s="108" t="e">
        <f>IF(D170="X",0,IF(E170="X",0,VLOOKUP(E170,'42'!$K$3:$L$16,2,FALSE)))</f>
        <v>#N/A</v>
      </c>
      <c r="P170" s="108" t="e">
        <f t="shared" si="5"/>
        <v>#N/A</v>
      </c>
    </row>
    <row r="171" spans="14:16">
      <c r="N171" s="108">
        <f t="shared" si="4"/>
        <v>0</v>
      </c>
      <c r="O171" s="108" t="e">
        <f>IF(D171="X",0,IF(E171="X",0,VLOOKUP(E171,'42'!$K$3:$L$16,2,FALSE)))</f>
        <v>#N/A</v>
      </c>
      <c r="P171" s="108" t="e">
        <f t="shared" si="5"/>
        <v>#N/A</v>
      </c>
    </row>
    <row r="172" spans="14:16">
      <c r="N172" s="108">
        <f t="shared" si="4"/>
        <v>0</v>
      </c>
      <c r="O172" s="108" t="e">
        <f>IF(D172="X",0,IF(E172="X",0,VLOOKUP(E172,'42'!$K$3:$L$16,2,FALSE)))</f>
        <v>#N/A</v>
      </c>
      <c r="P172" s="108" t="e">
        <f t="shared" si="5"/>
        <v>#N/A</v>
      </c>
    </row>
    <row r="173" spans="14:16">
      <c r="N173" s="108">
        <f t="shared" si="4"/>
        <v>0</v>
      </c>
      <c r="O173" s="108" t="e">
        <f>IF(D173="X",0,IF(E173="X",0,VLOOKUP(E173,'42'!$K$3:$L$16,2,FALSE)))</f>
        <v>#N/A</v>
      </c>
      <c r="P173" s="108" t="e">
        <f t="shared" si="5"/>
        <v>#N/A</v>
      </c>
    </row>
    <row r="174" spans="14:16">
      <c r="N174" s="108">
        <f t="shared" si="4"/>
        <v>0</v>
      </c>
      <c r="O174" s="108" t="e">
        <f>IF(D174="X",0,IF(E174="X",0,VLOOKUP(E174,'42'!$K$3:$L$16,2,FALSE)))</f>
        <v>#N/A</v>
      </c>
      <c r="P174" s="108" t="e">
        <f t="shared" si="5"/>
        <v>#N/A</v>
      </c>
    </row>
    <row r="175" spans="14:16">
      <c r="N175" s="108">
        <f t="shared" si="4"/>
        <v>0</v>
      </c>
      <c r="O175" s="108" t="e">
        <f>IF(D175="X",0,IF(E175="X",0,VLOOKUP(E175,'42'!$K$3:$L$16,2,FALSE)))</f>
        <v>#N/A</v>
      </c>
      <c r="P175" s="108" t="e">
        <f t="shared" si="5"/>
        <v>#N/A</v>
      </c>
    </row>
    <row r="176" spans="14:16">
      <c r="N176" s="108">
        <f t="shared" si="4"/>
        <v>0</v>
      </c>
      <c r="O176" s="108" t="e">
        <f>IF(D176="X",0,IF(E176="X",0,VLOOKUP(E176,'42'!$K$3:$L$16,2,FALSE)))</f>
        <v>#N/A</v>
      </c>
      <c r="P176" s="108" t="e">
        <f t="shared" si="5"/>
        <v>#N/A</v>
      </c>
    </row>
    <row r="177" spans="14:16">
      <c r="N177" s="108">
        <f t="shared" si="4"/>
        <v>0</v>
      </c>
      <c r="O177" s="108" t="e">
        <f>IF(D177="X",0,IF(E177="X",0,VLOOKUP(E177,'42'!$K$3:$L$16,2,FALSE)))</f>
        <v>#N/A</v>
      </c>
      <c r="P177" s="108" t="e">
        <f t="shared" si="5"/>
        <v>#N/A</v>
      </c>
    </row>
    <row r="178" spans="14:16">
      <c r="N178" s="108">
        <f t="shared" si="4"/>
        <v>0</v>
      </c>
      <c r="O178" s="108" t="e">
        <f>IF(D178="X",0,IF(E178="X",0,VLOOKUP(E178,'42'!$K$3:$L$16,2,FALSE)))</f>
        <v>#N/A</v>
      </c>
      <c r="P178" s="108" t="e">
        <f t="shared" si="5"/>
        <v>#N/A</v>
      </c>
    </row>
    <row r="179" spans="14:16">
      <c r="N179" s="108">
        <f t="shared" si="4"/>
        <v>0</v>
      </c>
      <c r="O179" s="108" t="e">
        <f>IF(D179="X",0,IF(E179="X",0,VLOOKUP(E179,'42'!$K$3:$L$16,2,FALSE)))</f>
        <v>#N/A</v>
      </c>
      <c r="P179" s="108" t="e">
        <f t="shared" si="5"/>
        <v>#N/A</v>
      </c>
    </row>
    <row r="180" spans="14:16">
      <c r="N180" s="108">
        <f t="shared" si="4"/>
        <v>0</v>
      </c>
      <c r="O180" s="108" t="e">
        <f>IF(D180="X",0,IF(E180="X",0,VLOOKUP(E180,'42'!$K$3:$L$16,2,FALSE)))</f>
        <v>#N/A</v>
      </c>
      <c r="P180" s="108" t="e">
        <f t="shared" si="5"/>
        <v>#N/A</v>
      </c>
    </row>
    <row r="181" spans="14:16">
      <c r="N181" s="108">
        <f t="shared" si="4"/>
        <v>0</v>
      </c>
      <c r="O181" s="108" t="e">
        <f>IF(D181="X",0,IF(E181="X",0,VLOOKUP(E181,'42'!$K$3:$L$16,2,FALSE)))</f>
        <v>#N/A</v>
      </c>
      <c r="P181" s="108" t="e">
        <f t="shared" si="5"/>
        <v>#N/A</v>
      </c>
    </row>
    <row r="182" spans="14:16">
      <c r="N182" s="108">
        <f t="shared" si="4"/>
        <v>0</v>
      </c>
      <c r="O182" s="108" t="e">
        <f>IF(D182="X",0,IF(E182="X",0,VLOOKUP(E182,'42'!$K$3:$L$16,2,FALSE)))</f>
        <v>#N/A</v>
      </c>
      <c r="P182" s="108" t="e">
        <f t="shared" si="5"/>
        <v>#N/A</v>
      </c>
    </row>
    <row r="183" spans="14:16">
      <c r="N183" s="108">
        <f t="shared" si="4"/>
        <v>0</v>
      </c>
      <c r="O183" s="108" t="e">
        <f>IF(D183="X",0,IF(E183="X",0,VLOOKUP(E183,'42'!$K$3:$L$16,2,FALSE)))</f>
        <v>#N/A</v>
      </c>
      <c r="P183" s="108" t="e">
        <f t="shared" si="5"/>
        <v>#N/A</v>
      </c>
    </row>
    <row r="184" spans="14:16">
      <c r="N184" s="108">
        <f t="shared" si="4"/>
        <v>0</v>
      </c>
      <c r="O184" s="108" t="e">
        <f>IF(D184="X",0,IF(E184="X",0,VLOOKUP(E184,'42'!$K$3:$L$16,2,FALSE)))</f>
        <v>#N/A</v>
      </c>
      <c r="P184" s="108" t="e">
        <f t="shared" si="5"/>
        <v>#N/A</v>
      </c>
    </row>
    <row r="185" spans="14:16">
      <c r="N185" s="108">
        <f t="shared" si="4"/>
        <v>0</v>
      </c>
      <c r="O185" s="108" t="e">
        <f>IF(D185="X",0,IF(E185="X",0,VLOOKUP(E185,'42'!$K$3:$L$16,2,FALSE)))</f>
        <v>#N/A</v>
      </c>
      <c r="P185" s="108" t="e">
        <f t="shared" si="5"/>
        <v>#N/A</v>
      </c>
    </row>
    <row r="186" spans="14:16">
      <c r="N186" s="108">
        <f t="shared" si="4"/>
        <v>0</v>
      </c>
      <c r="O186" s="108" t="e">
        <f>IF(D186="X",0,IF(E186="X",0,VLOOKUP(E186,'42'!$K$3:$L$16,2,FALSE)))</f>
        <v>#N/A</v>
      </c>
      <c r="P186" s="108" t="e">
        <f t="shared" si="5"/>
        <v>#N/A</v>
      </c>
    </row>
    <row r="187" spans="14:16">
      <c r="N187" s="108">
        <f t="shared" si="4"/>
        <v>0</v>
      </c>
      <c r="O187" s="108" t="e">
        <f>IF(D187="X",0,IF(E187="X",0,VLOOKUP(E187,'42'!$K$3:$L$16,2,FALSE)))</f>
        <v>#N/A</v>
      </c>
      <c r="P187" s="108" t="e">
        <f t="shared" si="5"/>
        <v>#N/A</v>
      </c>
    </row>
    <row r="188" spans="14:16">
      <c r="N188" s="108">
        <f t="shared" si="4"/>
        <v>0</v>
      </c>
      <c r="O188" s="108" t="e">
        <f>IF(D188="X",0,IF(E188="X",0,VLOOKUP(E188,'42'!$K$3:$L$16,2,FALSE)))</f>
        <v>#N/A</v>
      </c>
      <c r="P188" s="108" t="e">
        <f t="shared" si="5"/>
        <v>#N/A</v>
      </c>
    </row>
    <row r="189" spans="14:16">
      <c r="N189" s="108">
        <f t="shared" si="4"/>
        <v>0</v>
      </c>
      <c r="O189" s="108" t="e">
        <f>IF(D189="X",0,IF(E189="X",0,VLOOKUP(E189,'42'!$K$3:$L$16,2,FALSE)))</f>
        <v>#N/A</v>
      </c>
      <c r="P189" s="108" t="e">
        <f t="shared" si="5"/>
        <v>#N/A</v>
      </c>
    </row>
    <row r="190" spans="14:16">
      <c r="N190" s="108">
        <f t="shared" si="4"/>
        <v>0</v>
      </c>
      <c r="O190" s="108" t="e">
        <f>IF(D190="X",0,IF(E190="X",0,VLOOKUP(E190,'42'!$K$3:$L$16,2,FALSE)))</f>
        <v>#N/A</v>
      </c>
      <c r="P190" s="108" t="e">
        <f t="shared" si="5"/>
        <v>#N/A</v>
      </c>
    </row>
    <row r="191" spans="14:16">
      <c r="N191" s="108">
        <f t="shared" si="4"/>
        <v>0</v>
      </c>
      <c r="O191" s="108" t="e">
        <f>IF(D191="X",0,IF(E191="X",0,VLOOKUP(E191,'42'!$K$3:$L$16,2,FALSE)))</f>
        <v>#N/A</v>
      </c>
      <c r="P191" s="108" t="e">
        <f t="shared" si="5"/>
        <v>#N/A</v>
      </c>
    </row>
    <row r="192" spans="14:16">
      <c r="N192" s="108">
        <f t="shared" si="4"/>
        <v>0</v>
      </c>
      <c r="O192" s="108" t="e">
        <f>IF(D192="X",0,IF(E192="X",0,VLOOKUP(E192,'42'!$K$3:$L$16,2,FALSE)))</f>
        <v>#N/A</v>
      </c>
      <c r="P192" s="108" t="e">
        <f t="shared" si="5"/>
        <v>#N/A</v>
      </c>
    </row>
    <row r="193" spans="14:16">
      <c r="N193" s="108">
        <f t="shared" si="4"/>
        <v>0</v>
      </c>
      <c r="O193" s="108" t="e">
        <f>IF(D193="X",0,IF(E193="X",0,VLOOKUP(E193,'42'!$K$3:$L$16,2,FALSE)))</f>
        <v>#N/A</v>
      </c>
      <c r="P193" s="108" t="e">
        <f t="shared" si="5"/>
        <v>#N/A</v>
      </c>
    </row>
    <row r="194" spans="14:16">
      <c r="N194" s="108">
        <f t="shared" si="4"/>
        <v>0</v>
      </c>
      <c r="O194" s="108" t="e">
        <f>IF(D194="X",0,IF(E194="X",0,VLOOKUP(E194,'42'!$K$3:$L$16,2,FALSE)))</f>
        <v>#N/A</v>
      </c>
      <c r="P194" s="108" t="e">
        <f t="shared" si="5"/>
        <v>#N/A</v>
      </c>
    </row>
    <row r="195" spans="14:16">
      <c r="N195" s="108">
        <f t="shared" si="4"/>
        <v>0</v>
      </c>
      <c r="O195" s="108" t="e">
        <f>IF(D195="X",0,IF(E195="X",0,VLOOKUP(E195,'42'!$K$3:$L$16,2,FALSE)))</f>
        <v>#N/A</v>
      </c>
      <c r="P195" s="108" t="e">
        <f t="shared" si="5"/>
        <v>#N/A</v>
      </c>
    </row>
    <row r="196" spans="14:16">
      <c r="N196" s="108">
        <f t="shared" ref="N196:N259" si="6">SUM(F196:M196)</f>
        <v>0</v>
      </c>
      <c r="O196" s="108" t="e">
        <f>IF(D196="X",0,IF(E196="X",0,VLOOKUP(E196,'42'!$K$3:$L$16,2,FALSE)))</f>
        <v>#N/A</v>
      </c>
      <c r="P196" s="108" t="e">
        <f t="shared" ref="P196:P259" si="7">N196*O196</f>
        <v>#N/A</v>
      </c>
    </row>
    <row r="197" spans="14:16">
      <c r="N197" s="108">
        <f t="shared" si="6"/>
        <v>0</v>
      </c>
      <c r="O197" s="108" t="e">
        <f>IF(D197="X",0,IF(E197="X",0,VLOOKUP(E197,'42'!$K$3:$L$16,2,FALSE)))</f>
        <v>#N/A</v>
      </c>
      <c r="P197" s="108" t="e">
        <f t="shared" si="7"/>
        <v>#N/A</v>
      </c>
    </row>
    <row r="198" spans="14:16">
      <c r="N198" s="108">
        <f t="shared" si="6"/>
        <v>0</v>
      </c>
      <c r="O198" s="108" t="e">
        <f>IF(D198="X",0,IF(E198="X",0,VLOOKUP(E198,'42'!$K$3:$L$16,2,FALSE)))</f>
        <v>#N/A</v>
      </c>
      <c r="P198" s="108" t="e">
        <f t="shared" si="7"/>
        <v>#N/A</v>
      </c>
    </row>
    <row r="199" spans="14:16">
      <c r="N199" s="108">
        <f t="shared" si="6"/>
        <v>0</v>
      </c>
      <c r="O199" s="108" t="e">
        <f>IF(D199="X",0,IF(E199="X",0,VLOOKUP(E199,'42'!$K$3:$L$16,2,FALSE)))</f>
        <v>#N/A</v>
      </c>
      <c r="P199" s="108" t="e">
        <f t="shared" si="7"/>
        <v>#N/A</v>
      </c>
    </row>
    <row r="200" spans="14:16">
      <c r="N200" s="108">
        <f t="shared" si="6"/>
        <v>0</v>
      </c>
      <c r="O200" s="108" t="e">
        <f>IF(D200="X",0,IF(E200="X",0,VLOOKUP(E200,'42'!$K$3:$L$16,2,FALSE)))</f>
        <v>#N/A</v>
      </c>
      <c r="P200" s="108" t="e">
        <f t="shared" si="7"/>
        <v>#N/A</v>
      </c>
    </row>
    <row r="201" spans="14:16">
      <c r="N201" s="108">
        <f t="shared" si="6"/>
        <v>0</v>
      </c>
      <c r="O201" s="108" t="e">
        <f>IF(D201="X",0,IF(E201="X",0,VLOOKUP(E201,'42'!$K$3:$L$16,2,FALSE)))</f>
        <v>#N/A</v>
      </c>
      <c r="P201" s="108" t="e">
        <f t="shared" si="7"/>
        <v>#N/A</v>
      </c>
    </row>
    <row r="202" spans="14:16">
      <c r="N202" s="108">
        <f t="shared" si="6"/>
        <v>0</v>
      </c>
      <c r="O202" s="108" t="e">
        <f>IF(D202="X",0,IF(E202="X",0,VLOOKUP(E202,'42'!$K$3:$L$16,2,FALSE)))</f>
        <v>#N/A</v>
      </c>
      <c r="P202" s="108" t="e">
        <f t="shared" si="7"/>
        <v>#N/A</v>
      </c>
    </row>
    <row r="203" spans="14:16">
      <c r="N203" s="108">
        <f t="shared" si="6"/>
        <v>0</v>
      </c>
      <c r="O203" s="108" t="e">
        <f>IF(D203="X",0,IF(E203="X",0,VLOOKUP(E203,'42'!$K$3:$L$16,2,FALSE)))</f>
        <v>#N/A</v>
      </c>
      <c r="P203" s="108" t="e">
        <f t="shared" si="7"/>
        <v>#N/A</v>
      </c>
    </row>
    <row r="204" spans="14:16">
      <c r="N204" s="108">
        <f t="shared" si="6"/>
        <v>0</v>
      </c>
      <c r="O204" s="108" t="e">
        <f>IF(D204="X",0,IF(E204="X",0,VLOOKUP(E204,'42'!$K$3:$L$16,2,FALSE)))</f>
        <v>#N/A</v>
      </c>
      <c r="P204" s="108" t="e">
        <f t="shared" si="7"/>
        <v>#N/A</v>
      </c>
    </row>
    <row r="205" spans="14:16">
      <c r="N205" s="108">
        <f t="shared" si="6"/>
        <v>0</v>
      </c>
      <c r="O205" s="108" t="e">
        <f>IF(D205="X",0,IF(E205="X",0,VLOOKUP(E205,'42'!$K$3:$L$16,2,FALSE)))</f>
        <v>#N/A</v>
      </c>
      <c r="P205" s="108" t="e">
        <f t="shared" si="7"/>
        <v>#N/A</v>
      </c>
    </row>
    <row r="206" spans="14:16">
      <c r="N206" s="108">
        <f t="shared" si="6"/>
        <v>0</v>
      </c>
      <c r="O206" s="108" t="e">
        <f>IF(D206="X",0,IF(E206="X",0,VLOOKUP(E206,'42'!$K$3:$L$16,2,FALSE)))</f>
        <v>#N/A</v>
      </c>
      <c r="P206" s="108" t="e">
        <f t="shared" si="7"/>
        <v>#N/A</v>
      </c>
    </row>
    <row r="207" spans="14:16">
      <c r="N207" s="108">
        <f t="shared" si="6"/>
        <v>0</v>
      </c>
      <c r="O207" s="108" t="e">
        <f>IF(D207="X",0,IF(E207="X",0,VLOOKUP(E207,'42'!$K$3:$L$16,2,FALSE)))</f>
        <v>#N/A</v>
      </c>
      <c r="P207" s="108" t="e">
        <f t="shared" si="7"/>
        <v>#N/A</v>
      </c>
    </row>
    <row r="208" spans="14:16">
      <c r="N208" s="108">
        <f t="shared" si="6"/>
        <v>0</v>
      </c>
      <c r="O208" s="108" t="e">
        <f>IF(D208="X",0,IF(E208="X",0,VLOOKUP(E208,'42'!$K$3:$L$16,2,FALSE)))</f>
        <v>#N/A</v>
      </c>
      <c r="P208" s="108" t="e">
        <f t="shared" si="7"/>
        <v>#N/A</v>
      </c>
    </row>
    <row r="209" spans="14:16">
      <c r="N209" s="108">
        <f t="shared" si="6"/>
        <v>0</v>
      </c>
      <c r="O209" s="108" t="e">
        <f>IF(D209="X",0,IF(E209="X",0,VLOOKUP(E209,'42'!$K$3:$L$16,2,FALSE)))</f>
        <v>#N/A</v>
      </c>
      <c r="P209" s="108" t="e">
        <f t="shared" si="7"/>
        <v>#N/A</v>
      </c>
    </row>
    <row r="210" spans="14:16">
      <c r="N210" s="108">
        <f t="shared" si="6"/>
        <v>0</v>
      </c>
      <c r="O210" s="108" t="e">
        <f>IF(D210="X",0,IF(E210="X",0,VLOOKUP(E210,'42'!$K$3:$L$16,2,FALSE)))</f>
        <v>#N/A</v>
      </c>
      <c r="P210" s="108" t="e">
        <f t="shared" si="7"/>
        <v>#N/A</v>
      </c>
    </row>
    <row r="211" spans="14:16">
      <c r="N211" s="108">
        <f t="shared" si="6"/>
        <v>0</v>
      </c>
      <c r="O211" s="108" t="e">
        <f>IF(D211="X",0,IF(E211="X",0,VLOOKUP(E211,'42'!$K$3:$L$16,2,FALSE)))</f>
        <v>#N/A</v>
      </c>
      <c r="P211" s="108" t="e">
        <f t="shared" si="7"/>
        <v>#N/A</v>
      </c>
    </row>
    <row r="212" spans="14:16">
      <c r="N212" s="108">
        <f t="shared" si="6"/>
        <v>0</v>
      </c>
      <c r="O212" s="108" t="e">
        <f>IF(D212="X",0,IF(E212="X",0,VLOOKUP(E212,'42'!$K$3:$L$16,2,FALSE)))</f>
        <v>#N/A</v>
      </c>
      <c r="P212" s="108" t="e">
        <f t="shared" si="7"/>
        <v>#N/A</v>
      </c>
    </row>
    <row r="213" spans="14:16">
      <c r="N213" s="108">
        <f t="shared" si="6"/>
        <v>0</v>
      </c>
      <c r="O213" s="108" t="e">
        <f>IF(D213="X",0,IF(E213="X",0,VLOOKUP(E213,'42'!$K$3:$L$16,2,FALSE)))</f>
        <v>#N/A</v>
      </c>
      <c r="P213" s="108" t="e">
        <f t="shared" si="7"/>
        <v>#N/A</v>
      </c>
    </row>
    <row r="214" spans="14:16">
      <c r="N214" s="108">
        <f t="shared" si="6"/>
        <v>0</v>
      </c>
      <c r="O214" s="108" t="e">
        <f>IF(D214="X",0,IF(E214="X",0,VLOOKUP(E214,'42'!$K$3:$L$16,2,FALSE)))</f>
        <v>#N/A</v>
      </c>
      <c r="P214" s="108" t="e">
        <f t="shared" si="7"/>
        <v>#N/A</v>
      </c>
    </row>
    <row r="215" spans="14:16">
      <c r="N215" s="108">
        <f t="shared" si="6"/>
        <v>0</v>
      </c>
      <c r="O215" s="108" t="e">
        <f>IF(D215="X",0,IF(E215="X",0,VLOOKUP(E215,'42'!$K$3:$L$16,2,FALSE)))</f>
        <v>#N/A</v>
      </c>
      <c r="P215" s="108" t="e">
        <f t="shared" si="7"/>
        <v>#N/A</v>
      </c>
    </row>
    <row r="216" spans="14:16">
      <c r="N216" s="108">
        <f t="shared" si="6"/>
        <v>0</v>
      </c>
      <c r="O216" s="108" t="e">
        <f>IF(D216="X",0,IF(E216="X",0,VLOOKUP(E216,'42'!$K$3:$L$16,2,FALSE)))</f>
        <v>#N/A</v>
      </c>
      <c r="P216" s="108" t="e">
        <f t="shared" si="7"/>
        <v>#N/A</v>
      </c>
    </row>
    <row r="217" spans="14:16">
      <c r="N217" s="108">
        <f t="shared" si="6"/>
        <v>0</v>
      </c>
      <c r="O217" s="108" t="e">
        <f>IF(D217="X",0,IF(E217="X",0,VLOOKUP(E217,'42'!$K$3:$L$16,2,FALSE)))</f>
        <v>#N/A</v>
      </c>
      <c r="P217" s="108" t="e">
        <f t="shared" si="7"/>
        <v>#N/A</v>
      </c>
    </row>
    <row r="218" spans="14:16">
      <c r="N218" s="108">
        <f t="shared" si="6"/>
        <v>0</v>
      </c>
      <c r="O218" s="108" t="e">
        <f>IF(D218="X",0,IF(E218="X",0,VLOOKUP(E218,'42'!$K$3:$L$16,2,FALSE)))</f>
        <v>#N/A</v>
      </c>
      <c r="P218" s="108" t="e">
        <f t="shared" si="7"/>
        <v>#N/A</v>
      </c>
    </row>
    <row r="219" spans="14:16">
      <c r="N219" s="108">
        <f t="shared" si="6"/>
        <v>0</v>
      </c>
      <c r="O219" s="108" t="e">
        <f>IF(D219="X",0,IF(E219="X",0,VLOOKUP(E219,'42'!$K$3:$L$16,2,FALSE)))</f>
        <v>#N/A</v>
      </c>
      <c r="P219" s="108" t="e">
        <f t="shared" si="7"/>
        <v>#N/A</v>
      </c>
    </row>
    <row r="220" spans="14:16">
      <c r="N220" s="108">
        <f t="shared" si="6"/>
        <v>0</v>
      </c>
      <c r="O220" s="108" t="e">
        <f>IF(D220="X",0,IF(E220="X",0,VLOOKUP(E220,'42'!$K$3:$L$16,2,FALSE)))</f>
        <v>#N/A</v>
      </c>
      <c r="P220" s="108" t="e">
        <f t="shared" si="7"/>
        <v>#N/A</v>
      </c>
    </row>
    <row r="221" spans="14:16">
      <c r="N221" s="108">
        <f t="shared" si="6"/>
        <v>0</v>
      </c>
      <c r="O221" s="108" t="e">
        <f>IF(D221="X",0,IF(E221="X",0,VLOOKUP(E221,'42'!$K$3:$L$16,2,FALSE)))</f>
        <v>#N/A</v>
      </c>
      <c r="P221" s="108" t="e">
        <f t="shared" si="7"/>
        <v>#N/A</v>
      </c>
    </row>
    <row r="222" spans="14:16">
      <c r="N222" s="108">
        <f t="shared" si="6"/>
        <v>0</v>
      </c>
      <c r="O222" s="108" t="e">
        <f>IF(D222="X",0,IF(E222="X",0,VLOOKUP(E222,'42'!$K$3:$L$16,2,FALSE)))</f>
        <v>#N/A</v>
      </c>
      <c r="P222" s="108" t="e">
        <f t="shared" si="7"/>
        <v>#N/A</v>
      </c>
    </row>
    <row r="223" spans="14:16">
      <c r="N223" s="108">
        <f t="shared" si="6"/>
        <v>0</v>
      </c>
      <c r="O223" s="108" t="e">
        <f>IF(D223="X",0,IF(E223="X",0,VLOOKUP(E223,'42'!$K$3:$L$16,2,FALSE)))</f>
        <v>#N/A</v>
      </c>
      <c r="P223" s="108" t="e">
        <f t="shared" si="7"/>
        <v>#N/A</v>
      </c>
    </row>
    <row r="224" spans="14:16">
      <c r="N224" s="108">
        <f t="shared" si="6"/>
        <v>0</v>
      </c>
      <c r="O224" s="108" t="e">
        <f>IF(D224="X",0,IF(E224="X",0,VLOOKUP(E224,'42'!$K$3:$L$16,2,FALSE)))</f>
        <v>#N/A</v>
      </c>
      <c r="P224" s="108" t="e">
        <f t="shared" si="7"/>
        <v>#N/A</v>
      </c>
    </row>
    <row r="225" spans="14:16">
      <c r="N225" s="108">
        <f t="shared" si="6"/>
        <v>0</v>
      </c>
      <c r="O225" s="108" t="e">
        <f>IF(D225="X",0,IF(E225="X",0,VLOOKUP(E225,'42'!$K$3:$L$16,2,FALSE)))</f>
        <v>#N/A</v>
      </c>
      <c r="P225" s="108" t="e">
        <f t="shared" si="7"/>
        <v>#N/A</v>
      </c>
    </row>
    <row r="226" spans="14:16">
      <c r="N226" s="108">
        <f t="shared" si="6"/>
        <v>0</v>
      </c>
      <c r="O226" s="108" t="e">
        <f>IF(D226="X",0,IF(E226="X",0,VLOOKUP(E226,'42'!$K$3:$L$16,2,FALSE)))</f>
        <v>#N/A</v>
      </c>
      <c r="P226" s="108" t="e">
        <f t="shared" si="7"/>
        <v>#N/A</v>
      </c>
    </row>
    <row r="227" spans="14:16">
      <c r="N227" s="108">
        <f t="shared" si="6"/>
        <v>0</v>
      </c>
      <c r="O227" s="108" t="e">
        <f>IF(D227="X",0,IF(E227="X",0,VLOOKUP(E227,'42'!$K$3:$L$16,2,FALSE)))</f>
        <v>#N/A</v>
      </c>
      <c r="P227" s="108" t="e">
        <f t="shared" si="7"/>
        <v>#N/A</v>
      </c>
    </row>
    <row r="228" spans="14:16">
      <c r="N228" s="108">
        <f t="shared" si="6"/>
        <v>0</v>
      </c>
      <c r="O228" s="108" t="e">
        <f>IF(D228="X",0,IF(E228="X",0,VLOOKUP(E228,'42'!$K$3:$L$16,2,FALSE)))</f>
        <v>#N/A</v>
      </c>
      <c r="P228" s="108" t="e">
        <f t="shared" si="7"/>
        <v>#N/A</v>
      </c>
    </row>
    <row r="229" spans="14:16">
      <c r="N229" s="108">
        <f t="shared" si="6"/>
        <v>0</v>
      </c>
      <c r="O229" s="108" t="e">
        <f>IF(D229="X",0,IF(E229="X",0,VLOOKUP(E229,'42'!$K$3:$L$16,2,FALSE)))</f>
        <v>#N/A</v>
      </c>
      <c r="P229" s="108" t="e">
        <f t="shared" si="7"/>
        <v>#N/A</v>
      </c>
    </row>
    <row r="230" spans="14:16">
      <c r="N230" s="108">
        <f t="shared" si="6"/>
        <v>0</v>
      </c>
      <c r="O230" s="108" t="e">
        <f>IF(D230="X",0,IF(E230="X",0,VLOOKUP(E230,'42'!$K$3:$L$16,2,FALSE)))</f>
        <v>#N/A</v>
      </c>
      <c r="P230" s="108" t="e">
        <f t="shared" si="7"/>
        <v>#N/A</v>
      </c>
    </row>
    <row r="231" spans="14:16">
      <c r="N231" s="108">
        <f t="shared" si="6"/>
        <v>0</v>
      </c>
      <c r="O231" s="108" t="e">
        <f>IF(D231="X",0,IF(E231="X",0,VLOOKUP(E231,'42'!$K$3:$L$16,2,FALSE)))</f>
        <v>#N/A</v>
      </c>
      <c r="P231" s="108" t="e">
        <f t="shared" si="7"/>
        <v>#N/A</v>
      </c>
    </row>
    <row r="232" spans="14:16">
      <c r="N232" s="108">
        <f t="shared" si="6"/>
        <v>0</v>
      </c>
      <c r="O232" s="108" t="e">
        <f>IF(D232="X",0,IF(E232="X",0,VLOOKUP(E232,'42'!$K$3:$L$16,2,FALSE)))</f>
        <v>#N/A</v>
      </c>
      <c r="P232" s="108" t="e">
        <f t="shared" si="7"/>
        <v>#N/A</v>
      </c>
    </row>
    <row r="233" spans="14:16">
      <c r="N233" s="108">
        <f t="shared" si="6"/>
        <v>0</v>
      </c>
      <c r="O233" s="108" t="e">
        <f>IF(D233="X",0,IF(E233="X",0,VLOOKUP(E233,'42'!$K$3:$L$16,2,FALSE)))</f>
        <v>#N/A</v>
      </c>
      <c r="P233" s="108" t="e">
        <f t="shared" si="7"/>
        <v>#N/A</v>
      </c>
    </row>
    <row r="234" spans="14:16">
      <c r="N234" s="108">
        <f t="shared" si="6"/>
        <v>0</v>
      </c>
      <c r="O234" s="108" t="e">
        <f>IF(D234="X",0,IF(E234="X",0,VLOOKUP(E234,'42'!$K$3:$L$16,2,FALSE)))</f>
        <v>#N/A</v>
      </c>
      <c r="P234" s="108" t="e">
        <f t="shared" si="7"/>
        <v>#N/A</v>
      </c>
    </row>
    <row r="235" spans="14:16">
      <c r="N235" s="108">
        <f t="shared" si="6"/>
        <v>0</v>
      </c>
      <c r="O235" s="108" t="e">
        <f>IF(D235="X",0,IF(E235="X",0,VLOOKUP(E235,'42'!$K$3:$L$16,2,FALSE)))</f>
        <v>#N/A</v>
      </c>
      <c r="P235" s="108" t="e">
        <f t="shared" si="7"/>
        <v>#N/A</v>
      </c>
    </row>
    <row r="236" spans="14:16">
      <c r="N236" s="108">
        <f t="shared" si="6"/>
        <v>0</v>
      </c>
      <c r="O236" s="108" t="e">
        <f>IF(D236="X",0,IF(E236="X",0,VLOOKUP(E236,'42'!$K$3:$L$16,2,FALSE)))</f>
        <v>#N/A</v>
      </c>
      <c r="P236" s="108" t="e">
        <f t="shared" si="7"/>
        <v>#N/A</v>
      </c>
    </row>
    <row r="237" spans="14:16">
      <c r="N237" s="108">
        <f t="shared" si="6"/>
        <v>0</v>
      </c>
      <c r="O237" s="108" t="e">
        <f>IF(D237="X",0,IF(E237="X",0,VLOOKUP(E237,'42'!$K$3:$L$16,2,FALSE)))</f>
        <v>#N/A</v>
      </c>
      <c r="P237" s="108" t="e">
        <f t="shared" si="7"/>
        <v>#N/A</v>
      </c>
    </row>
    <row r="238" spans="14:16">
      <c r="N238" s="108">
        <f t="shared" si="6"/>
        <v>0</v>
      </c>
      <c r="O238" s="108" t="e">
        <f>IF(D238="X",0,IF(E238="X",0,VLOOKUP(E238,'42'!$K$3:$L$16,2,FALSE)))</f>
        <v>#N/A</v>
      </c>
      <c r="P238" s="108" t="e">
        <f t="shared" si="7"/>
        <v>#N/A</v>
      </c>
    </row>
    <row r="239" spans="14:16">
      <c r="N239" s="108">
        <f t="shared" si="6"/>
        <v>0</v>
      </c>
      <c r="O239" s="108" t="e">
        <f>IF(D239="X",0,IF(E239="X",0,VLOOKUP(E239,'42'!$K$3:$L$16,2,FALSE)))</f>
        <v>#N/A</v>
      </c>
      <c r="P239" s="108" t="e">
        <f t="shared" si="7"/>
        <v>#N/A</v>
      </c>
    </row>
    <row r="240" spans="14:16">
      <c r="N240" s="108">
        <f t="shared" si="6"/>
        <v>0</v>
      </c>
      <c r="O240" s="108" t="e">
        <f>IF(D240="X",0,IF(E240="X",0,VLOOKUP(E240,'42'!$K$3:$L$16,2,FALSE)))</f>
        <v>#N/A</v>
      </c>
      <c r="P240" s="108" t="e">
        <f t="shared" si="7"/>
        <v>#N/A</v>
      </c>
    </row>
    <row r="241" spans="14:16">
      <c r="N241" s="108">
        <f t="shared" si="6"/>
        <v>0</v>
      </c>
      <c r="O241" s="108" t="e">
        <f>IF(D241="X",0,IF(E241="X",0,VLOOKUP(E241,'42'!$K$3:$L$16,2,FALSE)))</f>
        <v>#N/A</v>
      </c>
      <c r="P241" s="108" t="e">
        <f t="shared" si="7"/>
        <v>#N/A</v>
      </c>
    </row>
    <row r="242" spans="14:16">
      <c r="N242" s="108">
        <f t="shared" si="6"/>
        <v>0</v>
      </c>
      <c r="O242" s="108" t="e">
        <f>IF(D242="X",0,IF(E242="X",0,VLOOKUP(E242,'42'!$K$3:$L$16,2,FALSE)))</f>
        <v>#N/A</v>
      </c>
      <c r="P242" s="108" t="e">
        <f t="shared" si="7"/>
        <v>#N/A</v>
      </c>
    </row>
    <row r="243" spans="14:16">
      <c r="N243" s="108">
        <f t="shared" si="6"/>
        <v>0</v>
      </c>
      <c r="O243" s="108" t="e">
        <f>IF(D243="X",0,IF(E243="X",0,VLOOKUP(E243,'42'!$K$3:$L$16,2,FALSE)))</f>
        <v>#N/A</v>
      </c>
      <c r="P243" s="108" t="e">
        <f t="shared" si="7"/>
        <v>#N/A</v>
      </c>
    </row>
    <row r="244" spans="14:16">
      <c r="N244" s="108">
        <f t="shared" si="6"/>
        <v>0</v>
      </c>
      <c r="O244" s="108" t="e">
        <f>IF(D244="X",0,IF(E244="X",0,VLOOKUP(E244,'42'!$K$3:$L$16,2,FALSE)))</f>
        <v>#N/A</v>
      </c>
      <c r="P244" s="108" t="e">
        <f t="shared" si="7"/>
        <v>#N/A</v>
      </c>
    </row>
    <row r="245" spans="14:16">
      <c r="N245" s="108">
        <f t="shared" si="6"/>
        <v>0</v>
      </c>
      <c r="O245" s="108" t="e">
        <f>IF(D245="X",0,IF(E245="X",0,VLOOKUP(E245,'42'!$K$3:$L$16,2,FALSE)))</f>
        <v>#N/A</v>
      </c>
      <c r="P245" s="108" t="e">
        <f t="shared" si="7"/>
        <v>#N/A</v>
      </c>
    </row>
    <row r="246" spans="14:16">
      <c r="N246" s="108">
        <f t="shared" si="6"/>
        <v>0</v>
      </c>
      <c r="O246" s="108" t="e">
        <f>IF(D246="X",0,IF(E246="X",0,VLOOKUP(E246,'42'!$K$3:$L$16,2,FALSE)))</f>
        <v>#N/A</v>
      </c>
      <c r="P246" s="108" t="e">
        <f t="shared" si="7"/>
        <v>#N/A</v>
      </c>
    </row>
    <row r="247" spans="14:16">
      <c r="N247" s="108">
        <f t="shared" si="6"/>
        <v>0</v>
      </c>
      <c r="O247" s="108" t="e">
        <f>IF(D247="X",0,IF(E247="X",0,VLOOKUP(E247,'42'!$K$3:$L$16,2,FALSE)))</f>
        <v>#N/A</v>
      </c>
      <c r="P247" s="108" t="e">
        <f t="shared" si="7"/>
        <v>#N/A</v>
      </c>
    </row>
    <row r="248" spans="14:16">
      <c r="N248" s="108">
        <f t="shared" si="6"/>
        <v>0</v>
      </c>
      <c r="O248" s="108" t="e">
        <f>IF(D248="X",0,IF(E248="X",0,VLOOKUP(E248,'42'!$K$3:$L$16,2,FALSE)))</f>
        <v>#N/A</v>
      </c>
      <c r="P248" s="108" t="e">
        <f t="shared" si="7"/>
        <v>#N/A</v>
      </c>
    </row>
    <row r="249" spans="14:16">
      <c r="N249" s="108">
        <f t="shared" si="6"/>
        <v>0</v>
      </c>
      <c r="O249" s="108" t="e">
        <f>IF(D249="X",0,IF(E249="X",0,VLOOKUP(E249,'42'!$K$3:$L$16,2,FALSE)))</f>
        <v>#N/A</v>
      </c>
      <c r="P249" s="108" t="e">
        <f t="shared" si="7"/>
        <v>#N/A</v>
      </c>
    </row>
    <row r="250" spans="14:16">
      <c r="N250" s="108">
        <f t="shared" si="6"/>
        <v>0</v>
      </c>
      <c r="O250" s="108" t="e">
        <f>IF(D250="X",0,IF(E250="X",0,VLOOKUP(E250,'42'!$K$3:$L$16,2,FALSE)))</f>
        <v>#N/A</v>
      </c>
      <c r="P250" s="108" t="e">
        <f t="shared" si="7"/>
        <v>#N/A</v>
      </c>
    </row>
    <row r="251" spans="14:16">
      <c r="N251" s="108">
        <f t="shared" si="6"/>
        <v>0</v>
      </c>
      <c r="O251" s="108" t="e">
        <f>IF(D251="X",0,IF(E251="X",0,VLOOKUP(E251,'42'!$K$3:$L$16,2,FALSE)))</f>
        <v>#N/A</v>
      </c>
      <c r="P251" s="108" t="e">
        <f t="shared" si="7"/>
        <v>#N/A</v>
      </c>
    </row>
    <row r="252" spans="14:16">
      <c r="N252" s="108">
        <f t="shared" si="6"/>
        <v>0</v>
      </c>
      <c r="O252" s="108" t="e">
        <f>IF(D252="X",0,IF(E252="X",0,VLOOKUP(E252,'42'!$K$3:$L$16,2,FALSE)))</f>
        <v>#N/A</v>
      </c>
      <c r="P252" s="108" t="e">
        <f t="shared" si="7"/>
        <v>#N/A</v>
      </c>
    </row>
    <row r="253" spans="14:16">
      <c r="N253" s="108">
        <f t="shared" si="6"/>
        <v>0</v>
      </c>
      <c r="O253" s="108" t="e">
        <f>IF(D253="X",0,IF(E253="X",0,VLOOKUP(E253,'42'!$K$3:$L$16,2,FALSE)))</f>
        <v>#N/A</v>
      </c>
      <c r="P253" s="108" t="e">
        <f t="shared" si="7"/>
        <v>#N/A</v>
      </c>
    </row>
    <row r="254" spans="14:16">
      <c r="N254" s="108">
        <f t="shared" si="6"/>
        <v>0</v>
      </c>
      <c r="O254" s="108" t="e">
        <f>IF(D254="X",0,IF(E254="X",0,VLOOKUP(E254,'42'!$K$3:$L$16,2,FALSE)))</f>
        <v>#N/A</v>
      </c>
      <c r="P254" s="108" t="e">
        <f t="shared" si="7"/>
        <v>#N/A</v>
      </c>
    </row>
    <row r="255" spans="14:16">
      <c r="N255" s="108">
        <f t="shared" si="6"/>
        <v>0</v>
      </c>
      <c r="O255" s="108" t="e">
        <f>IF(D255="X",0,IF(E255="X",0,VLOOKUP(E255,'42'!$K$3:$L$16,2,FALSE)))</f>
        <v>#N/A</v>
      </c>
      <c r="P255" s="108" t="e">
        <f t="shared" si="7"/>
        <v>#N/A</v>
      </c>
    </row>
    <row r="256" spans="14:16">
      <c r="N256" s="108">
        <f t="shared" si="6"/>
        <v>0</v>
      </c>
      <c r="O256" s="108" t="e">
        <f>IF(D256="X",0,IF(E256="X",0,VLOOKUP(E256,'42'!$K$3:$L$16,2,FALSE)))</f>
        <v>#N/A</v>
      </c>
      <c r="P256" s="108" t="e">
        <f t="shared" si="7"/>
        <v>#N/A</v>
      </c>
    </row>
    <row r="257" spans="14:16">
      <c r="N257" s="108">
        <f t="shared" si="6"/>
        <v>0</v>
      </c>
      <c r="O257" s="108" t="e">
        <f>IF(D257="X",0,IF(E257="X",0,VLOOKUP(E257,'42'!$K$3:$L$16,2,FALSE)))</f>
        <v>#N/A</v>
      </c>
      <c r="P257" s="108" t="e">
        <f t="shared" si="7"/>
        <v>#N/A</v>
      </c>
    </row>
    <row r="258" spans="14:16">
      <c r="N258" s="108">
        <f t="shared" si="6"/>
        <v>0</v>
      </c>
      <c r="O258" s="108" t="e">
        <f>IF(D258="X",0,IF(E258="X",0,VLOOKUP(E258,'42'!$K$3:$L$16,2,FALSE)))</f>
        <v>#N/A</v>
      </c>
      <c r="P258" s="108" t="e">
        <f t="shared" si="7"/>
        <v>#N/A</v>
      </c>
    </row>
    <row r="259" spans="14:16">
      <c r="N259" s="108">
        <f t="shared" si="6"/>
        <v>0</v>
      </c>
      <c r="O259" s="108" t="e">
        <f>IF(D259="X",0,IF(E259="X",0,VLOOKUP(E259,'42'!$K$3:$L$16,2,FALSE)))</f>
        <v>#N/A</v>
      </c>
      <c r="P259" s="108" t="e">
        <f t="shared" si="7"/>
        <v>#N/A</v>
      </c>
    </row>
    <row r="260" spans="14:16">
      <c r="N260" s="108">
        <f t="shared" ref="N260:N323" si="8">SUM(F260:M260)</f>
        <v>0</v>
      </c>
      <c r="O260" s="108" t="e">
        <f>IF(D260="X",0,IF(E260="X",0,VLOOKUP(E260,'42'!$K$3:$L$16,2,FALSE)))</f>
        <v>#N/A</v>
      </c>
      <c r="P260" s="108" t="e">
        <f t="shared" ref="P260:P323" si="9">N260*O260</f>
        <v>#N/A</v>
      </c>
    </row>
    <row r="261" spans="14:16">
      <c r="N261" s="108">
        <f t="shared" si="8"/>
        <v>0</v>
      </c>
      <c r="O261" s="108" t="e">
        <f>IF(D261="X",0,IF(E261="X",0,VLOOKUP(E261,'42'!$K$3:$L$16,2,FALSE)))</f>
        <v>#N/A</v>
      </c>
      <c r="P261" s="108" t="e">
        <f t="shared" si="9"/>
        <v>#N/A</v>
      </c>
    </row>
    <row r="262" spans="14:16">
      <c r="N262" s="108">
        <f t="shared" si="8"/>
        <v>0</v>
      </c>
      <c r="O262" s="108" t="e">
        <f>IF(D262="X",0,IF(E262="X",0,VLOOKUP(E262,'42'!$K$3:$L$16,2,FALSE)))</f>
        <v>#N/A</v>
      </c>
      <c r="P262" s="108" t="e">
        <f t="shared" si="9"/>
        <v>#N/A</v>
      </c>
    </row>
    <row r="263" spans="14:16">
      <c r="N263" s="108">
        <f t="shared" si="8"/>
        <v>0</v>
      </c>
      <c r="O263" s="108" t="e">
        <f>IF(D263="X",0,IF(E263="X",0,VLOOKUP(E263,'42'!$K$3:$L$16,2,FALSE)))</f>
        <v>#N/A</v>
      </c>
      <c r="P263" s="108" t="e">
        <f t="shared" si="9"/>
        <v>#N/A</v>
      </c>
    </row>
    <row r="264" spans="14:16">
      <c r="N264" s="108">
        <f t="shared" si="8"/>
        <v>0</v>
      </c>
      <c r="O264" s="108" t="e">
        <f>IF(D264="X",0,IF(E264="X",0,VLOOKUP(E264,'42'!$K$3:$L$16,2,FALSE)))</f>
        <v>#N/A</v>
      </c>
      <c r="P264" s="108" t="e">
        <f t="shared" si="9"/>
        <v>#N/A</v>
      </c>
    </row>
    <row r="265" spans="14:16">
      <c r="N265" s="108">
        <f t="shared" si="8"/>
        <v>0</v>
      </c>
      <c r="O265" s="108" t="e">
        <f>IF(D265="X",0,IF(E265="X",0,VLOOKUP(E265,'42'!$K$3:$L$16,2,FALSE)))</f>
        <v>#N/A</v>
      </c>
      <c r="P265" s="108" t="e">
        <f t="shared" si="9"/>
        <v>#N/A</v>
      </c>
    </row>
    <row r="266" spans="14:16">
      <c r="N266" s="108">
        <f t="shared" si="8"/>
        <v>0</v>
      </c>
      <c r="O266" s="108" t="e">
        <f>IF(D266="X",0,IF(E266="X",0,VLOOKUP(E266,'42'!$K$3:$L$16,2,FALSE)))</f>
        <v>#N/A</v>
      </c>
      <c r="P266" s="108" t="e">
        <f t="shared" si="9"/>
        <v>#N/A</v>
      </c>
    </row>
    <row r="267" spans="14:16">
      <c r="N267" s="108">
        <f t="shared" si="8"/>
        <v>0</v>
      </c>
      <c r="O267" s="108" t="e">
        <f>IF(D267="X",0,IF(E267="X",0,VLOOKUP(E267,'42'!$K$3:$L$16,2,FALSE)))</f>
        <v>#N/A</v>
      </c>
      <c r="P267" s="108" t="e">
        <f t="shared" si="9"/>
        <v>#N/A</v>
      </c>
    </row>
    <row r="268" spans="14:16">
      <c r="N268" s="108">
        <f t="shared" si="8"/>
        <v>0</v>
      </c>
      <c r="O268" s="108" t="e">
        <f>IF(D268="X",0,IF(E268="X",0,VLOOKUP(E268,'42'!$K$3:$L$16,2,FALSE)))</f>
        <v>#N/A</v>
      </c>
      <c r="P268" s="108" t="e">
        <f t="shared" si="9"/>
        <v>#N/A</v>
      </c>
    </row>
    <row r="269" spans="14:16">
      <c r="N269" s="108">
        <f t="shared" si="8"/>
        <v>0</v>
      </c>
      <c r="O269" s="108" t="e">
        <f>IF(D269="X",0,IF(E269="X",0,VLOOKUP(E269,'42'!$K$3:$L$16,2,FALSE)))</f>
        <v>#N/A</v>
      </c>
      <c r="P269" s="108" t="e">
        <f t="shared" si="9"/>
        <v>#N/A</v>
      </c>
    </row>
    <row r="270" spans="14:16">
      <c r="N270" s="108">
        <f t="shared" si="8"/>
        <v>0</v>
      </c>
      <c r="O270" s="108" t="e">
        <f>IF(D270="X",0,IF(E270="X",0,VLOOKUP(E270,'42'!$K$3:$L$16,2,FALSE)))</f>
        <v>#N/A</v>
      </c>
      <c r="P270" s="108" t="e">
        <f t="shared" si="9"/>
        <v>#N/A</v>
      </c>
    </row>
    <row r="271" spans="14:16">
      <c r="N271" s="108">
        <f t="shared" si="8"/>
        <v>0</v>
      </c>
      <c r="O271" s="108" t="e">
        <f>IF(D271="X",0,IF(E271="X",0,VLOOKUP(E271,'42'!$K$3:$L$16,2,FALSE)))</f>
        <v>#N/A</v>
      </c>
      <c r="P271" s="108" t="e">
        <f t="shared" si="9"/>
        <v>#N/A</v>
      </c>
    </row>
    <row r="272" spans="14:16">
      <c r="N272" s="108">
        <f t="shared" si="8"/>
        <v>0</v>
      </c>
      <c r="O272" s="108" t="e">
        <f>IF(D272="X",0,IF(E272="X",0,VLOOKUP(E272,'42'!$K$3:$L$16,2,FALSE)))</f>
        <v>#N/A</v>
      </c>
      <c r="P272" s="108" t="e">
        <f t="shared" si="9"/>
        <v>#N/A</v>
      </c>
    </row>
    <row r="273" spans="14:16">
      <c r="N273" s="108">
        <f t="shared" si="8"/>
        <v>0</v>
      </c>
      <c r="O273" s="108" t="e">
        <f>IF(D273="X",0,IF(E273="X",0,VLOOKUP(E273,'42'!$K$3:$L$16,2,FALSE)))</f>
        <v>#N/A</v>
      </c>
      <c r="P273" s="108" t="e">
        <f t="shared" si="9"/>
        <v>#N/A</v>
      </c>
    </row>
    <row r="274" spans="14:16">
      <c r="N274" s="108">
        <f t="shared" si="8"/>
        <v>0</v>
      </c>
      <c r="O274" s="108" t="e">
        <f>IF(D274="X",0,IF(E274="X",0,VLOOKUP(E274,'42'!$K$3:$L$16,2,FALSE)))</f>
        <v>#N/A</v>
      </c>
      <c r="P274" s="108" t="e">
        <f t="shared" si="9"/>
        <v>#N/A</v>
      </c>
    </row>
    <row r="275" spans="14:16">
      <c r="N275" s="108">
        <f t="shared" si="8"/>
        <v>0</v>
      </c>
      <c r="O275" s="108" t="e">
        <f>IF(D275="X",0,IF(E275="X",0,VLOOKUP(E275,'42'!$K$3:$L$16,2,FALSE)))</f>
        <v>#N/A</v>
      </c>
      <c r="P275" s="108" t="e">
        <f t="shared" si="9"/>
        <v>#N/A</v>
      </c>
    </row>
    <row r="276" spans="14:16">
      <c r="N276" s="108">
        <f t="shared" si="8"/>
        <v>0</v>
      </c>
      <c r="O276" s="108" t="e">
        <f>IF(D276="X",0,IF(E276="X",0,VLOOKUP(E276,'42'!$K$3:$L$16,2,FALSE)))</f>
        <v>#N/A</v>
      </c>
      <c r="P276" s="108" t="e">
        <f t="shared" si="9"/>
        <v>#N/A</v>
      </c>
    </row>
    <row r="277" spans="14:16">
      <c r="N277" s="108">
        <f t="shared" si="8"/>
        <v>0</v>
      </c>
      <c r="O277" s="108" t="e">
        <f>IF(D277="X",0,IF(E277="X",0,VLOOKUP(E277,'42'!$K$3:$L$16,2,FALSE)))</f>
        <v>#N/A</v>
      </c>
      <c r="P277" s="108" t="e">
        <f t="shared" si="9"/>
        <v>#N/A</v>
      </c>
    </row>
    <row r="278" spans="14:16">
      <c r="N278" s="108">
        <f t="shared" si="8"/>
        <v>0</v>
      </c>
      <c r="O278" s="108" t="e">
        <f>IF(D278="X",0,IF(E278="X",0,VLOOKUP(E278,'42'!$K$3:$L$16,2,FALSE)))</f>
        <v>#N/A</v>
      </c>
      <c r="P278" s="108" t="e">
        <f t="shared" si="9"/>
        <v>#N/A</v>
      </c>
    </row>
    <row r="279" spans="14:16">
      <c r="N279" s="108">
        <f t="shared" si="8"/>
        <v>0</v>
      </c>
      <c r="O279" s="108" t="e">
        <f>IF(D279="X",0,IF(E279="X",0,VLOOKUP(E279,'42'!$K$3:$L$16,2,FALSE)))</f>
        <v>#N/A</v>
      </c>
      <c r="P279" s="108" t="e">
        <f t="shared" si="9"/>
        <v>#N/A</v>
      </c>
    </row>
    <row r="280" spans="14:16">
      <c r="N280" s="108">
        <f t="shared" si="8"/>
        <v>0</v>
      </c>
      <c r="O280" s="108" t="e">
        <f>IF(D280="X",0,IF(E280="X",0,VLOOKUP(E280,'42'!$K$3:$L$16,2,FALSE)))</f>
        <v>#N/A</v>
      </c>
      <c r="P280" s="108" t="e">
        <f t="shared" si="9"/>
        <v>#N/A</v>
      </c>
    </row>
    <row r="281" spans="14:16">
      <c r="N281" s="108">
        <f t="shared" si="8"/>
        <v>0</v>
      </c>
      <c r="O281" s="108" t="e">
        <f>IF(D281="X",0,IF(E281="X",0,VLOOKUP(E281,'42'!$K$3:$L$16,2,FALSE)))</f>
        <v>#N/A</v>
      </c>
      <c r="P281" s="108" t="e">
        <f t="shared" si="9"/>
        <v>#N/A</v>
      </c>
    </row>
    <row r="282" spans="14:16">
      <c r="N282" s="108">
        <f t="shared" si="8"/>
        <v>0</v>
      </c>
      <c r="O282" s="108" t="e">
        <f>IF(D282="X",0,IF(E282="X",0,VLOOKUP(E282,'42'!$K$3:$L$16,2,FALSE)))</f>
        <v>#N/A</v>
      </c>
      <c r="P282" s="108" t="e">
        <f t="shared" si="9"/>
        <v>#N/A</v>
      </c>
    </row>
    <row r="283" spans="14:16">
      <c r="N283" s="108">
        <f t="shared" si="8"/>
        <v>0</v>
      </c>
      <c r="O283" s="108" t="e">
        <f>IF(D283="X",0,IF(E283="X",0,VLOOKUP(E283,'42'!$K$3:$L$16,2,FALSE)))</f>
        <v>#N/A</v>
      </c>
      <c r="P283" s="108" t="e">
        <f t="shared" si="9"/>
        <v>#N/A</v>
      </c>
    </row>
    <row r="284" spans="14:16">
      <c r="N284" s="108">
        <f t="shared" si="8"/>
        <v>0</v>
      </c>
      <c r="O284" s="108" t="e">
        <f>IF(D284="X",0,IF(E284="X",0,VLOOKUP(E284,'42'!$K$3:$L$16,2,FALSE)))</f>
        <v>#N/A</v>
      </c>
      <c r="P284" s="108" t="e">
        <f t="shared" si="9"/>
        <v>#N/A</v>
      </c>
    </row>
    <row r="285" spans="14:16">
      <c r="N285" s="108">
        <f t="shared" si="8"/>
        <v>0</v>
      </c>
      <c r="O285" s="108" t="e">
        <f>IF(D285="X",0,IF(E285="X",0,VLOOKUP(E285,'42'!$K$3:$L$16,2,FALSE)))</f>
        <v>#N/A</v>
      </c>
      <c r="P285" s="108" t="e">
        <f t="shared" si="9"/>
        <v>#N/A</v>
      </c>
    </row>
    <row r="286" spans="14:16">
      <c r="N286" s="108">
        <f t="shared" si="8"/>
        <v>0</v>
      </c>
      <c r="O286" s="108" t="e">
        <f>IF(D286="X",0,IF(E286="X",0,VLOOKUP(E286,'42'!$K$3:$L$16,2,FALSE)))</f>
        <v>#N/A</v>
      </c>
      <c r="P286" s="108" t="e">
        <f t="shared" si="9"/>
        <v>#N/A</v>
      </c>
    </row>
    <row r="287" spans="14:16">
      <c r="N287" s="108">
        <f t="shared" si="8"/>
        <v>0</v>
      </c>
      <c r="O287" s="108" t="e">
        <f>IF(D287="X",0,IF(E287="X",0,VLOOKUP(E287,'42'!$K$3:$L$16,2,FALSE)))</f>
        <v>#N/A</v>
      </c>
      <c r="P287" s="108" t="e">
        <f t="shared" si="9"/>
        <v>#N/A</v>
      </c>
    </row>
    <row r="288" spans="14:16">
      <c r="N288" s="108">
        <f t="shared" si="8"/>
        <v>0</v>
      </c>
      <c r="O288" s="108" t="e">
        <f>IF(D288="X",0,IF(E288="X",0,VLOOKUP(E288,'42'!$K$3:$L$16,2,FALSE)))</f>
        <v>#N/A</v>
      </c>
      <c r="P288" s="108" t="e">
        <f t="shared" si="9"/>
        <v>#N/A</v>
      </c>
    </row>
    <row r="289" spans="14:16">
      <c r="N289" s="108">
        <f t="shared" si="8"/>
        <v>0</v>
      </c>
      <c r="O289" s="108" t="e">
        <f>IF(D289="X",0,IF(E289="X",0,VLOOKUP(E289,'42'!$K$3:$L$16,2,FALSE)))</f>
        <v>#N/A</v>
      </c>
      <c r="P289" s="108" t="e">
        <f t="shared" si="9"/>
        <v>#N/A</v>
      </c>
    </row>
    <row r="290" spans="14:16">
      <c r="N290" s="108">
        <f t="shared" si="8"/>
        <v>0</v>
      </c>
      <c r="O290" s="108" t="e">
        <f>IF(D290="X",0,IF(E290="X",0,VLOOKUP(E290,'42'!$K$3:$L$16,2,FALSE)))</f>
        <v>#N/A</v>
      </c>
      <c r="P290" s="108" t="e">
        <f t="shared" si="9"/>
        <v>#N/A</v>
      </c>
    </row>
    <row r="291" spans="14:16">
      <c r="N291" s="108">
        <f t="shared" si="8"/>
        <v>0</v>
      </c>
      <c r="O291" s="108" t="e">
        <f>IF(D291="X",0,IF(E291="X",0,VLOOKUP(E291,'42'!$K$3:$L$16,2,FALSE)))</f>
        <v>#N/A</v>
      </c>
      <c r="P291" s="108" t="e">
        <f t="shared" si="9"/>
        <v>#N/A</v>
      </c>
    </row>
    <row r="292" spans="14:16">
      <c r="N292" s="108">
        <f t="shared" si="8"/>
        <v>0</v>
      </c>
      <c r="O292" s="108" t="e">
        <f>IF(D292="X",0,IF(E292="X",0,VLOOKUP(E292,'42'!$K$3:$L$16,2,FALSE)))</f>
        <v>#N/A</v>
      </c>
      <c r="P292" s="108" t="e">
        <f t="shared" si="9"/>
        <v>#N/A</v>
      </c>
    </row>
    <row r="293" spans="14:16">
      <c r="N293" s="108">
        <f t="shared" si="8"/>
        <v>0</v>
      </c>
      <c r="O293" s="108" t="e">
        <f>IF(D293="X",0,IF(E293="X",0,VLOOKUP(E293,'42'!$K$3:$L$16,2,FALSE)))</f>
        <v>#N/A</v>
      </c>
      <c r="P293" s="108" t="e">
        <f t="shared" si="9"/>
        <v>#N/A</v>
      </c>
    </row>
    <row r="294" spans="14:16">
      <c r="N294" s="108">
        <f t="shared" si="8"/>
        <v>0</v>
      </c>
      <c r="O294" s="108" t="e">
        <f>IF(D294="X",0,IF(E294="X",0,VLOOKUP(E294,'42'!$K$3:$L$16,2,FALSE)))</f>
        <v>#N/A</v>
      </c>
      <c r="P294" s="108" t="e">
        <f t="shared" si="9"/>
        <v>#N/A</v>
      </c>
    </row>
    <row r="295" spans="14:16">
      <c r="N295" s="108">
        <f t="shared" si="8"/>
        <v>0</v>
      </c>
      <c r="O295" s="108" t="e">
        <f>IF(D295="X",0,IF(E295="X",0,VLOOKUP(E295,'42'!$K$3:$L$16,2,FALSE)))</f>
        <v>#N/A</v>
      </c>
      <c r="P295" s="108" t="e">
        <f t="shared" si="9"/>
        <v>#N/A</v>
      </c>
    </row>
    <row r="296" spans="14:16">
      <c r="N296" s="108">
        <f t="shared" si="8"/>
        <v>0</v>
      </c>
      <c r="O296" s="108" t="e">
        <f>IF(D296="X",0,IF(E296="X",0,VLOOKUP(E296,'42'!$K$3:$L$16,2,FALSE)))</f>
        <v>#N/A</v>
      </c>
      <c r="P296" s="108" t="e">
        <f t="shared" si="9"/>
        <v>#N/A</v>
      </c>
    </row>
    <row r="297" spans="14:16">
      <c r="N297" s="108">
        <f t="shared" si="8"/>
        <v>0</v>
      </c>
      <c r="O297" s="108" t="e">
        <f>IF(D297="X",0,IF(E297="X",0,VLOOKUP(E297,'42'!$K$3:$L$16,2,FALSE)))</f>
        <v>#N/A</v>
      </c>
      <c r="P297" s="108" t="e">
        <f t="shared" si="9"/>
        <v>#N/A</v>
      </c>
    </row>
    <row r="298" spans="14:16">
      <c r="N298" s="108">
        <f t="shared" si="8"/>
        <v>0</v>
      </c>
      <c r="O298" s="108" t="e">
        <f>IF(D298="X",0,IF(E298="X",0,VLOOKUP(E298,'42'!$K$3:$L$16,2,FALSE)))</f>
        <v>#N/A</v>
      </c>
      <c r="P298" s="108" t="e">
        <f t="shared" si="9"/>
        <v>#N/A</v>
      </c>
    </row>
    <row r="299" spans="14:16">
      <c r="N299" s="108">
        <f t="shared" si="8"/>
        <v>0</v>
      </c>
      <c r="O299" s="108" t="e">
        <f>IF(D299="X",0,IF(E299="X",0,VLOOKUP(E299,'42'!$K$3:$L$16,2,FALSE)))</f>
        <v>#N/A</v>
      </c>
      <c r="P299" s="108" t="e">
        <f t="shared" si="9"/>
        <v>#N/A</v>
      </c>
    </row>
    <row r="300" spans="14:16">
      <c r="N300" s="108">
        <f t="shared" si="8"/>
        <v>0</v>
      </c>
      <c r="O300" s="108" t="e">
        <f>IF(D300="X",0,IF(E300="X",0,VLOOKUP(E300,'42'!$K$3:$L$16,2,FALSE)))</f>
        <v>#N/A</v>
      </c>
      <c r="P300" s="108" t="e">
        <f t="shared" si="9"/>
        <v>#N/A</v>
      </c>
    </row>
    <row r="301" spans="14:16">
      <c r="N301" s="108">
        <f t="shared" si="8"/>
        <v>0</v>
      </c>
      <c r="O301" s="108" t="e">
        <f>IF(D301="X",0,IF(E301="X",0,VLOOKUP(E301,'42'!$K$3:$L$16,2,FALSE)))</f>
        <v>#N/A</v>
      </c>
      <c r="P301" s="108" t="e">
        <f t="shared" si="9"/>
        <v>#N/A</v>
      </c>
    </row>
    <row r="302" spans="14:16">
      <c r="N302" s="108">
        <f t="shared" si="8"/>
        <v>0</v>
      </c>
      <c r="O302" s="108" t="e">
        <f>IF(D302="X",0,IF(E302="X",0,VLOOKUP(E302,'42'!$K$3:$L$16,2,FALSE)))</f>
        <v>#N/A</v>
      </c>
      <c r="P302" s="108" t="e">
        <f t="shared" si="9"/>
        <v>#N/A</v>
      </c>
    </row>
    <row r="303" spans="14:16">
      <c r="N303" s="108">
        <f t="shared" si="8"/>
        <v>0</v>
      </c>
      <c r="O303" s="108" t="e">
        <f>IF(D303="X",0,IF(E303="X",0,VLOOKUP(E303,'42'!$K$3:$L$16,2,FALSE)))</f>
        <v>#N/A</v>
      </c>
      <c r="P303" s="108" t="e">
        <f t="shared" si="9"/>
        <v>#N/A</v>
      </c>
    </row>
    <row r="304" spans="14:16">
      <c r="N304" s="108">
        <f t="shared" si="8"/>
        <v>0</v>
      </c>
      <c r="O304" s="108" t="e">
        <f>IF(D304="X",0,IF(E304="X",0,VLOOKUP(E304,'42'!$K$3:$L$16,2,FALSE)))</f>
        <v>#N/A</v>
      </c>
      <c r="P304" s="108" t="e">
        <f t="shared" si="9"/>
        <v>#N/A</v>
      </c>
    </row>
    <row r="305" spans="14:16">
      <c r="N305" s="108">
        <f t="shared" si="8"/>
        <v>0</v>
      </c>
      <c r="O305" s="108" t="e">
        <f>IF(D305="X",0,IF(E305="X",0,VLOOKUP(E305,'42'!$K$3:$L$16,2,FALSE)))</f>
        <v>#N/A</v>
      </c>
      <c r="P305" s="108" t="e">
        <f t="shared" si="9"/>
        <v>#N/A</v>
      </c>
    </row>
    <row r="306" spans="14:16">
      <c r="N306" s="108">
        <f t="shared" si="8"/>
        <v>0</v>
      </c>
      <c r="O306" s="108" t="e">
        <f>IF(D306="X",0,IF(E306="X",0,VLOOKUP(E306,'42'!$K$3:$L$16,2,FALSE)))</f>
        <v>#N/A</v>
      </c>
      <c r="P306" s="108" t="e">
        <f t="shared" si="9"/>
        <v>#N/A</v>
      </c>
    </row>
    <row r="307" spans="14:16">
      <c r="N307" s="108">
        <f t="shared" si="8"/>
        <v>0</v>
      </c>
      <c r="O307" s="108" t="e">
        <f>IF(D307="X",0,IF(E307="X",0,VLOOKUP(E307,'42'!$K$3:$L$16,2,FALSE)))</f>
        <v>#N/A</v>
      </c>
      <c r="P307" s="108" t="e">
        <f t="shared" si="9"/>
        <v>#N/A</v>
      </c>
    </row>
    <row r="308" spans="14:16">
      <c r="N308" s="108">
        <f t="shared" si="8"/>
        <v>0</v>
      </c>
      <c r="O308" s="108" t="e">
        <f>IF(D308="X",0,IF(E308="X",0,VLOOKUP(E308,'42'!$K$3:$L$16,2,FALSE)))</f>
        <v>#N/A</v>
      </c>
      <c r="P308" s="108" t="e">
        <f t="shared" si="9"/>
        <v>#N/A</v>
      </c>
    </row>
    <row r="309" spans="14:16">
      <c r="N309" s="108">
        <f t="shared" si="8"/>
        <v>0</v>
      </c>
      <c r="O309" s="108" t="e">
        <f>IF(D309="X",0,IF(E309="X",0,VLOOKUP(E309,'42'!$K$3:$L$16,2,FALSE)))</f>
        <v>#N/A</v>
      </c>
      <c r="P309" s="108" t="e">
        <f t="shared" si="9"/>
        <v>#N/A</v>
      </c>
    </row>
    <row r="310" spans="14:16">
      <c r="N310" s="108">
        <f t="shared" si="8"/>
        <v>0</v>
      </c>
      <c r="O310" s="108" t="e">
        <f>IF(D310="X",0,IF(E310="X",0,VLOOKUP(E310,'42'!$K$3:$L$16,2,FALSE)))</f>
        <v>#N/A</v>
      </c>
      <c r="P310" s="108" t="e">
        <f t="shared" si="9"/>
        <v>#N/A</v>
      </c>
    </row>
    <row r="311" spans="14:16">
      <c r="N311" s="108">
        <f t="shared" si="8"/>
        <v>0</v>
      </c>
      <c r="O311" s="108" t="e">
        <f>IF(D311="X",0,IF(E311="X",0,VLOOKUP(E311,'42'!$K$3:$L$16,2,FALSE)))</f>
        <v>#N/A</v>
      </c>
      <c r="P311" s="108" t="e">
        <f t="shared" si="9"/>
        <v>#N/A</v>
      </c>
    </row>
    <row r="312" spans="14:16">
      <c r="N312" s="108">
        <f t="shared" si="8"/>
        <v>0</v>
      </c>
      <c r="O312" s="108" t="e">
        <f>IF(D312="X",0,IF(E312="X",0,VLOOKUP(E312,'42'!$K$3:$L$16,2,FALSE)))</f>
        <v>#N/A</v>
      </c>
      <c r="P312" s="108" t="e">
        <f t="shared" si="9"/>
        <v>#N/A</v>
      </c>
    </row>
    <row r="313" spans="14:16">
      <c r="N313" s="108">
        <f t="shared" si="8"/>
        <v>0</v>
      </c>
      <c r="O313" s="108" t="e">
        <f>IF(D313="X",0,IF(E313="X",0,VLOOKUP(E313,'42'!$K$3:$L$16,2,FALSE)))</f>
        <v>#N/A</v>
      </c>
      <c r="P313" s="108" t="e">
        <f t="shared" si="9"/>
        <v>#N/A</v>
      </c>
    </row>
    <row r="314" spans="14:16">
      <c r="N314" s="108">
        <f t="shared" si="8"/>
        <v>0</v>
      </c>
      <c r="O314" s="108" t="e">
        <f>IF(D314="X",0,IF(E314="X",0,VLOOKUP(E314,'42'!$K$3:$L$16,2,FALSE)))</f>
        <v>#N/A</v>
      </c>
      <c r="P314" s="108" t="e">
        <f t="shared" si="9"/>
        <v>#N/A</v>
      </c>
    </row>
    <row r="315" spans="14:16">
      <c r="N315" s="108">
        <f t="shared" si="8"/>
        <v>0</v>
      </c>
      <c r="O315" s="108" t="e">
        <f>IF(D315="X",0,IF(E315="X",0,VLOOKUP(E315,'42'!$K$3:$L$16,2,FALSE)))</f>
        <v>#N/A</v>
      </c>
      <c r="P315" s="108" t="e">
        <f t="shared" si="9"/>
        <v>#N/A</v>
      </c>
    </row>
    <row r="316" spans="14:16">
      <c r="N316" s="108">
        <f t="shared" si="8"/>
        <v>0</v>
      </c>
      <c r="O316" s="108" t="e">
        <f>IF(D316="X",0,IF(E316="X",0,VLOOKUP(E316,'42'!$K$3:$L$16,2,FALSE)))</f>
        <v>#N/A</v>
      </c>
      <c r="P316" s="108" t="e">
        <f t="shared" si="9"/>
        <v>#N/A</v>
      </c>
    </row>
    <row r="317" spans="14:16">
      <c r="N317" s="108">
        <f t="shared" si="8"/>
        <v>0</v>
      </c>
      <c r="O317" s="108" t="e">
        <f>IF(D317="X",0,IF(E317="X",0,VLOOKUP(E317,'42'!$K$3:$L$16,2,FALSE)))</f>
        <v>#N/A</v>
      </c>
      <c r="P317" s="108" t="e">
        <f t="shared" si="9"/>
        <v>#N/A</v>
      </c>
    </row>
    <row r="318" spans="14:16">
      <c r="N318" s="108">
        <f t="shared" si="8"/>
        <v>0</v>
      </c>
      <c r="O318" s="108" t="e">
        <f>IF(D318="X",0,IF(E318="X",0,VLOOKUP(E318,'42'!$K$3:$L$16,2,FALSE)))</f>
        <v>#N/A</v>
      </c>
      <c r="P318" s="108" t="e">
        <f t="shared" si="9"/>
        <v>#N/A</v>
      </c>
    </row>
    <row r="319" spans="14:16">
      <c r="N319" s="108">
        <f t="shared" si="8"/>
        <v>0</v>
      </c>
      <c r="O319" s="108" t="e">
        <f>IF(D319="X",0,IF(E319="X",0,VLOOKUP(E319,'42'!$K$3:$L$16,2,FALSE)))</f>
        <v>#N/A</v>
      </c>
      <c r="P319" s="108" t="e">
        <f t="shared" si="9"/>
        <v>#N/A</v>
      </c>
    </row>
    <row r="320" spans="14:16">
      <c r="N320" s="108">
        <f t="shared" si="8"/>
        <v>0</v>
      </c>
      <c r="O320" s="108" t="e">
        <f>IF(D320="X",0,IF(E320="X",0,VLOOKUP(E320,'42'!$K$3:$L$16,2,FALSE)))</f>
        <v>#N/A</v>
      </c>
      <c r="P320" s="108" t="e">
        <f t="shared" si="9"/>
        <v>#N/A</v>
      </c>
    </row>
    <row r="321" spans="14:16">
      <c r="N321" s="108">
        <f t="shared" si="8"/>
        <v>0</v>
      </c>
      <c r="O321" s="108" t="e">
        <f>IF(D321="X",0,IF(E321="X",0,VLOOKUP(E321,'42'!$K$3:$L$16,2,FALSE)))</f>
        <v>#N/A</v>
      </c>
      <c r="P321" s="108" t="e">
        <f t="shared" si="9"/>
        <v>#N/A</v>
      </c>
    </row>
    <row r="322" spans="14:16">
      <c r="N322" s="108">
        <f t="shared" si="8"/>
        <v>0</v>
      </c>
      <c r="O322" s="108" t="e">
        <f>IF(D322="X",0,IF(E322="X",0,VLOOKUP(E322,'42'!$K$3:$L$16,2,FALSE)))</f>
        <v>#N/A</v>
      </c>
      <c r="P322" s="108" t="e">
        <f t="shared" si="9"/>
        <v>#N/A</v>
      </c>
    </row>
    <row r="323" spans="14:16">
      <c r="N323" s="108">
        <f t="shared" si="8"/>
        <v>0</v>
      </c>
      <c r="O323" s="108" t="e">
        <f>IF(D323="X",0,IF(E323="X",0,VLOOKUP(E323,'42'!$K$3:$L$16,2,FALSE)))</f>
        <v>#N/A</v>
      </c>
      <c r="P323" s="108" t="e">
        <f t="shared" si="9"/>
        <v>#N/A</v>
      </c>
    </row>
    <row r="324" spans="14:16">
      <c r="N324" s="108">
        <f t="shared" ref="N324:N387" si="10">SUM(F324:M324)</f>
        <v>0</v>
      </c>
      <c r="O324" s="108" t="e">
        <f>IF(D324="X",0,IF(E324="X",0,VLOOKUP(E324,'42'!$K$3:$L$16,2,FALSE)))</f>
        <v>#N/A</v>
      </c>
      <c r="P324" s="108" t="e">
        <f t="shared" ref="P324:P387" si="11">N324*O324</f>
        <v>#N/A</v>
      </c>
    </row>
    <row r="325" spans="14:16">
      <c r="N325" s="108">
        <f t="shared" si="10"/>
        <v>0</v>
      </c>
      <c r="O325" s="108" t="e">
        <f>IF(D325="X",0,IF(E325="X",0,VLOOKUP(E325,'42'!$K$3:$L$16,2,FALSE)))</f>
        <v>#N/A</v>
      </c>
      <c r="P325" s="108" t="e">
        <f t="shared" si="11"/>
        <v>#N/A</v>
      </c>
    </row>
    <row r="326" spans="14:16">
      <c r="N326" s="108">
        <f t="shared" si="10"/>
        <v>0</v>
      </c>
      <c r="O326" s="108" t="e">
        <f>IF(D326="X",0,IF(E326="X",0,VLOOKUP(E326,'42'!$K$3:$L$16,2,FALSE)))</f>
        <v>#N/A</v>
      </c>
      <c r="P326" s="108" t="e">
        <f t="shared" si="11"/>
        <v>#N/A</v>
      </c>
    </row>
    <row r="327" spans="14:16">
      <c r="N327" s="108">
        <f t="shared" si="10"/>
        <v>0</v>
      </c>
      <c r="O327" s="108" t="e">
        <f>IF(D327="X",0,IF(E327="X",0,VLOOKUP(E327,'42'!$K$3:$L$16,2,FALSE)))</f>
        <v>#N/A</v>
      </c>
      <c r="P327" s="108" t="e">
        <f t="shared" si="11"/>
        <v>#N/A</v>
      </c>
    </row>
    <row r="328" spans="14:16">
      <c r="N328" s="108">
        <f t="shared" si="10"/>
        <v>0</v>
      </c>
      <c r="O328" s="108" t="e">
        <f>IF(D328="X",0,IF(E328="X",0,VLOOKUP(E328,'42'!$K$3:$L$16,2,FALSE)))</f>
        <v>#N/A</v>
      </c>
      <c r="P328" s="108" t="e">
        <f t="shared" si="11"/>
        <v>#N/A</v>
      </c>
    </row>
    <row r="329" spans="14:16">
      <c r="N329" s="108">
        <f t="shared" si="10"/>
        <v>0</v>
      </c>
      <c r="O329" s="108" t="e">
        <f>IF(D329="X",0,IF(E329="X",0,VLOOKUP(E329,'42'!$K$3:$L$16,2,FALSE)))</f>
        <v>#N/A</v>
      </c>
      <c r="P329" s="108" t="e">
        <f t="shared" si="11"/>
        <v>#N/A</v>
      </c>
    </row>
    <row r="330" spans="14:16">
      <c r="N330" s="108">
        <f t="shared" si="10"/>
        <v>0</v>
      </c>
      <c r="O330" s="108" t="e">
        <f>IF(D330="X",0,IF(E330="X",0,VLOOKUP(E330,'42'!$K$3:$L$16,2,FALSE)))</f>
        <v>#N/A</v>
      </c>
      <c r="P330" s="108" t="e">
        <f t="shared" si="11"/>
        <v>#N/A</v>
      </c>
    </row>
    <row r="331" spans="14:16">
      <c r="N331" s="108">
        <f t="shared" si="10"/>
        <v>0</v>
      </c>
      <c r="O331" s="108" t="e">
        <f>IF(D331="X",0,IF(E331="X",0,VLOOKUP(E331,'42'!$K$3:$L$16,2,FALSE)))</f>
        <v>#N/A</v>
      </c>
      <c r="P331" s="108" t="e">
        <f t="shared" si="11"/>
        <v>#N/A</v>
      </c>
    </row>
    <row r="332" spans="14:16">
      <c r="N332" s="108">
        <f t="shared" si="10"/>
        <v>0</v>
      </c>
      <c r="O332" s="108" t="e">
        <f>IF(D332="X",0,IF(E332="X",0,VLOOKUP(E332,'42'!$K$3:$L$16,2,FALSE)))</f>
        <v>#N/A</v>
      </c>
      <c r="P332" s="108" t="e">
        <f t="shared" si="11"/>
        <v>#N/A</v>
      </c>
    </row>
    <row r="333" spans="14:16">
      <c r="N333" s="108">
        <f t="shared" si="10"/>
        <v>0</v>
      </c>
      <c r="O333" s="108" t="e">
        <f>IF(D333="X",0,IF(E333="X",0,VLOOKUP(E333,'42'!$K$3:$L$16,2,FALSE)))</f>
        <v>#N/A</v>
      </c>
      <c r="P333" s="108" t="e">
        <f t="shared" si="11"/>
        <v>#N/A</v>
      </c>
    </row>
    <row r="334" spans="14:16">
      <c r="N334" s="108">
        <f t="shared" si="10"/>
        <v>0</v>
      </c>
      <c r="O334" s="108" t="e">
        <f>IF(D334="X",0,IF(E334="X",0,VLOOKUP(E334,'42'!$K$3:$L$16,2,FALSE)))</f>
        <v>#N/A</v>
      </c>
      <c r="P334" s="108" t="e">
        <f t="shared" si="11"/>
        <v>#N/A</v>
      </c>
    </row>
    <row r="335" spans="14:16">
      <c r="N335" s="108">
        <f t="shared" si="10"/>
        <v>0</v>
      </c>
      <c r="O335" s="108" t="e">
        <f>IF(D335="X",0,IF(E335="X",0,VLOOKUP(E335,'42'!$K$3:$L$16,2,FALSE)))</f>
        <v>#N/A</v>
      </c>
      <c r="P335" s="108" t="e">
        <f t="shared" si="11"/>
        <v>#N/A</v>
      </c>
    </row>
    <row r="336" spans="14:16">
      <c r="N336" s="108">
        <f t="shared" si="10"/>
        <v>0</v>
      </c>
      <c r="O336" s="108" t="e">
        <f>IF(D336="X",0,IF(E336="X",0,VLOOKUP(E336,'42'!$K$3:$L$16,2,FALSE)))</f>
        <v>#N/A</v>
      </c>
      <c r="P336" s="108" t="e">
        <f t="shared" si="11"/>
        <v>#N/A</v>
      </c>
    </row>
    <row r="337" spans="14:16">
      <c r="N337" s="108">
        <f t="shared" si="10"/>
        <v>0</v>
      </c>
      <c r="O337" s="108" t="e">
        <f>IF(D337="X",0,IF(E337="X",0,VLOOKUP(E337,'42'!$K$3:$L$16,2,FALSE)))</f>
        <v>#N/A</v>
      </c>
      <c r="P337" s="108" t="e">
        <f t="shared" si="11"/>
        <v>#N/A</v>
      </c>
    </row>
    <row r="338" spans="14:16">
      <c r="N338" s="108">
        <f t="shared" si="10"/>
        <v>0</v>
      </c>
      <c r="O338" s="108" t="e">
        <f>IF(D338="X",0,IF(E338="X",0,VLOOKUP(E338,'42'!$K$3:$L$16,2,FALSE)))</f>
        <v>#N/A</v>
      </c>
      <c r="P338" s="108" t="e">
        <f t="shared" si="11"/>
        <v>#N/A</v>
      </c>
    </row>
    <row r="339" spans="14:16">
      <c r="N339" s="108">
        <f t="shared" si="10"/>
        <v>0</v>
      </c>
      <c r="O339" s="108" t="e">
        <f>IF(D339="X",0,IF(E339="X",0,VLOOKUP(E339,'42'!$K$3:$L$16,2,FALSE)))</f>
        <v>#N/A</v>
      </c>
      <c r="P339" s="108" t="e">
        <f t="shared" si="11"/>
        <v>#N/A</v>
      </c>
    </row>
    <row r="340" spans="14:16">
      <c r="N340" s="108">
        <f t="shared" si="10"/>
        <v>0</v>
      </c>
      <c r="O340" s="108" t="e">
        <f>IF(D340="X",0,IF(E340="X",0,VLOOKUP(E340,'42'!$K$3:$L$16,2,FALSE)))</f>
        <v>#N/A</v>
      </c>
      <c r="P340" s="108" t="e">
        <f t="shared" si="11"/>
        <v>#N/A</v>
      </c>
    </row>
    <row r="341" spans="14:16">
      <c r="N341" s="108">
        <f t="shared" si="10"/>
        <v>0</v>
      </c>
      <c r="O341" s="108" t="e">
        <f>IF(D341="X",0,IF(E341="X",0,VLOOKUP(E341,'42'!$K$3:$L$16,2,FALSE)))</f>
        <v>#N/A</v>
      </c>
      <c r="P341" s="108" t="e">
        <f t="shared" si="11"/>
        <v>#N/A</v>
      </c>
    </row>
    <row r="342" spans="14:16">
      <c r="N342" s="108">
        <f t="shared" si="10"/>
        <v>0</v>
      </c>
      <c r="O342" s="108" t="e">
        <f>IF(D342="X",0,IF(E342="X",0,VLOOKUP(E342,'42'!$K$3:$L$16,2,FALSE)))</f>
        <v>#N/A</v>
      </c>
      <c r="P342" s="108" t="e">
        <f t="shared" si="11"/>
        <v>#N/A</v>
      </c>
    </row>
    <row r="343" spans="14:16">
      <c r="N343" s="108">
        <f t="shared" si="10"/>
        <v>0</v>
      </c>
      <c r="O343" s="108" t="e">
        <f>IF(D343="X",0,IF(E343="X",0,VLOOKUP(E343,'42'!$K$3:$L$16,2,FALSE)))</f>
        <v>#N/A</v>
      </c>
      <c r="P343" s="108" t="e">
        <f t="shared" si="11"/>
        <v>#N/A</v>
      </c>
    </row>
    <row r="344" spans="14:16">
      <c r="N344" s="108">
        <f t="shared" si="10"/>
        <v>0</v>
      </c>
      <c r="O344" s="108" t="e">
        <f>IF(D344="X",0,IF(E344="X",0,VLOOKUP(E344,'42'!$K$3:$L$16,2,FALSE)))</f>
        <v>#N/A</v>
      </c>
      <c r="P344" s="108" t="e">
        <f t="shared" si="11"/>
        <v>#N/A</v>
      </c>
    </row>
    <row r="345" spans="14:16">
      <c r="N345" s="108">
        <f t="shared" si="10"/>
        <v>0</v>
      </c>
      <c r="O345" s="108" t="e">
        <f>IF(D345="X",0,IF(E345="X",0,VLOOKUP(E345,'42'!$K$3:$L$16,2,FALSE)))</f>
        <v>#N/A</v>
      </c>
      <c r="P345" s="108" t="e">
        <f t="shared" si="11"/>
        <v>#N/A</v>
      </c>
    </row>
    <row r="346" spans="14:16">
      <c r="N346" s="108">
        <f t="shared" si="10"/>
        <v>0</v>
      </c>
      <c r="O346" s="108" t="e">
        <f>IF(D346="X",0,IF(E346="X",0,VLOOKUP(E346,'42'!$K$3:$L$16,2,FALSE)))</f>
        <v>#N/A</v>
      </c>
      <c r="P346" s="108" t="e">
        <f t="shared" si="11"/>
        <v>#N/A</v>
      </c>
    </row>
    <row r="347" spans="14:16">
      <c r="N347" s="108">
        <f t="shared" si="10"/>
        <v>0</v>
      </c>
      <c r="O347" s="108" t="e">
        <f>IF(D347="X",0,IF(E347="X",0,VLOOKUP(E347,'42'!$K$3:$L$16,2,FALSE)))</f>
        <v>#N/A</v>
      </c>
      <c r="P347" s="108" t="e">
        <f t="shared" si="11"/>
        <v>#N/A</v>
      </c>
    </row>
    <row r="348" spans="14:16">
      <c r="N348" s="108">
        <f t="shared" si="10"/>
        <v>0</v>
      </c>
      <c r="O348" s="108" t="e">
        <f>IF(D348="X",0,IF(E348="X",0,VLOOKUP(E348,'42'!$K$3:$L$16,2,FALSE)))</f>
        <v>#N/A</v>
      </c>
      <c r="P348" s="108" t="e">
        <f t="shared" si="11"/>
        <v>#N/A</v>
      </c>
    </row>
    <row r="349" spans="14:16">
      <c r="N349" s="108">
        <f t="shared" si="10"/>
        <v>0</v>
      </c>
      <c r="O349" s="108" t="e">
        <f>IF(D349="X",0,IF(E349="X",0,VLOOKUP(E349,'42'!$K$3:$L$16,2,FALSE)))</f>
        <v>#N/A</v>
      </c>
      <c r="P349" s="108" t="e">
        <f t="shared" si="11"/>
        <v>#N/A</v>
      </c>
    </row>
    <row r="350" spans="14:16">
      <c r="N350" s="108">
        <f t="shared" si="10"/>
        <v>0</v>
      </c>
      <c r="O350" s="108" t="e">
        <f>IF(D350="X",0,IF(E350="X",0,VLOOKUP(E350,'42'!$K$3:$L$16,2,FALSE)))</f>
        <v>#N/A</v>
      </c>
      <c r="P350" s="108" t="e">
        <f t="shared" si="11"/>
        <v>#N/A</v>
      </c>
    </row>
    <row r="351" spans="14:16">
      <c r="N351" s="108">
        <f t="shared" si="10"/>
        <v>0</v>
      </c>
      <c r="O351" s="108" t="e">
        <f>IF(D351="X",0,IF(E351="X",0,VLOOKUP(E351,'42'!$K$3:$L$16,2,FALSE)))</f>
        <v>#N/A</v>
      </c>
      <c r="P351" s="108" t="e">
        <f t="shared" si="11"/>
        <v>#N/A</v>
      </c>
    </row>
    <row r="352" spans="14:16">
      <c r="N352" s="108">
        <f t="shared" si="10"/>
        <v>0</v>
      </c>
      <c r="O352" s="108" t="e">
        <f>IF(D352="X",0,IF(E352="X",0,VLOOKUP(E352,'42'!$K$3:$L$16,2,FALSE)))</f>
        <v>#N/A</v>
      </c>
      <c r="P352" s="108" t="e">
        <f t="shared" si="11"/>
        <v>#N/A</v>
      </c>
    </row>
    <row r="353" spans="14:16">
      <c r="N353" s="108">
        <f t="shared" si="10"/>
        <v>0</v>
      </c>
      <c r="O353" s="108" t="e">
        <f>IF(D353="X",0,IF(E353="X",0,VLOOKUP(E353,'42'!$K$3:$L$16,2,FALSE)))</f>
        <v>#N/A</v>
      </c>
      <c r="P353" s="108" t="e">
        <f t="shared" si="11"/>
        <v>#N/A</v>
      </c>
    </row>
    <row r="354" spans="14:16">
      <c r="N354" s="108">
        <f t="shared" si="10"/>
        <v>0</v>
      </c>
      <c r="O354" s="108" t="e">
        <f>IF(D354="X",0,IF(E354="X",0,VLOOKUP(E354,'42'!$K$3:$L$16,2,FALSE)))</f>
        <v>#N/A</v>
      </c>
      <c r="P354" s="108" t="e">
        <f t="shared" si="11"/>
        <v>#N/A</v>
      </c>
    </row>
    <row r="355" spans="14:16">
      <c r="N355" s="108">
        <f t="shared" si="10"/>
        <v>0</v>
      </c>
      <c r="O355" s="108" t="e">
        <f>IF(D355="X",0,IF(E355="X",0,VLOOKUP(E355,'42'!$K$3:$L$16,2,FALSE)))</f>
        <v>#N/A</v>
      </c>
      <c r="P355" s="108" t="e">
        <f t="shared" si="11"/>
        <v>#N/A</v>
      </c>
    </row>
    <row r="356" spans="14:16">
      <c r="N356" s="108">
        <f t="shared" si="10"/>
        <v>0</v>
      </c>
      <c r="O356" s="108" t="e">
        <f>IF(D356="X",0,IF(E356="X",0,VLOOKUP(E356,'42'!$K$3:$L$16,2,FALSE)))</f>
        <v>#N/A</v>
      </c>
      <c r="P356" s="108" t="e">
        <f t="shared" si="11"/>
        <v>#N/A</v>
      </c>
    </row>
    <row r="357" spans="14:16">
      <c r="N357" s="108">
        <f t="shared" si="10"/>
        <v>0</v>
      </c>
      <c r="O357" s="108" t="e">
        <f>IF(D357="X",0,IF(E357="X",0,VLOOKUP(E357,'42'!$K$3:$L$16,2,FALSE)))</f>
        <v>#N/A</v>
      </c>
      <c r="P357" s="108" t="e">
        <f t="shared" si="11"/>
        <v>#N/A</v>
      </c>
    </row>
    <row r="358" spans="14:16">
      <c r="N358" s="108">
        <f t="shared" si="10"/>
        <v>0</v>
      </c>
      <c r="O358" s="108" t="e">
        <f>IF(D358="X",0,IF(E358="X",0,VLOOKUP(E358,'42'!$K$3:$L$16,2,FALSE)))</f>
        <v>#N/A</v>
      </c>
      <c r="P358" s="108" t="e">
        <f t="shared" si="11"/>
        <v>#N/A</v>
      </c>
    </row>
    <row r="359" spans="14:16">
      <c r="N359" s="108">
        <f t="shared" si="10"/>
        <v>0</v>
      </c>
      <c r="O359" s="108" t="e">
        <f>IF(D359="X",0,IF(E359="X",0,VLOOKUP(E359,'42'!$K$3:$L$16,2,FALSE)))</f>
        <v>#N/A</v>
      </c>
      <c r="P359" s="108" t="e">
        <f t="shared" si="11"/>
        <v>#N/A</v>
      </c>
    </row>
    <row r="360" spans="14:16">
      <c r="N360" s="108">
        <f t="shared" si="10"/>
        <v>0</v>
      </c>
      <c r="O360" s="108" t="e">
        <f>IF(D360="X",0,IF(E360="X",0,VLOOKUP(E360,'42'!$K$3:$L$16,2,FALSE)))</f>
        <v>#N/A</v>
      </c>
      <c r="P360" s="108" t="e">
        <f t="shared" si="11"/>
        <v>#N/A</v>
      </c>
    </row>
    <row r="361" spans="14:16">
      <c r="N361" s="108">
        <f t="shared" si="10"/>
        <v>0</v>
      </c>
      <c r="O361" s="108" t="e">
        <f>IF(D361="X",0,IF(E361="X",0,VLOOKUP(E361,'42'!$K$3:$L$16,2,FALSE)))</f>
        <v>#N/A</v>
      </c>
      <c r="P361" s="108" t="e">
        <f t="shared" si="11"/>
        <v>#N/A</v>
      </c>
    </row>
    <row r="362" spans="14:16">
      <c r="N362" s="108">
        <f t="shared" si="10"/>
        <v>0</v>
      </c>
      <c r="O362" s="108" t="e">
        <f>IF(D362="X",0,IF(E362="X",0,VLOOKUP(E362,'42'!$K$3:$L$16,2,FALSE)))</f>
        <v>#N/A</v>
      </c>
      <c r="P362" s="108" t="e">
        <f t="shared" si="11"/>
        <v>#N/A</v>
      </c>
    </row>
    <row r="363" spans="14:16">
      <c r="N363" s="108">
        <f t="shared" si="10"/>
        <v>0</v>
      </c>
      <c r="O363" s="108" t="e">
        <f>IF(D363="X",0,IF(E363="X",0,VLOOKUP(E363,'42'!$K$3:$L$16,2,FALSE)))</f>
        <v>#N/A</v>
      </c>
      <c r="P363" s="108" t="e">
        <f t="shared" si="11"/>
        <v>#N/A</v>
      </c>
    </row>
    <row r="364" spans="14:16">
      <c r="N364" s="108">
        <f t="shared" si="10"/>
        <v>0</v>
      </c>
      <c r="O364" s="108" t="e">
        <f>IF(D364="X",0,IF(E364="X",0,VLOOKUP(E364,'42'!$K$3:$L$16,2,FALSE)))</f>
        <v>#N/A</v>
      </c>
      <c r="P364" s="108" t="e">
        <f t="shared" si="11"/>
        <v>#N/A</v>
      </c>
    </row>
    <row r="365" spans="14:16">
      <c r="N365" s="108">
        <f t="shared" si="10"/>
        <v>0</v>
      </c>
      <c r="O365" s="108" t="e">
        <f>IF(D365="X",0,IF(E365="X",0,VLOOKUP(E365,'42'!$K$3:$L$16,2,FALSE)))</f>
        <v>#N/A</v>
      </c>
      <c r="P365" s="108" t="e">
        <f t="shared" si="11"/>
        <v>#N/A</v>
      </c>
    </row>
    <row r="366" spans="14:16">
      <c r="N366" s="108">
        <f t="shared" si="10"/>
        <v>0</v>
      </c>
      <c r="O366" s="108" t="e">
        <f>IF(D366="X",0,IF(E366="X",0,VLOOKUP(E366,'42'!$K$3:$L$16,2,FALSE)))</f>
        <v>#N/A</v>
      </c>
      <c r="P366" s="108" t="e">
        <f t="shared" si="11"/>
        <v>#N/A</v>
      </c>
    </row>
    <row r="367" spans="14:16">
      <c r="N367" s="108">
        <f t="shared" si="10"/>
        <v>0</v>
      </c>
      <c r="O367" s="108" t="e">
        <f>IF(D367="X",0,IF(E367="X",0,VLOOKUP(E367,'42'!$K$3:$L$16,2,FALSE)))</f>
        <v>#N/A</v>
      </c>
      <c r="P367" s="108" t="e">
        <f t="shared" si="11"/>
        <v>#N/A</v>
      </c>
    </row>
    <row r="368" spans="14:16">
      <c r="N368" s="108">
        <f t="shared" si="10"/>
        <v>0</v>
      </c>
      <c r="O368" s="108" t="e">
        <f>IF(D368="X",0,IF(E368="X",0,VLOOKUP(E368,'42'!$K$3:$L$16,2,FALSE)))</f>
        <v>#N/A</v>
      </c>
      <c r="P368" s="108" t="e">
        <f t="shared" si="11"/>
        <v>#N/A</v>
      </c>
    </row>
    <row r="369" spans="14:16">
      <c r="N369" s="108">
        <f t="shared" si="10"/>
        <v>0</v>
      </c>
      <c r="O369" s="108" t="e">
        <f>IF(D369="X",0,IF(E369="X",0,VLOOKUP(E369,'42'!$K$3:$L$16,2,FALSE)))</f>
        <v>#N/A</v>
      </c>
      <c r="P369" s="108" t="e">
        <f t="shared" si="11"/>
        <v>#N/A</v>
      </c>
    </row>
    <row r="370" spans="14:16">
      <c r="N370" s="108">
        <f t="shared" si="10"/>
        <v>0</v>
      </c>
      <c r="O370" s="108" t="e">
        <f>IF(D370="X",0,IF(E370="X",0,VLOOKUP(E370,'42'!$K$3:$L$16,2,FALSE)))</f>
        <v>#N/A</v>
      </c>
      <c r="P370" s="108" t="e">
        <f t="shared" si="11"/>
        <v>#N/A</v>
      </c>
    </row>
    <row r="371" spans="14:16">
      <c r="N371" s="108">
        <f t="shared" si="10"/>
        <v>0</v>
      </c>
      <c r="O371" s="108" t="e">
        <f>IF(D371="X",0,IF(E371="X",0,VLOOKUP(E371,'42'!$K$3:$L$16,2,FALSE)))</f>
        <v>#N/A</v>
      </c>
      <c r="P371" s="108" t="e">
        <f t="shared" si="11"/>
        <v>#N/A</v>
      </c>
    </row>
    <row r="372" spans="14:16">
      <c r="N372" s="108">
        <f t="shared" si="10"/>
        <v>0</v>
      </c>
      <c r="O372" s="108" t="e">
        <f>IF(D372="X",0,IF(E372="X",0,VLOOKUP(E372,'42'!$K$3:$L$16,2,FALSE)))</f>
        <v>#N/A</v>
      </c>
      <c r="P372" s="108" t="e">
        <f t="shared" si="11"/>
        <v>#N/A</v>
      </c>
    </row>
    <row r="373" spans="14:16">
      <c r="N373" s="108">
        <f t="shared" si="10"/>
        <v>0</v>
      </c>
      <c r="O373" s="108" t="e">
        <f>IF(D373="X",0,IF(E373="X",0,VLOOKUP(E373,'42'!$K$3:$L$16,2,FALSE)))</f>
        <v>#N/A</v>
      </c>
      <c r="P373" s="108" t="e">
        <f t="shared" si="11"/>
        <v>#N/A</v>
      </c>
    </row>
    <row r="374" spans="14:16">
      <c r="N374" s="108">
        <f t="shared" si="10"/>
        <v>0</v>
      </c>
      <c r="O374" s="108" t="e">
        <f>IF(D374="X",0,IF(E374="X",0,VLOOKUP(E374,'42'!$K$3:$L$16,2,FALSE)))</f>
        <v>#N/A</v>
      </c>
      <c r="P374" s="108" t="e">
        <f t="shared" si="11"/>
        <v>#N/A</v>
      </c>
    </row>
    <row r="375" spans="14:16">
      <c r="N375" s="108">
        <f t="shared" si="10"/>
        <v>0</v>
      </c>
      <c r="O375" s="108" t="e">
        <f>IF(D375="X",0,IF(E375="X",0,VLOOKUP(E375,'42'!$K$3:$L$16,2,FALSE)))</f>
        <v>#N/A</v>
      </c>
      <c r="P375" s="108" t="e">
        <f t="shared" si="11"/>
        <v>#N/A</v>
      </c>
    </row>
    <row r="376" spans="14:16">
      <c r="N376" s="108">
        <f t="shared" si="10"/>
        <v>0</v>
      </c>
      <c r="O376" s="108" t="e">
        <f>IF(D376="X",0,IF(E376="X",0,VLOOKUP(E376,'42'!$K$3:$L$16,2,FALSE)))</f>
        <v>#N/A</v>
      </c>
      <c r="P376" s="108" t="e">
        <f t="shared" si="11"/>
        <v>#N/A</v>
      </c>
    </row>
    <row r="377" spans="14:16">
      <c r="N377" s="108">
        <f t="shared" si="10"/>
        <v>0</v>
      </c>
      <c r="O377" s="108" t="e">
        <f>IF(D377="X",0,IF(E377="X",0,VLOOKUP(E377,'42'!$K$3:$L$16,2,FALSE)))</f>
        <v>#N/A</v>
      </c>
      <c r="P377" s="108" t="e">
        <f t="shared" si="11"/>
        <v>#N/A</v>
      </c>
    </row>
    <row r="378" spans="14:16">
      <c r="N378" s="108">
        <f t="shared" si="10"/>
        <v>0</v>
      </c>
      <c r="O378" s="108" t="e">
        <f>IF(D378="X",0,IF(E378="X",0,VLOOKUP(E378,'42'!$K$3:$L$16,2,FALSE)))</f>
        <v>#N/A</v>
      </c>
      <c r="P378" s="108" t="e">
        <f t="shared" si="11"/>
        <v>#N/A</v>
      </c>
    </row>
    <row r="379" spans="14:16">
      <c r="N379" s="108">
        <f t="shared" si="10"/>
        <v>0</v>
      </c>
      <c r="O379" s="108" t="e">
        <f>IF(D379="X",0,IF(E379="X",0,VLOOKUP(E379,'42'!$K$3:$L$16,2,FALSE)))</f>
        <v>#N/A</v>
      </c>
      <c r="P379" s="108" t="e">
        <f t="shared" si="11"/>
        <v>#N/A</v>
      </c>
    </row>
    <row r="380" spans="14:16">
      <c r="N380" s="108">
        <f t="shared" si="10"/>
        <v>0</v>
      </c>
      <c r="O380" s="108" t="e">
        <f>IF(D380="X",0,IF(E380="X",0,VLOOKUP(E380,'42'!$K$3:$L$16,2,FALSE)))</f>
        <v>#N/A</v>
      </c>
      <c r="P380" s="108" t="e">
        <f t="shared" si="11"/>
        <v>#N/A</v>
      </c>
    </row>
    <row r="381" spans="14:16">
      <c r="N381" s="108">
        <f t="shared" si="10"/>
        <v>0</v>
      </c>
      <c r="O381" s="108" t="e">
        <f>IF(D381="X",0,IF(E381="X",0,VLOOKUP(E381,'42'!$K$3:$L$16,2,FALSE)))</f>
        <v>#N/A</v>
      </c>
      <c r="P381" s="108" t="e">
        <f t="shared" si="11"/>
        <v>#N/A</v>
      </c>
    </row>
    <row r="382" spans="14:16">
      <c r="N382" s="108">
        <f t="shared" si="10"/>
        <v>0</v>
      </c>
      <c r="O382" s="108" t="e">
        <f>IF(D382="X",0,IF(E382="X",0,VLOOKUP(E382,'42'!$K$3:$L$16,2,FALSE)))</f>
        <v>#N/A</v>
      </c>
      <c r="P382" s="108" t="e">
        <f t="shared" si="11"/>
        <v>#N/A</v>
      </c>
    </row>
    <row r="383" spans="14:16">
      <c r="N383" s="108">
        <f t="shared" si="10"/>
        <v>0</v>
      </c>
      <c r="O383" s="108" t="e">
        <f>IF(D383="X",0,IF(E383="X",0,VLOOKUP(E383,'42'!$K$3:$L$16,2,FALSE)))</f>
        <v>#N/A</v>
      </c>
      <c r="P383" s="108" t="e">
        <f t="shared" si="11"/>
        <v>#N/A</v>
      </c>
    </row>
    <row r="384" spans="14:16">
      <c r="N384" s="108">
        <f t="shared" si="10"/>
        <v>0</v>
      </c>
      <c r="O384" s="108" t="e">
        <f>IF(D384="X",0,IF(E384="X",0,VLOOKUP(E384,'42'!$K$3:$L$16,2,FALSE)))</f>
        <v>#N/A</v>
      </c>
      <c r="P384" s="108" t="e">
        <f t="shared" si="11"/>
        <v>#N/A</v>
      </c>
    </row>
    <row r="385" spans="14:16">
      <c r="N385" s="108">
        <f t="shared" si="10"/>
        <v>0</v>
      </c>
      <c r="O385" s="108" t="e">
        <f>IF(D385="X",0,IF(E385="X",0,VLOOKUP(E385,'42'!$K$3:$L$16,2,FALSE)))</f>
        <v>#N/A</v>
      </c>
      <c r="P385" s="108" t="e">
        <f t="shared" si="11"/>
        <v>#N/A</v>
      </c>
    </row>
    <row r="386" spans="14:16">
      <c r="N386" s="108">
        <f t="shared" si="10"/>
        <v>0</v>
      </c>
      <c r="O386" s="108" t="e">
        <f>IF(D386="X",0,IF(E386="X",0,VLOOKUP(E386,'42'!$K$3:$L$16,2,FALSE)))</f>
        <v>#N/A</v>
      </c>
      <c r="P386" s="108" t="e">
        <f t="shared" si="11"/>
        <v>#N/A</v>
      </c>
    </row>
    <row r="387" spans="14:16">
      <c r="N387" s="108">
        <f t="shared" si="10"/>
        <v>0</v>
      </c>
      <c r="O387" s="108" t="e">
        <f>IF(D387="X",0,IF(E387="X",0,VLOOKUP(E387,'42'!$K$3:$L$16,2,FALSE)))</f>
        <v>#N/A</v>
      </c>
      <c r="P387" s="108" t="e">
        <f t="shared" si="11"/>
        <v>#N/A</v>
      </c>
    </row>
    <row r="388" spans="14:16">
      <c r="N388" s="108">
        <f t="shared" ref="N388:N451" si="12">SUM(F388:M388)</f>
        <v>0</v>
      </c>
      <c r="O388" s="108" t="e">
        <f>IF(D388="X",0,IF(E388="X",0,VLOOKUP(E388,'42'!$K$3:$L$16,2,FALSE)))</f>
        <v>#N/A</v>
      </c>
      <c r="P388" s="108" t="e">
        <f t="shared" ref="P388:P451" si="13">N388*O388</f>
        <v>#N/A</v>
      </c>
    </row>
    <row r="389" spans="14:16">
      <c r="N389" s="108">
        <f t="shared" si="12"/>
        <v>0</v>
      </c>
      <c r="O389" s="108" t="e">
        <f>IF(D389="X",0,IF(E389="X",0,VLOOKUP(E389,'42'!$K$3:$L$16,2,FALSE)))</f>
        <v>#N/A</v>
      </c>
      <c r="P389" s="108" t="e">
        <f t="shared" si="13"/>
        <v>#N/A</v>
      </c>
    </row>
    <row r="390" spans="14:16">
      <c r="N390" s="108">
        <f t="shared" si="12"/>
        <v>0</v>
      </c>
      <c r="O390" s="108" t="e">
        <f>IF(D390="X",0,IF(E390="X",0,VLOOKUP(E390,'42'!$K$3:$L$16,2,FALSE)))</f>
        <v>#N/A</v>
      </c>
      <c r="P390" s="108" t="e">
        <f t="shared" si="13"/>
        <v>#N/A</v>
      </c>
    </row>
    <row r="391" spans="14:16">
      <c r="N391" s="108">
        <f t="shared" si="12"/>
        <v>0</v>
      </c>
      <c r="O391" s="108" t="e">
        <f>IF(D391="X",0,IF(E391="X",0,VLOOKUP(E391,'42'!$K$3:$L$16,2,FALSE)))</f>
        <v>#N/A</v>
      </c>
      <c r="P391" s="108" t="e">
        <f t="shared" si="13"/>
        <v>#N/A</v>
      </c>
    </row>
    <row r="392" spans="14:16">
      <c r="N392" s="108">
        <f t="shared" si="12"/>
        <v>0</v>
      </c>
      <c r="O392" s="108" t="e">
        <f>IF(D392="X",0,IF(E392="X",0,VLOOKUP(E392,'42'!$K$3:$L$16,2,FALSE)))</f>
        <v>#N/A</v>
      </c>
      <c r="P392" s="108" t="e">
        <f t="shared" si="13"/>
        <v>#N/A</v>
      </c>
    </row>
    <row r="393" spans="14:16">
      <c r="N393" s="108">
        <f t="shared" si="12"/>
        <v>0</v>
      </c>
      <c r="O393" s="108" t="e">
        <f>IF(D393="X",0,IF(E393="X",0,VLOOKUP(E393,'42'!$K$3:$L$16,2,FALSE)))</f>
        <v>#N/A</v>
      </c>
      <c r="P393" s="108" t="e">
        <f t="shared" si="13"/>
        <v>#N/A</v>
      </c>
    </row>
    <row r="394" spans="14:16">
      <c r="N394" s="108">
        <f t="shared" si="12"/>
        <v>0</v>
      </c>
      <c r="O394" s="108" t="e">
        <f>IF(D394="X",0,IF(E394="X",0,VLOOKUP(E394,'42'!$K$3:$L$16,2,FALSE)))</f>
        <v>#N/A</v>
      </c>
      <c r="P394" s="108" t="e">
        <f t="shared" si="13"/>
        <v>#N/A</v>
      </c>
    </row>
    <row r="395" spans="14:16">
      <c r="N395" s="108">
        <f t="shared" si="12"/>
        <v>0</v>
      </c>
      <c r="O395" s="108" t="e">
        <f>IF(D395="X",0,IF(E395="X",0,VLOOKUP(E395,'42'!$K$3:$L$16,2,FALSE)))</f>
        <v>#N/A</v>
      </c>
      <c r="P395" s="108" t="e">
        <f t="shared" si="13"/>
        <v>#N/A</v>
      </c>
    </row>
    <row r="396" spans="14:16">
      <c r="N396" s="108">
        <f t="shared" si="12"/>
        <v>0</v>
      </c>
      <c r="O396" s="108" t="e">
        <f>IF(D396="X",0,IF(E396="X",0,VLOOKUP(E396,'42'!$K$3:$L$16,2,FALSE)))</f>
        <v>#N/A</v>
      </c>
      <c r="P396" s="108" t="e">
        <f t="shared" si="13"/>
        <v>#N/A</v>
      </c>
    </row>
    <row r="397" spans="14:16">
      <c r="N397" s="108">
        <f t="shared" si="12"/>
        <v>0</v>
      </c>
      <c r="O397" s="108" t="e">
        <f>IF(D397="X",0,IF(E397="X",0,VLOOKUP(E397,'42'!$K$3:$L$16,2,FALSE)))</f>
        <v>#N/A</v>
      </c>
      <c r="P397" s="108" t="e">
        <f t="shared" si="13"/>
        <v>#N/A</v>
      </c>
    </row>
    <row r="398" spans="14:16">
      <c r="N398" s="108">
        <f t="shared" si="12"/>
        <v>0</v>
      </c>
      <c r="O398" s="108" t="e">
        <f>IF(D398="X",0,IF(E398="X",0,VLOOKUP(E398,'42'!$K$3:$L$16,2,FALSE)))</f>
        <v>#N/A</v>
      </c>
      <c r="P398" s="108" t="e">
        <f t="shared" si="13"/>
        <v>#N/A</v>
      </c>
    </row>
    <row r="399" spans="14:16">
      <c r="N399" s="108">
        <f t="shared" si="12"/>
        <v>0</v>
      </c>
      <c r="O399" s="108" t="e">
        <f>IF(D399="X",0,IF(E399="X",0,VLOOKUP(E399,'42'!$K$3:$L$16,2,FALSE)))</f>
        <v>#N/A</v>
      </c>
      <c r="P399" s="108" t="e">
        <f t="shared" si="13"/>
        <v>#N/A</v>
      </c>
    </row>
    <row r="400" spans="14:16">
      <c r="N400" s="108">
        <f t="shared" si="12"/>
        <v>0</v>
      </c>
      <c r="O400" s="108" t="e">
        <f>IF(D400="X",0,IF(E400="X",0,VLOOKUP(E400,'42'!$K$3:$L$16,2,FALSE)))</f>
        <v>#N/A</v>
      </c>
      <c r="P400" s="108" t="e">
        <f t="shared" si="13"/>
        <v>#N/A</v>
      </c>
    </row>
    <row r="401" spans="14:16">
      <c r="N401" s="108">
        <f t="shared" si="12"/>
        <v>0</v>
      </c>
      <c r="O401" s="108" t="e">
        <f>IF(D401="X",0,IF(E401="X",0,VLOOKUP(E401,'42'!$K$3:$L$16,2,FALSE)))</f>
        <v>#N/A</v>
      </c>
      <c r="P401" s="108" t="e">
        <f t="shared" si="13"/>
        <v>#N/A</v>
      </c>
    </row>
    <row r="402" spans="14:16">
      <c r="N402" s="108">
        <f t="shared" si="12"/>
        <v>0</v>
      </c>
      <c r="O402" s="108" t="e">
        <f>IF(D402="X",0,IF(E402="X",0,VLOOKUP(E402,'42'!$K$3:$L$16,2,FALSE)))</f>
        <v>#N/A</v>
      </c>
      <c r="P402" s="108" t="e">
        <f t="shared" si="13"/>
        <v>#N/A</v>
      </c>
    </row>
    <row r="403" spans="14:16">
      <c r="N403" s="108">
        <f t="shared" si="12"/>
        <v>0</v>
      </c>
      <c r="O403" s="108" t="e">
        <f>IF(D403="X",0,IF(E403="X",0,VLOOKUP(E403,'42'!$K$3:$L$16,2,FALSE)))</f>
        <v>#N/A</v>
      </c>
      <c r="P403" s="108" t="e">
        <f t="shared" si="13"/>
        <v>#N/A</v>
      </c>
    </row>
    <row r="404" spans="14:16">
      <c r="N404" s="108">
        <f t="shared" si="12"/>
        <v>0</v>
      </c>
      <c r="O404" s="108" t="e">
        <f>IF(D404="X",0,IF(E404="X",0,VLOOKUP(E404,'42'!$K$3:$L$16,2,FALSE)))</f>
        <v>#N/A</v>
      </c>
      <c r="P404" s="108" t="e">
        <f t="shared" si="13"/>
        <v>#N/A</v>
      </c>
    </row>
    <row r="405" spans="14:16">
      <c r="N405" s="108">
        <f t="shared" si="12"/>
        <v>0</v>
      </c>
      <c r="O405" s="108" t="e">
        <f>IF(D405="X",0,IF(E405="X",0,VLOOKUP(E405,'42'!$K$3:$L$16,2,FALSE)))</f>
        <v>#N/A</v>
      </c>
      <c r="P405" s="108" t="e">
        <f t="shared" si="13"/>
        <v>#N/A</v>
      </c>
    </row>
    <row r="406" spans="14:16">
      <c r="N406" s="108">
        <f t="shared" si="12"/>
        <v>0</v>
      </c>
      <c r="O406" s="108" t="e">
        <f>IF(D406="X",0,IF(E406="X",0,VLOOKUP(E406,'42'!$K$3:$L$16,2,FALSE)))</f>
        <v>#N/A</v>
      </c>
      <c r="P406" s="108" t="e">
        <f t="shared" si="13"/>
        <v>#N/A</v>
      </c>
    </row>
    <row r="407" spans="14:16">
      <c r="N407" s="108">
        <f t="shared" si="12"/>
        <v>0</v>
      </c>
      <c r="O407" s="108" t="e">
        <f>IF(D407="X",0,IF(E407="X",0,VLOOKUP(E407,'42'!$K$3:$L$16,2,FALSE)))</f>
        <v>#N/A</v>
      </c>
      <c r="P407" s="108" t="e">
        <f t="shared" si="13"/>
        <v>#N/A</v>
      </c>
    </row>
    <row r="408" spans="14:16">
      <c r="N408" s="108">
        <f t="shared" si="12"/>
        <v>0</v>
      </c>
      <c r="O408" s="108" t="e">
        <f>IF(D408="X",0,IF(E408="X",0,VLOOKUP(E408,'42'!$K$3:$L$16,2,FALSE)))</f>
        <v>#N/A</v>
      </c>
      <c r="P408" s="108" t="e">
        <f t="shared" si="13"/>
        <v>#N/A</v>
      </c>
    </row>
    <row r="409" spans="14:16">
      <c r="N409" s="108">
        <f t="shared" si="12"/>
        <v>0</v>
      </c>
      <c r="O409" s="108" t="e">
        <f>IF(D409="X",0,IF(E409="X",0,VLOOKUP(E409,'42'!$K$3:$L$16,2,FALSE)))</f>
        <v>#N/A</v>
      </c>
      <c r="P409" s="108" t="e">
        <f t="shared" si="13"/>
        <v>#N/A</v>
      </c>
    </row>
    <row r="410" spans="14:16">
      <c r="N410" s="108">
        <f t="shared" si="12"/>
        <v>0</v>
      </c>
      <c r="O410" s="108" t="e">
        <f>IF(D410="X",0,IF(E410="X",0,VLOOKUP(E410,'42'!$K$3:$L$16,2,FALSE)))</f>
        <v>#N/A</v>
      </c>
      <c r="P410" s="108" t="e">
        <f t="shared" si="13"/>
        <v>#N/A</v>
      </c>
    </row>
    <row r="411" spans="14:16">
      <c r="N411" s="108">
        <f t="shared" si="12"/>
        <v>0</v>
      </c>
      <c r="O411" s="108" t="e">
        <f>IF(D411="X",0,IF(E411="X",0,VLOOKUP(E411,'42'!$K$3:$L$16,2,FALSE)))</f>
        <v>#N/A</v>
      </c>
      <c r="P411" s="108" t="e">
        <f t="shared" si="13"/>
        <v>#N/A</v>
      </c>
    </row>
    <row r="412" spans="14:16">
      <c r="N412" s="108">
        <f t="shared" si="12"/>
        <v>0</v>
      </c>
      <c r="O412" s="108" t="e">
        <f>IF(D412="X",0,IF(E412="X",0,VLOOKUP(E412,'42'!$K$3:$L$16,2,FALSE)))</f>
        <v>#N/A</v>
      </c>
      <c r="P412" s="108" t="e">
        <f t="shared" si="13"/>
        <v>#N/A</v>
      </c>
    </row>
    <row r="413" spans="14:16">
      <c r="N413" s="108">
        <f t="shared" si="12"/>
        <v>0</v>
      </c>
      <c r="O413" s="108" t="e">
        <f>IF(D413="X",0,IF(E413="X",0,VLOOKUP(E413,'42'!$K$3:$L$16,2,FALSE)))</f>
        <v>#N/A</v>
      </c>
      <c r="P413" s="108" t="e">
        <f t="shared" si="13"/>
        <v>#N/A</v>
      </c>
    </row>
    <row r="414" spans="14:16">
      <c r="N414" s="108">
        <f t="shared" si="12"/>
        <v>0</v>
      </c>
      <c r="O414" s="108" t="e">
        <f>IF(D414="X",0,IF(E414="X",0,VLOOKUP(E414,'42'!$K$3:$L$16,2,FALSE)))</f>
        <v>#N/A</v>
      </c>
      <c r="P414" s="108" t="e">
        <f t="shared" si="13"/>
        <v>#N/A</v>
      </c>
    </row>
    <row r="415" spans="14:16">
      <c r="N415" s="108">
        <f t="shared" si="12"/>
        <v>0</v>
      </c>
      <c r="O415" s="108" t="e">
        <f>IF(D415="X",0,IF(E415="X",0,VLOOKUP(E415,'42'!$K$3:$L$16,2,FALSE)))</f>
        <v>#N/A</v>
      </c>
      <c r="P415" s="108" t="e">
        <f t="shared" si="13"/>
        <v>#N/A</v>
      </c>
    </row>
    <row r="416" spans="14:16">
      <c r="N416" s="108">
        <f t="shared" si="12"/>
        <v>0</v>
      </c>
      <c r="O416" s="108" t="e">
        <f>IF(D416="X",0,IF(E416="X",0,VLOOKUP(E416,'42'!$K$3:$L$16,2,FALSE)))</f>
        <v>#N/A</v>
      </c>
      <c r="P416" s="108" t="e">
        <f t="shared" si="13"/>
        <v>#N/A</v>
      </c>
    </row>
    <row r="417" spans="14:16">
      <c r="N417" s="108">
        <f t="shared" si="12"/>
        <v>0</v>
      </c>
      <c r="O417" s="108" t="e">
        <f>IF(D417="X",0,IF(E417="X",0,VLOOKUP(E417,'42'!$K$3:$L$16,2,FALSE)))</f>
        <v>#N/A</v>
      </c>
      <c r="P417" s="108" t="e">
        <f t="shared" si="13"/>
        <v>#N/A</v>
      </c>
    </row>
    <row r="418" spans="14:16">
      <c r="N418" s="108">
        <f t="shared" si="12"/>
        <v>0</v>
      </c>
      <c r="O418" s="108" t="e">
        <f>IF(D418="X",0,IF(E418="X",0,VLOOKUP(E418,'42'!$K$3:$L$16,2,FALSE)))</f>
        <v>#N/A</v>
      </c>
      <c r="P418" s="108" t="e">
        <f t="shared" si="13"/>
        <v>#N/A</v>
      </c>
    </row>
    <row r="419" spans="14:16">
      <c r="N419" s="108">
        <f t="shared" si="12"/>
        <v>0</v>
      </c>
      <c r="O419" s="108" t="e">
        <f>IF(D419="X",0,IF(E419="X",0,VLOOKUP(E419,'42'!$K$3:$L$16,2,FALSE)))</f>
        <v>#N/A</v>
      </c>
      <c r="P419" s="108" t="e">
        <f t="shared" si="13"/>
        <v>#N/A</v>
      </c>
    </row>
    <row r="420" spans="14:16">
      <c r="N420" s="108">
        <f t="shared" si="12"/>
        <v>0</v>
      </c>
      <c r="O420" s="108" t="e">
        <f>IF(D420="X",0,IF(E420="X",0,VLOOKUP(E420,'42'!$K$3:$L$16,2,FALSE)))</f>
        <v>#N/A</v>
      </c>
      <c r="P420" s="108" t="e">
        <f t="shared" si="13"/>
        <v>#N/A</v>
      </c>
    </row>
    <row r="421" spans="14:16">
      <c r="N421" s="108">
        <f t="shared" si="12"/>
        <v>0</v>
      </c>
      <c r="O421" s="108" t="e">
        <f>IF(D421="X",0,IF(E421="X",0,VLOOKUP(E421,'42'!$K$3:$L$16,2,FALSE)))</f>
        <v>#N/A</v>
      </c>
      <c r="P421" s="108" t="e">
        <f t="shared" si="13"/>
        <v>#N/A</v>
      </c>
    </row>
    <row r="422" spans="14:16">
      <c r="N422" s="108">
        <f t="shared" si="12"/>
        <v>0</v>
      </c>
      <c r="O422" s="108" t="e">
        <f>IF(D422="X",0,IF(E422="X",0,VLOOKUP(E422,'42'!$K$3:$L$16,2,FALSE)))</f>
        <v>#N/A</v>
      </c>
      <c r="P422" s="108" t="e">
        <f t="shared" si="13"/>
        <v>#N/A</v>
      </c>
    </row>
    <row r="423" spans="14:16">
      <c r="N423" s="108">
        <f t="shared" si="12"/>
        <v>0</v>
      </c>
      <c r="O423" s="108" t="e">
        <f>IF(D423="X",0,IF(E423="X",0,VLOOKUP(E423,'42'!$K$3:$L$16,2,FALSE)))</f>
        <v>#N/A</v>
      </c>
      <c r="P423" s="108" t="e">
        <f t="shared" si="13"/>
        <v>#N/A</v>
      </c>
    </row>
    <row r="424" spans="14:16">
      <c r="N424" s="108">
        <f t="shared" si="12"/>
        <v>0</v>
      </c>
      <c r="O424" s="108" t="e">
        <f>IF(D424="X",0,IF(E424="X",0,VLOOKUP(E424,'42'!$K$3:$L$16,2,FALSE)))</f>
        <v>#N/A</v>
      </c>
      <c r="P424" s="108" t="e">
        <f t="shared" si="13"/>
        <v>#N/A</v>
      </c>
    </row>
    <row r="425" spans="14:16">
      <c r="N425" s="108">
        <f t="shared" si="12"/>
        <v>0</v>
      </c>
      <c r="O425" s="108" t="e">
        <f>IF(D425="X",0,IF(E425="X",0,VLOOKUP(E425,'42'!$K$3:$L$16,2,FALSE)))</f>
        <v>#N/A</v>
      </c>
      <c r="P425" s="108" t="e">
        <f t="shared" si="13"/>
        <v>#N/A</v>
      </c>
    </row>
    <row r="426" spans="14:16">
      <c r="N426" s="108">
        <f t="shared" si="12"/>
        <v>0</v>
      </c>
      <c r="O426" s="108" t="e">
        <f>IF(D426="X",0,IF(E426="X",0,VLOOKUP(E426,'42'!$K$3:$L$16,2,FALSE)))</f>
        <v>#N/A</v>
      </c>
      <c r="P426" s="108" t="e">
        <f t="shared" si="13"/>
        <v>#N/A</v>
      </c>
    </row>
    <row r="427" spans="14:16">
      <c r="N427" s="108">
        <f t="shared" si="12"/>
        <v>0</v>
      </c>
      <c r="O427" s="108" t="e">
        <f>IF(D427="X",0,IF(E427="X",0,VLOOKUP(E427,'42'!$K$3:$L$16,2,FALSE)))</f>
        <v>#N/A</v>
      </c>
      <c r="P427" s="108" t="e">
        <f t="shared" si="13"/>
        <v>#N/A</v>
      </c>
    </row>
    <row r="428" spans="14:16">
      <c r="N428" s="108">
        <f t="shared" si="12"/>
        <v>0</v>
      </c>
      <c r="O428" s="108" t="e">
        <f>IF(D428="X",0,IF(E428="X",0,VLOOKUP(E428,'42'!$K$3:$L$16,2,FALSE)))</f>
        <v>#N/A</v>
      </c>
      <c r="P428" s="108" t="e">
        <f t="shared" si="13"/>
        <v>#N/A</v>
      </c>
    </row>
    <row r="429" spans="14:16">
      <c r="N429" s="108">
        <f t="shared" si="12"/>
        <v>0</v>
      </c>
      <c r="O429" s="108" t="e">
        <f>IF(D429="X",0,IF(E429="X",0,VLOOKUP(E429,'42'!$K$3:$L$16,2,FALSE)))</f>
        <v>#N/A</v>
      </c>
      <c r="P429" s="108" t="e">
        <f t="shared" si="13"/>
        <v>#N/A</v>
      </c>
    </row>
    <row r="430" spans="14:16">
      <c r="N430" s="108">
        <f t="shared" si="12"/>
        <v>0</v>
      </c>
      <c r="O430" s="108" t="e">
        <f>IF(D430="X",0,IF(E430="X",0,VLOOKUP(E430,'42'!$K$3:$L$16,2,FALSE)))</f>
        <v>#N/A</v>
      </c>
      <c r="P430" s="108" t="e">
        <f t="shared" si="13"/>
        <v>#N/A</v>
      </c>
    </row>
    <row r="431" spans="14:16">
      <c r="N431" s="108">
        <f t="shared" si="12"/>
        <v>0</v>
      </c>
      <c r="O431" s="108" t="e">
        <f>IF(D431="X",0,IF(E431="X",0,VLOOKUP(E431,'42'!$K$3:$L$16,2,FALSE)))</f>
        <v>#N/A</v>
      </c>
      <c r="P431" s="108" t="e">
        <f t="shared" si="13"/>
        <v>#N/A</v>
      </c>
    </row>
    <row r="432" spans="14:16">
      <c r="N432" s="108">
        <f t="shared" si="12"/>
        <v>0</v>
      </c>
      <c r="O432" s="108" t="e">
        <f>IF(D432="X",0,IF(E432="X",0,VLOOKUP(E432,'42'!$K$3:$L$16,2,FALSE)))</f>
        <v>#N/A</v>
      </c>
      <c r="P432" s="108" t="e">
        <f t="shared" si="13"/>
        <v>#N/A</v>
      </c>
    </row>
    <row r="433" spans="14:16">
      <c r="N433" s="108">
        <f t="shared" si="12"/>
        <v>0</v>
      </c>
      <c r="O433" s="108" t="e">
        <f>IF(D433="X",0,IF(E433="X",0,VLOOKUP(E433,'42'!$K$3:$L$16,2,FALSE)))</f>
        <v>#N/A</v>
      </c>
      <c r="P433" s="108" t="e">
        <f t="shared" si="13"/>
        <v>#N/A</v>
      </c>
    </row>
    <row r="434" spans="14:16">
      <c r="N434" s="108">
        <f t="shared" si="12"/>
        <v>0</v>
      </c>
      <c r="O434" s="108" t="e">
        <f>IF(D434="X",0,IF(E434="X",0,VLOOKUP(E434,'42'!$K$3:$L$16,2,FALSE)))</f>
        <v>#N/A</v>
      </c>
      <c r="P434" s="108" t="e">
        <f t="shared" si="13"/>
        <v>#N/A</v>
      </c>
    </row>
    <row r="435" spans="14:16">
      <c r="N435" s="108">
        <f t="shared" si="12"/>
        <v>0</v>
      </c>
      <c r="O435" s="108" t="e">
        <f>IF(D435="X",0,IF(E435="X",0,VLOOKUP(E435,'42'!$K$3:$L$16,2,FALSE)))</f>
        <v>#N/A</v>
      </c>
      <c r="P435" s="108" t="e">
        <f t="shared" si="13"/>
        <v>#N/A</v>
      </c>
    </row>
    <row r="436" spans="14:16">
      <c r="N436" s="108">
        <f t="shared" si="12"/>
        <v>0</v>
      </c>
      <c r="O436" s="108" t="e">
        <f>IF(D436="X",0,IF(E436="X",0,VLOOKUP(E436,'42'!$K$3:$L$16,2,FALSE)))</f>
        <v>#N/A</v>
      </c>
      <c r="P436" s="108" t="e">
        <f t="shared" si="13"/>
        <v>#N/A</v>
      </c>
    </row>
    <row r="437" spans="14:16">
      <c r="N437" s="108">
        <f t="shared" si="12"/>
        <v>0</v>
      </c>
      <c r="O437" s="108" t="e">
        <f>IF(D437="X",0,IF(E437="X",0,VLOOKUP(E437,'42'!$K$3:$L$16,2,FALSE)))</f>
        <v>#N/A</v>
      </c>
      <c r="P437" s="108" t="e">
        <f t="shared" si="13"/>
        <v>#N/A</v>
      </c>
    </row>
    <row r="438" spans="14:16">
      <c r="N438" s="108">
        <f t="shared" si="12"/>
        <v>0</v>
      </c>
      <c r="O438" s="108" t="e">
        <f>IF(D438="X",0,IF(E438="X",0,VLOOKUP(E438,'42'!$K$3:$L$16,2,FALSE)))</f>
        <v>#N/A</v>
      </c>
      <c r="P438" s="108" t="e">
        <f t="shared" si="13"/>
        <v>#N/A</v>
      </c>
    </row>
    <row r="439" spans="14:16">
      <c r="N439" s="108">
        <f t="shared" si="12"/>
        <v>0</v>
      </c>
      <c r="O439" s="108" t="e">
        <f>IF(D439="X",0,IF(E439="X",0,VLOOKUP(E439,'42'!$K$3:$L$16,2,FALSE)))</f>
        <v>#N/A</v>
      </c>
      <c r="P439" s="108" t="e">
        <f t="shared" si="13"/>
        <v>#N/A</v>
      </c>
    </row>
    <row r="440" spans="14:16">
      <c r="N440" s="108">
        <f t="shared" si="12"/>
        <v>0</v>
      </c>
      <c r="O440" s="108" t="e">
        <f>IF(D440="X",0,IF(E440="X",0,VLOOKUP(E440,'42'!$K$3:$L$16,2,FALSE)))</f>
        <v>#N/A</v>
      </c>
      <c r="P440" s="108" t="e">
        <f t="shared" si="13"/>
        <v>#N/A</v>
      </c>
    </row>
    <row r="441" spans="14:16">
      <c r="N441" s="108">
        <f t="shared" si="12"/>
        <v>0</v>
      </c>
      <c r="O441" s="108" t="e">
        <f>IF(D441="X",0,IF(E441="X",0,VLOOKUP(E441,'42'!$K$3:$L$16,2,FALSE)))</f>
        <v>#N/A</v>
      </c>
      <c r="P441" s="108" t="e">
        <f t="shared" si="13"/>
        <v>#N/A</v>
      </c>
    </row>
    <row r="442" spans="14:16">
      <c r="N442" s="108">
        <f t="shared" si="12"/>
        <v>0</v>
      </c>
      <c r="O442" s="108" t="e">
        <f>IF(D442="X",0,IF(E442="X",0,VLOOKUP(E442,'42'!$K$3:$L$16,2,FALSE)))</f>
        <v>#N/A</v>
      </c>
      <c r="P442" s="108" t="e">
        <f t="shared" si="13"/>
        <v>#N/A</v>
      </c>
    </row>
    <row r="443" spans="14:16">
      <c r="N443" s="108">
        <f t="shared" si="12"/>
        <v>0</v>
      </c>
      <c r="O443" s="108" t="e">
        <f>IF(D443="X",0,IF(E443="X",0,VLOOKUP(E443,'42'!$K$3:$L$16,2,FALSE)))</f>
        <v>#N/A</v>
      </c>
      <c r="P443" s="108" t="e">
        <f t="shared" si="13"/>
        <v>#N/A</v>
      </c>
    </row>
    <row r="444" spans="14:16">
      <c r="N444" s="108">
        <f t="shared" si="12"/>
        <v>0</v>
      </c>
      <c r="O444" s="108" t="e">
        <f>IF(D444="X",0,IF(E444="X",0,VLOOKUP(E444,'42'!$K$3:$L$16,2,FALSE)))</f>
        <v>#N/A</v>
      </c>
      <c r="P444" s="108" t="e">
        <f t="shared" si="13"/>
        <v>#N/A</v>
      </c>
    </row>
    <row r="445" spans="14:16">
      <c r="N445" s="108">
        <f t="shared" si="12"/>
        <v>0</v>
      </c>
      <c r="O445" s="108" t="e">
        <f>IF(D445="X",0,IF(E445="X",0,VLOOKUP(E445,'42'!$K$3:$L$16,2,FALSE)))</f>
        <v>#N/A</v>
      </c>
      <c r="P445" s="108" t="e">
        <f t="shared" si="13"/>
        <v>#N/A</v>
      </c>
    </row>
    <row r="446" spans="14:16">
      <c r="N446" s="108">
        <f t="shared" si="12"/>
        <v>0</v>
      </c>
      <c r="O446" s="108" t="e">
        <f>IF(D446="X",0,IF(E446="X",0,VLOOKUP(E446,'42'!$K$3:$L$16,2,FALSE)))</f>
        <v>#N/A</v>
      </c>
      <c r="P446" s="108" t="e">
        <f t="shared" si="13"/>
        <v>#N/A</v>
      </c>
    </row>
    <row r="447" spans="14:16">
      <c r="N447" s="108">
        <f t="shared" si="12"/>
        <v>0</v>
      </c>
      <c r="O447" s="108" t="e">
        <f>IF(D447="X",0,IF(E447="X",0,VLOOKUP(E447,'42'!$K$3:$L$16,2,FALSE)))</f>
        <v>#N/A</v>
      </c>
      <c r="P447" s="108" t="e">
        <f t="shared" si="13"/>
        <v>#N/A</v>
      </c>
    </row>
    <row r="448" spans="14:16">
      <c r="N448" s="108">
        <f t="shared" si="12"/>
        <v>0</v>
      </c>
      <c r="O448" s="108" t="e">
        <f>IF(D448="X",0,IF(E448="X",0,VLOOKUP(E448,'42'!$K$3:$L$16,2,FALSE)))</f>
        <v>#N/A</v>
      </c>
      <c r="P448" s="108" t="e">
        <f t="shared" si="13"/>
        <v>#N/A</v>
      </c>
    </row>
    <row r="449" spans="14:16">
      <c r="N449" s="108">
        <f t="shared" si="12"/>
        <v>0</v>
      </c>
      <c r="O449" s="108" t="e">
        <f>IF(D449="X",0,IF(E449="X",0,VLOOKUP(E449,'42'!$K$3:$L$16,2,FALSE)))</f>
        <v>#N/A</v>
      </c>
      <c r="P449" s="108" t="e">
        <f t="shared" si="13"/>
        <v>#N/A</v>
      </c>
    </row>
    <row r="450" spans="14:16">
      <c r="N450" s="108">
        <f t="shared" si="12"/>
        <v>0</v>
      </c>
      <c r="O450" s="108" t="e">
        <f>IF(D450="X",0,IF(E450="X",0,VLOOKUP(E450,'42'!$K$3:$L$16,2,FALSE)))</f>
        <v>#N/A</v>
      </c>
      <c r="P450" s="108" t="e">
        <f t="shared" si="13"/>
        <v>#N/A</v>
      </c>
    </row>
    <row r="451" spans="14:16">
      <c r="N451" s="108">
        <f t="shared" si="12"/>
        <v>0</v>
      </c>
      <c r="O451" s="108" t="e">
        <f>IF(D451="X",0,IF(E451="X",0,VLOOKUP(E451,'42'!$K$3:$L$16,2,FALSE)))</f>
        <v>#N/A</v>
      </c>
      <c r="P451" s="108" t="e">
        <f t="shared" si="13"/>
        <v>#N/A</v>
      </c>
    </row>
    <row r="452" spans="14:16">
      <c r="N452" s="108">
        <f t="shared" ref="N452:N494" si="14">SUM(F452:M452)</f>
        <v>0</v>
      </c>
      <c r="O452" s="108" t="e">
        <f>IF(D452="X",0,IF(E452="X",0,VLOOKUP(E452,'42'!$K$3:$L$16,2,FALSE)))</f>
        <v>#N/A</v>
      </c>
      <c r="P452" s="108" t="e">
        <f t="shared" ref="P452:P494" si="15">N452*O452</f>
        <v>#N/A</v>
      </c>
    </row>
    <row r="453" spans="14:16">
      <c r="N453" s="108">
        <f t="shared" si="14"/>
        <v>0</v>
      </c>
      <c r="O453" s="108" t="e">
        <f>IF(D453="X",0,IF(E453="X",0,VLOOKUP(E453,'42'!$K$3:$L$16,2,FALSE)))</f>
        <v>#N/A</v>
      </c>
      <c r="P453" s="108" t="e">
        <f t="shared" si="15"/>
        <v>#N/A</v>
      </c>
    </row>
    <row r="454" spans="14:16">
      <c r="N454" s="108">
        <f t="shared" si="14"/>
        <v>0</v>
      </c>
      <c r="O454" s="108" t="e">
        <f>IF(D454="X",0,IF(E454="X",0,VLOOKUP(E454,'42'!$K$3:$L$16,2,FALSE)))</f>
        <v>#N/A</v>
      </c>
      <c r="P454" s="108" t="e">
        <f t="shared" si="15"/>
        <v>#N/A</v>
      </c>
    </row>
    <row r="455" spans="14:16">
      <c r="N455" s="108">
        <f t="shared" si="14"/>
        <v>0</v>
      </c>
      <c r="O455" s="108" t="e">
        <f>IF(D455="X",0,IF(E455="X",0,VLOOKUP(E455,'42'!$K$3:$L$16,2,FALSE)))</f>
        <v>#N/A</v>
      </c>
      <c r="P455" s="108" t="e">
        <f t="shared" si="15"/>
        <v>#N/A</v>
      </c>
    </row>
    <row r="456" spans="14:16">
      <c r="N456" s="108">
        <f t="shared" si="14"/>
        <v>0</v>
      </c>
      <c r="O456" s="108" t="e">
        <f>IF(D456="X",0,IF(E456="X",0,VLOOKUP(E456,'42'!$K$3:$L$16,2,FALSE)))</f>
        <v>#N/A</v>
      </c>
      <c r="P456" s="108" t="e">
        <f t="shared" si="15"/>
        <v>#N/A</v>
      </c>
    </row>
    <row r="457" spans="14:16">
      <c r="N457" s="108">
        <f t="shared" si="14"/>
        <v>0</v>
      </c>
      <c r="O457" s="108" t="e">
        <f>IF(D457="X",0,IF(E457="X",0,VLOOKUP(E457,'42'!$K$3:$L$16,2,FALSE)))</f>
        <v>#N/A</v>
      </c>
      <c r="P457" s="108" t="e">
        <f t="shared" si="15"/>
        <v>#N/A</v>
      </c>
    </row>
    <row r="458" spans="14:16">
      <c r="N458" s="108">
        <f t="shared" si="14"/>
        <v>0</v>
      </c>
      <c r="O458" s="108" t="e">
        <f>IF(D458="X",0,IF(E458="X",0,VLOOKUP(E458,'42'!$K$3:$L$16,2,FALSE)))</f>
        <v>#N/A</v>
      </c>
      <c r="P458" s="108" t="e">
        <f t="shared" si="15"/>
        <v>#N/A</v>
      </c>
    </row>
    <row r="459" spans="14:16">
      <c r="N459" s="108">
        <f t="shared" si="14"/>
        <v>0</v>
      </c>
      <c r="O459" s="108" t="e">
        <f>IF(D459="X",0,IF(E459="X",0,VLOOKUP(E459,'42'!$K$3:$L$16,2,FALSE)))</f>
        <v>#N/A</v>
      </c>
      <c r="P459" s="108" t="e">
        <f t="shared" si="15"/>
        <v>#N/A</v>
      </c>
    </row>
    <row r="460" spans="14:16">
      <c r="N460" s="108">
        <f t="shared" si="14"/>
        <v>0</v>
      </c>
      <c r="O460" s="108" t="e">
        <f>IF(D460="X",0,IF(E460="X",0,VLOOKUP(E460,'42'!$K$3:$L$16,2,FALSE)))</f>
        <v>#N/A</v>
      </c>
      <c r="P460" s="108" t="e">
        <f t="shared" si="15"/>
        <v>#N/A</v>
      </c>
    </row>
    <row r="461" spans="14:16">
      <c r="N461" s="108">
        <f t="shared" si="14"/>
        <v>0</v>
      </c>
      <c r="O461" s="108" t="e">
        <f>IF(D461="X",0,IF(E461="X",0,VLOOKUP(E461,'42'!$K$3:$L$16,2,FALSE)))</f>
        <v>#N/A</v>
      </c>
      <c r="P461" s="108" t="e">
        <f t="shared" si="15"/>
        <v>#N/A</v>
      </c>
    </row>
    <row r="462" spans="14:16">
      <c r="N462" s="108">
        <f t="shared" si="14"/>
        <v>0</v>
      </c>
      <c r="O462" s="108" t="e">
        <f>IF(D462="X",0,IF(E462="X",0,VLOOKUP(E462,'42'!$K$3:$L$16,2,FALSE)))</f>
        <v>#N/A</v>
      </c>
      <c r="P462" s="108" t="e">
        <f t="shared" si="15"/>
        <v>#N/A</v>
      </c>
    </row>
    <row r="463" spans="14:16">
      <c r="N463" s="108">
        <f t="shared" si="14"/>
        <v>0</v>
      </c>
      <c r="O463" s="108" t="e">
        <f>IF(D463="X",0,IF(E463="X",0,VLOOKUP(E463,'42'!$K$3:$L$16,2,FALSE)))</f>
        <v>#N/A</v>
      </c>
      <c r="P463" s="108" t="e">
        <f t="shared" si="15"/>
        <v>#N/A</v>
      </c>
    </row>
    <row r="464" spans="14:16">
      <c r="N464" s="108">
        <f t="shared" si="14"/>
        <v>0</v>
      </c>
      <c r="O464" s="108" t="e">
        <f>IF(D464="X",0,IF(E464="X",0,VLOOKUP(E464,'42'!$K$3:$L$16,2,FALSE)))</f>
        <v>#N/A</v>
      </c>
      <c r="P464" s="108" t="e">
        <f t="shared" si="15"/>
        <v>#N/A</v>
      </c>
    </row>
    <row r="465" spans="14:16">
      <c r="N465" s="108">
        <f t="shared" si="14"/>
        <v>0</v>
      </c>
      <c r="O465" s="108" t="e">
        <f>IF(D465="X",0,IF(E465="X",0,VLOOKUP(E465,'42'!$K$3:$L$16,2,FALSE)))</f>
        <v>#N/A</v>
      </c>
      <c r="P465" s="108" t="e">
        <f t="shared" si="15"/>
        <v>#N/A</v>
      </c>
    </row>
    <row r="466" spans="14:16">
      <c r="N466" s="108">
        <f t="shared" si="14"/>
        <v>0</v>
      </c>
      <c r="O466" s="108" t="e">
        <f>IF(D466="X",0,IF(E466="X",0,VLOOKUP(E466,'42'!$K$3:$L$16,2,FALSE)))</f>
        <v>#N/A</v>
      </c>
      <c r="P466" s="108" t="e">
        <f t="shared" si="15"/>
        <v>#N/A</v>
      </c>
    </row>
    <row r="467" spans="14:16">
      <c r="N467" s="108">
        <f t="shared" si="14"/>
        <v>0</v>
      </c>
      <c r="O467" s="108" t="e">
        <f>IF(D467="X",0,IF(E467="X",0,VLOOKUP(E467,'42'!$K$3:$L$16,2,FALSE)))</f>
        <v>#N/A</v>
      </c>
      <c r="P467" s="108" t="e">
        <f t="shared" si="15"/>
        <v>#N/A</v>
      </c>
    </row>
    <row r="468" spans="14:16">
      <c r="N468" s="108">
        <f t="shared" si="14"/>
        <v>0</v>
      </c>
      <c r="O468" s="108" t="e">
        <f>IF(D468="X",0,IF(E468="X",0,VLOOKUP(E468,'42'!$K$3:$L$16,2,FALSE)))</f>
        <v>#N/A</v>
      </c>
      <c r="P468" s="108" t="e">
        <f t="shared" si="15"/>
        <v>#N/A</v>
      </c>
    </row>
    <row r="469" spans="14:16">
      <c r="N469" s="108">
        <f t="shared" si="14"/>
        <v>0</v>
      </c>
      <c r="O469" s="108" t="e">
        <f>IF(D469="X",0,IF(E469="X",0,VLOOKUP(E469,'42'!$K$3:$L$16,2,FALSE)))</f>
        <v>#N/A</v>
      </c>
      <c r="P469" s="108" t="e">
        <f t="shared" si="15"/>
        <v>#N/A</v>
      </c>
    </row>
    <row r="470" spans="14:16">
      <c r="N470" s="108">
        <f t="shared" si="14"/>
        <v>0</v>
      </c>
      <c r="O470" s="108" t="e">
        <f>IF(D470="X",0,IF(E470="X",0,VLOOKUP(E470,'42'!$K$3:$L$16,2,FALSE)))</f>
        <v>#N/A</v>
      </c>
      <c r="P470" s="108" t="e">
        <f t="shared" si="15"/>
        <v>#N/A</v>
      </c>
    </row>
    <row r="471" spans="14:16">
      <c r="N471" s="108">
        <f t="shared" si="14"/>
        <v>0</v>
      </c>
      <c r="O471" s="108" t="e">
        <f>IF(D471="X",0,IF(E471="X",0,VLOOKUP(E471,'42'!$K$3:$L$16,2,FALSE)))</f>
        <v>#N/A</v>
      </c>
      <c r="P471" s="108" t="e">
        <f t="shared" si="15"/>
        <v>#N/A</v>
      </c>
    </row>
    <row r="472" spans="14:16">
      <c r="N472" s="108">
        <f t="shared" si="14"/>
        <v>0</v>
      </c>
      <c r="O472" s="108" t="e">
        <f>IF(D472="X",0,IF(E472="X",0,VLOOKUP(E472,'42'!$K$3:$L$16,2,FALSE)))</f>
        <v>#N/A</v>
      </c>
      <c r="P472" s="108" t="e">
        <f t="shared" si="15"/>
        <v>#N/A</v>
      </c>
    </row>
    <row r="473" spans="14:16">
      <c r="N473" s="108">
        <f t="shared" si="14"/>
        <v>0</v>
      </c>
      <c r="O473" s="108" t="e">
        <f>IF(D473="X",0,IF(E473="X",0,VLOOKUP(E473,'42'!$K$3:$L$16,2,FALSE)))</f>
        <v>#N/A</v>
      </c>
      <c r="P473" s="108" t="e">
        <f t="shared" si="15"/>
        <v>#N/A</v>
      </c>
    </row>
    <row r="474" spans="14:16">
      <c r="N474" s="108">
        <f t="shared" si="14"/>
        <v>0</v>
      </c>
      <c r="O474" s="108" t="e">
        <f>IF(D474="X",0,IF(E474="X",0,VLOOKUP(E474,'42'!$K$3:$L$16,2,FALSE)))</f>
        <v>#N/A</v>
      </c>
      <c r="P474" s="108" t="e">
        <f t="shared" si="15"/>
        <v>#N/A</v>
      </c>
    </row>
    <row r="475" spans="14:16">
      <c r="N475" s="108">
        <f t="shared" si="14"/>
        <v>0</v>
      </c>
      <c r="O475" s="108" t="e">
        <f>IF(D475="X",0,IF(E475="X",0,VLOOKUP(E475,'42'!$K$3:$L$16,2,FALSE)))</f>
        <v>#N/A</v>
      </c>
      <c r="P475" s="108" t="e">
        <f t="shared" si="15"/>
        <v>#N/A</v>
      </c>
    </row>
    <row r="476" spans="14:16">
      <c r="N476" s="108">
        <f t="shared" si="14"/>
        <v>0</v>
      </c>
      <c r="O476" s="108" t="e">
        <f>IF(D476="X",0,IF(E476="X",0,VLOOKUP(E476,'42'!$K$3:$L$16,2,FALSE)))</f>
        <v>#N/A</v>
      </c>
      <c r="P476" s="108" t="e">
        <f t="shared" si="15"/>
        <v>#N/A</v>
      </c>
    </row>
    <row r="477" spans="14:16">
      <c r="N477" s="108">
        <f t="shared" si="14"/>
        <v>0</v>
      </c>
      <c r="O477" s="108" t="e">
        <f>IF(D477="X",0,IF(E477="X",0,VLOOKUP(E477,'42'!$K$3:$L$16,2,FALSE)))</f>
        <v>#N/A</v>
      </c>
      <c r="P477" s="108" t="e">
        <f t="shared" si="15"/>
        <v>#N/A</v>
      </c>
    </row>
    <row r="478" spans="14:16">
      <c r="N478" s="108">
        <f t="shared" si="14"/>
        <v>0</v>
      </c>
      <c r="O478" s="108" t="e">
        <f>IF(D478="X",0,IF(E478="X",0,VLOOKUP(E478,'42'!$K$3:$L$16,2,FALSE)))</f>
        <v>#N/A</v>
      </c>
      <c r="P478" s="108" t="e">
        <f t="shared" si="15"/>
        <v>#N/A</v>
      </c>
    </row>
    <row r="479" spans="14:16">
      <c r="N479" s="108">
        <f t="shared" si="14"/>
        <v>0</v>
      </c>
      <c r="O479" s="108" t="e">
        <f>IF(D479="X",0,IF(E479="X",0,VLOOKUP(E479,'42'!$K$3:$L$16,2,FALSE)))</f>
        <v>#N/A</v>
      </c>
      <c r="P479" s="108" t="e">
        <f t="shared" si="15"/>
        <v>#N/A</v>
      </c>
    </row>
    <row r="480" spans="14:16">
      <c r="N480" s="108">
        <f t="shared" si="14"/>
        <v>0</v>
      </c>
      <c r="O480" s="108" t="e">
        <f>IF(D480="X",0,IF(E480="X",0,VLOOKUP(E480,'42'!$K$3:$L$16,2,FALSE)))</f>
        <v>#N/A</v>
      </c>
      <c r="P480" s="108" t="e">
        <f t="shared" si="15"/>
        <v>#N/A</v>
      </c>
    </row>
    <row r="481" spans="3:23">
      <c r="N481" s="108">
        <f t="shared" si="14"/>
        <v>0</v>
      </c>
      <c r="O481" s="108" t="e">
        <f>IF(D481="X",0,IF(E481="X",0,VLOOKUP(E481,'42'!$K$3:$L$16,2,FALSE)))</f>
        <v>#N/A</v>
      </c>
      <c r="P481" s="108" t="e">
        <f t="shared" si="15"/>
        <v>#N/A</v>
      </c>
    </row>
    <row r="482" spans="3:23">
      <c r="N482" s="108">
        <f t="shared" si="14"/>
        <v>0</v>
      </c>
      <c r="O482" s="108" t="e">
        <f>IF(D482="X",0,IF(E482="X",0,VLOOKUP(E482,'42'!$K$3:$L$16,2,FALSE)))</f>
        <v>#N/A</v>
      </c>
      <c r="P482" s="108" t="e">
        <f t="shared" si="15"/>
        <v>#N/A</v>
      </c>
    </row>
    <row r="483" spans="3:23">
      <c r="N483" s="108">
        <f t="shared" si="14"/>
        <v>0</v>
      </c>
      <c r="O483" s="108" t="e">
        <f>IF(D483="X",0,IF(E483="X",0,VLOOKUP(E483,'42'!$K$3:$L$16,2,FALSE)))</f>
        <v>#N/A</v>
      </c>
      <c r="P483" s="108" t="e">
        <f t="shared" si="15"/>
        <v>#N/A</v>
      </c>
    </row>
    <row r="484" spans="3:23">
      <c r="N484" s="108">
        <f t="shared" si="14"/>
        <v>0</v>
      </c>
      <c r="O484" s="108" t="e">
        <f>IF(D484="X",0,IF(E484="X",0,VLOOKUP(E484,'42'!$K$3:$L$16,2,FALSE)))</f>
        <v>#N/A</v>
      </c>
      <c r="P484" s="108" t="e">
        <f t="shared" si="15"/>
        <v>#N/A</v>
      </c>
    </row>
    <row r="485" spans="3:23">
      <c r="N485" s="108">
        <f t="shared" si="14"/>
        <v>0</v>
      </c>
      <c r="O485" s="108" t="e">
        <f>IF(D485="X",0,IF(E485="X",0,VLOOKUP(E485,'42'!$K$3:$L$16,2,FALSE)))</f>
        <v>#N/A</v>
      </c>
      <c r="P485" s="108" t="e">
        <f t="shared" si="15"/>
        <v>#N/A</v>
      </c>
    </row>
    <row r="486" spans="3:23">
      <c r="N486" s="108">
        <f t="shared" si="14"/>
        <v>0</v>
      </c>
      <c r="O486" s="108" t="e">
        <f>IF(D486="X",0,IF(E486="X",0,VLOOKUP(E486,'42'!$K$3:$L$16,2,FALSE)))</f>
        <v>#N/A</v>
      </c>
      <c r="P486" s="108" t="e">
        <f t="shared" si="15"/>
        <v>#N/A</v>
      </c>
    </row>
    <row r="487" spans="3:23">
      <c r="N487" s="108">
        <f t="shared" si="14"/>
        <v>0</v>
      </c>
      <c r="O487" s="108" t="e">
        <f>IF(D487="X",0,IF(E487="X",0,VLOOKUP(E487,'42'!$K$3:$L$16,2,FALSE)))</f>
        <v>#N/A</v>
      </c>
      <c r="P487" s="108" t="e">
        <f t="shared" si="15"/>
        <v>#N/A</v>
      </c>
    </row>
    <row r="488" spans="3:23">
      <c r="N488" s="108">
        <f t="shared" si="14"/>
        <v>0</v>
      </c>
      <c r="O488" s="108" t="e">
        <f>IF(D488="X",0,IF(E488="X",0,VLOOKUP(E488,'42'!$K$3:$L$16,2,FALSE)))</f>
        <v>#N/A</v>
      </c>
      <c r="P488" s="108" t="e">
        <f t="shared" si="15"/>
        <v>#N/A</v>
      </c>
    </row>
    <row r="489" spans="3:23">
      <c r="N489" s="108">
        <f t="shared" si="14"/>
        <v>0</v>
      </c>
      <c r="O489" s="108" t="e">
        <f>IF(D489="X",0,IF(E489="X",0,VLOOKUP(E489,'42'!$K$3:$L$16,2,FALSE)))</f>
        <v>#N/A</v>
      </c>
      <c r="P489" s="108" t="e">
        <f t="shared" si="15"/>
        <v>#N/A</v>
      </c>
    </row>
    <row r="490" spans="3:23">
      <c r="N490" s="108">
        <f t="shared" si="14"/>
        <v>0</v>
      </c>
      <c r="O490" s="108" t="e">
        <f>IF(D490="X",0,IF(E490="X",0,VLOOKUP(E490,'42'!$K$3:$L$16,2,FALSE)))</f>
        <v>#N/A</v>
      </c>
      <c r="P490" s="108" t="e">
        <f t="shared" si="15"/>
        <v>#N/A</v>
      </c>
    </row>
    <row r="491" spans="3:23">
      <c r="N491" s="108">
        <f t="shared" si="14"/>
        <v>0</v>
      </c>
      <c r="O491" s="108" t="e">
        <f>IF(D491="X",0,IF(E491="X",0,VLOOKUP(E491,'42'!$K$3:$L$16,2,FALSE)))</f>
        <v>#N/A</v>
      </c>
      <c r="P491" s="108" t="e">
        <f t="shared" si="15"/>
        <v>#N/A</v>
      </c>
    </row>
    <row r="492" spans="3:23">
      <c r="N492" s="108">
        <f t="shared" si="14"/>
        <v>0</v>
      </c>
      <c r="O492" s="108" t="e">
        <f>IF(D492="X",0,IF(E492="X",0,VLOOKUP(E492,'42'!$K$3:$L$16,2,FALSE)))</f>
        <v>#N/A</v>
      </c>
      <c r="P492" s="108" t="e">
        <f t="shared" si="15"/>
        <v>#N/A</v>
      </c>
    </row>
    <row r="493" spans="3:23">
      <c r="N493" s="108">
        <f t="shared" si="14"/>
        <v>0</v>
      </c>
      <c r="O493" s="108" t="e">
        <f>IF(D493="X",0,IF(E493="X",0,VLOOKUP(E493,'42'!$K$3:$L$16,2,FALSE)))</f>
        <v>#N/A</v>
      </c>
      <c r="P493" s="108" t="e">
        <f t="shared" si="15"/>
        <v>#N/A</v>
      </c>
    </row>
    <row r="494" spans="3:23">
      <c r="N494" s="108">
        <f t="shared" si="14"/>
        <v>0</v>
      </c>
      <c r="O494" s="108" t="e">
        <f>IF(D494="X",0,IF(E494="X",0,VLOOKUP(E494,'42'!$K$3:$L$16,2,FALSE)))</f>
        <v>#N/A</v>
      </c>
      <c r="P494" s="108" t="e">
        <f t="shared" si="15"/>
        <v>#N/A</v>
      </c>
    </row>
    <row r="495" spans="3:23" ht="15.75" thickBot="1">
      <c r="C495" s="109" t="s">
        <v>173</v>
      </c>
      <c r="D495" s="79"/>
      <c r="E495" s="79"/>
      <c r="F495" s="91">
        <f t="shared" ref="F495:M495" si="16">SUM(F4:F494)</f>
        <v>0</v>
      </c>
      <c r="G495" s="91">
        <f t="shared" si="16"/>
        <v>0</v>
      </c>
      <c r="H495" s="91">
        <f t="shared" si="16"/>
        <v>0</v>
      </c>
      <c r="I495" s="91">
        <f t="shared" si="16"/>
        <v>0</v>
      </c>
      <c r="J495" s="91">
        <f t="shared" si="16"/>
        <v>0</v>
      </c>
      <c r="K495" s="91">
        <f t="shared" si="16"/>
        <v>0</v>
      </c>
      <c r="L495" s="91">
        <f t="shared" si="16"/>
        <v>0</v>
      </c>
      <c r="M495" s="91">
        <f t="shared" si="16"/>
        <v>0</v>
      </c>
      <c r="Q495" s="79" t="s">
        <v>174</v>
      </c>
      <c r="R495" s="91">
        <f t="shared" ref="R495:W495" si="17">SUM(R4:R494)</f>
        <v>0</v>
      </c>
      <c r="S495" s="91">
        <f t="shared" si="17"/>
        <v>0</v>
      </c>
      <c r="T495" s="91">
        <f t="shared" si="17"/>
        <v>0</v>
      </c>
      <c r="U495" s="91">
        <f t="shared" si="17"/>
        <v>0</v>
      </c>
      <c r="V495" s="91">
        <f t="shared" si="17"/>
        <v>0</v>
      </c>
      <c r="W495" s="91">
        <f t="shared" si="17"/>
        <v>0</v>
      </c>
    </row>
    <row r="496" spans="3:23" ht="15.75" thickTop="1"/>
    <row r="498" spans="3:16">
      <c r="C498" s="80" t="s">
        <v>172</v>
      </c>
      <c r="F498" s="33"/>
      <c r="G498" s="33"/>
      <c r="H498" s="33"/>
      <c r="I498" s="33"/>
      <c r="J498" s="33"/>
      <c r="K498" s="33"/>
      <c r="L498" s="33"/>
      <c r="M498" s="33"/>
      <c r="N498" s="81" t="s">
        <v>186</v>
      </c>
      <c r="O498" s="33"/>
      <c r="P498" s="81" t="s">
        <v>177</v>
      </c>
    </row>
    <row r="499" spans="3:16">
      <c r="C499" s="81" t="str">
        <f>IF('42'!K3="", "Vrije categorie",'42'!K3)</f>
        <v>A</v>
      </c>
      <c r="F499" s="92" cm="1">
        <f t="array" ref="F499">SUMPRODUCT(--($E$4:$E$494=C499),--($D$4:$D$494=""),$F$4:$F$494)</f>
        <v>0</v>
      </c>
      <c r="G499" s="92" cm="1">
        <f t="array" ref="G499">SUMPRODUCT(--($E$4:$E$494=C499),--($D$4:$D$494=""),$G$4:$G$494)</f>
        <v>0</v>
      </c>
      <c r="H499" s="92" cm="1">
        <f t="array" ref="H499">SUMPRODUCT(--($E$4:$E$494=C499),--($D$4:$D$494=""),$H$4:$H$494)</f>
        <v>0</v>
      </c>
      <c r="I499" s="92" cm="1">
        <f t="array" ref="I499">SUMPRODUCT(--($E$4:$E$494=C499),--($D$4:$D$494=""),$I$4:$I$494)</f>
        <v>0</v>
      </c>
      <c r="J499" s="92" cm="1">
        <f t="array" ref="J499">SUMPRODUCT(--($E$4:$E$494=C499),--($D$4:$D$494=""),$J$4:$J$494)</f>
        <v>0</v>
      </c>
      <c r="K499" s="92" cm="1">
        <f t="array" ref="K499">SUMPRODUCT(--($E$4:$E$494=C499),--($D$4:$D$494=""),$K$4:$K$494)</f>
        <v>0</v>
      </c>
      <c r="L499" s="92" cm="1">
        <f t="array" ref="L499">SUMPRODUCT(--($E$4:$E$494=C499),--($D$4:$D$494=""),$L$4:$L$494)</f>
        <v>0</v>
      </c>
      <c r="M499" s="92" cm="1">
        <f t="array" ref="M499">SUMPRODUCT(--($E$4:$E$494=C499),--($D$4:$D$494=""),$M$4:$M$494)</f>
        <v>0</v>
      </c>
      <c r="N499" s="92">
        <f>SUM(F499:M499)</f>
        <v>0</v>
      </c>
      <c r="O499" s="81"/>
      <c r="P499" s="92" t="e" cm="1">
        <f t="array" ref="P499">SUMPRODUCT(--($E$4:$E$494=C499),--($D$4:$D$494=""),$P$4:$P$494)</f>
        <v>#N/A</v>
      </c>
    </row>
    <row r="500" spans="3:16">
      <c r="C500" s="81" t="str">
        <f>IF('42'!K4="", "Vrije categorie",'42'!K4)</f>
        <v>B</v>
      </c>
      <c r="F500" s="92" cm="1">
        <f t="array" ref="F500">SUMPRODUCT(--($E$4:$E$494=C500),--($D$4:$D$494=""),$F$4:$F$494)</f>
        <v>0</v>
      </c>
      <c r="G500" s="92" cm="1">
        <f t="array" ref="G500">SUMPRODUCT(--($E$4:$E$494=C500),--($D$4:$D$494=""),$G$4:$G$494)</f>
        <v>0</v>
      </c>
      <c r="H500" s="92" cm="1">
        <f t="array" ref="H500">SUMPRODUCT(--($E$4:$E$494=C500),--($D$4:$D$494=""),$H$4:$H$494)</f>
        <v>0</v>
      </c>
      <c r="I500" s="92" cm="1">
        <f t="array" ref="I500">SUMPRODUCT(--($E$4:$E$494=C500),--($D$4:$D$494=""),$I$4:$I$494)</f>
        <v>0</v>
      </c>
      <c r="J500" s="92" cm="1">
        <f t="array" ref="J500">SUMPRODUCT(--($E$4:$E$494=C500),--($D$4:$D$494=""),$J$4:$J$494)</f>
        <v>0</v>
      </c>
      <c r="K500" s="92" cm="1">
        <f t="array" ref="K500">SUMPRODUCT(--($E$4:$E$494=C500),--($D$4:$D$494=""),$K$4:$K$494)</f>
        <v>0</v>
      </c>
      <c r="L500" s="92" cm="1">
        <f t="array" ref="L500">SUMPRODUCT(--($E$4:$E$494=C500),--($D$4:$D$494=""),$L$4:$L$494)</f>
        <v>0</v>
      </c>
      <c r="M500" s="92" cm="1">
        <f t="array" ref="M500">SUMPRODUCT(--($E$4:$E$494=C500),--($D$4:$D$494=""),$M$4:$M$494)</f>
        <v>0</v>
      </c>
      <c r="N500" s="92">
        <f t="shared" ref="N500:N512" si="18">SUM(F500:M500)</f>
        <v>0</v>
      </c>
      <c r="O500" s="81"/>
      <c r="P500" s="92" t="e" cm="1">
        <f t="array" ref="P500">SUMPRODUCT(--($E$4:$E$494=C500),--($D$4:$D$494=""),$P$4:$P$494)</f>
        <v>#N/A</v>
      </c>
    </row>
    <row r="501" spans="3:16">
      <c r="C501" s="81" t="str">
        <f>IF('42'!K5="", "Vrije categorie",'42'!K5)</f>
        <v>C</v>
      </c>
      <c r="F501" s="92" cm="1">
        <f t="array" ref="F501">SUMPRODUCT(--($E$4:$E$494=C501),--($D$4:$D$494=""),$F$4:$F$494)</f>
        <v>0</v>
      </c>
      <c r="G501" s="92" cm="1">
        <f t="array" ref="G501">SUMPRODUCT(--($E$4:$E$494=C501),--($D$4:$D$494=""),$G$4:$G$494)</f>
        <v>0</v>
      </c>
      <c r="H501" s="92" cm="1">
        <f t="array" ref="H501">SUMPRODUCT(--($E$4:$E$494=C501),--($D$4:$D$494=""),$H$4:$H$494)</f>
        <v>0</v>
      </c>
      <c r="I501" s="92" cm="1">
        <f t="array" ref="I501">SUMPRODUCT(--($E$4:$E$494=C501),--($D$4:$D$494=""),$I$4:$I$494)</f>
        <v>0</v>
      </c>
      <c r="J501" s="92" cm="1">
        <f t="array" ref="J501">SUMPRODUCT(--($E$4:$E$494=C501),--($D$4:$D$494=""),$J$4:$J$494)</f>
        <v>0</v>
      </c>
      <c r="K501" s="92" cm="1">
        <f t="array" ref="K501">SUMPRODUCT(--($E$4:$E$494=C501),--($D$4:$D$494=""),$K$4:$K$494)</f>
        <v>0</v>
      </c>
      <c r="L501" s="92" cm="1">
        <f t="array" ref="L501">SUMPRODUCT(--($E$4:$E$494=C501),--($D$4:$D$494=""),$L$4:$L$494)</f>
        <v>0</v>
      </c>
      <c r="M501" s="92" cm="1">
        <f t="array" ref="M501">SUMPRODUCT(--($E$4:$E$494=C501),--($D$4:$D$494=""),$M$4:$M$494)</f>
        <v>0</v>
      </c>
      <c r="N501" s="92">
        <f t="shared" si="18"/>
        <v>0</v>
      </c>
      <c r="O501" s="81"/>
      <c r="P501" s="92" t="e" cm="1">
        <f t="array" ref="P501">SUMPRODUCT(--($E$4:$E$494=C501),--($D$4:$D$494=""),$P$4:$P$494)</f>
        <v>#N/A</v>
      </c>
    </row>
    <row r="502" spans="3:16">
      <c r="C502" s="81" t="str">
        <f>IF('42'!K6="", "Vrije categorie",'42'!K6)</f>
        <v>D</v>
      </c>
      <c r="F502" s="92" cm="1">
        <f t="array" ref="F502">SUMPRODUCT(--($E$4:$E$494=C502),--($D$4:$D$494=""),$F$4:$F$494)</f>
        <v>0</v>
      </c>
      <c r="G502" s="92" cm="1">
        <f t="array" ref="G502">SUMPRODUCT(--($E$4:$E$494=C502),--($D$4:$D$494=""),$G$4:$G$494)</f>
        <v>0</v>
      </c>
      <c r="H502" s="92" cm="1">
        <f t="array" ref="H502">SUMPRODUCT(--($E$4:$E$494=C502),--($D$4:$D$494=""),$H$4:$H$494)</f>
        <v>0</v>
      </c>
      <c r="I502" s="92" cm="1">
        <f t="array" ref="I502">SUMPRODUCT(--($E$4:$E$494=C502),--($D$4:$D$494=""),$I$4:$I$494)</f>
        <v>0</v>
      </c>
      <c r="J502" s="92" cm="1">
        <f t="array" ref="J502">SUMPRODUCT(--($E$4:$E$494=C502),--($D$4:$D$494=""),$J$4:$J$494)</f>
        <v>0</v>
      </c>
      <c r="K502" s="92" cm="1">
        <f t="array" ref="K502">SUMPRODUCT(--($E$4:$E$494=C502),--($D$4:$D$494=""),$K$4:$K$494)</f>
        <v>0</v>
      </c>
      <c r="L502" s="92" cm="1">
        <f t="array" ref="L502">SUMPRODUCT(--($E$4:$E$494=C502),--($D$4:$D$494=""),$L$4:$L$494)</f>
        <v>0</v>
      </c>
      <c r="M502" s="92" cm="1">
        <f t="array" ref="M502">SUMPRODUCT(--($E$4:$E$494=C502),--($D$4:$D$494=""),$M$4:$M$494)</f>
        <v>0</v>
      </c>
      <c r="N502" s="92">
        <f t="shared" si="18"/>
        <v>0</v>
      </c>
      <c r="O502" s="81"/>
      <c r="P502" s="92" t="e" cm="1">
        <f t="array" ref="P502">SUMPRODUCT(--($E$4:$E$494=C502),--($D$4:$D$494=""),$P$4:$P$494)</f>
        <v>#N/A</v>
      </c>
    </row>
    <row r="503" spans="3:16">
      <c r="C503" s="81" t="str">
        <f>IF('42'!K7="", "Vrije categorie",'42'!K7)</f>
        <v>E</v>
      </c>
      <c r="F503" s="92" cm="1">
        <f t="array" ref="F503">SUMPRODUCT(--($E$4:$E$494=C503),--($D$4:$D$494=""),$F$4:$F$494)</f>
        <v>0</v>
      </c>
      <c r="G503" s="92" cm="1">
        <f t="array" ref="G503">SUMPRODUCT(--($E$4:$E$494=C503),--($D$4:$D$494=""),$G$4:$G$494)</f>
        <v>0</v>
      </c>
      <c r="H503" s="92" cm="1">
        <f t="array" ref="H503">SUMPRODUCT(--($E$4:$E$494=C503),--($D$4:$D$494=""),$H$4:$H$494)</f>
        <v>0</v>
      </c>
      <c r="I503" s="92" cm="1">
        <f t="array" ref="I503">SUMPRODUCT(--($E$4:$E$494=C503),--($D$4:$D$494=""),$I$4:$I$494)</f>
        <v>0</v>
      </c>
      <c r="J503" s="92" cm="1">
        <f t="array" ref="J503">SUMPRODUCT(--($E$4:$E$494=C503),--($D$4:$D$494=""),$J$4:$J$494)</f>
        <v>0</v>
      </c>
      <c r="K503" s="92" cm="1">
        <f t="array" ref="K503">SUMPRODUCT(--($E$4:$E$494=C503),--($D$4:$D$494=""),$K$4:$K$494)</f>
        <v>0</v>
      </c>
      <c r="L503" s="92" cm="1">
        <f t="array" ref="L503">SUMPRODUCT(--($E$4:$E$494=C503),--($D$4:$D$494=""),$L$4:$L$494)</f>
        <v>0</v>
      </c>
      <c r="M503" s="92" cm="1">
        <f t="array" ref="M503">SUMPRODUCT(--($E$4:$E$494=C503),--($D$4:$D$494=""),$M$4:$M$494)</f>
        <v>0</v>
      </c>
      <c r="N503" s="92">
        <f t="shared" si="18"/>
        <v>0</v>
      </c>
      <c r="O503" s="81"/>
      <c r="P503" s="92" t="e" cm="1">
        <f t="array" ref="P503">SUMPRODUCT(--($E$4:$E$494=C503),--($D$4:$D$494=""),$P$4:$P$494)</f>
        <v>#N/A</v>
      </c>
    </row>
    <row r="504" spans="3:16">
      <c r="C504" s="81" t="str">
        <f>IF('42'!K8="", "Vrije categorie",'42'!K8)</f>
        <v>F</v>
      </c>
      <c r="F504" s="92" cm="1">
        <f t="array" ref="F504">SUMPRODUCT(--($E$4:$E$494=C504),--($D$4:$D$494=""),$F$4:$F$494)</f>
        <v>0</v>
      </c>
      <c r="G504" s="92" cm="1">
        <f t="array" ref="G504">SUMPRODUCT(--($E$4:$E$494=C504),--($D$4:$D$494=""),$G$4:$G$494)</f>
        <v>0</v>
      </c>
      <c r="H504" s="92" cm="1">
        <f t="array" ref="H504">SUMPRODUCT(--($E$4:$E$494=C504),--($D$4:$D$494=""),$H$4:$H$494)</f>
        <v>0</v>
      </c>
      <c r="I504" s="92" cm="1">
        <f t="array" ref="I504">SUMPRODUCT(--($E$4:$E$494=C504),--($D$4:$D$494=""),$I$4:$I$494)</f>
        <v>0</v>
      </c>
      <c r="J504" s="92" cm="1">
        <f t="array" ref="J504">SUMPRODUCT(--($E$4:$E$494=C504),--($D$4:$D$494=""),$J$4:$J$494)</f>
        <v>0</v>
      </c>
      <c r="K504" s="92" cm="1">
        <f t="array" ref="K504">SUMPRODUCT(--($E$4:$E$494=C504),--($D$4:$D$494=""),$K$4:$K$494)</f>
        <v>0</v>
      </c>
      <c r="L504" s="92" cm="1">
        <f t="array" ref="L504">SUMPRODUCT(--($E$4:$E$494=C504),--($D$4:$D$494=""),$L$4:$L$494)</f>
        <v>0</v>
      </c>
      <c r="M504" s="92" cm="1">
        <f t="array" ref="M504">SUMPRODUCT(--($E$4:$E$494=C504),--($D$4:$D$494=""),$M$4:$M$494)</f>
        <v>0</v>
      </c>
      <c r="N504" s="92">
        <f t="shared" si="18"/>
        <v>0</v>
      </c>
      <c r="O504" s="81"/>
      <c r="P504" s="92" t="e" cm="1">
        <f t="array" ref="P504">SUMPRODUCT(--($E$4:$E$494=C504),--($D$4:$D$494=""),$P$4:$P$494)</f>
        <v>#N/A</v>
      </c>
    </row>
    <row r="505" spans="3:16">
      <c r="C505" s="81" t="str">
        <f>IF('42'!K9="", "Vrije categorie",'42'!K9)</f>
        <v>G</v>
      </c>
      <c r="F505" s="92" cm="1">
        <f t="array" ref="F505">SUMPRODUCT(--($E$4:$E$494=C505),--($D$4:$D$494=""),$F$4:$F$494)</f>
        <v>0</v>
      </c>
      <c r="G505" s="92" cm="1">
        <f t="array" ref="G505">SUMPRODUCT(--($E$4:$E$494=C505),--($D$4:$D$494=""),$G$4:$G$494)</f>
        <v>0</v>
      </c>
      <c r="H505" s="92" cm="1">
        <f t="array" ref="H505">SUMPRODUCT(--($E$4:$E$494=C505),--($D$4:$D$494=""),$H$4:$H$494)</f>
        <v>0</v>
      </c>
      <c r="I505" s="92" cm="1">
        <f t="array" ref="I505">SUMPRODUCT(--($E$4:$E$494=C505),--($D$4:$D$494=""),$I$4:$I$494)</f>
        <v>0</v>
      </c>
      <c r="J505" s="92" cm="1">
        <f t="array" ref="J505">SUMPRODUCT(--($E$4:$E$494=C505),--($D$4:$D$494=""),$J$4:$J$494)</f>
        <v>0</v>
      </c>
      <c r="K505" s="92" cm="1">
        <f t="array" ref="K505">SUMPRODUCT(--($E$4:$E$494=C505),--($D$4:$D$494=""),$K$4:$K$494)</f>
        <v>0</v>
      </c>
      <c r="L505" s="92" cm="1">
        <f t="array" ref="L505">SUMPRODUCT(--($E$4:$E$494=C505),--($D$4:$D$494=""),$L$4:$L$494)</f>
        <v>0</v>
      </c>
      <c r="M505" s="92" cm="1">
        <f t="array" ref="M505">SUMPRODUCT(--($E$4:$E$494=C505),--($D$4:$D$494=""),$M$4:$M$494)</f>
        <v>0</v>
      </c>
      <c r="N505" s="92">
        <f t="shared" si="18"/>
        <v>0</v>
      </c>
      <c r="O505" s="81"/>
      <c r="P505" s="92" t="e" cm="1">
        <f t="array" ref="P505">SUMPRODUCT(--($E$4:$E$494=C505),--($D$4:$D$494=""),$P$4:$P$494)</f>
        <v>#N/A</v>
      </c>
    </row>
    <row r="506" spans="3:16">
      <c r="C506" s="81" t="str">
        <f>IF('42'!K10="", "Vrije categorie",'42'!K10)</f>
        <v>H</v>
      </c>
      <c r="F506" s="92" cm="1">
        <f t="array" ref="F506">SUMPRODUCT(--($E$4:$E$494=C506),--($D$4:$D$494=""),$F$4:$F$494)</f>
        <v>0</v>
      </c>
      <c r="G506" s="92" cm="1">
        <f t="array" ref="G506">SUMPRODUCT(--($E$4:$E$494=C506),--($D$4:$D$494=""),$G$4:$G$494)</f>
        <v>0</v>
      </c>
      <c r="H506" s="92" cm="1">
        <f t="array" ref="H506">SUMPRODUCT(--($E$4:$E$494=C506),--($D$4:$D$494=""),$H$4:$H$494)</f>
        <v>0</v>
      </c>
      <c r="I506" s="92" cm="1">
        <f t="array" ref="I506">SUMPRODUCT(--($E$4:$E$494=C506),--($D$4:$D$494=""),$I$4:$I$494)</f>
        <v>0</v>
      </c>
      <c r="J506" s="92" cm="1">
        <f t="array" ref="J506">SUMPRODUCT(--($E$4:$E$494=C506),--($D$4:$D$494=""),$J$4:$J$494)</f>
        <v>0</v>
      </c>
      <c r="K506" s="92" cm="1">
        <f t="array" ref="K506">SUMPRODUCT(--($E$4:$E$494=C506),--($D$4:$D$494=""),$K$4:$K$494)</f>
        <v>0</v>
      </c>
      <c r="L506" s="92" cm="1">
        <f t="array" ref="L506">SUMPRODUCT(--($E$4:$E$494=C506),--($D$4:$D$494=""),$L$4:$L$494)</f>
        <v>0</v>
      </c>
      <c r="M506" s="92" cm="1">
        <f t="array" ref="M506">SUMPRODUCT(--($E$4:$E$494=C506),--($D$4:$D$494=""),$M$4:$M$494)</f>
        <v>0</v>
      </c>
      <c r="N506" s="92">
        <f t="shared" si="18"/>
        <v>0</v>
      </c>
      <c r="O506" s="81"/>
      <c r="P506" s="92" t="e" cm="1">
        <f t="array" ref="P506">SUMPRODUCT(--($E$4:$E$494=C506),--($D$4:$D$494=""),$P$4:$P$494)</f>
        <v>#N/A</v>
      </c>
    </row>
    <row r="507" spans="3:16">
      <c r="C507" s="81" t="str">
        <f>IF('42'!K11="", "Vrije categorie",'42'!K11)</f>
        <v>I</v>
      </c>
      <c r="F507" s="92" cm="1">
        <f t="array" ref="F507">SUMPRODUCT(--($E$4:$E$494=C507),--($D$4:$D$494=""),$F$4:$F$494)</f>
        <v>0</v>
      </c>
      <c r="G507" s="92" cm="1">
        <f t="array" ref="G507">SUMPRODUCT(--($E$4:$E$494=C507),--($D$4:$D$494=""),$G$4:$G$494)</f>
        <v>0</v>
      </c>
      <c r="H507" s="92" cm="1">
        <f t="array" ref="H507">SUMPRODUCT(--($E$4:$E$494=C507),--($D$4:$D$494=""),$H$4:$H$494)</f>
        <v>0</v>
      </c>
      <c r="I507" s="92" cm="1">
        <f t="array" ref="I507">SUMPRODUCT(--($E$4:$E$494=C507),--($D$4:$D$494=""),$I$4:$I$494)</f>
        <v>0</v>
      </c>
      <c r="J507" s="92" cm="1">
        <f t="array" ref="J507">SUMPRODUCT(--($E$4:$E$494=C507),--($D$4:$D$494=""),$J$4:$J$494)</f>
        <v>0</v>
      </c>
      <c r="K507" s="92" cm="1">
        <f t="array" ref="K507">SUMPRODUCT(--($E$4:$E$494=C507),--($D$4:$D$494=""),$K$4:$K$494)</f>
        <v>0</v>
      </c>
      <c r="L507" s="92" cm="1">
        <f t="array" ref="L507">SUMPRODUCT(--($E$4:$E$494=C507),--($D$4:$D$494=""),$L$4:$L$494)</f>
        <v>0</v>
      </c>
      <c r="M507" s="92" cm="1">
        <f t="array" ref="M507">SUMPRODUCT(--($E$4:$E$494=C507),--($D$4:$D$494=""),$M$4:$M$494)</f>
        <v>0</v>
      </c>
      <c r="N507" s="92">
        <f t="shared" si="18"/>
        <v>0</v>
      </c>
      <c r="O507" s="81"/>
      <c r="P507" s="92" t="e" cm="1">
        <f t="array" ref="P507">SUMPRODUCT(--($E$4:$E$494=C507),--($D$4:$D$494=""),$P$4:$P$494)</f>
        <v>#N/A</v>
      </c>
    </row>
    <row r="508" spans="3:16">
      <c r="C508" s="81" t="str">
        <f>IF('42'!K12="", "Vrije categorie",'42'!K12)</f>
        <v>J</v>
      </c>
      <c r="F508" s="92" cm="1">
        <f t="array" ref="F508">SUMPRODUCT(--($E$4:$E$494=C508),--($D$4:$D$494=""),$F$4:$F$494)</f>
        <v>0</v>
      </c>
      <c r="G508" s="92" cm="1">
        <f t="array" ref="G508">SUMPRODUCT(--($E$4:$E$494=C508),--($D$4:$D$494=""),$G$4:$G$494)</f>
        <v>0</v>
      </c>
      <c r="H508" s="92" cm="1">
        <f t="array" ref="H508">SUMPRODUCT(--($E$4:$E$494=C508),--($D$4:$D$494=""),$H$4:$H$494)</f>
        <v>0</v>
      </c>
      <c r="I508" s="92" cm="1">
        <f t="array" ref="I508">SUMPRODUCT(--($E$4:$E$494=C508),--($D$4:$D$494=""),$I$4:$I$494)</f>
        <v>0</v>
      </c>
      <c r="J508" s="92" cm="1">
        <f t="array" ref="J508">SUMPRODUCT(--($E$4:$E$494=C508),--($D$4:$D$494=""),$J$4:$J$494)</f>
        <v>0</v>
      </c>
      <c r="K508" s="92" cm="1">
        <f t="array" ref="K508">SUMPRODUCT(--($E$4:$E$494=C508),--($D$4:$D$494=""),$K$4:$K$494)</f>
        <v>0</v>
      </c>
      <c r="L508" s="92" cm="1">
        <f t="array" ref="L508">SUMPRODUCT(--($E$4:$E$494=C508),--($D$4:$D$494=""),$L$4:$L$494)</f>
        <v>0</v>
      </c>
      <c r="M508" s="92" cm="1">
        <f t="array" ref="M508">SUMPRODUCT(--($E$4:$E$494=C508),--($D$4:$D$494=""),$M$4:$M$494)</f>
        <v>0</v>
      </c>
      <c r="N508" s="92">
        <f t="shared" si="18"/>
        <v>0</v>
      </c>
      <c r="O508" s="81"/>
      <c r="P508" s="92" t="e" cm="1">
        <f t="array" ref="P508">SUMPRODUCT(--($E$4:$E$494=C508),--($D$4:$D$494=""),$P$4:$P$494)</f>
        <v>#N/A</v>
      </c>
    </row>
    <row r="509" spans="3:16">
      <c r="C509" s="81" t="str">
        <f>IF('42'!K13="", "Vrije categorie",'42'!K13)</f>
        <v>K</v>
      </c>
      <c r="F509" s="92" cm="1">
        <f t="array" ref="F509">SUMPRODUCT(--($E$4:$E$494=C509),--($D$4:$D$494=""),$F$4:$F$494)</f>
        <v>0</v>
      </c>
      <c r="G509" s="92" cm="1">
        <f t="array" ref="G509">SUMPRODUCT(--($E$4:$E$494=C509),--($D$4:$D$494=""),$G$4:$G$494)</f>
        <v>0</v>
      </c>
      <c r="H509" s="92" cm="1">
        <f t="array" ref="H509">SUMPRODUCT(--($E$4:$E$494=C509),--($D$4:$D$494=""),$H$4:$H$494)</f>
        <v>0</v>
      </c>
      <c r="I509" s="92" cm="1">
        <f t="array" ref="I509">SUMPRODUCT(--($E$4:$E$494=C509),--($D$4:$D$494=""),$I$4:$I$494)</f>
        <v>0</v>
      </c>
      <c r="J509" s="92" cm="1">
        <f t="array" ref="J509">SUMPRODUCT(--($E$4:$E$494=C509),--($D$4:$D$494=""),$J$4:$J$494)</f>
        <v>0</v>
      </c>
      <c r="K509" s="92" cm="1">
        <f t="array" ref="K509">SUMPRODUCT(--($E$4:$E$494=C509),--($D$4:$D$494=""),$K$4:$K$494)</f>
        <v>0</v>
      </c>
      <c r="L509" s="92" cm="1">
        <f t="array" ref="L509">SUMPRODUCT(--($E$4:$E$494=C509),--($D$4:$D$494=""),$L$4:$L$494)</f>
        <v>0</v>
      </c>
      <c r="M509" s="92" cm="1">
        <f t="array" ref="M509">SUMPRODUCT(--($E$4:$E$494=C509),--($D$4:$D$494=""),$M$4:$M$494)</f>
        <v>0</v>
      </c>
      <c r="N509" s="92">
        <f t="shared" si="18"/>
        <v>0</v>
      </c>
      <c r="O509" s="81"/>
      <c r="P509" s="92" t="e" cm="1">
        <f t="array" ref="P509">SUMPRODUCT(--($E$4:$E$494=C509),--($D$4:$D$494=""),$P$4:$P$494)</f>
        <v>#N/A</v>
      </c>
    </row>
    <row r="510" spans="3:16">
      <c r="C510" s="81" t="str">
        <f>IF('42'!K14="", "Vrije categorie",'42'!K14)</f>
        <v>Vrije categorie</v>
      </c>
      <c r="F510" s="92" cm="1">
        <f t="array" ref="F510">SUMPRODUCT(--($E$4:$E$494=C510),--($D$4:$D$494=""),$F$4:$F$494)</f>
        <v>0</v>
      </c>
      <c r="G510" s="92" cm="1">
        <f t="array" ref="G510">SUMPRODUCT(--($E$4:$E$494=C510),--($D$4:$D$494=""),$G$4:$G$494)</f>
        <v>0</v>
      </c>
      <c r="H510" s="92" cm="1">
        <f t="array" ref="H510">SUMPRODUCT(--($E$4:$E$494=C510),--($D$4:$D$494=""),$H$4:$H$494)</f>
        <v>0</v>
      </c>
      <c r="I510" s="92" cm="1">
        <f t="array" ref="I510">SUMPRODUCT(--($E$4:$E$494=C510),--($D$4:$D$494=""),$I$4:$I$494)</f>
        <v>0</v>
      </c>
      <c r="J510" s="92" cm="1">
        <f t="array" ref="J510">SUMPRODUCT(--($E$4:$E$494=C510),--($D$4:$D$494=""),$J$4:$J$494)</f>
        <v>0</v>
      </c>
      <c r="K510" s="92" cm="1">
        <f t="array" ref="K510">SUMPRODUCT(--($E$4:$E$494=C510),--($D$4:$D$494=""),$K$4:$K$494)</f>
        <v>0</v>
      </c>
      <c r="L510" s="92" cm="1">
        <f t="array" ref="L510">SUMPRODUCT(--($E$4:$E$494=C510),--($D$4:$D$494=""),$L$4:$L$494)</f>
        <v>0</v>
      </c>
      <c r="M510" s="92" cm="1">
        <f t="array" ref="M510">SUMPRODUCT(--($E$4:$E$494=C510),--($D$4:$D$494=""),$M$4:$M$494)</f>
        <v>0</v>
      </c>
      <c r="N510" s="92">
        <f t="shared" si="18"/>
        <v>0</v>
      </c>
      <c r="O510" s="81"/>
      <c r="P510" s="92" t="e" cm="1">
        <f t="array" ref="P510">SUMPRODUCT(--($E$4:$E$494=C510),--($D$4:$D$494=""),$P$4:$P$494)</f>
        <v>#N/A</v>
      </c>
    </row>
    <row r="511" spans="3:16">
      <c r="C511" s="81" t="str">
        <f>IF('42'!K15="", "Vrije categorie",'42'!K15)</f>
        <v>Vrije categorie</v>
      </c>
      <c r="F511" s="92" cm="1">
        <f t="array" ref="F511">SUMPRODUCT(--($E$4:$E$494=C511),--($D$4:$D$494=""),$F$4:$F$494)</f>
        <v>0</v>
      </c>
      <c r="G511" s="92" cm="1">
        <f t="array" ref="G511">SUMPRODUCT(--($E$4:$E$494=C511),--($D$4:$D$494=""),$G$4:$G$494)</f>
        <v>0</v>
      </c>
      <c r="H511" s="92" cm="1">
        <f t="array" ref="H511">SUMPRODUCT(--($E$4:$E$494=C511),--($D$4:$D$494=""),$H$4:$H$494)</f>
        <v>0</v>
      </c>
      <c r="I511" s="92" cm="1">
        <f t="array" ref="I511">SUMPRODUCT(--($E$4:$E$494=C511),--($D$4:$D$494=""),$I$4:$I$494)</f>
        <v>0</v>
      </c>
      <c r="J511" s="92" cm="1">
        <f t="array" ref="J511">SUMPRODUCT(--($E$4:$E$494=C511),--($D$4:$D$494=""),$J$4:$J$494)</f>
        <v>0</v>
      </c>
      <c r="K511" s="92" cm="1">
        <f t="array" ref="K511">SUMPRODUCT(--($E$4:$E$494=C511),--($D$4:$D$494=""),$K$4:$K$494)</f>
        <v>0</v>
      </c>
      <c r="L511" s="92" cm="1">
        <f t="array" ref="L511">SUMPRODUCT(--($E$4:$E$494=C511),--($D$4:$D$494=""),$L$4:$L$494)</f>
        <v>0</v>
      </c>
      <c r="M511" s="92" cm="1">
        <f t="array" ref="M511">SUMPRODUCT(--($E$4:$E$494=C511),--($D$4:$D$494=""),$M$4:$M$494)</f>
        <v>0</v>
      </c>
      <c r="N511" s="92">
        <f t="shared" si="18"/>
        <v>0</v>
      </c>
      <c r="O511" s="81"/>
      <c r="P511" s="92" t="e" cm="1">
        <f t="array" ref="P511">SUMPRODUCT(--($E$4:$E$494=C511),--($D$4:$D$494=""),$P$4:$P$494)</f>
        <v>#N/A</v>
      </c>
    </row>
    <row r="512" spans="3:16" ht="15.75" thickBot="1">
      <c r="C512" s="94" t="s">
        <v>176</v>
      </c>
      <c r="D512" s="90"/>
      <c r="E512" s="90"/>
      <c r="F512" s="93">
        <f>SUM(F499:F511)</f>
        <v>0</v>
      </c>
      <c r="G512" s="93">
        <f t="shared" ref="G512:M512" si="19">SUM(G499:G511)</f>
        <v>0</v>
      </c>
      <c r="H512" s="93">
        <f t="shared" si="19"/>
        <v>0</v>
      </c>
      <c r="I512" s="93">
        <f t="shared" si="19"/>
        <v>0</v>
      </c>
      <c r="J512" s="93">
        <f t="shared" si="19"/>
        <v>0</v>
      </c>
      <c r="K512" s="93">
        <f t="shared" si="19"/>
        <v>0</v>
      </c>
      <c r="L512" s="93">
        <f t="shared" si="19"/>
        <v>0</v>
      </c>
      <c r="M512" s="93">
        <f t="shared" si="19"/>
        <v>0</v>
      </c>
      <c r="N512" s="93">
        <f t="shared" si="18"/>
        <v>0</v>
      </c>
      <c r="O512" s="93"/>
      <c r="P512" s="93" t="e">
        <f>SUM(P499:P511)</f>
        <v>#N/A</v>
      </c>
    </row>
    <row r="513" spans="3:16" ht="15.75" thickTop="1">
      <c r="C513" s="80"/>
      <c r="F513" s="33"/>
      <c r="G513" s="33"/>
      <c r="H513" s="33"/>
      <c r="I513" s="33"/>
      <c r="J513" s="33"/>
      <c r="K513" s="33"/>
      <c r="L513" s="33"/>
      <c r="M513" s="33"/>
      <c r="N513" s="33"/>
      <c r="O513" s="33"/>
      <c r="P513" s="33"/>
    </row>
    <row r="514" spans="3:16" ht="15.75" thickBot="1">
      <c r="C514" s="94" t="s">
        <v>175</v>
      </c>
      <c r="D514" s="90"/>
      <c r="E514" s="90"/>
      <c r="F514" s="93" cm="1">
        <f t="array" ref="F514">SUMPRODUCT(--($E$4:$E$494="X"),F4:F494)</f>
        <v>0</v>
      </c>
      <c r="G514" s="93" cm="1">
        <f t="array" ref="G514">SUMPRODUCT(--($E$4:$E$494="X"),G4:G494)</f>
        <v>0</v>
      </c>
      <c r="H514" s="93" cm="1">
        <f t="array" ref="H514">SUMPRODUCT(--($E$4:$E$494="X"),H4:H494)</f>
        <v>0</v>
      </c>
      <c r="I514" s="93" cm="1">
        <f t="array" ref="I514">SUMPRODUCT(--($E$4:$E$494="X"),I4:I494)</f>
        <v>0</v>
      </c>
      <c r="J514" s="93" cm="1">
        <f t="array" ref="J514">SUMPRODUCT(--($E$4:$E$494="X"),J4:J494)</f>
        <v>0</v>
      </c>
      <c r="K514" s="93" cm="1">
        <f t="array" ref="K514">SUMPRODUCT(--($E$4:$E$494="X"),K4:K494)</f>
        <v>0</v>
      </c>
      <c r="L514" s="93" cm="1">
        <f t="array" ref="L514">SUMPRODUCT(--($E$4:$E$494="X"),L4:L494)</f>
        <v>0</v>
      </c>
      <c r="M514" s="93" cm="1">
        <f t="array" ref="M514">SUMPRODUCT(--($E$4:$E$494="X"),M4:M494)</f>
        <v>0</v>
      </c>
      <c r="N514" s="33"/>
      <c r="O514" s="33"/>
      <c r="P514" s="33"/>
    </row>
    <row r="515" spans="3:16" ht="15.75" thickTop="1"/>
    <row r="517" spans="3:16">
      <c r="C517" s="95" t="s">
        <v>178</v>
      </c>
      <c r="D517" s="96"/>
      <c r="E517" s="96"/>
      <c r="F517" s="96"/>
      <c r="G517" s="96"/>
      <c r="H517" s="96"/>
      <c r="I517" s="96"/>
      <c r="J517" s="96"/>
      <c r="K517" s="96"/>
      <c r="L517" s="96"/>
      <c r="M517" s="96"/>
      <c r="N517" s="95" t="s">
        <v>186</v>
      </c>
    </row>
    <row r="518" spans="3:16">
      <c r="C518" s="95" t="str">
        <f>C499</f>
        <v>A</v>
      </c>
      <c r="D518" s="96"/>
      <c r="E518" s="96"/>
      <c r="F518" s="99" cm="1">
        <f t="array" ref="F518">SUMPRODUCT(--($E$4:$E$494=C518),--($D$4:$D$494="X"),$F$4:$F$494)</f>
        <v>0</v>
      </c>
      <c r="G518" s="99" cm="1">
        <f t="array" ref="G518">SUMPRODUCT(--($E$4:$E$494=C518),--($D$4:$D$494="X"),$G$4:$G$494)</f>
        <v>0</v>
      </c>
      <c r="H518" s="99" cm="1">
        <f t="array" ref="H518">SUMPRODUCT(--($E$4:$E$494=C518),--($D$4:$D$494="X"),$H$4:$H$494)</f>
        <v>0</v>
      </c>
      <c r="I518" s="99" cm="1">
        <f t="array" ref="I518">SUMPRODUCT(--($E$4:$E$494=C518),--($D$4:$D$494="X"),$I$4:$I$494)</f>
        <v>0</v>
      </c>
      <c r="J518" s="99" cm="1">
        <f t="array" ref="J518">SUMPRODUCT(--($E$4:$E$494=C518),--($D$4:$D$494="X"),$J$4:$J$494)</f>
        <v>0</v>
      </c>
      <c r="K518" s="99" cm="1">
        <f t="array" ref="K518">SUMPRODUCT(--($E$4:$E$494=C518),--($D$4:$D$494="X"),$K$4:$K$494)</f>
        <v>0</v>
      </c>
      <c r="L518" s="99" cm="1">
        <f t="array" ref="L518">SUMPRODUCT(--($E$4:$E$494=C518),--($D$4:$D$494="X"),$L$4:$L$494)</f>
        <v>0</v>
      </c>
      <c r="M518" s="99" cm="1">
        <f t="array" ref="M518">SUMPRODUCT(--($E$4:$E$494=C518),--($D$4:$D$494="X"),$M$4:$M$494)</f>
        <v>0</v>
      </c>
      <c r="N518" s="99">
        <f>SUM(F518:M518)</f>
        <v>0</v>
      </c>
    </row>
    <row r="519" spans="3:16">
      <c r="C519" s="95" t="str">
        <f t="shared" ref="C519:C530" si="20">C500</f>
        <v>B</v>
      </c>
      <c r="D519" s="96"/>
      <c r="E519" s="96"/>
      <c r="F519" s="99" cm="1">
        <f t="array" ref="F519">SUMPRODUCT(--($E$4:$E$494=C519),--($D$4:$D$494="X"),$F$4:$F$494)</f>
        <v>0</v>
      </c>
      <c r="G519" s="99" cm="1">
        <f t="array" ref="G519">SUMPRODUCT(--($E$4:$E$494=C519),--($D$4:$D$494="X"),$G$4:$G$494)</f>
        <v>0</v>
      </c>
      <c r="H519" s="99" cm="1">
        <f t="array" ref="H519">SUMPRODUCT(--($E$4:$E$494=C519),--($D$4:$D$494="X"),$H$4:$H$494)</f>
        <v>0</v>
      </c>
      <c r="I519" s="99" cm="1">
        <f t="array" ref="I519">SUMPRODUCT(--($E$4:$E$494=C519),--($D$4:$D$494="X"),$I$4:$I$494)</f>
        <v>0</v>
      </c>
      <c r="J519" s="99" cm="1">
        <f t="array" ref="J519">SUMPRODUCT(--($E$4:$E$494=C519),--($D$4:$D$494="X"),$J$4:$J$494)</f>
        <v>0</v>
      </c>
      <c r="K519" s="99" cm="1">
        <f t="array" ref="K519">SUMPRODUCT(--($E$4:$E$494=C519),--($D$4:$D$494="X"),$K$4:$K$494)</f>
        <v>0</v>
      </c>
      <c r="L519" s="99" cm="1">
        <f t="array" ref="L519">SUMPRODUCT(--($E$4:$E$494=C519),--($D$4:$D$494="X"),$L$4:$L$494)</f>
        <v>0</v>
      </c>
      <c r="M519" s="99" cm="1">
        <f t="array" ref="M519">SUMPRODUCT(--($E$4:$E$494=C519),--($D$4:$D$494="X"),$M$4:$M$494)</f>
        <v>0</v>
      </c>
      <c r="N519" s="99">
        <f t="shared" ref="N519:N530" si="21">SUM(F519:M519)</f>
        <v>0</v>
      </c>
    </row>
    <row r="520" spans="3:16">
      <c r="C520" s="95" t="str">
        <f t="shared" si="20"/>
        <v>C</v>
      </c>
      <c r="D520" s="96"/>
      <c r="E520" s="96"/>
      <c r="F520" s="99" cm="1">
        <f t="array" ref="F520">SUMPRODUCT(--($E$4:$E$494=C520),--($D$4:$D$494="X"),$F$4:$F$494)</f>
        <v>0</v>
      </c>
      <c r="G520" s="99" cm="1">
        <f t="array" ref="G520">SUMPRODUCT(--($E$4:$E$494=C520),--($D$4:$D$494="X"),$G$4:$G$494)</f>
        <v>0</v>
      </c>
      <c r="H520" s="99" cm="1">
        <f t="array" ref="H520">SUMPRODUCT(--($E$4:$E$494=C520),--($D$4:$D$494="X"),$H$4:$H$494)</f>
        <v>0</v>
      </c>
      <c r="I520" s="99" cm="1">
        <f t="array" ref="I520">SUMPRODUCT(--($E$4:$E$494=C520),--($D$4:$D$494="X"),$I$4:$I$494)</f>
        <v>0</v>
      </c>
      <c r="J520" s="99" cm="1">
        <f t="array" ref="J520">SUMPRODUCT(--($E$4:$E$494=C520),--($D$4:$D$494="X"),$J$4:$J$494)</f>
        <v>0</v>
      </c>
      <c r="K520" s="99" cm="1">
        <f t="array" ref="K520">SUMPRODUCT(--($E$4:$E$494=C520),--($D$4:$D$494="X"),$K$4:$K$494)</f>
        <v>0</v>
      </c>
      <c r="L520" s="99" cm="1">
        <f t="array" ref="L520">SUMPRODUCT(--($E$4:$E$494=C520),--($D$4:$D$494="X"),$L$4:$L$494)</f>
        <v>0</v>
      </c>
      <c r="M520" s="99" cm="1">
        <f t="array" ref="M520">SUMPRODUCT(--($E$4:$E$494=C520),--($D$4:$D$494="X"),$M$4:$M$494)</f>
        <v>0</v>
      </c>
      <c r="N520" s="99">
        <f t="shared" si="21"/>
        <v>0</v>
      </c>
    </row>
    <row r="521" spans="3:16">
      <c r="C521" s="95" t="str">
        <f t="shared" si="20"/>
        <v>D</v>
      </c>
      <c r="D521" s="96"/>
      <c r="E521" s="96"/>
      <c r="F521" s="99" cm="1">
        <f t="array" ref="F521">SUMPRODUCT(--($E$4:$E$494=C521),--($D$4:$D$494="X"),$F$4:$F$494)</f>
        <v>0</v>
      </c>
      <c r="G521" s="99" cm="1">
        <f t="array" ref="G521">SUMPRODUCT(--($E$4:$E$494=C521),--($D$4:$D$494="X"),$G$4:$G$494)</f>
        <v>0</v>
      </c>
      <c r="H521" s="99" cm="1">
        <f t="array" ref="H521">SUMPRODUCT(--($E$4:$E$494=C521),--($D$4:$D$494="X"),$H$4:$H$494)</f>
        <v>0</v>
      </c>
      <c r="I521" s="99" cm="1">
        <f t="array" ref="I521">SUMPRODUCT(--($E$4:$E$494=C521),--($D$4:$D$494="X"),$I$4:$I$494)</f>
        <v>0</v>
      </c>
      <c r="J521" s="99" cm="1">
        <f t="array" ref="J521">SUMPRODUCT(--($E$4:$E$494=C521),--($D$4:$D$494="X"),$J$4:$J$494)</f>
        <v>0</v>
      </c>
      <c r="K521" s="99" cm="1">
        <f t="array" ref="K521">SUMPRODUCT(--($E$4:$E$494=C521),--($D$4:$D$494="X"),$K$4:$K$494)</f>
        <v>0</v>
      </c>
      <c r="L521" s="99" cm="1">
        <f t="array" ref="L521">SUMPRODUCT(--($E$4:$E$494=C521),--($D$4:$D$494="X"),$L$4:$L$494)</f>
        <v>0</v>
      </c>
      <c r="M521" s="99" cm="1">
        <f t="array" ref="M521">SUMPRODUCT(--($E$4:$E$494=C521),--($D$4:$D$494="X"),$M$4:$M$494)</f>
        <v>0</v>
      </c>
      <c r="N521" s="99">
        <f t="shared" si="21"/>
        <v>0</v>
      </c>
    </row>
    <row r="522" spans="3:16">
      <c r="C522" s="95" t="str">
        <f t="shared" si="20"/>
        <v>E</v>
      </c>
      <c r="D522" s="96"/>
      <c r="E522" s="96"/>
      <c r="F522" s="99" cm="1">
        <f t="array" ref="F522">SUMPRODUCT(--($E$4:$E$494=C522),--($D$4:$D$494="X"),$F$4:$F$494)</f>
        <v>0</v>
      </c>
      <c r="G522" s="99" cm="1">
        <f t="array" ref="G522">SUMPRODUCT(--($E$4:$E$494=C522),--($D$4:$D$494="X"),$G$4:$G$494)</f>
        <v>0</v>
      </c>
      <c r="H522" s="99" cm="1">
        <f t="array" ref="H522">SUMPRODUCT(--($E$4:$E$494=C522),--($D$4:$D$494="X"),$H$4:$H$494)</f>
        <v>0</v>
      </c>
      <c r="I522" s="99" cm="1">
        <f t="array" ref="I522">SUMPRODUCT(--($E$4:$E$494=C522),--($D$4:$D$494="X"),$I$4:$I$494)</f>
        <v>0</v>
      </c>
      <c r="J522" s="99" cm="1">
        <f t="array" ref="J522">SUMPRODUCT(--($E$4:$E$494=C522),--($D$4:$D$494="X"),$J$4:$J$494)</f>
        <v>0</v>
      </c>
      <c r="K522" s="99" cm="1">
        <f t="array" ref="K522">SUMPRODUCT(--($E$4:$E$494=C522),--($D$4:$D$494="X"),$K$4:$K$494)</f>
        <v>0</v>
      </c>
      <c r="L522" s="99" cm="1">
        <f t="array" ref="L522">SUMPRODUCT(--($E$4:$E$494=C522),--($D$4:$D$494="X"),$L$4:$L$494)</f>
        <v>0</v>
      </c>
      <c r="M522" s="99" cm="1">
        <f t="array" ref="M522">SUMPRODUCT(--($E$4:$E$494=C522),--($D$4:$D$494="X"),$M$4:$M$494)</f>
        <v>0</v>
      </c>
      <c r="N522" s="99">
        <f t="shared" si="21"/>
        <v>0</v>
      </c>
    </row>
    <row r="523" spans="3:16">
      <c r="C523" s="95" t="str">
        <f t="shared" si="20"/>
        <v>F</v>
      </c>
      <c r="D523" s="96"/>
      <c r="E523" s="96"/>
      <c r="F523" s="99" cm="1">
        <f t="array" ref="F523">SUMPRODUCT(--($E$4:$E$494=C523),--($D$4:$D$494="X"),$F$4:$F$494)</f>
        <v>0</v>
      </c>
      <c r="G523" s="99" cm="1">
        <f t="array" ref="G523">SUMPRODUCT(--($E$4:$E$494=C523),--($D$4:$D$494="X"),$G$4:$G$494)</f>
        <v>0</v>
      </c>
      <c r="H523" s="99" cm="1">
        <f t="array" ref="H523">SUMPRODUCT(--($E$4:$E$494=C523),--($D$4:$D$494="X"),$H$4:$H$494)</f>
        <v>0</v>
      </c>
      <c r="I523" s="99" cm="1">
        <f t="array" ref="I523">SUMPRODUCT(--($E$4:$E$494=C523),--($D$4:$D$494="X"),$I$4:$I$494)</f>
        <v>0</v>
      </c>
      <c r="J523" s="99" cm="1">
        <f t="array" ref="J523">SUMPRODUCT(--($E$4:$E$494=C523),--($D$4:$D$494="X"),$J$4:$J$494)</f>
        <v>0</v>
      </c>
      <c r="K523" s="99" cm="1">
        <f t="array" ref="K523">SUMPRODUCT(--($E$4:$E$494=C523),--($D$4:$D$494="X"),$K$4:$K$494)</f>
        <v>0</v>
      </c>
      <c r="L523" s="99" cm="1">
        <f t="array" ref="L523">SUMPRODUCT(--($E$4:$E$494=C523),--($D$4:$D$494="X"),$L$4:$L$494)</f>
        <v>0</v>
      </c>
      <c r="M523" s="99" cm="1">
        <f t="array" ref="M523">SUMPRODUCT(--($E$4:$E$494=C523),--($D$4:$D$494="X"),$M$4:$M$494)</f>
        <v>0</v>
      </c>
      <c r="N523" s="99">
        <f t="shared" si="21"/>
        <v>0</v>
      </c>
    </row>
    <row r="524" spans="3:16">
      <c r="C524" s="95" t="str">
        <f t="shared" si="20"/>
        <v>G</v>
      </c>
      <c r="D524" s="96"/>
      <c r="E524" s="96"/>
      <c r="F524" s="99" cm="1">
        <f t="array" ref="F524">SUMPRODUCT(--($E$4:$E$494=C524),--($D$4:$D$494="X"),$F$4:$F$494)</f>
        <v>0</v>
      </c>
      <c r="G524" s="99" cm="1">
        <f t="array" ref="G524">SUMPRODUCT(--($E$4:$E$494=C524),--($D$4:$D$494="X"),$G$4:$G$494)</f>
        <v>0</v>
      </c>
      <c r="H524" s="99" cm="1">
        <f t="array" ref="H524">SUMPRODUCT(--($E$4:$E$494=C524),--($D$4:$D$494="X"),$H$4:$H$494)</f>
        <v>0</v>
      </c>
      <c r="I524" s="99" cm="1">
        <f t="array" ref="I524">SUMPRODUCT(--($E$4:$E$494=C524),--($D$4:$D$494="X"),$I$4:$I$494)</f>
        <v>0</v>
      </c>
      <c r="J524" s="99" cm="1">
        <f t="array" ref="J524">SUMPRODUCT(--($E$4:$E$494=C524),--($D$4:$D$494="X"),$J$4:$J$494)</f>
        <v>0</v>
      </c>
      <c r="K524" s="99" cm="1">
        <f t="array" ref="K524">SUMPRODUCT(--($E$4:$E$494=C524),--($D$4:$D$494="X"),$K$4:$K$494)</f>
        <v>0</v>
      </c>
      <c r="L524" s="99" cm="1">
        <f t="array" ref="L524">SUMPRODUCT(--($E$4:$E$494=C524),--($D$4:$D$494="X"),$L$4:$L$494)</f>
        <v>0</v>
      </c>
      <c r="M524" s="99" cm="1">
        <f t="array" ref="M524">SUMPRODUCT(--($E$4:$E$494=C524),--($D$4:$D$494="X"),$M$4:$M$494)</f>
        <v>0</v>
      </c>
      <c r="N524" s="99">
        <f t="shared" si="21"/>
        <v>0</v>
      </c>
    </row>
    <row r="525" spans="3:16">
      <c r="C525" s="95" t="str">
        <f t="shared" si="20"/>
        <v>H</v>
      </c>
      <c r="D525" s="96"/>
      <c r="E525" s="96"/>
      <c r="F525" s="99" cm="1">
        <f t="array" ref="F525">SUMPRODUCT(--($E$4:$E$494=C525),--($D$4:$D$494="X"),$F$4:$F$494)</f>
        <v>0</v>
      </c>
      <c r="G525" s="99" cm="1">
        <f t="array" ref="G525">SUMPRODUCT(--($E$4:$E$494=C525),--($D$4:$D$494="X"),$G$4:$G$494)</f>
        <v>0</v>
      </c>
      <c r="H525" s="99" cm="1">
        <f t="array" ref="H525">SUMPRODUCT(--($E$4:$E$494=C525),--($D$4:$D$494="X"),$H$4:$H$494)</f>
        <v>0</v>
      </c>
      <c r="I525" s="99" cm="1">
        <f t="array" ref="I525">SUMPRODUCT(--($E$4:$E$494=C525),--($D$4:$D$494="X"),$I$4:$I$494)</f>
        <v>0</v>
      </c>
      <c r="J525" s="99" cm="1">
        <f t="array" ref="J525">SUMPRODUCT(--($E$4:$E$494=C525),--($D$4:$D$494="X"),$J$4:$J$494)</f>
        <v>0</v>
      </c>
      <c r="K525" s="99" cm="1">
        <f t="array" ref="K525">SUMPRODUCT(--($E$4:$E$494=C525),--($D$4:$D$494="X"),$K$4:$K$494)</f>
        <v>0</v>
      </c>
      <c r="L525" s="99" cm="1">
        <f t="array" ref="L525">SUMPRODUCT(--($E$4:$E$494=C525),--($D$4:$D$494="X"),$L$4:$L$494)</f>
        <v>0</v>
      </c>
      <c r="M525" s="99" cm="1">
        <f t="array" ref="M525">SUMPRODUCT(--($E$4:$E$494=C525),--($D$4:$D$494="X"),$M$4:$M$494)</f>
        <v>0</v>
      </c>
      <c r="N525" s="99">
        <f t="shared" si="21"/>
        <v>0</v>
      </c>
    </row>
    <row r="526" spans="3:16">
      <c r="C526" s="95" t="str">
        <f t="shared" si="20"/>
        <v>I</v>
      </c>
      <c r="D526" s="96"/>
      <c r="E526" s="96"/>
      <c r="F526" s="99" cm="1">
        <f t="array" ref="F526">SUMPRODUCT(--($E$4:$E$494=C526),--($D$4:$D$494="X"),$F$4:$F$494)</f>
        <v>0</v>
      </c>
      <c r="G526" s="99" cm="1">
        <f t="array" ref="G526">SUMPRODUCT(--($E$4:$E$494=C526),--($D$4:$D$494="X"),$G$4:$G$494)</f>
        <v>0</v>
      </c>
      <c r="H526" s="99" cm="1">
        <f t="array" ref="H526">SUMPRODUCT(--($E$4:$E$494=C526),--($D$4:$D$494="X"),$H$4:$H$494)</f>
        <v>0</v>
      </c>
      <c r="I526" s="99" cm="1">
        <f t="array" ref="I526">SUMPRODUCT(--($E$4:$E$494=C526),--($D$4:$D$494="X"),$I$4:$I$494)</f>
        <v>0</v>
      </c>
      <c r="J526" s="99" cm="1">
        <f t="array" ref="J526">SUMPRODUCT(--($E$4:$E$494=C526),--($D$4:$D$494="X"),$J$4:$J$494)</f>
        <v>0</v>
      </c>
      <c r="K526" s="99" cm="1">
        <f t="array" ref="K526">SUMPRODUCT(--($E$4:$E$494=C526),--($D$4:$D$494="X"),$K$4:$K$494)</f>
        <v>0</v>
      </c>
      <c r="L526" s="99" cm="1">
        <f t="array" ref="L526">SUMPRODUCT(--($E$4:$E$494=C526),--($D$4:$D$494="X"),$L$4:$L$494)</f>
        <v>0</v>
      </c>
      <c r="M526" s="99" cm="1">
        <f t="array" ref="M526">SUMPRODUCT(--($E$4:$E$494=C526),--($D$4:$D$494="X"),$M$4:$M$494)</f>
        <v>0</v>
      </c>
      <c r="N526" s="99">
        <f t="shared" si="21"/>
        <v>0</v>
      </c>
    </row>
    <row r="527" spans="3:16">
      <c r="C527" s="95" t="str">
        <f t="shared" si="20"/>
        <v>J</v>
      </c>
      <c r="D527" s="96"/>
      <c r="E527" s="96"/>
      <c r="F527" s="99" cm="1">
        <f t="array" ref="F527">SUMPRODUCT(--($E$4:$E$494=C527),--($D$4:$D$494="X"),$F$4:$F$494)</f>
        <v>0</v>
      </c>
      <c r="G527" s="99" cm="1">
        <f t="array" ref="G527">SUMPRODUCT(--($E$4:$E$494=C527),--($D$4:$D$494="X"),$G$4:$G$494)</f>
        <v>0</v>
      </c>
      <c r="H527" s="99" cm="1">
        <f t="array" ref="H527">SUMPRODUCT(--($E$4:$E$494=C527),--($D$4:$D$494="X"),$H$4:$H$494)</f>
        <v>0</v>
      </c>
      <c r="I527" s="99" cm="1">
        <f t="array" ref="I527">SUMPRODUCT(--($E$4:$E$494=C527),--($D$4:$D$494="X"),$I$4:$I$494)</f>
        <v>0</v>
      </c>
      <c r="J527" s="99" cm="1">
        <f t="array" ref="J527">SUMPRODUCT(--($E$4:$E$494=C527),--($D$4:$D$494="X"),$J$4:$J$494)</f>
        <v>0</v>
      </c>
      <c r="K527" s="99" cm="1">
        <f t="array" ref="K527">SUMPRODUCT(--($E$4:$E$494=C527),--($D$4:$D$494="X"),$K$4:$K$494)</f>
        <v>0</v>
      </c>
      <c r="L527" s="99" cm="1">
        <f t="array" ref="L527">SUMPRODUCT(--($E$4:$E$494=C527),--($D$4:$D$494="X"),$L$4:$L$494)</f>
        <v>0</v>
      </c>
      <c r="M527" s="99" cm="1">
        <f t="array" ref="M527">SUMPRODUCT(--($E$4:$E$494=C527),--($D$4:$D$494="X"),$M$4:$M$494)</f>
        <v>0</v>
      </c>
      <c r="N527" s="99">
        <f t="shared" si="21"/>
        <v>0</v>
      </c>
    </row>
    <row r="528" spans="3:16">
      <c r="C528" s="95" t="str">
        <f t="shared" si="20"/>
        <v>K</v>
      </c>
      <c r="D528" s="96"/>
      <c r="E528" s="96"/>
      <c r="F528" s="99" cm="1">
        <f t="array" ref="F528">SUMPRODUCT(--($E$4:$E$494=C528),--($D$4:$D$494="X"),$F$4:$F$494)</f>
        <v>0</v>
      </c>
      <c r="G528" s="99" cm="1">
        <f t="array" ref="G528">SUMPRODUCT(--($E$4:$E$494=C528),--($D$4:$D$494="X"),$G$4:$G$494)</f>
        <v>0</v>
      </c>
      <c r="H528" s="99" cm="1">
        <f t="array" ref="H528">SUMPRODUCT(--($E$4:$E$494=C528),--($D$4:$D$494="X"),$H$4:$H$494)</f>
        <v>0</v>
      </c>
      <c r="I528" s="99" cm="1">
        <f t="array" ref="I528">SUMPRODUCT(--($E$4:$E$494=C528),--($D$4:$D$494="X"),$I$4:$I$494)</f>
        <v>0</v>
      </c>
      <c r="J528" s="99" cm="1">
        <f t="array" ref="J528">SUMPRODUCT(--($E$4:$E$494=C528),--($D$4:$D$494="X"),$J$4:$J$494)</f>
        <v>0</v>
      </c>
      <c r="K528" s="99" cm="1">
        <f t="array" ref="K528">SUMPRODUCT(--($E$4:$E$494=C528),--($D$4:$D$494="X"),$K$4:$K$494)</f>
        <v>0</v>
      </c>
      <c r="L528" s="99" cm="1">
        <f t="array" ref="L528">SUMPRODUCT(--($E$4:$E$494=C528),--($D$4:$D$494="X"),$L$4:$L$494)</f>
        <v>0</v>
      </c>
      <c r="M528" s="99" cm="1">
        <f t="array" ref="M528">SUMPRODUCT(--($E$4:$E$494=C528),--($D$4:$D$494="X"),$M$4:$M$494)</f>
        <v>0</v>
      </c>
      <c r="N528" s="99">
        <f t="shared" si="21"/>
        <v>0</v>
      </c>
    </row>
    <row r="529" spans="3:14">
      <c r="C529" s="95" t="str">
        <f t="shared" si="20"/>
        <v>Vrije categorie</v>
      </c>
      <c r="D529" s="96"/>
      <c r="E529" s="96"/>
      <c r="F529" s="99" cm="1">
        <f t="array" ref="F529">SUMPRODUCT(--($E$4:$E$494=C529),--($D$4:$D$494="X"),$F$4:$F$494)</f>
        <v>0</v>
      </c>
      <c r="G529" s="99" cm="1">
        <f t="array" ref="G529">SUMPRODUCT(--($E$4:$E$494=C529),--($D$4:$D$494="X"),$G$4:$G$494)</f>
        <v>0</v>
      </c>
      <c r="H529" s="99" cm="1">
        <f t="array" ref="H529">SUMPRODUCT(--($E$4:$E$494=C529),--($D$4:$D$494="X"),$H$4:$H$494)</f>
        <v>0</v>
      </c>
      <c r="I529" s="99" cm="1">
        <f t="array" ref="I529">SUMPRODUCT(--($E$4:$E$494=C529),--($D$4:$D$494="X"),$I$4:$I$494)</f>
        <v>0</v>
      </c>
      <c r="J529" s="99" cm="1">
        <f t="array" ref="J529">SUMPRODUCT(--($E$4:$E$494=C529),--($D$4:$D$494="X"),$J$4:$J$494)</f>
        <v>0</v>
      </c>
      <c r="K529" s="99" cm="1">
        <f t="array" ref="K529">SUMPRODUCT(--($E$4:$E$494=C529),--($D$4:$D$494="X"),$K$4:$K$494)</f>
        <v>0</v>
      </c>
      <c r="L529" s="99" cm="1">
        <f t="array" ref="L529">SUMPRODUCT(--($E$4:$E$494=C529),--($D$4:$D$494="X"),$L$4:$L$494)</f>
        <v>0</v>
      </c>
      <c r="M529" s="99" cm="1">
        <f t="array" ref="M529">SUMPRODUCT(--($E$4:$E$494=C529),--($D$4:$D$494="X"),$M$4:$M$494)</f>
        <v>0</v>
      </c>
      <c r="N529" s="99">
        <f t="shared" si="21"/>
        <v>0</v>
      </c>
    </row>
    <row r="530" spans="3:14">
      <c r="C530" s="95" t="str">
        <f t="shared" si="20"/>
        <v>Vrije categorie</v>
      </c>
      <c r="D530" s="96"/>
      <c r="E530" s="96"/>
      <c r="F530" s="99" cm="1">
        <f t="array" ref="F530">SUMPRODUCT(--($E$4:$E$494=C530),--($D$4:$D$494="X"),$F$4:$F$494)</f>
        <v>0</v>
      </c>
      <c r="G530" s="99" cm="1">
        <f t="array" ref="G530">SUMPRODUCT(--($E$4:$E$494=C530),--($D$4:$D$494="X"),$G$4:$G$494)</f>
        <v>0</v>
      </c>
      <c r="H530" s="99" cm="1">
        <f t="array" ref="H530">SUMPRODUCT(--($E$4:$E$494=C530),--($D$4:$D$494="X"),$H$4:$H$494)</f>
        <v>0</v>
      </c>
      <c r="I530" s="99" cm="1">
        <f t="array" ref="I530">SUMPRODUCT(--($E$4:$E$494=C530),--($D$4:$D$494="X"),$I$4:$I$494)</f>
        <v>0</v>
      </c>
      <c r="J530" s="99" cm="1">
        <f t="array" ref="J530">SUMPRODUCT(--($E$4:$E$494=C530),--($D$4:$D$494="X"),$J$4:$J$494)</f>
        <v>0</v>
      </c>
      <c r="K530" s="99" cm="1">
        <f t="array" ref="K530">SUMPRODUCT(--($E$4:$E$494=C530),--($D$4:$D$494="X"),$K$4:$K$494)</f>
        <v>0</v>
      </c>
      <c r="L530" s="99" cm="1">
        <f t="array" ref="L530">SUMPRODUCT(--($E$4:$E$494=C530),--($D$4:$D$494="X"),$L$4:$L$494)</f>
        <v>0</v>
      </c>
      <c r="M530" s="99" cm="1">
        <f t="array" ref="M530">SUMPRODUCT(--($E$4:$E$494=C530),--($D$4:$D$494="X"),$M$4:$M$494)</f>
        <v>0</v>
      </c>
      <c r="N530" s="99">
        <f t="shared" si="21"/>
        <v>0</v>
      </c>
    </row>
    <row r="531" spans="3:14" ht="15.75" thickBot="1">
      <c r="C531" s="97" t="s">
        <v>179</v>
      </c>
      <c r="D531" s="98"/>
      <c r="E531" s="98"/>
      <c r="F531" s="100">
        <f>SUM(F518:F530)</f>
        <v>0</v>
      </c>
      <c r="G531" s="100">
        <f t="shared" ref="G531:M531" si="22">SUM(G518:G530)</f>
        <v>0</v>
      </c>
      <c r="H531" s="100">
        <f t="shared" si="22"/>
        <v>0</v>
      </c>
      <c r="I531" s="100">
        <f t="shared" si="22"/>
        <v>0</v>
      </c>
      <c r="J531" s="100">
        <f t="shared" si="22"/>
        <v>0</v>
      </c>
      <c r="K531" s="100">
        <f t="shared" si="22"/>
        <v>0</v>
      </c>
      <c r="L531" s="100">
        <f t="shared" si="22"/>
        <v>0</v>
      </c>
      <c r="M531" s="100">
        <f t="shared" si="22"/>
        <v>0</v>
      </c>
      <c r="N531" s="100">
        <f>SUM(N518:N530)</f>
        <v>0</v>
      </c>
    </row>
    <row r="532" spans="3:14" ht="15.75" thickTop="1"/>
  </sheetData>
  <mergeCells count="4">
    <mergeCell ref="B1:C1"/>
    <mergeCell ref="D1:J1"/>
    <mergeCell ref="B2:C2"/>
    <mergeCell ref="D2:J2"/>
  </mergeCells>
  <pageMargins left="0.7" right="0.7" top="0.75" bottom="0.75" header="0.3" footer="0.3"/>
  <pageSetup paperSize="9" orientation="portrait"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8FBE53-C9EB-4C7C-A233-3B71E7CCDD2A}">
  <sheetPr>
    <tabColor rgb="FFC2E76B"/>
  </sheetPr>
  <dimension ref="A2:N63"/>
  <sheetViews>
    <sheetView showGridLines="0" workbookViewId="0">
      <selection activeCell="A35" sqref="A35:D35"/>
    </sheetView>
  </sheetViews>
  <sheetFormatPr defaultRowHeight="15"/>
  <cols>
    <col min="1" max="1" width="30" customWidth="1"/>
    <col min="4" max="4" width="13.28515625" customWidth="1"/>
    <col min="5" max="5" width="16.140625" customWidth="1"/>
    <col min="6" max="6" width="17.85546875" customWidth="1"/>
    <col min="7" max="7" width="13.85546875" customWidth="1"/>
    <col min="8" max="8" width="16.7109375" bestFit="1" customWidth="1"/>
    <col min="9" max="9" width="18.42578125" bestFit="1" customWidth="1"/>
    <col min="11" max="11" width="10" customWidth="1"/>
    <col min="12" max="12" width="10.85546875" bestFit="1" customWidth="1"/>
    <col min="13" max="13" width="16" customWidth="1"/>
    <col min="14" max="14" width="16.7109375" bestFit="1" customWidth="1"/>
  </cols>
  <sheetData>
    <row r="2" spans="1:14" ht="45">
      <c r="A2" s="74"/>
      <c r="B2" s="75"/>
      <c r="C2" s="75"/>
      <c r="D2" s="76" t="str">
        <f>CONCATENATE("Uitvoeringsbepaling"," ",H5,", onderdeel van ",Kwaliteitscontroles!A2," ",Kwaliteitscontroles!A3)</f>
        <v xml:space="preserve">Uitvoeringsbepaling 43, onderdeel van bestek </v>
      </c>
      <c r="E2" s="76"/>
      <c r="F2" s="76"/>
      <c r="G2" s="76"/>
      <c r="H2" s="77"/>
      <c r="I2" s="37"/>
      <c r="K2" t="s">
        <v>67</v>
      </c>
      <c r="L2" t="s">
        <v>170</v>
      </c>
      <c r="M2" s="65" t="s">
        <v>169</v>
      </c>
      <c r="N2" t="s">
        <v>183</v>
      </c>
    </row>
    <row r="3" spans="1:14">
      <c r="K3" s="58" t="s">
        <v>50</v>
      </c>
      <c r="L3" s="71"/>
      <c r="M3" s="132"/>
      <c r="N3" s="112" t="e">
        <f>'43a'!P499/M3</f>
        <v>#N/A</v>
      </c>
    </row>
    <row r="4" spans="1:14">
      <c r="A4" s="42" t="s">
        <v>78</v>
      </c>
      <c r="B4" s="229" t="str">
        <f>VLOOKUP(H5,Kwaliteitscontroles!A5:E54,3)</f>
        <v>Complex 43</v>
      </c>
      <c r="C4" s="229"/>
      <c r="D4" s="229"/>
      <c r="E4" s="229"/>
      <c r="F4" s="45"/>
      <c r="G4" s="45"/>
      <c r="H4" s="38"/>
      <c r="K4" s="60" t="s">
        <v>53</v>
      </c>
      <c r="L4" s="72"/>
      <c r="M4" s="133"/>
      <c r="N4" s="113" t="e">
        <f>'43a'!P500/M4</f>
        <v>#N/A</v>
      </c>
    </row>
    <row r="5" spans="1:14">
      <c r="A5" s="43" t="s">
        <v>79</v>
      </c>
      <c r="B5" s="230" t="str">
        <f>VLOOKUP(H5,Kwaliteitscontroles!A5:E54,4)</f>
        <v>Complex 43</v>
      </c>
      <c r="C5" s="230"/>
      <c r="D5" s="230"/>
      <c r="E5" s="230"/>
      <c r="F5" s="245" t="s">
        <v>81</v>
      </c>
      <c r="G5" s="245"/>
      <c r="H5" s="39">
        <f>Kwaliteitscontroles!A47</f>
        <v>43</v>
      </c>
      <c r="K5" s="60" t="s">
        <v>54</v>
      </c>
      <c r="L5" s="72"/>
      <c r="M5" s="133"/>
      <c r="N5" s="113" t="e">
        <f>'43a'!P501/M5</f>
        <v>#N/A</v>
      </c>
    </row>
    <row r="6" spans="1:14">
      <c r="A6" s="44" t="s">
        <v>80</v>
      </c>
      <c r="B6" s="231" t="str">
        <f>VLOOKUP(H5,Kwaliteitscontroles!A5:E54,5)</f>
        <v>Complex 43</v>
      </c>
      <c r="C6" s="231"/>
      <c r="D6" s="231"/>
      <c r="E6" s="231"/>
      <c r="F6" s="246" t="s">
        <v>82</v>
      </c>
      <c r="G6" s="246"/>
      <c r="H6" s="40" t="str">
        <f>CONCATENATE(H5,"a")</f>
        <v>43a</v>
      </c>
      <c r="K6" s="60" t="s">
        <v>55</v>
      </c>
      <c r="L6" s="72"/>
      <c r="M6" s="133"/>
      <c r="N6" s="113" t="e">
        <f>'43a'!P502/M6</f>
        <v>#N/A</v>
      </c>
    </row>
    <row r="7" spans="1:14">
      <c r="K7" s="60" t="s">
        <v>51</v>
      </c>
      <c r="L7" s="72"/>
      <c r="M7" s="133"/>
      <c r="N7" s="113" t="e">
        <f>'43a'!P503/M7</f>
        <v>#N/A</v>
      </c>
    </row>
    <row r="8" spans="1:14">
      <c r="A8" s="11" t="s">
        <v>83</v>
      </c>
      <c r="B8" s="12"/>
      <c r="C8" s="12"/>
      <c r="D8" s="12"/>
      <c r="E8" s="41">
        <f>MAX(L3:L16)</f>
        <v>0</v>
      </c>
      <c r="K8" s="60" t="s">
        <v>56</v>
      </c>
      <c r="L8" s="72"/>
      <c r="M8" s="133"/>
      <c r="N8" s="113" t="e">
        <f>'43a'!P504/M8</f>
        <v>#N/A</v>
      </c>
    </row>
    <row r="9" spans="1:14">
      <c r="A9" s="11" t="s">
        <v>26</v>
      </c>
      <c r="B9" s="12"/>
      <c r="C9" s="12"/>
      <c r="D9" s="12"/>
      <c r="E9" s="152">
        <v>0.08</v>
      </c>
      <c r="K9" s="60" t="s">
        <v>185</v>
      </c>
      <c r="L9" s="72"/>
      <c r="M9" s="133"/>
      <c r="N9" s="113" t="e">
        <f>'43a'!P505/M9</f>
        <v>#N/A</v>
      </c>
    </row>
    <row r="10" spans="1:14">
      <c r="H10" s="33" t="s">
        <v>92</v>
      </c>
      <c r="K10" s="60" t="s">
        <v>57</v>
      </c>
      <c r="L10" s="72"/>
      <c r="M10" s="133"/>
      <c r="N10" s="113" t="e">
        <f>'43a'!P506/M10</f>
        <v>#N/A</v>
      </c>
    </row>
    <row r="11" spans="1:14">
      <c r="A11" s="11" t="s">
        <v>84</v>
      </c>
      <c r="B11" s="12"/>
      <c r="C11" s="12"/>
      <c r="D11" s="12"/>
      <c r="E11" s="12"/>
      <c r="F11" s="46"/>
      <c r="G11" s="46"/>
      <c r="H11" s="48" t="e">
        <f>SUM(N3:N16)*Offertetarief</f>
        <v>#N/A</v>
      </c>
      <c r="K11" s="60" t="s">
        <v>58</v>
      </c>
      <c r="L11" s="72"/>
      <c r="M11" s="133"/>
      <c r="N11" s="113" t="e">
        <f>'43a'!P507/M11</f>
        <v>#N/A</v>
      </c>
    </row>
    <row r="12" spans="1:14">
      <c r="F12" s="33" t="s">
        <v>60</v>
      </c>
      <c r="G12" s="33" t="s">
        <v>86</v>
      </c>
      <c r="K12" s="60" t="s">
        <v>59</v>
      </c>
      <c r="L12" s="72"/>
      <c r="M12" s="133"/>
      <c r="N12" s="113" t="e">
        <f>'43a'!P508/M12</f>
        <v>#N/A</v>
      </c>
    </row>
    <row r="13" spans="1:14">
      <c r="A13" s="12" t="s">
        <v>152</v>
      </c>
      <c r="B13" s="12"/>
      <c r="C13" s="12"/>
      <c r="D13" s="12"/>
      <c r="E13" s="13"/>
      <c r="F13" s="69">
        <f>'43a'!N512</f>
        <v>0</v>
      </c>
      <c r="G13" s="115"/>
      <c r="H13" s="49">
        <f>(F13*G13)*4</f>
        <v>0</v>
      </c>
      <c r="K13" s="60" t="s">
        <v>52</v>
      </c>
      <c r="L13" s="72"/>
      <c r="M13" s="133"/>
      <c r="N13" s="113" t="e">
        <f>'43a'!P509/M13</f>
        <v>#N/A</v>
      </c>
    </row>
    <row r="14" spans="1:14" ht="15.75">
      <c r="F14" s="47" t="s">
        <v>85</v>
      </c>
      <c r="G14" s="102"/>
      <c r="H14" s="49" t="e">
        <f>SUM(H11:H13)</f>
        <v>#N/A</v>
      </c>
      <c r="K14" s="60"/>
      <c r="L14" s="72"/>
      <c r="M14" s="133"/>
      <c r="N14" s="113"/>
    </row>
    <row r="15" spans="1:14">
      <c r="K15" s="60"/>
      <c r="L15" s="72"/>
      <c r="M15" s="133"/>
      <c r="N15" s="113"/>
    </row>
    <row r="16" spans="1:14">
      <c r="A16" t="s">
        <v>165</v>
      </c>
      <c r="K16" s="62"/>
      <c r="L16" s="73"/>
      <c r="M16" s="134"/>
      <c r="N16" s="114"/>
    </row>
    <row r="17" spans="1:9">
      <c r="A17" s="241" t="s">
        <v>166</v>
      </c>
      <c r="B17" s="241"/>
      <c r="C17" s="241"/>
      <c r="D17" s="70" t="e">
        <f>'43a'!P512</f>
        <v>#N/A</v>
      </c>
      <c r="E17" s="241" t="s">
        <v>167</v>
      </c>
      <c r="F17" s="241"/>
      <c r="G17" s="70" t="e">
        <f>D17/E8</f>
        <v>#N/A</v>
      </c>
      <c r="H17" s="67" t="s">
        <v>168</v>
      </c>
      <c r="I17" s="69" t="e">
        <f>D17/SUM(N3:N16)</f>
        <v>#N/A</v>
      </c>
    </row>
    <row r="20" spans="1:9">
      <c r="A20" s="50" t="s">
        <v>153</v>
      </c>
      <c r="E20" s="33" t="s">
        <v>60</v>
      </c>
      <c r="F20" s="33" t="s">
        <v>86</v>
      </c>
      <c r="G20" s="33" t="s">
        <v>87</v>
      </c>
      <c r="H20" s="33" t="s">
        <v>88</v>
      </c>
      <c r="I20" s="33" t="s">
        <v>92</v>
      </c>
    </row>
    <row r="21" spans="1:9">
      <c r="A21" s="125"/>
      <c r="B21" s="119"/>
      <c r="C21" s="119"/>
      <c r="D21" s="119"/>
      <c r="E21" s="225"/>
      <c r="F21" s="225"/>
      <c r="G21" s="225"/>
      <c r="H21" s="225"/>
      <c r="I21" s="120"/>
    </row>
    <row r="22" spans="1:9">
      <c r="A22" s="262" t="s">
        <v>155</v>
      </c>
      <c r="B22" s="263"/>
      <c r="C22" s="263"/>
      <c r="D22" s="227"/>
      <c r="E22" s="121">
        <f>'43a'!G512</f>
        <v>0</v>
      </c>
      <c r="F22" s="122"/>
      <c r="G22" s="123">
        <f t="shared" ref="G22:G34" si="0">E22*F22</f>
        <v>0</v>
      </c>
      <c r="H22" s="124"/>
      <c r="I22" s="123">
        <f t="shared" ref="I22:I34" si="1">G22*H22</f>
        <v>0</v>
      </c>
    </row>
    <row r="23" spans="1:9">
      <c r="A23" s="224" t="s">
        <v>156</v>
      </c>
      <c r="B23" s="225"/>
      <c r="C23" s="225"/>
      <c r="D23" s="226"/>
      <c r="E23" s="51">
        <f>E22</f>
        <v>0</v>
      </c>
      <c r="F23" s="88"/>
      <c r="G23" s="83">
        <f t="shared" si="0"/>
        <v>0</v>
      </c>
      <c r="H23" s="61"/>
      <c r="I23" s="83">
        <f t="shared" si="1"/>
        <v>0</v>
      </c>
    </row>
    <row r="24" spans="1:9">
      <c r="A24" s="224" t="s">
        <v>157</v>
      </c>
      <c r="B24" s="225"/>
      <c r="C24" s="225"/>
      <c r="D24" s="226"/>
      <c r="E24" s="51">
        <f>E22</f>
        <v>0</v>
      </c>
      <c r="F24" s="88"/>
      <c r="G24" s="83">
        <f t="shared" si="0"/>
        <v>0</v>
      </c>
      <c r="H24" s="61"/>
      <c r="I24" s="83">
        <f t="shared" si="1"/>
        <v>0</v>
      </c>
    </row>
    <row r="25" spans="1:9">
      <c r="A25" s="224" t="s">
        <v>158</v>
      </c>
      <c r="B25" s="225"/>
      <c r="C25" s="225"/>
      <c r="D25" s="226"/>
      <c r="E25" s="51">
        <f>E22</f>
        <v>0</v>
      </c>
      <c r="F25" s="88"/>
      <c r="G25" s="83">
        <f t="shared" si="0"/>
        <v>0</v>
      </c>
      <c r="H25" s="61"/>
      <c r="I25" s="83">
        <f t="shared" si="1"/>
        <v>0</v>
      </c>
    </row>
    <row r="26" spans="1:9">
      <c r="A26" s="224" t="s">
        <v>61</v>
      </c>
      <c r="B26" s="225"/>
      <c r="C26" s="225"/>
      <c r="D26" s="226"/>
      <c r="E26" s="51">
        <f>'43a'!F512-E27</f>
        <v>0</v>
      </c>
      <c r="F26" s="88"/>
      <c r="G26" s="83">
        <f t="shared" si="0"/>
        <v>0</v>
      </c>
      <c r="H26" s="61"/>
      <c r="I26" s="83">
        <f t="shared" si="1"/>
        <v>0</v>
      </c>
    </row>
    <row r="27" spans="1:9">
      <c r="A27" s="224" t="s">
        <v>62</v>
      </c>
      <c r="B27" s="225"/>
      <c r="C27" s="225"/>
      <c r="D27" s="264"/>
      <c r="E27" s="126"/>
      <c r="F27" s="127"/>
      <c r="G27" s="128">
        <f t="shared" si="0"/>
        <v>0</v>
      </c>
      <c r="H27" s="129"/>
      <c r="I27" s="128">
        <f t="shared" si="1"/>
        <v>0</v>
      </c>
    </row>
    <row r="28" spans="1:9">
      <c r="A28" s="125"/>
      <c r="B28" s="119"/>
      <c r="C28" s="119"/>
      <c r="D28" s="119"/>
      <c r="E28" s="225"/>
      <c r="F28" s="225"/>
      <c r="G28" s="225"/>
      <c r="H28" s="225"/>
      <c r="I28" s="120"/>
    </row>
    <row r="29" spans="1:9">
      <c r="A29" s="224" t="s">
        <v>159</v>
      </c>
      <c r="B29" s="225"/>
      <c r="C29" s="225"/>
      <c r="D29" s="227"/>
      <c r="E29" s="121">
        <f>'43a'!S495</f>
        <v>0</v>
      </c>
      <c r="F29" s="122"/>
      <c r="G29" s="123">
        <f t="shared" si="0"/>
        <v>0</v>
      </c>
      <c r="H29" s="124"/>
      <c r="I29" s="123">
        <f t="shared" si="1"/>
        <v>0</v>
      </c>
    </row>
    <row r="30" spans="1:9">
      <c r="A30" s="224" t="s">
        <v>160</v>
      </c>
      <c r="B30" s="225"/>
      <c r="C30" s="225"/>
      <c r="D30" s="226"/>
      <c r="E30" s="51">
        <f>'43a'!R495</f>
        <v>0</v>
      </c>
      <c r="F30" s="88"/>
      <c r="G30" s="83">
        <f t="shared" si="0"/>
        <v>0</v>
      </c>
      <c r="H30" s="61"/>
      <c r="I30" s="83">
        <f t="shared" si="1"/>
        <v>0</v>
      </c>
    </row>
    <row r="31" spans="1:9">
      <c r="A31" s="224" t="s">
        <v>161</v>
      </c>
      <c r="B31" s="225"/>
      <c r="C31" s="225"/>
      <c r="D31" s="226"/>
      <c r="E31" s="51">
        <f>'43a'!T495</f>
        <v>0</v>
      </c>
      <c r="F31" s="88"/>
      <c r="G31" s="83">
        <f t="shared" si="0"/>
        <v>0</v>
      </c>
      <c r="H31" s="61"/>
      <c r="I31" s="83">
        <f t="shared" si="1"/>
        <v>0</v>
      </c>
    </row>
    <row r="32" spans="1:9">
      <c r="A32" s="224" t="s">
        <v>162</v>
      </c>
      <c r="B32" s="225"/>
      <c r="C32" s="225"/>
      <c r="D32" s="226"/>
      <c r="E32" s="51">
        <f>'43a'!U495</f>
        <v>0</v>
      </c>
      <c r="F32" s="88"/>
      <c r="G32" s="83">
        <f t="shared" si="0"/>
        <v>0</v>
      </c>
      <c r="H32" s="61"/>
      <c r="I32" s="83">
        <f t="shared" si="1"/>
        <v>0</v>
      </c>
    </row>
    <row r="33" spans="1:9">
      <c r="A33" s="224" t="s">
        <v>151</v>
      </c>
      <c r="B33" s="225"/>
      <c r="C33" s="225"/>
      <c r="D33" s="226"/>
      <c r="E33" s="51">
        <f>'43a'!V495</f>
        <v>0</v>
      </c>
      <c r="F33" s="88"/>
      <c r="G33" s="83">
        <f t="shared" si="0"/>
        <v>0</v>
      </c>
      <c r="H33" s="61"/>
      <c r="I33" s="83">
        <f t="shared" si="1"/>
        <v>0</v>
      </c>
    </row>
    <row r="34" spans="1:9">
      <c r="A34" s="224" t="s">
        <v>163</v>
      </c>
      <c r="B34" s="225"/>
      <c r="C34" s="225"/>
      <c r="D34" s="226"/>
      <c r="E34" s="51">
        <f>'43a'!W495</f>
        <v>0</v>
      </c>
      <c r="F34" s="88"/>
      <c r="G34" s="83">
        <f t="shared" si="0"/>
        <v>0</v>
      </c>
      <c r="H34" s="61"/>
      <c r="I34" s="83">
        <f t="shared" si="1"/>
        <v>0</v>
      </c>
    </row>
    <row r="35" spans="1:9">
      <c r="A35" s="224"/>
      <c r="B35" s="225"/>
      <c r="C35" s="225"/>
      <c r="D35" s="226"/>
      <c r="E35" s="51"/>
      <c r="F35" s="88"/>
      <c r="G35" s="83"/>
      <c r="H35" s="61"/>
      <c r="I35" s="83"/>
    </row>
    <row r="36" spans="1:9">
      <c r="A36" s="224"/>
      <c r="B36" s="225"/>
      <c r="C36" s="225"/>
      <c r="D36" s="226"/>
      <c r="E36" s="51"/>
      <c r="F36" s="88"/>
      <c r="G36" s="83"/>
      <c r="H36" s="61"/>
      <c r="I36" s="83"/>
    </row>
    <row r="37" spans="1:9">
      <c r="A37" s="238"/>
      <c r="B37" s="239"/>
      <c r="C37" s="239"/>
      <c r="D37" s="240"/>
      <c r="E37" s="52"/>
      <c r="F37" s="89"/>
      <c r="G37" s="84"/>
      <c r="H37" s="63"/>
      <c r="I37" s="84"/>
    </row>
    <row r="38" spans="1:9" ht="15.75">
      <c r="H38" s="53" t="s">
        <v>85</v>
      </c>
      <c r="I38" s="54">
        <f>SUM(I22:I37)</f>
        <v>0</v>
      </c>
    </row>
    <row r="40" spans="1:9">
      <c r="A40" s="50" t="s">
        <v>89</v>
      </c>
      <c r="D40" t="s">
        <v>49</v>
      </c>
      <c r="E40" t="s">
        <v>90</v>
      </c>
      <c r="F40" t="s">
        <v>91</v>
      </c>
      <c r="G40" t="s">
        <v>87</v>
      </c>
      <c r="H40" t="s">
        <v>88</v>
      </c>
      <c r="I40" t="s">
        <v>92</v>
      </c>
    </row>
    <row r="41" spans="1:9">
      <c r="A41" s="236" t="s">
        <v>154</v>
      </c>
      <c r="B41" s="237"/>
      <c r="C41" s="237"/>
      <c r="D41" s="34" t="s">
        <v>60</v>
      </c>
      <c r="E41" s="111">
        <f>'43a'!N505</f>
        <v>0</v>
      </c>
      <c r="F41" s="85"/>
      <c r="G41" s="82">
        <f>E41*F41</f>
        <v>0</v>
      </c>
      <c r="H41" s="59" t="s">
        <v>164</v>
      </c>
      <c r="I41" s="82"/>
    </row>
    <row r="42" spans="1:9">
      <c r="A42" s="234"/>
      <c r="B42" s="235"/>
      <c r="C42" s="235"/>
      <c r="D42" s="35"/>
      <c r="E42" s="35"/>
      <c r="F42" s="86"/>
      <c r="G42" s="83"/>
      <c r="H42" s="61"/>
      <c r="I42" s="83"/>
    </row>
    <row r="43" spans="1:9">
      <c r="A43" s="234"/>
      <c r="B43" s="235"/>
      <c r="C43" s="235"/>
      <c r="D43" s="35"/>
      <c r="E43" s="35"/>
      <c r="F43" s="86"/>
      <c r="G43" s="83"/>
      <c r="H43" s="61"/>
      <c r="I43" s="83"/>
    </row>
    <row r="44" spans="1:9">
      <c r="A44" s="234"/>
      <c r="B44" s="235"/>
      <c r="C44" s="235"/>
      <c r="D44" s="35"/>
      <c r="E44" s="35"/>
      <c r="F44" s="86"/>
      <c r="G44" s="83"/>
      <c r="H44" s="61"/>
      <c r="I44" s="83"/>
    </row>
    <row r="45" spans="1:9">
      <c r="A45" s="234"/>
      <c r="B45" s="235"/>
      <c r="C45" s="235"/>
      <c r="D45" s="35"/>
      <c r="E45" s="35"/>
      <c r="F45" s="86"/>
      <c r="G45" s="83"/>
      <c r="H45" s="61"/>
      <c r="I45" s="83"/>
    </row>
    <row r="46" spans="1:9">
      <c r="A46" s="234"/>
      <c r="B46" s="235"/>
      <c r="C46" s="235"/>
      <c r="D46" s="35"/>
      <c r="E46" s="35"/>
      <c r="F46" s="86"/>
      <c r="G46" s="83"/>
      <c r="H46" s="61"/>
      <c r="I46" s="83"/>
    </row>
    <row r="47" spans="1:9">
      <c r="A47" s="234"/>
      <c r="B47" s="235"/>
      <c r="C47" s="235"/>
      <c r="D47" s="35"/>
      <c r="E47" s="35"/>
      <c r="F47" s="86"/>
      <c r="G47" s="83"/>
      <c r="H47" s="61"/>
      <c r="I47" s="83"/>
    </row>
    <row r="48" spans="1:9">
      <c r="A48" s="234"/>
      <c r="B48" s="235"/>
      <c r="C48" s="235"/>
      <c r="D48" s="35"/>
      <c r="E48" s="35"/>
      <c r="F48" s="86"/>
      <c r="G48" s="83"/>
      <c r="H48" s="61"/>
      <c r="I48" s="83"/>
    </row>
    <row r="49" spans="1:9">
      <c r="A49" s="234"/>
      <c r="B49" s="235"/>
      <c r="C49" s="235"/>
      <c r="D49" s="35"/>
      <c r="E49" s="35"/>
      <c r="F49" s="86"/>
      <c r="G49" s="83"/>
      <c r="H49" s="61"/>
      <c r="I49" s="83"/>
    </row>
    <row r="50" spans="1:9">
      <c r="A50" s="234"/>
      <c r="B50" s="235"/>
      <c r="C50" s="235"/>
      <c r="D50" s="35"/>
      <c r="E50" s="35"/>
      <c r="F50" s="86"/>
      <c r="G50" s="83"/>
      <c r="H50" s="61"/>
      <c r="I50" s="83"/>
    </row>
    <row r="51" spans="1:9">
      <c r="A51" s="232"/>
      <c r="B51" s="233"/>
      <c r="C51" s="233"/>
      <c r="D51" s="36"/>
      <c r="E51" s="36"/>
      <c r="F51" s="87"/>
      <c r="G51" s="84"/>
      <c r="H51" s="63"/>
      <c r="I51" s="84"/>
    </row>
    <row r="52" spans="1:9" ht="15.75">
      <c r="H52" s="53" t="s">
        <v>85</v>
      </c>
      <c r="I52" s="54">
        <f>SUM(I41:I51)</f>
        <v>0</v>
      </c>
    </row>
    <row r="54" spans="1:9" ht="15.75">
      <c r="A54" s="11" t="s">
        <v>93</v>
      </c>
      <c r="B54" s="12"/>
      <c r="C54" s="12"/>
      <c r="D54" s="12"/>
      <c r="E54" s="12"/>
      <c r="F54" s="12"/>
      <c r="G54" s="12"/>
      <c r="H54" s="55" t="s">
        <v>85</v>
      </c>
      <c r="I54" s="56" t="e">
        <f>SUM(H14+I38+I52)</f>
        <v>#N/A</v>
      </c>
    </row>
    <row r="56" spans="1:9" ht="15.75">
      <c r="A56" s="11" t="s">
        <v>184</v>
      </c>
      <c r="B56" s="12"/>
      <c r="C56" s="12"/>
      <c r="D56" s="12"/>
      <c r="E56" s="12"/>
      <c r="F56" s="12"/>
      <c r="G56" s="12"/>
      <c r="H56" s="55" t="s">
        <v>85</v>
      </c>
      <c r="I56" s="56" t="e">
        <f>H11/12</f>
        <v>#N/A</v>
      </c>
    </row>
    <row r="58" spans="1:9">
      <c r="A58" s="50" t="s">
        <v>191</v>
      </c>
    </row>
    <row r="59" spans="1:9">
      <c r="A59" s="253"/>
      <c r="B59" s="254"/>
      <c r="C59" s="254"/>
      <c r="D59" s="254"/>
      <c r="E59" s="254"/>
      <c r="F59" s="254"/>
      <c r="G59" s="254"/>
      <c r="H59" s="254"/>
      <c r="I59" s="255"/>
    </row>
    <row r="60" spans="1:9">
      <c r="A60" s="256"/>
      <c r="B60" s="257"/>
      <c r="C60" s="257"/>
      <c r="D60" s="257"/>
      <c r="E60" s="257"/>
      <c r="F60" s="257"/>
      <c r="G60" s="257"/>
      <c r="H60" s="257"/>
      <c r="I60" s="258"/>
    </row>
    <row r="61" spans="1:9">
      <c r="A61" s="256"/>
      <c r="B61" s="257"/>
      <c r="C61" s="257"/>
      <c r="D61" s="257"/>
      <c r="E61" s="257"/>
      <c r="F61" s="257"/>
      <c r="G61" s="257"/>
      <c r="H61" s="257"/>
      <c r="I61" s="258"/>
    </row>
    <row r="62" spans="1:9">
      <c r="A62" s="256"/>
      <c r="B62" s="257"/>
      <c r="C62" s="257"/>
      <c r="D62" s="257"/>
      <c r="E62" s="257"/>
      <c r="F62" s="257"/>
      <c r="G62" s="257"/>
      <c r="H62" s="257"/>
      <c r="I62" s="258"/>
    </row>
    <row r="63" spans="1:9">
      <c r="A63" s="259"/>
      <c r="B63" s="260"/>
      <c r="C63" s="260"/>
      <c r="D63" s="260"/>
      <c r="E63" s="260"/>
      <c r="F63" s="260"/>
      <c r="G63" s="260"/>
      <c r="H63" s="260"/>
      <c r="I63" s="261"/>
    </row>
  </sheetData>
  <mergeCells count="36">
    <mergeCell ref="A48:C48"/>
    <mergeCell ref="A49:C49"/>
    <mergeCell ref="A50:C50"/>
    <mergeCell ref="A51:C51"/>
    <mergeCell ref="A59:I63"/>
    <mergeCell ref="A47:C47"/>
    <mergeCell ref="A33:D33"/>
    <mergeCell ref="A34:D34"/>
    <mergeCell ref="A35:D35"/>
    <mergeCell ref="A36:D36"/>
    <mergeCell ref="A37:D37"/>
    <mergeCell ref="A41:C41"/>
    <mergeCell ref="A42:C42"/>
    <mergeCell ref="A43:C43"/>
    <mergeCell ref="A44:C44"/>
    <mergeCell ref="A45:C45"/>
    <mergeCell ref="A46:C46"/>
    <mergeCell ref="A32:D32"/>
    <mergeCell ref="E21:H21"/>
    <mergeCell ref="A22:D22"/>
    <mergeCell ref="A23:D23"/>
    <mergeCell ref="A24:D24"/>
    <mergeCell ref="A25:D25"/>
    <mergeCell ref="A26:D26"/>
    <mergeCell ref="A27:D27"/>
    <mergeCell ref="E28:H28"/>
    <mergeCell ref="A29:D29"/>
    <mergeCell ref="A30:D30"/>
    <mergeCell ref="A31:D31"/>
    <mergeCell ref="A17:C17"/>
    <mergeCell ref="E17:F17"/>
    <mergeCell ref="B4:E4"/>
    <mergeCell ref="B5:E5"/>
    <mergeCell ref="F5:G5"/>
    <mergeCell ref="B6:E6"/>
    <mergeCell ref="F6:G6"/>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CAB37D-024E-496B-9851-12E42FD3200F}">
  <sheetPr codeName="Blad9">
    <tabColor rgb="FFC2E76B"/>
  </sheetPr>
  <dimension ref="A2:N63"/>
  <sheetViews>
    <sheetView showGridLines="0" workbookViewId="0">
      <selection activeCell="O36" sqref="O36"/>
    </sheetView>
  </sheetViews>
  <sheetFormatPr defaultRowHeight="15"/>
  <cols>
    <col min="1" max="1" width="30" customWidth="1"/>
    <col min="4" max="4" width="13.28515625" customWidth="1"/>
    <col min="5" max="5" width="16.140625" customWidth="1"/>
    <col min="6" max="6" width="17.85546875" customWidth="1"/>
    <col min="7" max="7" width="13.85546875" customWidth="1"/>
    <col min="8" max="8" width="16.7109375" bestFit="1" customWidth="1"/>
    <col min="9" max="9" width="18.42578125" bestFit="1" customWidth="1"/>
    <col min="11" max="11" width="10" customWidth="1"/>
    <col min="12" max="12" width="10.85546875" bestFit="1" customWidth="1"/>
    <col min="13" max="13" width="16" customWidth="1"/>
    <col min="14" max="14" width="16.7109375" bestFit="1" customWidth="1"/>
  </cols>
  <sheetData>
    <row r="2" spans="1:14" ht="45">
      <c r="A2" s="74"/>
      <c r="B2" s="75"/>
      <c r="C2" s="75"/>
      <c r="D2" s="76" t="str">
        <f>CONCATENATE("Uitvoeringsbepaling"," ",H5,", onderdeel van ",Kwaliteitscontroles!A2," ",Kwaliteitscontroles!A3)</f>
        <v xml:space="preserve">Uitvoeringsbepaling 0, onderdeel van bestek </v>
      </c>
      <c r="E2" s="76"/>
      <c r="F2" s="76"/>
      <c r="G2" s="76"/>
      <c r="H2" s="77"/>
      <c r="I2" s="37"/>
      <c r="K2" t="s">
        <v>67</v>
      </c>
      <c r="L2" t="s">
        <v>170</v>
      </c>
      <c r="M2" s="65" t="s">
        <v>169</v>
      </c>
      <c r="N2" t="s">
        <v>183</v>
      </c>
    </row>
    <row r="3" spans="1:14">
      <c r="K3" s="58" t="s">
        <v>50</v>
      </c>
      <c r="L3" s="71"/>
      <c r="M3" s="132"/>
      <c r="N3" s="112" t="e">
        <f>'3a'!P499/M3</f>
        <v>#N/A</v>
      </c>
    </row>
    <row r="4" spans="1:14">
      <c r="A4" s="42" t="s">
        <v>78</v>
      </c>
      <c r="B4" s="229" t="e">
        <f>VLOOKUP(H5,Kwaliteitscontroles!A5:E54,3)</f>
        <v>#N/A</v>
      </c>
      <c r="C4" s="229"/>
      <c r="D4" s="229"/>
      <c r="E4" s="229"/>
      <c r="F4" s="45"/>
      <c r="G4" s="45"/>
      <c r="H4" s="38"/>
      <c r="K4" s="60" t="s">
        <v>53</v>
      </c>
      <c r="L4" s="72"/>
      <c r="M4" s="133"/>
      <c r="N4" s="113" t="e">
        <f>'3a'!P500/M4</f>
        <v>#N/A</v>
      </c>
    </row>
    <row r="5" spans="1:14">
      <c r="A5" s="43" t="s">
        <v>79</v>
      </c>
      <c r="B5" s="230" t="e">
        <f>VLOOKUP(H5,Kwaliteitscontroles!A5:E54,4)</f>
        <v>#N/A</v>
      </c>
      <c r="C5" s="230"/>
      <c r="D5" s="230"/>
      <c r="E5" s="230"/>
      <c r="F5" s="245" t="s">
        <v>81</v>
      </c>
      <c r="G5" s="245"/>
      <c r="H5" s="39">
        <f>Kwaliteitscontroles!A7</f>
        <v>0</v>
      </c>
      <c r="K5" s="60" t="s">
        <v>54</v>
      </c>
      <c r="L5" s="72"/>
      <c r="M5" s="133"/>
      <c r="N5" s="113" t="e">
        <f>'3a'!P501/M5</f>
        <v>#N/A</v>
      </c>
    </row>
    <row r="6" spans="1:14">
      <c r="A6" s="44" t="s">
        <v>80</v>
      </c>
      <c r="B6" s="231" t="e">
        <f>VLOOKUP(H5,Kwaliteitscontroles!A5:E54,5)</f>
        <v>#N/A</v>
      </c>
      <c r="C6" s="231"/>
      <c r="D6" s="231"/>
      <c r="E6" s="231"/>
      <c r="F6" s="246" t="s">
        <v>82</v>
      </c>
      <c r="G6" s="246"/>
      <c r="H6" s="40" t="str">
        <f>CONCATENATE(H5,"a")</f>
        <v>0a</v>
      </c>
      <c r="K6" s="60" t="s">
        <v>55</v>
      </c>
      <c r="L6" s="72"/>
      <c r="M6" s="133"/>
      <c r="N6" s="113" t="e">
        <f>'3a'!P502/M6</f>
        <v>#N/A</v>
      </c>
    </row>
    <row r="7" spans="1:14">
      <c r="K7" s="60" t="s">
        <v>51</v>
      </c>
      <c r="L7" s="72"/>
      <c r="M7" s="133"/>
      <c r="N7" s="113" t="e">
        <f>'3a'!P503/M7</f>
        <v>#N/A</v>
      </c>
    </row>
    <row r="8" spans="1:14">
      <c r="A8" s="11" t="s">
        <v>83</v>
      </c>
      <c r="B8" s="12"/>
      <c r="C8" s="12"/>
      <c r="D8" s="12"/>
      <c r="E8" s="41">
        <f>MAX(L3:L16)</f>
        <v>0</v>
      </c>
      <c r="K8" s="60" t="s">
        <v>56</v>
      </c>
      <c r="L8" s="72"/>
      <c r="M8" s="133"/>
      <c r="N8" s="113" t="e">
        <f>'3a'!P504/M8</f>
        <v>#N/A</v>
      </c>
    </row>
    <row r="9" spans="1:14">
      <c r="A9" s="11" t="s">
        <v>26</v>
      </c>
      <c r="B9" s="12"/>
      <c r="C9" s="12"/>
      <c r="D9" s="12"/>
      <c r="E9" s="152">
        <v>0.08</v>
      </c>
      <c r="K9" s="60" t="s">
        <v>185</v>
      </c>
      <c r="L9" s="72"/>
      <c r="M9" s="133"/>
      <c r="N9" s="113" t="e">
        <f>'3a'!P505/M9</f>
        <v>#N/A</v>
      </c>
    </row>
    <row r="10" spans="1:14">
      <c r="H10" s="33" t="s">
        <v>92</v>
      </c>
      <c r="K10" s="60" t="s">
        <v>57</v>
      </c>
      <c r="L10" s="72"/>
      <c r="M10" s="133"/>
      <c r="N10" s="113" t="e">
        <f>'3a'!P506/M10</f>
        <v>#N/A</v>
      </c>
    </row>
    <row r="11" spans="1:14">
      <c r="A11" s="11" t="s">
        <v>84</v>
      </c>
      <c r="B11" s="12"/>
      <c r="C11" s="12"/>
      <c r="D11" s="12"/>
      <c r="E11" s="12"/>
      <c r="F11" s="46"/>
      <c r="G11" s="46"/>
      <c r="H11" s="48" t="e">
        <f>SUM(N3:N16)*Offertetarief</f>
        <v>#N/A</v>
      </c>
      <c r="K11" s="60" t="s">
        <v>58</v>
      </c>
      <c r="L11" s="72"/>
      <c r="M11" s="133"/>
      <c r="N11" s="113" t="e">
        <f>'3a'!P507/M11</f>
        <v>#N/A</v>
      </c>
    </row>
    <row r="12" spans="1:14">
      <c r="F12" s="33" t="s">
        <v>60</v>
      </c>
      <c r="G12" s="33" t="s">
        <v>86</v>
      </c>
      <c r="K12" s="60" t="s">
        <v>59</v>
      </c>
      <c r="L12" s="72"/>
      <c r="M12" s="133"/>
      <c r="N12" s="113" t="e">
        <f>'3a'!P508/M12</f>
        <v>#N/A</v>
      </c>
    </row>
    <row r="13" spans="1:14">
      <c r="A13" s="12" t="s">
        <v>152</v>
      </c>
      <c r="B13" s="12"/>
      <c r="C13" s="12"/>
      <c r="D13" s="12"/>
      <c r="E13" s="13"/>
      <c r="F13" s="69">
        <f>'3a'!N512</f>
        <v>0</v>
      </c>
      <c r="G13" s="115"/>
      <c r="H13" s="49">
        <f>(F13*G13)*4</f>
        <v>0</v>
      </c>
      <c r="K13" s="60" t="s">
        <v>52</v>
      </c>
      <c r="L13" s="72"/>
      <c r="M13" s="133"/>
      <c r="N13" s="113" t="e">
        <f>'3a'!P509/M13</f>
        <v>#N/A</v>
      </c>
    </row>
    <row r="14" spans="1:14" ht="15.75">
      <c r="F14" s="47" t="s">
        <v>85</v>
      </c>
      <c r="G14" s="102"/>
      <c r="H14" s="49" t="e">
        <f>SUM(H11:H13)</f>
        <v>#N/A</v>
      </c>
      <c r="K14" s="60"/>
      <c r="L14" s="72"/>
      <c r="M14" s="133"/>
      <c r="N14" s="113"/>
    </row>
    <row r="15" spans="1:14">
      <c r="K15" s="60"/>
      <c r="L15" s="72"/>
      <c r="M15" s="133"/>
      <c r="N15" s="113"/>
    </row>
    <row r="16" spans="1:14">
      <c r="A16" t="s">
        <v>165</v>
      </c>
      <c r="K16" s="62"/>
      <c r="L16" s="73"/>
      <c r="M16" s="134"/>
      <c r="N16" s="114"/>
    </row>
    <row r="17" spans="1:9">
      <c r="A17" s="241" t="s">
        <v>166</v>
      </c>
      <c r="B17" s="241"/>
      <c r="C17" s="241"/>
      <c r="D17" s="70" t="e">
        <f>'3a'!P512</f>
        <v>#N/A</v>
      </c>
      <c r="E17" s="241" t="s">
        <v>167</v>
      </c>
      <c r="F17" s="241"/>
      <c r="G17" s="70" t="e">
        <f>D17/E8</f>
        <v>#N/A</v>
      </c>
      <c r="H17" s="67" t="s">
        <v>168</v>
      </c>
      <c r="I17" s="69" t="e">
        <f>D17/SUM(N3:N16)</f>
        <v>#N/A</v>
      </c>
    </row>
    <row r="20" spans="1:9">
      <c r="A20" s="50" t="s">
        <v>153</v>
      </c>
      <c r="E20" s="33" t="s">
        <v>60</v>
      </c>
      <c r="F20" s="33" t="s">
        <v>86</v>
      </c>
      <c r="G20" s="33" t="s">
        <v>87</v>
      </c>
      <c r="H20" s="33" t="s">
        <v>88</v>
      </c>
      <c r="I20" s="33" t="s">
        <v>92</v>
      </c>
    </row>
    <row r="21" spans="1:9">
      <c r="A21" s="125"/>
      <c r="B21" s="119"/>
      <c r="C21" s="119"/>
      <c r="D21" s="119"/>
      <c r="E21" s="225"/>
      <c r="F21" s="225"/>
      <c r="G21" s="225"/>
      <c r="H21" s="225"/>
      <c r="I21" s="120"/>
    </row>
    <row r="22" spans="1:9">
      <c r="A22" s="262" t="s">
        <v>155</v>
      </c>
      <c r="B22" s="263"/>
      <c r="C22" s="263"/>
      <c r="D22" s="227"/>
      <c r="E22" s="121">
        <f>'3a'!G512</f>
        <v>0</v>
      </c>
      <c r="F22" s="122"/>
      <c r="G22" s="123">
        <f t="shared" ref="G22:G34" si="0">E22*F22</f>
        <v>0</v>
      </c>
      <c r="H22" s="124"/>
      <c r="I22" s="123">
        <f t="shared" ref="I22:I34" si="1">G22*H22</f>
        <v>0</v>
      </c>
    </row>
    <row r="23" spans="1:9">
      <c r="A23" s="224" t="s">
        <v>156</v>
      </c>
      <c r="B23" s="225"/>
      <c r="C23" s="225"/>
      <c r="D23" s="226"/>
      <c r="E23" s="51">
        <f>E22</f>
        <v>0</v>
      </c>
      <c r="F23" s="88"/>
      <c r="G23" s="83">
        <f t="shared" si="0"/>
        <v>0</v>
      </c>
      <c r="H23" s="61"/>
      <c r="I23" s="83">
        <f t="shared" si="1"/>
        <v>0</v>
      </c>
    </row>
    <row r="24" spans="1:9">
      <c r="A24" s="224" t="s">
        <v>157</v>
      </c>
      <c r="B24" s="225"/>
      <c r="C24" s="225"/>
      <c r="D24" s="226"/>
      <c r="E24" s="51">
        <f>E22</f>
        <v>0</v>
      </c>
      <c r="F24" s="88"/>
      <c r="G24" s="83">
        <f t="shared" si="0"/>
        <v>0</v>
      </c>
      <c r="H24" s="61"/>
      <c r="I24" s="83">
        <f t="shared" si="1"/>
        <v>0</v>
      </c>
    </row>
    <row r="25" spans="1:9">
      <c r="A25" s="224" t="s">
        <v>158</v>
      </c>
      <c r="B25" s="225"/>
      <c r="C25" s="225"/>
      <c r="D25" s="226"/>
      <c r="E25" s="51">
        <f>E22</f>
        <v>0</v>
      </c>
      <c r="F25" s="88"/>
      <c r="G25" s="83">
        <f t="shared" si="0"/>
        <v>0</v>
      </c>
      <c r="H25" s="61"/>
      <c r="I25" s="83">
        <f t="shared" si="1"/>
        <v>0</v>
      </c>
    </row>
    <row r="26" spans="1:9">
      <c r="A26" s="224" t="s">
        <v>61</v>
      </c>
      <c r="B26" s="225"/>
      <c r="C26" s="225"/>
      <c r="D26" s="226"/>
      <c r="E26" s="51">
        <f>'3a'!F512-E27</f>
        <v>0</v>
      </c>
      <c r="F26" s="88"/>
      <c r="G26" s="83">
        <f t="shared" si="0"/>
        <v>0</v>
      </c>
      <c r="H26" s="61"/>
      <c r="I26" s="83">
        <f t="shared" si="1"/>
        <v>0</v>
      </c>
    </row>
    <row r="27" spans="1:9">
      <c r="A27" s="224" t="s">
        <v>62</v>
      </c>
      <c r="B27" s="225"/>
      <c r="C27" s="225"/>
      <c r="D27" s="264"/>
      <c r="E27" s="126"/>
      <c r="F27" s="127"/>
      <c r="G27" s="128">
        <f t="shared" si="0"/>
        <v>0</v>
      </c>
      <c r="H27" s="129"/>
      <c r="I27" s="128">
        <f t="shared" si="1"/>
        <v>0</v>
      </c>
    </row>
    <row r="28" spans="1:9">
      <c r="A28" s="125"/>
      <c r="B28" s="119"/>
      <c r="C28" s="119"/>
      <c r="D28" s="119"/>
      <c r="E28" s="225"/>
      <c r="F28" s="225"/>
      <c r="G28" s="225"/>
      <c r="H28" s="225"/>
      <c r="I28" s="120"/>
    </row>
    <row r="29" spans="1:9">
      <c r="A29" s="224" t="s">
        <v>159</v>
      </c>
      <c r="B29" s="225"/>
      <c r="C29" s="225"/>
      <c r="D29" s="227"/>
      <c r="E29" s="121">
        <f>'3a'!S495</f>
        <v>0</v>
      </c>
      <c r="F29" s="122"/>
      <c r="G29" s="123">
        <f t="shared" si="0"/>
        <v>0</v>
      </c>
      <c r="H29" s="124"/>
      <c r="I29" s="123">
        <f t="shared" si="1"/>
        <v>0</v>
      </c>
    </row>
    <row r="30" spans="1:9">
      <c r="A30" s="224" t="s">
        <v>160</v>
      </c>
      <c r="B30" s="225"/>
      <c r="C30" s="225"/>
      <c r="D30" s="226"/>
      <c r="E30" s="51">
        <f>'3a'!R495</f>
        <v>0</v>
      </c>
      <c r="F30" s="88"/>
      <c r="G30" s="83">
        <f t="shared" si="0"/>
        <v>0</v>
      </c>
      <c r="H30" s="61"/>
      <c r="I30" s="83">
        <f t="shared" si="1"/>
        <v>0</v>
      </c>
    </row>
    <row r="31" spans="1:9">
      <c r="A31" s="224" t="s">
        <v>161</v>
      </c>
      <c r="B31" s="225"/>
      <c r="C31" s="225"/>
      <c r="D31" s="226"/>
      <c r="E31" s="51">
        <f>'3a'!T495</f>
        <v>0</v>
      </c>
      <c r="F31" s="88"/>
      <c r="G31" s="83">
        <f t="shared" si="0"/>
        <v>0</v>
      </c>
      <c r="H31" s="61"/>
      <c r="I31" s="83">
        <f t="shared" si="1"/>
        <v>0</v>
      </c>
    </row>
    <row r="32" spans="1:9">
      <c r="A32" s="224" t="s">
        <v>162</v>
      </c>
      <c r="B32" s="225"/>
      <c r="C32" s="225"/>
      <c r="D32" s="226"/>
      <c r="E32" s="51">
        <f>'3a'!U495</f>
        <v>0</v>
      </c>
      <c r="F32" s="88"/>
      <c r="G32" s="83">
        <f t="shared" si="0"/>
        <v>0</v>
      </c>
      <c r="H32" s="61"/>
      <c r="I32" s="83">
        <f t="shared" si="1"/>
        <v>0</v>
      </c>
    </row>
    <row r="33" spans="1:9">
      <c r="A33" s="224" t="s">
        <v>151</v>
      </c>
      <c r="B33" s="225"/>
      <c r="C33" s="225"/>
      <c r="D33" s="226"/>
      <c r="E33" s="51">
        <f>'3a'!V495</f>
        <v>0</v>
      </c>
      <c r="F33" s="88"/>
      <c r="G33" s="83">
        <f t="shared" si="0"/>
        <v>0</v>
      </c>
      <c r="H33" s="61"/>
      <c r="I33" s="83">
        <f t="shared" si="1"/>
        <v>0</v>
      </c>
    </row>
    <row r="34" spans="1:9">
      <c r="A34" s="224" t="s">
        <v>163</v>
      </c>
      <c r="B34" s="225"/>
      <c r="C34" s="225"/>
      <c r="D34" s="226"/>
      <c r="E34" s="51">
        <f>'3a'!W495</f>
        <v>0</v>
      </c>
      <c r="F34" s="88"/>
      <c r="G34" s="83">
        <f t="shared" si="0"/>
        <v>0</v>
      </c>
      <c r="H34" s="61"/>
      <c r="I34" s="83">
        <f t="shared" si="1"/>
        <v>0</v>
      </c>
    </row>
    <row r="35" spans="1:9">
      <c r="A35" s="224"/>
      <c r="B35" s="225"/>
      <c r="C35" s="225"/>
      <c r="D35" s="226"/>
      <c r="E35" s="51"/>
      <c r="F35" s="88"/>
      <c r="G35" s="83"/>
      <c r="H35" s="61"/>
      <c r="I35" s="83"/>
    </row>
    <row r="36" spans="1:9">
      <c r="A36" s="224"/>
      <c r="B36" s="225"/>
      <c r="C36" s="225"/>
      <c r="D36" s="226"/>
      <c r="E36" s="51"/>
      <c r="F36" s="88"/>
      <c r="G36" s="83"/>
      <c r="H36" s="61"/>
      <c r="I36" s="83"/>
    </row>
    <row r="37" spans="1:9">
      <c r="A37" s="238"/>
      <c r="B37" s="239"/>
      <c r="C37" s="239"/>
      <c r="D37" s="240"/>
      <c r="E37" s="52"/>
      <c r="F37" s="89"/>
      <c r="G37" s="84"/>
      <c r="H37" s="63"/>
      <c r="I37" s="84"/>
    </row>
    <row r="38" spans="1:9" ht="15.75">
      <c r="H38" s="53" t="s">
        <v>85</v>
      </c>
      <c r="I38" s="54">
        <f>SUM(I22:I37)</f>
        <v>0</v>
      </c>
    </row>
    <row r="40" spans="1:9">
      <c r="A40" s="50" t="s">
        <v>89</v>
      </c>
      <c r="D40" t="s">
        <v>49</v>
      </c>
      <c r="E40" t="s">
        <v>90</v>
      </c>
      <c r="F40" t="s">
        <v>91</v>
      </c>
      <c r="G40" t="s">
        <v>87</v>
      </c>
      <c r="H40" t="s">
        <v>88</v>
      </c>
      <c r="I40" t="s">
        <v>92</v>
      </c>
    </row>
    <row r="41" spans="1:9">
      <c r="A41" s="236" t="s">
        <v>154</v>
      </c>
      <c r="B41" s="237"/>
      <c r="C41" s="237"/>
      <c r="D41" s="34" t="s">
        <v>60</v>
      </c>
      <c r="E41" s="111">
        <f>'3a'!N505</f>
        <v>0</v>
      </c>
      <c r="F41" s="85"/>
      <c r="G41" s="82">
        <f>E41*F41</f>
        <v>0</v>
      </c>
      <c r="H41" s="59" t="s">
        <v>318</v>
      </c>
      <c r="I41" s="82"/>
    </row>
    <row r="42" spans="1:9">
      <c r="A42" s="234"/>
      <c r="B42" s="235"/>
      <c r="C42" s="235"/>
      <c r="D42" s="35"/>
      <c r="E42" s="35"/>
      <c r="F42" s="86"/>
      <c r="G42" s="83"/>
      <c r="H42" s="61"/>
      <c r="I42" s="83"/>
    </row>
    <row r="43" spans="1:9">
      <c r="A43" s="234"/>
      <c r="B43" s="235"/>
      <c r="C43" s="235"/>
      <c r="D43" s="35"/>
      <c r="E43" s="35"/>
      <c r="F43" s="86"/>
      <c r="G43" s="83"/>
      <c r="H43" s="61"/>
      <c r="I43" s="83"/>
    </row>
    <row r="44" spans="1:9">
      <c r="A44" s="234"/>
      <c r="B44" s="235"/>
      <c r="C44" s="235"/>
      <c r="D44" s="35"/>
      <c r="E44" s="35"/>
      <c r="F44" s="86"/>
      <c r="G44" s="83"/>
      <c r="H44" s="61"/>
      <c r="I44" s="83"/>
    </row>
    <row r="45" spans="1:9">
      <c r="A45" s="234"/>
      <c r="B45" s="235"/>
      <c r="C45" s="235"/>
      <c r="D45" s="35"/>
      <c r="E45" s="35"/>
      <c r="F45" s="86"/>
      <c r="G45" s="83"/>
      <c r="H45" s="61"/>
      <c r="I45" s="83"/>
    </row>
    <row r="46" spans="1:9">
      <c r="A46" s="234"/>
      <c r="B46" s="235"/>
      <c r="C46" s="235"/>
      <c r="D46" s="35"/>
      <c r="E46" s="35"/>
      <c r="F46" s="86"/>
      <c r="G46" s="83"/>
      <c r="H46" s="61"/>
      <c r="I46" s="83"/>
    </row>
    <row r="47" spans="1:9">
      <c r="A47" s="234"/>
      <c r="B47" s="235"/>
      <c r="C47" s="235"/>
      <c r="D47" s="35"/>
      <c r="E47" s="35"/>
      <c r="F47" s="86"/>
      <c r="G47" s="83"/>
      <c r="H47" s="61"/>
      <c r="I47" s="83"/>
    </row>
    <row r="48" spans="1:9">
      <c r="A48" s="234"/>
      <c r="B48" s="235"/>
      <c r="C48" s="235"/>
      <c r="D48" s="35"/>
      <c r="E48" s="35"/>
      <c r="F48" s="86"/>
      <c r="G48" s="83"/>
      <c r="H48" s="61"/>
      <c r="I48" s="83"/>
    </row>
    <row r="49" spans="1:9">
      <c r="A49" s="234"/>
      <c r="B49" s="235"/>
      <c r="C49" s="235"/>
      <c r="D49" s="35"/>
      <c r="E49" s="35"/>
      <c r="F49" s="86"/>
      <c r="G49" s="83"/>
      <c r="H49" s="61"/>
      <c r="I49" s="83"/>
    </row>
    <row r="50" spans="1:9">
      <c r="A50" s="234"/>
      <c r="B50" s="235"/>
      <c r="C50" s="235"/>
      <c r="D50" s="35"/>
      <c r="E50" s="35"/>
      <c r="F50" s="86"/>
      <c r="G50" s="83"/>
      <c r="H50" s="61"/>
      <c r="I50" s="83"/>
    </row>
    <row r="51" spans="1:9">
      <c r="A51" s="232"/>
      <c r="B51" s="233"/>
      <c r="C51" s="233"/>
      <c r="D51" s="36"/>
      <c r="E51" s="36"/>
      <c r="F51" s="87"/>
      <c r="G51" s="84"/>
      <c r="H51" s="63"/>
      <c r="I51" s="84"/>
    </row>
    <row r="52" spans="1:9" ht="15.75">
      <c r="H52" s="53" t="s">
        <v>85</v>
      </c>
      <c r="I52" s="54">
        <f>SUM(I41:I51)</f>
        <v>0</v>
      </c>
    </row>
    <row r="54" spans="1:9" ht="15.75">
      <c r="A54" s="11" t="s">
        <v>93</v>
      </c>
      <c r="B54" s="12"/>
      <c r="C54" s="12"/>
      <c r="D54" s="12"/>
      <c r="E54" s="12"/>
      <c r="F54" s="12"/>
      <c r="G54" s="12"/>
      <c r="H54" s="55" t="s">
        <v>85</v>
      </c>
      <c r="I54" s="56" t="e">
        <f>SUM(H14+I38+I52)</f>
        <v>#N/A</v>
      </c>
    </row>
    <row r="56" spans="1:9" ht="15.75">
      <c r="A56" s="11" t="s">
        <v>184</v>
      </c>
      <c r="B56" s="12"/>
      <c r="C56" s="12"/>
      <c r="D56" s="12"/>
      <c r="E56" s="12"/>
      <c r="F56" s="12"/>
      <c r="G56" s="12"/>
      <c r="H56" s="55" t="s">
        <v>85</v>
      </c>
      <c r="I56" s="56" t="e">
        <f>H11/12</f>
        <v>#N/A</v>
      </c>
    </row>
    <row r="58" spans="1:9">
      <c r="A58" s="50" t="s">
        <v>191</v>
      </c>
    </row>
    <row r="59" spans="1:9">
      <c r="A59" s="253"/>
      <c r="B59" s="254"/>
      <c r="C59" s="254"/>
      <c r="D59" s="254"/>
      <c r="E59" s="254"/>
      <c r="F59" s="254"/>
      <c r="G59" s="254"/>
      <c r="H59" s="254"/>
      <c r="I59" s="255"/>
    </row>
    <row r="60" spans="1:9">
      <c r="A60" s="256"/>
      <c r="B60" s="257"/>
      <c r="C60" s="257"/>
      <c r="D60" s="257"/>
      <c r="E60" s="257"/>
      <c r="F60" s="257"/>
      <c r="G60" s="257"/>
      <c r="H60" s="257"/>
      <c r="I60" s="258"/>
    </row>
    <row r="61" spans="1:9">
      <c r="A61" s="256"/>
      <c r="B61" s="257"/>
      <c r="C61" s="257"/>
      <c r="D61" s="257"/>
      <c r="E61" s="257"/>
      <c r="F61" s="257"/>
      <c r="G61" s="257"/>
      <c r="H61" s="257"/>
      <c r="I61" s="258"/>
    </row>
    <row r="62" spans="1:9">
      <c r="A62" s="256"/>
      <c r="B62" s="257"/>
      <c r="C62" s="257"/>
      <c r="D62" s="257"/>
      <c r="E62" s="257"/>
      <c r="F62" s="257"/>
      <c r="G62" s="257"/>
      <c r="H62" s="257"/>
      <c r="I62" s="258"/>
    </row>
    <row r="63" spans="1:9">
      <c r="A63" s="259"/>
      <c r="B63" s="260"/>
      <c r="C63" s="260"/>
      <c r="D63" s="260"/>
      <c r="E63" s="260"/>
      <c r="F63" s="260"/>
      <c r="G63" s="260"/>
      <c r="H63" s="260"/>
      <c r="I63" s="261"/>
    </row>
  </sheetData>
  <mergeCells count="36">
    <mergeCell ref="A17:C17"/>
    <mergeCell ref="E17:F17"/>
    <mergeCell ref="B4:E4"/>
    <mergeCell ref="B5:E5"/>
    <mergeCell ref="F5:G5"/>
    <mergeCell ref="B6:E6"/>
    <mergeCell ref="F6:G6"/>
    <mergeCell ref="A32:D32"/>
    <mergeCell ref="E21:H21"/>
    <mergeCell ref="A22:D22"/>
    <mergeCell ref="A23:D23"/>
    <mergeCell ref="A24:D24"/>
    <mergeCell ref="A25:D25"/>
    <mergeCell ref="A26:D26"/>
    <mergeCell ref="A27:D27"/>
    <mergeCell ref="E28:H28"/>
    <mergeCell ref="A29:D29"/>
    <mergeCell ref="A30:D30"/>
    <mergeCell ref="A31:D31"/>
    <mergeCell ref="A47:C47"/>
    <mergeCell ref="A33:D33"/>
    <mergeCell ref="A34:D34"/>
    <mergeCell ref="A35:D35"/>
    <mergeCell ref="A36:D36"/>
    <mergeCell ref="A37:D37"/>
    <mergeCell ref="A41:C41"/>
    <mergeCell ref="A42:C42"/>
    <mergeCell ref="A43:C43"/>
    <mergeCell ref="A44:C44"/>
    <mergeCell ref="A45:C45"/>
    <mergeCell ref="A46:C46"/>
    <mergeCell ref="A48:C48"/>
    <mergeCell ref="A49:C49"/>
    <mergeCell ref="A50:C50"/>
    <mergeCell ref="A51:C51"/>
    <mergeCell ref="A59:I63"/>
  </mergeCells>
  <pageMargins left="0.7" right="0.7" top="0.75" bottom="0.75" header="0.3" footer="0.3"/>
  <pageSetup paperSize="9" orientation="portrait" r:id="rId1"/>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2DB2F1-3A75-406A-98F8-A93E2A602E63}">
  <sheetPr>
    <tabColor rgb="FF173583"/>
  </sheetPr>
  <dimension ref="A1:Z532"/>
  <sheetViews>
    <sheetView topLeftCell="B1" workbookViewId="0">
      <selection activeCell="A35" sqref="A35:D35"/>
    </sheetView>
  </sheetViews>
  <sheetFormatPr defaultRowHeight="15"/>
  <cols>
    <col min="1" max="1" width="5.42578125" bestFit="1" customWidth="1"/>
    <col min="2" max="2" width="2.85546875" bestFit="1" customWidth="1"/>
    <col min="3" max="3" width="29.7109375" bestFit="1" customWidth="1"/>
    <col min="4" max="4" width="3.28515625" bestFit="1" customWidth="1"/>
    <col min="5" max="5" width="4.42578125" bestFit="1" customWidth="1"/>
    <col min="6" max="13" width="11.85546875" customWidth="1"/>
    <col min="14" max="14" width="7.5703125" bestFit="1" customWidth="1"/>
    <col min="15" max="15" width="5.42578125" bestFit="1" customWidth="1"/>
    <col min="16" max="16" width="20" bestFit="1" customWidth="1"/>
    <col min="17" max="17" width="19.28515625" customWidth="1"/>
    <col min="18" max="18" width="10.140625" bestFit="1" customWidth="1"/>
    <col min="19" max="20" width="12.7109375" bestFit="1" customWidth="1"/>
    <col min="21" max="21" width="10.140625" bestFit="1" customWidth="1"/>
    <col min="22" max="23" width="14.42578125" bestFit="1" customWidth="1"/>
    <col min="24" max="26" width="9.140625" style="156"/>
  </cols>
  <sheetData>
    <row r="1" spans="1:24">
      <c r="A1">
        <f>'43'!H5</f>
        <v>43</v>
      </c>
      <c r="B1" s="247" t="s">
        <v>78</v>
      </c>
      <c r="C1" s="248"/>
      <c r="D1" s="249" t="str">
        <f>VLOOKUP(A1,Kwaliteitscontroles!A5:J54,3)</f>
        <v>Complex 43</v>
      </c>
      <c r="E1" s="250"/>
      <c r="F1" s="250"/>
      <c r="G1" s="250"/>
      <c r="H1" s="250"/>
      <c r="I1" s="250"/>
      <c r="J1" s="251"/>
      <c r="K1" s="68"/>
      <c r="X1" s="156" t="s">
        <v>238</v>
      </c>
    </row>
    <row r="2" spans="1:24">
      <c r="B2" s="247" t="s">
        <v>94</v>
      </c>
      <c r="C2" s="248"/>
      <c r="D2" s="249" t="str">
        <f>CONCATENATE(VLOOKUP(A1,Kwaliteitscontroles!A5:K54,4)," te ",VLOOKUP(A1,Kwaliteitscontroles!A5:K54,5))</f>
        <v>Complex 43 te Complex 43</v>
      </c>
      <c r="E2" s="250"/>
      <c r="F2" s="250"/>
      <c r="G2" s="250"/>
      <c r="H2" s="250"/>
      <c r="I2" s="250"/>
      <c r="J2" s="251"/>
      <c r="K2" s="68"/>
    </row>
    <row r="3" spans="1:24" ht="30">
      <c r="A3" s="33" t="s">
        <v>148</v>
      </c>
      <c r="B3" s="33" t="s">
        <v>95</v>
      </c>
      <c r="C3" s="33" t="s">
        <v>68</v>
      </c>
      <c r="D3" s="33" t="s">
        <v>96</v>
      </c>
      <c r="E3" s="33" t="s">
        <v>97</v>
      </c>
      <c r="F3" s="33" t="s">
        <v>66</v>
      </c>
      <c r="G3" s="33" t="s">
        <v>64</v>
      </c>
      <c r="H3" s="33" t="s">
        <v>65</v>
      </c>
      <c r="I3" s="33" t="s">
        <v>63</v>
      </c>
      <c r="J3" s="66" t="s">
        <v>189</v>
      </c>
      <c r="K3" s="33" t="s">
        <v>190</v>
      </c>
      <c r="L3" s="33" t="s">
        <v>149</v>
      </c>
      <c r="M3" s="33" t="s">
        <v>149</v>
      </c>
      <c r="N3" s="33" t="s">
        <v>60</v>
      </c>
      <c r="O3" s="33" t="s">
        <v>150</v>
      </c>
      <c r="P3" s="33" t="s">
        <v>98</v>
      </c>
      <c r="R3" s="66" t="s">
        <v>99</v>
      </c>
      <c r="S3" s="66" t="s">
        <v>100</v>
      </c>
      <c r="T3" s="33" t="s">
        <v>101</v>
      </c>
      <c r="U3" s="33" t="s">
        <v>102</v>
      </c>
      <c r="V3" s="33" t="s">
        <v>103</v>
      </c>
      <c r="W3" s="33" t="s">
        <v>104</v>
      </c>
    </row>
    <row r="4" spans="1:24">
      <c r="A4" s="30"/>
      <c r="B4" s="106"/>
      <c r="C4" s="33"/>
      <c r="D4" s="33"/>
      <c r="E4" s="106"/>
      <c r="F4" s="108"/>
      <c r="G4" s="108"/>
      <c r="H4" s="108"/>
      <c r="I4" s="108"/>
      <c r="J4" s="108"/>
      <c r="N4" s="108">
        <f t="shared" ref="N4:N67" si="0">SUM(F4:M4)</f>
        <v>0</v>
      </c>
      <c r="O4" s="108" t="e">
        <f>IF(D4="X",0,IF(E4="X",0,VLOOKUP(E4,'43'!$K$3:$L$16,2,FALSE)))</f>
        <v>#N/A</v>
      </c>
      <c r="P4" s="108" t="e">
        <f t="shared" ref="P4:P67" si="1">N4*O4</f>
        <v>#N/A</v>
      </c>
    </row>
    <row r="5" spans="1:24">
      <c r="A5" s="30"/>
      <c r="B5" s="106"/>
      <c r="C5" s="33"/>
      <c r="D5" s="33"/>
      <c r="E5" s="106"/>
      <c r="F5" s="108"/>
      <c r="G5" s="108"/>
      <c r="H5" s="108"/>
      <c r="I5" s="108"/>
      <c r="J5" s="108"/>
      <c r="N5" s="108">
        <f t="shared" si="0"/>
        <v>0</v>
      </c>
      <c r="O5" s="108" t="e">
        <f>IF(D5="X",0,IF(E5="X",0,VLOOKUP(E5,'43'!$K$3:$L$16,2,FALSE)))</f>
        <v>#N/A</v>
      </c>
      <c r="P5" s="108" t="e">
        <f t="shared" si="1"/>
        <v>#N/A</v>
      </c>
    </row>
    <row r="6" spans="1:24">
      <c r="A6" s="30"/>
      <c r="B6" s="106"/>
      <c r="C6" s="33"/>
      <c r="D6" s="33"/>
      <c r="E6" s="106"/>
      <c r="F6" s="108"/>
      <c r="G6" s="108"/>
      <c r="H6" s="108"/>
      <c r="I6" s="108"/>
      <c r="J6" s="108"/>
      <c r="N6" s="108">
        <f t="shared" si="0"/>
        <v>0</v>
      </c>
      <c r="O6" s="108" t="e">
        <f>IF(D6="X",0,IF(E6="X",0,VLOOKUP(E6,'43'!$K$3:$L$16,2,FALSE)))</f>
        <v>#N/A</v>
      </c>
      <c r="P6" s="108" t="e">
        <f t="shared" si="1"/>
        <v>#N/A</v>
      </c>
    </row>
    <row r="7" spans="1:24">
      <c r="A7" s="30"/>
      <c r="B7" s="106"/>
      <c r="C7" s="33"/>
      <c r="D7" s="33"/>
      <c r="E7" s="106"/>
      <c r="F7" s="108"/>
      <c r="G7" s="108"/>
      <c r="H7" s="108"/>
      <c r="I7" s="108"/>
      <c r="J7" s="108"/>
      <c r="N7" s="108">
        <f t="shared" si="0"/>
        <v>0</v>
      </c>
      <c r="O7" s="108" t="e">
        <f>IF(D7="X",0,IF(E7="X",0,VLOOKUP(E7,'43'!$K$3:$L$16,2,FALSE)))</f>
        <v>#N/A</v>
      </c>
      <c r="P7" s="108" t="e">
        <f t="shared" si="1"/>
        <v>#N/A</v>
      </c>
    </row>
    <row r="8" spans="1:24">
      <c r="A8" s="30"/>
      <c r="B8" s="106"/>
      <c r="C8" s="33"/>
      <c r="D8" s="33"/>
      <c r="E8" s="106"/>
      <c r="F8" s="108"/>
      <c r="G8" s="108"/>
      <c r="H8" s="108"/>
      <c r="I8" s="108"/>
      <c r="J8" s="108"/>
      <c r="N8" s="108">
        <f t="shared" si="0"/>
        <v>0</v>
      </c>
      <c r="O8" s="108" t="e">
        <f>IF(D8="X",0,IF(E8="X",0,VLOOKUP(E8,'43'!$K$3:$L$16,2,FALSE)))</f>
        <v>#N/A</v>
      </c>
      <c r="P8" s="108" t="e">
        <f t="shared" si="1"/>
        <v>#N/A</v>
      </c>
    </row>
    <row r="9" spans="1:24">
      <c r="A9" s="30"/>
      <c r="B9" s="106"/>
      <c r="C9" s="33"/>
      <c r="D9" s="33"/>
      <c r="E9" s="106"/>
      <c r="F9" s="108"/>
      <c r="G9" s="108"/>
      <c r="H9" s="108"/>
      <c r="I9" s="108"/>
      <c r="J9" s="108"/>
      <c r="N9" s="108">
        <f t="shared" si="0"/>
        <v>0</v>
      </c>
      <c r="O9" s="108" t="e">
        <f>IF(D9="X",0,IF(E9="X",0,VLOOKUP(E9,'43'!$K$3:$L$16,2,FALSE)))</f>
        <v>#N/A</v>
      </c>
      <c r="P9" s="108" t="e">
        <f t="shared" si="1"/>
        <v>#N/A</v>
      </c>
    </row>
    <row r="10" spans="1:24">
      <c r="A10" s="30"/>
      <c r="B10" s="106"/>
      <c r="C10" s="33"/>
      <c r="D10" s="33"/>
      <c r="E10" s="106"/>
      <c r="F10" s="108"/>
      <c r="G10" s="108"/>
      <c r="H10" s="108"/>
      <c r="I10" s="108"/>
      <c r="J10" s="108"/>
      <c r="N10" s="108">
        <f t="shared" si="0"/>
        <v>0</v>
      </c>
      <c r="O10" s="108" t="e">
        <f>IF(D10="X",0,IF(E10="X",0,VLOOKUP(E10,'43'!$K$3:$L$16,2,FALSE)))</f>
        <v>#N/A</v>
      </c>
      <c r="P10" s="108" t="e">
        <f t="shared" si="1"/>
        <v>#N/A</v>
      </c>
    </row>
    <row r="11" spans="1:24">
      <c r="A11" s="30"/>
      <c r="B11" s="106"/>
      <c r="C11" s="33"/>
      <c r="D11" s="33"/>
      <c r="E11" s="106"/>
      <c r="F11" s="108"/>
      <c r="G11" s="108"/>
      <c r="H11" s="108"/>
      <c r="I11" s="108"/>
      <c r="J11" s="108"/>
      <c r="N11" s="108">
        <f t="shared" si="0"/>
        <v>0</v>
      </c>
      <c r="O11" s="108" t="e">
        <f>IF(D11="X",0,IF(E11="X",0,VLOOKUP(E11,'43'!$K$3:$L$16,2,FALSE)))</f>
        <v>#N/A</v>
      </c>
      <c r="P11" s="108" t="e">
        <f t="shared" si="1"/>
        <v>#N/A</v>
      </c>
    </row>
    <row r="12" spans="1:24">
      <c r="A12" s="30"/>
      <c r="B12" s="106"/>
      <c r="C12" s="33"/>
      <c r="D12" s="33"/>
      <c r="E12" s="106"/>
      <c r="F12" s="108"/>
      <c r="G12" s="108"/>
      <c r="H12" s="108"/>
      <c r="I12" s="108"/>
      <c r="J12" s="108"/>
      <c r="N12" s="108">
        <f t="shared" si="0"/>
        <v>0</v>
      </c>
      <c r="O12" s="108" t="e">
        <f>IF(D12="X",0,IF(E12="X",0,VLOOKUP(E12,'43'!$K$3:$L$16,2,FALSE)))</f>
        <v>#N/A</v>
      </c>
      <c r="P12" s="108" t="e">
        <f t="shared" si="1"/>
        <v>#N/A</v>
      </c>
    </row>
    <row r="13" spans="1:24">
      <c r="A13" s="30"/>
      <c r="B13" s="106"/>
      <c r="C13" s="33"/>
      <c r="D13" s="33"/>
      <c r="E13" s="106"/>
      <c r="F13" s="108"/>
      <c r="G13" s="108"/>
      <c r="H13" s="108"/>
      <c r="I13" s="108"/>
      <c r="J13" s="108"/>
      <c r="N13" s="108">
        <f t="shared" si="0"/>
        <v>0</v>
      </c>
      <c r="O13" s="108" t="e">
        <f>IF(D13="X",0,IF(E13="X",0,VLOOKUP(E13,'43'!$K$3:$L$16,2,FALSE)))</f>
        <v>#N/A</v>
      </c>
      <c r="P13" s="108" t="e">
        <f t="shared" si="1"/>
        <v>#N/A</v>
      </c>
    </row>
    <row r="14" spans="1:24">
      <c r="A14" s="30"/>
      <c r="B14" s="106"/>
      <c r="C14" s="33"/>
      <c r="D14" s="33"/>
      <c r="E14" s="106"/>
      <c r="F14" s="108"/>
      <c r="G14" s="108"/>
      <c r="H14" s="108"/>
      <c r="I14" s="108"/>
      <c r="J14" s="108"/>
      <c r="N14" s="108">
        <f t="shared" si="0"/>
        <v>0</v>
      </c>
      <c r="O14" s="108" t="e">
        <f>IF(D14="X",0,IF(E14="X",0,VLOOKUP(E14,'43'!$K$3:$L$16,2,FALSE)))</f>
        <v>#N/A</v>
      </c>
      <c r="P14" s="108" t="e">
        <f t="shared" si="1"/>
        <v>#N/A</v>
      </c>
    </row>
    <row r="15" spans="1:24">
      <c r="A15" s="30"/>
      <c r="B15" s="106"/>
      <c r="C15" s="33"/>
      <c r="D15" s="33"/>
      <c r="E15" s="106"/>
      <c r="F15" s="108"/>
      <c r="G15" s="108"/>
      <c r="H15" s="108"/>
      <c r="I15" s="108"/>
      <c r="J15" s="108"/>
      <c r="N15" s="108">
        <f t="shared" si="0"/>
        <v>0</v>
      </c>
      <c r="O15" s="108" t="e">
        <f>IF(D15="X",0,IF(E15="X",0,VLOOKUP(E15,'43'!$K$3:$L$16,2,FALSE)))</f>
        <v>#N/A</v>
      </c>
      <c r="P15" s="108" t="e">
        <f t="shared" si="1"/>
        <v>#N/A</v>
      </c>
    </row>
    <row r="16" spans="1:24">
      <c r="A16" s="30"/>
      <c r="B16" s="106"/>
      <c r="C16" s="33"/>
      <c r="D16" s="33"/>
      <c r="E16" s="106"/>
      <c r="F16" s="108"/>
      <c r="G16" s="108"/>
      <c r="H16" s="108"/>
      <c r="I16" s="108"/>
      <c r="J16" s="108"/>
      <c r="N16" s="108">
        <f t="shared" si="0"/>
        <v>0</v>
      </c>
      <c r="O16" s="108" t="e">
        <f>IF(D16="X",0,IF(E16="X",0,VLOOKUP(E16,'43'!$K$3:$L$16,2,FALSE)))</f>
        <v>#N/A</v>
      </c>
      <c r="P16" s="108" t="e">
        <f t="shared" si="1"/>
        <v>#N/A</v>
      </c>
    </row>
    <row r="17" spans="1:16">
      <c r="A17" s="30"/>
      <c r="B17" s="106"/>
      <c r="C17" s="33"/>
      <c r="D17" s="33"/>
      <c r="E17" s="106"/>
      <c r="F17" s="108"/>
      <c r="G17" s="108"/>
      <c r="H17" s="108"/>
      <c r="I17" s="108"/>
      <c r="J17" s="108"/>
      <c r="N17" s="108">
        <f t="shared" si="0"/>
        <v>0</v>
      </c>
      <c r="O17" s="108" t="e">
        <f>IF(D17="X",0,IF(E17="X",0,VLOOKUP(E17,'43'!$K$3:$L$16,2,FALSE)))</f>
        <v>#N/A</v>
      </c>
      <c r="P17" s="108" t="e">
        <f t="shared" si="1"/>
        <v>#N/A</v>
      </c>
    </row>
    <row r="18" spans="1:16">
      <c r="A18" s="30"/>
      <c r="B18" s="106"/>
      <c r="C18" s="33"/>
      <c r="D18" s="33"/>
      <c r="E18" s="106"/>
      <c r="F18" s="108"/>
      <c r="G18" s="108"/>
      <c r="H18" s="108"/>
      <c r="I18" s="108"/>
      <c r="J18" s="108"/>
      <c r="N18" s="108">
        <f t="shared" si="0"/>
        <v>0</v>
      </c>
      <c r="O18" s="108" t="e">
        <f>IF(D18="X",0,IF(E18="X",0,VLOOKUP(E18,'43'!$K$3:$L$16,2,FALSE)))</f>
        <v>#N/A</v>
      </c>
      <c r="P18" s="108" t="e">
        <f t="shared" si="1"/>
        <v>#N/A</v>
      </c>
    </row>
    <row r="19" spans="1:16">
      <c r="A19" s="30"/>
      <c r="B19" s="106"/>
      <c r="C19" s="33"/>
      <c r="D19" s="33"/>
      <c r="E19" s="106"/>
      <c r="F19" s="108"/>
      <c r="G19" s="108"/>
      <c r="H19" s="108"/>
      <c r="I19" s="108"/>
      <c r="J19" s="108"/>
      <c r="N19" s="108">
        <f t="shared" si="0"/>
        <v>0</v>
      </c>
      <c r="O19" s="108" t="e">
        <f>IF(D19="X",0,IF(E19="X",0,VLOOKUP(E19,'43'!$K$3:$L$16,2,FALSE)))</f>
        <v>#N/A</v>
      </c>
      <c r="P19" s="108" t="e">
        <f t="shared" si="1"/>
        <v>#N/A</v>
      </c>
    </row>
    <row r="20" spans="1:16">
      <c r="A20" s="30"/>
      <c r="B20" s="106"/>
      <c r="C20" s="33"/>
      <c r="D20" s="33"/>
      <c r="E20" s="106"/>
      <c r="F20" s="108"/>
      <c r="G20" s="108"/>
      <c r="H20" s="108"/>
      <c r="I20" s="108"/>
      <c r="J20" s="108"/>
      <c r="N20" s="108">
        <f t="shared" si="0"/>
        <v>0</v>
      </c>
      <c r="O20" s="108" t="e">
        <f>IF(D20="X",0,IF(E20="X",0,VLOOKUP(E20,'43'!$K$3:$L$16,2,FALSE)))</f>
        <v>#N/A</v>
      </c>
      <c r="P20" s="108" t="e">
        <f t="shared" si="1"/>
        <v>#N/A</v>
      </c>
    </row>
    <row r="21" spans="1:16">
      <c r="A21" s="30"/>
      <c r="B21" s="106"/>
      <c r="C21" s="33"/>
      <c r="D21" s="33"/>
      <c r="E21" s="106"/>
      <c r="F21" s="108"/>
      <c r="G21" s="108"/>
      <c r="H21" s="108"/>
      <c r="I21" s="108"/>
      <c r="J21" s="108"/>
      <c r="N21" s="108">
        <f t="shared" si="0"/>
        <v>0</v>
      </c>
      <c r="O21" s="108" t="e">
        <f>IF(D21="X",0,IF(E21="X",0,VLOOKUP(E21,'43'!$K$3:$L$16,2,FALSE)))</f>
        <v>#N/A</v>
      </c>
      <c r="P21" s="108" t="e">
        <f t="shared" si="1"/>
        <v>#N/A</v>
      </c>
    </row>
    <row r="22" spans="1:16">
      <c r="A22" s="30"/>
      <c r="B22" s="106"/>
      <c r="C22" s="33"/>
      <c r="D22" s="33"/>
      <c r="E22" s="106"/>
      <c r="F22" s="108"/>
      <c r="G22" s="108"/>
      <c r="H22" s="108"/>
      <c r="I22" s="108"/>
      <c r="J22" s="108"/>
      <c r="N22" s="108">
        <f t="shared" si="0"/>
        <v>0</v>
      </c>
      <c r="O22" s="108" t="e">
        <f>IF(D22="X",0,IF(E22="X",0,VLOOKUP(E22,'43'!$K$3:$L$16,2,FALSE)))</f>
        <v>#N/A</v>
      </c>
      <c r="P22" s="108" t="e">
        <f t="shared" si="1"/>
        <v>#N/A</v>
      </c>
    </row>
    <row r="23" spans="1:16">
      <c r="A23" s="30"/>
      <c r="B23" s="106"/>
      <c r="C23" s="33"/>
      <c r="D23" s="33"/>
      <c r="E23" s="106"/>
      <c r="F23" s="108"/>
      <c r="G23" s="108"/>
      <c r="H23" s="108"/>
      <c r="I23" s="108"/>
      <c r="J23" s="108"/>
      <c r="N23" s="108">
        <f t="shared" si="0"/>
        <v>0</v>
      </c>
      <c r="O23" s="108" t="e">
        <f>IF(D23="X",0,IF(E23="X",0,VLOOKUP(E23,'43'!$K$3:$L$16,2,FALSE)))</f>
        <v>#N/A</v>
      </c>
      <c r="P23" s="108" t="e">
        <f t="shared" si="1"/>
        <v>#N/A</v>
      </c>
    </row>
    <row r="24" spans="1:16">
      <c r="A24" s="30"/>
      <c r="B24" s="106"/>
      <c r="C24" s="33"/>
      <c r="D24" s="33"/>
      <c r="E24" s="106"/>
      <c r="F24" s="108"/>
      <c r="G24" s="108"/>
      <c r="H24" s="108"/>
      <c r="I24" s="108"/>
      <c r="J24" s="108"/>
      <c r="N24" s="108">
        <f t="shared" si="0"/>
        <v>0</v>
      </c>
      <c r="O24" s="108" t="e">
        <f>IF(D24="X",0,IF(E24="X",0,VLOOKUP(E24,'43'!$K$3:$L$16,2,FALSE)))</f>
        <v>#N/A</v>
      </c>
      <c r="P24" s="108" t="e">
        <f t="shared" si="1"/>
        <v>#N/A</v>
      </c>
    </row>
    <row r="25" spans="1:16">
      <c r="A25" s="30"/>
      <c r="B25" s="106"/>
      <c r="C25" s="33"/>
      <c r="D25" s="33"/>
      <c r="E25" s="106"/>
      <c r="F25" s="108"/>
      <c r="G25" s="108"/>
      <c r="H25" s="108"/>
      <c r="I25" s="108"/>
      <c r="J25" s="108"/>
      <c r="N25" s="108">
        <f t="shared" si="0"/>
        <v>0</v>
      </c>
      <c r="O25" s="108" t="e">
        <f>IF(D25="X",0,IF(E25="X",0,VLOOKUP(E25,'43'!$K$3:$L$16,2,FALSE)))</f>
        <v>#N/A</v>
      </c>
      <c r="P25" s="108" t="e">
        <f t="shared" si="1"/>
        <v>#N/A</v>
      </c>
    </row>
    <row r="26" spans="1:16">
      <c r="A26" s="30"/>
      <c r="B26" s="106"/>
      <c r="C26" s="33"/>
      <c r="D26" s="33"/>
      <c r="E26" s="106"/>
      <c r="F26" s="108"/>
      <c r="G26" s="108"/>
      <c r="H26" s="108"/>
      <c r="I26" s="108"/>
      <c r="J26" s="108"/>
      <c r="N26" s="108">
        <f t="shared" si="0"/>
        <v>0</v>
      </c>
      <c r="O26" s="108" t="e">
        <f>IF(D26="X",0,IF(E26="X",0,VLOOKUP(E26,'43'!$K$3:$L$16,2,FALSE)))</f>
        <v>#N/A</v>
      </c>
      <c r="P26" s="108" t="e">
        <f t="shared" si="1"/>
        <v>#N/A</v>
      </c>
    </row>
    <row r="27" spans="1:16">
      <c r="A27" s="30"/>
      <c r="B27" s="106"/>
      <c r="C27" s="33"/>
      <c r="D27" s="33"/>
      <c r="E27" s="106"/>
      <c r="F27" s="108"/>
      <c r="G27" s="108"/>
      <c r="H27" s="108"/>
      <c r="I27" s="108"/>
      <c r="J27" s="108"/>
      <c r="N27" s="108">
        <f t="shared" si="0"/>
        <v>0</v>
      </c>
      <c r="O27" s="108" t="e">
        <f>IF(D27="X",0,IF(E27="X",0,VLOOKUP(E27,'43'!$K$3:$L$16,2,FALSE)))</f>
        <v>#N/A</v>
      </c>
      <c r="P27" s="108" t="e">
        <f t="shared" si="1"/>
        <v>#N/A</v>
      </c>
    </row>
    <row r="28" spans="1:16">
      <c r="A28" s="30"/>
      <c r="B28" s="106"/>
      <c r="C28" s="33"/>
      <c r="D28" s="33"/>
      <c r="E28" s="106"/>
      <c r="F28" s="108"/>
      <c r="G28" s="108"/>
      <c r="H28" s="108"/>
      <c r="I28" s="108"/>
      <c r="J28" s="108"/>
      <c r="N28" s="108">
        <f t="shared" si="0"/>
        <v>0</v>
      </c>
      <c r="O28" s="108" t="e">
        <f>IF(D28="X",0,IF(E28="X",0,VLOOKUP(E28,'43'!$K$3:$L$16,2,FALSE)))</f>
        <v>#N/A</v>
      </c>
      <c r="P28" s="108" t="e">
        <f t="shared" si="1"/>
        <v>#N/A</v>
      </c>
    </row>
    <row r="29" spans="1:16">
      <c r="A29" s="30"/>
      <c r="B29" s="106"/>
      <c r="C29" s="33"/>
      <c r="D29" s="33"/>
      <c r="E29" s="106"/>
      <c r="F29" s="108"/>
      <c r="G29" s="108"/>
      <c r="H29" s="108"/>
      <c r="I29" s="108"/>
      <c r="J29" s="108"/>
      <c r="N29" s="108">
        <f t="shared" si="0"/>
        <v>0</v>
      </c>
      <c r="O29" s="108" t="e">
        <f>IF(D29="X",0,IF(E29="X",0,VLOOKUP(E29,'43'!$K$3:$L$16,2,FALSE)))</f>
        <v>#N/A</v>
      </c>
      <c r="P29" s="108" t="e">
        <f t="shared" si="1"/>
        <v>#N/A</v>
      </c>
    </row>
    <row r="30" spans="1:16">
      <c r="A30" s="30"/>
      <c r="B30" s="106"/>
      <c r="C30" s="33"/>
      <c r="D30" s="33"/>
      <c r="E30" s="106"/>
      <c r="F30" s="108"/>
      <c r="G30" s="108"/>
      <c r="H30" s="108"/>
      <c r="I30" s="108"/>
      <c r="J30" s="108"/>
      <c r="N30" s="108">
        <f t="shared" si="0"/>
        <v>0</v>
      </c>
      <c r="O30" s="108" t="e">
        <f>IF(D30="X",0,IF(E30="X",0,VLOOKUP(E30,'43'!$K$3:$L$16,2,FALSE)))</f>
        <v>#N/A</v>
      </c>
      <c r="P30" s="108" t="e">
        <f t="shared" si="1"/>
        <v>#N/A</v>
      </c>
    </row>
    <row r="31" spans="1:16">
      <c r="A31" s="30"/>
      <c r="B31" s="106"/>
      <c r="C31" s="33"/>
      <c r="D31" s="33"/>
      <c r="E31" s="106"/>
      <c r="F31" s="108"/>
      <c r="G31" s="108"/>
      <c r="H31" s="108"/>
      <c r="I31" s="108"/>
      <c r="J31" s="108"/>
      <c r="N31" s="108">
        <f t="shared" si="0"/>
        <v>0</v>
      </c>
      <c r="O31" s="108" t="e">
        <f>IF(D31="X",0,IF(E31="X",0,VLOOKUP(E31,'43'!$K$3:$L$16,2,FALSE)))</f>
        <v>#N/A</v>
      </c>
      <c r="P31" s="108" t="e">
        <f t="shared" si="1"/>
        <v>#N/A</v>
      </c>
    </row>
    <row r="32" spans="1:16">
      <c r="A32" s="30"/>
      <c r="B32" s="106"/>
      <c r="C32" s="33"/>
      <c r="D32" s="33"/>
      <c r="E32" s="106"/>
      <c r="F32" s="108"/>
      <c r="G32" s="108"/>
      <c r="H32" s="108"/>
      <c r="I32" s="108"/>
      <c r="J32" s="108"/>
      <c r="N32" s="108">
        <f t="shared" si="0"/>
        <v>0</v>
      </c>
      <c r="O32" s="108" t="e">
        <f>IF(D32="X",0,IF(E32="X",0,VLOOKUP(E32,'43'!$K$3:$L$16,2,FALSE)))</f>
        <v>#N/A</v>
      </c>
      <c r="P32" s="108" t="e">
        <f t="shared" si="1"/>
        <v>#N/A</v>
      </c>
    </row>
    <row r="33" spans="1:16">
      <c r="A33" s="30"/>
      <c r="B33" s="106"/>
      <c r="C33" s="33"/>
      <c r="D33" s="33"/>
      <c r="E33" s="106"/>
      <c r="F33" s="108"/>
      <c r="G33" s="108"/>
      <c r="H33" s="108"/>
      <c r="I33" s="108"/>
      <c r="J33" s="108"/>
      <c r="N33" s="108">
        <f t="shared" si="0"/>
        <v>0</v>
      </c>
      <c r="O33" s="108" t="e">
        <f>IF(D33="X",0,IF(E33="X",0,VLOOKUP(E33,'43'!$K$3:$L$16,2,FALSE)))</f>
        <v>#N/A</v>
      </c>
      <c r="P33" s="108" t="e">
        <f t="shared" si="1"/>
        <v>#N/A</v>
      </c>
    </row>
    <row r="34" spans="1:16">
      <c r="A34" s="30"/>
      <c r="B34" s="106"/>
      <c r="C34" s="33"/>
      <c r="D34" s="33"/>
      <c r="E34" s="106"/>
      <c r="F34" s="108"/>
      <c r="G34" s="108"/>
      <c r="H34" s="108"/>
      <c r="I34" s="108"/>
      <c r="J34" s="108"/>
      <c r="N34" s="108">
        <f t="shared" si="0"/>
        <v>0</v>
      </c>
      <c r="O34" s="108" t="e">
        <f>IF(D34="X",0,IF(E34="X",0,VLOOKUP(E34,'43'!$K$3:$L$16,2,FALSE)))</f>
        <v>#N/A</v>
      </c>
      <c r="P34" s="108" t="e">
        <f t="shared" si="1"/>
        <v>#N/A</v>
      </c>
    </row>
    <row r="35" spans="1:16">
      <c r="A35" s="30"/>
      <c r="B35" s="106"/>
      <c r="C35" s="33"/>
      <c r="D35" s="33"/>
      <c r="E35" s="106"/>
      <c r="F35" s="108"/>
      <c r="G35" s="108"/>
      <c r="H35" s="108"/>
      <c r="I35" s="108"/>
      <c r="J35" s="108"/>
      <c r="N35" s="108">
        <f t="shared" si="0"/>
        <v>0</v>
      </c>
      <c r="O35" s="108" t="e">
        <f>IF(D35="X",0,IF(E35="X",0,VLOOKUP(E35,'43'!$K$3:$L$16,2,FALSE)))</f>
        <v>#N/A</v>
      </c>
      <c r="P35" s="108" t="e">
        <f t="shared" si="1"/>
        <v>#N/A</v>
      </c>
    </row>
    <row r="36" spans="1:16">
      <c r="A36" s="30"/>
      <c r="B36" s="106"/>
      <c r="C36" s="33"/>
      <c r="D36" s="33"/>
      <c r="E36" s="106"/>
      <c r="F36" s="108"/>
      <c r="G36" s="108"/>
      <c r="H36" s="108"/>
      <c r="I36" s="108"/>
      <c r="J36" s="108"/>
      <c r="N36" s="108">
        <f t="shared" si="0"/>
        <v>0</v>
      </c>
      <c r="O36" s="108" t="e">
        <f>IF(D36="X",0,IF(E36="X",0,VLOOKUP(E36,'43'!$K$3:$L$16,2,FALSE)))</f>
        <v>#N/A</v>
      </c>
      <c r="P36" s="108" t="e">
        <f t="shared" si="1"/>
        <v>#N/A</v>
      </c>
    </row>
    <row r="37" spans="1:16">
      <c r="A37" s="30"/>
      <c r="B37" s="106"/>
      <c r="C37" s="33"/>
      <c r="D37" s="33"/>
      <c r="E37" s="106"/>
      <c r="F37" s="108"/>
      <c r="G37" s="108"/>
      <c r="H37" s="108"/>
      <c r="I37" s="108"/>
      <c r="J37" s="108"/>
      <c r="N37" s="108">
        <f t="shared" si="0"/>
        <v>0</v>
      </c>
      <c r="O37" s="108" t="e">
        <f>IF(D37="X",0,IF(E37="X",0,VLOOKUP(E37,'43'!$K$3:$L$16,2,FALSE)))</f>
        <v>#N/A</v>
      </c>
      <c r="P37" s="108" t="e">
        <f t="shared" si="1"/>
        <v>#N/A</v>
      </c>
    </row>
    <row r="38" spans="1:16">
      <c r="A38" s="30"/>
      <c r="B38" s="106"/>
      <c r="C38" s="33"/>
      <c r="D38" s="33"/>
      <c r="E38" s="106"/>
      <c r="F38" s="108"/>
      <c r="G38" s="108"/>
      <c r="H38" s="108"/>
      <c r="I38" s="108"/>
      <c r="J38" s="108"/>
      <c r="N38" s="108">
        <f t="shared" si="0"/>
        <v>0</v>
      </c>
      <c r="O38" s="108" t="e">
        <f>IF(D38="X",0,IF(E38="X",0,VLOOKUP(E38,'43'!$K$3:$L$16,2,FALSE)))</f>
        <v>#N/A</v>
      </c>
      <c r="P38" s="108" t="e">
        <f t="shared" si="1"/>
        <v>#N/A</v>
      </c>
    </row>
    <row r="39" spans="1:16">
      <c r="A39" s="30"/>
      <c r="B39" s="106"/>
      <c r="C39" s="33"/>
      <c r="D39" s="33"/>
      <c r="E39" s="106"/>
      <c r="F39" s="108"/>
      <c r="G39" s="108"/>
      <c r="H39" s="108"/>
      <c r="I39" s="108"/>
      <c r="J39" s="108"/>
      <c r="N39" s="108">
        <f t="shared" si="0"/>
        <v>0</v>
      </c>
      <c r="O39" s="108" t="e">
        <f>IF(D39="X",0,IF(E39="X",0,VLOOKUP(E39,'43'!$K$3:$L$16,2,FALSE)))</f>
        <v>#N/A</v>
      </c>
      <c r="P39" s="108" t="e">
        <f t="shared" si="1"/>
        <v>#N/A</v>
      </c>
    </row>
    <row r="40" spans="1:16">
      <c r="A40" s="30"/>
      <c r="B40" s="106"/>
      <c r="C40" s="33"/>
      <c r="D40" s="33"/>
      <c r="E40" s="106"/>
      <c r="F40" s="108"/>
      <c r="G40" s="108"/>
      <c r="H40" s="108"/>
      <c r="I40" s="108"/>
      <c r="J40" s="108"/>
      <c r="N40" s="108">
        <f t="shared" si="0"/>
        <v>0</v>
      </c>
      <c r="O40" s="108" t="e">
        <f>IF(D40="X",0,IF(E40="X",0,VLOOKUP(E40,'43'!$K$3:$L$16,2,FALSE)))</f>
        <v>#N/A</v>
      </c>
      <c r="P40" s="108" t="e">
        <f t="shared" si="1"/>
        <v>#N/A</v>
      </c>
    </row>
    <row r="41" spans="1:16">
      <c r="A41" s="30"/>
      <c r="B41" s="106"/>
      <c r="C41" s="33"/>
      <c r="D41" s="33"/>
      <c r="E41" s="106"/>
      <c r="F41" s="108"/>
      <c r="G41" s="108"/>
      <c r="H41" s="108"/>
      <c r="I41" s="108"/>
      <c r="J41" s="108"/>
      <c r="N41" s="108">
        <f t="shared" si="0"/>
        <v>0</v>
      </c>
      <c r="O41" s="108" t="e">
        <f>IF(D41="X",0,IF(E41="X",0,VLOOKUP(E41,'43'!$K$3:$L$16,2,FALSE)))</f>
        <v>#N/A</v>
      </c>
      <c r="P41" s="108" t="e">
        <f t="shared" si="1"/>
        <v>#N/A</v>
      </c>
    </row>
    <row r="42" spans="1:16">
      <c r="A42" s="30"/>
      <c r="B42" s="106"/>
      <c r="C42" s="33"/>
      <c r="D42" s="33"/>
      <c r="E42" s="106"/>
      <c r="F42" s="108"/>
      <c r="G42" s="108"/>
      <c r="H42" s="108"/>
      <c r="I42" s="108"/>
      <c r="J42" s="108"/>
      <c r="N42" s="108">
        <f t="shared" si="0"/>
        <v>0</v>
      </c>
      <c r="O42" s="108" t="e">
        <f>IF(D42="X",0,IF(E42="X",0,VLOOKUP(E42,'43'!$K$3:$L$16,2,FALSE)))</f>
        <v>#N/A</v>
      </c>
      <c r="P42" s="108" t="e">
        <f t="shared" si="1"/>
        <v>#N/A</v>
      </c>
    </row>
    <row r="43" spans="1:16">
      <c r="A43" s="30"/>
      <c r="B43" s="106"/>
      <c r="C43" s="33"/>
      <c r="D43" s="33"/>
      <c r="E43" s="106"/>
      <c r="F43" s="108"/>
      <c r="G43" s="108"/>
      <c r="H43" s="108"/>
      <c r="I43" s="108"/>
      <c r="J43" s="108"/>
      <c r="N43" s="108">
        <f t="shared" si="0"/>
        <v>0</v>
      </c>
      <c r="O43" s="108" t="e">
        <f>IF(D43="X",0,IF(E43="X",0,VLOOKUP(E43,'43'!$K$3:$L$16,2,FALSE)))</f>
        <v>#N/A</v>
      </c>
      <c r="P43" s="108" t="e">
        <f t="shared" si="1"/>
        <v>#N/A</v>
      </c>
    </row>
    <row r="44" spans="1:16">
      <c r="A44" s="30"/>
      <c r="B44" s="106"/>
      <c r="C44" s="33"/>
      <c r="D44" s="33"/>
      <c r="E44" s="106"/>
      <c r="F44" s="108"/>
      <c r="G44" s="108"/>
      <c r="H44" s="108"/>
      <c r="I44" s="108"/>
      <c r="J44" s="108"/>
      <c r="N44" s="108">
        <f t="shared" si="0"/>
        <v>0</v>
      </c>
      <c r="O44" s="108" t="e">
        <f>IF(D44="X",0,IF(E44="X",0,VLOOKUP(E44,'43'!$K$3:$L$16,2,FALSE)))</f>
        <v>#N/A</v>
      </c>
      <c r="P44" s="108" t="e">
        <f t="shared" si="1"/>
        <v>#N/A</v>
      </c>
    </row>
    <row r="45" spans="1:16">
      <c r="A45" s="30"/>
      <c r="B45" s="106"/>
      <c r="C45" s="33"/>
      <c r="D45" s="33"/>
      <c r="E45" s="106"/>
      <c r="F45" s="108"/>
      <c r="G45" s="108"/>
      <c r="H45" s="108"/>
      <c r="I45" s="108"/>
      <c r="J45" s="108"/>
      <c r="N45" s="108">
        <f t="shared" si="0"/>
        <v>0</v>
      </c>
      <c r="O45" s="108" t="e">
        <f>IF(D45="X",0,IF(E45="X",0,VLOOKUP(E45,'43'!$K$3:$L$16,2,FALSE)))</f>
        <v>#N/A</v>
      </c>
      <c r="P45" s="108" t="e">
        <f t="shared" si="1"/>
        <v>#N/A</v>
      </c>
    </row>
    <row r="46" spans="1:16">
      <c r="A46" s="30"/>
      <c r="B46" s="106"/>
      <c r="C46" s="33"/>
      <c r="D46" s="33"/>
      <c r="E46" s="106"/>
      <c r="F46" s="108"/>
      <c r="G46" s="108"/>
      <c r="H46" s="108"/>
      <c r="I46" s="108"/>
      <c r="J46" s="108"/>
      <c r="N46" s="108">
        <f t="shared" si="0"/>
        <v>0</v>
      </c>
      <c r="O46" s="108" t="e">
        <f>IF(D46="X",0,IF(E46="X",0,VLOOKUP(E46,'43'!$K$3:$L$16,2,FALSE)))</f>
        <v>#N/A</v>
      </c>
      <c r="P46" s="108" t="e">
        <f t="shared" si="1"/>
        <v>#N/A</v>
      </c>
    </row>
    <row r="47" spans="1:16">
      <c r="A47" s="30"/>
      <c r="B47" s="106"/>
      <c r="C47" s="33"/>
      <c r="D47" s="33"/>
      <c r="E47" s="106"/>
      <c r="F47" s="108"/>
      <c r="G47" s="108"/>
      <c r="H47" s="108"/>
      <c r="I47" s="108"/>
      <c r="J47" s="108"/>
      <c r="N47" s="108">
        <f t="shared" si="0"/>
        <v>0</v>
      </c>
      <c r="O47" s="108" t="e">
        <f>IF(D47="X",0,IF(E47="X",0,VLOOKUP(E47,'43'!$K$3:$L$16,2,FALSE)))</f>
        <v>#N/A</v>
      </c>
      <c r="P47" s="108" t="e">
        <f t="shared" si="1"/>
        <v>#N/A</v>
      </c>
    </row>
    <row r="48" spans="1:16">
      <c r="A48" s="30"/>
      <c r="B48" s="106"/>
      <c r="C48" s="33"/>
      <c r="D48" s="33"/>
      <c r="E48" s="106"/>
      <c r="F48" s="108"/>
      <c r="G48" s="108"/>
      <c r="H48" s="108"/>
      <c r="I48" s="108"/>
      <c r="J48" s="108"/>
      <c r="N48" s="108">
        <f t="shared" si="0"/>
        <v>0</v>
      </c>
      <c r="O48" s="108" t="e">
        <f>IF(D48="X",0,IF(E48="X",0,VLOOKUP(E48,'43'!$K$3:$L$16,2,FALSE)))</f>
        <v>#N/A</v>
      </c>
      <c r="P48" s="108" t="e">
        <f t="shared" si="1"/>
        <v>#N/A</v>
      </c>
    </row>
    <row r="49" spans="1:16">
      <c r="A49" s="30"/>
      <c r="B49" s="106"/>
      <c r="C49" s="33"/>
      <c r="D49" s="33"/>
      <c r="E49" s="106"/>
      <c r="F49" s="108"/>
      <c r="G49" s="108"/>
      <c r="H49" s="108"/>
      <c r="I49" s="108"/>
      <c r="J49" s="108"/>
      <c r="N49" s="108">
        <f t="shared" si="0"/>
        <v>0</v>
      </c>
      <c r="O49" s="108" t="e">
        <f>IF(D49="X",0,IF(E49="X",0,VLOOKUP(E49,'43'!$K$3:$L$16,2,FALSE)))</f>
        <v>#N/A</v>
      </c>
      <c r="P49" s="108" t="e">
        <f t="shared" si="1"/>
        <v>#N/A</v>
      </c>
    </row>
    <row r="50" spans="1:16">
      <c r="A50" s="30"/>
      <c r="B50" s="106"/>
      <c r="C50" s="33"/>
      <c r="D50" s="33"/>
      <c r="E50" s="106"/>
      <c r="F50" s="108"/>
      <c r="G50" s="108"/>
      <c r="H50" s="108"/>
      <c r="I50" s="108"/>
      <c r="J50" s="108"/>
      <c r="N50" s="108">
        <f t="shared" si="0"/>
        <v>0</v>
      </c>
      <c r="O50" s="108" t="e">
        <f>IF(D50="X",0,IF(E50="X",0,VLOOKUP(E50,'43'!$K$3:$L$16,2,FALSE)))</f>
        <v>#N/A</v>
      </c>
      <c r="P50" s="108" t="e">
        <f t="shared" si="1"/>
        <v>#N/A</v>
      </c>
    </row>
    <row r="51" spans="1:16">
      <c r="A51" s="30"/>
      <c r="B51" s="106"/>
      <c r="C51" s="33"/>
      <c r="D51" s="33"/>
      <c r="E51" s="106"/>
      <c r="F51" s="108"/>
      <c r="G51" s="108"/>
      <c r="H51" s="108"/>
      <c r="I51" s="108"/>
      <c r="J51" s="108"/>
      <c r="N51" s="108">
        <f t="shared" si="0"/>
        <v>0</v>
      </c>
      <c r="O51" s="108" t="e">
        <f>IF(D51="X",0,IF(E51="X",0,VLOOKUP(E51,'43'!$K$3:$L$16,2,FALSE)))</f>
        <v>#N/A</v>
      </c>
      <c r="P51" s="108" t="e">
        <f t="shared" si="1"/>
        <v>#N/A</v>
      </c>
    </row>
    <row r="52" spans="1:16">
      <c r="A52" s="30"/>
      <c r="B52" s="106"/>
      <c r="C52" s="33"/>
      <c r="D52" s="33"/>
      <c r="E52" s="106"/>
      <c r="F52" s="108"/>
      <c r="G52" s="108"/>
      <c r="H52" s="108"/>
      <c r="I52" s="108"/>
      <c r="J52" s="108"/>
      <c r="N52" s="108">
        <f t="shared" si="0"/>
        <v>0</v>
      </c>
      <c r="O52" s="108" t="e">
        <f>IF(D52="X",0,IF(E52="X",0,VLOOKUP(E52,'43'!$K$3:$L$16,2,FALSE)))</f>
        <v>#N/A</v>
      </c>
      <c r="P52" s="108" t="e">
        <f t="shared" si="1"/>
        <v>#N/A</v>
      </c>
    </row>
    <row r="53" spans="1:16">
      <c r="A53" s="30"/>
      <c r="B53" s="106"/>
      <c r="C53" s="33"/>
      <c r="D53" s="33"/>
      <c r="E53" s="106"/>
      <c r="F53" s="108"/>
      <c r="G53" s="108"/>
      <c r="H53" s="108"/>
      <c r="I53" s="108"/>
      <c r="J53" s="108"/>
      <c r="N53" s="108">
        <f t="shared" si="0"/>
        <v>0</v>
      </c>
      <c r="O53" s="108" t="e">
        <f>IF(D53="X",0,IF(E53="X",0,VLOOKUP(E53,'43'!$K$3:$L$16,2,FALSE)))</f>
        <v>#N/A</v>
      </c>
      <c r="P53" s="108" t="e">
        <f t="shared" si="1"/>
        <v>#N/A</v>
      </c>
    </row>
    <row r="54" spans="1:16">
      <c r="A54" s="30"/>
      <c r="B54" s="106"/>
      <c r="C54" s="33"/>
      <c r="D54" s="33"/>
      <c r="E54" s="106"/>
      <c r="F54" s="108"/>
      <c r="G54" s="108"/>
      <c r="H54" s="108"/>
      <c r="I54" s="108"/>
      <c r="J54" s="108"/>
      <c r="N54" s="108">
        <f t="shared" si="0"/>
        <v>0</v>
      </c>
      <c r="O54" s="108" t="e">
        <f>IF(D54="X",0,IF(E54="X",0,VLOOKUP(E54,'43'!$K$3:$L$16,2,FALSE)))</f>
        <v>#N/A</v>
      </c>
      <c r="P54" s="108" t="e">
        <f t="shared" si="1"/>
        <v>#N/A</v>
      </c>
    </row>
    <row r="55" spans="1:16">
      <c r="A55" s="30"/>
      <c r="B55" s="106"/>
      <c r="C55" s="33"/>
      <c r="D55" s="33"/>
      <c r="E55" s="106"/>
      <c r="F55" s="108"/>
      <c r="G55" s="108"/>
      <c r="H55" s="108"/>
      <c r="I55" s="108"/>
      <c r="J55" s="108"/>
      <c r="N55" s="108">
        <f t="shared" si="0"/>
        <v>0</v>
      </c>
      <c r="O55" s="108" t="e">
        <f>IF(D55="X",0,IF(E55="X",0,VLOOKUP(E55,'43'!$K$3:$L$16,2,FALSE)))</f>
        <v>#N/A</v>
      </c>
      <c r="P55" s="108" t="e">
        <f t="shared" si="1"/>
        <v>#N/A</v>
      </c>
    </row>
    <row r="56" spans="1:16">
      <c r="A56" s="30"/>
      <c r="B56" s="106"/>
      <c r="C56" s="33"/>
      <c r="D56" s="33"/>
      <c r="E56" s="106"/>
      <c r="F56" s="108"/>
      <c r="G56" s="108"/>
      <c r="H56" s="108"/>
      <c r="I56" s="108"/>
      <c r="J56" s="108"/>
      <c r="N56" s="108">
        <f t="shared" si="0"/>
        <v>0</v>
      </c>
      <c r="O56" s="108" t="e">
        <f>IF(D56="X",0,IF(E56="X",0,VLOOKUP(E56,'43'!$K$3:$L$16,2,FALSE)))</f>
        <v>#N/A</v>
      </c>
      <c r="P56" s="108" t="e">
        <f t="shared" si="1"/>
        <v>#N/A</v>
      </c>
    </row>
    <row r="57" spans="1:16">
      <c r="A57" s="30"/>
      <c r="B57" s="106"/>
      <c r="C57" s="33"/>
      <c r="D57" s="33"/>
      <c r="E57" s="106"/>
      <c r="F57" s="108"/>
      <c r="G57" s="108"/>
      <c r="H57" s="108"/>
      <c r="I57" s="108"/>
      <c r="J57" s="108"/>
      <c r="N57" s="108">
        <f t="shared" si="0"/>
        <v>0</v>
      </c>
      <c r="O57" s="108" t="e">
        <f>IF(D57="X",0,IF(E57="X",0,VLOOKUP(E57,'43'!$K$3:$L$16,2,FALSE)))</f>
        <v>#N/A</v>
      </c>
      <c r="P57" s="108" t="e">
        <f t="shared" si="1"/>
        <v>#N/A</v>
      </c>
    </row>
    <row r="58" spans="1:16">
      <c r="A58" s="30"/>
      <c r="B58" s="106"/>
      <c r="C58" s="33"/>
      <c r="D58" s="33"/>
      <c r="E58" s="106"/>
      <c r="F58" s="108"/>
      <c r="G58" s="108"/>
      <c r="H58" s="108"/>
      <c r="I58" s="108"/>
      <c r="J58" s="108"/>
      <c r="N58" s="108">
        <f t="shared" si="0"/>
        <v>0</v>
      </c>
      <c r="O58" s="108" t="e">
        <f>IF(D58="X",0,IF(E58="X",0,VLOOKUP(E58,'43'!$K$3:$L$16,2,FALSE)))</f>
        <v>#N/A</v>
      </c>
      <c r="P58" s="108" t="e">
        <f t="shared" si="1"/>
        <v>#N/A</v>
      </c>
    </row>
    <row r="59" spans="1:16">
      <c r="A59" s="30"/>
      <c r="B59" s="106"/>
      <c r="C59" s="33"/>
      <c r="D59" s="33"/>
      <c r="E59" s="106"/>
      <c r="F59" s="108"/>
      <c r="G59" s="108"/>
      <c r="H59" s="108"/>
      <c r="I59" s="108"/>
      <c r="J59" s="108"/>
      <c r="N59" s="108">
        <f t="shared" si="0"/>
        <v>0</v>
      </c>
      <c r="O59" s="108" t="e">
        <f>IF(D59="X",0,IF(E59="X",0,VLOOKUP(E59,'43'!$K$3:$L$16,2,FALSE)))</f>
        <v>#N/A</v>
      </c>
      <c r="P59" s="108" t="e">
        <f t="shared" si="1"/>
        <v>#N/A</v>
      </c>
    </row>
    <row r="60" spans="1:16">
      <c r="A60" s="30"/>
      <c r="B60" s="106"/>
      <c r="C60" s="33"/>
      <c r="D60" s="33"/>
      <c r="E60" s="106"/>
      <c r="F60" s="108"/>
      <c r="G60" s="108"/>
      <c r="H60" s="108"/>
      <c r="I60" s="108"/>
      <c r="J60" s="108"/>
      <c r="N60" s="108">
        <f t="shared" si="0"/>
        <v>0</v>
      </c>
      <c r="O60" s="108" t="e">
        <f>IF(D60="X",0,IF(E60="X",0,VLOOKUP(E60,'43'!$K$3:$L$16,2,FALSE)))</f>
        <v>#N/A</v>
      </c>
      <c r="P60" s="108" t="e">
        <f t="shared" si="1"/>
        <v>#N/A</v>
      </c>
    </row>
    <row r="61" spans="1:16">
      <c r="A61" s="30"/>
      <c r="B61" s="106"/>
      <c r="C61" s="33"/>
      <c r="D61" s="33"/>
      <c r="E61" s="106"/>
      <c r="F61" s="108"/>
      <c r="G61" s="108"/>
      <c r="H61" s="108"/>
      <c r="I61" s="108"/>
      <c r="J61" s="108"/>
      <c r="N61" s="108">
        <f t="shared" si="0"/>
        <v>0</v>
      </c>
      <c r="O61" s="108" t="e">
        <f>IF(D61="X",0,IF(E61="X",0,VLOOKUP(E61,'43'!$K$3:$L$16,2,FALSE)))</f>
        <v>#N/A</v>
      </c>
      <c r="P61" s="108" t="e">
        <f t="shared" si="1"/>
        <v>#N/A</v>
      </c>
    </row>
    <row r="62" spans="1:16">
      <c r="A62" s="30"/>
      <c r="B62" s="106"/>
      <c r="C62" s="33"/>
      <c r="D62" s="33"/>
      <c r="E62" s="106"/>
      <c r="F62" s="108"/>
      <c r="G62" s="108"/>
      <c r="H62" s="108"/>
      <c r="I62" s="108"/>
      <c r="J62" s="108"/>
      <c r="N62" s="108">
        <f t="shared" si="0"/>
        <v>0</v>
      </c>
      <c r="O62" s="108" t="e">
        <f>IF(D62="X",0,IF(E62="X",0,VLOOKUP(E62,'43'!$K$3:$L$16,2,FALSE)))</f>
        <v>#N/A</v>
      </c>
      <c r="P62" s="108" t="e">
        <f t="shared" si="1"/>
        <v>#N/A</v>
      </c>
    </row>
    <row r="63" spans="1:16">
      <c r="A63" s="30"/>
      <c r="B63" s="106"/>
      <c r="C63" s="33"/>
      <c r="D63" s="33"/>
      <c r="E63" s="106"/>
      <c r="F63" s="108"/>
      <c r="G63" s="108"/>
      <c r="H63" s="108"/>
      <c r="I63" s="108"/>
      <c r="J63" s="108"/>
      <c r="N63" s="108">
        <f t="shared" si="0"/>
        <v>0</v>
      </c>
      <c r="O63" s="108" t="e">
        <f>IF(D63="X",0,IF(E63="X",0,VLOOKUP(E63,'43'!$K$3:$L$16,2,FALSE)))</f>
        <v>#N/A</v>
      </c>
      <c r="P63" s="108" t="e">
        <f t="shared" si="1"/>
        <v>#N/A</v>
      </c>
    </row>
    <row r="64" spans="1:16">
      <c r="A64" s="30"/>
      <c r="B64" s="106"/>
      <c r="C64" s="33"/>
      <c r="D64" s="33"/>
      <c r="E64" s="106"/>
      <c r="F64" s="108"/>
      <c r="G64" s="108"/>
      <c r="H64" s="108"/>
      <c r="I64" s="108"/>
      <c r="J64" s="108"/>
      <c r="N64" s="108">
        <f t="shared" si="0"/>
        <v>0</v>
      </c>
      <c r="O64" s="108" t="e">
        <f>IF(D64="X",0,IF(E64="X",0,VLOOKUP(E64,'43'!$K$3:$L$16,2,FALSE)))</f>
        <v>#N/A</v>
      </c>
      <c r="P64" s="108" t="e">
        <f t="shared" si="1"/>
        <v>#N/A</v>
      </c>
    </row>
    <row r="65" spans="1:16">
      <c r="A65" s="30"/>
      <c r="B65" s="106"/>
      <c r="C65" s="33"/>
      <c r="D65" s="33"/>
      <c r="E65" s="106"/>
      <c r="F65" s="108"/>
      <c r="G65" s="108"/>
      <c r="H65" s="108"/>
      <c r="I65" s="108"/>
      <c r="J65" s="108"/>
      <c r="N65" s="108">
        <f t="shared" si="0"/>
        <v>0</v>
      </c>
      <c r="O65" s="108" t="e">
        <f>IF(D65="X",0,IF(E65="X",0,VLOOKUP(E65,'43'!$K$3:$L$16,2,FALSE)))</f>
        <v>#N/A</v>
      </c>
      <c r="P65" s="108" t="e">
        <f t="shared" si="1"/>
        <v>#N/A</v>
      </c>
    </row>
    <row r="66" spans="1:16">
      <c r="A66" s="30"/>
      <c r="B66" s="106"/>
      <c r="C66" s="33"/>
      <c r="D66" s="33"/>
      <c r="E66" s="106"/>
      <c r="F66" s="108"/>
      <c r="G66" s="108"/>
      <c r="H66" s="108"/>
      <c r="I66" s="108"/>
      <c r="J66" s="108"/>
      <c r="N66" s="108">
        <f t="shared" si="0"/>
        <v>0</v>
      </c>
      <c r="O66" s="108" t="e">
        <f>IF(D66="X",0,IF(E66="X",0,VLOOKUP(E66,'43'!$K$3:$L$16,2,FALSE)))</f>
        <v>#N/A</v>
      </c>
      <c r="P66" s="108" t="e">
        <f t="shared" si="1"/>
        <v>#N/A</v>
      </c>
    </row>
    <row r="67" spans="1:16">
      <c r="A67" s="30"/>
      <c r="B67" s="106"/>
      <c r="C67" s="33"/>
      <c r="D67" s="33"/>
      <c r="E67" s="106"/>
      <c r="F67" s="108"/>
      <c r="G67" s="108"/>
      <c r="H67" s="108"/>
      <c r="I67" s="108"/>
      <c r="J67" s="108"/>
      <c r="N67" s="108">
        <f t="shared" si="0"/>
        <v>0</v>
      </c>
      <c r="O67" s="108" t="e">
        <f>IF(D67="X",0,IF(E67="X",0,VLOOKUP(E67,'43'!$K$3:$L$16,2,FALSE)))</f>
        <v>#N/A</v>
      </c>
      <c r="P67" s="108" t="e">
        <f t="shared" si="1"/>
        <v>#N/A</v>
      </c>
    </row>
    <row r="68" spans="1:16">
      <c r="A68" s="30"/>
      <c r="B68" s="106"/>
      <c r="C68" s="33"/>
      <c r="D68" s="33"/>
      <c r="E68" s="106"/>
      <c r="F68" s="108"/>
      <c r="G68" s="108"/>
      <c r="H68" s="108"/>
      <c r="I68" s="108"/>
      <c r="J68" s="108"/>
      <c r="N68" s="108">
        <f t="shared" ref="N68:N131" si="2">SUM(F68:M68)</f>
        <v>0</v>
      </c>
      <c r="O68" s="108" t="e">
        <f>IF(D68="X",0,IF(E68="X",0,VLOOKUP(E68,'43'!$K$3:$L$16,2,FALSE)))</f>
        <v>#N/A</v>
      </c>
      <c r="P68" s="108" t="e">
        <f t="shared" ref="P68:P131" si="3">N68*O68</f>
        <v>#N/A</v>
      </c>
    </row>
    <row r="69" spans="1:16">
      <c r="A69" s="30"/>
      <c r="B69" s="106"/>
      <c r="C69" s="33"/>
      <c r="D69" s="33"/>
      <c r="E69" s="106"/>
      <c r="F69" s="108"/>
      <c r="G69" s="108"/>
      <c r="H69" s="108"/>
      <c r="I69" s="108"/>
      <c r="J69" s="108"/>
      <c r="N69" s="108">
        <f t="shared" si="2"/>
        <v>0</v>
      </c>
      <c r="O69" s="108" t="e">
        <f>IF(D69="X",0,IF(E69="X",0,VLOOKUP(E69,'43'!$K$3:$L$16,2,FALSE)))</f>
        <v>#N/A</v>
      </c>
      <c r="P69" s="108" t="e">
        <f t="shared" si="3"/>
        <v>#N/A</v>
      </c>
    </row>
    <row r="70" spans="1:16">
      <c r="A70" s="30"/>
      <c r="B70" s="106"/>
      <c r="C70" s="33"/>
      <c r="D70" s="33"/>
      <c r="E70" s="106"/>
      <c r="F70" s="108"/>
      <c r="G70" s="108"/>
      <c r="H70" s="108"/>
      <c r="I70" s="108"/>
      <c r="J70" s="108"/>
      <c r="N70" s="108">
        <f t="shared" si="2"/>
        <v>0</v>
      </c>
      <c r="O70" s="108" t="e">
        <f>IF(D70="X",0,IF(E70="X",0,VLOOKUP(E70,'43'!$K$3:$L$16,2,FALSE)))</f>
        <v>#N/A</v>
      </c>
      <c r="P70" s="108" t="e">
        <f t="shared" si="3"/>
        <v>#N/A</v>
      </c>
    </row>
    <row r="71" spans="1:16">
      <c r="A71" s="30"/>
      <c r="B71" s="106"/>
      <c r="C71" s="33"/>
      <c r="D71" s="33"/>
      <c r="E71" s="106"/>
      <c r="F71" s="108"/>
      <c r="G71" s="108"/>
      <c r="H71" s="108"/>
      <c r="I71" s="108"/>
      <c r="J71" s="108"/>
      <c r="N71" s="108">
        <f t="shared" si="2"/>
        <v>0</v>
      </c>
      <c r="O71" s="108" t="e">
        <f>IF(D71="X",0,IF(E71="X",0,VLOOKUP(E71,'43'!$K$3:$L$16,2,FALSE)))</f>
        <v>#N/A</v>
      </c>
      <c r="P71" s="108" t="e">
        <f t="shared" si="3"/>
        <v>#N/A</v>
      </c>
    </row>
    <row r="72" spans="1:16">
      <c r="A72" s="30"/>
      <c r="B72" s="106"/>
      <c r="C72" s="33"/>
      <c r="D72" s="33"/>
      <c r="E72" s="106"/>
      <c r="F72" s="108"/>
      <c r="G72" s="108"/>
      <c r="H72" s="108"/>
      <c r="I72" s="108"/>
      <c r="J72" s="108"/>
      <c r="N72" s="108">
        <f t="shared" si="2"/>
        <v>0</v>
      </c>
      <c r="O72" s="108" t="e">
        <f>IF(D72="X",0,IF(E72="X",0,VLOOKUP(E72,'43'!$K$3:$L$16,2,FALSE)))</f>
        <v>#N/A</v>
      </c>
      <c r="P72" s="108" t="e">
        <f t="shared" si="3"/>
        <v>#N/A</v>
      </c>
    </row>
    <row r="73" spans="1:16">
      <c r="A73" s="30"/>
      <c r="B73" s="106"/>
      <c r="C73" s="33"/>
      <c r="D73" s="33"/>
      <c r="E73" s="106"/>
      <c r="F73" s="108"/>
      <c r="G73" s="108"/>
      <c r="H73" s="108"/>
      <c r="I73" s="108"/>
      <c r="J73" s="108"/>
      <c r="N73" s="108">
        <f t="shared" si="2"/>
        <v>0</v>
      </c>
      <c r="O73" s="108" t="e">
        <f>IF(D73="X",0,IF(E73="X",0,VLOOKUP(E73,'43'!$K$3:$L$16,2,FALSE)))</f>
        <v>#N/A</v>
      </c>
      <c r="P73" s="108" t="e">
        <f t="shared" si="3"/>
        <v>#N/A</v>
      </c>
    </row>
    <row r="74" spans="1:16">
      <c r="A74" s="30"/>
      <c r="B74" s="106"/>
      <c r="C74" s="116"/>
      <c r="D74" s="116"/>
      <c r="E74" s="117"/>
      <c r="F74" s="118"/>
      <c r="G74" s="118"/>
      <c r="H74" s="118"/>
      <c r="I74" s="118"/>
      <c r="J74" s="118"/>
      <c r="K74" s="118"/>
      <c r="L74" s="118"/>
      <c r="M74" s="118"/>
      <c r="N74" s="108">
        <f t="shared" si="2"/>
        <v>0</v>
      </c>
      <c r="O74" s="108" t="e">
        <f>IF(D74="X",0,IF(E74="X",0,VLOOKUP(E74,'43'!$K$3:$L$16,2,FALSE)))</f>
        <v>#N/A</v>
      </c>
      <c r="P74" s="108" t="e">
        <f t="shared" si="3"/>
        <v>#N/A</v>
      </c>
    </row>
    <row r="75" spans="1:16">
      <c r="A75" s="30"/>
      <c r="B75" s="106"/>
      <c r="C75" s="33"/>
      <c r="D75" s="33"/>
      <c r="E75" s="106"/>
      <c r="F75" s="108"/>
      <c r="G75" s="108"/>
      <c r="H75" s="108"/>
      <c r="I75" s="108"/>
      <c r="J75" s="108"/>
      <c r="N75" s="108">
        <f t="shared" si="2"/>
        <v>0</v>
      </c>
      <c r="O75" s="108" t="e">
        <f>IF(D75="X",0,IF(E75="X",0,VLOOKUP(E75,'43'!$K$3:$L$16,2,FALSE)))</f>
        <v>#N/A</v>
      </c>
      <c r="P75" s="108" t="e">
        <f t="shared" si="3"/>
        <v>#N/A</v>
      </c>
    </row>
    <row r="76" spans="1:16">
      <c r="A76" s="30"/>
      <c r="B76" s="106"/>
      <c r="C76" s="107"/>
      <c r="D76" s="33"/>
      <c r="E76" s="106"/>
      <c r="F76" s="108"/>
      <c r="G76" s="108"/>
      <c r="H76" s="108"/>
      <c r="I76" s="108"/>
      <c r="J76" s="108"/>
      <c r="N76" s="108">
        <f t="shared" si="2"/>
        <v>0</v>
      </c>
      <c r="O76" s="108" t="e">
        <f>IF(D76="X",0,IF(E76="X",0,VLOOKUP(E76,'43'!$K$3:$L$16,2,FALSE)))</f>
        <v>#N/A</v>
      </c>
      <c r="P76" s="108" t="e">
        <f t="shared" si="3"/>
        <v>#N/A</v>
      </c>
    </row>
    <row r="77" spans="1:16">
      <c r="A77" s="30"/>
      <c r="B77" s="106"/>
      <c r="C77" s="33"/>
      <c r="D77" s="33"/>
      <c r="E77" s="106"/>
      <c r="F77" s="108"/>
      <c r="G77" s="108"/>
      <c r="H77" s="108"/>
      <c r="I77" s="108"/>
      <c r="J77" s="108"/>
      <c r="N77" s="108">
        <f t="shared" si="2"/>
        <v>0</v>
      </c>
      <c r="O77" s="108" t="e">
        <f>IF(D77="X",0,IF(E77="X",0,VLOOKUP(E77,'43'!$K$3:$L$16,2,FALSE)))</f>
        <v>#N/A</v>
      </c>
      <c r="P77" s="108" t="e">
        <f t="shared" si="3"/>
        <v>#N/A</v>
      </c>
    </row>
    <row r="78" spans="1:16">
      <c r="A78" s="30"/>
      <c r="B78" s="106"/>
      <c r="C78" s="33"/>
      <c r="D78" s="33"/>
      <c r="E78" s="106"/>
      <c r="F78" s="108"/>
      <c r="G78" s="108"/>
      <c r="H78" s="108"/>
      <c r="I78" s="108"/>
      <c r="J78" s="108"/>
      <c r="N78" s="108">
        <f t="shared" si="2"/>
        <v>0</v>
      </c>
      <c r="O78" s="108" t="e">
        <f>IF(D78="X",0,IF(E78="X",0,VLOOKUP(E78,'43'!$K$3:$L$16,2,FALSE)))</f>
        <v>#N/A</v>
      </c>
      <c r="P78" s="108" t="e">
        <f t="shared" si="3"/>
        <v>#N/A</v>
      </c>
    </row>
    <row r="79" spans="1:16">
      <c r="A79" s="30"/>
      <c r="B79" s="106"/>
      <c r="C79" s="33"/>
      <c r="D79" s="33"/>
      <c r="E79" s="106"/>
      <c r="F79" s="108"/>
      <c r="G79" s="108"/>
      <c r="H79" s="108"/>
      <c r="I79" s="108"/>
      <c r="J79" s="108"/>
      <c r="N79" s="108">
        <f t="shared" si="2"/>
        <v>0</v>
      </c>
      <c r="O79" s="108" t="e">
        <f>IF(D79="X",0,IF(E79="X",0,VLOOKUP(E79,'43'!$K$3:$L$16,2,FALSE)))</f>
        <v>#N/A</v>
      </c>
      <c r="P79" s="108" t="e">
        <f t="shared" si="3"/>
        <v>#N/A</v>
      </c>
    </row>
    <row r="80" spans="1:16">
      <c r="A80" s="30"/>
      <c r="B80" s="106"/>
      <c r="C80" s="33"/>
      <c r="D80" s="33"/>
      <c r="E80" s="106"/>
      <c r="F80" s="108"/>
      <c r="G80" s="108"/>
      <c r="H80" s="108"/>
      <c r="I80" s="108"/>
      <c r="J80" s="108"/>
      <c r="N80" s="108">
        <f t="shared" si="2"/>
        <v>0</v>
      </c>
      <c r="O80" s="108" t="e">
        <f>IF(D80="X",0,IF(E80="X",0,VLOOKUP(E80,'43'!$K$3:$L$16,2,FALSE)))</f>
        <v>#N/A</v>
      </c>
      <c r="P80" s="108" t="e">
        <f t="shared" si="3"/>
        <v>#N/A</v>
      </c>
    </row>
    <row r="81" spans="1:16">
      <c r="A81" s="30"/>
      <c r="B81" s="106"/>
      <c r="C81" s="33"/>
      <c r="D81" s="33"/>
      <c r="E81" s="106"/>
      <c r="F81" s="108"/>
      <c r="G81" s="108"/>
      <c r="H81" s="108"/>
      <c r="I81" s="108"/>
      <c r="J81" s="108"/>
      <c r="N81" s="108">
        <f t="shared" si="2"/>
        <v>0</v>
      </c>
      <c r="O81" s="108" t="e">
        <f>IF(D81="X",0,IF(E81="X",0,VLOOKUP(E81,'43'!$K$3:$L$16,2,FALSE)))</f>
        <v>#N/A</v>
      </c>
      <c r="P81" s="108" t="e">
        <f t="shared" si="3"/>
        <v>#N/A</v>
      </c>
    </row>
    <row r="82" spans="1:16">
      <c r="A82" s="30"/>
      <c r="B82" s="106"/>
      <c r="C82" s="33"/>
      <c r="D82" s="33"/>
      <c r="E82" s="106"/>
      <c r="F82" s="108"/>
      <c r="G82" s="108"/>
      <c r="H82" s="108"/>
      <c r="I82" s="108"/>
      <c r="J82" s="108"/>
      <c r="N82" s="108">
        <f t="shared" si="2"/>
        <v>0</v>
      </c>
      <c r="O82" s="108" t="e">
        <f>IF(D82="X",0,IF(E82="X",0,VLOOKUP(E82,'43'!$K$3:$L$16,2,FALSE)))</f>
        <v>#N/A</v>
      </c>
      <c r="P82" s="108" t="e">
        <f t="shared" si="3"/>
        <v>#N/A</v>
      </c>
    </row>
    <row r="83" spans="1:16">
      <c r="A83" s="30"/>
      <c r="B83" s="106"/>
      <c r="C83" s="33"/>
      <c r="D83" s="33"/>
      <c r="E83" s="106"/>
      <c r="F83" s="108"/>
      <c r="G83" s="108"/>
      <c r="H83" s="108"/>
      <c r="I83" s="108"/>
      <c r="J83" s="108"/>
      <c r="N83" s="108">
        <f t="shared" si="2"/>
        <v>0</v>
      </c>
      <c r="O83" s="108" t="e">
        <f>IF(D83="X",0,IF(E83="X",0,VLOOKUP(E83,'43'!$K$3:$L$16,2,FALSE)))</f>
        <v>#N/A</v>
      </c>
      <c r="P83" s="108" t="e">
        <f t="shared" si="3"/>
        <v>#N/A</v>
      </c>
    </row>
    <row r="84" spans="1:16">
      <c r="A84" s="30"/>
      <c r="B84" s="106"/>
      <c r="C84" s="33"/>
      <c r="D84" s="33"/>
      <c r="E84" s="106"/>
      <c r="F84" s="108"/>
      <c r="G84" s="108"/>
      <c r="H84" s="108"/>
      <c r="I84" s="108"/>
      <c r="J84" s="108"/>
      <c r="N84" s="108">
        <f t="shared" si="2"/>
        <v>0</v>
      </c>
      <c r="O84" s="108" t="e">
        <f>IF(D84="X",0,IF(E84="X",0,VLOOKUP(E84,'43'!$K$3:$L$16,2,FALSE)))</f>
        <v>#N/A</v>
      </c>
      <c r="P84" s="108" t="e">
        <f t="shared" si="3"/>
        <v>#N/A</v>
      </c>
    </row>
    <row r="85" spans="1:16">
      <c r="A85" s="30"/>
      <c r="B85" s="106"/>
      <c r="C85" s="33"/>
      <c r="D85" s="33"/>
      <c r="E85" s="106"/>
      <c r="F85" s="108"/>
      <c r="G85" s="108"/>
      <c r="H85" s="108"/>
      <c r="I85" s="108"/>
      <c r="J85" s="108"/>
      <c r="N85" s="108">
        <f t="shared" si="2"/>
        <v>0</v>
      </c>
      <c r="O85" s="108" t="e">
        <f>IF(D85="X",0,IF(E85="X",0,VLOOKUP(E85,'43'!$K$3:$L$16,2,FALSE)))</f>
        <v>#N/A</v>
      </c>
      <c r="P85" s="108" t="e">
        <f t="shared" si="3"/>
        <v>#N/A</v>
      </c>
    </row>
    <row r="86" spans="1:16">
      <c r="A86" s="30"/>
      <c r="B86" s="106"/>
      <c r="C86" s="33"/>
      <c r="D86" s="33"/>
      <c r="E86" s="106"/>
      <c r="F86" s="108"/>
      <c r="G86" s="108"/>
      <c r="H86" s="108"/>
      <c r="I86" s="108"/>
      <c r="J86" s="108"/>
      <c r="N86" s="108">
        <f t="shared" si="2"/>
        <v>0</v>
      </c>
      <c r="O86" s="108" t="e">
        <f>IF(D86="X",0,IF(E86="X",0,VLOOKUP(E86,'43'!$K$3:$L$16,2,FALSE)))</f>
        <v>#N/A</v>
      </c>
      <c r="P86" s="108" t="e">
        <f t="shared" si="3"/>
        <v>#N/A</v>
      </c>
    </row>
    <row r="87" spans="1:16">
      <c r="A87" s="30"/>
      <c r="B87" s="106"/>
      <c r="C87" s="33"/>
      <c r="D87" s="33"/>
      <c r="E87" s="106"/>
      <c r="F87" s="108"/>
      <c r="G87" s="108"/>
      <c r="H87" s="108"/>
      <c r="I87" s="108"/>
      <c r="J87" s="108"/>
      <c r="N87" s="108">
        <f t="shared" si="2"/>
        <v>0</v>
      </c>
      <c r="O87" s="108" t="e">
        <f>IF(D87="X",0,IF(E87="X",0,VLOOKUP(E87,'43'!$K$3:$L$16,2,FALSE)))</f>
        <v>#N/A</v>
      </c>
      <c r="P87" s="108" t="e">
        <f t="shared" si="3"/>
        <v>#N/A</v>
      </c>
    </row>
    <row r="88" spans="1:16">
      <c r="A88" s="30"/>
      <c r="B88" s="106"/>
      <c r="C88" s="33"/>
      <c r="D88" s="33"/>
      <c r="E88" s="106"/>
      <c r="F88" s="108"/>
      <c r="G88" s="108"/>
      <c r="H88" s="108"/>
      <c r="I88" s="108"/>
      <c r="J88" s="108"/>
      <c r="N88" s="108">
        <f t="shared" si="2"/>
        <v>0</v>
      </c>
      <c r="O88" s="108" t="e">
        <f>IF(D88="X",0,IF(E88="X",0,VLOOKUP(E88,'43'!$K$3:$L$16,2,FALSE)))</f>
        <v>#N/A</v>
      </c>
      <c r="P88" s="108" t="e">
        <f t="shared" si="3"/>
        <v>#N/A</v>
      </c>
    </row>
    <row r="89" spans="1:16">
      <c r="A89" s="30"/>
      <c r="B89" s="106"/>
      <c r="C89" s="33"/>
      <c r="D89" s="33"/>
      <c r="E89" s="106"/>
      <c r="F89" s="108"/>
      <c r="G89" s="108"/>
      <c r="H89" s="108"/>
      <c r="I89" s="108"/>
      <c r="J89" s="108"/>
      <c r="N89" s="108">
        <f t="shared" si="2"/>
        <v>0</v>
      </c>
      <c r="O89" s="108" t="e">
        <f>IF(D89="X",0,IF(E89="X",0,VLOOKUP(E89,'43'!$K$3:$L$16,2,FALSE)))</f>
        <v>#N/A</v>
      </c>
      <c r="P89" s="108" t="e">
        <f t="shared" si="3"/>
        <v>#N/A</v>
      </c>
    </row>
    <row r="90" spans="1:16">
      <c r="A90" s="30"/>
      <c r="B90" s="106"/>
      <c r="C90" s="33"/>
      <c r="D90" s="33"/>
      <c r="E90" s="106"/>
      <c r="F90" s="108"/>
      <c r="G90" s="108"/>
      <c r="H90" s="108"/>
      <c r="I90" s="108"/>
      <c r="J90" s="108"/>
      <c r="N90" s="108">
        <f t="shared" si="2"/>
        <v>0</v>
      </c>
      <c r="O90" s="108" t="e">
        <f>IF(D90="X",0,IF(E90="X",0,VLOOKUP(E90,'43'!$K$3:$L$16,2,FALSE)))</f>
        <v>#N/A</v>
      </c>
      <c r="P90" s="108" t="e">
        <f t="shared" si="3"/>
        <v>#N/A</v>
      </c>
    </row>
    <row r="91" spans="1:16">
      <c r="A91" s="30"/>
      <c r="B91" s="106"/>
      <c r="C91" s="33"/>
      <c r="D91" s="33"/>
      <c r="E91" s="106"/>
      <c r="F91" s="108"/>
      <c r="G91" s="108"/>
      <c r="H91" s="108"/>
      <c r="I91" s="108"/>
      <c r="J91" s="108"/>
      <c r="N91" s="108">
        <f t="shared" si="2"/>
        <v>0</v>
      </c>
      <c r="O91" s="108" t="e">
        <f>IF(D91="X",0,IF(E91="X",0,VLOOKUP(E91,'43'!$K$3:$L$16,2,FALSE)))</f>
        <v>#N/A</v>
      </c>
      <c r="P91" s="108" t="e">
        <f t="shared" si="3"/>
        <v>#N/A</v>
      </c>
    </row>
    <row r="92" spans="1:16">
      <c r="A92" s="30"/>
      <c r="B92" s="106"/>
      <c r="C92" s="33"/>
      <c r="D92" s="33"/>
      <c r="E92" s="106"/>
      <c r="F92" s="108"/>
      <c r="G92" s="108"/>
      <c r="H92" s="108"/>
      <c r="I92" s="108"/>
      <c r="J92" s="108"/>
      <c r="N92" s="108">
        <f t="shared" si="2"/>
        <v>0</v>
      </c>
      <c r="O92" s="108" t="e">
        <f>IF(D92="X",0,IF(E92="X",0,VLOOKUP(E92,'43'!$K$3:$L$16,2,FALSE)))</f>
        <v>#N/A</v>
      </c>
      <c r="P92" s="108" t="e">
        <f t="shared" si="3"/>
        <v>#N/A</v>
      </c>
    </row>
    <row r="93" spans="1:16">
      <c r="A93" s="30"/>
      <c r="B93" s="106"/>
      <c r="C93" s="33"/>
      <c r="D93" s="33"/>
      <c r="E93" s="106"/>
      <c r="F93" s="108"/>
      <c r="G93" s="108"/>
      <c r="H93" s="108"/>
      <c r="I93" s="108"/>
      <c r="J93" s="108"/>
      <c r="N93" s="108">
        <f t="shared" si="2"/>
        <v>0</v>
      </c>
      <c r="O93" s="108" t="e">
        <f>IF(D93="X",0,IF(E93="X",0,VLOOKUP(E93,'43'!$K$3:$L$16,2,FALSE)))</f>
        <v>#N/A</v>
      </c>
      <c r="P93" s="108" t="e">
        <f t="shared" si="3"/>
        <v>#N/A</v>
      </c>
    </row>
    <row r="94" spans="1:16">
      <c r="A94" s="30"/>
      <c r="B94" s="106"/>
      <c r="C94" s="33"/>
      <c r="D94" s="33"/>
      <c r="E94" s="106"/>
      <c r="F94" s="108"/>
      <c r="G94" s="108"/>
      <c r="H94" s="108"/>
      <c r="I94" s="108"/>
      <c r="J94" s="108"/>
      <c r="N94" s="108">
        <f t="shared" si="2"/>
        <v>0</v>
      </c>
      <c r="O94" s="108" t="e">
        <f>IF(D94="X",0,IF(E94="X",0,VLOOKUP(E94,'43'!$K$3:$L$16,2,FALSE)))</f>
        <v>#N/A</v>
      </c>
      <c r="P94" s="108" t="e">
        <f t="shared" si="3"/>
        <v>#N/A</v>
      </c>
    </row>
    <row r="95" spans="1:16">
      <c r="A95" s="30"/>
      <c r="B95" s="106"/>
      <c r="C95" s="33"/>
      <c r="D95" s="33"/>
      <c r="E95" s="106"/>
      <c r="F95" s="108"/>
      <c r="G95" s="108"/>
      <c r="H95" s="108"/>
      <c r="I95" s="108"/>
      <c r="J95" s="108"/>
      <c r="N95" s="108">
        <f t="shared" si="2"/>
        <v>0</v>
      </c>
      <c r="O95" s="108" t="e">
        <f>IF(D95="X",0,IF(E95="X",0,VLOOKUP(E95,'43'!$K$3:$L$16,2,FALSE)))</f>
        <v>#N/A</v>
      </c>
      <c r="P95" s="108" t="e">
        <f t="shared" si="3"/>
        <v>#N/A</v>
      </c>
    </row>
    <row r="96" spans="1:16">
      <c r="A96" s="30"/>
      <c r="B96" s="106"/>
      <c r="C96" s="33"/>
      <c r="D96" s="33"/>
      <c r="E96" s="106"/>
      <c r="F96" s="108"/>
      <c r="G96" s="108"/>
      <c r="H96" s="108"/>
      <c r="I96" s="108"/>
      <c r="J96" s="108"/>
      <c r="N96" s="108">
        <f t="shared" si="2"/>
        <v>0</v>
      </c>
      <c r="O96" s="108" t="e">
        <f>IF(D96="X",0,IF(E96="X",0,VLOOKUP(E96,'43'!$K$3:$L$16,2,FALSE)))</f>
        <v>#N/A</v>
      </c>
      <c r="P96" s="108" t="e">
        <f t="shared" si="3"/>
        <v>#N/A</v>
      </c>
    </row>
    <row r="97" spans="1:16">
      <c r="A97" s="30"/>
      <c r="B97" s="106"/>
      <c r="C97" s="33"/>
      <c r="D97" s="33"/>
      <c r="E97" s="106"/>
      <c r="F97" s="108"/>
      <c r="G97" s="108"/>
      <c r="H97" s="108"/>
      <c r="I97" s="108"/>
      <c r="J97" s="108"/>
      <c r="N97" s="108">
        <f t="shared" si="2"/>
        <v>0</v>
      </c>
      <c r="O97" s="108" t="e">
        <f>IF(D97="X",0,IF(E97="X",0,VLOOKUP(E97,'43'!$K$3:$L$16,2,FALSE)))</f>
        <v>#N/A</v>
      </c>
      <c r="P97" s="108" t="e">
        <f t="shared" si="3"/>
        <v>#N/A</v>
      </c>
    </row>
    <row r="98" spans="1:16">
      <c r="A98" s="30"/>
      <c r="B98" s="106"/>
      <c r="C98" s="33"/>
      <c r="D98" s="33"/>
      <c r="E98" s="106"/>
      <c r="F98" s="108"/>
      <c r="G98" s="108"/>
      <c r="H98" s="108"/>
      <c r="I98" s="108"/>
      <c r="J98" s="108"/>
      <c r="N98" s="108">
        <f t="shared" si="2"/>
        <v>0</v>
      </c>
      <c r="O98" s="108" t="e">
        <f>IF(D98="X",0,IF(E98="X",0,VLOOKUP(E98,'43'!$K$3:$L$16,2,FALSE)))</f>
        <v>#N/A</v>
      </c>
      <c r="P98" s="108" t="e">
        <f t="shared" si="3"/>
        <v>#N/A</v>
      </c>
    </row>
    <row r="99" spans="1:16">
      <c r="A99" s="30"/>
      <c r="B99" s="106"/>
      <c r="C99" s="33"/>
      <c r="D99" s="33"/>
      <c r="E99" s="106"/>
      <c r="F99" s="108"/>
      <c r="G99" s="108"/>
      <c r="H99" s="108"/>
      <c r="I99" s="108"/>
      <c r="J99" s="108"/>
      <c r="N99" s="108">
        <f t="shared" si="2"/>
        <v>0</v>
      </c>
      <c r="O99" s="108" t="e">
        <f>IF(D99="X",0,IF(E99="X",0,VLOOKUP(E99,'43'!$K$3:$L$16,2,FALSE)))</f>
        <v>#N/A</v>
      </c>
      <c r="P99" s="108" t="e">
        <f t="shared" si="3"/>
        <v>#N/A</v>
      </c>
    </row>
    <row r="100" spans="1:16">
      <c r="A100" s="30"/>
      <c r="B100" s="106"/>
      <c r="C100" s="33"/>
      <c r="D100" s="33"/>
      <c r="E100" s="106"/>
      <c r="F100" s="108"/>
      <c r="G100" s="108"/>
      <c r="H100" s="108"/>
      <c r="I100" s="108"/>
      <c r="J100" s="108"/>
      <c r="N100" s="108">
        <f t="shared" si="2"/>
        <v>0</v>
      </c>
      <c r="O100" s="108" t="e">
        <f>IF(D100="X",0,IF(E100="X",0,VLOOKUP(E100,'43'!$K$3:$L$16,2,FALSE)))</f>
        <v>#N/A</v>
      </c>
      <c r="P100" s="108" t="e">
        <f t="shared" si="3"/>
        <v>#N/A</v>
      </c>
    </row>
    <row r="101" spans="1:16">
      <c r="A101" s="30"/>
      <c r="B101" s="106"/>
      <c r="C101" s="33"/>
      <c r="D101" s="33"/>
      <c r="E101" s="106"/>
      <c r="F101" s="108"/>
      <c r="G101" s="108"/>
      <c r="H101" s="108"/>
      <c r="I101" s="108"/>
      <c r="J101" s="108"/>
      <c r="N101" s="108">
        <f t="shared" si="2"/>
        <v>0</v>
      </c>
      <c r="O101" s="108" t="e">
        <f>IF(D101="X",0,IF(E101="X",0,VLOOKUP(E101,'43'!$K$3:$L$16,2,FALSE)))</f>
        <v>#N/A</v>
      </c>
      <c r="P101" s="108" t="e">
        <f t="shared" si="3"/>
        <v>#N/A</v>
      </c>
    </row>
    <row r="102" spans="1:16">
      <c r="A102" s="30"/>
      <c r="B102" s="106"/>
      <c r="C102" s="33"/>
      <c r="D102" s="33"/>
      <c r="E102" s="106"/>
      <c r="F102" s="108"/>
      <c r="G102" s="108"/>
      <c r="H102" s="108"/>
      <c r="I102" s="108"/>
      <c r="J102" s="108"/>
      <c r="N102" s="108">
        <f t="shared" si="2"/>
        <v>0</v>
      </c>
      <c r="O102" s="108" t="e">
        <f>IF(D102="X",0,IF(E102="X",0,VLOOKUP(E102,'43'!$K$3:$L$16,2,FALSE)))</f>
        <v>#N/A</v>
      </c>
      <c r="P102" s="108" t="e">
        <f t="shared" si="3"/>
        <v>#N/A</v>
      </c>
    </row>
    <row r="103" spans="1:16">
      <c r="A103" s="30"/>
      <c r="B103" s="106"/>
      <c r="C103" s="33"/>
      <c r="D103" s="33"/>
      <c r="E103" s="106"/>
      <c r="F103" s="108"/>
      <c r="G103" s="108"/>
      <c r="H103" s="108"/>
      <c r="I103" s="108"/>
      <c r="J103" s="108"/>
      <c r="N103" s="108">
        <f t="shared" si="2"/>
        <v>0</v>
      </c>
      <c r="O103" s="108" t="e">
        <f>IF(D103="X",0,IF(E103="X",0,VLOOKUP(E103,'43'!$K$3:$L$16,2,FALSE)))</f>
        <v>#N/A</v>
      </c>
      <c r="P103" s="108" t="e">
        <f t="shared" si="3"/>
        <v>#N/A</v>
      </c>
    </row>
    <row r="104" spans="1:16">
      <c r="A104" s="30"/>
      <c r="B104" s="106"/>
      <c r="C104" s="33"/>
      <c r="D104" s="33"/>
      <c r="E104" s="106"/>
      <c r="F104" s="108"/>
      <c r="G104" s="108"/>
      <c r="H104" s="108"/>
      <c r="I104" s="108"/>
      <c r="J104" s="108"/>
      <c r="N104" s="108">
        <f t="shared" si="2"/>
        <v>0</v>
      </c>
      <c r="O104" s="108" t="e">
        <f>IF(D104="X",0,IF(E104="X",0,VLOOKUP(E104,'43'!$K$3:$L$16,2,FALSE)))</f>
        <v>#N/A</v>
      </c>
      <c r="P104" s="108" t="e">
        <f t="shared" si="3"/>
        <v>#N/A</v>
      </c>
    </row>
    <row r="105" spans="1:16">
      <c r="A105" s="30"/>
      <c r="B105" s="106"/>
      <c r="C105" s="33"/>
      <c r="D105" s="33"/>
      <c r="E105" s="106"/>
      <c r="F105" s="108"/>
      <c r="G105" s="108"/>
      <c r="H105" s="108"/>
      <c r="I105" s="108"/>
      <c r="J105" s="108"/>
      <c r="N105" s="108">
        <f t="shared" si="2"/>
        <v>0</v>
      </c>
      <c r="O105" s="108" t="e">
        <f>IF(D105="X",0,IF(E105="X",0,VLOOKUP(E105,'43'!$K$3:$L$16,2,FALSE)))</f>
        <v>#N/A</v>
      </c>
      <c r="P105" s="108" t="e">
        <f t="shared" si="3"/>
        <v>#N/A</v>
      </c>
    </row>
    <row r="106" spans="1:16">
      <c r="A106" s="30"/>
      <c r="B106" s="106"/>
      <c r="C106" s="33"/>
      <c r="D106" s="33"/>
      <c r="E106" s="106"/>
      <c r="F106" s="108"/>
      <c r="G106" s="108"/>
      <c r="H106" s="108"/>
      <c r="I106" s="108"/>
      <c r="J106" s="108"/>
      <c r="N106" s="108">
        <f t="shared" si="2"/>
        <v>0</v>
      </c>
      <c r="O106" s="108" t="e">
        <f>IF(D106="X",0,IF(E106="X",0,VLOOKUP(E106,'43'!$K$3:$L$16,2,FALSE)))</f>
        <v>#N/A</v>
      </c>
      <c r="P106" s="108" t="e">
        <f t="shared" si="3"/>
        <v>#N/A</v>
      </c>
    </row>
    <row r="107" spans="1:16">
      <c r="A107" s="30"/>
      <c r="B107" s="106"/>
      <c r="C107" s="33"/>
      <c r="D107" s="33"/>
      <c r="E107" s="106"/>
      <c r="F107" s="108"/>
      <c r="G107" s="108"/>
      <c r="H107" s="108"/>
      <c r="I107" s="108"/>
      <c r="J107" s="108"/>
      <c r="N107" s="108">
        <f t="shared" si="2"/>
        <v>0</v>
      </c>
      <c r="O107" s="108" t="e">
        <f>IF(D107="X",0,IF(E107="X",0,VLOOKUP(E107,'43'!$K$3:$L$16,2,FALSE)))</f>
        <v>#N/A</v>
      </c>
      <c r="P107" s="108" t="e">
        <f t="shared" si="3"/>
        <v>#N/A</v>
      </c>
    </row>
    <row r="108" spans="1:16">
      <c r="A108" s="30"/>
      <c r="B108" s="106"/>
      <c r="C108" s="33"/>
      <c r="D108" s="33"/>
      <c r="E108" s="106"/>
      <c r="F108" s="108"/>
      <c r="G108" s="108"/>
      <c r="H108" s="108"/>
      <c r="I108" s="108"/>
      <c r="J108" s="108"/>
      <c r="N108" s="108">
        <f t="shared" si="2"/>
        <v>0</v>
      </c>
      <c r="O108" s="108" t="e">
        <f>IF(D108="X",0,IF(E108="X",0,VLOOKUP(E108,'43'!$K$3:$L$16,2,FALSE)))</f>
        <v>#N/A</v>
      </c>
      <c r="P108" s="108" t="e">
        <f t="shared" si="3"/>
        <v>#N/A</v>
      </c>
    </row>
    <row r="109" spans="1:16">
      <c r="A109" s="30"/>
      <c r="B109" s="106"/>
      <c r="C109" s="33"/>
      <c r="D109" s="33"/>
      <c r="E109" s="106"/>
      <c r="F109" s="108"/>
      <c r="G109" s="108"/>
      <c r="H109" s="108"/>
      <c r="I109" s="108"/>
      <c r="J109" s="108"/>
      <c r="N109" s="108">
        <f t="shared" si="2"/>
        <v>0</v>
      </c>
      <c r="O109" s="108" t="e">
        <f>IF(D109="X",0,IF(E109="X",0,VLOOKUP(E109,'43'!$K$3:$L$16,2,FALSE)))</f>
        <v>#N/A</v>
      </c>
      <c r="P109" s="108" t="e">
        <f t="shared" si="3"/>
        <v>#N/A</v>
      </c>
    </row>
    <row r="110" spans="1:16">
      <c r="A110" s="30"/>
      <c r="B110" s="106"/>
      <c r="C110" s="33"/>
      <c r="D110" s="33"/>
      <c r="E110" s="106"/>
      <c r="F110" s="108"/>
      <c r="G110" s="108"/>
      <c r="H110" s="108"/>
      <c r="I110" s="108"/>
      <c r="J110" s="108"/>
      <c r="N110" s="108">
        <f t="shared" si="2"/>
        <v>0</v>
      </c>
      <c r="O110" s="108" t="e">
        <f>IF(D110="X",0,IF(E110="X",0,VLOOKUP(E110,'43'!$K$3:$L$16,2,FALSE)))</f>
        <v>#N/A</v>
      </c>
      <c r="P110" s="108" t="e">
        <f t="shared" si="3"/>
        <v>#N/A</v>
      </c>
    </row>
    <row r="111" spans="1:16">
      <c r="A111" s="30"/>
      <c r="B111" s="106"/>
      <c r="C111" s="33"/>
      <c r="D111" s="33"/>
      <c r="E111" s="106"/>
      <c r="F111" s="108"/>
      <c r="G111" s="108"/>
      <c r="H111" s="108"/>
      <c r="I111" s="108"/>
      <c r="J111" s="108"/>
      <c r="N111" s="108">
        <f t="shared" si="2"/>
        <v>0</v>
      </c>
      <c r="O111" s="108" t="e">
        <f>IF(D111="X",0,IF(E111="X",0,VLOOKUP(E111,'43'!$K$3:$L$16,2,FALSE)))</f>
        <v>#N/A</v>
      </c>
      <c r="P111" s="108" t="e">
        <f t="shared" si="3"/>
        <v>#N/A</v>
      </c>
    </row>
    <row r="112" spans="1:16">
      <c r="A112" s="30"/>
      <c r="B112" s="106"/>
      <c r="C112" s="33"/>
      <c r="D112" s="33"/>
      <c r="E112" s="106"/>
      <c r="F112" s="108"/>
      <c r="G112" s="108"/>
      <c r="H112" s="108"/>
      <c r="I112" s="108"/>
      <c r="J112" s="108"/>
      <c r="N112" s="108">
        <f t="shared" si="2"/>
        <v>0</v>
      </c>
      <c r="O112" s="108" t="e">
        <f>IF(D112="X",0,IF(E112="X",0,VLOOKUP(E112,'43'!$K$3:$L$16,2,FALSE)))</f>
        <v>#N/A</v>
      </c>
      <c r="P112" s="108" t="e">
        <f t="shared" si="3"/>
        <v>#N/A</v>
      </c>
    </row>
    <row r="113" spans="1:16">
      <c r="A113" s="30"/>
      <c r="B113" s="106"/>
      <c r="C113" s="33"/>
      <c r="D113" s="33"/>
      <c r="E113" s="106"/>
      <c r="F113" s="108"/>
      <c r="G113" s="108"/>
      <c r="H113" s="108"/>
      <c r="I113" s="108"/>
      <c r="J113" s="108"/>
      <c r="N113" s="108">
        <f t="shared" si="2"/>
        <v>0</v>
      </c>
      <c r="O113" s="108" t="e">
        <f>IF(D113="X",0,IF(E113="X",0,VLOOKUP(E113,'43'!$K$3:$L$16,2,FALSE)))</f>
        <v>#N/A</v>
      </c>
      <c r="P113" s="108" t="e">
        <f t="shared" si="3"/>
        <v>#N/A</v>
      </c>
    </row>
    <row r="114" spans="1:16">
      <c r="A114" s="30"/>
      <c r="B114" s="106"/>
      <c r="C114" s="33"/>
      <c r="D114" s="33"/>
      <c r="E114" s="106"/>
      <c r="F114" s="108"/>
      <c r="G114" s="108"/>
      <c r="H114" s="108"/>
      <c r="I114" s="108"/>
      <c r="J114" s="108"/>
      <c r="N114" s="108">
        <f t="shared" si="2"/>
        <v>0</v>
      </c>
      <c r="O114" s="108" t="e">
        <f>IF(D114="X",0,IF(E114="X",0,VLOOKUP(E114,'43'!$K$3:$L$16,2,FALSE)))</f>
        <v>#N/A</v>
      </c>
      <c r="P114" s="108" t="e">
        <f t="shared" si="3"/>
        <v>#N/A</v>
      </c>
    </row>
    <row r="115" spans="1:16">
      <c r="A115" s="30"/>
      <c r="B115" s="106"/>
      <c r="C115" s="33"/>
      <c r="D115" s="33"/>
      <c r="E115" s="106"/>
      <c r="F115" s="108"/>
      <c r="G115" s="108"/>
      <c r="H115" s="108"/>
      <c r="I115" s="108"/>
      <c r="J115" s="108"/>
      <c r="N115" s="108">
        <f t="shared" si="2"/>
        <v>0</v>
      </c>
      <c r="O115" s="108" t="e">
        <f>IF(D115="X",0,IF(E115="X",0,VLOOKUP(E115,'43'!$K$3:$L$16,2,FALSE)))</f>
        <v>#N/A</v>
      </c>
      <c r="P115" s="108" t="e">
        <f t="shared" si="3"/>
        <v>#N/A</v>
      </c>
    </row>
    <row r="116" spans="1:16">
      <c r="A116" s="30"/>
      <c r="B116" s="106"/>
      <c r="C116" s="33"/>
      <c r="D116" s="33"/>
      <c r="E116" s="106"/>
      <c r="F116" s="108"/>
      <c r="G116" s="108"/>
      <c r="H116" s="108"/>
      <c r="I116" s="108"/>
      <c r="J116" s="108"/>
      <c r="N116" s="108">
        <f t="shared" si="2"/>
        <v>0</v>
      </c>
      <c r="O116" s="108" t="e">
        <f>IF(D116="X",0,IF(E116="X",0,VLOOKUP(E116,'43'!$K$3:$L$16,2,FALSE)))</f>
        <v>#N/A</v>
      </c>
      <c r="P116" s="108" t="e">
        <f t="shared" si="3"/>
        <v>#N/A</v>
      </c>
    </row>
    <row r="117" spans="1:16">
      <c r="A117" s="30"/>
      <c r="B117" s="106"/>
      <c r="C117" s="116"/>
      <c r="D117" s="116"/>
      <c r="E117" s="117"/>
      <c r="F117" s="118"/>
      <c r="G117" s="118"/>
      <c r="H117" s="118"/>
      <c r="I117" s="118"/>
      <c r="J117" s="118"/>
      <c r="K117" s="118"/>
      <c r="L117" s="118"/>
      <c r="M117" s="118"/>
      <c r="N117" s="108">
        <f t="shared" si="2"/>
        <v>0</v>
      </c>
      <c r="O117" s="108" t="e">
        <f>IF(D117="X",0,IF(E117="X",0,VLOOKUP(E117,'43'!$K$3:$L$16,2,FALSE)))</f>
        <v>#N/A</v>
      </c>
      <c r="P117" s="108" t="e">
        <f t="shared" si="3"/>
        <v>#N/A</v>
      </c>
    </row>
    <row r="118" spans="1:16">
      <c r="A118" s="110"/>
      <c r="B118" s="106"/>
      <c r="C118" s="33"/>
      <c r="D118" s="33"/>
      <c r="E118" s="106"/>
      <c r="F118" s="108"/>
      <c r="G118" s="108"/>
      <c r="H118" s="108"/>
      <c r="I118" s="108"/>
      <c r="J118" s="108"/>
      <c r="N118" s="108">
        <f t="shared" si="2"/>
        <v>0</v>
      </c>
      <c r="O118" s="108" t="e">
        <f>IF(D118="X",0,IF(E118="X",0,VLOOKUP(E118,'43'!$K$3:$L$16,2,FALSE)))</f>
        <v>#N/A</v>
      </c>
      <c r="P118" s="108" t="e">
        <f t="shared" si="3"/>
        <v>#N/A</v>
      </c>
    </row>
    <row r="119" spans="1:16">
      <c r="A119" s="110"/>
      <c r="B119" s="106"/>
      <c r="C119" s="107"/>
      <c r="D119" s="33"/>
      <c r="E119" s="106"/>
      <c r="F119" s="108"/>
      <c r="G119" s="108"/>
      <c r="H119" s="108"/>
      <c r="I119" s="108"/>
      <c r="J119" s="108"/>
      <c r="N119" s="108">
        <f t="shared" si="2"/>
        <v>0</v>
      </c>
      <c r="O119" s="108" t="e">
        <f>IF(D119="X",0,IF(E119="X",0,VLOOKUP(E119,'43'!$K$3:$L$16,2,FALSE)))</f>
        <v>#N/A</v>
      </c>
      <c r="P119" s="108" t="e">
        <f t="shared" si="3"/>
        <v>#N/A</v>
      </c>
    </row>
    <row r="120" spans="1:16">
      <c r="A120" s="110"/>
      <c r="B120" s="106"/>
      <c r="C120" s="33"/>
      <c r="D120" s="33"/>
      <c r="E120" s="106"/>
      <c r="F120" s="108"/>
      <c r="G120" s="108"/>
      <c r="H120" s="108"/>
      <c r="I120" s="108"/>
      <c r="J120" s="108"/>
      <c r="N120" s="108">
        <f t="shared" si="2"/>
        <v>0</v>
      </c>
      <c r="O120" s="108" t="e">
        <f>IF(D120="X",0,IF(E120="X",0,VLOOKUP(E120,'43'!$K$3:$L$16,2,FALSE)))</f>
        <v>#N/A</v>
      </c>
      <c r="P120" s="108" t="e">
        <f t="shared" si="3"/>
        <v>#N/A</v>
      </c>
    </row>
    <row r="121" spans="1:16">
      <c r="A121" s="110"/>
      <c r="B121" s="106"/>
      <c r="C121" s="33"/>
      <c r="D121" s="33"/>
      <c r="E121" s="106"/>
      <c r="F121" s="108"/>
      <c r="G121" s="108"/>
      <c r="H121" s="108"/>
      <c r="I121" s="108"/>
      <c r="J121" s="108"/>
      <c r="N121" s="108">
        <f t="shared" si="2"/>
        <v>0</v>
      </c>
      <c r="O121" s="108" t="e">
        <f>IF(D121="X",0,IF(E121="X",0,VLOOKUP(E121,'43'!$K$3:$L$16,2,FALSE)))</f>
        <v>#N/A</v>
      </c>
      <c r="P121" s="108" t="e">
        <f t="shared" si="3"/>
        <v>#N/A</v>
      </c>
    </row>
    <row r="122" spans="1:16">
      <c r="A122" s="110"/>
      <c r="B122" s="106"/>
      <c r="C122" s="33"/>
      <c r="D122" s="33"/>
      <c r="E122" s="106"/>
      <c r="F122" s="108"/>
      <c r="G122" s="108"/>
      <c r="H122" s="108"/>
      <c r="I122" s="108"/>
      <c r="J122" s="108"/>
      <c r="N122" s="108">
        <f t="shared" si="2"/>
        <v>0</v>
      </c>
      <c r="O122" s="108" t="e">
        <f>IF(D122="X",0,IF(E122="X",0,VLOOKUP(E122,'43'!$K$3:$L$16,2,FALSE)))</f>
        <v>#N/A</v>
      </c>
      <c r="P122" s="108" t="e">
        <f t="shared" si="3"/>
        <v>#N/A</v>
      </c>
    </row>
    <row r="123" spans="1:16">
      <c r="A123" s="110"/>
      <c r="B123" s="106"/>
      <c r="C123" s="33"/>
      <c r="D123" s="33"/>
      <c r="E123" s="106"/>
      <c r="F123" s="108"/>
      <c r="G123" s="108"/>
      <c r="H123" s="108"/>
      <c r="I123" s="108"/>
      <c r="J123" s="108"/>
      <c r="N123" s="108">
        <f t="shared" si="2"/>
        <v>0</v>
      </c>
      <c r="O123" s="108" t="e">
        <f>IF(D123="X",0,IF(E123="X",0,VLOOKUP(E123,'43'!$K$3:$L$16,2,FALSE)))</f>
        <v>#N/A</v>
      </c>
      <c r="P123" s="108" t="e">
        <f t="shared" si="3"/>
        <v>#N/A</v>
      </c>
    </row>
    <row r="124" spans="1:16">
      <c r="A124" s="110"/>
      <c r="B124" s="106"/>
      <c r="C124" s="33"/>
      <c r="D124" s="33"/>
      <c r="E124" s="106"/>
      <c r="F124" s="108"/>
      <c r="G124" s="108"/>
      <c r="H124" s="108"/>
      <c r="I124" s="108"/>
      <c r="J124" s="108"/>
      <c r="N124" s="108">
        <f t="shared" si="2"/>
        <v>0</v>
      </c>
      <c r="O124" s="108" t="e">
        <f>IF(D124="X",0,IF(E124="X",0,VLOOKUP(E124,'43'!$K$3:$L$16,2,FALSE)))</f>
        <v>#N/A</v>
      </c>
      <c r="P124" s="108" t="e">
        <f t="shared" si="3"/>
        <v>#N/A</v>
      </c>
    </row>
    <row r="125" spans="1:16">
      <c r="A125" s="110"/>
      <c r="B125" s="106"/>
      <c r="C125" s="33"/>
      <c r="D125" s="33"/>
      <c r="E125" s="106"/>
      <c r="F125" s="108"/>
      <c r="G125" s="108"/>
      <c r="H125" s="108"/>
      <c r="I125" s="108"/>
      <c r="J125" s="108"/>
      <c r="N125" s="108">
        <f t="shared" si="2"/>
        <v>0</v>
      </c>
      <c r="O125" s="108" t="e">
        <f>IF(D125="X",0,IF(E125="X",0,VLOOKUP(E125,'43'!$K$3:$L$16,2,FALSE)))</f>
        <v>#N/A</v>
      </c>
      <c r="P125" s="108" t="e">
        <f t="shared" si="3"/>
        <v>#N/A</v>
      </c>
    </row>
    <row r="126" spans="1:16">
      <c r="A126" s="110"/>
      <c r="B126" s="106"/>
      <c r="C126" s="116"/>
      <c r="D126" s="116"/>
      <c r="E126" s="116"/>
      <c r="F126" s="118"/>
      <c r="G126" s="118"/>
      <c r="H126" s="118"/>
      <c r="I126" s="118"/>
      <c r="J126" s="118"/>
      <c r="K126" s="118"/>
      <c r="L126" s="118"/>
      <c r="M126" s="118"/>
      <c r="N126" s="108">
        <f t="shared" si="2"/>
        <v>0</v>
      </c>
      <c r="O126" s="108" t="e">
        <f>IF(D126="X",0,IF(E126="X",0,VLOOKUP(E126,'43'!$K$3:$L$16,2,FALSE)))</f>
        <v>#N/A</v>
      </c>
      <c r="P126" s="108" t="e">
        <f t="shared" si="3"/>
        <v>#N/A</v>
      </c>
    </row>
    <row r="127" spans="1:16">
      <c r="N127" s="108">
        <f t="shared" si="2"/>
        <v>0</v>
      </c>
      <c r="O127" s="108" t="e">
        <f>IF(D127="X",0,IF(E127="X",0,VLOOKUP(E127,'43'!$K$3:$L$16,2,FALSE)))</f>
        <v>#N/A</v>
      </c>
      <c r="P127" s="108" t="e">
        <f t="shared" si="3"/>
        <v>#N/A</v>
      </c>
    </row>
    <row r="128" spans="1:16">
      <c r="N128" s="108">
        <f t="shared" si="2"/>
        <v>0</v>
      </c>
      <c r="O128" s="108" t="e">
        <f>IF(D128="X",0,IF(E128="X",0,VLOOKUP(E128,'43'!$K$3:$L$16,2,FALSE)))</f>
        <v>#N/A</v>
      </c>
      <c r="P128" s="108" t="e">
        <f t="shared" si="3"/>
        <v>#N/A</v>
      </c>
    </row>
    <row r="129" spans="14:16">
      <c r="N129" s="108">
        <f t="shared" si="2"/>
        <v>0</v>
      </c>
      <c r="O129" s="108" t="e">
        <f>IF(D129="X",0,IF(E129="X",0,VLOOKUP(E129,'43'!$K$3:$L$16,2,FALSE)))</f>
        <v>#N/A</v>
      </c>
      <c r="P129" s="108" t="e">
        <f t="shared" si="3"/>
        <v>#N/A</v>
      </c>
    </row>
    <row r="130" spans="14:16">
      <c r="N130" s="108">
        <f t="shared" si="2"/>
        <v>0</v>
      </c>
      <c r="O130" s="108" t="e">
        <f>IF(D130="X",0,IF(E130="X",0,VLOOKUP(E130,'43'!$K$3:$L$16,2,FALSE)))</f>
        <v>#N/A</v>
      </c>
      <c r="P130" s="108" t="e">
        <f t="shared" si="3"/>
        <v>#N/A</v>
      </c>
    </row>
    <row r="131" spans="14:16">
      <c r="N131" s="108">
        <f t="shared" si="2"/>
        <v>0</v>
      </c>
      <c r="O131" s="108" t="e">
        <f>IF(D131="X",0,IF(E131="X",0,VLOOKUP(E131,'43'!$K$3:$L$16,2,FALSE)))</f>
        <v>#N/A</v>
      </c>
      <c r="P131" s="108" t="e">
        <f t="shared" si="3"/>
        <v>#N/A</v>
      </c>
    </row>
    <row r="132" spans="14:16">
      <c r="N132" s="108">
        <f t="shared" ref="N132:N195" si="4">SUM(F132:M132)</f>
        <v>0</v>
      </c>
      <c r="O132" s="108" t="e">
        <f>IF(D132="X",0,IF(E132="X",0,VLOOKUP(E132,'43'!$K$3:$L$16,2,FALSE)))</f>
        <v>#N/A</v>
      </c>
      <c r="P132" s="108" t="e">
        <f t="shared" ref="P132:P195" si="5">N132*O132</f>
        <v>#N/A</v>
      </c>
    </row>
    <row r="133" spans="14:16">
      <c r="N133" s="108">
        <f t="shared" si="4"/>
        <v>0</v>
      </c>
      <c r="O133" s="108" t="e">
        <f>IF(D133="X",0,IF(E133="X",0,VLOOKUP(E133,'43'!$K$3:$L$16,2,FALSE)))</f>
        <v>#N/A</v>
      </c>
      <c r="P133" s="108" t="e">
        <f t="shared" si="5"/>
        <v>#N/A</v>
      </c>
    </row>
    <row r="134" spans="14:16">
      <c r="N134" s="108">
        <f t="shared" si="4"/>
        <v>0</v>
      </c>
      <c r="O134" s="108" t="e">
        <f>IF(D134="X",0,IF(E134="X",0,VLOOKUP(E134,'43'!$K$3:$L$16,2,FALSE)))</f>
        <v>#N/A</v>
      </c>
      <c r="P134" s="108" t="e">
        <f t="shared" si="5"/>
        <v>#N/A</v>
      </c>
    </row>
    <row r="135" spans="14:16">
      <c r="N135" s="108">
        <f t="shared" si="4"/>
        <v>0</v>
      </c>
      <c r="O135" s="108" t="e">
        <f>IF(D135="X",0,IF(E135="X",0,VLOOKUP(E135,'43'!$K$3:$L$16,2,FALSE)))</f>
        <v>#N/A</v>
      </c>
      <c r="P135" s="108" t="e">
        <f t="shared" si="5"/>
        <v>#N/A</v>
      </c>
    </row>
    <row r="136" spans="14:16">
      <c r="N136" s="108">
        <f t="shared" si="4"/>
        <v>0</v>
      </c>
      <c r="O136" s="108" t="e">
        <f>IF(D136="X",0,IF(E136="X",0,VLOOKUP(E136,'43'!$K$3:$L$16,2,FALSE)))</f>
        <v>#N/A</v>
      </c>
      <c r="P136" s="108" t="e">
        <f t="shared" si="5"/>
        <v>#N/A</v>
      </c>
    </row>
    <row r="137" spans="14:16">
      <c r="N137" s="108">
        <f t="shared" si="4"/>
        <v>0</v>
      </c>
      <c r="O137" s="108" t="e">
        <f>IF(D137="X",0,IF(E137="X",0,VLOOKUP(E137,'43'!$K$3:$L$16,2,FALSE)))</f>
        <v>#N/A</v>
      </c>
      <c r="P137" s="108" t="e">
        <f t="shared" si="5"/>
        <v>#N/A</v>
      </c>
    </row>
    <row r="138" spans="14:16">
      <c r="N138" s="108">
        <f t="shared" si="4"/>
        <v>0</v>
      </c>
      <c r="O138" s="108" t="e">
        <f>IF(D138="X",0,IF(E138="X",0,VLOOKUP(E138,'43'!$K$3:$L$16,2,FALSE)))</f>
        <v>#N/A</v>
      </c>
      <c r="P138" s="108" t="e">
        <f t="shared" si="5"/>
        <v>#N/A</v>
      </c>
    </row>
    <row r="139" spans="14:16">
      <c r="N139" s="108">
        <f t="shared" si="4"/>
        <v>0</v>
      </c>
      <c r="O139" s="108" t="e">
        <f>IF(D139="X",0,IF(E139="X",0,VLOOKUP(E139,'43'!$K$3:$L$16,2,FALSE)))</f>
        <v>#N/A</v>
      </c>
      <c r="P139" s="108" t="e">
        <f t="shared" si="5"/>
        <v>#N/A</v>
      </c>
    </row>
    <row r="140" spans="14:16">
      <c r="N140" s="108">
        <f t="shared" si="4"/>
        <v>0</v>
      </c>
      <c r="O140" s="108" t="e">
        <f>IF(D140="X",0,IF(E140="X",0,VLOOKUP(E140,'43'!$K$3:$L$16,2,FALSE)))</f>
        <v>#N/A</v>
      </c>
      <c r="P140" s="108" t="e">
        <f t="shared" si="5"/>
        <v>#N/A</v>
      </c>
    </row>
    <row r="141" spans="14:16">
      <c r="N141" s="108">
        <f t="shared" si="4"/>
        <v>0</v>
      </c>
      <c r="O141" s="108" t="e">
        <f>IF(D141="X",0,IF(E141="X",0,VLOOKUP(E141,'43'!$K$3:$L$16,2,FALSE)))</f>
        <v>#N/A</v>
      </c>
      <c r="P141" s="108" t="e">
        <f t="shared" si="5"/>
        <v>#N/A</v>
      </c>
    </row>
    <row r="142" spans="14:16">
      <c r="N142" s="108">
        <f t="shared" si="4"/>
        <v>0</v>
      </c>
      <c r="O142" s="108" t="e">
        <f>IF(D142="X",0,IF(E142="X",0,VLOOKUP(E142,'43'!$K$3:$L$16,2,FALSE)))</f>
        <v>#N/A</v>
      </c>
      <c r="P142" s="108" t="e">
        <f t="shared" si="5"/>
        <v>#N/A</v>
      </c>
    </row>
    <row r="143" spans="14:16">
      <c r="N143" s="108">
        <f t="shared" si="4"/>
        <v>0</v>
      </c>
      <c r="O143" s="108" t="e">
        <f>IF(D143="X",0,IF(E143="X",0,VLOOKUP(E143,'43'!$K$3:$L$16,2,FALSE)))</f>
        <v>#N/A</v>
      </c>
      <c r="P143" s="108" t="e">
        <f t="shared" si="5"/>
        <v>#N/A</v>
      </c>
    </row>
    <row r="144" spans="14:16">
      <c r="N144" s="108">
        <f t="shared" si="4"/>
        <v>0</v>
      </c>
      <c r="O144" s="108" t="e">
        <f>IF(D144="X",0,IF(E144="X",0,VLOOKUP(E144,'43'!$K$3:$L$16,2,FALSE)))</f>
        <v>#N/A</v>
      </c>
      <c r="P144" s="108" t="e">
        <f t="shared" si="5"/>
        <v>#N/A</v>
      </c>
    </row>
    <row r="145" spans="14:16">
      <c r="N145" s="108">
        <f t="shared" si="4"/>
        <v>0</v>
      </c>
      <c r="O145" s="108" t="e">
        <f>IF(D145="X",0,IF(E145="X",0,VLOOKUP(E145,'43'!$K$3:$L$16,2,FALSE)))</f>
        <v>#N/A</v>
      </c>
      <c r="P145" s="108" t="e">
        <f t="shared" si="5"/>
        <v>#N/A</v>
      </c>
    </row>
    <row r="146" spans="14:16">
      <c r="N146" s="108">
        <f t="shared" si="4"/>
        <v>0</v>
      </c>
      <c r="O146" s="108" t="e">
        <f>IF(D146="X",0,IF(E146="X",0,VLOOKUP(E146,'43'!$K$3:$L$16,2,FALSE)))</f>
        <v>#N/A</v>
      </c>
      <c r="P146" s="108" t="e">
        <f t="shared" si="5"/>
        <v>#N/A</v>
      </c>
    </row>
    <row r="147" spans="14:16">
      <c r="N147" s="108">
        <f t="shared" si="4"/>
        <v>0</v>
      </c>
      <c r="O147" s="108" t="e">
        <f>IF(D147="X",0,IF(E147="X",0,VLOOKUP(E147,'43'!$K$3:$L$16,2,FALSE)))</f>
        <v>#N/A</v>
      </c>
      <c r="P147" s="108" t="e">
        <f t="shared" si="5"/>
        <v>#N/A</v>
      </c>
    </row>
    <row r="148" spans="14:16">
      <c r="N148" s="108">
        <f t="shared" si="4"/>
        <v>0</v>
      </c>
      <c r="O148" s="108" t="e">
        <f>IF(D148="X",0,IF(E148="X",0,VLOOKUP(E148,'43'!$K$3:$L$16,2,FALSE)))</f>
        <v>#N/A</v>
      </c>
      <c r="P148" s="108" t="e">
        <f t="shared" si="5"/>
        <v>#N/A</v>
      </c>
    </row>
    <row r="149" spans="14:16">
      <c r="N149" s="108">
        <f t="shared" si="4"/>
        <v>0</v>
      </c>
      <c r="O149" s="108" t="e">
        <f>IF(D149="X",0,IF(E149="X",0,VLOOKUP(E149,'43'!$K$3:$L$16,2,FALSE)))</f>
        <v>#N/A</v>
      </c>
      <c r="P149" s="108" t="e">
        <f t="shared" si="5"/>
        <v>#N/A</v>
      </c>
    </row>
    <row r="150" spans="14:16">
      <c r="N150" s="108">
        <f t="shared" si="4"/>
        <v>0</v>
      </c>
      <c r="O150" s="108" t="e">
        <f>IF(D150="X",0,IF(E150="X",0,VLOOKUP(E150,'43'!$K$3:$L$16,2,FALSE)))</f>
        <v>#N/A</v>
      </c>
      <c r="P150" s="108" t="e">
        <f t="shared" si="5"/>
        <v>#N/A</v>
      </c>
    </row>
    <row r="151" spans="14:16">
      <c r="N151" s="108">
        <f t="shared" si="4"/>
        <v>0</v>
      </c>
      <c r="O151" s="108" t="e">
        <f>IF(D151="X",0,IF(E151="X",0,VLOOKUP(E151,'43'!$K$3:$L$16,2,FALSE)))</f>
        <v>#N/A</v>
      </c>
      <c r="P151" s="108" t="e">
        <f t="shared" si="5"/>
        <v>#N/A</v>
      </c>
    </row>
    <row r="152" spans="14:16">
      <c r="N152" s="108">
        <f t="shared" si="4"/>
        <v>0</v>
      </c>
      <c r="O152" s="108" t="e">
        <f>IF(D152="X",0,IF(E152="X",0,VLOOKUP(E152,'43'!$K$3:$L$16,2,FALSE)))</f>
        <v>#N/A</v>
      </c>
      <c r="P152" s="108" t="e">
        <f t="shared" si="5"/>
        <v>#N/A</v>
      </c>
    </row>
    <row r="153" spans="14:16">
      <c r="N153" s="108">
        <f t="shared" si="4"/>
        <v>0</v>
      </c>
      <c r="O153" s="108" t="e">
        <f>IF(D153="X",0,IF(E153="X",0,VLOOKUP(E153,'43'!$K$3:$L$16,2,FALSE)))</f>
        <v>#N/A</v>
      </c>
      <c r="P153" s="108" t="e">
        <f t="shared" si="5"/>
        <v>#N/A</v>
      </c>
    </row>
    <row r="154" spans="14:16">
      <c r="N154" s="108">
        <f t="shared" si="4"/>
        <v>0</v>
      </c>
      <c r="O154" s="108" t="e">
        <f>IF(D154="X",0,IF(E154="X",0,VLOOKUP(E154,'43'!$K$3:$L$16,2,FALSE)))</f>
        <v>#N/A</v>
      </c>
      <c r="P154" s="108" t="e">
        <f t="shared" si="5"/>
        <v>#N/A</v>
      </c>
    </row>
    <row r="155" spans="14:16">
      <c r="N155" s="108">
        <f t="shared" si="4"/>
        <v>0</v>
      </c>
      <c r="O155" s="108" t="e">
        <f>IF(D155="X",0,IF(E155="X",0,VLOOKUP(E155,'43'!$K$3:$L$16,2,FALSE)))</f>
        <v>#N/A</v>
      </c>
      <c r="P155" s="108" t="e">
        <f t="shared" si="5"/>
        <v>#N/A</v>
      </c>
    </row>
    <row r="156" spans="14:16">
      <c r="N156" s="108">
        <f t="shared" si="4"/>
        <v>0</v>
      </c>
      <c r="O156" s="108" t="e">
        <f>IF(D156="X",0,IF(E156="X",0,VLOOKUP(E156,'43'!$K$3:$L$16,2,FALSE)))</f>
        <v>#N/A</v>
      </c>
      <c r="P156" s="108" t="e">
        <f t="shared" si="5"/>
        <v>#N/A</v>
      </c>
    </row>
    <row r="157" spans="14:16">
      <c r="N157" s="108">
        <f t="shared" si="4"/>
        <v>0</v>
      </c>
      <c r="O157" s="108" t="e">
        <f>IF(D157="X",0,IF(E157="X",0,VLOOKUP(E157,'43'!$K$3:$L$16,2,FALSE)))</f>
        <v>#N/A</v>
      </c>
      <c r="P157" s="108" t="e">
        <f t="shared" si="5"/>
        <v>#N/A</v>
      </c>
    </row>
    <row r="158" spans="14:16">
      <c r="N158" s="108">
        <f t="shared" si="4"/>
        <v>0</v>
      </c>
      <c r="O158" s="108" t="e">
        <f>IF(D158="X",0,IF(E158="X",0,VLOOKUP(E158,'43'!$K$3:$L$16,2,FALSE)))</f>
        <v>#N/A</v>
      </c>
      <c r="P158" s="108" t="e">
        <f t="shared" si="5"/>
        <v>#N/A</v>
      </c>
    </row>
    <row r="159" spans="14:16">
      <c r="N159" s="108">
        <f t="shared" si="4"/>
        <v>0</v>
      </c>
      <c r="O159" s="108" t="e">
        <f>IF(D159="X",0,IF(E159="X",0,VLOOKUP(E159,'43'!$K$3:$L$16,2,FALSE)))</f>
        <v>#N/A</v>
      </c>
      <c r="P159" s="108" t="e">
        <f t="shared" si="5"/>
        <v>#N/A</v>
      </c>
    </row>
    <row r="160" spans="14:16">
      <c r="N160" s="108">
        <f t="shared" si="4"/>
        <v>0</v>
      </c>
      <c r="O160" s="108" t="e">
        <f>IF(D160="X",0,IF(E160="X",0,VLOOKUP(E160,'43'!$K$3:$L$16,2,FALSE)))</f>
        <v>#N/A</v>
      </c>
      <c r="P160" s="108" t="e">
        <f t="shared" si="5"/>
        <v>#N/A</v>
      </c>
    </row>
    <row r="161" spans="14:16">
      <c r="N161" s="108">
        <f t="shared" si="4"/>
        <v>0</v>
      </c>
      <c r="O161" s="108" t="e">
        <f>IF(D161="X",0,IF(E161="X",0,VLOOKUP(E161,'43'!$K$3:$L$16,2,FALSE)))</f>
        <v>#N/A</v>
      </c>
      <c r="P161" s="108" t="e">
        <f t="shared" si="5"/>
        <v>#N/A</v>
      </c>
    </row>
    <row r="162" spans="14:16">
      <c r="N162" s="108">
        <f t="shared" si="4"/>
        <v>0</v>
      </c>
      <c r="O162" s="108" t="e">
        <f>IF(D162="X",0,IF(E162="X",0,VLOOKUP(E162,'43'!$K$3:$L$16,2,FALSE)))</f>
        <v>#N/A</v>
      </c>
      <c r="P162" s="108" t="e">
        <f t="shared" si="5"/>
        <v>#N/A</v>
      </c>
    </row>
    <row r="163" spans="14:16">
      <c r="N163" s="108">
        <f t="shared" si="4"/>
        <v>0</v>
      </c>
      <c r="O163" s="108" t="e">
        <f>IF(D163="X",0,IF(E163="X",0,VLOOKUP(E163,'43'!$K$3:$L$16,2,FALSE)))</f>
        <v>#N/A</v>
      </c>
      <c r="P163" s="108" t="e">
        <f t="shared" si="5"/>
        <v>#N/A</v>
      </c>
    </row>
    <row r="164" spans="14:16">
      <c r="N164" s="108">
        <f t="shared" si="4"/>
        <v>0</v>
      </c>
      <c r="O164" s="108" t="e">
        <f>IF(D164="X",0,IF(E164="X",0,VLOOKUP(E164,'43'!$K$3:$L$16,2,FALSE)))</f>
        <v>#N/A</v>
      </c>
      <c r="P164" s="108" t="e">
        <f t="shared" si="5"/>
        <v>#N/A</v>
      </c>
    </row>
    <row r="165" spans="14:16">
      <c r="N165" s="108">
        <f t="shared" si="4"/>
        <v>0</v>
      </c>
      <c r="O165" s="108" t="e">
        <f>IF(D165="X",0,IF(E165="X",0,VLOOKUP(E165,'43'!$K$3:$L$16,2,FALSE)))</f>
        <v>#N/A</v>
      </c>
      <c r="P165" s="108" t="e">
        <f t="shared" si="5"/>
        <v>#N/A</v>
      </c>
    </row>
    <row r="166" spans="14:16">
      <c r="N166" s="108">
        <f t="shared" si="4"/>
        <v>0</v>
      </c>
      <c r="O166" s="108" t="e">
        <f>IF(D166="X",0,IF(E166="X",0,VLOOKUP(E166,'43'!$K$3:$L$16,2,FALSE)))</f>
        <v>#N/A</v>
      </c>
      <c r="P166" s="108" t="e">
        <f t="shared" si="5"/>
        <v>#N/A</v>
      </c>
    </row>
    <row r="167" spans="14:16">
      <c r="N167" s="108">
        <f t="shared" si="4"/>
        <v>0</v>
      </c>
      <c r="O167" s="108" t="e">
        <f>IF(D167="X",0,IF(E167="X",0,VLOOKUP(E167,'43'!$K$3:$L$16,2,FALSE)))</f>
        <v>#N/A</v>
      </c>
      <c r="P167" s="108" t="e">
        <f t="shared" si="5"/>
        <v>#N/A</v>
      </c>
    </row>
    <row r="168" spans="14:16">
      <c r="N168" s="108">
        <f t="shared" si="4"/>
        <v>0</v>
      </c>
      <c r="O168" s="108" t="e">
        <f>IF(D168="X",0,IF(E168="X",0,VLOOKUP(E168,'43'!$K$3:$L$16,2,FALSE)))</f>
        <v>#N/A</v>
      </c>
      <c r="P168" s="108" t="e">
        <f t="shared" si="5"/>
        <v>#N/A</v>
      </c>
    </row>
    <row r="169" spans="14:16">
      <c r="N169" s="108">
        <f t="shared" si="4"/>
        <v>0</v>
      </c>
      <c r="O169" s="108" t="e">
        <f>IF(D169="X",0,IF(E169="X",0,VLOOKUP(E169,'43'!$K$3:$L$16,2,FALSE)))</f>
        <v>#N/A</v>
      </c>
      <c r="P169" s="108" t="e">
        <f t="shared" si="5"/>
        <v>#N/A</v>
      </c>
    </row>
    <row r="170" spans="14:16">
      <c r="N170" s="108">
        <f t="shared" si="4"/>
        <v>0</v>
      </c>
      <c r="O170" s="108" t="e">
        <f>IF(D170="X",0,IF(E170="X",0,VLOOKUP(E170,'43'!$K$3:$L$16,2,FALSE)))</f>
        <v>#N/A</v>
      </c>
      <c r="P170" s="108" t="e">
        <f t="shared" si="5"/>
        <v>#N/A</v>
      </c>
    </row>
    <row r="171" spans="14:16">
      <c r="N171" s="108">
        <f t="shared" si="4"/>
        <v>0</v>
      </c>
      <c r="O171" s="108" t="e">
        <f>IF(D171="X",0,IF(E171="X",0,VLOOKUP(E171,'43'!$K$3:$L$16,2,FALSE)))</f>
        <v>#N/A</v>
      </c>
      <c r="P171" s="108" t="e">
        <f t="shared" si="5"/>
        <v>#N/A</v>
      </c>
    </row>
    <row r="172" spans="14:16">
      <c r="N172" s="108">
        <f t="shared" si="4"/>
        <v>0</v>
      </c>
      <c r="O172" s="108" t="e">
        <f>IF(D172="X",0,IF(E172="X",0,VLOOKUP(E172,'43'!$K$3:$L$16,2,FALSE)))</f>
        <v>#N/A</v>
      </c>
      <c r="P172" s="108" t="e">
        <f t="shared" si="5"/>
        <v>#N/A</v>
      </c>
    </row>
    <row r="173" spans="14:16">
      <c r="N173" s="108">
        <f t="shared" si="4"/>
        <v>0</v>
      </c>
      <c r="O173" s="108" t="e">
        <f>IF(D173="X",0,IF(E173="X",0,VLOOKUP(E173,'43'!$K$3:$L$16,2,FALSE)))</f>
        <v>#N/A</v>
      </c>
      <c r="P173" s="108" t="e">
        <f t="shared" si="5"/>
        <v>#N/A</v>
      </c>
    </row>
    <row r="174" spans="14:16">
      <c r="N174" s="108">
        <f t="shared" si="4"/>
        <v>0</v>
      </c>
      <c r="O174" s="108" t="e">
        <f>IF(D174="X",0,IF(E174="X",0,VLOOKUP(E174,'43'!$K$3:$L$16,2,FALSE)))</f>
        <v>#N/A</v>
      </c>
      <c r="P174" s="108" t="e">
        <f t="shared" si="5"/>
        <v>#N/A</v>
      </c>
    </row>
    <row r="175" spans="14:16">
      <c r="N175" s="108">
        <f t="shared" si="4"/>
        <v>0</v>
      </c>
      <c r="O175" s="108" t="e">
        <f>IF(D175="X",0,IF(E175="X",0,VLOOKUP(E175,'43'!$K$3:$L$16,2,FALSE)))</f>
        <v>#N/A</v>
      </c>
      <c r="P175" s="108" t="e">
        <f t="shared" si="5"/>
        <v>#N/A</v>
      </c>
    </row>
    <row r="176" spans="14:16">
      <c r="N176" s="108">
        <f t="shared" si="4"/>
        <v>0</v>
      </c>
      <c r="O176" s="108" t="e">
        <f>IF(D176="X",0,IF(E176="X",0,VLOOKUP(E176,'43'!$K$3:$L$16,2,FALSE)))</f>
        <v>#N/A</v>
      </c>
      <c r="P176" s="108" t="e">
        <f t="shared" si="5"/>
        <v>#N/A</v>
      </c>
    </row>
    <row r="177" spans="14:16">
      <c r="N177" s="108">
        <f t="shared" si="4"/>
        <v>0</v>
      </c>
      <c r="O177" s="108" t="e">
        <f>IF(D177="X",0,IF(E177="X",0,VLOOKUP(E177,'43'!$K$3:$L$16,2,FALSE)))</f>
        <v>#N/A</v>
      </c>
      <c r="P177" s="108" t="e">
        <f t="shared" si="5"/>
        <v>#N/A</v>
      </c>
    </row>
    <row r="178" spans="14:16">
      <c r="N178" s="108">
        <f t="shared" si="4"/>
        <v>0</v>
      </c>
      <c r="O178" s="108" t="e">
        <f>IF(D178="X",0,IF(E178="X",0,VLOOKUP(E178,'43'!$K$3:$L$16,2,FALSE)))</f>
        <v>#N/A</v>
      </c>
      <c r="P178" s="108" t="e">
        <f t="shared" si="5"/>
        <v>#N/A</v>
      </c>
    </row>
    <row r="179" spans="14:16">
      <c r="N179" s="108">
        <f t="shared" si="4"/>
        <v>0</v>
      </c>
      <c r="O179" s="108" t="e">
        <f>IF(D179="X",0,IF(E179="X",0,VLOOKUP(E179,'43'!$K$3:$L$16,2,FALSE)))</f>
        <v>#N/A</v>
      </c>
      <c r="P179" s="108" t="e">
        <f t="shared" si="5"/>
        <v>#N/A</v>
      </c>
    </row>
    <row r="180" spans="14:16">
      <c r="N180" s="108">
        <f t="shared" si="4"/>
        <v>0</v>
      </c>
      <c r="O180" s="108" t="e">
        <f>IF(D180="X",0,IF(E180="X",0,VLOOKUP(E180,'43'!$K$3:$L$16,2,FALSE)))</f>
        <v>#N/A</v>
      </c>
      <c r="P180" s="108" t="e">
        <f t="shared" si="5"/>
        <v>#N/A</v>
      </c>
    </row>
    <row r="181" spans="14:16">
      <c r="N181" s="108">
        <f t="shared" si="4"/>
        <v>0</v>
      </c>
      <c r="O181" s="108" t="e">
        <f>IF(D181="X",0,IF(E181="X",0,VLOOKUP(E181,'43'!$K$3:$L$16,2,FALSE)))</f>
        <v>#N/A</v>
      </c>
      <c r="P181" s="108" t="e">
        <f t="shared" si="5"/>
        <v>#N/A</v>
      </c>
    </row>
    <row r="182" spans="14:16">
      <c r="N182" s="108">
        <f t="shared" si="4"/>
        <v>0</v>
      </c>
      <c r="O182" s="108" t="e">
        <f>IF(D182="X",0,IF(E182="X",0,VLOOKUP(E182,'43'!$K$3:$L$16,2,FALSE)))</f>
        <v>#N/A</v>
      </c>
      <c r="P182" s="108" t="e">
        <f t="shared" si="5"/>
        <v>#N/A</v>
      </c>
    </row>
    <row r="183" spans="14:16">
      <c r="N183" s="108">
        <f t="shared" si="4"/>
        <v>0</v>
      </c>
      <c r="O183" s="108" t="e">
        <f>IF(D183="X",0,IF(E183="X",0,VLOOKUP(E183,'43'!$K$3:$L$16,2,FALSE)))</f>
        <v>#N/A</v>
      </c>
      <c r="P183" s="108" t="e">
        <f t="shared" si="5"/>
        <v>#N/A</v>
      </c>
    </row>
    <row r="184" spans="14:16">
      <c r="N184" s="108">
        <f t="shared" si="4"/>
        <v>0</v>
      </c>
      <c r="O184" s="108" t="e">
        <f>IF(D184="X",0,IF(E184="X",0,VLOOKUP(E184,'43'!$K$3:$L$16,2,FALSE)))</f>
        <v>#N/A</v>
      </c>
      <c r="P184" s="108" t="e">
        <f t="shared" si="5"/>
        <v>#N/A</v>
      </c>
    </row>
    <row r="185" spans="14:16">
      <c r="N185" s="108">
        <f t="shared" si="4"/>
        <v>0</v>
      </c>
      <c r="O185" s="108" t="e">
        <f>IF(D185="X",0,IF(E185="X",0,VLOOKUP(E185,'43'!$K$3:$L$16,2,FALSE)))</f>
        <v>#N/A</v>
      </c>
      <c r="P185" s="108" t="e">
        <f t="shared" si="5"/>
        <v>#N/A</v>
      </c>
    </row>
    <row r="186" spans="14:16">
      <c r="N186" s="108">
        <f t="shared" si="4"/>
        <v>0</v>
      </c>
      <c r="O186" s="108" t="e">
        <f>IF(D186="X",0,IF(E186="X",0,VLOOKUP(E186,'43'!$K$3:$L$16,2,FALSE)))</f>
        <v>#N/A</v>
      </c>
      <c r="P186" s="108" t="e">
        <f t="shared" si="5"/>
        <v>#N/A</v>
      </c>
    </row>
    <row r="187" spans="14:16">
      <c r="N187" s="108">
        <f t="shared" si="4"/>
        <v>0</v>
      </c>
      <c r="O187" s="108" t="e">
        <f>IF(D187="X",0,IF(E187="X",0,VLOOKUP(E187,'43'!$K$3:$L$16,2,FALSE)))</f>
        <v>#N/A</v>
      </c>
      <c r="P187" s="108" t="e">
        <f t="shared" si="5"/>
        <v>#N/A</v>
      </c>
    </row>
    <row r="188" spans="14:16">
      <c r="N188" s="108">
        <f t="shared" si="4"/>
        <v>0</v>
      </c>
      <c r="O188" s="108" t="e">
        <f>IF(D188="X",0,IF(E188="X",0,VLOOKUP(E188,'43'!$K$3:$L$16,2,FALSE)))</f>
        <v>#N/A</v>
      </c>
      <c r="P188" s="108" t="e">
        <f t="shared" si="5"/>
        <v>#N/A</v>
      </c>
    </row>
    <row r="189" spans="14:16">
      <c r="N189" s="108">
        <f t="shared" si="4"/>
        <v>0</v>
      </c>
      <c r="O189" s="108" t="e">
        <f>IF(D189="X",0,IF(E189="X",0,VLOOKUP(E189,'43'!$K$3:$L$16,2,FALSE)))</f>
        <v>#N/A</v>
      </c>
      <c r="P189" s="108" t="e">
        <f t="shared" si="5"/>
        <v>#N/A</v>
      </c>
    </row>
    <row r="190" spans="14:16">
      <c r="N190" s="108">
        <f t="shared" si="4"/>
        <v>0</v>
      </c>
      <c r="O190" s="108" t="e">
        <f>IF(D190="X",0,IF(E190="X",0,VLOOKUP(E190,'43'!$K$3:$L$16,2,FALSE)))</f>
        <v>#N/A</v>
      </c>
      <c r="P190" s="108" t="e">
        <f t="shared" si="5"/>
        <v>#N/A</v>
      </c>
    </row>
    <row r="191" spans="14:16">
      <c r="N191" s="108">
        <f t="shared" si="4"/>
        <v>0</v>
      </c>
      <c r="O191" s="108" t="e">
        <f>IF(D191="X",0,IF(E191="X",0,VLOOKUP(E191,'43'!$K$3:$L$16,2,FALSE)))</f>
        <v>#N/A</v>
      </c>
      <c r="P191" s="108" t="e">
        <f t="shared" si="5"/>
        <v>#N/A</v>
      </c>
    </row>
    <row r="192" spans="14:16">
      <c r="N192" s="108">
        <f t="shared" si="4"/>
        <v>0</v>
      </c>
      <c r="O192" s="108" t="e">
        <f>IF(D192="X",0,IF(E192="X",0,VLOOKUP(E192,'43'!$K$3:$L$16,2,FALSE)))</f>
        <v>#N/A</v>
      </c>
      <c r="P192" s="108" t="e">
        <f t="shared" si="5"/>
        <v>#N/A</v>
      </c>
    </row>
    <row r="193" spans="14:16">
      <c r="N193" s="108">
        <f t="shared" si="4"/>
        <v>0</v>
      </c>
      <c r="O193" s="108" t="e">
        <f>IF(D193="X",0,IF(E193="X",0,VLOOKUP(E193,'43'!$K$3:$L$16,2,FALSE)))</f>
        <v>#N/A</v>
      </c>
      <c r="P193" s="108" t="e">
        <f t="shared" si="5"/>
        <v>#N/A</v>
      </c>
    </row>
    <row r="194" spans="14:16">
      <c r="N194" s="108">
        <f t="shared" si="4"/>
        <v>0</v>
      </c>
      <c r="O194" s="108" t="e">
        <f>IF(D194="X",0,IF(E194="X",0,VLOOKUP(E194,'43'!$K$3:$L$16,2,FALSE)))</f>
        <v>#N/A</v>
      </c>
      <c r="P194" s="108" t="e">
        <f t="shared" si="5"/>
        <v>#N/A</v>
      </c>
    </row>
    <row r="195" spans="14:16">
      <c r="N195" s="108">
        <f t="shared" si="4"/>
        <v>0</v>
      </c>
      <c r="O195" s="108" t="e">
        <f>IF(D195="X",0,IF(E195="X",0,VLOOKUP(E195,'43'!$K$3:$L$16,2,FALSE)))</f>
        <v>#N/A</v>
      </c>
      <c r="P195" s="108" t="e">
        <f t="shared" si="5"/>
        <v>#N/A</v>
      </c>
    </row>
    <row r="196" spans="14:16">
      <c r="N196" s="108">
        <f t="shared" ref="N196:N259" si="6">SUM(F196:M196)</f>
        <v>0</v>
      </c>
      <c r="O196" s="108" t="e">
        <f>IF(D196="X",0,IF(E196="X",0,VLOOKUP(E196,'43'!$K$3:$L$16,2,FALSE)))</f>
        <v>#N/A</v>
      </c>
      <c r="P196" s="108" t="e">
        <f t="shared" ref="P196:P259" si="7">N196*O196</f>
        <v>#N/A</v>
      </c>
    </row>
    <row r="197" spans="14:16">
      <c r="N197" s="108">
        <f t="shared" si="6"/>
        <v>0</v>
      </c>
      <c r="O197" s="108" t="e">
        <f>IF(D197="X",0,IF(E197="X",0,VLOOKUP(E197,'43'!$K$3:$L$16,2,FALSE)))</f>
        <v>#N/A</v>
      </c>
      <c r="P197" s="108" t="e">
        <f t="shared" si="7"/>
        <v>#N/A</v>
      </c>
    </row>
    <row r="198" spans="14:16">
      <c r="N198" s="108">
        <f t="shared" si="6"/>
        <v>0</v>
      </c>
      <c r="O198" s="108" t="e">
        <f>IF(D198="X",0,IF(E198="X",0,VLOOKUP(E198,'43'!$K$3:$L$16,2,FALSE)))</f>
        <v>#N/A</v>
      </c>
      <c r="P198" s="108" t="e">
        <f t="shared" si="7"/>
        <v>#N/A</v>
      </c>
    </row>
    <row r="199" spans="14:16">
      <c r="N199" s="108">
        <f t="shared" si="6"/>
        <v>0</v>
      </c>
      <c r="O199" s="108" t="e">
        <f>IF(D199="X",0,IF(E199="X",0,VLOOKUP(E199,'43'!$K$3:$L$16,2,FALSE)))</f>
        <v>#N/A</v>
      </c>
      <c r="P199" s="108" t="e">
        <f t="shared" si="7"/>
        <v>#N/A</v>
      </c>
    </row>
    <row r="200" spans="14:16">
      <c r="N200" s="108">
        <f t="shared" si="6"/>
        <v>0</v>
      </c>
      <c r="O200" s="108" t="e">
        <f>IF(D200="X",0,IF(E200="X",0,VLOOKUP(E200,'43'!$K$3:$L$16,2,FALSE)))</f>
        <v>#N/A</v>
      </c>
      <c r="P200" s="108" t="e">
        <f t="shared" si="7"/>
        <v>#N/A</v>
      </c>
    </row>
    <row r="201" spans="14:16">
      <c r="N201" s="108">
        <f t="shared" si="6"/>
        <v>0</v>
      </c>
      <c r="O201" s="108" t="e">
        <f>IF(D201="X",0,IF(E201="X",0,VLOOKUP(E201,'43'!$K$3:$L$16,2,FALSE)))</f>
        <v>#N/A</v>
      </c>
      <c r="P201" s="108" t="e">
        <f t="shared" si="7"/>
        <v>#N/A</v>
      </c>
    </row>
    <row r="202" spans="14:16">
      <c r="N202" s="108">
        <f t="shared" si="6"/>
        <v>0</v>
      </c>
      <c r="O202" s="108" t="e">
        <f>IF(D202="X",0,IF(E202="X",0,VLOOKUP(E202,'43'!$K$3:$L$16,2,FALSE)))</f>
        <v>#N/A</v>
      </c>
      <c r="P202" s="108" t="e">
        <f t="shared" si="7"/>
        <v>#N/A</v>
      </c>
    </row>
    <row r="203" spans="14:16">
      <c r="N203" s="108">
        <f t="shared" si="6"/>
        <v>0</v>
      </c>
      <c r="O203" s="108" t="e">
        <f>IF(D203="X",0,IF(E203="X",0,VLOOKUP(E203,'43'!$K$3:$L$16,2,FALSE)))</f>
        <v>#N/A</v>
      </c>
      <c r="P203" s="108" t="e">
        <f t="shared" si="7"/>
        <v>#N/A</v>
      </c>
    </row>
    <row r="204" spans="14:16">
      <c r="N204" s="108">
        <f t="shared" si="6"/>
        <v>0</v>
      </c>
      <c r="O204" s="108" t="e">
        <f>IF(D204="X",0,IF(E204="X",0,VLOOKUP(E204,'43'!$K$3:$L$16,2,FALSE)))</f>
        <v>#N/A</v>
      </c>
      <c r="P204" s="108" t="e">
        <f t="shared" si="7"/>
        <v>#N/A</v>
      </c>
    </row>
    <row r="205" spans="14:16">
      <c r="N205" s="108">
        <f t="shared" si="6"/>
        <v>0</v>
      </c>
      <c r="O205" s="108" t="e">
        <f>IF(D205="X",0,IF(E205="X",0,VLOOKUP(E205,'43'!$K$3:$L$16,2,FALSE)))</f>
        <v>#N/A</v>
      </c>
      <c r="P205" s="108" t="e">
        <f t="shared" si="7"/>
        <v>#N/A</v>
      </c>
    </row>
    <row r="206" spans="14:16">
      <c r="N206" s="108">
        <f t="shared" si="6"/>
        <v>0</v>
      </c>
      <c r="O206" s="108" t="e">
        <f>IF(D206="X",0,IF(E206="X",0,VLOOKUP(E206,'43'!$K$3:$L$16,2,FALSE)))</f>
        <v>#N/A</v>
      </c>
      <c r="P206" s="108" t="e">
        <f t="shared" si="7"/>
        <v>#N/A</v>
      </c>
    </row>
    <row r="207" spans="14:16">
      <c r="N207" s="108">
        <f t="shared" si="6"/>
        <v>0</v>
      </c>
      <c r="O207" s="108" t="e">
        <f>IF(D207="X",0,IF(E207="X",0,VLOOKUP(E207,'43'!$K$3:$L$16,2,FALSE)))</f>
        <v>#N/A</v>
      </c>
      <c r="P207" s="108" t="e">
        <f t="shared" si="7"/>
        <v>#N/A</v>
      </c>
    </row>
    <row r="208" spans="14:16">
      <c r="N208" s="108">
        <f t="shared" si="6"/>
        <v>0</v>
      </c>
      <c r="O208" s="108" t="e">
        <f>IF(D208="X",0,IF(E208="X",0,VLOOKUP(E208,'43'!$K$3:$L$16,2,FALSE)))</f>
        <v>#N/A</v>
      </c>
      <c r="P208" s="108" t="e">
        <f t="shared" si="7"/>
        <v>#N/A</v>
      </c>
    </row>
    <row r="209" spans="14:16">
      <c r="N209" s="108">
        <f t="shared" si="6"/>
        <v>0</v>
      </c>
      <c r="O209" s="108" t="e">
        <f>IF(D209="X",0,IF(E209="X",0,VLOOKUP(E209,'43'!$K$3:$L$16,2,FALSE)))</f>
        <v>#N/A</v>
      </c>
      <c r="P209" s="108" t="e">
        <f t="shared" si="7"/>
        <v>#N/A</v>
      </c>
    </row>
    <row r="210" spans="14:16">
      <c r="N210" s="108">
        <f t="shared" si="6"/>
        <v>0</v>
      </c>
      <c r="O210" s="108" t="e">
        <f>IF(D210="X",0,IF(E210="X",0,VLOOKUP(E210,'43'!$K$3:$L$16,2,FALSE)))</f>
        <v>#N/A</v>
      </c>
      <c r="P210" s="108" t="e">
        <f t="shared" si="7"/>
        <v>#N/A</v>
      </c>
    </row>
    <row r="211" spans="14:16">
      <c r="N211" s="108">
        <f t="shared" si="6"/>
        <v>0</v>
      </c>
      <c r="O211" s="108" t="e">
        <f>IF(D211="X",0,IF(E211="X",0,VLOOKUP(E211,'43'!$K$3:$L$16,2,FALSE)))</f>
        <v>#N/A</v>
      </c>
      <c r="P211" s="108" t="e">
        <f t="shared" si="7"/>
        <v>#N/A</v>
      </c>
    </row>
    <row r="212" spans="14:16">
      <c r="N212" s="108">
        <f t="shared" si="6"/>
        <v>0</v>
      </c>
      <c r="O212" s="108" t="e">
        <f>IF(D212="X",0,IF(E212="X",0,VLOOKUP(E212,'43'!$K$3:$L$16,2,FALSE)))</f>
        <v>#N/A</v>
      </c>
      <c r="P212" s="108" t="e">
        <f t="shared" si="7"/>
        <v>#N/A</v>
      </c>
    </row>
    <row r="213" spans="14:16">
      <c r="N213" s="108">
        <f t="shared" si="6"/>
        <v>0</v>
      </c>
      <c r="O213" s="108" t="e">
        <f>IF(D213="X",0,IF(E213="X",0,VLOOKUP(E213,'43'!$K$3:$L$16,2,FALSE)))</f>
        <v>#N/A</v>
      </c>
      <c r="P213" s="108" t="e">
        <f t="shared" si="7"/>
        <v>#N/A</v>
      </c>
    </row>
    <row r="214" spans="14:16">
      <c r="N214" s="108">
        <f t="shared" si="6"/>
        <v>0</v>
      </c>
      <c r="O214" s="108" t="e">
        <f>IF(D214="X",0,IF(E214="X",0,VLOOKUP(E214,'43'!$K$3:$L$16,2,FALSE)))</f>
        <v>#N/A</v>
      </c>
      <c r="P214" s="108" t="e">
        <f t="shared" si="7"/>
        <v>#N/A</v>
      </c>
    </row>
    <row r="215" spans="14:16">
      <c r="N215" s="108">
        <f t="shared" si="6"/>
        <v>0</v>
      </c>
      <c r="O215" s="108" t="e">
        <f>IF(D215="X",0,IF(E215="X",0,VLOOKUP(E215,'43'!$K$3:$L$16,2,FALSE)))</f>
        <v>#N/A</v>
      </c>
      <c r="P215" s="108" t="e">
        <f t="shared" si="7"/>
        <v>#N/A</v>
      </c>
    </row>
    <row r="216" spans="14:16">
      <c r="N216" s="108">
        <f t="shared" si="6"/>
        <v>0</v>
      </c>
      <c r="O216" s="108" t="e">
        <f>IF(D216="X",0,IF(E216="X",0,VLOOKUP(E216,'43'!$K$3:$L$16,2,FALSE)))</f>
        <v>#N/A</v>
      </c>
      <c r="P216" s="108" t="e">
        <f t="shared" si="7"/>
        <v>#N/A</v>
      </c>
    </row>
    <row r="217" spans="14:16">
      <c r="N217" s="108">
        <f t="shared" si="6"/>
        <v>0</v>
      </c>
      <c r="O217" s="108" t="e">
        <f>IF(D217="X",0,IF(E217="X",0,VLOOKUP(E217,'43'!$K$3:$L$16,2,FALSE)))</f>
        <v>#N/A</v>
      </c>
      <c r="P217" s="108" t="e">
        <f t="shared" si="7"/>
        <v>#N/A</v>
      </c>
    </row>
    <row r="218" spans="14:16">
      <c r="N218" s="108">
        <f t="shared" si="6"/>
        <v>0</v>
      </c>
      <c r="O218" s="108" t="e">
        <f>IF(D218="X",0,IF(E218="X",0,VLOOKUP(E218,'43'!$K$3:$L$16,2,FALSE)))</f>
        <v>#N/A</v>
      </c>
      <c r="P218" s="108" t="e">
        <f t="shared" si="7"/>
        <v>#N/A</v>
      </c>
    </row>
    <row r="219" spans="14:16">
      <c r="N219" s="108">
        <f t="shared" si="6"/>
        <v>0</v>
      </c>
      <c r="O219" s="108" t="e">
        <f>IF(D219="X",0,IF(E219="X",0,VLOOKUP(E219,'43'!$K$3:$L$16,2,FALSE)))</f>
        <v>#N/A</v>
      </c>
      <c r="P219" s="108" t="e">
        <f t="shared" si="7"/>
        <v>#N/A</v>
      </c>
    </row>
    <row r="220" spans="14:16">
      <c r="N220" s="108">
        <f t="shared" si="6"/>
        <v>0</v>
      </c>
      <c r="O220" s="108" t="e">
        <f>IF(D220="X",0,IF(E220="X",0,VLOOKUP(E220,'43'!$K$3:$L$16,2,FALSE)))</f>
        <v>#N/A</v>
      </c>
      <c r="P220" s="108" t="e">
        <f t="shared" si="7"/>
        <v>#N/A</v>
      </c>
    </row>
    <row r="221" spans="14:16">
      <c r="N221" s="108">
        <f t="shared" si="6"/>
        <v>0</v>
      </c>
      <c r="O221" s="108" t="e">
        <f>IF(D221="X",0,IF(E221="X",0,VLOOKUP(E221,'43'!$K$3:$L$16,2,FALSE)))</f>
        <v>#N/A</v>
      </c>
      <c r="P221" s="108" t="e">
        <f t="shared" si="7"/>
        <v>#N/A</v>
      </c>
    </row>
    <row r="222" spans="14:16">
      <c r="N222" s="108">
        <f t="shared" si="6"/>
        <v>0</v>
      </c>
      <c r="O222" s="108" t="e">
        <f>IF(D222="X",0,IF(E222="X",0,VLOOKUP(E222,'43'!$K$3:$L$16,2,FALSE)))</f>
        <v>#N/A</v>
      </c>
      <c r="P222" s="108" t="e">
        <f t="shared" si="7"/>
        <v>#N/A</v>
      </c>
    </row>
    <row r="223" spans="14:16">
      <c r="N223" s="108">
        <f t="shared" si="6"/>
        <v>0</v>
      </c>
      <c r="O223" s="108" t="e">
        <f>IF(D223="X",0,IF(E223="X",0,VLOOKUP(E223,'43'!$K$3:$L$16,2,FALSE)))</f>
        <v>#N/A</v>
      </c>
      <c r="P223" s="108" t="e">
        <f t="shared" si="7"/>
        <v>#N/A</v>
      </c>
    </row>
    <row r="224" spans="14:16">
      <c r="N224" s="108">
        <f t="shared" si="6"/>
        <v>0</v>
      </c>
      <c r="O224" s="108" t="e">
        <f>IF(D224="X",0,IF(E224="X",0,VLOOKUP(E224,'43'!$K$3:$L$16,2,FALSE)))</f>
        <v>#N/A</v>
      </c>
      <c r="P224" s="108" t="e">
        <f t="shared" si="7"/>
        <v>#N/A</v>
      </c>
    </row>
    <row r="225" spans="14:16">
      <c r="N225" s="108">
        <f t="shared" si="6"/>
        <v>0</v>
      </c>
      <c r="O225" s="108" t="e">
        <f>IF(D225="X",0,IF(E225="X",0,VLOOKUP(E225,'43'!$K$3:$L$16,2,FALSE)))</f>
        <v>#N/A</v>
      </c>
      <c r="P225" s="108" t="e">
        <f t="shared" si="7"/>
        <v>#N/A</v>
      </c>
    </row>
    <row r="226" spans="14:16">
      <c r="N226" s="108">
        <f t="shared" si="6"/>
        <v>0</v>
      </c>
      <c r="O226" s="108" t="e">
        <f>IF(D226="X",0,IF(E226="X",0,VLOOKUP(E226,'43'!$K$3:$L$16,2,FALSE)))</f>
        <v>#N/A</v>
      </c>
      <c r="P226" s="108" t="e">
        <f t="shared" si="7"/>
        <v>#N/A</v>
      </c>
    </row>
    <row r="227" spans="14:16">
      <c r="N227" s="108">
        <f t="shared" si="6"/>
        <v>0</v>
      </c>
      <c r="O227" s="108" t="e">
        <f>IF(D227="X",0,IF(E227="X",0,VLOOKUP(E227,'43'!$K$3:$L$16,2,FALSE)))</f>
        <v>#N/A</v>
      </c>
      <c r="P227" s="108" t="e">
        <f t="shared" si="7"/>
        <v>#N/A</v>
      </c>
    </row>
    <row r="228" spans="14:16">
      <c r="N228" s="108">
        <f t="shared" si="6"/>
        <v>0</v>
      </c>
      <c r="O228" s="108" t="e">
        <f>IF(D228="X",0,IF(E228="X",0,VLOOKUP(E228,'43'!$K$3:$L$16,2,FALSE)))</f>
        <v>#N/A</v>
      </c>
      <c r="P228" s="108" t="e">
        <f t="shared" si="7"/>
        <v>#N/A</v>
      </c>
    </row>
    <row r="229" spans="14:16">
      <c r="N229" s="108">
        <f t="shared" si="6"/>
        <v>0</v>
      </c>
      <c r="O229" s="108" t="e">
        <f>IF(D229="X",0,IF(E229="X",0,VLOOKUP(E229,'43'!$K$3:$L$16,2,FALSE)))</f>
        <v>#N/A</v>
      </c>
      <c r="P229" s="108" t="e">
        <f t="shared" si="7"/>
        <v>#N/A</v>
      </c>
    </row>
    <row r="230" spans="14:16">
      <c r="N230" s="108">
        <f t="shared" si="6"/>
        <v>0</v>
      </c>
      <c r="O230" s="108" t="e">
        <f>IF(D230="X",0,IF(E230="X",0,VLOOKUP(E230,'43'!$K$3:$L$16,2,FALSE)))</f>
        <v>#N/A</v>
      </c>
      <c r="P230" s="108" t="e">
        <f t="shared" si="7"/>
        <v>#N/A</v>
      </c>
    </row>
    <row r="231" spans="14:16">
      <c r="N231" s="108">
        <f t="shared" si="6"/>
        <v>0</v>
      </c>
      <c r="O231" s="108" t="e">
        <f>IF(D231="X",0,IF(E231="X",0,VLOOKUP(E231,'43'!$K$3:$L$16,2,FALSE)))</f>
        <v>#N/A</v>
      </c>
      <c r="P231" s="108" t="e">
        <f t="shared" si="7"/>
        <v>#N/A</v>
      </c>
    </row>
    <row r="232" spans="14:16">
      <c r="N232" s="108">
        <f t="shared" si="6"/>
        <v>0</v>
      </c>
      <c r="O232" s="108" t="e">
        <f>IF(D232="X",0,IF(E232="X",0,VLOOKUP(E232,'43'!$K$3:$L$16,2,FALSE)))</f>
        <v>#N/A</v>
      </c>
      <c r="P232" s="108" t="e">
        <f t="shared" si="7"/>
        <v>#N/A</v>
      </c>
    </row>
    <row r="233" spans="14:16">
      <c r="N233" s="108">
        <f t="shared" si="6"/>
        <v>0</v>
      </c>
      <c r="O233" s="108" t="e">
        <f>IF(D233="X",0,IF(E233="X",0,VLOOKUP(E233,'43'!$K$3:$L$16,2,FALSE)))</f>
        <v>#N/A</v>
      </c>
      <c r="P233" s="108" t="e">
        <f t="shared" si="7"/>
        <v>#N/A</v>
      </c>
    </row>
    <row r="234" spans="14:16">
      <c r="N234" s="108">
        <f t="shared" si="6"/>
        <v>0</v>
      </c>
      <c r="O234" s="108" t="e">
        <f>IF(D234="X",0,IF(E234="X",0,VLOOKUP(E234,'43'!$K$3:$L$16,2,FALSE)))</f>
        <v>#N/A</v>
      </c>
      <c r="P234" s="108" t="e">
        <f t="shared" si="7"/>
        <v>#N/A</v>
      </c>
    </row>
    <row r="235" spans="14:16">
      <c r="N235" s="108">
        <f t="shared" si="6"/>
        <v>0</v>
      </c>
      <c r="O235" s="108" t="e">
        <f>IF(D235="X",0,IF(E235="X",0,VLOOKUP(E235,'43'!$K$3:$L$16,2,FALSE)))</f>
        <v>#N/A</v>
      </c>
      <c r="P235" s="108" t="e">
        <f t="shared" si="7"/>
        <v>#N/A</v>
      </c>
    </row>
    <row r="236" spans="14:16">
      <c r="N236" s="108">
        <f t="shared" si="6"/>
        <v>0</v>
      </c>
      <c r="O236" s="108" t="e">
        <f>IF(D236="X",0,IF(E236="X",0,VLOOKUP(E236,'43'!$K$3:$L$16,2,FALSE)))</f>
        <v>#N/A</v>
      </c>
      <c r="P236" s="108" t="e">
        <f t="shared" si="7"/>
        <v>#N/A</v>
      </c>
    </row>
    <row r="237" spans="14:16">
      <c r="N237" s="108">
        <f t="shared" si="6"/>
        <v>0</v>
      </c>
      <c r="O237" s="108" t="e">
        <f>IF(D237="X",0,IF(E237="X",0,VLOOKUP(E237,'43'!$K$3:$L$16,2,FALSE)))</f>
        <v>#N/A</v>
      </c>
      <c r="P237" s="108" t="e">
        <f t="shared" si="7"/>
        <v>#N/A</v>
      </c>
    </row>
    <row r="238" spans="14:16">
      <c r="N238" s="108">
        <f t="shared" si="6"/>
        <v>0</v>
      </c>
      <c r="O238" s="108" t="e">
        <f>IF(D238="X",0,IF(E238="X",0,VLOOKUP(E238,'43'!$K$3:$L$16,2,FALSE)))</f>
        <v>#N/A</v>
      </c>
      <c r="P238" s="108" t="e">
        <f t="shared" si="7"/>
        <v>#N/A</v>
      </c>
    </row>
    <row r="239" spans="14:16">
      <c r="N239" s="108">
        <f t="shared" si="6"/>
        <v>0</v>
      </c>
      <c r="O239" s="108" t="e">
        <f>IF(D239="X",0,IF(E239="X",0,VLOOKUP(E239,'43'!$K$3:$L$16,2,FALSE)))</f>
        <v>#N/A</v>
      </c>
      <c r="P239" s="108" t="e">
        <f t="shared" si="7"/>
        <v>#N/A</v>
      </c>
    </row>
    <row r="240" spans="14:16">
      <c r="N240" s="108">
        <f t="shared" si="6"/>
        <v>0</v>
      </c>
      <c r="O240" s="108" t="e">
        <f>IF(D240="X",0,IF(E240="X",0,VLOOKUP(E240,'43'!$K$3:$L$16,2,FALSE)))</f>
        <v>#N/A</v>
      </c>
      <c r="P240" s="108" t="e">
        <f t="shared" si="7"/>
        <v>#N/A</v>
      </c>
    </row>
    <row r="241" spans="14:16">
      <c r="N241" s="108">
        <f t="shared" si="6"/>
        <v>0</v>
      </c>
      <c r="O241" s="108" t="e">
        <f>IF(D241="X",0,IF(E241="X",0,VLOOKUP(E241,'43'!$K$3:$L$16,2,FALSE)))</f>
        <v>#N/A</v>
      </c>
      <c r="P241" s="108" t="e">
        <f t="shared" si="7"/>
        <v>#N/A</v>
      </c>
    </row>
    <row r="242" spans="14:16">
      <c r="N242" s="108">
        <f t="shared" si="6"/>
        <v>0</v>
      </c>
      <c r="O242" s="108" t="e">
        <f>IF(D242="X",0,IF(E242="X",0,VLOOKUP(E242,'43'!$K$3:$L$16,2,FALSE)))</f>
        <v>#N/A</v>
      </c>
      <c r="P242" s="108" t="e">
        <f t="shared" si="7"/>
        <v>#N/A</v>
      </c>
    </row>
    <row r="243" spans="14:16">
      <c r="N243" s="108">
        <f t="shared" si="6"/>
        <v>0</v>
      </c>
      <c r="O243" s="108" t="e">
        <f>IF(D243="X",0,IF(E243="X",0,VLOOKUP(E243,'43'!$K$3:$L$16,2,FALSE)))</f>
        <v>#N/A</v>
      </c>
      <c r="P243" s="108" t="e">
        <f t="shared" si="7"/>
        <v>#N/A</v>
      </c>
    </row>
    <row r="244" spans="14:16">
      <c r="N244" s="108">
        <f t="shared" si="6"/>
        <v>0</v>
      </c>
      <c r="O244" s="108" t="e">
        <f>IF(D244="X",0,IF(E244="X",0,VLOOKUP(E244,'43'!$K$3:$L$16,2,FALSE)))</f>
        <v>#N/A</v>
      </c>
      <c r="P244" s="108" t="e">
        <f t="shared" si="7"/>
        <v>#N/A</v>
      </c>
    </row>
    <row r="245" spans="14:16">
      <c r="N245" s="108">
        <f t="shared" si="6"/>
        <v>0</v>
      </c>
      <c r="O245" s="108" t="e">
        <f>IF(D245="X",0,IF(E245="X",0,VLOOKUP(E245,'43'!$K$3:$L$16,2,FALSE)))</f>
        <v>#N/A</v>
      </c>
      <c r="P245" s="108" t="e">
        <f t="shared" si="7"/>
        <v>#N/A</v>
      </c>
    </row>
    <row r="246" spans="14:16">
      <c r="N246" s="108">
        <f t="shared" si="6"/>
        <v>0</v>
      </c>
      <c r="O246" s="108" t="e">
        <f>IF(D246="X",0,IF(E246="X",0,VLOOKUP(E246,'43'!$K$3:$L$16,2,FALSE)))</f>
        <v>#N/A</v>
      </c>
      <c r="P246" s="108" t="e">
        <f t="shared" si="7"/>
        <v>#N/A</v>
      </c>
    </row>
    <row r="247" spans="14:16">
      <c r="N247" s="108">
        <f t="shared" si="6"/>
        <v>0</v>
      </c>
      <c r="O247" s="108" t="e">
        <f>IF(D247="X",0,IF(E247="X",0,VLOOKUP(E247,'43'!$K$3:$L$16,2,FALSE)))</f>
        <v>#N/A</v>
      </c>
      <c r="P247" s="108" t="e">
        <f t="shared" si="7"/>
        <v>#N/A</v>
      </c>
    </row>
    <row r="248" spans="14:16">
      <c r="N248" s="108">
        <f t="shared" si="6"/>
        <v>0</v>
      </c>
      <c r="O248" s="108" t="e">
        <f>IF(D248="X",0,IF(E248="X",0,VLOOKUP(E248,'43'!$K$3:$L$16,2,FALSE)))</f>
        <v>#N/A</v>
      </c>
      <c r="P248" s="108" t="e">
        <f t="shared" si="7"/>
        <v>#N/A</v>
      </c>
    </row>
    <row r="249" spans="14:16">
      <c r="N249" s="108">
        <f t="shared" si="6"/>
        <v>0</v>
      </c>
      <c r="O249" s="108" t="e">
        <f>IF(D249="X",0,IF(E249="X",0,VLOOKUP(E249,'43'!$K$3:$L$16,2,FALSE)))</f>
        <v>#N/A</v>
      </c>
      <c r="P249" s="108" t="e">
        <f t="shared" si="7"/>
        <v>#N/A</v>
      </c>
    </row>
    <row r="250" spans="14:16">
      <c r="N250" s="108">
        <f t="shared" si="6"/>
        <v>0</v>
      </c>
      <c r="O250" s="108" t="e">
        <f>IF(D250="X",0,IF(E250="X",0,VLOOKUP(E250,'43'!$K$3:$L$16,2,FALSE)))</f>
        <v>#N/A</v>
      </c>
      <c r="P250" s="108" t="e">
        <f t="shared" si="7"/>
        <v>#N/A</v>
      </c>
    </row>
    <row r="251" spans="14:16">
      <c r="N251" s="108">
        <f t="shared" si="6"/>
        <v>0</v>
      </c>
      <c r="O251" s="108" t="e">
        <f>IF(D251="X",0,IF(E251="X",0,VLOOKUP(E251,'43'!$K$3:$L$16,2,FALSE)))</f>
        <v>#N/A</v>
      </c>
      <c r="P251" s="108" t="e">
        <f t="shared" si="7"/>
        <v>#N/A</v>
      </c>
    </row>
    <row r="252" spans="14:16">
      <c r="N252" s="108">
        <f t="shared" si="6"/>
        <v>0</v>
      </c>
      <c r="O252" s="108" t="e">
        <f>IF(D252="X",0,IF(E252="X",0,VLOOKUP(E252,'43'!$K$3:$L$16,2,FALSE)))</f>
        <v>#N/A</v>
      </c>
      <c r="P252" s="108" t="e">
        <f t="shared" si="7"/>
        <v>#N/A</v>
      </c>
    </row>
    <row r="253" spans="14:16">
      <c r="N253" s="108">
        <f t="shared" si="6"/>
        <v>0</v>
      </c>
      <c r="O253" s="108" t="e">
        <f>IF(D253="X",0,IF(E253="X",0,VLOOKUP(E253,'43'!$K$3:$L$16,2,FALSE)))</f>
        <v>#N/A</v>
      </c>
      <c r="P253" s="108" t="e">
        <f t="shared" si="7"/>
        <v>#N/A</v>
      </c>
    </row>
    <row r="254" spans="14:16">
      <c r="N254" s="108">
        <f t="shared" si="6"/>
        <v>0</v>
      </c>
      <c r="O254" s="108" t="e">
        <f>IF(D254="X",0,IF(E254="X",0,VLOOKUP(E254,'43'!$K$3:$L$16,2,FALSE)))</f>
        <v>#N/A</v>
      </c>
      <c r="P254" s="108" t="e">
        <f t="shared" si="7"/>
        <v>#N/A</v>
      </c>
    </row>
    <row r="255" spans="14:16">
      <c r="N255" s="108">
        <f t="shared" si="6"/>
        <v>0</v>
      </c>
      <c r="O255" s="108" t="e">
        <f>IF(D255="X",0,IF(E255="X",0,VLOOKUP(E255,'43'!$K$3:$L$16,2,FALSE)))</f>
        <v>#N/A</v>
      </c>
      <c r="P255" s="108" t="e">
        <f t="shared" si="7"/>
        <v>#N/A</v>
      </c>
    </row>
    <row r="256" spans="14:16">
      <c r="N256" s="108">
        <f t="shared" si="6"/>
        <v>0</v>
      </c>
      <c r="O256" s="108" t="e">
        <f>IF(D256="X",0,IF(E256="X",0,VLOOKUP(E256,'43'!$K$3:$L$16,2,FALSE)))</f>
        <v>#N/A</v>
      </c>
      <c r="P256" s="108" t="e">
        <f t="shared" si="7"/>
        <v>#N/A</v>
      </c>
    </row>
    <row r="257" spans="14:16">
      <c r="N257" s="108">
        <f t="shared" si="6"/>
        <v>0</v>
      </c>
      <c r="O257" s="108" t="e">
        <f>IF(D257="X",0,IF(E257="X",0,VLOOKUP(E257,'43'!$K$3:$L$16,2,FALSE)))</f>
        <v>#N/A</v>
      </c>
      <c r="P257" s="108" t="e">
        <f t="shared" si="7"/>
        <v>#N/A</v>
      </c>
    </row>
    <row r="258" spans="14:16">
      <c r="N258" s="108">
        <f t="shared" si="6"/>
        <v>0</v>
      </c>
      <c r="O258" s="108" t="e">
        <f>IF(D258="X",0,IF(E258="X",0,VLOOKUP(E258,'43'!$K$3:$L$16,2,FALSE)))</f>
        <v>#N/A</v>
      </c>
      <c r="P258" s="108" t="e">
        <f t="shared" si="7"/>
        <v>#N/A</v>
      </c>
    </row>
    <row r="259" spans="14:16">
      <c r="N259" s="108">
        <f t="shared" si="6"/>
        <v>0</v>
      </c>
      <c r="O259" s="108" t="e">
        <f>IF(D259="X",0,IF(E259="X",0,VLOOKUP(E259,'43'!$K$3:$L$16,2,FALSE)))</f>
        <v>#N/A</v>
      </c>
      <c r="P259" s="108" t="e">
        <f t="shared" si="7"/>
        <v>#N/A</v>
      </c>
    </row>
    <row r="260" spans="14:16">
      <c r="N260" s="108">
        <f t="shared" ref="N260:N323" si="8">SUM(F260:M260)</f>
        <v>0</v>
      </c>
      <c r="O260" s="108" t="e">
        <f>IF(D260="X",0,IF(E260="X",0,VLOOKUP(E260,'43'!$K$3:$L$16,2,FALSE)))</f>
        <v>#N/A</v>
      </c>
      <c r="P260" s="108" t="e">
        <f t="shared" ref="P260:P323" si="9">N260*O260</f>
        <v>#N/A</v>
      </c>
    </row>
    <row r="261" spans="14:16">
      <c r="N261" s="108">
        <f t="shared" si="8"/>
        <v>0</v>
      </c>
      <c r="O261" s="108" t="e">
        <f>IF(D261="X",0,IF(E261="X",0,VLOOKUP(E261,'43'!$K$3:$L$16,2,FALSE)))</f>
        <v>#N/A</v>
      </c>
      <c r="P261" s="108" t="e">
        <f t="shared" si="9"/>
        <v>#N/A</v>
      </c>
    </row>
    <row r="262" spans="14:16">
      <c r="N262" s="108">
        <f t="shared" si="8"/>
        <v>0</v>
      </c>
      <c r="O262" s="108" t="e">
        <f>IF(D262="X",0,IF(E262="X",0,VLOOKUP(E262,'43'!$K$3:$L$16,2,FALSE)))</f>
        <v>#N/A</v>
      </c>
      <c r="P262" s="108" t="e">
        <f t="shared" si="9"/>
        <v>#N/A</v>
      </c>
    </row>
    <row r="263" spans="14:16">
      <c r="N263" s="108">
        <f t="shared" si="8"/>
        <v>0</v>
      </c>
      <c r="O263" s="108" t="e">
        <f>IF(D263="X",0,IF(E263="X",0,VLOOKUP(E263,'43'!$K$3:$L$16,2,FALSE)))</f>
        <v>#N/A</v>
      </c>
      <c r="P263" s="108" t="e">
        <f t="shared" si="9"/>
        <v>#N/A</v>
      </c>
    </row>
    <row r="264" spans="14:16">
      <c r="N264" s="108">
        <f t="shared" si="8"/>
        <v>0</v>
      </c>
      <c r="O264" s="108" t="e">
        <f>IF(D264="X",0,IF(E264="X",0,VLOOKUP(E264,'43'!$K$3:$L$16,2,FALSE)))</f>
        <v>#N/A</v>
      </c>
      <c r="P264" s="108" t="e">
        <f t="shared" si="9"/>
        <v>#N/A</v>
      </c>
    </row>
    <row r="265" spans="14:16">
      <c r="N265" s="108">
        <f t="shared" si="8"/>
        <v>0</v>
      </c>
      <c r="O265" s="108" t="e">
        <f>IF(D265="X",0,IF(E265="X",0,VLOOKUP(E265,'43'!$K$3:$L$16,2,FALSE)))</f>
        <v>#N/A</v>
      </c>
      <c r="P265" s="108" t="e">
        <f t="shared" si="9"/>
        <v>#N/A</v>
      </c>
    </row>
    <row r="266" spans="14:16">
      <c r="N266" s="108">
        <f t="shared" si="8"/>
        <v>0</v>
      </c>
      <c r="O266" s="108" t="e">
        <f>IF(D266="X",0,IF(E266="X",0,VLOOKUP(E266,'43'!$K$3:$L$16,2,FALSE)))</f>
        <v>#N/A</v>
      </c>
      <c r="P266" s="108" t="e">
        <f t="shared" si="9"/>
        <v>#N/A</v>
      </c>
    </row>
    <row r="267" spans="14:16">
      <c r="N267" s="108">
        <f t="shared" si="8"/>
        <v>0</v>
      </c>
      <c r="O267" s="108" t="e">
        <f>IF(D267="X",0,IF(E267="X",0,VLOOKUP(E267,'43'!$K$3:$L$16,2,FALSE)))</f>
        <v>#N/A</v>
      </c>
      <c r="P267" s="108" t="e">
        <f t="shared" si="9"/>
        <v>#N/A</v>
      </c>
    </row>
    <row r="268" spans="14:16">
      <c r="N268" s="108">
        <f t="shared" si="8"/>
        <v>0</v>
      </c>
      <c r="O268" s="108" t="e">
        <f>IF(D268="X",0,IF(E268="X",0,VLOOKUP(E268,'43'!$K$3:$L$16,2,FALSE)))</f>
        <v>#N/A</v>
      </c>
      <c r="P268" s="108" t="e">
        <f t="shared" si="9"/>
        <v>#N/A</v>
      </c>
    </row>
    <row r="269" spans="14:16">
      <c r="N269" s="108">
        <f t="shared" si="8"/>
        <v>0</v>
      </c>
      <c r="O269" s="108" t="e">
        <f>IF(D269="X",0,IF(E269="X",0,VLOOKUP(E269,'43'!$K$3:$L$16,2,FALSE)))</f>
        <v>#N/A</v>
      </c>
      <c r="P269" s="108" t="e">
        <f t="shared" si="9"/>
        <v>#N/A</v>
      </c>
    </row>
    <row r="270" spans="14:16">
      <c r="N270" s="108">
        <f t="shared" si="8"/>
        <v>0</v>
      </c>
      <c r="O270" s="108" t="e">
        <f>IF(D270="X",0,IF(E270="X",0,VLOOKUP(E270,'43'!$K$3:$L$16,2,FALSE)))</f>
        <v>#N/A</v>
      </c>
      <c r="P270" s="108" t="e">
        <f t="shared" si="9"/>
        <v>#N/A</v>
      </c>
    </row>
    <row r="271" spans="14:16">
      <c r="N271" s="108">
        <f t="shared" si="8"/>
        <v>0</v>
      </c>
      <c r="O271" s="108" t="e">
        <f>IF(D271="X",0,IF(E271="X",0,VLOOKUP(E271,'43'!$K$3:$L$16,2,FALSE)))</f>
        <v>#N/A</v>
      </c>
      <c r="P271" s="108" t="e">
        <f t="shared" si="9"/>
        <v>#N/A</v>
      </c>
    </row>
    <row r="272" spans="14:16">
      <c r="N272" s="108">
        <f t="shared" si="8"/>
        <v>0</v>
      </c>
      <c r="O272" s="108" t="e">
        <f>IF(D272="X",0,IF(E272="X",0,VLOOKUP(E272,'43'!$K$3:$L$16,2,FALSE)))</f>
        <v>#N/A</v>
      </c>
      <c r="P272" s="108" t="e">
        <f t="shared" si="9"/>
        <v>#N/A</v>
      </c>
    </row>
    <row r="273" spans="14:16">
      <c r="N273" s="108">
        <f t="shared" si="8"/>
        <v>0</v>
      </c>
      <c r="O273" s="108" t="e">
        <f>IF(D273="X",0,IF(E273="X",0,VLOOKUP(E273,'43'!$K$3:$L$16,2,FALSE)))</f>
        <v>#N/A</v>
      </c>
      <c r="P273" s="108" t="e">
        <f t="shared" si="9"/>
        <v>#N/A</v>
      </c>
    </row>
    <row r="274" spans="14:16">
      <c r="N274" s="108">
        <f t="shared" si="8"/>
        <v>0</v>
      </c>
      <c r="O274" s="108" t="e">
        <f>IF(D274="X",0,IF(E274="X",0,VLOOKUP(E274,'43'!$K$3:$L$16,2,FALSE)))</f>
        <v>#N/A</v>
      </c>
      <c r="P274" s="108" t="e">
        <f t="shared" si="9"/>
        <v>#N/A</v>
      </c>
    </row>
    <row r="275" spans="14:16">
      <c r="N275" s="108">
        <f t="shared" si="8"/>
        <v>0</v>
      </c>
      <c r="O275" s="108" t="e">
        <f>IF(D275="X",0,IF(E275="X",0,VLOOKUP(E275,'43'!$K$3:$L$16,2,FALSE)))</f>
        <v>#N/A</v>
      </c>
      <c r="P275" s="108" t="e">
        <f t="shared" si="9"/>
        <v>#N/A</v>
      </c>
    </row>
    <row r="276" spans="14:16">
      <c r="N276" s="108">
        <f t="shared" si="8"/>
        <v>0</v>
      </c>
      <c r="O276" s="108" t="e">
        <f>IF(D276="X",0,IF(E276="X",0,VLOOKUP(E276,'43'!$K$3:$L$16,2,FALSE)))</f>
        <v>#N/A</v>
      </c>
      <c r="P276" s="108" t="e">
        <f t="shared" si="9"/>
        <v>#N/A</v>
      </c>
    </row>
    <row r="277" spans="14:16">
      <c r="N277" s="108">
        <f t="shared" si="8"/>
        <v>0</v>
      </c>
      <c r="O277" s="108" t="e">
        <f>IF(D277="X",0,IF(E277="X",0,VLOOKUP(E277,'43'!$K$3:$L$16,2,FALSE)))</f>
        <v>#N/A</v>
      </c>
      <c r="P277" s="108" t="e">
        <f t="shared" si="9"/>
        <v>#N/A</v>
      </c>
    </row>
    <row r="278" spans="14:16">
      <c r="N278" s="108">
        <f t="shared" si="8"/>
        <v>0</v>
      </c>
      <c r="O278" s="108" t="e">
        <f>IF(D278="X",0,IF(E278="X",0,VLOOKUP(E278,'43'!$K$3:$L$16,2,FALSE)))</f>
        <v>#N/A</v>
      </c>
      <c r="P278" s="108" t="e">
        <f t="shared" si="9"/>
        <v>#N/A</v>
      </c>
    </row>
    <row r="279" spans="14:16">
      <c r="N279" s="108">
        <f t="shared" si="8"/>
        <v>0</v>
      </c>
      <c r="O279" s="108" t="e">
        <f>IF(D279="X",0,IF(E279="X",0,VLOOKUP(E279,'43'!$K$3:$L$16,2,FALSE)))</f>
        <v>#N/A</v>
      </c>
      <c r="P279" s="108" t="e">
        <f t="shared" si="9"/>
        <v>#N/A</v>
      </c>
    </row>
    <row r="280" spans="14:16">
      <c r="N280" s="108">
        <f t="shared" si="8"/>
        <v>0</v>
      </c>
      <c r="O280" s="108" t="e">
        <f>IF(D280="X",0,IF(E280="X",0,VLOOKUP(E280,'43'!$K$3:$L$16,2,FALSE)))</f>
        <v>#N/A</v>
      </c>
      <c r="P280" s="108" t="e">
        <f t="shared" si="9"/>
        <v>#N/A</v>
      </c>
    </row>
    <row r="281" spans="14:16">
      <c r="N281" s="108">
        <f t="shared" si="8"/>
        <v>0</v>
      </c>
      <c r="O281" s="108" t="e">
        <f>IF(D281="X",0,IF(E281="X",0,VLOOKUP(E281,'43'!$K$3:$L$16,2,FALSE)))</f>
        <v>#N/A</v>
      </c>
      <c r="P281" s="108" t="e">
        <f t="shared" si="9"/>
        <v>#N/A</v>
      </c>
    </row>
    <row r="282" spans="14:16">
      <c r="N282" s="108">
        <f t="shared" si="8"/>
        <v>0</v>
      </c>
      <c r="O282" s="108" t="e">
        <f>IF(D282="X",0,IF(E282="X",0,VLOOKUP(E282,'43'!$K$3:$L$16,2,FALSE)))</f>
        <v>#N/A</v>
      </c>
      <c r="P282" s="108" t="e">
        <f t="shared" si="9"/>
        <v>#N/A</v>
      </c>
    </row>
    <row r="283" spans="14:16">
      <c r="N283" s="108">
        <f t="shared" si="8"/>
        <v>0</v>
      </c>
      <c r="O283" s="108" t="e">
        <f>IF(D283="X",0,IF(E283="X",0,VLOOKUP(E283,'43'!$K$3:$L$16,2,FALSE)))</f>
        <v>#N/A</v>
      </c>
      <c r="P283" s="108" t="e">
        <f t="shared" si="9"/>
        <v>#N/A</v>
      </c>
    </row>
    <row r="284" spans="14:16">
      <c r="N284" s="108">
        <f t="shared" si="8"/>
        <v>0</v>
      </c>
      <c r="O284" s="108" t="e">
        <f>IF(D284="X",0,IF(E284="X",0,VLOOKUP(E284,'43'!$K$3:$L$16,2,FALSE)))</f>
        <v>#N/A</v>
      </c>
      <c r="P284" s="108" t="e">
        <f t="shared" si="9"/>
        <v>#N/A</v>
      </c>
    </row>
    <row r="285" spans="14:16">
      <c r="N285" s="108">
        <f t="shared" si="8"/>
        <v>0</v>
      </c>
      <c r="O285" s="108" t="e">
        <f>IF(D285="X",0,IF(E285="X",0,VLOOKUP(E285,'43'!$K$3:$L$16,2,FALSE)))</f>
        <v>#N/A</v>
      </c>
      <c r="P285" s="108" t="e">
        <f t="shared" si="9"/>
        <v>#N/A</v>
      </c>
    </row>
    <row r="286" spans="14:16">
      <c r="N286" s="108">
        <f t="shared" si="8"/>
        <v>0</v>
      </c>
      <c r="O286" s="108" t="e">
        <f>IF(D286="X",0,IF(E286="X",0,VLOOKUP(E286,'43'!$K$3:$L$16,2,FALSE)))</f>
        <v>#N/A</v>
      </c>
      <c r="P286" s="108" t="e">
        <f t="shared" si="9"/>
        <v>#N/A</v>
      </c>
    </row>
    <row r="287" spans="14:16">
      <c r="N287" s="108">
        <f t="shared" si="8"/>
        <v>0</v>
      </c>
      <c r="O287" s="108" t="e">
        <f>IF(D287="X",0,IF(E287="X",0,VLOOKUP(E287,'43'!$K$3:$L$16,2,FALSE)))</f>
        <v>#N/A</v>
      </c>
      <c r="P287" s="108" t="e">
        <f t="shared" si="9"/>
        <v>#N/A</v>
      </c>
    </row>
    <row r="288" spans="14:16">
      <c r="N288" s="108">
        <f t="shared" si="8"/>
        <v>0</v>
      </c>
      <c r="O288" s="108" t="e">
        <f>IF(D288="X",0,IF(E288="X",0,VLOOKUP(E288,'43'!$K$3:$L$16,2,FALSE)))</f>
        <v>#N/A</v>
      </c>
      <c r="P288" s="108" t="e">
        <f t="shared" si="9"/>
        <v>#N/A</v>
      </c>
    </row>
    <row r="289" spans="14:16">
      <c r="N289" s="108">
        <f t="shared" si="8"/>
        <v>0</v>
      </c>
      <c r="O289" s="108" t="e">
        <f>IF(D289="X",0,IF(E289="X",0,VLOOKUP(E289,'43'!$K$3:$L$16,2,FALSE)))</f>
        <v>#N/A</v>
      </c>
      <c r="P289" s="108" t="e">
        <f t="shared" si="9"/>
        <v>#N/A</v>
      </c>
    </row>
    <row r="290" spans="14:16">
      <c r="N290" s="108">
        <f t="shared" si="8"/>
        <v>0</v>
      </c>
      <c r="O290" s="108" t="e">
        <f>IF(D290="X",0,IF(E290="X",0,VLOOKUP(E290,'43'!$K$3:$L$16,2,FALSE)))</f>
        <v>#N/A</v>
      </c>
      <c r="P290" s="108" t="e">
        <f t="shared" si="9"/>
        <v>#N/A</v>
      </c>
    </row>
    <row r="291" spans="14:16">
      <c r="N291" s="108">
        <f t="shared" si="8"/>
        <v>0</v>
      </c>
      <c r="O291" s="108" t="e">
        <f>IF(D291="X",0,IF(E291="X",0,VLOOKUP(E291,'43'!$K$3:$L$16,2,FALSE)))</f>
        <v>#N/A</v>
      </c>
      <c r="P291" s="108" t="e">
        <f t="shared" si="9"/>
        <v>#N/A</v>
      </c>
    </row>
    <row r="292" spans="14:16">
      <c r="N292" s="108">
        <f t="shared" si="8"/>
        <v>0</v>
      </c>
      <c r="O292" s="108" t="e">
        <f>IF(D292="X",0,IF(E292="X",0,VLOOKUP(E292,'43'!$K$3:$L$16,2,FALSE)))</f>
        <v>#N/A</v>
      </c>
      <c r="P292" s="108" t="e">
        <f t="shared" si="9"/>
        <v>#N/A</v>
      </c>
    </row>
    <row r="293" spans="14:16">
      <c r="N293" s="108">
        <f t="shared" si="8"/>
        <v>0</v>
      </c>
      <c r="O293" s="108" t="e">
        <f>IF(D293="X",0,IF(E293="X",0,VLOOKUP(E293,'43'!$K$3:$L$16,2,FALSE)))</f>
        <v>#N/A</v>
      </c>
      <c r="P293" s="108" t="e">
        <f t="shared" si="9"/>
        <v>#N/A</v>
      </c>
    </row>
    <row r="294" spans="14:16">
      <c r="N294" s="108">
        <f t="shared" si="8"/>
        <v>0</v>
      </c>
      <c r="O294" s="108" t="e">
        <f>IF(D294="X",0,IF(E294="X",0,VLOOKUP(E294,'43'!$K$3:$L$16,2,FALSE)))</f>
        <v>#N/A</v>
      </c>
      <c r="P294" s="108" t="e">
        <f t="shared" si="9"/>
        <v>#N/A</v>
      </c>
    </row>
    <row r="295" spans="14:16">
      <c r="N295" s="108">
        <f t="shared" si="8"/>
        <v>0</v>
      </c>
      <c r="O295" s="108" t="e">
        <f>IF(D295="X",0,IF(E295="X",0,VLOOKUP(E295,'43'!$K$3:$L$16,2,FALSE)))</f>
        <v>#N/A</v>
      </c>
      <c r="P295" s="108" t="e">
        <f t="shared" si="9"/>
        <v>#N/A</v>
      </c>
    </row>
    <row r="296" spans="14:16">
      <c r="N296" s="108">
        <f t="shared" si="8"/>
        <v>0</v>
      </c>
      <c r="O296" s="108" t="e">
        <f>IF(D296="X",0,IF(E296="X",0,VLOOKUP(E296,'43'!$K$3:$L$16,2,FALSE)))</f>
        <v>#N/A</v>
      </c>
      <c r="P296" s="108" t="e">
        <f t="shared" si="9"/>
        <v>#N/A</v>
      </c>
    </row>
    <row r="297" spans="14:16">
      <c r="N297" s="108">
        <f t="shared" si="8"/>
        <v>0</v>
      </c>
      <c r="O297" s="108" t="e">
        <f>IF(D297="X",0,IF(E297="X",0,VLOOKUP(E297,'43'!$K$3:$L$16,2,FALSE)))</f>
        <v>#N/A</v>
      </c>
      <c r="P297" s="108" t="e">
        <f t="shared" si="9"/>
        <v>#N/A</v>
      </c>
    </row>
    <row r="298" spans="14:16">
      <c r="N298" s="108">
        <f t="shared" si="8"/>
        <v>0</v>
      </c>
      <c r="O298" s="108" t="e">
        <f>IF(D298="X",0,IF(E298="X",0,VLOOKUP(E298,'43'!$K$3:$L$16,2,FALSE)))</f>
        <v>#N/A</v>
      </c>
      <c r="P298" s="108" t="e">
        <f t="shared" si="9"/>
        <v>#N/A</v>
      </c>
    </row>
    <row r="299" spans="14:16">
      <c r="N299" s="108">
        <f t="shared" si="8"/>
        <v>0</v>
      </c>
      <c r="O299" s="108" t="e">
        <f>IF(D299="X",0,IF(E299="X",0,VLOOKUP(E299,'43'!$K$3:$L$16,2,FALSE)))</f>
        <v>#N/A</v>
      </c>
      <c r="P299" s="108" t="e">
        <f t="shared" si="9"/>
        <v>#N/A</v>
      </c>
    </row>
    <row r="300" spans="14:16">
      <c r="N300" s="108">
        <f t="shared" si="8"/>
        <v>0</v>
      </c>
      <c r="O300" s="108" t="e">
        <f>IF(D300="X",0,IF(E300="X",0,VLOOKUP(E300,'43'!$K$3:$L$16,2,FALSE)))</f>
        <v>#N/A</v>
      </c>
      <c r="P300" s="108" t="e">
        <f t="shared" si="9"/>
        <v>#N/A</v>
      </c>
    </row>
    <row r="301" spans="14:16">
      <c r="N301" s="108">
        <f t="shared" si="8"/>
        <v>0</v>
      </c>
      <c r="O301" s="108" t="e">
        <f>IF(D301="X",0,IF(E301="X",0,VLOOKUP(E301,'43'!$K$3:$L$16,2,FALSE)))</f>
        <v>#N/A</v>
      </c>
      <c r="P301" s="108" t="e">
        <f t="shared" si="9"/>
        <v>#N/A</v>
      </c>
    </row>
    <row r="302" spans="14:16">
      <c r="N302" s="108">
        <f t="shared" si="8"/>
        <v>0</v>
      </c>
      <c r="O302" s="108" t="e">
        <f>IF(D302="X",0,IF(E302="X",0,VLOOKUP(E302,'43'!$K$3:$L$16,2,FALSE)))</f>
        <v>#N/A</v>
      </c>
      <c r="P302" s="108" t="e">
        <f t="shared" si="9"/>
        <v>#N/A</v>
      </c>
    </row>
    <row r="303" spans="14:16">
      <c r="N303" s="108">
        <f t="shared" si="8"/>
        <v>0</v>
      </c>
      <c r="O303" s="108" t="e">
        <f>IF(D303="X",0,IF(E303="X",0,VLOOKUP(E303,'43'!$K$3:$L$16,2,FALSE)))</f>
        <v>#N/A</v>
      </c>
      <c r="P303" s="108" t="e">
        <f t="shared" si="9"/>
        <v>#N/A</v>
      </c>
    </row>
    <row r="304" spans="14:16">
      <c r="N304" s="108">
        <f t="shared" si="8"/>
        <v>0</v>
      </c>
      <c r="O304" s="108" t="e">
        <f>IF(D304="X",0,IF(E304="X",0,VLOOKUP(E304,'43'!$K$3:$L$16,2,FALSE)))</f>
        <v>#N/A</v>
      </c>
      <c r="P304" s="108" t="e">
        <f t="shared" si="9"/>
        <v>#N/A</v>
      </c>
    </row>
    <row r="305" spans="14:16">
      <c r="N305" s="108">
        <f t="shared" si="8"/>
        <v>0</v>
      </c>
      <c r="O305" s="108" t="e">
        <f>IF(D305="X",0,IF(E305="X",0,VLOOKUP(E305,'43'!$K$3:$L$16,2,FALSE)))</f>
        <v>#N/A</v>
      </c>
      <c r="P305" s="108" t="e">
        <f t="shared" si="9"/>
        <v>#N/A</v>
      </c>
    </row>
    <row r="306" spans="14:16">
      <c r="N306" s="108">
        <f t="shared" si="8"/>
        <v>0</v>
      </c>
      <c r="O306" s="108" t="e">
        <f>IF(D306="X",0,IF(E306="X",0,VLOOKUP(E306,'43'!$K$3:$L$16,2,FALSE)))</f>
        <v>#N/A</v>
      </c>
      <c r="P306" s="108" t="e">
        <f t="shared" si="9"/>
        <v>#N/A</v>
      </c>
    </row>
    <row r="307" spans="14:16">
      <c r="N307" s="108">
        <f t="shared" si="8"/>
        <v>0</v>
      </c>
      <c r="O307" s="108" t="e">
        <f>IF(D307="X",0,IF(E307="X",0,VLOOKUP(E307,'43'!$K$3:$L$16,2,FALSE)))</f>
        <v>#N/A</v>
      </c>
      <c r="P307" s="108" t="e">
        <f t="shared" si="9"/>
        <v>#N/A</v>
      </c>
    </row>
    <row r="308" spans="14:16">
      <c r="N308" s="108">
        <f t="shared" si="8"/>
        <v>0</v>
      </c>
      <c r="O308" s="108" t="e">
        <f>IF(D308="X",0,IF(E308="X",0,VLOOKUP(E308,'43'!$K$3:$L$16,2,FALSE)))</f>
        <v>#N/A</v>
      </c>
      <c r="P308" s="108" t="e">
        <f t="shared" si="9"/>
        <v>#N/A</v>
      </c>
    </row>
    <row r="309" spans="14:16">
      <c r="N309" s="108">
        <f t="shared" si="8"/>
        <v>0</v>
      </c>
      <c r="O309" s="108" t="e">
        <f>IF(D309="X",0,IF(E309="X",0,VLOOKUP(E309,'43'!$K$3:$L$16,2,FALSE)))</f>
        <v>#N/A</v>
      </c>
      <c r="P309" s="108" t="e">
        <f t="shared" si="9"/>
        <v>#N/A</v>
      </c>
    </row>
    <row r="310" spans="14:16">
      <c r="N310" s="108">
        <f t="shared" si="8"/>
        <v>0</v>
      </c>
      <c r="O310" s="108" t="e">
        <f>IF(D310="X",0,IF(E310="X",0,VLOOKUP(E310,'43'!$K$3:$L$16,2,FALSE)))</f>
        <v>#N/A</v>
      </c>
      <c r="P310" s="108" t="e">
        <f t="shared" si="9"/>
        <v>#N/A</v>
      </c>
    </row>
    <row r="311" spans="14:16">
      <c r="N311" s="108">
        <f t="shared" si="8"/>
        <v>0</v>
      </c>
      <c r="O311" s="108" t="e">
        <f>IF(D311="X",0,IF(E311="X",0,VLOOKUP(E311,'43'!$K$3:$L$16,2,FALSE)))</f>
        <v>#N/A</v>
      </c>
      <c r="P311" s="108" t="e">
        <f t="shared" si="9"/>
        <v>#N/A</v>
      </c>
    </row>
    <row r="312" spans="14:16">
      <c r="N312" s="108">
        <f t="shared" si="8"/>
        <v>0</v>
      </c>
      <c r="O312" s="108" t="e">
        <f>IF(D312="X",0,IF(E312="X",0,VLOOKUP(E312,'43'!$K$3:$L$16,2,FALSE)))</f>
        <v>#N/A</v>
      </c>
      <c r="P312" s="108" t="e">
        <f t="shared" si="9"/>
        <v>#N/A</v>
      </c>
    </row>
    <row r="313" spans="14:16">
      <c r="N313" s="108">
        <f t="shared" si="8"/>
        <v>0</v>
      </c>
      <c r="O313" s="108" t="e">
        <f>IF(D313="X",0,IF(E313="X",0,VLOOKUP(E313,'43'!$K$3:$L$16,2,FALSE)))</f>
        <v>#N/A</v>
      </c>
      <c r="P313" s="108" t="e">
        <f t="shared" si="9"/>
        <v>#N/A</v>
      </c>
    </row>
    <row r="314" spans="14:16">
      <c r="N314" s="108">
        <f t="shared" si="8"/>
        <v>0</v>
      </c>
      <c r="O314" s="108" t="e">
        <f>IF(D314="X",0,IF(E314="X",0,VLOOKUP(E314,'43'!$K$3:$L$16,2,FALSE)))</f>
        <v>#N/A</v>
      </c>
      <c r="P314" s="108" t="e">
        <f t="shared" si="9"/>
        <v>#N/A</v>
      </c>
    </row>
    <row r="315" spans="14:16">
      <c r="N315" s="108">
        <f t="shared" si="8"/>
        <v>0</v>
      </c>
      <c r="O315" s="108" t="e">
        <f>IF(D315="X",0,IF(E315="X",0,VLOOKUP(E315,'43'!$K$3:$L$16,2,FALSE)))</f>
        <v>#N/A</v>
      </c>
      <c r="P315" s="108" t="e">
        <f t="shared" si="9"/>
        <v>#N/A</v>
      </c>
    </row>
    <row r="316" spans="14:16">
      <c r="N316" s="108">
        <f t="shared" si="8"/>
        <v>0</v>
      </c>
      <c r="O316" s="108" t="e">
        <f>IF(D316="X",0,IF(E316="X",0,VLOOKUP(E316,'43'!$K$3:$L$16,2,FALSE)))</f>
        <v>#N/A</v>
      </c>
      <c r="P316" s="108" t="e">
        <f t="shared" si="9"/>
        <v>#N/A</v>
      </c>
    </row>
    <row r="317" spans="14:16">
      <c r="N317" s="108">
        <f t="shared" si="8"/>
        <v>0</v>
      </c>
      <c r="O317" s="108" t="e">
        <f>IF(D317="X",0,IF(E317="X",0,VLOOKUP(E317,'43'!$K$3:$L$16,2,FALSE)))</f>
        <v>#N/A</v>
      </c>
      <c r="P317" s="108" t="e">
        <f t="shared" si="9"/>
        <v>#N/A</v>
      </c>
    </row>
    <row r="318" spans="14:16">
      <c r="N318" s="108">
        <f t="shared" si="8"/>
        <v>0</v>
      </c>
      <c r="O318" s="108" t="e">
        <f>IF(D318="X",0,IF(E318="X",0,VLOOKUP(E318,'43'!$K$3:$L$16,2,FALSE)))</f>
        <v>#N/A</v>
      </c>
      <c r="P318" s="108" t="e">
        <f t="shared" si="9"/>
        <v>#N/A</v>
      </c>
    </row>
    <row r="319" spans="14:16">
      <c r="N319" s="108">
        <f t="shared" si="8"/>
        <v>0</v>
      </c>
      <c r="O319" s="108" t="e">
        <f>IF(D319="X",0,IF(E319="X",0,VLOOKUP(E319,'43'!$K$3:$L$16,2,FALSE)))</f>
        <v>#N/A</v>
      </c>
      <c r="P319" s="108" t="e">
        <f t="shared" si="9"/>
        <v>#N/A</v>
      </c>
    </row>
    <row r="320" spans="14:16">
      <c r="N320" s="108">
        <f t="shared" si="8"/>
        <v>0</v>
      </c>
      <c r="O320" s="108" t="e">
        <f>IF(D320="X",0,IF(E320="X",0,VLOOKUP(E320,'43'!$K$3:$L$16,2,FALSE)))</f>
        <v>#N/A</v>
      </c>
      <c r="P320" s="108" t="e">
        <f t="shared" si="9"/>
        <v>#N/A</v>
      </c>
    </row>
    <row r="321" spans="14:16">
      <c r="N321" s="108">
        <f t="shared" si="8"/>
        <v>0</v>
      </c>
      <c r="O321" s="108" t="e">
        <f>IF(D321="X",0,IF(E321="X",0,VLOOKUP(E321,'43'!$K$3:$L$16,2,FALSE)))</f>
        <v>#N/A</v>
      </c>
      <c r="P321" s="108" t="e">
        <f t="shared" si="9"/>
        <v>#N/A</v>
      </c>
    </row>
    <row r="322" spans="14:16">
      <c r="N322" s="108">
        <f t="shared" si="8"/>
        <v>0</v>
      </c>
      <c r="O322" s="108" t="e">
        <f>IF(D322="X",0,IF(E322="X",0,VLOOKUP(E322,'43'!$K$3:$L$16,2,FALSE)))</f>
        <v>#N/A</v>
      </c>
      <c r="P322" s="108" t="e">
        <f t="shared" si="9"/>
        <v>#N/A</v>
      </c>
    </row>
    <row r="323" spans="14:16">
      <c r="N323" s="108">
        <f t="shared" si="8"/>
        <v>0</v>
      </c>
      <c r="O323" s="108" t="e">
        <f>IF(D323="X",0,IF(E323="X",0,VLOOKUP(E323,'43'!$K$3:$L$16,2,FALSE)))</f>
        <v>#N/A</v>
      </c>
      <c r="P323" s="108" t="e">
        <f t="shared" si="9"/>
        <v>#N/A</v>
      </c>
    </row>
    <row r="324" spans="14:16">
      <c r="N324" s="108">
        <f t="shared" ref="N324:N387" si="10">SUM(F324:M324)</f>
        <v>0</v>
      </c>
      <c r="O324" s="108" t="e">
        <f>IF(D324="X",0,IF(E324="X",0,VLOOKUP(E324,'43'!$K$3:$L$16,2,FALSE)))</f>
        <v>#N/A</v>
      </c>
      <c r="P324" s="108" t="e">
        <f t="shared" ref="P324:P387" si="11">N324*O324</f>
        <v>#N/A</v>
      </c>
    </row>
    <row r="325" spans="14:16">
      <c r="N325" s="108">
        <f t="shared" si="10"/>
        <v>0</v>
      </c>
      <c r="O325" s="108" t="e">
        <f>IF(D325="X",0,IF(E325="X",0,VLOOKUP(E325,'43'!$K$3:$L$16,2,FALSE)))</f>
        <v>#N/A</v>
      </c>
      <c r="P325" s="108" t="e">
        <f t="shared" si="11"/>
        <v>#N/A</v>
      </c>
    </row>
    <row r="326" spans="14:16">
      <c r="N326" s="108">
        <f t="shared" si="10"/>
        <v>0</v>
      </c>
      <c r="O326" s="108" t="e">
        <f>IF(D326="X",0,IF(E326="X",0,VLOOKUP(E326,'43'!$K$3:$L$16,2,FALSE)))</f>
        <v>#N/A</v>
      </c>
      <c r="P326" s="108" t="e">
        <f t="shared" si="11"/>
        <v>#N/A</v>
      </c>
    </row>
    <row r="327" spans="14:16">
      <c r="N327" s="108">
        <f t="shared" si="10"/>
        <v>0</v>
      </c>
      <c r="O327" s="108" t="e">
        <f>IF(D327="X",0,IF(E327="X",0,VLOOKUP(E327,'43'!$K$3:$L$16,2,FALSE)))</f>
        <v>#N/A</v>
      </c>
      <c r="P327" s="108" t="e">
        <f t="shared" si="11"/>
        <v>#N/A</v>
      </c>
    </row>
    <row r="328" spans="14:16">
      <c r="N328" s="108">
        <f t="shared" si="10"/>
        <v>0</v>
      </c>
      <c r="O328" s="108" t="e">
        <f>IF(D328="X",0,IF(E328="X",0,VLOOKUP(E328,'43'!$K$3:$L$16,2,FALSE)))</f>
        <v>#N/A</v>
      </c>
      <c r="P328" s="108" t="e">
        <f t="shared" si="11"/>
        <v>#N/A</v>
      </c>
    </row>
    <row r="329" spans="14:16">
      <c r="N329" s="108">
        <f t="shared" si="10"/>
        <v>0</v>
      </c>
      <c r="O329" s="108" t="e">
        <f>IF(D329="X",0,IF(E329="X",0,VLOOKUP(E329,'43'!$K$3:$L$16,2,FALSE)))</f>
        <v>#N/A</v>
      </c>
      <c r="P329" s="108" t="e">
        <f t="shared" si="11"/>
        <v>#N/A</v>
      </c>
    </row>
    <row r="330" spans="14:16">
      <c r="N330" s="108">
        <f t="shared" si="10"/>
        <v>0</v>
      </c>
      <c r="O330" s="108" t="e">
        <f>IF(D330="X",0,IF(E330="X",0,VLOOKUP(E330,'43'!$K$3:$L$16,2,FALSE)))</f>
        <v>#N/A</v>
      </c>
      <c r="P330" s="108" t="e">
        <f t="shared" si="11"/>
        <v>#N/A</v>
      </c>
    </row>
    <row r="331" spans="14:16">
      <c r="N331" s="108">
        <f t="shared" si="10"/>
        <v>0</v>
      </c>
      <c r="O331" s="108" t="e">
        <f>IF(D331="X",0,IF(E331="X",0,VLOOKUP(E331,'43'!$K$3:$L$16,2,FALSE)))</f>
        <v>#N/A</v>
      </c>
      <c r="P331" s="108" t="e">
        <f t="shared" si="11"/>
        <v>#N/A</v>
      </c>
    </row>
    <row r="332" spans="14:16">
      <c r="N332" s="108">
        <f t="shared" si="10"/>
        <v>0</v>
      </c>
      <c r="O332" s="108" t="e">
        <f>IF(D332="X",0,IF(E332="X",0,VLOOKUP(E332,'43'!$K$3:$L$16,2,FALSE)))</f>
        <v>#N/A</v>
      </c>
      <c r="P332" s="108" t="e">
        <f t="shared" si="11"/>
        <v>#N/A</v>
      </c>
    </row>
    <row r="333" spans="14:16">
      <c r="N333" s="108">
        <f t="shared" si="10"/>
        <v>0</v>
      </c>
      <c r="O333" s="108" t="e">
        <f>IF(D333="X",0,IF(E333="X",0,VLOOKUP(E333,'43'!$K$3:$L$16,2,FALSE)))</f>
        <v>#N/A</v>
      </c>
      <c r="P333" s="108" t="e">
        <f t="shared" si="11"/>
        <v>#N/A</v>
      </c>
    </row>
    <row r="334" spans="14:16">
      <c r="N334" s="108">
        <f t="shared" si="10"/>
        <v>0</v>
      </c>
      <c r="O334" s="108" t="e">
        <f>IF(D334="X",0,IF(E334="X",0,VLOOKUP(E334,'43'!$K$3:$L$16,2,FALSE)))</f>
        <v>#N/A</v>
      </c>
      <c r="P334" s="108" t="e">
        <f t="shared" si="11"/>
        <v>#N/A</v>
      </c>
    </row>
    <row r="335" spans="14:16">
      <c r="N335" s="108">
        <f t="shared" si="10"/>
        <v>0</v>
      </c>
      <c r="O335" s="108" t="e">
        <f>IF(D335="X",0,IF(E335="X",0,VLOOKUP(E335,'43'!$K$3:$L$16,2,FALSE)))</f>
        <v>#N/A</v>
      </c>
      <c r="P335" s="108" t="e">
        <f t="shared" si="11"/>
        <v>#N/A</v>
      </c>
    </row>
    <row r="336" spans="14:16">
      <c r="N336" s="108">
        <f t="shared" si="10"/>
        <v>0</v>
      </c>
      <c r="O336" s="108" t="e">
        <f>IF(D336="X",0,IF(E336="X",0,VLOOKUP(E336,'43'!$K$3:$L$16,2,FALSE)))</f>
        <v>#N/A</v>
      </c>
      <c r="P336" s="108" t="e">
        <f t="shared" si="11"/>
        <v>#N/A</v>
      </c>
    </row>
    <row r="337" spans="14:16">
      <c r="N337" s="108">
        <f t="shared" si="10"/>
        <v>0</v>
      </c>
      <c r="O337" s="108" t="e">
        <f>IF(D337="X",0,IF(E337="X",0,VLOOKUP(E337,'43'!$K$3:$L$16,2,FALSE)))</f>
        <v>#N/A</v>
      </c>
      <c r="P337" s="108" t="e">
        <f t="shared" si="11"/>
        <v>#N/A</v>
      </c>
    </row>
    <row r="338" spans="14:16">
      <c r="N338" s="108">
        <f t="shared" si="10"/>
        <v>0</v>
      </c>
      <c r="O338" s="108" t="e">
        <f>IF(D338="X",0,IF(E338="X",0,VLOOKUP(E338,'43'!$K$3:$L$16,2,FALSE)))</f>
        <v>#N/A</v>
      </c>
      <c r="P338" s="108" t="e">
        <f t="shared" si="11"/>
        <v>#N/A</v>
      </c>
    </row>
    <row r="339" spans="14:16">
      <c r="N339" s="108">
        <f t="shared" si="10"/>
        <v>0</v>
      </c>
      <c r="O339" s="108" t="e">
        <f>IF(D339="X",0,IF(E339="X",0,VLOOKUP(E339,'43'!$K$3:$L$16,2,FALSE)))</f>
        <v>#N/A</v>
      </c>
      <c r="P339" s="108" t="e">
        <f t="shared" si="11"/>
        <v>#N/A</v>
      </c>
    </row>
    <row r="340" spans="14:16">
      <c r="N340" s="108">
        <f t="shared" si="10"/>
        <v>0</v>
      </c>
      <c r="O340" s="108" t="e">
        <f>IF(D340="X",0,IF(E340="X",0,VLOOKUP(E340,'43'!$K$3:$L$16,2,FALSE)))</f>
        <v>#N/A</v>
      </c>
      <c r="P340" s="108" t="e">
        <f t="shared" si="11"/>
        <v>#N/A</v>
      </c>
    </row>
    <row r="341" spans="14:16">
      <c r="N341" s="108">
        <f t="shared" si="10"/>
        <v>0</v>
      </c>
      <c r="O341" s="108" t="e">
        <f>IF(D341="X",0,IF(E341="X",0,VLOOKUP(E341,'43'!$K$3:$L$16,2,FALSE)))</f>
        <v>#N/A</v>
      </c>
      <c r="P341" s="108" t="e">
        <f t="shared" si="11"/>
        <v>#N/A</v>
      </c>
    </row>
    <row r="342" spans="14:16">
      <c r="N342" s="108">
        <f t="shared" si="10"/>
        <v>0</v>
      </c>
      <c r="O342" s="108" t="e">
        <f>IF(D342="X",0,IF(E342="X",0,VLOOKUP(E342,'43'!$K$3:$L$16,2,FALSE)))</f>
        <v>#N/A</v>
      </c>
      <c r="P342" s="108" t="e">
        <f t="shared" si="11"/>
        <v>#N/A</v>
      </c>
    </row>
    <row r="343" spans="14:16">
      <c r="N343" s="108">
        <f t="shared" si="10"/>
        <v>0</v>
      </c>
      <c r="O343" s="108" t="e">
        <f>IF(D343="X",0,IF(E343="X",0,VLOOKUP(E343,'43'!$K$3:$L$16,2,FALSE)))</f>
        <v>#N/A</v>
      </c>
      <c r="P343" s="108" t="e">
        <f t="shared" si="11"/>
        <v>#N/A</v>
      </c>
    </row>
    <row r="344" spans="14:16">
      <c r="N344" s="108">
        <f t="shared" si="10"/>
        <v>0</v>
      </c>
      <c r="O344" s="108" t="e">
        <f>IF(D344="X",0,IF(E344="X",0,VLOOKUP(E344,'43'!$K$3:$L$16,2,FALSE)))</f>
        <v>#N/A</v>
      </c>
      <c r="P344" s="108" t="e">
        <f t="shared" si="11"/>
        <v>#N/A</v>
      </c>
    </row>
    <row r="345" spans="14:16">
      <c r="N345" s="108">
        <f t="shared" si="10"/>
        <v>0</v>
      </c>
      <c r="O345" s="108" t="e">
        <f>IF(D345="X",0,IF(E345="X",0,VLOOKUP(E345,'43'!$K$3:$L$16,2,FALSE)))</f>
        <v>#N/A</v>
      </c>
      <c r="P345" s="108" t="e">
        <f t="shared" si="11"/>
        <v>#N/A</v>
      </c>
    </row>
    <row r="346" spans="14:16">
      <c r="N346" s="108">
        <f t="shared" si="10"/>
        <v>0</v>
      </c>
      <c r="O346" s="108" t="e">
        <f>IF(D346="X",0,IF(E346="X",0,VLOOKUP(E346,'43'!$K$3:$L$16,2,FALSE)))</f>
        <v>#N/A</v>
      </c>
      <c r="P346" s="108" t="e">
        <f t="shared" si="11"/>
        <v>#N/A</v>
      </c>
    </row>
    <row r="347" spans="14:16">
      <c r="N347" s="108">
        <f t="shared" si="10"/>
        <v>0</v>
      </c>
      <c r="O347" s="108" t="e">
        <f>IF(D347="X",0,IF(E347="X",0,VLOOKUP(E347,'43'!$K$3:$L$16,2,FALSE)))</f>
        <v>#N/A</v>
      </c>
      <c r="P347" s="108" t="e">
        <f t="shared" si="11"/>
        <v>#N/A</v>
      </c>
    </row>
    <row r="348" spans="14:16">
      <c r="N348" s="108">
        <f t="shared" si="10"/>
        <v>0</v>
      </c>
      <c r="O348" s="108" t="e">
        <f>IF(D348="X",0,IF(E348="X",0,VLOOKUP(E348,'43'!$K$3:$L$16,2,FALSE)))</f>
        <v>#N/A</v>
      </c>
      <c r="P348" s="108" t="e">
        <f t="shared" si="11"/>
        <v>#N/A</v>
      </c>
    </row>
    <row r="349" spans="14:16">
      <c r="N349" s="108">
        <f t="shared" si="10"/>
        <v>0</v>
      </c>
      <c r="O349" s="108" t="e">
        <f>IF(D349="X",0,IF(E349="X",0,VLOOKUP(E349,'43'!$K$3:$L$16,2,FALSE)))</f>
        <v>#N/A</v>
      </c>
      <c r="P349" s="108" t="e">
        <f t="shared" si="11"/>
        <v>#N/A</v>
      </c>
    </row>
    <row r="350" spans="14:16">
      <c r="N350" s="108">
        <f t="shared" si="10"/>
        <v>0</v>
      </c>
      <c r="O350" s="108" t="e">
        <f>IF(D350="X",0,IF(E350="X",0,VLOOKUP(E350,'43'!$K$3:$L$16,2,FALSE)))</f>
        <v>#N/A</v>
      </c>
      <c r="P350" s="108" t="e">
        <f t="shared" si="11"/>
        <v>#N/A</v>
      </c>
    </row>
    <row r="351" spans="14:16">
      <c r="N351" s="108">
        <f t="shared" si="10"/>
        <v>0</v>
      </c>
      <c r="O351" s="108" t="e">
        <f>IF(D351="X",0,IF(E351="X",0,VLOOKUP(E351,'43'!$K$3:$L$16,2,FALSE)))</f>
        <v>#N/A</v>
      </c>
      <c r="P351" s="108" t="e">
        <f t="shared" si="11"/>
        <v>#N/A</v>
      </c>
    </row>
    <row r="352" spans="14:16">
      <c r="N352" s="108">
        <f t="shared" si="10"/>
        <v>0</v>
      </c>
      <c r="O352" s="108" t="e">
        <f>IF(D352="X",0,IF(E352="X",0,VLOOKUP(E352,'43'!$K$3:$L$16,2,FALSE)))</f>
        <v>#N/A</v>
      </c>
      <c r="P352" s="108" t="e">
        <f t="shared" si="11"/>
        <v>#N/A</v>
      </c>
    </row>
    <row r="353" spans="14:16">
      <c r="N353" s="108">
        <f t="shared" si="10"/>
        <v>0</v>
      </c>
      <c r="O353" s="108" t="e">
        <f>IF(D353="X",0,IF(E353="X",0,VLOOKUP(E353,'43'!$K$3:$L$16,2,FALSE)))</f>
        <v>#N/A</v>
      </c>
      <c r="P353" s="108" t="e">
        <f t="shared" si="11"/>
        <v>#N/A</v>
      </c>
    </row>
    <row r="354" spans="14:16">
      <c r="N354" s="108">
        <f t="shared" si="10"/>
        <v>0</v>
      </c>
      <c r="O354" s="108" t="e">
        <f>IF(D354="X",0,IF(E354="X",0,VLOOKUP(E354,'43'!$K$3:$L$16,2,FALSE)))</f>
        <v>#N/A</v>
      </c>
      <c r="P354" s="108" t="e">
        <f t="shared" si="11"/>
        <v>#N/A</v>
      </c>
    </row>
    <row r="355" spans="14:16">
      <c r="N355" s="108">
        <f t="shared" si="10"/>
        <v>0</v>
      </c>
      <c r="O355" s="108" t="e">
        <f>IF(D355="X",0,IF(E355="X",0,VLOOKUP(E355,'43'!$K$3:$L$16,2,FALSE)))</f>
        <v>#N/A</v>
      </c>
      <c r="P355" s="108" t="e">
        <f t="shared" si="11"/>
        <v>#N/A</v>
      </c>
    </row>
    <row r="356" spans="14:16">
      <c r="N356" s="108">
        <f t="shared" si="10"/>
        <v>0</v>
      </c>
      <c r="O356" s="108" t="e">
        <f>IF(D356="X",0,IF(E356="X",0,VLOOKUP(E356,'43'!$K$3:$L$16,2,FALSE)))</f>
        <v>#N/A</v>
      </c>
      <c r="P356" s="108" t="e">
        <f t="shared" si="11"/>
        <v>#N/A</v>
      </c>
    </row>
    <row r="357" spans="14:16">
      <c r="N357" s="108">
        <f t="shared" si="10"/>
        <v>0</v>
      </c>
      <c r="O357" s="108" t="e">
        <f>IF(D357="X",0,IF(E357="X",0,VLOOKUP(E357,'43'!$K$3:$L$16,2,FALSE)))</f>
        <v>#N/A</v>
      </c>
      <c r="P357" s="108" t="e">
        <f t="shared" si="11"/>
        <v>#N/A</v>
      </c>
    </row>
    <row r="358" spans="14:16">
      <c r="N358" s="108">
        <f t="shared" si="10"/>
        <v>0</v>
      </c>
      <c r="O358" s="108" t="e">
        <f>IF(D358="X",0,IF(E358="X",0,VLOOKUP(E358,'43'!$K$3:$L$16,2,FALSE)))</f>
        <v>#N/A</v>
      </c>
      <c r="P358" s="108" t="e">
        <f t="shared" si="11"/>
        <v>#N/A</v>
      </c>
    </row>
    <row r="359" spans="14:16">
      <c r="N359" s="108">
        <f t="shared" si="10"/>
        <v>0</v>
      </c>
      <c r="O359" s="108" t="e">
        <f>IF(D359="X",0,IF(E359="X",0,VLOOKUP(E359,'43'!$K$3:$L$16,2,FALSE)))</f>
        <v>#N/A</v>
      </c>
      <c r="P359" s="108" t="e">
        <f t="shared" si="11"/>
        <v>#N/A</v>
      </c>
    </row>
    <row r="360" spans="14:16">
      <c r="N360" s="108">
        <f t="shared" si="10"/>
        <v>0</v>
      </c>
      <c r="O360" s="108" t="e">
        <f>IF(D360="X",0,IF(E360="X",0,VLOOKUP(E360,'43'!$K$3:$L$16,2,FALSE)))</f>
        <v>#N/A</v>
      </c>
      <c r="P360" s="108" t="e">
        <f t="shared" si="11"/>
        <v>#N/A</v>
      </c>
    </row>
    <row r="361" spans="14:16">
      <c r="N361" s="108">
        <f t="shared" si="10"/>
        <v>0</v>
      </c>
      <c r="O361" s="108" t="e">
        <f>IF(D361="X",0,IF(E361="X",0,VLOOKUP(E361,'43'!$K$3:$L$16,2,FALSE)))</f>
        <v>#N/A</v>
      </c>
      <c r="P361" s="108" t="e">
        <f t="shared" si="11"/>
        <v>#N/A</v>
      </c>
    </row>
    <row r="362" spans="14:16">
      <c r="N362" s="108">
        <f t="shared" si="10"/>
        <v>0</v>
      </c>
      <c r="O362" s="108" t="e">
        <f>IF(D362="X",0,IF(E362="X",0,VLOOKUP(E362,'43'!$K$3:$L$16,2,FALSE)))</f>
        <v>#N/A</v>
      </c>
      <c r="P362" s="108" t="e">
        <f t="shared" si="11"/>
        <v>#N/A</v>
      </c>
    </row>
    <row r="363" spans="14:16">
      <c r="N363" s="108">
        <f t="shared" si="10"/>
        <v>0</v>
      </c>
      <c r="O363" s="108" t="e">
        <f>IF(D363="X",0,IF(E363="X",0,VLOOKUP(E363,'43'!$K$3:$L$16,2,FALSE)))</f>
        <v>#N/A</v>
      </c>
      <c r="P363" s="108" t="e">
        <f t="shared" si="11"/>
        <v>#N/A</v>
      </c>
    </row>
    <row r="364" spans="14:16">
      <c r="N364" s="108">
        <f t="shared" si="10"/>
        <v>0</v>
      </c>
      <c r="O364" s="108" t="e">
        <f>IF(D364="X",0,IF(E364="X",0,VLOOKUP(E364,'43'!$K$3:$L$16,2,FALSE)))</f>
        <v>#N/A</v>
      </c>
      <c r="P364" s="108" t="e">
        <f t="shared" si="11"/>
        <v>#N/A</v>
      </c>
    </row>
    <row r="365" spans="14:16">
      <c r="N365" s="108">
        <f t="shared" si="10"/>
        <v>0</v>
      </c>
      <c r="O365" s="108" t="e">
        <f>IF(D365="X",0,IF(E365="X",0,VLOOKUP(E365,'43'!$K$3:$L$16,2,FALSE)))</f>
        <v>#N/A</v>
      </c>
      <c r="P365" s="108" t="e">
        <f t="shared" si="11"/>
        <v>#N/A</v>
      </c>
    </row>
    <row r="366" spans="14:16">
      <c r="N366" s="108">
        <f t="shared" si="10"/>
        <v>0</v>
      </c>
      <c r="O366" s="108" t="e">
        <f>IF(D366="X",0,IF(E366="X",0,VLOOKUP(E366,'43'!$K$3:$L$16,2,FALSE)))</f>
        <v>#N/A</v>
      </c>
      <c r="P366" s="108" t="e">
        <f t="shared" si="11"/>
        <v>#N/A</v>
      </c>
    </row>
    <row r="367" spans="14:16">
      <c r="N367" s="108">
        <f t="shared" si="10"/>
        <v>0</v>
      </c>
      <c r="O367" s="108" t="e">
        <f>IF(D367="X",0,IF(E367="X",0,VLOOKUP(E367,'43'!$K$3:$L$16,2,FALSE)))</f>
        <v>#N/A</v>
      </c>
      <c r="P367" s="108" t="e">
        <f t="shared" si="11"/>
        <v>#N/A</v>
      </c>
    </row>
    <row r="368" spans="14:16">
      <c r="N368" s="108">
        <f t="shared" si="10"/>
        <v>0</v>
      </c>
      <c r="O368" s="108" t="e">
        <f>IF(D368="X",0,IF(E368="X",0,VLOOKUP(E368,'43'!$K$3:$L$16,2,FALSE)))</f>
        <v>#N/A</v>
      </c>
      <c r="P368" s="108" t="e">
        <f t="shared" si="11"/>
        <v>#N/A</v>
      </c>
    </row>
    <row r="369" spans="14:16">
      <c r="N369" s="108">
        <f t="shared" si="10"/>
        <v>0</v>
      </c>
      <c r="O369" s="108" t="e">
        <f>IF(D369="X",0,IF(E369="X",0,VLOOKUP(E369,'43'!$K$3:$L$16,2,FALSE)))</f>
        <v>#N/A</v>
      </c>
      <c r="P369" s="108" t="e">
        <f t="shared" si="11"/>
        <v>#N/A</v>
      </c>
    </row>
    <row r="370" spans="14:16">
      <c r="N370" s="108">
        <f t="shared" si="10"/>
        <v>0</v>
      </c>
      <c r="O370" s="108" t="e">
        <f>IF(D370="X",0,IF(E370="X",0,VLOOKUP(E370,'43'!$K$3:$L$16,2,FALSE)))</f>
        <v>#N/A</v>
      </c>
      <c r="P370" s="108" t="e">
        <f t="shared" si="11"/>
        <v>#N/A</v>
      </c>
    </row>
    <row r="371" spans="14:16">
      <c r="N371" s="108">
        <f t="shared" si="10"/>
        <v>0</v>
      </c>
      <c r="O371" s="108" t="e">
        <f>IF(D371="X",0,IF(E371="X",0,VLOOKUP(E371,'43'!$K$3:$L$16,2,FALSE)))</f>
        <v>#N/A</v>
      </c>
      <c r="P371" s="108" t="e">
        <f t="shared" si="11"/>
        <v>#N/A</v>
      </c>
    </row>
    <row r="372" spans="14:16">
      <c r="N372" s="108">
        <f t="shared" si="10"/>
        <v>0</v>
      </c>
      <c r="O372" s="108" t="e">
        <f>IF(D372="X",0,IF(E372="X",0,VLOOKUP(E372,'43'!$K$3:$L$16,2,FALSE)))</f>
        <v>#N/A</v>
      </c>
      <c r="P372" s="108" t="e">
        <f t="shared" si="11"/>
        <v>#N/A</v>
      </c>
    </row>
    <row r="373" spans="14:16">
      <c r="N373" s="108">
        <f t="shared" si="10"/>
        <v>0</v>
      </c>
      <c r="O373" s="108" t="e">
        <f>IF(D373="X",0,IF(E373="X",0,VLOOKUP(E373,'43'!$K$3:$L$16,2,FALSE)))</f>
        <v>#N/A</v>
      </c>
      <c r="P373" s="108" t="e">
        <f t="shared" si="11"/>
        <v>#N/A</v>
      </c>
    </row>
    <row r="374" spans="14:16">
      <c r="N374" s="108">
        <f t="shared" si="10"/>
        <v>0</v>
      </c>
      <c r="O374" s="108" t="e">
        <f>IF(D374="X",0,IF(E374="X",0,VLOOKUP(E374,'43'!$K$3:$L$16,2,FALSE)))</f>
        <v>#N/A</v>
      </c>
      <c r="P374" s="108" t="e">
        <f t="shared" si="11"/>
        <v>#N/A</v>
      </c>
    </row>
    <row r="375" spans="14:16">
      <c r="N375" s="108">
        <f t="shared" si="10"/>
        <v>0</v>
      </c>
      <c r="O375" s="108" t="e">
        <f>IF(D375="X",0,IF(E375="X",0,VLOOKUP(E375,'43'!$K$3:$L$16,2,FALSE)))</f>
        <v>#N/A</v>
      </c>
      <c r="P375" s="108" t="e">
        <f t="shared" si="11"/>
        <v>#N/A</v>
      </c>
    </row>
    <row r="376" spans="14:16">
      <c r="N376" s="108">
        <f t="shared" si="10"/>
        <v>0</v>
      </c>
      <c r="O376" s="108" t="e">
        <f>IF(D376="X",0,IF(E376="X",0,VLOOKUP(E376,'43'!$K$3:$L$16,2,FALSE)))</f>
        <v>#N/A</v>
      </c>
      <c r="P376" s="108" t="e">
        <f t="shared" si="11"/>
        <v>#N/A</v>
      </c>
    </row>
    <row r="377" spans="14:16">
      <c r="N377" s="108">
        <f t="shared" si="10"/>
        <v>0</v>
      </c>
      <c r="O377" s="108" t="e">
        <f>IF(D377="X",0,IF(E377="X",0,VLOOKUP(E377,'43'!$K$3:$L$16,2,FALSE)))</f>
        <v>#N/A</v>
      </c>
      <c r="P377" s="108" t="e">
        <f t="shared" si="11"/>
        <v>#N/A</v>
      </c>
    </row>
    <row r="378" spans="14:16">
      <c r="N378" s="108">
        <f t="shared" si="10"/>
        <v>0</v>
      </c>
      <c r="O378" s="108" t="e">
        <f>IF(D378="X",0,IF(E378="X",0,VLOOKUP(E378,'43'!$K$3:$L$16,2,FALSE)))</f>
        <v>#N/A</v>
      </c>
      <c r="P378" s="108" t="e">
        <f t="shared" si="11"/>
        <v>#N/A</v>
      </c>
    </row>
    <row r="379" spans="14:16">
      <c r="N379" s="108">
        <f t="shared" si="10"/>
        <v>0</v>
      </c>
      <c r="O379" s="108" t="e">
        <f>IF(D379="X",0,IF(E379="X",0,VLOOKUP(E379,'43'!$K$3:$L$16,2,FALSE)))</f>
        <v>#N/A</v>
      </c>
      <c r="P379" s="108" t="e">
        <f t="shared" si="11"/>
        <v>#N/A</v>
      </c>
    </row>
    <row r="380" spans="14:16">
      <c r="N380" s="108">
        <f t="shared" si="10"/>
        <v>0</v>
      </c>
      <c r="O380" s="108" t="e">
        <f>IF(D380="X",0,IF(E380="X",0,VLOOKUP(E380,'43'!$K$3:$L$16,2,FALSE)))</f>
        <v>#N/A</v>
      </c>
      <c r="P380" s="108" t="e">
        <f t="shared" si="11"/>
        <v>#N/A</v>
      </c>
    </row>
    <row r="381" spans="14:16">
      <c r="N381" s="108">
        <f t="shared" si="10"/>
        <v>0</v>
      </c>
      <c r="O381" s="108" t="e">
        <f>IF(D381="X",0,IF(E381="X",0,VLOOKUP(E381,'43'!$K$3:$L$16,2,FALSE)))</f>
        <v>#N/A</v>
      </c>
      <c r="P381" s="108" t="e">
        <f t="shared" si="11"/>
        <v>#N/A</v>
      </c>
    </row>
    <row r="382" spans="14:16">
      <c r="N382" s="108">
        <f t="shared" si="10"/>
        <v>0</v>
      </c>
      <c r="O382" s="108" t="e">
        <f>IF(D382="X",0,IF(E382="X",0,VLOOKUP(E382,'43'!$K$3:$L$16,2,FALSE)))</f>
        <v>#N/A</v>
      </c>
      <c r="P382" s="108" t="e">
        <f t="shared" si="11"/>
        <v>#N/A</v>
      </c>
    </row>
    <row r="383" spans="14:16">
      <c r="N383" s="108">
        <f t="shared" si="10"/>
        <v>0</v>
      </c>
      <c r="O383" s="108" t="e">
        <f>IF(D383="X",0,IF(E383="X",0,VLOOKUP(E383,'43'!$K$3:$L$16,2,FALSE)))</f>
        <v>#N/A</v>
      </c>
      <c r="P383" s="108" t="e">
        <f t="shared" si="11"/>
        <v>#N/A</v>
      </c>
    </row>
    <row r="384" spans="14:16">
      <c r="N384" s="108">
        <f t="shared" si="10"/>
        <v>0</v>
      </c>
      <c r="O384" s="108" t="e">
        <f>IF(D384="X",0,IF(E384="X",0,VLOOKUP(E384,'43'!$K$3:$L$16,2,FALSE)))</f>
        <v>#N/A</v>
      </c>
      <c r="P384" s="108" t="e">
        <f t="shared" si="11"/>
        <v>#N/A</v>
      </c>
    </row>
    <row r="385" spans="14:16">
      <c r="N385" s="108">
        <f t="shared" si="10"/>
        <v>0</v>
      </c>
      <c r="O385" s="108" t="e">
        <f>IF(D385="X",0,IF(E385="X",0,VLOOKUP(E385,'43'!$K$3:$L$16,2,FALSE)))</f>
        <v>#N/A</v>
      </c>
      <c r="P385" s="108" t="e">
        <f t="shared" si="11"/>
        <v>#N/A</v>
      </c>
    </row>
    <row r="386" spans="14:16">
      <c r="N386" s="108">
        <f t="shared" si="10"/>
        <v>0</v>
      </c>
      <c r="O386" s="108" t="e">
        <f>IF(D386="X",0,IF(E386="X",0,VLOOKUP(E386,'43'!$K$3:$L$16,2,FALSE)))</f>
        <v>#N/A</v>
      </c>
      <c r="P386" s="108" t="e">
        <f t="shared" si="11"/>
        <v>#N/A</v>
      </c>
    </row>
    <row r="387" spans="14:16">
      <c r="N387" s="108">
        <f t="shared" si="10"/>
        <v>0</v>
      </c>
      <c r="O387" s="108" t="e">
        <f>IF(D387="X",0,IF(E387="X",0,VLOOKUP(E387,'43'!$K$3:$L$16,2,FALSE)))</f>
        <v>#N/A</v>
      </c>
      <c r="P387" s="108" t="e">
        <f t="shared" si="11"/>
        <v>#N/A</v>
      </c>
    </row>
    <row r="388" spans="14:16">
      <c r="N388" s="108">
        <f t="shared" ref="N388:N451" si="12">SUM(F388:M388)</f>
        <v>0</v>
      </c>
      <c r="O388" s="108" t="e">
        <f>IF(D388="X",0,IF(E388="X",0,VLOOKUP(E388,'43'!$K$3:$L$16,2,FALSE)))</f>
        <v>#N/A</v>
      </c>
      <c r="P388" s="108" t="e">
        <f t="shared" ref="P388:P451" si="13">N388*O388</f>
        <v>#N/A</v>
      </c>
    </row>
    <row r="389" spans="14:16">
      <c r="N389" s="108">
        <f t="shared" si="12"/>
        <v>0</v>
      </c>
      <c r="O389" s="108" t="e">
        <f>IF(D389="X",0,IF(E389="X",0,VLOOKUP(E389,'43'!$K$3:$L$16,2,FALSE)))</f>
        <v>#N/A</v>
      </c>
      <c r="P389" s="108" t="e">
        <f t="shared" si="13"/>
        <v>#N/A</v>
      </c>
    </row>
    <row r="390" spans="14:16">
      <c r="N390" s="108">
        <f t="shared" si="12"/>
        <v>0</v>
      </c>
      <c r="O390" s="108" t="e">
        <f>IF(D390="X",0,IF(E390="X",0,VLOOKUP(E390,'43'!$K$3:$L$16,2,FALSE)))</f>
        <v>#N/A</v>
      </c>
      <c r="P390" s="108" t="e">
        <f t="shared" si="13"/>
        <v>#N/A</v>
      </c>
    </row>
    <row r="391" spans="14:16">
      <c r="N391" s="108">
        <f t="shared" si="12"/>
        <v>0</v>
      </c>
      <c r="O391" s="108" t="e">
        <f>IF(D391="X",0,IF(E391="X",0,VLOOKUP(E391,'43'!$K$3:$L$16,2,FALSE)))</f>
        <v>#N/A</v>
      </c>
      <c r="P391" s="108" t="e">
        <f t="shared" si="13"/>
        <v>#N/A</v>
      </c>
    </row>
    <row r="392" spans="14:16">
      <c r="N392" s="108">
        <f t="shared" si="12"/>
        <v>0</v>
      </c>
      <c r="O392" s="108" t="e">
        <f>IF(D392="X",0,IF(E392="X",0,VLOOKUP(E392,'43'!$K$3:$L$16,2,FALSE)))</f>
        <v>#N/A</v>
      </c>
      <c r="P392" s="108" t="e">
        <f t="shared" si="13"/>
        <v>#N/A</v>
      </c>
    </row>
    <row r="393" spans="14:16">
      <c r="N393" s="108">
        <f t="shared" si="12"/>
        <v>0</v>
      </c>
      <c r="O393" s="108" t="e">
        <f>IF(D393="X",0,IF(E393="X",0,VLOOKUP(E393,'43'!$K$3:$L$16,2,FALSE)))</f>
        <v>#N/A</v>
      </c>
      <c r="P393" s="108" t="e">
        <f t="shared" si="13"/>
        <v>#N/A</v>
      </c>
    </row>
    <row r="394" spans="14:16">
      <c r="N394" s="108">
        <f t="shared" si="12"/>
        <v>0</v>
      </c>
      <c r="O394" s="108" t="e">
        <f>IF(D394="X",0,IF(E394="X",0,VLOOKUP(E394,'43'!$K$3:$L$16,2,FALSE)))</f>
        <v>#N/A</v>
      </c>
      <c r="P394" s="108" t="e">
        <f t="shared" si="13"/>
        <v>#N/A</v>
      </c>
    </row>
    <row r="395" spans="14:16">
      <c r="N395" s="108">
        <f t="shared" si="12"/>
        <v>0</v>
      </c>
      <c r="O395" s="108" t="e">
        <f>IF(D395="X",0,IF(E395="X",0,VLOOKUP(E395,'43'!$K$3:$L$16,2,FALSE)))</f>
        <v>#N/A</v>
      </c>
      <c r="P395" s="108" t="e">
        <f t="shared" si="13"/>
        <v>#N/A</v>
      </c>
    </row>
    <row r="396" spans="14:16">
      <c r="N396" s="108">
        <f t="shared" si="12"/>
        <v>0</v>
      </c>
      <c r="O396" s="108" t="e">
        <f>IF(D396="X",0,IF(E396="X",0,VLOOKUP(E396,'43'!$K$3:$L$16,2,FALSE)))</f>
        <v>#N/A</v>
      </c>
      <c r="P396" s="108" t="e">
        <f t="shared" si="13"/>
        <v>#N/A</v>
      </c>
    </row>
    <row r="397" spans="14:16">
      <c r="N397" s="108">
        <f t="shared" si="12"/>
        <v>0</v>
      </c>
      <c r="O397" s="108" t="e">
        <f>IF(D397="X",0,IF(E397="X",0,VLOOKUP(E397,'43'!$K$3:$L$16,2,FALSE)))</f>
        <v>#N/A</v>
      </c>
      <c r="P397" s="108" t="e">
        <f t="shared" si="13"/>
        <v>#N/A</v>
      </c>
    </row>
    <row r="398" spans="14:16">
      <c r="N398" s="108">
        <f t="shared" si="12"/>
        <v>0</v>
      </c>
      <c r="O398" s="108" t="e">
        <f>IF(D398="X",0,IF(E398="X",0,VLOOKUP(E398,'43'!$K$3:$L$16,2,FALSE)))</f>
        <v>#N/A</v>
      </c>
      <c r="P398" s="108" t="e">
        <f t="shared" si="13"/>
        <v>#N/A</v>
      </c>
    </row>
    <row r="399" spans="14:16">
      <c r="N399" s="108">
        <f t="shared" si="12"/>
        <v>0</v>
      </c>
      <c r="O399" s="108" t="e">
        <f>IF(D399="X",0,IF(E399="X",0,VLOOKUP(E399,'43'!$K$3:$L$16,2,FALSE)))</f>
        <v>#N/A</v>
      </c>
      <c r="P399" s="108" t="e">
        <f t="shared" si="13"/>
        <v>#N/A</v>
      </c>
    </row>
    <row r="400" spans="14:16">
      <c r="N400" s="108">
        <f t="shared" si="12"/>
        <v>0</v>
      </c>
      <c r="O400" s="108" t="e">
        <f>IF(D400="X",0,IF(E400="X",0,VLOOKUP(E400,'43'!$K$3:$L$16,2,FALSE)))</f>
        <v>#N/A</v>
      </c>
      <c r="P400" s="108" t="e">
        <f t="shared" si="13"/>
        <v>#N/A</v>
      </c>
    </row>
    <row r="401" spans="14:16">
      <c r="N401" s="108">
        <f t="shared" si="12"/>
        <v>0</v>
      </c>
      <c r="O401" s="108" t="e">
        <f>IF(D401="X",0,IF(E401="X",0,VLOOKUP(E401,'43'!$K$3:$L$16,2,FALSE)))</f>
        <v>#N/A</v>
      </c>
      <c r="P401" s="108" t="e">
        <f t="shared" si="13"/>
        <v>#N/A</v>
      </c>
    </row>
    <row r="402" spans="14:16">
      <c r="N402" s="108">
        <f t="shared" si="12"/>
        <v>0</v>
      </c>
      <c r="O402" s="108" t="e">
        <f>IF(D402="X",0,IF(E402="X",0,VLOOKUP(E402,'43'!$K$3:$L$16,2,FALSE)))</f>
        <v>#N/A</v>
      </c>
      <c r="P402" s="108" t="e">
        <f t="shared" si="13"/>
        <v>#N/A</v>
      </c>
    </row>
    <row r="403" spans="14:16">
      <c r="N403" s="108">
        <f t="shared" si="12"/>
        <v>0</v>
      </c>
      <c r="O403" s="108" t="e">
        <f>IF(D403="X",0,IF(E403="X",0,VLOOKUP(E403,'43'!$K$3:$L$16,2,FALSE)))</f>
        <v>#N/A</v>
      </c>
      <c r="P403" s="108" t="e">
        <f t="shared" si="13"/>
        <v>#N/A</v>
      </c>
    </row>
    <row r="404" spans="14:16">
      <c r="N404" s="108">
        <f t="shared" si="12"/>
        <v>0</v>
      </c>
      <c r="O404" s="108" t="e">
        <f>IF(D404="X",0,IF(E404="X",0,VLOOKUP(E404,'43'!$K$3:$L$16,2,FALSE)))</f>
        <v>#N/A</v>
      </c>
      <c r="P404" s="108" t="e">
        <f t="shared" si="13"/>
        <v>#N/A</v>
      </c>
    </row>
    <row r="405" spans="14:16">
      <c r="N405" s="108">
        <f t="shared" si="12"/>
        <v>0</v>
      </c>
      <c r="O405" s="108" t="e">
        <f>IF(D405="X",0,IF(E405="X",0,VLOOKUP(E405,'43'!$K$3:$L$16,2,FALSE)))</f>
        <v>#N/A</v>
      </c>
      <c r="P405" s="108" t="e">
        <f t="shared" si="13"/>
        <v>#N/A</v>
      </c>
    </row>
    <row r="406" spans="14:16">
      <c r="N406" s="108">
        <f t="shared" si="12"/>
        <v>0</v>
      </c>
      <c r="O406" s="108" t="e">
        <f>IF(D406="X",0,IF(E406="X",0,VLOOKUP(E406,'43'!$K$3:$L$16,2,FALSE)))</f>
        <v>#N/A</v>
      </c>
      <c r="P406" s="108" t="e">
        <f t="shared" si="13"/>
        <v>#N/A</v>
      </c>
    </row>
    <row r="407" spans="14:16">
      <c r="N407" s="108">
        <f t="shared" si="12"/>
        <v>0</v>
      </c>
      <c r="O407" s="108" t="e">
        <f>IF(D407="X",0,IF(E407="X",0,VLOOKUP(E407,'43'!$K$3:$L$16,2,FALSE)))</f>
        <v>#N/A</v>
      </c>
      <c r="P407" s="108" t="e">
        <f t="shared" si="13"/>
        <v>#N/A</v>
      </c>
    </row>
    <row r="408" spans="14:16">
      <c r="N408" s="108">
        <f t="shared" si="12"/>
        <v>0</v>
      </c>
      <c r="O408" s="108" t="e">
        <f>IF(D408="X",0,IF(E408="X",0,VLOOKUP(E408,'43'!$K$3:$L$16,2,FALSE)))</f>
        <v>#N/A</v>
      </c>
      <c r="P408" s="108" t="e">
        <f t="shared" si="13"/>
        <v>#N/A</v>
      </c>
    </row>
    <row r="409" spans="14:16">
      <c r="N409" s="108">
        <f t="shared" si="12"/>
        <v>0</v>
      </c>
      <c r="O409" s="108" t="e">
        <f>IF(D409="X",0,IF(E409="X",0,VLOOKUP(E409,'43'!$K$3:$L$16,2,FALSE)))</f>
        <v>#N/A</v>
      </c>
      <c r="P409" s="108" t="e">
        <f t="shared" si="13"/>
        <v>#N/A</v>
      </c>
    </row>
    <row r="410" spans="14:16">
      <c r="N410" s="108">
        <f t="shared" si="12"/>
        <v>0</v>
      </c>
      <c r="O410" s="108" t="e">
        <f>IF(D410="X",0,IF(E410="X",0,VLOOKUP(E410,'43'!$K$3:$L$16,2,FALSE)))</f>
        <v>#N/A</v>
      </c>
      <c r="P410" s="108" t="e">
        <f t="shared" si="13"/>
        <v>#N/A</v>
      </c>
    </row>
    <row r="411" spans="14:16">
      <c r="N411" s="108">
        <f t="shared" si="12"/>
        <v>0</v>
      </c>
      <c r="O411" s="108" t="e">
        <f>IF(D411="X",0,IF(E411="X",0,VLOOKUP(E411,'43'!$K$3:$L$16,2,FALSE)))</f>
        <v>#N/A</v>
      </c>
      <c r="P411" s="108" t="e">
        <f t="shared" si="13"/>
        <v>#N/A</v>
      </c>
    </row>
    <row r="412" spans="14:16">
      <c r="N412" s="108">
        <f t="shared" si="12"/>
        <v>0</v>
      </c>
      <c r="O412" s="108" t="e">
        <f>IF(D412="X",0,IF(E412="X",0,VLOOKUP(E412,'43'!$K$3:$L$16,2,FALSE)))</f>
        <v>#N/A</v>
      </c>
      <c r="P412" s="108" t="e">
        <f t="shared" si="13"/>
        <v>#N/A</v>
      </c>
    </row>
    <row r="413" spans="14:16">
      <c r="N413" s="108">
        <f t="shared" si="12"/>
        <v>0</v>
      </c>
      <c r="O413" s="108" t="e">
        <f>IF(D413="X",0,IF(E413="X",0,VLOOKUP(E413,'43'!$K$3:$L$16,2,FALSE)))</f>
        <v>#N/A</v>
      </c>
      <c r="P413" s="108" t="e">
        <f t="shared" si="13"/>
        <v>#N/A</v>
      </c>
    </row>
    <row r="414" spans="14:16">
      <c r="N414" s="108">
        <f t="shared" si="12"/>
        <v>0</v>
      </c>
      <c r="O414" s="108" t="e">
        <f>IF(D414="X",0,IF(E414="X",0,VLOOKUP(E414,'43'!$K$3:$L$16,2,FALSE)))</f>
        <v>#N/A</v>
      </c>
      <c r="P414" s="108" t="e">
        <f t="shared" si="13"/>
        <v>#N/A</v>
      </c>
    </row>
    <row r="415" spans="14:16">
      <c r="N415" s="108">
        <f t="shared" si="12"/>
        <v>0</v>
      </c>
      <c r="O415" s="108" t="e">
        <f>IF(D415="X",0,IF(E415="X",0,VLOOKUP(E415,'43'!$K$3:$L$16,2,FALSE)))</f>
        <v>#N/A</v>
      </c>
      <c r="P415" s="108" t="e">
        <f t="shared" si="13"/>
        <v>#N/A</v>
      </c>
    </row>
    <row r="416" spans="14:16">
      <c r="N416" s="108">
        <f t="shared" si="12"/>
        <v>0</v>
      </c>
      <c r="O416" s="108" t="e">
        <f>IF(D416="X",0,IF(E416="X",0,VLOOKUP(E416,'43'!$K$3:$L$16,2,FALSE)))</f>
        <v>#N/A</v>
      </c>
      <c r="P416" s="108" t="e">
        <f t="shared" si="13"/>
        <v>#N/A</v>
      </c>
    </row>
    <row r="417" spans="14:16">
      <c r="N417" s="108">
        <f t="shared" si="12"/>
        <v>0</v>
      </c>
      <c r="O417" s="108" t="e">
        <f>IF(D417="X",0,IF(E417="X",0,VLOOKUP(E417,'43'!$K$3:$L$16,2,FALSE)))</f>
        <v>#N/A</v>
      </c>
      <c r="P417" s="108" t="e">
        <f t="shared" si="13"/>
        <v>#N/A</v>
      </c>
    </row>
    <row r="418" spans="14:16">
      <c r="N418" s="108">
        <f t="shared" si="12"/>
        <v>0</v>
      </c>
      <c r="O418" s="108" t="e">
        <f>IF(D418="X",0,IF(E418="X",0,VLOOKUP(E418,'43'!$K$3:$L$16,2,FALSE)))</f>
        <v>#N/A</v>
      </c>
      <c r="P418" s="108" t="e">
        <f t="shared" si="13"/>
        <v>#N/A</v>
      </c>
    </row>
    <row r="419" spans="14:16">
      <c r="N419" s="108">
        <f t="shared" si="12"/>
        <v>0</v>
      </c>
      <c r="O419" s="108" t="e">
        <f>IF(D419="X",0,IF(E419="X",0,VLOOKUP(E419,'43'!$K$3:$L$16,2,FALSE)))</f>
        <v>#N/A</v>
      </c>
      <c r="P419" s="108" t="e">
        <f t="shared" si="13"/>
        <v>#N/A</v>
      </c>
    </row>
    <row r="420" spans="14:16">
      <c r="N420" s="108">
        <f t="shared" si="12"/>
        <v>0</v>
      </c>
      <c r="O420" s="108" t="e">
        <f>IF(D420="X",0,IF(E420="X",0,VLOOKUP(E420,'43'!$K$3:$L$16,2,FALSE)))</f>
        <v>#N/A</v>
      </c>
      <c r="P420" s="108" t="e">
        <f t="shared" si="13"/>
        <v>#N/A</v>
      </c>
    </row>
    <row r="421" spans="14:16">
      <c r="N421" s="108">
        <f t="shared" si="12"/>
        <v>0</v>
      </c>
      <c r="O421" s="108" t="e">
        <f>IF(D421="X",0,IF(E421="X",0,VLOOKUP(E421,'43'!$K$3:$L$16,2,FALSE)))</f>
        <v>#N/A</v>
      </c>
      <c r="P421" s="108" t="e">
        <f t="shared" si="13"/>
        <v>#N/A</v>
      </c>
    </row>
    <row r="422" spans="14:16">
      <c r="N422" s="108">
        <f t="shared" si="12"/>
        <v>0</v>
      </c>
      <c r="O422" s="108" t="e">
        <f>IF(D422="X",0,IF(E422="X",0,VLOOKUP(E422,'43'!$K$3:$L$16,2,FALSE)))</f>
        <v>#N/A</v>
      </c>
      <c r="P422" s="108" t="e">
        <f t="shared" si="13"/>
        <v>#N/A</v>
      </c>
    </row>
    <row r="423" spans="14:16">
      <c r="N423" s="108">
        <f t="shared" si="12"/>
        <v>0</v>
      </c>
      <c r="O423" s="108" t="e">
        <f>IF(D423="X",0,IF(E423="X",0,VLOOKUP(E423,'43'!$K$3:$L$16,2,FALSE)))</f>
        <v>#N/A</v>
      </c>
      <c r="P423" s="108" t="e">
        <f t="shared" si="13"/>
        <v>#N/A</v>
      </c>
    </row>
    <row r="424" spans="14:16">
      <c r="N424" s="108">
        <f t="shared" si="12"/>
        <v>0</v>
      </c>
      <c r="O424" s="108" t="e">
        <f>IF(D424="X",0,IF(E424="X",0,VLOOKUP(E424,'43'!$K$3:$L$16,2,FALSE)))</f>
        <v>#N/A</v>
      </c>
      <c r="P424" s="108" t="e">
        <f t="shared" si="13"/>
        <v>#N/A</v>
      </c>
    </row>
    <row r="425" spans="14:16">
      <c r="N425" s="108">
        <f t="shared" si="12"/>
        <v>0</v>
      </c>
      <c r="O425" s="108" t="e">
        <f>IF(D425="X",0,IF(E425="X",0,VLOOKUP(E425,'43'!$K$3:$L$16,2,FALSE)))</f>
        <v>#N/A</v>
      </c>
      <c r="P425" s="108" t="e">
        <f t="shared" si="13"/>
        <v>#N/A</v>
      </c>
    </row>
    <row r="426" spans="14:16">
      <c r="N426" s="108">
        <f t="shared" si="12"/>
        <v>0</v>
      </c>
      <c r="O426" s="108" t="e">
        <f>IF(D426="X",0,IF(E426="X",0,VLOOKUP(E426,'43'!$K$3:$L$16,2,FALSE)))</f>
        <v>#N/A</v>
      </c>
      <c r="P426" s="108" t="e">
        <f t="shared" si="13"/>
        <v>#N/A</v>
      </c>
    </row>
    <row r="427" spans="14:16">
      <c r="N427" s="108">
        <f t="shared" si="12"/>
        <v>0</v>
      </c>
      <c r="O427" s="108" t="e">
        <f>IF(D427="X",0,IF(E427="X",0,VLOOKUP(E427,'43'!$K$3:$L$16,2,FALSE)))</f>
        <v>#N/A</v>
      </c>
      <c r="P427" s="108" t="e">
        <f t="shared" si="13"/>
        <v>#N/A</v>
      </c>
    </row>
    <row r="428" spans="14:16">
      <c r="N428" s="108">
        <f t="shared" si="12"/>
        <v>0</v>
      </c>
      <c r="O428" s="108" t="e">
        <f>IF(D428="X",0,IF(E428="X",0,VLOOKUP(E428,'43'!$K$3:$L$16,2,FALSE)))</f>
        <v>#N/A</v>
      </c>
      <c r="P428" s="108" t="e">
        <f t="shared" si="13"/>
        <v>#N/A</v>
      </c>
    </row>
    <row r="429" spans="14:16">
      <c r="N429" s="108">
        <f t="shared" si="12"/>
        <v>0</v>
      </c>
      <c r="O429" s="108" t="e">
        <f>IF(D429="X",0,IF(E429="X",0,VLOOKUP(E429,'43'!$K$3:$L$16,2,FALSE)))</f>
        <v>#N/A</v>
      </c>
      <c r="P429" s="108" t="e">
        <f t="shared" si="13"/>
        <v>#N/A</v>
      </c>
    </row>
    <row r="430" spans="14:16">
      <c r="N430" s="108">
        <f t="shared" si="12"/>
        <v>0</v>
      </c>
      <c r="O430" s="108" t="e">
        <f>IF(D430="X",0,IF(E430="X",0,VLOOKUP(E430,'43'!$K$3:$L$16,2,FALSE)))</f>
        <v>#N/A</v>
      </c>
      <c r="P430" s="108" t="e">
        <f t="shared" si="13"/>
        <v>#N/A</v>
      </c>
    </row>
    <row r="431" spans="14:16">
      <c r="N431" s="108">
        <f t="shared" si="12"/>
        <v>0</v>
      </c>
      <c r="O431" s="108" t="e">
        <f>IF(D431="X",0,IF(E431="X",0,VLOOKUP(E431,'43'!$K$3:$L$16,2,FALSE)))</f>
        <v>#N/A</v>
      </c>
      <c r="P431" s="108" t="e">
        <f t="shared" si="13"/>
        <v>#N/A</v>
      </c>
    </row>
    <row r="432" spans="14:16">
      <c r="N432" s="108">
        <f t="shared" si="12"/>
        <v>0</v>
      </c>
      <c r="O432" s="108" t="e">
        <f>IF(D432="X",0,IF(E432="X",0,VLOOKUP(E432,'43'!$K$3:$L$16,2,FALSE)))</f>
        <v>#N/A</v>
      </c>
      <c r="P432" s="108" t="e">
        <f t="shared" si="13"/>
        <v>#N/A</v>
      </c>
    </row>
    <row r="433" spans="14:16">
      <c r="N433" s="108">
        <f t="shared" si="12"/>
        <v>0</v>
      </c>
      <c r="O433" s="108" t="e">
        <f>IF(D433="X",0,IF(E433="X",0,VLOOKUP(E433,'43'!$K$3:$L$16,2,FALSE)))</f>
        <v>#N/A</v>
      </c>
      <c r="P433" s="108" t="e">
        <f t="shared" si="13"/>
        <v>#N/A</v>
      </c>
    </row>
    <row r="434" spans="14:16">
      <c r="N434" s="108">
        <f t="shared" si="12"/>
        <v>0</v>
      </c>
      <c r="O434" s="108" t="e">
        <f>IF(D434="X",0,IF(E434="X",0,VLOOKUP(E434,'43'!$K$3:$L$16,2,FALSE)))</f>
        <v>#N/A</v>
      </c>
      <c r="P434" s="108" t="e">
        <f t="shared" si="13"/>
        <v>#N/A</v>
      </c>
    </row>
    <row r="435" spans="14:16">
      <c r="N435" s="108">
        <f t="shared" si="12"/>
        <v>0</v>
      </c>
      <c r="O435" s="108" t="e">
        <f>IF(D435="X",0,IF(E435="X",0,VLOOKUP(E435,'43'!$K$3:$L$16,2,FALSE)))</f>
        <v>#N/A</v>
      </c>
      <c r="P435" s="108" t="e">
        <f t="shared" si="13"/>
        <v>#N/A</v>
      </c>
    </row>
    <row r="436" spans="14:16">
      <c r="N436" s="108">
        <f t="shared" si="12"/>
        <v>0</v>
      </c>
      <c r="O436" s="108" t="e">
        <f>IF(D436="X",0,IF(E436="X",0,VLOOKUP(E436,'43'!$K$3:$L$16,2,FALSE)))</f>
        <v>#N/A</v>
      </c>
      <c r="P436" s="108" t="e">
        <f t="shared" si="13"/>
        <v>#N/A</v>
      </c>
    </row>
    <row r="437" spans="14:16">
      <c r="N437" s="108">
        <f t="shared" si="12"/>
        <v>0</v>
      </c>
      <c r="O437" s="108" t="e">
        <f>IF(D437="X",0,IF(E437="X",0,VLOOKUP(E437,'43'!$K$3:$L$16,2,FALSE)))</f>
        <v>#N/A</v>
      </c>
      <c r="P437" s="108" t="e">
        <f t="shared" si="13"/>
        <v>#N/A</v>
      </c>
    </row>
    <row r="438" spans="14:16">
      <c r="N438" s="108">
        <f t="shared" si="12"/>
        <v>0</v>
      </c>
      <c r="O438" s="108" t="e">
        <f>IF(D438="X",0,IF(E438="X",0,VLOOKUP(E438,'43'!$K$3:$L$16,2,FALSE)))</f>
        <v>#N/A</v>
      </c>
      <c r="P438" s="108" t="e">
        <f t="shared" si="13"/>
        <v>#N/A</v>
      </c>
    </row>
    <row r="439" spans="14:16">
      <c r="N439" s="108">
        <f t="shared" si="12"/>
        <v>0</v>
      </c>
      <c r="O439" s="108" t="e">
        <f>IF(D439="X",0,IF(E439="X",0,VLOOKUP(E439,'43'!$K$3:$L$16,2,FALSE)))</f>
        <v>#N/A</v>
      </c>
      <c r="P439" s="108" t="e">
        <f t="shared" si="13"/>
        <v>#N/A</v>
      </c>
    </row>
    <row r="440" spans="14:16">
      <c r="N440" s="108">
        <f t="shared" si="12"/>
        <v>0</v>
      </c>
      <c r="O440" s="108" t="e">
        <f>IF(D440="X",0,IF(E440="X",0,VLOOKUP(E440,'43'!$K$3:$L$16,2,FALSE)))</f>
        <v>#N/A</v>
      </c>
      <c r="P440" s="108" t="e">
        <f t="shared" si="13"/>
        <v>#N/A</v>
      </c>
    </row>
    <row r="441" spans="14:16">
      <c r="N441" s="108">
        <f t="shared" si="12"/>
        <v>0</v>
      </c>
      <c r="O441" s="108" t="e">
        <f>IF(D441="X",0,IF(E441="X",0,VLOOKUP(E441,'43'!$K$3:$L$16,2,FALSE)))</f>
        <v>#N/A</v>
      </c>
      <c r="P441" s="108" t="e">
        <f t="shared" si="13"/>
        <v>#N/A</v>
      </c>
    </row>
    <row r="442" spans="14:16">
      <c r="N442" s="108">
        <f t="shared" si="12"/>
        <v>0</v>
      </c>
      <c r="O442" s="108" t="e">
        <f>IF(D442="X",0,IF(E442="X",0,VLOOKUP(E442,'43'!$K$3:$L$16,2,FALSE)))</f>
        <v>#N/A</v>
      </c>
      <c r="P442" s="108" t="e">
        <f t="shared" si="13"/>
        <v>#N/A</v>
      </c>
    </row>
    <row r="443" spans="14:16">
      <c r="N443" s="108">
        <f t="shared" si="12"/>
        <v>0</v>
      </c>
      <c r="O443" s="108" t="e">
        <f>IF(D443="X",0,IF(E443="X",0,VLOOKUP(E443,'43'!$K$3:$L$16,2,FALSE)))</f>
        <v>#N/A</v>
      </c>
      <c r="P443" s="108" t="e">
        <f t="shared" si="13"/>
        <v>#N/A</v>
      </c>
    </row>
    <row r="444" spans="14:16">
      <c r="N444" s="108">
        <f t="shared" si="12"/>
        <v>0</v>
      </c>
      <c r="O444" s="108" t="e">
        <f>IF(D444="X",0,IF(E444="X",0,VLOOKUP(E444,'43'!$K$3:$L$16,2,FALSE)))</f>
        <v>#N/A</v>
      </c>
      <c r="P444" s="108" t="e">
        <f t="shared" si="13"/>
        <v>#N/A</v>
      </c>
    </row>
    <row r="445" spans="14:16">
      <c r="N445" s="108">
        <f t="shared" si="12"/>
        <v>0</v>
      </c>
      <c r="O445" s="108" t="e">
        <f>IF(D445="X",0,IF(E445="X",0,VLOOKUP(E445,'43'!$K$3:$L$16,2,FALSE)))</f>
        <v>#N/A</v>
      </c>
      <c r="P445" s="108" t="e">
        <f t="shared" si="13"/>
        <v>#N/A</v>
      </c>
    </row>
    <row r="446" spans="14:16">
      <c r="N446" s="108">
        <f t="shared" si="12"/>
        <v>0</v>
      </c>
      <c r="O446" s="108" t="e">
        <f>IF(D446="X",0,IF(E446="X",0,VLOOKUP(E446,'43'!$K$3:$L$16,2,FALSE)))</f>
        <v>#N/A</v>
      </c>
      <c r="P446" s="108" t="e">
        <f t="shared" si="13"/>
        <v>#N/A</v>
      </c>
    </row>
    <row r="447" spans="14:16">
      <c r="N447" s="108">
        <f t="shared" si="12"/>
        <v>0</v>
      </c>
      <c r="O447" s="108" t="e">
        <f>IF(D447="X",0,IF(E447="X",0,VLOOKUP(E447,'43'!$K$3:$L$16,2,FALSE)))</f>
        <v>#N/A</v>
      </c>
      <c r="P447" s="108" t="e">
        <f t="shared" si="13"/>
        <v>#N/A</v>
      </c>
    </row>
    <row r="448" spans="14:16">
      <c r="N448" s="108">
        <f t="shared" si="12"/>
        <v>0</v>
      </c>
      <c r="O448" s="108" t="e">
        <f>IF(D448="X",0,IF(E448="X",0,VLOOKUP(E448,'43'!$K$3:$L$16,2,FALSE)))</f>
        <v>#N/A</v>
      </c>
      <c r="P448" s="108" t="e">
        <f t="shared" si="13"/>
        <v>#N/A</v>
      </c>
    </row>
    <row r="449" spans="14:16">
      <c r="N449" s="108">
        <f t="shared" si="12"/>
        <v>0</v>
      </c>
      <c r="O449" s="108" t="e">
        <f>IF(D449="X",0,IF(E449="X",0,VLOOKUP(E449,'43'!$K$3:$L$16,2,FALSE)))</f>
        <v>#N/A</v>
      </c>
      <c r="P449" s="108" t="e">
        <f t="shared" si="13"/>
        <v>#N/A</v>
      </c>
    </row>
    <row r="450" spans="14:16">
      <c r="N450" s="108">
        <f t="shared" si="12"/>
        <v>0</v>
      </c>
      <c r="O450" s="108" t="e">
        <f>IF(D450="X",0,IF(E450="X",0,VLOOKUP(E450,'43'!$K$3:$L$16,2,FALSE)))</f>
        <v>#N/A</v>
      </c>
      <c r="P450" s="108" t="e">
        <f t="shared" si="13"/>
        <v>#N/A</v>
      </c>
    </row>
    <row r="451" spans="14:16">
      <c r="N451" s="108">
        <f t="shared" si="12"/>
        <v>0</v>
      </c>
      <c r="O451" s="108" t="e">
        <f>IF(D451="X",0,IF(E451="X",0,VLOOKUP(E451,'43'!$K$3:$L$16,2,FALSE)))</f>
        <v>#N/A</v>
      </c>
      <c r="P451" s="108" t="e">
        <f t="shared" si="13"/>
        <v>#N/A</v>
      </c>
    </row>
    <row r="452" spans="14:16">
      <c r="N452" s="108">
        <f t="shared" ref="N452:N494" si="14">SUM(F452:M452)</f>
        <v>0</v>
      </c>
      <c r="O452" s="108" t="e">
        <f>IF(D452="X",0,IF(E452="X",0,VLOOKUP(E452,'43'!$K$3:$L$16,2,FALSE)))</f>
        <v>#N/A</v>
      </c>
      <c r="P452" s="108" t="e">
        <f t="shared" ref="P452:P494" si="15">N452*O452</f>
        <v>#N/A</v>
      </c>
    </row>
    <row r="453" spans="14:16">
      <c r="N453" s="108">
        <f t="shared" si="14"/>
        <v>0</v>
      </c>
      <c r="O453" s="108" t="e">
        <f>IF(D453="X",0,IF(E453="X",0,VLOOKUP(E453,'43'!$K$3:$L$16,2,FALSE)))</f>
        <v>#N/A</v>
      </c>
      <c r="P453" s="108" t="e">
        <f t="shared" si="15"/>
        <v>#N/A</v>
      </c>
    </row>
    <row r="454" spans="14:16">
      <c r="N454" s="108">
        <f t="shared" si="14"/>
        <v>0</v>
      </c>
      <c r="O454" s="108" t="e">
        <f>IF(D454="X",0,IF(E454="X",0,VLOOKUP(E454,'43'!$K$3:$L$16,2,FALSE)))</f>
        <v>#N/A</v>
      </c>
      <c r="P454" s="108" t="e">
        <f t="shared" si="15"/>
        <v>#N/A</v>
      </c>
    </row>
    <row r="455" spans="14:16">
      <c r="N455" s="108">
        <f t="shared" si="14"/>
        <v>0</v>
      </c>
      <c r="O455" s="108" t="e">
        <f>IF(D455="X",0,IF(E455="X",0,VLOOKUP(E455,'43'!$K$3:$L$16,2,FALSE)))</f>
        <v>#N/A</v>
      </c>
      <c r="P455" s="108" t="e">
        <f t="shared" si="15"/>
        <v>#N/A</v>
      </c>
    </row>
    <row r="456" spans="14:16">
      <c r="N456" s="108">
        <f t="shared" si="14"/>
        <v>0</v>
      </c>
      <c r="O456" s="108" t="e">
        <f>IF(D456="X",0,IF(E456="X",0,VLOOKUP(E456,'43'!$K$3:$L$16,2,FALSE)))</f>
        <v>#N/A</v>
      </c>
      <c r="P456" s="108" t="e">
        <f t="shared" si="15"/>
        <v>#N/A</v>
      </c>
    </row>
    <row r="457" spans="14:16">
      <c r="N457" s="108">
        <f t="shared" si="14"/>
        <v>0</v>
      </c>
      <c r="O457" s="108" t="e">
        <f>IF(D457="X",0,IF(E457="X",0,VLOOKUP(E457,'43'!$K$3:$L$16,2,FALSE)))</f>
        <v>#N/A</v>
      </c>
      <c r="P457" s="108" t="e">
        <f t="shared" si="15"/>
        <v>#N/A</v>
      </c>
    </row>
    <row r="458" spans="14:16">
      <c r="N458" s="108">
        <f t="shared" si="14"/>
        <v>0</v>
      </c>
      <c r="O458" s="108" t="e">
        <f>IF(D458="X",0,IF(E458="X",0,VLOOKUP(E458,'43'!$K$3:$L$16,2,FALSE)))</f>
        <v>#N/A</v>
      </c>
      <c r="P458" s="108" t="e">
        <f t="shared" si="15"/>
        <v>#N/A</v>
      </c>
    </row>
    <row r="459" spans="14:16">
      <c r="N459" s="108">
        <f t="shared" si="14"/>
        <v>0</v>
      </c>
      <c r="O459" s="108" t="e">
        <f>IF(D459="X",0,IF(E459="X",0,VLOOKUP(E459,'43'!$K$3:$L$16,2,FALSE)))</f>
        <v>#N/A</v>
      </c>
      <c r="P459" s="108" t="e">
        <f t="shared" si="15"/>
        <v>#N/A</v>
      </c>
    </row>
    <row r="460" spans="14:16">
      <c r="N460" s="108">
        <f t="shared" si="14"/>
        <v>0</v>
      </c>
      <c r="O460" s="108" t="e">
        <f>IF(D460="X",0,IF(E460="X",0,VLOOKUP(E460,'43'!$K$3:$L$16,2,FALSE)))</f>
        <v>#N/A</v>
      </c>
      <c r="P460" s="108" t="e">
        <f t="shared" si="15"/>
        <v>#N/A</v>
      </c>
    </row>
    <row r="461" spans="14:16">
      <c r="N461" s="108">
        <f t="shared" si="14"/>
        <v>0</v>
      </c>
      <c r="O461" s="108" t="e">
        <f>IF(D461="X",0,IF(E461="X",0,VLOOKUP(E461,'43'!$K$3:$L$16,2,FALSE)))</f>
        <v>#N/A</v>
      </c>
      <c r="P461" s="108" t="e">
        <f t="shared" si="15"/>
        <v>#N/A</v>
      </c>
    </row>
    <row r="462" spans="14:16">
      <c r="N462" s="108">
        <f t="shared" si="14"/>
        <v>0</v>
      </c>
      <c r="O462" s="108" t="e">
        <f>IF(D462="X",0,IF(E462="X",0,VLOOKUP(E462,'43'!$K$3:$L$16,2,FALSE)))</f>
        <v>#N/A</v>
      </c>
      <c r="P462" s="108" t="e">
        <f t="shared" si="15"/>
        <v>#N/A</v>
      </c>
    </row>
    <row r="463" spans="14:16">
      <c r="N463" s="108">
        <f t="shared" si="14"/>
        <v>0</v>
      </c>
      <c r="O463" s="108" t="e">
        <f>IF(D463="X",0,IF(E463="X",0,VLOOKUP(E463,'43'!$K$3:$L$16,2,FALSE)))</f>
        <v>#N/A</v>
      </c>
      <c r="P463" s="108" t="e">
        <f t="shared" si="15"/>
        <v>#N/A</v>
      </c>
    </row>
    <row r="464" spans="14:16">
      <c r="N464" s="108">
        <f t="shared" si="14"/>
        <v>0</v>
      </c>
      <c r="O464" s="108" t="e">
        <f>IF(D464="X",0,IF(E464="X",0,VLOOKUP(E464,'43'!$K$3:$L$16,2,FALSE)))</f>
        <v>#N/A</v>
      </c>
      <c r="P464" s="108" t="e">
        <f t="shared" si="15"/>
        <v>#N/A</v>
      </c>
    </row>
    <row r="465" spans="14:16">
      <c r="N465" s="108">
        <f t="shared" si="14"/>
        <v>0</v>
      </c>
      <c r="O465" s="108" t="e">
        <f>IF(D465="X",0,IF(E465="X",0,VLOOKUP(E465,'43'!$K$3:$L$16,2,FALSE)))</f>
        <v>#N/A</v>
      </c>
      <c r="P465" s="108" t="e">
        <f t="shared" si="15"/>
        <v>#N/A</v>
      </c>
    </row>
    <row r="466" spans="14:16">
      <c r="N466" s="108">
        <f t="shared" si="14"/>
        <v>0</v>
      </c>
      <c r="O466" s="108" t="e">
        <f>IF(D466="X",0,IF(E466="X",0,VLOOKUP(E466,'43'!$K$3:$L$16,2,FALSE)))</f>
        <v>#N/A</v>
      </c>
      <c r="P466" s="108" t="e">
        <f t="shared" si="15"/>
        <v>#N/A</v>
      </c>
    </row>
    <row r="467" spans="14:16">
      <c r="N467" s="108">
        <f t="shared" si="14"/>
        <v>0</v>
      </c>
      <c r="O467" s="108" t="e">
        <f>IF(D467="X",0,IF(E467="X",0,VLOOKUP(E467,'43'!$K$3:$L$16,2,FALSE)))</f>
        <v>#N/A</v>
      </c>
      <c r="P467" s="108" t="e">
        <f t="shared" si="15"/>
        <v>#N/A</v>
      </c>
    </row>
    <row r="468" spans="14:16">
      <c r="N468" s="108">
        <f t="shared" si="14"/>
        <v>0</v>
      </c>
      <c r="O468" s="108" t="e">
        <f>IF(D468="X",0,IF(E468="X",0,VLOOKUP(E468,'43'!$K$3:$L$16,2,FALSE)))</f>
        <v>#N/A</v>
      </c>
      <c r="P468" s="108" t="e">
        <f t="shared" si="15"/>
        <v>#N/A</v>
      </c>
    </row>
    <row r="469" spans="14:16">
      <c r="N469" s="108">
        <f t="shared" si="14"/>
        <v>0</v>
      </c>
      <c r="O469" s="108" t="e">
        <f>IF(D469="X",0,IF(E469="X",0,VLOOKUP(E469,'43'!$K$3:$L$16,2,FALSE)))</f>
        <v>#N/A</v>
      </c>
      <c r="P469" s="108" t="e">
        <f t="shared" si="15"/>
        <v>#N/A</v>
      </c>
    </row>
    <row r="470" spans="14:16">
      <c r="N470" s="108">
        <f t="shared" si="14"/>
        <v>0</v>
      </c>
      <c r="O470" s="108" t="e">
        <f>IF(D470="X",0,IF(E470="X",0,VLOOKUP(E470,'43'!$K$3:$L$16,2,FALSE)))</f>
        <v>#N/A</v>
      </c>
      <c r="P470" s="108" t="e">
        <f t="shared" si="15"/>
        <v>#N/A</v>
      </c>
    </row>
    <row r="471" spans="14:16">
      <c r="N471" s="108">
        <f t="shared" si="14"/>
        <v>0</v>
      </c>
      <c r="O471" s="108" t="e">
        <f>IF(D471="X",0,IF(E471="X",0,VLOOKUP(E471,'43'!$K$3:$L$16,2,FALSE)))</f>
        <v>#N/A</v>
      </c>
      <c r="P471" s="108" t="e">
        <f t="shared" si="15"/>
        <v>#N/A</v>
      </c>
    </row>
    <row r="472" spans="14:16">
      <c r="N472" s="108">
        <f t="shared" si="14"/>
        <v>0</v>
      </c>
      <c r="O472" s="108" t="e">
        <f>IF(D472="X",0,IF(E472="X",0,VLOOKUP(E472,'43'!$K$3:$L$16,2,FALSE)))</f>
        <v>#N/A</v>
      </c>
      <c r="P472" s="108" t="e">
        <f t="shared" si="15"/>
        <v>#N/A</v>
      </c>
    </row>
    <row r="473" spans="14:16">
      <c r="N473" s="108">
        <f t="shared" si="14"/>
        <v>0</v>
      </c>
      <c r="O473" s="108" t="e">
        <f>IF(D473="X",0,IF(E473="X",0,VLOOKUP(E473,'43'!$K$3:$L$16,2,FALSE)))</f>
        <v>#N/A</v>
      </c>
      <c r="P473" s="108" t="e">
        <f t="shared" si="15"/>
        <v>#N/A</v>
      </c>
    </row>
    <row r="474" spans="14:16">
      <c r="N474" s="108">
        <f t="shared" si="14"/>
        <v>0</v>
      </c>
      <c r="O474" s="108" t="e">
        <f>IF(D474="X",0,IF(E474="X",0,VLOOKUP(E474,'43'!$K$3:$L$16,2,FALSE)))</f>
        <v>#N/A</v>
      </c>
      <c r="P474" s="108" t="e">
        <f t="shared" si="15"/>
        <v>#N/A</v>
      </c>
    </row>
    <row r="475" spans="14:16">
      <c r="N475" s="108">
        <f t="shared" si="14"/>
        <v>0</v>
      </c>
      <c r="O475" s="108" t="e">
        <f>IF(D475="X",0,IF(E475="X",0,VLOOKUP(E475,'43'!$K$3:$L$16,2,FALSE)))</f>
        <v>#N/A</v>
      </c>
      <c r="P475" s="108" t="e">
        <f t="shared" si="15"/>
        <v>#N/A</v>
      </c>
    </row>
    <row r="476" spans="14:16">
      <c r="N476" s="108">
        <f t="shared" si="14"/>
        <v>0</v>
      </c>
      <c r="O476" s="108" t="e">
        <f>IF(D476="X",0,IF(E476="X",0,VLOOKUP(E476,'43'!$K$3:$L$16,2,FALSE)))</f>
        <v>#N/A</v>
      </c>
      <c r="P476" s="108" t="e">
        <f t="shared" si="15"/>
        <v>#N/A</v>
      </c>
    </row>
    <row r="477" spans="14:16">
      <c r="N477" s="108">
        <f t="shared" si="14"/>
        <v>0</v>
      </c>
      <c r="O477" s="108" t="e">
        <f>IF(D477="X",0,IF(E477="X",0,VLOOKUP(E477,'43'!$K$3:$L$16,2,FALSE)))</f>
        <v>#N/A</v>
      </c>
      <c r="P477" s="108" t="e">
        <f t="shared" si="15"/>
        <v>#N/A</v>
      </c>
    </row>
    <row r="478" spans="14:16">
      <c r="N478" s="108">
        <f t="shared" si="14"/>
        <v>0</v>
      </c>
      <c r="O478" s="108" t="e">
        <f>IF(D478="X",0,IF(E478="X",0,VLOOKUP(E478,'43'!$K$3:$L$16,2,FALSE)))</f>
        <v>#N/A</v>
      </c>
      <c r="P478" s="108" t="e">
        <f t="shared" si="15"/>
        <v>#N/A</v>
      </c>
    </row>
    <row r="479" spans="14:16">
      <c r="N479" s="108">
        <f t="shared" si="14"/>
        <v>0</v>
      </c>
      <c r="O479" s="108" t="e">
        <f>IF(D479="X",0,IF(E479="X",0,VLOOKUP(E479,'43'!$K$3:$L$16,2,FALSE)))</f>
        <v>#N/A</v>
      </c>
      <c r="P479" s="108" t="e">
        <f t="shared" si="15"/>
        <v>#N/A</v>
      </c>
    </row>
    <row r="480" spans="14:16">
      <c r="N480" s="108">
        <f t="shared" si="14"/>
        <v>0</v>
      </c>
      <c r="O480" s="108" t="e">
        <f>IF(D480="X",0,IF(E480="X",0,VLOOKUP(E480,'43'!$K$3:$L$16,2,FALSE)))</f>
        <v>#N/A</v>
      </c>
      <c r="P480" s="108" t="e">
        <f t="shared" si="15"/>
        <v>#N/A</v>
      </c>
    </row>
    <row r="481" spans="3:23">
      <c r="N481" s="108">
        <f t="shared" si="14"/>
        <v>0</v>
      </c>
      <c r="O481" s="108" t="e">
        <f>IF(D481="X",0,IF(E481="X",0,VLOOKUP(E481,'43'!$K$3:$L$16,2,FALSE)))</f>
        <v>#N/A</v>
      </c>
      <c r="P481" s="108" t="e">
        <f t="shared" si="15"/>
        <v>#N/A</v>
      </c>
    </row>
    <row r="482" spans="3:23">
      <c r="N482" s="108">
        <f t="shared" si="14"/>
        <v>0</v>
      </c>
      <c r="O482" s="108" t="e">
        <f>IF(D482="X",0,IF(E482="X",0,VLOOKUP(E482,'43'!$K$3:$L$16,2,FALSE)))</f>
        <v>#N/A</v>
      </c>
      <c r="P482" s="108" t="e">
        <f t="shared" si="15"/>
        <v>#N/A</v>
      </c>
    </row>
    <row r="483" spans="3:23">
      <c r="N483" s="108">
        <f t="shared" si="14"/>
        <v>0</v>
      </c>
      <c r="O483" s="108" t="e">
        <f>IF(D483="X",0,IF(E483="X",0,VLOOKUP(E483,'43'!$K$3:$L$16,2,FALSE)))</f>
        <v>#N/A</v>
      </c>
      <c r="P483" s="108" t="e">
        <f t="shared" si="15"/>
        <v>#N/A</v>
      </c>
    </row>
    <row r="484" spans="3:23">
      <c r="N484" s="108">
        <f t="shared" si="14"/>
        <v>0</v>
      </c>
      <c r="O484" s="108" t="e">
        <f>IF(D484="X",0,IF(E484="X",0,VLOOKUP(E484,'43'!$K$3:$L$16,2,FALSE)))</f>
        <v>#N/A</v>
      </c>
      <c r="P484" s="108" t="e">
        <f t="shared" si="15"/>
        <v>#N/A</v>
      </c>
    </row>
    <row r="485" spans="3:23">
      <c r="N485" s="108">
        <f t="shared" si="14"/>
        <v>0</v>
      </c>
      <c r="O485" s="108" t="e">
        <f>IF(D485="X",0,IF(E485="X",0,VLOOKUP(E485,'43'!$K$3:$L$16,2,FALSE)))</f>
        <v>#N/A</v>
      </c>
      <c r="P485" s="108" t="e">
        <f t="shared" si="15"/>
        <v>#N/A</v>
      </c>
    </row>
    <row r="486" spans="3:23">
      <c r="N486" s="108">
        <f t="shared" si="14"/>
        <v>0</v>
      </c>
      <c r="O486" s="108" t="e">
        <f>IF(D486="X",0,IF(E486="X",0,VLOOKUP(E486,'43'!$K$3:$L$16,2,FALSE)))</f>
        <v>#N/A</v>
      </c>
      <c r="P486" s="108" t="e">
        <f t="shared" si="15"/>
        <v>#N/A</v>
      </c>
    </row>
    <row r="487" spans="3:23">
      <c r="N487" s="108">
        <f t="shared" si="14"/>
        <v>0</v>
      </c>
      <c r="O487" s="108" t="e">
        <f>IF(D487="X",0,IF(E487="X",0,VLOOKUP(E487,'43'!$K$3:$L$16,2,FALSE)))</f>
        <v>#N/A</v>
      </c>
      <c r="P487" s="108" t="e">
        <f t="shared" si="15"/>
        <v>#N/A</v>
      </c>
    </row>
    <row r="488" spans="3:23">
      <c r="N488" s="108">
        <f t="shared" si="14"/>
        <v>0</v>
      </c>
      <c r="O488" s="108" t="e">
        <f>IF(D488="X",0,IF(E488="X",0,VLOOKUP(E488,'43'!$K$3:$L$16,2,FALSE)))</f>
        <v>#N/A</v>
      </c>
      <c r="P488" s="108" t="e">
        <f t="shared" si="15"/>
        <v>#N/A</v>
      </c>
    </row>
    <row r="489" spans="3:23">
      <c r="N489" s="108">
        <f t="shared" si="14"/>
        <v>0</v>
      </c>
      <c r="O489" s="108" t="e">
        <f>IF(D489="X",0,IF(E489="X",0,VLOOKUP(E489,'43'!$K$3:$L$16,2,FALSE)))</f>
        <v>#N/A</v>
      </c>
      <c r="P489" s="108" t="e">
        <f t="shared" si="15"/>
        <v>#N/A</v>
      </c>
    </row>
    <row r="490" spans="3:23">
      <c r="N490" s="108">
        <f t="shared" si="14"/>
        <v>0</v>
      </c>
      <c r="O490" s="108" t="e">
        <f>IF(D490="X",0,IF(E490="X",0,VLOOKUP(E490,'43'!$K$3:$L$16,2,FALSE)))</f>
        <v>#N/A</v>
      </c>
      <c r="P490" s="108" t="e">
        <f t="shared" si="15"/>
        <v>#N/A</v>
      </c>
    </row>
    <row r="491" spans="3:23">
      <c r="N491" s="108">
        <f t="shared" si="14"/>
        <v>0</v>
      </c>
      <c r="O491" s="108" t="e">
        <f>IF(D491="X",0,IF(E491="X",0,VLOOKUP(E491,'43'!$K$3:$L$16,2,FALSE)))</f>
        <v>#N/A</v>
      </c>
      <c r="P491" s="108" t="e">
        <f t="shared" si="15"/>
        <v>#N/A</v>
      </c>
    </row>
    <row r="492" spans="3:23">
      <c r="N492" s="108">
        <f t="shared" si="14"/>
        <v>0</v>
      </c>
      <c r="O492" s="108" t="e">
        <f>IF(D492="X",0,IF(E492="X",0,VLOOKUP(E492,'43'!$K$3:$L$16,2,FALSE)))</f>
        <v>#N/A</v>
      </c>
      <c r="P492" s="108" t="e">
        <f t="shared" si="15"/>
        <v>#N/A</v>
      </c>
    </row>
    <row r="493" spans="3:23">
      <c r="N493" s="108">
        <f t="shared" si="14"/>
        <v>0</v>
      </c>
      <c r="O493" s="108" t="e">
        <f>IF(D493="X",0,IF(E493="X",0,VLOOKUP(E493,'43'!$K$3:$L$16,2,FALSE)))</f>
        <v>#N/A</v>
      </c>
      <c r="P493" s="108" t="e">
        <f t="shared" si="15"/>
        <v>#N/A</v>
      </c>
    </row>
    <row r="494" spans="3:23">
      <c r="N494" s="108">
        <f t="shared" si="14"/>
        <v>0</v>
      </c>
      <c r="O494" s="108" t="e">
        <f>IF(D494="X",0,IF(E494="X",0,VLOOKUP(E494,'43'!$K$3:$L$16,2,FALSE)))</f>
        <v>#N/A</v>
      </c>
      <c r="P494" s="108" t="e">
        <f t="shared" si="15"/>
        <v>#N/A</v>
      </c>
    </row>
    <row r="495" spans="3:23" ht="15.75" thickBot="1">
      <c r="C495" s="109" t="s">
        <v>173</v>
      </c>
      <c r="D495" s="79"/>
      <c r="E495" s="79"/>
      <c r="F495" s="91">
        <f t="shared" ref="F495:M495" si="16">SUM(F4:F494)</f>
        <v>0</v>
      </c>
      <c r="G495" s="91">
        <f t="shared" si="16"/>
        <v>0</v>
      </c>
      <c r="H495" s="91">
        <f t="shared" si="16"/>
        <v>0</v>
      </c>
      <c r="I495" s="91">
        <f t="shared" si="16"/>
        <v>0</v>
      </c>
      <c r="J495" s="91">
        <f t="shared" si="16"/>
        <v>0</v>
      </c>
      <c r="K495" s="91">
        <f t="shared" si="16"/>
        <v>0</v>
      </c>
      <c r="L495" s="91">
        <f t="shared" si="16"/>
        <v>0</v>
      </c>
      <c r="M495" s="91">
        <f t="shared" si="16"/>
        <v>0</v>
      </c>
      <c r="Q495" s="79" t="s">
        <v>174</v>
      </c>
      <c r="R495" s="91">
        <f t="shared" ref="R495:W495" si="17">SUM(R4:R494)</f>
        <v>0</v>
      </c>
      <c r="S495" s="91">
        <f t="shared" si="17"/>
        <v>0</v>
      </c>
      <c r="T495" s="91">
        <f t="shared" si="17"/>
        <v>0</v>
      </c>
      <c r="U495" s="91">
        <f t="shared" si="17"/>
        <v>0</v>
      </c>
      <c r="V495" s="91">
        <f t="shared" si="17"/>
        <v>0</v>
      </c>
      <c r="W495" s="91">
        <f t="shared" si="17"/>
        <v>0</v>
      </c>
    </row>
    <row r="496" spans="3:23" ht="15.75" thickTop="1"/>
    <row r="498" spans="3:16">
      <c r="C498" s="80" t="s">
        <v>172</v>
      </c>
      <c r="F498" s="33"/>
      <c r="G498" s="33"/>
      <c r="H498" s="33"/>
      <c r="I498" s="33"/>
      <c r="J498" s="33"/>
      <c r="K498" s="33"/>
      <c r="L498" s="33"/>
      <c r="M498" s="33"/>
      <c r="N498" s="81" t="s">
        <v>186</v>
      </c>
      <c r="O498" s="33"/>
      <c r="P498" s="81" t="s">
        <v>177</v>
      </c>
    </row>
    <row r="499" spans="3:16">
      <c r="C499" s="81" t="str">
        <f>IF('43'!K3="", "Vrije categorie",'43'!K3)</f>
        <v>A</v>
      </c>
      <c r="F499" s="92" cm="1">
        <f t="array" ref="F499">SUMPRODUCT(--($E$4:$E$494=C499),--($D$4:$D$494=""),$F$4:$F$494)</f>
        <v>0</v>
      </c>
      <c r="G499" s="92" cm="1">
        <f t="array" ref="G499">SUMPRODUCT(--($E$4:$E$494=C499),--($D$4:$D$494=""),$G$4:$G$494)</f>
        <v>0</v>
      </c>
      <c r="H499" s="92" cm="1">
        <f t="array" ref="H499">SUMPRODUCT(--($E$4:$E$494=C499),--($D$4:$D$494=""),$H$4:$H$494)</f>
        <v>0</v>
      </c>
      <c r="I499" s="92" cm="1">
        <f t="array" ref="I499">SUMPRODUCT(--($E$4:$E$494=C499),--($D$4:$D$494=""),$I$4:$I$494)</f>
        <v>0</v>
      </c>
      <c r="J499" s="92" cm="1">
        <f t="array" ref="J499">SUMPRODUCT(--($E$4:$E$494=C499),--($D$4:$D$494=""),$J$4:$J$494)</f>
        <v>0</v>
      </c>
      <c r="K499" s="92" cm="1">
        <f t="array" ref="K499">SUMPRODUCT(--($E$4:$E$494=C499),--($D$4:$D$494=""),$K$4:$K$494)</f>
        <v>0</v>
      </c>
      <c r="L499" s="92" cm="1">
        <f t="array" ref="L499">SUMPRODUCT(--($E$4:$E$494=C499),--($D$4:$D$494=""),$L$4:$L$494)</f>
        <v>0</v>
      </c>
      <c r="M499" s="92" cm="1">
        <f t="array" ref="M499">SUMPRODUCT(--($E$4:$E$494=C499),--($D$4:$D$494=""),$M$4:$M$494)</f>
        <v>0</v>
      </c>
      <c r="N499" s="92">
        <f>SUM(F499:M499)</f>
        <v>0</v>
      </c>
      <c r="O499" s="81"/>
      <c r="P499" s="92" t="e" cm="1">
        <f t="array" ref="P499">SUMPRODUCT(--($E$4:$E$494=C499),--($D$4:$D$494=""),$P$4:$P$494)</f>
        <v>#N/A</v>
      </c>
    </row>
    <row r="500" spans="3:16">
      <c r="C500" s="81" t="str">
        <f>IF('43'!K4="", "Vrije categorie",'43'!K4)</f>
        <v>B</v>
      </c>
      <c r="F500" s="92" cm="1">
        <f t="array" ref="F500">SUMPRODUCT(--($E$4:$E$494=C500),--($D$4:$D$494=""),$F$4:$F$494)</f>
        <v>0</v>
      </c>
      <c r="G500" s="92" cm="1">
        <f t="array" ref="G500">SUMPRODUCT(--($E$4:$E$494=C500),--($D$4:$D$494=""),$G$4:$G$494)</f>
        <v>0</v>
      </c>
      <c r="H500" s="92" cm="1">
        <f t="array" ref="H500">SUMPRODUCT(--($E$4:$E$494=C500),--($D$4:$D$494=""),$H$4:$H$494)</f>
        <v>0</v>
      </c>
      <c r="I500" s="92" cm="1">
        <f t="array" ref="I500">SUMPRODUCT(--($E$4:$E$494=C500),--($D$4:$D$494=""),$I$4:$I$494)</f>
        <v>0</v>
      </c>
      <c r="J500" s="92" cm="1">
        <f t="array" ref="J500">SUMPRODUCT(--($E$4:$E$494=C500),--($D$4:$D$494=""),$J$4:$J$494)</f>
        <v>0</v>
      </c>
      <c r="K500" s="92" cm="1">
        <f t="array" ref="K500">SUMPRODUCT(--($E$4:$E$494=C500),--($D$4:$D$494=""),$K$4:$K$494)</f>
        <v>0</v>
      </c>
      <c r="L500" s="92" cm="1">
        <f t="array" ref="L500">SUMPRODUCT(--($E$4:$E$494=C500),--($D$4:$D$494=""),$L$4:$L$494)</f>
        <v>0</v>
      </c>
      <c r="M500" s="92" cm="1">
        <f t="array" ref="M500">SUMPRODUCT(--($E$4:$E$494=C500),--($D$4:$D$494=""),$M$4:$M$494)</f>
        <v>0</v>
      </c>
      <c r="N500" s="92">
        <f t="shared" ref="N500:N512" si="18">SUM(F500:M500)</f>
        <v>0</v>
      </c>
      <c r="O500" s="81"/>
      <c r="P500" s="92" t="e" cm="1">
        <f t="array" ref="P500">SUMPRODUCT(--($E$4:$E$494=C500),--($D$4:$D$494=""),$P$4:$P$494)</f>
        <v>#N/A</v>
      </c>
    </row>
    <row r="501" spans="3:16">
      <c r="C501" s="81" t="str">
        <f>IF('43'!K5="", "Vrije categorie",'43'!K5)</f>
        <v>C</v>
      </c>
      <c r="F501" s="92" cm="1">
        <f t="array" ref="F501">SUMPRODUCT(--($E$4:$E$494=C501),--($D$4:$D$494=""),$F$4:$F$494)</f>
        <v>0</v>
      </c>
      <c r="G501" s="92" cm="1">
        <f t="array" ref="G501">SUMPRODUCT(--($E$4:$E$494=C501),--($D$4:$D$494=""),$G$4:$G$494)</f>
        <v>0</v>
      </c>
      <c r="H501" s="92" cm="1">
        <f t="array" ref="H501">SUMPRODUCT(--($E$4:$E$494=C501),--($D$4:$D$494=""),$H$4:$H$494)</f>
        <v>0</v>
      </c>
      <c r="I501" s="92" cm="1">
        <f t="array" ref="I501">SUMPRODUCT(--($E$4:$E$494=C501),--($D$4:$D$494=""),$I$4:$I$494)</f>
        <v>0</v>
      </c>
      <c r="J501" s="92" cm="1">
        <f t="array" ref="J501">SUMPRODUCT(--($E$4:$E$494=C501),--($D$4:$D$494=""),$J$4:$J$494)</f>
        <v>0</v>
      </c>
      <c r="K501" s="92" cm="1">
        <f t="array" ref="K501">SUMPRODUCT(--($E$4:$E$494=C501),--($D$4:$D$494=""),$K$4:$K$494)</f>
        <v>0</v>
      </c>
      <c r="L501" s="92" cm="1">
        <f t="array" ref="L501">SUMPRODUCT(--($E$4:$E$494=C501),--($D$4:$D$494=""),$L$4:$L$494)</f>
        <v>0</v>
      </c>
      <c r="M501" s="92" cm="1">
        <f t="array" ref="M501">SUMPRODUCT(--($E$4:$E$494=C501),--($D$4:$D$494=""),$M$4:$M$494)</f>
        <v>0</v>
      </c>
      <c r="N501" s="92">
        <f t="shared" si="18"/>
        <v>0</v>
      </c>
      <c r="O501" s="81"/>
      <c r="P501" s="92" t="e" cm="1">
        <f t="array" ref="P501">SUMPRODUCT(--($E$4:$E$494=C501),--($D$4:$D$494=""),$P$4:$P$494)</f>
        <v>#N/A</v>
      </c>
    </row>
    <row r="502" spans="3:16">
      <c r="C502" s="81" t="str">
        <f>IF('43'!K6="", "Vrije categorie",'43'!K6)</f>
        <v>D</v>
      </c>
      <c r="F502" s="92" cm="1">
        <f t="array" ref="F502">SUMPRODUCT(--($E$4:$E$494=C502),--($D$4:$D$494=""),$F$4:$F$494)</f>
        <v>0</v>
      </c>
      <c r="G502" s="92" cm="1">
        <f t="array" ref="G502">SUMPRODUCT(--($E$4:$E$494=C502),--($D$4:$D$494=""),$G$4:$G$494)</f>
        <v>0</v>
      </c>
      <c r="H502" s="92" cm="1">
        <f t="array" ref="H502">SUMPRODUCT(--($E$4:$E$494=C502),--($D$4:$D$494=""),$H$4:$H$494)</f>
        <v>0</v>
      </c>
      <c r="I502" s="92" cm="1">
        <f t="array" ref="I502">SUMPRODUCT(--($E$4:$E$494=C502),--($D$4:$D$494=""),$I$4:$I$494)</f>
        <v>0</v>
      </c>
      <c r="J502" s="92" cm="1">
        <f t="array" ref="J502">SUMPRODUCT(--($E$4:$E$494=C502),--($D$4:$D$494=""),$J$4:$J$494)</f>
        <v>0</v>
      </c>
      <c r="K502" s="92" cm="1">
        <f t="array" ref="K502">SUMPRODUCT(--($E$4:$E$494=C502),--($D$4:$D$494=""),$K$4:$K$494)</f>
        <v>0</v>
      </c>
      <c r="L502" s="92" cm="1">
        <f t="array" ref="L502">SUMPRODUCT(--($E$4:$E$494=C502),--($D$4:$D$494=""),$L$4:$L$494)</f>
        <v>0</v>
      </c>
      <c r="M502" s="92" cm="1">
        <f t="array" ref="M502">SUMPRODUCT(--($E$4:$E$494=C502),--($D$4:$D$494=""),$M$4:$M$494)</f>
        <v>0</v>
      </c>
      <c r="N502" s="92">
        <f t="shared" si="18"/>
        <v>0</v>
      </c>
      <c r="O502" s="81"/>
      <c r="P502" s="92" t="e" cm="1">
        <f t="array" ref="P502">SUMPRODUCT(--($E$4:$E$494=C502),--($D$4:$D$494=""),$P$4:$P$494)</f>
        <v>#N/A</v>
      </c>
    </row>
    <row r="503" spans="3:16">
      <c r="C503" s="81" t="str">
        <f>IF('43'!K7="", "Vrije categorie",'43'!K7)</f>
        <v>E</v>
      </c>
      <c r="F503" s="92" cm="1">
        <f t="array" ref="F503">SUMPRODUCT(--($E$4:$E$494=C503),--($D$4:$D$494=""),$F$4:$F$494)</f>
        <v>0</v>
      </c>
      <c r="G503" s="92" cm="1">
        <f t="array" ref="G503">SUMPRODUCT(--($E$4:$E$494=C503),--($D$4:$D$494=""),$G$4:$G$494)</f>
        <v>0</v>
      </c>
      <c r="H503" s="92" cm="1">
        <f t="array" ref="H503">SUMPRODUCT(--($E$4:$E$494=C503),--($D$4:$D$494=""),$H$4:$H$494)</f>
        <v>0</v>
      </c>
      <c r="I503" s="92" cm="1">
        <f t="array" ref="I503">SUMPRODUCT(--($E$4:$E$494=C503),--($D$4:$D$494=""),$I$4:$I$494)</f>
        <v>0</v>
      </c>
      <c r="J503" s="92" cm="1">
        <f t="array" ref="J503">SUMPRODUCT(--($E$4:$E$494=C503),--($D$4:$D$494=""),$J$4:$J$494)</f>
        <v>0</v>
      </c>
      <c r="K503" s="92" cm="1">
        <f t="array" ref="K503">SUMPRODUCT(--($E$4:$E$494=C503),--($D$4:$D$494=""),$K$4:$K$494)</f>
        <v>0</v>
      </c>
      <c r="L503" s="92" cm="1">
        <f t="array" ref="L503">SUMPRODUCT(--($E$4:$E$494=C503),--($D$4:$D$494=""),$L$4:$L$494)</f>
        <v>0</v>
      </c>
      <c r="M503" s="92" cm="1">
        <f t="array" ref="M503">SUMPRODUCT(--($E$4:$E$494=C503),--($D$4:$D$494=""),$M$4:$M$494)</f>
        <v>0</v>
      </c>
      <c r="N503" s="92">
        <f t="shared" si="18"/>
        <v>0</v>
      </c>
      <c r="O503" s="81"/>
      <c r="P503" s="92" t="e" cm="1">
        <f t="array" ref="P503">SUMPRODUCT(--($E$4:$E$494=C503),--($D$4:$D$494=""),$P$4:$P$494)</f>
        <v>#N/A</v>
      </c>
    </row>
    <row r="504" spans="3:16">
      <c r="C504" s="81" t="str">
        <f>IF('43'!K8="", "Vrije categorie",'43'!K8)</f>
        <v>F</v>
      </c>
      <c r="F504" s="92" cm="1">
        <f t="array" ref="F504">SUMPRODUCT(--($E$4:$E$494=C504),--($D$4:$D$494=""),$F$4:$F$494)</f>
        <v>0</v>
      </c>
      <c r="G504" s="92" cm="1">
        <f t="array" ref="G504">SUMPRODUCT(--($E$4:$E$494=C504),--($D$4:$D$494=""),$G$4:$G$494)</f>
        <v>0</v>
      </c>
      <c r="H504" s="92" cm="1">
        <f t="array" ref="H504">SUMPRODUCT(--($E$4:$E$494=C504),--($D$4:$D$494=""),$H$4:$H$494)</f>
        <v>0</v>
      </c>
      <c r="I504" s="92" cm="1">
        <f t="array" ref="I504">SUMPRODUCT(--($E$4:$E$494=C504),--($D$4:$D$494=""),$I$4:$I$494)</f>
        <v>0</v>
      </c>
      <c r="J504" s="92" cm="1">
        <f t="array" ref="J504">SUMPRODUCT(--($E$4:$E$494=C504),--($D$4:$D$494=""),$J$4:$J$494)</f>
        <v>0</v>
      </c>
      <c r="K504" s="92" cm="1">
        <f t="array" ref="K504">SUMPRODUCT(--($E$4:$E$494=C504),--($D$4:$D$494=""),$K$4:$K$494)</f>
        <v>0</v>
      </c>
      <c r="L504" s="92" cm="1">
        <f t="array" ref="L504">SUMPRODUCT(--($E$4:$E$494=C504),--($D$4:$D$494=""),$L$4:$L$494)</f>
        <v>0</v>
      </c>
      <c r="M504" s="92" cm="1">
        <f t="array" ref="M504">SUMPRODUCT(--($E$4:$E$494=C504),--($D$4:$D$494=""),$M$4:$M$494)</f>
        <v>0</v>
      </c>
      <c r="N504" s="92">
        <f t="shared" si="18"/>
        <v>0</v>
      </c>
      <c r="O504" s="81"/>
      <c r="P504" s="92" t="e" cm="1">
        <f t="array" ref="P504">SUMPRODUCT(--($E$4:$E$494=C504),--($D$4:$D$494=""),$P$4:$P$494)</f>
        <v>#N/A</v>
      </c>
    </row>
    <row r="505" spans="3:16">
      <c r="C505" s="81" t="str">
        <f>IF('43'!K9="", "Vrije categorie",'43'!K9)</f>
        <v>G</v>
      </c>
      <c r="F505" s="92" cm="1">
        <f t="array" ref="F505">SUMPRODUCT(--($E$4:$E$494=C505),--($D$4:$D$494=""),$F$4:$F$494)</f>
        <v>0</v>
      </c>
      <c r="G505" s="92" cm="1">
        <f t="array" ref="G505">SUMPRODUCT(--($E$4:$E$494=C505),--($D$4:$D$494=""),$G$4:$G$494)</f>
        <v>0</v>
      </c>
      <c r="H505" s="92" cm="1">
        <f t="array" ref="H505">SUMPRODUCT(--($E$4:$E$494=C505),--($D$4:$D$494=""),$H$4:$H$494)</f>
        <v>0</v>
      </c>
      <c r="I505" s="92" cm="1">
        <f t="array" ref="I505">SUMPRODUCT(--($E$4:$E$494=C505),--($D$4:$D$494=""),$I$4:$I$494)</f>
        <v>0</v>
      </c>
      <c r="J505" s="92" cm="1">
        <f t="array" ref="J505">SUMPRODUCT(--($E$4:$E$494=C505),--($D$4:$D$494=""),$J$4:$J$494)</f>
        <v>0</v>
      </c>
      <c r="K505" s="92" cm="1">
        <f t="array" ref="K505">SUMPRODUCT(--($E$4:$E$494=C505),--($D$4:$D$494=""),$K$4:$K$494)</f>
        <v>0</v>
      </c>
      <c r="L505" s="92" cm="1">
        <f t="array" ref="L505">SUMPRODUCT(--($E$4:$E$494=C505),--($D$4:$D$494=""),$L$4:$L$494)</f>
        <v>0</v>
      </c>
      <c r="M505" s="92" cm="1">
        <f t="array" ref="M505">SUMPRODUCT(--($E$4:$E$494=C505),--($D$4:$D$494=""),$M$4:$M$494)</f>
        <v>0</v>
      </c>
      <c r="N505" s="92">
        <f t="shared" si="18"/>
        <v>0</v>
      </c>
      <c r="O505" s="81"/>
      <c r="P505" s="92" t="e" cm="1">
        <f t="array" ref="P505">SUMPRODUCT(--($E$4:$E$494=C505),--($D$4:$D$494=""),$P$4:$P$494)</f>
        <v>#N/A</v>
      </c>
    </row>
    <row r="506" spans="3:16">
      <c r="C506" s="81" t="str">
        <f>IF('43'!K10="", "Vrije categorie",'43'!K10)</f>
        <v>H</v>
      </c>
      <c r="F506" s="92" cm="1">
        <f t="array" ref="F506">SUMPRODUCT(--($E$4:$E$494=C506),--($D$4:$D$494=""),$F$4:$F$494)</f>
        <v>0</v>
      </c>
      <c r="G506" s="92" cm="1">
        <f t="array" ref="G506">SUMPRODUCT(--($E$4:$E$494=C506),--($D$4:$D$494=""),$G$4:$G$494)</f>
        <v>0</v>
      </c>
      <c r="H506" s="92" cm="1">
        <f t="array" ref="H506">SUMPRODUCT(--($E$4:$E$494=C506),--($D$4:$D$494=""),$H$4:$H$494)</f>
        <v>0</v>
      </c>
      <c r="I506" s="92" cm="1">
        <f t="array" ref="I506">SUMPRODUCT(--($E$4:$E$494=C506),--($D$4:$D$494=""),$I$4:$I$494)</f>
        <v>0</v>
      </c>
      <c r="J506" s="92" cm="1">
        <f t="array" ref="J506">SUMPRODUCT(--($E$4:$E$494=C506),--($D$4:$D$494=""),$J$4:$J$494)</f>
        <v>0</v>
      </c>
      <c r="K506" s="92" cm="1">
        <f t="array" ref="K506">SUMPRODUCT(--($E$4:$E$494=C506),--($D$4:$D$494=""),$K$4:$K$494)</f>
        <v>0</v>
      </c>
      <c r="L506" s="92" cm="1">
        <f t="array" ref="L506">SUMPRODUCT(--($E$4:$E$494=C506),--($D$4:$D$494=""),$L$4:$L$494)</f>
        <v>0</v>
      </c>
      <c r="M506" s="92" cm="1">
        <f t="array" ref="M506">SUMPRODUCT(--($E$4:$E$494=C506),--($D$4:$D$494=""),$M$4:$M$494)</f>
        <v>0</v>
      </c>
      <c r="N506" s="92">
        <f t="shared" si="18"/>
        <v>0</v>
      </c>
      <c r="O506" s="81"/>
      <c r="P506" s="92" t="e" cm="1">
        <f t="array" ref="P506">SUMPRODUCT(--($E$4:$E$494=C506),--($D$4:$D$494=""),$P$4:$P$494)</f>
        <v>#N/A</v>
      </c>
    </row>
    <row r="507" spans="3:16">
      <c r="C507" s="81" t="str">
        <f>IF('43'!K11="", "Vrije categorie",'43'!K11)</f>
        <v>I</v>
      </c>
      <c r="F507" s="92" cm="1">
        <f t="array" ref="F507">SUMPRODUCT(--($E$4:$E$494=C507),--($D$4:$D$494=""),$F$4:$F$494)</f>
        <v>0</v>
      </c>
      <c r="G507" s="92" cm="1">
        <f t="array" ref="G507">SUMPRODUCT(--($E$4:$E$494=C507),--($D$4:$D$494=""),$G$4:$G$494)</f>
        <v>0</v>
      </c>
      <c r="H507" s="92" cm="1">
        <f t="array" ref="H507">SUMPRODUCT(--($E$4:$E$494=C507),--($D$4:$D$494=""),$H$4:$H$494)</f>
        <v>0</v>
      </c>
      <c r="I507" s="92" cm="1">
        <f t="array" ref="I507">SUMPRODUCT(--($E$4:$E$494=C507),--($D$4:$D$494=""),$I$4:$I$494)</f>
        <v>0</v>
      </c>
      <c r="J507" s="92" cm="1">
        <f t="array" ref="J507">SUMPRODUCT(--($E$4:$E$494=C507),--($D$4:$D$494=""),$J$4:$J$494)</f>
        <v>0</v>
      </c>
      <c r="K507" s="92" cm="1">
        <f t="array" ref="K507">SUMPRODUCT(--($E$4:$E$494=C507),--($D$4:$D$494=""),$K$4:$K$494)</f>
        <v>0</v>
      </c>
      <c r="L507" s="92" cm="1">
        <f t="array" ref="L507">SUMPRODUCT(--($E$4:$E$494=C507),--($D$4:$D$494=""),$L$4:$L$494)</f>
        <v>0</v>
      </c>
      <c r="M507" s="92" cm="1">
        <f t="array" ref="M507">SUMPRODUCT(--($E$4:$E$494=C507),--($D$4:$D$494=""),$M$4:$M$494)</f>
        <v>0</v>
      </c>
      <c r="N507" s="92">
        <f t="shared" si="18"/>
        <v>0</v>
      </c>
      <c r="O507" s="81"/>
      <c r="P507" s="92" t="e" cm="1">
        <f t="array" ref="P507">SUMPRODUCT(--($E$4:$E$494=C507),--($D$4:$D$494=""),$P$4:$P$494)</f>
        <v>#N/A</v>
      </c>
    </row>
    <row r="508" spans="3:16">
      <c r="C508" s="81" t="str">
        <f>IF('43'!K12="", "Vrije categorie",'43'!K12)</f>
        <v>J</v>
      </c>
      <c r="F508" s="92" cm="1">
        <f t="array" ref="F508">SUMPRODUCT(--($E$4:$E$494=C508),--($D$4:$D$494=""),$F$4:$F$494)</f>
        <v>0</v>
      </c>
      <c r="G508" s="92" cm="1">
        <f t="array" ref="G508">SUMPRODUCT(--($E$4:$E$494=C508),--($D$4:$D$494=""),$G$4:$G$494)</f>
        <v>0</v>
      </c>
      <c r="H508" s="92" cm="1">
        <f t="array" ref="H508">SUMPRODUCT(--($E$4:$E$494=C508),--($D$4:$D$494=""),$H$4:$H$494)</f>
        <v>0</v>
      </c>
      <c r="I508" s="92" cm="1">
        <f t="array" ref="I508">SUMPRODUCT(--($E$4:$E$494=C508),--($D$4:$D$494=""),$I$4:$I$494)</f>
        <v>0</v>
      </c>
      <c r="J508" s="92" cm="1">
        <f t="array" ref="J508">SUMPRODUCT(--($E$4:$E$494=C508),--($D$4:$D$494=""),$J$4:$J$494)</f>
        <v>0</v>
      </c>
      <c r="K508" s="92" cm="1">
        <f t="array" ref="K508">SUMPRODUCT(--($E$4:$E$494=C508),--($D$4:$D$494=""),$K$4:$K$494)</f>
        <v>0</v>
      </c>
      <c r="L508" s="92" cm="1">
        <f t="array" ref="L508">SUMPRODUCT(--($E$4:$E$494=C508),--($D$4:$D$494=""),$L$4:$L$494)</f>
        <v>0</v>
      </c>
      <c r="M508" s="92" cm="1">
        <f t="array" ref="M508">SUMPRODUCT(--($E$4:$E$494=C508),--($D$4:$D$494=""),$M$4:$M$494)</f>
        <v>0</v>
      </c>
      <c r="N508" s="92">
        <f t="shared" si="18"/>
        <v>0</v>
      </c>
      <c r="O508" s="81"/>
      <c r="P508" s="92" t="e" cm="1">
        <f t="array" ref="P508">SUMPRODUCT(--($E$4:$E$494=C508),--($D$4:$D$494=""),$P$4:$P$494)</f>
        <v>#N/A</v>
      </c>
    </row>
    <row r="509" spans="3:16">
      <c r="C509" s="81" t="str">
        <f>IF('43'!K13="", "Vrije categorie",'43'!K13)</f>
        <v>K</v>
      </c>
      <c r="F509" s="92" cm="1">
        <f t="array" ref="F509">SUMPRODUCT(--($E$4:$E$494=C509),--($D$4:$D$494=""),$F$4:$F$494)</f>
        <v>0</v>
      </c>
      <c r="G509" s="92" cm="1">
        <f t="array" ref="G509">SUMPRODUCT(--($E$4:$E$494=C509),--($D$4:$D$494=""),$G$4:$G$494)</f>
        <v>0</v>
      </c>
      <c r="H509" s="92" cm="1">
        <f t="array" ref="H509">SUMPRODUCT(--($E$4:$E$494=C509),--($D$4:$D$494=""),$H$4:$H$494)</f>
        <v>0</v>
      </c>
      <c r="I509" s="92" cm="1">
        <f t="array" ref="I509">SUMPRODUCT(--($E$4:$E$494=C509),--($D$4:$D$494=""),$I$4:$I$494)</f>
        <v>0</v>
      </c>
      <c r="J509" s="92" cm="1">
        <f t="array" ref="J509">SUMPRODUCT(--($E$4:$E$494=C509),--($D$4:$D$494=""),$J$4:$J$494)</f>
        <v>0</v>
      </c>
      <c r="K509" s="92" cm="1">
        <f t="array" ref="K509">SUMPRODUCT(--($E$4:$E$494=C509),--($D$4:$D$494=""),$K$4:$K$494)</f>
        <v>0</v>
      </c>
      <c r="L509" s="92" cm="1">
        <f t="array" ref="L509">SUMPRODUCT(--($E$4:$E$494=C509),--($D$4:$D$494=""),$L$4:$L$494)</f>
        <v>0</v>
      </c>
      <c r="M509" s="92" cm="1">
        <f t="array" ref="M509">SUMPRODUCT(--($E$4:$E$494=C509),--($D$4:$D$494=""),$M$4:$M$494)</f>
        <v>0</v>
      </c>
      <c r="N509" s="92">
        <f t="shared" si="18"/>
        <v>0</v>
      </c>
      <c r="O509" s="81"/>
      <c r="P509" s="92" t="e" cm="1">
        <f t="array" ref="P509">SUMPRODUCT(--($E$4:$E$494=C509),--($D$4:$D$494=""),$P$4:$P$494)</f>
        <v>#N/A</v>
      </c>
    </row>
    <row r="510" spans="3:16">
      <c r="C510" s="81" t="str">
        <f>IF('43'!K14="", "Vrije categorie",'43'!K14)</f>
        <v>Vrije categorie</v>
      </c>
      <c r="F510" s="92" cm="1">
        <f t="array" ref="F510">SUMPRODUCT(--($E$4:$E$494=C510),--($D$4:$D$494=""),$F$4:$F$494)</f>
        <v>0</v>
      </c>
      <c r="G510" s="92" cm="1">
        <f t="array" ref="G510">SUMPRODUCT(--($E$4:$E$494=C510),--($D$4:$D$494=""),$G$4:$G$494)</f>
        <v>0</v>
      </c>
      <c r="H510" s="92" cm="1">
        <f t="array" ref="H510">SUMPRODUCT(--($E$4:$E$494=C510),--($D$4:$D$494=""),$H$4:$H$494)</f>
        <v>0</v>
      </c>
      <c r="I510" s="92" cm="1">
        <f t="array" ref="I510">SUMPRODUCT(--($E$4:$E$494=C510),--($D$4:$D$494=""),$I$4:$I$494)</f>
        <v>0</v>
      </c>
      <c r="J510" s="92" cm="1">
        <f t="array" ref="J510">SUMPRODUCT(--($E$4:$E$494=C510),--($D$4:$D$494=""),$J$4:$J$494)</f>
        <v>0</v>
      </c>
      <c r="K510" s="92" cm="1">
        <f t="array" ref="K510">SUMPRODUCT(--($E$4:$E$494=C510),--($D$4:$D$494=""),$K$4:$K$494)</f>
        <v>0</v>
      </c>
      <c r="L510" s="92" cm="1">
        <f t="array" ref="L510">SUMPRODUCT(--($E$4:$E$494=C510),--($D$4:$D$494=""),$L$4:$L$494)</f>
        <v>0</v>
      </c>
      <c r="M510" s="92" cm="1">
        <f t="array" ref="M510">SUMPRODUCT(--($E$4:$E$494=C510),--($D$4:$D$494=""),$M$4:$M$494)</f>
        <v>0</v>
      </c>
      <c r="N510" s="92">
        <f t="shared" si="18"/>
        <v>0</v>
      </c>
      <c r="O510" s="81"/>
      <c r="P510" s="92" t="e" cm="1">
        <f t="array" ref="P510">SUMPRODUCT(--($E$4:$E$494=C510),--($D$4:$D$494=""),$P$4:$P$494)</f>
        <v>#N/A</v>
      </c>
    </row>
    <row r="511" spans="3:16">
      <c r="C511" s="81" t="str">
        <f>IF('43'!K15="", "Vrije categorie",'43'!K15)</f>
        <v>Vrije categorie</v>
      </c>
      <c r="F511" s="92" cm="1">
        <f t="array" ref="F511">SUMPRODUCT(--($E$4:$E$494=C511),--($D$4:$D$494=""),$F$4:$F$494)</f>
        <v>0</v>
      </c>
      <c r="G511" s="92" cm="1">
        <f t="array" ref="G511">SUMPRODUCT(--($E$4:$E$494=C511),--($D$4:$D$494=""),$G$4:$G$494)</f>
        <v>0</v>
      </c>
      <c r="H511" s="92" cm="1">
        <f t="array" ref="H511">SUMPRODUCT(--($E$4:$E$494=C511),--($D$4:$D$494=""),$H$4:$H$494)</f>
        <v>0</v>
      </c>
      <c r="I511" s="92" cm="1">
        <f t="array" ref="I511">SUMPRODUCT(--($E$4:$E$494=C511),--($D$4:$D$494=""),$I$4:$I$494)</f>
        <v>0</v>
      </c>
      <c r="J511" s="92" cm="1">
        <f t="array" ref="J511">SUMPRODUCT(--($E$4:$E$494=C511),--($D$4:$D$494=""),$J$4:$J$494)</f>
        <v>0</v>
      </c>
      <c r="K511" s="92" cm="1">
        <f t="array" ref="K511">SUMPRODUCT(--($E$4:$E$494=C511),--($D$4:$D$494=""),$K$4:$K$494)</f>
        <v>0</v>
      </c>
      <c r="L511" s="92" cm="1">
        <f t="array" ref="L511">SUMPRODUCT(--($E$4:$E$494=C511),--($D$4:$D$494=""),$L$4:$L$494)</f>
        <v>0</v>
      </c>
      <c r="M511" s="92" cm="1">
        <f t="array" ref="M511">SUMPRODUCT(--($E$4:$E$494=C511),--($D$4:$D$494=""),$M$4:$M$494)</f>
        <v>0</v>
      </c>
      <c r="N511" s="92">
        <f t="shared" si="18"/>
        <v>0</v>
      </c>
      <c r="O511" s="81"/>
      <c r="P511" s="92" t="e" cm="1">
        <f t="array" ref="P511">SUMPRODUCT(--($E$4:$E$494=C511),--($D$4:$D$494=""),$P$4:$P$494)</f>
        <v>#N/A</v>
      </c>
    </row>
    <row r="512" spans="3:16" ht="15.75" thickBot="1">
      <c r="C512" s="94" t="s">
        <v>176</v>
      </c>
      <c r="D512" s="90"/>
      <c r="E512" s="90"/>
      <c r="F512" s="93">
        <f>SUM(F499:F511)</f>
        <v>0</v>
      </c>
      <c r="G512" s="93">
        <f t="shared" ref="G512:M512" si="19">SUM(G499:G511)</f>
        <v>0</v>
      </c>
      <c r="H512" s="93">
        <f t="shared" si="19"/>
        <v>0</v>
      </c>
      <c r="I512" s="93">
        <f t="shared" si="19"/>
        <v>0</v>
      </c>
      <c r="J512" s="93">
        <f t="shared" si="19"/>
        <v>0</v>
      </c>
      <c r="K512" s="93">
        <f t="shared" si="19"/>
        <v>0</v>
      </c>
      <c r="L512" s="93">
        <f t="shared" si="19"/>
        <v>0</v>
      </c>
      <c r="M512" s="93">
        <f t="shared" si="19"/>
        <v>0</v>
      </c>
      <c r="N512" s="93">
        <f t="shared" si="18"/>
        <v>0</v>
      </c>
      <c r="O512" s="93"/>
      <c r="P512" s="93" t="e">
        <f>SUM(P499:P511)</f>
        <v>#N/A</v>
      </c>
    </row>
    <row r="513" spans="3:16" ht="15.75" thickTop="1">
      <c r="C513" s="80"/>
      <c r="F513" s="33"/>
      <c r="G513" s="33"/>
      <c r="H513" s="33"/>
      <c r="I513" s="33"/>
      <c r="J513" s="33"/>
      <c r="K513" s="33"/>
      <c r="L513" s="33"/>
      <c r="M513" s="33"/>
      <c r="N513" s="33"/>
      <c r="O513" s="33"/>
      <c r="P513" s="33"/>
    </row>
    <row r="514" spans="3:16" ht="15.75" thickBot="1">
      <c r="C514" s="94" t="s">
        <v>175</v>
      </c>
      <c r="D514" s="90"/>
      <c r="E514" s="90"/>
      <c r="F514" s="93" cm="1">
        <f t="array" ref="F514">SUMPRODUCT(--($E$4:$E$494="X"),F4:F494)</f>
        <v>0</v>
      </c>
      <c r="G514" s="93" cm="1">
        <f t="array" ref="G514">SUMPRODUCT(--($E$4:$E$494="X"),G4:G494)</f>
        <v>0</v>
      </c>
      <c r="H514" s="93" cm="1">
        <f t="array" ref="H514">SUMPRODUCT(--($E$4:$E$494="X"),H4:H494)</f>
        <v>0</v>
      </c>
      <c r="I514" s="93" cm="1">
        <f t="array" ref="I514">SUMPRODUCT(--($E$4:$E$494="X"),I4:I494)</f>
        <v>0</v>
      </c>
      <c r="J514" s="93" cm="1">
        <f t="array" ref="J514">SUMPRODUCT(--($E$4:$E$494="X"),J4:J494)</f>
        <v>0</v>
      </c>
      <c r="K514" s="93" cm="1">
        <f t="array" ref="K514">SUMPRODUCT(--($E$4:$E$494="X"),K4:K494)</f>
        <v>0</v>
      </c>
      <c r="L514" s="93" cm="1">
        <f t="array" ref="L514">SUMPRODUCT(--($E$4:$E$494="X"),L4:L494)</f>
        <v>0</v>
      </c>
      <c r="M514" s="93" cm="1">
        <f t="array" ref="M514">SUMPRODUCT(--($E$4:$E$494="X"),M4:M494)</f>
        <v>0</v>
      </c>
      <c r="N514" s="33"/>
      <c r="O514" s="33"/>
      <c r="P514" s="33"/>
    </row>
    <row r="515" spans="3:16" ht="15.75" thickTop="1"/>
    <row r="517" spans="3:16">
      <c r="C517" s="95" t="s">
        <v>178</v>
      </c>
      <c r="D517" s="96"/>
      <c r="E517" s="96"/>
      <c r="F517" s="96"/>
      <c r="G517" s="96"/>
      <c r="H517" s="96"/>
      <c r="I517" s="96"/>
      <c r="J517" s="96"/>
      <c r="K517" s="96"/>
      <c r="L517" s="96"/>
      <c r="M517" s="96"/>
      <c r="N517" s="95" t="s">
        <v>186</v>
      </c>
    </row>
    <row r="518" spans="3:16">
      <c r="C518" s="95" t="str">
        <f>C499</f>
        <v>A</v>
      </c>
      <c r="D518" s="96"/>
      <c r="E518" s="96"/>
      <c r="F518" s="99" cm="1">
        <f t="array" ref="F518">SUMPRODUCT(--($E$4:$E$494=C518),--($D$4:$D$494="X"),$F$4:$F$494)</f>
        <v>0</v>
      </c>
      <c r="G518" s="99" cm="1">
        <f t="array" ref="G518">SUMPRODUCT(--($E$4:$E$494=C518),--($D$4:$D$494="X"),$G$4:$G$494)</f>
        <v>0</v>
      </c>
      <c r="H518" s="99" cm="1">
        <f t="array" ref="H518">SUMPRODUCT(--($E$4:$E$494=C518),--($D$4:$D$494="X"),$H$4:$H$494)</f>
        <v>0</v>
      </c>
      <c r="I518" s="99" cm="1">
        <f t="array" ref="I518">SUMPRODUCT(--($E$4:$E$494=C518),--($D$4:$D$494="X"),$I$4:$I$494)</f>
        <v>0</v>
      </c>
      <c r="J518" s="99" cm="1">
        <f t="array" ref="J518">SUMPRODUCT(--($E$4:$E$494=C518),--($D$4:$D$494="X"),$J$4:$J$494)</f>
        <v>0</v>
      </c>
      <c r="K518" s="99" cm="1">
        <f t="array" ref="K518">SUMPRODUCT(--($E$4:$E$494=C518),--($D$4:$D$494="X"),$K$4:$K$494)</f>
        <v>0</v>
      </c>
      <c r="L518" s="99" cm="1">
        <f t="array" ref="L518">SUMPRODUCT(--($E$4:$E$494=C518),--($D$4:$D$494="X"),$L$4:$L$494)</f>
        <v>0</v>
      </c>
      <c r="M518" s="99" cm="1">
        <f t="array" ref="M518">SUMPRODUCT(--($E$4:$E$494=C518),--($D$4:$D$494="X"),$M$4:$M$494)</f>
        <v>0</v>
      </c>
      <c r="N518" s="99">
        <f>SUM(F518:M518)</f>
        <v>0</v>
      </c>
    </row>
    <row r="519" spans="3:16">
      <c r="C519" s="95" t="str">
        <f t="shared" ref="C519:C530" si="20">C500</f>
        <v>B</v>
      </c>
      <c r="D519" s="96"/>
      <c r="E519" s="96"/>
      <c r="F519" s="99" cm="1">
        <f t="array" ref="F519">SUMPRODUCT(--($E$4:$E$494=C519),--($D$4:$D$494="X"),$F$4:$F$494)</f>
        <v>0</v>
      </c>
      <c r="G519" s="99" cm="1">
        <f t="array" ref="G519">SUMPRODUCT(--($E$4:$E$494=C519),--($D$4:$D$494="X"),$G$4:$G$494)</f>
        <v>0</v>
      </c>
      <c r="H519" s="99" cm="1">
        <f t="array" ref="H519">SUMPRODUCT(--($E$4:$E$494=C519),--($D$4:$D$494="X"),$H$4:$H$494)</f>
        <v>0</v>
      </c>
      <c r="I519" s="99" cm="1">
        <f t="array" ref="I519">SUMPRODUCT(--($E$4:$E$494=C519),--($D$4:$D$494="X"),$I$4:$I$494)</f>
        <v>0</v>
      </c>
      <c r="J519" s="99" cm="1">
        <f t="array" ref="J519">SUMPRODUCT(--($E$4:$E$494=C519),--($D$4:$D$494="X"),$J$4:$J$494)</f>
        <v>0</v>
      </c>
      <c r="K519" s="99" cm="1">
        <f t="array" ref="K519">SUMPRODUCT(--($E$4:$E$494=C519),--($D$4:$D$494="X"),$K$4:$K$494)</f>
        <v>0</v>
      </c>
      <c r="L519" s="99" cm="1">
        <f t="array" ref="L519">SUMPRODUCT(--($E$4:$E$494=C519),--($D$4:$D$494="X"),$L$4:$L$494)</f>
        <v>0</v>
      </c>
      <c r="M519" s="99" cm="1">
        <f t="array" ref="M519">SUMPRODUCT(--($E$4:$E$494=C519),--($D$4:$D$494="X"),$M$4:$M$494)</f>
        <v>0</v>
      </c>
      <c r="N519" s="99">
        <f t="shared" ref="N519:N530" si="21">SUM(F519:M519)</f>
        <v>0</v>
      </c>
    </row>
    <row r="520" spans="3:16">
      <c r="C520" s="95" t="str">
        <f t="shared" si="20"/>
        <v>C</v>
      </c>
      <c r="D520" s="96"/>
      <c r="E520" s="96"/>
      <c r="F520" s="99" cm="1">
        <f t="array" ref="F520">SUMPRODUCT(--($E$4:$E$494=C520),--($D$4:$D$494="X"),$F$4:$F$494)</f>
        <v>0</v>
      </c>
      <c r="G520" s="99" cm="1">
        <f t="array" ref="G520">SUMPRODUCT(--($E$4:$E$494=C520),--($D$4:$D$494="X"),$G$4:$G$494)</f>
        <v>0</v>
      </c>
      <c r="H520" s="99" cm="1">
        <f t="array" ref="H520">SUMPRODUCT(--($E$4:$E$494=C520),--($D$4:$D$494="X"),$H$4:$H$494)</f>
        <v>0</v>
      </c>
      <c r="I520" s="99" cm="1">
        <f t="array" ref="I520">SUMPRODUCT(--($E$4:$E$494=C520),--($D$4:$D$494="X"),$I$4:$I$494)</f>
        <v>0</v>
      </c>
      <c r="J520" s="99" cm="1">
        <f t="array" ref="J520">SUMPRODUCT(--($E$4:$E$494=C520),--($D$4:$D$494="X"),$J$4:$J$494)</f>
        <v>0</v>
      </c>
      <c r="K520" s="99" cm="1">
        <f t="array" ref="K520">SUMPRODUCT(--($E$4:$E$494=C520),--($D$4:$D$494="X"),$K$4:$K$494)</f>
        <v>0</v>
      </c>
      <c r="L520" s="99" cm="1">
        <f t="array" ref="L520">SUMPRODUCT(--($E$4:$E$494=C520),--($D$4:$D$494="X"),$L$4:$L$494)</f>
        <v>0</v>
      </c>
      <c r="M520" s="99" cm="1">
        <f t="array" ref="M520">SUMPRODUCT(--($E$4:$E$494=C520),--($D$4:$D$494="X"),$M$4:$M$494)</f>
        <v>0</v>
      </c>
      <c r="N520" s="99">
        <f t="shared" si="21"/>
        <v>0</v>
      </c>
    </row>
    <row r="521" spans="3:16">
      <c r="C521" s="95" t="str">
        <f t="shared" si="20"/>
        <v>D</v>
      </c>
      <c r="D521" s="96"/>
      <c r="E521" s="96"/>
      <c r="F521" s="99" cm="1">
        <f t="array" ref="F521">SUMPRODUCT(--($E$4:$E$494=C521),--($D$4:$D$494="X"),$F$4:$F$494)</f>
        <v>0</v>
      </c>
      <c r="G521" s="99" cm="1">
        <f t="array" ref="G521">SUMPRODUCT(--($E$4:$E$494=C521),--($D$4:$D$494="X"),$G$4:$G$494)</f>
        <v>0</v>
      </c>
      <c r="H521" s="99" cm="1">
        <f t="array" ref="H521">SUMPRODUCT(--($E$4:$E$494=C521),--($D$4:$D$494="X"),$H$4:$H$494)</f>
        <v>0</v>
      </c>
      <c r="I521" s="99" cm="1">
        <f t="array" ref="I521">SUMPRODUCT(--($E$4:$E$494=C521),--($D$4:$D$494="X"),$I$4:$I$494)</f>
        <v>0</v>
      </c>
      <c r="J521" s="99" cm="1">
        <f t="array" ref="J521">SUMPRODUCT(--($E$4:$E$494=C521),--($D$4:$D$494="X"),$J$4:$J$494)</f>
        <v>0</v>
      </c>
      <c r="K521" s="99" cm="1">
        <f t="array" ref="K521">SUMPRODUCT(--($E$4:$E$494=C521),--($D$4:$D$494="X"),$K$4:$K$494)</f>
        <v>0</v>
      </c>
      <c r="L521" s="99" cm="1">
        <f t="array" ref="L521">SUMPRODUCT(--($E$4:$E$494=C521),--($D$4:$D$494="X"),$L$4:$L$494)</f>
        <v>0</v>
      </c>
      <c r="M521" s="99" cm="1">
        <f t="array" ref="M521">SUMPRODUCT(--($E$4:$E$494=C521),--($D$4:$D$494="X"),$M$4:$M$494)</f>
        <v>0</v>
      </c>
      <c r="N521" s="99">
        <f t="shared" si="21"/>
        <v>0</v>
      </c>
    </row>
    <row r="522" spans="3:16">
      <c r="C522" s="95" t="str">
        <f t="shared" si="20"/>
        <v>E</v>
      </c>
      <c r="D522" s="96"/>
      <c r="E522" s="96"/>
      <c r="F522" s="99" cm="1">
        <f t="array" ref="F522">SUMPRODUCT(--($E$4:$E$494=C522),--($D$4:$D$494="X"),$F$4:$F$494)</f>
        <v>0</v>
      </c>
      <c r="G522" s="99" cm="1">
        <f t="array" ref="G522">SUMPRODUCT(--($E$4:$E$494=C522),--($D$4:$D$494="X"),$G$4:$G$494)</f>
        <v>0</v>
      </c>
      <c r="H522" s="99" cm="1">
        <f t="array" ref="H522">SUMPRODUCT(--($E$4:$E$494=C522),--($D$4:$D$494="X"),$H$4:$H$494)</f>
        <v>0</v>
      </c>
      <c r="I522" s="99" cm="1">
        <f t="array" ref="I522">SUMPRODUCT(--($E$4:$E$494=C522),--($D$4:$D$494="X"),$I$4:$I$494)</f>
        <v>0</v>
      </c>
      <c r="J522" s="99" cm="1">
        <f t="array" ref="J522">SUMPRODUCT(--($E$4:$E$494=C522),--($D$4:$D$494="X"),$J$4:$J$494)</f>
        <v>0</v>
      </c>
      <c r="K522" s="99" cm="1">
        <f t="array" ref="K522">SUMPRODUCT(--($E$4:$E$494=C522),--($D$4:$D$494="X"),$K$4:$K$494)</f>
        <v>0</v>
      </c>
      <c r="L522" s="99" cm="1">
        <f t="array" ref="L522">SUMPRODUCT(--($E$4:$E$494=C522),--($D$4:$D$494="X"),$L$4:$L$494)</f>
        <v>0</v>
      </c>
      <c r="M522" s="99" cm="1">
        <f t="array" ref="M522">SUMPRODUCT(--($E$4:$E$494=C522),--($D$4:$D$494="X"),$M$4:$M$494)</f>
        <v>0</v>
      </c>
      <c r="N522" s="99">
        <f t="shared" si="21"/>
        <v>0</v>
      </c>
    </row>
    <row r="523" spans="3:16">
      <c r="C523" s="95" t="str">
        <f t="shared" si="20"/>
        <v>F</v>
      </c>
      <c r="D523" s="96"/>
      <c r="E523" s="96"/>
      <c r="F523" s="99" cm="1">
        <f t="array" ref="F523">SUMPRODUCT(--($E$4:$E$494=C523),--($D$4:$D$494="X"),$F$4:$F$494)</f>
        <v>0</v>
      </c>
      <c r="G523" s="99" cm="1">
        <f t="array" ref="G523">SUMPRODUCT(--($E$4:$E$494=C523),--($D$4:$D$494="X"),$G$4:$G$494)</f>
        <v>0</v>
      </c>
      <c r="H523" s="99" cm="1">
        <f t="array" ref="H523">SUMPRODUCT(--($E$4:$E$494=C523),--($D$4:$D$494="X"),$H$4:$H$494)</f>
        <v>0</v>
      </c>
      <c r="I523" s="99" cm="1">
        <f t="array" ref="I523">SUMPRODUCT(--($E$4:$E$494=C523),--($D$4:$D$494="X"),$I$4:$I$494)</f>
        <v>0</v>
      </c>
      <c r="J523" s="99" cm="1">
        <f t="array" ref="J523">SUMPRODUCT(--($E$4:$E$494=C523),--($D$4:$D$494="X"),$J$4:$J$494)</f>
        <v>0</v>
      </c>
      <c r="K523" s="99" cm="1">
        <f t="array" ref="K523">SUMPRODUCT(--($E$4:$E$494=C523),--($D$4:$D$494="X"),$K$4:$K$494)</f>
        <v>0</v>
      </c>
      <c r="L523" s="99" cm="1">
        <f t="array" ref="L523">SUMPRODUCT(--($E$4:$E$494=C523),--($D$4:$D$494="X"),$L$4:$L$494)</f>
        <v>0</v>
      </c>
      <c r="M523" s="99" cm="1">
        <f t="array" ref="M523">SUMPRODUCT(--($E$4:$E$494=C523),--($D$4:$D$494="X"),$M$4:$M$494)</f>
        <v>0</v>
      </c>
      <c r="N523" s="99">
        <f t="shared" si="21"/>
        <v>0</v>
      </c>
    </row>
    <row r="524" spans="3:16">
      <c r="C524" s="95" t="str">
        <f t="shared" si="20"/>
        <v>G</v>
      </c>
      <c r="D524" s="96"/>
      <c r="E524" s="96"/>
      <c r="F524" s="99" cm="1">
        <f t="array" ref="F524">SUMPRODUCT(--($E$4:$E$494=C524),--($D$4:$D$494="X"),$F$4:$F$494)</f>
        <v>0</v>
      </c>
      <c r="G524" s="99" cm="1">
        <f t="array" ref="G524">SUMPRODUCT(--($E$4:$E$494=C524),--($D$4:$D$494="X"),$G$4:$G$494)</f>
        <v>0</v>
      </c>
      <c r="H524" s="99" cm="1">
        <f t="array" ref="H524">SUMPRODUCT(--($E$4:$E$494=C524),--($D$4:$D$494="X"),$H$4:$H$494)</f>
        <v>0</v>
      </c>
      <c r="I524" s="99" cm="1">
        <f t="array" ref="I524">SUMPRODUCT(--($E$4:$E$494=C524),--($D$4:$D$494="X"),$I$4:$I$494)</f>
        <v>0</v>
      </c>
      <c r="J524" s="99" cm="1">
        <f t="array" ref="J524">SUMPRODUCT(--($E$4:$E$494=C524),--($D$4:$D$494="X"),$J$4:$J$494)</f>
        <v>0</v>
      </c>
      <c r="K524" s="99" cm="1">
        <f t="array" ref="K524">SUMPRODUCT(--($E$4:$E$494=C524),--($D$4:$D$494="X"),$K$4:$K$494)</f>
        <v>0</v>
      </c>
      <c r="L524" s="99" cm="1">
        <f t="array" ref="L524">SUMPRODUCT(--($E$4:$E$494=C524),--($D$4:$D$494="X"),$L$4:$L$494)</f>
        <v>0</v>
      </c>
      <c r="M524" s="99" cm="1">
        <f t="array" ref="M524">SUMPRODUCT(--($E$4:$E$494=C524),--($D$4:$D$494="X"),$M$4:$M$494)</f>
        <v>0</v>
      </c>
      <c r="N524" s="99">
        <f t="shared" si="21"/>
        <v>0</v>
      </c>
    </row>
    <row r="525" spans="3:16">
      <c r="C525" s="95" t="str">
        <f t="shared" si="20"/>
        <v>H</v>
      </c>
      <c r="D525" s="96"/>
      <c r="E525" s="96"/>
      <c r="F525" s="99" cm="1">
        <f t="array" ref="F525">SUMPRODUCT(--($E$4:$E$494=C525),--($D$4:$D$494="X"),$F$4:$F$494)</f>
        <v>0</v>
      </c>
      <c r="G525" s="99" cm="1">
        <f t="array" ref="G525">SUMPRODUCT(--($E$4:$E$494=C525),--($D$4:$D$494="X"),$G$4:$G$494)</f>
        <v>0</v>
      </c>
      <c r="H525" s="99" cm="1">
        <f t="array" ref="H525">SUMPRODUCT(--($E$4:$E$494=C525),--($D$4:$D$494="X"),$H$4:$H$494)</f>
        <v>0</v>
      </c>
      <c r="I525" s="99" cm="1">
        <f t="array" ref="I525">SUMPRODUCT(--($E$4:$E$494=C525),--($D$4:$D$494="X"),$I$4:$I$494)</f>
        <v>0</v>
      </c>
      <c r="J525" s="99" cm="1">
        <f t="array" ref="J525">SUMPRODUCT(--($E$4:$E$494=C525),--($D$4:$D$494="X"),$J$4:$J$494)</f>
        <v>0</v>
      </c>
      <c r="K525" s="99" cm="1">
        <f t="array" ref="K525">SUMPRODUCT(--($E$4:$E$494=C525),--($D$4:$D$494="X"),$K$4:$K$494)</f>
        <v>0</v>
      </c>
      <c r="L525" s="99" cm="1">
        <f t="array" ref="L525">SUMPRODUCT(--($E$4:$E$494=C525),--($D$4:$D$494="X"),$L$4:$L$494)</f>
        <v>0</v>
      </c>
      <c r="M525" s="99" cm="1">
        <f t="array" ref="M525">SUMPRODUCT(--($E$4:$E$494=C525),--($D$4:$D$494="X"),$M$4:$M$494)</f>
        <v>0</v>
      </c>
      <c r="N525" s="99">
        <f t="shared" si="21"/>
        <v>0</v>
      </c>
    </row>
    <row r="526" spans="3:16">
      <c r="C526" s="95" t="str">
        <f t="shared" si="20"/>
        <v>I</v>
      </c>
      <c r="D526" s="96"/>
      <c r="E526" s="96"/>
      <c r="F526" s="99" cm="1">
        <f t="array" ref="F526">SUMPRODUCT(--($E$4:$E$494=C526),--($D$4:$D$494="X"),$F$4:$F$494)</f>
        <v>0</v>
      </c>
      <c r="G526" s="99" cm="1">
        <f t="array" ref="G526">SUMPRODUCT(--($E$4:$E$494=C526),--($D$4:$D$494="X"),$G$4:$G$494)</f>
        <v>0</v>
      </c>
      <c r="H526" s="99" cm="1">
        <f t="array" ref="H526">SUMPRODUCT(--($E$4:$E$494=C526),--($D$4:$D$494="X"),$H$4:$H$494)</f>
        <v>0</v>
      </c>
      <c r="I526" s="99" cm="1">
        <f t="array" ref="I526">SUMPRODUCT(--($E$4:$E$494=C526),--($D$4:$D$494="X"),$I$4:$I$494)</f>
        <v>0</v>
      </c>
      <c r="J526" s="99" cm="1">
        <f t="array" ref="J526">SUMPRODUCT(--($E$4:$E$494=C526),--($D$4:$D$494="X"),$J$4:$J$494)</f>
        <v>0</v>
      </c>
      <c r="K526" s="99" cm="1">
        <f t="array" ref="K526">SUMPRODUCT(--($E$4:$E$494=C526),--($D$4:$D$494="X"),$K$4:$K$494)</f>
        <v>0</v>
      </c>
      <c r="L526" s="99" cm="1">
        <f t="array" ref="L526">SUMPRODUCT(--($E$4:$E$494=C526),--($D$4:$D$494="X"),$L$4:$L$494)</f>
        <v>0</v>
      </c>
      <c r="M526" s="99" cm="1">
        <f t="array" ref="M526">SUMPRODUCT(--($E$4:$E$494=C526),--($D$4:$D$494="X"),$M$4:$M$494)</f>
        <v>0</v>
      </c>
      <c r="N526" s="99">
        <f t="shared" si="21"/>
        <v>0</v>
      </c>
    </row>
    <row r="527" spans="3:16">
      <c r="C527" s="95" t="str">
        <f t="shared" si="20"/>
        <v>J</v>
      </c>
      <c r="D527" s="96"/>
      <c r="E527" s="96"/>
      <c r="F527" s="99" cm="1">
        <f t="array" ref="F527">SUMPRODUCT(--($E$4:$E$494=C527),--($D$4:$D$494="X"),$F$4:$F$494)</f>
        <v>0</v>
      </c>
      <c r="G527" s="99" cm="1">
        <f t="array" ref="G527">SUMPRODUCT(--($E$4:$E$494=C527),--($D$4:$D$494="X"),$G$4:$G$494)</f>
        <v>0</v>
      </c>
      <c r="H527" s="99" cm="1">
        <f t="array" ref="H527">SUMPRODUCT(--($E$4:$E$494=C527),--($D$4:$D$494="X"),$H$4:$H$494)</f>
        <v>0</v>
      </c>
      <c r="I527" s="99" cm="1">
        <f t="array" ref="I527">SUMPRODUCT(--($E$4:$E$494=C527),--($D$4:$D$494="X"),$I$4:$I$494)</f>
        <v>0</v>
      </c>
      <c r="J527" s="99" cm="1">
        <f t="array" ref="J527">SUMPRODUCT(--($E$4:$E$494=C527),--($D$4:$D$494="X"),$J$4:$J$494)</f>
        <v>0</v>
      </c>
      <c r="K527" s="99" cm="1">
        <f t="array" ref="K527">SUMPRODUCT(--($E$4:$E$494=C527),--($D$4:$D$494="X"),$K$4:$K$494)</f>
        <v>0</v>
      </c>
      <c r="L527" s="99" cm="1">
        <f t="array" ref="L527">SUMPRODUCT(--($E$4:$E$494=C527),--($D$4:$D$494="X"),$L$4:$L$494)</f>
        <v>0</v>
      </c>
      <c r="M527" s="99" cm="1">
        <f t="array" ref="M527">SUMPRODUCT(--($E$4:$E$494=C527),--($D$4:$D$494="X"),$M$4:$M$494)</f>
        <v>0</v>
      </c>
      <c r="N527" s="99">
        <f t="shared" si="21"/>
        <v>0</v>
      </c>
    </row>
    <row r="528" spans="3:16">
      <c r="C528" s="95" t="str">
        <f t="shared" si="20"/>
        <v>K</v>
      </c>
      <c r="D528" s="96"/>
      <c r="E528" s="96"/>
      <c r="F528" s="99" cm="1">
        <f t="array" ref="F528">SUMPRODUCT(--($E$4:$E$494=C528),--($D$4:$D$494="X"),$F$4:$F$494)</f>
        <v>0</v>
      </c>
      <c r="G528" s="99" cm="1">
        <f t="array" ref="G528">SUMPRODUCT(--($E$4:$E$494=C528),--($D$4:$D$494="X"),$G$4:$G$494)</f>
        <v>0</v>
      </c>
      <c r="H528" s="99" cm="1">
        <f t="array" ref="H528">SUMPRODUCT(--($E$4:$E$494=C528),--($D$4:$D$494="X"),$H$4:$H$494)</f>
        <v>0</v>
      </c>
      <c r="I528" s="99" cm="1">
        <f t="array" ref="I528">SUMPRODUCT(--($E$4:$E$494=C528),--($D$4:$D$494="X"),$I$4:$I$494)</f>
        <v>0</v>
      </c>
      <c r="J528" s="99" cm="1">
        <f t="array" ref="J528">SUMPRODUCT(--($E$4:$E$494=C528),--($D$4:$D$494="X"),$J$4:$J$494)</f>
        <v>0</v>
      </c>
      <c r="K528" s="99" cm="1">
        <f t="array" ref="K528">SUMPRODUCT(--($E$4:$E$494=C528),--($D$4:$D$494="X"),$K$4:$K$494)</f>
        <v>0</v>
      </c>
      <c r="L528" s="99" cm="1">
        <f t="array" ref="L528">SUMPRODUCT(--($E$4:$E$494=C528),--($D$4:$D$494="X"),$L$4:$L$494)</f>
        <v>0</v>
      </c>
      <c r="M528" s="99" cm="1">
        <f t="array" ref="M528">SUMPRODUCT(--($E$4:$E$494=C528),--($D$4:$D$494="X"),$M$4:$M$494)</f>
        <v>0</v>
      </c>
      <c r="N528" s="99">
        <f t="shared" si="21"/>
        <v>0</v>
      </c>
    </row>
    <row r="529" spans="3:14">
      <c r="C529" s="95" t="str">
        <f t="shared" si="20"/>
        <v>Vrije categorie</v>
      </c>
      <c r="D529" s="96"/>
      <c r="E529" s="96"/>
      <c r="F529" s="99" cm="1">
        <f t="array" ref="F529">SUMPRODUCT(--($E$4:$E$494=C529),--($D$4:$D$494="X"),$F$4:$F$494)</f>
        <v>0</v>
      </c>
      <c r="G529" s="99" cm="1">
        <f t="array" ref="G529">SUMPRODUCT(--($E$4:$E$494=C529),--($D$4:$D$494="X"),$G$4:$G$494)</f>
        <v>0</v>
      </c>
      <c r="H529" s="99" cm="1">
        <f t="array" ref="H529">SUMPRODUCT(--($E$4:$E$494=C529),--($D$4:$D$494="X"),$H$4:$H$494)</f>
        <v>0</v>
      </c>
      <c r="I529" s="99" cm="1">
        <f t="array" ref="I529">SUMPRODUCT(--($E$4:$E$494=C529),--($D$4:$D$494="X"),$I$4:$I$494)</f>
        <v>0</v>
      </c>
      <c r="J529" s="99" cm="1">
        <f t="array" ref="J529">SUMPRODUCT(--($E$4:$E$494=C529),--($D$4:$D$494="X"),$J$4:$J$494)</f>
        <v>0</v>
      </c>
      <c r="K529" s="99" cm="1">
        <f t="array" ref="K529">SUMPRODUCT(--($E$4:$E$494=C529),--($D$4:$D$494="X"),$K$4:$K$494)</f>
        <v>0</v>
      </c>
      <c r="L529" s="99" cm="1">
        <f t="array" ref="L529">SUMPRODUCT(--($E$4:$E$494=C529),--($D$4:$D$494="X"),$L$4:$L$494)</f>
        <v>0</v>
      </c>
      <c r="M529" s="99" cm="1">
        <f t="array" ref="M529">SUMPRODUCT(--($E$4:$E$494=C529),--($D$4:$D$494="X"),$M$4:$M$494)</f>
        <v>0</v>
      </c>
      <c r="N529" s="99">
        <f t="shared" si="21"/>
        <v>0</v>
      </c>
    </row>
    <row r="530" spans="3:14">
      <c r="C530" s="95" t="str">
        <f t="shared" si="20"/>
        <v>Vrije categorie</v>
      </c>
      <c r="D530" s="96"/>
      <c r="E530" s="96"/>
      <c r="F530" s="99" cm="1">
        <f t="array" ref="F530">SUMPRODUCT(--($E$4:$E$494=C530),--($D$4:$D$494="X"),$F$4:$F$494)</f>
        <v>0</v>
      </c>
      <c r="G530" s="99" cm="1">
        <f t="array" ref="G530">SUMPRODUCT(--($E$4:$E$494=C530),--($D$4:$D$494="X"),$G$4:$G$494)</f>
        <v>0</v>
      </c>
      <c r="H530" s="99" cm="1">
        <f t="array" ref="H530">SUMPRODUCT(--($E$4:$E$494=C530),--($D$4:$D$494="X"),$H$4:$H$494)</f>
        <v>0</v>
      </c>
      <c r="I530" s="99" cm="1">
        <f t="array" ref="I530">SUMPRODUCT(--($E$4:$E$494=C530),--($D$4:$D$494="X"),$I$4:$I$494)</f>
        <v>0</v>
      </c>
      <c r="J530" s="99" cm="1">
        <f t="array" ref="J530">SUMPRODUCT(--($E$4:$E$494=C530),--($D$4:$D$494="X"),$J$4:$J$494)</f>
        <v>0</v>
      </c>
      <c r="K530" s="99" cm="1">
        <f t="array" ref="K530">SUMPRODUCT(--($E$4:$E$494=C530),--($D$4:$D$494="X"),$K$4:$K$494)</f>
        <v>0</v>
      </c>
      <c r="L530" s="99" cm="1">
        <f t="array" ref="L530">SUMPRODUCT(--($E$4:$E$494=C530),--($D$4:$D$494="X"),$L$4:$L$494)</f>
        <v>0</v>
      </c>
      <c r="M530" s="99" cm="1">
        <f t="array" ref="M530">SUMPRODUCT(--($E$4:$E$494=C530),--($D$4:$D$494="X"),$M$4:$M$494)</f>
        <v>0</v>
      </c>
      <c r="N530" s="99">
        <f t="shared" si="21"/>
        <v>0</v>
      </c>
    </row>
    <row r="531" spans="3:14" ht="15.75" thickBot="1">
      <c r="C531" s="97" t="s">
        <v>179</v>
      </c>
      <c r="D531" s="98"/>
      <c r="E531" s="98"/>
      <c r="F531" s="100">
        <f>SUM(F518:F530)</f>
        <v>0</v>
      </c>
      <c r="G531" s="100">
        <f t="shared" ref="G531:M531" si="22">SUM(G518:G530)</f>
        <v>0</v>
      </c>
      <c r="H531" s="100">
        <f t="shared" si="22"/>
        <v>0</v>
      </c>
      <c r="I531" s="100">
        <f t="shared" si="22"/>
        <v>0</v>
      </c>
      <c r="J531" s="100">
        <f t="shared" si="22"/>
        <v>0</v>
      </c>
      <c r="K531" s="100">
        <f t="shared" si="22"/>
        <v>0</v>
      </c>
      <c r="L531" s="100">
        <f t="shared" si="22"/>
        <v>0</v>
      </c>
      <c r="M531" s="100">
        <f t="shared" si="22"/>
        <v>0</v>
      </c>
      <c r="N531" s="100">
        <f>SUM(N518:N530)</f>
        <v>0</v>
      </c>
    </row>
    <row r="532" spans="3:14" ht="15.75" thickTop="1"/>
  </sheetData>
  <mergeCells count="4">
    <mergeCell ref="B1:C1"/>
    <mergeCell ref="D1:J1"/>
    <mergeCell ref="B2:C2"/>
    <mergeCell ref="D2:J2"/>
  </mergeCells>
  <pageMargins left="0.7" right="0.7" top="0.75" bottom="0.75" header="0.3" footer="0.3"/>
  <pageSetup paperSize="9" orientation="portrait"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0952C2-F32C-4D35-969C-7B7D32203B17}">
  <sheetPr>
    <tabColor rgb="FFC2E76B"/>
  </sheetPr>
  <dimension ref="A2:N63"/>
  <sheetViews>
    <sheetView showGridLines="0" workbookViewId="0">
      <selection activeCell="A35" sqref="A35:D35"/>
    </sheetView>
  </sheetViews>
  <sheetFormatPr defaultRowHeight="15"/>
  <cols>
    <col min="1" max="1" width="30" customWidth="1"/>
    <col min="4" max="4" width="13.28515625" customWidth="1"/>
    <col min="5" max="5" width="16.140625" customWidth="1"/>
    <col min="6" max="6" width="17.85546875" customWidth="1"/>
    <col min="7" max="7" width="13.85546875" customWidth="1"/>
    <col min="8" max="8" width="16.7109375" bestFit="1" customWidth="1"/>
    <col min="9" max="9" width="18.42578125" bestFit="1" customWidth="1"/>
    <col min="11" max="11" width="10" customWidth="1"/>
    <col min="12" max="12" width="10.85546875" bestFit="1" customWidth="1"/>
    <col min="13" max="13" width="16" customWidth="1"/>
    <col min="14" max="14" width="16.7109375" bestFit="1" customWidth="1"/>
  </cols>
  <sheetData>
    <row r="2" spans="1:14" ht="45">
      <c r="A2" s="74"/>
      <c r="B2" s="75"/>
      <c r="C2" s="75"/>
      <c r="D2" s="76" t="str">
        <f>CONCATENATE("Uitvoeringsbepaling"," ",H5,", onderdeel van ",Kwaliteitscontroles!A2," ",Kwaliteitscontroles!A3)</f>
        <v xml:space="preserve">Uitvoeringsbepaling 44, onderdeel van bestek </v>
      </c>
      <c r="E2" s="76"/>
      <c r="F2" s="76"/>
      <c r="G2" s="76"/>
      <c r="H2" s="77"/>
      <c r="I2" s="37"/>
      <c r="K2" t="s">
        <v>67</v>
      </c>
      <c r="L2" t="s">
        <v>170</v>
      </c>
      <c r="M2" s="65" t="s">
        <v>169</v>
      </c>
      <c r="N2" t="s">
        <v>183</v>
      </c>
    </row>
    <row r="3" spans="1:14">
      <c r="K3" s="58" t="s">
        <v>50</v>
      </c>
      <c r="L3" s="71"/>
      <c r="M3" s="132"/>
      <c r="N3" s="112" t="e">
        <f>'44a'!P499/M3</f>
        <v>#N/A</v>
      </c>
    </row>
    <row r="4" spans="1:14">
      <c r="A4" s="42" t="s">
        <v>78</v>
      </c>
      <c r="B4" s="229" t="str">
        <f>VLOOKUP(H5,Kwaliteitscontroles!A5:E54,3)</f>
        <v>Complex 44</v>
      </c>
      <c r="C4" s="229"/>
      <c r="D4" s="229"/>
      <c r="E4" s="229"/>
      <c r="F4" s="45"/>
      <c r="G4" s="45"/>
      <c r="H4" s="38"/>
      <c r="K4" s="60" t="s">
        <v>53</v>
      </c>
      <c r="L4" s="72"/>
      <c r="M4" s="133"/>
      <c r="N4" s="113" t="e">
        <f>'44a'!P500/M4</f>
        <v>#N/A</v>
      </c>
    </row>
    <row r="5" spans="1:14">
      <c r="A5" s="43" t="s">
        <v>79</v>
      </c>
      <c r="B5" s="230" t="str">
        <f>VLOOKUP(H5,Kwaliteitscontroles!A5:E54,4)</f>
        <v>Complex 44</v>
      </c>
      <c r="C5" s="230"/>
      <c r="D5" s="230"/>
      <c r="E5" s="230"/>
      <c r="F5" s="245" t="s">
        <v>81</v>
      </c>
      <c r="G5" s="245"/>
      <c r="H5" s="39">
        <f>Kwaliteitscontroles!A48</f>
        <v>44</v>
      </c>
      <c r="K5" s="60" t="s">
        <v>54</v>
      </c>
      <c r="L5" s="72"/>
      <c r="M5" s="133"/>
      <c r="N5" s="113" t="e">
        <f>'44a'!P501/M5</f>
        <v>#N/A</v>
      </c>
    </row>
    <row r="6" spans="1:14">
      <c r="A6" s="44" t="s">
        <v>80</v>
      </c>
      <c r="B6" s="231" t="str">
        <f>VLOOKUP(H5,Kwaliteitscontroles!A5:E54,5)</f>
        <v>Complex 44</v>
      </c>
      <c r="C6" s="231"/>
      <c r="D6" s="231"/>
      <c r="E6" s="231"/>
      <c r="F6" s="246" t="s">
        <v>82</v>
      </c>
      <c r="G6" s="246"/>
      <c r="H6" s="40" t="str">
        <f>CONCATENATE(H5,"a")</f>
        <v>44a</v>
      </c>
      <c r="K6" s="60" t="s">
        <v>55</v>
      </c>
      <c r="L6" s="72"/>
      <c r="M6" s="133"/>
      <c r="N6" s="113" t="e">
        <f>'44a'!P502/M6</f>
        <v>#N/A</v>
      </c>
    </row>
    <row r="7" spans="1:14">
      <c r="K7" s="60" t="s">
        <v>51</v>
      </c>
      <c r="L7" s="72"/>
      <c r="M7" s="133"/>
      <c r="N7" s="113" t="e">
        <f>'44a'!P503/M7</f>
        <v>#N/A</v>
      </c>
    </row>
    <row r="8" spans="1:14">
      <c r="A8" s="11" t="s">
        <v>83</v>
      </c>
      <c r="B8" s="12"/>
      <c r="C8" s="12"/>
      <c r="D8" s="12"/>
      <c r="E8" s="41">
        <f>MAX(L3:L16)</f>
        <v>0</v>
      </c>
      <c r="K8" s="60" t="s">
        <v>56</v>
      </c>
      <c r="L8" s="72"/>
      <c r="M8" s="133"/>
      <c r="N8" s="113" t="e">
        <f>'44a'!P504/M8</f>
        <v>#N/A</v>
      </c>
    </row>
    <row r="9" spans="1:14">
      <c r="A9" s="11" t="s">
        <v>26</v>
      </c>
      <c r="B9" s="12"/>
      <c r="C9" s="12"/>
      <c r="D9" s="12"/>
      <c r="E9" s="152">
        <v>0.08</v>
      </c>
      <c r="K9" s="60" t="s">
        <v>185</v>
      </c>
      <c r="L9" s="72"/>
      <c r="M9" s="133"/>
      <c r="N9" s="113" t="e">
        <f>'44a'!P505/M9</f>
        <v>#N/A</v>
      </c>
    </row>
    <row r="10" spans="1:14">
      <c r="H10" s="33" t="s">
        <v>92</v>
      </c>
      <c r="K10" s="60" t="s">
        <v>57</v>
      </c>
      <c r="L10" s="72"/>
      <c r="M10" s="133"/>
      <c r="N10" s="113" t="e">
        <f>'44a'!P506/M10</f>
        <v>#N/A</v>
      </c>
    </row>
    <row r="11" spans="1:14">
      <c r="A11" s="11" t="s">
        <v>84</v>
      </c>
      <c r="B11" s="12"/>
      <c r="C11" s="12"/>
      <c r="D11" s="12"/>
      <c r="E11" s="12"/>
      <c r="F11" s="46"/>
      <c r="G11" s="46"/>
      <c r="H11" s="48" t="e">
        <f>SUM(N3:N16)*Offertetarief</f>
        <v>#N/A</v>
      </c>
      <c r="K11" s="60" t="s">
        <v>58</v>
      </c>
      <c r="L11" s="72"/>
      <c r="M11" s="133"/>
      <c r="N11" s="113" t="e">
        <f>'44a'!P507/M11</f>
        <v>#N/A</v>
      </c>
    </row>
    <row r="12" spans="1:14">
      <c r="F12" s="33" t="s">
        <v>60</v>
      </c>
      <c r="G12" s="33" t="s">
        <v>86</v>
      </c>
      <c r="H12" s="33"/>
      <c r="K12" s="60" t="s">
        <v>59</v>
      </c>
      <c r="L12" s="72"/>
      <c r="M12" s="133"/>
      <c r="N12" s="113" t="e">
        <f>'44a'!P508/M12</f>
        <v>#N/A</v>
      </c>
    </row>
    <row r="13" spans="1:14">
      <c r="A13" s="12" t="s">
        <v>152</v>
      </c>
      <c r="B13" s="12"/>
      <c r="C13" s="12"/>
      <c r="D13" s="12"/>
      <c r="E13" s="13"/>
      <c r="F13" s="69">
        <f>'44a'!N512</f>
        <v>0</v>
      </c>
      <c r="G13" s="115"/>
      <c r="H13" s="49">
        <f>(F13*G13)*4</f>
        <v>0</v>
      </c>
      <c r="K13" s="60" t="s">
        <v>52</v>
      </c>
      <c r="L13" s="72"/>
      <c r="M13" s="133"/>
      <c r="N13" s="113" t="e">
        <f>'44a'!P509/M13</f>
        <v>#N/A</v>
      </c>
    </row>
    <row r="14" spans="1:14" ht="15.75">
      <c r="F14" s="47" t="s">
        <v>85</v>
      </c>
      <c r="G14" s="102"/>
      <c r="H14" s="49" t="e">
        <f>SUM(H11:H13)</f>
        <v>#N/A</v>
      </c>
      <c r="K14" s="60"/>
      <c r="L14" s="72"/>
      <c r="M14" s="104"/>
      <c r="N14" s="113"/>
    </row>
    <row r="15" spans="1:14">
      <c r="K15" s="60"/>
      <c r="L15" s="72"/>
      <c r="M15" s="104"/>
      <c r="N15" s="113"/>
    </row>
    <row r="16" spans="1:14">
      <c r="A16" t="s">
        <v>165</v>
      </c>
      <c r="K16" s="62"/>
      <c r="L16" s="73"/>
      <c r="M16" s="105"/>
      <c r="N16" s="114"/>
    </row>
    <row r="17" spans="1:9">
      <c r="A17" s="241" t="s">
        <v>166</v>
      </c>
      <c r="B17" s="241"/>
      <c r="C17" s="241"/>
      <c r="D17" s="70" t="e">
        <f>'44a'!P512</f>
        <v>#N/A</v>
      </c>
      <c r="E17" s="241" t="s">
        <v>167</v>
      </c>
      <c r="F17" s="241"/>
      <c r="G17" s="70" t="e">
        <f>D17/E8</f>
        <v>#N/A</v>
      </c>
      <c r="H17" s="67" t="s">
        <v>168</v>
      </c>
      <c r="I17" s="69" t="e">
        <f>D17/SUM(N3:N16)</f>
        <v>#N/A</v>
      </c>
    </row>
    <row r="20" spans="1:9">
      <c r="A20" s="50" t="s">
        <v>153</v>
      </c>
      <c r="E20" s="33" t="s">
        <v>60</v>
      </c>
      <c r="F20" s="33" t="s">
        <v>86</v>
      </c>
      <c r="G20" s="33" t="s">
        <v>87</v>
      </c>
      <c r="H20" s="33" t="s">
        <v>88</v>
      </c>
      <c r="I20" s="33" t="s">
        <v>92</v>
      </c>
    </row>
    <row r="21" spans="1:9">
      <c r="A21" s="125" t="s">
        <v>187</v>
      </c>
      <c r="B21" s="119"/>
      <c r="C21" s="119"/>
      <c r="D21" s="119"/>
      <c r="E21" s="225"/>
      <c r="F21" s="225"/>
      <c r="G21" s="225"/>
      <c r="H21" s="225"/>
      <c r="I21" s="120"/>
    </row>
    <row r="22" spans="1:9">
      <c r="A22" s="262" t="s">
        <v>155</v>
      </c>
      <c r="B22" s="263"/>
      <c r="C22" s="263"/>
      <c r="D22" s="227"/>
      <c r="E22" s="121">
        <f>'44a'!G512</f>
        <v>0</v>
      </c>
      <c r="F22" s="122"/>
      <c r="G22" s="123">
        <f t="shared" ref="G22:G34" si="0">E22*F22</f>
        <v>0</v>
      </c>
      <c r="H22" s="124"/>
      <c r="I22" s="123">
        <f t="shared" ref="I22:I34" si="1">G22*H22</f>
        <v>0</v>
      </c>
    </row>
    <row r="23" spans="1:9">
      <c r="A23" s="224" t="s">
        <v>156</v>
      </c>
      <c r="B23" s="225"/>
      <c r="C23" s="225"/>
      <c r="D23" s="226"/>
      <c r="E23" s="51">
        <f>E22</f>
        <v>0</v>
      </c>
      <c r="F23" s="88"/>
      <c r="G23" s="83">
        <f t="shared" si="0"/>
        <v>0</v>
      </c>
      <c r="H23" s="61"/>
      <c r="I23" s="83">
        <f t="shared" si="1"/>
        <v>0</v>
      </c>
    </row>
    <row r="24" spans="1:9">
      <c r="A24" s="224" t="s">
        <v>157</v>
      </c>
      <c r="B24" s="225"/>
      <c r="C24" s="225"/>
      <c r="D24" s="226"/>
      <c r="E24" s="51">
        <f>E22</f>
        <v>0</v>
      </c>
      <c r="F24" s="88"/>
      <c r="G24" s="83">
        <f t="shared" si="0"/>
        <v>0</v>
      </c>
      <c r="H24" s="61"/>
      <c r="I24" s="83">
        <f t="shared" si="1"/>
        <v>0</v>
      </c>
    </row>
    <row r="25" spans="1:9">
      <c r="A25" s="224" t="s">
        <v>158</v>
      </c>
      <c r="B25" s="225"/>
      <c r="C25" s="225"/>
      <c r="D25" s="226"/>
      <c r="E25" s="51">
        <f>E22</f>
        <v>0</v>
      </c>
      <c r="F25" s="88"/>
      <c r="G25" s="83">
        <f t="shared" si="0"/>
        <v>0</v>
      </c>
      <c r="H25" s="61"/>
      <c r="I25" s="83">
        <f t="shared" si="1"/>
        <v>0</v>
      </c>
    </row>
    <row r="26" spans="1:9">
      <c r="A26" s="224" t="s">
        <v>61</v>
      </c>
      <c r="B26" s="225"/>
      <c r="C26" s="225"/>
      <c r="D26" s="226"/>
      <c r="E26" s="51">
        <f>'44a'!F512-E27</f>
        <v>0</v>
      </c>
      <c r="F26" s="88"/>
      <c r="G26" s="83">
        <f t="shared" si="0"/>
        <v>0</v>
      </c>
      <c r="H26" s="61"/>
      <c r="I26" s="83">
        <f t="shared" si="1"/>
        <v>0</v>
      </c>
    </row>
    <row r="27" spans="1:9">
      <c r="A27" s="224" t="s">
        <v>62</v>
      </c>
      <c r="B27" s="225"/>
      <c r="C27" s="225"/>
      <c r="D27" s="264"/>
      <c r="E27" s="126"/>
      <c r="F27" s="127"/>
      <c r="G27" s="128">
        <f t="shared" si="0"/>
        <v>0</v>
      </c>
      <c r="H27" s="129"/>
      <c r="I27" s="128">
        <f t="shared" si="1"/>
        <v>0</v>
      </c>
    </row>
    <row r="28" spans="1:9">
      <c r="A28" s="125" t="s">
        <v>188</v>
      </c>
      <c r="B28" s="119"/>
      <c r="C28" s="119"/>
      <c r="D28" s="119"/>
      <c r="E28" s="225"/>
      <c r="F28" s="225"/>
      <c r="G28" s="225"/>
      <c r="H28" s="225"/>
      <c r="I28" s="120"/>
    </row>
    <row r="29" spans="1:9">
      <c r="A29" s="224" t="s">
        <v>159</v>
      </c>
      <c r="B29" s="225"/>
      <c r="C29" s="225"/>
      <c r="D29" s="227"/>
      <c r="E29" s="121">
        <f>'44a'!S495</f>
        <v>0</v>
      </c>
      <c r="F29" s="122"/>
      <c r="G29" s="123">
        <f t="shared" si="0"/>
        <v>0</v>
      </c>
      <c r="H29" s="124"/>
      <c r="I29" s="123">
        <f t="shared" si="1"/>
        <v>0</v>
      </c>
    </row>
    <row r="30" spans="1:9">
      <c r="A30" s="224" t="s">
        <v>160</v>
      </c>
      <c r="B30" s="225"/>
      <c r="C30" s="225"/>
      <c r="D30" s="226"/>
      <c r="E30" s="51">
        <f>'44a'!R495</f>
        <v>0</v>
      </c>
      <c r="F30" s="88"/>
      <c r="G30" s="83">
        <f t="shared" si="0"/>
        <v>0</v>
      </c>
      <c r="H30" s="61"/>
      <c r="I30" s="83">
        <f t="shared" si="1"/>
        <v>0</v>
      </c>
    </row>
    <row r="31" spans="1:9">
      <c r="A31" s="224" t="s">
        <v>161</v>
      </c>
      <c r="B31" s="225"/>
      <c r="C31" s="225"/>
      <c r="D31" s="226"/>
      <c r="E31" s="51">
        <f>'44a'!T495</f>
        <v>0</v>
      </c>
      <c r="F31" s="88"/>
      <c r="G31" s="83">
        <f t="shared" si="0"/>
        <v>0</v>
      </c>
      <c r="H31" s="61"/>
      <c r="I31" s="83">
        <f t="shared" si="1"/>
        <v>0</v>
      </c>
    </row>
    <row r="32" spans="1:9">
      <c r="A32" s="224" t="s">
        <v>162</v>
      </c>
      <c r="B32" s="225"/>
      <c r="C32" s="225"/>
      <c r="D32" s="226"/>
      <c r="E32" s="51">
        <f>'44a'!U495</f>
        <v>0</v>
      </c>
      <c r="F32" s="88"/>
      <c r="G32" s="83">
        <f t="shared" si="0"/>
        <v>0</v>
      </c>
      <c r="H32" s="61"/>
      <c r="I32" s="83">
        <f t="shared" si="1"/>
        <v>0</v>
      </c>
    </row>
    <row r="33" spans="1:9">
      <c r="A33" s="224" t="s">
        <v>151</v>
      </c>
      <c r="B33" s="225"/>
      <c r="C33" s="225"/>
      <c r="D33" s="226"/>
      <c r="E33" s="51">
        <f>'44a'!V495</f>
        <v>0</v>
      </c>
      <c r="F33" s="88"/>
      <c r="G33" s="83">
        <f t="shared" si="0"/>
        <v>0</v>
      </c>
      <c r="H33" s="61"/>
      <c r="I33" s="83">
        <f t="shared" si="1"/>
        <v>0</v>
      </c>
    </row>
    <row r="34" spans="1:9">
      <c r="A34" s="224" t="s">
        <v>163</v>
      </c>
      <c r="B34" s="225"/>
      <c r="C34" s="225"/>
      <c r="D34" s="226"/>
      <c r="E34" s="51">
        <f>'44a'!W495</f>
        <v>0</v>
      </c>
      <c r="F34" s="88"/>
      <c r="G34" s="83">
        <f t="shared" si="0"/>
        <v>0</v>
      </c>
      <c r="H34" s="61"/>
      <c r="I34" s="83">
        <f t="shared" si="1"/>
        <v>0</v>
      </c>
    </row>
    <row r="35" spans="1:9">
      <c r="A35" s="224"/>
      <c r="B35" s="225"/>
      <c r="C35" s="225"/>
      <c r="D35" s="226"/>
      <c r="E35" s="51"/>
      <c r="F35" s="88"/>
      <c r="G35" s="83"/>
      <c r="H35" s="61"/>
      <c r="I35" s="83"/>
    </row>
    <row r="36" spans="1:9">
      <c r="A36" s="224"/>
      <c r="B36" s="225"/>
      <c r="C36" s="225"/>
      <c r="D36" s="226"/>
      <c r="E36" s="51"/>
      <c r="F36" s="88"/>
      <c r="G36" s="83"/>
      <c r="H36" s="61"/>
      <c r="I36" s="83"/>
    </row>
    <row r="37" spans="1:9">
      <c r="A37" s="238"/>
      <c r="B37" s="239"/>
      <c r="C37" s="239"/>
      <c r="D37" s="240"/>
      <c r="E37" s="52"/>
      <c r="F37" s="89"/>
      <c r="G37" s="84"/>
      <c r="H37" s="63"/>
      <c r="I37" s="84"/>
    </row>
    <row r="38" spans="1:9" ht="15.75">
      <c r="H38" s="53" t="s">
        <v>85</v>
      </c>
      <c r="I38" s="54">
        <f>SUM(I22:I37)</f>
        <v>0</v>
      </c>
    </row>
    <row r="40" spans="1:9">
      <c r="A40" s="50" t="s">
        <v>89</v>
      </c>
      <c r="D40" t="s">
        <v>49</v>
      </c>
      <c r="E40" t="s">
        <v>90</v>
      </c>
      <c r="F40" t="s">
        <v>91</v>
      </c>
      <c r="G40" t="s">
        <v>87</v>
      </c>
      <c r="H40" t="s">
        <v>88</v>
      </c>
      <c r="I40" t="s">
        <v>92</v>
      </c>
    </row>
    <row r="41" spans="1:9">
      <c r="A41" s="236" t="s">
        <v>154</v>
      </c>
      <c r="B41" s="237"/>
      <c r="C41" s="237"/>
      <c r="D41" s="34" t="s">
        <v>60</v>
      </c>
      <c r="E41" s="111">
        <f>'44a'!N505</f>
        <v>0</v>
      </c>
      <c r="F41" s="85"/>
      <c r="G41" s="82">
        <f>E41*F41</f>
        <v>0</v>
      </c>
      <c r="H41" s="59" t="s">
        <v>164</v>
      </c>
      <c r="I41" s="82"/>
    </row>
    <row r="42" spans="1:9">
      <c r="A42" s="234"/>
      <c r="B42" s="235"/>
      <c r="C42" s="235"/>
      <c r="D42" s="35"/>
      <c r="E42" s="35"/>
      <c r="F42" s="86"/>
      <c r="G42" s="83"/>
      <c r="H42" s="61"/>
      <c r="I42" s="83"/>
    </row>
    <row r="43" spans="1:9">
      <c r="A43" s="234"/>
      <c r="B43" s="235"/>
      <c r="C43" s="235"/>
      <c r="D43" s="35"/>
      <c r="E43" s="35"/>
      <c r="F43" s="86"/>
      <c r="G43" s="83"/>
      <c r="H43" s="61"/>
      <c r="I43" s="83"/>
    </row>
    <row r="44" spans="1:9">
      <c r="A44" s="234"/>
      <c r="B44" s="235"/>
      <c r="C44" s="235"/>
      <c r="D44" s="35"/>
      <c r="E44" s="35"/>
      <c r="F44" s="86"/>
      <c r="G44" s="83"/>
      <c r="H44" s="61"/>
      <c r="I44" s="83"/>
    </row>
    <row r="45" spans="1:9">
      <c r="A45" s="234"/>
      <c r="B45" s="235"/>
      <c r="C45" s="235"/>
      <c r="D45" s="35"/>
      <c r="E45" s="35"/>
      <c r="F45" s="86"/>
      <c r="G45" s="83"/>
      <c r="H45" s="61"/>
      <c r="I45" s="83"/>
    </row>
    <row r="46" spans="1:9">
      <c r="A46" s="234"/>
      <c r="B46" s="235"/>
      <c r="C46" s="235"/>
      <c r="D46" s="35"/>
      <c r="E46" s="35"/>
      <c r="F46" s="86"/>
      <c r="G46" s="83"/>
      <c r="H46" s="61"/>
      <c r="I46" s="83"/>
    </row>
    <row r="47" spans="1:9">
      <c r="A47" s="234"/>
      <c r="B47" s="235"/>
      <c r="C47" s="235"/>
      <c r="D47" s="35"/>
      <c r="E47" s="35"/>
      <c r="F47" s="86"/>
      <c r="G47" s="83"/>
      <c r="H47" s="61"/>
      <c r="I47" s="83"/>
    </row>
    <row r="48" spans="1:9">
      <c r="A48" s="234"/>
      <c r="B48" s="235"/>
      <c r="C48" s="235"/>
      <c r="D48" s="35"/>
      <c r="E48" s="35"/>
      <c r="F48" s="86"/>
      <c r="G48" s="83"/>
      <c r="H48" s="61"/>
      <c r="I48" s="83"/>
    </row>
    <row r="49" spans="1:9">
      <c r="A49" s="234"/>
      <c r="B49" s="235"/>
      <c r="C49" s="235"/>
      <c r="D49" s="35"/>
      <c r="E49" s="35"/>
      <c r="F49" s="86"/>
      <c r="G49" s="83"/>
      <c r="H49" s="61"/>
      <c r="I49" s="83"/>
    </row>
    <row r="50" spans="1:9">
      <c r="A50" s="234"/>
      <c r="B50" s="235"/>
      <c r="C50" s="235"/>
      <c r="D50" s="35"/>
      <c r="E50" s="35"/>
      <c r="F50" s="86"/>
      <c r="G50" s="83"/>
      <c r="H50" s="61"/>
      <c r="I50" s="83"/>
    </row>
    <row r="51" spans="1:9">
      <c r="A51" s="232"/>
      <c r="B51" s="233"/>
      <c r="C51" s="233"/>
      <c r="D51" s="36"/>
      <c r="E51" s="36"/>
      <c r="F51" s="87"/>
      <c r="G51" s="84"/>
      <c r="H51" s="63"/>
      <c r="I51" s="84"/>
    </row>
    <row r="52" spans="1:9" ht="15.75">
      <c r="H52" s="53" t="s">
        <v>85</v>
      </c>
      <c r="I52" s="54">
        <f>SUM(I41:I51)</f>
        <v>0</v>
      </c>
    </row>
    <row r="54" spans="1:9" ht="15.75">
      <c r="A54" s="11" t="s">
        <v>93</v>
      </c>
      <c r="B54" s="12"/>
      <c r="C54" s="12"/>
      <c r="D54" s="12"/>
      <c r="E54" s="12"/>
      <c r="F54" s="12"/>
      <c r="G54" s="12"/>
      <c r="H54" s="55" t="s">
        <v>85</v>
      </c>
      <c r="I54" s="56" t="e">
        <f>SUM(H14+I38+I52)</f>
        <v>#N/A</v>
      </c>
    </row>
    <row r="56" spans="1:9" ht="15.75">
      <c r="A56" s="11" t="s">
        <v>184</v>
      </c>
      <c r="B56" s="12"/>
      <c r="C56" s="12"/>
      <c r="D56" s="12"/>
      <c r="E56" s="12"/>
      <c r="F56" s="12"/>
      <c r="G56" s="12"/>
      <c r="H56" s="55" t="s">
        <v>85</v>
      </c>
      <c r="I56" s="56" t="e">
        <f>H11/12</f>
        <v>#N/A</v>
      </c>
    </row>
    <row r="58" spans="1:9">
      <c r="A58" s="50" t="s">
        <v>191</v>
      </c>
    </row>
    <row r="59" spans="1:9">
      <c r="A59" s="253"/>
      <c r="B59" s="254"/>
      <c r="C59" s="254"/>
      <c r="D59" s="254"/>
      <c r="E59" s="254"/>
      <c r="F59" s="254"/>
      <c r="G59" s="254"/>
      <c r="H59" s="254"/>
      <c r="I59" s="255"/>
    </row>
    <row r="60" spans="1:9">
      <c r="A60" s="256"/>
      <c r="B60" s="257"/>
      <c r="C60" s="257"/>
      <c r="D60" s="257"/>
      <c r="E60" s="257"/>
      <c r="F60" s="257"/>
      <c r="G60" s="257"/>
      <c r="H60" s="257"/>
      <c r="I60" s="258"/>
    </row>
    <row r="61" spans="1:9">
      <c r="A61" s="256"/>
      <c r="B61" s="257"/>
      <c r="C61" s="257"/>
      <c r="D61" s="257"/>
      <c r="E61" s="257"/>
      <c r="F61" s="257"/>
      <c r="G61" s="257"/>
      <c r="H61" s="257"/>
      <c r="I61" s="258"/>
    </row>
    <row r="62" spans="1:9">
      <c r="A62" s="256"/>
      <c r="B62" s="257"/>
      <c r="C62" s="257"/>
      <c r="D62" s="257"/>
      <c r="E62" s="257"/>
      <c r="F62" s="257"/>
      <c r="G62" s="257"/>
      <c r="H62" s="257"/>
      <c r="I62" s="258"/>
    </row>
    <row r="63" spans="1:9">
      <c r="A63" s="259"/>
      <c r="B63" s="260"/>
      <c r="C63" s="260"/>
      <c r="D63" s="260"/>
      <c r="E63" s="260"/>
      <c r="F63" s="260"/>
      <c r="G63" s="260"/>
      <c r="H63" s="260"/>
      <c r="I63" s="261"/>
    </row>
  </sheetData>
  <mergeCells count="36">
    <mergeCell ref="A48:C48"/>
    <mergeCell ref="A49:C49"/>
    <mergeCell ref="A50:C50"/>
    <mergeCell ref="A51:C51"/>
    <mergeCell ref="A59:I63"/>
    <mergeCell ref="A47:C47"/>
    <mergeCell ref="A33:D33"/>
    <mergeCell ref="A34:D34"/>
    <mergeCell ref="A35:D35"/>
    <mergeCell ref="A36:D36"/>
    <mergeCell ref="A37:D37"/>
    <mergeCell ref="A41:C41"/>
    <mergeCell ref="A42:C42"/>
    <mergeCell ref="A43:C43"/>
    <mergeCell ref="A44:C44"/>
    <mergeCell ref="A45:C45"/>
    <mergeCell ref="A46:C46"/>
    <mergeCell ref="A32:D32"/>
    <mergeCell ref="E21:H21"/>
    <mergeCell ref="A22:D22"/>
    <mergeCell ref="A23:D23"/>
    <mergeCell ref="A24:D24"/>
    <mergeCell ref="A25:D25"/>
    <mergeCell ref="A26:D26"/>
    <mergeCell ref="A27:D27"/>
    <mergeCell ref="E28:H28"/>
    <mergeCell ref="A29:D29"/>
    <mergeCell ref="A30:D30"/>
    <mergeCell ref="A31:D31"/>
    <mergeCell ref="A17:C17"/>
    <mergeCell ref="E17:F17"/>
    <mergeCell ref="B4:E4"/>
    <mergeCell ref="B5:E5"/>
    <mergeCell ref="F5:G5"/>
    <mergeCell ref="B6:E6"/>
    <mergeCell ref="F6:G6"/>
  </mergeCells>
  <pageMargins left="0.7" right="0.7" top="0.75" bottom="0.75" header="0.3" footer="0.3"/>
  <pageSetup paperSize="9" orientation="portrait" r:id="rId1"/>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366AF7-A9BD-4581-8AA1-2F6342A82610}">
  <sheetPr>
    <tabColor rgb="FF173583"/>
  </sheetPr>
  <dimension ref="A1:Z532"/>
  <sheetViews>
    <sheetView workbookViewId="0">
      <selection activeCell="A35" sqref="A35:D35"/>
    </sheetView>
  </sheetViews>
  <sheetFormatPr defaultRowHeight="15"/>
  <cols>
    <col min="1" max="1" width="5.42578125" bestFit="1" customWidth="1"/>
    <col min="2" max="2" width="2.85546875" bestFit="1" customWidth="1"/>
    <col min="3" max="3" width="29.7109375" bestFit="1" customWidth="1"/>
    <col min="4" max="4" width="3.28515625" bestFit="1" customWidth="1"/>
    <col min="5" max="5" width="4.42578125" bestFit="1" customWidth="1"/>
    <col min="6" max="13" width="11.85546875" customWidth="1"/>
    <col min="14" max="14" width="7.5703125" bestFit="1" customWidth="1"/>
    <col min="15" max="15" width="5.42578125" bestFit="1" customWidth="1"/>
    <col min="16" max="16" width="20" bestFit="1" customWidth="1"/>
    <col min="17" max="17" width="19.28515625" customWidth="1"/>
    <col min="18" max="18" width="10.140625" bestFit="1" customWidth="1"/>
    <col min="19" max="20" width="12.7109375" bestFit="1" customWidth="1"/>
    <col min="21" max="21" width="10.140625" bestFit="1" customWidth="1"/>
    <col min="22" max="23" width="14.42578125" bestFit="1" customWidth="1"/>
    <col min="24" max="26" width="9.140625" style="156"/>
  </cols>
  <sheetData>
    <row r="1" spans="1:24">
      <c r="A1">
        <f>'44'!H5</f>
        <v>44</v>
      </c>
      <c r="B1" s="247" t="s">
        <v>78</v>
      </c>
      <c r="C1" s="248"/>
      <c r="D1" s="249" t="str">
        <f>VLOOKUP(A1,Kwaliteitscontroles!A5:J54,3)</f>
        <v>Complex 44</v>
      </c>
      <c r="E1" s="250"/>
      <c r="F1" s="250"/>
      <c r="G1" s="250"/>
      <c r="H1" s="250"/>
      <c r="I1" s="250"/>
      <c r="J1" s="251"/>
      <c r="K1" s="68"/>
      <c r="X1" s="156" t="s">
        <v>238</v>
      </c>
    </row>
    <row r="2" spans="1:24">
      <c r="B2" s="247" t="s">
        <v>94</v>
      </c>
      <c r="C2" s="248"/>
      <c r="D2" s="249" t="str">
        <f>CONCATENATE(VLOOKUP(A1,Kwaliteitscontroles!A5:K54,4)," te ",VLOOKUP(A1,Kwaliteitscontroles!A5:K54,5))</f>
        <v>Complex 44 te Complex 44</v>
      </c>
      <c r="E2" s="250"/>
      <c r="F2" s="250"/>
      <c r="G2" s="250"/>
      <c r="H2" s="250"/>
      <c r="I2" s="250"/>
      <c r="J2" s="251"/>
      <c r="K2" s="68"/>
    </row>
    <row r="3" spans="1:24" ht="30">
      <c r="A3" s="33" t="s">
        <v>148</v>
      </c>
      <c r="B3" s="33" t="s">
        <v>95</v>
      </c>
      <c r="C3" s="33" t="s">
        <v>68</v>
      </c>
      <c r="D3" s="33" t="s">
        <v>96</v>
      </c>
      <c r="E3" s="33" t="s">
        <v>97</v>
      </c>
      <c r="F3" s="33" t="s">
        <v>66</v>
      </c>
      <c r="G3" s="33" t="s">
        <v>64</v>
      </c>
      <c r="H3" s="33" t="s">
        <v>65</v>
      </c>
      <c r="I3" s="33" t="s">
        <v>63</v>
      </c>
      <c r="J3" s="66" t="s">
        <v>189</v>
      </c>
      <c r="K3" s="33" t="s">
        <v>190</v>
      </c>
      <c r="L3" s="33" t="s">
        <v>149</v>
      </c>
      <c r="M3" s="33" t="s">
        <v>149</v>
      </c>
      <c r="N3" s="33" t="s">
        <v>60</v>
      </c>
      <c r="O3" s="33" t="s">
        <v>150</v>
      </c>
      <c r="P3" s="33" t="s">
        <v>98</v>
      </c>
      <c r="R3" s="66" t="s">
        <v>99</v>
      </c>
      <c r="S3" s="66" t="s">
        <v>100</v>
      </c>
      <c r="T3" s="33" t="s">
        <v>101</v>
      </c>
      <c r="U3" s="33" t="s">
        <v>102</v>
      </c>
      <c r="V3" s="33" t="s">
        <v>103</v>
      </c>
      <c r="W3" s="33" t="s">
        <v>104</v>
      </c>
    </row>
    <row r="4" spans="1:24">
      <c r="A4" s="30"/>
      <c r="B4" s="106"/>
      <c r="C4" s="33"/>
      <c r="D4" s="33"/>
      <c r="E4" s="106"/>
      <c r="F4" s="108"/>
      <c r="G4" s="108"/>
      <c r="H4" s="108"/>
      <c r="I4" s="108"/>
      <c r="J4" s="108"/>
      <c r="N4" s="108">
        <f t="shared" ref="N4:N67" si="0">SUM(F4:M4)</f>
        <v>0</v>
      </c>
      <c r="O4" s="108" t="e">
        <f>IF(D4="X",0,IF(E4="X",0,VLOOKUP(E4,'44'!$K$3:$L$16,2,FALSE)))</f>
        <v>#N/A</v>
      </c>
      <c r="P4" s="108" t="e">
        <f t="shared" ref="P4:P67" si="1">N4*O4</f>
        <v>#N/A</v>
      </c>
    </row>
    <row r="5" spans="1:24">
      <c r="A5" s="30"/>
      <c r="B5" s="106"/>
      <c r="C5" s="33"/>
      <c r="D5" s="33"/>
      <c r="E5" s="106"/>
      <c r="F5" s="108"/>
      <c r="G5" s="108"/>
      <c r="H5" s="108"/>
      <c r="I5" s="108"/>
      <c r="J5" s="108"/>
      <c r="N5" s="108">
        <f t="shared" si="0"/>
        <v>0</v>
      </c>
      <c r="O5" s="108" t="e">
        <f>IF(D5="X",0,IF(E5="X",0,VLOOKUP(E5,'44'!$K$3:$L$16,2,FALSE)))</f>
        <v>#N/A</v>
      </c>
      <c r="P5" s="108" t="e">
        <f t="shared" si="1"/>
        <v>#N/A</v>
      </c>
    </row>
    <row r="6" spans="1:24">
      <c r="A6" s="30"/>
      <c r="B6" s="106"/>
      <c r="C6" s="33"/>
      <c r="D6" s="33"/>
      <c r="E6" s="106"/>
      <c r="F6" s="108"/>
      <c r="G6" s="108"/>
      <c r="H6" s="108"/>
      <c r="I6" s="108"/>
      <c r="J6" s="108"/>
      <c r="N6" s="108">
        <f t="shared" si="0"/>
        <v>0</v>
      </c>
      <c r="O6" s="108" t="e">
        <f>IF(D6="X",0,IF(E6="X",0,VLOOKUP(E6,'44'!$K$3:$L$16,2,FALSE)))</f>
        <v>#N/A</v>
      </c>
      <c r="P6" s="108" t="e">
        <f t="shared" si="1"/>
        <v>#N/A</v>
      </c>
    </row>
    <row r="7" spans="1:24">
      <c r="A7" s="30"/>
      <c r="B7" s="106"/>
      <c r="C7" s="33"/>
      <c r="D7" s="33"/>
      <c r="E7" s="106"/>
      <c r="F7" s="108"/>
      <c r="G7" s="108"/>
      <c r="H7" s="108"/>
      <c r="I7" s="108"/>
      <c r="J7" s="108"/>
      <c r="N7" s="108">
        <f t="shared" si="0"/>
        <v>0</v>
      </c>
      <c r="O7" s="108" t="e">
        <f>IF(D7="X",0,IF(E7="X",0,VLOOKUP(E7,'44'!$K$3:$L$16,2,FALSE)))</f>
        <v>#N/A</v>
      </c>
      <c r="P7" s="108" t="e">
        <f t="shared" si="1"/>
        <v>#N/A</v>
      </c>
    </row>
    <row r="8" spans="1:24">
      <c r="A8" s="30"/>
      <c r="B8" s="106"/>
      <c r="C8" s="33"/>
      <c r="D8" s="33"/>
      <c r="E8" s="106"/>
      <c r="F8" s="108"/>
      <c r="G8" s="108"/>
      <c r="H8" s="108"/>
      <c r="I8" s="108"/>
      <c r="J8" s="108"/>
      <c r="N8" s="108">
        <f t="shared" si="0"/>
        <v>0</v>
      </c>
      <c r="O8" s="108" t="e">
        <f>IF(D8="X",0,IF(E8="X",0,VLOOKUP(E8,'44'!$K$3:$L$16,2,FALSE)))</f>
        <v>#N/A</v>
      </c>
      <c r="P8" s="108" t="e">
        <f t="shared" si="1"/>
        <v>#N/A</v>
      </c>
    </row>
    <row r="9" spans="1:24">
      <c r="A9" s="30"/>
      <c r="B9" s="106"/>
      <c r="C9" s="33"/>
      <c r="D9" s="33"/>
      <c r="E9" s="106"/>
      <c r="F9" s="108"/>
      <c r="G9" s="108"/>
      <c r="H9" s="108"/>
      <c r="I9" s="108"/>
      <c r="J9" s="108"/>
      <c r="N9" s="108">
        <f t="shared" si="0"/>
        <v>0</v>
      </c>
      <c r="O9" s="108" t="e">
        <f>IF(D9="X",0,IF(E9="X",0,VLOOKUP(E9,'44'!$K$3:$L$16,2,FALSE)))</f>
        <v>#N/A</v>
      </c>
      <c r="P9" s="108" t="e">
        <f t="shared" si="1"/>
        <v>#N/A</v>
      </c>
    </row>
    <row r="10" spans="1:24">
      <c r="A10" s="30"/>
      <c r="B10" s="106"/>
      <c r="C10" s="33"/>
      <c r="D10" s="33"/>
      <c r="E10" s="106"/>
      <c r="F10" s="108"/>
      <c r="G10" s="108"/>
      <c r="H10" s="108"/>
      <c r="I10" s="108"/>
      <c r="J10" s="108"/>
      <c r="N10" s="108">
        <f t="shared" si="0"/>
        <v>0</v>
      </c>
      <c r="O10" s="108" t="e">
        <f>IF(D10="X",0,IF(E10="X",0,VLOOKUP(E10,'44'!$K$3:$L$16,2,FALSE)))</f>
        <v>#N/A</v>
      </c>
      <c r="P10" s="108" t="e">
        <f t="shared" si="1"/>
        <v>#N/A</v>
      </c>
    </row>
    <row r="11" spans="1:24">
      <c r="A11" s="30"/>
      <c r="B11" s="106"/>
      <c r="C11" s="33"/>
      <c r="D11" s="33"/>
      <c r="E11" s="106"/>
      <c r="F11" s="108"/>
      <c r="G11" s="108"/>
      <c r="H11" s="108"/>
      <c r="I11" s="108"/>
      <c r="J11" s="108"/>
      <c r="N11" s="108">
        <f t="shared" si="0"/>
        <v>0</v>
      </c>
      <c r="O11" s="108" t="e">
        <f>IF(D11="X",0,IF(E11="X",0,VLOOKUP(E11,'44'!$K$3:$L$16,2,FALSE)))</f>
        <v>#N/A</v>
      </c>
      <c r="P11" s="108" t="e">
        <f t="shared" si="1"/>
        <v>#N/A</v>
      </c>
    </row>
    <row r="12" spans="1:24">
      <c r="A12" s="30"/>
      <c r="B12" s="106"/>
      <c r="C12" s="33"/>
      <c r="D12" s="33"/>
      <c r="E12" s="106"/>
      <c r="F12" s="108"/>
      <c r="G12" s="108"/>
      <c r="H12" s="108"/>
      <c r="I12" s="108"/>
      <c r="J12" s="108"/>
      <c r="N12" s="108">
        <f t="shared" si="0"/>
        <v>0</v>
      </c>
      <c r="O12" s="108" t="e">
        <f>IF(D12="X",0,IF(E12="X",0,VLOOKUP(E12,'44'!$K$3:$L$16,2,FALSE)))</f>
        <v>#N/A</v>
      </c>
      <c r="P12" s="108" t="e">
        <f t="shared" si="1"/>
        <v>#N/A</v>
      </c>
    </row>
    <row r="13" spans="1:24">
      <c r="A13" s="30"/>
      <c r="B13" s="106"/>
      <c r="C13" s="33"/>
      <c r="D13" s="33"/>
      <c r="E13" s="106"/>
      <c r="F13" s="108"/>
      <c r="G13" s="108"/>
      <c r="H13" s="108"/>
      <c r="I13" s="108"/>
      <c r="J13" s="108"/>
      <c r="N13" s="108">
        <f t="shared" si="0"/>
        <v>0</v>
      </c>
      <c r="O13" s="108" t="e">
        <f>IF(D13="X",0,IF(E13="X",0,VLOOKUP(E13,'44'!$K$3:$L$16,2,FALSE)))</f>
        <v>#N/A</v>
      </c>
      <c r="P13" s="108" t="e">
        <f t="shared" si="1"/>
        <v>#N/A</v>
      </c>
    </row>
    <row r="14" spans="1:24">
      <c r="A14" s="30"/>
      <c r="B14" s="106"/>
      <c r="C14" s="33"/>
      <c r="D14" s="33"/>
      <c r="E14" s="106"/>
      <c r="F14" s="108"/>
      <c r="G14" s="108"/>
      <c r="H14" s="108"/>
      <c r="I14" s="108"/>
      <c r="J14" s="108"/>
      <c r="N14" s="108">
        <f t="shared" si="0"/>
        <v>0</v>
      </c>
      <c r="O14" s="108" t="e">
        <f>IF(D14="X",0,IF(E14="X",0,VLOOKUP(E14,'44'!$K$3:$L$16,2,FALSE)))</f>
        <v>#N/A</v>
      </c>
      <c r="P14" s="108" t="e">
        <f t="shared" si="1"/>
        <v>#N/A</v>
      </c>
    </row>
    <row r="15" spans="1:24">
      <c r="A15" s="30"/>
      <c r="B15" s="106"/>
      <c r="C15" s="33"/>
      <c r="D15" s="33"/>
      <c r="E15" s="106"/>
      <c r="F15" s="108"/>
      <c r="G15" s="108"/>
      <c r="H15" s="108"/>
      <c r="I15" s="108"/>
      <c r="J15" s="108"/>
      <c r="N15" s="108">
        <f t="shared" si="0"/>
        <v>0</v>
      </c>
      <c r="O15" s="108" t="e">
        <f>IF(D15="X",0,IF(E15="X",0,VLOOKUP(E15,'44'!$K$3:$L$16,2,FALSE)))</f>
        <v>#N/A</v>
      </c>
      <c r="P15" s="108" t="e">
        <f t="shared" si="1"/>
        <v>#N/A</v>
      </c>
    </row>
    <row r="16" spans="1:24">
      <c r="A16" s="30"/>
      <c r="B16" s="106"/>
      <c r="C16" s="33"/>
      <c r="D16" s="33"/>
      <c r="E16" s="106"/>
      <c r="F16" s="108"/>
      <c r="G16" s="108"/>
      <c r="H16" s="108"/>
      <c r="I16" s="108"/>
      <c r="J16" s="108"/>
      <c r="N16" s="108">
        <f t="shared" si="0"/>
        <v>0</v>
      </c>
      <c r="O16" s="108" t="e">
        <f>IF(D16="X",0,IF(E16="X",0,VLOOKUP(E16,'44'!$K$3:$L$16,2,FALSE)))</f>
        <v>#N/A</v>
      </c>
      <c r="P16" s="108" t="e">
        <f t="shared" si="1"/>
        <v>#N/A</v>
      </c>
    </row>
    <row r="17" spans="1:16">
      <c r="A17" s="30"/>
      <c r="B17" s="106"/>
      <c r="C17" s="33"/>
      <c r="D17" s="33"/>
      <c r="E17" s="106"/>
      <c r="F17" s="108"/>
      <c r="G17" s="108"/>
      <c r="H17" s="108"/>
      <c r="I17" s="108"/>
      <c r="J17" s="108"/>
      <c r="N17" s="108">
        <f t="shared" si="0"/>
        <v>0</v>
      </c>
      <c r="O17" s="108" t="e">
        <f>IF(D17="X",0,IF(E17="X",0,VLOOKUP(E17,'44'!$K$3:$L$16,2,FALSE)))</f>
        <v>#N/A</v>
      </c>
      <c r="P17" s="108" t="e">
        <f t="shared" si="1"/>
        <v>#N/A</v>
      </c>
    </row>
    <row r="18" spans="1:16">
      <c r="A18" s="30"/>
      <c r="B18" s="106"/>
      <c r="C18" s="33"/>
      <c r="D18" s="33"/>
      <c r="E18" s="106"/>
      <c r="F18" s="108"/>
      <c r="G18" s="108"/>
      <c r="H18" s="108"/>
      <c r="I18" s="108"/>
      <c r="J18" s="108"/>
      <c r="N18" s="108">
        <f t="shared" si="0"/>
        <v>0</v>
      </c>
      <c r="O18" s="108" t="e">
        <f>IF(D18="X",0,IF(E18="X",0,VLOOKUP(E18,'44'!$K$3:$L$16,2,FALSE)))</f>
        <v>#N/A</v>
      </c>
      <c r="P18" s="108" t="e">
        <f t="shared" si="1"/>
        <v>#N/A</v>
      </c>
    </row>
    <row r="19" spans="1:16">
      <c r="A19" s="30"/>
      <c r="B19" s="106"/>
      <c r="C19" s="33"/>
      <c r="D19" s="33"/>
      <c r="E19" s="106"/>
      <c r="F19" s="108"/>
      <c r="G19" s="108"/>
      <c r="H19" s="108"/>
      <c r="I19" s="108"/>
      <c r="J19" s="108"/>
      <c r="N19" s="108">
        <f t="shared" si="0"/>
        <v>0</v>
      </c>
      <c r="O19" s="108" t="e">
        <f>IF(D19="X",0,IF(E19="X",0,VLOOKUP(E19,'44'!$K$3:$L$16,2,FALSE)))</f>
        <v>#N/A</v>
      </c>
      <c r="P19" s="108" t="e">
        <f t="shared" si="1"/>
        <v>#N/A</v>
      </c>
    </row>
    <row r="20" spans="1:16">
      <c r="A20" s="30"/>
      <c r="B20" s="106"/>
      <c r="C20" s="33"/>
      <c r="D20" s="33"/>
      <c r="E20" s="106"/>
      <c r="F20" s="108"/>
      <c r="G20" s="108"/>
      <c r="H20" s="108"/>
      <c r="I20" s="108"/>
      <c r="J20" s="108"/>
      <c r="N20" s="108">
        <f t="shared" si="0"/>
        <v>0</v>
      </c>
      <c r="O20" s="108" t="e">
        <f>IF(D20="X",0,IF(E20="X",0,VLOOKUP(E20,'44'!$K$3:$L$16,2,FALSE)))</f>
        <v>#N/A</v>
      </c>
      <c r="P20" s="108" t="e">
        <f t="shared" si="1"/>
        <v>#N/A</v>
      </c>
    </row>
    <row r="21" spans="1:16">
      <c r="A21" s="30"/>
      <c r="B21" s="106"/>
      <c r="C21" s="33"/>
      <c r="D21" s="33"/>
      <c r="E21" s="106"/>
      <c r="F21" s="108"/>
      <c r="G21" s="108"/>
      <c r="H21" s="108"/>
      <c r="I21" s="108"/>
      <c r="J21" s="108"/>
      <c r="N21" s="108">
        <f t="shared" si="0"/>
        <v>0</v>
      </c>
      <c r="O21" s="108" t="e">
        <f>IF(D21="X",0,IF(E21="X",0,VLOOKUP(E21,'44'!$K$3:$L$16,2,FALSE)))</f>
        <v>#N/A</v>
      </c>
      <c r="P21" s="108" t="e">
        <f t="shared" si="1"/>
        <v>#N/A</v>
      </c>
    </row>
    <row r="22" spans="1:16">
      <c r="A22" s="30"/>
      <c r="B22" s="106"/>
      <c r="C22" s="33"/>
      <c r="D22" s="33"/>
      <c r="E22" s="106"/>
      <c r="F22" s="108"/>
      <c r="G22" s="108"/>
      <c r="H22" s="108"/>
      <c r="I22" s="108"/>
      <c r="J22" s="108"/>
      <c r="N22" s="108">
        <f t="shared" si="0"/>
        <v>0</v>
      </c>
      <c r="O22" s="108" t="e">
        <f>IF(D22="X",0,IF(E22="X",0,VLOOKUP(E22,'44'!$K$3:$L$16,2,FALSE)))</f>
        <v>#N/A</v>
      </c>
      <c r="P22" s="108" t="e">
        <f t="shared" si="1"/>
        <v>#N/A</v>
      </c>
    </row>
    <row r="23" spans="1:16">
      <c r="A23" s="30"/>
      <c r="B23" s="106"/>
      <c r="C23" s="33"/>
      <c r="D23" s="33"/>
      <c r="E23" s="106"/>
      <c r="F23" s="108"/>
      <c r="G23" s="108"/>
      <c r="H23" s="108"/>
      <c r="I23" s="108"/>
      <c r="J23" s="108"/>
      <c r="N23" s="108">
        <f t="shared" si="0"/>
        <v>0</v>
      </c>
      <c r="O23" s="108" t="e">
        <f>IF(D23="X",0,IF(E23="X",0,VLOOKUP(E23,'44'!$K$3:$L$16,2,FALSE)))</f>
        <v>#N/A</v>
      </c>
      <c r="P23" s="108" t="e">
        <f t="shared" si="1"/>
        <v>#N/A</v>
      </c>
    </row>
    <row r="24" spans="1:16">
      <c r="A24" s="30"/>
      <c r="B24" s="106"/>
      <c r="C24" s="33"/>
      <c r="D24" s="33"/>
      <c r="E24" s="106"/>
      <c r="F24" s="108"/>
      <c r="G24" s="108"/>
      <c r="H24" s="108"/>
      <c r="I24" s="108"/>
      <c r="J24" s="108"/>
      <c r="N24" s="108">
        <f t="shared" si="0"/>
        <v>0</v>
      </c>
      <c r="O24" s="108" t="e">
        <f>IF(D24="X",0,IF(E24="X",0,VLOOKUP(E24,'44'!$K$3:$L$16,2,FALSE)))</f>
        <v>#N/A</v>
      </c>
      <c r="P24" s="108" t="e">
        <f t="shared" si="1"/>
        <v>#N/A</v>
      </c>
    </row>
    <row r="25" spans="1:16">
      <c r="A25" s="30"/>
      <c r="B25" s="106"/>
      <c r="C25" s="33"/>
      <c r="D25" s="33"/>
      <c r="E25" s="106"/>
      <c r="F25" s="108"/>
      <c r="G25" s="108"/>
      <c r="H25" s="108"/>
      <c r="I25" s="108"/>
      <c r="J25" s="108"/>
      <c r="N25" s="108">
        <f t="shared" si="0"/>
        <v>0</v>
      </c>
      <c r="O25" s="108" t="e">
        <f>IF(D25="X",0,IF(E25="X",0,VLOOKUP(E25,'44'!$K$3:$L$16,2,FALSE)))</f>
        <v>#N/A</v>
      </c>
      <c r="P25" s="108" t="e">
        <f t="shared" si="1"/>
        <v>#N/A</v>
      </c>
    </row>
    <row r="26" spans="1:16">
      <c r="A26" s="30"/>
      <c r="B26" s="106"/>
      <c r="C26" s="33"/>
      <c r="D26" s="33"/>
      <c r="E26" s="106"/>
      <c r="F26" s="108"/>
      <c r="G26" s="108"/>
      <c r="H26" s="108"/>
      <c r="I26" s="108"/>
      <c r="J26" s="108"/>
      <c r="N26" s="108">
        <f t="shared" si="0"/>
        <v>0</v>
      </c>
      <c r="O26" s="108" t="e">
        <f>IF(D26="X",0,IF(E26="X",0,VLOOKUP(E26,'44'!$K$3:$L$16,2,FALSE)))</f>
        <v>#N/A</v>
      </c>
      <c r="P26" s="108" t="e">
        <f t="shared" si="1"/>
        <v>#N/A</v>
      </c>
    </row>
    <row r="27" spans="1:16">
      <c r="A27" s="30"/>
      <c r="B27" s="106"/>
      <c r="C27" s="33"/>
      <c r="D27" s="33"/>
      <c r="E27" s="106"/>
      <c r="F27" s="108"/>
      <c r="G27" s="108"/>
      <c r="H27" s="108"/>
      <c r="I27" s="108"/>
      <c r="J27" s="108"/>
      <c r="N27" s="108">
        <f t="shared" si="0"/>
        <v>0</v>
      </c>
      <c r="O27" s="108" t="e">
        <f>IF(D27="X",0,IF(E27="X",0,VLOOKUP(E27,'44'!$K$3:$L$16,2,FALSE)))</f>
        <v>#N/A</v>
      </c>
      <c r="P27" s="108" t="e">
        <f t="shared" si="1"/>
        <v>#N/A</v>
      </c>
    </row>
    <row r="28" spans="1:16">
      <c r="A28" s="30"/>
      <c r="B28" s="106"/>
      <c r="C28" s="33"/>
      <c r="D28" s="33"/>
      <c r="E28" s="106"/>
      <c r="F28" s="108"/>
      <c r="G28" s="108"/>
      <c r="H28" s="108"/>
      <c r="I28" s="108"/>
      <c r="J28" s="108"/>
      <c r="N28" s="108">
        <f t="shared" si="0"/>
        <v>0</v>
      </c>
      <c r="O28" s="108" t="e">
        <f>IF(D28="X",0,IF(E28="X",0,VLOOKUP(E28,'44'!$K$3:$L$16,2,FALSE)))</f>
        <v>#N/A</v>
      </c>
      <c r="P28" s="108" t="e">
        <f t="shared" si="1"/>
        <v>#N/A</v>
      </c>
    </row>
    <row r="29" spans="1:16">
      <c r="A29" s="30"/>
      <c r="B29" s="106"/>
      <c r="C29" s="33"/>
      <c r="D29" s="33"/>
      <c r="E29" s="106"/>
      <c r="F29" s="108"/>
      <c r="G29" s="108"/>
      <c r="H29" s="108"/>
      <c r="I29" s="108"/>
      <c r="J29" s="108"/>
      <c r="N29" s="108">
        <f t="shared" si="0"/>
        <v>0</v>
      </c>
      <c r="O29" s="108" t="e">
        <f>IF(D29="X",0,IF(E29="X",0,VLOOKUP(E29,'44'!$K$3:$L$16,2,FALSE)))</f>
        <v>#N/A</v>
      </c>
      <c r="P29" s="108" t="e">
        <f t="shared" si="1"/>
        <v>#N/A</v>
      </c>
    </row>
    <row r="30" spans="1:16">
      <c r="A30" s="30"/>
      <c r="B30" s="106"/>
      <c r="C30" s="33"/>
      <c r="D30" s="33"/>
      <c r="E30" s="106"/>
      <c r="F30" s="108"/>
      <c r="G30" s="108"/>
      <c r="H30" s="108"/>
      <c r="I30" s="108"/>
      <c r="J30" s="108"/>
      <c r="N30" s="108">
        <f t="shared" si="0"/>
        <v>0</v>
      </c>
      <c r="O30" s="108" t="e">
        <f>IF(D30="X",0,IF(E30="X",0,VLOOKUP(E30,'44'!$K$3:$L$16,2,FALSE)))</f>
        <v>#N/A</v>
      </c>
      <c r="P30" s="108" t="e">
        <f t="shared" si="1"/>
        <v>#N/A</v>
      </c>
    </row>
    <row r="31" spans="1:16">
      <c r="A31" s="30"/>
      <c r="B31" s="106"/>
      <c r="C31" s="33"/>
      <c r="D31" s="33"/>
      <c r="E31" s="106"/>
      <c r="F31" s="108"/>
      <c r="G31" s="108"/>
      <c r="H31" s="108"/>
      <c r="I31" s="108"/>
      <c r="J31" s="108"/>
      <c r="N31" s="108">
        <f t="shared" si="0"/>
        <v>0</v>
      </c>
      <c r="O31" s="108" t="e">
        <f>IF(D31="X",0,IF(E31="X",0,VLOOKUP(E31,'44'!$K$3:$L$16,2,FALSE)))</f>
        <v>#N/A</v>
      </c>
      <c r="P31" s="108" t="e">
        <f t="shared" si="1"/>
        <v>#N/A</v>
      </c>
    </row>
    <row r="32" spans="1:16">
      <c r="A32" s="30"/>
      <c r="B32" s="106"/>
      <c r="C32" s="33"/>
      <c r="D32" s="33"/>
      <c r="E32" s="106"/>
      <c r="F32" s="108"/>
      <c r="G32" s="108"/>
      <c r="H32" s="108"/>
      <c r="I32" s="108"/>
      <c r="J32" s="108"/>
      <c r="N32" s="108">
        <f t="shared" si="0"/>
        <v>0</v>
      </c>
      <c r="O32" s="108" t="e">
        <f>IF(D32="X",0,IF(E32="X",0,VLOOKUP(E32,'44'!$K$3:$L$16,2,FALSE)))</f>
        <v>#N/A</v>
      </c>
      <c r="P32" s="108" t="e">
        <f t="shared" si="1"/>
        <v>#N/A</v>
      </c>
    </row>
    <row r="33" spans="1:16">
      <c r="A33" s="30"/>
      <c r="B33" s="106"/>
      <c r="C33" s="33"/>
      <c r="D33" s="33"/>
      <c r="E33" s="106"/>
      <c r="F33" s="108"/>
      <c r="G33" s="108"/>
      <c r="H33" s="108"/>
      <c r="I33" s="108"/>
      <c r="J33" s="108"/>
      <c r="N33" s="108">
        <f t="shared" si="0"/>
        <v>0</v>
      </c>
      <c r="O33" s="108" t="e">
        <f>IF(D33="X",0,IF(E33="X",0,VLOOKUP(E33,'44'!$K$3:$L$16,2,FALSE)))</f>
        <v>#N/A</v>
      </c>
      <c r="P33" s="108" t="e">
        <f t="shared" si="1"/>
        <v>#N/A</v>
      </c>
    </row>
    <row r="34" spans="1:16">
      <c r="A34" s="30"/>
      <c r="B34" s="106"/>
      <c r="C34" s="33"/>
      <c r="D34" s="33"/>
      <c r="E34" s="106"/>
      <c r="F34" s="108"/>
      <c r="G34" s="108"/>
      <c r="H34" s="108"/>
      <c r="I34" s="108"/>
      <c r="J34" s="108"/>
      <c r="N34" s="108">
        <f t="shared" si="0"/>
        <v>0</v>
      </c>
      <c r="O34" s="108" t="e">
        <f>IF(D34="X",0,IF(E34="X",0,VLOOKUP(E34,'44'!$K$3:$L$16,2,FALSE)))</f>
        <v>#N/A</v>
      </c>
      <c r="P34" s="108" t="e">
        <f t="shared" si="1"/>
        <v>#N/A</v>
      </c>
    </row>
    <row r="35" spans="1:16">
      <c r="A35" s="30"/>
      <c r="B35" s="106"/>
      <c r="C35" s="33"/>
      <c r="D35" s="33"/>
      <c r="E35" s="106"/>
      <c r="F35" s="108"/>
      <c r="G35" s="108"/>
      <c r="H35" s="108"/>
      <c r="I35" s="108"/>
      <c r="J35" s="108"/>
      <c r="N35" s="108">
        <f t="shared" si="0"/>
        <v>0</v>
      </c>
      <c r="O35" s="108" t="e">
        <f>IF(D35="X",0,IF(E35="X",0,VLOOKUP(E35,'44'!$K$3:$L$16,2,FALSE)))</f>
        <v>#N/A</v>
      </c>
      <c r="P35" s="108" t="e">
        <f t="shared" si="1"/>
        <v>#N/A</v>
      </c>
    </row>
    <row r="36" spans="1:16">
      <c r="A36" s="30"/>
      <c r="B36" s="106"/>
      <c r="C36" s="33"/>
      <c r="D36" s="33"/>
      <c r="E36" s="106"/>
      <c r="F36" s="108"/>
      <c r="G36" s="108"/>
      <c r="H36" s="108"/>
      <c r="I36" s="108"/>
      <c r="J36" s="108"/>
      <c r="N36" s="108">
        <f t="shared" si="0"/>
        <v>0</v>
      </c>
      <c r="O36" s="108" t="e">
        <f>IF(D36="X",0,IF(E36="X",0,VLOOKUP(E36,'44'!$K$3:$L$16,2,FALSE)))</f>
        <v>#N/A</v>
      </c>
      <c r="P36" s="108" t="e">
        <f t="shared" si="1"/>
        <v>#N/A</v>
      </c>
    </row>
    <row r="37" spans="1:16">
      <c r="A37" s="30"/>
      <c r="B37" s="106"/>
      <c r="C37" s="33"/>
      <c r="D37" s="33"/>
      <c r="E37" s="106"/>
      <c r="F37" s="108"/>
      <c r="G37" s="108"/>
      <c r="H37" s="108"/>
      <c r="I37" s="108"/>
      <c r="J37" s="108"/>
      <c r="N37" s="108">
        <f t="shared" si="0"/>
        <v>0</v>
      </c>
      <c r="O37" s="108" t="e">
        <f>IF(D37="X",0,IF(E37="X",0,VLOOKUP(E37,'44'!$K$3:$L$16,2,FALSE)))</f>
        <v>#N/A</v>
      </c>
      <c r="P37" s="108" t="e">
        <f t="shared" si="1"/>
        <v>#N/A</v>
      </c>
    </row>
    <row r="38" spans="1:16">
      <c r="A38" s="30"/>
      <c r="B38" s="106"/>
      <c r="C38" s="33"/>
      <c r="D38" s="33"/>
      <c r="E38" s="106"/>
      <c r="F38" s="108"/>
      <c r="G38" s="108"/>
      <c r="H38" s="108"/>
      <c r="I38" s="108"/>
      <c r="J38" s="108"/>
      <c r="N38" s="108">
        <f t="shared" si="0"/>
        <v>0</v>
      </c>
      <c r="O38" s="108" t="e">
        <f>IF(D38="X",0,IF(E38="X",0,VLOOKUP(E38,'44'!$K$3:$L$16,2,FALSE)))</f>
        <v>#N/A</v>
      </c>
      <c r="P38" s="108" t="e">
        <f t="shared" si="1"/>
        <v>#N/A</v>
      </c>
    </row>
    <row r="39" spans="1:16">
      <c r="A39" s="30"/>
      <c r="B39" s="106"/>
      <c r="C39" s="33"/>
      <c r="D39" s="33"/>
      <c r="E39" s="106"/>
      <c r="F39" s="108"/>
      <c r="G39" s="108"/>
      <c r="H39" s="108"/>
      <c r="I39" s="108"/>
      <c r="J39" s="108"/>
      <c r="N39" s="108">
        <f t="shared" si="0"/>
        <v>0</v>
      </c>
      <c r="O39" s="108" t="e">
        <f>IF(D39="X",0,IF(E39="X",0,VLOOKUP(E39,'44'!$K$3:$L$16,2,FALSE)))</f>
        <v>#N/A</v>
      </c>
      <c r="P39" s="108" t="e">
        <f t="shared" si="1"/>
        <v>#N/A</v>
      </c>
    </row>
    <row r="40" spans="1:16">
      <c r="A40" s="30"/>
      <c r="B40" s="106"/>
      <c r="C40" s="33"/>
      <c r="D40" s="33"/>
      <c r="E40" s="106"/>
      <c r="F40" s="108"/>
      <c r="G40" s="108"/>
      <c r="H40" s="108"/>
      <c r="I40" s="108"/>
      <c r="J40" s="108"/>
      <c r="N40" s="108">
        <f t="shared" si="0"/>
        <v>0</v>
      </c>
      <c r="O40" s="108" t="e">
        <f>IF(D40="X",0,IF(E40="X",0,VLOOKUP(E40,'44'!$K$3:$L$16,2,FALSE)))</f>
        <v>#N/A</v>
      </c>
      <c r="P40" s="108" t="e">
        <f t="shared" si="1"/>
        <v>#N/A</v>
      </c>
    </row>
    <row r="41" spans="1:16">
      <c r="A41" s="30"/>
      <c r="B41" s="106"/>
      <c r="C41" s="33"/>
      <c r="D41" s="33"/>
      <c r="E41" s="106"/>
      <c r="F41" s="108"/>
      <c r="G41" s="108"/>
      <c r="H41" s="108"/>
      <c r="I41" s="108"/>
      <c r="J41" s="108"/>
      <c r="N41" s="108">
        <f t="shared" si="0"/>
        <v>0</v>
      </c>
      <c r="O41" s="108" t="e">
        <f>IF(D41="X",0,IF(E41="X",0,VLOOKUP(E41,'44'!$K$3:$L$16,2,FALSE)))</f>
        <v>#N/A</v>
      </c>
      <c r="P41" s="108" t="e">
        <f t="shared" si="1"/>
        <v>#N/A</v>
      </c>
    </row>
    <row r="42" spans="1:16">
      <c r="A42" s="30"/>
      <c r="B42" s="106"/>
      <c r="C42" s="33"/>
      <c r="D42" s="33"/>
      <c r="E42" s="106"/>
      <c r="F42" s="108"/>
      <c r="G42" s="108"/>
      <c r="H42" s="108"/>
      <c r="I42" s="108"/>
      <c r="J42" s="108"/>
      <c r="N42" s="108">
        <f t="shared" si="0"/>
        <v>0</v>
      </c>
      <c r="O42" s="108" t="e">
        <f>IF(D42="X",0,IF(E42="X",0,VLOOKUP(E42,'44'!$K$3:$L$16,2,FALSE)))</f>
        <v>#N/A</v>
      </c>
      <c r="P42" s="108" t="e">
        <f t="shared" si="1"/>
        <v>#N/A</v>
      </c>
    </row>
    <row r="43" spans="1:16">
      <c r="A43" s="30"/>
      <c r="B43" s="106"/>
      <c r="C43" s="33"/>
      <c r="D43" s="33"/>
      <c r="E43" s="106"/>
      <c r="F43" s="108"/>
      <c r="G43" s="108"/>
      <c r="H43" s="108"/>
      <c r="I43" s="108"/>
      <c r="J43" s="108"/>
      <c r="N43" s="108">
        <f t="shared" si="0"/>
        <v>0</v>
      </c>
      <c r="O43" s="108" t="e">
        <f>IF(D43="X",0,IF(E43="X",0,VLOOKUP(E43,'44'!$K$3:$L$16,2,FALSE)))</f>
        <v>#N/A</v>
      </c>
      <c r="P43" s="108" t="e">
        <f t="shared" si="1"/>
        <v>#N/A</v>
      </c>
    </row>
    <row r="44" spans="1:16">
      <c r="A44" s="30"/>
      <c r="B44" s="106"/>
      <c r="C44" s="33"/>
      <c r="D44" s="33"/>
      <c r="E44" s="106"/>
      <c r="F44" s="108"/>
      <c r="G44" s="108"/>
      <c r="H44" s="108"/>
      <c r="I44" s="108"/>
      <c r="J44" s="108"/>
      <c r="N44" s="108">
        <f t="shared" si="0"/>
        <v>0</v>
      </c>
      <c r="O44" s="108" t="e">
        <f>IF(D44="X",0,IF(E44="X",0,VLOOKUP(E44,'44'!$K$3:$L$16,2,FALSE)))</f>
        <v>#N/A</v>
      </c>
      <c r="P44" s="108" t="e">
        <f t="shared" si="1"/>
        <v>#N/A</v>
      </c>
    </row>
    <row r="45" spans="1:16">
      <c r="A45" s="30"/>
      <c r="B45" s="106"/>
      <c r="C45" s="33"/>
      <c r="D45" s="33"/>
      <c r="E45" s="106"/>
      <c r="F45" s="108"/>
      <c r="G45" s="108"/>
      <c r="H45" s="108"/>
      <c r="I45" s="108"/>
      <c r="J45" s="108"/>
      <c r="N45" s="108">
        <f t="shared" si="0"/>
        <v>0</v>
      </c>
      <c r="O45" s="108" t="e">
        <f>IF(D45="X",0,IF(E45="X",0,VLOOKUP(E45,'44'!$K$3:$L$16,2,FALSE)))</f>
        <v>#N/A</v>
      </c>
      <c r="P45" s="108" t="e">
        <f t="shared" si="1"/>
        <v>#N/A</v>
      </c>
    </row>
    <row r="46" spans="1:16">
      <c r="A46" s="30"/>
      <c r="B46" s="106"/>
      <c r="C46" s="33"/>
      <c r="D46" s="33"/>
      <c r="E46" s="106"/>
      <c r="F46" s="108"/>
      <c r="G46" s="108"/>
      <c r="H46" s="108"/>
      <c r="I46" s="108"/>
      <c r="J46" s="108"/>
      <c r="N46" s="108">
        <f t="shared" si="0"/>
        <v>0</v>
      </c>
      <c r="O46" s="108" t="e">
        <f>IF(D46="X",0,IF(E46="X",0,VLOOKUP(E46,'44'!$K$3:$L$16,2,FALSE)))</f>
        <v>#N/A</v>
      </c>
      <c r="P46" s="108" t="e">
        <f t="shared" si="1"/>
        <v>#N/A</v>
      </c>
    </row>
    <row r="47" spans="1:16">
      <c r="A47" s="30"/>
      <c r="B47" s="106"/>
      <c r="C47" s="33"/>
      <c r="D47" s="33"/>
      <c r="E47" s="106"/>
      <c r="F47" s="108"/>
      <c r="G47" s="108"/>
      <c r="H47" s="108"/>
      <c r="I47" s="108"/>
      <c r="J47" s="108"/>
      <c r="N47" s="108">
        <f t="shared" si="0"/>
        <v>0</v>
      </c>
      <c r="O47" s="108" t="e">
        <f>IF(D47="X",0,IF(E47="X",0,VLOOKUP(E47,'44'!$K$3:$L$16,2,FALSE)))</f>
        <v>#N/A</v>
      </c>
      <c r="P47" s="108" t="e">
        <f t="shared" si="1"/>
        <v>#N/A</v>
      </c>
    </row>
    <row r="48" spans="1:16">
      <c r="A48" s="30"/>
      <c r="B48" s="106"/>
      <c r="C48" s="33"/>
      <c r="D48" s="33"/>
      <c r="E48" s="106"/>
      <c r="F48" s="108"/>
      <c r="G48" s="108"/>
      <c r="H48" s="108"/>
      <c r="I48" s="108"/>
      <c r="J48" s="108"/>
      <c r="N48" s="108">
        <f t="shared" si="0"/>
        <v>0</v>
      </c>
      <c r="O48" s="108" t="e">
        <f>IF(D48="X",0,IF(E48="X",0,VLOOKUP(E48,'44'!$K$3:$L$16,2,FALSE)))</f>
        <v>#N/A</v>
      </c>
      <c r="P48" s="108" t="e">
        <f t="shared" si="1"/>
        <v>#N/A</v>
      </c>
    </row>
    <row r="49" spans="1:16">
      <c r="A49" s="30"/>
      <c r="B49" s="106"/>
      <c r="C49" s="33"/>
      <c r="D49" s="33"/>
      <c r="E49" s="106"/>
      <c r="F49" s="108"/>
      <c r="G49" s="108"/>
      <c r="H49" s="108"/>
      <c r="I49" s="108"/>
      <c r="J49" s="108"/>
      <c r="N49" s="108">
        <f t="shared" si="0"/>
        <v>0</v>
      </c>
      <c r="O49" s="108" t="e">
        <f>IF(D49="X",0,IF(E49="X",0,VLOOKUP(E49,'44'!$K$3:$L$16,2,FALSE)))</f>
        <v>#N/A</v>
      </c>
      <c r="P49" s="108" t="e">
        <f t="shared" si="1"/>
        <v>#N/A</v>
      </c>
    </row>
    <row r="50" spans="1:16">
      <c r="A50" s="30"/>
      <c r="B50" s="106"/>
      <c r="C50" s="33"/>
      <c r="D50" s="33"/>
      <c r="E50" s="106"/>
      <c r="F50" s="108"/>
      <c r="G50" s="108"/>
      <c r="H50" s="108"/>
      <c r="I50" s="108"/>
      <c r="J50" s="108"/>
      <c r="N50" s="108">
        <f t="shared" si="0"/>
        <v>0</v>
      </c>
      <c r="O50" s="108" t="e">
        <f>IF(D50="X",0,IF(E50="X",0,VLOOKUP(E50,'44'!$K$3:$L$16,2,FALSE)))</f>
        <v>#N/A</v>
      </c>
      <c r="P50" s="108" t="e">
        <f t="shared" si="1"/>
        <v>#N/A</v>
      </c>
    </row>
    <row r="51" spans="1:16">
      <c r="A51" s="30"/>
      <c r="B51" s="106"/>
      <c r="C51" s="33"/>
      <c r="D51" s="33"/>
      <c r="E51" s="106"/>
      <c r="F51" s="108"/>
      <c r="G51" s="108"/>
      <c r="H51" s="108"/>
      <c r="I51" s="108"/>
      <c r="J51" s="108"/>
      <c r="N51" s="108">
        <f t="shared" si="0"/>
        <v>0</v>
      </c>
      <c r="O51" s="108" t="e">
        <f>IF(D51="X",0,IF(E51="X",0,VLOOKUP(E51,'44'!$K$3:$L$16,2,FALSE)))</f>
        <v>#N/A</v>
      </c>
      <c r="P51" s="108" t="e">
        <f t="shared" si="1"/>
        <v>#N/A</v>
      </c>
    </row>
    <row r="52" spans="1:16">
      <c r="A52" s="30"/>
      <c r="B52" s="106"/>
      <c r="C52" s="33"/>
      <c r="D52" s="33"/>
      <c r="E52" s="106"/>
      <c r="F52" s="108"/>
      <c r="G52" s="108"/>
      <c r="H52" s="108"/>
      <c r="I52" s="108"/>
      <c r="J52" s="108"/>
      <c r="N52" s="108">
        <f t="shared" si="0"/>
        <v>0</v>
      </c>
      <c r="O52" s="108" t="e">
        <f>IF(D52="X",0,IF(E52="X",0,VLOOKUP(E52,'44'!$K$3:$L$16,2,FALSE)))</f>
        <v>#N/A</v>
      </c>
      <c r="P52" s="108" t="e">
        <f t="shared" si="1"/>
        <v>#N/A</v>
      </c>
    </row>
    <row r="53" spans="1:16">
      <c r="A53" s="30"/>
      <c r="B53" s="106"/>
      <c r="C53" s="33"/>
      <c r="D53" s="33"/>
      <c r="E53" s="106"/>
      <c r="F53" s="108"/>
      <c r="G53" s="108"/>
      <c r="H53" s="108"/>
      <c r="I53" s="108"/>
      <c r="J53" s="108"/>
      <c r="N53" s="108">
        <f t="shared" si="0"/>
        <v>0</v>
      </c>
      <c r="O53" s="108" t="e">
        <f>IF(D53="X",0,IF(E53="X",0,VLOOKUP(E53,'44'!$K$3:$L$16,2,FALSE)))</f>
        <v>#N/A</v>
      </c>
      <c r="P53" s="108" t="e">
        <f t="shared" si="1"/>
        <v>#N/A</v>
      </c>
    </row>
    <row r="54" spans="1:16">
      <c r="A54" s="30"/>
      <c r="B54" s="106"/>
      <c r="C54" s="33"/>
      <c r="D54" s="33"/>
      <c r="E54" s="106"/>
      <c r="F54" s="108"/>
      <c r="G54" s="108"/>
      <c r="H54" s="108"/>
      <c r="I54" s="108"/>
      <c r="J54" s="108"/>
      <c r="N54" s="108">
        <f t="shared" si="0"/>
        <v>0</v>
      </c>
      <c r="O54" s="108" t="e">
        <f>IF(D54="X",0,IF(E54="X",0,VLOOKUP(E54,'44'!$K$3:$L$16,2,FALSE)))</f>
        <v>#N/A</v>
      </c>
      <c r="P54" s="108" t="e">
        <f t="shared" si="1"/>
        <v>#N/A</v>
      </c>
    </row>
    <row r="55" spans="1:16">
      <c r="A55" s="30"/>
      <c r="B55" s="106"/>
      <c r="C55" s="33"/>
      <c r="D55" s="33"/>
      <c r="E55" s="106"/>
      <c r="F55" s="108"/>
      <c r="G55" s="108"/>
      <c r="H55" s="108"/>
      <c r="I55" s="108"/>
      <c r="J55" s="108"/>
      <c r="N55" s="108">
        <f t="shared" si="0"/>
        <v>0</v>
      </c>
      <c r="O55" s="108" t="e">
        <f>IF(D55="X",0,IF(E55="X",0,VLOOKUP(E55,'44'!$K$3:$L$16,2,FALSE)))</f>
        <v>#N/A</v>
      </c>
      <c r="P55" s="108" t="e">
        <f t="shared" si="1"/>
        <v>#N/A</v>
      </c>
    </row>
    <row r="56" spans="1:16">
      <c r="A56" s="30"/>
      <c r="B56" s="106"/>
      <c r="C56" s="33"/>
      <c r="D56" s="33"/>
      <c r="E56" s="106"/>
      <c r="F56" s="108"/>
      <c r="G56" s="108"/>
      <c r="H56" s="108"/>
      <c r="I56" s="108"/>
      <c r="J56" s="108"/>
      <c r="N56" s="108">
        <f t="shared" si="0"/>
        <v>0</v>
      </c>
      <c r="O56" s="108" t="e">
        <f>IF(D56="X",0,IF(E56="X",0,VLOOKUP(E56,'44'!$K$3:$L$16,2,FALSE)))</f>
        <v>#N/A</v>
      </c>
      <c r="P56" s="108" t="e">
        <f t="shared" si="1"/>
        <v>#N/A</v>
      </c>
    </row>
    <row r="57" spans="1:16">
      <c r="A57" s="30"/>
      <c r="B57" s="106"/>
      <c r="C57" s="33"/>
      <c r="D57" s="33"/>
      <c r="E57" s="106"/>
      <c r="F57" s="108"/>
      <c r="G57" s="108"/>
      <c r="H57" s="108"/>
      <c r="I57" s="108"/>
      <c r="J57" s="108"/>
      <c r="N57" s="108">
        <f t="shared" si="0"/>
        <v>0</v>
      </c>
      <c r="O57" s="108" t="e">
        <f>IF(D57="X",0,IF(E57="X",0,VLOOKUP(E57,'44'!$K$3:$L$16,2,FALSE)))</f>
        <v>#N/A</v>
      </c>
      <c r="P57" s="108" t="e">
        <f t="shared" si="1"/>
        <v>#N/A</v>
      </c>
    </row>
    <row r="58" spans="1:16">
      <c r="A58" s="30"/>
      <c r="B58" s="106"/>
      <c r="C58" s="33"/>
      <c r="D58" s="33"/>
      <c r="E58" s="106"/>
      <c r="F58" s="108"/>
      <c r="G58" s="108"/>
      <c r="H58" s="108"/>
      <c r="I58" s="108"/>
      <c r="J58" s="108"/>
      <c r="N58" s="108">
        <f t="shared" si="0"/>
        <v>0</v>
      </c>
      <c r="O58" s="108" t="e">
        <f>IF(D58="X",0,IF(E58="X",0,VLOOKUP(E58,'44'!$K$3:$L$16,2,FALSE)))</f>
        <v>#N/A</v>
      </c>
      <c r="P58" s="108" t="e">
        <f t="shared" si="1"/>
        <v>#N/A</v>
      </c>
    </row>
    <row r="59" spans="1:16">
      <c r="A59" s="30"/>
      <c r="B59" s="106"/>
      <c r="C59" s="33"/>
      <c r="D59" s="33"/>
      <c r="E59" s="106"/>
      <c r="F59" s="108"/>
      <c r="G59" s="108"/>
      <c r="H59" s="108"/>
      <c r="I59" s="108"/>
      <c r="J59" s="108"/>
      <c r="N59" s="108">
        <f t="shared" si="0"/>
        <v>0</v>
      </c>
      <c r="O59" s="108" t="e">
        <f>IF(D59="X",0,IF(E59="X",0,VLOOKUP(E59,'44'!$K$3:$L$16,2,FALSE)))</f>
        <v>#N/A</v>
      </c>
      <c r="P59" s="108" t="e">
        <f t="shared" si="1"/>
        <v>#N/A</v>
      </c>
    </row>
    <row r="60" spans="1:16">
      <c r="A60" s="30"/>
      <c r="B60" s="106"/>
      <c r="C60" s="33"/>
      <c r="D60" s="33"/>
      <c r="E60" s="106"/>
      <c r="F60" s="108"/>
      <c r="G60" s="108"/>
      <c r="H60" s="108"/>
      <c r="I60" s="108"/>
      <c r="J60" s="108"/>
      <c r="N60" s="108">
        <f t="shared" si="0"/>
        <v>0</v>
      </c>
      <c r="O60" s="108" t="e">
        <f>IF(D60="X",0,IF(E60="X",0,VLOOKUP(E60,'44'!$K$3:$L$16,2,FALSE)))</f>
        <v>#N/A</v>
      </c>
      <c r="P60" s="108" t="e">
        <f t="shared" si="1"/>
        <v>#N/A</v>
      </c>
    </row>
    <row r="61" spans="1:16">
      <c r="A61" s="30"/>
      <c r="B61" s="106"/>
      <c r="C61" s="33"/>
      <c r="D61" s="33"/>
      <c r="E61" s="106"/>
      <c r="F61" s="108"/>
      <c r="G61" s="108"/>
      <c r="H61" s="108"/>
      <c r="I61" s="108"/>
      <c r="J61" s="108"/>
      <c r="N61" s="108">
        <f t="shared" si="0"/>
        <v>0</v>
      </c>
      <c r="O61" s="108" t="e">
        <f>IF(D61="X",0,IF(E61="X",0,VLOOKUP(E61,'44'!$K$3:$L$16,2,FALSE)))</f>
        <v>#N/A</v>
      </c>
      <c r="P61" s="108" t="e">
        <f t="shared" si="1"/>
        <v>#N/A</v>
      </c>
    </row>
    <row r="62" spans="1:16">
      <c r="A62" s="30"/>
      <c r="B62" s="106"/>
      <c r="C62" s="33"/>
      <c r="D62" s="33"/>
      <c r="E62" s="106"/>
      <c r="F62" s="108"/>
      <c r="G62" s="108"/>
      <c r="H62" s="108"/>
      <c r="I62" s="108"/>
      <c r="J62" s="108"/>
      <c r="N62" s="108">
        <f t="shared" si="0"/>
        <v>0</v>
      </c>
      <c r="O62" s="108" t="e">
        <f>IF(D62="X",0,IF(E62="X",0,VLOOKUP(E62,'44'!$K$3:$L$16,2,FALSE)))</f>
        <v>#N/A</v>
      </c>
      <c r="P62" s="108" t="e">
        <f t="shared" si="1"/>
        <v>#N/A</v>
      </c>
    </row>
    <row r="63" spans="1:16">
      <c r="A63" s="30"/>
      <c r="B63" s="106"/>
      <c r="C63" s="33"/>
      <c r="D63" s="33"/>
      <c r="E63" s="106"/>
      <c r="F63" s="108"/>
      <c r="G63" s="108"/>
      <c r="H63" s="108"/>
      <c r="I63" s="108"/>
      <c r="J63" s="108"/>
      <c r="N63" s="108">
        <f t="shared" si="0"/>
        <v>0</v>
      </c>
      <c r="O63" s="108" t="e">
        <f>IF(D63="X",0,IF(E63="X",0,VLOOKUP(E63,'44'!$K$3:$L$16,2,FALSE)))</f>
        <v>#N/A</v>
      </c>
      <c r="P63" s="108" t="e">
        <f t="shared" si="1"/>
        <v>#N/A</v>
      </c>
    </row>
    <row r="64" spans="1:16">
      <c r="A64" s="30"/>
      <c r="B64" s="106"/>
      <c r="C64" s="33"/>
      <c r="D64" s="33"/>
      <c r="E64" s="106"/>
      <c r="F64" s="108"/>
      <c r="G64" s="108"/>
      <c r="H64" s="108"/>
      <c r="I64" s="108"/>
      <c r="J64" s="108"/>
      <c r="N64" s="108">
        <f t="shared" si="0"/>
        <v>0</v>
      </c>
      <c r="O64" s="108" t="e">
        <f>IF(D64="X",0,IF(E64="X",0,VLOOKUP(E64,'44'!$K$3:$L$16,2,FALSE)))</f>
        <v>#N/A</v>
      </c>
      <c r="P64" s="108" t="e">
        <f t="shared" si="1"/>
        <v>#N/A</v>
      </c>
    </row>
    <row r="65" spans="1:16">
      <c r="A65" s="30"/>
      <c r="B65" s="106"/>
      <c r="C65" s="33"/>
      <c r="D65" s="33"/>
      <c r="E65" s="106"/>
      <c r="F65" s="108"/>
      <c r="G65" s="108"/>
      <c r="H65" s="108"/>
      <c r="I65" s="108"/>
      <c r="J65" s="108"/>
      <c r="N65" s="108">
        <f t="shared" si="0"/>
        <v>0</v>
      </c>
      <c r="O65" s="108" t="e">
        <f>IF(D65="X",0,IF(E65="X",0,VLOOKUP(E65,'44'!$K$3:$L$16,2,FALSE)))</f>
        <v>#N/A</v>
      </c>
      <c r="P65" s="108" t="e">
        <f t="shared" si="1"/>
        <v>#N/A</v>
      </c>
    </row>
    <row r="66" spans="1:16">
      <c r="A66" s="30"/>
      <c r="B66" s="106"/>
      <c r="C66" s="33"/>
      <c r="D66" s="33"/>
      <c r="E66" s="106"/>
      <c r="F66" s="108"/>
      <c r="G66" s="108"/>
      <c r="H66" s="108"/>
      <c r="I66" s="108"/>
      <c r="J66" s="108"/>
      <c r="N66" s="108">
        <f t="shared" si="0"/>
        <v>0</v>
      </c>
      <c r="O66" s="108" t="e">
        <f>IF(D66="X",0,IF(E66="X",0,VLOOKUP(E66,'44'!$K$3:$L$16,2,FALSE)))</f>
        <v>#N/A</v>
      </c>
      <c r="P66" s="108" t="e">
        <f t="shared" si="1"/>
        <v>#N/A</v>
      </c>
    </row>
    <row r="67" spans="1:16">
      <c r="A67" s="30"/>
      <c r="B67" s="106"/>
      <c r="C67" s="33"/>
      <c r="D67" s="33"/>
      <c r="E67" s="106"/>
      <c r="F67" s="108"/>
      <c r="G67" s="108"/>
      <c r="H67" s="108"/>
      <c r="I67" s="108"/>
      <c r="J67" s="108"/>
      <c r="N67" s="108">
        <f t="shared" si="0"/>
        <v>0</v>
      </c>
      <c r="O67" s="108" t="e">
        <f>IF(D67="X",0,IF(E67="X",0,VLOOKUP(E67,'44'!$K$3:$L$16,2,FALSE)))</f>
        <v>#N/A</v>
      </c>
      <c r="P67" s="108" t="e">
        <f t="shared" si="1"/>
        <v>#N/A</v>
      </c>
    </row>
    <row r="68" spans="1:16">
      <c r="A68" s="30"/>
      <c r="B68" s="106"/>
      <c r="C68" s="33"/>
      <c r="D68" s="33"/>
      <c r="E68" s="106"/>
      <c r="F68" s="108"/>
      <c r="G68" s="108"/>
      <c r="H68" s="108"/>
      <c r="I68" s="108"/>
      <c r="J68" s="108"/>
      <c r="N68" s="108">
        <f t="shared" ref="N68:N131" si="2">SUM(F68:M68)</f>
        <v>0</v>
      </c>
      <c r="O68" s="108" t="e">
        <f>IF(D68="X",0,IF(E68="X",0,VLOOKUP(E68,'44'!$K$3:$L$16,2,FALSE)))</f>
        <v>#N/A</v>
      </c>
      <c r="P68" s="108" t="e">
        <f t="shared" ref="P68:P131" si="3">N68*O68</f>
        <v>#N/A</v>
      </c>
    </row>
    <row r="69" spans="1:16">
      <c r="A69" s="30"/>
      <c r="B69" s="106"/>
      <c r="C69" s="33"/>
      <c r="D69" s="33"/>
      <c r="E69" s="106"/>
      <c r="F69" s="108"/>
      <c r="G69" s="108"/>
      <c r="H69" s="108"/>
      <c r="I69" s="108"/>
      <c r="J69" s="108"/>
      <c r="N69" s="108">
        <f t="shared" si="2"/>
        <v>0</v>
      </c>
      <c r="O69" s="108" t="e">
        <f>IF(D69="X",0,IF(E69="X",0,VLOOKUP(E69,'44'!$K$3:$L$16,2,FALSE)))</f>
        <v>#N/A</v>
      </c>
      <c r="P69" s="108" t="e">
        <f t="shared" si="3"/>
        <v>#N/A</v>
      </c>
    </row>
    <row r="70" spans="1:16">
      <c r="A70" s="30"/>
      <c r="B70" s="106"/>
      <c r="C70" s="33"/>
      <c r="D70" s="33"/>
      <c r="E70" s="106"/>
      <c r="F70" s="108"/>
      <c r="G70" s="108"/>
      <c r="H70" s="108"/>
      <c r="I70" s="108"/>
      <c r="J70" s="108"/>
      <c r="N70" s="108">
        <f t="shared" si="2"/>
        <v>0</v>
      </c>
      <c r="O70" s="108" t="e">
        <f>IF(D70="X",0,IF(E70="X",0,VLOOKUP(E70,'44'!$K$3:$L$16,2,FALSE)))</f>
        <v>#N/A</v>
      </c>
      <c r="P70" s="108" t="e">
        <f t="shared" si="3"/>
        <v>#N/A</v>
      </c>
    </row>
    <row r="71" spans="1:16">
      <c r="A71" s="30"/>
      <c r="B71" s="106"/>
      <c r="C71" s="33"/>
      <c r="D71" s="33"/>
      <c r="E71" s="106"/>
      <c r="F71" s="108"/>
      <c r="G71" s="108"/>
      <c r="H71" s="108"/>
      <c r="I71" s="108"/>
      <c r="J71" s="108"/>
      <c r="N71" s="108">
        <f t="shared" si="2"/>
        <v>0</v>
      </c>
      <c r="O71" s="108" t="e">
        <f>IF(D71="X",0,IF(E71="X",0,VLOOKUP(E71,'44'!$K$3:$L$16,2,FALSE)))</f>
        <v>#N/A</v>
      </c>
      <c r="P71" s="108" t="e">
        <f t="shared" si="3"/>
        <v>#N/A</v>
      </c>
    </row>
    <row r="72" spans="1:16">
      <c r="A72" s="30"/>
      <c r="B72" s="106"/>
      <c r="C72" s="33"/>
      <c r="D72" s="33"/>
      <c r="E72" s="106"/>
      <c r="F72" s="108"/>
      <c r="G72" s="108"/>
      <c r="H72" s="108"/>
      <c r="I72" s="108"/>
      <c r="J72" s="108"/>
      <c r="N72" s="108">
        <f t="shared" si="2"/>
        <v>0</v>
      </c>
      <c r="O72" s="108" t="e">
        <f>IF(D72="X",0,IF(E72="X",0,VLOOKUP(E72,'44'!$K$3:$L$16,2,FALSE)))</f>
        <v>#N/A</v>
      </c>
      <c r="P72" s="108" t="e">
        <f t="shared" si="3"/>
        <v>#N/A</v>
      </c>
    </row>
    <row r="73" spans="1:16">
      <c r="A73" s="30"/>
      <c r="B73" s="106"/>
      <c r="C73" s="33"/>
      <c r="D73" s="33"/>
      <c r="E73" s="106"/>
      <c r="F73" s="108"/>
      <c r="G73" s="108"/>
      <c r="H73" s="108"/>
      <c r="I73" s="108"/>
      <c r="J73" s="108"/>
      <c r="N73" s="108">
        <f t="shared" si="2"/>
        <v>0</v>
      </c>
      <c r="O73" s="108" t="e">
        <f>IF(D73="X",0,IF(E73="X",0,VLOOKUP(E73,'44'!$K$3:$L$16,2,FALSE)))</f>
        <v>#N/A</v>
      </c>
      <c r="P73" s="108" t="e">
        <f t="shared" si="3"/>
        <v>#N/A</v>
      </c>
    </row>
    <row r="74" spans="1:16">
      <c r="A74" s="30"/>
      <c r="B74" s="106"/>
      <c r="C74" s="116"/>
      <c r="D74" s="116"/>
      <c r="E74" s="117"/>
      <c r="F74" s="118"/>
      <c r="G74" s="118"/>
      <c r="H74" s="118"/>
      <c r="I74" s="118"/>
      <c r="J74" s="118"/>
      <c r="K74" s="118"/>
      <c r="L74" s="118"/>
      <c r="M74" s="118"/>
      <c r="N74" s="108">
        <f t="shared" si="2"/>
        <v>0</v>
      </c>
      <c r="O74" s="108" t="e">
        <f>IF(D74="X",0,IF(E74="X",0,VLOOKUP(E74,'44'!$K$3:$L$16,2,FALSE)))</f>
        <v>#N/A</v>
      </c>
      <c r="P74" s="108" t="e">
        <f t="shared" si="3"/>
        <v>#N/A</v>
      </c>
    </row>
    <row r="75" spans="1:16">
      <c r="A75" s="30"/>
      <c r="B75" s="106"/>
      <c r="C75" s="33"/>
      <c r="D75" s="33"/>
      <c r="E75" s="106"/>
      <c r="F75" s="108"/>
      <c r="G75" s="108"/>
      <c r="H75" s="108"/>
      <c r="I75" s="108"/>
      <c r="J75" s="108"/>
      <c r="N75" s="108">
        <f t="shared" si="2"/>
        <v>0</v>
      </c>
      <c r="O75" s="108" t="e">
        <f>IF(D75="X",0,IF(E75="X",0,VLOOKUP(E75,'44'!$K$3:$L$16,2,FALSE)))</f>
        <v>#N/A</v>
      </c>
      <c r="P75" s="108" t="e">
        <f t="shared" si="3"/>
        <v>#N/A</v>
      </c>
    </row>
    <row r="76" spans="1:16">
      <c r="A76" s="30"/>
      <c r="B76" s="106"/>
      <c r="C76" s="107"/>
      <c r="D76" s="33"/>
      <c r="E76" s="106"/>
      <c r="F76" s="108"/>
      <c r="G76" s="108"/>
      <c r="H76" s="108"/>
      <c r="I76" s="108"/>
      <c r="J76" s="108"/>
      <c r="N76" s="108">
        <f t="shared" si="2"/>
        <v>0</v>
      </c>
      <c r="O76" s="108" t="e">
        <f>IF(D76="X",0,IF(E76="X",0,VLOOKUP(E76,'44'!$K$3:$L$16,2,FALSE)))</f>
        <v>#N/A</v>
      </c>
      <c r="P76" s="108" t="e">
        <f t="shared" si="3"/>
        <v>#N/A</v>
      </c>
    </row>
    <row r="77" spans="1:16">
      <c r="A77" s="30"/>
      <c r="B77" s="106"/>
      <c r="C77" s="33"/>
      <c r="D77" s="33"/>
      <c r="E77" s="106"/>
      <c r="F77" s="108"/>
      <c r="G77" s="108"/>
      <c r="H77" s="108"/>
      <c r="I77" s="108"/>
      <c r="J77" s="108"/>
      <c r="N77" s="108">
        <f t="shared" si="2"/>
        <v>0</v>
      </c>
      <c r="O77" s="108" t="e">
        <f>IF(D77="X",0,IF(E77="X",0,VLOOKUP(E77,'44'!$K$3:$L$16,2,FALSE)))</f>
        <v>#N/A</v>
      </c>
      <c r="P77" s="108" t="e">
        <f t="shared" si="3"/>
        <v>#N/A</v>
      </c>
    </row>
    <row r="78" spans="1:16">
      <c r="A78" s="30"/>
      <c r="B78" s="106"/>
      <c r="C78" s="33"/>
      <c r="D78" s="33"/>
      <c r="E78" s="106"/>
      <c r="F78" s="108"/>
      <c r="G78" s="108"/>
      <c r="H78" s="108"/>
      <c r="I78" s="108"/>
      <c r="J78" s="108"/>
      <c r="N78" s="108">
        <f t="shared" si="2"/>
        <v>0</v>
      </c>
      <c r="O78" s="108" t="e">
        <f>IF(D78="X",0,IF(E78="X",0,VLOOKUP(E78,'44'!$K$3:$L$16,2,FALSE)))</f>
        <v>#N/A</v>
      </c>
      <c r="P78" s="108" t="e">
        <f t="shared" si="3"/>
        <v>#N/A</v>
      </c>
    </row>
    <row r="79" spans="1:16">
      <c r="A79" s="30"/>
      <c r="B79" s="106"/>
      <c r="C79" s="33"/>
      <c r="D79" s="33"/>
      <c r="E79" s="106"/>
      <c r="F79" s="108"/>
      <c r="G79" s="108"/>
      <c r="H79" s="108"/>
      <c r="I79" s="108"/>
      <c r="J79" s="108"/>
      <c r="N79" s="108">
        <f t="shared" si="2"/>
        <v>0</v>
      </c>
      <c r="O79" s="108" t="e">
        <f>IF(D79="X",0,IF(E79="X",0,VLOOKUP(E79,'44'!$K$3:$L$16,2,FALSE)))</f>
        <v>#N/A</v>
      </c>
      <c r="P79" s="108" t="e">
        <f t="shared" si="3"/>
        <v>#N/A</v>
      </c>
    </row>
    <row r="80" spans="1:16">
      <c r="A80" s="30"/>
      <c r="B80" s="106"/>
      <c r="C80" s="33"/>
      <c r="D80" s="33"/>
      <c r="E80" s="106"/>
      <c r="F80" s="108"/>
      <c r="G80" s="108"/>
      <c r="H80" s="108"/>
      <c r="I80" s="108"/>
      <c r="J80" s="108"/>
      <c r="N80" s="108">
        <f t="shared" si="2"/>
        <v>0</v>
      </c>
      <c r="O80" s="108" t="e">
        <f>IF(D80="X",0,IF(E80="X",0,VLOOKUP(E80,'44'!$K$3:$L$16,2,FALSE)))</f>
        <v>#N/A</v>
      </c>
      <c r="P80" s="108" t="e">
        <f t="shared" si="3"/>
        <v>#N/A</v>
      </c>
    </row>
    <row r="81" spans="1:16">
      <c r="A81" s="30"/>
      <c r="B81" s="106"/>
      <c r="C81" s="33"/>
      <c r="D81" s="33"/>
      <c r="E81" s="106"/>
      <c r="F81" s="108"/>
      <c r="G81" s="108"/>
      <c r="H81" s="108"/>
      <c r="I81" s="108"/>
      <c r="J81" s="108"/>
      <c r="N81" s="108">
        <f t="shared" si="2"/>
        <v>0</v>
      </c>
      <c r="O81" s="108" t="e">
        <f>IF(D81="X",0,IF(E81="X",0,VLOOKUP(E81,'44'!$K$3:$L$16,2,FALSE)))</f>
        <v>#N/A</v>
      </c>
      <c r="P81" s="108" t="e">
        <f t="shared" si="3"/>
        <v>#N/A</v>
      </c>
    </row>
    <row r="82" spans="1:16">
      <c r="A82" s="30"/>
      <c r="B82" s="106"/>
      <c r="C82" s="33"/>
      <c r="D82" s="33"/>
      <c r="E82" s="106"/>
      <c r="F82" s="108"/>
      <c r="G82" s="108"/>
      <c r="H82" s="108"/>
      <c r="I82" s="108"/>
      <c r="J82" s="108"/>
      <c r="N82" s="108">
        <f t="shared" si="2"/>
        <v>0</v>
      </c>
      <c r="O82" s="108" t="e">
        <f>IF(D82="X",0,IF(E82="X",0,VLOOKUP(E82,'44'!$K$3:$L$16,2,FALSE)))</f>
        <v>#N/A</v>
      </c>
      <c r="P82" s="108" t="e">
        <f t="shared" si="3"/>
        <v>#N/A</v>
      </c>
    </row>
    <row r="83" spans="1:16">
      <c r="A83" s="30"/>
      <c r="B83" s="106"/>
      <c r="C83" s="33"/>
      <c r="D83" s="33"/>
      <c r="E83" s="106"/>
      <c r="F83" s="108"/>
      <c r="G83" s="108"/>
      <c r="H83" s="108"/>
      <c r="I83" s="108"/>
      <c r="J83" s="108"/>
      <c r="N83" s="108">
        <f t="shared" si="2"/>
        <v>0</v>
      </c>
      <c r="O83" s="108" t="e">
        <f>IF(D83="X",0,IF(E83="X",0,VLOOKUP(E83,'44'!$K$3:$L$16,2,FALSE)))</f>
        <v>#N/A</v>
      </c>
      <c r="P83" s="108" t="e">
        <f t="shared" si="3"/>
        <v>#N/A</v>
      </c>
    </row>
    <row r="84" spans="1:16">
      <c r="A84" s="30"/>
      <c r="B84" s="106"/>
      <c r="C84" s="33"/>
      <c r="D84" s="33"/>
      <c r="E84" s="106"/>
      <c r="F84" s="108"/>
      <c r="G84" s="108"/>
      <c r="H84" s="108"/>
      <c r="I84" s="108"/>
      <c r="J84" s="108"/>
      <c r="N84" s="108">
        <f t="shared" si="2"/>
        <v>0</v>
      </c>
      <c r="O84" s="108" t="e">
        <f>IF(D84="X",0,IF(E84="X",0,VLOOKUP(E84,'44'!$K$3:$L$16,2,FALSE)))</f>
        <v>#N/A</v>
      </c>
      <c r="P84" s="108" t="e">
        <f t="shared" si="3"/>
        <v>#N/A</v>
      </c>
    </row>
    <row r="85" spans="1:16">
      <c r="A85" s="30"/>
      <c r="B85" s="106"/>
      <c r="C85" s="33"/>
      <c r="D85" s="33"/>
      <c r="E85" s="106"/>
      <c r="F85" s="108"/>
      <c r="G85" s="108"/>
      <c r="H85" s="108"/>
      <c r="I85" s="108"/>
      <c r="J85" s="108"/>
      <c r="N85" s="108">
        <f t="shared" si="2"/>
        <v>0</v>
      </c>
      <c r="O85" s="108" t="e">
        <f>IF(D85="X",0,IF(E85="X",0,VLOOKUP(E85,'44'!$K$3:$L$16,2,FALSE)))</f>
        <v>#N/A</v>
      </c>
      <c r="P85" s="108" t="e">
        <f t="shared" si="3"/>
        <v>#N/A</v>
      </c>
    </row>
    <row r="86" spans="1:16">
      <c r="A86" s="30"/>
      <c r="B86" s="106"/>
      <c r="C86" s="33"/>
      <c r="D86" s="33"/>
      <c r="E86" s="106"/>
      <c r="F86" s="108"/>
      <c r="G86" s="108"/>
      <c r="H86" s="108"/>
      <c r="I86" s="108"/>
      <c r="J86" s="108"/>
      <c r="N86" s="108">
        <f t="shared" si="2"/>
        <v>0</v>
      </c>
      <c r="O86" s="108" t="e">
        <f>IF(D86="X",0,IF(E86="X",0,VLOOKUP(E86,'44'!$K$3:$L$16,2,FALSE)))</f>
        <v>#N/A</v>
      </c>
      <c r="P86" s="108" t="e">
        <f t="shared" si="3"/>
        <v>#N/A</v>
      </c>
    </row>
    <row r="87" spans="1:16">
      <c r="A87" s="30"/>
      <c r="B87" s="106"/>
      <c r="C87" s="33"/>
      <c r="D87" s="33"/>
      <c r="E87" s="106"/>
      <c r="F87" s="108"/>
      <c r="G87" s="108"/>
      <c r="H87" s="108"/>
      <c r="I87" s="108"/>
      <c r="J87" s="108"/>
      <c r="N87" s="108">
        <f t="shared" si="2"/>
        <v>0</v>
      </c>
      <c r="O87" s="108" t="e">
        <f>IF(D87="X",0,IF(E87="X",0,VLOOKUP(E87,'44'!$K$3:$L$16,2,FALSE)))</f>
        <v>#N/A</v>
      </c>
      <c r="P87" s="108" t="e">
        <f t="shared" si="3"/>
        <v>#N/A</v>
      </c>
    </row>
    <row r="88" spans="1:16">
      <c r="A88" s="30"/>
      <c r="B88" s="106"/>
      <c r="C88" s="33"/>
      <c r="D88" s="33"/>
      <c r="E88" s="106"/>
      <c r="F88" s="108"/>
      <c r="G88" s="108"/>
      <c r="H88" s="108"/>
      <c r="I88" s="108"/>
      <c r="J88" s="108"/>
      <c r="N88" s="108">
        <f t="shared" si="2"/>
        <v>0</v>
      </c>
      <c r="O88" s="108" t="e">
        <f>IF(D88="X",0,IF(E88="X",0,VLOOKUP(E88,'44'!$K$3:$L$16,2,FALSE)))</f>
        <v>#N/A</v>
      </c>
      <c r="P88" s="108" t="e">
        <f t="shared" si="3"/>
        <v>#N/A</v>
      </c>
    </row>
    <row r="89" spans="1:16">
      <c r="A89" s="30"/>
      <c r="B89" s="106"/>
      <c r="C89" s="33"/>
      <c r="D89" s="33"/>
      <c r="E89" s="106"/>
      <c r="F89" s="108"/>
      <c r="G89" s="108"/>
      <c r="H89" s="108"/>
      <c r="I89" s="108"/>
      <c r="J89" s="108"/>
      <c r="N89" s="108">
        <f t="shared" si="2"/>
        <v>0</v>
      </c>
      <c r="O89" s="108" t="e">
        <f>IF(D89="X",0,IF(E89="X",0,VLOOKUP(E89,'44'!$K$3:$L$16,2,FALSE)))</f>
        <v>#N/A</v>
      </c>
      <c r="P89" s="108" t="e">
        <f t="shared" si="3"/>
        <v>#N/A</v>
      </c>
    </row>
    <row r="90" spans="1:16">
      <c r="A90" s="30"/>
      <c r="B90" s="106"/>
      <c r="C90" s="33"/>
      <c r="D90" s="33"/>
      <c r="E90" s="106"/>
      <c r="F90" s="108"/>
      <c r="G90" s="108"/>
      <c r="H90" s="108"/>
      <c r="I90" s="108"/>
      <c r="J90" s="108"/>
      <c r="N90" s="108">
        <f t="shared" si="2"/>
        <v>0</v>
      </c>
      <c r="O90" s="108" t="e">
        <f>IF(D90="X",0,IF(E90="X",0,VLOOKUP(E90,'44'!$K$3:$L$16,2,FALSE)))</f>
        <v>#N/A</v>
      </c>
      <c r="P90" s="108" t="e">
        <f t="shared" si="3"/>
        <v>#N/A</v>
      </c>
    </row>
    <row r="91" spans="1:16">
      <c r="A91" s="30"/>
      <c r="B91" s="106"/>
      <c r="C91" s="33"/>
      <c r="D91" s="33"/>
      <c r="E91" s="106"/>
      <c r="F91" s="108"/>
      <c r="G91" s="108"/>
      <c r="H91" s="108"/>
      <c r="I91" s="108"/>
      <c r="J91" s="108"/>
      <c r="N91" s="108">
        <f t="shared" si="2"/>
        <v>0</v>
      </c>
      <c r="O91" s="108" t="e">
        <f>IF(D91="X",0,IF(E91="X",0,VLOOKUP(E91,'44'!$K$3:$L$16,2,FALSE)))</f>
        <v>#N/A</v>
      </c>
      <c r="P91" s="108" t="e">
        <f t="shared" si="3"/>
        <v>#N/A</v>
      </c>
    </row>
    <row r="92" spans="1:16">
      <c r="A92" s="30"/>
      <c r="B92" s="106"/>
      <c r="C92" s="33"/>
      <c r="D92" s="33"/>
      <c r="E92" s="106"/>
      <c r="F92" s="108"/>
      <c r="G92" s="108"/>
      <c r="H92" s="108"/>
      <c r="I92" s="108"/>
      <c r="J92" s="108"/>
      <c r="N92" s="108">
        <f t="shared" si="2"/>
        <v>0</v>
      </c>
      <c r="O92" s="108" t="e">
        <f>IF(D92="X",0,IF(E92="X",0,VLOOKUP(E92,'44'!$K$3:$L$16,2,FALSE)))</f>
        <v>#N/A</v>
      </c>
      <c r="P92" s="108" t="e">
        <f t="shared" si="3"/>
        <v>#N/A</v>
      </c>
    </row>
    <row r="93" spans="1:16">
      <c r="A93" s="30"/>
      <c r="B93" s="106"/>
      <c r="C93" s="33"/>
      <c r="D93" s="33"/>
      <c r="E93" s="106"/>
      <c r="F93" s="108"/>
      <c r="G93" s="108"/>
      <c r="H93" s="108"/>
      <c r="I93" s="108"/>
      <c r="J93" s="108"/>
      <c r="N93" s="108">
        <f t="shared" si="2"/>
        <v>0</v>
      </c>
      <c r="O93" s="108" t="e">
        <f>IF(D93="X",0,IF(E93="X",0,VLOOKUP(E93,'44'!$K$3:$L$16,2,FALSE)))</f>
        <v>#N/A</v>
      </c>
      <c r="P93" s="108" t="e">
        <f t="shared" si="3"/>
        <v>#N/A</v>
      </c>
    </row>
    <row r="94" spans="1:16">
      <c r="A94" s="30"/>
      <c r="B94" s="106"/>
      <c r="C94" s="33"/>
      <c r="D94" s="33"/>
      <c r="E94" s="106"/>
      <c r="F94" s="108"/>
      <c r="G94" s="108"/>
      <c r="H94" s="108"/>
      <c r="I94" s="108"/>
      <c r="J94" s="108"/>
      <c r="N94" s="108">
        <f t="shared" si="2"/>
        <v>0</v>
      </c>
      <c r="O94" s="108" t="e">
        <f>IF(D94="X",0,IF(E94="X",0,VLOOKUP(E94,'44'!$K$3:$L$16,2,FALSE)))</f>
        <v>#N/A</v>
      </c>
      <c r="P94" s="108" t="e">
        <f t="shared" si="3"/>
        <v>#N/A</v>
      </c>
    </row>
    <row r="95" spans="1:16">
      <c r="A95" s="30"/>
      <c r="B95" s="106"/>
      <c r="C95" s="33"/>
      <c r="D95" s="33"/>
      <c r="E95" s="106"/>
      <c r="F95" s="108"/>
      <c r="G95" s="108"/>
      <c r="H95" s="108"/>
      <c r="I95" s="108"/>
      <c r="J95" s="108"/>
      <c r="N95" s="108">
        <f t="shared" si="2"/>
        <v>0</v>
      </c>
      <c r="O95" s="108" t="e">
        <f>IF(D95="X",0,IF(E95="X",0,VLOOKUP(E95,'44'!$K$3:$L$16,2,FALSE)))</f>
        <v>#N/A</v>
      </c>
      <c r="P95" s="108" t="e">
        <f t="shared" si="3"/>
        <v>#N/A</v>
      </c>
    </row>
    <row r="96" spans="1:16">
      <c r="A96" s="30"/>
      <c r="B96" s="106"/>
      <c r="C96" s="33"/>
      <c r="D96" s="33"/>
      <c r="E96" s="106"/>
      <c r="F96" s="108"/>
      <c r="G96" s="108"/>
      <c r="H96" s="108"/>
      <c r="I96" s="108"/>
      <c r="J96" s="108"/>
      <c r="N96" s="108">
        <f t="shared" si="2"/>
        <v>0</v>
      </c>
      <c r="O96" s="108" t="e">
        <f>IF(D96="X",0,IF(E96="X",0,VLOOKUP(E96,'44'!$K$3:$L$16,2,FALSE)))</f>
        <v>#N/A</v>
      </c>
      <c r="P96" s="108" t="e">
        <f t="shared" si="3"/>
        <v>#N/A</v>
      </c>
    </row>
    <row r="97" spans="1:16">
      <c r="A97" s="30"/>
      <c r="B97" s="106"/>
      <c r="C97" s="33"/>
      <c r="D97" s="33"/>
      <c r="E97" s="106"/>
      <c r="F97" s="108"/>
      <c r="G97" s="108"/>
      <c r="H97" s="108"/>
      <c r="I97" s="108"/>
      <c r="J97" s="108"/>
      <c r="N97" s="108">
        <f t="shared" si="2"/>
        <v>0</v>
      </c>
      <c r="O97" s="108" t="e">
        <f>IF(D97="X",0,IF(E97="X",0,VLOOKUP(E97,'44'!$K$3:$L$16,2,FALSE)))</f>
        <v>#N/A</v>
      </c>
      <c r="P97" s="108" t="e">
        <f t="shared" si="3"/>
        <v>#N/A</v>
      </c>
    </row>
    <row r="98" spans="1:16">
      <c r="A98" s="30"/>
      <c r="B98" s="106"/>
      <c r="C98" s="33"/>
      <c r="D98" s="33"/>
      <c r="E98" s="106"/>
      <c r="F98" s="108"/>
      <c r="G98" s="108"/>
      <c r="H98" s="108"/>
      <c r="I98" s="108"/>
      <c r="J98" s="108"/>
      <c r="N98" s="108">
        <f t="shared" si="2"/>
        <v>0</v>
      </c>
      <c r="O98" s="108" t="e">
        <f>IF(D98="X",0,IF(E98="X",0,VLOOKUP(E98,'44'!$K$3:$L$16,2,FALSE)))</f>
        <v>#N/A</v>
      </c>
      <c r="P98" s="108" t="e">
        <f t="shared" si="3"/>
        <v>#N/A</v>
      </c>
    </row>
    <row r="99" spans="1:16">
      <c r="A99" s="30"/>
      <c r="B99" s="106"/>
      <c r="C99" s="33"/>
      <c r="D99" s="33"/>
      <c r="E99" s="106"/>
      <c r="F99" s="108"/>
      <c r="G99" s="108"/>
      <c r="H99" s="108"/>
      <c r="I99" s="108"/>
      <c r="J99" s="108"/>
      <c r="N99" s="108">
        <f t="shared" si="2"/>
        <v>0</v>
      </c>
      <c r="O99" s="108" t="e">
        <f>IF(D99="X",0,IF(E99="X",0,VLOOKUP(E99,'44'!$K$3:$L$16,2,FALSE)))</f>
        <v>#N/A</v>
      </c>
      <c r="P99" s="108" t="e">
        <f t="shared" si="3"/>
        <v>#N/A</v>
      </c>
    </row>
    <row r="100" spans="1:16">
      <c r="A100" s="30"/>
      <c r="B100" s="106"/>
      <c r="C100" s="33"/>
      <c r="D100" s="33"/>
      <c r="E100" s="106"/>
      <c r="F100" s="108"/>
      <c r="G100" s="108"/>
      <c r="H100" s="108"/>
      <c r="I100" s="108"/>
      <c r="J100" s="108"/>
      <c r="N100" s="108">
        <f t="shared" si="2"/>
        <v>0</v>
      </c>
      <c r="O100" s="108" t="e">
        <f>IF(D100="X",0,IF(E100="X",0,VLOOKUP(E100,'44'!$K$3:$L$16,2,FALSE)))</f>
        <v>#N/A</v>
      </c>
      <c r="P100" s="108" t="e">
        <f t="shared" si="3"/>
        <v>#N/A</v>
      </c>
    </row>
    <row r="101" spans="1:16">
      <c r="A101" s="30"/>
      <c r="B101" s="106"/>
      <c r="C101" s="33"/>
      <c r="D101" s="33"/>
      <c r="E101" s="106"/>
      <c r="F101" s="108"/>
      <c r="G101" s="108"/>
      <c r="H101" s="108"/>
      <c r="I101" s="108"/>
      <c r="J101" s="108"/>
      <c r="N101" s="108">
        <f t="shared" si="2"/>
        <v>0</v>
      </c>
      <c r="O101" s="108" t="e">
        <f>IF(D101="X",0,IF(E101="X",0,VLOOKUP(E101,'44'!$K$3:$L$16,2,FALSE)))</f>
        <v>#N/A</v>
      </c>
      <c r="P101" s="108" t="e">
        <f t="shared" si="3"/>
        <v>#N/A</v>
      </c>
    </row>
    <row r="102" spans="1:16">
      <c r="A102" s="30"/>
      <c r="B102" s="106"/>
      <c r="C102" s="33"/>
      <c r="D102" s="33"/>
      <c r="E102" s="106"/>
      <c r="F102" s="108"/>
      <c r="G102" s="108"/>
      <c r="H102" s="108"/>
      <c r="I102" s="108"/>
      <c r="J102" s="108"/>
      <c r="N102" s="108">
        <f t="shared" si="2"/>
        <v>0</v>
      </c>
      <c r="O102" s="108" t="e">
        <f>IF(D102="X",0,IF(E102="X",0,VLOOKUP(E102,'44'!$K$3:$L$16,2,FALSE)))</f>
        <v>#N/A</v>
      </c>
      <c r="P102" s="108" t="e">
        <f t="shared" si="3"/>
        <v>#N/A</v>
      </c>
    </row>
    <row r="103" spans="1:16">
      <c r="A103" s="30"/>
      <c r="B103" s="106"/>
      <c r="C103" s="33"/>
      <c r="D103" s="33"/>
      <c r="E103" s="106"/>
      <c r="F103" s="108"/>
      <c r="G103" s="108"/>
      <c r="H103" s="108"/>
      <c r="I103" s="108"/>
      <c r="J103" s="108"/>
      <c r="N103" s="108">
        <f t="shared" si="2"/>
        <v>0</v>
      </c>
      <c r="O103" s="108" t="e">
        <f>IF(D103="X",0,IF(E103="X",0,VLOOKUP(E103,'44'!$K$3:$L$16,2,FALSE)))</f>
        <v>#N/A</v>
      </c>
      <c r="P103" s="108" t="e">
        <f t="shared" si="3"/>
        <v>#N/A</v>
      </c>
    </row>
    <row r="104" spans="1:16">
      <c r="A104" s="30"/>
      <c r="B104" s="106"/>
      <c r="C104" s="33"/>
      <c r="D104" s="33"/>
      <c r="E104" s="106"/>
      <c r="F104" s="108"/>
      <c r="G104" s="108"/>
      <c r="H104" s="108"/>
      <c r="I104" s="108"/>
      <c r="J104" s="108"/>
      <c r="N104" s="108">
        <f t="shared" si="2"/>
        <v>0</v>
      </c>
      <c r="O104" s="108" t="e">
        <f>IF(D104="X",0,IF(E104="X",0,VLOOKUP(E104,'44'!$K$3:$L$16,2,FALSE)))</f>
        <v>#N/A</v>
      </c>
      <c r="P104" s="108" t="e">
        <f t="shared" si="3"/>
        <v>#N/A</v>
      </c>
    </row>
    <row r="105" spans="1:16">
      <c r="A105" s="30"/>
      <c r="B105" s="106"/>
      <c r="C105" s="33"/>
      <c r="D105" s="33"/>
      <c r="E105" s="106"/>
      <c r="F105" s="108"/>
      <c r="G105" s="108"/>
      <c r="H105" s="108"/>
      <c r="I105" s="108"/>
      <c r="J105" s="108"/>
      <c r="N105" s="108">
        <f t="shared" si="2"/>
        <v>0</v>
      </c>
      <c r="O105" s="108" t="e">
        <f>IF(D105="X",0,IF(E105="X",0,VLOOKUP(E105,'44'!$K$3:$L$16,2,FALSE)))</f>
        <v>#N/A</v>
      </c>
      <c r="P105" s="108" t="e">
        <f t="shared" si="3"/>
        <v>#N/A</v>
      </c>
    </row>
    <row r="106" spans="1:16">
      <c r="A106" s="30"/>
      <c r="B106" s="106"/>
      <c r="C106" s="33"/>
      <c r="D106" s="33"/>
      <c r="E106" s="106"/>
      <c r="F106" s="108"/>
      <c r="G106" s="108"/>
      <c r="H106" s="108"/>
      <c r="I106" s="108"/>
      <c r="J106" s="108"/>
      <c r="N106" s="108">
        <f t="shared" si="2"/>
        <v>0</v>
      </c>
      <c r="O106" s="108" t="e">
        <f>IF(D106="X",0,IF(E106="X",0,VLOOKUP(E106,'44'!$K$3:$L$16,2,FALSE)))</f>
        <v>#N/A</v>
      </c>
      <c r="P106" s="108" t="e">
        <f t="shared" si="3"/>
        <v>#N/A</v>
      </c>
    </row>
    <row r="107" spans="1:16">
      <c r="A107" s="30"/>
      <c r="B107" s="106"/>
      <c r="C107" s="33"/>
      <c r="D107" s="33"/>
      <c r="E107" s="106"/>
      <c r="F107" s="108"/>
      <c r="G107" s="108"/>
      <c r="H107" s="108"/>
      <c r="I107" s="108"/>
      <c r="J107" s="108"/>
      <c r="N107" s="108">
        <f t="shared" si="2"/>
        <v>0</v>
      </c>
      <c r="O107" s="108" t="e">
        <f>IF(D107="X",0,IF(E107="X",0,VLOOKUP(E107,'44'!$K$3:$L$16,2,FALSE)))</f>
        <v>#N/A</v>
      </c>
      <c r="P107" s="108" t="e">
        <f t="shared" si="3"/>
        <v>#N/A</v>
      </c>
    </row>
    <row r="108" spans="1:16">
      <c r="A108" s="30"/>
      <c r="B108" s="106"/>
      <c r="C108" s="33"/>
      <c r="D108" s="33"/>
      <c r="E108" s="106"/>
      <c r="F108" s="108"/>
      <c r="G108" s="108"/>
      <c r="H108" s="108"/>
      <c r="I108" s="108"/>
      <c r="J108" s="108"/>
      <c r="N108" s="108">
        <f t="shared" si="2"/>
        <v>0</v>
      </c>
      <c r="O108" s="108" t="e">
        <f>IF(D108="X",0,IF(E108="X",0,VLOOKUP(E108,'44'!$K$3:$L$16,2,FALSE)))</f>
        <v>#N/A</v>
      </c>
      <c r="P108" s="108" t="e">
        <f t="shared" si="3"/>
        <v>#N/A</v>
      </c>
    </row>
    <row r="109" spans="1:16">
      <c r="A109" s="30"/>
      <c r="B109" s="106"/>
      <c r="C109" s="33"/>
      <c r="D109" s="33"/>
      <c r="E109" s="106"/>
      <c r="F109" s="108"/>
      <c r="G109" s="108"/>
      <c r="H109" s="108"/>
      <c r="I109" s="108"/>
      <c r="J109" s="108"/>
      <c r="N109" s="108">
        <f t="shared" si="2"/>
        <v>0</v>
      </c>
      <c r="O109" s="108" t="e">
        <f>IF(D109="X",0,IF(E109="X",0,VLOOKUP(E109,'44'!$K$3:$L$16,2,FALSE)))</f>
        <v>#N/A</v>
      </c>
      <c r="P109" s="108" t="e">
        <f t="shared" si="3"/>
        <v>#N/A</v>
      </c>
    </row>
    <row r="110" spans="1:16">
      <c r="A110" s="30"/>
      <c r="B110" s="106"/>
      <c r="C110" s="33"/>
      <c r="D110" s="33"/>
      <c r="E110" s="106"/>
      <c r="F110" s="108"/>
      <c r="G110" s="108"/>
      <c r="H110" s="108"/>
      <c r="I110" s="108"/>
      <c r="J110" s="108"/>
      <c r="N110" s="108">
        <f t="shared" si="2"/>
        <v>0</v>
      </c>
      <c r="O110" s="108" t="e">
        <f>IF(D110="X",0,IF(E110="X",0,VLOOKUP(E110,'44'!$K$3:$L$16,2,FALSE)))</f>
        <v>#N/A</v>
      </c>
      <c r="P110" s="108" t="e">
        <f t="shared" si="3"/>
        <v>#N/A</v>
      </c>
    </row>
    <row r="111" spans="1:16">
      <c r="A111" s="30"/>
      <c r="B111" s="106"/>
      <c r="C111" s="33"/>
      <c r="D111" s="33"/>
      <c r="E111" s="106"/>
      <c r="F111" s="108"/>
      <c r="G111" s="108"/>
      <c r="H111" s="108"/>
      <c r="I111" s="108"/>
      <c r="J111" s="108"/>
      <c r="N111" s="108">
        <f t="shared" si="2"/>
        <v>0</v>
      </c>
      <c r="O111" s="108" t="e">
        <f>IF(D111="X",0,IF(E111="X",0,VLOOKUP(E111,'44'!$K$3:$L$16,2,FALSE)))</f>
        <v>#N/A</v>
      </c>
      <c r="P111" s="108" t="e">
        <f t="shared" si="3"/>
        <v>#N/A</v>
      </c>
    </row>
    <row r="112" spans="1:16">
      <c r="A112" s="30"/>
      <c r="B112" s="106"/>
      <c r="C112" s="33"/>
      <c r="D112" s="33"/>
      <c r="E112" s="106"/>
      <c r="F112" s="108"/>
      <c r="G112" s="108"/>
      <c r="H112" s="108"/>
      <c r="I112" s="108"/>
      <c r="J112" s="108"/>
      <c r="N112" s="108">
        <f t="shared" si="2"/>
        <v>0</v>
      </c>
      <c r="O112" s="108" t="e">
        <f>IF(D112="X",0,IF(E112="X",0,VLOOKUP(E112,'44'!$K$3:$L$16,2,FALSE)))</f>
        <v>#N/A</v>
      </c>
      <c r="P112" s="108" t="e">
        <f t="shared" si="3"/>
        <v>#N/A</v>
      </c>
    </row>
    <row r="113" spans="1:16">
      <c r="A113" s="30"/>
      <c r="B113" s="106"/>
      <c r="C113" s="33"/>
      <c r="D113" s="33"/>
      <c r="E113" s="106"/>
      <c r="F113" s="108"/>
      <c r="G113" s="108"/>
      <c r="H113" s="108"/>
      <c r="I113" s="108"/>
      <c r="J113" s="108"/>
      <c r="N113" s="108">
        <f t="shared" si="2"/>
        <v>0</v>
      </c>
      <c r="O113" s="108" t="e">
        <f>IF(D113="X",0,IF(E113="X",0,VLOOKUP(E113,'44'!$K$3:$L$16,2,FALSE)))</f>
        <v>#N/A</v>
      </c>
      <c r="P113" s="108" t="e">
        <f t="shared" si="3"/>
        <v>#N/A</v>
      </c>
    </row>
    <row r="114" spans="1:16">
      <c r="A114" s="30"/>
      <c r="B114" s="106"/>
      <c r="C114" s="33"/>
      <c r="D114" s="33"/>
      <c r="E114" s="106"/>
      <c r="F114" s="108"/>
      <c r="G114" s="108"/>
      <c r="H114" s="108"/>
      <c r="I114" s="108"/>
      <c r="J114" s="108"/>
      <c r="N114" s="108">
        <f t="shared" si="2"/>
        <v>0</v>
      </c>
      <c r="O114" s="108" t="e">
        <f>IF(D114="X",0,IF(E114="X",0,VLOOKUP(E114,'44'!$K$3:$L$16,2,FALSE)))</f>
        <v>#N/A</v>
      </c>
      <c r="P114" s="108" t="e">
        <f t="shared" si="3"/>
        <v>#N/A</v>
      </c>
    </row>
    <row r="115" spans="1:16">
      <c r="A115" s="30"/>
      <c r="B115" s="106"/>
      <c r="C115" s="33"/>
      <c r="D115" s="33"/>
      <c r="E115" s="106"/>
      <c r="F115" s="108"/>
      <c r="G115" s="108"/>
      <c r="H115" s="108"/>
      <c r="I115" s="108"/>
      <c r="J115" s="108"/>
      <c r="N115" s="108">
        <f t="shared" si="2"/>
        <v>0</v>
      </c>
      <c r="O115" s="108" t="e">
        <f>IF(D115="X",0,IF(E115="X",0,VLOOKUP(E115,'44'!$K$3:$L$16,2,FALSE)))</f>
        <v>#N/A</v>
      </c>
      <c r="P115" s="108" t="e">
        <f t="shared" si="3"/>
        <v>#N/A</v>
      </c>
    </row>
    <row r="116" spans="1:16">
      <c r="A116" s="30"/>
      <c r="B116" s="106"/>
      <c r="C116" s="33"/>
      <c r="D116" s="33"/>
      <c r="E116" s="106"/>
      <c r="F116" s="108"/>
      <c r="G116" s="108"/>
      <c r="H116" s="108"/>
      <c r="I116" s="108"/>
      <c r="J116" s="108"/>
      <c r="N116" s="108">
        <f t="shared" si="2"/>
        <v>0</v>
      </c>
      <c r="O116" s="108" t="e">
        <f>IF(D116="X",0,IF(E116="X",0,VLOOKUP(E116,'44'!$K$3:$L$16,2,FALSE)))</f>
        <v>#N/A</v>
      </c>
      <c r="P116" s="108" t="e">
        <f t="shared" si="3"/>
        <v>#N/A</v>
      </c>
    </row>
    <row r="117" spans="1:16">
      <c r="A117" s="30"/>
      <c r="B117" s="106"/>
      <c r="C117" s="116"/>
      <c r="D117" s="116"/>
      <c r="E117" s="117"/>
      <c r="F117" s="118"/>
      <c r="G117" s="118"/>
      <c r="H117" s="118"/>
      <c r="I117" s="118"/>
      <c r="J117" s="118"/>
      <c r="K117" s="118"/>
      <c r="L117" s="118"/>
      <c r="M117" s="118"/>
      <c r="N117" s="108">
        <f t="shared" si="2"/>
        <v>0</v>
      </c>
      <c r="O117" s="108" t="e">
        <f>IF(D117="X",0,IF(E117="X",0,VLOOKUP(E117,'44'!$K$3:$L$16,2,FALSE)))</f>
        <v>#N/A</v>
      </c>
      <c r="P117" s="108" t="e">
        <f t="shared" si="3"/>
        <v>#N/A</v>
      </c>
    </row>
    <row r="118" spans="1:16">
      <c r="A118" s="110"/>
      <c r="B118" s="106"/>
      <c r="C118" s="33"/>
      <c r="D118" s="33"/>
      <c r="E118" s="106"/>
      <c r="F118" s="108"/>
      <c r="G118" s="108"/>
      <c r="H118" s="108"/>
      <c r="I118" s="108"/>
      <c r="J118" s="108"/>
      <c r="N118" s="108">
        <f t="shared" si="2"/>
        <v>0</v>
      </c>
      <c r="O118" s="108" t="e">
        <f>IF(D118="X",0,IF(E118="X",0,VLOOKUP(E118,'44'!$K$3:$L$16,2,FALSE)))</f>
        <v>#N/A</v>
      </c>
      <c r="P118" s="108" t="e">
        <f t="shared" si="3"/>
        <v>#N/A</v>
      </c>
    </row>
    <row r="119" spans="1:16">
      <c r="A119" s="110"/>
      <c r="B119" s="106"/>
      <c r="C119" s="107"/>
      <c r="D119" s="33"/>
      <c r="E119" s="106"/>
      <c r="F119" s="108"/>
      <c r="G119" s="108"/>
      <c r="H119" s="108"/>
      <c r="I119" s="108"/>
      <c r="J119" s="108"/>
      <c r="N119" s="108">
        <f t="shared" si="2"/>
        <v>0</v>
      </c>
      <c r="O119" s="108" t="e">
        <f>IF(D119="X",0,IF(E119="X",0,VLOOKUP(E119,'44'!$K$3:$L$16,2,FALSE)))</f>
        <v>#N/A</v>
      </c>
      <c r="P119" s="108" t="e">
        <f t="shared" si="3"/>
        <v>#N/A</v>
      </c>
    </row>
    <row r="120" spans="1:16">
      <c r="A120" s="110"/>
      <c r="B120" s="106"/>
      <c r="C120" s="33"/>
      <c r="D120" s="33"/>
      <c r="E120" s="106"/>
      <c r="F120" s="108"/>
      <c r="G120" s="108"/>
      <c r="H120" s="108"/>
      <c r="I120" s="108"/>
      <c r="J120" s="108"/>
      <c r="N120" s="108">
        <f t="shared" si="2"/>
        <v>0</v>
      </c>
      <c r="O120" s="108" t="e">
        <f>IF(D120="X",0,IF(E120="X",0,VLOOKUP(E120,'44'!$K$3:$L$16,2,FALSE)))</f>
        <v>#N/A</v>
      </c>
      <c r="P120" s="108" t="e">
        <f t="shared" si="3"/>
        <v>#N/A</v>
      </c>
    </row>
    <row r="121" spans="1:16">
      <c r="A121" s="110"/>
      <c r="B121" s="106"/>
      <c r="C121" s="33"/>
      <c r="D121" s="33"/>
      <c r="E121" s="106"/>
      <c r="F121" s="108"/>
      <c r="G121" s="108"/>
      <c r="H121" s="108"/>
      <c r="I121" s="108"/>
      <c r="J121" s="108"/>
      <c r="N121" s="108">
        <f t="shared" si="2"/>
        <v>0</v>
      </c>
      <c r="O121" s="108" t="e">
        <f>IF(D121="X",0,IF(E121="X",0,VLOOKUP(E121,'44'!$K$3:$L$16,2,FALSE)))</f>
        <v>#N/A</v>
      </c>
      <c r="P121" s="108" t="e">
        <f t="shared" si="3"/>
        <v>#N/A</v>
      </c>
    </row>
    <row r="122" spans="1:16">
      <c r="A122" s="110"/>
      <c r="B122" s="106"/>
      <c r="C122" s="33"/>
      <c r="D122" s="33"/>
      <c r="E122" s="106"/>
      <c r="F122" s="108"/>
      <c r="G122" s="108"/>
      <c r="H122" s="108"/>
      <c r="I122" s="108"/>
      <c r="J122" s="108"/>
      <c r="N122" s="108">
        <f t="shared" si="2"/>
        <v>0</v>
      </c>
      <c r="O122" s="108" t="e">
        <f>IF(D122="X",0,IF(E122="X",0,VLOOKUP(E122,'44'!$K$3:$L$16,2,FALSE)))</f>
        <v>#N/A</v>
      </c>
      <c r="P122" s="108" t="e">
        <f t="shared" si="3"/>
        <v>#N/A</v>
      </c>
    </row>
    <row r="123" spans="1:16">
      <c r="A123" s="110"/>
      <c r="B123" s="106"/>
      <c r="C123" s="33"/>
      <c r="D123" s="33"/>
      <c r="E123" s="106"/>
      <c r="F123" s="108"/>
      <c r="G123" s="108"/>
      <c r="H123" s="108"/>
      <c r="I123" s="108"/>
      <c r="J123" s="108"/>
      <c r="N123" s="108">
        <f t="shared" si="2"/>
        <v>0</v>
      </c>
      <c r="O123" s="108" t="e">
        <f>IF(D123="X",0,IF(E123="X",0,VLOOKUP(E123,'44'!$K$3:$L$16,2,FALSE)))</f>
        <v>#N/A</v>
      </c>
      <c r="P123" s="108" t="e">
        <f t="shared" si="3"/>
        <v>#N/A</v>
      </c>
    </row>
    <row r="124" spans="1:16">
      <c r="A124" s="110"/>
      <c r="B124" s="106"/>
      <c r="C124" s="33"/>
      <c r="D124" s="33"/>
      <c r="E124" s="106"/>
      <c r="F124" s="108"/>
      <c r="G124" s="108"/>
      <c r="H124" s="108"/>
      <c r="I124" s="108"/>
      <c r="J124" s="108"/>
      <c r="N124" s="108">
        <f t="shared" si="2"/>
        <v>0</v>
      </c>
      <c r="O124" s="108" t="e">
        <f>IF(D124="X",0,IF(E124="X",0,VLOOKUP(E124,'44'!$K$3:$L$16,2,FALSE)))</f>
        <v>#N/A</v>
      </c>
      <c r="P124" s="108" t="e">
        <f t="shared" si="3"/>
        <v>#N/A</v>
      </c>
    </row>
    <row r="125" spans="1:16">
      <c r="A125" s="110"/>
      <c r="B125" s="106"/>
      <c r="C125" s="33"/>
      <c r="D125" s="33"/>
      <c r="E125" s="106"/>
      <c r="F125" s="108"/>
      <c r="G125" s="108"/>
      <c r="H125" s="108"/>
      <c r="I125" s="108"/>
      <c r="J125" s="108"/>
      <c r="N125" s="108">
        <f t="shared" si="2"/>
        <v>0</v>
      </c>
      <c r="O125" s="108" t="e">
        <f>IF(D125="X",0,IF(E125="X",0,VLOOKUP(E125,'44'!$K$3:$L$16,2,FALSE)))</f>
        <v>#N/A</v>
      </c>
      <c r="P125" s="108" t="e">
        <f t="shared" si="3"/>
        <v>#N/A</v>
      </c>
    </row>
    <row r="126" spans="1:16">
      <c r="A126" s="110"/>
      <c r="B126" s="106"/>
      <c r="C126" s="116"/>
      <c r="D126" s="116"/>
      <c r="E126" s="116"/>
      <c r="F126" s="118"/>
      <c r="G126" s="118"/>
      <c r="H126" s="118"/>
      <c r="I126" s="118"/>
      <c r="J126" s="118"/>
      <c r="K126" s="118"/>
      <c r="L126" s="118"/>
      <c r="M126" s="118"/>
      <c r="N126" s="108">
        <f t="shared" si="2"/>
        <v>0</v>
      </c>
      <c r="O126" s="108" t="e">
        <f>IF(D126="X",0,IF(E126="X",0,VLOOKUP(E126,'44'!$K$3:$L$16,2,FALSE)))</f>
        <v>#N/A</v>
      </c>
      <c r="P126" s="108" t="e">
        <f t="shared" si="3"/>
        <v>#N/A</v>
      </c>
    </row>
    <row r="127" spans="1:16">
      <c r="N127" s="108">
        <f t="shared" si="2"/>
        <v>0</v>
      </c>
      <c r="O127" s="108" t="e">
        <f>IF(D127="X",0,IF(E127="X",0,VLOOKUP(E127,'44'!$K$3:$L$16,2,FALSE)))</f>
        <v>#N/A</v>
      </c>
      <c r="P127" s="108" t="e">
        <f t="shared" si="3"/>
        <v>#N/A</v>
      </c>
    </row>
    <row r="128" spans="1:16">
      <c r="N128" s="108">
        <f t="shared" si="2"/>
        <v>0</v>
      </c>
      <c r="O128" s="108" t="e">
        <f>IF(D128="X",0,IF(E128="X",0,VLOOKUP(E128,'44'!$K$3:$L$16,2,FALSE)))</f>
        <v>#N/A</v>
      </c>
      <c r="P128" s="108" t="e">
        <f t="shared" si="3"/>
        <v>#N/A</v>
      </c>
    </row>
    <row r="129" spans="14:16">
      <c r="N129" s="108">
        <f t="shared" si="2"/>
        <v>0</v>
      </c>
      <c r="O129" s="108" t="e">
        <f>IF(D129="X",0,IF(E129="X",0,VLOOKUP(E129,'44'!$K$3:$L$16,2,FALSE)))</f>
        <v>#N/A</v>
      </c>
      <c r="P129" s="108" t="e">
        <f t="shared" si="3"/>
        <v>#N/A</v>
      </c>
    </row>
    <row r="130" spans="14:16">
      <c r="N130" s="108">
        <f t="shared" si="2"/>
        <v>0</v>
      </c>
      <c r="O130" s="108" t="e">
        <f>IF(D130="X",0,IF(E130="X",0,VLOOKUP(E130,'44'!$K$3:$L$16,2,FALSE)))</f>
        <v>#N/A</v>
      </c>
      <c r="P130" s="108" t="e">
        <f t="shared" si="3"/>
        <v>#N/A</v>
      </c>
    </row>
    <row r="131" spans="14:16">
      <c r="N131" s="108">
        <f t="shared" si="2"/>
        <v>0</v>
      </c>
      <c r="O131" s="108" t="e">
        <f>IF(D131="X",0,IF(E131="X",0,VLOOKUP(E131,'44'!$K$3:$L$16,2,FALSE)))</f>
        <v>#N/A</v>
      </c>
      <c r="P131" s="108" t="e">
        <f t="shared" si="3"/>
        <v>#N/A</v>
      </c>
    </row>
    <row r="132" spans="14:16">
      <c r="N132" s="108">
        <f t="shared" ref="N132:N195" si="4">SUM(F132:M132)</f>
        <v>0</v>
      </c>
      <c r="O132" s="108" t="e">
        <f>IF(D132="X",0,IF(E132="X",0,VLOOKUP(E132,'44'!$K$3:$L$16,2,FALSE)))</f>
        <v>#N/A</v>
      </c>
      <c r="P132" s="108" t="e">
        <f t="shared" ref="P132:P195" si="5">N132*O132</f>
        <v>#N/A</v>
      </c>
    </row>
    <row r="133" spans="14:16">
      <c r="N133" s="108">
        <f t="shared" si="4"/>
        <v>0</v>
      </c>
      <c r="O133" s="108" t="e">
        <f>IF(D133="X",0,IF(E133="X",0,VLOOKUP(E133,'44'!$K$3:$L$16,2,FALSE)))</f>
        <v>#N/A</v>
      </c>
      <c r="P133" s="108" t="e">
        <f t="shared" si="5"/>
        <v>#N/A</v>
      </c>
    </row>
    <row r="134" spans="14:16">
      <c r="N134" s="108">
        <f t="shared" si="4"/>
        <v>0</v>
      </c>
      <c r="O134" s="108" t="e">
        <f>IF(D134="X",0,IF(E134="X",0,VLOOKUP(E134,'44'!$K$3:$L$16,2,FALSE)))</f>
        <v>#N/A</v>
      </c>
      <c r="P134" s="108" t="e">
        <f t="shared" si="5"/>
        <v>#N/A</v>
      </c>
    </row>
    <row r="135" spans="14:16">
      <c r="N135" s="108">
        <f t="shared" si="4"/>
        <v>0</v>
      </c>
      <c r="O135" s="108" t="e">
        <f>IF(D135="X",0,IF(E135="X",0,VLOOKUP(E135,'44'!$K$3:$L$16,2,FALSE)))</f>
        <v>#N/A</v>
      </c>
      <c r="P135" s="108" t="e">
        <f t="shared" si="5"/>
        <v>#N/A</v>
      </c>
    </row>
    <row r="136" spans="14:16">
      <c r="N136" s="108">
        <f t="shared" si="4"/>
        <v>0</v>
      </c>
      <c r="O136" s="108" t="e">
        <f>IF(D136="X",0,IF(E136="X",0,VLOOKUP(E136,'44'!$K$3:$L$16,2,FALSE)))</f>
        <v>#N/A</v>
      </c>
      <c r="P136" s="108" t="e">
        <f t="shared" si="5"/>
        <v>#N/A</v>
      </c>
    </row>
    <row r="137" spans="14:16">
      <c r="N137" s="108">
        <f t="shared" si="4"/>
        <v>0</v>
      </c>
      <c r="O137" s="108" t="e">
        <f>IF(D137="X",0,IF(E137="X",0,VLOOKUP(E137,'44'!$K$3:$L$16,2,FALSE)))</f>
        <v>#N/A</v>
      </c>
      <c r="P137" s="108" t="e">
        <f t="shared" si="5"/>
        <v>#N/A</v>
      </c>
    </row>
    <row r="138" spans="14:16">
      <c r="N138" s="108">
        <f t="shared" si="4"/>
        <v>0</v>
      </c>
      <c r="O138" s="108" t="e">
        <f>IF(D138="X",0,IF(E138="X",0,VLOOKUP(E138,'44'!$K$3:$L$16,2,FALSE)))</f>
        <v>#N/A</v>
      </c>
      <c r="P138" s="108" t="e">
        <f t="shared" si="5"/>
        <v>#N/A</v>
      </c>
    </row>
    <row r="139" spans="14:16">
      <c r="N139" s="108">
        <f t="shared" si="4"/>
        <v>0</v>
      </c>
      <c r="O139" s="108" t="e">
        <f>IF(D139="X",0,IF(E139="X",0,VLOOKUP(E139,'44'!$K$3:$L$16,2,FALSE)))</f>
        <v>#N/A</v>
      </c>
      <c r="P139" s="108" t="e">
        <f t="shared" si="5"/>
        <v>#N/A</v>
      </c>
    </row>
    <row r="140" spans="14:16">
      <c r="N140" s="108">
        <f t="shared" si="4"/>
        <v>0</v>
      </c>
      <c r="O140" s="108" t="e">
        <f>IF(D140="X",0,IF(E140="X",0,VLOOKUP(E140,'44'!$K$3:$L$16,2,FALSE)))</f>
        <v>#N/A</v>
      </c>
      <c r="P140" s="108" t="e">
        <f t="shared" si="5"/>
        <v>#N/A</v>
      </c>
    </row>
    <row r="141" spans="14:16">
      <c r="N141" s="108">
        <f t="shared" si="4"/>
        <v>0</v>
      </c>
      <c r="O141" s="108" t="e">
        <f>IF(D141="X",0,IF(E141="X",0,VLOOKUP(E141,'44'!$K$3:$L$16,2,FALSE)))</f>
        <v>#N/A</v>
      </c>
      <c r="P141" s="108" t="e">
        <f t="shared" si="5"/>
        <v>#N/A</v>
      </c>
    </row>
    <row r="142" spans="14:16">
      <c r="N142" s="108">
        <f t="shared" si="4"/>
        <v>0</v>
      </c>
      <c r="O142" s="108" t="e">
        <f>IF(D142="X",0,IF(E142="X",0,VLOOKUP(E142,'44'!$K$3:$L$16,2,FALSE)))</f>
        <v>#N/A</v>
      </c>
      <c r="P142" s="108" t="e">
        <f t="shared" si="5"/>
        <v>#N/A</v>
      </c>
    </row>
    <row r="143" spans="14:16">
      <c r="N143" s="108">
        <f t="shared" si="4"/>
        <v>0</v>
      </c>
      <c r="O143" s="108" t="e">
        <f>IF(D143="X",0,IF(E143="X",0,VLOOKUP(E143,'44'!$K$3:$L$16,2,FALSE)))</f>
        <v>#N/A</v>
      </c>
      <c r="P143" s="108" t="e">
        <f t="shared" si="5"/>
        <v>#N/A</v>
      </c>
    </row>
    <row r="144" spans="14:16">
      <c r="N144" s="108">
        <f t="shared" si="4"/>
        <v>0</v>
      </c>
      <c r="O144" s="108" t="e">
        <f>IF(D144="X",0,IF(E144="X",0,VLOOKUP(E144,'44'!$K$3:$L$16,2,FALSE)))</f>
        <v>#N/A</v>
      </c>
      <c r="P144" s="108" t="e">
        <f t="shared" si="5"/>
        <v>#N/A</v>
      </c>
    </row>
    <row r="145" spans="14:16">
      <c r="N145" s="108">
        <f t="shared" si="4"/>
        <v>0</v>
      </c>
      <c r="O145" s="108" t="e">
        <f>IF(D145="X",0,IF(E145="X",0,VLOOKUP(E145,'44'!$K$3:$L$16,2,FALSE)))</f>
        <v>#N/A</v>
      </c>
      <c r="P145" s="108" t="e">
        <f t="shared" si="5"/>
        <v>#N/A</v>
      </c>
    </row>
    <row r="146" spans="14:16">
      <c r="N146" s="108">
        <f t="shared" si="4"/>
        <v>0</v>
      </c>
      <c r="O146" s="108" t="e">
        <f>IF(D146="X",0,IF(E146="X",0,VLOOKUP(E146,'44'!$K$3:$L$16,2,FALSE)))</f>
        <v>#N/A</v>
      </c>
      <c r="P146" s="108" t="e">
        <f t="shared" si="5"/>
        <v>#N/A</v>
      </c>
    </row>
    <row r="147" spans="14:16">
      <c r="N147" s="108">
        <f t="shared" si="4"/>
        <v>0</v>
      </c>
      <c r="O147" s="108" t="e">
        <f>IF(D147="X",0,IF(E147="X",0,VLOOKUP(E147,'44'!$K$3:$L$16,2,FALSE)))</f>
        <v>#N/A</v>
      </c>
      <c r="P147" s="108" t="e">
        <f t="shared" si="5"/>
        <v>#N/A</v>
      </c>
    </row>
    <row r="148" spans="14:16">
      <c r="N148" s="108">
        <f t="shared" si="4"/>
        <v>0</v>
      </c>
      <c r="O148" s="108" t="e">
        <f>IF(D148="X",0,IF(E148="X",0,VLOOKUP(E148,'44'!$K$3:$L$16,2,FALSE)))</f>
        <v>#N/A</v>
      </c>
      <c r="P148" s="108" t="e">
        <f t="shared" si="5"/>
        <v>#N/A</v>
      </c>
    </row>
    <row r="149" spans="14:16">
      <c r="N149" s="108">
        <f t="shared" si="4"/>
        <v>0</v>
      </c>
      <c r="O149" s="108" t="e">
        <f>IF(D149="X",0,IF(E149="X",0,VLOOKUP(E149,'44'!$K$3:$L$16,2,FALSE)))</f>
        <v>#N/A</v>
      </c>
      <c r="P149" s="108" t="e">
        <f t="shared" si="5"/>
        <v>#N/A</v>
      </c>
    </row>
    <row r="150" spans="14:16">
      <c r="N150" s="108">
        <f t="shared" si="4"/>
        <v>0</v>
      </c>
      <c r="O150" s="108" t="e">
        <f>IF(D150="X",0,IF(E150="X",0,VLOOKUP(E150,'44'!$K$3:$L$16,2,FALSE)))</f>
        <v>#N/A</v>
      </c>
      <c r="P150" s="108" t="e">
        <f t="shared" si="5"/>
        <v>#N/A</v>
      </c>
    </row>
    <row r="151" spans="14:16">
      <c r="N151" s="108">
        <f t="shared" si="4"/>
        <v>0</v>
      </c>
      <c r="O151" s="108" t="e">
        <f>IF(D151="X",0,IF(E151="X",0,VLOOKUP(E151,'44'!$K$3:$L$16,2,FALSE)))</f>
        <v>#N/A</v>
      </c>
      <c r="P151" s="108" t="e">
        <f t="shared" si="5"/>
        <v>#N/A</v>
      </c>
    </row>
    <row r="152" spans="14:16">
      <c r="N152" s="108">
        <f t="shared" si="4"/>
        <v>0</v>
      </c>
      <c r="O152" s="108" t="e">
        <f>IF(D152="X",0,IF(E152="X",0,VLOOKUP(E152,'44'!$K$3:$L$16,2,FALSE)))</f>
        <v>#N/A</v>
      </c>
      <c r="P152" s="108" t="e">
        <f t="shared" si="5"/>
        <v>#N/A</v>
      </c>
    </row>
    <row r="153" spans="14:16">
      <c r="N153" s="108">
        <f t="shared" si="4"/>
        <v>0</v>
      </c>
      <c r="O153" s="108" t="e">
        <f>IF(D153="X",0,IF(E153="X",0,VLOOKUP(E153,'44'!$K$3:$L$16,2,FALSE)))</f>
        <v>#N/A</v>
      </c>
      <c r="P153" s="108" t="e">
        <f t="shared" si="5"/>
        <v>#N/A</v>
      </c>
    </row>
    <row r="154" spans="14:16">
      <c r="N154" s="108">
        <f t="shared" si="4"/>
        <v>0</v>
      </c>
      <c r="O154" s="108" t="e">
        <f>IF(D154="X",0,IF(E154="X",0,VLOOKUP(E154,'44'!$K$3:$L$16,2,FALSE)))</f>
        <v>#N/A</v>
      </c>
      <c r="P154" s="108" t="e">
        <f t="shared" si="5"/>
        <v>#N/A</v>
      </c>
    </row>
    <row r="155" spans="14:16">
      <c r="N155" s="108">
        <f t="shared" si="4"/>
        <v>0</v>
      </c>
      <c r="O155" s="108" t="e">
        <f>IF(D155="X",0,IF(E155="X",0,VLOOKUP(E155,'44'!$K$3:$L$16,2,FALSE)))</f>
        <v>#N/A</v>
      </c>
      <c r="P155" s="108" t="e">
        <f t="shared" si="5"/>
        <v>#N/A</v>
      </c>
    </row>
    <row r="156" spans="14:16">
      <c r="N156" s="108">
        <f t="shared" si="4"/>
        <v>0</v>
      </c>
      <c r="O156" s="108" t="e">
        <f>IF(D156="X",0,IF(E156="X",0,VLOOKUP(E156,'44'!$K$3:$L$16,2,FALSE)))</f>
        <v>#N/A</v>
      </c>
      <c r="P156" s="108" t="e">
        <f t="shared" si="5"/>
        <v>#N/A</v>
      </c>
    </row>
    <row r="157" spans="14:16">
      <c r="N157" s="108">
        <f t="shared" si="4"/>
        <v>0</v>
      </c>
      <c r="O157" s="108" t="e">
        <f>IF(D157="X",0,IF(E157="X",0,VLOOKUP(E157,'44'!$K$3:$L$16,2,FALSE)))</f>
        <v>#N/A</v>
      </c>
      <c r="P157" s="108" t="e">
        <f t="shared" si="5"/>
        <v>#N/A</v>
      </c>
    </row>
    <row r="158" spans="14:16">
      <c r="N158" s="108">
        <f t="shared" si="4"/>
        <v>0</v>
      </c>
      <c r="O158" s="108" t="e">
        <f>IF(D158="X",0,IF(E158="X",0,VLOOKUP(E158,'44'!$K$3:$L$16,2,FALSE)))</f>
        <v>#N/A</v>
      </c>
      <c r="P158" s="108" t="e">
        <f t="shared" si="5"/>
        <v>#N/A</v>
      </c>
    </row>
    <row r="159" spans="14:16">
      <c r="N159" s="108">
        <f t="shared" si="4"/>
        <v>0</v>
      </c>
      <c r="O159" s="108" t="e">
        <f>IF(D159="X",0,IF(E159="X",0,VLOOKUP(E159,'44'!$K$3:$L$16,2,FALSE)))</f>
        <v>#N/A</v>
      </c>
      <c r="P159" s="108" t="e">
        <f t="shared" si="5"/>
        <v>#N/A</v>
      </c>
    </row>
    <row r="160" spans="14:16">
      <c r="N160" s="108">
        <f t="shared" si="4"/>
        <v>0</v>
      </c>
      <c r="O160" s="108" t="e">
        <f>IF(D160="X",0,IF(E160="X",0,VLOOKUP(E160,'44'!$K$3:$L$16,2,FALSE)))</f>
        <v>#N/A</v>
      </c>
      <c r="P160" s="108" t="e">
        <f t="shared" si="5"/>
        <v>#N/A</v>
      </c>
    </row>
    <row r="161" spans="14:16">
      <c r="N161" s="108">
        <f t="shared" si="4"/>
        <v>0</v>
      </c>
      <c r="O161" s="108" t="e">
        <f>IF(D161="X",0,IF(E161="X",0,VLOOKUP(E161,'44'!$K$3:$L$16,2,FALSE)))</f>
        <v>#N/A</v>
      </c>
      <c r="P161" s="108" t="e">
        <f t="shared" si="5"/>
        <v>#N/A</v>
      </c>
    </row>
    <row r="162" spans="14:16">
      <c r="N162" s="108">
        <f t="shared" si="4"/>
        <v>0</v>
      </c>
      <c r="O162" s="108" t="e">
        <f>IF(D162="X",0,IF(E162="X",0,VLOOKUP(E162,'44'!$K$3:$L$16,2,FALSE)))</f>
        <v>#N/A</v>
      </c>
      <c r="P162" s="108" t="e">
        <f t="shared" si="5"/>
        <v>#N/A</v>
      </c>
    </row>
    <row r="163" spans="14:16">
      <c r="N163" s="108">
        <f t="shared" si="4"/>
        <v>0</v>
      </c>
      <c r="O163" s="108" t="e">
        <f>IF(D163="X",0,IF(E163="X",0,VLOOKUP(E163,'44'!$K$3:$L$16,2,FALSE)))</f>
        <v>#N/A</v>
      </c>
      <c r="P163" s="108" t="e">
        <f t="shared" si="5"/>
        <v>#N/A</v>
      </c>
    </row>
    <row r="164" spans="14:16">
      <c r="N164" s="108">
        <f t="shared" si="4"/>
        <v>0</v>
      </c>
      <c r="O164" s="108" t="e">
        <f>IF(D164="X",0,IF(E164="X",0,VLOOKUP(E164,'44'!$K$3:$L$16,2,FALSE)))</f>
        <v>#N/A</v>
      </c>
      <c r="P164" s="108" t="e">
        <f t="shared" si="5"/>
        <v>#N/A</v>
      </c>
    </row>
    <row r="165" spans="14:16">
      <c r="N165" s="108">
        <f t="shared" si="4"/>
        <v>0</v>
      </c>
      <c r="O165" s="108" t="e">
        <f>IF(D165="X",0,IF(E165="X",0,VLOOKUP(E165,'44'!$K$3:$L$16,2,FALSE)))</f>
        <v>#N/A</v>
      </c>
      <c r="P165" s="108" t="e">
        <f t="shared" si="5"/>
        <v>#N/A</v>
      </c>
    </row>
    <row r="166" spans="14:16">
      <c r="N166" s="108">
        <f t="shared" si="4"/>
        <v>0</v>
      </c>
      <c r="O166" s="108" t="e">
        <f>IF(D166="X",0,IF(E166="X",0,VLOOKUP(E166,'44'!$K$3:$L$16,2,FALSE)))</f>
        <v>#N/A</v>
      </c>
      <c r="P166" s="108" t="e">
        <f t="shared" si="5"/>
        <v>#N/A</v>
      </c>
    </row>
    <row r="167" spans="14:16">
      <c r="N167" s="108">
        <f t="shared" si="4"/>
        <v>0</v>
      </c>
      <c r="O167" s="108" t="e">
        <f>IF(D167="X",0,IF(E167="X",0,VLOOKUP(E167,'44'!$K$3:$L$16,2,FALSE)))</f>
        <v>#N/A</v>
      </c>
      <c r="P167" s="108" t="e">
        <f t="shared" si="5"/>
        <v>#N/A</v>
      </c>
    </row>
    <row r="168" spans="14:16">
      <c r="N168" s="108">
        <f t="shared" si="4"/>
        <v>0</v>
      </c>
      <c r="O168" s="108" t="e">
        <f>IF(D168="X",0,IF(E168="X",0,VLOOKUP(E168,'44'!$K$3:$L$16,2,FALSE)))</f>
        <v>#N/A</v>
      </c>
      <c r="P168" s="108" t="e">
        <f t="shared" si="5"/>
        <v>#N/A</v>
      </c>
    </row>
    <row r="169" spans="14:16">
      <c r="N169" s="108">
        <f t="shared" si="4"/>
        <v>0</v>
      </c>
      <c r="O169" s="108" t="e">
        <f>IF(D169="X",0,IF(E169="X",0,VLOOKUP(E169,'44'!$K$3:$L$16,2,FALSE)))</f>
        <v>#N/A</v>
      </c>
      <c r="P169" s="108" t="e">
        <f t="shared" si="5"/>
        <v>#N/A</v>
      </c>
    </row>
    <row r="170" spans="14:16">
      <c r="N170" s="108">
        <f t="shared" si="4"/>
        <v>0</v>
      </c>
      <c r="O170" s="108" t="e">
        <f>IF(D170="X",0,IF(E170="X",0,VLOOKUP(E170,'44'!$K$3:$L$16,2,FALSE)))</f>
        <v>#N/A</v>
      </c>
      <c r="P170" s="108" t="e">
        <f t="shared" si="5"/>
        <v>#N/A</v>
      </c>
    </row>
    <row r="171" spans="14:16">
      <c r="N171" s="108">
        <f t="shared" si="4"/>
        <v>0</v>
      </c>
      <c r="O171" s="108" t="e">
        <f>IF(D171="X",0,IF(E171="X",0,VLOOKUP(E171,'44'!$K$3:$L$16,2,FALSE)))</f>
        <v>#N/A</v>
      </c>
      <c r="P171" s="108" t="e">
        <f t="shared" si="5"/>
        <v>#N/A</v>
      </c>
    </row>
    <row r="172" spans="14:16">
      <c r="N172" s="108">
        <f t="shared" si="4"/>
        <v>0</v>
      </c>
      <c r="O172" s="108" t="e">
        <f>IF(D172="X",0,IF(E172="X",0,VLOOKUP(E172,'44'!$K$3:$L$16,2,FALSE)))</f>
        <v>#N/A</v>
      </c>
      <c r="P172" s="108" t="e">
        <f t="shared" si="5"/>
        <v>#N/A</v>
      </c>
    </row>
    <row r="173" spans="14:16">
      <c r="N173" s="108">
        <f t="shared" si="4"/>
        <v>0</v>
      </c>
      <c r="O173" s="108" t="e">
        <f>IF(D173="X",0,IF(E173="X",0,VLOOKUP(E173,'44'!$K$3:$L$16,2,FALSE)))</f>
        <v>#N/A</v>
      </c>
      <c r="P173" s="108" t="e">
        <f t="shared" si="5"/>
        <v>#N/A</v>
      </c>
    </row>
    <row r="174" spans="14:16">
      <c r="N174" s="108">
        <f t="shared" si="4"/>
        <v>0</v>
      </c>
      <c r="O174" s="108" t="e">
        <f>IF(D174="X",0,IF(E174="X",0,VLOOKUP(E174,'44'!$K$3:$L$16,2,FALSE)))</f>
        <v>#N/A</v>
      </c>
      <c r="P174" s="108" t="e">
        <f t="shared" si="5"/>
        <v>#N/A</v>
      </c>
    </row>
    <row r="175" spans="14:16">
      <c r="N175" s="108">
        <f t="shared" si="4"/>
        <v>0</v>
      </c>
      <c r="O175" s="108" t="e">
        <f>IF(D175="X",0,IF(E175="X",0,VLOOKUP(E175,'44'!$K$3:$L$16,2,FALSE)))</f>
        <v>#N/A</v>
      </c>
      <c r="P175" s="108" t="e">
        <f t="shared" si="5"/>
        <v>#N/A</v>
      </c>
    </row>
    <row r="176" spans="14:16">
      <c r="N176" s="108">
        <f t="shared" si="4"/>
        <v>0</v>
      </c>
      <c r="O176" s="108" t="e">
        <f>IF(D176="X",0,IF(E176="X",0,VLOOKUP(E176,'44'!$K$3:$L$16,2,FALSE)))</f>
        <v>#N/A</v>
      </c>
      <c r="P176" s="108" t="e">
        <f t="shared" si="5"/>
        <v>#N/A</v>
      </c>
    </row>
    <row r="177" spans="14:16">
      <c r="N177" s="108">
        <f t="shared" si="4"/>
        <v>0</v>
      </c>
      <c r="O177" s="108" t="e">
        <f>IF(D177="X",0,IF(E177="X",0,VLOOKUP(E177,'44'!$K$3:$L$16,2,FALSE)))</f>
        <v>#N/A</v>
      </c>
      <c r="P177" s="108" t="e">
        <f t="shared" si="5"/>
        <v>#N/A</v>
      </c>
    </row>
    <row r="178" spans="14:16">
      <c r="N178" s="108">
        <f t="shared" si="4"/>
        <v>0</v>
      </c>
      <c r="O178" s="108" t="e">
        <f>IF(D178="X",0,IF(E178="X",0,VLOOKUP(E178,'44'!$K$3:$L$16,2,FALSE)))</f>
        <v>#N/A</v>
      </c>
      <c r="P178" s="108" t="e">
        <f t="shared" si="5"/>
        <v>#N/A</v>
      </c>
    </row>
    <row r="179" spans="14:16">
      <c r="N179" s="108">
        <f t="shared" si="4"/>
        <v>0</v>
      </c>
      <c r="O179" s="108" t="e">
        <f>IF(D179="X",0,IF(E179="X",0,VLOOKUP(E179,'44'!$K$3:$L$16,2,FALSE)))</f>
        <v>#N/A</v>
      </c>
      <c r="P179" s="108" t="e">
        <f t="shared" si="5"/>
        <v>#N/A</v>
      </c>
    </row>
    <row r="180" spans="14:16">
      <c r="N180" s="108">
        <f t="shared" si="4"/>
        <v>0</v>
      </c>
      <c r="O180" s="108" t="e">
        <f>IF(D180="X",0,IF(E180="X",0,VLOOKUP(E180,'44'!$K$3:$L$16,2,FALSE)))</f>
        <v>#N/A</v>
      </c>
      <c r="P180" s="108" t="e">
        <f t="shared" si="5"/>
        <v>#N/A</v>
      </c>
    </row>
    <row r="181" spans="14:16">
      <c r="N181" s="108">
        <f t="shared" si="4"/>
        <v>0</v>
      </c>
      <c r="O181" s="108" t="e">
        <f>IF(D181="X",0,IF(E181="X",0,VLOOKUP(E181,'44'!$K$3:$L$16,2,FALSE)))</f>
        <v>#N/A</v>
      </c>
      <c r="P181" s="108" t="e">
        <f t="shared" si="5"/>
        <v>#N/A</v>
      </c>
    </row>
    <row r="182" spans="14:16">
      <c r="N182" s="108">
        <f t="shared" si="4"/>
        <v>0</v>
      </c>
      <c r="O182" s="108" t="e">
        <f>IF(D182="X",0,IF(E182="X",0,VLOOKUP(E182,'44'!$K$3:$L$16,2,FALSE)))</f>
        <v>#N/A</v>
      </c>
      <c r="P182" s="108" t="e">
        <f t="shared" si="5"/>
        <v>#N/A</v>
      </c>
    </row>
    <row r="183" spans="14:16">
      <c r="N183" s="108">
        <f t="shared" si="4"/>
        <v>0</v>
      </c>
      <c r="O183" s="108" t="e">
        <f>IF(D183="X",0,IF(E183="X",0,VLOOKUP(E183,'44'!$K$3:$L$16,2,FALSE)))</f>
        <v>#N/A</v>
      </c>
      <c r="P183" s="108" t="e">
        <f t="shared" si="5"/>
        <v>#N/A</v>
      </c>
    </row>
    <row r="184" spans="14:16">
      <c r="N184" s="108">
        <f t="shared" si="4"/>
        <v>0</v>
      </c>
      <c r="O184" s="108" t="e">
        <f>IF(D184="X",0,IF(E184="X",0,VLOOKUP(E184,'44'!$K$3:$L$16,2,FALSE)))</f>
        <v>#N/A</v>
      </c>
      <c r="P184" s="108" t="e">
        <f t="shared" si="5"/>
        <v>#N/A</v>
      </c>
    </row>
    <row r="185" spans="14:16">
      <c r="N185" s="108">
        <f t="shared" si="4"/>
        <v>0</v>
      </c>
      <c r="O185" s="108" t="e">
        <f>IF(D185="X",0,IF(E185="X",0,VLOOKUP(E185,'44'!$K$3:$L$16,2,FALSE)))</f>
        <v>#N/A</v>
      </c>
      <c r="P185" s="108" t="e">
        <f t="shared" si="5"/>
        <v>#N/A</v>
      </c>
    </row>
    <row r="186" spans="14:16">
      <c r="N186" s="108">
        <f t="shared" si="4"/>
        <v>0</v>
      </c>
      <c r="O186" s="108" t="e">
        <f>IF(D186="X",0,IF(E186="X",0,VLOOKUP(E186,'44'!$K$3:$L$16,2,FALSE)))</f>
        <v>#N/A</v>
      </c>
      <c r="P186" s="108" t="e">
        <f t="shared" si="5"/>
        <v>#N/A</v>
      </c>
    </row>
    <row r="187" spans="14:16">
      <c r="N187" s="108">
        <f t="shared" si="4"/>
        <v>0</v>
      </c>
      <c r="O187" s="108" t="e">
        <f>IF(D187="X",0,IF(E187="X",0,VLOOKUP(E187,'44'!$K$3:$L$16,2,FALSE)))</f>
        <v>#N/A</v>
      </c>
      <c r="P187" s="108" t="e">
        <f t="shared" si="5"/>
        <v>#N/A</v>
      </c>
    </row>
    <row r="188" spans="14:16">
      <c r="N188" s="108">
        <f t="shared" si="4"/>
        <v>0</v>
      </c>
      <c r="O188" s="108" t="e">
        <f>IF(D188="X",0,IF(E188="X",0,VLOOKUP(E188,'44'!$K$3:$L$16,2,FALSE)))</f>
        <v>#N/A</v>
      </c>
      <c r="P188" s="108" t="e">
        <f t="shared" si="5"/>
        <v>#N/A</v>
      </c>
    </row>
    <row r="189" spans="14:16">
      <c r="N189" s="108">
        <f t="shared" si="4"/>
        <v>0</v>
      </c>
      <c r="O189" s="108" t="e">
        <f>IF(D189="X",0,IF(E189="X",0,VLOOKUP(E189,'44'!$K$3:$L$16,2,FALSE)))</f>
        <v>#N/A</v>
      </c>
      <c r="P189" s="108" t="e">
        <f t="shared" si="5"/>
        <v>#N/A</v>
      </c>
    </row>
    <row r="190" spans="14:16">
      <c r="N190" s="108">
        <f t="shared" si="4"/>
        <v>0</v>
      </c>
      <c r="O190" s="108" t="e">
        <f>IF(D190="X",0,IF(E190="X",0,VLOOKUP(E190,'44'!$K$3:$L$16,2,FALSE)))</f>
        <v>#N/A</v>
      </c>
      <c r="P190" s="108" t="e">
        <f t="shared" si="5"/>
        <v>#N/A</v>
      </c>
    </row>
    <row r="191" spans="14:16">
      <c r="N191" s="108">
        <f t="shared" si="4"/>
        <v>0</v>
      </c>
      <c r="O191" s="108" t="e">
        <f>IF(D191="X",0,IF(E191="X",0,VLOOKUP(E191,'44'!$K$3:$L$16,2,FALSE)))</f>
        <v>#N/A</v>
      </c>
      <c r="P191" s="108" t="e">
        <f t="shared" si="5"/>
        <v>#N/A</v>
      </c>
    </row>
    <row r="192" spans="14:16">
      <c r="N192" s="108">
        <f t="shared" si="4"/>
        <v>0</v>
      </c>
      <c r="O192" s="108" t="e">
        <f>IF(D192="X",0,IF(E192="X",0,VLOOKUP(E192,'44'!$K$3:$L$16,2,FALSE)))</f>
        <v>#N/A</v>
      </c>
      <c r="P192" s="108" t="e">
        <f t="shared" si="5"/>
        <v>#N/A</v>
      </c>
    </row>
    <row r="193" spans="14:16">
      <c r="N193" s="108">
        <f t="shared" si="4"/>
        <v>0</v>
      </c>
      <c r="O193" s="108" t="e">
        <f>IF(D193="X",0,IF(E193="X",0,VLOOKUP(E193,'44'!$K$3:$L$16,2,FALSE)))</f>
        <v>#N/A</v>
      </c>
      <c r="P193" s="108" t="e">
        <f t="shared" si="5"/>
        <v>#N/A</v>
      </c>
    </row>
    <row r="194" spans="14:16">
      <c r="N194" s="108">
        <f t="shared" si="4"/>
        <v>0</v>
      </c>
      <c r="O194" s="108" t="e">
        <f>IF(D194="X",0,IF(E194="X",0,VLOOKUP(E194,'44'!$K$3:$L$16,2,FALSE)))</f>
        <v>#N/A</v>
      </c>
      <c r="P194" s="108" t="e">
        <f t="shared" si="5"/>
        <v>#N/A</v>
      </c>
    </row>
    <row r="195" spans="14:16">
      <c r="N195" s="108">
        <f t="shared" si="4"/>
        <v>0</v>
      </c>
      <c r="O195" s="108" t="e">
        <f>IF(D195="X",0,IF(E195="X",0,VLOOKUP(E195,'44'!$K$3:$L$16,2,FALSE)))</f>
        <v>#N/A</v>
      </c>
      <c r="P195" s="108" t="e">
        <f t="shared" si="5"/>
        <v>#N/A</v>
      </c>
    </row>
    <row r="196" spans="14:16">
      <c r="N196" s="108">
        <f t="shared" ref="N196:N259" si="6">SUM(F196:M196)</f>
        <v>0</v>
      </c>
      <c r="O196" s="108" t="e">
        <f>IF(D196="X",0,IF(E196="X",0,VLOOKUP(E196,'44'!$K$3:$L$16,2,FALSE)))</f>
        <v>#N/A</v>
      </c>
      <c r="P196" s="108" t="e">
        <f t="shared" ref="P196:P259" si="7">N196*O196</f>
        <v>#N/A</v>
      </c>
    </row>
    <row r="197" spans="14:16">
      <c r="N197" s="108">
        <f t="shared" si="6"/>
        <v>0</v>
      </c>
      <c r="O197" s="108" t="e">
        <f>IF(D197="X",0,IF(E197="X",0,VLOOKUP(E197,'44'!$K$3:$L$16,2,FALSE)))</f>
        <v>#N/A</v>
      </c>
      <c r="P197" s="108" t="e">
        <f t="shared" si="7"/>
        <v>#N/A</v>
      </c>
    </row>
    <row r="198" spans="14:16">
      <c r="N198" s="108">
        <f t="shared" si="6"/>
        <v>0</v>
      </c>
      <c r="O198" s="108" t="e">
        <f>IF(D198="X",0,IF(E198="X",0,VLOOKUP(E198,'44'!$K$3:$L$16,2,FALSE)))</f>
        <v>#N/A</v>
      </c>
      <c r="P198" s="108" t="e">
        <f t="shared" si="7"/>
        <v>#N/A</v>
      </c>
    </row>
    <row r="199" spans="14:16">
      <c r="N199" s="108">
        <f t="shared" si="6"/>
        <v>0</v>
      </c>
      <c r="O199" s="108" t="e">
        <f>IF(D199="X",0,IF(E199="X",0,VLOOKUP(E199,'44'!$K$3:$L$16,2,FALSE)))</f>
        <v>#N/A</v>
      </c>
      <c r="P199" s="108" t="e">
        <f t="shared" si="7"/>
        <v>#N/A</v>
      </c>
    </row>
    <row r="200" spans="14:16">
      <c r="N200" s="108">
        <f t="shared" si="6"/>
        <v>0</v>
      </c>
      <c r="O200" s="108" t="e">
        <f>IF(D200="X",0,IF(E200="X",0,VLOOKUP(E200,'44'!$K$3:$L$16,2,FALSE)))</f>
        <v>#N/A</v>
      </c>
      <c r="P200" s="108" t="e">
        <f t="shared" si="7"/>
        <v>#N/A</v>
      </c>
    </row>
    <row r="201" spans="14:16">
      <c r="N201" s="108">
        <f t="shared" si="6"/>
        <v>0</v>
      </c>
      <c r="O201" s="108" t="e">
        <f>IF(D201="X",0,IF(E201="X",0,VLOOKUP(E201,'44'!$K$3:$L$16,2,FALSE)))</f>
        <v>#N/A</v>
      </c>
      <c r="P201" s="108" t="e">
        <f t="shared" si="7"/>
        <v>#N/A</v>
      </c>
    </row>
    <row r="202" spans="14:16">
      <c r="N202" s="108">
        <f t="shared" si="6"/>
        <v>0</v>
      </c>
      <c r="O202" s="108" t="e">
        <f>IF(D202="X",0,IF(E202="X",0,VLOOKUP(E202,'44'!$K$3:$L$16,2,FALSE)))</f>
        <v>#N/A</v>
      </c>
      <c r="P202" s="108" t="e">
        <f t="shared" si="7"/>
        <v>#N/A</v>
      </c>
    </row>
    <row r="203" spans="14:16">
      <c r="N203" s="108">
        <f t="shared" si="6"/>
        <v>0</v>
      </c>
      <c r="O203" s="108" t="e">
        <f>IF(D203="X",0,IF(E203="X",0,VLOOKUP(E203,'44'!$K$3:$L$16,2,FALSE)))</f>
        <v>#N/A</v>
      </c>
      <c r="P203" s="108" t="e">
        <f t="shared" si="7"/>
        <v>#N/A</v>
      </c>
    </row>
    <row r="204" spans="14:16">
      <c r="N204" s="108">
        <f t="shared" si="6"/>
        <v>0</v>
      </c>
      <c r="O204" s="108" t="e">
        <f>IF(D204="X",0,IF(E204="X",0,VLOOKUP(E204,'44'!$K$3:$L$16,2,FALSE)))</f>
        <v>#N/A</v>
      </c>
      <c r="P204" s="108" t="e">
        <f t="shared" si="7"/>
        <v>#N/A</v>
      </c>
    </row>
    <row r="205" spans="14:16">
      <c r="N205" s="108">
        <f t="shared" si="6"/>
        <v>0</v>
      </c>
      <c r="O205" s="108" t="e">
        <f>IF(D205="X",0,IF(E205="X",0,VLOOKUP(E205,'44'!$K$3:$L$16,2,FALSE)))</f>
        <v>#N/A</v>
      </c>
      <c r="P205" s="108" t="e">
        <f t="shared" si="7"/>
        <v>#N/A</v>
      </c>
    </row>
    <row r="206" spans="14:16">
      <c r="N206" s="108">
        <f t="shared" si="6"/>
        <v>0</v>
      </c>
      <c r="O206" s="108" t="e">
        <f>IF(D206="X",0,IF(E206="X",0,VLOOKUP(E206,'44'!$K$3:$L$16,2,FALSE)))</f>
        <v>#N/A</v>
      </c>
      <c r="P206" s="108" t="e">
        <f t="shared" si="7"/>
        <v>#N/A</v>
      </c>
    </row>
    <row r="207" spans="14:16">
      <c r="N207" s="108">
        <f t="shared" si="6"/>
        <v>0</v>
      </c>
      <c r="O207" s="108" t="e">
        <f>IF(D207="X",0,IF(E207="X",0,VLOOKUP(E207,'44'!$K$3:$L$16,2,FALSE)))</f>
        <v>#N/A</v>
      </c>
      <c r="P207" s="108" t="e">
        <f t="shared" si="7"/>
        <v>#N/A</v>
      </c>
    </row>
    <row r="208" spans="14:16">
      <c r="N208" s="108">
        <f t="shared" si="6"/>
        <v>0</v>
      </c>
      <c r="O208" s="108" t="e">
        <f>IF(D208="X",0,IF(E208="X",0,VLOOKUP(E208,'44'!$K$3:$L$16,2,FALSE)))</f>
        <v>#N/A</v>
      </c>
      <c r="P208" s="108" t="e">
        <f t="shared" si="7"/>
        <v>#N/A</v>
      </c>
    </row>
    <row r="209" spans="14:16">
      <c r="N209" s="108">
        <f t="shared" si="6"/>
        <v>0</v>
      </c>
      <c r="O209" s="108" t="e">
        <f>IF(D209="X",0,IF(E209="X",0,VLOOKUP(E209,'44'!$K$3:$L$16,2,FALSE)))</f>
        <v>#N/A</v>
      </c>
      <c r="P209" s="108" t="e">
        <f t="shared" si="7"/>
        <v>#N/A</v>
      </c>
    </row>
    <row r="210" spans="14:16">
      <c r="N210" s="108">
        <f t="shared" si="6"/>
        <v>0</v>
      </c>
      <c r="O210" s="108" t="e">
        <f>IF(D210="X",0,IF(E210="X",0,VLOOKUP(E210,'44'!$K$3:$L$16,2,FALSE)))</f>
        <v>#N/A</v>
      </c>
      <c r="P210" s="108" t="e">
        <f t="shared" si="7"/>
        <v>#N/A</v>
      </c>
    </row>
    <row r="211" spans="14:16">
      <c r="N211" s="108">
        <f t="shared" si="6"/>
        <v>0</v>
      </c>
      <c r="O211" s="108" t="e">
        <f>IF(D211="X",0,IF(E211="X",0,VLOOKUP(E211,'44'!$K$3:$L$16,2,FALSE)))</f>
        <v>#N/A</v>
      </c>
      <c r="P211" s="108" t="e">
        <f t="shared" si="7"/>
        <v>#N/A</v>
      </c>
    </row>
    <row r="212" spans="14:16">
      <c r="N212" s="108">
        <f t="shared" si="6"/>
        <v>0</v>
      </c>
      <c r="O212" s="108" t="e">
        <f>IF(D212="X",0,IF(E212="X",0,VLOOKUP(E212,'44'!$K$3:$L$16,2,FALSE)))</f>
        <v>#N/A</v>
      </c>
      <c r="P212" s="108" t="e">
        <f t="shared" si="7"/>
        <v>#N/A</v>
      </c>
    </row>
    <row r="213" spans="14:16">
      <c r="N213" s="108">
        <f t="shared" si="6"/>
        <v>0</v>
      </c>
      <c r="O213" s="108" t="e">
        <f>IF(D213="X",0,IF(E213="X",0,VLOOKUP(E213,'44'!$K$3:$L$16,2,FALSE)))</f>
        <v>#N/A</v>
      </c>
      <c r="P213" s="108" t="e">
        <f t="shared" si="7"/>
        <v>#N/A</v>
      </c>
    </row>
    <row r="214" spans="14:16">
      <c r="N214" s="108">
        <f t="shared" si="6"/>
        <v>0</v>
      </c>
      <c r="O214" s="108" t="e">
        <f>IF(D214="X",0,IF(E214="X",0,VLOOKUP(E214,'44'!$K$3:$L$16,2,FALSE)))</f>
        <v>#N/A</v>
      </c>
      <c r="P214" s="108" t="e">
        <f t="shared" si="7"/>
        <v>#N/A</v>
      </c>
    </row>
    <row r="215" spans="14:16">
      <c r="N215" s="108">
        <f t="shared" si="6"/>
        <v>0</v>
      </c>
      <c r="O215" s="108" t="e">
        <f>IF(D215="X",0,IF(E215="X",0,VLOOKUP(E215,'44'!$K$3:$L$16,2,FALSE)))</f>
        <v>#N/A</v>
      </c>
      <c r="P215" s="108" t="e">
        <f t="shared" si="7"/>
        <v>#N/A</v>
      </c>
    </row>
    <row r="216" spans="14:16">
      <c r="N216" s="108">
        <f t="shared" si="6"/>
        <v>0</v>
      </c>
      <c r="O216" s="108" t="e">
        <f>IF(D216="X",0,IF(E216="X",0,VLOOKUP(E216,'44'!$K$3:$L$16,2,FALSE)))</f>
        <v>#N/A</v>
      </c>
      <c r="P216" s="108" t="e">
        <f t="shared" si="7"/>
        <v>#N/A</v>
      </c>
    </row>
    <row r="217" spans="14:16">
      <c r="N217" s="108">
        <f t="shared" si="6"/>
        <v>0</v>
      </c>
      <c r="O217" s="108" t="e">
        <f>IF(D217="X",0,IF(E217="X",0,VLOOKUP(E217,'44'!$K$3:$L$16,2,FALSE)))</f>
        <v>#N/A</v>
      </c>
      <c r="P217" s="108" t="e">
        <f t="shared" si="7"/>
        <v>#N/A</v>
      </c>
    </row>
    <row r="218" spans="14:16">
      <c r="N218" s="108">
        <f t="shared" si="6"/>
        <v>0</v>
      </c>
      <c r="O218" s="108" t="e">
        <f>IF(D218="X",0,IF(E218="X",0,VLOOKUP(E218,'44'!$K$3:$L$16,2,FALSE)))</f>
        <v>#N/A</v>
      </c>
      <c r="P218" s="108" t="e">
        <f t="shared" si="7"/>
        <v>#N/A</v>
      </c>
    </row>
    <row r="219" spans="14:16">
      <c r="N219" s="108">
        <f t="shared" si="6"/>
        <v>0</v>
      </c>
      <c r="O219" s="108" t="e">
        <f>IF(D219="X",0,IF(E219="X",0,VLOOKUP(E219,'44'!$K$3:$L$16,2,FALSE)))</f>
        <v>#N/A</v>
      </c>
      <c r="P219" s="108" t="e">
        <f t="shared" si="7"/>
        <v>#N/A</v>
      </c>
    </row>
    <row r="220" spans="14:16">
      <c r="N220" s="108">
        <f t="shared" si="6"/>
        <v>0</v>
      </c>
      <c r="O220" s="108" t="e">
        <f>IF(D220="X",0,IF(E220="X",0,VLOOKUP(E220,'44'!$K$3:$L$16,2,FALSE)))</f>
        <v>#N/A</v>
      </c>
      <c r="P220" s="108" t="e">
        <f t="shared" si="7"/>
        <v>#N/A</v>
      </c>
    </row>
    <row r="221" spans="14:16">
      <c r="N221" s="108">
        <f t="shared" si="6"/>
        <v>0</v>
      </c>
      <c r="O221" s="108" t="e">
        <f>IF(D221="X",0,IF(E221="X",0,VLOOKUP(E221,'44'!$K$3:$L$16,2,FALSE)))</f>
        <v>#N/A</v>
      </c>
      <c r="P221" s="108" t="e">
        <f t="shared" si="7"/>
        <v>#N/A</v>
      </c>
    </row>
    <row r="222" spans="14:16">
      <c r="N222" s="108">
        <f t="shared" si="6"/>
        <v>0</v>
      </c>
      <c r="O222" s="108" t="e">
        <f>IF(D222="X",0,IF(E222="X",0,VLOOKUP(E222,'44'!$K$3:$L$16,2,FALSE)))</f>
        <v>#N/A</v>
      </c>
      <c r="P222" s="108" t="e">
        <f t="shared" si="7"/>
        <v>#N/A</v>
      </c>
    </row>
    <row r="223" spans="14:16">
      <c r="N223" s="108">
        <f t="shared" si="6"/>
        <v>0</v>
      </c>
      <c r="O223" s="108" t="e">
        <f>IF(D223="X",0,IF(E223="X",0,VLOOKUP(E223,'44'!$K$3:$L$16,2,FALSE)))</f>
        <v>#N/A</v>
      </c>
      <c r="P223" s="108" t="e">
        <f t="shared" si="7"/>
        <v>#N/A</v>
      </c>
    </row>
    <row r="224" spans="14:16">
      <c r="N224" s="108">
        <f t="shared" si="6"/>
        <v>0</v>
      </c>
      <c r="O224" s="108" t="e">
        <f>IF(D224="X",0,IF(E224="X",0,VLOOKUP(E224,'44'!$K$3:$L$16,2,FALSE)))</f>
        <v>#N/A</v>
      </c>
      <c r="P224" s="108" t="e">
        <f t="shared" si="7"/>
        <v>#N/A</v>
      </c>
    </row>
    <row r="225" spans="14:16">
      <c r="N225" s="108">
        <f t="shared" si="6"/>
        <v>0</v>
      </c>
      <c r="O225" s="108" t="e">
        <f>IF(D225="X",0,IF(E225="X",0,VLOOKUP(E225,'44'!$K$3:$L$16,2,FALSE)))</f>
        <v>#N/A</v>
      </c>
      <c r="P225" s="108" t="e">
        <f t="shared" si="7"/>
        <v>#N/A</v>
      </c>
    </row>
    <row r="226" spans="14:16">
      <c r="N226" s="108">
        <f t="shared" si="6"/>
        <v>0</v>
      </c>
      <c r="O226" s="108" t="e">
        <f>IF(D226="X",0,IF(E226="X",0,VLOOKUP(E226,'44'!$K$3:$L$16,2,FALSE)))</f>
        <v>#N/A</v>
      </c>
      <c r="P226" s="108" t="e">
        <f t="shared" si="7"/>
        <v>#N/A</v>
      </c>
    </row>
    <row r="227" spans="14:16">
      <c r="N227" s="108">
        <f t="shared" si="6"/>
        <v>0</v>
      </c>
      <c r="O227" s="108" t="e">
        <f>IF(D227="X",0,IF(E227="X",0,VLOOKUP(E227,'44'!$K$3:$L$16,2,FALSE)))</f>
        <v>#N/A</v>
      </c>
      <c r="P227" s="108" t="e">
        <f t="shared" si="7"/>
        <v>#N/A</v>
      </c>
    </row>
    <row r="228" spans="14:16">
      <c r="N228" s="108">
        <f t="shared" si="6"/>
        <v>0</v>
      </c>
      <c r="O228" s="108" t="e">
        <f>IF(D228="X",0,IF(E228="X",0,VLOOKUP(E228,'44'!$K$3:$L$16,2,FALSE)))</f>
        <v>#N/A</v>
      </c>
      <c r="P228" s="108" t="e">
        <f t="shared" si="7"/>
        <v>#N/A</v>
      </c>
    </row>
    <row r="229" spans="14:16">
      <c r="N229" s="108">
        <f t="shared" si="6"/>
        <v>0</v>
      </c>
      <c r="O229" s="108" t="e">
        <f>IF(D229="X",0,IF(E229="X",0,VLOOKUP(E229,'44'!$K$3:$L$16,2,FALSE)))</f>
        <v>#N/A</v>
      </c>
      <c r="P229" s="108" t="e">
        <f t="shared" si="7"/>
        <v>#N/A</v>
      </c>
    </row>
    <row r="230" spans="14:16">
      <c r="N230" s="108">
        <f t="shared" si="6"/>
        <v>0</v>
      </c>
      <c r="O230" s="108" t="e">
        <f>IF(D230="X",0,IF(E230="X",0,VLOOKUP(E230,'44'!$K$3:$L$16,2,FALSE)))</f>
        <v>#N/A</v>
      </c>
      <c r="P230" s="108" t="e">
        <f t="shared" si="7"/>
        <v>#N/A</v>
      </c>
    </row>
    <row r="231" spans="14:16">
      <c r="N231" s="108">
        <f t="shared" si="6"/>
        <v>0</v>
      </c>
      <c r="O231" s="108" t="e">
        <f>IF(D231="X",0,IF(E231="X",0,VLOOKUP(E231,'44'!$K$3:$L$16,2,FALSE)))</f>
        <v>#N/A</v>
      </c>
      <c r="P231" s="108" t="e">
        <f t="shared" si="7"/>
        <v>#N/A</v>
      </c>
    </row>
    <row r="232" spans="14:16">
      <c r="N232" s="108">
        <f t="shared" si="6"/>
        <v>0</v>
      </c>
      <c r="O232" s="108" t="e">
        <f>IF(D232="X",0,IF(E232="X",0,VLOOKUP(E232,'44'!$K$3:$L$16,2,FALSE)))</f>
        <v>#N/A</v>
      </c>
      <c r="P232" s="108" t="e">
        <f t="shared" si="7"/>
        <v>#N/A</v>
      </c>
    </row>
    <row r="233" spans="14:16">
      <c r="N233" s="108">
        <f t="shared" si="6"/>
        <v>0</v>
      </c>
      <c r="O233" s="108" t="e">
        <f>IF(D233="X",0,IF(E233="X",0,VLOOKUP(E233,'44'!$K$3:$L$16,2,FALSE)))</f>
        <v>#N/A</v>
      </c>
      <c r="P233" s="108" t="e">
        <f t="shared" si="7"/>
        <v>#N/A</v>
      </c>
    </row>
    <row r="234" spans="14:16">
      <c r="N234" s="108">
        <f t="shared" si="6"/>
        <v>0</v>
      </c>
      <c r="O234" s="108" t="e">
        <f>IF(D234="X",0,IF(E234="X",0,VLOOKUP(E234,'44'!$K$3:$L$16,2,FALSE)))</f>
        <v>#N/A</v>
      </c>
      <c r="P234" s="108" t="e">
        <f t="shared" si="7"/>
        <v>#N/A</v>
      </c>
    </row>
    <row r="235" spans="14:16">
      <c r="N235" s="108">
        <f t="shared" si="6"/>
        <v>0</v>
      </c>
      <c r="O235" s="108" t="e">
        <f>IF(D235="X",0,IF(E235="X",0,VLOOKUP(E235,'44'!$K$3:$L$16,2,FALSE)))</f>
        <v>#N/A</v>
      </c>
      <c r="P235" s="108" t="e">
        <f t="shared" si="7"/>
        <v>#N/A</v>
      </c>
    </row>
    <row r="236" spans="14:16">
      <c r="N236" s="108">
        <f t="shared" si="6"/>
        <v>0</v>
      </c>
      <c r="O236" s="108" t="e">
        <f>IF(D236="X",0,IF(E236="X",0,VLOOKUP(E236,'44'!$K$3:$L$16,2,FALSE)))</f>
        <v>#N/A</v>
      </c>
      <c r="P236" s="108" t="e">
        <f t="shared" si="7"/>
        <v>#N/A</v>
      </c>
    </row>
    <row r="237" spans="14:16">
      <c r="N237" s="108">
        <f t="shared" si="6"/>
        <v>0</v>
      </c>
      <c r="O237" s="108" t="e">
        <f>IF(D237="X",0,IF(E237="X",0,VLOOKUP(E237,'44'!$K$3:$L$16,2,FALSE)))</f>
        <v>#N/A</v>
      </c>
      <c r="P237" s="108" t="e">
        <f t="shared" si="7"/>
        <v>#N/A</v>
      </c>
    </row>
    <row r="238" spans="14:16">
      <c r="N238" s="108">
        <f t="shared" si="6"/>
        <v>0</v>
      </c>
      <c r="O238" s="108" t="e">
        <f>IF(D238="X",0,IF(E238="X",0,VLOOKUP(E238,'44'!$K$3:$L$16,2,FALSE)))</f>
        <v>#N/A</v>
      </c>
      <c r="P238" s="108" t="e">
        <f t="shared" si="7"/>
        <v>#N/A</v>
      </c>
    </row>
    <row r="239" spans="14:16">
      <c r="N239" s="108">
        <f t="shared" si="6"/>
        <v>0</v>
      </c>
      <c r="O239" s="108" t="e">
        <f>IF(D239="X",0,IF(E239="X",0,VLOOKUP(E239,'44'!$K$3:$L$16,2,FALSE)))</f>
        <v>#N/A</v>
      </c>
      <c r="P239" s="108" t="e">
        <f t="shared" si="7"/>
        <v>#N/A</v>
      </c>
    </row>
    <row r="240" spans="14:16">
      <c r="N240" s="108">
        <f t="shared" si="6"/>
        <v>0</v>
      </c>
      <c r="O240" s="108" t="e">
        <f>IF(D240="X",0,IF(E240="X",0,VLOOKUP(E240,'44'!$K$3:$L$16,2,FALSE)))</f>
        <v>#N/A</v>
      </c>
      <c r="P240" s="108" t="e">
        <f t="shared" si="7"/>
        <v>#N/A</v>
      </c>
    </row>
    <row r="241" spans="14:16">
      <c r="N241" s="108">
        <f t="shared" si="6"/>
        <v>0</v>
      </c>
      <c r="O241" s="108" t="e">
        <f>IF(D241="X",0,IF(E241="X",0,VLOOKUP(E241,'44'!$K$3:$L$16,2,FALSE)))</f>
        <v>#N/A</v>
      </c>
      <c r="P241" s="108" t="e">
        <f t="shared" si="7"/>
        <v>#N/A</v>
      </c>
    </row>
    <row r="242" spans="14:16">
      <c r="N242" s="108">
        <f t="shared" si="6"/>
        <v>0</v>
      </c>
      <c r="O242" s="108" t="e">
        <f>IF(D242="X",0,IF(E242="X",0,VLOOKUP(E242,'44'!$K$3:$L$16,2,FALSE)))</f>
        <v>#N/A</v>
      </c>
      <c r="P242" s="108" t="e">
        <f t="shared" si="7"/>
        <v>#N/A</v>
      </c>
    </row>
    <row r="243" spans="14:16">
      <c r="N243" s="108">
        <f t="shared" si="6"/>
        <v>0</v>
      </c>
      <c r="O243" s="108" t="e">
        <f>IF(D243="X",0,IF(E243="X",0,VLOOKUP(E243,'44'!$K$3:$L$16,2,FALSE)))</f>
        <v>#N/A</v>
      </c>
      <c r="P243" s="108" t="e">
        <f t="shared" si="7"/>
        <v>#N/A</v>
      </c>
    </row>
    <row r="244" spans="14:16">
      <c r="N244" s="108">
        <f t="shared" si="6"/>
        <v>0</v>
      </c>
      <c r="O244" s="108" t="e">
        <f>IF(D244="X",0,IF(E244="X",0,VLOOKUP(E244,'44'!$K$3:$L$16,2,FALSE)))</f>
        <v>#N/A</v>
      </c>
      <c r="P244" s="108" t="e">
        <f t="shared" si="7"/>
        <v>#N/A</v>
      </c>
    </row>
    <row r="245" spans="14:16">
      <c r="N245" s="108">
        <f t="shared" si="6"/>
        <v>0</v>
      </c>
      <c r="O245" s="108" t="e">
        <f>IF(D245="X",0,IF(E245="X",0,VLOOKUP(E245,'44'!$K$3:$L$16,2,FALSE)))</f>
        <v>#N/A</v>
      </c>
      <c r="P245" s="108" t="e">
        <f t="shared" si="7"/>
        <v>#N/A</v>
      </c>
    </row>
    <row r="246" spans="14:16">
      <c r="N246" s="108">
        <f t="shared" si="6"/>
        <v>0</v>
      </c>
      <c r="O246" s="108" t="e">
        <f>IF(D246="X",0,IF(E246="X",0,VLOOKUP(E246,'44'!$K$3:$L$16,2,FALSE)))</f>
        <v>#N/A</v>
      </c>
      <c r="P246" s="108" t="e">
        <f t="shared" si="7"/>
        <v>#N/A</v>
      </c>
    </row>
    <row r="247" spans="14:16">
      <c r="N247" s="108">
        <f t="shared" si="6"/>
        <v>0</v>
      </c>
      <c r="O247" s="108" t="e">
        <f>IF(D247="X",0,IF(E247="X",0,VLOOKUP(E247,'44'!$K$3:$L$16,2,FALSE)))</f>
        <v>#N/A</v>
      </c>
      <c r="P247" s="108" t="e">
        <f t="shared" si="7"/>
        <v>#N/A</v>
      </c>
    </row>
    <row r="248" spans="14:16">
      <c r="N248" s="108">
        <f t="shared" si="6"/>
        <v>0</v>
      </c>
      <c r="O248" s="108" t="e">
        <f>IF(D248="X",0,IF(E248="X",0,VLOOKUP(E248,'44'!$K$3:$L$16,2,FALSE)))</f>
        <v>#N/A</v>
      </c>
      <c r="P248" s="108" t="e">
        <f t="shared" si="7"/>
        <v>#N/A</v>
      </c>
    </row>
    <row r="249" spans="14:16">
      <c r="N249" s="108">
        <f t="shared" si="6"/>
        <v>0</v>
      </c>
      <c r="O249" s="108" t="e">
        <f>IF(D249="X",0,IF(E249="X",0,VLOOKUP(E249,'44'!$K$3:$L$16,2,FALSE)))</f>
        <v>#N/A</v>
      </c>
      <c r="P249" s="108" t="e">
        <f t="shared" si="7"/>
        <v>#N/A</v>
      </c>
    </row>
    <row r="250" spans="14:16">
      <c r="N250" s="108">
        <f t="shared" si="6"/>
        <v>0</v>
      </c>
      <c r="O250" s="108" t="e">
        <f>IF(D250="X",0,IF(E250="X",0,VLOOKUP(E250,'44'!$K$3:$L$16,2,FALSE)))</f>
        <v>#N/A</v>
      </c>
      <c r="P250" s="108" t="e">
        <f t="shared" si="7"/>
        <v>#N/A</v>
      </c>
    </row>
    <row r="251" spans="14:16">
      <c r="N251" s="108">
        <f t="shared" si="6"/>
        <v>0</v>
      </c>
      <c r="O251" s="108" t="e">
        <f>IF(D251="X",0,IF(E251="X",0,VLOOKUP(E251,'44'!$K$3:$L$16,2,FALSE)))</f>
        <v>#N/A</v>
      </c>
      <c r="P251" s="108" t="e">
        <f t="shared" si="7"/>
        <v>#N/A</v>
      </c>
    </row>
    <row r="252" spans="14:16">
      <c r="N252" s="108">
        <f t="shared" si="6"/>
        <v>0</v>
      </c>
      <c r="O252" s="108" t="e">
        <f>IF(D252="X",0,IF(E252="X",0,VLOOKUP(E252,'44'!$K$3:$L$16,2,FALSE)))</f>
        <v>#N/A</v>
      </c>
      <c r="P252" s="108" t="e">
        <f t="shared" si="7"/>
        <v>#N/A</v>
      </c>
    </row>
    <row r="253" spans="14:16">
      <c r="N253" s="108">
        <f t="shared" si="6"/>
        <v>0</v>
      </c>
      <c r="O253" s="108" t="e">
        <f>IF(D253="X",0,IF(E253="X",0,VLOOKUP(E253,'44'!$K$3:$L$16,2,FALSE)))</f>
        <v>#N/A</v>
      </c>
      <c r="P253" s="108" t="e">
        <f t="shared" si="7"/>
        <v>#N/A</v>
      </c>
    </row>
    <row r="254" spans="14:16">
      <c r="N254" s="108">
        <f t="shared" si="6"/>
        <v>0</v>
      </c>
      <c r="O254" s="108" t="e">
        <f>IF(D254="X",0,IF(E254="X",0,VLOOKUP(E254,'44'!$K$3:$L$16,2,FALSE)))</f>
        <v>#N/A</v>
      </c>
      <c r="P254" s="108" t="e">
        <f t="shared" si="7"/>
        <v>#N/A</v>
      </c>
    </row>
    <row r="255" spans="14:16">
      <c r="N255" s="108">
        <f t="shared" si="6"/>
        <v>0</v>
      </c>
      <c r="O255" s="108" t="e">
        <f>IF(D255="X",0,IF(E255="X",0,VLOOKUP(E255,'44'!$K$3:$L$16,2,FALSE)))</f>
        <v>#N/A</v>
      </c>
      <c r="P255" s="108" t="e">
        <f t="shared" si="7"/>
        <v>#N/A</v>
      </c>
    </row>
    <row r="256" spans="14:16">
      <c r="N256" s="108">
        <f t="shared" si="6"/>
        <v>0</v>
      </c>
      <c r="O256" s="108" t="e">
        <f>IF(D256="X",0,IF(E256="X",0,VLOOKUP(E256,'44'!$K$3:$L$16,2,FALSE)))</f>
        <v>#N/A</v>
      </c>
      <c r="P256" s="108" t="e">
        <f t="shared" si="7"/>
        <v>#N/A</v>
      </c>
    </row>
    <row r="257" spans="14:16">
      <c r="N257" s="108">
        <f t="shared" si="6"/>
        <v>0</v>
      </c>
      <c r="O257" s="108" t="e">
        <f>IF(D257="X",0,IF(E257="X",0,VLOOKUP(E257,'44'!$K$3:$L$16,2,FALSE)))</f>
        <v>#N/A</v>
      </c>
      <c r="P257" s="108" t="e">
        <f t="shared" si="7"/>
        <v>#N/A</v>
      </c>
    </row>
    <row r="258" spans="14:16">
      <c r="N258" s="108">
        <f t="shared" si="6"/>
        <v>0</v>
      </c>
      <c r="O258" s="108" t="e">
        <f>IF(D258="X",0,IF(E258="X",0,VLOOKUP(E258,'44'!$K$3:$L$16,2,FALSE)))</f>
        <v>#N/A</v>
      </c>
      <c r="P258" s="108" t="e">
        <f t="shared" si="7"/>
        <v>#N/A</v>
      </c>
    </row>
    <row r="259" spans="14:16">
      <c r="N259" s="108">
        <f t="shared" si="6"/>
        <v>0</v>
      </c>
      <c r="O259" s="108" t="e">
        <f>IF(D259="X",0,IF(E259="X",0,VLOOKUP(E259,'44'!$K$3:$L$16,2,FALSE)))</f>
        <v>#N/A</v>
      </c>
      <c r="P259" s="108" t="e">
        <f t="shared" si="7"/>
        <v>#N/A</v>
      </c>
    </row>
    <row r="260" spans="14:16">
      <c r="N260" s="108">
        <f t="shared" ref="N260:N323" si="8">SUM(F260:M260)</f>
        <v>0</v>
      </c>
      <c r="O260" s="108" t="e">
        <f>IF(D260="X",0,IF(E260="X",0,VLOOKUP(E260,'44'!$K$3:$L$16,2,FALSE)))</f>
        <v>#N/A</v>
      </c>
      <c r="P260" s="108" t="e">
        <f t="shared" ref="P260:P323" si="9">N260*O260</f>
        <v>#N/A</v>
      </c>
    </row>
    <row r="261" spans="14:16">
      <c r="N261" s="108">
        <f t="shared" si="8"/>
        <v>0</v>
      </c>
      <c r="O261" s="108" t="e">
        <f>IF(D261="X",0,IF(E261="X",0,VLOOKUP(E261,'44'!$K$3:$L$16,2,FALSE)))</f>
        <v>#N/A</v>
      </c>
      <c r="P261" s="108" t="e">
        <f t="shared" si="9"/>
        <v>#N/A</v>
      </c>
    </row>
    <row r="262" spans="14:16">
      <c r="N262" s="108">
        <f t="shared" si="8"/>
        <v>0</v>
      </c>
      <c r="O262" s="108" t="e">
        <f>IF(D262="X",0,IF(E262="X",0,VLOOKUP(E262,'44'!$K$3:$L$16,2,FALSE)))</f>
        <v>#N/A</v>
      </c>
      <c r="P262" s="108" t="e">
        <f t="shared" si="9"/>
        <v>#N/A</v>
      </c>
    </row>
    <row r="263" spans="14:16">
      <c r="N263" s="108">
        <f t="shared" si="8"/>
        <v>0</v>
      </c>
      <c r="O263" s="108" t="e">
        <f>IF(D263="X",0,IF(E263="X",0,VLOOKUP(E263,'44'!$K$3:$L$16,2,FALSE)))</f>
        <v>#N/A</v>
      </c>
      <c r="P263" s="108" t="e">
        <f t="shared" si="9"/>
        <v>#N/A</v>
      </c>
    </row>
    <row r="264" spans="14:16">
      <c r="N264" s="108">
        <f t="shared" si="8"/>
        <v>0</v>
      </c>
      <c r="O264" s="108" t="e">
        <f>IF(D264="X",0,IF(E264="X",0,VLOOKUP(E264,'44'!$K$3:$L$16,2,FALSE)))</f>
        <v>#N/A</v>
      </c>
      <c r="P264" s="108" t="e">
        <f t="shared" si="9"/>
        <v>#N/A</v>
      </c>
    </row>
    <row r="265" spans="14:16">
      <c r="N265" s="108">
        <f t="shared" si="8"/>
        <v>0</v>
      </c>
      <c r="O265" s="108" t="e">
        <f>IF(D265="X",0,IF(E265="X",0,VLOOKUP(E265,'44'!$K$3:$L$16,2,FALSE)))</f>
        <v>#N/A</v>
      </c>
      <c r="P265" s="108" t="e">
        <f t="shared" si="9"/>
        <v>#N/A</v>
      </c>
    </row>
    <row r="266" spans="14:16">
      <c r="N266" s="108">
        <f t="shared" si="8"/>
        <v>0</v>
      </c>
      <c r="O266" s="108" t="e">
        <f>IF(D266="X",0,IF(E266="X",0,VLOOKUP(E266,'44'!$K$3:$L$16,2,FALSE)))</f>
        <v>#N/A</v>
      </c>
      <c r="P266" s="108" t="e">
        <f t="shared" si="9"/>
        <v>#N/A</v>
      </c>
    </row>
    <row r="267" spans="14:16">
      <c r="N267" s="108">
        <f t="shared" si="8"/>
        <v>0</v>
      </c>
      <c r="O267" s="108" t="e">
        <f>IF(D267="X",0,IF(E267="X",0,VLOOKUP(E267,'44'!$K$3:$L$16,2,FALSE)))</f>
        <v>#N/A</v>
      </c>
      <c r="P267" s="108" t="e">
        <f t="shared" si="9"/>
        <v>#N/A</v>
      </c>
    </row>
    <row r="268" spans="14:16">
      <c r="N268" s="108">
        <f t="shared" si="8"/>
        <v>0</v>
      </c>
      <c r="O268" s="108" t="e">
        <f>IF(D268="X",0,IF(E268="X",0,VLOOKUP(E268,'44'!$K$3:$L$16,2,FALSE)))</f>
        <v>#N/A</v>
      </c>
      <c r="P268" s="108" t="e">
        <f t="shared" si="9"/>
        <v>#N/A</v>
      </c>
    </row>
    <row r="269" spans="14:16">
      <c r="N269" s="108">
        <f t="shared" si="8"/>
        <v>0</v>
      </c>
      <c r="O269" s="108" t="e">
        <f>IF(D269="X",0,IF(E269="X",0,VLOOKUP(E269,'44'!$K$3:$L$16,2,FALSE)))</f>
        <v>#N/A</v>
      </c>
      <c r="P269" s="108" t="e">
        <f t="shared" si="9"/>
        <v>#N/A</v>
      </c>
    </row>
    <row r="270" spans="14:16">
      <c r="N270" s="108">
        <f t="shared" si="8"/>
        <v>0</v>
      </c>
      <c r="O270" s="108" t="e">
        <f>IF(D270="X",0,IF(E270="X",0,VLOOKUP(E270,'44'!$K$3:$L$16,2,FALSE)))</f>
        <v>#N/A</v>
      </c>
      <c r="P270" s="108" t="e">
        <f t="shared" si="9"/>
        <v>#N/A</v>
      </c>
    </row>
    <row r="271" spans="14:16">
      <c r="N271" s="108">
        <f t="shared" si="8"/>
        <v>0</v>
      </c>
      <c r="O271" s="108" t="e">
        <f>IF(D271="X",0,IF(E271="X",0,VLOOKUP(E271,'44'!$K$3:$L$16,2,FALSE)))</f>
        <v>#N/A</v>
      </c>
      <c r="P271" s="108" t="e">
        <f t="shared" si="9"/>
        <v>#N/A</v>
      </c>
    </row>
    <row r="272" spans="14:16">
      <c r="N272" s="108">
        <f t="shared" si="8"/>
        <v>0</v>
      </c>
      <c r="O272" s="108" t="e">
        <f>IF(D272="X",0,IF(E272="X",0,VLOOKUP(E272,'44'!$K$3:$L$16,2,FALSE)))</f>
        <v>#N/A</v>
      </c>
      <c r="P272" s="108" t="e">
        <f t="shared" si="9"/>
        <v>#N/A</v>
      </c>
    </row>
    <row r="273" spans="14:16">
      <c r="N273" s="108">
        <f t="shared" si="8"/>
        <v>0</v>
      </c>
      <c r="O273" s="108" t="e">
        <f>IF(D273="X",0,IF(E273="X",0,VLOOKUP(E273,'44'!$K$3:$L$16,2,FALSE)))</f>
        <v>#N/A</v>
      </c>
      <c r="P273" s="108" t="e">
        <f t="shared" si="9"/>
        <v>#N/A</v>
      </c>
    </row>
    <row r="274" spans="14:16">
      <c r="N274" s="108">
        <f t="shared" si="8"/>
        <v>0</v>
      </c>
      <c r="O274" s="108" t="e">
        <f>IF(D274="X",0,IF(E274="X",0,VLOOKUP(E274,'44'!$K$3:$L$16,2,FALSE)))</f>
        <v>#N/A</v>
      </c>
      <c r="P274" s="108" t="e">
        <f t="shared" si="9"/>
        <v>#N/A</v>
      </c>
    </row>
    <row r="275" spans="14:16">
      <c r="N275" s="108">
        <f t="shared" si="8"/>
        <v>0</v>
      </c>
      <c r="O275" s="108" t="e">
        <f>IF(D275="X",0,IF(E275="X",0,VLOOKUP(E275,'44'!$K$3:$L$16,2,FALSE)))</f>
        <v>#N/A</v>
      </c>
      <c r="P275" s="108" t="e">
        <f t="shared" si="9"/>
        <v>#N/A</v>
      </c>
    </row>
    <row r="276" spans="14:16">
      <c r="N276" s="108">
        <f t="shared" si="8"/>
        <v>0</v>
      </c>
      <c r="O276" s="108" t="e">
        <f>IF(D276="X",0,IF(E276="X",0,VLOOKUP(E276,'44'!$K$3:$L$16,2,FALSE)))</f>
        <v>#N/A</v>
      </c>
      <c r="P276" s="108" t="e">
        <f t="shared" si="9"/>
        <v>#N/A</v>
      </c>
    </row>
    <row r="277" spans="14:16">
      <c r="N277" s="108">
        <f t="shared" si="8"/>
        <v>0</v>
      </c>
      <c r="O277" s="108" t="e">
        <f>IF(D277="X",0,IF(E277="X",0,VLOOKUP(E277,'44'!$K$3:$L$16,2,FALSE)))</f>
        <v>#N/A</v>
      </c>
      <c r="P277" s="108" t="e">
        <f t="shared" si="9"/>
        <v>#N/A</v>
      </c>
    </row>
    <row r="278" spans="14:16">
      <c r="N278" s="108">
        <f t="shared" si="8"/>
        <v>0</v>
      </c>
      <c r="O278" s="108" t="e">
        <f>IF(D278="X",0,IF(E278="X",0,VLOOKUP(E278,'44'!$K$3:$L$16,2,FALSE)))</f>
        <v>#N/A</v>
      </c>
      <c r="P278" s="108" t="e">
        <f t="shared" si="9"/>
        <v>#N/A</v>
      </c>
    </row>
    <row r="279" spans="14:16">
      <c r="N279" s="108">
        <f t="shared" si="8"/>
        <v>0</v>
      </c>
      <c r="O279" s="108" t="e">
        <f>IF(D279="X",0,IF(E279="X",0,VLOOKUP(E279,'44'!$K$3:$L$16,2,FALSE)))</f>
        <v>#N/A</v>
      </c>
      <c r="P279" s="108" t="e">
        <f t="shared" si="9"/>
        <v>#N/A</v>
      </c>
    </row>
    <row r="280" spans="14:16">
      <c r="N280" s="108">
        <f t="shared" si="8"/>
        <v>0</v>
      </c>
      <c r="O280" s="108" t="e">
        <f>IF(D280="X",0,IF(E280="X",0,VLOOKUP(E280,'44'!$K$3:$L$16,2,FALSE)))</f>
        <v>#N/A</v>
      </c>
      <c r="P280" s="108" t="e">
        <f t="shared" si="9"/>
        <v>#N/A</v>
      </c>
    </row>
    <row r="281" spans="14:16">
      <c r="N281" s="108">
        <f t="shared" si="8"/>
        <v>0</v>
      </c>
      <c r="O281" s="108" t="e">
        <f>IF(D281="X",0,IF(E281="X",0,VLOOKUP(E281,'44'!$K$3:$L$16,2,FALSE)))</f>
        <v>#N/A</v>
      </c>
      <c r="P281" s="108" t="e">
        <f t="shared" si="9"/>
        <v>#N/A</v>
      </c>
    </row>
    <row r="282" spans="14:16">
      <c r="N282" s="108">
        <f t="shared" si="8"/>
        <v>0</v>
      </c>
      <c r="O282" s="108" t="e">
        <f>IF(D282="X",0,IF(E282="X",0,VLOOKUP(E282,'44'!$K$3:$L$16,2,FALSE)))</f>
        <v>#N/A</v>
      </c>
      <c r="P282" s="108" t="e">
        <f t="shared" si="9"/>
        <v>#N/A</v>
      </c>
    </row>
    <row r="283" spans="14:16">
      <c r="N283" s="108">
        <f t="shared" si="8"/>
        <v>0</v>
      </c>
      <c r="O283" s="108" t="e">
        <f>IF(D283="X",0,IF(E283="X",0,VLOOKUP(E283,'44'!$K$3:$L$16,2,FALSE)))</f>
        <v>#N/A</v>
      </c>
      <c r="P283" s="108" t="e">
        <f t="shared" si="9"/>
        <v>#N/A</v>
      </c>
    </row>
    <row r="284" spans="14:16">
      <c r="N284" s="108">
        <f t="shared" si="8"/>
        <v>0</v>
      </c>
      <c r="O284" s="108" t="e">
        <f>IF(D284="X",0,IF(E284="X",0,VLOOKUP(E284,'44'!$K$3:$L$16,2,FALSE)))</f>
        <v>#N/A</v>
      </c>
      <c r="P284" s="108" t="e">
        <f t="shared" si="9"/>
        <v>#N/A</v>
      </c>
    </row>
    <row r="285" spans="14:16">
      <c r="N285" s="108">
        <f t="shared" si="8"/>
        <v>0</v>
      </c>
      <c r="O285" s="108" t="e">
        <f>IF(D285="X",0,IF(E285="X",0,VLOOKUP(E285,'44'!$K$3:$L$16,2,FALSE)))</f>
        <v>#N/A</v>
      </c>
      <c r="P285" s="108" t="e">
        <f t="shared" si="9"/>
        <v>#N/A</v>
      </c>
    </row>
    <row r="286" spans="14:16">
      <c r="N286" s="108">
        <f t="shared" si="8"/>
        <v>0</v>
      </c>
      <c r="O286" s="108" t="e">
        <f>IF(D286="X",0,IF(E286="X",0,VLOOKUP(E286,'44'!$K$3:$L$16,2,FALSE)))</f>
        <v>#N/A</v>
      </c>
      <c r="P286" s="108" t="e">
        <f t="shared" si="9"/>
        <v>#N/A</v>
      </c>
    </row>
    <row r="287" spans="14:16">
      <c r="N287" s="108">
        <f t="shared" si="8"/>
        <v>0</v>
      </c>
      <c r="O287" s="108" t="e">
        <f>IF(D287="X",0,IF(E287="X",0,VLOOKUP(E287,'44'!$K$3:$L$16,2,FALSE)))</f>
        <v>#N/A</v>
      </c>
      <c r="P287" s="108" t="e">
        <f t="shared" si="9"/>
        <v>#N/A</v>
      </c>
    </row>
    <row r="288" spans="14:16">
      <c r="N288" s="108">
        <f t="shared" si="8"/>
        <v>0</v>
      </c>
      <c r="O288" s="108" t="e">
        <f>IF(D288="X",0,IF(E288="X",0,VLOOKUP(E288,'44'!$K$3:$L$16,2,FALSE)))</f>
        <v>#N/A</v>
      </c>
      <c r="P288" s="108" t="e">
        <f t="shared" si="9"/>
        <v>#N/A</v>
      </c>
    </row>
    <row r="289" spans="14:16">
      <c r="N289" s="108">
        <f t="shared" si="8"/>
        <v>0</v>
      </c>
      <c r="O289" s="108" t="e">
        <f>IF(D289="X",0,IF(E289="X",0,VLOOKUP(E289,'44'!$K$3:$L$16,2,FALSE)))</f>
        <v>#N/A</v>
      </c>
      <c r="P289" s="108" t="e">
        <f t="shared" si="9"/>
        <v>#N/A</v>
      </c>
    </row>
    <row r="290" spans="14:16">
      <c r="N290" s="108">
        <f t="shared" si="8"/>
        <v>0</v>
      </c>
      <c r="O290" s="108" t="e">
        <f>IF(D290="X",0,IF(E290="X",0,VLOOKUP(E290,'44'!$K$3:$L$16,2,FALSE)))</f>
        <v>#N/A</v>
      </c>
      <c r="P290" s="108" t="e">
        <f t="shared" si="9"/>
        <v>#N/A</v>
      </c>
    </row>
    <row r="291" spans="14:16">
      <c r="N291" s="108">
        <f t="shared" si="8"/>
        <v>0</v>
      </c>
      <c r="O291" s="108" t="e">
        <f>IF(D291="X",0,IF(E291="X",0,VLOOKUP(E291,'44'!$K$3:$L$16,2,FALSE)))</f>
        <v>#N/A</v>
      </c>
      <c r="P291" s="108" t="e">
        <f t="shared" si="9"/>
        <v>#N/A</v>
      </c>
    </row>
    <row r="292" spans="14:16">
      <c r="N292" s="108">
        <f t="shared" si="8"/>
        <v>0</v>
      </c>
      <c r="O292" s="108" t="e">
        <f>IF(D292="X",0,IF(E292="X",0,VLOOKUP(E292,'44'!$K$3:$L$16,2,FALSE)))</f>
        <v>#N/A</v>
      </c>
      <c r="P292" s="108" t="e">
        <f t="shared" si="9"/>
        <v>#N/A</v>
      </c>
    </row>
    <row r="293" spans="14:16">
      <c r="N293" s="108">
        <f t="shared" si="8"/>
        <v>0</v>
      </c>
      <c r="O293" s="108" t="e">
        <f>IF(D293="X",0,IF(E293="X",0,VLOOKUP(E293,'44'!$K$3:$L$16,2,FALSE)))</f>
        <v>#N/A</v>
      </c>
      <c r="P293" s="108" t="e">
        <f t="shared" si="9"/>
        <v>#N/A</v>
      </c>
    </row>
    <row r="294" spans="14:16">
      <c r="N294" s="108">
        <f t="shared" si="8"/>
        <v>0</v>
      </c>
      <c r="O294" s="108" t="e">
        <f>IF(D294="X",0,IF(E294="X",0,VLOOKUP(E294,'44'!$K$3:$L$16,2,FALSE)))</f>
        <v>#N/A</v>
      </c>
      <c r="P294" s="108" t="e">
        <f t="shared" si="9"/>
        <v>#N/A</v>
      </c>
    </row>
    <row r="295" spans="14:16">
      <c r="N295" s="108">
        <f t="shared" si="8"/>
        <v>0</v>
      </c>
      <c r="O295" s="108" t="e">
        <f>IF(D295="X",0,IF(E295="X",0,VLOOKUP(E295,'44'!$K$3:$L$16,2,FALSE)))</f>
        <v>#N/A</v>
      </c>
      <c r="P295" s="108" t="e">
        <f t="shared" si="9"/>
        <v>#N/A</v>
      </c>
    </row>
    <row r="296" spans="14:16">
      <c r="N296" s="108">
        <f t="shared" si="8"/>
        <v>0</v>
      </c>
      <c r="O296" s="108" t="e">
        <f>IF(D296="X",0,IF(E296="X",0,VLOOKUP(E296,'44'!$K$3:$L$16,2,FALSE)))</f>
        <v>#N/A</v>
      </c>
      <c r="P296" s="108" t="e">
        <f t="shared" si="9"/>
        <v>#N/A</v>
      </c>
    </row>
    <row r="297" spans="14:16">
      <c r="N297" s="108">
        <f t="shared" si="8"/>
        <v>0</v>
      </c>
      <c r="O297" s="108" t="e">
        <f>IF(D297="X",0,IF(E297="X",0,VLOOKUP(E297,'44'!$K$3:$L$16,2,FALSE)))</f>
        <v>#N/A</v>
      </c>
      <c r="P297" s="108" t="e">
        <f t="shared" si="9"/>
        <v>#N/A</v>
      </c>
    </row>
    <row r="298" spans="14:16">
      <c r="N298" s="108">
        <f t="shared" si="8"/>
        <v>0</v>
      </c>
      <c r="O298" s="108" t="e">
        <f>IF(D298="X",0,IF(E298="X",0,VLOOKUP(E298,'44'!$K$3:$L$16,2,FALSE)))</f>
        <v>#N/A</v>
      </c>
      <c r="P298" s="108" t="e">
        <f t="shared" si="9"/>
        <v>#N/A</v>
      </c>
    </row>
    <row r="299" spans="14:16">
      <c r="N299" s="108">
        <f t="shared" si="8"/>
        <v>0</v>
      </c>
      <c r="O299" s="108" t="e">
        <f>IF(D299="X",0,IF(E299="X",0,VLOOKUP(E299,'44'!$K$3:$L$16,2,FALSE)))</f>
        <v>#N/A</v>
      </c>
      <c r="P299" s="108" t="e">
        <f t="shared" si="9"/>
        <v>#N/A</v>
      </c>
    </row>
    <row r="300" spans="14:16">
      <c r="N300" s="108">
        <f t="shared" si="8"/>
        <v>0</v>
      </c>
      <c r="O300" s="108" t="e">
        <f>IF(D300="X",0,IF(E300="X",0,VLOOKUP(E300,'44'!$K$3:$L$16,2,FALSE)))</f>
        <v>#N/A</v>
      </c>
      <c r="P300" s="108" t="e">
        <f t="shared" si="9"/>
        <v>#N/A</v>
      </c>
    </row>
    <row r="301" spans="14:16">
      <c r="N301" s="108">
        <f t="shared" si="8"/>
        <v>0</v>
      </c>
      <c r="O301" s="108" t="e">
        <f>IF(D301="X",0,IF(E301="X",0,VLOOKUP(E301,'44'!$K$3:$L$16,2,FALSE)))</f>
        <v>#N/A</v>
      </c>
      <c r="P301" s="108" t="e">
        <f t="shared" si="9"/>
        <v>#N/A</v>
      </c>
    </row>
    <row r="302" spans="14:16">
      <c r="N302" s="108">
        <f t="shared" si="8"/>
        <v>0</v>
      </c>
      <c r="O302" s="108" t="e">
        <f>IF(D302="X",0,IF(E302="X",0,VLOOKUP(E302,'44'!$K$3:$L$16,2,FALSE)))</f>
        <v>#N/A</v>
      </c>
      <c r="P302" s="108" t="e">
        <f t="shared" si="9"/>
        <v>#N/A</v>
      </c>
    </row>
    <row r="303" spans="14:16">
      <c r="N303" s="108">
        <f t="shared" si="8"/>
        <v>0</v>
      </c>
      <c r="O303" s="108" t="e">
        <f>IF(D303="X",0,IF(E303="X",0,VLOOKUP(E303,'44'!$K$3:$L$16,2,FALSE)))</f>
        <v>#N/A</v>
      </c>
      <c r="P303" s="108" t="e">
        <f t="shared" si="9"/>
        <v>#N/A</v>
      </c>
    </row>
    <row r="304" spans="14:16">
      <c r="N304" s="108">
        <f t="shared" si="8"/>
        <v>0</v>
      </c>
      <c r="O304" s="108" t="e">
        <f>IF(D304="X",0,IF(E304="X",0,VLOOKUP(E304,'44'!$K$3:$L$16,2,FALSE)))</f>
        <v>#N/A</v>
      </c>
      <c r="P304" s="108" t="e">
        <f t="shared" si="9"/>
        <v>#N/A</v>
      </c>
    </row>
    <row r="305" spans="14:16">
      <c r="N305" s="108">
        <f t="shared" si="8"/>
        <v>0</v>
      </c>
      <c r="O305" s="108" t="e">
        <f>IF(D305="X",0,IF(E305="X",0,VLOOKUP(E305,'44'!$K$3:$L$16,2,FALSE)))</f>
        <v>#N/A</v>
      </c>
      <c r="P305" s="108" t="e">
        <f t="shared" si="9"/>
        <v>#N/A</v>
      </c>
    </row>
    <row r="306" spans="14:16">
      <c r="N306" s="108">
        <f t="shared" si="8"/>
        <v>0</v>
      </c>
      <c r="O306" s="108" t="e">
        <f>IF(D306="X",0,IF(E306="X",0,VLOOKUP(E306,'44'!$K$3:$L$16,2,FALSE)))</f>
        <v>#N/A</v>
      </c>
      <c r="P306" s="108" t="e">
        <f t="shared" si="9"/>
        <v>#N/A</v>
      </c>
    </row>
    <row r="307" spans="14:16">
      <c r="N307" s="108">
        <f t="shared" si="8"/>
        <v>0</v>
      </c>
      <c r="O307" s="108" t="e">
        <f>IF(D307="X",0,IF(E307="X",0,VLOOKUP(E307,'44'!$K$3:$L$16,2,FALSE)))</f>
        <v>#N/A</v>
      </c>
      <c r="P307" s="108" t="e">
        <f t="shared" si="9"/>
        <v>#N/A</v>
      </c>
    </row>
    <row r="308" spans="14:16">
      <c r="N308" s="108">
        <f t="shared" si="8"/>
        <v>0</v>
      </c>
      <c r="O308" s="108" t="e">
        <f>IF(D308="X",0,IF(E308="X",0,VLOOKUP(E308,'44'!$K$3:$L$16,2,FALSE)))</f>
        <v>#N/A</v>
      </c>
      <c r="P308" s="108" t="e">
        <f t="shared" si="9"/>
        <v>#N/A</v>
      </c>
    </row>
    <row r="309" spans="14:16">
      <c r="N309" s="108">
        <f t="shared" si="8"/>
        <v>0</v>
      </c>
      <c r="O309" s="108" t="e">
        <f>IF(D309="X",0,IF(E309="X",0,VLOOKUP(E309,'44'!$K$3:$L$16,2,FALSE)))</f>
        <v>#N/A</v>
      </c>
      <c r="P309" s="108" t="e">
        <f t="shared" si="9"/>
        <v>#N/A</v>
      </c>
    </row>
    <row r="310" spans="14:16">
      <c r="N310" s="108">
        <f t="shared" si="8"/>
        <v>0</v>
      </c>
      <c r="O310" s="108" t="e">
        <f>IF(D310="X",0,IF(E310="X",0,VLOOKUP(E310,'44'!$K$3:$L$16,2,FALSE)))</f>
        <v>#N/A</v>
      </c>
      <c r="P310" s="108" t="e">
        <f t="shared" si="9"/>
        <v>#N/A</v>
      </c>
    </row>
    <row r="311" spans="14:16">
      <c r="N311" s="108">
        <f t="shared" si="8"/>
        <v>0</v>
      </c>
      <c r="O311" s="108" t="e">
        <f>IF(D311="X",0,IF(E311="X",0,VLOOKUP(E311,'44'!$K$3:$L$16,2,FALSE)))</f>
        <v>#N/A</v>
      </c>
      <c r="P311" s="108" t="e">
        <f t="shared" si="9"/>
        <v>#N/A</v>
      </c>
    </row>
    <row r="312" spans="14:16">
      <c r="N312" s="108">
        <f t="shared" si="8"/>
        <v>0</v>
      </c>
      <c r="O312" s="108" t="e">
        <f>IF(D312="X",0,IF(E312="X",0,VLOOKUP(E312,'44'!$K$3:$L$16,2,FALSE)))</f>
        <v>#N/A</v>
      </c>
      <c r="P312" s="108" t="e">
        <f t="shared" si="9"/>
        <v>#N/A</v>
      </c>
    </row>
    <row r="313" spans="14:16">
      <c r="N313" s="108">
        <f t="shared" si="8"/>
        <v>0</v>
      </c>
      <c r="O313" s="108" t="e">
        <f>IF(D313="X",0,IF(E313="X",0,VLOOKUP(E313,'44'!$K$3:$L$16,2,FALSE)))</f>
        <v>#N/A</v>
      </c>
      <c r="P313" s="108" t="e">
        <f t="shared" si="9"/>
        <v>#N/A</v>
      </c>
    </row>
    <row r="314" spans="14:16">
      <c r="N314" s="108">
        <f t="shared" si="8"/>
        <v>0</v>
      </c>
      <c r="O314" s="108" t="e">
        <f>IF(D314="X",0,IF(E314="X",0,VLOOKUP(E314,'44'!$K$3:$L$16,2,FALSE)))</f>
        <v>#N/A</v>
      </c>
      <c r="P314" s="108" t="e">
        <f t="shared" si="9"/>
        <v>#N/A</v>
      </c>
    </row>
    <row r="315" spans="14:16">
      <c r="N315" s="108">
        <f t="shared" si="8"/>
        <v>0</v>
      </c>
      <c r="O315" s="108" t="e">
        <f>IF(D315="X",0,IF(E315="X",0,VLOOKUP(E315,'44'!$K$3:$L$16,2,FALSE)))</f>
        <v>#N/A</v>
      </c>
      <c r="P315" s="108" t="e">
        <f t="shared" si="9"/>
        <v>#N/A</v>
      </c>
    </row>
    <row r="316" spans="14:16">
      <c r="N316" s="108">
        <f t="shared" si="8"/>
        <v>0</v>
      </c>
      <c r="O316" s="108" t="e">
        <f>IF(D316="X",0,IF(E316="X",0,VLOOKUP(E316,'44'!$K$3:$L$16,2,FALSE)))</f>
        <v>#N/A</v>
      </c>
      <c r="P316" s="108" t="e">
        <f t="shared" si="9"/>
        <v>#N/A</v>
      </c>
    </row>
    <row r="317" spans="14:16">
      <c r="N317" s="108">
        <f t="shared" si="8"/>
        <v>0</v>
      </c>
      <c r="O317" s="108" t="e">
        <f>IF(D317="X",0,IF(E317="X",0,VLOOKUP(E317,'44'!$K$3:$L$16,2,FALSE)))</f>
        <v>#N/A</v>
      </c>
      <c r="P317" s="108" t="e">
        <f t="shared" si="9"/>
        <v>#N/A</v>
      </c>
    </row>
    <row r="318" spans="14:16">
      <c r="N318" s="108">
        <f t="shared" si="8"/>
        <v>0</v>
      </c>
      <c r="O318" s="108" t="e">
        <f>IF(D318="X",0,IF(E318="X",0,VLOOKUP(E318,'44'!$K$3:$L$16,2,FALSE)))</f>
        <v>#N/A</v>
      </c>
      <c r="P318" s="108" t="e">
        <f t="shared" si="9"/>
        <v>#N/A</v>
      </c>
    </row>
    <row r="319" spans="14:16">
      <c r="N319" s="108">
        <f t="shared" si="8"/>
        <v>0</v>
      </c>
      <c r="O319" s="108" t="e">
        <f>IF(D319="X",0,IF(E319="X",0,VLOOKUP(E319,'44'!$K$3:$L$16,2,FALSE)))</f>
        <v>#N/A</v>
      </c>
      <c r="P319" s="108" t="e">
        <f t="shared" si="9"/>
        <v>#N/A</v>
      </c>
    </row>
    <row r="320" spans="14:16">
      <c r="N320" s="108">
        <f t="shared" si="8"/>
        <v>0</v>
      </c>
      <c r="O320" s="108" t="e">
        <f>IF(D320="X",0,IF(E320="X",0,VLOOKUP(E320,'44'!$K$3:$L$16,2,FALSE)))</f>
        <v>#N/A</v>
      </c>
      <c r="P320" s="108" t="e">
        <f t="shared" si="9"/>
        <v>#N/A</v>
      </c>
    </row>
    <row r="321" spans="14:16">
      <c r="N321" s="108">
        <f t="shared" si="8"/>
        <v>0</v>
      </c>
      <c r="O321" s="108" t="e">
        <f>IF(D321="X",0,IF(E321="X",0,VLOOKUP(E321,'44'!$K$3:$L$16,2,FALSE)))</f>
        <v>#N/A</v>
      </c>
      <c r="P321" s="108" t="e">
        <f t="shared" si="9"/>
        <v>#N/A</v>
      </c>
    </row>
    <row r="322" spans="14:16">
      <c r="N322" s="108">
        <f t="shared" si="8"/>
        <v>0</v>
      </c>
      <c r="O322" s="108" t="e">
        <f>IF(D322="X",0,IF(E322="X",0,VLOOKUP(E322,'44'!$K$3:$L$16,2,FALSE)))</f>
        <v>#N/A</v>
      </c>
      <c r="P322" s="108" t="e">
        <f t="shared" si="9"/>
        <v>#N/A</v>
      </c>
    </row>
    <row r="323" spans="14:16">
      <c r="N323" s="108">
        <f t="shared" si="8"/>
        <v>0</v>
      </c>
      <c r="O323" s="108" t="e">
        <f>IF(D323="X",0,IF(E323="X",0,VLOOKUP(E323,'44'!$K$3:$L$16,2,FALSE)))</f>
        <v>#N/A</v>
      </c>
      <c r="P323" s="108" t="e">
        <f t="shared" si="9"/>
        <v>#N/A</v>
      </c>
    </row>
    <row r="324" spans="14:16">
      <c r="N324" s="108">
        <f t="shared" ref="N324:N387" si="10">SUM(F324:M324)</f>
        <v>0</v>
      </c>
      <c r="O324" s="108" t="e">
        <f>IF(D324="X",0,IF(E324="X",0,VLOOKUP(E324,'44'!$K$3:$L$16,2,FALSE)))</f>
        <v>#N/A</v>
      </c>
      <c r="P324" s="108" t="e">
        <f t="shared" ref="P324:P387" si="11">N324*O324</f>
        <v>#N/A</v>
      </c>
    </row>
    <row r="325" spans="14:16">
      <c r="N325" s="108">
        <f t="shared" si="10"/>
        <v>0</v>
      </c>
      <c r="O325" s="108" t="e">
        <f>IF(D325="X",0,IF(E325="X",0,VLOOKUP(E325,'44'!$K$3:$L$16,2,FALSE)))</f>
        <v>#N/A</v>
      </c>
      <c r="P325" s="108" t="e">
        <f t="shared" si="11"/>
        <v>#N/A</v>
      </c>
    </row>
    <row r="326" spans="14:16">
      <c r="N326" s="108">
        <f t="shared" si="10"/>
        <v>0</v>
      </c>
      <c r="O326" s="108" t="e">
        <f>IF(D326="X",0,IF(E326="X",0,VLOOKUP(E326,'44'!$K$3:$L$16,2,FALSE)))</f>
        <v>#N/A</v>
      </c>
      <c r="P326" s="108" t="e">
        <f t="shared" si="11"/>
        <v>#N/A</v>
      </c>
    </row>
    <row r="327" spans="14:16">
      <c r="N327" s="108">
        <f t="shared" si="10"/>
        <v>0</v>
      </c>
      <c r="O327" s="108" t="e">
        <f>IF(D327="X",0,IF(E327="X",0,VLOOKUP(E327,'44'!$K$3:$L$16,2,FALSE)))</f>
        <v>#N/A</v>
      </c>
      <c r="P327" s="108" t="e">
        <f t="shared" si="11"/>
        <v>#N/A</v>
      </c>
    </row>
    <row r="328" spans="14:16">
      <c r="N328" s="108">
        <f t="shared" si="10"/>
        <v>0</v>
      </c>
      <c r="O328" s="108" t="e">
        <f>IF(D328="X",0,IF(E328="X",0,VLOOKUP(E328,'44'!$K$3:$L$16,2,FALSE)))</f>
        <v>#N/A</v>
      </c>
      <c r="P328" s="108" t="e">
        <f t="shared" si="11"/>
        <v>#N/A</v>
      </c>
    </row>
    <row r="329" spans="14:16">
      <c r="N329" s="108">
        <f t="shared" si="10"/>
        <v>0</v>
      </c>
      <c r="O329" s="108" t="e">
        <f>IF(D329="X",0,IF(E329="X",0,VLOOKUP(E329,'44'!$K$3:$L$16,2,FALSE)))</f>
        <v>#N/A</v>
      </c>
      <c r="P329" s="108" t="e">
        <f t="shared" si="11"/>
        <v>#N/A</v>
      </c>
    </row>
    <row r="330" spans="14:16">
      <c r="N330" s="108">
        <f t="shared" si="10"/>
        <v>0</v>
      </c>
      <c r="O330" s="108" t="e">
        <f>IF(D330="X",0,IF(E330="X",0,VLOOKUP(E330,'44'!$K$3:$L$16,2,FALSE)))</f>
        <v>#N/A</v>
      </c>
      <c r="P330" s="108" t="e">
        <f t="shared" si="11"/>
        <v>#N/A</v>
      </c>
    </row>
    <row r="331" spans="14:16">
      <c r="N331" s="108">
        <f t="shared" si="10"/>
        <v>0</v>
      </c>
      <c r="O331" s="108" t="e">
        <f>IF(D331="X",0,IF(E331="X",0,VLOOKUP(E331,'44'!$K$3:$L$16,2,FALSE)))</f>
        <v>#N/A</v>
      </c>
      <c r="P331" s="108" t="e">
        <f t="shared" si="11"/>
        <v>#N/A</v>
      </c>
    </row>
    <row r="332" spans="14:16">
      <c r="N332" s="108">
        <f t="shared" si="10"/>
        <v>0</v>
      </c>
      <c r="O332" s="108" t="e">
        <f>IF(D332="X",0,IF(E332="X",0,VLOOKUP(E332,'44'!$K$3:$L$16,2,FALSE)))</f>
        <v>#N/A</v>
      </c>
      <c r="P332" s="108" t="e">
        <f t="shared" si="11"/>
        <v>#N/A</v>
      </c>
    </row>
    <row r="333" spans="14:16">
      <c r="N333" s="108">
        <f t="shared" si="10"/>
        <v>0</v>
      </c>
      <c r="O333" s="108" t="e">
        <f>IF(D333="X",0,IF(E333="X",0,VLOOKUP(E333,'44'!$K$3:$L$16,2,FALSE)))</f>
        <v>#N/A</v>
      </c>
      <c r="P333" s="108" t="e">
        <f t="shared" si="11"/>
        <v>#N/A</v>
      </c>
    </row>
    <row r="334" spans="14:16">
      <c r="N334" s="108">
        <f t="shared" si="10"/>
        <v>0</v>
      </c>
      <c r="O334" s="108" t="e">
        <f>IF(D334="X",0,IF(E334="X",0,VLOOKUP(E334,'44'!$K$3:$L$16,2,FALSE)))</f>
        <v>#N/A</v>
      </c>
      <c r="P334" s="108" t="e">
        <f t="shared" si="11"/>
        <v>#N/A</v>
      </c>
    </row>
    <row r="335" spans="14:16">
      <c r="N335" s="108">
        <f t="shared" si="10"/>
        <v>0</v>
      </c>
      <c r="O335" s="108" t="e">
        <f>IF(D335="X",0,IF(E335="X",0,VLOOKUP(E335,'44'!$K$3:$L$16,2,FALSE)))</f>
        <v>#N/A</v>
      </c>
      <c r="P335" s="108" t="e">
        <f t="shared" si="11"/>
        <v>#N/A</v>
      </c>
    </row>
    <row r="336" spans="14:16">
      <c r="N336" s="108">
        <f t="shared" si="10"/>
        <v>0</v>
      </c>
      <c r="O336" s="108" t="e">
        <f>IF(D336="X",0,IF(E336="X",0,VLOOKUP(E336,'44'!$K$3:$L$16,2,FALSE)))</f>
        <v>#N/A</v>
      </c>
      <c r="P336" s="108" t="e">
        <f t="shared" si="11"/>
        <v>#N/A</v>
      </c>
    </row>
    <row r="337" spans="14:16">
      <c r="N337" s="108">
        <f t="shared" si="10"/>
        <v>0</v>
      </c>
      <c r="O337" s="108" t="e">
        <f>IF(D337="X",0,IF(E337="X",0,VLOOKUP(E337,'44'!$K$3:$L$16,2,FALSE)))</f>
        <v>#N/A</v>
      </c>
      <c r="P337" s="108" t="e">
        <f t="shared" si="11"/>
        <v>#N/A</v>
      </c>
    </row>
    <row r="338" spans="14:16">
      <c r="N338" s="108">
        <f t="shared" si="10"/>
        <v>0</v>
      </c>
      <c r="O338" s="108" t="e">
        <f>IF(D338="X",0,IF(E338="X",0,VLOOKUP(E338,'44'!$K$3:$L$16,2,FALSE)))</f>
        <v>#N/A</v>
      </c>
      <c r="P338" s="108" t="e">
        <f t="shared" si="11"/>
        <v>#N/A</v>
      </c>
    </row>
    <row r="339" spans="14:16">
      <c r="N339" s="108">
        <f t="shared" si="10"/>
        <v>0</v>
      </c>
      <c r="O339" s="108" t="e">
        <f>IF(D339="X",0,IF(E339="X",0,VLOOKUP(E339,'44'!$K$3:$L$16,2,FALSE)))</f>
        <v>#N/A</v>
      </c>
      <c r="P339" s="108" t="e">
        <f t="shared" si="11"/>
        <v>#N/A</v>
      </c>
    </row>
    <row r="340" spans="14:16">
      <c r="N340" s="108">
        <f t="shared" si="10"/>
        <v>0</v>
      </c>
      <c r="O340" s="108" t="e">
        <f>IF(D340="X",0,IF(E340="X",0,VLOOKUP(E340,'44'!$K$3:$L$16,2,FALSE)))</f>
        <v>#N/A</v>
      </c>
      <c r="P340" s="108" t="e">
        <f t="shared" si="11"/>
        <v>#N/A</v>
      </c>
    </row>
    <row r="341" spans="14:16">
      <c r="N341" s="108">
        <f t="shared" si="10"/>
        <v>0</v>
      </c>
      <c r="O341" s="108" t="e">
        <f>IF(D341="X",0,IF(E341="X",0,VLOOKUP(E341,'44'!$K$3:$L$16,2,FALSE)))</f>
        <v>#N/A</v>
      </c>
      <c r="P341" s="108" t="e">
        <f t="shared" si="11"/>
        <v>#N/A</v>
      </c>
    </row>
    <row r="342" spans="14:16">
      <c r="N342" s="108">
        <f t="shared" si="10"/>
        <v>0</v>
      </c>
      <c r="O342" s="108" t="e">
        <f>IF(D342="X",0,IF(E342="X",0,VLOOKUP(E342,'44'!$K$3:$L$16,2,FALSE)))</f>
        <v>#N/A</v>
      </c>
      <c r="P342" s="108" t="e">
        <f t="shared" si="11"/>
        <v>#N/A</v>
      </c>
    </row>
    <row r="343" spans="14:16">
      <c r="N343" s="108">
        <f t="shared" si="10"/>
        <v>0</v>
      </c>
      <c r="O343" s="108" t="e">
        <f>IF(D343="X",0,IF(E343="X",0,VLOOKUP(E343,'44'!$K$3:$L$16,2,FALSE)))</f>
        <v>#N/A</v>
      </c>
      <c r="P343" s="108" t="e">
        <f t="shared" si="11"/>
        <v>#N/A</v>
      </c>
    </row>
    <row r="344" spans="14:16">
      <c r="N344" s="108">
        <f t="shared" si="10"/>
        <v>0</v>
      </c>
      <c r="O344" s="108" t="e">
        <f>IF(D344="X",0,IF(E344="X",0,VLOOKUP(E344,'44'!$K$3:$L$16,2,FALSE)))</f>
        <v>#N/A</v>
      </c>
      <c r="P344" s="108" t="e">
        <f t="shared" si="11"/>
        <v>#N/A</v>
      </c>
    </row>
    <row r="345" spans="14:16">
      <c r="N345" s="108">
        <f t="shared" si="10"/>
        <v>0</v>
      </c>
      <c r="O345" s="108" t="e">
        <f>IF(D345="X",0,IF(E345="X",0,VLOOKUP(E345,'44'!$K$3:$L$16,2,FALSE)))</f>
        <v>#N/A</v>
      </c>
      <c r="P345" s="108" t="e">
        <f t="shared" si="11"/>
        <v>#N/A</v>
      </c>
    </row>
    <row r="346" spans="14:16">
      <c r="N346" s="108">
        <f t="shared" si="10"/>
        <v>0</v>
      </c>
      <c r="O346" s="108" t="e">
        <f>IF(D346="X",0,IF(E346="X",0,VLOOKUP(E346,'44'!$K$3:$L$16,2,FALSE)))</f>
        <v>#N/A</v>
      </c>
      <c r="P346" s="108" t="e">
        <f t="shared" si="11"/>
        <v>#N/A</v>
      </c>
    </row>
    <row r="347" spans="14:16">
      <c r="N347" s="108">
        <f t="shared" si="10"/>
        <v>0</v>
      </c>
      <c r="O347" s="108" t="e">
        <f>IF(D347="X",0,IF(E347="X",0,VLOOKUP(E347,'44'!$K$3:$L$16,2,FALSE)))</f>
        <v>#N/A</v>
      </c>
      <c r="P347" s="108" t="e">
        <f t="shared" si="11"/>
        <v>#N/A</v>
      </c>
    </row>
    <row r="348" spans="14:16">
      <c r="N348" s="108">
        <f t="shared" si="10"/>
        <v>0</v>
      </c>
      <c r="O348" s="108" t="e">
        <f>IF(D348="X",0,IF(E348="X",0,VLOOKUP(E348,'44'!$K$3:$L$16,2,FALSE)))</f>
        <v>#N/A</v>
      </c>
      <c r="P348" s="108" t="e">
        <f t="shared" si="11"/>
        <v>#N/A</v>
      </c>
    </row>
    <row r="349" spans="14:16">
      <c r="N349" s="108">
        <f t="shared" si="10"/>
        <v>0</v>
      </c>
      <c r="O349" s="108" t="e">
        <f>IF(D349="X",0,IF(E349="X",0,VLOOKUP(E349,'44'!$K$3:$L$16,2,FALSE)))</f>
        <v>#N/A</v>
      </c>
      <c r="P349" s="108" t="e">
        <f t="shared" si="11"/>
        <v>#N/A</v>
      </c>
    </row>
    <row r="350" spans="14:16">
      <c r="N350" s="108">
        <f t="shared" si="10"/>
        <v>0</v>
      </c>
      <c r="O350" s="108" t="e">
        <f>IF(D350="X",0,IF(E350="X",0,VLOOKUP(E350,'44'!$K$3:$L$16,2,FALSE)))</f>
        <v>#N/A</v>
      </c>
      <c r="P350" s="108" t="e">
        <f t="shared" si="11"/>
        <v>#N/A</v>
      </c>
    </row>
    <row r="351" spans="14:16">
      <c r="N351" s="108">
        <f t="shared" si="10"/>
        <v>0</v>
      </c>
      <c r="O351" s="108" t="e">
        <f>IF(D351="X",0,IF(E351="X",0,VLOOKUP(E351,'44'!$K$3:$L$16,2,FALSE)))</f>
        <v>#N/A</v>
      </c>
      <c r="P351" s="108" t="e">
        <f t="shared" si="11"/>
        <v>#N/A</v>
      </c>
    </row>
    <row r="352" spans="14:16">
      <c r="N352" s="108">
        <f t="shared" si="10"/>
        <v>0</v>
      </c>
      <c r="O352" s="108" t="e">
        <f>IF(D352="X",0,IF(E352="X",0,VLOOKUP(E352,'44'!$K$3:$L$16,2,FALSE)))</f>
        <v>#N/A</v>
      </c>
      <c r="P352" s="108" t="e">
        <f t="shared" si="11"/>
        <v>#N/A</v>
      </c>
    </row>
    <row r="353" spans="14:16">
      <c r="N353" s="108">
        <f t="shared" si="10"/>
        <v>0</v>
      </c>
      <c r="O353" s="108" t="e">
        <f>IF(D353="X",0,IF(E353="X",0,VLOOKUP(E353,'44'!$K$3:$L$16,2,FALSE)))</f>
        <v>#N/A</v>
      </c>
      <c r="P353" s="108" t="e">
        <f t="shared" si="11"/>
        <v>#N/A</v>
      </c>
    </row>
    <row r="354" spans="14:16">
      <c r="N354" s="108">
        <f t="shared" si="10"/>
        <v>0</v>
      </c>
      <c r="O354" s="108" t="e">
        <f>IF(D354="X",0,IF(E354="X",0,VLOOKUP(E354,'44'!$K$3:$L$16,2,FALSE)))</f>
        <v>#N/A</v>
      </c>
      <c r="P354" s="108" t="e">
        <f t="shared" si="11"/>
        <v>#N/A</v>
      </c>
    </row>
    <row r="355" spans="14:16">
      <c r="N355" s="108">
        <f t="shared" si="10"/>
        <v>0</v>
      </c>
      <c r="O355" s="108" t="e">
        <f>IF(D355="X",0,IF(E355="X",0,VLOOKUP(E355,'44'!$K$3:$L$16,2,FALSE)))</f>
        <v>#N/A</v>
      </c>
      <c r="P355" s="108" t="e">
        <f t="shared" si="11"/>
        <v>#N/A</v>
      </c>
    </row>
    <row r="356" spans="14:16">
      <c r="N356" s="108">
        <f t="shared" si="10"/>
        <v>0</v>
      </c>
      <c r="O356" s="108" t="e">
        <f>IF(D356="X",0,IF(E356="X",0,VLOOKUP(E356,'44'!$K$3:$L$16,2,FALSE)))</f>
        <v>#N/A</v>
      </c>
      <c r="P356" s="108" t="e">
        <f t="shared" si="11"/>
        <v>#N/A</v>
      </c>
    </row>
    <row r="357" spans="14:16">
      <c r="N357" s="108">
        <f t="shared" si="10"/>
        <v>0</v>
      </c>
      <c r="O357" s="108" t="e">
        <f>IF(D357="X",0,IF(E357="X",0,VLOOKUP(E357,'44'!$K$3:$L$16,2,FALSE)))</f>
        <v>#N/A</v>
      </c>
      <c r="P357" s="108" t="e">
        <f t="shared" si="11"/>
        <v>#N/A</v>
      </c>
    </row>
    <row r="358" spans="14:16">
      <c r="N358" s="108">
        <f t="shared" si="10"/>
        <v>0</v>
      </c>
      <c r="O358" s="108" t="e">
        <f>IF(D358="X",0,IF(E358="X",0,VLOOKUP(E358,'44'!$K$3:$L$16,2,FALSE)))</f>
        <v>#N/A</v>
      </c>
      <c r="P358" s="108" t="e">
        <f t="shared" si="11"/>
        <v>#N/A</v>
      </c>
    </row>
    <row r="359" spans="14:16">
      <c r="N359" s="108">
        <f t="shared" si="10"/>
        <v>0</v>
      </c>
      <c r="O359" s="108" t="e">
        <f>IF(D359="X",0,IF(E359="X",0,VLOOKUP(E359,'44'!$K$3:$L$16,2,FALSE)))</f>
        <v>#N/A</v>
      </c>
      <c r="P359" s="108" t="e">
        <f t="shared" si="11"/>
        <v>#N/A</v>
      </c>
    </row>
    <row r="360" spans="14:16">
      <c r="N360" s="108">
        <f t="shared" si="10"/>
        <v>0</v>
      </c>
      <c r="O360" s="108" t="e">
        <f>IF(D360="X",0,IF(E360="X",0,VLOOKUP(E360,'44'!$K$3:$L$16,2,FALSE)))</f>
        <v>#N/A</v>
      </c>
      <c r="P360" s="108" t="e">
        <f t="shared" si="11"/>
        <v>#N/A</v>
      </c>
    </row>
    <row r="361" spans="14:16">
      <c r="N361" s="108">
        <f t="shared" si="10"/>
        <v>0</v>
      </c>
      <c r="O361" s="108" t="e">
        <f>IF(D361="X",0,IF(E361="X",0,VLOOKUP(E361,'44'!$K$3:$L$16,2,FALSE)))</f>
        <v>#N/A</v>
      </c>
      <c r="P361" s="108" t="e">
        <f t="shared" si="11"/>
        <v>#N/A</v>
      </c>
    </row>
    <row r="362" spans="14:16">
      <c r="N362" s="108">
        <f t="shared" si="10"/>
        <v>0</v>
      </c>
      <c r="O362" s="108" t="e">
        <f>IF(D362="X",0,IF(E362="X",0,VLOOKUP(E362,'44'!$K$3:$L$16,2,FALSE)))</f>
        <v>#N/A</v>
      </c>
      <c r="P362" s="108" t="e">
        <f t="shared" si="11"/>
        <v>#N/A</v>
      </c>
    </row>
    <row r="363" spans="14:16">
      <c r="N363" s="108">
        <f t="shared" si="10"/>
        <v>0</v>
      </c>
      <c r="O363" s="108" t="e">
        <f>IF(D363="X",0,IF(E363="X",0,VLOOKUP(E363,'44'!$K$3:$L$16,2,FALSE)))</f>
        <v>#N/A</v>
      </c>
      <c r="P363" s="108" t="e">
        <f t="shared" si="11"/>
        <v>#N/A</v>
      </c>
    </row>
    <row r="364" spans="14:16">
      <c r="N364" s="108">
        <f t="shared" si="10"/>
        <v>0</v>
      </c>
      <c r="O364" s="108" t="e">
        <f>IF(D364="X",0,IF(E364="X",0,VLOOKUP(E364,'44'!$K$3:$L$16,2,FALSE)))</f>
        <v>#N/A</v>
      </c>
      <c r="P364" s="108" t="e">
        <f t="shared" si="11"/>
        <v>#N/A</v>
      </c>
    </row>
    <row r="365" spans="14:16">
      <c r="N365" s="108">
        <f t="shared" si="10"/>
        <v>0</v>
      </c>
      <c r="O365" s="108" t="e">
        <f>IF(D365="X",0,IF(E365="X",0,VLOOKUP(E365,'44'!$K$3:$L$16,2,FALSE)))</f>
        <v>#N/A</v>
      </c>
      <c r="P365" s="108" t="e">
        <f t="shared" si="11"/>
        <v>#N/A</v>
      </c>
    </row>
    <row r="366" spans="14:16">
      <c r="N366" s="108">
        <f t="shared" si="10"/>
        <v>0</v>
      </c>
      <c r="O366" s="108" t="e">
        <f>IF(D366="X",0,IF(E366="X",0,VLOOKUP(E366,'44'!$K$3:$L$16,2,FALSE)))</f>
        <v>#N/A</v>
      </c>
      <c r="P366" s="108" t="e">
        <f t="shared" si="11"/>
        <v>#N/A</v>
      </c>
    </row>
    <row r="367" spans="14:16">
      <c r="N367" s="108">
        <f t="shared" si="10"/>
        <v>0</v>
      </c>
      <c r="O367" s="108" t="e">
        <f>IF(D367="X",0,IF(E367="X",0,VLOOKUP(E367,'44'!$K$3:$L$16,2,FALSE)))</f>
        <v>#N/A</v>
      </c>
      <c r="P367" s="108" t="e">
        <f t="shared" si="11"/>
        <v>#N/A</v>
      </c>
    </row>
    <row r="368" spans="14:16">
      <c r="N368" s="108">
        <f t="shared" si="10"/>
        <v>0</v>
      </c>
      <c r="O368" s="108" t="e">
        <f>IF(D368="X",0,IF(E368="X",0,VLOOKUP(E368,'44'!$K$3:$L$16,2,FALSE)))</f>
        <v>#N/A</v>
      </c>
      <c r="P368" s="108" t="e">
        <f t="shared" si="11"/>
        <v>#N/A</v>
      </c>
    </row>
    <row r="369" spans="14:16">
      <c r="N369" s="108">
        <f t="shared" si="10"/>
        <v>0</v>
      </c>
      <c r="O369" s="108" t="e">
        <f>IF(D369="X",0,IF(E369="X",0,VLOOKUP(E369,'44'!$K$3:$L$16,2,FALSE)))</f>
        <v>#N/A</v>
      </c>
      <c r="P369" s="108" t="e">
        <f t="shared" si="11"/>
        <v>#N/A</v>
      </c>
    </row>
    <row r="370" spans="14:16">
      <c r="N370" s="108">
        <f t="shared" si="10"/>
        <v>0</v>
      </c>
      <c r="O370" s="108" t="e">
        <f>IF(D370="X",0,IF(E370="X",0,VLOOKUP(E370,'44'!$K$3:$L$16,2,FALSE)))</f>
        <v>#N/A</v>
      </c>
      <c r="P370" s="108" t="e">
        <f t="shared" si="11"/>
        <v>#N/A</v>
      </c>
    </row>
    <row r="371" spans="14:16">
      <c r="N371" s="108">
        <f t="shared" si="10"/>
        <v>0</v>
      </c>
      <c r="O371" s="108" t="e">
        <f>IF(D371="X",0,IF(E371="X",0,VLOOKUP(E371,'44'!$K$3:$L$16,2,FALSE)))</f>
        <v>#N/A</v>
      </c>
      <c r="P371" s="108" t="e">
        <f t="shared" si="11"/>
        <v>#N/A</v>
      </c>
    </row>
    <row r="372" spans="14:16">
      <c r="N372" s="108">
        <f t="shared" si="10"/>
        <v>0</v>
      </c>
      <c r="O372" s="108" t="e">
        <f>IF(D372="X",0,IF(E372="X",0,VLOOKUP(E372,'44'!$K$3:$L$16,2,FALSE)))</f>
        <v>#N/A</v>
      </c>
      <c r="P372" s="108" t="e">
        <f t="shared" si="11"/>
        <v>#N/A</v>
      </c>
    </row>
    <row r="373" spans="14:16">
      <c r="N373" s="108">
        <f t="shared" si="10"/>
        <v>0</v>
      </c>
      <c r="O373" s="108" t="e">
        <f>IF(D373="X",0,IF(E373="X",0,VLOOKUP(E373,'44'!$K$3:$L$16,2,FALSE)))</f>
        <v>#N/A</v>
      </c>
      <c r="P373" s="108" t="e">
        <f t="shared" si="11"/>
        <v>#N/A</v>
      </c>
    </row>
    <row r="374" spans="14:16">
      <c r="N374" s="108">
        <f t="shared" si="10"/>
        <v>0</v>
      </c>
      <c r="O374" s="108" t="e">
        <f>IF(D374="X",0,IF(E374="X",0,VLOOKUP(E374,'44'!$K$3:$L$16,2,FALSE)))</f>
        <v>#N/A</v>
      </c>
      <c r="P374" s="108" t="e">
        <f t="shared" si="11"/>
        <v>#N/A</v>
      </c>
    </row>
    <row r="375" spans="14:16">
      <c r="N375" s="108">
        <f t="shared" si="10"/>
        <v>0</v>
      </c>
      <c r="O375" s="108" t="e">
        <f>IF(D375="X",0,IF(E375="X",0,VLOOKUP(E375,'44'!$K$3:$L$16,2,FALSE)))</f>
        <v>#N/A</v>
      </c>
      <c r="P375" s="108" t="e">
        <f t="shared" si="11"/>
        <v>#N/A</v>
      </c>
    </row>
    <row r="376" spans="14:16">
      <c r="N376" s="108">
        <f t="shared" si="10"/>
        <v>0</v>
      </c>
      <c r="O376" s="108" t="e">
        <f>IF(D376="X",0,IF(E376="X",0,VLOOKUP(E376,'44'!$K$3:$L$16,2,FALSE)))</f>
        <v>#N/A</v>
      </c>
      <c r="P376" s="108" t="e">
        <f t="shared" si="11"/>
        <v>#N/A</v>
      </c>
    </row>
    <row r="377" spans="14:16">
      <c r="N377" s="108">
        <f t="shared" si="10"/>
        <v>0</v>
      </c>
      <c r="O377" s="108" t="e">
        <f>IF(D377="X",0,IF(E377="X",0,VLOOKUP(E377,'44'!$K$3:$L$16,2,FALSE)))</f>
        <v>#N/A</v>
      </c>
      <c r="P377" s="108" t="e">
        <f t="shared" si="11"/>
        <v>#N/A</v>
      </c>
    </row>
    <row r="378" spans="14:16">
      <c r="N378" s="108">
        <f t="shared" si="10"/>
        <v>0</v>
      </c>
      <c r="O378" s="108" t="e">
        <f>IF(D378="X",0,IF(E378="X",0,VLOOKUP(E378,'44'!$K$3:$L$16,2,FALSE)))</f>
        <v>#N/A</v>
      </c>
      <c r="P378" s="108" t="e">
        <f t="shared" si="11"/>
        <v>#N/A</v>
      </c>
    </row>
    <row r="379" spans="14:16">
      <c r="N379" s="108">
        <f t="shared" si="10"/>
        <v>0</v>
      </c>
      <c r="O379" s="108" t="e">
        <f>IF(D379="X",0,IF(E379="X",0,VLOOKUP(E379,'44'!$K$3:$L$16,2,FALSE)))</f>
        <v>#N/A</v>
      </c>
      <c r="P379" s="108" t="e">
        <f t="shared" si="11"/>
        <v>#N/A</v>
      </c>
    </row>
    <row r="380" spans="14:16">
      <c r="N380" s="108">
        <f t="shared" si="10"/>
        <v>0</v>
      </c>
      <c r="O380" s="108" t="e">
        <f>IF(D380="X",0,IF(E380="X",0,VLOOKUP(E380,'44'!$K$3:$L$16,2,FALSE)))</f>
        <v>#N/A</v>
      </c>
      <c r="P380" s="108" t="e">
        <f t="shared" si="11"/>
        <v>#N/A</v>
      </c>
    </row>
    <row r="381" spans="14:16">
      <c r="N381" s="108">
        <f t="shared" si="10"/>
        <v>0</v>
      </c>
      <c r="O381" s="108" t="e">
        <f>IF(D381="X",0,IF(E381="X",0,VLOOKUP(E381,'44'!$K$3:$L$16,2,FALSE)))</f>
        <v>#N/A</v>
      </c>
      <c r="P381" s="108" t="e">
        <f t="shared" si="11"/>
        <v>#N/A</v>
      </c>
    </row>
    <row r="382" spans="14:16">
      <c r="N382" s="108">
        <f t="shared" si="10"/>
        <v>0</v>
      </c>
      <c r="O382" s="108" t="e">
        <f>IF(D382="X",0,IF(E382="X",0,VLOOKUP(E382,'44'!$K$3:$L$16,2,FALSE)))</f>
        <v>#N/A</v>
      </c>
      <c r="P382" s="108" t="e">
        <f t="shared" si="11"/>
        <v>#N/A</v>
      </c>
    </row>
    <row r="383" spans="14:16">
      <c r="N383" s="108">
        <f t="shared" si="10"/>
        <v>0</v>
      </c>
      <c r="O383" s="108" t="e">
        <f>IF(D383="X",0,IF(E383="X",0,VLOOKUP(E383,'44'!$K$3:$L$16,2,FALSE)))</f>
        <v>#N/A</v>
      </c>
      <c r="P383" s="108" t="e">
        <f t="shared" si="11"/>
        <v>#N/A</v>
      </c>
    </row>
    <row r="384" spans="14:16">
      <c r="N384" s="108">
        <f t="shared" si="10"/>
        <v>0</v>
      </c>
      <c r="O384" s="108" t="e">
        <f>IF(D384="X",0,IF(E384="X",0,VLOOKUP(E384,'44'!$K$3:$L$16,2,FALSE)))</f>
        <v>#N/A</v>
      </c>
      <c r="P384" s="108" t="e">
        <f t="shared" si="11"/>
        <v>#N/A</v>
      </c>
    </row>
    <row r="385" spans="14:16">
      <c r="N385" s="108">
        <f t="shared" si="10"/>
        <v>0</v>
      </c>
      <c r="O385" s="108" t="e">
        <f>IF(D385="X",0,IF(E385="X",0,VLOOKUP(E385,'44'!$K$3:$L$16,2,FALSE)))</f>
        <v>#N/A</v>
      </c>
      <c r="P385" s="108" t="e">
        <f t="shared" si="11"/>
        <v>#N/A</v>
      </c>
    </row>
    <row r="386" spans="14:16">
      <c r="N386" s="108">
        <f t="shared" si="10"/>
        <v>0</v>
      </c>
      <c r="O386" s="108" t="e">
        <f>IF(D386="X",0,IF(E386="X",0,VLOOKUP(E386,'44'!$K$3:$L$16,2,FALSE)))</f>
        <v>#N/A</v>
      </c>
      <c r="P386" s="108" t="e">
        <f t="shared" si="11"/>
        <v>#N/A</v>
      </c>
    </row>
    <row r="387" spans="14:16">
      <c r="N387" s="108">
        <f t="shared" si="10"/>
        <v>0</v>
      </c>
      <c r="O387" s="108" t="e">
        <f>IF(D387="X",0,IF(E387="X",0,VLOOKUP(E387,'44'!$K$3:$L$16,2,FALSE)))</f>
        <v>#N/A</v>
      </c>
      <c r="P387" s="108" t="e">
        <f t="shared" si="11"/>
        <v>#N/A</v>
      </c>
    </row>
    <row r="388" spans="14:16">
      <c r="N388" s="108">
        <f t="shared" ref="N388:N451" si="12">SUM(F388:M388)</f>
        <v>0</v>
      </c>
      <c r="O388" s="108" t="e">
        <f>IF(D388="X",0,IF(E388="X",0,VLOOKUP(E388,'44'!$K$3:$L$16,2,FALSE)))</f>
        <v>#N/A</v>
      </c>
      <c r="P388" s="108" t="e">
        <f t="shared" ref="P388:P451" si="13">N388*O388</f>
        <v>#N/A</v>
      </c>
    </row>
    <row r="389" spans="14:16">
      <c r="N389" s="108">
        <f t="shared" si="12"/>
        <v>0</v>
      </c>
      <c r="O389" s="108" t="e">
        <f>IF(D389="X",0,IF(E389="X",0,VLOOKUP(E389,'44'!$K$3:$L$16,2,FALSE)))</f>
        <v>#N/A</v>
      </c>
      <c r="P389" s="108" t="e">
        <f t="shared" si="13"/>
        <v>#N/A</v>
      </c>
    </row>
    <row r="390" spans="14:16">
      <c r="N390" s="108">
        <f t="shared" si="12"/>
        <v>0</v>
      </c>
      <c r="O390" s="108" t="e">
        <f>IF(D390="X",0,IF(E390="X",0,VLOOKUP(E390,'44'!$K$3:$L$16,2,FALSE)))</f>
        <v>#N/A</v>
      </c>
      <c r="P390" s="108" t="e">
        <f t="shared" si="13"/>
        <v>#N/A</v>
      </c>
    </row>
    <row r="391" spans="14:16">
      <c r="N391" s="108">
        <f t="shared" si="12"/>
        <v>0</v>
      </c>
      <c r="O391" s="108" t="e">
        <f>IF(D391="X",0,IF(E391="X",0,VLOOKUP(E391,'44'!$K$3:$L$16,2,FALSE)))</f>
        <v>#N/A</v>
      </c>
      <c r="P391" s="108" t="e">
        <f t="shared" si="13"/>
        <v>#N/A</v>
      </c>
    </row>
    <row r="392" spans="14:16">
      <c r="N392" s="108">
        <f t="shared" si="12"/>
        <v>0</v>
      </c>
      <c r="O392" s="108" t="e">
        <f>IF(D392="X",0,IF(E392="X",0,VLOOKUP(E392,'44'!$K$3:$L$16,2,FALSE)))</f>
        <v>#N/A</v>
      </c>
      <c r="P392" s="108" t="e">
        <f t="shared" si="13"/>
        <v>#N/A</v>
      </c>
    </row>
    <row r="393" spans="14:16">
      <c r="N393" s="108">
        <f t="shared" si="12"/>
        <v>0</v>
      </c>
      <c r="O393" s="108" t="e">
        <f>IF(D393="X",0,IF(E393="X",0,VLOOKUP(E393,'44'!$K$3:$L$16,2,FALSE)))</f>
        <v>#N/A</v>
      </c>
      <c r="P393" s="108" t="e">
        <f t="shared" si="13"/>
        <v>#N/A</v>
      </c>
    </row>
    <row r="394" spans="14:16">
      <c r="N394" s="108">
        <f t="shared" si="12"/>
        <v>0</v>
      </c>
      <c r="O394" s="108" t="e">
        <f>IF(D394="X",0,IF(E394="X",0,VLOOKUP(E394,'44'!$K$3:$L$16,2,FALSE)))</f>
        <v>#N/A</v>
      </c>
      <c r="P394" s="108" t="e">
        <f t="shared" si="13"/>
        <v>#N/A</v>
      </c>
    </row>
    <row r="395" spans="14:16">
      <c r="N395" s="108">
        <f t="shared" si="12"/>
        <v>0</v>
      </c>
      <c r="O395" s="108" t="e">
        <f>IF(D395="X",0,IF(E395="X",0,VLOOKUP(E395,'44'!$K$3:$L$16,2,FALSE)))</f>
        <v>#N/A</v>
      </c>
      <c r="P395" s="108" t="e">
        <f t="shared" si="13"/>
        <v>#N/A</v>
      </c>
    </row>
    <row r="396" spans="14:16">
      <c r="N396" s="108">
        <f t="shared" si="12"/>
        <v>0</v>
      </c>
      <c r="O396" s="108" t="e">
        <f>IF(D396="X",0,IF(E396="X",0,VLOOKUP(E396,'44'!$K$3:$L$16,2,FALSE)))</f>
        <v>#N/A</v>
      </c>
      <c r="P396" s="108" t="e">
        <f t="shared" si="13"/>
        <v>#N/A</v>
      </c>
    </row>
    <row r="397" spans="14:16">
      <c r="N397" s="108">
        <f t="shared" si="12"/>
        <v>0</v>
      </c>
      <c r="O397" s="108" t="e">
        <f>IF(D397="X",0,IF(E397="X",0,VLOOKUP(E397,'44'!$K$3:$L$16,2,FALSE)))</f>
        <v>#N/A</v>
      </c>
      <c r="P397" s="108" t="e">
        <f t="shared" si="13"/>
        <v>#N/A</v>
      </c>
    </row>
    <row r="398" spans="14:16">
      <c r="N398" s="108">
        <f t="shared" si="12"/>
        <v>0</v>
      </c>
      <c r="O398" s="108" t="e">
        <f>IF(D398="X",0,IF(E398="X",0,VLOOKUP(E398,'44'!$K$3:$L$16,2,FALSE)))</f>
        <v>#N/A</v>
      </c>
      <c r="P398" s="108" t="e">
        <f t="shared" si="13"/>
        <v>#N/A</v>
      </c>
    </row>
    <row r="399" spans="14:16">
      <c r="N399" s="108">
        <f t="shared" si="12"/>
        <v>0</v>
      </c>
      <c r="O399" s="108" t="e">
        <f>IF(D399="X",0,IF(E399="X",0,VLOOKUP(E399,'44'!$K$3:$L$16,2,FALSE)))</f>
        <v>#N/A</v>
      </c>
      <c r="P399" s="108" t="e">
        <f t="shared" si="13"/>
        <v>#N/A</v>
      </c>
    </row>
    <row r="400" spans="14:16">
      <c r="N400" s="108">
        <f t="shared" si="12"/>
        <v>0</v>
      </c>
      <c r="O400" s="108" t="e">
        <f>IF(D400="X",0,IF(E400="X",0,VLOOKUP(E400,'44'!$K$3:$L$16,2,FALSE)))</f>
        <v>#N/A</v>
      </c>
      <c r="P400" s="108" t="e">
        <f t="shared" si="13"/>
        <v>#N/A</v>
      </c>
    </row>
    <row r="401" spans="14:16">
      <c r="N401" s="108">
        <f t="shared" si="12"/>
        <v>0</v>
      </c>
      <c r="O401" s="108" t="e">
        <f>IF(D401="X",0,IF(E401="X",0,VLOOKUP(E401,'44'!$K$3:$L$16,2,FALSE)))</f>
        <v>#N/A</v>
      </c>
      <c r="P401" s="108" t="e">
        <f t="shared" si="13"/>
        <v>#N/A</v>
      </c>
    </row>
    <row r="402" spans="14:16">
      <c r="N402" s="108">
        <f t="shared" si="12"/>
        <v>0</v>
      </c>
      <c r="O402" s="108" t="e">
        <f>IF(D402="X",0,IF(E402="X",0,VLOOKUP(E402,'44'!$K$3:$L$16,2,FALSE)))</f>
        <v>#N/A</v>
      </c>
      <c r="P402" s="108" t="e">
        <f t="shared" si="13"/>
        <v>#N/A</v>
      </c>
    </row>
    <row r="403" spans="14:16">
      <c r="N403" s="108">
        <f t="shared" si="12"/>
        <v>0</v>
      </c>
      <c r="O403" s="108" t="e">
        <f>IF(D403="X",0,IF(E403="X",0,VLOOKUP(E403,'44'!$K$3:$L$16,2,FALSE)))</f>
        <v>#N/A</v>
      </c>
      <c r="P403" s="108" t="e">
        <f t="shared" si="13"/>
        <v>#N/A</v>
      </c>
    </row>
    <row r="404" spans="14:16">
      <c r="N404" s="108">
        <f t="shared" si="12"/>
        <v>0</v>
      </c>
      <c r="O404" s="108" t="e">
        <f>IF(D404="X",0,IF(E404="X",0,VLOOKUP(E404,'44'!$K$3:$L$16,2,FALSE)))</f>
        <v>#N/A</v>
      </c>
      <c r="P404" s="108" t="e">
        <f t="shared" si="13"/>
        <v>#N/A</v>
      </c>
    </row>
    <row r="405" spans="14:16">
      <c r="N405" s="108">
        <f t="shared" si="12"/>
        <v>0</v>
      </c>
      <c r="O405" s="108" t="e">
        <f>IF(D405="X",0,IF(E405="X",0,VLOOKUP(E405,'44'!$K$3:$L$16,2,FALSE)))</f>
        <v>#N/A</v>
      </c>
      <c r="P405" s="108" t="e">
        <f t="shared" si="13"/>
        <v>#N/A</v>
      </c>
    </row>
    <row r="406" spans="14:16">
      <c r="N406" s="108">
        <f t="shared" si="12"/>
        <v>0</v>
      </c>
      <c r="O406" s="108" t="e">
        <f>IF(D406="X",0,IF(E406="X",0,VLOOKUP(E406,'44'!$K$3:$L$16,2,FALSE)))</f>
        <v>#N/A</v>
      </c>
      <c r="P406" s="108" t="e">
        <f t="shared" si="13"/>
        <v>#N/A</v>
      </c>
    </row>
    <row r="407" spans="14:16">
      <c r="N407" s="108">
        <f t="shared" si="12"/>
        <v>0</v>
      </c>
      <c r="O407" s="108" t="e">
        <f>IF(D407="X",0,IF(E407="X",0,VLOOKUP(E407,'44'!$K$3:$L$16,2,FALSE)))</f>
        <v>#N/A</v>
      </c>
      <c r="P407" s="108" t="e">
        <f t="shared" si="13"/>
        <v>#N/A</v>
      </c>
    </row>
    <row r="408" spans="14:16">
      <c r="N408" s="108">
        <f t="shared" si="12"/>
        <v>0</v>
      </c>
      <c r="O408" s="108" t="e">
        <f>IF(D408="X",0,IF(E408="X",0,VLOOKUP(E408,'44'!$K$3:$L$16,2,FALSE)))</f>
        <v>#N/A</v>
      </c>
      <c r="P408" s="108" t="e">
        <f t="shared" si="13"/>
        <v>#N/A</v>
      </c>
    </row>
    <row r="409" spans="14:16">
      <c r="N409" s="108">
        <f t="shared" si="12"/>
        <v>0</v>
      </c>
      <c r="O409" s="108" t="e">
        <f>IF(D409="X",0,IF(E409="X",0,VLOOKUP(E409,'44'!$K$3:$L$16,2,FALSE)))</f>
        <v>#N/A</v>
      </c>
      <c r="P409" s="108" t="e">
        <f t="shared" si="13"/>
        <v>#N/A</v>
      </c>
    </row>
    <row r="410" spans="14:16">
      <c r="N410" s="108">
        <f t="shared" si="12"/>
        <v>0</v>
      </c>
      <c r="O410" s="108" t="e">
        <f>IF(D410="X",0,IF(E410="X",0,VLOOKUP(E410,'44'!$K$3:$L$16,2,FALSE)))</f>
        <v>#N/A</v>
      </c>
      <c r="P410" s="108" t="e">
        <f t="shared" si="13"/>
        <v>#N/A</v>
      </c>
    </row>
    <row r="411" spans="14:16">
      <c r="N411" s="108">
        <f t="shared" si="12"/>
        <v>0</v>
      </c>
      <c r="O411" s="108" t="e">
        <f>IF(D411="X",0,IF(E411="X",0,VLOOKUP(E411,'44'!$K$3:$L$16,2,FALSE)))</f>
        <v>#N/A</v>
      </c>
      <c r="P411" s="108" t="e">
        <f t="shared" si="13"/>
        <v>#N/A</v>
      </c>
    </row>
    <row r="412" spans="14:16">
      <c r="N412" s="108">
        <f t="shared" si="12"/>
        <v>0</v>
      </c>
      <c r="O412" s="108" t="e">
        <f>IF(D412="X",0,IF(E412="X",0,VLOOKUP(E412,'44'!$K$3:$L$16,2,FALSE)))</f>
        <v>#N/A</v>
      </c>
      <c r="P412" s="108" t="e">
        <f t="shared" si="13"/>
        <v>#N/A</v>
      </c>
    </row>
    <row r="413" spans="14:16">
      <c r="N413" s="108">
        <f t="shared" si="12"/>
        <v>0</v>
      </c>
      <c r="O413" s="108" t="e">
        <f>IF(D413="X",0,IF(E413="X",0,VLOOKUP(E413,'44'!$K$3:$L$16,2,FALSE)))</f>
        <v>#N/A</v>
      </c>
      <c r="P413" s="108" t="e">
        <f t="shared" si="13"/>
        <v>#N/A</v>
      </c>
    </row>
    <row r="414" spans="14:16">
      <c r="N414" s="108">
        <f t="shared" si="12"/>
        <v>0</v>
      </c>
      <c r="O414" s="108" t="e">
        <f>IF(D414="X",0,IF(E414="X",0,VLOOKUP(E414,'44'!$K$3:$L$16,2,FALSE)))</f>
        <v>#N/A</v>
      </c>
      <c r="P414" s="108" t="e">
        <f t="shared" si="13"/>
        <v>#N/A</v>
      </c>
    </row>
    <row r="415" spans="14:16">
      <c r="N415" s="108">
        <f t="shared" si="12"/>
        <v>0</v>
      </c>
      <c r="O415" s="108" t="e">
        <f>IF(D415="X",0,IF(E415="X",0,VLOOKUP(E415,'44'!$K$3:$L$16,2,FALSE)))</f>
        <v>#N/A</v>
      </c>
      <c r="P415" s="108" t="e">
        <f t="shared" si="13"/>
        <v>#N/A</v>
      </c>
    </row>
    <row r="416" spans="14:16">
      <c r="N416" s="108">
        <f t="shared" si="12"/>
        <v>0</v>
      </c>
      <c r="O416" s="108" t="e">
        <f>IF(D416="X",0,IF(E416="X",0,VLOOKUP(E416,'44'!$K$3:$L$16,2,FALSE)))</f>
        <v>#N/A</v>
      </c>
      <c r="P416" s="108" t="e">
        <f t="shared" si="13"/>
        <v>#N/A</v>
      </c>
    </row>
    <row r="417" spans="14:16">
      <c r="N417" s="108">
        <f t="shared" si="12"/>
        <v>0</v>
      </c>
      <c r="O417" s="108" t="e">
        <f>IF(D417="X",0,IF(E417="X",0,VLOOKUP(E417,'44'!$K$3:$L$16,2,FALSE)))</f>
        <v>#N/A</v>
      </c>
      <c r="P417" s="108" t="e">
        <f t="shared" si="13"/>
        <v>#N/A</v>
      </c>
    </row>
    <row r="418" spans="14:16">
      <c r="N418" s="108">
        <f t="shared" si="12"/>
        <v>0</v>
      </c>
      <c r="O418" s="108" t="e">
        <f>IF(D418="X",0,IF(E418="X",0,VLOOKUP(E418,'44'!$K$3:$L$16,2,FALSE)))</f>
        <v>#N/A</v>
      </c>
      <c r="P418" s="108" t="e">
        <f t="shared" si="13"/>
        <v>#N/A</v>
      </c>
    </row>
    <row r="419" spans="14:16">
      <c r="N419" s="108">
        <f t="shared" si="12"/>
        <v>0</v>
      </c>
      <c r="O419" s="108" t="e">
        <f>IF(D419="X",0,IF(E419="X",0,VLOOKUP(E419,'44'!$K$3:$L$16,2,FALSE)))</f>
        <v>#N/A</v>
      </c>
      <c r="P419" s="108" t="e">
        <f t="shared" si="13"/>
        <v>#N/A</v>
      </c>
    </row>
    <row r="420" spans="14:16">
      <c r="N420" s="108">
        <f t="shared" si="12"/>
        <v>0</v>
      </c>
      <c r="O420" s="108" t="e">
        <f>IF(D420="X",0,IF(E420="X",0,VLOOKUP(E420,'44'!$K$3:$L$16,2,FALSE)))</f>
        <v>#N/A</v>
      </c>
      <c r="P420" s="108" t="e">
        <f t="shared" si="13"/>
        <v>#N/A</v>
      </c>
    </row>
    <row r="421" spans="14:16">
      <c r="N421" s="108">
        <f t="shared" si="12"/>
        <v>0</v>
      </c>
      <c r="O421" s="108" t="e">
        <f>IF(D421="X",0,IF(E421="X",0,VLOOKUP(E421,'44'!$K$3:$L$16,2,FALSE)))</f>
        <v>#N/A</v>
      </c>
      <c r="P421" s="108" t="e">
        <f t="shared" si="13"/>
        <v>#N/A</v>
      </c>
    </row>
    <row r="422" spans="14:16">
      <c r="N422" s="108">
        <f t="shared" si="12"/>
        <v>0</v>
      </c>
      <c r="O422" s="108" t="e">
        <f>IF(D422="X",0,IF(E422="X",0,VLOOKUP(E422,'44'!$K$3:$L$16,2,FALSE)))</f>
        <v>#N/A</v>
      </c>
      <c r="P422" s="108" t="e">
        <f t="shared" si="13"/>
        <v>#N/A</v>
      </c>
    </row>
    <row r="423" spans="14:16">
      <c r="N423" s="108">
        <f t="shared" si="12"/>
        <v>0</v>
      </c>
      <c r="O423" s="108" t="e">
        <f>IF(D423="X",0,IF(E423="X",0,VLOOKUP(E423,'44'!$K$3:$L$16,2,FALSE)))</f>
        <v>#N/A</v>
      </c>
      <c r="P423" s="108" t="e">
        <f t="shared" si="13"/>
        <v>#N/A</v>
      </c>
    </row>
    <row r="424" spans="14:16">
      <c r="N424" s="108">
        <f t="shared" si="12"/>
        <v>0</v>
      </c>
      <c r="O424" s="108" t="e">
        <f>IF(D424="X",0,IF(E424="X",0,VLOOKUP(E424,'44'!$K$3:$L$16,2,FALSE)))</f>
        <v>#N/A</v>
      </c>
      <c r="P424" s="108" t="e">
        <f t="shared" si="13"/>
        <v>#N/A</v>
      </c>
    </row>
    <row r="425" spans="14:16">
      <c r="N425" s="108">
        <f t="shared" si="12"/>
        <v>0</v>
      </c>
      <c r="O425" s="108" t="e">
        <f>IF(D425="X",0,IF(E425="X",0,VLOOKUP(E425,'44'!$K$3:$L$16,2,FALSE)))</f>
        <v>#N/A</v>
      </c>
      <c r="P425" s="108" t="e">
        <f t="shared" si="13"/>
        <v>#N/A</v>
      </c>
    </row>
    <row r="426" spans="14:16">
      <c r="N426" s="108">
        <f t="shared" si="12"/>
        <v>0</v>
      </c>
      <c r="O426" s="108" t="e">
        <f>IF(D426="X",0,IF(E426="X",0,VLOOKUP(E426,'44'!$K$3:$L$16,2,FALSE)))</f>
        <v>#N/A</v>
      </c>
      <c r="P426" s="108" t="e">
        <f t="shared" si="13"/>
        <v>#N/A</v>
      </c>
    </row>
    <row r="427" spans="14:16">
      <c r="N427" s="108">
        <f t="shared" si="12"/>
        <v>0</v>
      </c>
      <c r="O427" s="108" t="e">
        <f>IF(D427="X",0,IF(E427="X",0,VLOOKUP(E427,'44'!$K$3:$L$16,2,FALSE)))</f>
        <v>#N/A</v>
      </c>
      <c r="P427" s="108" t="e">
        <f t="shared" si="13"/>
        <v>#N/A</v>
      </c>
    </row>
    <row r="428" spans="14:16">
      <c r="N428" s="108">
        <f t="shared" si="12"/>
        <v>0</v>
      </c>
      <c r="O428" s="108" t="e">
        <f>IF(D428="X",0,IF(E428="X",0,VLOOKUP(E428,'44'!$K$3:$L$16,2,FALSE)))</f>
        <v>#N/A</v>
      </c>
      <c r="P428" s="108" t="e">
        <f t="shared" si="13"/>
        <v>#N/A</v>
      </c>
    </row>
    <row r="429" spans="14:16">
      <c r="N429" s="108">
        <f t="shared" si="12"/>
        <v>0</v>
      </c>
      <c r="O429" s="108" t="e">
        <f>IF(D429="X",0,IF(E429="X",0,VLOOKUP(E429,'44'!$K$3:$L$16,2,FALSE)))</f>
        <v>#N/A</v>
      </c>
      <c r="P429" s="108" t="e">
        <f t="shared" si="13"/>
        <v>#N/A</v>
      </c>
    </row>
    <row r="430" spans="14:16">
      <c r="N430" s="108">
        <f t="shared" si="12"/>
        <v>0</v>
      </c>
      <c r="O430" s="108" t="e">
        <f>IF(D430="X",0,IF(E430="X",0,VLOOKUP(E430,'44'!$K$3:$L$16,2,FALSE)))</f>
        <v>#N/A</v>
      </c>
      <c r="P430" s="108" t="e">
        <f t="shared" si="13"/>
        <v>#N/A</v>
      </c>
    </row>
    <row r="431" spans="14:16">
      <c r="N431" s="108">
        <f t="shared" si="12"/>
        <v>0</v>
      </c>
      <c r="O431" s="108" t="e">
        <f>IF(D431="X",0,IF(E431="X",0,VLOOKUP(E431,'44'!$K$3:$L$16,2,FALSE)))</f>
        <v>#N/A</v>
      </c>
      <c r="P431" s="108" t="e">
        <f t="shared" si="13"/>
        <v>#N/A</v>
      </c>
    </row>
    <row r="432" spans="14:16">
      <c r="N432" s="108">
        <f t="shared" si="12"/>
        <v>0</v>
      </c>
      <c r="O432" s="108" t="e">
        <f>IF(D432="X",0,IF(E432="X",0,VLOOKUP(E432,'44'!$K$3:$L$16,2,FALSE)))</f>
        <v>#N/A</v>
      </c>
      <c r="P432" s="108" t="e">
        <f t="shared" si="13"/>
        <v>#N/A</v>
      </c>
    </row>
    <row r="433" spans="14:16">
      <c r="N433" s="108">
        <f t="shared" si="12"/>
        <v>0</v>
      </c>
      <c r="O433" s="108" t="e">
        <f>IF(D433="X",0,IF(E433="X",0,VLOOKUP(E433,'44'!$K$3:$L$16,2,FALSE)))</f>
        <v>#N/A</v>
      </c>
      <c r="P433" s="108" t="e">
        <f t="shared" si="13"/>
        <v>#N/A</v>
      </c>
    </row>
    <row r="434" spans="14:16">
      <c r="N434" s="108">
        <f t="shared" si="12"/>
        <v>0</v>
      </c>
      <c r="O434" s="108" t="e">
        <f>IF(D434="X",0,IF(E434="X",0,VLOOKUP(E434,'44'!$K$3:$L$16,2,FALSE)))</f>
        <v>#N/A</v>
      </c>
      <c r="P434" s="108" t="e">
        <f t="shared" si="13"/>
        <v>#N/A</v>
      </c>
    </row>
    <row r="435" spans="14:16">
      <c r="N435" s="108">
        <f t="shared" si="12"/>
        <v>0</v>
      </c>
      <c r="O435" s="108" t="e">
        <f>IF(D435="X",0,IF(E435="X",0,VLOOKUP(E435,'44'!$K$3:$L$16,2,FALSE)))</f>
        <v>#N/A</v>
      </c>
      <c r="P435" s="108" t="e">
        <f t="shared" si="13"/>
        <v>#N/A</v>
      </c>
    </row>
    <row r="436" spans="14:16">
      <c r="N436" s="108">
        <f t="shared" si="12"/>
        <v>0</v>
      </c>
      <c r="O436" s="108" t="e">
        <f>IF(D436="X",0,IF(E436="X",0,VLOOKUP(E436,'44'!$K$3:$L$16,2,FALSE)))</f>
        <v>#N/A</v>
      </c>
      <c r="P436" s="108" t="e">
        <f t="shared" si="13"/>
        <v>#N/A</v>
      </c>
    </row>
    <row r="437" spans="14:16">
      <c r="N437" s="108">
        <f t="shared" si="12"/>
        <v>0</v>
      </c>
      <c r="O437" s="108" t="e">
        <f>IF(D437="X",0,IF(E437="X",0,VLOOKUP(E437,'44'!$K$3:$L$16,2,FALSE)))</f>
        <v>#N/A</v>
      </c>
      <c r="P437" s="108" t="e">
        <f t="shared" si="13"/>
        <v>#N/A</v>
      </c>
    </row>
    <row r="438" spans="14:16">
      <c r="N438" s="108">
        <f t="shared" si="12"/>
        <v>0</v>
      </c>
      <c r="O438" s="108" t="e">
        <f>IF(D438="X",0,IF(E438="X",0,VLOOKUP(E438,'44'!$K$3:$L$16,2,FALSE)))</f>
        <v>#N/A</v>
      </c>
      <c r="P438" s="108" t="e">
        <f t="shared" si="13"/>
        <v>#N/A</v>
      </c>
    </row>
    <row r="439" spans="14:16">
      <c r="N439" s="108">
        <f t="shared" si="12"/>
        <v>0</v>
      </c>
      <c r="O439" s="108" t="e">
        <f>IF(D439="X",0,IF(E439="X",0,VLOOKUP(E439,'44'!$K$3:$L$16,2,FALSE)))</f>
        <v>#N/A</v>
      </c>
      <c r="P439" s="108" t="e">
        <f t="shared" si="13"/>
        <v>#N/A</v>
      </c>
    </row>
    <row r="440" spans="14:16">
      <c r="N440" s="108">
        <f t="shared" si="12"/>
        <v>0</v>
      </c>
      <c r="O440" s="108" t="e">
        <f>IF(D440="X",0,IF(E440="X",0,VLOOKUP(E440,'44'!$K$3:$L$16,2,FALSE)))</f>
        <v>#N/A</v>
      </c>
      <c r="P440" s="108" t="e">
        <f t="shared" si="13"/>
        <v>#N/A</v>
      </c>
    </row>
    <row r="441" spans="14:16">
      <c r="N441" s="108">
        <f t="shared" si="12"/>
        <v>0</v>
      </c>
      <c r="O441" s="108" t="e">
        <f>IF(D441="X",0,IF(E441="X",0,VLOOKUP(E441,'44'!$K$3:$L$16,2,FALSE)))</f>
        <v>#N/A</v>
      </c>
      <c r="P441" s="108" t="e">
        <f t="shared" si="13"/>
        <v>#N/A</v>
      </c>
    </row>
    <row r="442" spans="14:16">
      <c r="N442" s="108">
        <f t="shared" si="12"/>
        <v>0</v>
      </c>
      <c r="O442" s="108" t="e">
        <f>IF(D442="X",0,IF(E442="X",0,VLOOKUP(E442,'44'!$K$3:$L$16,2,FALSE)))</f>
        <v>#N/A</v>
      </c>
      <c r="P442" s="108" t="e">
        <f t="shared" si="13"/>
        <v>#N/A</v>
      </c>
    </row>
    <row r="443" spans="14:16">
      <c r="N443" s="108">
        <f t="shared" si="12"/>
        <v>0</v>
      </c>
      <c r="O443" s="108" t="e">
        <f>IF(D443="X",0,IF(E443="X",0,VLOOKUP(E443,'44'!$K$3:$L$16,2,FALSE)))</f>
        <v>#N/A</v>
      </c>
      <c r="P443" s="108" t="e">
        <f t="shared" si="13"/>
        <v>#N/A</v>
      </c>
    </row>
    <row r="444" spans="14:16">
      <c r="N444" s="108">
        <f t="shared" si="12"/>
        <v>0</v>
      </c>
      <c r="O444" s="108" t="e">
        <f>IF(D444="X",0,IF(E444="X",0,VLOOKUP(E444,'44'!$K$3:$L$16,2,FALSE)))</f>
        <v>#N/A</v>
      </c>
      <c r="P444" s="108" t="e">
        <f t="shared" si="13"/>
        <v>#N/A</v>
      </c>
    </row>
    <row r="445" spans="14:16">
      <c r="N445" s="108">
        <f t="shared" si="12"/>
        <v>0</v>
      </c>
      <c r="O445" s="108" t="e">
        <f>IF(D445="X",0,IF(E445="X",0,VLOOKUP(E445,'44'!$K$3:$L$16,2,FALSE)))</f>
        <v>#N/A</v>
      </c>
      <c r="P445" s="108" t="e">
        <f t="shared" si="13"/>
        <v>#N/A</v>
      </c>
    </row>
    <row r="446" spans="14:16">
      <c r="N446" s="108">
        <f t="shared" si="12"/>
        <v>0</v>
      </c>
      <c r="O446" s="108" t="e">
        <f>IF(D446="X",0,IF(E446="X",0,VLOOKUP(E446,'44'!$K$3:$L$16,2,FALSE)))</f>
        <v>#N/A</v>
      </c>
      <c r="P446" s="108" t="e">
        <f t="shared" si="13"/>
        <v>#N/A</v>
      </c>
    </row>
    <row r="447" spans="14:16">
      <c r="N447" s="108">
        <f t="shared" si="12"/>
        <v>0</v>
      </c>
      <c r="O447" s="108" t="e">
        <f>IF(D447="X",0,IF(E447="X",0,VLOOKUP(E447,'44'!$K$3:$L$16,2,FALSE)))</f>
        <v>#N/A</v>
      </c>
      <c r="P447" s="108" t="e">
        <f t="shared" si="13"/>
        <v>#N/A</v>
      </c>
    </row>
    <row r="448" spans="14:16">
      <c r="N448" s="108">
        <f t="shared" si="12"/>
        <v>0</v>
      </c>
      <c r="O448" s="108" t="e">
        <f>IF(D448="X",0,IF(E448="X",0,VLOOKUP(E448,'44'!$K$3:$L$16,2,FALSE)))</f>
        <v>#N/A</v>
      </c>
      <c r="P448" s="108" t="e">
        <f t="shared" si="13"/>
        <v>#N/A</v>
      </c>
    </row>
    <row r="449" spans="14:16">
      <c r="N449" s="108">
        <f t="shared" si="12"/>
        <v>0</v>
      </c>
      <c r="O449" s="108" t="e">
        <f>IF(D449="X",0,IF(E449="X",0,VLOOKUP(E449,'44'!$K$3:$L$16,2,FALSE)))</f>
        <v>#N/A</v>
      </c>
      <c r="P449" s="108" t="e">
        <f t="shared" si="13"/>
        <v>#N/A</v>
      </c>
    </row>
    <row r="450" spans="14:16">
      <c r="N450" s="108">
        <f t="shared" si="12"/>
        <v>0</v>
      </c>
      <c r="O450" s="108" t="e">
        <f>IF(D450="X",0,IF(E450="X",0,VLOOKUP(E450,'44'!$K$3:$L$16,2,FALSE)))</f>
        <v>#N/A</v>
      </c>
      <c r="P450" s="108" t="e">
        <f t="shared" si="13"/>
        <v>#N/A</v>
      </c>
    </row>
    <row r="451" spans="14:16">
      <c r="N451" s="108">
        <f t="shared" si="12"/>
        <v>0</v>
      </c>
      <c r="O451" s="108" t="e">
        <f>IF(D451="X",0,IF(E451="X",0,VLOOKUP(E451,'44'!$K$3:$L$16,2,FALSE)))</f>
        <v>#N/A</v>
      </c>
      <c r="P451" s="108" t="e">
        <f t="shared" si="13"/>
        <v>#N/A</v>
      </c>
    </row>
    <row r="452" spans="14:16">
      <c r="N452" s="108">
        <f t="shared" ref="N452:N494" si="14">SUM(F452:M452)</f>
        <v>0</v>
      </c>
      <c r="O452" s="108" t="e">
        <f>IF(D452="X",0,IF(E452="X",0,VLOOKUP(E452,'44'!$K$3:$L$16,2,FALSE)))</f>
        <v>#N/A</v>
      </c>
      <c r="P452" s="108" t="e">
        <f t="shared" ref="P452:P494" si="15">N452*O452</f>
        <v>#N/A</v>
      </c>
    </row>
    <row r="453" spans="14:16">
      <c r="N453" s="108">
        <f t="shared" si="14"/>
        <v>0</v>
      </c>
      <c r="O453" s="108" t="e">
        <f>IF(D453="X",0,IF(E453="X",0,VLOOKUP(E453,'44'!$K$3:$L$16,2,FALSE)))</f>
        <v>#N/A</v>
      </c>
      <c r="P453" s="108" t="e">
        <f t="shared" si="15"/>
        <v>#N/A</v>
      </c>
    </row>
    <row r="454" spans="14:16">
      <c r="N454" s="108">
        <f t="shared" si="14"/>
        <v>0</v>
      </c>
      <c r="O454" s="108" t="e">
        <f>IF(D454="X",0,IF(E454="X",0,VLOOKUP(E454,'44'!$K$3:$L$16,2,FALSE)))</f>
        <v>#N/A</v>
      </c>
      <c r="P454" s="108" t="e">
        <f t="shared" si="15"/>
        <v>#N/A</v>
      </c>
    </row>
    <row r="455" spans="14:16">
      <c r="N455" s="108">
        <f t="shared" si="14"/>
        <v>0</v>
      </c>
      <c r="O455" s="108" t="e">
        <f>IF(D455="X",0,IF(E455="X",0,VLOOKUP(E455,'44'!$K$3:$L$16,2,FALSE)))</f>
        <v>#N/A</v>
      </c>
      <c r="P455" s="108" t="e">
        <f t="shared" si="15"/>
        <v>#N/A</v>
      </c>
    </row>
    <row r="456" spans="14:16">
      <c r="N456" s="108">
        <f t="shared" si="14"/>
        <v>0</v>
      </c>
      <c r="O456" s="108" t="e">
        <f>IF(D456="X",0,IF(E456="X",0,VLOOKUP(E456,'44'!$K$3:$L$16,2,FALSE)))</f>
        <v>#N/A</v>
      </c>
      <c r="P456" s="108" t="e">
        <f t="shared" si="15"/>
        <v>#N/A</v>
      </c>
    </row>
    <row r="457" spans="14:16">
      <c r="N457" s="108">
        <f t="shared" si="14"/>
        <v>0</v>
      </c>
      <c r="O457" s="108" t="e">
        <f>IF(D457="X",0,IF(E457="X",0,VLOOKUP(E457,'44'!$K$3:$L$16,2,FALSE)))</f>
        <v>#N/A</v>
      </c>
      <c r="P457" s="108" t="e">
        <f t="shared" si="15"/>
        <v>#N/A</v>
      </c>
    </row>
    <row r="458" spans="14:16">
      <c r="N458" s="108">
        <f t="shared" si="14"/>
        <v>0</v>
      </c>
      <c r="O458" s="108" t="e">
        <f>IF(D458="X",0,IF(E458="X",0,VLOOKUP(E458,'44'!$K$3:$L$16,2,FALSE)))</f>
        <v>#N/A</v>
      </c>
      <c r="P458" s="108" t="e">
        <f t="shared" si="15"/>
        <v>#N/A</v>
      </c>
    </row>
    <row r="459" spans="14:16">
      <c r="N459" s="108">
        <f t="shared" si="14"/>
        <v>0</v>
      </c>
      <c r="O459" s="108" t="e">
        <f>IF(D459="X",0,IF(E459="X",0,VLOOKUP(E459,'44'!$K$3:$L$16,2,FALSE)))</f>
        <v>#N/A</v>
      </c>
      <c r="P459" s="108" t="e">
        <f t="shared" si="15"/>
        <v>#N/A</v>
      </c>
    </row>
    <row r="460" spans="14:16">
      <c r="N460" s="108">
        <f t="shared" si="14"/>
        <v>0</v>
      </c>
      <c r="O460" s="108" t="e">
        <f>IF(D460="X",0,IF(E460="X",0,VLOOKUP(E460,'44'!$K$3:$L$16,2,FALSE)))</f>
        <v>#N/A</v>
      </c>
      <c r="P460" s="108" t="e">
        <f t="shared" si="15"/>
        <v>#N/A</v>
      </c>
    </row>
    <row r="461" spans="14:16">
      <c r="N461" s="108">
        <f t="shared" si="14"/>
        <v>0</v>
      </c>
      <c r="O461" s="108" t="e">
        <f>IF(D461="X",0,IF(E461="X",0,VLOOKUP(E461,'44'!$K$3:$L$16,2,FALSE)))</f>
        <v>#N/A</v>
      </c>
      <c r="P461" s="108" t="e">
        <f t="shared" si="15"/>
        <v>#N/A</v>
      </c>
    </row>
    <row r="462" spans="14:16">
      <c r="N462" s="108">
        <f t="shared" si="14"/>
        <v>0</v>
      </c>
      <c r="O462" s="108" t="e">
        <f>IF(D462="X",0,IF(E462="X",0,VLOOKUP(E462,'44'!$K$3:$L$16,2,FALSE)))</f>
        <v>#N/A</v>
      </c>
      <c r="P462" s="108" t="e">
        <f t="shared" si="15"/>
        <v>#N/A</v>
      </c>
    </row>
    <row r="463" spans="14:16">
      <c r="N463" s="108">
        <f t="shared" si="14"/>
        <v>0</v>
      </c>
      <c r="O463" s="108" t="e">
        <f>IF(D463="X",0,IF(E463="X",0,VLOOKUP(E463,'44'!$K$3:$L$16,2,FALSE)))</f>
        <v>#N/A</v>
      </c>
      <c r="P463" s="108" t="e">
        <f t="shared" si="15"/>
        <v>#N/A</v>
      </c>
    </row>
    <row r="464" spans="14:16">
      <c r="N464" s="108">
        <f t="shared" si="14"/>
        <v>0</v>
      </c>
      <c r="O464" s="108" t="e">
        <f>IF(D464="X",0,IF(E464="X",0,VLOOKUP(E464,'44'!$K$3:$L$16,2,FALSE)))</f>
        <v>#N/A</v>
      </c>
      <c r="P464" s="108" t="e">
        <f t="shared" si="15"/>
        <v>#N/A</v>
      </c>
    </row>
    <row r="465" spans="14:16">
      <c r="N465" s="108">
        <f t="shared" si="14"/>
        <v>0</v>
      </c>
      <c r="O465" s="108" t="e">
        <f>IF(D465="X",0,IF(E465="X",0,VLOOKUP(E465,'44'!$K$3:$L$16,2,FALSE)))</f>
        <v>#N/A</v>
      </c>
      <c r="P465" s="108" t="e">
        <f t="shared" si="15"/>
        <v>#N/A</v>
      </c>
    </row>
    <row r="466" spans="14:16">
      <c r="N466" s="108">
        <f t="shared" si="14"/>
        <v>0</v>
      </c>
      <c r="O466" s="108" t="e">
        <f>IF(D466="X",0,IF(E466="X",0,VLOOKUP(E466,'44'!$K$3:$L$16,2,FALSE)))</f>
        <v>#N/A</v>
      </c>
      <c r="P466" s="108" t="e">
        <f t="shared" si="15"/>
        <v>#N/A</v>
      </c>
    </row>
    <row r="467" spans="14:16">
      <c r="N467" s="108">
        <f t="shared" si="14"/>
        <v>0</v>
      </c>
      <c r="O467" s="108" t="e">
        <f>IF(D467="X",0,IF(E467="X",0,VLOOKUP(E467,'44'!$K$3:$L$16,2,FALSE)))</f>
        <v>#N/A</v>
      </c>
      <c r="P467" s="108" t="e">
        <f t="shared" si="15"/>
        <v>#N/A</v>
      </c>
    </row>
    <row r="468" spans="14:16">
      <c r="N468" s="108">
        <f t="shared" si="14"/>
        <v>0</v>
      </c>
      <c r="O468" s="108" t="e">
        <f>IF(D468="X",0,IF(E468="X",0,VLOOKUP(E468,'44'!$K$3:$L$16,2,FALSE)))</f>
        <v>#N/A</v>
      </c>
      <c r="P468" s="108" t="e">
        <f t="shared" si="15"/>
        <v>#N/A</v>
      </c>
    </row>
    <row r="469" spans="14:16">
      <c r="N469" s="108">
        <f t="shared" si="14"/>
        <v>0</v>
      </c>
      <c r="O469" s="108" t="e">
        <f>IF(D469="X",0,IF(E469="X",0,VLOOKUP(E469,'44'!$K$3:$L$16,2,FALSE)))</f>
        <v>#N/A</v>
      </c>
      <c r="P469" s="108" t="e">
        <f t="shared" si="15"/>
        <v>#N/A</v>
      </c>
    </row>
    <row r="470" spans="14:16">
      <c r="N470" s="108">
        <f t="shared" si="14"/>
        <v>0</v>
      </c>
      <c r="O470" s="108" t="e">
        <f>IF(D470="X",0,IF(E470="X",0,VLOOKUP(E470,'44'!$K$3:$L$16,2,FALSE)))</f>
        <v>#N/A</v>
      </c>
      <c r="P470" s="108" t="e">
        <f t="shared" si="15"/>
        <v>#N/A</v>
      </c>
    </row>
    <row r="471" spans="14:16">
      <c r="N471" s="108">
        <f t="shared" si="14"/>
        <v>0</v>
      </c>
      <c r="O471" s="108" t="e">
        <f>IF(D471="X",0,IF(E471="X",0,VLOOKUP(E471,'44'!$K$3:$L$16,2,FALSE)))</f>
        <v>#N/A</v>
      </c>
      <c r="P471" s="108" t="e">
        <f t="shared" si="15"/>
        <v>#N/A</v>
      </c>
    </row>
    <row r="472" spans="14:16">
      <c r="N472" s="108">
        <f t="shared" si="14"/>
        <v>0</v>
      </c>
      <c r="O472" s="108" t="e">
        <f>IF(D472="X",0,IF(E472="X",0,VLOOKUP(E472,'44'!$K$3:$L$16,2,FALSE)))</f>
        <v>#N/A</v>
      </c>
      <c r="P472" s="108" t="e">
        <f t="shared" si="15"/>
        <v>#N/A</v>
      </c>
    </row>
    <row r="473" spans="14:16">
      <c r="N473" s="108">
        <f t="shared" si="14"/>
        <v>0</v>
      </c>
      <c r="O473" s="108" t="e">
        <f>IF(D473="X",0,IF(E473="X",0,VLOOKUP(E473,'44'!$K$3:$L$16,2,FALSE)))</f>
        <v>#N/A</v>
      </c>
      <c r="P473" s="108" t="e">
        <f t="shared" si="15"/>
        <v>#N/A</v>
      </c>
    </row>
    <row r="474" spans="14:16">
      <c r="N474" s="108">
        <f t="shared" si="14"/>
        <v>0</v>
      </c>
      <c r="O474" s="108" t="e">
        <f>IF(D474="X",0,IF(E474="X",0,VLOOKUP(E474,'44'!$K$3:$L$16,2,FALSE)))</f>
        <v>#N/A</v>
      </c>
      <c r="P474" s="108" t="e">
        <f t="shared" si="15"/>
        <v>#N/A</v>
      </c>
    </row>
    <row r="475" spans="14:16">
      <c r="N475" s="108">
        <f t="shared" si="14"/>
        <v>0</v>
      </c>
      <c r="O475" s="108" t="e">
        <f>IF(D475="X",0,IF(E475="X",0,VLOOKUP(E475,'44'!$K$3:$L$16,2,FALSE)))</f>
        <v>#N/A</v>
      </c>
      <c r="P475" s="108" t="e">
        <f t="shared" si="15"/>
        <v>#N/A</v>
      </c>
    </row>
    <row r="476" spans="14:16">
      <c r="N476" s="108">
        <f t="shared" si="14"/>
        <v>0</v>
      </c>
      <c r="O476" s="108" t="e">
        <f>IF(D476="X",0,IF(E476="X",0,VLOOKUP(E476,'44'!$K$3:$L$16,2,FALSE)))</f>
        <v>#N/A</v>
      </c>
      <c r="P476" s="108" t="e">
        <f t="shared" si="15"/>
        <v>#N/A</v>
      </c>
    </row>
    <row r="477" spans="14:16">
      <c r="N477" s="108">
        <f t="shared" si="14"/>
        <v>0</v>
      </c>
      <c r="O477" s="108" t="e">
        <f>IF(D477="X",0,IF(E477="X",0,VLOOKUP(E477,'44'!$K$3:$L$16,2,FALSE)))</f>
        <v>#N/A</v>
      </c>
      <c r="P477" s="108" t="e">
        <f t="shared" si="15"/>
        <v>#N/A</v>
      </c>
    </row>
    <row r="478" spans="14:16">
      <c r="N478" s="108">
        <f t="shared" si="14"/>
        <v>0</v>
      </c>
      <c r="O478" s="108" t="e">
        <f>IF(D478="X",0,IF(E478="X",0,VLOOKUP(E478,'44'!$K$3:$L$16,2,FALSE)))</f>
        <v>#N/A</v>
      </c>
      <c r="P478" s="108" t="e">
        <f t="shared" si="15"/>
        <v>#N/A</v>
      </c>
    </row>
    <row r="479" spans="14:16">
      <c r="N479" s="108">
        <f t="shared" si="14"/>
        <v>0</v>
      </c>
      <c r="O479" s="108" t="e">
        <f>IF(D479="X",0,IF(E479="X",0,VLOOKUP(E479,'44'!$K$3:$L$16,2,FALSE)))</f>
        <v>#N/A</v>
      </c>
      <c r="P479" s="108" t="e">
        <f t="shared" si="15"/>
        <v>#N/A</v>
      </c>
    </row>
    <row r="480" spans="14:16">
      <c r="N480" s="108">
        <f t="shared" si="14"/>
        <v>0</v>
      </c>
      <c r="O480" s="108" t="e">
        <f>IF(D480="X",0,IF(E480="X",0,VLOOKUP(E480,'44'!$K$3:$L$16,2,FALSE)))</f>
        <v>#N/A</v>
      </c>
      <c r="P480" s="108" t="e">
        <f t="shared" si="15"/>
        <v>#N/A</v>
      </c>
    </row>
    <row r="481" spans="3:23">
      <c r="N481" s="108">
        <f t="shared" si="14"/>
        <v>0</v>
      </c>
      <c r="O481" s="108" t="e">
        <f>IF(D481="X",0,IF(E481="X",0,VLOOKUP(E481,'44'!$K$3:$L$16,2,FALSE)))</f>
        <v>#N/A</v>
      </c>
      <c r="P481" s="108" t="e">
        <f t="shared" si="15"/>
        <v>#N/A</v>
      </c>
    </row>
    <row r="482" spans="3:23">
      <c r="N482" s="108">
        <f t="shared" si="14"/>
        <v>0</v>
      </c>
      <c r="O482" s="108" t="e">
        <f>IF(D482="X",0,IF(E482="X",0,VLOOKUP(E482,'44'!$K$3:$L$16,2,FALSE)))</f>
        <v>#N/A</v>
      </c>
      <c r="P482" s="108" t="e">
        <f t="shared" si="15"/>
        <v>#N/A</v>
      </c>
    </row>
    <row r="483" spans="3:23">
      <c r="N483" s="108">
        <f t="shared" si="14"/>
        <v>0</v>
      </c>
      <c r="O483" s="108" t="e">
        <f>IF(D483="X",0,IF(E483="X",0,VLOOKUP(E483,'44'!$K$3:$L$16,2,FALSE)))</f>
        <v>#N/A</v>
      </c>
      <c r="P483" s="108" t="e">
        <f t="shared" si="15"/>
        <v>#N/A</v>
      </c>
    </row>
    <row r="484" spans="3:23">
      <c r="N484" s="108">
        <f t="shared" si="14"/>
        <v>0</v>
      </c>
      <c r="O484" s="108" t="e">
        <f>IF(D484="X",0,IF(E484="X",0,VLOOKUP(E484,'44'!$K$3:$L$16,2,FALSE)))</f>
        <v>#N/A</v>
      </c>
      <c r="P484" s="108" t="e">
        <f t="shared" si="15"/>
        <v>#N/A</v>
      </c>
    </row>
    <row r="485" spans="3:23">
      <c r="N485" s="108">
        <f t="shared" si="14"/>
        <v>0</v>
      </c>
      <c r="O485" s="108" t="e">
        <f>IF(D485="X",0,IF(E485="X",0,VLOOKUP(E485,'44'!$K$3:$L$16,2,FALSE)))</f>
        <v>#N/A</v>
      </c>
      <c r="P485" s="108" t="e">
        <f t="shared" si="15"/>
        <v>#N/A</v>
      </c>
    </row>
    <row r="486" spans="3:23">
      <c r="N486" s="108">
        <f t="shared" si="14"/>
        <v>0</v>
      </c>
      <c r="O486" s="108" t="e">
        <f>IF(D486="X",0,IF(E486="X",0,VLOOKUP(E486,'44'!$K$3:$L$16,2,FALSE)))</f>
        <v>#N/A</v>
      </c>
      <c r="P486" s="108" t="e">
        <f t="shared" si="15"/>
        <v>#N/A</v>
      </c>
    </row>
    <row r="487" spans="3:23">
      <c r="N487" s="108">
        <f t="shared" si="14"/>
        <v>0</v>
      </c>
      <c r="O487" s="108" t="e">
        <f>IF(D487="X",0,IF(E487="X",0,VLOOKUP(E487,'44'!$K$3:$L$16,2,FALSE)))</f>
        <v>#N/A</v>
      </c>
      <c r="P487" s="108" t="e">
        <f t="shared" si="15"/>
        <v>#N/A</v>
      </c>
    </row>
    <row r="488" spans="3:23">
      <c r="N488" s="108">
        <f t="shared" si="14"/>
        <v>0</v>
      </c>
      <c r="O488" s="108" t="e">
        <f>IF(D488="X",0,IF(E488="X",0,VLOOKUP(E488,'44'!$K$3:$L$16,2,FALSE)))</f>
        <v>#N/A</v>
      </c>
      <c r="P488" s="108" t="e">
        <f t="shared" si="15"/>
        <v>#N/A</v>
      </c>
    </row>
    <row r="489" spans="3:23">
      <c r="N489" s="108">
        <f t="shared" si="14"/>
        <v>0</v>
      </c>
      <c r="O489" s="108" t="e">
        <f>IF(D489="X",0,IF(E489="X",0,VLOOKUP(E489,'44'!$K$3:$L$16,2,FALSE)))</f>
        <v>#N/A</v>
      </c>
      <c r="P489" s="108" t="e">
        <f t="shared" si="15"/>
        <v>#N/A</v>
      </c>
    </row>
    <row r="490" spans="3:23">
      <c r="N490" s="108">
        <f t="shared" si="14"/>
        <v>0</v>
      </c>
      <c r="O490" s="108" t="e">
        <f>IF(D490="X",0,IF(E490="X",0,VLOOKUP(E490,'44'!$K$3:$L$16,2,FALSE)))</f>
        <v>#N/A</v>
      </c>
      <c r="P490" s="108" t="e">
        <f t="shared" si="15"/>
        <v>#N/A</v>
      </c>
    </row>
    <row r="491" spans="3:23">
      <c r="N491" s="108">
        <f t="shared" si="14"/>
        <v>0</v>
      </c>
      <c r="O491" s="108" t="e">
        <f>IF(D491="X",0,IF(E491="X",0,VLOOKUP(E491,'44'!$K$3:$L$16,2,FALSE)))</f>
        <v>#N/A</v>
      </c>
      <c r="P491" s="108" t="e">
        <f t="shared" si="15"/>
        <v>#N/A</v>
      </c>
    </row>
    <row r="492" spans="3:23">
      <c r="N492" s="108">
        <f t="shared" si="14"/>
        <v>0</v>
      </c>
      <c r="O492" s="108" t="e">
        <f>IF(D492="X",0,IF(E492="X",0,VLOOKUP(E492,'44'!$K$3:$L$16,2,FALSE)))</f>
        <v>#N/A</v>
      </c>
      <c r="P492" s="108" t="e">
        <f t="shared" si="15"/>
        <v>#N/A</v>
      </c>
    </row>
    <row r="493" spans="3:23">
      <c r="N493" s="108">
        <f t="shared" si="14"/>
        <v>0</v>
      </c>
      <c r="O493" s="108" t="e">
        <f>IF(D493="X",0,IF(E493="X",0,VLOOKUP(E493,'44'!$K$3:$L$16,2,FALSE)))</f>
        <v>#N/A</v>
      </c>
      <c r="P493" s="108" t="e">
        <f t="shared" si="15"/>
        <v>#N/A</v>
      </c>
    </row>
    <row r="494" spans="3:23">
      <c r="N494" s="108">
        <f t="shared" si="14"/>
        <v>0</v>
      </c>
      <c r="O494" s="108" t="e">
        <f>IF(D494="X",0,IF(E494="X",0,VLOOKUP(E494,'44'!$K$3:$L$16,2,FALSE)))</f>
        <v>#N/A</v>
      </c>
      <c r="P494" s="108" t="e">
        <f t="shared" si="15"/>
        <v>#N/A</v>
      </c>
    </row>
    <row r="495" spans="3:23" ht="15.75" thickBot="1">
      <c r="C495" s="109" t="s">
        <v>173</v>
      </c>
      <c r="D495" s="79"/>
      <c r="E495" s="79"/>
      <c r="F495" s="91">
        <f t="shared" ref="F495:M495" si="16">SUM(F4:F494)</f>
        <v>0</v>
      </c>
      <c r="G495" s="91">
        <f t="shared" si="16"/>
        <v>0</v>
      </c>
      <c r="H495" s="91">
        <f t="shared" si="16"/>
        <v>0</v>
      </c>
      <c r="I495" s="91">
        <f t="shared" si="16"/>
        <v>0</v>
      </c>
      <c r="J495" s="91">
        <f t="shared" si="16"/>
        <v>0</v>
      </c>
      <c r="K495" s="91">
        <f t="shared" si="16"/>
        <v>0</v>
      </c>
      <c r="L495" s="91">
        <f t="shared" si="16"/>
        <v>0</v>
      </c>
      <c r="M495" s="91">
        <f t="shared" si="16"/>
        <v>0</v>
      </c>
      <c r="Q495" s="79" t="s">
        <v>174</v>
      </c>
      <c r="R495" s="91">
        <f t="shared" ref="R495:W495" si="17">SUM(R4:R494)</f>
        <v>0</v>
      </c>
      <c r="S495" s="91">
        <f t="shared" si="17"/>
        <v>0</v>
      </c>
      <c r="T495" s="91">
        <f t="shared" si="17"/>
        <v>0</v>
      </c>
      <c r="U495" s="91">
        <f t="shared" si="17"/>
        <v>0</v>
      </c>
      <c r="V495" s="91">
        <f t="shared" si="17"/>
        <v>0</v>
      </c>
      <c r="W495" s="91">
        <f t="shared" si="17"/>
        <v>0</v>
      </c>
    </row>
    <row r="496" spans="3:23" ht="15.75" thickTop="1"/>
    <row r="498" spans="3:16">
      <c r="C498" s="80" t="s">
        <v>172</v>
      </c>
      <c r="F498" s="33"/>
      <c r="G498" s="33"/>
      <c r="H498" s="33"/>
      <c r="I498" s="33"/>
      <c r="J498" s="33"/>
      <c r="K498" s="33"/>
      <c r="L498" s="33"/>
      <c r="M498" s="33"/>
      <c r="N498" s="81" t="s">
        <v>186</v>
      </c>
      <c r="O498" s="33"/>
      <c r="P498" s="81" t="s">
        <v>177</v>
      </c>
    </row>
    <row r="499" spans="3:16">
      <c r="C499" s="81" t="str">
        <f>IF('44'!K3="", "Vrije categorie",'44'!K3)</f>
        <v>A</v>
      </c>
      <c r="F499" s="92" cm="1">
        <f t="array" ref="F499">SUMPRODUCT(--($E$4:$E$494=C499),--($D$4:$D$494=""),$F$4:$F$494)</f>
        <v>0</v>
      </c>
      <c r="G499" s="92" cm="1">
        <f t="array" ref="G499">SUMPRODUCT(--($E$4:$E$494=C499),--($D$4:$D$494=""),$G$4:$G$494)</f>
        <v>0</v>
      </c>
      <c r="H499" s="92" cm="1">
        <f t="array" ref="H499">SUMPRODUCT(--($E$4:$E$494=C499),--($D$4:$D$494=""),$H$4:$H$494)</f>
        <v>0</v>
      </c>
      <c r="I499" s="92" cm="1">
        <f t="array" ref="I499">SUMPRODUCT(--($E$4:$E$494=C499),--($D$4:$D$494=""),$I$4:$I$494)</f>
        <v>0</v>
      </c>
      <c r="J499" s="92" cm="1">
        <f t="array" ref="J499">SUMPRODUCT(--($E$4:$E$494=C499),--($D$4:$D$494=""),$J$4:$J$494)</f>
        <v>0</v>
      </c>
      <c r="K499" s="92" cm="1">
        <f t="array" ref="K499">SUMPRODUCT(--($E$4:$E$494=C499),--($D$4:$D$494=""),$K$4:$K$494)</f>
        <v>0</v>
      </c>
      <c r="L499" s="92" cm="1">
        <f t="array" ref="L499">SUMPRODUCT(--($E$4:$E$494=C499),--($D$4:$D$494=""),$L$4:$L$494)</f>
        <v>0</v>
      </c>
      <c r="M499" s="92" cm="1">
        <f t="array" ref="M499">SUMPRODUCT(--($E$4:$E$494=C499),--($D$4:$D$494=""),$M$4:$M$494)</f>
        <v>0</v>
      </c>
      <c r="N499" s="92">
        <f>SUM(F499:M499)</f>
        <v>0</v>
      </c>
      <c r="O499" s="81"/>
      <c r="P499" s="92" t="e" cm="1">
        <f t="array" ref="P499">SUMPRODUCT(--($E$4:$E$494=C499),--($D$4:$D$494=""),$P$4:$P$494)</f>
        <v>#N/A</v>
      </c>
    </row>
    <row r="500" spans="3:16">
      <c r="C500" s="81" t="str">
        <f>IF('44'!K4="", "Vrije categorie",'44'!K4)</f>
        <v>B</v>
      </c>
      <c r="F500" s="92" cm="1">
        <f t="array" ref="F500">SUMPRODUCT(--($E$4:$E$494=C500),--($D$4:$D$494=""),$F$4:$F$494)</f>
        <v>0</v>
      </c>
      <c r="G500" s="92" cm="1">
        <f t="array" ref="G500">SUMPRODUCT(--($E$4:$E$494=C500),--($D$4:$D$494=""),$G$4:$G$494)</f>
        <v>0</v>
      </c>
      <c r="H500" s="92" cm="1">
        <f t="array" ref="H500">SUMPRODUCT(--($E$4:$E$494=C500),--($D$4:$D$494=""),$H$4:$H$494)</f>
        <v>0</v>
      </c>
      <c r="I500" s="92" cm="1">
        <f t="array" ref="I500">SUMPRODUCT(--($E$4:$E$494=C500),--($D$4:$D$494=""),$I$4:$I$494)</f>
        <v>0</v>
      </c>
      <c r="J500" s="92" cm="1">
        <f t="array" ref="J500">SUMPRODUCT(--($E$4:$E$494=C500),--($D$4:$D$494=""),$J$4:$J$494)</f>
        <v>0</v>
      </c>
      <c r="K500" s="92" cm="1">
        <f t="array" ref="K500">SUMPRODUCT(--($E$4:$E$494=C500),--($D$4:$D$494=""),$K$4:$K$494)</f>
        <v>0</v>
      </c>
      <c r="L500" s="92" cm="1">
        <f t="array" ref="L500">SUMPRODUCT(--($E$4:$E$494=C500),--($D$4:$D$494=""),$L$4:$L$494)</f>
        <v>0</v>
      </c>
      <c r="M500" s="92" cm="1">
        <f t="array" ref="M500">SUMPRODUCT(--($E$4:$E$494=C500),--($D$4:$D$494=""),$M$4:$M$494)</f>
        <v>0</v>
      </c>
      <c r="N500" s="92">
        <f t="shared" ref="N500:N512" si="18">SUM(F500:M500)</f>
        <v>0</v>
      </c>
      <c r="O500" s="81"/>
      <c r="P500" s="92" t="e" cm="1">
        <f t="array" ref="P500">SUMPRODUCT(--($E$4:$E$494=C500),--($D$4:$D$494=""),$P$4:$P$494)</f>
        <v>#N/A</v>
      </c>
    </row>
    <row r="501" spans="3:16">
      <c r="C501" s="81" t="str">
        <f>IF('44'!K5="", "Vrije categorie",'44'!K5)</f>
        <v>C</v>
      </c>
      <c r="F501" s="92" cm="1">
        <f t="array" ref="F501">SUMPRODUCT(--($E$4:$E$494=C501),--($D$4:$D$494=""),$F$4:$F$494)</f>
        <v>0</v>
      </c>
      <c r="G501" s="92" cm="1">
        <f t="array" ref="G501">SUMPRODUCT(--($E$4:$E$494=C501),--($D$4:$D$494=""),$G$4:$G$494)</f>
        <v>0</v>
      </c>
      <c r="H501" s="92" cm="1">
        <f t="array" ref="H501">SUMPRODUCT(--($E$4:$E$494=C501),--($D$4:$D$494=""),$H$4:$H$494)</f>
        <v>0</v>
      </c>
      <c r="I501" s="92" cm="1">
        <f t="array" ref="I501">SUMPRODUCT(--($E$4:$E$494=C501),--($D$4:$D$494=""),$I$4:$I$494)</f>
        <v>0</v>
      </c>
      <c r="J501" s="92" cm="1">
        <f t="array" ref="J501">SUMPRODUCT(--($E$4:$E$494=C501),--($D$4:$D$494=""),$J$4:$J$494)</f>
        <v>0</v>
      </c>
      <c r="K501" s="92" cm="1">
        <f t="array" ref="K501">SUMPRODUCT(--($E$4:$E$494=C501),--($D$4:$D$494=""),$K$4:$K$494)</f>
        <v>0</v>
      </c>
      <c r="L501" s="92" cm="1">
        <f t="array" ref="L501">SUMPRODUCT(--($E$4:$E$494=C501),--($D$4:$D$494=""),$L$4:$L$494)</f>
        <v>0</v>
      </c>
      <c r="M501" s="92" cm="1">
        <f t="array" ref="M501">SUMPRODUCT(--($E$4:$E$494=C501),--($D$4:$D$494=""),$M$4:$M$494)</f>
        <v>0</v>
      </c>
      <c r="N501" s="92">
        <f t="shared" si="18"/>
        <v>0</v>
      </c>
      <c r="O501" s="81"/>
      <c r="P501" s="92" t="e" cm="1">
        <f t="array" ref="P501">SUMPRODUCT(--($E$4:$E$494=C501),--($D$4:$D$494=""),$P$4:$P$494)</f>
        <v>#N/A</v>
      </c>
    </row>
    <row r="502" spans="3:16">
      <c r="C502" s="81" t="str">
        <f>IF('44'!K6="", "Vrije categorie",'44'!K6)</f>
        <v>D</v>
      </c>
      <c r="F502" s="92" cm="1">
        <f t="array" ref="F502">SUMPRODUCT(--($E$4:$E$494=C502),--($D$4:$D$494=""),$F$4:$F$494)</f>
        <v>0</v>
      </c>
      <c r="G502" s="92" cm="1">
        <f t="array" ref="G502">SUMPRODUCT(--($E$4:$E$494=C502),--($D$4:$D$494=""),$G$4:$G$494)</f>
        <v>0</v>
      </c>
      <c r="H502" s="92" cm="1">
        <f t="array" ref="H502">SUMPRODUCT(--($E$4:$E$494=C502),--($D$4:$D$494=""),$H$4:$H$494)</f>
        <v>0</v>
      </c>
      <c r="I502" s="92" cm="1">
        <f t="array" ref="I502">SUMPRODUCT(--($E$4:$E$494=C502),--($D$4:$D$494=""),$I$4:$I$494)</f>
        <v>0</v>
      </c>
      <c r="J502" s="92" cm="1">
        <f t="array" ref="J502">SUMPRODUCT(--($E$4:$E$494=C502),--($D$4:$D$494=""),$J$4:$J$494)</f>
        <v>0</v>
      </c>
      <c r="K502" s="92" cm="1">
        <f t="array" ref="K502">SUMPRODUCT(--($E$4:$E$494=C502),--($D$4:$D$494=""),$K$4:$K$494)</f>
        <v>0</v>
      </c>
      <c r="L502" s="92" cm="1">
        <f t="array" ref="L502">SUMPRODUCT(--($E$4:$E$494=C502),--($D$4:$D$494=""),$L$4:$L$494)</f>
        <v>0</v>
      </c>
      <c r="M502" s="92" cm="1">
        <f t="array" ref="M502">SUMPRODUCT(--($E$4:$E$494=C502),--($D$4:$D$494=""),$M$4:$M$494)</f>
        <v>0</v>
      </c>
      <c r="N502" s="92">
        <f t="shared" si="18"/>
        <v>0</v>
      </c>
      <c r="O502" s="81"/>
      <c r="P502" s="92" t="e" cm="1">
        <f t="array" ref="P502">SUMPRODUCT(--($E$4:$E$494=C502),--($D$4:$D$494=""),$P$4:$P$494)</f>
        <v>#N/A</v>
      </c>
    </row>
    <row r="503" spans="3:16">
      <c r="C503" s="81" t="str">
        <f>IF('44'!K7="", "Vrije categorie",'44'!K7)</f>
        <v>E</v>
      </c>
      <c r="F503" s="92" cm="1">
        <f t="array" ref="F503">SUMPRODUCT(--($E$4:$E$494=C503),--($D$4:$D$494=""),$F$4:$F$494)</f>
        <v>0</v>
      </c>
      <c r="G503" s="92" cm="1">
        <f t="array" ref="G503">SUMPRODUCT(--($E$4:$E$494=C503),--($D$4:$D$494=""),$G$4:$G$494)</f>
        <v>0</v>
      </c>
      <c r="H503" s="92" cm="1">
        <f t="array" ref="H503">SUMPRODUCT(--($E$4:$E$494=C503),--($D$4:$D$494=""),$H$4:$H$494)</f>
        <v>0</v>
      </c>
      <c r="I503" s="92" cm="1">
        <f t="array" ref="I503">SUMPRODUCT(--($E$4:$E$494=C503),--($D$4:$D$494=""),$I$4:$I$494)</f>
        <v>0</v>
      </c>
      <c r="J503" s="92" cm="1">
        <f t="array" ref="J503">SUMPRODUCT(--($E$4:$E$494=C503),--($D$4:$D$494=""),$J$4:$J$494)</f>
        <v>0</v>
      </c>
      <c r="K503" s="92" cm="1">
        <f t="array" ref="K503">SUMPRODUCT(--($E$4:$E$494=C503),--($D$4:$D$494=""),$K$4:$K$494)</f>
        <v>0</v>
      </c>
      <c r="L503" s="92" cm="1">
        <f t="array" ref="L503">SUMPRODUCT(--($E$4:$E$494=C503),--($D$4:$D$494=""),$L$4:$L$494)</f>
        <v>0</v>
      </c>
      <c r="M503" s="92" cm="1">
        <f t="array" ref="M503">SUMPRODUCT(--($E$4:$E$494=C503),--($D$4:$D$494=""),$M$4:$M$494)</f>
        <v>0</v>
      </c>
      <c r="N503" s="92">
        <f t="shared" si="18"/>
        <v>0</v>
      </c>
      <c r="O503" s="81"/>
      <c r="P503" s="92" t="e" cm="1">
        <f t="array" ref="P503">SUMPRODUCT(--($E$4:$E$494=C503),--($D$4:$D$494=""),$P$4:$P$494)</f>
        <v>#N/A</v>
      </c>
    </row>
    <row r="504" spans="3:16">
      <c r="C504" s="81" t="str">
        <f>IF('44'!K8="", "Vrije categorie",'44'!K8)</f>
        <v>F</v>
      </c>
      <c r="F504" s="92" cm="1">
        <f t="array" ref="F504">SUMPRODUCT(--($E$4:$E$494=C504),--($D$4:$D$494=""),$F$4:$F$494)</f>
        <v>0</v>
      </c>
      <c r="G504" s="92" cm="1">
        <f t="array" ref="G504">SUMPRODUCT(--($E$4:$E$494=C504),--($D$4:$D$494=""),$G$4:$G$494)</f>
        <v>0</v>
      </c>
      <c r="H504" s="92" cm="1">
        <f t="array" ref="H504">SUMPRODUCT(--($E$4:$E$494=C504),--($D$4:$D$494=""),$H$4:$H$494)</f>
        <v>0</v>
      </c>
      <c r="I504" s="92" cm="1">
        <f t="array" ref="I504">SUMPRODUCT(--($E$4:$E$494=C504),--($D$4:$D$494=""),$I$4:$I$494)</f>
        <v>0</v>
      </c>
      <c r="J504" s="92" cm="1">
        <f t="array" ref="J504">SUMPRODUCT(--($E$4:$E$494=C504),--($D$4:$D$494=""),$J$4:$J$494)</f>
        <v>0</v>
      </c>
      <c r="K504" s="92" cm="1">
        <f t="array" ref="K504">SUMPRODUCT(--($E$4:$E$494=C504),--($D$4:$D$494=""),$K$4:$K$494)</f>
        <v>0</v>
      </c>
      <c r="L504" s="92" cm="1">
        <f t="array" ref="L504">SUMPRODUCT(--($E$4:$E$494=C504),--($D$4:$D$494=""),$L$4:$L$494)</f>
        <v>0</v>
      </c>
      <c r="M504" s="92" cm="1">
        <f t="array" ref="M504">SUMPRODUCT(--($E$4:$E$494=C504),--($D$4:$D$494=""),$M$4:$M$494)</f>
        <v>0</v>
      </c>
      <c r="N504" s="92">
        <f t="shared" si="18"/>
        <v>0</v>
      </c>
      <c r="O504" s="81"/>
      <c r="P504" s="92" t="e" cm="1">
        <f t="array" ref="P504">SUMPRODUCT(--($E$4:$E$494=C504),--($D$4:$D$494=""),$P$4:$P$494)</f>
        <v>#N/A</v>
      </c>
    </row>
    <row r="505" spans="3:16">
      <c r="C505" s="81" t="str">
        <f>IF('44'!K9="", "Vrije categorie",'44'!K9)</f>
        <v>G</v>
      </c>
      <c r="F505" s="92" cm="1">
        <f t="array" ref="F505">SUMPRODUCT(--($E$4:$E$494=C505),--($D$4:$D$494=""),$F$4:$F$494)</f>
        <v>0</v>
      </c>
      <c r="G505" s="92" cm="1">
        <f t="array" ref="G505">SUMPRODUCT(--($E$4:$E$494=C505),--($D$4:$D$494=""),$G$4:$G$494)</f>
        <v>0</v>
      </c>
      <c r="H505" s="92" cm="1">
        <f t="array" ref="H505">SUMPRODUCT(--($E$4:$E$494=C505),--($D$4:$D$494=""),$H$4:$H$494)</f>
        <v>0</v>
      </c>
      <c r="I505" s="92" cm="1">
        <f t="array" ref="I505">SUMPRODUCT(--($E$4:$E$494=C505),--($D$4:$D$494=""),$I$4:$I$494)</f>
        <v>0</v>
      </c>
      <c r="J505" s="92" cm="1">
        <f t="array" ref="J505">SUMPRODUCT(--($E$4:$E$494=C505),--($D$4:$D$494=""),$J$4:$J$494)</f>
        <v>0</v>
      </c>
      <c r="K505" s="92" cm="1">
        <f t="array" ref="K505">SUMPRODUCT(--($E$4:$E$494=C505),--($D$4:$D$494=""),$K$4:$K$494)</f>
        <v>0</v>
      </c>
      <c r="L505" s="92" cm="1">
        <f t="array" ref="L505">SUMPRODUCT(--($E$4:$E$494=C505),--($D$4:$D$494=""),$L$4:$L$494)</f>
        <v>0</v>
      </c>
      <c r="M505" s="92" cm="1">
        <f t="array" ref="M505">SUMPRODUCT(--($E$4:$E$494=C505),--($D$4:$D$494=""),$M$4:$M$494)</f>
        <v>0</v>
      </c>
      <c r="N505" s="92">
        <f t="shared" si="18"/>
        <v>0</v>
      </c>
      <c r="O505" s="81"/>
      <c r="P505" s="92" t="e" cm="1">
        <f t="array" ref="P505">SUMPRODUCT(--($E$4:$E$494=C505),--($D$4:$D$494=""),$P$4:$P$494)</f>
        <v>#N/A</v>
      </c>
    </row>
    <row r="506" spans="3:16">
      <c r="C506" s="81" t="str">
        <f>IF('44'!K10="", "Vrije categorie",'44'!K10)</f>
        <v>H</v>
      </c>
      <c r="F506" s="92" cm="1">
        <f t="array" ref="F506">SUMPRODUCT(--($E$4:$E$494=C506),--($D$4:$D$494=""),$F$4:$F$494)</f>
        <v>0</v>
      </c>
      <c r="G506" s="92" cm="1">
        <f t="array" ref="G506">SUMPRODUCT(--($E$4:$E$494=C506),--($D$4:$D$494=""),$G$4:$G$494)</f>
        <v>0</v>
      </c>
      <c r="H506" s="92" cm="1">
        <f t="array" ref="H506">SUMPRODUCT(--($E$4:$E$494=C506),--($D$4:$D$494=""),$H$4:$H$494)</f>
        <v>0</v>
      </c>
      <c r="I506" s="92" cm="1">
        <f t="array" ref="I506">SUMPRODUCT(--($E$4:$E$494=C506),--($D$4:$D$494=""),$I$4:$I$494)</f>
        <v>0</v>
      </c>
      <c r="J506" s="92" cm="1">
        <f t="array" ref="J506">SUMPRODUCT(--($E$4:$E$494=C506),--($D$4:$D$494=""),$J$4:$J$494)</f>
        <v>0</v>
      </c>
      <c r="K506" s="92" cm="1">
        <f t="array" ref="K506">SUMPRODUCT(--($E$4:$E$494=C506),--($D$4:$D$494=""),$K$4:$K$494)</f>
        <v>0</v>
      </c>
      <c r="L506" s="92" cm="1">
        <f t="array" ref="L506">SUMPRODUCT(--($E$4:$E$494=C506),--($D$4:$D$494=""),$L$4:$L$494)</f>
        <v>0</v>
      </c>
      <c r="M506" s="92" cm="1">
        <f t="array" ref="M506">SUMPRODUCT(--($E$4:$E$494=C506),--($D$4:$D$494=""),$M$4:$M$494)</f>
        <v>0</v>
      </c>
      <c r="N506" s="92">
        <f t="shared" si="18"/>
        <v>0</v>
      </c>
      <c r="O506" s="81"/>
      <c r="P506" s="92" t="e" cm="1">
        <f t="array" ref="P506">SUMPRODUCT(--($E$4:$E$494=C506),--($D$4:$D$494=""),$P$4:$P$494)</f>
        <v>#N/A</v>
      </c>
    </row>
    <row r="507" spans="3:16">
      <c r="C507" s="81" t="str">
        <f>IF('44'!K11="", "Vrije categorie",'44'!K11)</f>
        <v>I</v>
      </c>
      <c r="F507" s="92" cm="1">
        <f t="array" ref="F507">SUMPRODUCT(--($E$4:$E$494=C507),--($D$4:$D$494=""),$F$4:$F$494)</f>
        <v>0</v>
      </c>
      <c r="G507" s="92" cm="1">
        <f t="array" ref="G507">SUMPRODUCT(--($E$4:$E$494=C507),--($D$4:$D$494=""),$G$4:$G$494)</f>
        <v>0</v>
      </c>
      <c r="H507" s="92" cm="1">
        <f t="array" ref="H507">SUMPRODUCT(--($E$4:$E$494=C507),--($D$4:$D$494=""),$H$4:$H$494)</f>
        <v>0</v>
      </c>
      <c r="I507" s="92" cm="1">
        <f t="array" ref="I507">SUMPRODUCT(--($E$4:$E$494=C507),--($D$4:$D$494=""),$I$4:$I$494)</f>
        <v>0</v>
      </c>
      <c r="J507" s="92" cm="1">
        <f t="array" ref="J507">SUMPRODUCT(--($E$4:$E$494=C507),--($D$4:$D$494=""),$J$4:$J$494)</f>
        <v>0</v>
      </c>
      <c r="K507" s="92" cm="1">
        <f t="array" ref="K507">SUMPRODUCT(--($E$4:$E$494=C507),--($D$4:$D$494=""),$K$4:$K$494)</f>
        <v>0</v>
      </c>
      <c r="L507" s="92" cm="1">
        <f t="array" ref="L507">SUMPRODUCT(--($E$4:$E$494=C507),--($D$4:$D$494=""),$L$4:$L$494)</f>
        <v>0</v>
      </c>
      <c r="M507" s="92" cm="1">
        <f t="array" ref="M507">SUMPRODUCT(--($E$4:$E$494=C507),--($D$4:$D$494=""),$M$4:$M$494)</f>
        <v>0</v>
      </c>
      <c r="N507" s="92">
        <f t="shared" si="18"/>
        <v>0</v>
      </c>
      <c r="O507" s="81"/>
      <c r="P507" s="92" t="e" cm="1">
        <f t="array" ref="P507">SUMPRODUCT(--($E$4:$E$494=C507),--($D$4:$D$494=""),$P$4:$P$494)</f>
        <v>#N/A</v>
      </c>
    </row>
    <row r="508" spans="3:16">
      <c r="C508" s="81" t="str">
        <f>IF('44'!K12="", "Vrije categorie",'44'!K12)</f>
        <v>J</v>
      </c>
      <c r="F508" s="92" cm="1">
        <f t="array" ref="F508">SUMPRODUCT(--($E$4:$E$494=C508),--($D$4:$D$494=""),$F$4:$F$494)</f>
        <v>0</v>
      </c>
      <c r="G508" s="92" cm="1">
        <f t="array" ref="G508">SUMPRODUCT(--($E$4:$E$494=C508),--($D$4:$D$494=""),$G$4:$G$494)</f>
        <v>0</v>
      </c>
      <c r="H508" s="92" cm="1">
        <f t="array" ref="H508">SUMPRODUCT(--($E$4:$E$494=C508),--($D$4:$D$494=""),$H$4:$H$494)</f>
        <v>0</v>
      </c>
      <c r="I508" s="92" cm="1">
        <f t="array" ref="I508">SUMPRODUCT(--($E$4:$E$494=C508),--($D$4:$D$494=""),$I$4:$I$494)</f>
        <v>0</v>
      </c>
      <c r="J508" s="92" cm="1">
        <f t="array" ref="J508">SUMPRODUCT(--($E$4:$E$494=C508),--($D$4:$D$494=""),$J$4:$J$494)</f>
        <v>0</v>
      </c>
      <c r="K508" s="92" cm="1">
        <f t="array" ref="K508">SUMPRODUCT(--($E$4:$E$494=C508),--($D$4:$D$494=""),$K$4:$K$494)</f>
        <v>0</v>
      </c>
      <c r="L508" s="92" cm="1">
        <f t="array" ref="L508">SUMPRODUCT(--($E$4:$E$494=C508),--($D$4:$D$494=""),$L$4:$L$494)</f>
        <v>0</v>
      </c>
      <c r="M508" s="92" cm="1">
        <f t="array" ref="M508">SUMPRODUCT(--($E$4:$E$494=C508),--($D$4:$D$494=""),$M$4:$M$494)</f>
        <v>0</v>
      </c>
      <c r="N508" s="92">
        <f t="shared" si="18"/>
        <v>0</v>
      </c>
      <c r="O508" s="81"/>
      <c r="P508" s="92" t="e" cm="1">
        <f t="array" ref="P508">SUMPRODUCT(--($E$4:$E$494=C508),--($D$4:$D$494=""),$P$4:$P$494)</f>
        <v>#N/A</v>
      </c>
    </row>
    <row r="509" spans="3:16">
      <c r="C509" s="81" t="str">
        <f>IF('44'!K13="", "Vrije categorie",'44'!K13)</f>
        <v>K</v>
      </c>
      <c r="F509" s="92" cm="1">
        <f t="array" ref="F509">SUMPRODUCT(--($E$4:$E$494=C509),--($D$4:$D$494=""),$F$4:$F$494)</f>
        <v>0</v>
      </c>
      <c r="G509" s="92" cm="1">
        <f t="array" ref="G509">SUMPRODUCT(--($E$4:$E$494=C509),--($D$4:$D$494=""),$G$4:$G$494)</f>
        <v>0</v>
      </c>
      <c r="H509" s="92" cm="1">
        <f t="array" ref="H509">SUMPRODUCT(--($E$4:$E$494=C509),--($D$4:$D$494=""),$H$4:$H$494)</f>
        <v>0</v>
      </c>
      <c r="I509" s="92" cm="1">
        <f t="array" ref="I509">SUMPRODUCT(--($E$4:$E$494=C509),--($D$4:$D$494=""),$I$4:$I$494)</f>
        <v>0</v>
      </c>
      <c r="J509" s="92" cm="1">
        <f t="array" ref="J509">SUMPRODUCT(--($E$4:$E$494=C509),--($D$4:$D$494=""),$J$4:$J$494)</f>
        <v>0</v>
      </c>
      <c r="K509" s="92" cm="1">
        <f t="array" ref="K509">SUMPRODUCT(--($E$4:$E$494=C509),--($D$4:$D$494=""),$K$4:$K$494)</f>
        <v>0</v>
      </c>
      <c r="L509" s="92" cm="1">
        <f t="array" ref="L509">SUMPRODUCT(--($E$4:$E$494=C509),--($D$4:$D$494=""),$L$4:$L$494)</f>
        <v>0</v>
      </c>
      <c r="M509" s="92" cm="1">
        <f t="array" ref="M509">SUMPRODUCT(--($E$4:$E$494=C509),--($D$4:$D$494=""),$M$4:$M$494)</f>
        <v>0</v>
      </c>
      <c r="N509" s="92">
        <f t="shared" si="18"/>
        <v>0</v>
      </c>
      <c r="O509" s="81"/>
      <c r="P509" s="92" t="e" cm="1">
        <f t="array" ref="P509">SUMPRODUCT(--($E$4:$E$494=C509),--($D$4:$D$494=""),$P$4:$P$494)</f>
        <v>#N/A</v>
      </c>
    </row>
    <row r="510" spans="3:16">
      <c r="C510" s="81" t="str">
        <f>IF('44'!K14="", "Vrije categorie",'44'!K14)</f>
        <v>Vrije categorie</v>
      </c>
      <c r="F510" s="92" cm="1">
        <f t="array" ref="F510">SUMPRODUCT(--($E$4:$E$494=C510),--($D$4:$D$494=""),$F$4:$F$494)</f>
        <v>0</v>
      </c>
      <c r="G510" s="92" cm="1">
        <f t="array" ref="G510">SUMPRODUCT(--($E$4:$E$494=C510),--($D$4:$D$494=""),$G$4:$G$494)</f>
        <v>0</v>
      </c>
      <c r="H510" s="92" cm="1">
        <f t="array" ref="H510">SUMPRODUCT(--($E$4:$E$494=C510),--($D$4:$D$494=""),$H$4:$H$494)</f>
        <v>0</v>
      </c>
      <c r="I510" s="92" cm="1">
        <f t="array" ref="I510">SUMPRODUCT(--($E$4:$E$494=C510),--($D$4:$D$494=""),$I$4:$I$494)</f>
        <v>0</v>
      </c>
      <c r="J510" s="92" cm="1">
        <f t="array" ref="J510">SUMPRODUCT(--($E$4:$E$494=C510),--($D$4:$D$494=""),$J$4:$J$494)</f>
        <v>0</v>
      </c>
      <c r="K510" s="92" cm="1">
        <f t="array" ref="K510">SUMPRODUCT(--($E$4:$E$494=C510),--($D$4:$D$494=""),$K$4:$K$494)</f>
        <v>0</v>
      </c>
      <c r="L510" s="92" cm="1">
        <f t="array" ref="L510">SUMPRODUCT(--($E$4:$E$494=C510),--($D$4:$D$494=""),$L$4:$L$494)</f>
        <v>0</v>
      </c>
      <c r="M510" s="92" cm="1">
        <f t="array" ref="M510">SUMPRODUCT(--($E$4:$E$494=C510),--($D$4:$D$494=""),$M$4:$M$494)</f>
        <v>0</v>
      </c>
      <c r="N510" s="92">
        <f t="shared" si="18"/>
        <v>0</v>
      </c>
      <c r="O510" s="81"/>
      <c r="P510" s="92" t="e" cm="1">
        <f t="array" ref="P510">SUMPRODUCT(--($E$4:$E$494=C510),--($D$4:$D$494=""),$P$4:$P$494)</f>
        <v>#N/A</v>
      </c>
    </row>
    <row r="511" spans="3:16">
      <c r="C511" s="81" t="str">
        <f>IF('44'!K15="", "Vrije categorie",'44'!K15)</f>
        <v>Vrije categorie</v>
      </c>
      <c r="F511" s="92" cm="1">
        <f t="array" ref="F511">SUMPRODUCT(--($E$4:$E$494=C511),--($D$4:$D$494=""),$F$4:$F$494)</f>
        <v>0</v>
      </c>
      <c r="G511" s="92" cm="1">
        <f t="array" ref="G511">SUMPRODUCT(--($E$4:$E$494=C511),--($D$4:$D$494=""),$G$4:$G$494)</f>
        <v>0</v>
      </c>
      <c r="H511" s="92" cm="1">
        <f t="array" ref="H511">SUMPRODUCT(--($E$4:$E$494=C511),--($D$4:$D$494=""),$H$4:$H$494)</f>
        <v>0</v>
      </c>
      <c r="I511" s="92" cm="1">
        <f t="array" ref="I511">SUMPRODUCT(--($E$4:$E$494=C511),--($D$4:$D$494=""),$I$4:$I$494)</f>
        <v>0</v>
      </c>
      <c r="J511" s="92" cm="1">
        <f t="array" ref="J511">SUMPRODUCT(--($E$4:$E$494=C511),--($D$4:$D$494=""),$J$4:$J$494)</f>
        <v>0</v>
      </c>
      <c r="K511" s="92" cm="1">
        <f t="array" ref="K511">SUMPRODUCT(--($E$4:$E$494=C511),--($D$4:$D$494=""),$K$4:$K$494)</f>
        <v>0</v>
      </c>
      <c r="L511" s="92" cm="1">
        <f t="array" ref="L511">SUMPRODUCT(--($E$4:$E$494=C511),--($D$4:$D$494=""),$L$4:$L$494)</f>
        <v>0</v>
      </c>
      <c r="M511" s="92" cm="1">
        <f t="array" ref="M511">SUMPRODUCT(--($E$4:$E$494=C511),--($D$4:$D$494=""),$M$4:$M$494)</f>
        <v>0</v>
      </c>
      <c r="N511" s="92">
        <f t="shared" si="18"/>
        <v>0</v>
      </c>
      <c r="O511" s="81"/>
      <c r="P511" s="92" t="e" cm="1">
        <f t="array" ref="P511">SUMPRODUCT(--($E$4:$E$494=C511),--($D$4:$D$494=""),$P$4:$P$494)</f>
        <v>#N/A</v>
      </c>
    </row>
    <row r="512" spans="3:16" ht="15.75" thickBot="1">
      <c r="C512" s="94" t="s">
        <v>176</v>
      </c>
      <c r="D512" s="90"/>
      <c r="E512" s="90"/>
      <c r="F512" s="93">
        <f>SUM(F499:F511)</f>
        <v>0</v>
      </c>
      <c r="G512" s="93">
        <f t="shared" ref="G512:M512" si="19">SUM(G499:G511)</f>
        <v>0</v>
      </c>
      <c r="H512" s="93">
        <f t="shared" si="19"/>
        <v>0</v>
      </c>
      <c r="I512" s="93">
        <f t="shared" si="19"/>
        <v>0</v>
      </c>
      <c r="J512" s="93">
        <f t="shared" si="19"/>
        <v>0</v>
      </c>
      <c r="K512" s="93">
        <f t="shared" si="19"/>
        <v>0</v>
      </c>
      <c r="L512" s="93">
        <f t="shared" si="19"/>
        <v>0</v>
      </c>
      <c r="M512" s="93">
        <f t="shared" si="19"/>
        <v>0</v>
      </c>
      <c r="N512" s="93">
        <f t="shared" si="18"/>
        <v>0</v>
      </c>
      <c r="O512" s="93"/>
      <c r="P512" s="93" t="e">
        <f>SUM(P499:P511)</f>
        <v>#N/A</v>
      </c>
    </row>
    <row r="513" spans="3:16" ht="15.75" thickTop="1">
      <c r="C513" s="80"/>
      <c r="F513" s="33"/>
      <c r="G513" s="33"/>
      <c r="H513" s="33"/>
      <c r="I513" s="33"/>
      <c r="J513" s="33"/>
      <c r="K513" s="33"/>
      <c r="L513" s="33"/>
      <c r="M513" s="33"/>
      <c r="N513" s="33"/>
      <c r="O513" s="33"/>
      <c r="P513" s="33"/>
    </row>
    <row r="514" spans="3:16" ht="15.75" thickBot="1">
      <c r="C514" s="94" t="s">
        <v>175</v>
      </c>
      <c r="D514" s="90"/>
      <c r="E514" s="90"/>
      <c r="F514" s="93" cm="1">
        <f t="array" ref="F514">SUMPRODUCT(--($E$4:$E$494="X"),F4:F494)</f>
        <v>0</v>
      </c>
      <c r="G514" s="93" cm="1">
        <f t="array" ref="G514">SUMPRODUCT(--($E$4:$E$494="X"),G4:G494)</f>
        <v>0</v>
      </c>
      <c r="H514" s="93" cm="1">
        <f t="array" ref="H514">SUMPRODUCT(--($E$4:$E$494="X"),H4:H494)</f>
        <v>0</v>
      </c>
      <c r="I514" s="93" cm="1">
        <f t="array" ref="I514">SUMPRODUCT(--($E$4:$E$494="X"),I4:I494)</f>
        <v>0</v>
      </c>
      <c r="J514" s="93" cm="1">
        <f t="array" ref="J514">SUMPRODUCT(--($E$4:$E$494="X"),J4:J494)</f>
        <v>0</v>
      </c>
      <c r="K514" s="93" cm="1">
        <f t="array" ref="K514">SUMPRODUCT(--($E$4:$E$494="X"),K4:K494)</f>
        <v>0</v>
      </c>
      <c r="L514" s="93" cm="1">
        <f t="array" ref="L514">SUMPRODUCT(--($E$4:$E$494="X"),L4:L494)</f>
        <v>0</v>
      </c>
      <c r="M514" s="93" cm="1">
        <f t="array" ref="M514">SUMPRODUCT(--($E$4:$E$494="X"),M4:M494)</f>
        <v>0</v>
      </c>
      <c r="N514" s="33"/>
      <c r="O514" s="33"/>
      <c r="P514" s="33"/>
    </row>
    <row r="515" spans="3:16" ht="15.75" thickTop="1"/>
    <row r="517" spans="3:16">
      <c r="C517" s="95" t="s">
        <v>178</v>
      </c>
      <c r="D517" s="96"/>
      <c r="E517" s="96"/>
      <c r="F517" s="96"/>
      <c r="G517" s="96"/>
      <c r="H517" s="96"/>
      <c r="I517" s="96"/>
      <c r="J517" s="96"/>
      <c r="K517" s="96"/>
      <c r="L517" s="96"/>
      <c r="M517" s="96"/>
      <c r="N517" s="95" t="s">
        <v>186</v>
      </c>
    </row>
    <row r="518" spans="3:16">
      <c r="C518" s="95" t="str">
        <f>C499</f>
        <v>A</v>
      </c>
      <c r="D518" s="96"/>
      <c r="E518" s="96"/>
      <c r="F518" s="99" cm="1">
        <f t="array" ref="F518">SUMPRODUCT(--($E$4:$E$494=C518),--($D$4:$D$494="X"),$F$4:$F$494)</f>
        <v>0</v>
      </c>
      <c r="G518" s="99" cm="1">
        <f t="array" ref="G518">SUMPRODUCT(--($E$4:$E$494=C518),--($D$4:$D$494="X"),$G$4:$G$494)</f>
        <v>0</v>
      </c>
      <c r="H518" s="99" cm="1">
        <f t="array" ref="H518">SUMPRODUCT(--($E$4:$E$494=C518),--($D$4:$D$494="X"),$H$4:$H$494)</f>
        <v>0</v>
      </c>
      <c r="I518" s="99" cm="1">
        <f t="array" ref="I518">SUMPRODUCT(--($E$4:$E$494=C518),--($D$4:$D$494="X"),$I$4:$I$494)</f>
        <v>0</v>
      </c>
      <c r="J518" s="99" cm="1">
        <f t="array" ref="J518">SUMPRODUCT(--($E$4:$E$494=C518),--($D$4:$D$494="X"),$J$4:$J$494)</f>
        <v>0</v>
      </c>
      <c r="K518" s="99" cm="1">
        <f t="array" ref="K518">SUMPRODUCT(--($E$4:$E$494=C518),--($D$4:$D$494="X"),$K$4:$K$494)</f>
        <v>0</v>
      </c>
      <c r="L518" s="99" cm="1">
        <f t="array" ref="L518">SUMPRODUCT(--($E$4:$E$494=C518),--($D$4:$D$494="X"),$L$4:$L$494)</f>
        <v>0</v>
      </c>
      <c r="M518" s="99" cm="1">
        <f t="array" ref="M518">SUMPRODUCT(--($E$4:$E$494=C518),--($D$4:$D$494="X"),$M$4:$M$494)</f>
        <v>0</v>
      </c>
      <c r="N518" s="99">
        <f>SUM(F518:M518)</f>
        <v>0</v>
      </c>
    </row>
    <row r="519" spans="3:16">
      <c r="C519" s="95" t="str">
        <f t="shared" ref="C519:C530" si="20">C500</f>
        <v>B</v>
      </c>
      <c r="D519" s="96"/>
      <c r="E519" s="96"/>
      <c r="F519" s="99" cm="1">
        <f t="array" ref="F519">SUMPRODUCT(--($E$4:$E$494=C519),--($D$4:$D$494="X"),$F$4:$F$494)</f>
        <v>0</v>
      </c>
      <c r="G519" s="99" cm="1">
        <f t="array" ref="G519">SUMPRODUCT(--($E$4:$E$494=C519),--($D$4:$D$494="X"),$G$4:$G$494)</f>
        <v>0</v>
      </c>
      <c r="H519" s="99" cm="1">
        <f t="array" ref="H519">SUMPRODUCT(--($E$4:$E$494=C519),--($D$4:$D$494="X"),$H$4:$H$494)</f>
        <v>0</v>
      </c>
      <c r="I519" s="99" cm="1">
        <f t="array" ref="I519">SUMPRODUCT(--($E$4:$E$494=C519),--($D$4:$D$494="X"),$I$4:$I$494)</f>
        <v>0</v>
      </c>
      <c r="J519" s="99" cm="1">
        <f t="array" ref="J519">SUMPRODUCT(--($E$4:$E$494=C519),--($D$4:$D$494="X"),$J$4:$J$494)</f>
        <v>0</v>
      </c>
      <c r="K519" s="99" cm="1">
        <f t="array" ref="K519">SUMPRODUCT(--($E$4:$E$494=C519),--($D$4:$D$494="X"),$K$4:$K$494)</f>
        <v>0</v>
      </c>
      <c r="L519" s="99" cm="1">
        <f t="array" ref="L519">SUMPRODUCT(--($E$4:$E$494=C519),--($D$4:$D$494="X"),$L$4:$L$494)</f>
        <v>0</v>
      </c>
      <c r="M519" s="99" cm="1">
        <f t="array" ref="M519">SUMPRODUCT(--($E$4:$E$494=C519),--($D$4:$D$494="X"),$M$4:$M$494)</f>
        <v>0</v>
      </c>
      <c r="N519" s="99">
        <f t="shared" ref="N519:N530" si="21">SUM(F519:M519)</f>
        <v>0</v>
      </c>
    </row>
    <row r="520" spans="3:16">
      <c r="C520" s="95" t="str">
        <f t="shared" si="20"/>
        <v>C</v>
      </c>
      <c r="D520" s="96"/>
      <c r="E520" s="96"/>
      <c r="F520" s="99" cm="1">
        <f t="array" ref="F520">SUMPRODUCT(--($E$4:$E$494=C520),--($D$4:$D$494="X"),$F$4:$F$494)</f>
        <v>0</v>
      </c>
      <c r="G520" s="99" cm="1">
        <f t="array" ref="G520">SUMPRODUCT(--($E$4:$E$494=C520),--($D$4:$D$494="X"),$G$4:$G$494)</f>
        <v>0</v>
      </c>
      <c r="H520" s="99" cm="1">
        <f t="array" ref="H520">SUMPRODUCT(--($E$4:$E$494=C520),--($D$4:$D$494="X"),$H$4:$H$494)</f>
        <v>0</v>
      </c>
      <c r="I520" s="99" cm="1">
        <f t="array" ref="I520">SUMPRODUCT(--($E$4:$E$494=C520),--($D$4:$D$494="X"),$I$4:$I$494)</f>
        <v>0</v>
      </c>
      <c r="J520" s="99" cm="1">
        <f t="array" ref="J520">SUMPRODUCT(--($E$4:$E$494=C520),--($D$4:$D$494="X"),$J$4:$J$494)</f>
        <v>0</v>
      </c>
      <c r="K520" s="99" cm="1">
        <f t="array" ref="K520">SUMPRODUCT(--($E$4:$E$494=C520),--($D$4:$D$494="X"),$K$4:$K$494)</f>
        <v>0</v>
      </c>
      <c r="L520" s="99" cm="1">
        <f t="array" ref="L520">SUMPRODUCT(--($E$4:$E$494=C520),--($D$4:$D$494="X"),$L$4:$L$494)</f>
        <v>0</v>
      </c>
      <c r="M520" s="99" cm="1">
        <f t="array" ref="M520">SUMPRODUCT(--($E$4:$E$494=C520),--($D$4:$D$494="X"),$M$4:$M$494)</f>
        <v>0</v>
      </c>
      <c r="N520" s="99">
        <f t="shared" si="21"/>
        <v>0</v>
      </c>
    </row>
    <row r="521" spans="3:16">
      <c r="C521" s="95" t="str">
        <f t="shared" si="20"/>
        <v>D</v>
      </c>
      <c r="D521" s="96"/>
      <c r="E521" s="96"/>
      <c r="F521" s="99" cm="1">
        <f t="array" ref="F521">SUMPRODUCT(--($E$4:$E$494=C521),--($D$4:$D$494="X"),$F$4:$F$494)</f>
        <v>0</v>
      </c>
      <c r="G521" s="99" cm="1">
        <f t="array" ref="G521">SUMPRODUCT(--($E$4:$E$494=C521),--($D$4:$D$494="X"),$G$4:$G$494)</f>
        <v>0</v>
      </c>
      <c r="H521" s="99" cm="1">
        <f t="array" ref="H521">SUMPRODUCT(--($E$4:$E$494=C521),--($D$4:$D$494="X"),$H$4:$H$494)</f>
        <v>0</v>
      </c>
      <c r="I521" s="99" cm="1">
        <f t="array" ref="I521">SUMPRODUCT(--($E$4:$E$494=C521),--($D$4:$D$494="X"),$I$4:$I$494)</f>
        <v>0</v>
      </c>
      <c r="J521" s="99" cm="1">
        <f t="array" ref="J521">SUMPRODUCT(--($E$4:$E$494=C521),--($D$4:$D$494="X"),$J$4:$J$494)</f>
        <v>0</v>
      </c>
      <c r="K521" s="99" cm="1">
        <f t="array" ref="K521">SUMPRODUCT(--($E$4:$E$494=C521),--($D$4:$D$494="X"),$K$4:$K$494)</f>
        <v>0</v>
      </c>
      <c r="L521" s="99" cm="1">
        <f t="array" ref="L521">SUMPRODUCT(--($E$4:$E$494=C521),--($D$4:$D$494="X"),$L$4:$L$494)</f>
        <v>0</v>
      </c>
      <c r="M521" s="99" cm="1">
        <f t="array" ref="M521">SUMPRODUCT(--($E$4:$E$494=C521),--($D$4:$D$494="X"),$M$4:$M$494)</f>
        <v>0</v>
      </c>
      <c r="N521" s="99">
        <f t="shared" si="21"/>
        <v>0</v>
      </c>
    </row>
    <row r="522" spans="3:16">
      <c r="C522" s="95" t="str">
        <f t="shared" si="20"/>
        <v>E</v>
      </c>
      <c r="D522" s="96"/>
      <c r="E522" s="96"/>
      <c r="F522" s="99" cm="1">
        <f t="array" ref="F522">SUMPRODUCT(--($E$4:$E$494=C522),--($D$4:$D$494="X"),$F$4:$F$494)</f>
        <v>0</v>
      </c>
      <c r="G522" s="99" cm="1">
        <f t="array" ref="G522">SUMPRODUCT(--($E$4:$E$494=C522),--($D$4:$D$494="X"),$G$4:$G$494)</f>
        <v>0</v>
      </c>
      <c r="H522" s="99" cm="1">
        <f t="array" ref="H522">SUMPRODUCT(--($E$4:$E$494=C522),--($D$4:$D$494="X"),$H$4:$H$494)</f>
        <v>0</v>
      </c>
      <c r="I522" s="99" cm="1">
        <f t="array" ref="I522">SUMPRODUCT(--($E$4:$E$494=C522),--($D$4:$D$494="X"),$I$4:$I$494)</f>
        <v>0</v>
      </c>
      <c r="J522" s="99" cm="1">
        <f t="array" ref="J522">SUMPRODUCT(--($E$4:$E$494=C522),--($D$4:$D$494="X"),$J$4:$J$494)</f>
        <v>0</v>
      </c>
      <c r="K522" s="99" cm="1">
        <f t="array" ref="K522">SUMPRODUCT(--($E$4:$E$494=C522),--($D$4:$D$494="X"),$K$4:$K$494)</f>
        <v>0</v>
      </c>
      <c r="L522" s="99" cm="1">
        <f t="array" ref="L522">SUMPRODUCT(--($E$4:$E$494=C522),--($D$4:$D$494="X"),$L$4:$L$494)</f>
        <v>0</v>
      </c>
      <c r="M522" s="99" cm="1">
        <f t="array" ref="M522">SUMPRODUCT(--($E$4:$E$494=C522),--($D$4:$D$494="X"),$M$4:$M$494)</f>
        <v>0</v>
      </c>
      <c r="N522" s="99">
        <f t="shared" si="21"/>
        <v>0</v>
      </c>
    </row>
    <row r="523" spans="3:16">
      <c r="C523" s="95" t="str">
        <f t="shared" si="20"/>
        <v>F</v>
      </c>
      <c r="D523" s="96"/>
      <c r="E523" s="96"/>
      <c r="F523" s="99" cm="1">
        <f t="array" ref="F523">SUMPRODUCT(--($E$4:$E$494=C523),--($D$4:$D$494="X"),$F$4:$F$494)</f>
        <v>0</v>
      </c>
      <c r="G523" s="99" cm="1">
        <f t="array" ref="G523">SUMPRODUCT(--($E$4:$E$494=C523),--($D$4:$D$494="X"),$G$4:$G$494)</f>
        <v>0</v>
      </c>
      <c r="H523" s="99" cm="1">
        <f t="array" ref="H523">SUMPRODUCT(--($E$4:$E$494=C523),--($D$4:$D$494="X"),$H$4:$H$494)</f>
        <v>0</v>
      </c>
      <c r="I523" s="99" cm="1">
        <f t="array" ref="I523">SUMPRODUCT(--($E$4:$E$494=C523),--($D$4:$D$494="X"),$I$4:$I$494)</f>
        <v>0</v>
      </c>
      <c r="J523" s="99" cm="1">
        <f t="array" ref="J523">SUMPRODUCT(--($E$4:$E$494=C523),--($D$4:$D$494="X"),$J$4:$J$494)</f>
        <v>0</v>
      </c>
      <c r="K523" s="99" cm="1">
        <f t="array" ref="K523">SUMPRODUCT(--($E$4:$E$494=C523),--($D$4:$D$494="X"),$K$4:$K$494)</f>
        <v>0</v>
      </c>
      <c r="L523" s="99" cm="1">
        <f t="array" ref="L523">SUMPRODUCT(--($E$4:$E$494=C523),--($D$4:$D$494="X"),$L$4:$L$494)</f>
        <v>0</v>
      </c>
      <c r="M523" s="99" cm="1">
        <f t="array" ref="M523">SUMPRODUCT(--($E$4:$E$494=C523),--($D$4:$D$494="X"),$M$4:$M$494)</f>
        <v>0</v>
      </c>
      <c r="N523" s="99">
        <f t="shared" si="21"/>
        <v>0</v>
      </c>
    </row>
    <row r="524" spans="3:16">
      <c r="C524" s="95" t="str">
        <f t="shared" si="20"/>
        <v>G</v>
      </c>
      <c r="D524" s="96"/>
      <c r="E524" s="96"/>
      <c r="F524" s="99" cm="1">
        <f t="array" ref="F524">SUMPRODUCT(--($E$4:$E$494=C524),--($D$4:$D$494="X"),$F$4:$F$494)</f>
        <v>0</v>
      </c>
      <c r="G524" s="99" cm="1">
        <f t="array" ref="G524">SUMPRODUCT(--($E$4:$E$494=C524),--($D$4:$D$494="X"),$G$4:$G$494)</f>
        <v>0</v>
      </c>
      <c r="H524" s="99" cm="1">
        <f t="array" ref="H524">SUMPRODUCT(--($E$4:$E$494=C524),--($D$4:$D$494="X"),$H$4:$H$494)</f>
        <v>0</v>
      </c>
      <c r="I524" s="99" cm="1">
        <f t="array" ref="I524">SUMPRODUCT(--($E$4:$E$494=C524),--($D$4:$D$494="X"),$I$4:$I$494)</f>
        <v>0</v>
      </c>
      <c r="J524" s="99" cm="1">
        <f t="array" ref="J524">SUMPRODUCT(--($E$4:$E$494=C524),--($D$4:$D$494="X"),$J$4:$J$494)</f>
        <v>0</v>
      </c>
      <c r="K524" s="99" cm="1">
        <f t="array" ref="K524">SUMPRODUCT(--($E$4:$E$494=C524),--($D$4:$D$494="X"),$K$4:$K$494)</f>
        <v>0</v>
      </c>
      <c r="L524" s="99" cm="1">
        <f t="array" ref="L524">SUMPRODUCT(--($E$4:$E$494=C524),--($D$4:$D$494="X"),$L$4:$L$494)</f>
        <v>0</v>
      </c>
      <c r="M524" s="99" cm="1">
        <f t="array" ref="M524">SUMPRODUCT(--($E$4:$E$494=C524),--($D$4:$D$494="X"),$M$4:$M$494)</f>
        <v>0</v>
      </c>
      <c r="N524" s="99">
        <f t="shared" si="21"/>
        <v>0</v>
      </c>
    </row>
    <row r="525" spans="3:16">
      <c r="C525" s="95" t="str">
        <f t="shared" si="20"/>
        <v>H</v>
      </c>
      <c r="D525" s="96"/>
      <c r="E525" s="96"/>
      <c r="F525" s="99" cm="1">
        <f t="array" ref="F525">SUMPRODUCT(--($E$4:$E$494=C525),--($D$4:$D$494="X"),$F$4:$F$494)</f>
        <v>0</v>
      </c>
      <c r="G525" s="99" cm="1">
        <f t="array" ref="G525">SUMPRODUCT(--($E$4:$E$494=C525),--($D$4:$D$494="X"),$G$4:$G$494)</f>
        <v>0</v>
      </c>
      <c r="H525" s="99" cm="1">
        <f t="array" ref="H525">SUMPRODUCT(--($E$4:$E$494=C525),--($D$4:$D$494="X"),$H$4:$H$494)</f>
        <v>0</v>
      </c>
      <c r="I525" s="99" cm="1">
        <f t="array" ref="I525">SUMPRODUCT(--($E$4:$E$494=C525),--($D$4:$D$494="X"),$I$4:$I$494)</f>
        <v>0</v>
      </c>
      <c r="J525" s="99" cm="1">
        <f t="array" ref="J525">SUMPRODUCT(--($E$4:$E$494=C525),--($D$4:$D$494="X"),$J$4:$J$494)</f>
        <v>0</v>
      </c>
      <c r="K525" s="99" cm="1">
        <f t="array" ref="K525">SUMPRODUCT(--($E$4:$E$494=C525),--($D$4:$D$494="X"),$K$4:$K$494)</f>
        <v>0</v>
      </c>
      <c r="L525" s="99" cm="1">
        <f t="array" ref="L525">SUMPRODUCT(--($E$4:$E$494=C525),--($D$4:$D$494="X"),$L$4:$L$494)</f>
        <v>0</v>
      </c>
      <c r="M525" s="99" cm="1">
        <f t="array" ref="M525">SUMPRODUCT(--($E$4:$E$494=C525),--($D$4:$D$494="X"),$M$4:$M$494)</f>
        <v>0</v>
      </c>
      <c r="N525" s="99">
        <f t="shared" si="21"/>
        <v>0</v>
      </c>
    </row>
    <row r="526" spans="3:16">
      <c r="C526" s="95" t="str">
        <f t="shared" si="20"/>
        <v>I</v>
      </c>
      <c r="D526" s="96"/>
      <c r="E526" s="96"/>
      <c r="F526" s="99" cm="1">
        <f t="array" ref="F526">SUMPRODUCT(--($E$4:$E$494=C526),--($D$4:$D$494="X"),$F$4:$F$494)</f>
        <v>0</v>
      </c>
      <c r="G526" s="99" cm="1">
        <f t="array" ref="G526">SUMPRODUCT(--($E$4:$E$494=C526),--($D$4:$D$494="X"),$G$4:$G$494)</f>
        <v>0</v>
      </c>
      <c r="H526" s="99" cm="1">
        <f t="array" ref="H526">SUMPRODUCT(--($E$4:$E$494=C526),--($D$4:$D$494="X"),$H$4:$H$494)</f>
        <v>0</v>
      </c>
      <c r="I526" s="99" cm="1">
        <f t="array" ref="I526">SUMPRODUCT(--($E$4:$E$494=C526),--($D$4:$D$494="X"),$I$4:$I$494)</f>
        <v>0</v>
      </c>
      <c r="J526" s="99" cm="1">
        <f t="array" ref="J526">SUMPRODUCT(--($E$4:$E$494=C526),--($D$4:$D$494="X"),$J$4:$J$494)</f>
        <v>0</v>
      </c>
      <c r="K526" s="99" cm="1">
        <f t="array" ref="K526">SUMPRODUCT(--($E$4:$E$494=C526),--($D$4:$D$494="X"),$K$4:$K$494)</f>
        <v>0</v>
      </c>
      <c r="L526" s="99" cm="1">
        <f t="array" ref="L526">SUMPRODUCT(--($E$4:$E$494=C526),--($D$4:$D$494="X"),$L$4:$L$494)</f>
        <v>0</v>
      </c>
      <c r="M526" s="99" cm="1">
        <f t="array" ref="M526">SUMPRODUCT(--($E$4:$E$494=C526),--($D$4:$D$494="X"),$M$4:$M$494)</f>
        <v>0</v>
      </c>
      <c r="N526" s="99">
        <f t="shared" si="21"/>
        <v>0</v>
      </c>
    </row>
    <row r="527" spans="3:16">
      <c r="C527" s="95" t="str">
        <f t="shared" si="20"/>
        <v>J</v>
      </c>
      <c r="D527" s="96"/>
      <c r="E527" s="96"/>
      <c r="F527" s="99" cm="1">
        <f t="array" ref="F527">SUMPRODUCT(--($E$4:$E$494=C527),--($D$4:$D$494="X"),$F$4:$F$494)</f>
        <v>0</v>
      </c>
      <c r="G527" s="99" cm="1">
        <f t="array" ref="G527">SUMPRODUCT(--($E$4:$E$494=C527),--($D$4:$D$494="X"),$G$4:$G$494)</f>
        <v>0</v>
      </c>
      <c r="H527" s="99" cm="1">
        <f t="array" ref="H527">SUMPRODUCT(--($E$4:$E$494=C527),--($D$4:$D$494="X"),$H$4:$H$494)</f>
        <v>0</v>
      </c>
      <c r="I527" s="99" cm="1">
        <f t="array" ref="I527">SUMPRODUCT(--($E$4:$E$494=C527),--($D$4:$D$494="X"),$I$4:$I$494)</f>
        <v>0</v>
      </c>
      <c r="J527" s="99" cm="1">
        <f t="array" ref="J527">SUMPRODUCT(--($E$4:$E$494=C527),--($D$4:$D$494="X"),$J$4:$J$494)</f>
        <v>0</v>
      </c>
      <c r="K527" s="99" cm="1">
        <f t="array" ref="K527">SUMPRODUCT(--($E$4:$E$494=C527),--($D$4:$D$494="X"),$K$4:$K$494)</f>
        <v>0</v>
      </c>
      <c r="L527" s="99" cm="1">
        <f t="array" ref="L527">SUMPRODUCT(--($E$4:$E$494=C527),--($D$4:$D$494="X"),$L$4:$L$494)</f>
        <v>0</v>
      </c>
      <c r="M527" s="99" cm="1">
        <f t="array" ref="M527">SUMPRODUCT(--($E$4:$E$494=C527),--($D$4:$D$494="X"),$M$4:$M$494)</f>
        <v>0</v>
      </c>
      <c r="N527" s="99">
        <f t="shared" si="21"/>
        <v>0</v>
      </c>
    </row>
    <row r="528" spans="3:16">
      <c r="C528" s="95" t="str">
        <f t="shared" si="20"/>
        <v>K</v>
      </c>
      <c r="D528" s="96"/>
      <c r="E528" s="96"/>
      <c r="F528" s="99" cm="1">
        <f t="array" ref="F528">SUMPRODUCT(--($E$4:$E$494=C528),--($D$4:$D$494="X"),$F$4:$F$494)</f>
        <v>0</v>
      </c>
      <c r="G528" s="99" cm="1">
        <f t="array" ref="G528">SUMPRODUCT(--($E$4:$E$494=C528),--($D$4:$D$494="X"),$G$4:$G$494)</f>
        <v>0</v>
      </c>
      <c r="H528" s="99" cm="1">
        <f t="array" ref="H528">SUMPRODUCT(--($E$4:$E$494=C528),--($D$4:$D$494="X"),$H$4:$H$494)</f>
        <v>0</v>
      </c>
      <c r="I528" s="99" cm="1">
        <f t="array" ref="I528">SUMPRODUCT(--($E$4:$E$494=C528),--($D$4:$D$494="X"),$I$4:$I$494)</f>
        <v>0</v>
      </c>
      <c r="J528" s="99" cm="1">
        <f t="array" ref="J528">SUMPRODUCT(--($E$4:$E$494=C528),--($D$4:$D$494="X"),$J$4:$J$494)</f>
        <v>0</v>
      </c>
      <c r="K528" s="99" cm="1">
        <f t="array" ref="K528">SUMPRODUCT(--($E$4:$E$494=C528),--($D$4:$D$494="X"),$K$4:$K$494)</f>
        <v>0</v>
      </c>
      <c r="L528" s="99" cm="1">
        <f t="array" ref="L528">SUMPRODUCT(--($E$4:$E$494=C528),--($D$4:$D$494="X"),$L$4:$L$494)</f>
        <v>0</v>
      </c>
      <c r="M528" s="99" cm="1">
        <f t="array" ref="M528">SUMPRODUCT(--($E$4:$E$494=C528),--($D$4:$D$494="X"),$M$4:$M$494)</f>
        <v>0</v>
      </c>
      <c r="N528" s="99">
        <f t="shared" si="21"/>
        <v>0</v>
      </c>
    </row>
    <row r="529" spans="3:14">
      <c r="C529" s="95" t="str">
        <f t="shared" si="20"/>
        <v>Vrije categorie</v>
      </c>
      <c r="D529" s="96"/>
      <c r="E529" s="96"/>
      <c r="F529" s="99" cm="1">
        <f t="array" ref="F529">SUMPRODUCT(--($E$4:$E$494=C529),--($D$4:$D$494="X"),$F$4:$F$494)</f>
        <v>0</v>
      </c>
      <c r="G529" s="99" cm="1">
        <f t="array" ref="G529">SUMPRODUCT(--($E$4:$E$494=C529),--($D$4:$D$494="X"),$G$4:$G$494)</f>
        <v>0</v>
      </c>
      <c r="H529" s="99" cm="1">
        <f t="array" ref="H529">SUMPRODUCT(--($E$4:$E$494=C529),--($D$4:$D$494="X"),$H$4:$H$494)</f>
        <v>0</v>
      </c>
      <c r="I529" s="99" cm="1">
        <f t="array" ref="I529">SUMPRODUCT(--($E$4:$E$494=C529),--($D$4:$D$494="X"),$I$4:$I$494)</f>
        <v>0</v>
      </c>
      <c r="J529" s="99" cm="1">
        <f t="array" ref="J529">SUMPRODUCT(--($E$4:$E$494=C529),--($D$4:$D$494="X"),$J$4:$J$494)</f>
        <v>0</v>
      </c>
      <c r="K529" s="99" cm="1">
        <f t="array" ref="K529">SUMPRODUCT(--($E$4:$E$494=C529),--($D$4:$D$494="X"),$K$4:$K$494)</f>
        <v>0</v>
      </c>
      <c r="L529" s="99" cm="1">
        <f t="array" ref="L529">SUMPRODUCT(--($E$4:$E$494=C529),--($D$4:$D$494="X"),$L$4:$L$494)</f>
        <v>0</v>
      </c>
      <c r="M529" s="99" cm="1">
        <f t="array" ref="M529">SUMPRODUCT(--($E$4:$E$494=C529),--($D$4:$D$494="X"),$M$4:$M$494)</f>
        <v>0</v>
      </c>
      <c r="N529" s="99">
        <f t="shared" si="21"/>
        <v>0</v>
      </c>
    </row>
    <row r="530" spans="3:14">
      <c r="C530" s="95" t="str">
        <f t="shared" si="20"/>
        <v>Vrije categorie</v>
      </c>
      <c r="D530" s="96"/>
      <c r="E530" s="96"/>
      <c r="F530" s="99" cm="1">
        <f t="array" ref="F530">SUMPRODUCT(--($E$4:$E$494=C530),--($D$4:$D$494="X"),$F$4:$F$494)</f>
        <v>0</v>
      </c>
      <c r="G530" s="99" cm="1">
        <f t="array" ref="G530">SUMPRODUCT(--($E$4:$E$494=C530),--($D$4:$D$494="X"),$G$4:$G$494)</f>
        <v>0</v>
      </c>
      <c r="H530" s="99" cm="1">
        <f t="array" ref="H530">SUMPRODUCT(--($E$4:$E$494=C530),--($D$4:$D$494="X"),$H$4:$H$494)</f>
        <v>0</v>
      </c>
      <c r="I530" s="99" cm="1">
        <f t="array" ref="I530">SUMPRODUCT(--($E$4:$E$494=C530),--($D$4:$D$494="X"),$I$4:$I$494)</f>
        <v>0</v>
      </c>
      <c r="J530" s="99" cm="1">
        <f t="array" ref="J530">SUMPRODUCT(--($E$4:$E$494=C530),--($D$4:$D$494="X"),$J$4:$J$494)</f>
        <v>0</v>
      </c>
      <c r="K530" s="99" cm="1">
        <f t="array" ref="K530">SUMPRODUCT(--($E$4:$E$494=C530),--($D$4:$D$494="X"),$K$4:$K$494)</f>
        <v>0</v>
      </c>
      <c r="L530" s="99" cm="1">
        <f t="array" ref="L530">SUMPRODUCT(--($E$4:$E$494=C530),--($D$4:$D$494="X"),$L$4:$L$494)</f>
        <v>0</v>
      </c>
      <c r="M530" s="99" cm="1">
        <f t="array" ref="M530">SUMPRODUCT(--($E$4:$E$494=C530),--($D$4:$D$494="X"),$M$4:$M$494)</f>
        <v>0</v>
      </c>
      <c r="N530" s="99">
        <f t="shared" si="21"/>
        <v>0</v>
      </c>
    </row>
    <row r="531" spans="3:14" ht="15.75" thickBot="1">
      <c r="C531" s="97" t="s">
        <v>179</v>
      </c>
      <c r="D531" s="98"/>
      <c r="E531" s="98"/>
      <c r="F531" s="100">
        <f>SUM(F518:F530)</f>
        <v>0</v>
      </c>
      <c r="G531" s="100">
        <f t="shared" ref="G531:M531" si="22">SUM(G518:G530)</f>
        <v>0</v>
      </c>
      <c r="H531" s="100">
        <f t="shared" si="22"/>
        <v>0</v>
      </c>
      <c r="I531" s="100">
        <f t="shared" si="22"/>
        <v>0</v>
      </c>
      <c r="J531" s="100">
        <f t="shared" si="22"/>
        <v>0</v>
      </c>
      <c r="K531" s="100">
        <f t="shared" si="22"/>
        <v>0</v>
      </c>
      <c r="L531" s="100">
        <f t="shared" si="22"/>
        <v>0</v>
      </c>
      <c r="M531" s="100">
        <f t="shared" si="22"/>
        <v>0</v>
      </c>
      <c r="N531" s="100">
        <f>SUM(N518:N530)</f>
        <v>0</v>
      </c>
    </row>
    <row r="532" spans="3:14" ht="15.75" thickTop="1"/>
  </sheetData>
  <mergeCells count="4">
    <mergeCell ref="B1:C1"/>
    <mergeCell ref="D1:J1"/>
    <mergeCell ref="B2:C2"/>
    <mergeCell ref="D2:J2"/>
  </mergeCells>
  <pageMargins left="0.7" right="0.7" top="0.75" bottom="0.75" header="0.3" footer="0.3"/>
  <pageSetup paperSize="9" orientation="portrait" r:id="rId1"/>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EF5C7F-3AA0-43DB-9B7D-D6CA1969DA79}">
  <sheetPr>
    <tabColor rgb="FFC2E76B"/>
  </sheetPr>
  <dimension ref="A2:N63"/>
  <sheetViews>
    <sheetView showGridLines="0" workbookViewId="0">
      <selection activeCell="A35" sqref="A35:D35"/>
    </sheetView>
  </sheetViews>
  <sheetFormatPr defaultRowHeight="15"/>
  <cols>
    <col min="1" max="1" width="30" customWidth="1"/>
    <col min="4" max="4" width="13.28515625" customWidth="1"/>
    <col min="5" max="5" width="16.140625" customWidth="1"/>
    <col min="6" max="6" width="17.85546875" customWidth="1"/>
    <col min="7" max="7" width="13.85546875" customWidth="1"/>
    <col min="8" max="8" width="16.7109375" bestFit="1" customWidth="1"/>
    <col min="9" max="9" width="18.42578125" bestFit="1" customWidth="1"/>
    <col min="11" max="11" width="10" customWidth="1"/>
    <col min="12" max="12" width="10.85546875" bestFit="1" customWidth="1"/>
    <col min="13" max="13" width="16" customWidth="1"/>
    <col min="14" max="14" width="16.7109375" bestFit="1" customWidth="1"/>
  </cols>
  <sheetData>
    <row r="2" spans="1:14" ht="45">
      <c r="A2" s="74"/>
      <c r="B2" s="75"/>
      <c r="C2" s="75"/>
      <c r="D2" s="76" t="str">
        <f>CONCATENATE("Uitvoeringsbepaling"," ",H5,", onderdeel van ",Kwaliteitscontroles!A2," ",Kwaliteitscontroles!A3)</f>
        <v xml:space="preserve">Uitvoeringsbepaling 45, onderdeel van bestek </v>
      </c>
      <c r="E2" s="76"/>
      <c r="F2" s="76"/>
      <c r="G2" s="76"/>
      <c r="H2" s="77"/>
      <c r="I2" s="37"/>
      <c r="K2" t="s">
        <v>67</v>
      </c>
      <c r="L2" t="s">
        <v>170</v>
      </c>
      <c r="M2" s="65" t="s">
        <v>169</v>
      </c>
      <c r="N2" t="s">
        <v>183</v>
      </c>
    </row>
    <row r="3" spans="1:14">
      <c r="K3" s="58" t="s">
        <v>50</v>
      </c>
      <c r="L3" s="71"/>
      <c r="M3" s="132"/>
      <c r="N3" s="112" t="e">
        <f>'45a'!P499/M3</f>
        <v>#N/A</v>
      </c>
    </row>
    <row r="4" spans="1:14">
      <c r="A4" s="42" t="s">
        <v>78</v>
      </c>
      <c r="B4" s="229" t="str">
        <f>VLOOKUP(H5,Kwaliteitscontroles!A5:E54,3)</f>
        <v>Complex 45</v>
      </c>
      <c r="C4" s="229"/>
      <c r="D4" s="229"/>
      <c r="E4" s="229"/>
      <c r="F4" s="45"/>
      <c r="G4" s="45"/>
      <c r="H4" s="38"/>
      <c r="K4" s="60" t="s">
        <v>53</v>
      </c>
      <c r="L4" s="72"/>
      <c r="M4" s="133"/>
      <c r="N4" s="113" t="e">
        <f>'45a'!P500/M4</f>
        <v>#N/A</v>
      </c>
    </row>
    <row r="5" spans="1:14">
      <c r="A5" s="43" t="s">
        <v>79</v>
      </c>
      <c r="B5" s="230" t="str">
        <f>VLOOKUP(H5,Kwaliteitscontroles!A5:E54,4)</f>
        <v>Complex 45</v>
      </c>
      <c r="C5" s="230"/>
      <c r="D5" s="230"/>
      <c r="E5" s="230"/>
      <c r="F5" s="245" t="s">
        <v>81</v>
      </c>
      <c r="G5" s="245"/>
      <c r="H5" s="39">
        <f>Kwaliteitscontroles!A49</f>
        <v>45</v>
      </c>
      <c r="K5" s="60" t="s">
        <v>54</v>
      </c>
      <c r="L5" s="72"/>
      <c r="M5" s="133"/>
      <c r="N5" s="113" t="e">
        <f>'45a'!P501/M5</f>
        <v>#N/A</v>
      </c>
    </row>
    <row r="6" spans="1:14">
      <c r="A6" s="44" t="s">
        <v>80</v>
      </c>
      <c r="B6" s="231" t="str">
        <f>VLOOKUP(H5,Kwaliteitscontroles!A5:E54,5)</f>
        <v>Complex 45</v>
      </c>
      <c r="C6" s="231"/>
      <c r="D6" s="231"/>
      <c r="E6" s="231"/>
      <c r="F6" s="246" t="s">
        <v>82</v>
      </c>
      <c r="G6" s="246"/>
      <c r="H6" s="40" t="str">
        <f>CONCATENATE(H5,"a")</f>
        <v>45a</v>
      </c>
      <c r="K6" s="60" t="s">
        <v>55</v>
      </c>
      <c r="L6" s="72"/>
      <c r="M6" s="133"/>
      <c r="N6" s="113" t="e">
        <f>'45a'!P502/M6</f>
        <v>#N/A</v>
      </c>
    </row>
    <row r="7" spans="1:14">
      <c r="K7" s="60" t="s">
        <v>51</v>
      </c>
      <c r="L7" s="72"/>
      <c r="M7" s="133"/>
      <c r="N7" s="113" t="e">
        <f>'45a'!P503/M7</f>
        <v>#N/A</v>
      </c>
    </row>
    <row r="8" spans="1:14">
      <c r="A8" s="11" t="s">
        <v>83</v>
      </c>
      <c r="B8" s="12"/>
      <c r="C8" s="12"/>
      <c r="D8" s="12"/>
      <c r="E8" s="41">
        <f>MAX(L3:L16)</f>
        <v>0</v>
      </c>
      <c r="K8" s="60" t="s">
        <v>56</v>
      </c>
      <c r="L8" s="72"/>
      <c r="M8" s="133"/>
      <c r="N8" s="113" t="e">
        <f>'45a'!P504/M8</f>
        <v>#N/A</v>
      </c>
    </row>
    <row r="9" spans="1:14">
      <c r="A9" s="11" t="s">
        <v>26</v>
      </c>
      <c r="B9" s="12"/>
      <c r="C9" s="12"/>
      <c r="D9" s="12"/>
      <c r="E9" s="152">
        <v>0.08</v>
      </c>
      <c r="K9" s="60" t="s">
        <v>185</v>
      </c>
      <c r="L9" s="72"/>
      <c r="M9" s="133"/>
      <c r="N9" s="113" t="e">
        <f>'45a'!P505/M9</f>
        <v>#N/A</v>
      </c>
    </row>
    <row r="10" spans="1:14">
      <c r="H10" s="33" t="s">
        <v>92</v>
      </c>
      <c r="K10" s="60" t="s">
        <v>57</v>
      </c>
      <c r="L10" s="72"/>
      <c r="M10" s="133"/>
      <c r="N10" s="113" t="e">
        <f>'45a'!P506/M10</f>
        <v>#N/A</v>
      </c>
    </row>
    <row r="11" spans="1:14">
      <c r="A11" s="11" t="s">
        <v>84</v>
      </c>
      <c r="B11" s="12"/>
      <c r="C11" s="12"/>
      <c r="D11" s="12"/>
      <c r="E11" s="12"/>
      <c r="F11" s="46"/>
      <c r="G11" s="46"/>
      <c r="H11" s="48" t="e">
        <f>SUM(N3:N16)*Offertetarief</f>
        <v>#N/A</v>
      </c>
      <c r="K11" s="60" t="s">
        <v>58</v>
      </c>
      <c r="L11" s="72"/>
      <c r="M11" s="133"/>
      <c r="N11" s="113" t="e">
        <f>'45a'!P507/M11</f>
        <v>#N/A</v>
      </c>
    </row>
    <row r="12" spans="1:14">
      <c r="F12" s="33" t="s">
        <v>60</v>
      </c>
      <c r="G12" s="33" t="s">
        <v>86</v>
      </c>
      <c r="K12" s="60" t="s">
        <v>59</v>
      </c>
      <c r="L12" s="72"/>
      <c r="M12" s="133"/>
      <c r="N12" s="113" t="e">
        <f>'45a'!P508/M12</f>
        <v>#N/A</v>
      </c>
    </row>
    <row r="13" spans="1:14">
      <c r="A13" s="12" t="s">
        <v>152</v>
      </c>
      <c r="B13" s="12"/>
      <c r="C13" s="12"/>
      <c r="D13" s="12"/>
      <c r="E13" s="13"/>
      <c r="F13" s="69">
        <f>'45a'!N512</f>
        <v>0</v>
      </c>
      <c r="G13" s="115"/>
      <c r="H13" s="49">
        <f>(F13*G13)*4</f>
        <v>0</v>
      </c>
      <c r="K13" s="60" t="s">
        <v>52</v>
      </c>
      <c r="L13" s="72"/>
      <c r="M13" s="133"/>
      <c r="N13" s="113" t="e">
        <f>'45a'!P509/M13</f>
        <v>#N/A</v>
      </c>
    </row>
    <row r="14" spans="1:14" ht="15.75">
      <c r="F14" s="47" t="s">
        <v>85</v>
      </c>
      <c r="G14" s="102"/>
      <c r="H14" s="49" t="e">
        <f>SUM(H11:H13)</f>
        <v>#N/A</v>
      </c>
      <c r="K14" s="60"/>
      <c r="L14" s="72"/>
      <c r="M14" s="133"/>
      <c r="N14" s="113"/>
    </row>
    <row r="15" spans="1:14">
      <c r="K15" s="60"/>
      <c r="L15" s="72"/>
      <c r="M15" s="133"/>
      <c r="N15" s="113"/>
    </row>
    <row r="16" spans="1:14">
      <c r="A16" t="s">
        <v>165</v>
      </c>
      <c r="K16" s="62"/>
      <c r="L16" s="73"/>
      <c r="M16" s="134"/>
      <c r="N16" s="114"/>
    </row>
    <row r="17" spans="1:9">
      <c r="A17" s="241" t="s">
        <v>166</v>
      </c>
      <c r="B17" s="241"/>
      <c r="C17" s="241"/>
      <c r="D17" s="70" t="e">
        <f>'45a'!P512</f>
        <v>#N/A</v>
      </c>
      <c r="E17" s="241" t="s">
        <v>167</v>
      </c>
      <c r="F17" s="241"/>
      <c r="G17" s="70" t="e">
        <f>D17/E8</f>
        <v>#N/A</v>
      </c>
      <c r="H17" s="67" t="s">
        <v>168</v>
      </c>
      <c r="I17" s="69" t="e">
        <f>D17/SUM(N3:N16)</f>
        <v>#N/A</v>
      </c>
    </row>
    <row r="20" spans="1:9">
      <c r="A20" s="50" t="s">
        <v>153</v>
      </c>
      <c r="E20" s="33" t="s">
        <v>60</v>
      </c>
      <c r="F20" s="33" t="s">
        <v>86</v>
      </c>
      <c r="G20" s="33" t="s">
        <v>87</v>
      </c>
      <c r="H20" s="33" t="s">
        <v>88</v>
      </c>
      <c r="I20" s="33" t="s">
        <v>92</v>
      </c>
    </row>
    <row r="21" spans="1:9">
      <c r="A21" s="125"/>
      <c r="B21" s="119"/>
      <c r="C21" s="119"/>
      <c r="D21" s="119"/>
      <c r="E21" s="225"/>
      <c r="F21" s="225"/>
      <c r="G21" s="225"/>
      <c r="H21" s="225"/>
      <c r="I21" s="120"/>
    </row>
    <row r="22" spans="1:9">
      <c r="A22" s="262" t="s">
        <v>155</v>
      </c>
      <c r="B22" s="263"/>
      <c r="C22" s="263"/>
      <c r="D22" s="227"/>
      <c r="E22" s="121">
        <f>'45a'!G512</f>
        <v>0</v>
      </c>
      <c r="F22" s="122"/>
      <c r="G22" s="123">
        <f t="shared" ref="G22:G34" si="0">E22*F22</f>
        <v>0</v>
      </c>
      <c r="H22" s="124"/>
      <c r="I22" s="123">
        <f t="shared" ref="I22:I34" si="1">G22*H22</f>
        <v>0</v>
      </c>
    </row>
    <row r="23" spans="1:9">
      <c r="A23" s="224" t="s">
        <v>156</v>
      </c>
      <c r="B23" s="225"/>
      <c r="C23" s="225"/>
      <c r="D23" s="226"/>
      <c r="E23" s="51">
        <f>E22</f>
        <v>0</v>
      </c>
      <c r="F23" s="88"/>
      <c r="G23" s="83">
        <f t="shared" si="0"/>
        <v>0</v>
      </c>
      <c r="H23" s="61"/>
      <c r="I23" s="83">
        <f t="shared" si="1"/>
        <v>0</v>
      </c>
    </row>
    <row r="24" spans="1:9">
      <c r="A24" s="224" t="s">
        <v>157</v>
      </c>
      <c r="B24" s="225"/>
      <c r="C24" s="225"/>
      <c r="D24" s="226"/>
      <c r="E24" s="51">
        <f>E22</f>
        <v>0</v>
      </c>
      <c r="F24" s="88"/>
      <c r="G24" s="83">
        <f t="shared" si="0"/>
        <v>0</v>
      </c>
      <c r="H24" s="61"/>
      <c r="I24" s="83">
        <f t="shared" si="1"/>
        <v>0</v>
      </c>
    </row>
    <row r="25" spans="1:9">
      <c r="A25" s="224" t="s">
        <v>158</v>
      </c>
      <c r="B25" s="225"/>
      <c r="C25" s="225"/>
      <c r="D25" s="226"/>
      <c r="E25" s="51">
        <f>E22</f>
        <v>0</v>
      </c>
      <c r="F25" s="88"/>
      <c r="G25" s="83">
        <f t="shared" si="0"/>
        <v>0</v>
      </c>
      <c r="H25" s="61"/>
      <c r="I25" s="83">
        <f t="shared" si="1"/>
        <v>0</v>
      </c>
    </row>
    <row r="26" spans="1:9">
      <c r="A26" s="224" t="s">
        <v>61</v>
      </c>
      <c r="B26" s="225"/>
      <c r="C26" s="225"/>
      <c r="D26" s="226"/>
      <c r="E26" s="51">
        <f>'45a'!F512-E27</f>
        <v>0</v>
      </c>
      <c r="F26" s="88"/>
      <c r="G26" s="83">
        <f t="shared" si="0"/>
        <v>0</v>
      </c>
      <c r="H26" s="61"/>
      <c r="I26" s="83">
        <f t="shared" si="1"/>
        <v>0</v>
      </c>
    </row>
    <row r="27" spans="1:9">
      <c r="A27" s="224" t="s">
        <v>62</v>
      </c>
      <c r="B27" s="225"/>
      <c r="C27" s="225"/>
      <c r="D27" s="264"/>
      <c r="E27" s="126"/>
      <c r="F27" s="127"/>
      <c r="G27" s="128">
        <f t="shared" si="0"/>
        <v>0</v>
      </c>
      <c r="H27" s="129"/>
      <c r="I27" s="128">
        <f t="shared" si="1"/>
        <v>0</v>
      </c>
    </row>
    <row r="28" spans="1:9">
      <c r="A28" s="125"/>
      <c r="B28" s="119"/>
      <c r="C28" s="119"/>
      <c r="D28" s="119"/>
      <c r="E28" s="225"/>
      <c r="F28" s="225"/>
      <c r="G28" s="225"/>
      <c r="H28" s="225"/>
      <c r="I28" s="120"/>
    </row>
    <row r="29" spans="1:9">
      <c r="A29" s="224" t="s">
        <v>159</v>
      </c>
      <c r="B29" s="225"/>
      <c r="C29" s="225"/>
      <c r="D29" s="227"/>
      <c r="E29" s="121">
        <f>'45a'!S495</f>
        <v>0</v>
      </c>
      <c r="F29" s="122"/>
      <c r="G29" s="123">
        <f t="shared" si="0"/>
        <v>0</v>
      </c>
      <c r="H29" s="124"/>
      <c r="I29" s="123">
        <f t="shared" si="1"/>
        <v>0</v>
      </c>
    </row>
    <row r="30" spans="1:9">
      <c r="A30" s="224" t="s">
        <v>160</v>
      </c>
      <c r="B30" s="225"/>
      <c r="C30" s="225"/>
      <c r="D30" s="226"/>
      <c r="E30" s="51">
        <f>'45a'!R495</f>
        <v>0</v>
      </c>
      <c r="F30" s="88"/>
      <c r="G30" s="83">
        <f t="shared" si="0"/>
        <v>0</v>
      </c>
      <c r="H30" s="61"/>
      <c r="I30" s="83">
        <f t="shared" si="1"/>
        <v>0</v>
      </c>
    </row>
    <row r="31" spans="1:9">
      <c r="A31" s="224" t="s">
        <v>161</v>
      </c>
      <c r="B31" s="225"/>
      <c r="C31" s="225"/>
      <c r="D31" s="226"/>
      <c r="E31" s="51">
        <f>'45a'!T495</f>
        <v>0</v>
      </c>
      <c r="F31" s="88"/>
      <c r="G31" s="83">
        <f t="shared" si="0"/>
        <v>0</v>
      </c>
      <c r="H31" s="61"/>
      <c r="I31" s="83">
        <f t="shared" si="1"/>
        <v>0</v>
      </c>
    </row>
    <row r="32" spans="1:9">
      <c r="A32" s="224" t="s">
        <v>162</v>
      </c>
      <c r="B32" s="225"/>
      <c r="C32" s="225"/>
      <c r="D32" s="226"/>
      <c r="E32" s="51">
        <f>'45a'!U495</f>
        <v>0</v>
      </c>
      <c r="F32" s="88"/>
      <c r="G32" s="83">
        <f t="shared" si="0"/>
        <v>0</v>
      </c>
      <c r="H32" s="61"/>
      <c r="I32" s="83">
        <f t="shared" si="1"/>
        <v>0</v>
      </c>
    </row>
    <row r="33" spans="1:9">
      <c r="A33" s="224" t="s">
        <v>151</v>
      </c>
      <c r="B33" s="225"/>
      <c r="C33" s="225"/>
      <c r="D33" s="226"/>
      <c r="E33" s="51">
        <f>'45a'!V495</f>
        <v>0</v>
      </c>
      <c r="F33" s="88"/>
      <c r="G33" s="83">
        <f t="shared" si="0"/>
        <v>0</v>
      </c>
      <c r="H33" s="61"/>
      <c r="I33" s="83">
        <f t="shared" si="1"/>
        <v>0</v>
      </c>
    </row>
    <row r="34" spans="1:9">
      <c r="A34" s="224" t="s">
        <v>163</v>
      </c>
      <c r="B34" s="225"/>
      <c r="C34" s="225"/>
      <c r="D34" s="226"/>
      <c r="E34" s="51">
        <f>'45a'!W495</f>
        <v>0</v>
      </c>
      <c r="F34" s="88"/>
      <c r="G34" s="83">
        <f t="shared" si="0"/>
        <v>0</v>
      </c>
      <c r="H34" s="61"/>
      <c r="I34" s="83">
        <f t="shared" si="1"/>
        <v>0</v>
      </c>
    </row>
    <row r="35" spans="1:9">
      <c r="A35" s="224"/>
      <c r="B35" s="225"/>
      <c r="C35" s="225"/>
      <c r="D35" s="226"/>
      <c r="E35" s="51"/>
      <c r="F35" s="88"/>
      <c r="G35" s="83"/>
      <c r="H35" s="61"/>
      <c r="I35" s="83"/>
    </row>
    <row r="36" spans="1:9">
      <c r="A36" s="224"/>
      <c r="B36" s="225"/>
      <c r="C36" s="225"/>
      <c r="D36" s="226"/>
      <c r="E36" s="51"/>
      <c r="F36" s="88"/>
      <c r="G36" s="83"/>
      <c r="H36" s="61"/>
      <c r="I36" s="83"/>
    </row>
    <row r="37" spans="1:9">
      <c r="A37" s="238"/>
      <c r="B37" s="239"/>
      <c r="C37" s="239"/>
      <c r="D37" s="240"/>
      <c r="E37" s="52"/>
      <c r="F37" s="89"/>
      <c r="G37" s="84"/>
      <c r="H37" s="63"/>
      <c r="I37" s="84"/>
    </row>
    <row r="38" spans="1:9" ht="15.75">
      <c r="H38" s="53" t="s">
        <v>85</v>
      </c>
      <c r="I38" s="54">
        <f>SUM(I22:I37)</f>
        <v>0</v>
      </c>
    </row>
    <row r="40" spans="1:9">
      <c r="A40" s="50" t="s">
        <v>89</v>
      </c>
      <c r="D40" t="s">
        <v>49</v>
      </c>
      <c r="E40" t="s">
        <v>90</v>
      </c>
      <c r="F40" t="s">
        <v>91</v>
      </c>
      <c r="G40" t="s">
        <v>87</v>
      </c>
      <c r="H40" t="s">
        <v>88</v>
      </c>
      <c r="I40" t="s">
        <v>92</v>
      </c>
    </row>
    <row r="41" spans="1:9">
      <c r="A41" s="236" t="s">
        <v>154</v>
      </c>
      <c r="B41" s="237"/>
      <c r="C41" s="237"/>
      <c r="D41" s="34" t="s">
        <v>60</v>
      </c>
      <c r="E41" s="111">
        <f>'45a'!N505</f>
        <v>0</v>
      </c>
      <c r="F41" s="85"/>
      <c r="G41" s="82">
        <f>E41*F41</f>
        <v>0</v>
      </c>
      <c r="H41" s="59" t="s">
        <v>164</v>
      </c>
      <c r="I41" s="82"/>
    </row>
    <row r="42" spans="1:9">
      <c r="A42" s="234"/>
      <c r="B42" s="235"/>
      <c r="C42" s="235"/>
      <c r="D42" s="35"/>
      <c r="E42" s="35"/>
      <c r="F42" s="86"/>
      <c r="G42" s="83"/>
      <c r="H42" s="61"/>
      <c r="I42" s="83"/>
    </row>
    <row r="43" spans="1:9">
      <c r="A43" s="234"/>
      <c r="B43" s="235"/>
      <c r="C43" s="235"/>
      <c r="D43" s="35"/>
      <c r="E43" s="35"/>
      <c r="F43" s="86"/>
      <c r="G43" s="83"/>
      <c r="H43" s="61"/>
      <c r="I43" s="83"/>
    </row>
    <row r="44" spans="1:9">
      <c r="A44" s="234"/>
      <c r="B44" s="235"/>
      <c r="C44" s="235"/>
      <c r="D44" s="35"/>
      <c r="E44" s="35"/>
      <c r="F44" s="86"/>
      <c r="G44" s="83"/>
      <c r="H44" s="61"/>
      <c r="I44" s="83"/>
    </row>
    <row r="45" spans="1:9">
      <c r="A45" s="234"/>
      <c r="B45" s="235"/>
      <c r="C45" s="235"/>
      <c r="D45" s="35"/>
      <c r="E45" s="35"/>
      <c r="F45" s="86"/>
      <c r="G45" s="83"/>
      <c r="H45" s="61"/>
      <c r="I45" s="83"/>
    </row>
    <row r="46" spans="1:9">
      <c r="A46" s="234"/>
      <c r="B46" s="235"/>
      <c r="C46" s="235"/>
      <c r="D46" s="35"/>
      <c r="E46" s="35"/>
      <c r="F46" s="86"/>
      <c r="G46" s="83"/>
      <c r="H46" s="61"/>
      <c r="I46" s="83"/>
    </row>
    <row r="47" spans="1:9">
      <c r="A47" s="234"/>
      <c r="B47" s="235"/>
      <c r="C47" s="235"/>
      <c r="D47" s="35"/>
      <c r="E47" s="35"/>
      <c r="F47" s="86"/>
      <c r="G47" s="83"/>
      <c r="H47" s="61"/>
      <c r="I47" s="83"/>
    </row>
    <row r="48" spans="1:9">
      <c r="A48" s="234"/>
      <c r="B48" s="235"/>
      <c r="C48" s="235"/>
      <c r="D48" s="35"/>
      <c r="E48" s="35"/>
      <c r="F48" s="86"/>
      <c r="G48" s="83"/>
      <c r="H48" s="61"/>
      <c r="I48" s="83"/>
    </row>
    <row r="49" spans="1:9">
      <c r="A49" s="234"/>
      <c r="B49" s="235"/>
      <c r="C49" s="235"/>
      <c r="D49" s="35"/>
      <c r="E49" s="35"/>
      <c r="F49" s="86"/>
      <c r="G49" s="83"/>
      <c r="H49" s="61"/>
      <c r="I49" s="83"/>
    </row>
    <row r="50" spans="1:9">
      <c r="A50" s="234"/>
      <c r="B50" s="235"/>
      <c r="C50" s="235"/>
      <c r="D50" s="35"/>
      <c r="E50" s="35"/>
      <c r="F50" s="86"/>
      <c r="G50" s="83"/>
      <c r="H50" s="61"/>
      <c r="I50" s="83"/>
    </row>
    <row r="51" spans="1:9">
      <c r="A51" s="232"/>
      <c r="B51" s="233"/>
      <c r="C51" s="233"/>
      <c r="D51" s="36"/>
      <c r="E51" s="36"/>
      <c r="F51" s="87"/>
      <c r="G51" s="84"/>
      <c r="H51" s="63"/>
      <c r="I51" s="84"/>
    </row>
    <row r="52" spans="1:9" ht="15.75">
      <c r="H52" s="53" t="s">
        <v>85</v>
      </c>
      <c r="I52" s="54">
        <f>SUM(I41:I51)</f>
        <v>0</v>
      </c>
    </row>
    <row r="54" spans="1:9" ht="15.75">
      <c r="A54" s="11" t="s">
        <v>93</v>
      </c>
      <c r="B54" s="12"/>
      <c r="C54" s="12"/>
      <c r="D54" s="12"/>
      <c r="E54" s="12"/>
      <c r="F54" s="12"/>
      <c r="G54" s="12"/>
      <c r="H54" s="55" t="s">
        <v>85</v>
      </c>
      <c r="I54" s="56" t="e">
        <f>SUM(H14+I38+I52)</f>
        <v>#N/A</v>
      </c>
    </row>
    <row r="56" spans="1:9" ht="15.75">
      <c r="A56" s="11" t="s">
        <v>184</v>
      </c>
      <c r="B56" s="12"/>
      <c r="C56" s="12"/>
      <c r="D56" s="12"/>
      <c r="E56" s="12"/>
      <c r="F56" s="12"/>
      <c r="G56" s="12"/>
      <c r="H56" s="55" t="s">
        <v>85</v>
      </c>
      <c r="I56" s="56" t="e">
        <f>H11/12</f>
        <v>#N/A</v>
      </c>
    </row>
    <row r="58" spans="1:9">
      <c r="A58" s="50" t="s">
        <v>191</v>
      </c>
    </row>
    <row r="59" spans="1:9">
      <c r="A59" s="253"/>
      <c r="B59" s="254"/>
      <c r="C59" s="254"/>
      <c r="D59" s="254"/>
      <c r="E59" s="254"/>
      <c r="F59" s="254"/>
      <c r="G59" s="254"/>
      <c r="H59" s="254"/>
      <c r="I59" s="255"/>
    </row>
    <row r="60" spans="1:9">
      <c r="A60" s="256"/>
      <c r="B60" s="257"/>
      <c r="C60" s="257"/>
      <c r="D60" s="257"/>
      <c r="E60" s="257"/>
      <c r="F60" s="257"/>
      <c r="G60" s="257"/>
      <c r="H60" s="257"/>
      <c r="I60" s="258"/>
    </row>
    <row r="61" spans="1:9">
      <c r="A61" s="256"/>
      <c r="B61" s="257"/>
      <c r="C61" s="257"/>
      <c r="D61" s="257"/>
      <c r="E61" s="257"/>
      <c r="F61" s="257"/>
      <c r="G61" s="257"/>
      <c r="H61" s="257"/>
      <c r="I61" s="258"/>
    </row>
    <row r="62" spans="1:9">
      <c r="A62" s="256"/>
      <c r="B62" s="257"/>
      <c r="C62" s="257"/>
      <c r="D62" s="257"/>
      <c r="E62" s="257"/>
      <c r="F62" s="257"/>
      <c r="G62" s="257"/>
      <c r="H62" s="257"/>
      <c r="I62" s="258"/>
    </row>
    <row r="63" spans="1:9">
      <c r="A63" s="259"/>
      <c r="B63" s="260"/>
      <c r="C63" s="260"/>
      <c r="D63" s="260"/>
      <c r="E63" s="260"/>
      <c r="F63" s="260"/>
      <c r="G63" s="260"/>
      <c r="H63" s="260"/>
      <c r="I63" s="261"/>
    </row>
  </sheetData>
  <mergeCells count="36">
    <mergeCell ref="A48:C48"/>
    <mergeCell ref="A49:C49"/>
    <mergeCell ref="A50:C50"/>
    <mergeCell ref="A51:C51"/>
    <mergeCell ref="A59:I63"/>
    <mergeCell ref="A47:C47"/>
    <mergeCell ref="A33:D33"/>
    <mergeCell ref="A34:D34"/>
    <mergeCell ref="A35:D35"/>
    <mergeCell ref="A36:D36"/>
    <mergeCell ref="A37:D37"/>
    <mergeCell ref="A41:C41"/>
    <mergeCell ref="A42:C42"/>
    <mergeCell ref="A43:C43"/>
    <mergeCell ref="A44:C44"/>
    <mergeCell ref="A45:C45"/>
    <mergeCell ref="A46:C46"/>
    <mergeCell ref="A32:D32"/>
    <mergeCell ref="E21:H21"/>
    <mergeCell ref="A22:D22"/>
    <mergeCell ref="A23:D23"/>
    <mergeCell ref="A24:D24"/>
    <mergeCell ref="A25:D25"/>
    <mergeCell ref="A26:D26"/>
    <mergeCell ref="A27:D27"/>
    <mergeCell ref="E28:H28"/>
    <mergeCell ref="A29:D29"/>
    <mergeCell ref="A30:D30"/>
    <mergeCell ref="A31:D31"/>
    <mergeCell ref="A17:C17"/>
    <mergeCell ref="E17:F17"/>
    <mergeCell ref="B4:E4"/>
    <mergeCell ref="B5:E5"/>
    <mergeCell ref="F5:G5"/>
    <mergeCell ref="B6:E6"/>
    <mergeCell ref="F6:G6"/>
  </mergeCells>
  <pageMargins left="0.7" right="0.7" top="0.75" bottom="0.75" header="0.3" footer="0.3"/>
  <pageSetup paperSize="9" orientation="portrait" r:id="rId1"/>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91B07E-BA67-4563-BD06-C714D479F44B}">
  <sheetPr>
    <tabColor rgb="FF173583"/>
  </sheetPr>
  <dimension ref="A1:Z532"/>
  <sheetViews>
    <sheetView topLeftCell="B1" workbookViewId="0">
      <selection activeCell="A35" sqref="A35:D35"/>
    </sheetView>
  </sheetViews>
  <sheetFormatPr defaultRowHeight="15"/>
  <cols>
    <col min="1" max="1" width="5.42578125" bestFit="1" customWidth="1"/>
    <col min="2" max="2" width="2.85546875" bestFit="1" customWidth="1"/>
    <col min="3" max="3" width="29.7109375" bestFit="1" customWidth="1"/>
    <col min="4" max="4" width="3.28515625" bestFit="1" customWidth="1"/>
    <col min="5" max="5" width="4.42578125" bestFit="1" customWidth="1"/>
    <col min="6" max="13" width="11.85546875" customWidth="1"/>
    <col min="14" max="14" width="7.5703125" bestFit="1" customWidth="1"/>
    <col min="15" max="15" width="5.42578125" bestFit="1" customWidth="1"/>
    <col min="16" max="16" width="20" bestFit="1" customWidth="1"/>
    <col min="17" max="17" width="19.28515625" customWidth="1"/>
    <col min="18" max="18" width="10.140625" bestFit="1" customWidth="1"/>
    <col min="19" max="20" width="12.7109375" bestFit="1" customWidth="1"/>
    <col min="21" max="21" width="10.140625" bestFit="1" customWidth="1"/>
    <col min="22" max="23" width="14.42578125" bestFit="1" customWidth="1"/>
    <col min="24" max="26" width="9.140625" style="156"/>
  </cols>
  <sheetData>
    <row r="1" spans="1:24">
      <c r="A1">
        <f>'45'!H5</f>
        <v>45</v>
      </c>
      <c r="B1" s="247" t="s">
        <v>78</v>
      </c>
      <c r="C1" s="248"/>
      <c r="D1" s="249" t="str">
        <f>VLOOKUP(A1,Kwaliteitscontroles!A5:J54,3)</f>
        <v>Complex 45</v>
      </c>
      <c r="E1" s="250"/>
      <c r="F1" s="250"/>
      <c r="G1" s="250"/>
      <c r="H1" s="250"/>
      <c r="I1" s="250"/>
      <c r="J1" s="251"/>
      <c r="K1" s="68"/>
      <c r="X1" s="156" t="s">
        <v>238</v>
      </c>
    </row>
    <row r="2" spans="1:24">
      <c r="B2" s="247" t="s">
        <v>94</v>
      </c>
      <c r="C2" s="248"/>
      <c r="D2" s="249" t="str">
        <f>CONCATENATE(VLOOKUP(A1,Kwaliteitscontroles!A5:K54,4)," te ",VLOOKUP(A1,Kwaliteitscontroles!A5:K54,5))</f>
        <v>Complex 45 te Complex 45</v>
      </c>
      <c r="E2" s="250"/>
      <c r="F2" s="250"/>
      <c r="G2" s="250"/>
      <c r="H2" s="250"/>
      <c r="I2" s="250"/>
      <c r="J2" s="251"/>
      <c r="K2" s="68"/>
    </row>
    <row r="3" spans="1:24" ht="30">
      <c r="A3" s="33" t="s">
        <v>148</v>
      </c>
      <c r="B3" s="33" t="s">
        <v>95</v>
      </c>
      <c r="C3" s="33" t="s">
        <v>68</v>
      </c>
      <c r="D3" s="33" t="s">
        <v>96</v>
      </c>
      <c r="E3" s="33" t="s">
        <v>97</v>
      </c>
      <c r="F3" s="33" t="s">
        <v>66</v>
      </c>
      <c r="G3" s="33" t="s">
        <v>64</v>
      </c>
      <c r="H3" s="33" t="s">
        <v>65</v>
      </c>
      <c r="I3" s="33" t="s">
        <v>63</v>
      </c>
      <c r="J3" s="66" t="s">
        <v>189</v>
      </c>
      <c r="K3" s="33" t="s">
        <v>190</v>
      </c>
      <c r="L3" s="33" t="s">
        <v>149</v>
      </c>
      <c r="M3" s="33" t="s">
        <v>149</v>
      </c>
      <c r="N3" s="33" t="s">
        <v>60</v>
      </c>
      <c r="O3" s="33" t="s">
        <v>150</v>
      </c>
      <c r="P3" s="33" t="s">
        <v>98</v>
      </c>
      <c r="R3" s="66" t="s">
        <v>99</v>
      </c>
      <c r="S3" s="66" t="s">
        <v>100</v>
      </c>
      <c r="T3" s="33" t="s">
        <v>101</v>
      </c>
      <c r="U3" s="33" t="s">
        <v>102</v>
      </c>
      <c r="V3" s="33" t="s">
        <v>103</v>
      </c>
      <c r="W3" s="33" t="s">
        <v>104</v>
      </c>
    </row>
    <row r="4" spans="1:24">
      <c r="A4" s="30"/>
      <c r="B4" s="106"/>
      <c r="C4" s="33"/>
      <c r="D4" s="33"/>
      <c r="E4" s="106"/>
      <c r="F4" s="108"/>
      <c r="G4" s="108"/>
      <c r="H4" s="108"/>
      <c r="I4" s="108"/>
      <c r="J4" s="108"/>
      <c r="N4" s="108">
        <f t="shared" ref="N4:N67" si="0">SUM(F4:M4)</f>
        <v>0</v>
      </c>
      <c r="O4" s="108" t="e">
        <f>IF(D4="X",0,IF(E4="X",0,VLOOKUP(E4,'45'!$K$3:$L$16,2,FALSE)))</f>
        <v>#N/A</v>
      </c>
      <c r="P4" s="108" t="e">
        <f t="shared" ref="P4:P67" si="1">N4*O4</f>
        <v>#N/A</v>
      </c>
    </row>
    <row r="5" spans="1:24">
      <c r="A5" s="30"/>
      <c r="B5" s="106"/>
      <c r="C5" s="33"/>
      <c r="D5" s="33"/>
      <c r="E5" s="106"/>
      <c r="F5" s="108"/>
      <c r="G5" s="108"/>
      <c r="H5" s="108"/>
      <c r="I5" s="108"/>
      <c r="J5" s="108"/>
      <c r="N5" s="108">
        <f t="shared" si="0"/>
        <v>0</v>
      </c>
      <c r="O5" s="108" t="e">
        <f>IF(D5="X",0,IF(E5="X",0,VLOOKUP(E5,'45'!$K$3:$L$16,2,FALSE)))</f>
        <v>#N/A</v>
      </c>
      <c r="P5" s="108" t="e">
        <f t="shared" si="1"/>
        <v>#N/A</v>
      </c>
    </row>
    <row r="6" spans="1:24">
      <c r="A6" s="30"/>
      <c r="B6" s="106"/>
      <c r="C6" s="33"/>
      <c r="D6" s="33"/>
      <c r="E6" s="106"/>
      <c r="F6" s="108"/>
      <c r="G6" s="108"/>
      <c r="H6" s="108"/>
      <c r="I6" s="108"/>
      <c r="J6" s="108"/>
      <c r="N6" s="108">
        <f t="shared" si="0"/>
        <v>0</v>
      </c>
      <c r="O6" s="108" t="e">
        <f>IF(D6="X",0,IF(E6="X",0,VLOOKUP(E6,'45'!$K$3:$L$16,2,FALSE)))</f>
        <v>#N/A</v>
      </c>
      <c r="P6" s="108" t="e">
        <f t="shared" si="1"/>
        <v>#N/A</v>
      </c>
    </row>
    <row r="7" spans="1:24">
      <c r="A7" s="30"/>
      <c r="B7" s="106"/>
      <c r="C7" s="33"/>
      <c r="D7" s="33"/>
      <c r="E7" s="106"/>
      <c r="F7" s="108"/>
      <c r="G7" s="108"/>
      <c r="H7" s="108"/>
      <c r="I7" s="108"/>
      <c r="J7" s="108"/>
      <c r="N7" s="108">
        <f t="shared" si="0"/>
        <v>0</v>
      </c>
      <c r="O7" s="108" t="e">
        <f>IF(D7="X",0,IF(E7="X",0,VLOOKUP(E7,'45'!$K$3:$L$16,2,FALSE)))</f>
        <v>#N/A</v>
      </c>
      <c r="P7" s="108" t="e">
        <f t="shared" si="1"/>
        <v>#N/A</v>
      </c>
    </row>
    <row r="8" spans="1:24">
      <c r="A8" s="30"/>
      <c r="B8" s="106"/>
      <c r="C8" s="33"/>
      <c r="D8" s="33"/>
      <c r="E8" s="106"/>
      <c r="F8" s="108"/>
      <c r="G8" s="108"/>
      <c r="H8" s="108"/>
      <c r="I8" s="108"/>
      <c r="J8" s="108"/>
      <c r="N8" s="108">
        <f t="shared" si="0"/>
        <v>0</v>
      </c>
      <c r="O8" s="108" t="e">
        <f>IF(D8="X",0,IF(E8="X",0,VLOOKUP(E8,'45'!$K$3:$L$16,2,FALSE)))</f>
        <v>#N/A</v>
      </c>
      <c r="P8" s="108" t="e">
        <f t="shared" si="1"/>
        <v>#N/A</v>
      </c>
    </row>
    <row r="9" spans="1:24">
      <c r="A9" s="30"/>
      <c r="B9" s="106"/>
      <c r="C9" s="33"/>
      <c r="D9" s="33"/>
      <c r="E9" s="106"/>
      <c r="F9" s="108"/>
      <c r="G9" s="108"/>
      <c r="H9" s="108"/>
      <c r="I9" s="108"/>
      <c r="J9" s="108"/>
      <c r="N9" s="108">
        <f t="shared" si="0"/>
        <v>0</v>
      </c>
      <c r="O9" s="108" t="e">
        <f>IF(D9="X",0,IF(E9="X",0,VLOOKUP(E9,'45'!$K$3:$L$16,2,FALSE)))</f>
        <v>#N/A</v>
      </c>
      <c r="P9" s="108" t="e">
        <f t="shared" si="1"/>
        <v>#N/A</v>
      </c>
    </row>
    <row r="10" spans="1:24">
      <c r="A10" s="30"/>
      <c r="B10" s="106"/>
      <c r="C10" s="33"/>
      <c r="D10" s="33"/>
      <c r="E10" s="106"/>
      <c r="F10" s="108"/>
      <c r="G10" s="108"/>
      <c r="H10" s="108"/>
      <c r="I10" s="108"/>
      <c r="J10" s="108"/>
      <c r="N10" s="108">
        <f t="shared" si="0"/>
        <v>0</v>
      </c>
      <c r="O10" s="108" t="e">
        <f>IF(D10="X",0,IF(E10="X",0,VLOOKUP(E10,'45'!$K$3:$L$16,2,FALSE)))</f>
        <v>#N/A</v>
      </c>
      <c r="P10" s="108" t="e">
        <f t="shared" si="1"/>
        <v>#N/A</v>
      </c>
    </row>
    <row r="11" spans="1:24">
      <c r="A11" s="30"/>
      <c r="B11" s="106"/>
      <c r="C11" s="33"/>
      <c r="D11" s="33"/>
      <c r="E11" s="106"/>
      <c r="F11" s="108"/>
      <c r="G11" s="108"/>
      <c r="H11" s="108"/>
      <c r="I11" s="108"/>
      <c r="J11" s="108"/>
      <c r="N11" s="108">
        <f t="shared" si="0"/>
        <v>0</v>
      </c>
      <c r="O11" s="108" t="e">
        <f>IF(D11="X",0,IF(E11="X",0,VLOOKUP(E11,'45'!$K$3:$L$16,2,FALSE)))</f>
        <v>#N/A</v>
      </c>
      <c r="P11" s="108" t="e">
        <f t="shared" si="1"/>
        <v>#N/A</v>
      </c>
    </row>
    <row r="12" spans="1:24">
      <c r="A12" s="30"/>
      <c r="B12" s="106"/>
      <c r="C12" s="33"/>
      <c r="D12" s="33"/>
      <c r="E12" s="106"/>
      <c r="F12" s="108"/>
      <c r="G12" s="108"/>
      <c r="H12" s="108"/>
      <c r="I12" s="108"/>
      <c r="J12" s="108"/>
      <c r="N12" s="108">
        <f t="shared" si="0"/>
        <v>0</v>
      </c>
      <c r="O12" s="108" t="e">
        <f>IF(D12="X",0,IF(E12="X",0,VLOOKUP(E12,'45'!$K$3:$L$16,2,FALSE)))</f>
        <v>#N/A</v>
      </c>
      <c r="P12" s="108" t="e">
        <f t="shared" si="1"/>
        <v>#N/A</v>
      </c>
    </row>
    <row r="13" spans="1:24">
      <c r="A13" s="30"/>
      <c r="B13" s="106"/>
      <c r="C13" s="33"/>
      <c r="D13" s="33"/>
      <c r="E13" s="106"/>
      <c r="F13" s="108"/>
      <c r="G13" s="108"/>
      <c r="H13" s="108"/>
      <c r="I13" s="108"/>
      <c r="J13" s="108"/>
      <c r="N13" s="108">
        <f t="shared" si="0"/>
        <v>0</v>
      </c>
      <c r="O13" s="108" t="e">
        <f>IF(D13="X",0,IF(E13="X",0,VLOOKUP(E13,'45'!$K$3:$L$16,2,FALSE)))</f>
        <v>#N/A</v>
      </c>
      <c r="P13" s="108" t="e">
        <f t="shared" si="1"/>
        <v>#N/A</v>
      </c>
    </row>
    <row r="14" spans="1:24">
      <c r="A14" s="30"/>
      <c r="B14" s="106"/>
      <c r="C14" s="33"/>
      <c r="D14" s="33"/>
      <c r="E14" s="106"/>
      <c r="F14" s="108"/>
      <c r="G14" s="108"/>
      <c r="H14" s="108"/>
      <c r="I14" s="108"/>
      <c r="J14" s="108"/>
      <c r="N14" s="108">
        <f t="shared" si="0"/>
        <v>0</v>
      </c>
      <c r="O14" s="108" t="e">
        <f>IF(D14="X",0,IF(E14="X",0,VLOOKUP(E14,'45'!$K$3:$L$16,2,FALSE)))</f>
        <v>#N/A</v>
      </c>
      <c r="P14" s="108" t="e">
        <f t="shared" si="1"/>
        <v>#N/A</v>
      </c>
    </row>
    <row r="15" spans="1:24">
      <c r="A15" s="30"/>
      <c r="B15" s="106"/>
      <c r="C15" s="33"/>
      <c r="D15" s="33"/>
      <c r="E15" s="106"/>
      <c r="F15" s="108"/>
      <c r="G15" s="108"/>
      <c r="H15" s="108"/>
      <c r="I15" s="108"/>
      <c r="J15" s="108"/>
      <c r="N15" s="108">
        <f t="shared" si="0"/>
        <v>0</v>
      </c>
      <c r="O15" s="108" t="e">
        <f>IF(D15="X",0,IF(E15="X",0,VLOOKUP(E15,'45'!$K$3:$L$16,2,FALSE)))</f>
        <v>#N/A</v>
      </c>
      <c r="P15" s="108" t="e">
        <f t="shared" si="1"/>
        <v>#N/A</v>
      </c>
    </row>
    <row r="16" spans="1:24">
      <c r="A16" s="30"/>
      <c r="B16" s="106"/>
      <c r="C16" s="33"/>
      <c r="D16" s="33"/>
      <c r="E16" s="106"/>
      <c r="F16" s="108"/>
      <c r="G16" s="108"/>
      <c r="H16" s="108"/>
      <c r="I16" s="108"/>
      <c r="J16" s="108"/>
      <c r="N16" s="108">
        <f t="shared" si="0"/>
        <v>0</v>
      </c>
      <c r="O16" s="108" t="e">
        <f>IF(D16="X",0,IF(E16="X",0,VLOOKUP(E16,'45'!$K$3:$L$16,2,FALSE)))</f>
        <v>#N/A</v>
      </c>
      <c r="P16" s="108" t="e">
        <f t="shared" si="1"/>
        <v>#N/A</v>
      </c>
    </row>
    <row r="17" spans="1:16">
      <c r="A17" s="30"/>
      <c r="B17" s="106"/>
      <c r="C17" s="33"/>
      <c r="D17" s="33"/>
      <c r="E17" s="106"/>
      <c r="F17" s="108"/>
      <c r="G17" s="108"/>
      <c r="H17" s="108"/>
      <c r="I17" s="108"/>
      <c r="J17" s="108"/>
      <c r="N17" s="108">
        <f t="shared" si="0"/>
        <v>0</v>
      </c>
      <c r="O17" s="108" t="e">
        <f>IF(D17="X",0,IF(E17="X",0,VLOOKUP(E17,'45'!$K$3:$L$16,2,FALSE)))</f>
        <v>#N/A</v>
      </c>
      <c r="P17" s="108" t="e">
        <f t="shared" si="1"/>
        <v>#N/A</v>
      </c>
    </row>
    <row r="18" spans="1:16">
      <c r="A18" s="30"/>
      <c r="B18" s="106"/>
      <c r="C18" s="33"/>
      <c r="D18" s="33"/>
      <c r="E18" s="106"/>
      <c r="F18" s="108"/>
      <c r="G18" s="108"/>
      <c r="H18" s="108"/>
      <c r="I18" s="108"/>
      <c r="J18" s="108"/>
      <c r="N18" s="108">
        <f t="shared" si="0"/>
        <v>0</v>
      </c>
      <c r="O18" s="108" t="e">
        <f>IF(D18="X",0,IF(E18="X",0,VLOOKUP(E18,'45'!$K$3:$L$16,2,FALSE)))</f>
        <v>#N/A</v>
      </c>
      <c r="P18" s="108" t="e">
        <f t="shared" si="1"/>
        <v>#N/A</v>
      </c>
    </row>
    <row r="19" spans="1:16">
      <c r="A19" s="30"/>
      <c r="B19" s="106"/>
      <c r="C19" s="33"/>
      <c r="D19" s="33"/>
      <c r="E19" s="106"/>
      <c r="F19" s="108"/>
      <c r="G19" s="108"/>
      <c r="H19" s="108"/>
      <c r="I19" s="108"/>
      <c r="J19" s="108"/>
      <c r="N19" s="108">
        <f t="shared" si="0"/>
        <v>0</v>
      </c>
      <c r="O19" s="108" t="e">
        <f>IF(D19="X",0,IF(E19="X",0,VLOOKUP(E19,'45'!$K$3:$L$16,2,FALSE)))</f>
        <v>#N/A</v>
      </c>
      <c r="P19" s="108" t="e">
        <f t="shared" si="1"/>
        <v>#N/A</v>
      </c>
    </row>
    <row r="20" spans="1:16">
      <c r="A20" s="30"/>
      <c r="B20" s="106"/>
      <c r="C20" s="33"/>
      <c r="D20" s="33"/>
      <c r="E20" s="106"/>
      <c r="F20" s="108"/>
      <c r="G20" s="108"/>
      <c r="H20" s="108"/>
      <c r="I20" s="108"/>
      <c r="J20" s="108"/>
      <c r="N20" s="108">
        <f t="shared" si="0"/>
        <v>0</v>
      </c>
      <c r="O20" s="108" t="e">
        <f>IF(D20="X",0,IF(E20="X",0,VLOOKUP(E20,'45'!$K$3:$L$16,2,FALSE)))</f>
        <v>#N/A</v>
      </c>
      <c r="P20" s="108" t="e">
        <f t="shared" si="1"/>
        <v>#N/A</v>
      </c>
    </row>
    <row r="21" spans="1:16">
      <c r="A21" s="30"/>
      <c r="B21" s="106"/>
      <c r="C21" s="33"/>
      <c r="D21" s="33"/>
      <c r="E21" s="106"/>
      <c r="F21" s="108"/>
      <c r="G21" s="108"/>
      <c r="H21" s="108"/>
      <c r="I21" s="108"/>
      <c r="J21" s="108"/>
      <c r="N21" s="108">
        <f t="shared" si="0"/>
        <v>0</v>
      </c>
      <c r="O21" s="108" t="e">
        <f>IF(D21="X",0,IF(E21="X",0,VLOOKUP(E21,'45'!$K$3:$L$16,2,FALSE)))</f>
        <v>#N/A</v>
      </c>
      <c r="P21" s="108" t="e">
        <f t="shared" si="1"/>
        <v>#N/A</v>
      </c>
    </row>
    <row r="22" spans="1:16">
      <c r="A22" s="30"/>
      <c r="B22" s="106"/>
      <c r="C22" s="33"/>
      <c r="D22" s="33"/>
      <c r="E22" s="106"/>
      <c r="F22" s="108"/>
      <c r="G22" s="108"/>
      <c r="H22" s="108"/>
      <c r="I22" s="108"/>
      <c r="J22" s="108"/>
      <c r="N22" s="108">
        <f t="shared" si="0"/>
        <v>0</v>
      </c>
      <c r="O22" s="108" t="e">
        <f>IF(D22="X",0,IF(E22="X",0,VLOOKUP(E22,'45'!$K$3:$L$16,2,FALSE)))</f>
        <v>#N/A</v>
      </c>
      <c r="P22" s="108" t="e">
        <f t="shared" si="1"/>
        <v>#N/A</v>
      </c>
    </row>
    <row r="23" spans="1:16">
      <c r="A23" s="30"/>
      <c r="B23" s="106"/>
      <c r="C23" s="33"/>
      <c r="D23" s="33"/>
      <c r="E23" s="106"/>
      <c r="F23" s="108"/>
      <c r="G23" s="108"/>
      <c r="H23" s="108"/>
      <c r="I23" s="108"/>
      <c r="J23" s="108"/>
      <c r="N23" s="108">
        <f t="shared" si="0"/>
        <v>0</v>
      </c>
      <c r="O23" s="108" t="e">
        <f>IF(D23="X",0,IF(E23="X",0,VLOOKUP(E23,'45'!$K$3:$L$16,2,FALSE)))</f>
        <v>#N/A</v>
      </c>
      <c r="P23" s="108" t="e">
        <f t="shared" si="1"/>
        <v>#N/A</v>
      </c>
    </row>
    <row r="24" spans="1:16">
      <c r="A24" s="30"/>
      <c r="B24" s="106"/>
      <c r="C24" s="33"/>
      <c r="D24" s="33"/>
      <c r="E24" s="106"/>
      <c r="F24" s="108"/>
      <c r="G24" s="108"/>
      <c r="H24" s="108"/>
      <c r="I24" s="108"/>
      <c r="J24" s="108"/>
      <c r="N24" s="108">
        <f t="shared" si="0"/>
        <v>0</v>
      </c>
      <c r="O24" s="108" t="e">
        <f>IF(D24="X",0,IF(E24="X",0,VLOOKUP(E24,'45'!$K$3:$L$16,2,FALSE)))</f>
        <v>#N/A</v>
      </c>
      <c r="P24" s="108" t="e">
        <f t="shared" si="1"/>
        <v>#N/A</v>
      </c>
    </row>
    <row r="25" spans="1:16">
      <c r="A25" s="30"/>
      <c r="B25" s="106"/>
      <c r="C25" s="33"/>
      <c r="D25" s="33"/>
      <c r="E25" s="106"/>
      <c r="F25" s="108"/>
      <c r="G25" s="108"/>
      <c r="H25" s="108"/>
      <c r="I25" s="108"/>
      <c r="J25" s="108"/>
      <c r="N25" s="108">
        <f t="shared" si="0"/>
        <v>0</v>
      </c>
      <c r="O25" s="108" t="e">
        <f>IF(D25="X",0,IF(E25="X",0,VLOOKUP(E25,'45'!$K$3:$L$16,2,FALSE)))</f>
        <v>#N/A</v>
      </c>
      <c r="P25" s="108" t="e">
        <f t="shared" si="1"/>
        <v>#N/A</v>
      </c>
    </row>
    <row r="26" spans="1:16">
      <c r="A26" s="30"/>
      <c r="B26" s="106"/>
      <c r="C26" s="33"/>
      <c r="D26" s="33"/>
      <c r="E26" s="106"/>
      <c r="F26" s="108"/>
      <c r="G26" s="108"/>
      <c r="H26" s="108"/>
      <c r="I26" s="108"/>
      <c r="J26" s="108"/>
      <c r="N26" s="108">
        <f t="shared" si="0"/>
        <v>0</v>
      </c>
      <c r="O26" s="108" t="e">
        <f>IF(D26="X",0,IF(E26="X",0,VLOOKUP(E26,'45'!$K$3:$L$16,2,FALSE)))</f>
        <v>#N/A</v>
      </c>
      <c r="P26" s="108" t="e">
        <f t="shared" si="1"/>
        <v>#N/A</v>
      </c>
    </row>
    <row r="27" spans="1:16">
      <c r="A27" s="30"/>
      <c r="B27" s="106"/>
      <c r="C27" s="33"/>
      <c r="D27" s="33"/>
      <c r="E27" s="106"/>
      <c r="F27" s="108"/>
      <c r="G27" s="108"/>
      <c r="H27" s="108"/>
      <c r="I27" s="108"/>
      <c r="J27" s="108"/>
      <c r="N27" s="108">
        <f t="shared" si="0"/>
        <v>0</v>
      </c>
      <c r="O27" s="108" t="e">
        <f>IF(D27="X",0,IF(E27="X",0,VLOOKUP(E27,'45'!$K$3:$L$16,2,FALSE)))</f>
        <v>#N/A</v>
      </c>
      <c r="P27" s="108" t="e">
        <f t="shared" si="1"/>
        <v>#N/A</v>
      </c>
    </row>
    <row r="28" spans="1:16">
      <c r="A28" s="30"/>
      <c r="B28" s="106"/>
      <c r="C28" s="33"/>
      <c r="D28" s="33"/>
      <c r="E28" s="106"/>
      <c r="F28" s="108"/>
      <c r="G28" s="108"/>
      <c r="H28" s="108"/>
      <c r="I28" s="108"/>
      <c r="J28" s="108"/>
      <c r="N28" s="108">
        <f t="shared" si="0"/>
        <v>0</v>
      </c>
      <c r="O28" s="108" t="e">
        <f>IF(D28="X",0,IF(E28="X",0,VLOOKUP(E28,'45'!$K$3:$L$16,2,FALSE)))</f>
        <v>#N/A</v>
      </c>
      <c r="P28" s="108" t="e">
        <f t="shared" si="1"/>
        <v>#N/A</v>
      </c>
    </row>
    <row r="29" spans="1:16">
      <c r="A29" s="30"/>
      <c r="B29" s="106"/>
      <c r="C29" s="33"/>
      <c r="D29" s="33"/>
      <c r="E29" s="106"/>
      <c r="F29" s="108"/>
      <c r="G29" s="108"/>
      <c r="H29" s="108"/>
      <c r="I29" s="108"/>
      <c r="J29" s="108"/>
      <c r="N29" s="108">
        <f t="shared" si="0"/>
        <v>0</v>
      </c>
      <c r="O29" s="108" t="e">
        <f>IF(D29="X",0,IF(E29="X",0,VLOOKUP(E29,'45'!$K$3:$L$16,2,FALSE)))</f>
        <v>#N/A</v>
      </c>
      <c r="P29" s="108" t="e">
        <f t="shared" si="1"/>
        <v>#N/A</v>
      </c>
    </row>
    <row r="30" spans="1:16">
      <c r="A30" s="30"/>
      <c r="B30" s="106"/>
      <c r="C30" s="33"/>
      <c r="D30" s="33"/>
      <c r="E30" s="106"/>
      <c r="F30" s="108"/>
      <c r="G30" s="108"/>
      <c r="H30" s="108"/>
      <c r="I30" s="108"/>
      <c r="J30" s="108"/>
      <c r="N30" s="108">
        <f t="shared" si="0"/>
        <v>0</v>
      </c>
      <c r="O30" s="108" t="e">
        <f>IF(D30="X",0,IF(E30="X",0,VLOOKUP(E30,'45'!$K$3:$L$16,2,FALSE)))</f>
        <v>#N/A</v>
      </c>
      <c r="P30" s="108" t="e">
        <f t="shared" si="1"/>
        <v>#N/A</v>
      </c>
    </row>
    <row r="31" spans="1:16">
      <c r="A31" s="30"/>
      <c r="B31" s="106"/>
      <c r="C31" s="33"/>
      <c r="D31" s="33"/>
      <c r="E31" s="106"/>
      <c r="F31" s="108"/>
      <c r="G31" s="108"/>
      <c r="H31" s="108"/>
      <c r="I31" s="108"/>
      <c r="J31" s="108"/>
      <c r="N31" s="108">
        <f t="shared" si="0"/>
        <v>0</v>
      </c>
      <c r="O31" s="108" t="e">
        <f>IF(D31="X",0,IF(E31="X",0,VLOOKUP(E31,'45'!$K$3:$L$16,2,FALSE)))</f>
        <v>#N/A</v>
      </c>
      <c r="P31" s="108" t="e">
        <f t="shared" si="1"/>
        <v>#N/A</v>
      </c>
    </row>
    <row r="32" spans="1:16">
      <c r="A32" s="30"/>
      <c r="B32" s="106"/>
      <c r="C32" s="33"/>
      <c r="D32" s="33"/>
      <c r="E32" s="106"/>
      <c r="F32" s="108"/>
      <c r="G32" s="108"/>
      <c r="H32" s="108"/>
      <c r="I32" s="108"/>
      <c r="J32" s="108"/>
      <c r="N32" s="108">
        <f t="shared" si="0"/>
        <v>0</v>
      </c>
      <c r="O32" s="108" t="e">
        <f>IF(D32="X",0,IF(E32="X",0,VLOOKUP(E32,'45'!$K$3:$L$16,2,FALSE)))</f>
        <v>#N/A</v>
      </c>
      <c r="P32" s="108" t="e">
        <f t="shared" si="1"/>
        <v>#N/A</v>
      </c>
    </row>
    <row r="33" spans="1:16">
      <c r="A33" s="30"/>
      <c r="B33" s="106"/>
      <c r="C33" s="33"/>
      <c r="D33" s="33"/>
      <c r="E33" s="106"/>
      <c r="F33" s="108"/>
      <c r="G33" s="108"/>
      <c r="H33" s="108"/>
      <c r="I33" s="108"/>
      <c r="J33" s="108"/>
      <c r="N33" s="108">
        <f t="shared" si="0"/>
        <v>0</v>
      </c>
      <c r="O33" s="108" t="e">
        <f>IF(D33="X",0,IF(E33="X",0,VLOOKUP(E33,'45'!$K$3:$L$16,2,FALSE)))</f>
        <v>#N/A</v>
      </c>
      <c r="P33" s="108" t="e">
        <f t="shared" si="1"/>
        <v>#N/A</v>
      </c>
    </row>
    <row r="34" spans="1:16">
      <c r="A34" s="30"/>
      <c r="B34" s="106"/>
      <c r="C34" s="33"/>
      <c r="D34" s="33"/>
      <c r="E34" s="106"/>
      <c r="F34" s="108"/>
      <c r="G34" s="108"/>
      <c r="H34" s="108"/>
      <c r="I34" s="108"/>
      <c r="J34" s="108"/>
      <c r="N34" s="108">
        <f t="shared" si="0"/>
        <v>0</v>
      </c>
      <c r="O34" s="108" t="e">
        <f>IF(D34="X",0,IF(E34="X",0,VLOOKUP(E34,'45'!$K$3:$L$16,2,FALSE)))</f>
        <v>#N/A</v>
      </c>
      <c r="P34" s="108" t="e">
        <f t="shared" si="1"/>
        <v>#N/A</v>
      </c>
    </row>
    <row r="35" spans="1:16">
      <c r="A35" s="30"/>
      <c r="B35" s="106"/>
      <c r="C35" s="33"/>
      <c r="D35" s="33"/>
      <c r="E35" s="106"/>
      <c r="F35" s="108"/>
      <c r="G35" s="108"/>
      <c r="H35" s="108"/>
      <c r="I35" s="108"/>
      <c r="J35" s="108"/>
      <c r="N35" s="108">
        <f t="shared" si="0"/>
        <v>0</v>
      </c>
      <c r="O35" s="108" t="e">
        <f>IF(D35="X",0,IF(E35="X",0,VLOOKUP(E35,'45'!$K$3:$L$16,2,FALSE)))</f>
        <v>#N/A</v>
      </c>
      <c r="P35" s="108" t="e">
        <f t="shared" si="1"/>
        <v>#N/A</v>
      </c>
    </row>
    <row r="36" spans="1:16">
      <c r="A36" s="30"/>
      <c r="B36" s="106"/>
      <c r="C36" s="33"/>
      <c r="D36" s="33"/>
      <c r="E36" s="106"/>
      <c r="F36" s="108"/>
      <c r="G36" s="108"/>
      <c r="H36" s="108"/>
      <c r="I36" s="108"/>
      <c r="J36" s="108"/>
      <c r="N36" s="108">
        <f t="shared" si="0"/>
        <v>0</v>
      </c>
      <c r="O36" s="108" t="e">
        <f>IF(D36="X",0,IF(E36="X",0,VLOOKUP(E36,'45'!$K$3:$L$16,2,FALSE)))</f>
        <v>#N/A</v>
      </c>
      <c r="P36" s="108" t="e">
        <f t="shared" si="1"/>
        <v>#N/A</v>
      </c>
    </row>
    <row r="37" spans="1:16">
      <c r="A37" s="30"/>
      <c r="B37" s="106"/>
      <c r="C37" s="33"/>
      <c r="D37" s="33"/>
      <c r="E37" s="106"/>
      <c r="F37" s="108"/>
      <c r="G37" s="108"/>
      <c r="H37" s="108"/>
      <c r="I37" s="108"/>
      <c r="J37" s="108"/>
      <c r="N37" s="108">
        <f t="shared" si="0"/>
        <v>0</v>
      </c>
      <c r="O37" s="108" t="e">
        <f>IF(D37="X",0,IF(E37="X",0,VLOOKUP(E37,'45'!$K$3:$L$16,2,FALSE)))</f>
        <v>#N/A</v>
      </c>
      <c r="P37" s="108" t="e">
        <f t="shared" si="1"/>
        <v>#N/A</v>
      </c>
    </row>
    <row r="38" spans="1:16">
      <c r="A38" s="30"/>
      <c r="B38" s="106"/>
      <c r="C38" s="33"/>
      <c r="D38" s="33"/>
      <c r="E38" s="106"/>
      <c r="F38" s="108"/>
      <c r="G38" s="108"/>
      <c r="H38" s="108"/>
      <c r="I38" s="108"/>
      <c r="J38" s="108"/>
      <c r="N38" s="108">
        <f t="shared" si="0"/>
        <v>0</v>
      </c>
      <c r="O38" s="108" t="e">
        <f>IF(D38="X",0,IF(E38="X",0,VLOOKUP(E38,'45'!$K$3:$L$16,2,FALSE)))</f>
        <v>#N/A</v>
      </c>
      <c r="P38" s="108" t="e">
        <f t="shared" si="1"/>
        <v>#N/A</v>
      </c>
    </row>
    <row r="39" spans="1:16">
      <c r="A39" s="30"/>
      <c r="B39" s="106"/>
      <c r="C39" s="33"/>
      <c r="D39" s="33"/>
      <c r="E39" s="106"/>
      <c r="F39" s="108"/>
      <c r="G39" s="108"/>
      <c r="H39" s="108"/>
      <c r="I39" s="108"/>
      <c r="J39" s="108"/>
      <c r="N39" s="108">
        <f t="shared" si="0"/>
        <v>0</v>
      </c>
      <c r="O39" s="108" t="e">
        <f>IF(D39="X",0,IF(E39="X",0,VLOOKUP(E39,'45'!$K$3:$L$16,2,FALSE)))</f>
        <v>#N/A</v>
      </c>
      <c r="P39" s="108" t="e">
        <f t="shared" si="1"/>
        <v>#N/A</v>
      </c>
    </row>
    <row r="40" spans="1:16">
      <c r="A40" s="30"/>
      <c r="B40" s="106"/>
      <c r="C40" s="33"/>
      <c r="D40" s="33"/>
      <c r="E40" s="106"/>
      <c r="F40" s="108"/>
      <c r="G40" s="108"/>
      <c r="H40" s="108"/>
      <c r="I40" s="108"/>
      <c r="J40" s="108"/>
      <c r="N40" s="108">
        <f t="shared" si="0"/>
        <v>0</v>
      </c>
      <c r="O40" s="108" t="e">
        <f>IF(D40="X",0,IF(E40="X",0,VLOOKUP(E40,'45'!$K$3:$L$16,2,FALSE)))</f>
        <v>#N/A</v>
      </c>
      <c r="P40" s="108" t="e">
        <f t="shared" si="1"/>
        <v>#N/A</v>
      </c>
    </row>
    <row r="41" spans="1:16">
      <c r="A41" s="30"/>
      <c r="B41" s="106"/>
      <c r="C41" s="33"/>
      <c r="D41" s="33"/>
      <c r="E41" s="106"/>
      <c r="F41" s="108"/>
      <c r="G41" s="108"/>
      <c r="H41" s="108"/>
      <c r="I41" s="108"/>
      <c r="J41" s="108"/>
      <c r="N41" s="108">
        <f t="shared" si="0"/>
        <v>0</v>
      </c>
      <c r="O41" s="108" t="e">
        <f>IF(D41="X",0,IF(E41="X",0,VLOOKUP(E41,'45'!$K$3:$L$16,2,FALSE)))</f>
        <v>#N/A</v>
      </c>
      <c r="P41" s="108" t="e">
        <f t="shared" si="1"/>
        <v>#N/A</v>
      </c>
    </row>
    <row r="42" spans="1:16">
      <c r="A42" s="30"/>
      <c r="B42" s="106"/>
      <c r="C42" s="33"/>
      <c r="D42" s="33"/>
      <c r="E42" s="106"/>
      <c r="F42" s="108"/>
      <c r="G42" s="108"/>
      <c r="H42" s="108"/>
      <c r="I42" s="108"/>
      <c r="J42" s="108"/>
      <c r="N42" s="108">
        <f t="shared" si="0"/>
        <v>0</v>
      </c>
      <c r="O42" s="108" t="e">
        <f>IF(D42="X",0,IF(E42="X",0,VLOOKUP(E42,'45'!$K$3:$L$16,2,FALSE)))</f>
        <v>#N/A</v>
      </c>
      <c r="P42" s="108" t="e">
        <f t="shared" si="1"/>
        <v>#N/A</v>
      </c>
    </row>
    <row r="43" spans="1:16">
      <c r="A43" s="30"/>
      <c r="B43" s="106"/>
      <c r="C43" s="33"/>
      <c r="D43" s="33"/>
      <c r="E43" s="106"/>
      <c r="F43" s="108"/>
      <c r="G43" s="108"/>
      <c r="H43" s="108"/>
      <c r="I43" s="108"/>
      <c r="J43" s="108"/>
      <c r="N43" s="108">
        <f t="shared" si="0"/>
        <v>0</v>
      </c>
      <c r="O43" s="108" t="e">
        <f>IF(D43="X",0,IF(E43="X",0,VLOOKUP(E43,'45'!$K$3:$L$16,2,FALSE)))</f>
        <v>#N/A</v>
      </c>
      <c r="P43" s="108" t="e">
        <f t="shared" si="1"/>
        <v>#N/A</v>
      </c>
    </row>
    <row r="44" spans="1:16">
      <c r="A44" s="30"/>
      <c r="B44" s="106"/>
      <c r="C44" s="33"/>
      <c r="D44" s="33"/>
      <c r="E44" s="106"/>
      <c r="F44" s="108"/>
      <c r="G44" s="108"/>
      <c r="H44" s="108"/>
      <c r="I44" s="108"/>
      <c r="J44" s="108"/>
      <c r="N44" s="108">
        <f t="shared" si="0"/>
        <v>0</v>
      </c>
      <c r="O44" s="108" t="e">
        <f>IF(D44="X",0,IF(E44="X",0,VLOOKUP(E44,'45'!$K$3:$L$16,2,FALSE)))</f>
        <v>#N/A</v>
      </c>
      <c r="P44" s="108" t="e">
        <f t="shared" si="1"/>
        <v>#N/A</v>
      </c>
    </row>
    <row r="45" spans="1:16">
      <c r="A45" s="30"/>
      <c r="B45" s="106"/>
      <c r="C45" s="33"/>
      <c r="D45" s="33"/>
      <c r="E45" s="106"/>
      <c r="F45" s="108"/>
      <c r="G45" s="108"/>
      <c r="H45" s="108"/>
      <c r="I45" s="108"/>
      <c r="J45" s="108"/>
      <c r="N45" s="108">
        <f t="shared" si="0"/>
        <v>0</v>
      </c>
      <c r="O45" s="108" t="e">
        <f>IF(D45="X",0,IF(E45="X",0,VLOOKUP(E45,'45'!$K$3:$L$16,2,FALSE)))</f>
        <v>#N/A</v>
      </c>
      <c r="P45" s="108" t="e">
        <f t="shared" si="1"/>
        <v>#N/A</v>
      </c>
    </row>
    <row r="46" spans="1:16">
      <c r="A46" s="30"/>
      <c r="B46" s="106"/>
      <c r="C46" s="33"/>
      <c r="D46" s="33"/>
      <c r="E46" s="106"/>
      <c r="F46" s="108"/>
      <c r="G46" s="108"/>
      <c r="H46" s="108"/>
      <c r="I46" s="108"/>
      <c r="J46" s="108"/>
      <c r="N46" s="108">
        <f t="shared" si="0"/>
        <v>0</v>
      </c>
      <c r="O46" s="108" t="e">
        <f>IF(D46="X",0,IF(E46="X",0,VLOOKUP(E46,'45'!$K$3:$L$16,2,FALSE)))</f>
        <v>#N/A</v>
      </c>
      <c r="P46" s="108" t="e">
        <f t="shared" si="1"/>
        <v>#N/A</v>
      </c>
    </row>
    <row r="47" spans="1:16">
      <c r="A47" s="30"/>
      <c r="B47" s="106"/>
      <c r="C47" s="33"/>
      <c r="D47" s="33"/>
      <c r="E47" s="106"/>
      <c r="F47" s="108"/>
      <c r="G47" s="108"/>
      <c r="H47" s="108"/>
      <c r="I47" s="108"/>
      <c r="J47" s="108"/>
      <c r="N47" s="108">
        <f t="shared" si="0"/>
        <v>0</v>
      </c>
      <c r="O47" s="108" t="e">
        <f>IF(D47="X",0,IF(E47="X",0,VLOOKUP(E47,'45'!$K$3:$L$16,2,FALSE)))</f>
        <v>#N/A</v>
      </c>
      <c r="P47" s="108" t="e">
        <f t="shared" si="1"/>
        <v>#N/A</v>
      </c>
    </row>
    <row r="48" spans="1:16">
      <c r="A48" s="30"/>
      <c r="B48" s="106"/>
      <c r="C48" s="33"/>
      <c r="D48" s="33"/>
      <c r="E48" s="106"/>
      <c r="F48" s="108"/>
      <c r="G48" s="108"/>
      <c r="H48" s="108"/>
      <c r="I48" s="108"/>
      <c r="J48" s="108"/>
      <c r="N48" s="108">
        <f t="shared" si="0"/>
        <v>0</v>
      </c>
      <c r="O48" s="108" t="e">
        <f>IF(D48="X",0,IF(E48="X",0,VLOOKUP(E48,'45'!$K$3:$L$16,2,FALSE)))</f>
        <v>#N/A</v>
      </c>
      <c r="P48" s="108" t="e">
        <f t="shared" si="1"/>
        <v>#N/A</v>
      </c>
    </row>
    <row r="49" spans="1:16">
      <c r="A49" s="30"/>
      <c r="B49" s="106"/>
      <c r="C49" s="33"/>
      <c r="D49" s="33"/>
      <c r="E49" s="106"/>
      <c r="F49" s="108"/>
      <c r="G49" s="108"/>
      <c r="H49" s="108"/>
      <c r="I49" s="108"/>
      <c r="J49" s="108"/>
      <c r="N49" s="108">
        <f t="shared" si="0"/>
        <v>0</v>
      </c>
      <c r="O49" s="108" t="e">
        <f>IF(D49="X",0,IF(E49="X",0,VLOOKUP(E49,'45'!$K$3:$L$16,2,FALSE)))</f>
        <v>#N/A</v>
      </c>
      <c r="P49" s="108" t="e">
        <f t="shared" si="1"/>
        <v>#N/A</v>
      </c>
    </row>
    <row r="50" spans="1:16">
      <c r="A50" s="30"/>
      <c r="B50" s="106"/>
      <c r="C50" s="33"/>
      <c r="D50" s="33"/>
      <c r="E50" s="106"/>
      <c r="F50" s="108"/>
      <c r="G50" s="108"/>
      <c r="H50" s="108"/>
      <c r="I50" s="108"/>
      <c r="J50" s="108"/>
      <c r="N50" s="108">
        <f t="shared" si="0"/>
        <v>0</v>
      </c>
      <c r="O50" s="108" t="e">
        <f>IF(D50="X",0,IF(E50="X",0,VLOOKUP(E50,'45'!$K$3:$L$16,2,FALSE)))</f>
        <v>#N/A</v>
      </c>
      <c r="P50" s="108" t="e">
        <f t="shared" si="1"/>
        <v>#N/A</v>
      </c>
    </row>
    <row r="51" spans="1:16">
      <c r="A51" s="30"/>
      <c r="B51" s="106"/>
      <c r="C51" s="33"/>
      <c r="D51" s="33"/>
      <c r="E51" s="106"/>
      <c r="F51" s="108"/>
      <c r="G51" s="108"/>
      <c r="H51" s="108"/>
      <c r="I51" s="108"/>
      <c r="J51" s="108"/>
      <c r="N51" s="108">
        <f t="shared" si="0"/>
        <v>0</v>
      </c>
      <c r="O51" s="108" t="e">
        <f>IF(D51="X",0,IF(E51="X",0,VLOOKUP(E51,'45'!$K$3:$L$16,2,FALSE)))</f>
        <v>#N/A</v>
      </c>
      <c r="P51" s="108" t="e">
        <f t="shared" si="1"/>
        <v>#N/A</v>
      </c>
    </row>
    <row r="52" spans="1:16">
      <c r="A52" s="30"/>
      <c r="B52" s="106"/>
      <c r="C52" s="33"/>
      <c r="D52" s="33"/>
      <c r="E52" s="106"/>
      <c r="F52" s="108"/>
      <c r="G52" s="108"/>
      <c r="H52" s="108"/>
      <c r="I52" s="108"/>
      <c r="J52" s="108"/>
      <c r="N52" s="108">
        <f t="shared" si="0"/>
        <v>0</v>
      </c>
      <c r="O52" s="108" t="e">
        <f>IF(D52="X",0,IF(E52="X",0,VLOOKUP(E52,'45'!$K$3:$L$16,2,FALSE)))</f>
        <v>#N/A</v>
      </c>
      <c r="P52" s="108" t="e">
        <f t="shared" si="1"/>
        <v>#N/A</v>
      </c>
    </row>
    <row r="53" spans="1:16">
      <c r="A53" s="30"/>
      <c r="B53" s="106"/>
      <c r="C53" s="33"/>
      <c r="D53" s="33"/>
      <c r="E53" s="106"/>
      <c r="F53" s="108"/>
      <c r="G53" s="108"/>
      <c r="H53" s="108"/>
      <c r="I53" s="108"/>
      <c r="J53" s="108"/>
      <c r="N53" s="108">
        <f t="shared" si="0"/>
        <v>0</v>
      </c>
      <c r="O53" s="108" t="e">
        <f>IF(D53="X",0,IF(E53="X",0,VLOOKUP(E53,'45'!$K$3:$L$16,2,FALSE)))</f>
        <v>#N/A</v>
      </c>
      <c r="P53" s="108" t="e">
        <f t="shared" si="1"/>
        <v>#N/A</v>
      </c>
    </row>
    <row r="54" spans="1:16">
      <c r="A54" s="30"/>
      <c r="B54" s="106"/>
      <c r="C54" s="33"/>
      <c r="D54" s="33"/>
      <c r="E54" s="106"/>
      <c r="F54" s="108"/>
      <c r="G54" s="108"/>
      <c r="H54" s="108"/>
      <c r="I54" s="108"/>
      <c r="J54" s="108"/>
      <c r="N54" s="108">
        <f t="shared" si="0"/>
        <v>0</v>
      </c>
      <c r="O54" s="108" t="e">
        <f>IF(D54="X",0,IF(E54="X",0,VLOOKUP(E54,'45'!$K$3:$L$16,2,FALSE)))</f>
        <v>#N/A</v>
      </c>
      <c r="P54" s="108" t="e">
        <f t="shared" si="1"/>
        <v>#N/A</v>
      </c>
    </row>
    <row r="55" spans="1:16">
      <c r="A55" s="30"/>
      <c r="B55" s="106"/>
      <c r="C55" s="33"/>
      <c r="D55" s="33"/>
      <c r="E55" s="106"/>
      <c r="F55" s="108"/>
      <c r="G55" s="108"/>
      <c r="H55" s="108"/>
      <c r="I55" s="108"/>
      <c r="J55" s="108"/>
      <c r="N55" s="108">
        <f t="shared" si="0"/>
        <v>0</v>
      </c>
      <c r="O55" s="108" t="e">
        <f>IF(D55="X",0,IF(E55="X",0,VLOOKUP(E55,'45'!$K$3:$L$16,2,FALSE)))</f>
        <v>#N/A</v>
      </c>
      <c r="P55" s="108" t="e">
        <f t="shared" si="1"/>
        <v>#N/A</v>
      </c>
    </row>
    <row r="56" spans="1:16">
      <c r="A56" s="30"/>
      <c r="B56" s="106"/>
      <c r="C56" s="33"/>
      <c r="D56" s="33"/>
      <c r="E56" s="106"/>
      <c r="F56" s="108"/>
      <c r="G56" s="108"/>
      <c r="H56" s="108"/>
      <c r="I56" s="108"/>
      <c r="J56" s="108"/>
      <c r="N56" s="108">
        <f t="shared" si="0"/>
        <v>0</v>
      </c>
      <c r="O56" s="108" t="e">
        <f>IF(D56="X",0,IF(E56="X",0,VLOOKUP(E56,'45'!$K$3:$L$16,2,FALSE)))</f>
        <v>#N/A</v>
      </c>
      <c r="P56" s="108" t="e">
        <f t="shared" si="1"/>
        <v>#N/A</v>
      </c>
    </row>
    <row r="57" spans="1:16">
      <c r="A57" s="30"/>
      <c r="B57" s="106"/>
      <c r="C57" s="33"/>
      <c r="D57" s="33"/>
      <c r="E57" s="106"/>
      <c r="F57" s="108"/>
      <c r="G57" s="108"/>
      <c r="H57" s="108"/>
      <c r="I57" s="108"/>
      <c r="J57" s="108"/>
      <c r="N57" s="108">
        <f t="shared" si="0"/>
        <v>0</v>
      </c>
      <c r="O57" s="108" t="e">
        <f>IF(D57="X",0,IF(E57="X",0,VLOOKUP(E57,'45'!$K$3:$L$16,2,FALSE)))</f>
        <v>#N/A</v>
      </c>
      <c r="P57" s="108" t="e">
        <f t="shared" si="1"/>
        <v>#N/A</v>
      </c>
    </row>
    <row r="58" spans="1:16">
      <c r="A58" s="30"/>
      <c r="B58" s="106"/>
      <c r="C58" s="33"/>
      <c r="D58" s="33"/>
      <c r="E58" s="106"/>
      <c r="F58" s="108"/>
      <c r="G58" s="108"/>
      <c r="H58" s="108"/>
      <c r="I58" s="108"/>
      <c r="J58" s="108"/>
      <c r="N58" s="108">
        <f t="shared" si="0"/>
        <v>0</v>
      </c>
      <c r="O58" s="108" t="e">
        <f>IF(D58="X",0,IF(E58="X",0,VLOOKUP(E58,'45'!$K$3:$L$16,2,FALSE)))</f>
        <v>#N/A</v>
      </c>
      <c r="P58" s="108" t="e">
        <f t="shared" si="1"/>
        <v>#N/A</v>
      </c>
    </row>
    <row r="59" spans="1:16">
      <c r="A59" s="30"/>
      <c r="B59" s="106"/>
      <c r="C59" s="33"/>
      <c r="D59" s="33"/>
      <c r="E59" s="106"/>
      <c r="F59" s="108"/>
      <c r="G59" s="108"/>
      <c r="H59" s="108"/>
      <c r="I59" s="108"/>
      <c r="J59" s="108"/>
      <c r="N59" s="108">
        <f t="shared" si="0"/>
        <v>0</v>
      </c>
      <c r="O59" s="108" t="e">
        <f>IF(D59="X",0,IF(E59="X",0,VLOOKUP(E59,'45'!$K$3:$L$16,2,FALSE)))</f>
        <v>#N/A</v>
      </c>
      <c r="P59" s="108" t="e">
        <f t="shared" si="1"/>
        <v>#N/A</v>
      </c>
    </row>
    <row r="60" spans="1:16">
      <c r="A60" s="30"/>
      <c r="B60" s="106"/>
      <c r="C60" s="33"/>
      <c r="D60" s="33"/>
      <c r="E60" s="106"/>
      <c r="F60" s="108"/>
      <c r="G60" s="108"/>
      <c r="H60" s="108"/>
      <c r="I60" s="108"/>
      <c r="J60" s="108"/>
      <c r="N60" s="108">
        <f t="shared" si="0"/>
        <v>0</v>
      </c>
      <c r="O60" s="108" t="e">
        <f>IF(D60="X",0,IF(E60="X",0,VLOOKUP(E60,'45'!$K$3:$L$16,2,FALSE)))</f>
        <v>#N/A</v>
      </c>
      <c r="P60" s="108" t="e">
        <f t="shared" si="1"/>
        <v>#N/A</v>
      </c>
    </row>
    <row r="61" spans="1:16">
      <c r="A61" s="30"/>
      <c r="B61" s="106"/>
      <c r="C61" s="33"/>
      <c r="D61" s="33"/>
      <c r="E61" s="106"/>
      <c r="F61" s="108"/>
      <c r="G61" s="108"/>
      <c r="H61" s="108"/>
      <c r="I61" s="108"/>
      <c r="J61" s="108"/>
      <c r="N61" s="108">
        <f t="shared" si="0"/>
        <v>0</v>
      </c>
      <c r="O61" s="108" t="e">
        <f>IF(D61="X",0,IF(E61="X",0,VLOOKUP(E61,'45'!$K$3:$L$16,2,FALSE)))</f>
        <v>#N/A</v>
      </c>
      <c r="P61" s="108" t="e">
        <f t="shared" si="1"/>
        <v>#N/A</v>
      </c>
    </row>
    <row r="62" spans="1:16">
      <c r="A62" s="30"/>
      <c r="B62" s="106"/>
      <c r="C62" s="33"/>
      <c r="D62" s="33"/>
      <c r="E62" s="106"/>
      <c r="F62" s="108"/>
      <c r="G62" s="108"/>
      <c r="H62" s="108"/>
      <c r="I62" s="108"/>
      <c r="J62" s="108"/>
      <c r="N62" s="108">
        <f t="shared" si="0"/>
        <v>0</v>
      </c>
      <c r="O62" s="108" t="e">
        <f>IF(D62="X",0,IF(E62="X",0,VLOOKUP(E62,'45'!$K$3:$L$16,2,FALSE)))</f>
        <v>#N/A</v>
      </c>
      <c r="P62" s="108" t="e">
        <f t="shared" si="1"/>
        <v>#N/A</v>
      </c>
    </row>
    <row r="63" spans="1:16">
      <c r="A63" s="30"/>
      <c r="B63" s="106"/>
      <c r="C63" s="33"/>
      <c r="D63" s="33"/>
      <c r="E63" s="106"/>
      <c r="F63" s="108"/>
      <c r="G63" s="108"/>
      <c r="H63" s="108"/>
      <c r="I63" s="108"/>
      <c r="J63" s="108"/>
      <c r="N63" s="108">
        <f t="shared" si="0"/>
        <v>0</v>
      </c>
      <c r="O63" s="108" t="e">
        <f>IF(D63="X",0,IF(E63="X",0,VLOOKUP(E63,'45'!$K$3:$L$16,2,FALSE)))</f>
        <v>#N/A</v>
      </c>
      <c r="P63" s="108" t="e">
        <f t="shared" si="1"/>
        <v>#N/A</v>
      </c>
    </row>
    <row r="64" spans="1:16">
      <c r="A64" s="30"/>
      <c r="B64" s="106"/>
      <c r="C64" s="33"/>
      <c r="D64" s="33"/>
      <c r="E64" s="106"/>
      <c r="F64" s="108"/>
      <c r="G64" s="108"/>
      <c r="H64" s="108"/>
      <c r="I64" s="108"/>
      <c r="J64" s="108"/>
      <c r="N64" s="108">
        <f t="shared" si="0"/>
        <v>0</v>
      </c>
      <c r="O64" s="108" t="e">
        <f>IF(D64="X",0,IF(E64="X",0,VLOOKUP(E64,'45'!$K$3:$L$16,2,FALSE)))</f>
        <v>#N/A</v>
      </c>
      <c r="P64" s="108" t="e">
        <f t="shared" si="1"/>
        <v>#N/A</v>
      </c>
    </row>
    <row r="65" spans="1:16">
      <c r="A65" s="30"/>
      <c r="B65" s="106"/>
      <c r="C65" s="33"/>
      <c r="D65" s="33"/>
      <c r="E65" s="106"/>
      <c r="F65" s="108"/>
      <c r="G65" s="108"/>
      <c r="H65" s="108"/>
      <c r="I65" s="108"/>
      <c r="J65" s="108"/>
      <c r="N65" s="108">
        <f t="shared" si="0"/>
        <v>0</v>
      </c>
      <c r="O65" s="108" t="e">
        <f>IF(D65="X",0,IF(E65="X",0,VLOOKUP(E65,'45'!$K$3:$L$16,2,FALSE)))</f>
        <v>#N/A</v>
      </c>
      <c r="P65" s="108" t="e">
        <f t="shared" si="1"/>
        <v>#N/A</v>
      </c>
    </row>
    <row r="66" spans="1:16">
      <c r="A66" s="30"/>
      <c r="B66" s="106"/>
      <c r="C66" s="33"/>
      <c r="D66" s="33"/>
      <c r="E66" s="106"/>
      <c r="F66" s="108"/>
      <c r="G66" s="108"/>
      <c r="H66" s="108"/>
      <c r="I66" s="108"/>
      <c r="J66" s="108"/>
      <c r="N66" s="108">
        <f t="shared" si="0"/>
        <v>0</v>
      </c>
      <c r="O66" s="108" t="e">
        <f>IF(D66="X",0,IF(E66="X",0,VLOOKUP(E66,'45'!$K$3:$L$16,2,FALSE)))</f>
        <v>#N/A</v>
      </c>
      <c r="P66" s="108" t="e">
        <f t="shared" si="1"/>
        <v>#N/A</v>
      </c>
    </row>
    <row r="67" spans="1:16">
      <c r="A67" s="30"/>
      <c r="B67" s="106"/>
      <c r="C67" s="33"/>
      <c r="D67" s="33"/>
      <c r="E67" s="106"/>
      <c r="F67" s="108"/>
      <c r="G67" s="108"/>
      <c r="H67" s="108"/>
      <c r="I67" s="108"/>
      <c r="J67" s="108"/>
      <c r="N67" s="108">
        <f t="shared" si="0"/>
        <v>0</v>
      </c>
      <c r="O67" s="108" t="e">
        <f>IF(D67="X",0,IF(E67="X",0,VLOOKUP(E67,'45'!$K$3:$L$16,2,FALSE)))</f>
        <v>#N/A</v>
      </c>
      <c r="P67" s="108" t="e">
        <f t="shared" si="1"/>
        <v>#N/A</v>
      </c>
    </row>
    <row r="68" spans="1:16">
      <c r="A68" s="30"/>
      <c r="B68" s="106"/>
      <c r="C68" s="33"/>
      <c r="D68" s="33"/>
      <c r="E68" s="106"/>
      <c r="F68" s="108"/>
      <c r="G68" s="108"/>
      <c r="H68" s="108"/>
      <c r="I68" s="108"/>
      <c r="J68" s="108"/>
      <c r="N68" s="108">
        <f t="shared" ref="N68:N131" si="2">SUM(F68:M68)</f>
        <v>0</v>
      </c>
      <c r="O68" s="108" t="e">
        <f>IF(D68="X",0,IF(E68="X",0,VLOOKUP(E68,'45'!$K$3:$L$16,2,FALSE)))</f>
        <v>#N/A</v>
      </c>
      <c r="P68" s="108" t="e">
        <f t="shared" ref="P68:P131" si="3">N68*O68</f>
        <v>#N/A</v>
      </c>
    </row>
    <row r="69" spans="1:16">
      <c r="A69" s="30"/>
      <c r="B69" s="106"/>
      <c r="C69" s="33"/>
      <c r="D69" s="33"/>
      <c r="E69" s="106"/>
      <c r="F69" s="108"/>
      <c r="G69" s="108"/>
      <c r="H69" s="108"/>
      <c r="I69" s="108"/>
      <c r="J69" s="108"/>
      <c r="N69" s="108">
        <f t="shared" si="2"/>
        <v>0</v>
      </c>
      <c r="O69" s="108" t="e">
        <f>IF(D69="X",0,IF(E69="X",0,VLOOKUP(E69,'45'!$K$3:$L$16,2,FALSE)))</f>
        <v>#N/A</v>
      </c>
      <c r="P69" s="108" t="e">
        <f t="shared" si="3"/>
        <v>#N/A</v>
      </c>
    </row>
    <row r="70" spans="1:16">
      <c r="A70" s="30"/>
      <c r="B70" s="106"/>
      <c r="C70" s="33"/>
      <c r="D70" s="33"/>
      <c r="E70" s="106"/>
      <c r="F70" s="108"/>
      <c r="G70" s="108"/>
      <c r="H70" s="108"/>
      <c r="I70" s="108"/>
      <c r="J70" s="108"/>
      <c r="N70" s="108">
        <f t="shared" si="2"/>
        <v>0</v>
      </c>
      <c r="O70" s="108" t="e">
        <f>IF(D70="X",0,IF(E70="X",0,VLOOKUP(E70,'45'!$K$3:$L$16,2,FALSE)))</f>
        <v>#N/A</v>
      </c>
      <c r="P70" s="108" t="e">
        <f t="shared" si="3"/>
        <v>#N/A</v>
      </c>
    </row>
    <row r="71" spans="1:16">
      <c r="A71" s="30"/>
      <c r="B71" s="106"/>
      <c r="C71" s="33"/>
      <c r="D71" s="33"/>
      <c r="E71" s="106"/>
      <c r="F71" s="108"/>
      <c r="G71" s="108"/>
      <c r="H71" s="108"/>
      <c r="I71" s="108"/>
      <c r="J71" s="108"/>
      <c r="N71" s="108">
        <f t="shared" si="2"/>
        <v>0</v>
      </c>
      <c r="O71" s="108" t="e">
        <f>IF(D71="X",0,IF(E71="X",0,VLOOKUP(E71,'45'!$K$3:$L$16,2,FALSE)))</f>
        <v>#N/A</v>
      </c>
      <c r="P71" s="108" t="e">
        <f t="shared" si="3"/>
        <v>#N/A</v>
      </c>
    </row>
    <row r="72" spans="1:16">
      <c r="A72" s="30"/>
      <c r="B72" s="106"/>
      <c r="C72" s="33"/>
      <c r="D72" s="33"/>
      <c r="E72" s="106"/>
      <c r="F72" s="108"/>
      <c r="G72" s="108"/>
      <c r="H72" s="108"/>
      <c r="I72" s="108"/>
      <c r="J72" s="108"/>
      <c r="N72" s="108">
        <f t="shared" si="2"/>
        <v>0</v>
      </c>
      <c r="O72" s="108" t="e">
        <f>IF(D72="X",0,IF(E72="X",0,VLOOKUP(E72,'45'!$K$3:$L$16,2,FALSE)))</f>
        <v>#N/A</v>
      </c>
      <c r="P72" s="108" t="e">
        <f t="shared" si="3"/>
        <v>#N/A</v>
      </c>
    </row>
    <row r="73" spans="1:16">
      <c r="A73" s="30"/>
      <c r="B73" s="106"/>
      <c r="C73" s="33"/>
      <c r="D73" s="33"/>
      <c r="E73" s="106"/>
      <c r="F73" s="108"/>
      <c r="G73" s="108"/>
      <c r="H73" s="108"/>
      <c r="I73" s="108"/>
      <c r="J73" s="108"/>
      <c r="N73" s="108">
        <f t="shared" si="2"/>
        <v>0</v>
      </c>
      <c r="O73" s="108" t="e">
        <f>IF(D73="X",0,IF(E73="X",0,VLOOKUP(E73,'45'!$K$3:$L$16,2,FALSE)))</f>
        <v>#N/A</v>
      </c>
      <c r="P73" s="108" t="e">
        <f t="shared" si="3"/>
        <v>#N/A</v>
      </c>
    </row>
    <row r="74" spans="1:16">
      <c r="A74" s="30"/>
      <c r="B74" s="106"/>
      <c r="C74" s="116"/>
      <c r="D74" s="116"/>
      <c r="E74" s="117"/>
      <c r="F74" s="118"/>
      <c r="G74" s="118"/>
      <c r="H74" s="118"/>
      <c r="I74" s="118"/>
      <c r="J74" s="118"/>
      <c r="K74" s="118"/>
      <c r="L74" s="118"/>
      <c r="M74" s="118"/>
      <c r="N74" s="108">
        <f t="shared" si="2"/>
        <v>0</v>
      </c>
      <c r="O74" s="108" t="e">
        <f>IF(D74="X",0,IF(E74="X",0,VLOOKUP(E74,'45'!$K$3:$L$16,2,FALSE)))</f>
        <v>#N/A</v>
      </c>
      <c r="P74" s="108" t="e">
        <f t="shared" si="3"/>
        <v>#N/A</v>
      </c>
    </row>
    <row r="75" spans="1:16">
      <c r="A75" s="30"/>
      <c r="B75" s="106"/>
      <c r="C75" s="33"/>
      <c r="D75" s="33"/>
      <c r="E75" s="106"/>
      <c r="F75" s="108"/>
      <c r="G75" s="108"/>
      <c r="H75" s="108"/>
      <c r="I75" s="108"/>
      <c r="J75" s="108"/>
      <c r="N75" s="108">
        <f t="shared" si="2"/>
        <v>0</v>
      </c>
      <c r="O75" s="108" t="e">
        <f>IF(D75="X",0,IF(E75="X",0,VLOOKUP(E75,'45'!$K$3:$L$16,2,FALSE)))</f>
        <v>#N/A</v>
      </c>
      <c r="P75" s="108" t="e">
        <f t="shared" si="3"/>
        <v>#N/A</v>
      </c>
    </row>
    <row r="76" spans="1:16">
      <c r="A76" s="30"/>
      <c r="B76" s="106"/>
      <c r="C76" s="107"/>
      <c r="D76" s="33"/>
      <c r="E76" s="106"/>
      <c r="F76" s="108"/>
      <c r="G76" s="108"/>
      <c r="H76" s="108"/>
      <c r="I76" s="108"/>
      <c r="J76" s="108"/>
      <c r="N76" s="108">
        <f t="shared" si="2"/>
        <v>0</v>
      </c>
      <c r="O76" s="108" t="e">
        <f>IF(D76="X",0,IF(E76="X",0,VLOOKUP(E76,'45'!$K$3:$L$16,2,FALSE)))</f>
        <v>#N/A</v>
      </c>
      <c r="P76" s="108" t="e">
        <f t="shared" si="3"/>
        <v>#N/A</v>
      </c>
    </row>
    <row r="77" spans="1:16">
      <c r="A77" s="30"/>
      <c r="B77" s="106"/>
      <c r="C77" s="33"/>
      <c r="D77" s="33"/>
      <c r="E77" s="106"/>
      <c r="F77" s="108"/>
      <c r="G77" s="108"/>
      <c r="H77" s="108"/>
      <c r="I77" s="108"/>
      <c r="J77" s="108"/>
      <c r="N77" s="108">
        <f t="shared" si="2"/>
        <v>0</v>
      </c>
      <c r="O77" s="108" t="e">
        <f>IF(D77="X",0,IF(E77="X",0,VLOOKUP(E77,'45'!$K$3:$L$16,2,FALSE)))</f>
        <v>#N/A</v>
      </c>
      <c r="P77" s="108" t="e">
        <f t="shared" si="3"/>
        <v>#N/A</v>
      </c>
    </row>
    <row r="78" spans="1:16">
      <c r="A78" s="30"/>
      <c r="B78" s="106"/>
      <c r="C78" s="33"/>
      <c r="D78" s="33"/>
      <c r="E78" s="106"/>
      <c r="F78" s="108"/>
      <c r="G78" s="108"/>
      <c r="H78" s="108"/>
      <c r="I78" s="108"/>
      <c r="J78" s="108"/>
      <c r="N78" s="108">
        <f t="shared" si="2"/>
        <v>0</v>
      </c>
      <c r="O78" s="108" t="e">
        <f>IF(D78="X",0,IF(E78="X",0,VLOOKUP(E78,'45'!$K$3:$L$16,2,FALSE)))</f>
        <v>#N/A</v>
      </c>
      <c r="P78" s="108" t="e">
        <f t="shared" si="3"/>
        <v>#N/A</v>
      </c>
    </row>
    <row r="79" spans="1:16">
      <c r="A79" s="30"/>
      <c r="B79" s="106"/>
      <c r="C79" s="33"/>
      <c r="D79" s="33"/>
      <c r="E79" s="106"/>
      <c r="F79" s="108"/>
      <c r="G79" s="108"/>
      <c r="H79" s="108"/>
      <c r="I79" s="108"/>
      <c r="J79" s="108"/>
      <c r="N79" s="108">
        <f t="shared" si="2"/>
        <v>0</v>
      </c>
      <c r="O79" s="108" t="e">
        <f>IF(D79="X",0,IF(E79="X",0,VLOOKUP(E79,'45'!$K$3:$L$16,2,FALSE)))</f>
        <v>#N/A</v>
      </c>
      <c r="P79" s="108" t="e">
        <f t="shared" si="3"/>
        <v>#N/A</v>
      </c>
    </row>
    <row r="80" spans="1:16">
      <c r="A80" s="30"/>
      <c r="B80" s="106"/>
      <c r="C80" s="33"/>
      <c r="D80" s="33"/>
      <c r="E80" s="106"/>
      <c r="F80" s="108"/>
      <c r="G80" s="108"/>
      <c r="H80" s="108"/>
      <c r="I80" s="108"/>
      <c r="J80" s="108"/>
      <c r="N80" s="108">
        <f t="shared" si="2"/>
        <v>0</v>
      </c>
      <c r="O80" s="108" t="e">
        <f>IF(D80="X",0,IF(E80="X",0,VLOOKUP(E80,'45'!$K$3:$L$16,2,FALSE)))</f>
        <v>#N/A</v>
      </c>
      <c r="P80" s="108" t="e">
        <f t="shared" si="3"/>
        <v>#N/A</v>
      </c>
    </row>
    <row r="81" spans="1:16">
      <c r="A81" s="30"/>
      <c r="B81" s="106"/>
      <c r="C81" s="33"/>
      <c r="D81" s="33"/>
      <c r="E81" s="106"/>
      <c r="F81" s="108"/>
      <c r="G81" s="108"/>
      <c r="H81" s="108"/>
      <c r="I81" s="108"/>
      <c r="J81" s="108"/>
      <c r="N81" s="108">
        <f t="shared" si="2"/>
        <v>0</v>
      </c>
      <c r="O81" s="108" t="e">
        <f>IF(D81="X",0,IF(E81="X",0,VLOOKUP(E81,'45'!$K$3:$L$16,2,FALSE)))</f>
        <v>#N/A</v>
      </c>
      <c r="P81" s="108" t="e">
        <f t="shared" si="3"/>
        <v>#N/A</v>
      </c>
    </row>
    <row r="82" spans="1:16">
      <c r="A82" s="30"/>
      <c r="B82" s="106"/>
      <c r="C82" s="33"/>
      <c r="D82" s="33"/>
      <c r="E82" s="106"/>
      <c r="F82" s="108"/>
      <c r="G82" s="108"/>
      <c r="H82" s="108"/>
      <c r="I82" s="108"/>
      <c r="J82" s="108"/>
      <c r="N82" s="108">
        <f t="shared" si="2"/>
        <v>0</v>
      </c>
      <c r="O82" s="108" t="e">
        <f>IF(D82="X",0,IF(E82="X",0,VLOOKUP(E82,'45'!$K$3:$L$16,2,FALSE)))</f>
        <v>#N/A</v>
      </c>
      <c r="P82" s="108" t="e">
        <f t="shared" si="3"/>
        <v>#N/A</v>
      </c>
    </row>
    <row r="83" spans="1:16">
      <c r="A83" s="30"/>
      <c r="B83" s="106"/>
      <c r="C83" s="33"/>
      <c r="D83" s="33"/>
      <c r="E83" s="106"/>
      <c r="F83" s="108"/>
      <c r="G83" s="108"/>
      <c r="H83" s="108"/>
      <c r="I83" s="108"/>
      <c r="J83" s="108"/>
      <c r="N83" s="108">
        <f t="shared" si="2"/>
        <v>0</v>
      </c>
      <c r="O83" s="108" t="e">
        <f>IF(D83="X",0,IF(E83="X",0,VLOOKUP(E83,'45'!$K$3:$L$16,2,FALSE)))</f>
        <v>#N/A</v>
      </c>
      <c r="P83" s="108" t="e">
        <f t="shared" si="3"/>
        <v>#N/A</v>
      </c>
    </row>
    <row r="84" spans="1:16">
      <c r="A84" s="30"/>
      <c r="B84" s="106"/>
      <c r="C84" s="33"/>
      <c r="D84" s="33"/>
      <c r="E84" s="106"/>
      <c r="F84" s="108"/>
      <c r="G84" s="108"/>
      <c r="H84" s="108"/>
      <c r="I84" s="108"/>
      <c r="J84" s="108"/>
      <c r="N84" s="108">
        <f t="shared" si="2"/>
        <v>0</v>
      </c>
      <c r="O84" s="108" t="e">
        <f>IF(D84="X",0,IF(E84="X",0,VLOOKUP(E84,'45'!$K$3:$L$16,2,FALSE)))</f>
        <v>#N/A</v>
      </c>
      <c r="P84" s="108" t="e">
        <f t="shared" si="3"/>
        <v>#N/A</v>
      </c>
    </row>
    <row r="85" spans="1:16">
      <c r="A85" s="30"/>
      <c r="B85" s="106"/>
      <c r="C85" s="33"/>
      <c r="D85" s="33"/>
      <c r="E85" s="106"/>
      <c r="F85" s="108"/>
      <c r="G85" s="108"/>
      <c r="H85" s="108"/>
      <c r="I85" s="108"/>
      <c r="J85" s="108"/>
      <c r="N85" s="108">
        <f t="shared" si="2"/>
        <v>0</v>
      </c>
      <c r="O85" s="108" t="e">
        <f>IF(D85="X",0,IF(E85="X",0,VLOOKUP(E85,'45'!$K$3:$L$16,2,FALSE)))</f>
        <v>#N/A</v>
      </c>
      <c r="P85" s="108" t="e">
        <f t="shared" si="3"/>
        <v>#N/A</v>
      </c>
    </row>
    <row r="86" spans="1:16">
      <c r="A86" s="30"/>
      <c r="B86" s="106"/>
      <c r="C86" s="33"/>
      <c r="D86" s="33"/>
      <c r="E86" s="106"/>
      <c r="F86" s="108"/>
      <c r="G86" s="108"/>
      <c r="H86" s="108"/>
      <c r="I86" s="108"/>
      <c r="J86" s="108"/>
      <c r="N86" s="108">
        <f t="shared" si="2"/>
        <v>0</v>
      </c>
      <c r="O86" s="108" t="e">
        <f>IF(D86="X",0,IF(E86="X",0,VLOOKUP(E86,'45'!$K$3:$L$16,2,FALSE)))</f>
        <v>#N/A</v>
      </c>
      <c r="P86" s="108" t="e">
        <f t="shared" si="3"/>
        <v>#N/A</v>
      </c>
    </row>
    <row r="87" spans="1:16">
      <c r="A87" s="30"/>
      <c r="B87" s="106"/>
      <c r="C87" s="33"/>
      <c r="D87" s="33"/>
      <c r="E87" s="106"/>
      <c r="F87" s="108"/>
      <c r="G87" s="108"/>
      <c r="H87" s="108"/>
      <c r="I87" s="108"/>
      <c r="J87" s="108"/>
      <c r="N87" s="108">
        <f t="shared" si="2"/>
        <v>0</v>
      </c>
      <c r="O87" s="108" t="e">
        <f>IF(D87="X",0,IF(E87="X",0,VLOOKUP(E87,'45'!$K$3:$L$16,2,FALSE)))</f>
        <v>#N/A</v>
      </c>
      <c r="P87" s="108" t="e">
        <f t="shared" si="3"/>
        <v>#N/A</v>
      </c>
    </row>
    <row r="88" spans="1:16">
      <c r="A88" s="30"/>
      <c r="B88" s="106"/>
      <c r="C88" s="33"/>
      <c r="D88" s="33"/>
      <c r="E88" s="106"/>
      <c r="F88" s="108"/>
      <c r="G88" s="108"/>
      <c r="H88" s="108"/>
      <c r="I88" s="108"/>
      <c r="J88" s="108"/>
      <c r="N88" s="108">
        <f t="shared" si="2"/>
        <v>0</v>
      </c>
      <c r="O88" s="108" t="e">
        <f>IF(D88="X",0,IF(E88="X",0,VLOOKUP(E88,'45'!$K$3:$L$16,2,FALSE)))</f>
        <v>#N/A</v>
      </c>
      <c r="P88" s="108" t="e">
        <f t="shared" si="3"/>
        <v>#N/A</v>
      </c>
    </row>
    <row r="89" spans="1:16">
      <c r="A89" s="30"/>
      <c r="B89" s="106"/>
      <c r="C89" s="33"/>
      <c r="D89" s="33"/>
      <c r="E89" s="106"/>
      <c r="F89" s="108"/>
      <c r="G89" s="108"/>
      <c r="H89" s="108"/>
      <c r="I89" s="108"/>
      <c r="J89" s="108"/>
      <c r="N89" s="108">
        <f t="shared" si="2"/>
        <v>0</v>
      </c>
      <c r="O89" s="108" t="e">
        <f>IF(D89="X",0,IF(E89="X",0,VLOOKUP(E89,'45'!$K$3:$L$16,2,FALSE)))</f>
        <v>#N/A</v>
      </c>
      <c r="P89" s="108" t="e">
        <f t="shared" si="3"/>
        <v>#N/A</v>
      </c>
    </row>
    <row r="90" spans="1:16">
      <c r="A90" s="30"/>
      <c r="B90" s="106"/>
      <c r="C90" s="33"/>
      <c r="D90" s="33"/>
      <c r="E90" s="106"/>
      <c r="F90" s="108"/>
      <c r="G90" s="108"/>
      <c r="H90" s="108"/>
      <c r="I90" s="108"/>
      <c r="J90" s="108"/>
      <c r="N90" s="108">
        <f t="shared" si="2"/>
        <v>0</v>
      </c>
      <c r="O90" s="108" t="e">
        <f>IF(D90="X",0,IF(E90="X",0,VLOOKUP(E90,'45'!$K$3:$L$16,2,FALSE)))</f>
        <v>#N/A</v>
      </c>
      <c r="P90" s="108" t="e">
        <f t="shared" si="3"/>
        <v>#N/A</v>
      </c>
    </row>
    <row r="91" spans="1:16">
      <c r="A91" s="30"/>
      <c r="B91" s="106"/>
      <c r="C91" s="33"/>
      <c r="D91" s="33"/>
      <c r="E91" s="106"/>
      <c r="F91" s="108"/>
      <c r="G91" s="108"/>
      <c r="H91" s="108"/>
      <c r="I91" s="108"/>
      <c r="J91" s="108"/>
      <c r="N91" s="108">
        <f t="shared" si="2"/>
        <v>0</v>
      </c>
      <c r="O91" s="108" t="e">
        <f>IF(D91="X",0,IF(E91="X",0,VLOOKUP(E91,'45'!$K$3:$L$16,2,FALSE)))</f>
        <v>#N/A</v>
      </c>
      <c r="P91" s="108" t="e">
        <f t="shared" si="3"/>
        <v>#N/A</v>
      </c>
    </row>
    <row r="92" spans="1:16">
      <c r="A92" s="30"/>
      <c r="B92" s="106"/>
      <c r="C92" s="33"/>
      <c r="D92" s="33"/>
      <c r="E92" s="106"/>
      <c r="F92" s="108"/>
      <c r="G92" s="108"/>
      <c r="H92" s="108"/>
      <c r="I92" s="108"/>
      <c r="J92" s="108"/>
      <c r="N92" s="108">
        <f t="shared" si="2"/>
        <v>0</v>
      </c>
      <c r="O92" s="108" t="e">
        <f>IF(D92="X",0,IF(E92="X",0,VLOOKUP(E92,'45'!$K$3:$L$16,2,FALSE)))</f>
        <v>#N/A</v>
      </c>
      <c r="P92" s="108" t="e">
        <f t="shared" si="3"/>
        <v>#N/A</v>
      </c>
    </row>
    <row r="93" spans="1:16">
      <c r="A93" s="30"/>
      <c r="B93" s="106"/>
      <c r="C93" s="33"/>
      <c r="D93" s="33"/>
      <c r="E93" s="106"/>
      <c r="F93" s="108"/>
      <c r="G93" s="108"/>
      <c r="H93" s="108"/>
      <c r="I93" s="108"/>
      <c r="J93" s="108"/>
      <c r="N93" s="108">
        <f t="shared" si="2"/>
        <v>0</v>
      </c>
      <c r="O93" s="108" t="e">
        <f>IF(D93="X",0,IF(E93="X",0,VLOOKUP(E93,'45'!$K$3:$L$16,2,FALSE)))</f>
        <v>#N/A</v>
      </c>
      <c r="P93" s="108" t="e">
        <f t="shared" si="3"/>
        <v>#N/A</v>
      </c>
    </row>
    <row r="94" spans="1:16">
      <c r="A94" s="30"/>
      <c r="B94" s="106"/>
      <c r="C94" s="33"/>
      <c r="D94" s="33"/>
      <c r="E94" s="106"/>
      <c r="F94" s="108"/>
      <c r="G94" s="108"/>
      <c r="H94" s="108"/>
      <c r="I94" s="108"/>
      <c r="J94" s="108"/>
      <c r="N94" s="108">
        <f t="shared" si="2"/>
        <v>0</v>
      </c>
      <c r="O94" s="108" t="e">
        <f>IF(D94="X",0,IF(E94="X",0,VLOOKUP(E94,'45'!$K$3:$L$16,2,FALSE)))</f>
        <v>#N/A</v>
      </c>
      <c r="P94" s="108" t="e">
        <f t="shared" si="3"/>
        <v>#N/A</v>
      </c>
    </row>
    <row r="95" spans="1:16">
      <c r="A95" s="30"/>
      <c r="B95" s="106"/>
      <c r="C95" s="33"/>
      <c r="D95" s="33"/>
      <c r="E95" s="106"/>
      <c r="F95" s="108"/>
      <c r="G95" s="108"/>
      <c r="H95" s="108"/>
      <c r="I95" s="108"/>
      <c r="J95" s="108"/>
      <c r="N95" s="108">
        <f t="shared" si="2"/>
        <v>0</v>
      </c>
      <c r="O95" s="108" t="e">
        <f>IF(D95="X",0,IF(E95="X",0,VLOOKUP(E95,'45'!$K$3:$L$16,2,FALSE)))</f>
        <v>#N/A</v>
      </c>
      <c r="P95" s="108" t="e">
        <f t="shared" si="3"/>
        <v>#N/A</v>
      </c>
    </row>
    <row r="96" spans="1:16">
      <c r="A96" s="30"/>
      <c r="B96" s="106"/>
      <c r="C96" s="33"/>
      <c r="D96" s="33"/>
      <c r="E96" s="106"/>
      <c r="F96" s="108"/>
      <c r="G96" s="108"/>
      <c r="H96" s="108"/>
      <c r="I96" s="108"/>
      <c r="J96" s="108"/>
      <c r="N96" s="108">
        <f t="shared" si="2"/>
        <v>0</v>
      </c>
      <c r="O96" s="108" t="e">
        <f>IF(D96="X",0,IF(E96="X",0,VLOOKUP(E96,'45'!$K$3:$L$16,2,FALSE)))</f>
        <v>#N/A</v>
      </c>
      <c r="P96" s="108" t="e">
        <f t="shared" si="3"/>
        <v>#N/A</v>
      </c>
    </row>
    <row r="97" spans="1:16">
      <c r="A97" s="30"/>
      <c r="B97" s="106"/>
      <c r="C97" s="33"/>
      <c r="D97" s="33"/>
      <c r="E97" s="106"/>
      <c r="F97" s="108"/>
      <c r="G97" s="108"/>
      <c r="H97" s="108"/>
      <c r="I97" s="108"/>
      <c r="J97" s="108"/>
      <c r="N97" s="108">
        <f t="shared" si="2"/>
        <v>0</v>
      </c>
      <c r="O97" s="108" t="e">
        <f>IF(D97="X",0,IF(E97="X",0,VLOOKUP(E97,'45'!$K$3:$L$16,2,FALSE)))</f>
        <v>#N/A</v>
      </c>
      <c r="P97" s="108" t="e">
        <f t="shared" si="3"/>
        <v>#N/A</v>
      </c>
    </row>
    <row r="98" spans="1:16">
      <c r="A98" s="30"/>
      <c r="B98" s="106"/>
      <c r="C98" s="33"/>
      <c r="D98" s="33"/>
      <c r="E98" s="106"/>
      <c r="F98" s="108"/>
      <c r="G98" s="108"/>
      <c r="H98" s="108"/>
      <c r="I98" s="108"/>
      <c r="J98" s="108"/>
      <c r="N98" s="108">
        <f t="shared" si="2"/>
        <v>0</v>
      </c>
      <c r="O98" s="108" t="e">
        <f>IF(D98="X",0,IF(E98="X",0,VLOOKUP(E98,'45'!$K$3:$L$16,2,FALSE)))</f>
        <v>#N/A</v>
      </c>
      <c r="P98" s="108" t="e">
        <f t="shared" si="3"/>
        <v>#N/A</v>
      </c>
    </row>
    <row r="99" spans="1:16">
      <c r="A99" s="30"/>
      <c r="B99" s="106"/>
      <c r="C99" s="33"/>
      <c r="D99" s="33"/>
      <c r="E99" s="106"/>
      <c r="F99" s="108"/>
      <c r="G99" s="108"/>
      <c r="H99" s="108"/>
      <c r="I99" s="108"/>
      <c r="J99" s="108"/>
      <c r="N99" s="108">
        <f t="shared" si="2"/>
        <v>0</v>
      </c>
      <c r="O99" s="108" t="e">
        <f>IF(D99="X",0,IF(E99="X",0,VLOOKUP(E99,'45'!$K$3:$L$16,2,FALSE)))</f>
        <v>#N/A</v>
      </c>
      <c r="P99" s="108" t="e">
        <f t="shared" si="3"/>
        <v>#N/A</v>
      </c>
    </row>
    <row r="100" spans="1:16">
      <c r="A100" s="30"/>
      <c r="B100" s="106"/>
      <c r="C100" s="33"/>
      <c r="D100" s="33"/>
      <c r="E100" s="106"/>
      <c r="F100" s="108"/>
      <c r="G100" s="108"/>
      <c r="H100" s="108"/>
      <c r="I100" s="108"/>
      <c r="J100" s="108"/>
      <c r="N100" s="108">
        <f t="shared" si="2"/>
        <v>0</v>
      </c>
      <c r="O100" s="108" t="e">
        <f>IF(D100="X",0,IF(E100="X",0,VLOOKUP(E100,'45'!$K$3:$L$16,2,FALSE)))</f>
        <v>#N/A</v>
      </c>
      <c r="P100" s="108" t="e">
        <f t="shared" si="3"/>
        <v>#N/A</v>
      </c>
    </row>
    <row r="101" spans="1:16">
      <c r="A101" s="30"/>
      <c r="B101" s="106"/>
      <c r="C101" s="33"/>
      <c r="D101" s="33"/>
      <c r="E101" s="106"/>
      <c r="F101" s="108"/>
      <c r="G101" s="108"/>
      <c r="H101" s="108"/>
      <c r="I101" s="108"/>
      <c r="J101" s="108"/>
      <c r="N101" s="108">
        <f t="shared" si="2"/>
        <v>0</v>
      </c>
      <c r="O101" s="108" t="e">
        <f>IF(D101="X",0,IF(E101="X",0,VLOOKUP(E101,'45'!$K$3:$L$16,2,FALSE)))</f>
        <v>#N/A</v>
      </c>
      <c r="P101" s="108" t="e">
        <f t="shared" si="3"/>
        <v>#N/A</v>
      </c>
    </row>
    <row r="102" spans="1:16">
      <c r="A102" s="30"/>
      <c r="B102" s="106"/>
      <c r="C102" s="33"/>
      <c r="D102" s="33"/>
      <c r="E102" s="106"/>
      <c r="F102" s="108"/>
      <c r="G102" s="108"/>
      <c r="H102" s="108"/>
      <c r="I102" s="108"/>
      <c r="J102" s="108"/>
      <c r="N102" s="108">
        <f t="shared" si="2"/>
        <v>0</v>
      </c>
      <c r="O102" s="108" t="e">
        <f>IF(D102="X",0,IF(E102="X",0,VLOOKUP(E102,'45'!$K$3:$L$16,2,FALSE)))</f>
        <v>#N/A</v>
      </c>
      <c r="P102" s="108" t="e">
        <f t="shared" si="3"/>
        <v>#N/A</v>
      </c>
    </row>
    <row r="103" spans="1:16">
      <c r="A103" s="30"/>
      <c r="B103" s="106"/>
      <c r="C103" s="33"/>
      <c r="D103" s="33"/>
      <c r="E103" s="106"/>
      <c r="F103" s="108"/>
      <c r="G103" s="108"/>
      <c r="H103" s="108"/>
      <c r="I103" s="108"/>
      <c r="J103" s="108"/>
      <c r="N103" s="108">
        <f t="shared" si="2"/>
        <v>0</v>
      </c>
      <c r="O103" s="108" t="e">
        <f>IF(D103="X",0,IF(E103="X",0,VLOOKUP(E103,'45'!$K$3:$L$16,2,FALSE)))</f>
        <v>#N/A</v>
      </c>
      <c r="P103" s="108" t="e">
        <f t="shared" si="3"/>
        <v>#N/A</v>
      </c>
    </row>
    <row r="104" spans="1:16">
      <c r="A104" s="30"/>
      <c r="B104" s="106"/>
      <c r="C104" s="33"/>
      <c r="D104" s="33"/>
      <c r="E104" s="106"/>
      <c r="F104" s="108"/>
      <c r="G104" s="108"/>
      <c r="H104" s="108"/>
      <c r="I104" s="108"/>
      <c r="J104" s="108"/>
      <c r="N104" s="108">
        <f t="shared" si="2"/>
        <v>0</v>
      </c>
      <c r="O104" s="108" t="e">
        <f>IF(D104="X",0,IF(E104="X",0,VLOOKUP(E104,'45'!$K$3:$L$16,2,FALSE)))</f>
        <v>#N/A</v>
      </c>
      <c r="P104" s="108" t="e">
        <f t="shared" si="3"/>
        <v>#N/A</v>
      </c>
    </row>
    <row r="105" spans="1:16">
      <c r="A105" s="30"/>
      <c r="B105" s="106"/>
      <c r="C105" s="33"/>
      <c r="D105" s="33"/>
      <c r="E105" s="106"/>
      <c r="F105" s="108"/>
      <c r="G105" s="108"/>
      <c r="H105" s="108"/>
      <c r="I105" s="108"/>
      <c r="J105" s="108"/>
      <c r="N105" s="108">
        <f t="shared" si="2"/>
        <v>0</v>
      </c>
      <c r="O105" s="108" t="e">
        <f>IF(D105="X",0,IF(E105="X",0,VLOOKUP(E105,'45'!$K$3:$L$16,2,FALSE)))</f>
        <v>#N/A</v>
      </c>
      <c r="P105" s="108" t="e">
        <f t="shared" si="3"/>
        <v>#N/A</v>
      </c>
    </row>
    <row r="106" spans="1:16">
      <c r="A106" s="30"/>
      <c r="B106" s="106"/>
      <c r="C106" s="33"/>
      <c r="D106" s="33"/>
      <c r="E106" s="106"/>
      <c r="F106" s="108"/>
      <c r="G106" s="108"/>
      <c r="H106" s="108"/>
      <c r="I106" s="108"/>
      <c r="J106" s="108"/>
      <c r="N106" s="108">
        <f t="shared" si="2"/>
        <v>0</v>
      </c>
      <c r="O106" s="108" t="e">
        <f>IF(D106="X",0,IF(E106="X",0,VLOOKUP(E106,'45'!$K$3:$L$16,2,FALSE)))</f>
        <v>#N/A</v>
      </c>
      <c r="P106" s="108" t="e">
        <f t="shared" si="3"/>
        <v>#N/A</v>
      </c>
    </row>
    <row r="107" spans="1:16">
      <c r="A107" s="30"/>
      <c r="B107" s="106"/>
      <c r="C107" s="33"/>
      <c r="D107" s="33"/>
      <c r="E107" s="106"/>
      <c r="F107" s="108"/>
      <c r="G107" s="108"/>
      <c r="H107" s="108"/>
      <c r="I107" s="108"/>
      <c r="J107" s="108"/>
      <c r="N107" s="108">
        <f t="shared" si="2"/>
        <v>0</v>
      </c>
      <c r="O107" s="108" t="e">
        <f>IF(D107="X",0,IF(E107="X",0,VLOOKUP(E107,'45'!$K$3:$L$16,2,FALSE)))</f>
        <v>#N/A</v>
      </c>
      <c r="P107" s="108" t="e">
        <f t="shared" si="3"/>
        <v>#N/A</v>
      </c>
    </row>
    <row r="108" spans="1:16">
      <c r="A108" s="30"/>
      <c r="B108" s="106"/>
      <c r="C108" s="33"/>
      <c r="D108" s="33"/>
      <c r="E108" s="106"/>
      <c r="F108" s="108"/>
      <c r="G108" s="108"/>
      <c r="H108" s="108"/>
      <c r="I108" s="108"/>
      <c r="J108" s="108"/>
      <c r="N108" s="108">
        <f t="shared" si="2"/>
        <v>0</v>
      </c>
      <c r="O108" s="108" t="e">
        <f>IF(D108="X",0,IF(E108="X",0,VLOOKUP(E108,'45'!$K$3:$L$16,2,FALSE)))</f>
        <v>#N/A</v>
      </c>
      <c r="P108" s="108" t="e">
        <f t="shared" si="3"/>
        <v>#N/A</v>
      </c>
    </row>
    <row r="109" spans="1:16">
      <c r="A109" s="30"/>
      <c r="B109" s="106"/>
      <c r="C109" s="33"/>
      <c r="D109" s="33"/>
      <c r="E109" s="106"/>
      <c r="F109" s="108"/>
      <c r="G109" s="108"/>
      <c r="H109" s="108"/>
      <c r="I109" s="108"/>
      <c r="J109" s="108"/>
      <c r="N109" s="108">
        <f t="shared" si="2"/>
        <v>0</v>
      </c>
      <c r="O109" s="108" t="e">
        <f>IF(D109="X",0,IF(E109="X",0,VLOOKUP(E109,'45'!$K$3:$L$16,2,FALSE)))</f>
        <v>#N/A</v>
      </c>
      <c r="P109" s="108" t="e">
        <f t="shared" si="3"/>
        <v>#N/A</v>
      </c>
    </row>
    <row r="110" spans="1:16">
      <c r="A110" s="30"/>
      <c r="B110" s="106"/>
      <c r="C110" s="33"/>
      <c r="D110" s="33"/>
      <c r="E110" s="106"/>
      <c r="F110" s="108"/>
      <c r="G110" s="108"/>
      <c r="H110" s="108"/>
      <c r="I110" s="108"/>
      <c r="J110" s="108"/>
      <c r="N110" s="108">
        <f t="shared" si="2"/>
        <v>0</v>
      </c>
      <c r="O110" s="108" t="e">
        <f>IF(D110="X",0,IF(E110="X",0,VLOOKUP(E110,'45'!$K$3:$L$16,2,FALSE)))</f>
        <v>#N/A</v>
      </c>
      <c r="P110" s="108" t="e">
        <f t="shared" si="3"/>
        <v>#N/A</v>
      </c>
    </row>
    <row r="111" spans="1:16">
      <c r="A111" s="30"/>
      <c r="B111" s="106"/>
      <c r="C111" s="33"/>
      <c r="D111" s="33"/>
      <c r="E111" s="106"/>
      <c r="F111" s="108"/>
      <c r="G111" s="108"/>
      <c r="H111" s="108"/>
      <c r="I111" s="108"/>
      <c r="J111" s="108"/>
      <c r="N111" s="108">
        <f t="shared" si="2"/>
        <v>0</v>
      </c>
      <c r="O111" s="108" t="e">
        <f>IF(D111="X",0,IF(E111="X",0,VLOOKUP(E111,'45'!$K$3:$L$16,2,FALSE)))</f>
        <v>#N/A</v>
      </c>
      <c r="P111" s="108" t="e">
        <f t="shared" si="3"/>
        <v>#N/A</v>
      </c>
    </row>
    <row r="112" spans="1:16">
      <c r="A112" s="30"/>
      <c r="B112" s="106"/>
      <c r="C112" s="33"/>
      <c r="D112" s="33"/>
      <c r="E112" s="106"/>
      <c r="F112" s="108"/>
      <c r="G112" s="108"/>
      <c r="H112" s="108"/>
      <c r="I112" s="108"/>
      <c r="J112" s="108"/>
      <c r="N112" s="108">
        <f t="shared" si="2"/>
        <v>0</v>
      </c>
      <c r="O112" s="108" t="e">
        <f>IF(D112="X",0,IF(E112="X",0,VLOOKUP(E112,'45'!$K$3:$L$16,2,FALSE)))</f>
        <v>#N/A</v>
      </c>
      <c r="P112" s="108" t="e">
        <f t="shared" si="3"/>
        <v>#N/A</v>
      </c>
    </row>
    <row r="113" spans="1:16">
      <c r="A113" s="30"/>
      <c r="B113" s="106"/>
      <c r="C113" s="33"/>
      <c r="D113" s="33"/>
      <c r="E113" s="106"/>
      <c r="F113" s="108"/>
      <c r="G113" s="108"/>
      <c r="H113" s="108"/>
      <c r="I113" s="108"/>
      <c r="J113" s="108"/>
      <c r="N113" s="108">
        <f t="shared" si="2"/>
        <v>0</v>
      </c>
      <c r="O113" s="108" t="e">
        <f>IF(D113="X",0,IF(E113="X",0,VLOOKUP(E113,'45'!$K$3:$L$16,2,FALSE)))</f>
        <v>#N/A</v>
      </c>
      <c r="P113" s="108" t="e">
        <f t="shared" si="3"/>
        <v>#N/A</v>
      </c>
    </row>
    <row r="114" spans="1:16">
      <c r="A114" s="30"/>
      <c r="B114" s="106"/>
      <c r="C114" s="33"/>
      <c r="D114" s="33"/>
      <c r="E114" s="106"/>
      <c r="F114" s="108"/>
      <c r="G114" s="108"/>
      <c r="H114" s="108"/>
      <c r="I114" s="108"/>
      <c r="J114" s="108"/>
      <c r="N114" s="108">
        <f t="shared" si="2"/>
        <v>0</v>
      </c>
      <c r="O114" s="108" t="e">
        <f>IF(D114="X",0,IF(E114="X",0,VLOOKUP(E114,'45'!$K$3:$L$16,2,FALSE)))</f>
        <v>#N/A</v>
      </c>
      <c r="P114" s="108" t="e">
        <f t="shared" si="3"/>
        <v>#N/A</v>
      </c>
    </row>
    <row r="115" spans="1:16">
      <c r="A115" s="30"/>
      <c r="B115" s="106"/>
      <c r="C115" s="33"/>
      <c r="D115" s="33"/>
      <c r="E115" s="106"/>
      <c r="F115" s="108"/>
      <c r="G115" s="108"/>
      <c r="H115" s="108"/>
      <c r="I115" s="108"/>
      <c r="J115" s="108"/>
      <c r="N115" s="108">
        <f t="shared" si="2"/>
        <v>0</v>
      </c>
      <c r="O115" s="108" t="e">
        <f>IF(D115="X",0,IF(E115="X",0,VLOOKUP(E115,'45'!$K$3:$L$16,2,FALSE)))</f>
        <v>#N/A</v>
      </c>
      <c r="P115" s="108" t="e">
        <f t="shared" si="3"/>
        <v>#N/A</v>
      </c>
    </row>
    <row r="116" spans="1:16">
      <c r="A116" s="30"/>
      <c r="B116" s="106"/>
      <c r="C116" s="33"/>
      <c r="D116" s="33"/>
      <c r="E116" s="106"/>
      <c r="F116" s="108"/>
      <c r="G116" s="108"/>
      <c r="H116" s="108"/>
      <c r="I116" s="108"/>
      <c r="J116" s="108"/>
      <c r="N116" s="108">
        <f t="shared" si="2"/>
        <v>0</v>
      </c>
      <c r="O116" s="108" t="e">
        <f>IF(D116="X",0,IF(E116="X",0,VLOOKUP(E116,'45'!$K$3:$L$16,2,FALSE)))</f>
        <v>#N/A</v>
      </c>
      <c r="P116" s="108" t="e">
        <f t="shared" si="3"/>
        <v>#N/A</v>
      </c>
    </row>
    <row r="117" spans="1:16">
      <c r="A117" s="30"/>
      <c r="B117" s="106"/>
      <c r="C117" s="116"/>
      <c r="D117" s="116"/>
      <c r="E117" s="117"/>
      <c r="F117" s="118"/>
      <c r="G117" s="118"/>
      <c r="H117" s="118"/>
      <c r="I117" s="118"/>
      <c r="J117" s="118"/>
      <c r="K117" s="118"/>
      <c r="L117" s="118"/>
      <c r="M117" s="118"/>
      <c r="N117" s="108">
        <f t="shared" si="2"/>
        <v>0</v>
      </c>
      <c r="O117" s="108" t="e">
        <f>IF(D117="X",0,IF(E117="X",0,VLOOKUP(E117,'45'!$K$3:$L$16,2,FALSE)))</f>
        <v>#N/A</v>
      </c>
      <c r="P117" s="108" t="e">
        <f t="shared" si="3"/>
        <v>#N/A</v>
      </c>
    </row>
    <row r="118" spans="1:16">
      <c r="A118" s="110"/>
      <c r="B118" s="106"/>
      <c r="C118" s="33"/>
      <c r="D118" s="33"/>
      <c r="E118" s="106"/>
      <c r="F118" s="108"/>
      <c r="G118" s="108"/>
      <c r="H118" s="108"/>
      <c r="I118" s="108"/>
      <c r="J118" s="108"/>
      <c r="N118" s="108">
        <f t="shared" si="2"/>
        <v>0</v>
      </c>
      <c r="O118" s="108" t="e">
        <f>IF(D118="X",0,IF(E118="X",0,VLOOKUP(E118,'45'!$K$3:$L$16,2,FALSE)))</f>
        <v>#N/A</v>
      </c>
      <c r="P118" s="108" t="e">
        <f t="shared" si="3"/>
        <v>#N/A</v>
      </c>
    </row>
    <row r="119" spans="1:16">
      <c r="A119" s="110"/>
      <c r="B119" s="106"/>
      <c r="C119" s="107"/>
      <c r="D119" s="33"/>
      <c r="E119" s="106"/>
      <c r="F119" s="108"/>
      <c r="G119" s="108"/>
      <c r="H119" s="108"/>
      <c r="I119" s="108"/>
      <c r="J119" s="108"/>
      <c r="N119" s="108">
        <f t="shared" si="2"/>
        <v>0</v>
      </c>
      <c r="O119" s="108" t="e">
        <f>IF(D119="X",0,IF(E119="X",0,VLOOKUP(E119,'45'!$K$3:$L$16,2,FALSE)))</f>
        <v>#N/A</v>
      </c>
      <c r="P119" s="108" t="e">
        <f t="shared" si="3"/>
        <v>#N/A</v>
      </c>
    </row>
    <row r="120" spans="1:16">
      <c r="A120" s="110"/>
      <c r="B120" s="106"/>
      <c r="C120" s="33"/>
      <c r="D120" s="33"/>
      <c r="E120" s="106"/>
      <c r="F120" s="108"/>
      <c r="G120" s="108"/>
      <c r="H120" s="108"/>
      <c r="I120" s="108"/>
      <c r="J120" s="108"/>
      <c r="N120" s="108">
        <f t="shared" si="2"/>
        <v>0</v>
      </c>
      <c r="O120" s="108" t="e">
        <f>IF(D120="X",0,IF(E120="X",0,VLOOKUP(E120,'45'!$K$3:$L$16,2,FALSE)))</f>
        <v>#N/A</v>
      </c>
      <c r="P120" s="108" t="e">
        <f t="shared" si="3"/>
        <v>#N/A</v>
      </c>
    </row>
    <row r="121" spans="1:16">
      <c r="A121" s="110"/>
      <c r="B121" s="106"/>
      <c r="C121" s="33"/>
      <c r="D121" s="33"/>
      <c r="E121" s="106"/>
      <c r="F121" s="108"/>
      <c r="G121" s="108"/>
      <c r="H121" s="108"/>
      <c r="I121" s="108"/>
      <c r="J121" s="108"/>
      <c r="N121" s="108">
        <f t="shared" si="2"/>
        <v>0</v>
      </c>
      <c r="O121" s="108" t="e">
        <f>IF(D121="X",0,IF(E121="X",0,VLOOKUP(E121,'45'!$K$3:$L$16,2,FALSE)))</f>
        <v>#N/A</v>
      </c>
      <c r="P121" s="108" t="e">
        <f t="shared" si="3"/>
        <v>#N/A</v>
      </c>
    </row>
    <row r="122" spans="1:16">
      <c r="A122" s="110"/>
      <c r="B122" s="106"/>
      <c r="C122" s="33"/>
      <c r="D122" s="33"/>
      <c r="E122" s="106"/>
      <c r="F122" s="108"/>
      <c r="G122" s="108"/>
      <c r="H122" s="108"/>
      <c r="I122" s="108"/>
      <c r="J122" s="108"/>
      <c r="N122" s="108">
        <f t="shared" si="2"/>
        <v>0</v>
      </c>
      <c r="O122" s="108" t="e">
        <f>IF(D122="X",0,IF(E122="X",0,VLOOKUP(E122,'45'!$K$3:$L$16,2,FALSE)))</f>
        <v>#N/A</v>
      </c>
      <c r="P122" s="108" t="e">
        <f t="shared" si="3"/>
        <v>#N/A</v>
      </c>
    </row>
    <row r="123" spans="1:16">
      <c r="A123" s="110"/>
      <c r="B123" s="106"/>
      <c r="C123" s="33"/>
      <c r="D123" s="33"/>
      <c r="E123" s="106"/>
      <c r="F123" s="108"/>
      <c r="G123" s="108"/>
      <c r="H123" s="108"/>
      <c r="I123" s="108"/>
      <c r="J123" s="108"/>
      <c r="N123" s="108">
        <f t="shared" si="2"/>
        <v>0</v>
      </c>
      <c r="O123" s="108" t="e">
        <f>IF(D123="X",0,IF(E123="X",0,VLOOKUP(E123,'45'!$K$3:$L$16,2,FALSE)))</f>
        <v>#N/A</v>
      </c>
      <c r="P123" s="108" t="e">
        <f t="shared" si="3"/>
        <v>#N/A</v>
      </c>
    </row>
    <row r="124" spans="1:16">
      <c r="A124" s="110"/>
      <c r="B124" s="106"/>
      <c r="C124" s="33"/>
      <c r="D124" s="33"/>
      <c r="E124" s="106"/>
      <c r="F124" s="108"/>
      <c r="G124" s="108"/>
      <c r="H124" s="108"/>
      <c r="I124" s="108"/>
      <c r="J124" s="108"/>
      <c r="N124" s="108">
        <f t="shared" si="2"/>
        <v>0</v>
      </c>
      <c r="O124" s="108" t="e">
        <f>IF(D124="X",0,IF(E124="X",0,VLOOKUP(E124,'45'!$K$3:$L$16,2,FALSE)))</f>
        <v>#N/A</v>
      </c>
      <c r="P124" s="108" t="e">
        <f t="shared" si="3"/>
        <v>#N/A</v>
      </c>
    </row>
    <row r="125" spans="1:16">
      <c r="A125" s="110"/>
      <c r="B125" s="106"/>
      <c r="C125" s="33"/>
      <c r="D125" s="33"/>
      <c r="E125" s="106"/>
      <c r="F125" s="108"/>
      <c r="G125" s="108"/>
      <c r="H125" s="108"/>
      <c r="I125" s="108"/>
      <c r="J125" s="108"/>
      <c r="N125" s="108">
        <f t="shared" si="2"/>
        <v>0</v>
      </c>
      <c r="O125" s="108" t="e">
        <f>IF(D125="X",0,IF(E125="X",0,VLOOKUP(E125,'45'!$K$3:$L$16,2,FALSE)))</f>
        <v>#N/A</v>
      </c>
      <c r="P125" s="108" t="e">
        <f t="shared" si="3"/>
        <v>#N/A</v>
      </c>
    </row>
    <row r="126" spans="1:16">
      <c r="A126" s="110"/>
      <c r="B126" s="106"/>
      <c r="C126" s="116"/>
      <c r="D126" s="116"/>
      <c r="E126" s="116"/>
      <c r="F126" s="118"/>
      <c r="G126" s="118"/>
      <c r="H126" s="118"/>
      <c r="I126" s="118"/>
      <c r="J126" s="118"/>
      <c r="K126" s="118"/>
      <c r="L126" s="118"/>
      <c r="M126" s="118"/>
      <c r="N126" s="108">
        <f t="shared" si="2"/>
        <v>0</v>
      </c>
      <c r="O126" s="108" t="e">
        <f>IF(D126="X",0,IF(E126="X",0,VLOOKUP(E126,'45'!$K$3:$L$16,2,FALSE)))</f>
        <v>#N/A</v>
      </c>
      <c r="P126" s="108" t="e">
        <f t="shared" si="3"/>
        <v>#N/A</v>
      </c>
    </row>
    <row r="127" spans="1:16">
      <c r="N127" s="108">
        <f t="shared" si="2"/>
        <v>0</v>
      </c>
      <c r="O127" s="108" t="e">
        <f>IF(D127="X",0,IF(E127="X",0,VLOOKUP(E127,'45'!$K$3:$L$16,2,FALSE)))</f>
        <v>#N/A</v>
      </c>
      <c r="P127" s="108" t="e">
        <f t="shared" si="3"/>
        <v>#N/A</v>
      </c>
    </row>
    <row r="128" spans="1:16">
      <c r="N128" s="108">
        <f t="shared" si="2"/>
        <v>0</v>
      </c>
      <c r="O128" s="108" t="e">
        <f>IF(D128="X",0,IF(E128="X",0,VLOOKUP(E128,'45'!$K$3:$L$16,2,FALSE)))</f>
        <v>#N/A</v>
      </c>
      <c r="P128" s="108" t="e">
        <f t="shared" si="3"/>
        <v>#N/A</v>
      </c>
    </row>
    <row r="129" spans="14:16">
      <c r="N129" s="108">
        <f t="shared" si="2"/>
        <v>0</v>
      </c>
      <c r="O129" s="108" t="e">
        <f>IF(D129="X",0,IF(E129="X",0,VLOOKUP(E129,'45'!$K$3:$L$16,2,FALSE)))</f>
        <v>#N/A</v>
      </c>
      <c r="P129" s="108" t="e">
        <f t="shared" si="3"/>
        <v>#N/A</v>
      </c>
    </row>
    <row r="130" spans="14:16">
      <c r="N130" s="108">
        <f t="shared" si="2"/>
        <v>0</v>
      </c>
      <c r="O130" s="108" t="e">
        <f>IF(D130="X",0,IF(E130="X",0,VLOOKUP(E130,'45'!$K$3:$L$16,2,FALSE)))</f>
        <v>#N/A</v>
      </c>
      <c r="P130" s="108" t="e">
        <f t="shared" si="3"/>
        <v>#N/A</v>
      </c>
    </row>
    <row r="131" spans="14:16">
      <c r="N131" s="108">
        <f t="shared" si="2"/>
        <v>0</v>
      </c>
      <c r="O131" s="108" t="e">
        <f>IF(D131="X",0,IF(E131="X",0,VLOOKUP(E131,'45'!$K$3:$L$16,2,FALSE)))</f>
        <v>#N/A</v>
      </c>
      <c r="P131" s="108" t="e">
        <f t="shared" si="3"/>
        <v>#N/A</v>
      </c>
    </row>
    <row r="132" spans="14:16">
      <c r="N132" s="108">
        <f t="shared" ref="N132:N195" si="4">SUM(F132:M132)</f>
        <v>0</v>
      </c>
      <c r="O132" s="108" t="e">
        <f>IF(D132="X",0,IF(E132="X",0,VLOOKUP(E132,'45'!$K$3:$L$16,2,FALSE)))</f>
        <v>#N/A</v>
      </c>
      <c r="P132" s="108" t="e">
        <f t="shared" ref="P132:P195" si="5">N132*O132</f>
        <v>#N/A</v>
      </c>
    </row>
    <row r="133" spans="14:16">
      <c r="N133" s="108">
        <f t="shared" si="4"/>
        <v>0</v>
      </c>
      <c r="O133" s="108" t="e">
        <f>IF(D133="X",0,IF(E133="X",0,VLOOKUP(E133,'45'!$K$3:$L$16,2,FALSE)))</f>
        <v>#N/A</v>
      </c>
      <c r="P133" s="108" t="e">
        <f t="shared" si="5"/>
        <v>#N/A</v>
      </c>
    </row>
    <row r="134" spans="14:16">
      <c r="N134" s="108">
        <f t="shared" si="4"/>
        <v>0</v>
      </c>
      <c r="O134" s="108" t="e">
        <f>IF(D134="X",0,IF(E134="X",0,VLOOKUP(E134,'45'!$K$3:$L$16,2,FALSE)))</f>
        <v>#N/A</v>
      </c>
      <c r="P134" s="108" t="e">
        <f t="shared" si="5"/>
        <v>#N/A</v>
      </c>
    </row>
    <row r="135" spans="14:16">
      <c r="N135" s="108">
        <f t="shared" si="4"/>
        <v>0</v>
      </c>
      <c r="O135" s="108" t="e">
        <f>IF(D135="X",0,IF(E135="X",0,VLOOKUP(E135,'45'!$K$3:$L$16,2,FALSE)))</f>
        <v>#N/A</v>
      </c>
      <c r="P135" s="108" t="e">
        <f t="shared" si="5"/>
        <v>#N/A</v>
      </c>
    </row>
    <row r="136" spans="14:16">
      <c r="N136" s="108">
        <f t="shared" si="4"/>
        <v>0</v>
      </c>
      <c r="O136" s="108" t="e">
        <f>IF(D136="X",0,IF(E136="X",0,VLOOKUP(E136,'45'!$K$3:$L$16,2,FALSE)))</f>
        <v>#N/A</v>
      </c>
      <c r="P136" s="108" t="e">
        <f t="shared" si="5"/>
        <v>#N/A</v>
      </c>
    </row>
    <row r="137" spans="14:16">
      <c r="N137" s="108">
        <f t="shared" si="4"/>
        <v>0</v>
      </c>
      <c r="O137" s="108" t="e">
        <f>IF(D137="X",0,IF(E137="X",0,VLOOKUP(E137,'45'!$K$3:$L$16,2,FALSE)))</f>
        <v>#N/A</v>
      </c>
      <c r="P137" s="108" t="e">
        <f t="shared" si="5"/>
        <v>#N/A</v>
      </c>
    </row>
    <row r="138" spans="14:16">
      <c r="N138" s="108">
        <f t="shared" si="4"/>
        <v>0</v>
      </c>
      <c r="O138" s="108" t="e">
        <f>IF(D138="X",0,IF(E138="X",0,VLOOKUP(E138,'45'!$K$3:$L$16,2,FALSE)))</f>
        <v>#N/A</v>
      </c>
      <c r="P138" s="108" t="e">
        <f t="shared" si="5"/>
        <v>#N/A</v>
      </c>
    </row>
    <row r="139" spans="14:16">
      <c r="N139" s="108">
        <f t="shared" si="4"/>
        <v>0</v>
      </c>
      <c r="O139" s="108" t="e">
        <f>IF(D139="X",0,IF(E139="X",0,VLOOKUP(E139,'45'!$K$3:$L$16,2,FALSE)))</f>
        <v>#N/A</v>
      </c>
      <c r="P139" s="108" t="e">
        <f t="shared" si="5"/>
        <v>#N/A</v>
      </c>
    </row>
    <row r="140" spans="14:16">
      <c r="N140" s="108">
        <f t="shared" si="4"/>
        <v>0</v>
      </c>
      <c r="O140" s="108" t="e">
        <f>IF(D140="X",0,IF(E140="X",0,VLOOKUP(E140,'45'!$K$3:$L$16,2,FALSE)))</f>
        <v>#N/A</v>
      </c>
      <c r="P140" s="108" t="e">
        <f t="shared" si="5"/>
        <v>#N/A</v>
      </c>
    </row>
    <row r="141" spans="14:16">
      <c r="N141" s="108">
        <f t="shared" si="4"/>
        <v>0</v>
      </c>
      <c r="O141" s="108" t="e">
        <f>IF(D141="X",0,IF(E141="X",0,VLOOKUP(E141,'45'!$K$3:$L$16,2,FALSE)))</f>
        <v>#N/A</v>
      </c>
      <c r="P141" s="108" t="e">
        <f t="shared" si="5"/>
        <v>#N/A</v>
      </c>
    </row>
    <row r="142" spans="14:16">
      <c r="N142" s="108">
        <f t="shared" si="4"/>
        <v>0</v>
      </c>
      <c r="O142" s="108" t="e">
        <f>IF(D142="X",0,IF(E142="X",0,VLOOKUP(E142,'45'!$K$3:$L$16,2,FALSE)))</f>
        <v>#N/A</v>
      </c>
      <c r="P142" s="108" t="e">
        <f t="shared" si="5"/>
        <v>#N/A</v>
      </c>
    </row>
    <row r="143" spans="14:16">
      <c r="N143" s="108">
        <f t="shared" si="4"/>
        <v>0</v>
      </c>
      <c r="O143" s="108" t="e">
        <f>IF(D143="X",0,IF(E143="X",0,VLOOKUP(E143,'45'!$K$3:$L$16,2,FALSE)))</f>
        <v>#N/A</v>
      </c>
      <c r="P143" s="108" t="e">
        <f t="shared" si="5"/>
        <v>#N/A</v>
      </c>
    </row>
    <row r="144" spans="14:16">
      <c r="N144" s="108">
        <f t="shared" si="4"/>
        <v>0</v>
      </c>
      <c r="O144" s="108" t="e">
        <f>IF(D144="X",0,IF(E144="X",0,VLOOKUP(E144,'45'!$K$3:$L$16,2,FALSE)))</f>
        <v>#N/A</v>
      </c>
      <c r="P144" s="108" t="e">
        <f t="shared" si="5"/>
        <v>#N/A</v>
      </c>
    </row>
    <row r="145" spans="14:16">
      <c r="N145" s="108">
        <f t="shared" si="4"/>
        <v>0</v>
      </c>
      <c r="O145" s="108" t="e">
        <f>IF(D145="X",0,IF(E145="X",0,VLOOKUP(E145,'45'!$K$3:$L$16,2,FALSE)))</f>
        <v>#N/A</v>
      </c>
      <c r="P145" s="108" t="e">
        <f t="shared" si="5"/>
        <v>#N/A</v>
      </c>
    </row>
    <row r="146" spans="14:16">
      <c r="N146" s="108">
        <f t="shared" si="4"/>
        <v>0</v>
      </c>
      <c r="O146" s="108" t="e">
        <f>IF(D146="X",0,IF(E146="X",0,VLOOKUP(E146,'45'!$K$3:$L$16,2,FALSE)))</f>
        <v>#N/A</v>
      </c>
      <c r="P146" s="108" t="e">
        <f t="shared" si="5"/>
        <v>#N/A</v>
      </c>
    </row>
    <row r="147" spans="14:16">
      <c r="N147" s="108">
        <f t="shared" si="4"/>
        <v>0</v>
      </c>
      <c r="O147" s="108" t="e">
        <f>IF(D147="X",0,IF(E147="X",0,VLOOKUP(E147,'45'!$K$3:$L$16,2,FALSE)))</f>
        <v>#N/A</v>
      </c>
      <c r="P147" s="108" t="e">
        <f t="shared" si="5"/>
        <v>#N/A</v>
      </c>
    </row>
    <row r="148" spans="14:16">
      <c r="N148" s="108">
        <f t="shared" si="4"/>
        <v>0</v>
      </c>
      <c r="O148" s="108" t="e">
        <f>IF(D148="X",0,IF(E148="X",0,VLOOKUP(E148,'45'!$K$3:$L$16,2,FALSE)))</f>
        <v>#N/A</v>
      </c>
      <c r="P148" s="108" t="e">
        <f t="shared" si="5"/>
        <v>#N/A</v>
      </c>
    </row>
    <row r="149" spans="14:16">
      <c r="N149" s="108">
        <f t="shared" si="4"/>
        <v>0</v>
      </c>
      <c r="O149" s="108" t="e">
        <f>IF(D149="X",0,IF(E149="X",0,VLOOKUP(E149,'45'!$K$3:$L$16,2,FALSE)))</f>
        <v>#N/A</v>
      </c>
      <c r="P149" s="108" t="e">
        <f t="shared" si="5"/>
        <v>#N/A</v>
      </c>
    </row>
    <row r="150" spans="14:16">
      <c r="N150" s="108">
        <f t="shared" si="4"/>
        <v>0</v>
      </c>
      <c r="O150" s="108" t="e">
        <f>IF(D150="X",0,IF(E150="X",0,VLOOKUP(E150,'45'!$K$3:$L$16,2,FALSE)))</f>
        <v>#N/A</v>
      </c>
      <c r="P150" s="108" t="e">
        <f t="shared" si="5"/>
        <v>#N/A</v>
      </c>
    </row>
    <row r="151" spans="14:16">
      <c r="N151" s="108">
        <f t="shared" si="4"/>
        <v>0</v>
      </c>
      <c r="O151" s="108" t="e">
        <f>IF(D151="X",0,IF(E151="X",0,VLOOKUP(E151,'45'!$K$3:$L$16,2,FALSE)))</f>
        <v>#N/A</v>
      </c>
      <c r="P151" s="108" t="e">
        <f t="shared" si="5"/>
        <v>#N/A</v>
      </c>
    </row>
    <row r="152" spans="14:16">
      <c r="N152" s="108">
        <f t="shared" si="4"/>
        <v>0</v>
      </c>
      <c r="O152" s="108" t="e">
        <f>IF(D152="X",0,IF(E152="X",0,VLOOKUP(E152,'45'!$K$3:$L$16,2,FALSE)))</f>
        <v>#N/A</v>
      </c>
      <c r="P152" s="108" t="e">
        <f t="shared" si="5"/>
        <v>#N/A</v>
      </c>
    </row>
    <row r="153" spans="14:16">
      <c r="N153" s="108">
        <f t="shared" si="4"/>
        <v>0</v>
      </c>
      <c r="O153" s="108" t="e">
        <f>IF(D153="X",0,IF(E153="X",0,VLOOKUP(E153,'45'!$K$3:$L$16,2,FALSE)))</f>
        <v>#N/A</v>
      </c>
      <c r="P153" s="108" t="e">
        <f t="shared" si="5"/>
        <v>#N/A</v>
      </c>
    </row>
    <row r="154" spans="14:16">
      <c r="N154" s="108">
        <f t="shared" si="4"/>
        <v>0</v>
      </c>
      <c r="O154" s="108" t="e">
        <f>IF(D154="X",0,IF(E154="X",0,VLOOKUP(E154,'45'!$K$3:$L$16,2,FALSE)))</f>
        <v>#N/A</v>
      </c>
      <c r="P154" s="108" t="e">
        <f t="shared" si="5"/>
        <v>#N/A</v>
      </c>
    </row>
    <row r="155" spans="14:16">
      <c r="N155" s="108">
        <f t="shared" si="4"/>
        <v>0</v>
      </c>
      <c r="O155" s="108" t="e">
        <f>IF(D155="X",0,IF(E155="X",0,VLOOKUP(E155,'45'!$K$3:$L$16,2,FALSE)))</f>
        <v>#N/A</v>
      </c>
      <c r="P155" s="108" t="e">
        <f t="shared" si="5"/>
        <v>#N/A</v>
      </c>
    </row>
    <row r="156" spans="14:16">
      <c r="N156" s="108">
        <f t="shared" si="4"/>
        <v>0</v>
      </c>
      <c r="O156" s="108" t="e">
        <f>IF(D156="X",0,IF(E156="X",0,VLOOKUP(E156,'45'!$K$3:$L$16,2,FALSE)))</f>
        <v>#N/A</v>
      </c>
      <c r="P156" s="108" t="e">
        <f t="shared" si="5"/>
        <v>#N/A</v>
      </c>
    </row>
    <row r="157" spans="14:16">
      <c r="N157" s="108">
        <f t="shared" si="4"/>
        <v>0</v>
      </c>
      <c r="O157" s="108" t="e">
        <f>IF(D157="X",0,IF(E157="X",0,VLOOKUP(E157,'45'!$K$3:$L$16,2,FALSE)))</f>
        <v>#N/A</v>
      </c>
      <c r="P157" s="108" t="e">
        <f t="shared" si="5"/>
        <v>#N/A</v>
      </c>
    </row>
    <row r="158" spans="14:16">
      <c r="N158" s="108">
        <f t="shared" si="4"/>
        <v>0</v>
      </c>
      <c r="O158" s="108" t="e">
        <f>IF(D158="X",0,IF(E158="X",0,VLOOKUP(E158,'45'!$K$3:$L$16,2,FALSE)))</f>
        <v>#N/A</v>
      </c>
      <c r="P158" s="108" t="e">
        <f t="shared" si="5"/>
        <v>#N/A</v>
      </c>
    </row>
    <row r="159" spans="14:16">
      <c r="N159" s="108">
        <f t="shared" si="4"/>
        <v>0</v>
      </c>
      <c r="O159" s="108" t="e">
        <f>IF(D159="X",0,IF(E159="X",0,VLOOKUP(E159,'45'!$K$3:$L$16,2,FALSE)))</f>
        <v>#N/A</v>
      </c>
      <c r="P159" s="108" t="e">
        <f t="shared" si="5"/>
        <v>#N/A</v>
      </c>
    </row>
    <row r="160" spans="14:16">
      <c r="N160" s="108">
        <f t="shared" si="4"/>
        <v>0</v>
      </c>
      <c r="O160" s="108" t="e">
        <f>IF(D160="X",0,IF(E160="X",0,VLOOKUP(E160,'45'!$K$3:$L$16,2,FALSE)))</f>
        <v>#N/A</v>
      </c>
      <c r="P160" s="108" t="e">
        <f t="shared" si="5"/>
        <v>#N/A</v>
      </c>
    </row>
    <row r="161" spans="14:16">
      <c r="N161" s="108">
        <f t="shared" si="4"/>
        <v>0</v>
      </c>
      <c r="O161" s="108" t="e">
        <f>IF(D161="X",0,IF(E161="X",0,VLOOKUP(E161,'45'!$K$3:$L$16,2,FALSE)))</f>
        <v>#N/A</v>
      </c>
      <c r="P161" s="108" t="e">
        <f t="shared" si="5"/>
        <v>#N/A</v>
      </c>
    </row>
    <row r="162" spans="14:16">
      <c r="N162" s="108">
        <f t="shared" si="4"/>
        <v>0</v>
      </c>
      <c r="O162" s="108" t="e">
        <f>IF(D162="X",0,IF(E162="X",0,VLOOKUP(E162,'45'!$K$3:$L$16,2,FALSE)))</f>
        <v>#N/A</v>
      </c>
      <c r="P162" s="108" t="e">
        <f t="shared" si="5"/>
        <v>#N/A</v>
      </c>
    </row>
    <row r="163" spans="14:16">
      <c r="N163" s="108">
        <f t="shared" si="4"/>
        <v>0</v>
      </c>
      <c r="O163" s="108" t="e">
        <f>IF(D163="X",0,IF(E163="X",0,VLOOKUP(E163,'45'!$K$3:$L$16,2,FALSE)))</f>
        <v>#N/A</v>
      </c>
      <c r="P163" s="108" t="e">
        <f t="shared" si="5"/>
        <v>#N/A</v>
      </c>
    </row>
    <row r="164" spans="14:16">
      <c r="N164" s="108">
        <f t="shared" si="4"/>
        <v>0</v>
      </c>
      <c r="O164" s="108" t="e">
        <f>IF(D164="X",0,IF(E164="X",0,VLOOKUP(E164,'45'!$K$3:$L$16,2,FALSE)))</f>
        <v>#N/A</v>
      </c>
      <c r="P164" s="108" t="e">
        <f t="shared" si="5"/>
        <v>#N/A</v>
      </c>
    </row>
    <row r="165" spans="14:16">
      <c r="N165" s="108">
        <f t="shared" si="4"/>
        <v>0</v>
      </c>
      <c r="O165" s="108" t="e">
        <f>IF(D165="X",0,IF(E165="X",0,VLOOKUP(E165,'45'!$K$3:$L$16,2,FALSE)))</f>
        <v>#N/A</v>
      </c>
      <c r="P165" s="108" t="e">
        <f t="shared" si="5"/>
        <v>#N/A</v>
      </c>
    </row>
    <row r="166" spans="14:16">
      <c r="N166" s="108">
        <f t="shared" si="4"/>
        <v>0</v>
      </c>
      <c r="O166" s="108" t="e">
        <f>IF(D166="X",0,IF(E166="X",0,VLOOKUP(E166,'45'!$K$3:$L$16,2,FALSE)))</f>
        <v>#N/A</v>
      </c>
      <c r="P166" s="108" t="e">
        <f t="shared" si="5"/>
        <v>#N/A</v>
      </c>
    </row>
    <row r="167" spans="14:16">
      <c r="N167" s="108">
        <f t="shared" si="4"/>
        <v>0</v>
      </c>
      <c r="O167" s="108" t="e">
        <f>IF(D167="X",0,IF(E167="X",0,VLOOKUP(E167,'45'!$K$3:$L$16,2,FALSE)))</f>
        <v>#N/A</v>
      </c>
      <c r="P167" s="108" t="e">
        <f t="shared" si="5"/>
        <v>#N/A</v>
      </c>
    </row>
    <row r="168" spans="14:16">
      <c r="N168" s="108">
        <f t="shared" si="4"/>
        <v>0</v>
      </c>
      <c r="O168" s="108" t="e">
        <f>IF(D168="X",0,IF(E168="X",0,VLOOKUP(E168,'45'!$K$3:$L$16,2,FALSE)))</f>
        <v>#N/A</v>
      </c>
      <c r="P168" s="108" t="e">
        <f t="shared" si="5"/>
        <v>#N/A</v>
      </c>
    </row>
    <row r="169" spans="14:16">
      <c r="N169" s="108">
        <f t="shared" si="4"/>
        <v>0</v>
      </c>
      <c r="O169" s="108" t="e">
        <f>IF(D169="X",0,IF(E169="X",0,VLOOKUP(E169,'45'!$K$3:$L$16,2,FALSE)))</f>
        <v>#N/A</v>
      </c>
      <c r="P169" s="108" t="e">
        <f t="shared" si="5"/>
        <v>#N/A</v>
      </c>
    </row>
    <row r="170" spans="14:16">
      <c r="N170" s="108">
        <f t="shared" si="4"/>
        <v>0</v>
      </c>
      <c r="O170" s="108" t="e">
        <f>IF(D170="X",0,IF(E170="X",0,VLOOKUP(E170,'45'!$K$3:$L$16,2,FALSE)))</f>
        <v>#N/A</v>
      </c>
      <c r="P170" s="108" t="e">
        <f t="shared" si="5"/>
        <v>#N/A</v>
      </c>
    </row>
    <row r="171" spans="14:16">
      <c r="N171" s="108">
        <f t="shared" si="4"/>
        <v>0</v>
      </c>
      <c r="O171" s="108" t="e">
        <f>IF(D171="X",0,IF(E171="X",0,VLOOKUP(E171,'45'!$K$3:$L$16,2,FALSE)))</f>
        <v>#N/A</v>
      </c>
      <c r="P171" s="108" t="e">
        <f t="shared" si="5"/>
        <v>#N/A</v>
      </c>
    </row>
    <row r="172" spans="14:16">
      <c r="N172" s="108">
        <f t="shared" si="4"/>
        <v>0</v>
      </c>
      <c r="O172" s="108" t="e">
        <f>IF(D172="X",0,IF(E172="X",0,VLOOKUP(E172,'45'!$K$3:$L$16,2,FALSE)))</f>
        <v>#N/A</v>
      </c>
      <c r="P172" s="108" t="e">
        <f t="shared" si="5"/>
        <v>#N/A</v>
      </c>
    </row>
    <row r="173" spans="14:16">
      <c r="N173" s="108">
        <f t="shared" si="4"/>
        <v>0</v>
      </c>
      <c r="O173" s="108" t="e">
        <f>IF(D173="X",0,IF(E173="X",0,VLOOKUP(E173,'45'!$K$3:$L$16,2,FALSE)))</f>
        <v>#N/A</v>
      </c>
      <c r="P173" s="108" t="e">
        <f t="shared" si="5"/>
        <v>#N/A</v>
      </c>
    </row>
    <row r="174" spans="14:16">
      <c r="N174" s="108">
        <f t="shared" si="4"/>
        <v>0</v>
      </c>
      <c r="O174" s="108" t="e">
        <f>IF(D174="X",0,IF(E174="X",0,VLOOKUP(E174,'45'!$K$3:$L$16,2,FALSE)))</f>
        <v>#N/A</v>
      </c>
      <c r="P174" s="108" t="e">
        <f t="shared" si="5"/>
        <v>#N/A</v>
      </c>
    </row>
    <row r="175" spans="14:16">
      <c r="N175" s="108">
        <f t="shared" si="4"/>
        <v>0</v>
      </c>
      <c r="O175" s="108" t="e">
        <f>IF(D175="X",0,IF(E175="X",0,VLOOKUP(E175,'45'!$K$3:$L$16,2,FALSE)))</f>
        <v>#N/A</v>
      </c>
      <c r="P175" s="108" t="e">
        <f t="shared" si="5"/>
        <v>#N/A</v>
      </c>
    </row>
    <row r="176" spans="14:16">
      <c r="N176" s="108">
        <f t="shared" si="4"/>
        <v>0</v>
      </c>
      <c r="O176" s="108" t="e">
        <f>IF(D176="X",0,IF(E176="X",0,VLOOKUP(E176,'45'!$K$3:$L$16,2,FALSE)))</f>
        <v>#N/A</v>
      </c>
      <c r="P176" s="108" t="e">
        <f t="shared" si="5"/>
        <v>#N/A</v>
      </c>
    </row>
    <row r="177" spans="14:16">
      <c r="N177" s="108">
        <f t="shared" si="4"/>
        <v>0</v>
      </c>
      <c r="O177" s="108" t="e">
        <f>IF(D177="X",0,IF(E177="X",0,VLOOKUP(E177,'45'!$K$3:$L$16,2,FALSE)))</f>
        <v>#N/A</v>
      </c>
      <c r="P177" s="108" t="e">
        <f t="shared" si="5"/>
        <v>#N/A</v>
      </c>
    </row>
    <row r="178" spans="14:16">
      <c r="N178" s="108">
        <f t="shared" si="4"/>
        <v>0</v>
      </c>
      <c r="O178" s="108" t="e">
        <f>IF(D178="X",0,IF(E178="X",0,VLOOKUP(E178,'45'!$K$3:$L$16,2,FALSE)))</f>
        <v>#N/A</v>
      </c>
      <c r="P178" s="108" t="e">
        <f t="shared" si="5"/>
        <v>#N/A</v>
      </c>
    </row>
    <row r="179" spans="14:16">
      <c r="N179" s="108">
        <f t="shared" si="4"/>
        <v>0</v>
      </c>
      <c r="O179" s="108" t="e">
        <f>IF(D179="X",0,IF(E179="X",0,VLOOKUP(E179,'45'!$K$3:$L$16,2,FALSE)))</f>
        <v>#N/A</v>
      </c>
      <c r="P179" s="108" t="e">
        <f t="shared" si="5"/>
        <v>#N/A</v>
      </c>
    </row>
    <row r="180" spans="14:16">
      <c r="N180" s="108">
        <f t="shared" si="4"/>
        <v>0</v>
      </c>
      <c r="O180" s="108" t="e">
        <f>IF(D180="X",0,IF(E180="X",0,VLOOKUP(E180,'45'!$K$3:$L$16,2,FALSE)))</f>
        <v>#N/A</v>
      </c>
      <c r="P180" s="108" t="e">
        <f t="shared" si="5"/>
        <v>#N/A</v>
      </c>
    </row>
    <row r="181" spans="14:16">
      <c r="N181" s="108">
        <f t="shared" si="4"/>
        <v>0</v>
      </c>
      <c r="O181" s="108" t="e">
        <f>IF(D181="X",0,IF(E181="X",0,VLOOKUP(E181,'45'!$K$3:$L$16,2,FALSE)))</f>
        <v>#N/A</v>
      </c>
      <c r="P181" s="108" t="e">
        <f t="shared" si="5"/>
        <v>#N/A</v>
      </c>
    </row>
    <row r="182" spans="14:16">
      <c r="N182" s="108">
        <f t="shared" si="4"/>
        <v>0</v>
      </c>
      <c r="O182" s="108" t="e">
        <f>IF(D182="X",0,IF(E182="X",0,VLOOKUP(E182,'45'!$K$3:$L$16,2,FALSE)))</f>
        <v>#N/A</v>
      </c>
      <c r="P182" s="108" t="e">
        <f t="shared" si="5"/>
        <v>#N/A</v>
      </c>
    </row>
    <row r="183" spans="14:16">
      <c r="N183" s="108">
        <f t="shared" si="4"/>
        <v>0</v>
      </c>
      <c r="O183" s="108" t="e">
        <f>IF(D183="X",0,IF(E183="X",0,VLOOKUP(E183,'45'!$K$3:$L$16,2,FALSE)))</f>
        <v>#N/A</v>
      </c>
      <c r="P183" s="108" t="e">
        <f t="shared" si="5"/>
        <v>#N/A</v>
      </c>
    </row>
    <row r="184" spans="14:16">
      <c r="N184" s="108">
        <f t="shared" si="4"/>
        <v>0</v>
      </c>
      <c r="O184" s="108" t="e">
        <f>IF(D184="X",0,IF(E184="X",0,VLOOKUP(E184,'45'!$K$3:$L$16,2,FALSE)))</f>
        <v>#N/A</v>
      </c>
      <c r="P184" s="108" t="e">
        <f t="shared" si="5"/>
        <v>#N/A</v>
      </c>
    </row>
    <row r="185" spans="14:16">
      <c r="N185" s="108">
        <f t="shared" si="4"/>
        <v>0</v>
      </c>
      <c r="O185" s="108" t="e">
        <f>IF(D185="X",0,IF(E185="X",0,VLOOKUP(E185,'45'!$K$3:$L$16,2,FALSE)))</f>
        <v>#N/A</v>
      </c>
      <c r="P185" s="108" t="e">
        <f t="shared" si="5"/>
        <v>#N/A</v>
      </c>
    </row>
    <row r="186" spans="14:16">
      <c r="N186" s="108">
        <f t="shared" si="4"/>
        <v>0</v>
      </c>
      <c r="O186" s="108" t="e">
        <f>IF(D186="X",0,IF(E186="X",0,VLOOKUP(E186,'45'!$K$3:$L$16,2,FALSE)))</f>
        <v>#N/A</v>
      </c>
      <c r="P186" s="108" t="e">
        <f t="shared" si="5"/>
        <v>#N/A</v>
      </c>
    </row>
    <row r="187" spans="14:16">
      <c r="N187" s="108">
        <f t="shared" si="4"/>
        <v>0</v>
      </c>
      <c r="O187" s="108" t="e">
        <f>IF(D187="X",0,IF(E187="X",0,VLOOKUP(E187,'45'!$K$3:$L$16,2,FALSE)))</f>
        <v>#N/A</v>
      </c>
      <c r="P187" s="108" t="e">
        <f t="shared" si="5"/>
        <v>#N/A</v>
      </c>
    </row>
    <row r="188" spans="14:16">
      <c r="N188" s="108">
        <f t="shared" si="4"/>
        <v>0</v>
      </c>
      <c r="O188" s="108" t="e">
        <f>IF(D188="X",0,IF(E188="X",0,VLOOKUP(E188,'45'!$K$3:$L$16,2,FALSE)))</f>
        <v>#N/A</v>
      </c>
      <c r="P188" s="108" t="e">
        <f t="shared" si="5"/>
        <v>#N/A</v>
      </c>
    </row>
    <row r="189" spans="14:16">
      <c r="N189" s="108">
        <f t="shared" si="4"/>
        <v>0</v>
      </c>
      <c r="O189" s="108" t="e">
        <f>IF(D189="X",0,IF(E189="X",0,VLOOKUP(E189,'45'!$K$3:$L$16,2,FALSE)))</f>
        <v>#N/A</v>
      </c>
      <c r="P189" s="108" t="e">
        <f t="shared" si="5"/>
        <v>#N/A</v>
      </c>
    </row>
    <row r="190" spans="14:16">
      <c r="N190" s="108">
        <f t="shared" si="4"/>
        <v>0</v>
      </c>
      <c r="O190" s="108" t="e">
        <f>IF(D190="X",0,IF(E190="X",0,VLOOKUP(E190,'45'!$K$3:$L$16,2,FALSE)))</f>
        <v>#N/A</v>
      </c>
      <c r="P190" s="108" t="e">
        <f t="shared" si="5"/>
        <v>#N/A</v>
      </c>
    </row>
    <row r="191" spans="14:16">
      <c r="N191" s="108">
        <f t="shared" si="4"/>
        <v>0</v>
      </c>
      <c r="O191" s="108" t="e">
        <f>IF(D191="X",0,IF(E191="X",0,VLOOKUP(E191,'45'!$K$3:$L$16,2,FALSE)))</f>
        <v>#N/A</v>
      </c>
      <c r="P191" s="108" t="e">
        <f t="shared" si="5"/>
        <v>#N/A</v>
      </c>
    </row>
    <row r="192" spans="14:16">
      <c r="N192" s="108">
        <f t="shared" si="4"/>
        <v>0</v>
      </c>
      <c r="O192" s="108" t="e">
        <f>IF(D192="X",0,IF(E192="X",0,VLOOKUP(E192,'45'!$K$3:$L$16,2,FALSE)))</f>
        <v>#N/A</v>
      </c>
      <c r="P192" s="108" t="e">
        <f t="shared" si="5"/>
        <v>#N/A</v>
      </c>
    </row>
    <row r="193" spans="14:16">
      <c r="N193" s="108">
        <f t="shared" si="4"/>
        <v>0</v>
      </c>
      <c r="O193" s="108" t="e">
        <f>IF(D193="X",0,IF(E193="X",0,VLOOKUP(E193,'45'!$K$3:$L$16,2,FALSE)))</f>
        <v>#N/A</v>
      </c>
      <c r="P193" s="108" t="e">
        <f t="shared" si="5"/>
        <v>#N/A</v>
      </c>
    </row>
    <row r="194" spans="14:16">
      <c r="N194" s="108">
        <f t="shared" si="4"/>
        <v>0</v>
      </c>
      <c r="O194" s="108" t="e">
        <f>IF(D194="X",0,IF(E194="X",0,VLOOKUP(E194,'45'!$K$3:$L$16,2,FALSE)))</f>
        <v>#N/A</v>
      </c>
      <c r="P194" s="108" t="e">
        <f t="shared" si="5"/>
        <v>#N/A</v>
      </c>
    </row>
    <row r="195" spans="14:16">
      <c r="N195" s="108">
        <f t="shared" si="4"/>
        <v>0</v>
      </c>
      <c r="O195" s="108" t="e">
        <f>IF(D195="X",0,IF(E195="X",0,VLOOKUP(E195,'45'!$K$3:$L$16,2,FALSE)))</f>
        <v>#N/A</v>
      </c>
      <c r="P195" s="108" t="e">
        <f t="shared" si="5"/>
        <v>#N/A</v>
      </c>
    </row>
    <row r="196" spans="14:16">
      <c r="N196" s="108">
        <f t="shared" ref="N196:N259" si="6">SUM(F196:M196)</f>
        <v>0</v>
      </c>
      <c r="O196" s="108" t="e">
        <f>IF(D196="X",0,IF(E196="X",0,VLOOKUP(E196,'45'!$K$3:$L$16,2,FALSE)))</f>
        <v>#N/A</v>
      </c>
      <c r="P196" s="108" t="e">
        <f t="shared" ref="P196:P259" si="7">N196*O196</f>
        <v>#N/A</v>
      </c>
    </row>
    <row r="197" spans="14:16">
      <c r="N197" s="108">
        <f t="shared" si="6"/>
        <v>0</v>
      </c>
      <c r="O197" s="108" t="e">
        <f>IF(D197="X",0,IF(E197="X",0,VLOOKUP(E197,'45'!$K$3:$L$16,2,FALSE)))</f>
        <v>#N/A</v>
      </c>
      <c r="P197" s="108" t="e">
        <f t="shared" si="7"/>
        <v>#N/A</v>
      </c>
    </row>
    <row r="198" spans="14:16">
      <c r="N198" s="108">
        <f t="shared" si="6"/>
        <v>0</v>
      </c>
      <c r="O198" s="108" t="e">
        <f>IF(D198="X",0,IF(E198="X",0,VLOOKUP(E198,'45'!$K$3:$L$16,2,FALSE)))</f>
        <v>#N/A</v>
      </c>
      <c r="P198" s="108" t="e">
        <f t="shared" si="7"/>
        <v>#N/A</v>
      </c>
    </row>
    <row r="199" spans="14:16">
      <c r="N199" s="108">
        <f t="shared" si="6"/>
        <v>0</v>
      </c>
      <c r="O199" s="108" t="e">
        <f>IF(D199="X",0,IF(E199="X",0,VLOOKUP(E199,'45'!$K$3:$L$16,2,FALSE)))</f>
        <v>#N/A</v>
      </c>
      <c r="P199" s="108" t="e">
        <f t="shared" si="7"/>
        <v>#N/A</v>
      </c>
    </row>
    <row r="200" spans="14:16">
      <c r="N200" s="108">
        <f t="shared" si="6"/>
        <v>0</v>
      </c>
      <c r="O200" s="108" t="e">
        <f>IF(D200="X",0,IF(E200="X",0,VLOOKUP(E200,'45'!$K$3:$L$16,2,FALSE)))</f>
        <v>#N/A</v>
      </c>
      <c r="P200" s="108" t="e">
        <f t="shared" si="7"/>
        <v>#N/A</v>
      </c>
    </row>
    <row r="201" spans="14:16">
      <c r="N201" s="108">
        <f t="shared" si="6"/>
        <v>0</v>
      </c>
      <c r="O201" s="108" t="e">
        <f>IF(D201="X",0,IF(E201="X",0,VLOOKUP(E201,'45'!$K$3:$L$16,2,FALSE)))</f>
        <v>#N/A</v>
      </c>
      <c r="P201" s="108" t="e">
        <f t="shared" si="7"/>
        <v>#N/A</v>
      </c>
    </row>
    <row r="202" spans="14:16">
      <c r="N202" s="108">
        <f t="shared" si="6"/>
        <v>0</v>
      </c>
      <c r="O202" s="108" t="e">
        <f>IF(D202="X",0,IF(E202="X",0,VLOOKUP(E202,'45'!$K$3:$L$16,2,FALSE)))</f>
        <v>#N/A</v>
      </c>
      <c r="P202" s="108" t="e">
        <f t="shared" si="7"/>
        <v>#N/A</v>
      </c>
    </row>
    <row r="203" spans="14:16">
      <c r="N203" s="108">
        <f t="shared" si="6"/>
        <v>0</v>
      </c>
      <c r="O203" s="108" t="e">
        <f>IF(D203="X",0,IF(E203="X",0,VLOOKUP(E203,'45'!$K$3:$L$16,2,FALSE)))</f>
        <v>#N/A</v>
      </c>
      <c r="P203" s="108" t="e">
        <f t="shared" si="7"/>
        <v>#N/A</v>
      </c>
    </row>
    <row r="204" spans="14:16">
      <c r="N204" s="108">
        <f t="shared" si="6"/>
        <v>0</v>
      </c>
      <c r="O204" s="108" t="e">
        <f>IF(D204="X",0,IF(E204="X",0,VLOOKUP(E204,'45'!$K$3:$L$16,2,FALSE)))</f>
        <v>#N/A</v>
      </c>
      <c r="P204" s="108" t="e">
        <f t="shared" si="7"/>
        <v>#N/A</v>
      </c>
    </row>
    <row r="205" spans="14:16">
      <c r="N205" s="108">
        <f t="shared" si="6"/>
        <v>0</v>
      </c>
      <c r="O205" s="108" t="e">
        <f>IF(D205="X",0,IF(E205="X",0,VLOOKUP(E205,'45'!$K$3:$L$16,2,FALSE)))</f>
        <v>#N/A</v>
      </c>
      <c r="P205" s="108" t="e">
        <f t="shared" si="7"/>
        <v>#N/A</v>
      </c>
    </row>
    <row r="206" spans="14:16">
      <c r="N206" s="108">
        <f t="shared" si="6"/>
        <v>0</v>
      </c>
      <c r="O206" s="108" t="e">
        <f>IF(D206="X",0,IF(E206="X",0,VLOOKUP(E206,'45'!$K$3:$L$16,2,FALSE)))</f>
        <v>#N/A</v>
      </c>
      <c r="P206" s="108" t="e">
        <f t="shared" si="7"/>
        <v>#N/A</v>
      </c>
    </row>
    <row r="207" spans="14:16">
      <c r="N207" s="108">
        <f t="shared" si="6"/>
        <v>0</v>
      </c>
      <c r="O207" s="108" t="e">
        <f>IF(D207="X",0,IF(E207="X",0,VLOOKUP(E207,'45'!$K$3:$L$16,2,FALSE)))</f>
        <v>#N/A</v>
      </c>
      <c r="P207" s="108" t="e">
        <f t="shared" si="7"/>
        <v>#N/A</v>
      </c>
    </row>
    <row r="208" spans="14:16">
      <c r="N208" s="108">
        <f t="shared" si="6"/>
        <v>0</v>
      </c>
      <c r="O208" s="108" t="e">
        <f>IF(D208="X",0,IF(E208="X",0,VLOOKUP(E208,'45'!$K$3:$L$16,2,FALSE)))</f>
        <v>#N/A</v>
      </c>
      <c r="P208" s="108" t="e">
        <f t="shared" si="7"/>
        <v>#N/A</v>
      </c>
    </row>
    <row r="209" spans="14:16">
      <c r="N209" s="108">
        <f t="shared" si="6"/>
        <v>0</v>
      </c>
      <c r="O209" s="108" t="e">
        <f>IF(D209="X",0,IF(E209="X",0,VLOOKUP(E209,'45'!$K$3:$L$16,2,FALSE)))</f>
        <v>#N/A</v>
      </c>
      <c r="P209" s="108" t="e">
        <f t="shared" si="7"/>
        <v>#N/A</v>
      </c>
    </row>
    <row r="210" spans="14:16">
      <c r="N210" s="108">
        <f t="shared" si="6"/>
        <v>0</v>
      </c>
      <c r="O210" s="108" t="e">
        <f>IF(D210="X",0,IF(E210="X",0,VLOOKUP(E210,'45'!$K$3:$L$16,2,FALSE)))</f>
        <v>#N/A</v>
      </c>
      <c r="P210" s="108" t="e">
        <f t="shared" si="7"/>
        <v>#N/A</v>
      </c>
    </row>
    <row r="211" spans="14:16">
      <c r="N211" s="108">
        <f t="shared" si="6"/>
        <v>0</v>
      </c>
      <c r="O211" s="108" t="e">
        <f>IF(D211="X",0,IF(E211="X",0,VLOOKUP(E211,'45'!$K$3:$L$16,2,FALSE)))</f>
        <v>#N/A</v>
      </c>
      <c r="P211" s="108" t="e">
        <f t="shared" si="7"/>
        <v>#N/A</v>
      </c>
    </row>
    <row r="212" spans="14:16">
      <c r="N212" s="108">
        <f t="shared" si="6"/>
        <v>0</v>
      </c>
      <c r="O212" s="108" t="e">
        <f>IF(D212="X",0,IF(E212="X",0,VLOOKUP(E212,'45'!$K$3:$L$16,2,FALSE)))</f>
        <v>#N/A</v>
      </c>
      <c r="P212" s="108" t="e">
        <f t="shared" si="7"/>
        <v>#N/A</v>
      </c>
    </row>
    <row r="213" spans="14:16">
      <c r="N213" s="108">
        <f t="shared" si="6"/>
        <v>0</v>
      </c>
      <c r="O213" s="108" t="e">
        <f>IF(D213="X",0,IF(E213="X",0,VLOOKUP(E213,'45'!$K$3:$L$16,2,FALSE)))</f>
        <v>#N/A</v>
      </c>
      <c r="P213" s="108" t="e">
        <f t="shared" si="7"/>
        <v>#N/A</v>
      </c>
    </row>
    <row r="214" spans="14:16">
      <c r="N214" s="108">
        <f t="shared" si="6"/>
        <v>0</v>
      </c>
      <c r="O214" s="108" t="e">
        <f>IF(D214="X",0,IF(E214="X",0,VLOOKUP(E214,'45'!$K$3:$L$16,2,FALSE)))</f>
        <v>#N/A</v>
      </c>
      <c r="P214" s="108" t="e">
        <f t="shared" si="7"/>
        <v>#N/A</v>
      </c>
    </row>
    <row r="215" spans="14:16">
      <c r="N215" s="108">
        <f t="shared" si="6"/>
        <v>0</v>
      </c>
      <c r="O215" s="108" t="e">
        <f>IF(D215="X",0,IF(E215="X",0,VLOOKUP(E215,'45'!$K$3:$L$16,2,FALSE)))</f>
        <v>#N/A</v>
      </c>
      <c r="P215" s="108" t="e">
        <f t="shared" si="7"/>
        <v>#N/A</v>
      </c>
    </row>
    <row r="216" spans="14:16">
      <c r="N216" s="108">
        <f t="shared" si="6"/>
        <v>0</v>
      </c>
      <c r="O216" s="108" t="e">
        <f>IF(D216="X",0,IF(E216="X",0,VLOOKUP(E216,'45'!$K$3:$L$16,2,FALSE)))</f>
        <v>#N/A</v>
      </c>
      <c r="P216" s="108" t="e">
        <f t="shared" si="7"/>
        <v>#N/A</v>
      </c>
    </row>
    <row r="217" spans="14:16">
      <c r="N217" s="108">
        <f t="shared" si="6"/>
        <v>0</v>
      </c>
      <c r="O217" s="108" t="e">
        <f>IF(D217="X",0,IF(E217="X",0,VLOOKUP(E217,'45'!$K$3:$L$16,2,FALSE)))</f>
        <v>#N/A</v>
      </c>
      <c r="P217" s="108" t="e">
        <f t="shared" si="7"/>
        <v>#N/A</v>
      </c>
    </row>
    <row r="218" spans="14:16">
      <c r="N218" s="108">
        <f t="shared" si="6"/>
        <v>0</v>
      </c>
      <c r="O218" s="108" t="e">
        <f>IF(D218="X",0,IF(E218="X",0,VLOOKUP(E218,'45'!$K$3:$L$16,2,FALSE)))</f>
        <v>#N/A</v>
      </c>
      <c r="P218" s="108" t="e">
        <f t="shared" si="7"/>
        <v>#N/A</v>
      </c>
    </row>
    <row r="219" spans="14:16">
      <c r="N219" s="108">
        <f t="shared" si="6"/>
        <v>0</v>
      </c>
      <c r="O219" s="108" t="e">
        <f>IF(D219="X",0,IF(E219="X",0,VLOOKUP(E219,'45'!$K$3:$L$16,2,FALSE)))</f>
        <v>#N/A</v>
      </c>
      <c r="P219" s="108" t="e">
        <f t="shared" si="7"/>
        <v>#N/A</v>
      </c>
    </row>
    <row r="220" spans="14:16">
      <c r="N220" s="108">
        <f t="shared" si="6"/>
        <v>0</v>
      </c>
      <c r="O220" s="108" t="e">
        <f>IF(D220="X",0,IF(E220="X",0,VLOOKUP(E220,'45'!$K$3:$L$16,2,FALSE)))</f>
        <v>#N/A</v>
      </c>
      <c r="P220" s="108" t="e">
        <f t="shared" si="7"/>
        <v>#N/A</v>
      </c>
    </row>
    <row r="221" spans="14:16">
      <c r="N221" s="108">
        <f t="shared" si="6"/>
        <v>0</v>
      </c>
      <c r="O221" s="108" t="e">
        <f>IF(D221="X",0,IF(E221="X",0,VLOOKUP(E221,'45'!$K$3:$L$16,2,FALSE)))</f>
        <v>#N/A</v>
      </c>
      <c r="P221" s="108" t="e">
        <f t="shared" si="7"/>
        <v>#N/A</v>
      </c>
    </row>
    <row r="222" spans="14:16">
      <c r="N222" s="108">
        <f t="shared" si="6"/>
        <v>0</v>
      </c>
      <c r="O222" s="108" t="e">
        <f>IF(D222="X",0,IF(E222="X",0,VLOOKUP(E222,'45'!$K$3:$L$16,2,FALSE)))</f>
        <v>#N/A</v>
      </c>
      <c r="P222" s="108" t="e">
        <f t="shared" si="7"/>
        <v>#N/A</v>
      </c>
    </row>
    <row r="223" spans="14:16">
      <c r="N223" s="108">
        <f t="shared" si="6"/>
        <v>0</v>
      </c>
      <c r="O223" s="108" t="e">
        <f>IF(D223="X",0,IF(E223="X",0,VLOOKUP(E223,'45'!$K$3:$L$16,2,FALSE)))</f>
        <v>#N/A</v>
      </c>
      <c r="P223" s="108" t="e">
        <f t="shared" si="7"/>
        <v>#N/A</v>
      </c>
    </row>
    <row r="224" spans="14:16">
      <c r="N224" s="108">
        <f t="shared" si="6"/>
        <v>0</v>
      </c>
      <c r="O224" s="108" t="e">
        <f>IF(D224="X",0,IF(E224="X",0,VLOOKUP(E224,'45'!$K$3:$L$16,2,FALSE)))</f>
        <v>#N/A</v>
      </c>
      <c r="P224" s="108" t="e">
        <f t="shared" si="7"/>
        <v>#N/A</v>
      </c>
    </row>
    <row r="225" spans="14:16">
      <c r="N225" s="108">
        <f t="shared" si="6"/>
        <v>0</v>
      </c>
      <c r="O225" s="108" t="e">
        <f>IF(D225="X",0,IF(E225="X",0,VLOOKUP(E225,'45'!$K$3:$L$16,2,FALSE)))</f>
        <v>#N/A</v>
      </c>
      <c r="P225" s="108" t="e">
        <f t="shared" si="7"/>
        <v>#N/A</v>
      </c>
    </row>
    <row r="226" spans="14:16">
      <c r="N226" s="108">
        <f t="shared" si="6"/>
        <v>0</v>
      </c>
      <c r="O226" s="108" t="e">
        <f>IF(D226="X",0,IF(E226="X",0,VLOOKUP(E226,'45'!$K$3:$L$16,2,FALSE)))</f>
        <v>#N/A</v>
      </c>
      <c r="P226" s="108" t="e">
        <f t="shared" si="7"/>
        <v>#N/A</v>
      </c>
    </row>
    <row r="227" spans="14:16">
      <c r="N227" s="108">
        <f t="shared" si="6"/>
        <v>0</v>
      </c>
      <c r="O227" s="108" t="e">
        <f>IF(D227="X",0,IF(E227="X",0,VLOOKUP(E227,'45'!$K$3:$L$16,2,FALSE)))</f>
        <v>#N/A</v>
      </c>
      <c r="P227" s="108" t="e">
        <f t="shared" si="7"/>
        <v>#N/A</v>
      </c>
    </row>
    <row r="228" spans="14:16">
      <c r="N228" s="108">
        <f t="shared" si="6"/>
        <v>0</v>
      </c>
      <c r="O228" s="108" t="e">
        <f>IF(D228="X",0,IF(E228="X",0,VLOOKUP(E228,'45'!$K$3:$L$16,2,FALSE)))</f>
        <v>#N/A</v>
      </c>
      <c r="P228" s="108" t="e">
        <f t="shared" si="7"/>
        <v>#N/A</v>
      </c>
    </row>
    <row r="229" spans="14:16">
      <c r="N229" s="108">
        <f t="shared" si="6"/>
        <v>0</v>
      </c>
      <c r="O229" s="108" t="e">
        <f>IF(D229="X",0,IF(E229="X",0,VLOOKUP(E229,'45'!$K$3:$L$16,2,FALSE)))</f>
        <v>#N/A</v>
      </c>
      <c r="P229" s="108" t="e">
        <f t="shared" si="7"/>
        <v>#N/A</v>
      </c>
    </row>
    <row r="230" spans="14:16">
      <c r="N230" s="108">
        <f t="shared" si="6"/>
        <v>0</v>
      </c>
      <c r="O230" s="108" t="e">
        <f>IF(D230="X",0,IF(E230="X",0,VLOOKUP(E230,'45'!$K$3:$L$16,2,FALSE)))</f>
        <v>#N/A</v>
      </c>
      <c r="P230" s="108" t="e">
        <f t="shared" si="7"/>
        <v>#N/A</v>
      </c>
    </row>
    <row r="231" spans="14:16">
      <c r="N231" s="108">
        <f t="shared" si="6"/>
        <v>0</v>
      </c>
      <c r="O231" s="108" t="e">
        <f>IF(D231="X",0,IF(E231="X",0,VLOOKUP(E231,'45'!$K$3:$L$16,2,FALSE)))</f>
        <v>#N/A</v>
      </c>
      <c r="P231" s="108" t="e">
        <f t="shared" si="7"/>
        <v>#N/A</v>
      </c>
    </row>
    <row r="232" spans="14:16">
      <c r="N232" s="108">
        <f t="shared" si="6"/>
        <v>0</v>
      </c>
      <c r="O232" s="108" t="e">
        <f>IF(D232="X",0,IF(E232="X",0,VLOOKUP(E232,'45'!$K$3:$L$16,2,FALSE)))</f>
        <v>#N/A</v>
      </c>
      <c r="P232" s="108" t="e">
        <f t="shared" si="7"/>
        <v>#N/A</v>
      </c>
    </row>
    <row r="233" spans="14:16">
      <c r="N233" s="108">
        <f t="shared" si="6"/>
        <v>0</v>
      </c>
      <c r="O233" s="108" t="e">
        <f>IF(D233="X",0,IF(E233="X",0,VLOOKUP(E233,'45'!$K$3:$L$16,2,FALSE)))</f>
        <v>#N/A</v>
      </c>
      <c r="P233" s="108" t="e">
        <f t="shared" si="7"/>
        <v>#N/A</v>
      </c>
    </row>
    <row r="234" spans="14:16">
      <c r="N234" s="108">
        <f t="shared" si="6"/>
        <v>0</v>
      </c>
      <c r="O234" s="108" t="e">
        <f>IF(D234="X",0,IF(E234="X",0,VLOOKUP(E234,'45'!$K$3:$L$16,2,FALSE)))</f>
        <v>#N/A</v>
      </c>
      <c r="P234" s="108" t="e">
        <f t="shared" si="7"/>
        <v>#N/A</v>
      </c>
    </row>
    <row r="235" spans="14:16">
      <c r="N235" s="108">
        <f t="shared" si="6"/>
        <v>0</v>
      </c>
      <c r="O235" s="108" t="e">
        <f>IF(D235="X",0,IF(E235="X",0,VLOOKUP(E235,'45'!$K$3:$L$16,2,FALSE)))</f>
        <v>#N/A</v>
      </c>
      <c r="P235" s="108" t="e">
        <f t="shared" si="7"/>
        <v>#N/A</v>
      </c>
    </row>
    <row r="236" spans="14:16">
      <c r="N236" s="108">
        <f t="shared" si="6"/>
        <v>0</v>
      </c>
      <c r="O236" s="108" t="e">
        <f>IF(D236="X",0,IF(E236="X",0,VLOOKUP(E236,'45'!$K$3:$L$16,2,FALSE)))</f>
        <v>#N/A</v>
      </c>
      <c r="P236" s="108" t="e">
        <f t="shared" si="7"/>
        <v>#N/A</v>
      </c>
    </row>
    <row r="237" spans="14:16">
      <c r="N237" s="108">
        <f t="shared" si="6"/>
        <v>0</v>
      </c>
      <c r="O237" s="108" t="e">
        <f>IF(D237="X",0,IF(E237="X",0,VLOOKUP(E237,'45'!$K$3:$L$16,2,FALSE)))</f>
        <v>#N/A</v>
      </c>
      <c r="P237" s="108" t="e">
        <f t="shared" si="7"/>
        <v>#N/A</v>
      </c>
    </row>
    <row r="238" spans="14:16">
      <c r="N238" s="108">
        <f t="shared" si="6"/>
        <v>0</v>
      </c>
      <c r="O238" s="108" t="e">
        <f>IF(D238="X",0,IF(E238="X",0,VLOOKUP(E238,'45'!$K$3:$L$16,2,FALSE)))</f>
        <v>#N/A</v>
      </c>
      <c r="P238" s="108" t="e">
        <f t="shared" si="7"/>
        <v>#N/A</v>
      </c>
    </row>
    <row r="239" spans="14:16">
      <c r="N239" s="108">
        <f t="shared" si="6"/>
        <v>0</v>
      </c>
      <c r="O239" s="108" t="e">
        <f>IF(D239="X",0,IF(E239="X",0,VLOOKUP(E239,'45'!$K$3:$L$16,2,FALSE)))</f>
        <v>#N/A</v>
      </c>
      <c r="P239" s="108" t="e">
        <f t="shared" si="7"/>
        <v>#N/A</v>
      </c>
    </row>
    <row r="240" spans="14:16">
      <c r="N240" s="108">
        <f t="shared" si="6"/>
        <v>0</v>
      </c>
      <c r="O240" s="108" t="e">
        <f>IF(D240="X",0,IF(E240="X",0,VLOOKUP(E240,'45'!$K$3:$L$16,2,FALSE)))</f>
        <v>#N/A</v>
      </c>
      <c r="P240" s="108" t="e">
        <f t="shared" si="7"/>
        <v>#N/A</v>
      </c>
    </row>
    <row r="241" spans="14:16">
      <c r="N241" s="108">
        <f t="shared" si="6"/>
        <v>0</v>
      </c>
      <c r="O241" s="108" t="e">
        <f>IF(D241="X",0,IF(E241="X",0,VLOOKUP(E241,'45'!$K$3:$L$16,2,FALSE)))</f>
        <v>#N/A</v>
      </c>
      <c r="P241" s="108" t="e">
        <f t="shared" si="7"/>
        <v>#N/A</v>
      </c>
    </row>
    <row r="242" spans="14:16">
      <c r="N242" s="108">
        <f t="shared" si="6"/>
        <v>0</v>
      </c>
      <c r="O242" s="108" t="e">
        <f>IF(D242="X",0,IF(E242="X",0,VLOOKUP(E242,'45'!$K$3:$L$16,2,FALSE)))</f>
        <v>#N/A</v>
      </c>
      <c r="P242" s="108" t="e">
        <f t="shared" si="7"/>
        <v>#N/A</v>
      </c>
    </row>
    <row r="243" spans="14:16">
      <c r="N243" s="108">
        <f t="shared" si="6"/>
        <v>0</v>
      </c>
      <c r="O243" s="108" t="e">
        <f>IF(D243="X",0,IF(E243="X",0,VLOOKUP(E243,'45'!$K$3:$L$16,2,FALSE)))</f>
        <v>#N/A</v>
      </c>
      <c r="P243" s="108" t="e">
        <f t="shared" si="7"/>
        <v>#N/A</v>
      </c>
    </row>
    <row r="244" spans="14:16">
      <c r="N244" s="108">
        <f t="shared" si="6"/>
        <v>0</v>
      </c>
      <c r="O244" s="108" t="e">
        <f>IF(D244="X",0,IF(E244="X",0,VLOOKUP(E244,'45'!$K$3:$L$16,2,FALSE)))</f>
        <v>#N/A</v>
      </c>
      <c r="P244" s="108" t="e">
        <f t="shared" si="7"/>
        <v>#N/A</v>
      </c>
    </row>
    <row r="245" spans="14:16">
      <c r="N245" s="108">
        <f t="shared" si="6"/>
        <v>0</v>
      </c>
      <c r="O245" s="108" t="e">
        <f>IF(D245="X",0,IF(E245="X",0,VLOOKUP(E245,'45'!$K$3:$L$16,2,FALSE)))</f>
        <v>#N/A</v>
      </c>
      <c r="P245" s="108" t="e">
        <f t="shared" si="7"/>
        <v>#N/A</v>
      </c>
    </row>
    <row r="246" spans="14:16">
      <c r="N246" s="108">
        <f t="shared" si="6"/>
        <v>0</v>
      </c>
      <c r="O246" s="108" t="e">
        <f>IF(D246="X",0,IF(E246="X",0,VLOOKUP(E246,'45'!$K$3:$L$16,2,FALSE)))</f>
        <v>#N/A</v>
      </c>
      <c r="P246" s="108" t="e">
        <f t="shared" si="7"/>
        <v>#N/A</v>
      </c>
    </row>
    <row r="247" spans="14:16">
      <c r="N247" s="108">
        <f t="shared" si="6"/>
        <v>0</v>
      </c>
      <c r="O247" s="108" t="e">
        <f>IF(D247="X",0,IF(E247="X",0,VLOOKUP(E247,'45'!$K$3:$L$16,2,FALSE)))</f>
        <v>#N/A</v>
      </c>
      <c r="P247" s="108" t="e">
        <f t="shared" si="7"/>
        <v>#N/A</v>
      </c>
    </row>
    <row r="248" spans="14:16">
      <c r="N248" s="108">
        <f t="shared" si="6"/>
        <v>0</v>
      </c>
      <c r="O248" s="108" t="e">
        <f>IF(D248="X",0,IF(E248="X",0,VLOOKUP(E248,'45'!$K$3:$L$16,2,FALSE)))</f>
        <v>#N/A</v>
      </c>
      <c r="P248" s="108" t="e">
        <f t="shared" si="7"/>
        <v>#N/A</v>
      </c>
    </row>
    <row r="249" spans="14:16">
      <c r="N249" s="108">
        <f t="shared" si="6"/>
        <v>0</v>
      </c>
      <c r="O249" s="108" t="e">
        <f>IF(D249="X",0,IF(E249="X",0,VLOOKUP(E249,'45'!$K$3:$L$16,2,FALSE)))</f>
        <v>#N/A</v>
      </c>
      <c r="P249" s="108" t="e">
        <f t="shared" si="7"/>
        <v>#N/A</v>
      </c>
    </row>
    <row r="250" spans="14:16">
      <c r="N250" s="108">
        <f t="shared" si="6"/>
        <v>0</v>
      </c>
      <c r="O250" s="108" t="e">
        <f>IF(D250="X",0,IF(E250="X",0,VLOOKUP(E250,'45'!$K$3:$L$16,2,FALSE)))</f>
        <v>#N/A</v>
      </c>
      <c r="P250" s="108" t="e">
        <f t="shared" si="7"/>
        <v>#N/A</v>
      </c>
    </row>
    <row r="251" spans="14:16">
      <c r="N251" s="108">
        <f t="shared" si="6"/>
        <v>0</v>
      </c>
      <c r="O251" s="108" t="e">
        <f>IF(D251="X",0,IF(E251="X",0,VLOOKUP(E251,'45'!$K$3:$L$16,2,FALSE)))</f>
        <v>#N/A</v>
      </c>
      <c r="P251" s="108" t="e">
        <f t="shared" si="7"/>
        <v>#N/A</v>
      </c>
    </row>
    <row r="252" spans="14:16">
      <c r="N252" s="108">
        <f t="shared" si="6"/>
        <v>0</v>
      </c>
      <c r="O252" s="108" t="e">
        <f>IF(D252="X",0,IF(E252="X",0,VLOOKUP(E252,'45'!$K$3:$L$16,2,FALSE)))</f>
        <v>#N/A</v>
      </c>
      <c r="P252" s="108" t="e">
        <f t="shared" si="7"/>
        <v>#N/A</v>
      </c>
    </row>
    <row r="253" spans="14:16">
      <c r="N253" s="108">
        <f t="shared" si="6"/>
        <v>0</v>
      </c>
      <c r="O253" s="108" t="e">
        <f>IF(D253="X",0,IF(E253="X",0,VLOOKUP(E253,'45'!$K$3:$L$16,2,FALSE)))</f>
        <v>#N/A</v>
      </c>
      <c r="P253" s="108" t="e">
        <f t="shared" si="7"/>
        <v>#N/A</v>
      </c>
    </row>
    <row r="254" spans="14:16">
      <c r="N254" s="108">
        <f t="shared" si="6"/>
        <v>0</v>
      </c>
      <c r="O254" s="108" t="e">
        <f>IF(D254="X",0,IF(E254="X",0,VLOOKUP(E254,'45'!$K$3:$L$16,2,FALSE)))</f>
        <v>#N/A</v>
      </c>
      <c r="P254" s="108" t="e">
        <f t="shared" si="7"/>
        <v>#N/A</v>
      </c>
    </row>
    <row r="255" spans="14:16">
      <c r="N255" s="108">
        <f t="shared" si="6"/>
        <v>0</v>
      </c>
      <c r="O255" s="108" t="e">
        <f>IF(D255="X",0,IF(E255="X",0,VLOOKUP(E255,'45'!$K$3:$L$16,2,FALSE)))</f>
        <v>#N/A</v>
      </c>
      <c r="P255" s="108" t="e">
        <f t="shared" si="7"/>
        <v>#N/A</v>
      </c>
    </row>
    <row r="256" spans="14:16">
      <c r="N256" s="108">
        <f t="shared" si="6"/>
        <v>0</v>
      </c>
      <c r="O256" s="108" t="e">
        <f>IF(D256="X",0,IF(E256="X",0,VLOOKUP(E256,'45'!$K$3:$L$16,2,FALSE)))</f>
        <v>#N/A</v>
      </c>
      <c r="P256" s="108" t="e">
        <f t="shared" si="7"/>
        <v>#N/A</v>
      </c>
    </row>
    <row r="257" spans="14:16">
      <c r="N257" s="108">
        <f t="shared" si="6"/>
        <v>0</v>
      </c>
      <c r="O257" s="108" t="e">
        <f>IF(D257="X",0,IF(E257="X",0,VLOOKUP(E257,'45'!$K$3:$L$16,2,FALSE)))</f>
        <v>#N/A</v>
      </c>
      <c r="P257" s="108" t="e">
        <f t="shared" si="7"/>
        <v>#N/A</v>
      </c>
    </row>
    <row r="258" spans="14:16">
      <c r="N258" s="108">
        <f t="shared" si="6"/>
        <v>0</v>
      </c>
      <c r="O258" s="108" t="e">
        <f>IF(D258="X",0,IF(E258="X",0,VLOOKUP(E258,'45'!$K$3:$L$16,2,FALSE)))</f>
        <v>#N/A</v>
      </c>
      <c r="P258" s="108" t="e">
        <f t="shared" si="7"/>
        <v>#N/A</v>
      </c>
    </row>
    <row r="259" spans="14:16">
      <c r="N259" s="108">
        <f t="shared" si="6"/>
        <v>0</v>
      </c>
      <c r="O259" s="108" t="e">
        <f>IF(D259="X",0,IF(E259="X",0,VLOOKUP(E259,'45'!$K$3:$L$16,2,FALSE)))</f>
        <v>#N/A</v>
      </c>
      <c r="P259" s="108" t="e">
        <f t="shared" si="7"/>
        <v>#N/A</v>
      </c>
    </row>
    <row r="260" spans="14:16">
      <c r="N260" s="108">
        <f t="shared" ref="N260:N323" si="8">SUM(F260:M260)</f>
        <v>0</v>
      </c>
      <c r="O260" s="108" t="e">
        <f>IF(D260="X",0,IF(E260="X",0,VLOOKUP(E260,'45'!$K$3:$L$16,2,FALSE)))</f>
        <v>#N/A</v>
      </c>
      <c r="P260" s="108" t="e">
        <f t="shared" ref="P260:P323" si="9">N260*O260</f>
        <v>#N/A</v>
      </c>
    </row>
    <row r="261" spans="14:16">
      <c r="N261" s="108">
        <f t="shared" si="8"/>
        <v>0</v>
      </c>
      <c r="O261" s="108" t="e">
        <f>IF(D261="X",0,IF(E261="X",0,VLOOKUP(E261,'45'!$K$3:$L$16,2,FALSE)))</f>
        <v>#N/A</v>
      </c>
      <c r="P261" s="108" t="e">
        <f t="shared" si="9"/>
        <v>#N/A</v>
      </c>
    </row>
    <row r="262" spans="14:16">
      <c r="N262" s="108">
        <f t="shared" si="8"/>
        <v>0</v>
      </c>
      <c r="O262" s="108" t="e">
        <f>IF(D262="X",0,IF(E262="X",0,VLOOKUP(E262,'45'!$K$3:$L$16,2,FALSE)))</f>
        <v>#N/A</v>
      </c>
      <c r="P262" s="108" t="e">
        <f t="shared" si="9"/>
        <v>#N/A</v>
      </c>
    </row>
    <row r="263" spans="14:16">
      <c r="N263" s="108">
        <f t="shared" si="8"/>
        <v>0</v>
      </c>
      <c r="O263" s="108" t="e">
        <f>IF(D263="X",0,IF(E263="X",0,VLOOKUP(E263,'45'!$K$3:$L$16,2,FALSE)))</f>
        <v>#N/A</v>
      </c>
      <c r="P263" s="108" t="e">
        <f t="shared" si="9"/>
        <v>#N/A</v>
      </c>
    </row>
    <row r="264" spans="14:16">
      <c r="N264" s="108">
        <f t="shared" si="8"/>
        <v>0</v>
      </c>
      <c r="O264" s="108" t="e">
        <f>IF(D264="X",0,IF(E264="X",0,VLOOKUP(E264,'45'!$K$3:$L$16,2,FALSE)))</f>
        <v>#N/A</v>
      </c>
      <c r="P264" s="108" t="e">
        <f t="shared" si="9"/>
        <v>#N/A</v>
      </c>
    </row>
    <row r="265" spans="14:16">
      <c r="N265" s="108">
        <f t="shared" si="8"/>
        <v>0</v>
      </c>
      <c r="O265" s="108" t="e">
        <f>IF(D265="X",0,IF(E265="X",0,VLOOKUP(E265,'45'!$K$3:$L$16,2,FALSE)))</f>
        <v>#N/A</v>
      </c>
      <c r="P265" s="108" t="e">
        <f t="shared" si="9"/>
        <v>#N/A</v>
      </c>
    </row>
    <row r="266" spans="14:16">
      <c r="N266" s="108">
        <f t="shared" si="8"/>
        <v>0</v>
      </c>
      <c r="O266" s="108" t="e">
        <f>IF(D266="X",0,IF(E266="X",0,VLOOKUP(E266,'45'!$K$3:$L$16,2,FALSE)))</f>
        <v>#N/A</v>
      </c>
      <c r="P266" s="108" t="e">
        <f t="shared" si="9"/>
        <v>#N/A</v>
      </c>
    </row>
    <row r="267" spans="14:16">
      <c r="N267" s="108">
        <f t="shared" si="8"/>
        <v>0</v>
      </c>
      <c r="O267" s="108" t="e">
        <f>IF(D267="X",0,IF(E267="X",0,VLOOKUP(E267,'45'!$K$3:$L$16,2,FALSE)))</f>
        <v>#N/A</v>
      </c>
      <c r="P267" s="108" t="e">
        <f t="shared" si="9"/>
        <v>#N/A</v>
      </c>
    </row>
    <row r="268" spans="14:16">
      <c r="N268" s="108">
        <f t="shared" si="8"/>
        <v>0</v>
      </c>
      <c r="O268" s="108" t="e">
        <f>IF(D268="X",0,IF(E268="X",0,VLOOKUP(E268,'45'!$K$3:$L$16,2,FALSE)))</f>
        <v>#N/A</v>
      </c>
      <c r="P268" s="108" t="e">
        <f t="shared" si="9"/>
        <v>#N/A</v>
      </c>
    </row>
    <row r="269" spans="14:16">
      <c r="N269" s="108">
        <f t="shared" si="8"/>
        <v>0</v>
      </c>
      <c r="O269" s="108" t="e">
        <f>IF(D269="X",0,IF(E269="X",0,VLOOKUP(E269,'45'!$K$3:$L$16,2,FALSE)))</f>
        <v>#N/A</v>
      </c>
      <c r="P269" s="108" t="e">
        <f t="shared" si="9"/>
        <v>#N/A</v>
      </c>
    </row>
    <row r="270" spans="14:16">
      <c r="N270" s="108">
        <f t="shared" si="8"/>
        <v>0</v>
      </c>
      <c r="O270" s="108" t="e">
        <f>IF(D270="X",0,IF(E270="X",0,VLOOKUP(E270,'45'!$K$3:$L$16,2,FALSE)))</f>
        <v>#N/A</v>
      </c>
      <c r="P270" s="108" t="e">
        <f t="shared" si="9"/>
        <v>#N/A</v>
      </c>
    </row>
    <row r="271" spans="14:16">
      <c r="N271" s="108">
        <f t="shared" si="8"/>
        <v>0</v>
      </c>
      <c r="O271" s="108" t="e">
        <f>IF(D271="X",0,IF(E271="X",0,VLOOKUP(E271,'45'!$K$3:$L$16,2,FALSE)))</f>
        <v>#N/A</v>
      </c>
      <c r="P271" s="108" t="e">
        <f t="shared" si="9"/>
        <v>#N/A</v>
      </c>
    </row>
    <row r="272" spans="14:16">
      <c r="N272" s="108">
        <f t="shared" si="8"/>
        <v>0</v>
      </c>
      <c r="O272" s="108" t="e">
        <f>IF(D272="X",0,IF(E272="X",0,VLOOKUP(E272,'45'!$K$3:$L$16,2,FALSE)))</f>
        <v>#N/A</v>
      </c>
      <c r="P272" s="108" t="e">
        <f t="shared" si="9"/>
        <v>#N/A</v>
      </c>
    </row>
    <row r="273" spans="14:16">
      <c r="N273" s="108">
        <f t="shared" si="8"/>
        <v>0</v>
      </c>
      <c r="O273" s="108" t="e">
        <f>IF(D273="X",0,IF(E273="X",0,VLOOKUP(E273,'45'!$K$3:$L$16,2,FALSE)))</f>
        <v>#N/A</v>
      </c>
      <c r="P273" s="108" t="e">
        <f t="shared" si="9"/>
        <v>#N/A</v>
      </c>
    </row>
    <row r="274" spans="14:16">
      <c r="N274" s="108">
        <f t="shared" si="8"/>
        <v>0</v>
      </c>
      <c r="O274" s="108" t="e">
        <f>IF(D274="X",0,IF(E274="X",0,VLOOKUP(E274,'45'!$K$3:$L$16,2,FALSE)))</f>
        <v>#N/A</v>
      </c>
      <c r="P274" s="108" t="e">
        <f t="shared" si="9"/>
        <v>#N/A</v>
      </c>
    </row>
    <row r="275" spans="14:16">
      <c r="N275" s="108">
        <f t="shared" si="8"/>
        <v>0</v>
      </c>
      <c r="O275" s="108" t="e">
        <f>IF(D275="X",0,IF(E275="X",0,VLOOKUP(E275,'45'!$K$3:$L$16,2,FALSE)))</f>
        <v>#N/A</v>
      </c>
      <c r="P275" s="108" t="e">
        <f t="shared" si="9"/>
        <v>#N/A</v>
      </c>
    </row>
    <row r="276" spans="14:16">
      <c r="N276" s="108">
        <f t="shared" si="8"/>
        <v>0</v>
      </c>
      <c r="O276" s="108" t="e">
        <f>IF(D276="X",0,IF(E276="X",0,VLOOKUP(E276,'45'!$K$3:$L$16,2,FALSE)))</f>
        <v>#N/A</v>
      </c>
      <c r="P276" s="108" t="e">
        <f t="shared" si="9"/>
        <v>#N/A</v>
      </c>
    </row>
    <row r="277" spans="14:16">
      <c r="N277" s="108">
        <f t="shared" si="8"/>
        <v>0</v>
      </c>
      <c r="O277" s="108" t="e">
        <f>IF(D277="X",0,IF(E277="X",0,VLOOKUP(E277,'45'!$K$3:$L$16,2,FALSE)))</f>
        <v>#N/A</v>
      </c>
      <c r="P277" s="108" t="e">
        <f t="shared" si="9"/>
        <v>#N/A</v>
      </c>
    </row>
    <row r="278" spans="14:16">
      <c r="N278" s="108">
        <f t="shared" si="8"/>
        <v>0</v>
      </c>
      <c r="O278" s="108" t="e">
        <f>IF(D278="X",0,IF(E278="X",0,VLOOKUP(E278,'45'!$K$3:$L$16,2,FALSE)))</f>
        <v>#N/A</v>
      </c>
      <c r="P278" s="108" t="e">
        <f t="shared" si="9"/>
        <v>#N/A</v>
      </c>
    </row>
    <row r="279" spans="14:16">
      <c r="N279" s="108">
        <f t="shared" si="8"/>
        <v>0</v>
      </c>
      <c r="O279" s="108" t="e">
        <f>IF(D279="X",0,IF(E279="X",0,VLOOKUP(E279,'45'!$K$3:$L$16,2,FALSE)))</f>
        <v>#N/A</v>
      </c>
      <c r="P279" s="108" t="e">
        <f t="shared" si="9"/>
        <v>#N/A</v>
      </c>
    </row>
    <row r="280" spans="14:16">
      <c r="N280" s="108">
        <f t="shared" si="8"/>
        <v>0</v>
      </c>
      <c r="O280" s="108" t="e">
        <f>IF(D280="X",0,IF(E280="X",0,VLOOKUP(E280,'45'!$K$3:$L$16,2,FALSE)))</f>
        <v>#N/A</v>
      </c>
      <c r="P280" s="108" t="e">
        <f t="shared" si="9"/>
        <v>#N/A</v>
      </c>
    </row>
    <row r="281" spans="14:16">
      <c r="N281" s="108">
        <f t="shared" si="8"/>
        <v>0</v>
      </c>
      <c r="O281" s="108" t="e">
        <f>IF(D281="X",0,IF(E281="X",0,VLOOKUP(E281,'45'!$K$3:$L$16,2,FALSE)))</f>
        <v>#N/A</v>
      </c>
      <c r="P281" s="108" t="e">
        <f t="shared" si="9"/>
        <v>#N/A</v>
      </c>
    </row>
    <row r="282" spans="14:16">
      <c r="N282" s="108">
        <f t="shared" si="8"/>
        <v>0</v>
      </c>
      <c r="O282" s="108" t="e">
        <f>IF(D282="X",0,IF(E282="X",0,VLOOKUP(E282,'45'!$K$3:$L$16,2,FALSE)))</f>
        <v>#N/A</v>
      </c>
      <c r="P282" s="108" t="e">
        <f t="shared" si="9"/>
        <v>#N/A</v>
      </c>
    </row>
    <row r="283" spans="14:16">
      <c r="N283" s="108">
        <f t="shared" si="8"/>
        <v>0</v>
      </c>
      <c r="O283" s="108" t="e">
        <f>IF(D283="X",0,IF(E283="X",0,VLOOKUP(E283,'45'!$K$3:$L$16,2,FALSE)))</f>
        <v>#N/A</v>
      </c>
      <c r="P283" s="108" t="e">
        <f t="shared" si="9"/>
        <v>#N/A</v>
      </c>
    </row>
    <row r="284" spans="14:16">
      <c r="N284" s="108">
        <f t="shared" si="8"/>
        <v>0</v>
      </c>
      <c r="O284" s="108" t="e">
        <f>IF(D284="X",0,IF(E284="X",0,VLOOKUP(E284,'45'!$K$3:$L$16,2,FALSE)))</f>
        <v>#N/A</v>
      </c>
      <c r="P284" s="108" t="e">
        <f t="shared" si="9"/>
        <v>#N/A</v>
      </c>
    </row>
    <row r="285" spans="14:16">
      <c r="N285" s="108">
        <f t="shared" si="8"/>
        <v>0</v>
      </c>
      <c r="O285" s="108" t="e">
        <f>IF(D285="X",0,IF(E285="X",0,VLOOKUP(E285,'45'!$K$3:$L$16,2,FALSE)))</f>
        <v>#N/A</v>
      </c>
      <c r="P285" s="108" t="e">
        <f t="shared" si="9"/>
        <v>#N/A</v>
      </c>
    </row>
    <row r="286" spans="14:16">
      <c r="N286" s="108">
        <f t="shared" si="8"/>
        <v>0</v>
      </c>
      <c r="O286" s="108" t="e">
        <f>IF(D286="X",0,IF(E286="X",0,VLOOKUP(E286,'45'!$K$3:$L$16,2,FALSE)))</f>
        <v>#N/A</v>
      </c>
      <c r="P286" s="108" t="e">
        <f t="shared" si="9"/>
        <v>#N/A</v>
      </c>
    </row>
    <row r="287" spans="14:16">
      <c r="N287" s="108">
        <f t="shared" si="8"/>
        <v>0</v>
      </c>
      <c r="O287" s="108" t="e">
        <f>IF(D287="X",0,IF(E287="X",0,VLOOKUP(E287,'45'!$K$3:$L$16,2,FALSE)))</f>
        <v>#N/A</v>
      </c>
      <c r="P287" s="108" t="e">
        <f t="shared" si="9"/>
        <v>#N/A</v>
      </c>
    </row>
    <row r="288" spans="14:16">
      <c r="N288" s="108">
        <f t="shared" si="8"/>
        <v>0</v>
      </c>
      <c r="O288" s="108" t="e">
        <f>IF(D288="X",0,IF(E288="X",0,VLOOKUP(E288,'45'!$K$3:$L$16,2,FALSE)))</f>
        <v>#N/A</v>
      </c>
      <c r="P288" s="108" t="e">
        <f t="shared" si="9"/>
        <v>#N/A</v>
      </c>
    </row>
    <row r="289" spans="14:16">
      <c r="N289" s="108">
        <f t="shared" si="8"/>
        <v>0</v>
      </c>
      <c r="O289" s="108" t="e">
        <f>IF(D289="X",0,IF(E289="X",0,VLOOKUP(E289,'45'!$K$3:$L$16,2,FALSE)))</f>
        <v>#N/A</v>
      </c>
      <c r="P289" s="108" t="e">
        <f t="shared" si="9"/>
        <v>#N/A</v>
      </c>
    </row>
    <row r="290" spans="14:16">
      <c r="N290" s="108">
        <f t="shared" si="8"/>
        <v>0</v>
      </c>
      <c r="O290" s="108" t="e">
        <f>IF(D290="X",0,IF(E290="X",0,VLOOKUP(E290,'45'!$K$3:$L$16,2,FALSE)))</f>
        <v>#N/A</v>
      </c>
      <c r="P290" s="108" t="e">
        <f t="shared" si="9"/>
        <v>#N/A</v>
      </c>
    </row>
    <row r="291" spans="14:16">
      <c r="N291" s="108">
        <f t="shared" si="8"/>
        <v>0</v>
      </c>
      <c r="O291" s="108" t="e">
        <f>IF(D291="X",0,IF(E291="X",0,VLOOKUP(E291,'45'!$K$3:$L$16,2,FALSE)))</f>
        <v>#N/A</v>
      </c>
      <c r="P291" s="108" t="e">
        <f t="shared" si="9"/>
        <v>#N/A</v>
      </c>
    </row>
    <row r="292" spans="14:16">
      <c r="N292" s="108">
        <f t="shared" si="8"/>
        <v>0</v>
      </c>
      <c r="O292" s="108" t="e">
        <f>IF(D292="X",0,IF(E292="X",0,VLOOKUP(E292,'45'!$K$3:$L$16,2,FALSE)))</f>
        <v>#N/A</v>
      </c>
      <c r="P292" s="108" t="e">
        <f t="shared" si="9"/>
        <v>#N/A</v>
      </c>
    </row>
    <row r="293" spans="14:16">
      <c r="N293" s="108">
        <f t="shared" si="8"/>
        <v>0</v>
      </c>
      <c r="O293" s="108" t="e">
        <f>IF(D293="X",0,IF(E293="X",0,VLOOKUP(E293,'45'!$K$3:$L$16,2,FALSE)))</f>
        <v>#N/A</v>
      </c>
      <c r="P293" s="108" t="e">
        <f t="shared" si="9"/>
        <v>#N/A</v>
      </c>
    </row>
    <row r="294" spans="14:16">
      <c r="N294" s="108">
        <f t="shared" si="8"/>
        <v>0</v>
      </c>
      <c r="O294" s="108" t="e">
        <f>IF(D294="X",0,IF(E294="X",0,VLOOKUP(E294,'45'!$K$3:$L$16,2,FALSE)))</f>
        <v>#N/A</v>
      </c>
      <c r="P294" s="108" t="e">
        <f t="shared" si="9"/>
        <v>#N/A</v>
      </c>
    </row>
    <row r="295" spans="14:16">
      <c r="N295" s="108">
        <f t="shared" si="8"/>
        <v>0</v>
      </c>
      <c r="O295" s="108" t="e">
        <f>IF(D295="X",0,IF(E295="X",0,VLOOKUP(E295,'45'!$K$3:$L$16,2,FALSE)))</f>
        <v>#N/A</v>
      </c>
      <c r="P295" s="108" t="e">
        <f t="shared" si="9"/>
        <v>#N/A</v>
      </c>
    </row>
    <row r="296" spans="14:16">
      <c r="N296" s="108">
        <f t="shared" si="8"/>
        <v>0</v>
      </c>
      <c r="O296" s="108" t="e">
        <f>IF(D296="X",0,IF(E296="X",0,VLOOKUP(E296,'45'!$K$3:$L$16,2,FALSE)))</f>
        <v>#N/A</v>
      </c>
      <c r="P296" s="108" t="e">
        <f t="shared" si="9"/>
        <v>#N/A</v>
      </c>
    </row>
    <row r="297" spans="14:16">
      <c r="N297" s="108">
        <f t="shared" si="8"/>
        <v>0</v>
      </c>
      <c r="O297" s="108" t="e">
        <f>IF(D297="X",0,IF(E297="X",0,VLOOKUP(E297,'45'!$K$3:$L$16,2,FALSE)))</f>
        <v>#N/A</v>
      </c>
      <c r="P297" s="108" t="e">
        <f t="shared" si="9"/>
        <v>#N/A</v>
      </c>
    </row>
    <row r="298" spans="14:16">
      <c r="N298" s="108">
        <f t="shared" si="8"/>
        <v>0</v>
      </c>
      <c r="O298" s="108" t="e">
        <f>IF(D298="X",0,IF(E298="X",0,VLOOKUP(E298,'45'!$K$3:$L$16,2,FALSE)))</f>
        <v>#N/A</v>
      </c>
      <c r="P298" s="108" t="e">
        <f t="shared" si="9"/>
        <v>#N/A</v>
      </c>
    </row>
    <row r="299" spans="14:16">
      <c r="N299" s="108">
        <f t="shared" si="8"/>
        <v>0</v>
      </c>
      <c r="O299" s="108" t="e">
        <f>IF(D299="X",0,IF(E299="X",0,VLOOKUP(E299,'45'!$K$3:$L$16,2,FALSE)))</f>
        <v>#N/A</v>
      </c>
      <c r="P299" s="108" t="e">
        <f t="shared" si="9"/>
        <v>#N/A</v>
      </c>
    </row>
    <row r="300" spans="14:16">
      <c r="N300" s="108">
        <f t="shared" si="8"/>
        <v>0</v>
      </c>
      <c r="O300" s="108" t="e">
        <f>IF(D300="X",0,IF(E300="X",0,VLOOKUP(E300,'45'!$K$3:$L$16,2,FALSE)))</f>
        <v>#N/A</v>
      </c>
      <c r="P300" s="108" t="e">
        <f t="shared" si="9"/>
        <v>#N/A</v>
      </c>
    </row>
    <row r="301" spans="14:16">
      <c r="N301" s="108">
        <f t="shared" si="8"/>
        <v>0</v>
      </c>
      <c r="O301" s="108" t="e">
        <f>IF(D301="X",0,IF(E301="X",0,VLOOKUP(E301,'45'!$K$3:$L$16,2,FALSE)))</f>
        <v>#N/A</v>
      </c>
      <c r="P301" s="108" t="e">
        <f t="shared" si="9"/>
        <v>#N/A</v>
      </c>
    </row>
    <row r="302" spans="14:16">
      <c r="N302" s="108">
        <f t="shared" si="8"/>
        <v>0</v>
      </c>
      <c r="O302" s="108" t="e">
        <f>IF(D302="X",0,IF(E302="X",0,VLOOKUP(E302,'45'!$K$3:$L$16,2,FALSE)))</f>
        <v>#N/A</v>
      </c>
      <c r="P302" s="108" t="e">
        <f t="shared" si="9"/>
        <v>#N/A</v>
      </c>
    </row>
    <row r="303" spans="14:16">
      <c r="N303" s="108">
        <f t="shared" si="8"/>
        <v>0</v>
      </c>
      <c r="O303" s="108" t="e">
        <f>IF(D303="X",0,IF(E303="X",0,VLOOKUP(E303,'45'!$K$3:$L$16,2,FALSE)))</f>
        <v>#N/A</v>
      </c>
      <c r="P303" s="108" t="e">
        <f t="shared" si="9"/>
        <v>#N/A</v>
      </c>
    </row>
    <row r="304" spans="14:16">
      <c r="N304" s="108">
        <f t="shared" si="8"/>
        <v>0</v>
      </c>
      <c r="O304" s="108" t="e">
        <f>IF(D304="X",0,IF(E304="X",0,VLOOKUP(E304,'45'!$K$3:$L$16,2,FALSE)))</f>
        <v>#N/A</v>
      </c>
      <c r="P304" s="108" t="e">
        <f t="shared" si="9"/>
        <v>#N/A</v>
      </c>
    </row>
    <row r="305" spans="14:16">
      <c r="N305" s="108">
        <f t="shared" si="8"/>
        <v>0</v>
      </c>
      <c r="O305" s="108" t="e">
        <f>IF(D305="X",0,IF(E305="X",0,VLOOKUP(E305,'45'!$K$3:$L$16,2,FALSE)))</f>
        <v>#N/A</v>
      </c>
      <c r="P305" s="108" t="e">
        <f t="shared" si="9"/>
        <v>#N/A</v>
      </c>
    </row>
    <row r="306" spans="14:16">
      <c r="N306" s="108">
        <f t="shared" si="8"/>
        <v>0</v>
      </c>
      <c r="O306" s="108" t="e">
        <f>IF(D306="X",0,IF(E306="X",0,VLOOKUP(E306,'45'!$K$3:$L$16,2,FALSE)))</f>
        <v>#N/A</v>
      </c>
      <c r="P306" s="108" t="e">
        <f t="shared" si="9"/>
        <v>#N/A</v>
      </c>
    </row>
    <row r="307" spans="14:16">
      <c r="N307" s="108">
        <f t="shared" si="8"/>
        <v>0</v>
      </c>
      <c r="O307" s="108" t="e">
        <f>IF(D307="X",0,IF(E307="X",0,VLOOKUP(E307,'45'!$K$3:$L$16,2,FALSE)))</f>
        <v>#N/A</v>
      </c>
      <c r="P307" s="108" t="e">
        <f t="shared" si="9"/>
        <v>#N/A</v>
      </c>
    </row>
    <row r="308" spans="14:16">
      <c r="N308" s="108">
        <f t="shared" si="8"/>
        <v>0</v>
      </c>
      <c r="O308" s="108" t="e">
        <f>IF(D308="X",0,IF(E308="X",0,VLOOKUP(E308,'45'!$K$3:$L$16,2,FALSE)))</f>
        <v>#N/A</v>
      </c>
      <c r="P308" s="108" t="e">
        <f t="shared" si="9"/>
        <v>#N/A</v>
      </c>
    </row>
    <row r="309" spans="14:16">
      <c r="N309" s="108">
        <f t="shared" si="8"/>
        <v>0</v>
      </c>
      <c r="O309" s="108" t="e">
        <f>IF(D309="X",0,IF(E309="X",0,VLOOKUP(E309,'45'!$K$3:$L$16,2,FALSE)))</f>
        <v>#N/A</v>
      </c>
      <c r="P309" s="108" t="e">
        <f t="shared" si="9"/>
        <v>#N/A</v>
      </c>
    </row>
    <row r="310" spans="14:16">
      <c r="N310" s="108">
        <f t="shared" si="8"/>
        <v>0</v>
      </c>
      <c r="O310" s="108" t="e">
        <f>IF(D310="X",0,IF(E310="X",0,VLOOKUP(E310,'45'!$K$3:$L$16,2,FALSE)))</f>
        <v>#N/A</v>
      </c>
      <c r="P310" s="108" t="e">
        <f t="shared" si="9"/>
        <v>#N/A</v>
      </c>
    </row>
    <row r="311" spans="14:16">
      <c r="N311" s="108">
        <f t="shared" si="8"/>
        <v>0</v>
      </c>
      <c r="O311" s="108" t="e">
        <f>IF(D311="X",0,IF(E311="X",0,VLOOKUP(E311,'45'!$K$3:$L$16,2,FALSE)))</f>
        <v>#N/A</v>
      </c>
      <c r="P311" s="108" t="e">
        <f t="shared" si="9"/>
        <v>#N/A</v>
      </c>
    </row>
    <row r="312" spans="14:16">
      <c r="N312" s="108">
        <f t="shared" si="8"/>
        <v>0</v>
      </c>
      <c r="O312" s="108" t="e">
        <f>IF(D312="X",0,IF(E312="X",0,VLOOKUP(E312,'45'!$K$3:$L$16,2,FALSE)))</f>
        <v>#N/A</v>
      </c>
      <c r="P312" s="108" t="e">
        <f t="shared" si="9"/>
        <v>#N/A</v>
      </c>
    </row>
    <row r="313" spans="14:16">
      <c r="N313" s="108">
        <f t="shared" si="8"/>
        <v>0</v>
      </c>
      <c r="O313" s="108" t="e">
        <f>IF(D313="X",0,IF(E313="X",0,VLOOKUP(E313,'45'!$K$3:$L$16,2,FALSE)))</f>
        <v>#N/A</v>
      </c>
      <c r="P313" s="108" t="e">
        <f t="shared" si="9"/>
        <v>#N/A</v>
      </c>
    </row>
    <row r="314" spans="14:16">
      <c r="N314" s="108">
        <f t="shared" si="8"/>
        <v>0</v>
      </c>
      <c r="O314" s="108" t="e">
        <f>IF(D314="X",0,IF(E314="X",0,VLOOKUP(E314,'45'!$K$3:$L$16,2,FALSE)))</f>
        <v>#N/A</v>
      </c>
      <c r="P314" s="108" t="e">
        <f t="shared" si="9"/>
        <v>#N/A</v>
      </c>
    </row>
    <row r="315" spans="14:16">
      <c r="N315" s="108">
        <f t="shared" si="8"/>
        <v>0</v>
      </c>
      <c r="O315" s="108" t="e">
        <f>IF(D315="X",0,IF(E315="X",0,VLOOKUP(E315,'45'!$K$3:$L$16,2,FALSE)))</f>
        <v>#N/A</v>
      </c>
      <c r="P315" s="108" t="e">
        <f t="shared" si="9"/>
        <v>#N/A</v>
      </c>
    </row>
    <row r="316" spans="14:16">
      <c r="N316" s="108">
        <f t="shared" si="8"/>
        <v>0</v>
      </c>
      <c r="O316" s="108" t="e">
        <f>IF(D316="X",0,IF(E316="X",0,VLOOKUP(E316,'45'!$K$3:$L$16,2,FALSE)))</f>
        <v>#N/A</v>
      </c>
      <c r="P316" s="108" t="e">
        <f t="shared" si="9"/>
        <v>#N/A</v>
      </c>
    </row>
    <row r="317" spans="14:16">
      <c r="N317" s="108">
        <f t="shared" si="8"/>
        <v>0</v>
      </c>
      <c r="O317" s="108" t="e">
        <f>IF(D317="X",0,IF(E317="X",0,VLOOKUP(E317,'45'!$K$3:$L$16,2,FALSE)))</f>
        <v>#N/A</v>
      </c>
      <c r="P317" s="108" t="e">
        <f t="shared" si="9"/>
        <v>#N/A</v>
      </c>
    </row>
    <row r="318" spans="14:16">
      <c r="N318" s="108">
        <f t="shared" si="8"/>
        <v>0</v>
      </c>
      <c r="O318" s="108" t="e">
        <f>IF(D318="X",0,IF(E318="X",0,VLOOKUP(E318,'45'!$K$3:$L$16,2,FALSE)))</f>
        <v>#N/A</v>
      </c>
      <c r="P318" s="108" t="e">
        <f t="shared" si="9"/>
        <v>#N/A</v>
      </c>
    </row>
    <row r="319" spans="14:16">
      <c r="N319" s="108">
        <f t="shared" si="8"/>
        <v>0</v>
      </c>
      <c r="O319" s="108" t="e">
        <f>IF(D319="X",0,IF(E319="X",0,VLOOKUP(E319,'45'!$K$3:$L$16,2,FALSE)))</f>
        <v>#N/A</v>
      </c>
      <c r="P319" s="108" t="e">
        <f t="shared" si="9"/>
        <v>#N/A</v>
      </c>
    </row>
    <row r="320" spans="14:16">
      <c r="N320" s="108">
        <f t="shared" si="8"/>
        <v>0</v>
      </c>
      <c r="O320" s="108" t="e">
        <f>IF(D320="X",0,IF(E320="X",0,VLOOKUP(E320,'45'!$K$3:$L$16,2,FALSE)))</f>
        <v>#N/A</v>
      </c>
      <c r="P320" s="108" t="e">
        <f t="shared" si="9"/>
        <v>#N/A</v>
      </c>
    </row>
    <row r="321" spans="14:16">
      <c r="N321" s="108">
        <f t="shared" si="8"/>
        <v>0</v>
      </c>
      <c r="O321" s="108" t="e">
        <f>IF(D321="X",0,IF(E321="X",0,VLOOKUP(E321,'45'!$K$3:$L$16,2,FALSE)))</f>
        <v>#N/A</v>
      </c>
      <c r="P321" s="108" t="e">
        <f t="shared" si="9"/>
        <v>#N/A</v>
      </c>
    </row>
    <row r="322" spans="14:16">
      <c r="N322" s="108">
        <f t="shared" si="8"/>
        <v>0</v>
      </c>
      <c r="O322" s="108" t="e">
        <f>IF(D322="X",0,IF(E322="X",0,VLOOKUP(E322,'45'!$K$3:$L$16,2,FALSE)))</f>
        <v>#N/A</v>
      </c>
      <c r="P322" s="108" t="e">
        <f t="shared" si="9"/>
        <v>#N/A</v>
      </c>
    </row>
    <row r="323" spans="14:16">
      <c r="N323" s="108">
        <f t="shared" si="8"/>
        <v>0</v>
      </c>
      <c r="O323" s="108" t="e">
        <f>IF(D323="X",0,IF(E323="X",0,VLOOKUP(E323,'45'!$K$3:$L$16,2,FALSE)))</f>
        <v>#N/A</v>
      </c>
      <c r="P323" s="108" t="e">
        <f t="shared" si="9"/>
        <v>#N/A</v>
      </c>
    </row>
    <row r="324" spans="14:16">
      <c r="N324" s="108">
        <f t="shared" ref="N324:N387" si="10">SUM(F324:M324)</f>
        <v>0</v>
      </c>
      <c r="O324" s="108" t="e">
        <f>IF(D324="X",0,IF(E324="X",0,VLOOKUP(E324,'45'!$K$3:$L$16,2,FALSE)))</f>
        <v>#N/A</v>
      </c>
      <c r="P324" s="108" t="e">
        <f t="shared" ref="P324:P387" si="11">N324*O324</f>
        <v>#N/A</v>
      </c>
    </row>
    <row r="325" spans="14:16">
      <c r="N325" s="108">
        <f t="shared" si="10"/>
        <v>0</v>
      </c>
      <c r="O325" s="108" t="e">
        <f>IF(D325="X",0,IF(E325="X",0,VLOOKUP(E325,'45'!$K$3:$L$16,2,FALSE)))</f>
        <v>#N/A</v>
      </c>
      <c r="P325" s="108" t="e">
        <f t="shared" si="11"/>
        <v>#N/A</v>
      </c>
    </row>
    <row r="326" spans="14:16">
      <c r="N326" s="108">
        <f t="shared" si="10"/>
        <v>0</v>
      </c>
      <c r="O326" s="108" t="e">
        <f>IF(D326="X",0,IF(E326="X",0,VLOOKUP(E326,'45'!$K$3:$L$16,2,FALSE)))</f>
        <v>#N/A</v>
      </c>
      <c r="P326" s="108" t="e">
        <f t="shared" si="11"/>
        <v>#N/A</v>
      </c>
    </row>
    <row r="327" spans="14:16">
      <c r="N327" s="108">
        <f t="shared" si="10"/>
        <v>0</v>
      </c>
      <c r="O327" s="108" t="e">
        <f>IF(D327="X",0,IF(E327="X",0,VLOOKUP(E327,'45'!$K$3:$L$16,2,FALSE)))</f>
        <v>#N/A</v>
      </c>
      <c r="P327" s="108" t="e">
        <f t="shared" si="11"/>
        <v>#N/A</v>
      </c>
    </row>
    <row r="328" spans="14:16">
      <c r="N328" s="108">
        <f t="shared" si="10"/>
        <v>0</v>
      </c>
      <c r="O328" s="108" t="e">
        <f>IF(D328="X",0,IF(E328="X",0,VLOOKUP(E328,'45'!$K$3:$L$16,2,FALSE)))</f>
        <v>#N/A</v>
      </c>
      <c r="P328" s="108" t="e">
        <f t="shared" si="11"/>
        <v>#N/A</v>
      </c>
    </row>
    <row r="329" spans="14:16">
      <c r="N329" s="108">
        <f t="shared" si="10"/>
        <v>0</v>
      </c>
      <c r="O329" s="108" t="e">
        <f>IF(D329="X",0,IF(E329="X",0,VLOOKUP(E329,'45'!$K$3:$L$16,2,FALSE)))</f>
        <v>#N/A</v>
      </c>
      <c r="P329" s="108" t="e">
        <f t="shared" si="11"/>
        <v>#N/A</v>
      </c>
    </row>
    <row r="330" spans="14:16">
      <c r="N330" s="108">
        <f t="shared" si="10"/>
        <v>0</v>
      </c>
      <c r="O330" s="108" t="e">
        <f>IF(D330="X",0,IF(E330="X",0,VLOOKUP(E330,'45'!$K$3:$L$16,2,FALSE)))</f>
        <v>#N/A</v>
      </c>
      <c r="P330" s="108" t="e">
        <f t="shared" si="11"/>
        <v>#N/A</v>
      </c>
    </row>
    <row r="331" spans="14:16">
      <c r="N331" s="108">
        <f t="shared" si="10"/>
        <v>0</v>
      </c>
      <c r="O331" s="108" t="e">
        <f>IF(D331="X",0,IF(E331="X",0,VLOOKUP(E331,'45'!$K$3:$L$16,2,FALSE)))</f>
        <v>#N/A</v>
      </c>
      <c r="P331" s="108" t="e">
        <f t="shared" si="11"/>
        <v>#N/A</v>
      </c>
    </row>
    <row r="332" spans="14:16">
      <c r="N332" s="108">
        <f t="shared" si="10"/>
        <v>0</v>
      </c>
      <c r="O332" s="108" t="e">
        <f>IF(D332="X",0,IF(E332="X",0,VLOOKUP(E332,'45'!$K$3:$L$16,2,FALSE)))</f>
        <v>#N/A</v>
      </c>
      <c r="P332" s="108" t="e">
        <f t="shared" si="11"/>
        <v>#N/A</v>
      </c>
    </row>
    <row r="333" spans="14:16">
      <c r="N333" s="108">
        <f t="shared" si="10"/>
        <v>0</v>
      </c>
      <c r="O333" s="108" t="e">
        <f>IF(D333="X",0,IF(E333="X",0,VLOOKUP(E333,'45'!$K$3:$L$16,2,FALSE)))</f>
        <v>#N/A</v>
      </c>
      <c r="P333" s="108" t="e">
        <f t="shared" si="11"/>
        <v>#N/A</v>
      </c>
    </row>
    <row r="334" spans="14:16">
      <c r="N334" s="108">
        <f t="shared" si="10"/>
        <v>0</v>
      </c>
      <c r="O334" s="108" t="e">
        <f>IF(D334="X",0,IF(E334="X",0,VLOOKUP(E334,'45'!$K$3:$L$16,2,FALSE)))</f>
        <v>#N/A</v>
      </c>
      <c r="P334" s="108" t="e">
        <f t="shared" si="11"/>
        <v>#N/A</v>
      </c>
    </row>
    <row r="335" spans="14:16">
      <c r="N335" s="108">
        <f t="shared" si="10"/>
        <v>0</v>
      </c>
      <c r="O335" s="108" t="e">
        <f>IF(D335="X",0,IF(E335="X",0,VLOOKUP(E335,'45'!$K$3:$L$16,2,FALSE)))</f>
        <v>#N/A</v>
      </c>
      <c r="P335" s="108" t="e">
        <f t="shared" si="11"/>
        <v>#N/A</v>
      </c>
    </row>
    <row r="336" spans="14:16">
      <c r="N336" s="108">
        <f t="shared" si="10"/>
        <v>0</v>
      </c>
      <c r="O336" s="108" t="e">
        <f>IF(D336="X",0,IF(E336="X",0,VLOOKUP(E336,'45'!$K$3:$L$16,2,FALSE)))</f>
        <v>#N/A</v>
      </c>
      <c r="P336" s="108" t="e">
        <f t="shared" si="11"/>
        <v>#N/A</v>
      </c>
    </row>
    <row r="337" spans="14:16">
      <c r="N337" s="108">
        <f t="shared" si="10"/>
        <v>0</v>
      </c>
      <c r="O337" s="108" t="e">
        <f>IF(D337="X",0,IF(E337="X",0,VLOOKUP(E337,'45'!$K$3:$L$16,2,FALSE)))</f>
        <v>#N/A</v>
      </c>
      <c r="P337" s="108" t="e">
        <f t="shared" si="11"/>
        <v>#N/A</v>
      </c>
    </row>
    <row r="338" spans="14:16">
      <c r="N338" s="108">
        <f t="shared" si="10"/>
        <v>0</v>
      </c>
      <c r="O338" s="108" t="e">
        <f>IF(D338="X",0,IF(E338="X",0,VLOOKUP(E338,'45'!$K$3:$L$16,2,FALSE)))</f>
        <v>#N/A</v>
      </c>
      <c r="P338" s="108" t="e">
        <f t="shared" si="11"/>
        <v>#N/A</v>
      </c>
    </row>
    <row r="339" spans="14:16">
      <c r="N339" s="108">
        <f t="shared" si="10"/>
        <v>0</v>
      </c>
      <c r="O339" s="108" t="e">
        <f>IF(D339="X",0,IF(E339="X",0,VLOOKUP(E339,'45'!$K$3:$L$16,2,FALSE)))</f>
        <v>#N/A</v>
      </c>
      <c r="P339" s="108" t="e">
        <f t="shared" si="11"/>
        <v>#N/A</v>
      </c>
    </row>
    <row r="340" spans="14:16">
      <c r="N340" s="108">
        <f t="shared" si="10"/>
        <v>0</v>
      </c>
      <c r="O340" s="108" t="e">
        <f>IF(D340="X",0,IF(E340="X",0,VLOOKUP(E340,'45'!$K$3:$L$16,2,FALSE)))</f>
        <v>#N/A</v>
      </c>
      <c r="P340" s="108" t="e">
        <f t="shared" si="11"/>
        <v>#N/A</v>
      </c>
    </row>
    <row r="341" spans="14:16">
      <c r="N341" s="108">
        <f t="shared" si="10"/>
        <v>0</v>
      </c>
      <c r="O341" s="108" t="e">
        <f>IF(D341="X",0,IF(E341="X",0,VLOOKUP(E341,'45'!$K$3:$L$16,2,FALSE)))</f>
        <v>#N/A</v>
      </c>
      <c r="P341" s="108" t="e">
        <f t="shared" si="11"/>
        <v>#N/A</v>
      </c>
    </row>
    <row r="342" spans="14:16">
      <c r="N342" s="108">
        <f t="shared" si="10"/>
        <v>0</v>
      </c>
      <c r="O342" s="108" t="e">
        <f>IF(D342="X",0,IF(E342="X",0,VLOOKUP(E342,'45'!$K$3:$L$16,2,FALSE)))</f>
        <v>#N/A</v>
      </c>
      <c r="P342" s="108" t="e">
        <f t="shared" si="11"/>
        <v>#N/A</v>
      </c>
    </row>
    <row r="343" spans="14:16">
      <c r="N343" s="108">
        <f t="shared" si="10"/>
        <v>0</v>
      </c>
      <c r="O343" s="108" t="e">
        <f>IF(D343="X",0,IF(E343="X",0,VLOOKUP(E343,'45'!$K$3:$L$16,2,FALSE)))</f>
        <v>#N/A</v>
      </c>
      <c r="P343" s="108" t="e">
        <f t="shared" si="11"/>
        <v>#N/A</v>
      </c>
    </row>
    <row r="344" spans="14:16">
      <c r="N344" s="108">
        <f t="shared" si="10"/>
        <v>0</v>
      </c>
      <c r="O344" s="108" t="e">
        <f>IF(D344="X",0,IF(E344="X",0,VLOOKUP(E344,'45'!$K$3:$L$16,2,FALSE)))</f>
        <v>#N/A</v>
      </c>
      <c r="P344" s="108" t="e">
        <f t="shared" si="11"/>
        <v>#N/A</v>
      </c>
    </row>
    <row r="345" spans="14:16">
      <c r="N345" s="108">
        <f t="shared" si="10"/>
        <v>0</v>
      </c>
      <c r="O345" s="108" t="e">
        <f>IF(D345="X",0,IF(E345="X",0,VLOOKUP(E345,'45'!$K$3:$L$16,2,FALSE)))</f>
        <v>#N/A</v>
      </c>
      <c r="P345" s="108" t="e">
        <f t="shared" si="11"/>
        <v>#N/A</v>
      </c>
    </row>
    <row r="346" spans="14:16">
      <c r="N346" s="108">
        <f t="shared" si="10"/>
        <v>0</v>
      </c>
      <c r="O346" s="108" t="e">
        <f>IF(D346="X",0,IF(E346="X",0,VLOOKUP(E346,'45'!$K$3:$L$16,2,FALSE)))</f>
        <v>#N/A</v>
      </c>
      <c r="P346" s="108" t="e">
        <f t="shared" si="11"/>
        <v>#N/A</v>
      </c>
    </row>
    <row r="347" spans="14:16">
      <c r="N347" s="108">
        <f t="shared" si="10"/>
        <v>0</v>
      </c>
      <c r="O347" s="108" t="e">
        <f>IF(D347="X",0,IF(E347="X",0,VLOOKUP(E347,'45'!$K$3:$L$16,2,FALSE)))</f>
        <v>#N/A</v>
      </c>
      <c r="P347" s="108" t="e">
        <f t="shared" si="11"/>
        <v>#N/A</v>
      </c>
    </row>
    <row r="348" spans="14:16">
      <c r="N348" s="108">
        <f t="shared" si="10"/>
        <v>0</v>
      </c>
      <c r="O348" s="108" t="e">
        <f>IF(D348="X",0,IF(E348="X",0,VLOOKUP(E348,'45'!$K$3:$L$16,2,FALSE)))</f>
        <v>#N/A</v>
      </c>
      <c r="P348" s="108" t="e">
        <f t="shared" si="11"/>
        <v>#N/A</v>
      </c>
    </row>
    <row r="349" spans="14:16">
      <c r="N349" s="108">
        <f t="shared" si="10"/>
        <v>0</v>
      </c>
      <c r="O349" s="108" t="e">
        <f>IF(D349="X",0,IF(E349="X",0,VLOOKUP(E349,'45'!$K$3:$L$16,2,FALSE)))</f>
        <v>#N/A</v>
      </c>
      <c r="P349" s="108" t="e">
        <f t="shared" si="11"/>
        <v>#N/A</v>
      </c>
    </row>
    <row r="350" spans="14:16">
      <c r="N350" s="108">
        <f t="shared" si="10"/>
        <v>0</v>
      </c>
      <c r="O350" s="108" t="e">
        <f>IF(D350="X",0,IF(E350="X",0,VLOOKUP(E350,'45'!$K$3:$L$16,2,FALSE)))</f>
        <v>#N/A</v>
      </c>
      <c r="P350" s="108" t="e">
        <f t="shared" si="11"/>
        <v>#N/A</v>
      </c>
    </row>
    <row r="351" spans="14:16">
      <c r="N351" s="108">
        <f t="shared" si="10"/>
        <v>0</v>
      </c>
      <c r="O351" s="108" t="e">
        <f>IF(D351="X",0,IF(E351="X",0,VLOOKUP(E351,'45'!$K$3:$L$16,2,FALSE)))</f>
        <v>#N/A</v>
      </c>
      <c r="P351" s="108" t="e">
        <f t="shared" si="11"/>
        <v>#N/A</v>
      </c>
    </row>
    <row r="352" spans="14:16">
      <c r="N352" s="108">
        <f t="shared" si="10"/>
        <v>0</v>
      </c>
      <c r="O352" s="108" t="e">
        <f>IF(D352="X",0,IF(E352="X",0,VLOOKUP(E352,'45'!$K$3:$L$16,2,FALSE)))</f>
        <v>#N/A</v>
      </c>
      <c r="P352" s="108" t="e">
        <f t="shared" si="11"/>
        <v>#N/A</v>
      </c>
    </row>
    <row r="353" spans="14:16">
      <c r="N353" s="108">
        <f t="shared" si="10"/>
        <v>0</v>
      </c>
      <c r="O353" s="108" t="e">
        <f>IF(D353="X",0,IF(E353="X",0,VLOOKUP(E353,'45'!$K$3:$L$16,2,FALSE)))</f>
        <v>#N/A</v>
      </c>
      <c r="P353" s="108" t="e">
        <f t="shared" si="11"/>
        <v>#N/A</v>
      </c>
    </row>
    <row r="354" spans="14:16">
      <c r="N354" s="108">
        <f t="shared" si="10"/>
        <v>0</v>
      </c>
      <c r="O354" s="108" t="e">
        <f>IF(D354="X",0,IF(E354="X",0,VLOOKUP(E354,'45'!$K$3:$L$16,2,FALSE)))</f>
        <v>#N/A</v>
      </c>
      <c r="P354" s="108" t="e">
        <f t="shared" si="11"/>
        <v>#N/A</v>
      </c>
    </row>
    <row r="355" spans="14:16">
      <c r="N355" s="108">
        <f t="shared" si="10"/>
        <v>0</v>
      </c>
      <c r="O355" s="108" t="e">
        <f>IF(D355="X",0,IF(E355="X",0,VLOOKUP(E355,'45'!$K$3:$L$16,2,FALSE)))</f>
        <v>#N/A</v>
      </c>
      <c r="P355" s="108" t="e">
        <f t="shared" si="11"/>
        <v>#N/A</v>
      </c>
    </row>
    <row r="356" spans="14:16">
      <c r="N356" s="108">
        <f t="shared" si="10"/>
        <v>0</v>
      </c>
      <c r="O356" s="108" t="e">
        <f>IF(D356="X",0,IF(E356="X",0,VLOOKUP(E356,'45'!$K$3:$L$16,2,FALSE)))</f>
        <v>#N/A</v>
      </c>
      <c r="P356" s="108" t="e">
        <f t="shared" si="11"/>
        <v>#N/A</v>
      </c>
    </row>
    <row r="357" spans="14:16">
      <c r="N357" s="108">
        <f t="shared" si="10"/>
        <v>0</v>
      </c>
      <c r="O357" s="108" t="e">
        <f>IF(D357="X",0,IF(E357="X",0,VLOOKUP(E357,'45'!$K$3:$L$16,2,FALSE)))</f>
        <v>#N/A</v>
      </c>
      <c r="P357" s="108" t="e">
        <f t="shared" si="11"/>
        <v>#N/A</v>
      </c>
    </row>
    <row r="358" spans="14:16">
      <c r="N358" s="108">
        <f t="shared" si="10"/>
        <v>0</v>
      </c>
      <c r="O358" s="108" t="e">
        <f>IF(D358="X",0,IF(E358="X",0,VLOOKUP(E358,'45'!$K$3:$L$16,2,FALSE)))</f>
        <v>#N/A</v>
      </c>
      <c r="P358" s="108" t="e">
        <f t="shared" si="11"/>
        <v>#N/A</v>
      </c>
    </row>
    <row r="359" spans="14:16">
      <c r="N359" s="108">
        <f t="shared" si="10"/>
        <v>0</v>
      </c>
      <c r="O359" s="108" t="e">
        <f>IF(D359="X",0,IF(E359="X",0,VLOOKUP(E359,'45'!$K$3:$L$16,2,FALSE)))</f>
        <v>#N/A</v>
      </c>
      <c r="P359" s="108" t="e">
        <f t="shared" si="11"/>
        <v>#N/A</v>
      </c>
    </row>
    <row r="360" spans="14:16">
      <c r="N360" s="108">
        <f t="shared" si="10"/>
        <v>0</v>
      </c>
      <c r="O360" s="108" t="e">
        <f>IF(D360="X",0,IF(E360="X",0,VLOOKUP(E360,'45'!$K$3:$L$16,2,FALSE)))</f>
        <v>#N/A</v>
      </c>
      <c r="P360" s="108" t="e">
        <f t="shared" si="11"/>
        <v>#N/A</v>
      </c>
    </row>
    <row r="361" spans="14:16">
      <c r="N361" s="108">
        <f t="shared" si="10"/>
        <v>0</v>
      </c>
      <c r="O361" s="108" t="e">
        <f>IF(D361="X",0,IF(E361="X",0,VLOOKUP(E361,'45'!$K$3:$L$16,2,FALSE)))</f>
        <v>#N/A</v>
      </c>
      <c r="P361" s="108" t="e">
        <f t="shared" si="11"/>
        <v>#N/A</v>
      </c>
    </row>
    <row r="362" spans="14:16">
      <c r="N362" s="108">
        <f t="shared" si="10"/>
        <v>0</v>
      </c>
      <c r="O362" s="108" t="e">
        <f>IF(D362="X",0,IF(E362="X",0,VLOOKUP(E362,'45'!$K$3:$L$16,2,FALSE)))</f>
        <v>#N/A</v>
      </c>
      <c r="P362" s="108" t="e">
        <f t="shared" si="11"/>
        <v>#N/A</v>
      </c>
    </row>
    <row r="363" spans="14:16">
      <c r="N363" s="108">
        <f t="shared" si="10"/>
        <v>0</v>
      </c>
      <c r="O363" s="108" t="e">
        <f>IF(D363="X",0,IF(E363="X",0,VLOOKUP(E363,'45'!$K$3:$L$16,2,FALSE)))</f>
        <v>#N/A</v>
      </c>
      <c r="P363" s="108" t="e">
        <f t="shared" si="11"/>
        <v>#N/A</v>
      </c>
    </row>
    <row r="364" spans="14:16">
      <c r="N364" s="108">
        <f t="shared" si="10"/>
        <v>0</v>
      </c>
      <c r="O364" s="108" t="e">
        <f>IF(D364="X",0,IF(E364="X",0,VLOOKUP(E364,'45'!$K$3:$L$16,2,FALSE)))</f>
        <v>#N/A</v>
      </c>
      <c r="P364" s="108" t="e">
        <f t="shared" si="11"/>
        <v>#N/A</v>
      </c>
    </row>
    <row r="365" spans="14:16">
      <c r="N365" s="108">
        <f t="shared" si="10"/>
        <v>0</v>
      </c>
      <c r="O365" s="108" t="e">
        <f>IF(D365="X",0,IF(E365="X",0,VLOOKUP(E365,'45'!$K$3:$L$16,2,FALSE)))</f>
        <v>#N/A</v>
      </c>
      <c r="P365" s="108" t="e">
        <f t="shared" si="11"/>
        <v>#N/A</v>
      </c>
    </row>
    <row r="366" spans="14:16">
      <c r="N366" s="108">
        <f t="shared" si="10"/>
        <v>0</v>
      </c>
      <c r="O366" s="108" t="e">
        <f>IF(D366="X",0,IF(E366="X",0,VLOOKUP(E366,'45'!$K$3:$L$16,2,FALSE)))</f>
        <v>#N/A</v>
      </c>
      <c r="P366" s="108" t="e">
        <f t="shared" si="11"/>
        <v>#N/A</v>
      </c>
    </row>
    <row r="367" spans="14:16">
      <c r="N367" s="108">
        <f t="shared" si="10"/>
        <v>0</v>
      </c>
      <c r="O367" s="108" t="e">
        <f>IF(D367="X",0,IF(E367="X",0,VLOOKUP(E367,'45'!$K$3:$L$16,2,FALSE)))</f>
        <v>#N/A</v>
      </c>
      <c r="P367" s="108" t="e">
        <f t="shared" si="11"/>
        <v>#N/A</v>
      </c>
    </row>
    <row r="368" spans="14:16">
      <c r="N368" s="108">
        <f t="shared" si="10"/>
        <v>0</v>
      </c>
      <c r="O368" s="108" t="e">
        <f>IF(D368="X",0,IF(E368="X",0,VLOOKUP(E368,'45'!$K$3:$L$16,2,FALSE)))</f>
        <v>#N/A</v>
      </c>
      <c r="P368" s="108" t="e">
        <f t="shared" si="11"/>
        <v>#N/A</v>
      </c>
    </row>
    <row r="369" spans="14:16">
      <c r="N369" s="108">
        <f t="shared" si="10"/>
        <v>0</v>
      </c>
      <c r="O369" s="108" t="e">
        <f>IF(D369="X",0,IF(E369="X",0,VLOOKUP(E369,'45'!$K$3:$L$16,2,FALSE)))</f>
        <v>#N/A</v>
      </c>
      <c r="P369" s="108" t="e">
        <f t="shared" si="11"/>
        <v>#N/A</v>
      </c>
    </row>
    <row r="370" spans="14:16">
      <c r="N370" s="108">
        <f t="shared" si="10"/>
        <v>0</v>
      </c>
      <c r="O370" s="108" t="e">
        <f>IF(D370="X",0,IF(E370="X",0,VLOOKUP(E370,'45'!$K$3:$L$16,2,FALSE)))</f>
        <v>#N/A</v>
      </c>
      <c r="P370" s="108" t="e">
        <f t="shared" si="11"/>
        <v>#N/A</v>
      </c>
    </row>
    <row r="371" spans="14:16">
      <c r="N371" s="108">
        <f t="shared" si="10"/>
        <v>0</v>
      </c>
      <c r="O371" s="108" t="e">
        <f>IF(D371="X",0,IF(E371="X",0,VLOOKUP(E371,'45'!$K$3:$L$16,2,FALSE)))</f>
        <v>#N/A</v>
      </c>
      <c r="P371" s="108" t="e">
        <f t="shared" si="11"/>
        <v>#N/A</v>
      </c>
    </row>
    <row r="372" spans="14:16">
      <c r="N372" s="108">
        <f t="shared" si="10"/>
        <v>0</v>
      </c>
      <c r="O372" s="108" t="e">
        <f>IF(D372="X",0,IF(E372="X",0,VLOOKUP(E372,'45'!$K$3:$L$16,2,FALSE)))</f>
        <v>#N/A</v>
      </c>
      <c r="P372" s="108" t="e">
        <f t="shared" si="11"/>
        <v>#N/A</v>
      </c>
    </row>
    <row r="373" spans="14:16">
      <c r="N373" s="108">
        <f t="shared" si="10"/>
        <v>0</v>
      </c>
      <c r="O373" s="108" t="e">
        <f>IF(D373="X",0,IF(E373="X",0,VLOOKUP(E373,'45'!$K$3:$L$16,2,FALSE)))</f>
        <v>#N/A</v>
      </c>
      <c r="P373" s="108" t="e">
        <f t="shared" si="11"/>
        <v>#N/A</v>
      </c>
    </row>
    <row r="374" spans="14:16">
      <c r="N374" s="108">
        <f t="shared" si="10"/>
        <v>0</v>
      </c>
      <c r="O374" s="108" t="e">
        <f>IF(D374="X",0,IF(E374="X",0,VLOOKUP(E374,'45'!$K$3:$L$16,2,FALSE)))</f>
        <v>#N/A</v>
      </c>
      <c r="P374" s="108" t="e">
        <f t="shared" si="11"/>
        <v>#N/A</v>
      </c>
    </row>
    <row r="375" spans="14:16">
      <c r="N375" s="108">
        <f t="shared" si="10"/>
        <v>0</v>
      </c>
      <c r="O375" s="108" t="e">
        <f>IF(D375="X",0,IF(E375="X",0,VLOOKUP(E375,'45'!$K$3:$L$16,2,FALSE)))</f>
        <v>#N/A</v>
      </c>
      <c r="P375" s="108" t="e">
        <f t="shared" si="11"/>
        <v>#N/A</v>
      </c>
    </row>
    <row r="376" spans="14:16">
      <c r="N376" s="108">
        <f t="shared" si="10"/>
        <v>0</v>
      </c>
      <c r="O376" s="108" t="e">
        <f>IF(D376="X",0,IF(E376="X",0,VLOOKUP(E376,'45'!$K$3:$L$16,2,FALSE)))</f>
        <v>#N/A</v>
      </c>
      <c r="P376" s="108" t="e">
        <f t="shared" si="11"/>
        <v>#N/A</v>
      </c>
    </row>
    <row r="377" spans="14:16">
      <c r="N377" s="108">
        <f t="shared" si="10"/>
        <v>0</v>
      </c>
      <c r="O377" s="108" t="e">
        <f>IF(D377="X",0,IF(E377="X",0,VLOOKUP(E377,'45'!$K$3:$L$16,2,FALSE)))</f>
        <v>#N/A</v>
      </c>
      <c r="P377" s="108" t="e">
        <f t="shared" si="11"/>
        <v>#N/A</v>
      </c>
    </row>
    <row r="378" spans="14:16">
      <c r="N378" s="108">
        <f t="shared" si="10"/>
        <v>0</v>
      </c>
      <c r="O378" s="108" t="e">
        <f>IF(D378="X",0,IF(E378="X",0,VLOOKUP(E378,'45'!$K$3:$L$16,2,FALSE)))</f>
        <v>#N/A</v>
      </c>
      <c r="P378" s="108" t="e">
        <f t="shared" si="11"/>
        <v>#N/A</v>
      </c>
    </row>
    <row r="379" spans="14:16">
      <c r="N379" s="108">
        <f t="shared" si="10"/>
        <v>0</v>
      </c>
      <c r="O379" s="108" t="e">
        <f>IF(D379="X",0,IF(E379="X",0,VLOOKUP(E379,'45'!$K$3:$L$16,2,FALSE)))</f>
        <v>#N/A</v>
      </c>
      <c r="P379" s="108" t="e">
        <f t="shared" si="11"/>
        <v>#N/A</v>
      </c>
    </row>
    <row r="380" spans="14:16">
      <c r="N380" s="108">
        <f t="shared" si="10"/>
        <v>0</v>
      </c>
      <c r="O380" s="108" t="e">
        <f>IF(D380="X",0,IF(E380="X",0,VLOOKUP(E380,'45'!$K$3:$L$16,2,FALSE)))</f>
        <v>#N/A</v>
      </c>
      <c r="P380" s="108" t="e">
        <f t="shared" si="11"/>
        <v>#N/A</v>
      </c>
    </row>
    <row r="381" spans="14:16">
      <c r="N381" s="108">
        <f t="shared" si="10"/>
        <v>0</v>
      </c>
      <c r="O381" s="108" t="e">
        <f>IF(D381="X",0,IF(E381="X",0,VLOOKUP(E381,'45'!$K$3:$L$16,2,FALSE)))</f>
        <v>#N/A</v>
      </c>
      <c r="P381" s="108" t="e">
        <f t="shared" si="11"/>
        <v>#N/A</v>
      </c>
    </row>
    <row r="382" spans="14:16">
      <c r="N382" s="108">
        <f t="shared" si="10"/>
        <v>0</v>
      </c>
      <c r="O382" s="108" t="e">
        <f>IF(D382="X",0,IF(E382="X",0,VLOOKUP(E382,'45'!$K$3:$L$16,2,FALSE)))</f>
        <v>#N/A</v>
      </c>
      <c r="P382" s="108" t="e">
        <f t="shared" si="11"/>
        <v>#N/A</v>
      </c>
    </row>
    <row r="383" spans="14:16">
      <c r="N383" s="108">
        <f t="shared" si="10"/>
        <v>0</v>
      </c>
      <c r="O383" s="108" t="e">
        <f>IF(D383="X",0,IF(E383="X",0,VLOOKUP(E383,'45'!$K$3:$L$16,2,FALSE)))</f>
        <v>#N/A</v>
      </c>
      <c r="P383" s="108" t="e">
        <f t="shared" si="11"/>
        <v>#N/A</v>
      </c>
    </row>
    <row r="384" spans="14:16">
      <c r="N384" s="108">
        <f t="shared" si="10"/>
        <v>0</v>
      </c>
      <c r="O384" s="108" t="e">
        <f>IF(D384="X",0,IF(E384="X",0,VLOOKUP(E384,'45'!$K$3:$L$16,2,FALSE)))</f>
        <v>#N/A</v>
      </c>
      <c r="P384" s="108" t="e">
        <f t="shared" si="11"/>
        <v>#N/A</v>
      </c>
    </row>
    <row r="385" spans="14:16">
      <c r="N385" s="108">
        <f t="shared" si="10"/>
        <v>0</v>
      </c>
      <c r="O385" s="108" t="e">
        <f>IF(D385="X",0,IF(E385="X",0,VLOOKUP(E385,'45'!$K$3:$L$16,2,FALSE)))</f>
        <v>#N/A</v>
      </c>
      <c r="P385" s="108" t="e">
        <f t="shared" si="11"/>
        <v>#N/A</v>
      </c>
    </row>
    <row r="386" spans="14:16">
      <c r="N386" s="108">
        <f t="shared" si="10"/>
        <v>0</v>
      </c>
      <c r="O386" s="108" t="e">
        <f>IF(D386="X",0,IF(E386="X",0,VLOOKUP(E386,'45'!$K$3:$L$16,2,FALSE)))</f>
        <v>#N/A</v>
      </c>
      <c r="P386" s="108" t="e">
        <f t="shared" si="11"/>
        <v>#N/A</v>
      </c>
    </row>
    <row r="387" spans="14:16">
      <c r="N387" s="108">
        <f t="shared" si="10"/>
        <v>0</v>
      </c>
      <c r="O387" s="108" t="e">
        <f>IF(D387="X",0,IF(E387="X",0,VLOOKUP(E387,'45'!$K$3:$L$16,2,FALSE)))</f>
        <v>#N/A</v>
      </c>
      <c r="P387" s="108" t="e">
        <f t="shared" si="11"/>
        <v>#N/A</v>
      </c>
    </row>
    <row r="388" spans="14:16">
      <c r="N388" s="108">
        <f t="shared" ref="N388:N451" si="12">SUM(F388:M388)</f>
        <v>0</v>
      </c>
      <c r="O388" s="108" t="e">
        <f>IF(D388="X",0,IF(E388="X",0,VLOOKUP(E388,'45'!$K$3:$L$16,2,FALSE)))</f>
        <v>#N/A</v>
      </c>
      <c r="P388" s="108" t="e">
        <f t="shared" ref="P388:P451" si="13">N388*O388</f>
        <v>#N/A</v>
      </c>
    </row>
    <row r="389" spans="14:16">
      <c r="N389" s="108">
        <f t="shared" si="12"/>
        <v>0</v>
      </c>
      <c r="O389" s="108" t="e">
        <f>IF(D389="X",0,IF(E389="X",0,VLOOKUP(E389,'45'!$K$3:$L$16,2,FALSE)))</f>
        <v>#N/A</v>
      </c>
      <c r="P389" s="108" t="e">
        <f t="shared" si="13"/>
        <v>#N/A</v>
      </c>
    </row>
    <row r="390" spans="14:16">
      <c r="N390" s="108">
        <f t="shared" si="12"/>
        <v>0</v>
      </c>
      <c r="O390" s="108" t="e">
        <f>IF(D390="X",0,IF(E390="X",0,VLOOKUP(E390,'45'!$K$3:$L$16,2,FALSE)))</f>
        <v>#N/A</v>
      </c>
      <c r="P390" s="108" t="e">
        <f t="shared" si="13"/>
        <v>#N/A</v>
      </c>
    </row>
    <row r="391" spans="14:16">
      <c r="N391" s="108">
        <f t="shared" si="12"/>
        <v>0</v>
      </c>
      <c r="O391" s="108" t="e">
        <f>IF(D391="X",0,IF(E391="X",0,VLOOKUP(E391,'45'!$K$3:$L$16,2,FALSE)))</f>
        <v>#N/A</v>
      </c>
      <c r="P391" s="108" t="e">
        <f t="shared" si="13"/>
        <v>#N/A</v>
      </c>
    </row>
    <row r="392" spans="14:16">
      <c r="N392" s="108">
        <f t="shared" si="12"/>
        <v>0</v>
      </c>
      <c r="O392" s="108" t="e">
        <f>IF(D392="X",0,IF(E392="X",0,VLOOKUP(E392,'45'!$K$3:$L$16,2,FALSE)))</f>
        <v>#N/A</v>
      </c>
      <c r="P392" s="108" t="e">
        <f t="shared" si="13"/>
        <v>#N/A</v>
      </c>
    </row>
    <row r="393" spans="14:16">
      <c r="N393" s="108">
        <f t="shared" si="12"/>
        <v>0</v>
      </c>
      <c r="O393" s="108" t="e">
        <f>IF(D393="X",0,IF(E393="X",0,VLOOKUP(E393,'45'!$K$3:$L$16,2,FALSE)))</f>
        <v>#N/A</v>
      </c>
      <c r="P393" s="108" t="e">
        <f t="shared" si="13"/>
        <v>#N/A</v>
      </c>
    </row>
    <row r="394" spans="14:16">
      <c r="N394" s="108">
        <f t="shared" si="12"/>
        <v>0</v>
      </c>
      <c r="O394" s="108" t="e">
        <f>IF(D394="X",0,IF(E394="X",0,VLOOKUP(E394,'45'!$K$3:$L$16,2,FALSE)))</f>
        <v>#N/A</v>
      </c>
      <c r="P394" s="108" t="e">
        <f t="shared" si="13"/>
        <v>#N/A</v>
      </c>
    </row>
    <row r="395" spans="14:16">
      <c r="N395" s="108">
        <f t="shared" si="12"/>
        <v>0</v>
      </c>
      <c r="O395" s="108" t="e">
        <f>IF(D395="X",0,IF(E395="X",0,VLOOKUP(E395,'45'!$K$3:$L$16,2,FALSE)))</f>
        <v>#N/A</v>
      </c>
      <c r="P395" s="108" t="e">
        <f t="shared" si="13"/>
        <v>#N/A</v>
      </c>
    </row>
    <row r="396" spans="14:16">
      <c r="N396" s="108">
        <f t="shared" si="12"/>
        <v>0</v>
      </c>
      <c r="O396" s="108" t="e">
        <f>IF(D396="X",0,IF(E396="X",0,VLOOKUP(E396,'45'!$K$3:$L$16,2,FALSE)))</f>
        <v>#N/A</v>
      </c>
      <c r="P396" s="108" t="e">
        <f t="shared" si="13"/>
        <v>#N/A</v>
      </c>
    </row>
    <row r="397" spans="14:16">
      <c r="N397" s="108">
        <f t="shared" si="12"/>
        <v>0</v>
      </c>
      <c r="O397" s="108" t="e">
        <f>IF(D397="X",0,IF(E397="X",0,VLOOKUP(E397,'45'!$K$3:$L$16,2,FALSE)))</f>
        <v>#N/A</v>
      </c>
      <c r="P397" s="108" t="e">
        <f t="shared" si="13"/>
        <v>#N/A</v>
      </c>
    </row>
    <row r="398" spans="14:16">
      <c r="N398" s="108">
        <f t="shared" si="12"/>
        <v>0</v>
      </c>
      <c r="O398" s="108" t="e">
        <f>IF(D398="X",0,IF(E398="X",0,VLOOKUP(E398,'45'!$K$3:$L$16,2,FALSE)))</f>
        <v>#N/A</v>
      </c>
      <c r="P398" s="108" t="e">
        <f t="shared" si="13"/>
        <v>#N/A</v>
      </c>
    </row>
    <row r="399" spans="14:16">
      <c r="N399" s="108">
        <f t="shared" si="12"/>
        <v>0</v>
      </c>
      <c r="O399" s="108" t="e">
        <f>IF(D399="X",0,IF(E399="X",0,VLOOKUP(E399,'45'!$K$3:$L$16,2,FALSE)))</f>
        <v>#N/A</v>
      </c>
      <c r="P399" s="108" t="e">
        <f t="shared" si="13"/>
        <v>#N/A</v>
      </c>
    </row>
    <row r="400" spans="14:16">
      <c r="N400" s="108">
        <f t="shared" si="12"/>
        <v>0</v>
      </c>
      <c r="O400" s="108" t="e">
        <f>IF(D400="X",0,IF(E400="X",0,VLOOKUP(E400,'45'!$K$3:$L$16,2,FALSE)))</f>
        <v>#N/A</v>
      </c>
      <c r="P400" s="108" t="e">
        <f t="shared" si="13"/>
        <v>#N/A</v>
      </c>
    </row>
    <row r="401" spans="14:16">
      <c r="N401" s="108">
        <f t="shared" si="12"/>
        <v>0</v>
      </c>
      <c r="O401" s="108" t="e">
        <f>IF(D401="X",0,IF(E401="X",0,VLOOKUP(E401,'45'!$K$3:$L$16,2,FALSE)))</f>
        <v>#N/A</v>
      </c>
      <c r="P401" s="108" t="e">
        <f t="shared" si="13"/>
        <v>#N/A</v>
      </c>
    </row>
    <row r="402" spans="14:16">
      <c r="N402" s="108">
        <f t="shared" si="12"/>
        <v>0</v>
      </c>
      <c r="O402" s="108" t="e">
        <f>IF(D402="X",0,IF(E402="X",0,VLOOKUP(E402,'45'!$K$3:$L$16,2,FALSE)))</f>
        <v>#N/A</v>
      </c>
      <c r="P402" s="108" t="e">
        <f t="shared" si="13"/>
        <v>#N/A</v>
      </c>
    </row>
    <row r="403" spans="14:16">
      <c r="N403" s="108">
        <f t="shared" si="12"/>
        <v>0</v>
      </c>
      <c r="O403" s="108" t="e">
        <f>IF(D403="X",0,IF(E403="X",0,VLOOKUP(E403,'45'!$K$3:$L$16,2,FALSE)))</f>
        <v>#N/A</v>
      </c>
      <c r="P403" s="108" t="e">
        <f t="shared" si="13"/>
        <v>#N/A</v>
      </c>
    </row>
    <row r="404" spans="14:16">
      <c r="N404" s="108">
        <f t="shared" si="12"/>
        <v>0</v>
      </c>
      <c r="O404" s="108" t="e">
        <f>IF(D404="X",0,IF(E404="X",0,VLOOKUP(E404,'45'!$K$3:$L$16,2,FALSE)))</f>
        <v>#N/A</v>
      </c>
      <c r="P404" s="108" t="e">
        <f t="shared" si="13"/>
        <v>#N/A</v>
      </c>
    </row>
    <row r="405" spans="14:16">
      <c r="N405" s="108">
        <f t="shared" si="12"/>
        <v>0</v>
      </c>
      <c r="O405" s="108" t="e">
        <f>IF(D405="X",0,IF(E405="X",0,VLOOKUP(E405,'45'!$K$3:$L$16,2,FALSE)))</f>
        <v>#N/A</v>
      </c>
      <c r="P405" s="108" t="e">
        <f t="shared" si="13"/>
        <v>#N/A</v>
      </c>
    </row>
    <row r="406" spans="14:16">
      <c r="N406" s="108">
        <f t="shared" si="12"/>
        <v>0</v>
      </c>
      <c r="O406" s="108" t="e">
        <f>IF(D406="X",0,IF(E406="X",0,VLOOKUP(E406,'45'!$K$3:$L$16,2,FALSE)))</f>
        <v>#N/A</v>
      </c>
      <c r="P406" s="108" t="e">
        <f t="shared" si="13"/>
        <v>#N/A</v>
      </c>
    </row>
    <row r="407" spans="14:16">
      <c r="N407" s="108">
        <f t="shared" si="12"/>
        <v>0</v>
      </c>
      <c r="O407" s="108" t="e">
        <f>IF(D407="X",0,IF(E407="X",0,VLOOKUP(E407,'45'!$K$3:$L$16,2,FALSE)))</f>
        <v>#N/A</v>
      </c>
      <c r="P407" s="108" t="e">
        <f t="shared" si="13"/>
        <v>#N/A</v>
      </c>
    </row>
    <row r="408" spans="14:16">
      <c r="N408" s="108">
        <f t="shared" si="12"/>
        <v>0</v>
      </c>
      <c r="O408" s="108" t="e">
        <f>IF(D408="X",0,IF(E408="X",0,VLOOKUP(E408,'45'!$K$3:$L$16,2,FALSE)))</f>
        <v>#N/A</v>
      </c>
      <c r="P408" s="108" t="e">
        <f t="shared" si="13"/>
        <v>#N/A</v>
      </c>
    </row>
    <row r="409" spans="14:16">
      <c r="N409" s="108">
        <f t="shared" si="12"/>
        <v>0</v>
      </c>
      <c r="O409" s="108" t="e">
        <f>IF(D409="X",0,IF(E409="X",0,VLOOKUP(E409,'45'!$K$3:$L$16,2,FALSE)))</f>
        <v>#N/A</v>
      </c>
      <c r="P409" s="108" t="e">
        <f t="shared" si="13"/>
        <v>#N/A</v>
      </c>
    </row>
    <row r="410" spans="14:16">
      <c r="N410" s="108">
        <f t="shared" si="12"/>
        <v>0</v>
      </c>
      <c r="O410" s="108" t="e">
        <f>IF(D410="X",0,IF(E410="X",0,VLOOKUP(E410,'45'!$K$3:$L$16,2,FALSE)))</f>
        <v>#N/A</v>
      </c>
      <c r="P410" s="108" t="e">
        <f t="shared" si="13"/>
        <v>#N/A</v>
      </c>
    </row>
    <row r="411" spans="14:16">
      <c r="N411" s="108">
        <f t="shared" si="12"/>
        <v>0</v>
      </c>
      <c r="O411" s="108" t="e">
        <f>IF(D411="X",0,IF(E411="X",0,VLOOKUP(E411,'45'!$K$3:$L$16,2,FALSE)))</f>
        <v>#N/A</v>
      </c>
      <c r="P411" s="108" t="e">
        <f t="shared" si="13"/>
        <v>#N/A</v>
      </c>
    </row>
    <row r="412" spans="14:16">
      <c r="N412" s="108">
        <f t="shared" si="12"/>
        <v>0</v>
      </c>
      <c r="O412" s="108" t="e">
        <f>IF(D412="X",0,IF(E412="X",0,VLOOKUP(E412,'45'!$K$3:$L$16,2,FALSE)))</f>
        <v>#N/A</v>
      </c>
      <c r="P412" s="108" t="e">
        <f t="shared" si="13"/>
        <v>#N/A</v>
      </c>
    </row>
    <row r="413" spans="14:16">
      <c r="N413" s="108">
        <f t="shared" si="12"/>
        <v>0</v>
      </c>
      <c r="O413" s="108" t="e">
        <f>IF(D413="X",0,IF(E413="X",0,VLOOKUP(E413,'45'!$K$3:$L$16,2,FALSE)))</f>
        <v>#N/A</v>
      </c>
      <c r="P413" s="108" t="e">
        <f t="shared" si="13"/>
        <v>#N/A</v>
      </c>
    </row>
    <row r="414" spans="14:16">
      <c r="N414" s="108">
        <f t="shared" si="12"/>
        <v>0</v>
      </c>
      <c r="O414" s="108" t="e">
        <f>IF(D414="X",0,IF(E414="X",0,VLOOKUP(E414,'45'!$K$3:$L$16,2,FALSE)))</f>
        <v>#N/A</v>
      </c>
      <c r="P414" s="108" t="e">
        <f t="shared" si="13"/>
        <v>#N/A</v>
      </c>
    </row>
    <row r="415" spans="14:16">
      <c r="N415" s="108">
        <f t="shared" si="12"/>
        <v>0</v>
      </c>
      <c r="O415" s="108" t="e">
        <f>IF(D415="X",0,IF(E415="X",0,VLOOKUP(E415,'45'!$K$3:$L$16,2,FALSE)))</f>
        <v>#N/A</v>
      </c>
      <c r="P415" s="108" t="e">
        <f t="shared" si="13"/>
        <v>#N/A</v>
      </c>
    </row>
    <row r="416" spans="14:16">
      <c r="N416" s="108">
        <f t="shared" si="12"/>
        <v>0</v>
      </c>
      <c r="O416" s="108" t="e">
        <f>IF(D416="X",0,IF(E416="X",0,VLOOKUP(E416,'45'!$K$3:$L$16,2,FALSE)))</f>
        <v>#N/A</v>
      </c>
      <c r="P416" s="108" t="e">
        <f t="shared" si="13"/>
        <v>#N/A</v>
      </c>
    </row>
    <row r="417" spans="14:16">
      <c r="N417" s="108">
        <f t="shared" si="12"/>
        <v>0</v>
      </c>
      <c r="O417" s="108" t="e">
        <f>IF(D417="X",0,IF(E417="X",0,VLOOKUP(E417,'45'!$K$3:$L$16,2,FALSE)))</f>
        <v>#N/A</v>
      </c>
      <c r="P417" s="108" t="e">
        <f t="shared" si="13"/>
        <v>#N/A</v>
      </c>
    </row>
    <row r="418" spans="14:16">
      <c r="N418" s="108">
        <f t="shared" si="12"/>
        <v>0</v>
      </c>
      <c r="O418" s="108" t="e">
        <f>IF(D418="X",0,IF(E418="X",0,VLOOKUP(E418,'45'!$K$3:$L$16,2,FALSE)))</f>
        <v>#N/A</v>
      </c>
      <c r="P418" s="108" t="e">
        <f t="shared" si="13"/>
        <v>#N/A</v>
      </c>
    </row>
    <row r="419" spans="14:16">
      <c r="N419" s="108">
        <f t="shared" si="12"/>
        <v>0</v>
      </c>
      <c r="O419" s="108" t="e">
        <f>IF(D419="X",0,IF(E419="X",0,VLOOKUP(E419,'45'!$K$3:$L$16,2,FALSE)))</f>
        <v>#N/A</v>
      </c>
      <c r="P419" s="108" t="e">
        <f t="shared" si="13"/>
        <v>#N/A</v>
      </c>
    </row>
    <row r="420" spans="14:16">
      <c r="N420" s="108">
        <f t="shared" si="12"/>
        <v>0</v>
      </c>
      <c r="O420" s="108" t="e">
        <f>IF(D420="X",0,IF(E420="X",0,VLOOKUP(E420,'45'!$K$3:$L$16,2,FALSE)))</f>
        <v>#N/A</v>
      </c>
      <c r="P420" s="108" t="e">
        <f t="shared" si="13"/>
        <v>#N/A</v>
      </c>
    </row>
    <row r="421" spans="14:16">
      <c r="N421" s="108">
        <f t="shared" si="12"/>
        <v>0</v>
      </c>
      <c r="O421" s="108" t="e">
        <f>IF(D421="X",0,IF(E421="X",0,VLOOKUP(E421,'45'!$K$3:$L$16,2,FALSE)))</f>
        <v>#N/A</v>
      </c>
      <c r="P421" s="108" t="e">
        <f t="shared" si="13"/>
        <v>#N/A</v>
      </c>
    </row>
    <row r="422" spans="14:16">
      <c r="N422" s="108">
        <f t="shared" si="12"/>
        <v>0</v>
      </c>
      <c r="O422" s="108" t="e">
        <f>IF(D422="X",0,IF(E422="X",0,VLOOKUP(E422,'45'!$K$3:$L$16,2,FALSE)))</f>
        <v>#N/A</v>
      </c>
      <c r="P422" s="108" t="e">
        <f t="shared" si="13"/>
        <v>#N/A</v>
      </c>
    </row>
    <row r="423" spans="14:16">
      <c r="N423" s="108">
        <f t="shared" si="12"/>
        <v>0</v>
      </c>
      <c r="O423" s="108" t="e">
        <f>IF(D423="X",0,IF(E423="X",0,VLOOKUP(E423,'45'!$K$3:$L$16,2,FALSE)))</f>
        <v>#N/A</v>
      </c>
      <c r="P423" s="108" t="e">
        <f t="shared" si="13"/>
        <v>#N/A</v>
      </c>
    </row>
    <row r="424" spans="14:16">
      <c r="N424" s="108">
        <f t="shared" si="12"/>
        <v>0</v>
      </c>
      <c r="O424" s="108" t="e">
        <f>IF(D424="X",0,IF(E424="X",0,VLOOKUP(E424,'45'!$K$3:$L$16,2,FALSE)))</f>
        <v>#N/A</v>
      </c>
      <c r="P424" s="108" t="e">
        <f t="shared" si="13"/>
        <v>#N/A</v>
      </c>
    </row>
    <row r="425" spans="14:16">
      <c r="N425" s="108">
        <f t="shared" si="12"/>
        <v>0</v>
      </c>
      <c r="O425" s="108" t="e">
        <f>IF(D425="X",0,IF(E425="X",0,VLOOKUP(E425,'45'!$K$3:$L$16,2,FALSE)))</f>
        <v>#N/A</v>
      </c>
      <c r="P425" s="108" t="e">
        <f t="shared" si="13"/>
        <v>#N/A</v>
      </c>
    </row>
    <row r="426" spans="14:16">
      <c r="N426" s="108">
        <f t="shared" si="12"/>
        <v>0</v>
      </c>
      <c r="O426" s="108" t="e">
        <f>IF(D426="X",0,IF(E426="X",0,VLOOKUP(E426,'45'!$K$3:$L$16,2,FALSE)))</f>
        <v>#N/A</v>
      </c>
      <c r="P426" s="108" t="e">
        <f t="shared" si="13"/>
        <v>#N/A</v>
      </c>
    </row>
    <row r="427" spans="14:16">
      <c r="N427" s="108">
        <f t="shared" si="12"/>
        <v>0</v>
      </c>
      <c r="O427" s="108" t="e">
        <f>IF(D427="X",0,IF(E427="X",0,VLOOKUP(E427,'45'!$K$3:$L$16,2,FALSE)))</f>
        <v>#N/A</v>
      </c>
      <c r="P427" s="108" t="e">
        <f t="shared" si="13"/>
        <v>#N/A</v>
      </c>
    </row>
    <row r="428" spans="14:16">
      <c r="N428" s="108">
        <f t="shared" si="12"/>
        <v>0</v>
      </c>
      <c r="O428" s="108" t="e">
        <f>IF(D428="X",0,IF(E428="X",0,VLOOKUP(E428,'45'!$K$3:$L$16,2,FALSE)))</f>
        <v>#N/A</v>
      </c>
      <c r="P428" s="108" t="e">
        <f t="shared" si="13"/>
        <v>#N/A</v>
      </c>
    </row>
    <row r="429" spans="14:16">
      <c r="N429" s="108">
        <f t="shared" si="12"/>
        <v>0</v>
      </c>
      <c r="O429" s="108" t="e">
        <f>IF(D429="X",0,IF(E429="X",0,VLOOKUP(E429,'45'!$K$3:$L$16,2,FALSE)))</f>
        <v>#N/A</v>
      </c>
      <c r="P429" s="108" t="e">
        <f t="shared" si="13"/>
        <v>#N/A</v>
      </c>
    </row>
    <row r="430" spans="14:16">
      <c r="N430" s="108">
        <f t="shared" si="12"/>
        <v>0</v>
      </c>
      <c r="O430" s="108" t="e">
        <f>IF(D430="X",0,IF(E430="X",0,VLOOKUP(E430,'45'!$K$3:$L$16,2,FALSE)))</f>
        <v>#N/A</v>
      </c>
      <c r="P430" s="108" t="e">
        <f t="shared" si="13"/>
        <v>#N/A</v>
      </c>
    </row>
    <row r="431" spans="14:16">
      <c r="N431" s="108">
        <f t="shared" si="12"/>
        <v>0</v>
      </c>
      <c r="O431" s="108" t="e">
        <f>IF(D431="X",0,IF(E431="X",0,VLOOKUP(E431,'45'!$K$3:$L$16,2,FALSE)))</f>
        <v>#N/A</v>
      </c>
      <c r="P431" s="108" t="e">
        <f t="shared" si="13"/>
        <v>#N/A</v>
      </c>
    </row>
    <row r="432" spans="14:16">
      <c r="N432" s="108">
        <f t="shared" si="12"/>
        <v>0</v>
      </c>
      <c r="O432" s="108" t="e">
        <f>IF(D432="X",0,IF(E432="X",0,VLOOKUP(E432,'45'!$K$3:$L$16,2,FALSE)))</f>
        <v>#N/A</v>
      </c>
      <c r="P432" s="108" t="e">
        <f t="shared" si="13"/>
        <v>#N/A</v>
      </c>
    </row>
    <row r="433" spans="14:16">
      <c r="N433" s="108">
        <f t="shared" si="12"/>
        <v>0</v>
      </c>
      <c r="O433" s="108" t="e">
        <f>IF(D433="X",0,IF(E433="X",0,VLOOKUP(E433,'45'!$K$3:$L$16,2,FALSE)))</f>
        <v>#N/A</v>
      </c>
      <c r="P433" s="108" t="e">
        <f t="shared" si="13"/>
        <v>#N/A</v>
      </c>
    </row>
    <row r="434" spans="14:16">
      <c r="N434" s="108">
        <f t="shared" si="12"/>
        <v>0</v>
      </c>
      <c r="O434" s="108" t="e">
        <f>IF(D434="X",0,IF(E434="X",0,VLOOKUP(E434,'45'!$K$3:$L$16,2,FALSE)))</f>
        <v>#N/A</v>
      </c>
      <c r="P434" s="108" t="e">
        <f t="shared" si="13"/>
        <v>#N/A</v>
      </c>
    </row>
    <row r="435" spans="14:16">
      <c r="N435" s="108">
        <f t="shared" si="12"/>
        <v>0</v>
      </c>
      <c r="O435" s="108" t="e">
        <f>IF(D435="X",0,IF(E435="X",0,VLOOKUP(E435,'45'!$K$3:$L$16,2,FALSE)))</f>
        <v>#N/A</v>
      </c>
      <c r="P435" s="108" t="e">
        <f t="shared" si="13"/>
        <v>#N/A</v>
      </c>
    </row>
    <row r="436" spans="14:16">
      <c r="N436" s="108">
        <f t="shared" si="12"/>
        <v>0</v>
      </c>
      <c r="O436" s="108" t="e">
        <f>IF(D436="X",0,IF(E436="X",0,VLOOKUP(E436,'45'!$K$3:$L$16,2,FALSE)))</f>
        <v>#N/A</v>
      </c>
      <c r="P436" s="108" t="e">
        <f t="shared" si="13"/>
        <v>#N/A</v>
      </c>
    </row>
    <row r="437" spans="14:16">
      <c r="N437" s="108">
        <f t="shared" si="12"/>
        <v>0</v>
      </c>
      <c r="O437" s="108" t="e">
        <f>IF(D437="X",0,IF(E437="X",0,VLOOKUP(E437,'45'!$K$3:$L$16,2,FALSE)))</f>
        <v>#N/A</v>
      </c>
      <c r="P437" s="108" t="e">
        <f t="shared" si="13"/>
        <v>#N/A</v>
      </c>
    </row>
    <row r="438" spans="14:16">
      <c r="N438" s="108">
        <f t="shared" si="12"/>
        <v>0</v>
      </c>
      <c r="O438" s="108" t="e">
        <f>IF(D438="X",0,IF(E438="X",0,VLOOKUP(E438,'45'!$K$3:$L$16,2,FALSE)))</f>
        <v>#N/A</v>
      </c>
      <c r="P438" s="108" t="e">
        <f t="shared" si="13"/>
        <v>#N/A</v>
      </c>
    </row>
    <row r="439" spans="14:16">
      <c r="N439" s="108">
        <f t="shared" si="12"/>
        <v>0</v>
      </c>
      <c r="O439" s="108" t="e">
        <f>IF(D439="X",0,IF(E439="X",0,VLOOKUP(E439,'45'!$K$3:$L$16,2,FALSE)))</f>
        <v>#N/A</v>
      </c>
      <c r="P439" s="108" t="e">
        <f t="shared" si="13"/>
        <v>#N/A</v>
      </c>
    </row>
    <row r="440" spans="14:16">
      <c r="N440" s="108">
        <f t="shared" si="12"/>
        <v>0</v>
      </c>
      <c r="O440" s="108" t="e">
        <f>IF(D440="X",0,IF(E440="X",0,VLOOKUP(E440,'45'!$K$3:$L$16,2,FALSE)))</f>
        <v>#N/A</v>
      </c>
      <c r="P440" s="108" t="e">
        <f t="shared" si="13"/>
        <v>#N/A</v>
      </c>
    </row>
    <row r="441" spans="14:16">
      <c r="N441" s="108">
        <f t="shared" si="12"/>
        <v>0</v>
      </c>
      <c r="O441" s="108" t="e">
        <f>IF(D441="X",0,IF(E441="X",0,VLOOKUP(E441,'45'!$K$3:$L$16,2,FALSE)))</f>
        <v>#N/A</v>
      </c>
      <c r="P441" s="108" t="e">
        <f t="shared" si="13"/>
        <v>#N/A</v>
      </c>
    </row>
    <row r="442" spans="14:16">
      <c r="N442" s="108">
        <f t="shared" si="12"/>
        <v>0</v>
      </c>
      <c r="O442" s="108" t="e">
        <f>IF(D442="X",0,IF(E442="X",0,VLOOKUP(E442,'45'!$K$3:$L$16,2,FALSE)))</f>
        <v>#N/A</v>
      </c>
      <c r="P442" s="108" t="e">
        <f t="shared" si="13"/>
        <v>#N/A</v>
      </c>
    </row>
    <row r="443" spans="14:16">
      <c r="N443" s="108">
        <f t="shared" si="12"/>
        <v>0</v>
      </c>
      <c r="O443" s="108" t="e">
        <f>IF(D443="X",0,IF(E443="X",0,VLOOKUP(E443,'45'!$K$3:$L$16,2,FALSE)))</f>
        <v>#N/A</v>
      </c>
      <c r="P443" s="108" t="e">
        <f t="shared" si="13"/>
        <v>#N/A</v>
      </c>
    </row>
    <row r="444" spans="14:16">
      <c r="N444" s="108">
        <f t="shared" si="12"/>
        <v>0</v>
      </c>
      <c r="O444" s="108" t="e">
        <f>IF(D444="X",0,IF(E444="X",0,VLOOKUP(E444,'45'!$K$3:$L$16,2,FALSE)))</f>
        <v>#N/A</v>
      </c>
      <c r="P444" s="108" t="e">
        <f t="shared" si="13"/>
        <v>#N/A</v>
      </c>
    </row>
    <row r="445" spans="14:16">
      <c r="N445" s="108">
        <f t="shared" si="12"/>
        <v>0</v>
      </c>
      <c r="O445" s="108" t="e">
        <f>IF(D445="X",0,IF(E445="X",0,VLOOKUP(E445,'45'!$K$3:$L$16,2,FALSE)))</f>
        <v>#N/A</v>
      </c>
      <c r="P445" s="108" t="e">
        <f t="shared" si="13"/>
        <v>#N/A</v>
      </c>
    </row>
    <row r="446" spans="14:16">
      <c r="N446" s="108">
        <f t="shared" si="12"/>
        <v>0</v>
      </c>
      <c r="O446" s="108" t="e">
        <f>IF(D446="X",0,IF(E446="X",0,VLOOKUP(E446,'45'!$K$3:$L$16,2,FALSE)))</f>
        <v>#N/A</v>
      </c>
      <c r="P446" s="108" t="e">
        <f t="shared" si="13"/>
        <v>#N/A</v>
      </c>
    </row>
    <row r="447" spans="14:16">
      <c r="N447" s="108">
        <f t="shared" si="12"/>
        <v>0</v>
      </c>
      <c r="O447" s="108" t="e">
        <f>IF(D447="X",0,IF(E447="X",0,VLOOKUP(E447,'45'!$K$3:$L$16,2,FALSE)))</f>
        <v>#N/A</v>
      </c>
      <c r="P447" s="108" t="e">
        <f t="shared" si="13"/>
        <v>#N/A</v>
      </c>
    </row>
    <row r="448" spans="14:16">
      <c r="N448" s="108">
        <f t="shared" si="12"/>
        <v>0</v>
      </c>
      <c r="O448" s="108" t="e">
        <f>IF(D448="X",0,IF(E448="X",0,VLOOKUP(E448,'45'!$K$3:$L$16,2,FALSE)))</f>
        <v>#N/A</v>
      </c>
      <c r="P448" s="108" t="e">
        <f t="shared" si="13"/>
        <v>#N/A</v>
      </c>
    </row>
    <row r="449" spans="14:16">
      <c r="N449" s="108">
        <f t="shared" si="12"/>
        <v>0</v>
      </c>
      <c r="O449" s="108" t="e">
        <f>IF(D449="X",0,IF(E449="X",0,VLOOKUP(E449,'45'!$K$3:$L$16,2,FALSE)))</f>
        <v>#N/A</v>
      </c>
      <c r="P449" s="108" t="e">
        <f t="shared" si="13"/>
        <v>#N/A</v>
      </c>
    </row>
    <row r="450" spans="14:16">
      <c r="N450" s="108">
        <f t="shared" si="12"/>
        <v>0</v>
      </c>
      <c r="O450" s="108" t="e">
        <f>IF(D450="X",0,IF(E450="X",0,VLOOKUP(E450,'45'!$K$3:$L$16,2,FALSE)))</f>
        <v>#N/A</v>
      </c>
      <c r="P450" s="108" t="e">
        <f t="shared" si="13"/>
        <v>#N/A</v>
      </c>
    </row>
    <row r="451" spans="14:16">
      <c r="N451" s="108">
        <f t="shared" si="12"/>
        <v>0</v>
      </c>
      <c r="O451" s="108" t="e">
        <f>IF(D451="X",0,IF(E451="X",0,VLOOKUP(E451,'45'!$K$3:$L$16,2,FALSE)))</f>
        <v>#N/A</v>
      </c>
      <c r="P451" s="108" t="e">
        <f t="shared" si="13"/>
        <v>#N/A</v>
      </c>
    </row>
    <row r="452" spans="14:16">
      <c r="N452" s="108">
        <f t="shared" ref="N452:N494" si="14">SUM(F452:M452)</f>
        <v>0</v>
      </c>
      <c r="O452" s="108" t="e">
        <f>IF(D452="X",0,IF(E452="X",0,VLOOKUP(E452,'45'!$K$3:$L$16,2,FALSE)))</f>
        <v>#N/A</v>
      </c>
      <c r="P452" s="108" t="e">
        <f t="shared" ref="P452:P494" si="15">N452*O452</f>
        <v>#N/A</v>
      </c>
    </row>
    <row r="453" spans="14:16">
      <c r="N453" s="108">
        <f t="shared" si="14"/>
        <v>0</v>
      </c>
      <c r="O453" s="108" t="e">
        <f>IF(D453="X",0,IF(E453="X",0,VLOOKUP(E453,'45'!$K$3:$L$16,2,FALSE)))</f>
        <v>#N/A</v>
      </c>
      <c r="P453" s="108" t="e">
        <f t="shared" si="15"/>
        <v>#N/A</v>
      </c>
    </row>
    <row r="454" spans="14:16">
      <c r="N454" s="108">
        <f t="shared" si="14"/>
        <v>0</v>
      </c>
      <c r="O454" s="108" t="e">
        <f>IF(D454="X",0,IF(E454="X",0,VLOOKUP(E454,'45'!$K$3:$L$16,2,FALSE)))</f>
        <v>#N/A</v>
      </c>
      <c r="P454" s="108" t="e">
        <f t="shared" si="15"/>
        <v>#N/A</v>
      </c>
    </row>
    <row r="455" spans="14:16">
      <c r="N455" s="108">
        <f t="shared" si="14"/>
        <v>0</v>
      </c>
      <c r="O455" s="108" t="e">
        <f>IF(D455="X",0,IF(E455="X",0,VLOOKUP(E455,'45'!$K$3:$L$16,2,FALSE)))</f>
        <v>#N/A</v>
      </c>
      <c r="P455" s="108" t="e">
        <f t="shared" si="15"/>
        <v>#N/A</v>
      </c>
    </row>
    <row r="456" spans="14:16">
      <c r="N456" s="108">
        <f t="shared" si="14"/>
        <v>0</v>
      </c>
      <c r="O456" s="108" t="e">
        <f>IF(D456="X",0,IF(E456="X",0,VLOOKUP(E456,'45'!$K$3:$L$16,2,FALSE)))</f>
        <v>#N/A</v>
      </c>
      <c r="P456" s="108" t="e">
        <f t="shared" si="15"/>
        <v>#N/A</v>
      </c>
    </row>
    <row r="457" spans="14:16">
      <c r="N457" s="108">
        <f t="shared" si="14"/>
        <v>0</v>
      </c>
      <c r="O457" s="108" t="e">
        <f>IF(D457="X",0,IF(E457="X",0,VLOOKUP(E457,'45'!$K$3:$L$16,2,FALSE)))</f>
        <v>#N/A</v>
      </c>
      <c r="P457" s="108" t="e">
        <f t="shared" si="15"/>
        <v>#N/A</v>
      </c>
    </row>
    <row r="458" spans="14:16">
      <c r="N458" s="108">
        <f t="shared" si="14"/>
        <v>0</v>
      </c>
      <c r="O458" s="108" t="e">
        <f>IF(D458="X",0,IF(E458="X",0,VLOOKUP(E458,'45'!$K$3:$L$16,2,FALSE)))</f>
        <v>#N/A</v>
      </c>
      <c r="P458" s="108" t="e">
        <f t="shared" si="15"/>
        <v>#N/A</v>
      </c>
    </row>
    <row r="459" spans="14:16">
      <c r="N459" s="108">
        <f t="shared" si="14"/>
        <v>0</v>
      </c>
      <c r="O459" s="108" t="e">
        <f>IF(D459="X",0,IF(E459="X",0,VLOOKUP(E459,'45'!$K$3:$L$16,2,FALSE)))</f>
        <v>#N/A</v>
      </c>
      <c r="P459" s="108" t="e">
        <f t="shared" si="15"/>
        <v>#N/A</v>
      </c>
    </row>
    <row r="460" spans="14:16">
      <c r="N460" s="108">
        <f t="shared" si="14"/>
        <v>0</v>
      </c>
      <c r="O460" s="108" t="e">
        <f>IF(D460="X",0,IF(E460="X",0,VLOOKUP(E460,'45'!$K$3:$L$16,2,FALSE)))</f>
        <v>#N/A</v>
      </c>
      <c r="P460" s="108" t="e">
        <f t="shared" si="15"/>
        <v>#N/A</v>
      </c>
    </row>
    <row r="461" spans="14:16">
      <c r="N461" s="108">
        <f t="shared" si="14"/>
        <v>0</v>
      </c>
      <c r="O461" s="108" t="e">
        <f>IF(D461="X",0,IF(E461="X",0,VLOOKUP(E461,'45'!$K$3:$L$16,2,FALSE)))</f>
        <v>#N/A</v>
      </c>
      <c r="P461" s="108" t="e">
        <f t="shared" si="15"/>
        <v>#N/A</v>
      </c>
    </row>
    <row r="462" spans="14:16">
      <c r="N462" s="108">
        <f t="shared" si="14"/>
        <v>0</v>
      </c>
      <c r="O462" s="108" t="e">
        <f>IF(D462="X",0,IF(E462="X",0,VLOOKUP(E462,'45'!$K$3:$L$16,2,FALSE)))</f>
        <v>#N/A</v>
      </c>
      <c r="P462" s="108" t="e">
        <f t="shared" si="15"/>
        <v>#N/A</v>
      </c>
    </row>
    <row r="463" spans="14:16">
      <c r="N463" s="108">
        <f t="shared" si="14"/>
        <v>0</v>
      </c>
      <c r="O463" s="108" t="e">
        <f>IF(D463="X",0,IF(E463="X",0,VLOOKUP(E463,'45'!$K$3:$L$16,2,FALSE)))</f>
        <v>#N/A</v>
      </c>
      <c r="P463" s="108" t="e">
        <f t="shared" si="15"/>
        <v>#N/A</v>
      </c>
    </row>
    <row r="464" spans="14:16">
      <c r="N464" s="108">
        <f t="shared" si="14"/>
        <v>0</v>
      </c>
      <c r="O464" s="108" t="e">
        <f>IF(D464="X",0,IF(E464="X",0,VLOOKUP(E464,'45'!$K$3:$L$16,2,FALSE)))</f>
        <v>#N/A</v>
      </c>
      <c r="P464" s="108" t="e">
        <f t="shared" si="15"/>
        <v>#N/A</v>
      </c>
    </row>
    <row r="465" spans="14:16">
      <c r="N465" s="108">
        <f t="shared" si="14"/>
        <v>0</v>
      </c>
      <c r="O465" s="108" t="e">
        <f>IF(D465="X",0,IF(E465="X",0,VLOOKUP(E465,'45'!$K$3:$L$16,2,FALSE)))</f>
        <v>#N/A</v>
      </c>
      <c r="P465" s="108" t="e">
        <f t="shared" si="15"/>
        <v>#N/A</v>
      </c>
    </row>
    <row r="466" spans="14:16">
      <c r="N466" s="108">
        <f t="shared" si="14"/>
        <v>0</v>
      </c>
      <c r="O466" s="108" t="e">
        <f>IF(D466="X",0,IF(E466="X",0,VLOOKUP(E466,'45'!$K$3:$L$16,2,FALSE)))</f>
        <v>#N/A</v>
      </c>
      <c r="P466" s="108" t="e">
        <f t="shared" si="15"/>
        <v>#N/A</v>
      </c>
    </row>
    <row r="467" spans="14:16">
      <c r="N467" s="108">
        <f t="shared" si="14"/>
        <v>0</v>
      </c>
      <c r="O467" s="108" t="e">
        <f>IF(D467="X",0,IF(E467="X",0,VLOOKUP(E467,'45'!$K$3:$L$16,2,FALSE)))</f>
        <v>#N/A</v>
      </c>
      <c r="P467" s="108" t="e">
        <f t="shared" si="15"/>
        <v>#N/A</v>
      </c>
    </row>
    <row r="468" spans="14:16">
      <c r="N468" s="108">
        <f t="shared" si="14"/>
        <v>0</v>
      </c>
      <c r="O468" s="108" t="e">
        <f>IF(D468="X",0,IF(E468="X",0,VLOOKUP(E468,'45'!$K$3:$L$16,2,FALSE)))</f>
        <v>#N/A</v>
      </c>
      <c r="P468" s="108" t="e">
        <f t="shared" si="15"/>
        <v>#N/A</v>
      </c>
    </row>
    <row r="469" spans="14:16">
      <c r="N469" s="108">
        <f t="shared" si="14"/>
        <v>0</v>
      </c>
      <c r="O469" s="108" t="e">
        <f>IF(D469="X",0,IF(E469="X",0,VLOOKUP(E469,'45'!$K$3:$L$16,2,FALSE)))</f>
        <v>#N/A</v>
      </c>
      <c r="P469" s="108" t="e">
        <f t="shared" si="15"/>
        <v>#N/A</v>
      </c>
    </row>
    <row r="470" spans="14:16">
      <c r="N470" s="108">
        <f t="shared" si="14"/>
        <v>0</v>
      </c>
      <c r="O470" s="108" t="e">
        <f>IF(D470="X",0,IF(E470="X",0,VLOOKUP(E470,'45'!$K$3:$L$16,2,FALSE)))</f>
        <v>#N/A</v>
      </c>
      <c r="P470" s="108" t="e">
        <f t="shared" si="15"/>
        <v>#N/A</v>
      </c>
    </row>
    <row r="471" spans="14:16">
      <c r="N471" s="108">
        <f t="shared" si="14"/>
        <v>0</v>
      </c>
      <c r="O471" s="108" t="e">
        <f>IF(D471="X",0,IF(E471="X",0,VLOOKUP(E471,'45'!$K$3:$L$16,2,FALSE)))</f>
        <v>#N/A</v>
      </c>
      <c r="P471" s="108" t="e">
        <f t="shared" si="15"/>
        <v>#N/A</v>
      </c>
    </row>
    <row r="472" spans="14:16">
      <c r="N472" s="108">
        <f t="shared" si="14"/>
        <v>0</v>
      </c>
      <c r="O472" s="108" t="e">
        <f>IF(D472="X",0,IF(E472="X",0,VLOOKUP(E472,'45'!$K$3:$L$16,2,FALSE)))</f>
        <v>#N/A</v>
      </c>
      <c r="P472" s="108" t="e">
        <f t="shared" si="15"/>
        <v>#N/A</v>
      </c>
    </row>
    <row r="473" spans="14:16">
      <c r="N473" s="108">
        <f t="shared" si="14"/>
        <v>0</v>
      </c>
      <c r="O473" s="108" t="e">
        <f>IF(D473="X",0,IF(E473="X",0,VLOOKUP(E473,'45'!$K$3:$L$16,2,FALSE)))</f>
        <v>#N/A</v>
      </c>
      <c r="P473" s="108" t="e">
        <f t="shared" si="15"/>
        <v>#N/A</v>
      </c>
    </row>
    <row r="474" spans="14:16">
      <c r="N474" s="108">
        <f t="shared" si="14"/>
        <v>0</v>
      </c>
      <c r="O474" s="108" t="e">
        <f>IF(D474="X",0,IF(E474="X",0,VLOOKUP(E474,'45'!$K$3:$L$16,2,FALSE)))</f>
        <v>#N/A</v>
      </c>
      <c r="P474" s="108" t="e">
        <f t="shared" si="15"/>
        <v>#N/A</v>
      </c>
    </row>
    <row r="475" spans="14:16">
      <c r="N475" s="108">
        <f t="shared" si="14"/>
        <v>0</v>
      </c>
      <c r="O475" s="108" t="e">
        <f>IF(D475="X",0,IF(E475="X",0,VLOOKUP(E475,'45'!$K$3:$L$16,2,FALSE)))</f>
        <v>#N/A</v>
      </c>
      <c r="P475" s="108" t="e">
        <f t="shared" si="15"/>
        <v>#N/A</v>
      </c>
    </row>
    <row r="476" spans="14:16">
      <c r="N476" s="108">
        <f t="shared" si="14"/>
        <v>0</v>
      </c>
      <c r="O476" s="108" t="e">
        <f>IF(D476="X",0,IF(E476="X",0,VLOOKUP(E476,'45'!$K$3:$L$16,2,FALSE)))</f>
        <v>#N/A</v>
      </c>
      <c r="P476" s="108" t="e">
        <f t="shared" si="15"/>
        <v>#N/A</v>
      </c>
    </row>
    <row r="477" spans="14:16">
      <c r="N477" s="108">
        <f t="shared" si="14"/>
        <v>0</v>
      </c>
      <c r="O477" s="108" t="e">
        <f>IF(D477="X",0,IF(E477="X",0,VLOOKUP(E477,'45'!$K$3:$L$16,2,FALSE)))</f>
        <v>#N/A</v>
      </c>
      <c r="P477" s="108" t="e">
        <f t="shared" si="15"/>
        <v>#N/A</v>
      </c>
    </row>
    <row r="478" spans="14:16">
      <c r="N478" s="108">
        <f t="shared" si="14"/>
        <v>0</v>
      </c>
      <c r="O478" s="108" t="e">
        <f>IF(D478="X",0,IF(E478="X",0,VLOOKUP(E478,'45'!$K$3:$L$16,2,FALSE)))</f>
        <v>#N/A</v>
      </c>
      <c r="P478" s="108" t="e">
        <f t="shared" si="15"/>
        <v>#N/A</v>
      </c>
    </row>
    <row r="479" spans="14:16">
      <c r="N479" s="108">
        <f t="shared" si="14"/>
        <v>0</v>
      </c>
      <c r="O479" s="108" t="e">
        <f>IF(D479="X",0,IF(E479="X",0,VLOOKUP(E479,'45'!$K$3:$L$16,2,FALSE)))</f>
        <v>#N/A</v>
      </c>
      <c r="P479" s="108" t="e">
        <f t="shared" si="15"/>
        <v>#N/A</v>
      </c>
    </row>
    <row r="480" spans="14:16">
      <c r="N480" s="108">
        <f t="shared" si="14"/>
        <v>0</v>
      </c>
      <c r="O480" s="108" t="e">
        <f>IF(D480="X",0,IF(E480="X",0,VLOOKUP(E480,'45'!$K$3:$L$16,2,FALSE)))</f>
        <v>#N/A</v>
      </c>
      <c r="P480" s="108" t="e">
        <f t="shared" si="15"/>
        <v>#N/A</v>
      </c>
    </row>
    <row r="481" spans="3:23">
      <c r="N481" s="108">
        <f t="shared" si="14"/>
        <v>0</v>
      </c>
      <c r="O481" s="108" t="e">
        <f>IF(D481="X",0,IF(E481="X",0,VLOOKUP(E481,'45'!$K$3:$L$16,2,FALSE)))</f>
        <v>#N/A</v>
      </c>
      <c r="P481" s="108" t="e">
        <f t="shared" si="15"/>
        <v>#N/A</v>
      </c>
    </row>
    <row r="482" spans="3:23">
      <c r="N482" s="108">
        <f t="shared" si="14"/>
        <v>0</v>
      </c>
      <c r="O482" s="108" t="e">
        <f>IF(D482="X",0,IF(E482="X",0,VLOOKUP(E482,'45'!$K$3:$L$16,2,FALSE)))</f>
        <v>#N/A</v>
      </c>
      <c r="P482" s="108" t="e">
        <f t="shared" si="15"/>
        <v>#N/A</v>
      </c>
    </row>
    <row r="483" spans="3:23">
      <c r="N483" s="108">
        <f t="shared" si="14"/>
        <v>0</v>
      </c>
      <c r="O483" s="108" t="e">
        <f>IF(D483="X",0,IF(E483="X",0,VLOOKUP(E483,'45'!$K$3:$L$16,2,FALSE)))</f>
        <v>#N/A</v>
      </c>
      <c r="P483" s="108" t="e">
        <f t="shared" si="15"/>
        <v>#N/A</v>
      </c>
    </row>
    <row r="484" spans="3:23">
      <c r="N484" s="108">
        <f t="shared" si="14"/>
        <v>0</v>
      </c>
      <c r="O484" s="108" t="e">
        <f>IF(D484="X",0,IF(E484="X",0,VLOOKUP(E484,'45'!$K$3:$L$16,2,FALSE)))</f>
        <v>#N/A</v>
      </c>
      <c r="P484" s="108" t="e">
        <f t="shared" si="15"/>
        <v>#N/A</v>
      </c>
    </row>
    <row r="485" spans="3:23">
      <c r="N485" s="108">
        <f t="shared" si="14"/>
        <v>0</v>
      </c>
      <c r="O485" s="108" t="e">
        <f>IF(D485="X",0,IF(E485="X",0,VLOOKUP(E485,'45'!$K$3:$L$16,2,FALSE)))</f>
        <v>#N/A</v>
      </c>
      <c r="P485" s="108" t="e">
        <f t="shared" si="15"/>
        <v>#N/A</v>
      </c>
    </row>
    <row r="486" spans="3:23">
      <c r="N486" s="108">
        <f t="shared" si="14"/>
        <v>0</v>
      </c>
      <c r="O486" s="108" t="e">
        <f>IF(D486="X",0,IF(E486="X",0,VLOOKUP(E486,'45'!$K$3:$L$16,2,FALSE)))</f>
        <v>#N/A</v>
      </c>
      <c r="P486" s="108" t="e">
        <f t="shared" si="15"/>
        <v>#N/A</v>
      </c>
    </row>
    <row r="487" spans="3:23">
      <c r="N487" s="108">
        <f t="shared" si="14"/>
        <v>0</v>
      </c>
      <c r="O487" s="108" t="e">
        <f>IF(D487="X",0,IF(E487="X",0,VLOOKUP(E487,'45'!$K$3:$L$16,2,FALSE)))</f>
        <v>#N/A</v>
      </c>
      <c r="P487" s="108" t="e">
        <f t="shared" si="15"/>
        <v>#N/A</v>
      </c>
    </row>
    <row r="488" spans="3:23">
      <c r="N488" s="108">
        <f t="shared" si="14"/>
        <v>0</v>
      </c>
      <c r="O488" s="108" t="e">
        <f>IF(D488="X",0,IF(E488="X",0,VLOOKUP(E488,'45'!$K$3:$L$16,2,FALSE)))</f>
        <v>#N/A</v>
      </c>
      <c r="P488" s="108" t="e">
        <f t="shared" si="15"/>
        <v>#N/A</v>
      </c>
    </row>
    <row r="489" spans="3:23">
      <c r="N489" s="108">
        <f t="shared" si="14"/>
        <v>0</v>
      </c>
      <c r="O489" s="108" t="e">
        <f>IF(D489="X",0,IF(E489="X",0,VLOOKUP(E489,'45'!$K$3:$L$16,2,FALSE)))</f>
        <v>#N/A</v>
      </c>
      <c r="P489" s="108" t="e">
        <f t="shared" si="15"/>
        <v>#N/A</v>
      </c>
    </row>
    <row r="490" spans="3:23">
      <c r="N490" s="108">
        <f t="shared" si="14"/>
        <v>0</v>
      </c>
      <c r="O490" s="108" t="e">
        <f>IF(D490="X",0,IF(E490="X",0,VLOOKUP(E490,'45'!$K$3:$L$16,2,FALSE)))</f>
        <v>#N/A</v>
      </c>
      <c r="P490" s="108" t="e">
        <f t="shared" si="15"/>
        <v>#N/A</v>
      </c>
    </row>
    <row r="491" spans="3:23">
      <c r="N491" s="108">
        <f t="shared" si="14"/>
        <v>0</v>
      </c>
      <c r="O491" s="108" t="e">
        <f>IF(D491="X",0,IF(E491="X",0,VLOOKUP(E491,'45'!$K$3:$L$16,2,FALSE)))</f>
        <v>#N/A</v>
      </c>
      <c r="P491" s="108" t="e">
        <f t="shared" si="15"/>
        <v>#N/A</v>
      </c>
    </row>
    <row r="492" spans="3:23">
      <c r="N492" s="108">
        <f t="shared" si="14"/>
        <v>0</v>
      </c>
      <c r="O492" s="108" t="e">
        <f>IF(D492="X",0,IF(E492="X",0,VLOOKUP(E492,'45'!$K$3:$L$16,2,FALSE)))</f>
        <v>#N/A</v>
      </c>
      <c r="P492" s="108" t="e">
        <f t="shared" si="15"/>
        <v>#N/A</v>
      </c>
    </row>
    <row r="493" spans="3:23">
      <c r="N493" s="108">
        <f t="shared" si="14"/>
        <v>0</v>
      </c>
      <c r="O493" s="108" t="e">
        <f>IF(D493="X",0,IF(E493="X",0,VLOOKUP(E493,'45'!$K$3:$L$16,2,FALSE)))</f>
        <v>#N/A</v>
      </c>
      <c r="P493" s="108" t="e">
        <f t="shared" si="15"/>
        <v>#N/A</v>
      </c>
    </row>
    <row r="494" spans="3:23">
      <c r="N494" s="108">
        <f t="shared" si="14"/>
        <v>0</v>
      </c>
      <c r="O494" s="108" t="e">
        <f>IF(D494="X",0,IF(E494="X",0,VLOOKUP(E494,'45'!$K$3:$L$16,2,FALSE)))</f>
        <v>#N/A</v>
      </c>
      <c r="P494" s="108" t="e">
        <f t="shared" si="15"/>
        <v>#N/A</v>
      </c>
    </row>
    <row r="495" spans="3:23" ht="15.75" thickBot="1">
      <c r="C495" s="109" t="s">
        <v>173</v>
      </c>
      <c r="D495" s="79"/>
      <c r="E495" s="79"/>
      <c r="F495" s="91">
        <f t="shared" ref="F495:M495" si="16">SUM(F4:F494)</f>
        <v>0</v>
      </c>
      <c r="G495" s="91">
        <f t="shared" si="16"/>
        <v>0</v>
      </c>
      <c r="H495" s="91">
        <f t="shared" si="16"/>
        <v>0</v>
      </c>
      <c r="I495" s="91">
        <f t="shared" si="16"/>
        <v>0</v>
      </c>
      <c r="J495" s="91">
        <f t="shared" si="16"/>
        <v>0</v>
      </c>
      <c r="K495" s="91">
        <f t="shared" si="16"/>
        <v>0</v>
      </c>
      <c r="L495" s="91">
        <f t="shared" si="16"/>
        <v>0</v>
      </c>
      <c r="M495" s="91">
        <f t="shared" si="16"/>
        <v>0</v>
      </c>
      <c r="Q495" s="79" t="s">
        <v>174</v>
      </c>
      <c r="R495" s="91">
        <f t="shared" ref="R495:W495" si="17">SUM(R4:R494)</f>
        <v>0</v>
      </c>
      <c r="S495" s="91">
        <f t="shared" si="17"/>
        <v>0</v>
      </c>
      <c r="T495" s="91">
        <f t="shared" si="17"/>
        <v>0</v>
      </c>
      <c r="U495" s="91">
        <f t="shared" si="17"/>
        <v>0</v>
      </c>
      <c r="V495" s="91">
        <f t="shared" si="17"/>
        <v>0</v>
      </c>
      <c r="W495" s="91">
        <f t="shared" si="17"/>
        <v>0</v>
      </c>
    </row>
    <row r="496" spans="3:23" ht="15.75" thickTop="1"/>
    <row r="498" spans="3:16">
      <c r="C498" s="80" t="s">
        <v>172</v>
      </c>
      <c r="F498" s="33"/>
      <c r="G498" s="33"/>
      <c r="H498" s="33"/>
      <c r="I498" s="33"/>
      <c r="J498" s="33"/>
      <c r="K498" s="33"/>
      <c r="L498" s="33"/>
      <c r="M498" s="33"/>
      <c r="N498" s="81" t="s">
        <v>186</v>
      </c>
      <c r="O498" s="33"/>
      <c r="P498" s="81" t="s">
        <v>177</v>
      </c>
    </row>
    <row r="499" spans="3:16">
      <c r="C499" s="81" t="str">
        <f>IF('45'!K3="", "Vrije categorie",'45'!K3)</f>
        <v>A</v>
      </c>
      <c r="F499" s="92" cm="1">
        <f t="array" ref="F499">SUMPRODUCT(--($E$4:$E$494=C499),--($D$4:$D$494=""),$F$4:$F$494)</f>
        <v>0</v>
      </c>
      <c r="G499" s="92" cm="1">
        <f t="array" ref="G499">SUMPRODUCT(--($E$4:$E$494=C499),--($D$4:$D$494=""),$G$4:$G$494)</f>
        <v>0</v>
      </c>
      <c r="H499" s="92" cm="1">
        <f t="array" ref="H499">SUMPRODUCT(--($E$4:$E$494=C499),--($D$4:$D$494=""),$H$4:$H$494)</f>
        <v>0</v>
      </c>
      <c r="I499" s="92" cm="1">
        <f t="array" ref="I499">SUMPRODUCT(--($E$4:$E$494=C499),--($D$4:$D$494=""),$I$4:$I$494)</f>
        <v>0</v>
      </c>
      <c r="J499" s="92" cm="1">
        <f t="array" ref="J499">SUMPRODUCT(--($E$4:$E$494=C499),--($D$4:$D$494=""),$J$4:$J$494)</f>
        <v>0</v>
      </c>
      <c r="K499" s="92" cm="1">
        <f t="array" ref="K499">SUMPRODUCT(--($E$4:$E$494=C499),--($D$4:$D$494=""),$K$4:$K$494)</f>
        <v>0</v>
      </c>
      <c r="L499" s="92" cm="1">
        <f t="array" ref="L499">SUMPRODUCT(--($E$4:$E$494=C499),--($D$4:$D$494=""),$L$4:$L$494)</f>
        <v>0</v>
      </c>
      <c r="M499" s="92" cm="1">
        <f t="array" ref="M499">SUMPRODUCT(--($E$4:$E$494=C499),--($D$4:$D$494=""),$M$4:$M$494)</f>
        <v>0</v>
      </c>
      <c r="N499" s="92">
        <f>SUM(F499:M499)</f>
        <v>0</v>
      </c>
      <c r="O499" s="81"/>
      <c r="P499" s="92" t="e" cm="1">
        <f t="array" ref="P499">SUMPRODUCT(--($E$4:$E$494=C499),--($D$4:$D$494=""),$P$4:$P$494)</f>
        <v>#N/A</v>
      </c>
    </row>
    <row r="500" spans="3:16">
      <c r="C500" s="81" t="str">
        <f>IF('45'!K4="", "Vrije categorie",'45'!K4)</f>
        <v>B</v>
      </c>
      <c r="F500" s="92" cm="1">
        <f t="array" ref="F500">SUMPRODUCT(--($E$4:$E$494=C500),--($D$4:$D$494=""),$F$4:$F$494)</f>
        <v>0</v>
      </c>
      <c r="G500" s="92" cm="1">
        <f t="array" ref="G500">SUMPRODUCT(--($E$4:$E$494=C500),--($D$4:$D$494=""),$G$4:$G$494)</f>
        <v>0</v>
      </c>
      <c r="H500" s="92" cm="1">
        <f t="array" ref="H500">SUMPRODUCT(--($E$4:$E$494=C500),--($D$4:$D$494=""),$H$4:$H$494)</f>
        <v>0</v>
      </c>
      <c r="I500" s="92" cm="1">
        <f t="array" ref="I500">SUMPRODUCT(--($E$4:$E$494=C500),--($D$4:$D$494=""),$I$4:$I$494)</f>
        <v>0</v>
      </c>
      <c r="J500" s="92" cm="1">
        <f t="array" ref="J500">SUMPRODUCT(--($E$4:$E$494=C500),--($D$4:$D$494=""),$J$4:$J$494)</f>
        <v>0</v>
      </c>
      <c r="K500" s="92" cm="1">
        <f t="array" ref="K500">SUMPRODUCT(--($E$4:$E$494=C500),--($D$4:$D$494=""),$K$4:$K$494)</f>
        <v>0</v>
      </c>
      <c r="L500" s="92" cm="1">
        <f t="array" ref="L500">SUMPRODUCT(--($E$4:$E$494=C500),--($D$4:$D$494=""),$L$4:$L$494)</f>
        <v>0</v>
      </c>
      <c r="M500" s="92" cm="1">
        <f t="array" ref="M500">SUMPRODUCT(--($E$4:$E$494=C500),--($D$4:$D$494=""),$M$4:$M$494)</f>
        <v>0</v>
      </c>
      <c r="N500" s="92">
        <f t="shared" ref="N500:N512" si="18">SUM(F500:M500)</f>
        <v>0</v>
      </c>
      <c r="O500" s="81"/>
      <c r="P500" s="92" t="e" cm="1">
        <f t="array" ref="P500">SUMPRODUCT(--($E$4:$E$494=C500),--($D$4:$D$494=""),$P$4:$P$494)</f>
        <v>#N/A</v>
      </c>
    </row>
    <row r="501" spans="3:16">
      <c r="C501" s="81" t="str">
        <f>IF('45'!K5="", "Vrije categorie",'45'!K5)</f>
        <v>C</v>
      </c>
      <c r="F501" s="92" cm="1">
        <f t="array" ref="F501">SUMPRODUCT(--($E$4:$E$494=C501),--($D$4:$D$494=""),$F$4:$F$494)</f>
        <v>0</v>
      </c>
      <c r="G501" s="92" cm="1">
        <f t="array" ref="G501">SUMPRODUCT(--($E$4:$E$494=C501),--($D$4:$D$494=""),$G$4:$G$494)</f>
        <v>0</v>
      </c>
      <c r="H501" s="92" cm="1">
        <f t="array" ref="H501">SUMPRODUCT(--($E$4:$E$494=C501),--($D$4:$D$494=""),$H$4:$H$494)</f>
        <v>0</v>
      </c>
      <c r="I501" s="92" cm="1">
        <f t="array" ref="I501">SUMPRODUCT(--($E$4:$E$494=C501),--($D$4:$D$494=""),$I$4:$I$494)</f>
        <v>0</v>
      </c>
      <c r="J501" s="92" cm="1">
        <f t="array" ref="J501">SUMPRODUCT(--($E$4:$E$494=C501),--($D$4:$D$494=""),$J$4:$J$494)</f>
        <v>0</v>
      </c>
      <c r="K501" s="92" cm="1">
        <f t="array" ref="K501">SUMPRODUCT(--($E$4:$E$494=C501),--($D$4:$D$494=""),$K$4:$K$494)</f>
        <v>0</v>
      </c>
      <c r="L501" s="92" cm="1">
        <f t="array" ref="L501">SUMPRODUCT(--($E$4:$E$494=C501),--($D$4:$D$494=""),$L$4:$L$494)</f>
        <v>0</v>
      </c>
      <c r="M501" s="92" cm="1">
        <f t="array" ref="M501">SUMPRODUCT(--($E$4:$E$494=C501),--($D$4:$D$494=""),$M$4:$M$494)</f>
        <v>0</v>
      </c>
      <c r="N501" s="92">
        <f t="shared" si="18"/>
        <v>0</v>
      </c>
      <c r="O501" s="81"/>
      <c r="P501" s="92" t="e" cm="1">
        <f t="array" ref="P501">SUMPRODUCT(--($E$4:$E$494=C501),--($D$4:$D$494=""),$P$4:$P$494)</f>
        <v>#N/A</v>
      </c>
    </row>
    <row r="502" spans="3:16">
      <c r="C502" s="81" t="str">
        <f>IF('45'!K6="", "Vrije categorie",'45'!K6)</f>
        <v>D</v>
      </c>
      <c r="F502" s="92" cm="1">
        <f t="array" ref="F502">SUMPRODUCT(--($E$4:$E$494=C502),--($D$4:$D$494=""),$F$4:$F$494)</f>
        <v>0</v>
      </c>
      <c r="G502" s="92" cm="1">
        <f t="array" ref="G502">SUMPRODUCT(--($E$4:$E$494=C502),--($D$4:$D$494=""),$G$4:$G$494)</f>
        <v>0</v>
      </c>
      <c r="H502" s="92" cm="1">
        <f t="array" ref="H502">SUMPRODUCT(--($E$4:$E$494=C502),--($D$4:$D$494=""),$H$4:$H$494)</f>
        <v>0</v>
      </c>
      <c r="I502" s="92" cm="1">
        <f t="array" ref="I502">SUMPRODUCT(--($E$4:$E$494=C502),--($D$4:$D$494=""),$I$4:$I$494)</f>
        <v>0</v>
      </c>
      <c r="J502" s="92" cm="1">
        <f t="array" ref="J502">SUMPRODUCT(--($E$4:$E$494=C502),--($D$4:$D$494=""),$J$4:$J$494)</f>
        <v>0</v>
      </c>
      <c r="K502" s="92" cm="1">
        <f t="array" ref="K502">SUMPRODUCT(--($E$4:$E$494=C502),--($D$4:$D$494=""),$K$4:$K$494)</f>
        <v>0</v>
      </c>
      <c r="L502" s="92" cm="1">
        <f t="array" ref="L502">SUMPRODUCT(--($E$4:$E$494=C502),--($D$4:$D$494=""),$L$4:$L$494)</f>
        <v>0</v>
      </c>
      <c r="M502" s="92" cm="1">
        <f t="array" ref="M502">SUMPRODUCT(--($E$4:$E$494=C502),--($D$4:$D$494=""),$M$4:$M$494)</f>
        <v>0</v>
      </c>
      <c r="N502" s="92">
        <f t="shared" si="18"/>
        <v>0</v>
      </c>
      <c r="O502" s="81"/>
      <c r="P502" s="92" t="e" cm="1">
        <f t="array" ref="P502">SUMPRODUCT(--($E$4:$E$494=C502),--($D$4:$D$494=""),$P$4:$P$494)</f>
        <v>#N/A</v>
      </c>
    </row>
    <row r="503" spans="3:16">
      <c r="C503" s="81" t="str">
        <f>IF('45'!K7="", "Vrije categorie",'45'!K7)</f>
        <v>E</v>
      </c>
      <c r="F503" s="92" cm="1">
        <f t="array" ref="F503">SUMPRODUCT(--($E$4:$E$494=C503),--($D$4:$D$494=""),$F$4:$F$494)</f>
        <v>0</v>
      </c>
      <c r="G503" s="92" cm="1">
        <f t="array" ref="G503">SUMPRODUCT(--($E$4:$E$494=C503),--($D$4:$D$494=""),$G$4:$G$494)</f>
        <v>0</v>
      </c>
      <c r="H503" s="92" cm="1">
        <f t="array" ref="H503">SUMPRODUCT(--($E$4:$E$494=C503),--($D$4:$D$494=""),$H$4:$H$494)</f>
        <v>0</v>
      </c>
      <c r="I503" s="92" cm="1">
        <f t="array" ref="I503">SUMPRODUCT(--($E$4:$E$494=C503),--($D$4:$D$494=""),$I$4:$I$494)</f>
        <v>0</v>
      </c>
      <c r="J503" s="92" cm="1">
        <f t="array" ref="J503">SUMPRODUCT(--($E$4:$E$494=C503),--($D$4:$D$494=""),$J$4:$J$494)</f>
        <v>0</v>
      </c>
      <c r="K503" s="92" cm="1">
        <f t="array" ref="K503">SUMPRODUCT(--($E$4:$E$494=C503),--($D$4:$D$494=""),$K$4:$K$494)</f>
        <v>0</v>
      </c>
      <c r="L503" s="92" cm="1">
        <f t="array" ref="L503">SUMPRODUCT(--($E$4:$E$494=C503),--($D$4:$D$494=""),$L$4:$L$494)</f>
        <v>0</v>
      </c>
      <c r="M503" s="92" cm="1">
        <f t="array" ref="M503">SUMPRODUCT(--($E$4:$E$494=C503),--($D$4:$D$494=""),$M$4:$M$494)</f>
        <v>0</v>
      </c>
      <c r="N503" s="92">
        <f t="shared" si="18"/>
        <v>0</v>
      </c>
      <c r="O503" s="81"/>
      <c r="P503" s="92" t="e" cm="1">
        <f t="array" ref="P503">SUMPRODUCT(--($E$4:$E$494=C503),--($D$4:$D$494=""),$P$4:$P$494)</f>
        <v>#N/A</v>
      </c>
    </row>
    <row r="504" spans="3:16">
      <c r="C504" s="81" t="str">
        <f>IF('45'!K8="", "Vrije categorie",'45'!K8)</f>
        <v>F</v>
      </c>
      <c r="F504" s="92" cm="1">
        <f t="array" ref="F504">SUMPRODUCT(--($E$4:$E$494=C504),--($D$4:$D$494=""),$F$4:$F$494)</f>
        <v>0</v>
      </c>
      <c r="G504" s="92" cm="1">
        <f t="array" ref="G504">SUMPRODUCT(--($E$4:$E$494=C504),--($D$4:$D$494=""),$G$4:$G$494)</f>
        <v>0</v>
      </c>
      <c r="H504" s="92" cm="1">
        <f t="array" ref="H504">SUMPRODUCT(--($E$4:$E$494=C504),--($D$4:$D$494=""),$H$4:$H$494)</f>
        <v>0</v>
      </c>
      <c r="I504" s="92" cm="1">
        <f t="array" ref="I504">SUMPRODUCT(--($E$4:$E$494=C504),--($D$4:$D$494=""),$I$4:$I$494)</f>
        <v>0</v>
      </c>
      <c r="J504" s="92" cm="1">
        <f t="array" ref="J504">SUMPRODUCT(--($E$4:$E$494=C504),--($D$4:$D$494=""),$J$4:$J$494)</f>
        <v>0</v>
      </c>
      <c r="K504" s="92" cm="1">
        <f t="array" ref="K504">SUMPRODUCT(--($E$4:$E$494=C504),--($D$4:$D$494=""),$K$4:$K$494)</f>
        <v>0</v>
      </c>
      <c r="L504" s="92" cm="1">
        <f t="array" ref="L504">SUMPRODUCT(--($E$4:$E$494=C504),--($D$4:$D$494=""),$L$4:$L$494)</f>
        <v>0</v>
      </c>
      <c r="M504" s="92" cm="1">
        <f t="array" ref="M504">SUMPRODUCT(--($E$4:$E$494=C504),--($D$4:$D$494=""),$M$4:$M$494)</f>
        <v>0</v>
      </c>
      <c r="N504" s="92">
        <f t="shared" si="18"/>
        <v>0</v>
      </c>
      <c r="O504" s="81"/>
      <c r="P504" s="92" t="e" cm="1">
        <f t="array" ref="P504">SUMPRODUCT(--($E$4:$E$494=C504),--($D$4:$D$494=""),$P$4:$P$494)</f>
        <v>#N/A</v>
      </c>
    </row>
    <row r="505" spans="3:16">
      <c r="C505" s="81" t="str">
        <f>IF('45'!K9="", "Vrije categorie",'45'!K9)</f>
        <v>G</v>
      </c>
      <c r="F505" s="92" cm="1">
        <f t="array" ref="F505">SUMPRODUCT(--($E$4:$E$494=C505),--($D$4:$D$494=""),$F$4:$F$494)</f>
        <v>0</v>
      </c>
      <c r="G505" s="92" cm="1">
        <f t="array" ref="G505">SUMPRODUCT(--($E$4:$E$494=C505),--($D$4:$D$494=""),$G$4:$G$494)</f>
        <v>0</v>
      </c>
      <c r="H505" s="92" cm="1">
        <f t="array" ref="H505">SUMPRODUCT(--($E$4:$E$494=C505),--($D$4:$D$494=""),$H$4:$H$494)</f>
        <v>0</v>
      </c>
      <c r="I505" s="92" cm="1">
        <f t="array" ref="I505">SUMPRODUCT(--($E$4:$E$494=C505),--($D$4:$D$494=""),$I$4:$I$494)</f>
        <v>0</v>
      </c>
      <c r="J505" s="92" cm="1">
        <f t="array" ref="J505">SUMPRODUCT(--($E$4:$E$494=C505),--($D$4:$D$494=""),$J$4:$J$494)</f>
        <v>0</v>
      </c>
      <c r="K505" s="92" cm="1">
        <f t="array" ref="K505">SUMPRODUCT(--($E$4:$E$494=C505),--($D$4:$D$494=""),$K$4:$K$494)</f>
        <v>0</v>
      </c>
      <c r="L505" s="92" cm="1">
        <f t="array" ref="L505">SUMPRODUCT(--($E$4:$E$494=C505),--($D$4:$D$494=""),$L$4:$L$494)</f>
        <v>0</v>
      </c>
      <c r="M505" s="92" cm="1">
        <f t="array" ref="M505">SUMPRODUCT(--($E$4:$E$494=C505),--($D$4:$D$494=""),$M$4:$M$494)</f>
        <v>0</v>
      </c>
      <c r="N505" s="92">
        <f t="shared" si="18"/>
        <v>0</v>
      </c>
      <c r="O505" s="81"/>
      <c r="P505" s="92" t="e" cm="1">
        <f t="array" ref="P505">SUMPRODUCT(--($E$4:$E$494=C505),--($D$4:$D$494=""),$P$4:$P$494)</f>
        <v>#N/A</v>
      </c>
    </row>
    <row r="506" spans="3:16">
      <c r="C506" s="81" t="str">
        <f>IF('45'!K10="", "Vrije categorie",'45'!K10)</f>
        <v>H</v>
      </c>
      <c r="F506" s="92" cm="1">
        <f t="array" ref="F506">SUMPRODUCT(--($E$4:$E$494=C506),--($D$4:$D$494=""),$F$4:$F$494)</f>
        <v>0</v>
      </c>
      <c r="G506" s="92" cm="1">
        <f t="array" ref="G506">SUMPRODUCT(--($E$4:$E$494=C506),--($D$4:$D$494=""),$G$4:$G$494)</f>
        <v>0</v>
      </c>
      <c r="H506" s="92" cm="1">
        <f t="array" ref="H506">SUMPRODUCT(--($E$4:$E$494=C506),--($D$4:$D$494=""),$H$4:$H$494)</f>
        <v>0</v>
      </c>
      <c r="I506" s="92" cm="1">
        <f t="array" ref="I506">SUMPRODUCT(--($E$4:$E$494=C506),--($D$4:$D$494=""),$I$4:$I$494)</f>
        <v>0</v>
      </c>
      <c r="J506" s="92" cm="1">
        <f t="array" ref="J506">SUMPRODUCT(--($E$4:$E$494=C506),--($D$4:$D$494=""),$J$4:$J$494)</f>
        <v>0</v>
      </c>
      <c r="K506" s="92" cm="1">
        <f t="array" ref="K506">SUMPRODUCT(--($E$4:$E$494=C506),--($D$4:$D$494=""),$K$4:$K$494)</f>
        <v>0</v>
      </c>
      <c r="L506" s="92" cm="1">
        <f t="array" ref="L506">SUMPRODUCT(--($E$4:$E$494=C506),--($D$4:$D$494=""),$L$4:$L$494)</f>
        <v>0</v>
      </c>
      <c r="M506" s="92" cm="1">
        <f t="array" ref="M506">SUMPRODUCT(--($E$4:$E$494=C506),--($D$4:$D$494=""),$M$4:$M$494)</f>
        <v>0</v>
      </c>
      <c r="N506" s="92">
        <f t="shared" si="18"/>
        <v>0</v>
      </c>
      <c r="O506" s="81"/>
      <c r="P506" s="92" t="e" cm="1">
        <f t="array" ref="P506">SUMPRODUCT(--($E$4:$E$494=C506),--($D$4:$D$494=""),$P$4:$P$494)</f>
        <v>#N/A</v>
      </c>
    </row>
    <row r="507" spans="3:16">
      <c r="C507" s="81" t="str">
        <f>IF('45'!K11="", "Vrije categorie",'45'!K11)</f>
        <v>I</v>
      </c>
      <c r="F507" s="92" cm="1">
        <f t="array" ref="F507">SUMPRODUCT(--($E$4:$E$494=C507),--($D$4:$D$494=""),$F$4:$F$494)</f>
        <v>0</v>
      </c>
      <c r="G507" s="92" cm="1">
        <f t="array" ref="G507">SUMPRODUCT(--($E$4:$E$494=C507),--($D$4:$D$494=""),$G$4:$G$494)</f>
        <v>0</v>
      </c>
      <c r="H507" s="92" cm="1">
        <f t="array" ref="H507">SUMPRODUCT(--($E$4:$E$494=C507),--($D$4:$D$494=""),$H$4:$H$494)</f>
        <v>0</v>
      </c>
      <c r="I507" s="92" cm="1">
        <f t="array" ref="I507">SUMPRODUCT(--($E$4:$E$494=C507),--($D$4:$D$494=""),$I$4:$I$494)</f>
        <v>0</v>
      </c>
      <c r="J507" s="92" cm="1">
        <f t="array" ref="J507">SUMPRODUCT(--($E$4:$E$494=C507),--($D$4:$D$494=""),$J$4:$J$494)</f>
        <v>0</v>
      </c>
      <c r="K507" s="92" cm="1">
        <f t="array" ref="K507">SUMPRODUCT(--($E$4:$E$494=C507),--($D$4:$D$494=""),$K$4:$K$494)</f>
        <v>0</v>
      </c>
      <c r="L507" s="92" cm="1">
        <f t="array" ref="L507">SUMPRODUCT(--($E$4:$E$494=C507),--($D$4:$D$494=""),$L$4:$L$494)</f>
        <v>0</v>
      </c>
      <c r="M507" s="92" cm="1">
        <f t="array" ref="M507">SUMPRODUCT(--($E$4:$E$494=C507),--($D$4:$D$494=""),$M$4:$M$494)</f>
        <v>0</v>
      </c>
      <c r="N507" s="92">
        <f t="shared" si="18"/>
        <v>0</v>
      </c>
      <c r="O507" s="81"/>
      <c r="P507" s="92" t="e" cm="1">
        <f t="array" ref="P507">SUMPRODUCT(--($E$4:$E$494=C507),--($D$4:$D$494=""),$P$4:$P$494)</f>
        <v>#N/A</v>
      </c>
    </row>
    <row r="508" spans="3:16">
      <c r="C508" s="81" t="str">
        <f>IF('45'!K12="", "Vrije categorie",'45'!K12)</f>
        <v>J</v>
      </c>
      <c r="F508" s="92" cm="1">
        <f t="array" ref="F508">SUMPRODUCT(--($E$4:$E$494=C508),--($D$4:$D$494=""),$F$4:$F$494)</f>
        <v>0</v>
      </c>
      <c r="G508" s="92" cm="1">
        <f t="array" ref="G508">SUMPRODUCT(--($E$4:$E$494=C508),--($D$4:$D$494=""),$G$4:$G$494)</f>
        <v>0</v>
      </c>
      <c r="H508" s="92" cm="1">
        <f t="array" ref="H508">SUMPRODUCT(--($E$4:$E$494=C508),--($D$4:$D$494=""),$H$4:$H$494)</f>
        <v>0</v>
      </c>
      <c r="I508" s="92" cm="1">
        <f t="array" ref="I508">SUMPRODUCT(--($E$4:$E$494=C508),--($D$4:$D$494=""),$I$4:$I$494)</f>
        <v>0</v>
      </c>
      <c r="J508" s="92" cm="1">
        <f t="array" ref="J508">SUMPRODUCT(--($E$4:$E$494=C508),--($D$4:$D$494=""),$J$4:$J$494)</f>
        <v>0</v>
      </c>
      <c r="K508" s="92" cm="1">
        <f t="array" ref="K508">SUMPRODUCT(--($E$4:$E$494=C508),--($D$4:$D$494=""),$K$4:$K$494)</f>
        <v>0</v>
      </c>
      <c r="L508" s="92" cm="1">
        <f t="array" ref="L508">SUMPRODUCT(--($E$4:$E$494=C508),--($D$4:$D$494=""),$L$4:$L$494)</f>
        <v>0</v>
      </c>
      <c r="M508" s="92" cm="1">
        <f t="array" ref="M508">SUMPRODUCT(--($E$4:$E$494=C508),--($D$4:$D$494=""),$M$4:$M$494)</f>
        <v>0</v>
      </c>
      <c r="N508" s="92">
        <f t="shared" si="18"/>
        <v>0</v>
      </c>
      <c r="O508" s="81"/>
      <c r="P508" s="92" t="e" cm="1">
        <f t="array" ref="P508">SUMPRODUCT(--($E$4:$E$494=C508),--($D$4:$D$494=""),$P$4:$P$494)</f>
        <v>#N/A</v>
      </c>
    </row>
    <row r="509" spans="3:16">
      <c r="C509" s="81" t="str">
        <f>IF('45'!K13="", "Vrije categorie",'45'!K13)</f>
        <v>K</v>
      </c>
      <c r="F509" s="92" cm="1">
        <f t="array" ref="F509">SUMPRODUCT(--($E$4:$E$494=C509),--($D$4:$D$494=""),$F$4:$F$494)</f>
        <v>0</v>
      </c>
      <c r="G509" s="92" cm="1">
        <f t="array" ref="G509">SUMPRODUCT(--($E$4:$E$494=C509),--($D$4:$D$494=""),$G$4:$G$494)</f>
        <v>0</v>
      </c>
      <c r="H509" s="92" cm="1">
        <f t="array" ref="H509">SUMPRODUCT(--($E$4:$E$494=C509),--($D$4:$D$494=""),$H$4:$H$494)</f>
        <v>0</v>
      </c>
      <c r="I509" s="92" cm="1">
        <f t="array" ref="I509">SUMPRODUCT(--($E$4:$E$494=C509),--($D$4:$D$494=""),$I$4:$I$494)</f>
        <v>0</v>
      </c>
      <c r="J509" s="92" cm="1">
        <f t="array" ref="J509">SUMPRODUCT(--($E$4:$E$494=C509),--($D$4:$D$494=""),$J$4:$J$494)</f>
        <v>0</v>
      </c>
      <c r="K509" s="92" cm="1">
        <f t="array" ref="K509">SUMPRODUCT(--($E$4:$E$494=C509),--($D$4:$D$494=""),$K$4:$K$494)</f>
        <v>0</v>
      </c>
      <c r="L509" s="92" cm="1">
        <f t="array" ref="L509">SUMPRODUCT(--($E$4:$E$494=C509),--($D$4:$D$494=""),$L$4:$L$494)</f>
        <v>0</v>
      </c>
      <c r="M509" s="92" cm="1">
        <f t="array" ref="M509">SUMPRODUCT(--($E$4:$E$494=C509),--($D$4:$D$494=""),$M$4:$M$494)</f>
        <v>0</v>
      </c>
      <c r="N509" s="92">
        <f t="shared" si="18"/>
        <v>0</v>
      </c>
      <c r="O509" s="81"/>
      <c r="P509" s="92" t="e" cm="1">
        <f t="array" ref="P509">SUMPRODUCT(--($E$4:$E$494=C509),--($D$4:$D$494=""),$P$4:$P$494)</f>
        <v>#N/A</v>
      </c>
    </row>
    <row r="510" spans="3:16">
      <c r="C510" s="81" t="str">
        <f>IF('45'!K14="", "Vrije categorie",'45'!K14)</f>
        <v>Vrije categorie</v>
      </c>
      <c r="F510" s="92" cm="1">
        <f t="array" ref="F510">SUMPRODUCT(--($E$4:$E$494=C510),--($D$4:$D$494=""),$F$4:$F$494)</f>
        <v>0</v>
      </c>
      <c r="G510" s="92" cm="1">
        <f t="array" ref="G510">SUMPRODUCT(--($E$4:$E$494=C510),--($D$4:$D$494=""),$G$4:$G$494)</f>
        <v>0</v>
      </c>
      <c r="H510" s="92" cm="1">
        <f t="array" ref="H510">SUMPRODUCT(--($E$4:$E$494=C510),--($D$4:$D$494=""),$H$4:$H$494)</f>
        <v>0</v>
      </c>
      <c r="I510" s="92" cm="1">
        <f t="array" ref="I510">SUMPRODUCT(--($E$4:$E$494=C510),--($D$4:$D$494=""),$I$4:$I$494)</f>
        <v>0</v>
      </c>
      <c r="J510" s="92" cm="1">
        <f t="array" ref="J510">SUMPRODUCT(--($E$4:$E$494=C510),--($D$4:$D$494=""),$J$4:$J$494)</f>
        <v>0</v>
      </c>
      <c r="K510" s="92" cm="1">
        <f t="array" ref="K510">SUMPRODUCT(--($E$4:$E$494=C510),--($D$4:$D$494=""),$K$4:$K$494)</f>
        <v>0</v>
      </c>
      <c r="L510" s="92" cm="1">
        <f t="array" ref="L510">SUMPRODUCT(--($E$4:$E$494=C510),--($D$4:$D$494=""),$L$4:$L$494)</f>
        <v>0</v>
      </c>
      <c r="M510" s="92" cm="1">
        <f t="array" ref="M510">SUMPRODUCT(--($E$4:$E$494=C510),--($D$4:$D$494=""),$M$4:$M$494)</f>
        <v>0</v>
      </c>
      <c r="N510" s="92">
        <f t="shared" si="18"/>
        <v>0</v>
      </c>
      <c r="O510" s="81"/>
      <c r="P510" s="92" t="e" cm="1">
        <f t="array" ref="P510">SUMPRODUCT(--($E$4:$E$494=C510),--($D$4:$D$494=""),$P$4:$P$494)</f>
        <v>#N/A</v>
      </c>
    </row>
    <row r="511" spans="3:16">
      <c r="C511" s="81" t="str">
        <f>IF('45'!K15="", "Vrije categorie",'45'!K15)</f>
        <v>Vrije categorie</v>
      </c>
      <c r="F511" s="92" cm="1">
        <f t="array" ref="F511">SUMPRODUCT(--($E$4:$E$494=C511),--($D$4:$D$494=""),$F$4:$F$494)</f>
        <v>0</v>
      </c>
      <c r="G511" s="92" cm="1">
        <f t="array" ref="G511">SUMPRODUCT(--($E$4:$E$494=C511),--($D$4:$D$494=""),$G$4:$G$494)</f>
        <v>0</v>
      </c>
      <c r="H511" s="92" cm="1">
        <f t="array" ref="H511">SUMPRODUCT(--($E$4:$E$494=C511),--($D$4:$D$494=""),$H$4:$H$494)</f>
        <v>0</v>
      </c>
      <c r="I511" s="92" cm="1">
        <f t="array" ref="I511">SUMPRODUCT(--($E$4:$E$494=C511),--($D$4:$D$494=""),$I$4:$I$494)</f>
        <v>0</v>
      </c>
      <c r="J511" s="92" cm="1">
        <f t="array" ref="J511">SUMPRODUCT(--($E$4:$E$494=C511),--($D$4:$D$494=""),$J$4:$J$494)</f>
        <v>0</v>
      </c>
      <c r="K511" s="92" cm="1">
        <f t="array" ref="K511">SUMPRODUCT(--($E$4:$E$494=C511),--($D$4:$D$494=""),$K$4:$K$494)</f>
        <v>0</v>
      </c>
      <c r="L511" s="92" cm="1">
        <f t="array" ref="L511">SUMPRODUCT(--($E$4:$E$494=C511),--($D$4:$D$494=""),$L$4:$L$494)</f>
        <v>0</v>
      </c>
      <c r="M511" s="92" cm="1">
        <f t="array" ref="M511">SUMPRODUCT(--($E$4:$E$494=C511),--($D$4:$D$494=""),$M$4:$M$494)</f>
        <v>0</v>
      </c>
      <c r="N511" s="92">
        <f t="shared" si="18"/>
        <v>0</v>
      </c>
      <c r="O511" s="81"/>
      <c r="P511" s="92" t="e" cm="1">
        <f t="array" ref="P511">SUMPRODUCT(--($E$4:$E$494=C511),--($D$4:$D$494=""),$P$4:$P$494)</f>
        <v>#N/A</v>
      </c>
    </row>
    <row r="512" spans="3:16" ht="15.75" thickBot="1">
      <c r="C512" s="94" t="s">
        <v>176</v>
      </c>
      <c r="D512" s="90"/>
      <c r="E512" s="90"/>
      <c r="F512" s="93">
        <f>SUM(F499:F511)</f>
        <v>0</v>
      </c>
      <c r="G512" s="93">
        <f t="shared" ref="G512:M512" si="19">SUM(G499:G511)</f>
        <v>0</v>
      </c>
      <c r="H512" s="93">
        <f t="shared" si="19"/>
        <v>0</v>
      </c>
      <c r="I512" s="93">
        <f t="shared" si="19"/>
        <v>0</v>
      </c>
      <c r="J512" s="93">
        <f t="shared" si="19"/>
        <v>0</v>
      </c>
      <c r="K512" s="93">
        <f t="shared" si="19"/>
        <v>0</v>
      </c>
      <c r="L512" s="93">
        <f t="shared" si="19"/>
        <v>0</v>
      </c>
      <c r="M512" s="93">
        <f t="shared" si="19"/>
        <v>0</v>
      </c>
      <c r="N512" s="93">
        <f t="shared" si="18"/>
        <v>0</v>
      </c>
      <c r="O512" s="93"/>
      <c r="P512" s="93" t="e">
        <f>SUM(P499:P511)</f>
        <v>#N/A</v>
      </c>
    </row>
    <row r="513" spans="3:16" ht="15.75" thickTop="1">
      <c r="C513" s="80"/>
      <c r="F513" s="33"/>
      <c r="G513" s="33"/>
      <c r="H513" s="33"/>
      <c r="I513" s="33"/>
      <c r="J513" s="33"/>
      <c r="K513" s="33"/>
      <c r="L513" s="33"/>
      <c r="M513" s="33"/>
      <c r="N513" s="33"/>
      <c r="O513" s="33"/>
      <c r="P513" s="33"/>
    </row>
    <row r="514" spans="3:16" ht="15.75" thickBot="1">
      <c r="C514" s="94" t="s">
        <v>175</v>
      </c>
      <c r="D514" s="90"/>
      <c r="E514" s="90"/>
      <c r="F514" s="93" cm="1">
        <f t="array" ref="F514">SUMPRODUCT(--($E$4:$E$494="X"),F4:F494)</f>
        <v>0</v>
      </c>
      <c r="G514" s="93" cm="1">
        <f t="array" ref="G514">SUMPRODUCT(--($E$4:$E$494="X"),G4:G494)</f>
        <v>0</v>
      </c>
      <c r="H514" s="93" cm="1">
        <f t="array" ref="H514">SUMPRODUCT(--($E$4:$E$494="X"),H4:H494)</f>
        <v>0</v>
      </c>
      <c r="I514" s="93" cm="1">
        <f t="array" ref="I514">SUMPRODUCT(--($E$4:$E$494="X"),I4:I494)</f>
        <v>0</v>
      </c>
      <c r="J514" s="93" cm="1">
        <f t="array" ref="J514">SUMPRODUCT(--($E$4:$E$494="X"),J4:J494)</f>
        <v>0</v>
      </c>
      <c r="K514" s="93" cm="1">
        <f t="array" ref="K514">SUMPRODUCT(--($E$4:$E$494="X"),K4:K494)</f>
        <v>0</v>
      </c>
      <c r="L514" s="93" cm="1">
        <f t="array" ref="L514">SUMPRODUCT(--($E$4:$E$494="X"),L4:L494)</f>
        <v>0</v>
      </c>
      <c r="M514" s="93" cm="1">
        <f t="array" ref="M514">SUMPRODUCT(--($E$4:$E$494="X"),M4:M494)</f>
        <v>0</v>
      </c>
      <c r="N514" s="33"/>
      <c r="O514" s="33"/>
      <c r="P514" s="33"/>
    </row>
    <row r="515" spans="3:16" ht="15.75" thickTop="1"/>
    <row r="517" spans="3:16">
      <c r="C517" s="95" t="s">
        <v>178</v>
      </c>
      <c r="D517" s="96"/>
      <c r="E517" s="96"/>
      <c r="F517" s="96"/>
      <c r="G517" s="96"/>
      <c r="H517" s="96"/>
      <c r="I517" s="96"/>
      <c r="J517" s="96"/>
      <c r="K517" s="96"/>
      <c r="L517" s="96"/>
      <c r="M517" s="96"/>
      <c r="N517" s="95" t="s">
        <v>186</v>
      </c>
    </row>
    <row r="518" spans="3:16">
      <c r="C518" s="95" t="str">
        <f>C499</f>
        <v>A</v>
      </c>
      <c r="D518" s="96"/>
      <c r="E518" s="96"/>
      <c r="F518" s="99" cm="1">
        <f t="array" ref="F518">SUMPRODUCT(--($E$4:$E$494=C518),--($D$4:$D$494="X"),$F$4:$F$494)</f>
        <v>0</v>
      </c>
      <c r="G518" s="99" cm="1">
        <f t="array" ref="G518">SUMPRODUCT(--($E$4:$E$494=C518),--($D$4:$D$494="X"),$G$4:$G$494)</f>
        <v>0</v>
      </c>
      <c r="H518" s="99" cm="1">
        <f t="array" ref="H518">SUMPRODUCT(--($E$4:$E$494=C518),--($D$4:$D$494="X"),$H$4:$H$494)</f>
        <v>0</v>
      </c>
      <c r="I518" s="99" cm="1">
        <f t="array" ref="I518">SUMPRODUCT(--($E$4:$E$494=C518),--($D$4:$D$494="X"),$I$4:$I$494)</f>
        <v>0</v>
      </c>
      <c r="J518" s="99" cm="1">
        <f t="array" ref="J518">SUMPRODUCT(--($E$4:$E$494=C518),--($D$4:$D$494="X"),$J$4:$J$494)</f>
        <v>0</v>
      </c>
      <c r="K518" s="99" cm="1">
        <f t="array" ref="K518">SUMPRODUCT(--($E$4:$E$494=C518),--($D$4:$D$494="X"),$K$4:$K$494)</f>
        <v>0</v>
      </c>
      <c r="L518" s="99" cm="1">
        <f t="array" ref="L518">SUMPRODUCT(--($E$4:$E$494=C518),--($D$4:$D$494="X"),$L$4:$L$494)</f>
        <v>0</v>
      </c>
      <c r="M518" s="99" cm="1">
        <f t="array" ref="M518">SUMPRODUCT(--($E$4:$E$494=C518),--($D$4:$D$494="X"),$M$4:$M$494)</f>
        <v>0</v>
      </c>
      <c r="N518" s="99">
        <f>SUM(F518:M518)</f>
        <v>0</v>
      </c>
    </row>
    <row r="519" spans="3:16">
      <c r="C519" s="95" t="str">
        <f t="shared" ref="C519:C530" si="20">C500</f>
        <v>B</v>
      </c>
      <c r="D519" s="96"/>
      <c r="E519" s="96"/>
      <c r="F519" s="99" cm="1">
        <f t="array" ref="F519">SUMPRODUCT(--($E$4:$E$494=C519),--($D$4:$D$494="X"),$F$4:$F$494)</f>
        <v>0</v>
      </c>
      <c r="G519" s="99" cm="1">
        <f t="array" ref="G519">SUMPRODUCT(--($E$4:$E$494=C519),--($D$4:$D$494="X"),$G$4:$G$494)</f>
        <v>0</v>
      </c>
      <c r="H519" s="99" cm="1">
        <f t="array" ref="H519">SUMPRODUCT(--($E$4:$E$494=C519),--($D$4:$D$494="X"),$H$4:$H$494)</f>
        <v>0</v>
      </c>
      <c r="I519" s="99" cm="1">
        <f t="array" ref="I519">SUMPRODUCT(--($E$4:$E$494=C519),--($D$4:$D$494="X"),$I$4:$I$494)</f>
        <v>0</v>
      </c>
      <c r="J519" s="99" cm="1">
        <f t="array" ref="J519">SUMPRODUCT(--($E$4:$E$494=C519),--($D$4:$D$494="X"),$J$4:$J$494)</f>
        <v>0</v>
      </c>
      <c r="K519" s="99" cm="1">
        <f t="array" ref="K519">SUMPRODUCT(--($E$4:$E$494=C519),--($D$4:$D$494="X"),$K$4:$K$494)</f>
        <v>0</v>
      </c>
      <c r="L519" s="99" cm="1">
        <f t="array" ref="L519">SUMPRODUCT(--($E$4:$E$494=C519),--($D$4:$D$494="X"),$L$4:$L$494)</f>
        <v>0</v>
      </c>
      <c r="M519" s="99" cm="1">
        <f t="array" ref="M519">SUMPRODUCT(--($E$4:$E$494=C519),--($D$4:$D$494="X"),$M$4:$M$494)</f>
        <v>0</v>
      </c>
      <c r="N519" s="99">
        <f t="shared" ref="N519:N530" si="21">SUM(F519:M519)</f>
        <v>0</v>
      </c>
    </row>
    <row r="520" spans="3:16">
      <c r="C520" s="95" t="str">
        <f t="shared" si="20"/>
        <v>C</v>
      </c>
      <c r="D520" s="96"/>
      <c r="E520" s="96"/>
      <c r="F520" s="99" cm="1">
        <f t="array" ref="F520">SUMPRODUCT(--($E$4:$E$494=C520),--($D$4:$D$494="X"),$F$4:$F$494)</f>
        <v>0</v>
      </c>
      <c r="G520" s="99" cm="1">
        <f t="array" ref="G520">SUMPRODUCT(--($E$4:$E$494=C520),--($D$4:$D$494="X"),$G$4:$G$494)</f>
        <v>0</v>
      </c>
      <c r="H520" s="99" cm="1">
        <f t="array" ref="H520">SUMPRODUCT(--($E$4:$E$494=C520),--($D$4:$D$494="X"),$H$4:$H$494)</f>
        <v>0</v>
      </c>
      <c r="I520" s="99" cm="1">
        <f t="array" ref="I520">SUMPRODUCT(--($E$4:$E$494=C520),--($D$4:$D$494="X"),$I$4:$I$494)</f>
        <v>0</v>
      </c>
      <c r="J520" s="99" cm="1">
        <f t="array" ref="J520">SUMPRODUCT(--($E$4:$E$494=C520),--($D$4:$D$494="X"),$J$4:$J$494)</f>
        <v>0</v>
      </c>
      <c r="K520" s="99" cm="1">
        <f t="array" ref="K520">SUMPRODUCT(--($E$4:$E$494=C520),--($D$4:$D$494="X"),$K$4:$K$494)</f>
        <v>0</v>
      </c>
      <c r="L520" s="99" cm="1">
        <f t="array" ref="L520">SUMPRODUCT(--($E$4:$E$494=C520),--($D$4:$D$494="X"),$L$4:$L$494)</f>
        <v>0</v>
      </c>
      <c r="M520" s="99" cm="1">
        <f t="array" ref="M520">SUMPRODUCT(--($E$4:$E$494=C520),--($D$4:$D$494="X"),$M$4:$M$494)</f>
        <v>0</v>
      </c>
      <c r="N520" s="99">
        <f t="shared" si="21"/>
        <v>0</v>
      </c>
    </row>
    <row r="521" spans="3:16">
      <c r="C521" s="95" t="str">
        <f t="shared" si="20"/>
        <v>D</v>
      </c>
      <c r="D521" s="96"/>
      <c r="E521" s="96"/>
      <c r="F521" s="99" cm="1">
        <f t="array" ref="F521">SUMPRODUCT(--($E$4:$E$494=C521),--($D$4:$D$494="X"),$F$4:$F$494)</f>
        <v>0</v>
      </c>
      <c r="G521" s="99" cm="1">
        <f t="array" ref="G521">SUMPRODUCT(--($E$4:$E$494=C521),--($D$4:$D$494="X"),$G$4:$G$494)</f>
        <v>0</v>
      </c>
      <c r="H521" s="99" cm="1">
        <f t="array" ref="H521">SUMPRODUCT(--($E$4:$E$494=C521),--($D$4:$D$494="X"),$H$4:$H$494)</f>
        <v>0</v>
      </c>
      <c r="I521" s="99" cm="1">
        <f t="array" ref="I521">SUMPRODUCT(--($E$4:$E$494=C521),--($D$4:$D$494="X"),$I$4:$I$494)</f>
        <v>0</v>
      </c>
      <c r="J521" s="99" cm="1">
        <f t="array" ref="J521">SUMPRODUCT(--($E$4:$E$494=C521),--($D$4:$D$494="X"),$J$4:$J$494)</f>
        <v>0</v>
      </c>
      <c r="K521" s="99" cm="1">
        <f t="array" ref="K521">SUMPRODUCT(--($E$4:$E$494=C521),--($D$4:$D$494="X"),$K$4:$K$494)</f>
        <v>0</v>
      </c>
      <c r="L521" s="99" cm="1">
        <f t="array" ref="L521">SUMPRODUCT(--($E$4:$E$494=C521),--($D$4:$D$494="X"),$L$4:$L$494)</f>
        <v>0</v>
      </c>
      <c r="M521" s="99" cm="1">
        <f t="array" ref="M521">SUMPRODUCT(--($E$4:$E$494=C521),--($D$4:$D$494="X"),$M$4:$M$494)</f>
        <v>0</v>
      </c>
      <c r="N521" s="99">
        <f t="shared" si="21"/>
        <v>0</v>
      </c>
    </row>
    <row r="522" spans="3:16">
      <c r="C522" s="95" t="str">
        <f t="shared" si="20"/>
        <v>E</v>
      </c>
      <c r="D522" s="96"/>
      <c r="E522" s="96"/>
      <c r="F522" s="99" cm="1">
        <f t="array" ref="F522">SUMPRODUCT(--($E$4:$E$494=C522),--($D$4:$D$494="X"),$F$4:$F$494)</f>
        <v>0</v>
      </c>
      <c r="G522" s="99" cm="1">
        <f t="array" ref="G522">SUMPRODUCT(--($E$4:$E$494=C522),--($D$4:$D$494="X"),$G$4:$G$494)</f>
        <v>0</v>
      </c>
      <c r="H522" s="99" cm="1">
        <f t="array" ref="H522">SUMPRODUCT(--($E$4:$E$494=C522),--($D$4:$D$494="X"),$H$4:$H$494)</f>
        <v>0</v>
      </c>
      <c r="I522" s="99" cm="1">
        <f t="array" ref="I522">SUMPRODUCT(--($E$4:$E$494=C522),--($D$4:$D$494="X"),$I$4:$I$494)</f>
        <v>0</v>
      </c>
      <c r="J522" s="99" cm="1">
        <f t="array" ref="J522">SUMPRODUCT(--($E$4:$E$494=C522),--($D$4:$D$494="X"),$J$4:$J$494)</f>
        <v>0</v>
      </c>
      <c r="K522" s="99" cm="1">
        <f t="array" ref="K522">SUMPRODUCT(--($E$4:$E$494=C522),--($D$4:$D$494="X"),$K$4:$K$494)</f>
        <v>0</v>
      </c>
      <c r="L522" s="99" cm="1">
        <f t="array" ref="L522">SUMPRODUCT(--($E$4:$E$494=C522),--($D$4:$D$494="X"),$L$4:$L$494)</f>
        <v>0</v>
      </c>
      <c r="M522" s="99" cm="1">
        <f t="array" ref="M522">SUMPRODUCT(--($E$4:$E$494=C522),--($D$4:$D$494="X"),$M$4:$M$494)</f>
        <v>0</v>
      </c>
      <c r="N522" s="99">
        <f t="shared" si="21"/>
        <v>0</v>
      </c>
    </row>
    <row r="523" spans="3:16">
      <c r="C523" s="95" t="str">
        <f t="shared" si="20"/>
        <v>F</v>
      </c>
      <c r="D523" s="96"/>
      <c r="E523" s="96"/>
      <c r="F523" s="99" cm="1">
        <f t="array" ref="F523">SUMPRODUCT(--($E$4:$E$494=C523),--($D$4:$D$494="X"),$F$4:$F$494)</f>
        <v>0</v>
      </c>
      <c r="G523" s="99" cm="1">
        <f t="array" ref="G523">SUMPRODUCT(--($E$4:$E$494=C523),--($D$4:$D$494="X"),$G$4:$G$494)</f>
        <v>0</v>
      </c>
      <c r="H523" s="99" cm="1">
        <f t="array" ref="H523">SUMPRODUCT(--($E$4:$E$494=C523),--($D$4:$D$494="X"),$H$4:$H$494)</f>
        <v>0</v>
      </c>
      <c r="I523" s="99" cm="1">
        <f t="array" ref="I523">SUMPRODUCT(--($E$4:$E$494=C523),--($D$4:$D$494="X"),$I$4:$I$494)</f>
        <v>0</v>
      </c>
      <c r="J523" s="99" cm="1">
        <f t="array" ref="J523">SUMPRODUCT(--($E$4:$E$494=C523),--($D$4:$D$494="X"),$J$4:$J$494)</f>
        <v>0</v>
      </c>
      <c r="K523" s="99" cm="1">
        <f t="array" ref="K523">SUMPRODUCT(--($E$4:$E$494=C523),--($D$4:$D$494="X"),$K$4:$K$494)</f>
        <v>0</v>
      </c>
      <c r="L523" s="99" cm="1">
        <f t="array" ref="L523">SUMPRODUCT(--($E$4:$E$494=C523),--($D$4:$D$494="X"),$L$4:$L$494)</f>
        <v>0</v>
      </c>
      <c r="M523" s="99" cm="1">
        <f t="array" ref="M523">SUMPRODUCT(--($E$4:$E$494=C523),--($D$4:$D$494="X"),$M$4:$M$494)</f>
        <v>0</v>
      </c>
      <c r="N523" s="99">
        <f t="shared" si="21"/>
        <v>0</v>
      </c>
    </row>
    <row r="524" spans="3:16">
      <c r="C524" s="95" t="str">
        <f t="shared" si="20"/>
        <v>G</v>
      </c>
      <c r="D524" s="96"/>
      <c r="E524" s="96"/>
      <c r="F524" s="99" cm="1">
        <f t="array" ref="F524">SUMPRODUCT(--($E$4:$E$494=C524),--($D$4:$D$494="X"),$F$4:$F$494)</f>
        <v>0</v>
      </c>
      <c r="G524" s="99" cm="1">
        <f t="array" ref="G524">SUMPRODUCT(--($E$4:$E$494=C524),--($D$4:$D$494="X"),$G$4:$G$494)</f>
        <v>0</v>
      </c>
      <c r="H524" s="99" cm="1">
        <f t="array" ref="H524">SUMPRODUCT(--($E$4:$E$494=C524),--($D$4:$D$494="X"),$H$4:$H$494)</f>
        <v>0</v>
      </c>
      <c r="I524" s="99" cm="1">
        <f t="array" ref="I524">SUMPRODUCT(--($E$4:$E$494=C524),--($D$4:$D$494="X"),$I$4:$I$494)</f>
        <v>0</v>
      </c>
      <c r="J524" s="99" cm="1">
        <f t="array" ref="J524">SUMPRODUCT(--($E$4:$E$494=C524),--($D$4:$D$494="X"),$J$4:$J$494)</f>
        <v>0</v>
      </c>
      <c r="K524" s="99" cm="1">
        <f t="array" ref="K524">SUMPRODUCT(--($E$4:$E$494=C524),--($D$4:$D$494="X"),$K$4:$K$494)</f>
        <v>0</v>
      </c>
      <c r="L524" s="99" cm="1">
        <f t="array" ref="L524">SUMPRODUCT(--($E$4:$E$494=C524),--($D$4:$D$494="X"),$L$4:$L$494)</f>
        <v>0</v>
      </c>
      <c r="M524" s="99" cm="1">
        <f t="array" ref="M524">SUMPRODUCT(--($E$4:$E$494=C524),--($D$4:$D$494="X"),$M$4:$M$494)</f>
        <v>0</v>
      </c>
      <c r="N524" s="99">
        <f t="shared" si="21"/>
        <v>0</v>
      </c>
    </row>
    <row r="525" spans="3:16">
      <c r="C525" s="95" t="str">
        <f t="shared" si="20"/>
        <v>H</v>
      </c>
      <c r="D525" s="96"/>
      <c r="E525" s="96"/>
      <c r="F525" s="99" cm="1">
        <f t="array" ref="F525">SUMPRODUCT(--($E$4:$E$494=C525),--($D$4:$D$494="X"),$F$4:$F$494)</f>
        <v>0</v>
      </c>
      <c r="G525" s="99" cm="1">
        <f t="array" ref="G525">SUMPRODUCT(--($E$4:$E$494=C525),--($D$4:$D$494="X"),$G$4:$G$494)</f>
        <v>0</v>
      </c>
      <c r="H525" s="99" cm="1">
        <f t="array" ref="H525">SUMPRODUCT(--($E$4:$E$494=C525),--($D$4:$D$494="X"),$H$4:$H$494)</f>
        <v>0</v>
      </c>
      <c r="I525" s="99" cm="1">
        <f t="array" ref="I525">SUMPRODUCT(--($E$4:$E$494=C525),--($D$4:$D$494="X"),$I$4:$I$494)</f>
        <v>0</v>
      </c>
      <c r="J525" s="99" cm="1">
        <f t="array" ref="J525">SUMPRODUCT(--($E$4:$E$494=C525),--($D$4:$D$494="X"),$J$4:$J$494)</f>
        <v>0</v>
      </c>
      <c r="K525" s="99" cm="1">
        <f t="array" ref="K525">SUMPRODUCT(--($E$4:$E$494=C525),--($D$4:$D$494="X"),$K$4:$K$494)</f>
        <v>0</v>
      </c>
      <c r="L525" s="99" cm="1">
        <f t="array" ref="L525">SUMPRODUCT(--($E$4:$E$494=C525),--($D$4:$D$494="X"),$L$4:$L$494)</f>
        <v>0</v>
      </c>
      <c r="M525" s="99" cm="1">
        <f t="array" ref="M525">SUMPRODUCT(--($E$4:$E$494=C525),--($D$4:$D$494="X"),$M$4:$M$494)</f>
        <v>0</v>
      </c>
      <c r="N525" s="99">
        <f t="shared" si="21"/>
        <v>0</v>
      </c>
    </row>
    <row r="526" spans="3:16">
      <c r="C526" s="95" t="str">
        <f t="shared" si="20"/>
        <v>I</v>
      </c>
      <c r="D526" s="96"/>
      <c r="E526" s="96"/>
      <c r="F526" s="99" cm="1">
        <f t="array" ref="F526">SUMPRODUCT(--($E$4:$E$494=C526),--($D$4:$D$494="X"),$F$4:$F$494)</f>
        <v>0</v>
      </c>
      <c r="G526" s="99" cm="1">
        <f t="array" ref="G526">SUMPRODUCT(--($E$4:$E$494=C526),--($D$4:$D$494="X"),$G$4:$G$494)</f>
        <v>0</v>
      </c>
      <c r="H526" s="99" cm="1">
        <f t="array" ref="H526">SUMPRODUCT(--($E$4:$E$494=C526),--($D$4:$D$494="X"),$H$4:$H$494)</f>
        <v>0</v>
      </c>
      <c r="I526" s="99" cm="1">
        <f t="array" ref="I526">SUMPRODUCT(--($E$4:$E$494=C526),--($D$4:$D$494="X"),$I$4:$I$494)</f>
        <v>0</v>
      </c>
      <c r="J526" s="99" cm="1">
        <f t="array" ref="J526">SUMPRODUCT(--($E$4:$E$494=C526),--($D$4:$D$494="X"),$J$4:$J$494)</f>
        <v>0</v>
      </c>
      <c r="K526" s="99" cm="1">
        <f t="array" ref="K526">SUMPRODUCT(--($E$4:$E$494=C526),--($D$4:$D$494="X"),$K$4:$K$494)</f>
        <v>0</v>
      </c>
      <c r="L526" s="99" cm="1">
        <f t="array" ref="L526">SUMPRODUCT(--($E$4:$E$494=C526),--($D$4:$D$494="X"),$L$4:$L$494)</f>
        <v>0</v>
      </c>
      <c r="M526" s="99" cm="1">
        <f t="array" ref="M526">SUMPRODUCT(--($E$4:$E$494=C526),--($D$4:$D$494="X"),$M$4:$M$494)</f>
        <v>0</v>
      </c>
      <c r="N526" s="99">
        <f t="shared" si="21"/>
        <v>0</v>
      </c>
    </row>
    <row r="527" spans="3:16">
      <c r="C527" s="95" t="str">
        <f t="shared" si="20"/>
        <v>J</v>
      </c>
      <c r="D527" s="96"/>
      <c r="E527" s="96"/>
      <c r="F527" s="99" cm="1">
        <f t="array" ref="F527">SUMPRODUCT(--($E$4:$E$494=C527),--($D$4:$D$494="X"),$F$4:$F$494)</f>
        <v>0</v>
      </c>
      <c r="G527" s="99" cm="1">
        <f t="array" ref="G527">SUMPRODUCT(--($E$4:$E$494=C527),--($D$4:$D$494="X"),$G$4:$G$494)</f>
        <v>0</v>
      </c>
      <c r="H527" s="99" cm="1">
        <f t="array" ref="H527">SUMPRODUCT(--($E$4:$E$494=C527),--($D$4:$D$494="X"),$H$4:$H$494)</f>
        <v>0</v>
      </c>
      <c r="I527" s="99" cm="1">
        <f t="array" ref="I527">SUMPRODUCT(--($E$4:$E$494=C527),--($D$4:$D$494="X"),$I$4:$I$494)</f>
        <v>0</v>
      </c>
      <c r="J527" s="99" cm="1">
        <f t="array" ref="J527">SUMPRODUCT(--($E$4:$E$494=C527),--($D$4:$D$494="X"),$J$4:$J$494)</f>
        <v>0</v>
      </c>
      <c r="K527" s="99" cm="1">
        <f t="array" ref="K527">SUMPRODUCT(--($E$4:$E$494=C527),--($D$4:$D$494="X"),$K$4:$K$494)</f>
        <v>0</v>
      </c>
      <c r="L527" s="99" cm="1">
        <f t="array" ref="L527">SUMPRODUCT(--($E$4:$E$494=C527),--($D$4:$D$494="X"),$L$4:$L$494)</f>
        <v>0</v>
      </c>
      <c r="M527" s="99" cm="1">
        <f t="array" ref="M527">SUMPRODUCT(--($E$4:$E$494=C527),--($D$4:$D$494="X"),$M$4:$M$494)</f>
        <v>0</v>
      </c>
      <c r="N527" s="99">
        <f t="shared" si="21"/>
        <v>0</v>
      </c>
    </row>
    <row r="528" spans="3:16">
      <c r="C528" s="95" t="str">
        <f t="shared" si="20"/>
        <v>K</v>
      </c>
      <c r="D528" s="96"/>
      <c r="E528" s="96"/>
      <c r="F528" s="99" cm="1">
        <f t="array" ref="F528">SUMPRODUCT(--($E$4:$E$494=C528),--($D$4:$D$494="X"),$F$4:$F$494)</f>
        <v>0</v>
      </c>
      <c r="G528" s="99" cm="1">
        <f t="array" ref="G528">SUMPRODUCT(--($E$4:$E$494=C528),--($D$4:$D$494="X"),$G$4:$G$494)</f>
        <v>0</v>
      </c>
      <c r="H528" s="99" cm="1">
        <f t="array" ref="H528">SUMPRODUCT(--($E$4:$E$494=C528),--($D$4:$D$494="X"),$H$4:$H$494)</f>
        <v>0</v>
      </c>
      <c r="I528" s="99" cm="1">
        <f t="array" ref="I528">SUMPRODUCT(--($E$4:$E$494=C528),--($D$4:$D$494="X"),$I$4:$I$494)</f>
        <v>0</v>
      </c>
      <c r="J528" s="99" cm="1">
        <f t="array" ref="J528">SUMPRODUCT(--($E$4:$E$494=C528),--($D$4:$D$494="X"),$J$4:$J$494)</f>
        <v>0</v>
      </c>
      <c r="K528" s="99" cm="1">
        <f t="array" ref="K528">SUMPRODUCT(--($E$4:$E$494=C528),--($D$4:$D$494="X"),$K$4:$K$494)</f>
        <v>0</v>
      </c>
      <c r="L528" s="99" cm="1">
        <f t="array" ref="L528">SUMPRODUCT(--($E$4:$E$494=C528),--($D$4:$D$494="X"),$L$4:$L$494)</f>
        <v>0</v>
      </c>
      <c r="M528" s="99" cm="1">
        <f t="array" ref="M528">SUMPRODUCT(--($E$4:$E$494=C528),--($D$4:$D$494="X"),$M$4:$M$494)</f>
        <v>0</v>
      </c>
      <c r="N528" s="99">
        <f t="shared" si="21"/>
        <v>0</v>
      </c>
    </row>
    <row r="529" spans="3:14">
      <c r="C529" s="95" t="str">
        <f t="shared" si="20"/>
        <v>Vrije categorie</v>
      </c>
      <c r="D529" s="96"/>
      <c r="E529" s="96"/>
      <c r="F529" s="99" cm="1">
        <f t="array" ref="F529">SUMPRODUCT(--($E$4:$E$494=C529),--($D$4:$D$494="X"),$F$4:$F$494)</f>
        <v>0</v>
      </c>
      <c r="G529" s="99" cm="1">
        <f t="array" ref="G529">SUMPRODUCT(--($E$4:$E$494=C529),--($D$4:$D$494="X"),$G$4:$G$494)</f>
        <v>0</v>
      </c>
      <c r="H529" s="99" cm="1">
        <f t="array" ref="H529">SUMPRODUCT(--($E$4:$E$494=C529),--($D$4:$D$494="X"),$H$4:$H$494)</f>
        <v>0</v>
      </c>
      <c r="I529" s="99" cm="1">
        <f t="array" ref="I529">SUMPRODUCT(--($E$4:$E$494=C529),--($D$4:$D$494="X"),$I$4:$I$494)</f>
        <v>0</v>
      </c>
      <c r="J529" s="99" cm="1">
        <f t="array" ref="J529">SUMPRODUCT(--($E$4:$E$494=C529),--($D$4:$D$494="X"),$J$4:$J$494)</f>
        <v>0</v>
      </c>
      <c r="K529" s="99" cm="1">
        <f t="array" ref="K529">SUMPRODUCT(--($E$4:$E$494=C529),--($D$4:$D$494="X"),$K$4:$K$494)</f>
        <v>0</v>
      </c>
      <c r="L529" s="99" cm="1">
        <f t="array" ref="L529">SUMPRODUCT(--($E$4:$E$494=C529),--($D$4:$D$494="X"),$L$4:$L$494)</f>
        <v>0</v>
      </c>
      <c r="M529" s="99" cm="1">
        <f t="array" ref="M529">SUMPRODUCT(--($E$4:$E$494=C529),--($D$4:$D$494="X"),$M$4:$M$494)</f>
        <v>0</v>
      </c>
      <c r="N529" s="99">
        <f t="shared" si="21"/>
        <v>0</v>
      </c>
    </row>
    <row r="530" spans="3:14">
      <c r="C530" s="95" t="str">
        <f t="shared" si="20"/>
        <v>Vrije categorie</v>
      </c>
      <c r="D530" s="96"/>
      <c r="E530" s="96"/>
      <c r="F530" s="99" cm="1">
        <f t="array" ref="F530">SUMPRODUCT(--($E$4:$E$494=C530),--($D$4:$D$494="X"),$F$4:$F$494)</f>
        <v>0</v>
      </c>
      <c r="G530" s="99" cm="1">
        <f t="array" ref="G530">SUMPRODUCT(--($E$4:$E$494=C530),--($D$4:$D$494="X"),$G$4:$G$494)</f>
        <v>0</v>
      </c>
      <c r="H530" s="99" cm="1">
        <f t="array" ref="H530">SUMPRODUCT(--($E$4:$E$494=C530),--($D$4:$D$494="X"),$H$4:$H$494)</f>
        <v>0</v>
      </c>
      <c r="I530" s="99" cm="1">
        <f t="array" ref="I530">SUMPRODUCT(--($E$4:$E$494=C530),--($D$4:$D$494="X"),$I$4:$I$494)</f>
        <v>0</v>
      </c>
      <c r="J530" s="99" cm="1">
        <f t="array" ref="J530">SUMPRODUCT(--($E$4:$E$494=C530),--($D$4:$D$494="X"),$J$4:$J$494)</f>
        <v>0</v>
      </c>
      <c r="K530" s="99" cm="1">
        <f t="array" ref="K530">SUMPRODUCT(--($E$4:$E$494=C530),--($D$4:$D$494="X"),$K$4:$K$494)</f>
        <v>0</v>
      </c>
      <c r="L530" s="99" cm="1">
        <f t="array" ref="L530">SUMPRODUCT(--($E$4:$E$494=C530),--($D$4:$D$494="X"),$L$4:$L$494)</f>
        <v>0</v>
      </c>
      <c r="M530" s="99" cm="1">
        <f t="array" ref="M530">SUMPRODUCT(--($E$4:$E$494=C530),--($D$4:$D$494="X"),$M$4:$M$494)</f>
        <v>0</v>
      </c>
      <c r="N530" s="99">
        <f t="shared" si="21"/>
        <v>0</v>
      </c>
    </row>
    <row r="531" spans="3:14" ht="15.75" thickBot="1">
      <c r="C531" s="97" t="s">
        <v>179</v>
      </c>
      <c r="D531" s="98"/>
      <c r="E531" s="98"/>
      <c r="F531" s="100">
        <f>SUM(F518:F530)</f>
        <v>0</v>
      </c>
      <c r="G531" s="100">
        <f t="shared" ref="G531:M531" si="22">SUM(G518:G530)</f>
        <v>0</v>
      </c>
      <c r="H531" s="100">
        <f t="shared" si="22"/>
        <v>0</v>
      </c>
      <c r="I531" s="100">
        <f t="shared" si="22"/>
        <v>0</v>
      </c>
      <c r="J531" s="100">
        <f t="shared" si="22"/>
        <v>0</v>
      </c>
      <c r="K531" s="100">
        <f t="shared" si="22"/>
        <v>0</v>
      </c>
      <c r="L531" s="100">
        <f t="shared" si="22"/>
        <v>0</v>
      </c>
      <c r="M531" s="100">
        <f t="shared" si="22"/>
        <v>0</v>
      </c>
      <c r="N531" s="100">
        <f>SUM(N518:N530)</f>
        <v>0</v>
      </c>
    </row>
    <row r="532" spans="3:14" ht="15.75" thickTop="1"/>
  </sheetData>
  <mergeCells count="4">
    <mergeCell ref="B1:C1"/>
    <mergeCell ref="D1:J1"/>
    <mergeCell ref="B2:C2"/>
    <mergeCell ref="D2:J2"/>
  </mergeCells>
  <pageMargins left="0.7" right="0.7" top="0.75" bottom="0.75" header="0.3" footer="0.3"/>
  <pageSetup paperSize="9" orientation="portrait" r:id="rId1"/>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1405A2-1E78-4002-858C-548C01B5AC24}">
  <sheetPr>
    <tabColor rgb="FFC2E76B"/>
  </sheetPr>
  <dimension ref="A2:N63"/>
  <sheetViews>
    <sheetView showGridLines="0" workbookViewId="0">
      <selection activeCell="A35" sqref="A35:D35"/>
    </sheetView>
  </sheetViews>
  <sheetFormatPr defaultRowHeight="15"/>
  <cols>
    <col min="1" max="1" width="30" customWidth="1"/>
    <col min="4" max="4" width="13.28515625" customWidth="1"/>
    <col min="5" max="5" width="16.140625" customWidth="1"/>
    <col min="6" max="6" width="17.85546875" customWidth="1"/>
    <col min="7" max="7" width="13.85546875" customWidth="1"/>
    <col min="8" max="8" width="16.7109375" bestFit="1" customWidth="1"/>
    <col min="9" max="9" width="18.42578125" bestFit="1" customWidth="1"/>
    <col min="11" max="11" width="10" customWidth="1"/>
    <col min="12" max="12" width="10.85546875" bestFit="1" customWidth="1"/>
    <col min="13" max="13" width="16" customWidth="1"/>
    <col min="14" max="14" width="16.7109375" bestFit="1" customWidth="1"/>
  </cols>
  <sheetData>
    <row r="2" spans="1:14" ht="45">
      <c r="A2" s="74"/>
      <c r="B2" s="75"/>
      <c r="C2" s="75"/>
      <c r="D2" s="76" t="str">
        <f>CONCATENATE("Uitvoeringsbepaling"," ",H5,", onderdeel van ",Kwaliteitscontroles!A2," ",Kwaliteitscontroles!A3)</f>
        <v xml:space="preserve">Uitvoeringsbepaling 46, onderdeel van bestek </v>
      </c>
      <c r="E2" s="76"/>
      <c r="F2" s="76"/>
      <c r="G2" s="76"/>
      <c r="H2" s="77"/>
      <c r="I2" s="37"/>
      <c r="K2" t="s">
        <v>67</v>
      </c>
      <c r="L2" t="s">
        <v>170</v>
      </c>
      <c r="M2" s="65" t="s">
        <v>169</v>
      </c>
      <c r="N2" t="s">
        <v>183</v>
      </c>
    </row>
    <row r="3" spans="1:14">
      <c r="K3" s="58" t="s">
        <v>50</v>
      </c>
      <c r="L3" s="71"/>
      <c r="M3" s="132"/>
      <c r="N3" s="112" t="e">
        <f>'46a'!P499/M3</f>
        <v>#N/A</v>
      </c>
    </row>
    <row r="4" spans="1:14">
      <c r="A4" s="42" t="s">
        <v>78</v>
      </c>
      <c r="B4" s="229" t="str">
        <f>VLOOKUP(H5,Kwaliteitscontroles!A5:E54,3)</f>
        <v>Complex 46</v>
      </c>
      <c r="C4" s="229"/>
      <c r="D4" s="229"/>
      <c r="E4" s="229"/>
      <c r="F4" s="45"/>
      <c r="G4" s="45"/>
      <c r="H4" s="38"/>
      <c r="K4" s="60" t="s">
        <v>53</v>
      </c>
      <c r="L4" s="72"/>
      <c r="M4" s="133"/>
      <c r="N4" s="113" t="e">
        <f>'46a'!P500/M4</f>
        <v>#N/A</v>
      </c>
    </row>
    <row r="5" spans="1:14">
      <c r="A5" s="43" t="s">
        <v>79</v>
      </c>
      <c r="B5" s="230" t="str">
        <f>VLOOKUP(H5,Kwaliteitscontroles!A5:E54,4)</f>
        <v>Complex 46</v>
      </c>
      <c r="C5" s="230"/>
      <c r="D5" s="230"/>
      <c r="E5" s="230"/>
      <c r="F5" s="245" t="s">
        <v>81</v>
      </c>
      <c r="G5" s="245"/>
      <c r="H5" s="39">
        <f>Kwaliteitscontroles!A50</f>
        <v>46</v>
      </c>
      <c r="K5" s="60" t="s">
        <v>54</v>
      </c>
      <c r="L5" s="72"/>
      <c r="M5" s="133"/>
      <c r="N5" s="113" t="e">
        <f>'46a'!P501/M5</f>
        <v>#N/A</v>
      </c>
    </row>
    <row r="6" spans="1:14">
      <c r="A6" s="44" t="s">
        <v>80</v>
      </c>
      <c r="B6" s="231" t="str">
        <f>VLOOKUP(H5,Kwaliteitscontroles!A5:E54,5)</f>
        <v>Complex 46</v>
      </c>
      <c r="C6" s="231"/>
      <c r="D6" s="231"/>
      <c r="E6" s="231"/>
      <c r="F6" s="246" t="s">
        <v>82</v>
      </c>
      <c r="G6" s="246"/>
      <c r="H6" s="40" t="str">
        <f>CONCATENATE(H5,"a")</f>
        <v>46a</v>
      </c>
      <c r="K6" s="60" t="s">
        <v>55</v>
      </c>
      <c r="L6" s="72"/>
      <c r="M6" s="133"/>
      <c r="N6" s="113" t="e">
        <f>'46a'!P502/M6</f>
        <v>#N/A</v>
      </c>
    </row>
    <row r="7" spans="1:14">
      <c r="K7" s="60" t="s">
        <v>51</v>
      </c>
      <c r="L7" s="72"/>
      <c r="M7" s="133"/>
      <c r="N7" s="113" t="e">
        <f>'46a'!P503/M7</f>
        <v>#N/A</v>
      </c>
    </row>
    <row r="8" spans="1:14">
      <c r="A8" s="11" t="s">
        <v>83</v>
      </c>
      <c r="B8" s="12"/>
      <c r="C8" s="12"/>
      <c r="D8" s="12"/>
      <c r="E8" s="41">
        <f>MAX(L3:L16)</f>
        <v>0</v>
      </c>
      <c r="K8" s="60" t="s">
        <v>56</v>
      </c>
      <c r="L8" s="72"/>
      <c r="M8" s="133"/>
      <c r="N8" s="113" t="e">
        <f>'46a'!P504/M8</f>
        <v>#N/A</v>
      </c>
    </row>
    <row r="9" spans="1:14">
      <c r="A9" s="11" t="s">
        <v>26</v>
      </c>
      <c r="B9" s="12"/>
      <c r="C9" s="12"/>
      <c r="D9" s="12"/>
      <c r="E9" s="152">
        <v>0.08</v>
      </c>
      <c r="K9" s="60" t="s">
        <v>185</v>
      </c>
      <c r="L9" s="72"/>
      <c r="M9" s="133"/>
      <c r="N9" s="113" t="e">
        <f>'46a'!P505/M9</f>
        <v>#N/A</v>
      </c>
    </row>
    <row r="10" spans="1:14">
      <c r="H10" s="33" t="s">
        <v>92</v>
      </c>
      <c r="K10" s="60" t="s">
        <v>57</v>
      </c>
      <c r="L10" s="72"/>
      <c r="M10" s="133"/>
      <c r="N10" s="113" t="e">
        <f>'46a'!P506/M10</f>
        <v>#N/A</v>
      </c>
    </row>
    <row r="11" spans="1:14">
      <c r="A11" s="11" t="s">
        <v>84</v>
      </c>
      <c r="B11" s="12"/>
      <c r="C11" s="12"/>
      <c r="D11" s="12"/>
      <c r="E11" s="12"/>
      <c r="F11" s="46"/>
      <c r="G11" s="46"/>
      <c r="H11" s="48" t="e">
        <f>SUM(N3:N16)*Offertetarief</f>
        <v>#N/A</v>
      </c>
      <c r="K11" s="60" t="s">
        <v>58</v>
      </c>
      <c r="L11" s="72"/>
      <c r="M11" s="133"/>
      <c r="N11" s="113" t="e">
        <f>'46a'!P507/M11</f>
        <v>#N/A</v>
      </c>
    </row>
    <row r="12" spans="1:14">
      <c r="F12" s="33" t="s">
        <v>60</v>
      </c>
      <c r="G12" s="33" t="s">
        <v>86</v>
      </c>
      <c r="K12" s="60" t="s">
        <v>59</v>
      </c>
      <c r="L12" s="72"/>
      <c r="M12" s="133"/>
      <c r="N12" s="113" t="e">
        <f>'46a'!P508/M12</f>
        <v>#N/A</v>
      </c>
    </row>
    <row r="13" spans="1:14">
      <c r="A13" s="12" t="s">
        <v>152</v>
      </c>
      <c r="B13" s="12"/>
      <c r="C13" s="12"/>
      <c r="D13" s="12"/>
      <c r="E13" s="13"/>
      <c r="F13" s="69">
        <f>'46a'!N512</f>
        <v>0</v>
      </c>
      <c r="G13" s="115"/>
      <c r="H13" s="49">
        <f>(F13*G13)*4</f>
        <v>0</v>
      </c>
      <c r="K13" s="60" t="s">
        <v>52</v>
      </c>
      <c r="L13" s="72"/>
      <c r="M13" s="133"/>
      <c r="N13" s="113" t="e">
        <f>'46a'!P509/M13</f>
        <v>#N/A</v>
      </c>
    </row>
    <row r="14" spans="1:14" ht="15.75">
      <c r="F14" s="47" t="s">
        <v>85</v>
      </c>
      <c r="G14" s="102"/>
      <c r="H14" s="49" t="e">
        <f>SUM(H11:H13)</f>
        <v>#N/A</v>
      </c>
      <c r="K14" s="60"/>
      <c r="L14" s="72"/>
      <c r="M14" s="133"/>
      <c r="N14" s="113"/>
    </row>
    <row r="15" spans="1:14">
      <c r="K15" s="60"/>
      <c r="L15" s="72"/>
      <c r="M15" s="133"/>
      <c r="N15" s="113"/>
    </row>
    <row r="16" spans="1:14">
      <c r="A16" t="s">
        <v>165</v>
      </c>
      <c r="K16" s="62"/>
      <c r="L16" s="73"/>
      <c r="M16" s="134"/>
      <c r="N16" s="114"/>
    </row>
    <row r="17" spans="1:9">
      <c r="A17" s="241" t="s">
        <v>166</v>
      </c>
      <c r="B17" s="241"/>
      <c r="C17" s="241"/>
      <c r="D17" s="70" t="e">
        <f>'46a'!P512</f>
        <v>#N/A</v>
      </c>
      <c r="E17" s="241" t="s">
        <v>167</v>
      </c>
      <c r="F17" s="241"/>
      <c r="G17" s="70" t="e">
        <f>D17/E8</f>
        <v>#N/A</v>
      </c>
      <c r="H17" s="67" t="s">
        <v>168</v>
      </c>
      <c r="I17" s="69" t="e">
        <f>D17/SUM(N3:N16)</f>
        <v>#N/A</v>
      </c>
    </row>
    <row r="20" spans="1:9">
      <c r="A20" s="50" t="s">
        <v>153</v>
      </c>
      <c r="E20" s="33" t="s">
        <v>60</v>
      </c>
      <c r="F20" s="33" t="s">
        <v>86</v>
      </c>
      <c r="G20" s="33" t="s">
        <v>87</v>
      </c>
      <c r="H20" s="33" t="s">
        <v>88</v>
      </c>
      <c r="I20" s="33" t="s">
        <v>92</v>
      </c>
    </row>
    <row r="21" spans="1:9">
      <c r="A21" s="125"/>
      <c r="B21" s="119"/>
      <c r="C21" s="119"/>
      <c r="D21" s="119"/>
      <c r="E21" s="225"/>
      <c r="F21" s="225"/>
      <c r="G21" s="225"/>
      <c r="H21" s="225"/>
      <c r="I21" s="120"/>
    </row>
    <row r="22" spans="1:9">
      <c r="A22" s="262" t="s">
        <v>155</v>
      </c>
      <c r="B22" s="263"/>
      <c r="C22" s="263"/>
      <c r="D22" s="227"/>
      <c r="E22" s="121">
        <f>'46a'!G512</f>
        <v>0</v>
      </c>
      <c r="F22" s="122"/>
      <c r="G22" s="123">
        <f t="shared" ref="G22:G34" si="0">E22*F22</f>
        <v>0</v>
      </c>
      <c r="H22" s="124"/>
      <c r="I22" s="123">
        <f t="shared" ref="I22:I34" si="1">G22*H22</f>
        <v>0</v>
      </c>
    </row>
    <row r="23" spans="1:9">
      <c r="A23" s="224" t="s">
        <v>156</v>
      </c>
      <c r="B23" s="225"/>
      <c r="C23" s="225"/>
      <c r="D23" s="226"/>
      <c r="E23" s="51">
        <f>E22</f>
        <v>0</v>
      </c>
      <c r="F23" s="88"/>
      <c r="G23" s="83">
        <f t="shared" si="0"/>
        <v>0</v>
      </c>
      <c r="H23" s="61"/>
      <c r="I23" s="83">
        <f t="shared" si="1"/>
        <v>0</v>
      </c>
    </row>
    <row r="24" spans="1:9">
      <c r="A24" s="224" t="s">
        <v>157</v>
      </c>
      <c r="B24" s="225"/>
      <c r="C24" s="225"/>
      <c r="D24" s="226"/>
      <c r="E24" s="51">
        <f>E22</f>
        <v>0</v>
      </c>
      <c r="F24" s="88"/>
      <c r="G24" s="83">
        <f t="shared" si="0"/>
        <v>0</v>
      </c>
      <c r="H24" s="61"/>
      <c r="I24" s="83">
        <f t="shared" si="1"/>
        <v>0</v>
      </c>
    </row>
    <row r="25" spans="1:9">
      <c r="A25" s="224" t="s">
        <v>158</v>
      </c>
      <c r="B25" s="225"/>
      <c r="C25" s="225"/>
      <c r="D25" s="226"/>
      <c r="E25" s="51">
        <f>E22</f>
        <v>0</v>
      </c>
      <c r="F25" s="88"/>
      <c r="G25" s="83">
        <f t="shared" si="0"/>
        <v>0</v>
      </c>
      <c r="H25" s="61"/>
      <c r="I25" s="83">
        <f t="shared" si="1"/>
        <v>0</v>
      </c>
    </row>
    <row r="26" spans="1:9">
      <c r="A26" s="224" t="s">
        <v>61</v>
      </c>
      <c r="B26" s="225"/>
      <c r="C26" s="225"/>
      <c r="D26" s="226"/>
      <c r="E26" s="51">
        <f>'46a'!F512-E27</f>
        <v>0</v>
      </c>
      <c r="F26" s="88"/>
      <c r="G26" s="83">
        <f t="shared" si="0"/>
        <v>0</v>
      </c>
      <c r="H26" s="61"/>
      <c r="I26" s="83">
        <f t="shared" si="1"/>
        <v>0</v>
      </c>
    </row>
    <row r="27" spans="1:9">
      <c r="A27" s="224" t="s">
        <v>62</v>
      </c>
      <c r="B27" s="225"/>
      <c r="C27" s="225"/>
      <c r="D27" s="264"/>
      <c r="E27" s="126"/>
      <c r="F27" s="127"/>
      <c r="G27" s="128">
        <f t="shared" si="0"/>
        <v>0</v>
      </c>
      <c r="H27" s="129"/>
      <c r="I27" s="128">
        <f t="shared" si="1"/>
        <v>0</v>
      </c>
    </row>
    <row r="28" spans="1:9">
      <c r="A28" s="125"/>
      <c r="B28" s="119"/>
      <c r="C28" s="119"/>
      <c r="D28" s="119"/>
      <c r="E28" s="225"/>
      <c r="F28" s="225"/>
      <c r="G28" s="225"/>
      <c r="H28" s="225"/>
      <c r="I28" s="120"/>
    </row>
    <row r="29" spans="1:9">
      <c r="A29" s="224" t="s">
        <v>159</v>
      </c>
      <c r="B29" s="225"/>
      <c r="C29" s="225"/>
      <c r="D29" s="227"/>
      <c r="E29" s="121">
        <f>'46a'!S495</f>
        <v>0</v>
      </c>
      <c r="F29" s="122"/>
      <c r="G29" s="123">
        <f t="shared" si="0"/>
        <v>0</v>
      </c>
      <c r="H29" s="124"/>
      <c r="I29" s="123">
        <f t="shared" si="1"/>
        <v>0</v>
      </c>
    </row>
    <row r="30" spans="1:9">
      <c r="A30" s="224" t="s">
        <v>160</v>
      </c>
      <c r="B30" s="225"/>
      <c r="C30" s="225"/>
      <c r="D30" s="226"/>
      <c r="E30" s="51">
        <f>'46a'!R495</f>
        <v>0</v>
      </c>
      <c r="F30" s="88"/>
      <c r="G30" s="83">
        <f t="shared" si="0"/>
        <v>0</v>
      </c>
      <c r="H30" s="61"/>
      <c r="I30" s="83">
        <f t="shared" si="1"/>
        <v>0</v>
      </c>
    </row>
    <row r="31" spans="1:9">
      <c r="A31" s="224" t="s">
        <v>161</v>
      </c>
      <c r="B31" s="225"/>
      <c r="C31" s="225"/>
      <c r="D31" s="226"/>
      <c r="E31" s="51">
        <f>'46a'!T495</f>
        <v>0</v>
      </c>
      <c r="F31" s="88"/>
      <c r="G31" s="83">
        <f t="shared" si="0"/>
        <v>0</v>
      </c>
      <c r="H31" s="61"/>
      <c r="I31" s="83">
        <f t="shared" si="1"/>
        <v>0</v>
      </c>
    </row>
    <row r="32" spans="1:9">
      <c r="A32" s="224" t="s">
        <v>162</v>
      </c>
      <c r="B32" s="225"/>
      <c r="C32" s="225"/>
      <c r="D32" s="226"/>
      <c r="E32" s="51">
        <f>'46a'!U495</f>
        <v>0</v>
      </c>
      <c r="F32" s="88"/>
      <c r="G32" s="83">
        <f t="shared" si="0"/>
        <v>0</v>
      </c>
      <c r="H32" s="61"/>
      <c r="I32" s="83">
        <f t="shared" si="1"/>
        <v>0</v>
      </c>
    </row>
    <row r="33" spans="1:9">
      <c r="A33" s="224" t="s">
        <v>151</v>
      </c>
      <c r="B33" s="225"/>
      <c r="C33" s="225"/>
      <c r="D33" s="226"/>
      <c r="E33" s="51">
        <f>'46a'!V495</f>
        <v>0</v>
      </c>
      <c r="F33" s="88"/>
      <c r="G33" s="83">
        <f t="shared" si="0"/>
        <v>0</v>
      </c>
      <c r="H33" s="61"/>
      <c r="I33" s="83">
        <f t="shared" si="1"/>
        <v>0</v>
      </c>
    </row>
    <row r="34" spans="1:9">
      <c r="A34" s="224" t="s">
        <v>163</v>
      </c>
      <c r="B34" s="225"/>
      <c r="C34" s="225"/>
      <c r="D34" s="226"/>
      <c r="E34" s="51">
        <f>'46a'!W495</f>
        <v>0</v>
      </c>
      <c r="F34" s="88"/>
      <c r="G34" s="83">
        <f t="shared" si="0"/>
        <v>0</v>
      </c>
      <c r="H34" s="61"/>
      <c r="I34" s="83">
        <f t="shared" si="1"/>
        <v>0</v>
      </c>
    </row>
    <row r="35" spans="1:9">
      <c r="A35" s="224"/>
      <c r="B35" s="225"/>
      <c r="C35" s="225"/>
      <c r="D35" s="226"/>
      <c r="E35" s="51"/>
      <c r="F35" s="88"/>
      <c r="G35" s="83"/>
      <c r="H35" s="61"/>
      <c r="I35" s="83"/>
    </row>
    <row r="36" spans="1:9">
      <c r="A36" s="224"/>
      <c r="B36" s="225"/>
      <c r="C36" s="225"/>
      <c r="D36" s="226"/>
      <c r="E36" s="51"/>
      <c r="F36" s="88"/>
      <c r="G36" s="83"/>
      <c r="H36" s="61"/>
      <c r="I36" s="83"/>
    </row>
    <row r="37" spans="1:9">
      <c r="A37" s="238"/>
      <c r="B37" s="239"/>
      <c r="C37" s="239"/>
      <c r="D37" s="240"/>
      <c r="E37" s="52"/>
      <c r="F37" s="89"/>
      <c r="G37" s="84"/>
      <c r="H37" s="63"/>
      <c r="I37" s="84"/>
    </row>
    <row r="38" spans="1:9" ht="15.75">
      <c r="H38" s="53" t="s">
        <v>85</v>
      </c>
      <c r="I38" s="54">
        <f>SUM(I22:I37)</f>
        <v>0</v>
      </c>
    </row>
    <row r="40" spans="1:9">
      <c r="A40" s="50" t="s">
        <v>89</v>
      </c>
      <c r="D40" t="s">
        <v>49</v>
      </c>
      <c r="E40" t="s">
        <v>90</v>
      </c>
      <c r="F40" t="s">
        <v>91</v>
      </c>
      <c r="G40" t="s">
        <v>87</v>
      </c>
      <c r="H40" t="s">
        <v>88</v>
      </c>
      <c r="I40" t="s">
        <v>92</v>
      </c>
    </row>
    <row r="41" spans="1:9">
      <c r="A41" s="236" t="s">
        <v>154</v>
      </c>
      <c r="B41" s="237"/>
      <c r="C41" s="237"/>
      <c r="D41" s="34" t="s">
        <v>60</v>
      </c>
      <c r="E41" s="111">
        <f>'46a'!N505</f>
        <v>0</v>
      </c>
      <c r="F41" s="85"/>
      <c r="G41" s="82">
        <f>E41*F41</f>
        <v>0</v>
      </c>
      <c r="H41" s="59" t="s">
        <v>164</v>
      </c>
      <c r="I41" s="82"/>
    </row>
    <row r="42" spans="1:9">
      <c r="A42" s="234"/>
      <c r="B42" s="235"/>
      <c r="C42" s="235"/>
      <c r="D42" s="35"/>
      <c r="E42" s="35"/>
      <c r="F42" s="86"/>
      <c r="G42" s="83"/>
      <c r="H42" s="61"/>
      <c r="I42" s="83"/>
    </row>
    <row r="43" spans="1:9">
      <c r="A43" s="234"/>
      <c r="B43" s="235"/>
      <c r="C43" s="235"/>
      <c r="D43" s="35"/>
      <c r="E43" s="35"/>
      <c r="F43" s="86"/>
      <c r="G43" s="83"/>
      <c r="H43" s="61"/>
      <c r="I43" s="83"/>
    </row>
    <row r="44" spans="1:9">
      <c r="A44" s="234"/>
      <c r="B44" s="235"/>
      <c r="C44" s="235"/>
      <c r="D44" s="35"/>
      <c r="E44" s="35"/>
      <c r="F44" s="86"/>
      <c r="G44" s="83"/>
      <c r="H44" s="61"/>
      <c r="I44" s="83"/>
    </row>
    <row r="45" spans="1:9">
      <c r="A45" s="234"/>
      <c r="B45" s="235"/>
      <c r="C45" s="235"/>
      <c r="D45" s="35"/>
      <c r="E45" s="35"/>
      <c r="F45" s="86"/>
      <c r="G45" s="83"/>
      <c r="H45" s="61"/>
      <c r="I45" s="83"/>
    </row>
    <row r="46" spans="1:9">
      <c r="A46" s="234"/>
      <c r="B46" s="235"/>
      <c r="C46" s="235"/>
      <c r="D46" s="35"/>
      <c r="E46" s="35"/>
      <c r="F46" s="86"/>
      <c r="G46" s="83"/>
      <c r="H46" s="61"/>
      <c r="I46" s="83"/>
    </row>
    <row r="47" spans="1:9">
      <c r="A47" s="234"/>
      <c r="B47" s="235"/>
      <c r="C47" s="235"/>
      <c r="D47" s="35"/>
      <c r="E47" s="35"/>
      <c r="F47" s="86"/>
      <c r="G47" s="83"/>
      <c r="H47" s="61"/>
      <c r="I47" s="83"/>
    </row>
    <row r="48" spans="1:9">
      <c r="A48" s="234"/>
      <c r="B48" s="235"/>
      <c r="C48" s="235"/>
      <c r="D48" s="35"/>
      <c r="E48" s="35"/>
      <c r="F48" s="86"/>
      <c r="G48" s="83"/>
      <c r="H48" s="61"/>
      <c r="I48" s="83"/>
    </row>
    <row r="49" spans="1:9">
      <c r="A49" s="234"/>
      <c r="B49" s="235"/>
      <c r="C49" s="235"/>
      <c r="D49" s="35"/>
      <c r="E49" s="35"/>
      <c r="F49" s="86"/>
      <c r="G49" s="83"/>
      <c r="H49" s="61"/>
      <c r="I49" s="83"/>
    </row>
    <row r="50" spans="1:9">
      <c r="A50" s="234"/>
      <c r="B50" s="235"/>
      <c r="C50" s="235"/>
      <c r="D50" s="35"/>
      <c r="E50" s="35"/>
      <c r="F50" s="86"/>
      <c r="G50" s="83"/>
      <c r="H50" s="61"/>
      <c r="I50" s="83"/>
    </row>
    <row r="51" spans="1:9">
      <c r="A51" s="232"/>
      <c r="B51" s="233"/>
      <c r="C51" s="233"/>
      <c r="D51" s="36"/>
      <c r="E51" s="36"/>
      <c r="F51" s="87"/>
      <c r="G51" s="84"/>
      <c r="H51" s="63"/>
      <c r="I51" s="84"/>
    </row>
    <row r="52" spans="1:9" ht="15.75">
      <c r="H52" s="53" t="s">
        <v>85</v>
      </c>
      <c r="I52" s="54">
        <f>SUM(I41:I51)</f>
        <v>0</v>
      </c>
    </row>
    <row r="54" spans="1:9" ht="15.75">
      <c r="A54" s="11" t="s">
        <v>93</v>
      </c>
      <c r="B54" s="12"/>
      <c r="C54" s="12"/>
      <c r="D54" s="12"/>
      <c r="E54" s="12"/>
      <c r="F54" s="12"/>
      <c r="G54" s="12"/>
      <c r="H54" s="55" t="s">
        <v>85</v>
      </c>
      <c r="I54" s="56" t="e">
        <f>SUM(H14+I38+I52)</f>
        <v>#N/A</v>
      </c>
    </row>
    <row r="56" spans="1:9" ht="15.75">
      <c r="A56" s="11" t="s">
        <v>184</v>
      </c>
      <c r="B56" s="12"/>
      <c r="C56" s="12"/>
      <c r="D56" s="12"/>
      <c r="E56" s="12"/>
      <c r="F56" s="12"/>
      <c r="G56" s="12"/>
      <c r="H56" s="55" t="s">
        <v>85</v>
      </c>
      <c r="I56" s="56" t="e">
        <f>H11/12</f>
        <v>#N/A</v>
      </c>
    </row>
    <row r="58" spans="1:9">
      <c r="A58" s="50" t="s">
        <v>191</v>
      </c>
    </row>
    <row r="59" spans="1:9">
      <c r="A59" s="253"/>
      <c r="B59" s="254"/>
      <c r="C59" s="254"/>
      <c r="D59" s="254"/>
      <c r="E59" s="254"/>
      <c r="F59" s="254"/>
      <c r="G59" s="254"/>
      <c r="H59" s="254"/>
      <c r="I59" s="255"/>
    </row>
    <row r="60" spans="1:9">
      <c r="A60" s="256"/>
      <c r="B60" s="257"/>
      <c r="C60" s="257"/>
      <c r="D60" s="257"/>
      <c r="E60" s="257"/>
      <c r="F60" s="257"/>
      <c r="G60" s="257"/>
      <c r="H60" s="257"/>
      <c r="I60" s="258"/>
    </row>
    <row r="61" spans="1:9">
      <c r="A61" s="256"/>
      <c r="B61" s="257"/>
      <c r="C61" s="257"/>
      <c r="D61" s="257"/>
      <c r="E61" s="257"/>
      <c r="F61" s="257"/>
      <c r="G61" s="257"/>
      <c r="H61" s="257"/>
      <c r="I61" s="258"/>
    </row>
    <row r="62" spans="1:9">
      <c r="A62" s="256"/>
      <c r="B62" s="257"/>
      <c r="C62" s="257"/>
      <c r="D62" s="257"/>
      <c r="E62" s="257"/>
      <c r="F62" s="257"/>
      <c r="G62" s="257"/>
      <c r="H62" s="257"/>
      <c r="I62" s="258"/>
    </row>
    <row r="63" spans="1:9">
      <c r="A63" s="259"/>
      <c r="B63" s="260"/>
      <c r="C63" s="260"/>
      <c r="D63" s="260"/>
      <c r="E63" s="260"/>
      <c r="F63" s="260"/>
      <c r="G63" s="260"/>
      <c r="H63" s="260"/>
      <c r="I63" s="261"/>
    </row>
  </sheetData>
  <mergeCells count="36">
    <mergeCell ref="A48:C48"/>
    <mergeCell ref="A49:C49"/>
    <mergeCell ref="A50:C50"/>
    <mergeCell ref="A51:C51"/>
    <mergeCell ref="A59:I63"/>
    <mergeCell ref="A47:C47"/>
    <mergeCell ref="A33:D33"/>
    <mergeCell ref="A34:D34"/>
    <mergeCell ref="A35:D35"/>
    <mergeCell ref="A36:D36"/>
    <mergeCell ref="A37:D37"/>
    <mergeCell ref="A41:C41"/>
    <mergeCell ref="A42:C42"/>
    <mergeCell ref="A43:C43"/>
    <mergeCell ref="A44:C44"/>
    <mergeCell ref="A45:C45"/>
    <mergeCell ref="A46:C46"/>
    <mergeCell ref="A32:D32"/>
    <mergeCell ref="E21:H21"/>
    <mergeCell ref="A22:D22"/>
    <mergeCell ref="A23:D23"/>
    <mergeCell ref="A24:D24"/>
    <mergeCell ref="A25:D25"/>
    <mergeCell ref="A26:D26"/>
    <mergeCell ref="A27:D27"/>
    <mergeCell ref="E28:H28"/>
    <mergeCell ref="A29:D29"/>
    <mergeCell ref="A30:D30"/>
    <mergeCell ref="A31:D31"/>
    <mergeCell ref="A17:C17"/>
    <mergeCell ref="E17:F17"/>
    <mergeCell ref="B4:E4"/>
    <mergeCell ref="B5:E5"/>
    <mergeCell ref="F5:G5"/>
    <mergeCell ref="B6:E6"/>
    <mergeCell ref="F6:G6"/>
  </mergeCells>
  <pageMargins left="0.7" right="0.7" top="0.75" bottom="0.75" header="0.3" footer="0.3"/>
  <pageSetup paperSize="9" orientation="portrait" r:id="rId1"/>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47D340-CD6C-4E6B-8E9B-092533C5D570}">
  <sheetPr>
    <tabColor rgb="FF173583"/>
  </sheetPr>
  <dimension ref="A1:Z532"/>
  <sheetViews>
    <sheetView topLeftCell="B1" workbookViewId="0">
      <selection activeCell="A35" sqref="A35:D35"/>
    </sheetView>
  </sheetViews>
  <sheetFormatPr defaultRowHeight="15"/>
  <cols>
    <col min="1" max="1" width="5.42578125" bestFit="1" customWidth="1"/>
    <col min="2" max="2" width="2.85546875" bestFit="1" customWidth="1"/>
    <col min="3" max="3" width="29.7109375" bestFit="1" customWidth="1"/>
    <col min="4" max="4" width="3.28515625" bestFit="1" customWidth="1"/>
    <col min="5" max="5" width="4.42578125" bestFit="1" customWidth="1"/>
    <col min="6" max="13" width="11.85546875" customWidth="1"/>
    <col min="14" max="14" width="7.5703125" bestFit="1" customWidth="1"/>
    <col min="15" max="15" width="5.42578125" bestFit="1" customWidth="1"/>
    <col min="16" max="16" width="20" bestFit="1" customWidth="1"/>
    <col min="17" max="17" width="19.28515625" customWidth="1"/>
    <col min="18" max="18" width="10.140625" bestFit="1" customWidth="1"/>
    <col min="19" max="20" width="12.7109375" bestFit="1" customWidth="1"/>
    <col min="21" max="21" width="10.140625" bestFit="1" customWidth="1"/>
    <col min="22" max="23" width="14.42578125" bestFit="1" customWidth="1"/>
    <col min="24" max="26" width="9.140625" style="156"/>
  </cols>
  <sheetData>
    <row r="1" spans="1:24">
      <c r="A1">
        <f>'46'!H5</f>
        <v>46</v>
      </c>
      <c r="B1" s="247" t="s">
        <v>78</v>
      </c>
      <c r="C1" s="248"/>
      <c r="D1" s="249" t="str">
        <f>VLOOKUP(A1,Kwaliteitscontroles!A5:J54,3)</f>
        <v>Complex 46</v>
      </c>
      <c r="E1" s="250"/>
      <c r="F1" s="250"/>
      <c r="G1" s="250"/>
      <c r="H1" s="250"/>
      <c r="I1" s="250"/>
      <c r="J1" s="251"/>
      <c r="K1" s="68"/>
      <c r="X1" s="156" t="s">
        <v>238</v>
      </c>
    </row>
    <row r="2" spans="1:24">
      <c r="B2" s="247" t="s">
        <v>94</v>
      </c>
      <c r="C2" s="248"/>
      <c r="D2" s="249" t="str">
        <f>CONCATENATE(VLOOKUP(A1,Kwaliteitscontroles!A5:K54,4)," te ",VLOOKUP(A1,Kwaliteitscontroles!A5:K54,5))</f>
        <v>Complex 46 te Complex 46</v>
      </c>
      <c r="E2" s="250"/>
      <c r="F2" s="250"/>
      <c r="G2" s="250"/>
      <c r="H2" s="250"/>
      <c r="I2" s="250"/>
      <c r="J2" s="251"/>
      <c r="K2" s="68"/>
    </row>
    <row r="3" spans="1:24" ht="30">
      <c r="A3" s="33" t="s">
        <v>148</v>
      </c>
      <c r="B3" s="33" t="s">
        <v>95</v>
      </c>
      <c r="C3" s="33" t="s">
        <v>68</v>
      </c>
      <c r="D3" s="33" t="s">
        <v>96</v>
      </c>
      <c r="E3" s="33" t="s">
        <v>97</v>
      </c>
      <c r="F3" s="33" t="s">
        <v>66</v>
      </c>
      <c r="G3" s="33" t="s">
        <v>64</v>
      </c>
      <c r="H3" s="33" t="s">
        <v>65</v>
      </c>
      <c r="I3" s="33" t="s">
        <v>63</v>
      </c>
      <c r="J3" s="66" t="s">
        <v>189</v>
      </c>
      <c r="K3" s="33" t="s">
        <v>190</v>
      </c>
      <c r="L3" s="33" t="s">
        <v>149</v>
      </c>
      <c r="M3" s="33" t="s">
        <v>149</v>
      </c>
      <c r="N3" s="33" t="s">
        <v>60</v>
      </c>
      <c r="O3" s="33" t="s">
        <v>150</v>
      </c>
      <c r="P3" s="33" t="s">
        <v>98</v>
      </c>
      <c r="R3" s="66" t="s">
        <v>99</v>
      </c>
      <c r="S3" s="66" t="s">
        <v>100</v>
      </c>
      <c r="T3" s="33" t="s">
        <v>101</v>
      </c>
      <c r="U3" s="33" t="s">
        <v>102</v>
      </c>
      <c r="V3" s="33" t="s">
        <v>103</v>
      </c>
      <c r="W3" s="33" t="s">
        <v>104</v>
      </c>
    </row>
    <row r="4" spans="1:24">
      <c r="A4" s="30"/>
      <c r="B4" s="106"/>
      <c r="C4" s="33"/>
      <c r="D4" s="33"/>
      <c r="E4" s="106"/>
      <c r="F4" s="108"/>
      <c r="G4" s="108"/>
      <c r="H4" s="108"/>
      <c r="I4" s="108"/>
      <c r="J4" s="108"/>
      <c r="N4" s="108">
        <f t="shared" ref="N4:N67" si="0">SUM(F4:M4)</f>
        <v>0</v>
      </c>
      <c r="O4" s="108" t="e">
        <f>IF(D4="X",0,IF(E4="X",0,VLOOKUP(E4,'46'!$K$3:$L$16,2,FALSE)))</f>
        <v>#N/A</v>
      </c>
      <c r="P4" s="108" t="e">
        <f t="shared" ref="P4:P67" si="1">N4*O4</f>
        <v>#N/A</v>
      </c>
    </row>
    <row r="5" spans="1:24">
      <c r="A5" s="30"/>
      <c r="B5" s="106"/>
      <c r="C5" s="33"/>
      <c r="D5" s="33"/>
      <c r="E5" s="106"/>
      <c r="F5" s="108"/>
      <c r="G5" s="108"/>
      <c r="H5" s="108"/>
      <c r="I5" s="108"/>
      <c r="J5" s="108"/>
      <c r="N5" s="108">
        <f t="shared" si="0"/>
        <v>0</v>
      </c>
      <c r="O5" s="108" t="e">
        <f>IF(D5="X",0,IF(E5="X",0,VLOOKUP(E5,'46'!$K$3:$L$16,2,FALSE)))</f>
        <v>#N/A</v>
      </c>
      <c r="P5" s="108" t="e">
        <f t="shared" si="1"/>
        <v>#N/A</v>
      </c>
    </row>
    <row r="6" spans="1:24">
      <c r="A6" s="30"/>
      <c r="B6" s="106"/>
      <c r="C6" s="33"/>
      <c r="D6" s="33"/>
      <c r="E6" s="106"/>
      <c r="F6" s="108"/>
      <c r="G6" s="108"/>
      <c r="H6" s="108"/>
      <c r="I6" s="108"/>
      <c r="J6" s="108"/>
      <c r="N6" s="108">
        <f t="shared" si="0"/>
        <v>0</v>
      </c>
      <c r="O6" s="108" t="e">
        <f>IF(D6="X",0,IF(E6="X",0,VLOOKUP(E6,'46'!$K$3:$L$16,2,FALSE)))</f>
        <v>#N/A</v>
      </c>
      <c r="P6" s="108" t="e">
        <f t="shared" si="1"/>
        <v>#N/A</v>
      </c>
    </row>
    <row r="7" spans="1:24">
      <c r="A7" s="30"/>
      <c r="B7" s="106"/>
      <c r="C7" s="33"/>
      <c r="D7" s="33"/>
      <c r="E7" s="106"/>
      <c r="F7" s="108"/>
      <c r="G7" s="108"/>
      <c r="H7" s="108"/>
      <c r="I7" s="108"/>
      <c r="J7" s="108"/>
      <c r="N7" s="108">
        <f t="shared" si="0"/>
        <v>0</v>
      </c>
      <c r="O7" s="108" t="e">
        <f>IF(D7="X",0,IF(E7="X",0,VLOOKUP(E7,'46'!$K$3:$L$16,2,FALSE)))</f>
        <v>#N/A</v>
      </c>
      <c r="P7" s="108" t="e">
        <f t="shared" si="1"/>
        <v>#N/A</v>
      </c>
    </row>
    <row r="8" spans="1:24">
      <c r="A8" s="30"/>
      <c r="B8" s="106"/>
      <c r="C8" s="33"/>
      <c r="D8" s="33"/>
      <c r="E8" s="106"/>
      <c r="F8" s="108"/>
      <c r="G8" s="108"/>
      <c r="H8" s="108"/>
      <c r="I8" s="108"/>
      <c r="J8" s="108"/>
      <c r="N8" s="108">
        <f t="shared" si="0"/>
        <v>0</v>
      </c>
      <c r="O8" s="108" t="e">
        <f>IF(D8="X",0,IF(E8="X",0,VLOOKUP(E8,'46'!$K$3:$L$16,2,FALSE)))</f>
        <v>#N/A</v>
      </c>
      <c r="P8" s="108" t="e">
        <f t="shared" si="1"/>
        <v>#N/A</v>
      </c>
    </row>
    <row r="9" spans="1:24">
      <c r="A9" s="30"/>
      <c r="B9" s="106"/>
      <c r="C9" s="33"/>
      <c r="D9" s="33"/>
      <c r="E9" s="106"/>
      <c r="F9" s="108"/>
      <c r="G9" s="108"/>
      <c r="H9" s="108"/>
      <c r="I9" s="108"/>
      <c r="J9" s="108"/>
      <c r="N9" s="108">
        <f t="shared" si="0"/>
        <v>0</v>
      </c>
      <c r="O9" s="108" t="e">
        <f>IF(D9="X",0,IF(E9="X",0,VLOOKUP(E9,'46'!$K$3:$L$16,2,FALSE)))</f>
        <v>#N/A</v>
      </c>
      <c r="P9" s="108" t="e">
        <f t="shared" si="1"/>
        <v>#N/A</v>
      </c>
    </row>
    <row r="10" spans="1:24">
      <c r="A10" s="30"/>
      <c r="B10" s="106"/>
      <c r="C10" s="33"/>
      <c r="D10" s="33"/>
      <c r="E10" s="106"/>
      <c r="F10" s="108"/>
      <c r="G10" s="108"/>
      <c r="H10" s="108"/>
      <c r="I10" s="108"/>
      <c r="J10" s="108"/>
      <c r="N10" s="108">
        <f t="shared" si="0"/>
        <v>0</v>
      </c>
      <c r="O10" s="108" t="e">
        <f>IF(D10="X",0,IF(E10="X",0,VLOOKUP(E10,'46'!$K$3:$L$16,2,FALSE)))</f>
        <v>#N/A</v>
      </c>
      <c r="P10" s="108" t="e">
        <f t="shared" si="1"/>
        <v>#N/A</v>
      </c>
    </row>
    <row r="11" spans="1:24">
      <c r="A11" s="30"/>
      <c r="B11" s="106"/>
      <c r="C11" s="33"/>
      <c r="D11" s="33"/>
      <c r="E11" s="106"/>
      <c r="F11" s="108"/>
      <c r="G11" s="108"/>
      <c r="H11" s="108"/>
      <c r="I11" s="108"/>
      <c r="J11" s="108"/>
      <c r="N11" s="108">
        <f t="shared" si="0"/>
        <v>0</v>
      </c>
      <c r="O11" s="108" t="e">
        <f>IF(D11="X",0,IF(E11="X",0,VLOOKUP(E11,'46'!$K$3:$L$16,2,FALSE)))</f>
        <v>#N/A</v>
      </c>
      <c r="P11" s="108" t="e">
        <f t="shared" si="1"/>
        <v>#N/A</v>
      </c>
    </row>
    <row r="12" spans="1:24">
      <c r="A12" s="30"/>
      <c r="B12" s="106"/>
      <c r="C12" s="33"/>
      <c r="D12" s="33"/>
      <c r="E12" s="106"/>
      <c r="F12" s="108"/>
      <c r="G12" s="108"/>
      <c r="H12" s="108"/>
      <c r="I12" s="108"/>
      <c r="J12" s="108"/>
      <c r="N12" s="108">
        <f t="shared" si="0"/>
        <v>0</v>
      </c>
      <c r="O12" s="108" t="e">
        <f>IF(D12="X",0,IF(E12="X",0,VLOOKUP(E12,'46'!$K$3:$L$16,2,FALSE)))</f>
        <v>#N/A</v>
      </c>
      <c r="P12" s="108" t="e">
        <f t="shared" si="1"/>
        <v>#N/A</v>
      </c>
    </row>
    <row r="13" spans="1:24">
      <c r="A13" s="30"/>
      <c r="B13" s="106"/>
      <c r="C13" s="33"/>
      <c r="D13" s="33"/>
      <c r="E13" s="106"/>
      <c r="F13" s="108"/>
      <c r="G13" s="108"/>
      <c r="H13" s="108"/>
      <c r="I13" s="108"/>
      <c r="J13" s="108"/>
      <c r="N13" s="108">
        <f t="shared" si="0"/>
        <v>0</v>
      </c>
      <c r="O13" s="108" t="e">
        <f>IF(D13="X",0,IF(E13="X",0,VLOOKUP(E13,'46'!$K$3:$L$16,2,FALSE)))</f>
        <v>#N/A</v>
      </c>
      <c r="P13" s="108" t="e">
        <f t="shared" si="1"/>
        <v>#N/A</v>
      </c>
    </row>
    <row r="14" spans="1:24">
      <c r="A14" s="30"/>
      <c r="B14" s="106"/>
      <c r="C14" s="33"/>
      <c r="D14" s="33"/>
      <c r="E14" s="106"/>
      <c r="F14" s="108"/>
      <c r="G14" s="108"/>
      <c r="H14" s="108"/>
      <c r="I14" s="108"/>
      <c r="J14" s="108"/>
      <c r="N14" s="108">
        <f t="shared" si="0"/>
        <v>0</v>
      </c>
      <c r="O14" s="108" t="e">
        <f>IF(D14="X",0,IF(E14="X",0,VLOOKUP(E14,'46'!$K$3:$L$16,2,FALSE)))</f>
        <v>#N/A</v>
      </c>
      <c r="P14" s="108" t="e">
        <f t="shared" si="1"/>
        <v>#N/A</v>
      </c>
    </row>
    <row r="15" spans="1:24">
      <c r="A15" s="30"/>
      <c r="B15" s="106"/>
      <c r="C15" s="33"/>
      <c r="D15" s="33"/>
      <c r="E15" s="106"/>
      <c r="F15" s="108"/>
      <c r="G15" s="108"/>
      <c r="H15" s="108"/>
      <c r="I15" s="108"/>
      <c r="J15" s="108"/>
      <c r="N15" s="108">
        <f t="shared" si="0"/>
        <v>0</v>
      </c>
      <c r="O15" s="108" t="e">
        <f>IF(D15="X",0,IF(E15="X",0,VLOOKUP(E15,'46'!$K$3:$L$16,2,FALSE)))</f>
        <v>#N/A</v>
      </c>
      <c r="P15" s="108" t="e">
        <f t="shared" si="1"/>
        <v>#N/A</v>
      </c>
    </row>
    <row r="16" spans="1:24">
      <c r="A16" s="30"/>
      <c r="B16" s="106"/>
      <c r="C16" s="33"/>
      <c r="D16" s="33"/>
      <c r="E16" s="106"/>
      <c r="F16" s="108"/>
      <c r="G16" s="108"/>
      <c r="H16" s="108"/>
      <c r="I16" s="108"/>
      <c r="J16" s="108"/>
      <c r="N16" s="108">
        <f t="shared" si="0"/>
        <v>0</v>
      </c>
      <c r="O16" s="108" t="e">
        <f>IF(D16="X",0,IF(E16="X",0,VLOOKUP(E16,'46'!$K$3:$L$16,2,FALSE)))</f>
        <v>#N/A</v>
      </c>
      <c r="P16" s="108" t="e">
        <f t="shared" si="1"/>
        <v>#N/A</v>
      </c>
    </row>
    <row r="17" spans="1:16">
      <c r="A17" s="30"/>
      <c r="B17" s="106"/>
      <c r="C17" s="33"/>
      <c r="D17" s="33"/>
      <c r="E17" s="106"/>
      <c r="F17" s="108"/>
      <c r="G17" s="108"/>
      <c r="H17" s="108"/>
      <c r="I17" s="108"/>
      <c r="J17" s="108"/>
      <c r="N17" s="108">
        <f t="shared" si="0"/>
        <v>0</v>
      </c>
      <c r="O17" s="108" t="e">
        <f>IF(D17="X",0,IF(E17="X",0,VLOOKUP(E17,'46'!$K$3:$L$16,2,FALSE)))</f>
        <v>#N/A</v>
      </c>
      <c r="P17" s="108" t="e">
        <f t="shared" si="1"/>
        <v>#N/A</v>
      </c>
    </row>
    <row r="18" spans="1:16">
      <c r="A18" s="30"/>
      <c r="B18" s="106"/>
      <c r="C18" s="33"/>
      <c r="D18" s="33"/>
      <c r="E18" s="106"/>
      <c r="F18" s="108"/>
      <c r="G18" s="108"/>
      <c r="H18" s="108"/>
      <c r="I18" s="108"/>
      <c r="J18" s="108"/>
      <c r="N18" s="108">
        <f t="shared" si="0"/>
        <v>0</v>
      </c>
      <c r="O18" s="108" t="e">
        <f>IF(D18="X",0,IF(E18="X",0,VLOOKUP(E18,'46'!$K$3:$L$16,2,FALSE)))</f>
        <v>#N/A</v>
      </c>
      <c r="P18" s="108" t="e">
        <f t="shared" si="1"/>
        <v>#N/A</v>
      </c>
    </row>
    <row r="19" spans="1:16">
      <c r="A19" s="30"/>
      <c r="B19" s="106"/>
      <c r="C19" s="33"/>
      <c r="D19" s="33"/>
      <c r="E19" s="106"/>
      <c r="F19" s="108"/>
      <c r="G19" s="108"/>
      <c r="H19" s="108"/>
      <c r="I19" s="108"/>
      <c r="J19" s="108"/>
      <c r="N19" s="108">
        <f t="shared" si="0"/>
        <v>0</v>
      </c>
      <c r="O19" s="108" t="e">
        <f>IF(D19="X",0,IF(E19="X",0,VLOOKUP(E19,'46'!$K$3:$L$16,2,FALSE)))</f>
        <v>#N/A</v>
      </c>
      <c r="P19" s="108" t="e">
        <f t="shared" si="1"/>
        <v>#N/A</v>
      </c>
    </row>
    <row r="20" spans="1:16">
      <c r="A20" s="30"/>
      <c r="B20" s="106"/>
      <c r="C20" s="33"/>
      <c r="D20" s="33"/>
      <c r="E20" s="106"/>
      <c r="F20" s="108"/>
      <c r="G20" s="108"/>
      <c r="H20" s="108"/>
      <c r="I20" s="108"/>
      <c r="J20" s="108"/>
      <c r="N20" s="108">
        <f t="shared" si="0"/>
        <v>0</v>
      </c>
      <c r="O20" s="108" t="e">
        <f>IF(D20="X",0,IF(E20="X",0,VLOOKUP(E20,'46'!$K$3:$L$16,2,FALSE)))</f>
        <v>#N/A</v>
      </c>
      <c r="P20" s="108" t="e">
        <f t="shared" si="1"/>
        <v>#N/A</v>
      </c>
    </row>
    <row r="21" spans="1:16">
      <c r="A21" s="30"/>
      <c r="B21" s="106"/>
      <c r="C21" s="33"/>
      <c r="D21" s="33"/>
      <c r="E21" s="106"/>
      <c r="F21" s="108"/>
      <c r="G21" s="108"/>
      <c r="H21" s="108"/>
      <c r="I21" s="108"/>
      <c r="J21" s="108"/>
      <c r="N21" s="108">
        <f t="shared" si="0"/>
        <v>0</v>
      </c>
      <c r="O21" s="108" t="e">
        <f>IF(D21="X",0,IF(E21="X",0,VLOOKUP(E21,'46'!$K$3:$L$16,2,FALSE)))</f>
        <v>#N/A</v>
      </c>
      <c r="P21" s="108" t="e">
        <f t="shared" si="1"/>
        <v>#N/A</v>
      </c>
    </row>
    <row r="22" spans="1:16">
      <c r="A22" s="30"/>
      <c r="B22" s="106"/>
      <c r="C22" s="33"/>
      <c r="D22" s="33"/>
      <c r="E22" s="106"/>
      <c r="F22" s="108"/>
      <c r="G22" s="108"/>
      <c r="H22" s="108"/>
      <c r="I22" s="108"/>
      <c r="J22" s="108"/>
      <c r="N22" s="108">
        <f t="shared" si="0"/>
        <v>0</v>
      </c>
      <c r="O22" s="108" t="e">
        <f>IF(D22="X",0,IF(E22="X",0,VLOOKUP(E22,'46'!$K$3:$L$16,2,FALSE)))</f>
        <v>#N/A</v>
      </c>
      <c r="P22" s="108" t="e">
        <f t="shared" si="1"/>
        <v>#N/A</v>
      </c>
    </row>
    <row r="23" spans="1:16">
      <c r="A23" s="30"/>
      <c r="B23" s="106"/>
      <c r="C23" s="33"/>
      <c r="D23" s="33"/>
      <c r="E23" s="106"/>
      <c r="F23" s="108"/>
      <c r="G23" s="108"/>
      <c r="H23" s="108"/>
      <c r="I23" s="108"/>
      <c r="J23" s="108"/>
      <c r="N23" s="108">
        <f t="shared" si="0"/>
        <v>0</v>
      </c>
      <c r="O23" s="108" t="e">
        <f>IF(D23="X",0,IF(E23="X",0,VLOOKUP(E23,'46'!$K$3:$L$16,2,FALSE)))</f>
        <v>#N/A</v>
      </c>
      <c r="P23" s="108" t="e">
        <f t="shared" si="1"/>
        <v>#N/A</v>
      </c>
    </row>
    <row r="24" spans="1:16">
      <c r="A24" s="30"/>
      <c r="B24" s="106"/>
      <c r="C24" s="33"/>
      <c r="D24" s="33"/>
      <c r="E24" s="106"/>
      <c r="F24" s="108"/>
      <c r="G24" s="108"/>
      <c r="H24" s="108"/>
      <c r="I24" s="108"/>
      <c r="J24" s="108"/>
      <c r="N24" s="108">
        <f t="shared" si="0"/>
        <v>0</v>
      </c>
      <c r="O24" s="108" t="e">
        <f>IF(D24="X",0,IF(E24="X",0,VLOOKUP(E24,'46'!$K$3:$L$16,2,FALSE)))</f>
        <v>#N/A</v>
      </c>
      <c r="P24" s="108" t="e">
        <f t="shared" si="1"/>
        <v>#N/A</v>
      </c>
    </row>
    <row r="25" spans="1:16">
      <c r="A25" s="30"/>
      <c r="B25" s="106"/>
      <c r="C25" s="33"/>
      <c r="D25" s="33"/>
      <c r="E25" s="106"/>
      <c r="F25" s="108"/>
      <c r="G25" s="108"/>
      <c r="H25" s="108"/>
      <c r="I25" s="108"/>
      <c r="J25" s="108"/>
      <c r="N25" s="108">
        <f t="shared" si="0"/>
        <v>0</v>
      </c>
      <c r="O25" s="108" t="e">
        <f>IF(D25="X",0,IF(E25="X",0,VLOOKUP(E25,'46'!$K$3:$L$16,2,FALSE)))</f>
        <v>#N/A</v>
      </c>
      <c r="P25" s="108" t="e">
        <f t="shared" si="1"/>
        <v>#N/A</v>
      </c>
    </row>
    <row r="26" spans="1:16">
      <c r="A26" s="30"/>
      <c r="B26" s="106"/>
      <c r="C26" s="33"/>
      <c r="D26" s="33"/>
      <c r="E26" s="106"/>
      <c r="F26" s="108"/>
      <c r="G26" s="108"/>
      <c r="H26" s="108"/>
      <c r="I26" s="108"/>
      <c r="J26" s="108"/>
      <c r="N26" s="108">
        <f t="shared" si="0"/>
        <v>0</v>
      </c>
      <c r="O26" s="108" t="e">
        <f>IF(D26="X",0,IF(E26="X",0,VLOOKUP(E26,'46'!$K$3:$L$16,2,FALSE)))</f>
        <v>#N/A</v>
      </c>
      <c r="P26" s="108" t="e">
        <f t="shared" si="1"/>
        <v>#N/A</v>
      </c>
    </row>
    <row r="27" spans="1:16">
      <c r="A27" s="30"/>
      <c r="B27" s="106"/>
      <c r="C27" s="33"/>
      <c r="D27" s="33"/>
      <c r="E27" s="106"/>
      <c r="F27" s="108"/>
      <c r="G27" s="108"/>
      <c r="H27" s="108"/>
      <c r="I27" s="108"/>
      <c r="J27" s="108"/>
      <c r="N27" s="108">
        <f t="shared" si="0"/>
        <v>0</v>
      </c>
      <c r="O27" s="108" t="e">
        <f>IF(D27="X",0,IF(E27="X",0,VLOOKUP(E27,'46'!$K$3:$L$16,2,FALSE)))</f>
        <v>#N/A</v>
      </c>
      <c r="P27" s="108" t="e">
        <f t="shared" si="1"/>
        <v>#N/A</v>
      </c>
    </row>
    <row r="28" spans="1:16">
      <c r="A28" s="30"/>
      <c r="B28" s="106"/>
      <c r="C28" s="33"/>
      <c r="D28" s="33"/>
      <c r="E28" s="106"/>
      <c r="F28" s="108"/>
      <c r="G28" s="108"/>
      <c r="H28" s="108"/>
      <c r="I28" s="108"/>
      <c r="J28" s="108"/>
      <c r="N28" s="108">
        <f t="shared" si="0"/>
        <v>0</v>
      </c>
      <c r="O28" s="108" t="e">
        <f>IF(D28="X",0,IF(E28="X",0,VLOOKUP(E28,'46'!$K$3:$L$16,2,FALSE)))</f>
        <v>#N/A</v>
      </c>
      <c r="P28" s="108" t="e">
        <f t="shared" si="1"/>
        <v>#N/A</v>
      </c>
    </row>
    <row r="29" spans="1:16">
      <c r="A29" s="30"/>
      <c r="B29" s="106"/>
      <c r="C29" s="33"/>
      <c r="D29" s="33"/>
      <c r="E29" s="106"/>
      <c r="F29" s="108"/>
      <c r="G29" s="108"/>
      <c r="H29" s="108"/>
      <c r="I29" s="108"/>
      <c r="J29" s="108"/>
      <c r="N29" s="108">
        <f t="shared" si="0"/>
        <v>0</v>
      </c>
      <c r="O29" s="108" t="e">
        <f>IF(D29="X",0,IF(E29="X",0,VLOOKUP(E29,'46'!$K$3:$L$16,2,FALSE)))</f>
        <v>#N/A</v>
      </c>
      <c r="P29" s="108" t="e">
        <f t="shared" si="1"/>
        <v>#N/A</v>
      </c>
    </row>
    <row r="30" spans="1:16">
      <c r="A30" s="30"/>
      <c r="B30" s="106"/>
      <c r="C30" s="33"/>
      <c r="D30" s="33"/>
      <c r="E30" s="106"/>
      <c r="F30" s="108"/>
      <c r="G30" s="108"/>
      <c r="H30" s="108"/>
      <c r="I30" s="108"/>
      <c r="J30" s="108"/>
      <c r="N30" s="108">
        <f t="shared" si="0"/>
        <v>0</v>
      </c>
      <c r="O30" s="108" t="e">
        <f>IF(D30="X",0,IF(E30="X",0,VLOOKUP(E30,'46'!$K$3:$L$16,2,FALSE)))</f>
        <v>#N/A</v>
      </c>
      <c r="P30" s="108" t="e">
        <f t="shared" si="1"/>
        <v>#N/A</v>
      </c>
    </row>
    <row r="31" spans="1:16">
      <c r="A31" s="30"/>
      <c r="B31" s="106"/>
      <c r="C31" s="33"/>
      <c r="D31" s="33"/>
      <c r="E31" s="106"/>
      <c r="F31" s="108"/>
      <c r="G31" s="108"/>
      <c r="H31" s="108"/>
      <c r="I31" s="108"/>
      <c r="J31" s="108"/>
      <c r="N31" s="108">
        <f t="shared" si="0"/>
        <v>0</v>
      </c>
      <c r="O31" s="108" t="e">
        <f>IF(D31="X",0,IF(E31="X",0,VLOOKUP(E31,'46'!$K$3:$L$16,2,FALSE)))</f>
        <v>#N/A</v>
      </c>
      <c r="P31" s="108" t="e">
        <f t="shared" si="1"/>
        <v>#N/A</v>
      </c>
    </row>
    <row r="32" spans="1:16">
      <c r="A32" s="30"/>
      <c r="B32" s="106"/>
      <c r="C32" s="33"/>
      <c r="D32" s="33"/>
      <c r="E32" s="106"/>
      <c r="F32" s="108"/>
      <c r="G32" s="108"/>
      <c r="H32" s="108"/>
      <c r="I32" s="108"/>
      <c r="J32" s="108"/>
      <c r="N32" s="108">
        <f t="shared" si="0"/>
        <v>0</v>
      </c>
      <c r="O32" s="108" t="e">
        <f>IF(D32="X",0,IF(E32="X",0,VLOOKUP(E32,'46'!$K$3:$L$16,2,FALSE)))</f>
        <v>#N/A</v>
      </c>
      <c r="P32" s="108" t="e">
        <f t="shared" si="1"/>
        <v>#N/A</v>
      </c>
    </row>
    <row r="33" spans="1:16">
      <c r="A33" s="30"/>
      <c r="B33" s="106"/>
      <c r="C33" s="33"/>
      <c r="D33" s="33"/>
      <c r="E33" s="106"/>
      <c r="F33" s="108"/>
      <c r="G33" s="108"/>
      <c r="H33" s="108"/>
      <c r="I33" s="108"/>
      <c r="J33" s="108"/>
      <c r="N33" s="108">
        <f t="shared" si="0"/>
        <v>0</v>
      </c>
      <c r="O33" s="108" t="e">
        <f>IF(D33="X",0,IF(E33="X",0,VLOOKUP(E33,'46'!$K$3:$L$16,2,FALSE)))</f>
        <v>#N/A</v>
      </c>
      <c r="P33" s="108" t="e">
        <f t="shared" si="1"/>
        <v>#N/A</v>
      </c>
    </row>
    <row r="34" spans="1:16">
      <c r="A34" s="30"/>
      <c r="B34" s="106"/>
      <c r="C34" s="33"/>
      <c r="D34" s="33"/>
      <c r="E34" s="106"/>
      <c r="F34" s="108"/>
      <c r="G34" s="108"/>
      <c r="H34" s="108"/>
      <c r="I34" s="108"/>
      <c r="J34" s="108"/>
      <c r="N34" s="108">
        <f t="shared" si="0"/>
        <v>0</v>
      </c>
      <c r="O34" s="108" t="e">
        <f>IF(D34="X",0,IF(E34="X",0,VLOOKUP(E34,'46'!$K$3:$L$16,2,FALSE)))</f>
        <v>#N/A</v>
      </c>
      <c r="P34" s="108" t="e">
        <f t="shared" si="1"/>
        <v>#N/A</v>
      </c>
    </row>
    <row r="35" spans="1:16">
      <c r="A35" s="30"/>
      <c r="B35" s="106"/>
      <c r="C35" s="33"/>
      <c r="D35" s="33"/>
      <c r="E35" s="106"/>
      <c r="F35" s="108"/>
      <c r="G35" s="108"/>
      <c r="H35" s="108"/>
      <c r="I35" s="108"/>
      <c r="J35" s="108"/>
      <c r="N35" s="108">
        <f t="shared" si="0"/>
        <v>0</v>
      </c>
      <c r="O35" s="108" t="e">
        <f>IF(D35="X",0,IF(E35="X",0,VLOOKUP(E35,'46'!$K$3:$L$16,2,FALSE)))</f>
        <v>#N/A</v>
      </c>
      <c r="P35" s="108" t="e">
        <f t="shared" si="1"/>
        <v>#N/A</v>
      </c>
    </row>
    <row r="36" spans="1:16">
      <c r="A36" s="30"/>
      <c r="B36" s="106"/>
      <c r="C36" s="33"/>
      <c r="D36" s="33"/>
      <c r="E36" s="106"/>
      <c r="F36" s="108"/>
      <c r="G36" s="108"/>
      <c r="H36" s="108"/>
      <c r="I36" s="108"/>
      <c r="J36" s="108"/>
      <c r="N36" s="108">
        <f t="shared" si="0"/>
        <v>0</v>
      </c>
      <c r="O36" s="108" t="e">
        <f>IF(D36="X",0,IF(E36="X",0,VLOOKUP(E36,'46'!$K$3:$L$16,2,FALSE)))</f>
        <v>#N/A</v>
      </c>
      <c r="P36" s="108" t="e">
        <f t="shared" si="1"/>
        <v>#N/A</v>
      </c>
    </row>
    <row r="37" spans="1:16">
      <c r="A37" s="30"/>
      <c r="B37" s="106"/>
      <c r="C37" s="33"/>
      <c r="D37" s="33"/>
      <c r="E37" s="106"/>
      <c r="F37" s="108"/>
      <c r="G37" s="108"/>
      <c r="H37" s="108"/>
      <c r="I37" s="108"/>
      <c r="J37" s="108"/>
      <c r="N37" s="108">
        <f t="shared" si="0"/>
        <v>0</v>
      </c>
      <c r="O37" s="108" t="e">
        <f>IF(D37="X",0,IF(E37="X",0,VLOOKUP(E37,'46'!$K$3:$L$16,2,FALSE)))</f>
        <v>#N/A</v>
      </c>
      <c r="P37" s="108" t="e">
        <f t="shared" si="1"/>
        <v>#N/A</v>
      </c>
    </row>
    <row r="38" spans="1:16">
      <c r="A38" s="30"/>
      <c r="B38" s="106"/>
      <c r="C38" s="33"/>
      <c r="D38" s="33"/>
      <c r="E38" s="106"/>
      <c r="F38" s="108"/>
      <c r="G38" s="108"/>
      <c r="H38" s="108"/>
      <c r="I38" s="108"/>
      <c r="J38" s="108"/>
      <c r="N38" s="108">
        <f t="shared" si="0"/>
        <v>0</v>
      </c>
      <c r="O38" s="108" t="e">
        <f>IF(D38="X",0,IF(E38="X",0,VLOOKUP(E38,'46'!$K$3:$L$16,2,FALSE)))</f>
        <v>#N/A</v>
      </c>
      <c r="P38" s="108" t="e">
        <f t="shared" si="1"/>
        <v>#N/A</v>
      </c>
    </row>
    <row r="39" spans="1:16">
      <c r="A39" s="30"/>
      <c r="B39" s="106"/>
      <c r="C39" s="33"/>
      <c r="D39" s="33"/>
      <c r="E39" s="106"/>
      <c r="F39" s="108"/>
      <c r="G39" s="108"/>
      <c r="H39" s="108"/>
      <c r="I39" s="108"/>
      <c r="J39" s="108"/>
      <c r="N39" s="108">
        <f t="shared" si="0"/>
        <v>0</v>
      </c>
      <c r="O39" s="108" t="e">
        <f>IF(D39="X",0,IF(E39="X",0,VLOOKUP(E39,'46'!$K$3:$L$16,2,FALSE)))</f>
        <v>#N/A</v>
      </c>
      <c r="P39" s="108" t="e">
        <f t="shared" si="1"/>
        <v>#N/A</v>
      </c>
    </row>
    <row r="40" spans="1:16">
      <c r="A40" s="30"/>
      <c r="B40" s="106"/>
      <c r="C40" s="33"/>
      <c r="D40" s="33"/>
      <c r="E40" s="106"/>
      <c r="F40" s="108"/>
      <c r="G40" s="108"/>
      <c r="H40" s="108"/>
      <c r="I40" s="108"/>
      <c r="J40" s="108"/>
      <c r="N40" s="108">
        <f t="shared" si="0"/>
        <v>0</v>
      </c>
      <c r="O40" s="108" t="e">
        <f>IF(D40="X",0,IF(E40="X",0,VLOOKUP(E40,'46'!$K$3:$L$16,2,FALSE)))</f>
        <v>#N/A</v>
      </c>
      <c r="P40" s="108" t="e">
        <f t="shared" si="1"/>
        <v>#N/A</v>
      </c>
    </row>
    <row r="41" spans="1:16">
      <c r="A41" s="30"/>
      <c r="B41" s="106"/>
      <c r="C41" s="33"/>
      <c r="D41" s="33"/>
      <c r="E41" s="106"/>
      <c r="F41" s="108"/>
      <c r="G41" s="108"/>
      <c r="H41" s="108"/>
      <c r="I41" s="108"/>
      <c r="J41" s="108"/>
      <c r="N41" s="108">
        <f t="shared" si="0"/>
        <v>0</v>
      </c>
      <c r="O41" s="108" t="e">
        <f>IF(D41="X",0,IF(E41="X",0,VLOOKUP(E41,'46'!$K$3:$L$16,2,FALSE)))</f>
        <v>#N/A</v>
      </c>
      <c r="P41" s="108" t="e">
        <f t="shared" si="1"/>
        <v>#N/A</v>
      </c>
    </row>
    <row r="42" spans="1:16">
      <c r="A42" s="30"/>
      <c r="B42" s="106"/>
      <c r="C42" s="33"/>
      <c r="D42" s="33"/>
      <c r="E42" s="106"/>
      <c r="F42" s="108"/>
      <c r="G42" s="108"/>
      <c r="H42" s="108"/>
      <c r="I42" s="108"/>
      <c r="J42" s="108"/>
      <c r="N42" s="108">
        <f t="shared" si="0"/>
        <v>0</v>
      </c>
      <c r="O42" s="108" t="e">
        <f>IF(D42="X",0,IF(E42="X",0,VLOOKUP(E42,'46'!$K$3:$L$16,2,FALSE)))</f>
        <v>#N/A</v>
      </c>
      <c r="P42" s="108" t="e">
        <f t="shared" si="1"/>
        <v>#N/A</v>
      </c>
    </row>
    <row r="43" spans="1:16">
      <c r="A43" s="30"/>
      <c r="B43" s="106"/>
      <c r="C43" s="33"/>
      <c r="D43" s="33"/>
      <c r="E43" s="106"/>
      <c r="F43" s="108"/>
      <c r="G43" s="108"/>
      <c r="H43" s="108"/>
      <c r="I43" s="108"/>
      <c r="J43" s="108"/>
      <c r="N43" s="108">
        <f t="shared" si="0"/>
        <v>0</v>
      </c>
      <c r="O43" s="108" t="e">
        <f>IF(D43="X",0,IF(E43="X",0,VLOOKUP(E43,'46'!$K$3:$L$16,2,FALSE)))</f>
        <v>#N/A</v>
      </c>
      <c r="P43" s="108" t="e">
        <f t="shared" si="1"/>
        <v>#N/A</v>
      </c>
    </row>
    <row r="44" spans="1:16">
      <c r="A44" s="30"/>
      <c r="B44" s="106"/>
      <c r="C44" s="33"/>
      <c r="D44" s="33"/>
      <c r="E44" s="106"/>
      <c r="F44" s="108"/>
      <c r="G44" s="108"/>
      <c r="H44" s="108"/>
      <c r="I44" s="108"/>
      <c r="J44" s="108"/>
      <c r="N44" s="108">
        <f t="shared" si="0"/>
        <v>0</v>
      </c>
      <c r="O44" s="108" t="e">
        <f>IF(D44="X",0,IF(E44="X",0,VLOOKUP(E44,'46'!$K$3:$L$16,2,FALSE)))</f>
        <v>#N/A</v>
      </c>
      <c r="P44" s="108" t="e">
        <f t="shared" si="1"/>
        <v>#N/A</v>
      </c>
    </row>
    <row r="45" spans="1:16">
      <c r="A45" s="30"/>
      <c r="B45" s="106"/>
      <c r="C45" s="33"/>
      <c r="D45" s="33"/>
      <c r="E45" s="106"/>
      <c r="F45" s="108"/>
      <c r="G45" s="108"/>
      <c r="H45" s="108"/>
      <c r="I45" s="108"/>
      <c r="J45" s="108"/>
      <c r="N45" s="108">
        <f t="shared" si="0"/>
        <v>0</v>
      </c>
      <c r="O45" s="108" t="e">
        <f>IF(D45="X",0,IF(E45="X",0,VLOOKUP(E45,'46'!$K$3:$L$16,2,FALSE)))</f>
        <v>#N/A</v>
      </c>
      <c r="P45" s="108" t="e">
        <f t="shared" si="1"/>
        <v>#N/A</v>
      </c>
    </row>
    <row r="46" spans="1:16">
      <c r="A46" s="30"/>
      <c r="B46" s="106"/>
      <c r="C46" s="33"/>
      <c r="D46" s="33"/>
      <c r="E46" s="106"/>
      <c r="F46" s="108"/>
      <c r="G46" s="108"/>
      <c r="H46" s="108"/>
      <c r="I46" s="108"/>
      <c r="J46" s="108"/>
      <c r="N46" s="108">
        <f t="shared" si="0"/>
        <v>0</v>
      </c>
      <c r="O46" s="108" t="e">
        <f>IF(D46="X",0,IF(E46="X",0,VLOOKUP(E46,'46'!$K$3:$L$16,2,FALSE)))</f>
        <v>#N/A</v>
      </c>
      <c r="P46" s="108" t="e">
        <f t="shared" si="1"/>
        <v>#N/A</v>
      </c>
    </row>
    <row r="47" spans="1:16">
      <c r="A47" s="30"/>
      <c r="B47" s="106"/>
      <c r="C47" s="33"/>
      <c r="D47" s="33"/>
      <c r="E47" s="106"/>
      <c r="F47" s="108"/>
      <c r="G47" s="108"/>
      <c r="H47" s="108"/>
      <c r="I47" s="108"/>
      <c r="J47" s="108"/>
      <c r="N47" s="108">
        <f t="shared" si="0"/>
        <v>0</v>
      </c>
      <c r="O47" s="108" t="e">
        <f>IF(D47="X",0,IF(E47="X",0,VLOOKUP(E47,'46'!$K$3:$L$16,2,FALSE)))</f>
        <v>#N/A</v>
      </c>
      <c r="P47" s="108" t="e">
        <f t="shared" si="1"/>
        <v>#N/A</v>
      </c>
    </row>
    <row r="48" spans="1:16">
      <c r="A48" s="30"/>
      <c r="B48" s="106"/>
      <c r="C48" s="33"/>
      <c r="D48" s="33"/>
      <c r="E48" s="106"/>
      <c r="F48" s="108"/>
      <c r="G48" s="108"/>
      <c r="H48" s="108"/>
      <c r="I48" s="108"/>
      <c r="J48" s="108"/>
      <c r="N48" s="108">
        <f t="shared" si="0"/>
        <v>0</v>
      </c>
      <c r="O48" s="108" t="e">
        <f>IF(D48="X",0,IF(E48="X",0,VLOOKUP(E48,'46'!$K$3:$L$16,2,FALSE)))</f>
        <v>#N/A</v>
      </c>
      <c r="P48" s="108" t="e">
        <f t="shared" si="1"/>
        <v>#N/A</v>
      </c>
    </row>
    <row r="49" spans="1:16">
      <c r="A49" s="30"/>
      <c r="B49" s="106"/>
      <c r="C49" s="33"/>
      <c r="D49" s="33"/>
      <c r="E49" s="106"/>
      <c r="F49" s="108"/>
      <c r="G49" s="108"/>
      <c r="H49" s="108"/>
      <c r="I49" s="108"/>
      <c r="J49" s="108"/>
      <c r="N49" s="108">
        <f t="shared" si="0"/>
        <v>0</v>
      </c>
      <c r="O49" s="108" t="e">
        <f>IF(D49="X",0,IF(E49="X",0,VLOOKUP(E49,'46'!$K$3:$L$16,2,FALSE)))</f>
        <v>#N/A</v>
      </c>
      <c r="P49" s="108" t="e">
        <f t="shared" si="1"/>
        <v>#N/A</v>
      </c>
    </row>
    <row r="50" spans="1:16">
      <c r="A50" s="30"/>
      <c r="B50" s="106"/>
      <c r="C50" s="33"/>
      <c r="D50" s="33"/>
      <c r="E50" s="106"/>
      <c r="F50" s="108"/>
      <c r="G50" s="108"/>
      <c r="H50" s="108"/>
      <c r="I50" s="108"/>
      <c r="J50" s="108"/>
      <c r="N50" s="108">
        <f t="shared" si="0"/>
        <v>0</v>
      </c>
      <c r="O50" s="108" t="e">
        <f>IF(D50="X",0,IF(E50="X",0,VLOOKUP(E50,'46'!$K$3:$L$16,2,FALSE)))</f>
        <v>#N/A</v>
      </c>
      <c r="P50" s="108" t="e">
        <f t="shared" si="1"/>
        <v>#N/A</v>
      </c>
    </row>
    <row r="51" spans="1:16">
      <c r="A51" s="30"/>
      <c r="B51" s="106"/>
      <c r="C51" s="33"/>
      <c r="D51" s="33"/>
      <c r="E51" s="106"/>
      <c r="F51" s="108"/>
      <c r="G51" s="108"/>
      <c r="H51" s="108"/>
      <c r="I51" s="108"/>
      <c r="J51" s="108"/>
      <c r="N51" s="108">
        <f t="shared" si="0"/>
        <v>0</v>
      </c>
      <c r="O51" s="108" t="e">
        <f>IF(D51="X",0,IF(E51="X",0,VLOOKUP(E51,'46'!$K$3:$L$16,2,FALSE)))</f>
        <v>#N/A</v>
      </c>
      <c r="P51" s="108" t="e">
        <f t="shared" si="1"/>
        <v>#N/A</v>
      </c>
    </row>
    <row r="52" spans="1:16">
      <c r="A52" s="30"/>
      <c r="B52" s="106"/>
      <c r="C52" s="33"/>
      <c r="D52" s="33"/>
      <c r="E52" s="106"/>
      <c r="F52" s="108"/>
      <c r="G52" s="108"/>
      <c r="H52" s="108"/>
      <c r="I52" s="108"/>
      <c r="J52" s="108"/>
      <c r="N52" s="108">
        <f t="shared" si="0"/>
        <v>0</v>
      </c>
      <c r="O52" s="108" t="e">
        <f>IF(D52="X",0,IF(E52="X",0,VLOOKUP(E52,'46'!$K$3:$L$16,2,FALSE)))</f>
        <v>#N/A</v>
      </c>
      <c r="P52" s="108" t="e">
        <f t="shared" si="1"/>
        <v>#N/A</v>
      </c>
    </row>
    <row r="53" spans="1:16">
      <c r="A53" s="30"/>
      <c r="B53" s="106"/>
      <c r="C53" s="33"/>
      <c r="D53" s="33"/>
      <c r="E53" s="106"/>
      <c r="F53" s="108"/>
      <c r="G53" s="108"/>
      <c r="H53" s="108"/>
      <c r="I53" s="108"/>
      <c r="J53" s="108"/>
      <c r="N53" s="108">
        <f t="shared" si="0"/>
        <v>0</v>
      </c>
      <c r="O53" s="108" t="e">
        <f>IF(D53="X",0,IF(E53="X",0,VLOOKUP(E53,'46'!$K$3:$L$16,2,FALSE)))</f>
        <v>#N/A</v>
      </c>
      <c r="P53" s="108" t="e">
        <f t="shared" si="1"/>
        <v>#N/A</v>
      </c>
    </row>
    <row r="54" spans="1:16">
      <c r="A54" s="30"/>
      <c r="B54" s="106"/>
      <c r="C54" s="33"/>
      <c r="D54" s="33"/>
      <c r="E54" s="106"/>
      <c r="F54" s="108"/>
      <c r="G54" s="108"/>
      <c r="H54" s="108"/>
      <c r="I54" s="108"/>
      <c r="J54" s="108"/>
      <c r="N54" s="108">
        <f t="shared" si="0"/>
        <v>0</v>
      </c>
      <c r="O54" s="108" t="e">
        <f>IF(D54="X",0,IF(E54="X",0,VLOOKUP(E54,'46'!$K$3:$L$16,2,FALSE)))</f>
        <v>#N/A</v>
      </c>
      <c r="P54" s="108" t="e">
        <f t="shared" si="1"/>
        <v>#N/A</v>
      </c>
    </row>
    <row r="55" spans="1:16">
      <c r="A55" s="30"/>
      <c r="B55" s="106"/>
      <c r="C55" s="33"/>
      <c r="D55" s="33"/>
      <c r="E55" s="106"/>
      <c r="F55" s="108"/>
      <c r="G55" s="108"/>
      <c r="H55" s="108"/>
      <c r="I55" s="108"/>
      <c r="J55" s="108"/>
      <c r="N55" s="108">
        <f t="shared" si="0"/>
        <v>0</v>
      </c>
      <c r="O55" s="108" t="e">
        <f>IF(D55="X",0,IF(E55="X",0,VLOOKUP(E55,'46'!$K$3:$L$16,2,FALSE)))</f>
        <v>#N/A</v>
      </c>
      <c r="P55" s="108" t="e">
        <f t="shared" si="1"/>
        <v>#N/A</v>
      </c>
    </row>
    <row r="56" spans="1:16">
      <c r="A56" s="30"/>
      <c r="B56" s="106"/>
      <c r="C56" s="33"/>
      <c r="D56" s="33"/>
      <c r="E56" s="106"/>
      <c r="F56" s="108"/>
      <c r="G56" s="108"/>
      <c r="H56" s="108"/>
      <c r="I56" s="108"/>
      <c r="J56" s="108"/>
      <c r="N56" s="108">
        <f t="shared" si="0"/>
        <v>0</v>
      </c>
      <c r="O56" s="108" t="e">
        <f>IF(D56="X",0,IF(E56="X",0,VLOOKUP(E56,'46'!$K$3:$L$16,2,FALSE)))</f>
        <v>#N/A</v>
      </c>
      <c r="P56" s="108" t="e">
        <f t="shared" si="1"/>
        <v>#N/A</v>
      </c>
    </row>
    <row r="57" spans="1:16">
      <c r="A57" s="30"/>
      <c r="B57" s="106"/>
      <c r="C57" s="33"/>
      <c r="D57" s="33"/>
      <c r="E57" s="106"/>
      <c r="F57" s="108"/>
      <c r="G57" s="108"/>
      <c r="H57" s="108"/>
      <c r="I57" s="108"/>
      <c r="J57" s="108"/>
      <c r="N57" s="108">
        <f t="shared" si="0"/>
        <v>0</v>
      </c>
      <c r="O57" s="108" t="e">
        <f>IF(D57="X",0,IF(E57="X",0,VLOOKUP(E57,'46'!$K$3:$L$16,2,FALSE)))</f>
        <v>#N/A</v>
      </c>
      <c r="P57" s="108" t="e">
        <f t="shared" si="1"/>
        <v>#N/A</v>
      </c>
    </row>
    <row r="58" spans="1:16">
      <c r="A58" s="30"/>
      <c r="B58" s="106"/>
      <c r="C58" s="33"/>
      <c r="D58" s="33"/>
      <c r="E58" s="106"/>
      <c r="F58" s="108"/>
      <c r="G58" s="108"/>
      <c r="H58" s="108"/>
      <c r="I58" s="108"/>
      <c r="J58" s="108"/>
      <c r="N58" s="108">
        <f t="shared" si="0"/>
        <v>0</v>
      </c>
      <c r="O58" s="108" t="e">
        <f>IF(D58="X",0,IF(E58="X",0,VLOOKUP(E58,'46'!$K$3:$L$16,2,FALSE)))</f>
        <v>#N/A</v>
      </c>
      <c r="P58" s="108" t="e">
        <f t="shared" si="1"/>
        <v>#N/A</v>
      </c>
    </row>
    <row r="59" spans="1:16">
      <c r="A59" s="30"/>
      <c r="B59" s="106"/>
      <c r="C59" s="33"/>
      <c r="D59" s="33"/>
      <c r="E59" s="106"/>
      <c r="F59" s="108"/>
      <c r="G59" s="108"/>
      <c r="H59" s="108"/>
      <c r="I59" s="108"/>
      <c r="J59" s="108"/>
      <c r="N59" s="108">
        <f t="shared" si="0"/>
        <v>0</v>
      </c>
      <c r="O59" s="108" t="e">
        <f>IF(D59="X",0,IF(E59="X",0,VLOOKUP(E59,'46'!$K$3:$L$16,2,FALSE)))</f>
        <v>#N/A</v>
      </c>
      <c r="P59" s="108" t="e">
        <f t="shared" si="1"/>
        <v>#N/A</v>
      </c>
    </row>
    <row r="60" spans="1:16">
      <c r="A60" s="30"/>
      <c r="B60" s="106"/>
      <c r="C60" s="33"/>
      <c r="D60" s="33"/>
      <c r="E60" s="106"/>
      <c r="F60" s="108"/>
      <c r="G60" s="108"/>
      <c r="H60" s="108"/>
      <c r="I60" s="108"/>
      <c r="J60" s="108"/>
      <c r="N60" s="108">
        <f t="shared" si="0"/>
        <v>0</v>
      </c>
      <c r="O60" s="108" t="e">
        <f>IF(D60="X",0,IF(E60="X",0,VLOOKUP(E60,'46'!$K$3:$L$16,2,FALSE)))</f>
        <v>#N/A</v>
      </c>
      <c r="P60" s="108" t="e">
        <f t="shared" si="1"/>
        <v>#N/A</v>
      </c>
    </row>
    <row r="61" spans="1:16">
      <c r="A61" s="30"/>
      <c r="B61" s="106"/>
      <c r="C61" s="33"/>
      <c r="D61" s="33"/>
      <c r="E61" s="106"/>
      <c r="F61" s="108"/>
      <c r="G61" s="108"/>
      <c r="H61" s="108"/>
      <c r="I61" s="108"/>
      <c r="J61" s="108"/>
      <c r="N61" s="108">
        <f t="shared" si="0"/>
        <v>0</v>
      </c>
      <c r="O61" s="108" t="e">
        <f>IF(D61="X",0,IF(E61="X",0,VLOOKUP(E61,'46'!$K$3:$L$16,2,FALSE)))</f>
        <v>#N/A</v>
      </c>
      <c r="P61" s="108" t="e">
        <f t="shared" si="1"/>
        <v>#N/A</v>
      </c>
    </row>
    <row r="62" spans="1:16">
      <c r="A62" s="30"/>
      <c r="B62" s="106"/>
      <c r="C62" s="33"/>
      <c r="D62" s="33"/>
      <c r="E62" s="106"/>
      <c r="F62" s="108"/>
      <c r="G62" s="108"/>
      <c r="H62" s="108"/>
      <c r="I62" s="108"/>
      <c r="J62" s="108"/>
      <c r="N62" s="108">
        <f t="shared" si="0"/>
        <v>0</v>
      </c>
      <c r="O62" s="108" t="e">
        <f>IF(D62="X",0,IF(E62="X",0,VLOOKUP(E62,'46'!$K$3:$L$16,2,FALSE)))</f>
        <v>#N/A</v>
      </c>
      <c r="P62" s="108" t="e">
        <f t="shared" si="1"/>
        <v>#N/A</v>
      </c>
    </row>
    <row r="63" spans="1:16">
      <c r="A63" s="30"/>
      <c r="B63" s="106"/>
      <c r="C63" s="33"/>
      <c r="D63" s="33"/>
      <c r="E63" s="106"/>
      <c r="F63" s="108"/>
      <c r="G63" s="108"/>
      <c r="H63" s="108"/>
      <c r="I63" s="108"/>
      <c r="J63" s="108"/>
      <c r="N63" s="108">
        <f t="shared" si="0"/>
        <v>0</v>
      </c>
      <c r="O63" s="108" t="e">
        <f>IF(D63="X",0,IF(E63="X",0,VLOOKUP(E63,'46'!$K$3:$L$16,2,FALSE)))</f>
        <v>#N/A</v>
      </c>
      <c r="P63" s="108" t="e">
        <f t="shared" si="1"/>
        <v>#N/A</v>
      </c>
    </row>
    <row r="64" spans="1:16">
      <c r="A64" s="30"/>
      <c r="B64" s="106"/>
      <c r="C64" s="33"/>
      <c r="D64" s="33"/>
      <c r="E64" s="106"/>
      <c r="F64" s="108"/>
      <c r="G64" s="108"/>
      <c r="H64" s="108"/>
      <c r="I64" s="108"/>
      <c r="J64" s="108"/>
      <c r="N64" s="108">
        <f t="shared" si="0"/>
        <v>0</v>
      </c>
      <c r="O64" s="108" t="e">
        <f>IF(D64="X",0,IF(E64="X",0,VLOOKUP(E64,'46'!$K$3:$L$16,2,FALSE)))</f>
        <v>#N/A</v>
      </c>
      <c r="P64" s="108" t="e">
        <f t="shared" si="1"/>
        <v>#N/A</v>
      </c>
    </row>
    <row r="65" spans="1:16">
      <c r="A65" s="30"/>
      <c r="B65" s="106"/>
      <c r="C65" s="33"/>
      <c r="D65" s="33"/>
      <c r="E65" s="106"/>
      <c r="F65" s="108"/>
      <c r="G65" s="108"/>
      <c r="H65" s="108"/>
      <c r="I65" s="108"/>
      <c r="J65" s="108"/>
      <c r="N65" s="108">
        <f t="shared" si="0"/>
        <v>0</v>
      </c>
      <c r="O65" s="108" t="e">
        <f>IF(D65="X",0,IF(E65="X",0,VLOOKUP(E65,'46'!$K$3:$L$16,2,FALSE)))</f>
        <v>#N/A</v>
      </c>
      <c r="P65" s="108" t="e">
        <f t="shared" si="1"/>
        <v>#N/A</v>
      </c>
    </row>
    <row r="66" spans="1:16">
      <c r="A66" s="30"/>
      <c r="B66" s="106"/>
      <c r="C66" s="33"/>
      <c r="D66" s="33"/>
      <c r="E66" s="106"/>
      <c r="F66" s="108"/>
      <c r="G66" s="108"/>
      <c r="H66" s="108"/>
      <c r="I66" s="108"/>
      <c r="J66" s="108"/>
      <c r="N66" s="108">
        <f t="shared" si="0"/>
        <v>0</v>
      </c>
      <c r="O66" s="108" t="e">
        <f>IF(D66="X",0,IF(E66="X",0,VLOOKUP(E66,'46'!$K$3:$L$16,2,FALSE)))</f>
        <v>#N/A</v>
      </c>
      <c r="P66" s="108" t="e">
        <f t="shared" si="1"/>
        <v>#N/A</v>
      </c>
    </row>
    <row r="67" spans="1:16">
      <c r="A67" s="30"/>
      <c r="B67" s="106"/>
      <c r="C67" s="33"/>
      <c r="D67" s="33"/>
      <c r="E67" s="106"/>
      <c r="F67" s="108"/>
      <c r="G67" s="108"/>
      <c r="H67" s="108"/>
      <c r="I67" s="108"/>
      <c r="J67" s="108"/>
      <c r="N67" s="108">
        <f t="shared" si="0"/>
        <v>0</v>
      </c>
      <c r="O67" s="108" t="e">
        <f>IF(D67="X",0,IF(E67="X",0,VLOOKUP(E67,'46'!$K$3:$L$16,2,FALSE)))</f>
        <v>#N/A</v>
      </c>
      <c r="P67" s="108" t="e">
        <f t="shared" si="1"/>
        <v>#N/A</v>
      </c>
    </row>
    <row r="68" spans="1:16">
      <c r="A68" s="30"/>
      <c r="B68" s="106"/>
      <c r="C68" s="33"/>
      <c r="D68" s="33"/>
      <c r="E68" s="106"/>
      <c r="F68" s="108"/>
      <c r="G68" s="108"/>
      <c r="H68" s="108"/>
      <c r="I68" s="108"/>
      <c r="J68" s="108"/>
      <c r="N68" s="108">
        <f t="shared" ref="N68:N131" si="2">SUM(F68:M68)</f>
        <v>0</v>
      </c>
      <c r="O68" s="108" t="e">
        <f>IF(D68="X",0,IF(E68="X",0,VLOOKUP(E68,'46'!$K$3:$L$16,2,FALSE)))</f>
        <v>#N/A</v>
      </c>
      <c r="P68" s="108" t="e">
        <f t="shared" ref="P68:P131" si="3">N68*O68</f>
        <v>#N/A</v>
      </c>
    </row>
    <row r="69" spans="1:16">
      <c r="A69" s="30"/>
      <c r="B69" s="106"/>
      <c r="C69" s="33"/>
      <c r="D69" s="33"/>
      <c r="E69" s="106"/>
      <c r="F69" s="108"/>
      <c r="G69" s="108"/>
      <c r="H69" s="108"/>
      <c r="I69" s="108"/>
      <c r="J69" s="108"/>
      <c r="N69" s="108">
        <f t="shared" si="2"/>
        <v>0</v>
      </c>
      <c r="O69" s="108" t="e">
        <f>IF(D69="X",0,IF(E69="X",0,VLOOKUP(E69,'46'!$K$3:$L$16,2,FALSE)))</f>
        <v>#N/A</v>
      </c>
      <c r="P69" s="108" t="e">
        <f t="shared" si="3"/>
        <v>#N/A</v>
      </c>
    </row>
    <row r="70" spans="1:16">
      <c r="A70" s="30"/>
      <c r="B70" s="106"/>
      <c r="C70" s="33"/>
      <c r="D70" s="33"/>
      <c r="E70" s="106"/>
      <c r="F70" s="108"/>
      <c r="G70" s="108"/>
      <c r="H70" s="108"/>
      <c r="I70" s="108"/>
      <c r="J70" s="108"/>
      <c r="N70" s="108">
        <f t="shared" si="2"/>
        <v>0</v>
      </c>
      <c r="O70" s="108" t="e">
        <f>IF(D70="X",0,IF(E70="X",0,VLOOKUP(E70,'46'!$K$3:$L$16,2,FALSE)))</f>
        <v>#N/A</v>
      </c>
      <c r="P70" s="108" t="e">
        <f t="shared" si="3"/>
        <v>#N/A</v>
      </c>
    </row>
    <row r="71" spans="1:16">
      <c r="A71" s="30"/>
      <c r="B71" s="106"/>
      <c r="C71" s="33"/>
      <c r="D71" s="33"/>
      <c r="E71" s="106"/>
      <c r="F71" s="108"/>
      <c r="G71" s="108"/>
      <c r="H71" s="108"/>
      <c r="I71" s="108"/>
      <c r="J71" s="108"/>
      <c r="N71" s="108">
        <f t="shared" si="2"/>
        <v>0</v>
      </c>
      <c r="O71" s="108" t="e">
        <f>IF(D71="X",0,IF(E71="X",0,VLOOKUP(E71,'46'!$K$3:$L$16,2,FALSE)))</f>
        <v>#N/A</v>
      </c>
      <c r="P71" s="108" t="e">
        <f t="shared" si="3"/>
        <v>#N/A</v>
      </c>
    </row>
    <row r="72" spans="1:16">
      <c r="A72" s="30"/>
      <c r="B72" s="106"/>
      <c r="C72" s="33"/>
      <c r="D72" s="33"/>
      <c r="E72" s="106"/>
      <c r="F72" s="108"/>
      <c r="G72" s="108"/>
      <c r="H72" s="108"/>
      <c r="I72" s="108"/>
      <c r="J72" s="108"/>
      <c r="N72" s="108">
        <f t="shared" si="2"/>
        <v>0</v>
      </c>
      <c r="O72" s="108" t="e">
        <f>IF(D72="X",0,IF(E72="X",0,VLOOKUP(E72,'46'!$K$3:$L$16,2,FALSE)))</f>
        <v>#N/A</v>
      </c>
      <c r="P72" s="108" t="e">
        <f t="shared" si="3"/>
        <v>#N/A</v>
      </c>
    </row>
    <row r="73" spans="1:16">
      <c r="A73" s="30"/>
      <c r="B73" s="106"/>
      <c r="C73" s="33"/>
      <c r="D73" s="33"/>
      <c r="E73" s="106"/>
      <c r="F73" s="108"/>
      <c r="G73" s="108"/>
      <c r="H73" s="108"/>
      <c r="I73" s="108"/>
      <c r="J73" s="108"/>
      <c r="N73" s="108">
        <f t="shared" si="2"/>
        <v>0</v>
      </c>
      <c r="O73" s="108" t="e">
        <f>IF(D73="X",0,IF(E73="X",0,VLOOKUP(E73,'46'!$K$3:$L$16,2,FALSE)))</f>
        <v>#N/A</v>
      </c>
      <c r="P73" s="108" t="e">
        <f t="shared" si="3"/>
        <v>#N/A</v>
      </c>
    </row>
    <row r="74" spans="1:16">
      <c r="A74" s="30"/>
      <c r="B74" s="106"/>
      <c r="C74" s="116"/>
      <c r="D74" s="116"/>
      <c r="E74" s="117"/>
      <c r="F74" s="118"/>
      <c r="G74" s="118"/>
      <c r="H74" s="118"/>
      <c r="I74" s="118"/>
      <c r="J74" s="118"/>
      <c r="K74" s="118"/>
      <c r="L74" s="118"/>
      <c r="M74" s="118"/>
      <c r="N74" s="108">
        <f t="shared" si="2"/>
        <v>0</v>
      </c>
      <c r="O74" s="108" t="e">
        <f>IF(D74="X",0,IF(E74="X",0,VLOOKUP(E74,'46'!$K$3:$L$16,2,FALSE)))</f>
        <v>#N/A</v>
      </c>
      <c r="P74" s="108" t="e">
        <f t="shared" si="3"/>
        <v>#N/A</v>
      </c>
    </row>
    <row r="75" spans="1:16">
      <c r="A75" s="30"/>
      <c r="B75" s="106"/>
      <c r="C75" s="33"/>
      <c r="D75" s="33"/>
      <c r="E75" s="106"/>
      <c r="F75" s="108"/>
      <c r="G75" s="108"/>
      <c r="H75" s="108"/>
      <c r="I75" s="108"/>
      <c r="J75" s="108"/>
      <c r="N75" s="108">
        <f t="shared" si="2"/>
        <v>0</v>
      </c>
      <c r="O75" s="108" t="e">
        <f>IF(D75="X",0,IF(E75="X",0,VLOOKUP(E75,'46'!$K$3:$L$16,2,FALSE)))</f>
        <v>#N/A</v>
      </c>
      <c r="P75" s="108" t="e">
        <f t="shared" si="3"/>
        <v>#N/A</v>
      </c>
    </row>
    <row r="76" spans="1:16">
      <c r="A76" s="30"/>
      <c r="B76" s="106"/>
      <c r="C76" s="107"/>
      <c r="D76" s="33"/>
      <c r="E76" s="106"/>
      <c r="F76" s="108"/>
      <c r="G76" s="108"/>
      <c r="H76" s="108"/>
      <c r="I76" s="108"/>
      <c r="J76" s="108"/>
      <c r="N76" s="108">
        <f t="shared" si="2"/>
        <v>0</v>
      </c>
      <c r="O76" s="108" t="e">
        <f>IF(D76="X",0,IF(E76="X",0,VLOOKUP(E76,'46'!$K$3:$L$16,2,FALSE)))</f>
        <v>#N/A</v>
      </c>
      <c r="P76" s="108" t="e">
        <f t="shared" si="3"/>
        <v>#N/A</v>
      </c>
    </row>
    <row r="77" spans="1:16">
      <c r="A77" s="30"/>
      <c r="B77" s="106"/>
      <c r="C77" s="33"/>
      <c r="D77" s="33"/>
      <c r="E77" s="106"/>
      <c r="F77" s="108"/>
      <c r="G77" s="108"/>
      <c r="H77" s="108"/>
      <c r="I77" s="108"/>
      <c r="J77" s="108"/>
      <c r="N77" s="108">
        <f t="shared" si="2"/>
        <v>0</v>
      </c>
      <c r="O77" s="108" t="e">
        <f>IF(D77="X",0,IF(E77="X",0,VLOOKUP(E77,'46'!$K$3:$L$16,2,FALSE)))</f>
        <v>#N/A</v>
      </c>
      <c r="P77" s="108" t="e">
        <f t="shared" si="3"/>
        <v>#N/A</v>
      </c>
    </row>
    <row r="78" spans="1:16">
      <c r="A78" s="30"/>
      <c r="B78" s="106"/>
      <c r="C78" s="33"/>
      <c r="D78" s="33"/>
      <c r="E78" s="106"/>
      <c r="F78" s="108"/>
      <c r="G78" s="108"/>
      <c r="H78" s="108"/>
      <c r="I78" s="108"/>
      <c r="J78" s="108"/>
      <c r="N78" s="108">
        <f t="shared" si="2"/>
        <v>0</v>
      </c>
      <c r="O78" s="108" t="e">
        <f>IF(D78="X",0,IF(E78="X",0,VLOOKUP(E78,'46'!$K$3:$L$16,2,FALSE)))</f>
        <v>#N/A</v>
      </c>
      <c r="P78" s="108" t="e">
        <f t="shared" si="3"/>
        <v>#N/A</v>
      </c>
    </row>
    <row r="79" spans="1:16">
      <c r="A79" s="30"/>
      <c r="B79" s="106"/>
      <c r="C79" s="33"/>
      <c r="D79" s="33"/>
      <c r="E79" s="106"/>
      <c r="F79" s="108"/>
      <c r="G79" s="108"/>
      <c r="H79" s="108"/>
      <c r="I79" s="108"/>
      <c r="J79" s="108"/>
      <c r="N79" s="108">
        <f t="shared" si="2"/>
        <v>0</v>
      </c>
      <c r="O79" s="108" t="e">
        <f>IF(D79="X",0,IF(E79="X",0,VLOOKUP(E79,'46'!$K$3:$L$16,2,FALSE)))</f>
        <v>#N/A</v>
      </c>
      <c r="P79" s="108" t="e">
        <f t="shared" si="3"/>
        <v>#N/A</v>
      </c>
    </row>
    <row r="80" spans="1:16">
      <c r="A80" s="30"/>
      <c r="B80" s="106"/>
      <c r="C80" s="33"/>
      <c r="D80" s="33"/>
      <c r="E80" s="106"/>
      <c r="F80" s="108"/>
      <c r="G80" s="108"/>
      <c r="H80" s="108"/>
      <c r="I80" s="108"/>
      <c r="J80" s="108"/>
      <c r="N80" s="108">
        <f t="shared" si="2"/>
        <v>0</v>
      </c>
      <c r="O80" s="108" t="e">
        <f>IF(D80="X",0,IF(E80="X",0,VLOOKUP(E80,'46'!$K$3:$L$16,2,FALSE)))</f>
        <v>#N/A</v>
      </c>
      <c r="P80" s="108" t="e">
        <f t="shared" si="3"/>
        <v>#N/A</v>
      </c>
    </row>
    <row r="81" spans="1:16">
      <c r="A81" s="30"/>
      <c r="B81" s="106"/>
      <c r="C81" s="33"/>
      <c r="D81" s="33"/>
      <c r="E81" s="106"/>
      <c r="F81" s="108"/>
      <c r="G81" s="108"/>
      <c r="H81" s="108"/>
      <c r="I81" s="108"/>
      <c r="J81" s="108"/>
      <c r="N81" s="108">
        <f t="shared" si="2"/>
        <v>0</v>
      </c>
      <c r="O81" s="108" t="e">
        <f>IF(D81="X",0,IF(E81="X",0,VLOOKUP(E81,'46'!$K$3:$L$16,2,FALSE)))</f>
        <v>#N/A</v>
      </c>
      <c r="P81" s="108" t="e">
        <f t="shared" si="3"/>
        <v>#N/A</v>
      </c>
    </row>
    <row r="82" spans="1:16">
      <c r="A82" s="30"/>
      <c r="B82" s="106"/>
      <c r="C82" s="33"/>
      <c r="D82" s="33"/>
      <c r="E82" s="106"/>
      <c r="F82" s="108"/>
      <c r="G82" s="108"/>
      <c r="H82" s="108"/>
      <c r="I82" s="108"/>
      <c r="J82" s="108"/>
      <c r="N82" s="108">
        <f t="shared" si="2"/>
        <v>0</v>
      </c>
      <c r="O82" s="108" t="e">
        <f>IF(D82="X",0,IF(E82="X",0,VLOOKUP(E82,'46'!$K$3:$L$16,2,FALSE)))</f>
        <v>#N/A</v>
      </c>
      <c r="P82" s="108" t="e">
        <f t="shared" si="3"/>
        <v>#N/A</v>
      </c>
    </row>
    <row r="83" spans="1:16">
      <c r="A83" s="30"/>
      <c r="B83" s="106"/>
      <c r="C83" s="33"/>
      <c r="D83" s="33"/>
      <c r="E83" s="106"/>
      <c r="F83" s="108"/>
      <c r="G83" s="108"/>
      <c r="H83" s="108"/>
      <c r="I83" s="108"/>
      <c r="J83" s="108"/>
      <c r="N83" s="108">
        <f t="shared" si="2"/>
        <v>0</v>
      </c>
      <c r="O83" s="108" t="e">
        <f>IF(D83="X",0,IF(E83="X",0,VLOOKUP(E83,'46'!$K$3:$L$16,2,FALSE)))</f>
        <v>#N/A</v>
      </c>
      <c r="P83" s="108" t="e">
        <f t="shared" si="3"/>
        <v>#N/A</v>
      </c>
    </row>
    <row r="84" spans="1:16">
      <c r="A84" s="30"/>
      <c r="B84" s="106"/>
      <c r="C84" s="33"/>
      <c r="D84" s="33"/>
      <c r="E84" s="106"/>
      <c r="F84" s="108"/>
      <c r="G84" s="108"/>
      <c r="H84" s="108"/>
      <c r="I84" s="108"/>
      <c r="J84" s="108"/>
      <c r="N84" s="108">
        <f t="shared" si="2"/>
        <v>0</v>
      </c>
      <c r="O84" s="108" t="e">
        <f>IF(D84="X",0,IF(E84="X",0,VLOOKUP(E84,'46'!$K$3:$L$16,2,FALSE)))</f>
        <v>#N/A</v>
      </c>
      <c r="P84" s="108" t="e">
        <f t="shared" si="3"/>
        <v>#N/A</v>
      </c>
    </row>
    <row r="85" spans="1:16">
      <c r="A85" s="30"/>
      <c r="B85" s="106"/>
      <c r="C85" s="33"/>
      <c r="D85" s="33"/>
      <c r="E85" s="106"/>
      <c r="F85" s="108"/>
      <c r="G85" s="108"/>
      <c r="H85" s="108"/>
      <c r="I85" s="108"/>
      <c r="J85" s="108"/>
      <c r="N85" s="108">
        <f t="shared" si="2"/>
        <v>0</v>
      </c>
      <c r="O85" s="108" t="e">
        <f>IF(D85="X",0,IF(E85="X",0,VLOOKUP(E85,'46'!$K$3:$L$16,2,FALSE)))</f>
        <v>#N/A</v>
      </c>
      <c r="P85" s="108" t="e">
        <f t="shared" si="3"/>
        <v>#N/A</v>
      </c>
    </row>
    <row r="86" spans="1:16">
      <c r="A86" s="30"/>
      <c r="B86" s="106"/>
      <c r="C86" s="33"/>
      <c r="D86" s="33"/>
      <c r="E86" s="106"/>
      <c r="F86" s="108"/>
      <c r="G86" s="108"/>
      <c r="H86" s="108"/>
      <c r="I86" s="108"/>
      <c r="J86" s="108"/>
      <c r="N86" s="108">
        <f t="shared" si="2"/>
        <v>0</v>
      </c>
      <c r="O86" s="108" t="e">
        <f>IF(D86="X",0,IF(E86="X",0,VLOOKUP(E86,'46'!$K$3:$L$16,2,FALSE)))</f>
        <v>#N/A</v>
      </c>
      <c r="P86" s="108" t="e">
        <f t="shared" si="3"/>
        <v>#N/A</v>
      </c>
    </row>
    <row r="87" spans="1:16">
      <c r="A87" s="30"/>
      <c r="B87" s="106"/>
      <c r="C87" s="33"/>
      <c r="D87" s="33"/>
      <c r="E87" s="106"/>
      <c r="F87" s="108"/>
      <c r="G87" s="108"/>
      <c r="H87" s="108"/>
      <c r="I87" s="108"/>
      <c r="J87" s="108"/>
      <c r="N87" s="108">
        <f t="shared" si="2"/>
        <v>0</v>
      </c>
      <c r="O87" s="108" t="e">
        <f>IF(D87="X",0,IF(E87="X",0,VLOOKUP(E87,'46'!$K$3:$L$16,2,FALSE)))</f>
        <v>#N/A</v>
      </c>
      <c r="P87" s="108" t="e">
        <f t="shared" si="3"/>
        <v>#N/A</v>
      </c>
    </row>
    <row r="88" spans="1:16">
      <c r="A88" s="30"/>
      <c r="B88" s="106"/>
      <c r="C88" s="33"/>
      <c r="D88" s="33"/>
      <c r="E88" s="106"/>
      <c r="F88" s="108"/>
      <c r="G88" s="108"/>
      <c r="H88" s="108"/>
      <c r="I88" s="108"/>
      <c r="J88" s="108"/>
      <c r="N88" s="108">
        <f t="shared" si="2"/>
        <v>0</v>
      </c>
      <c r="O88" s="108" t="e">
        <f>IF(D88="X",0,IF(E88="X",0,VLOOKUP(E88,'46'!$K$3:$L$16,2,FALSE)))</f>
        <v>#N/A</v>
      </c>
      <c r="P88" s="108" t="e">
        <f t="shared" si="3"/>
        <v>#N/A</v>
      </c>
    </row>
    <row r="89" spans="1:16">
      <c r="A89" s="30"/>
      <c r="B89" s="106"/>
      <c r="C89" s="33"/>
      <c r="D89" s="33"/>
      <c r="E89" s="106"/>
      <c r="F89" s="108"/>
      <c r="G89" s="108"/>
      <c r="H89" s="108"/>
      <c r="I89" s="108"/>
      <c r="J89" s="108"/>
      <c r="N89" s="108">
        <f t="shared" si="2"/>
        <v>0</v>
      </c>
      <c r="O89" s="108" t="e">
        <f>IF(D89="X",0,IF(E89="X",0,VLOOKUP(E89,'46'!$K$3:$L$16,2,FALSE)))</f>
        <v>#N/A</v>
      </c>
      <c r="P89" s="108" t="e">
        <f t="shared" si="3"/>
        <v>#N/A</v>
      </c>
    </row>
    <row r="90" spans="1:16">
      <c r="A90" s="30"/>
      <c r="B90" s="106"/>
      <c r="C90" s="33"/>
      <c r="D90" s="33"/>
      <c r="E90" s="106"/>
      <c r="F90" s="108"/>
      <c r="G90" s="108"/>
      <c r="H90" s="108"/>
      <c r="I90" s="108"/>
      <c r="J90" s="108"/>
      <c r="N90" s="108">
        <f t="shared" si="2"/>
        <v>0</v>
      </c>
      <c r="O90" s="108" t="e">
        <f>IF(D90="X",0,IF(E90="X",0,VLOOKUP(E90,'46'!$K$3:$L$16,2,FALSE)))</f>
        <v>#N/A</v>
      </c>
      <c r="P90" s="108" t="e">
        <f t="shared" si="3"/>
        <v>#N/A</v>
      </c>
    </row>
    <row r="91" spans="1:16">
      <c r="A91" s="30"/>
      <c r="B91" s="106"/>
      <c r="C91" s="33"/>
      <c r="D91" s="33"/>
      <c r="E91" s="106"/>
      <c r="F91" s="108"/>
      <c r="G91" s="108"/>
      <c r="H91" s="108"/>
      <c r="I91" s="108"/>
      <c r="J91" s="108"/>
      <c r="N91" s="108">
        <f t="shared" si="2"/>
        <v>0</v>
      </c>
      <c r="O91" s="108" t="e">
        <f>IF(D91="X",0,IF(E91="X",0,VLOOKUP(E91,'46'!$K$3:$L$16,2,FALSE)))</f>
        <v>#N/A</v>
      </c>
      <c r="P91" s="108" t="e">
        <f t="shared" si="3"/>
        <v>#N/A</v>
      </c>
    </row>
    <row r="92" spans="1:16">
      <c r="A92" s="30"/>
      <c r="B92" s="106"/>
      <c r="C92" s="33"/>
      <c r="D92" s="33"/>
      <c r="E92" s="106"/>
      <c r="F92" s="108"/>
      <c r="G92" s="108"/>
      <c r="H92" s="108"/>
      <c r="I92" s="108"/>
      <c r="J92" s="108"/>
      <c r="N92" s="108">
        <f t="shared" si="2"/>
        <v>0</v>
      </c>
      <c r="O92" s="108" t="e">
        <f>IF(D92="X",0,IF(E92="X",0,VLOOKUP(E92,'46'!$K$3:$L$16,2,FALSE)))</f>
        <v>#N/A</v>
      </c>
      <c r="P92" s="108" t="e">
        <f t="shared" si="3"/>
        <v>#N/A</v>
      </c>
    </row>
    <row r="93" spans="1:16">
      <c r="A93" s="30"/>
      <c r="B93" s="106"/>
      <c r="C93" s="33"/>
      <c r="D93" s="33"/>
      <c r="E93" s="106"/>
      <c r="F93" s="108"/>
      <c r="G93" s="108"/>
      <c r="H93" s="108"/>
      <c r="I93" s="108"/>
      <c r="J93" s="108"/>
      <c r="N93" s="108">
        <f t="shared" si="2"/>
        <v>0</v>
      </c>
      <c r="O93" s="108" t="e">
        <f>IF(D93="X",0,IF(E93="X",0,VLOOKUP(E93,'46'!$K$3:$L$16,2,FALSE)))</f>
        <v>#N/A</v>
      </c>
      <c r="P93" s="108" t="e">
        <f t="shared" si="3"/>
        <v>#N/A</v>
      </c>
    </row>
    <row r="94" spans="1:16">
      <c r="A94" s="30"/>
      <c r="B94" s="106"/>
      <c r="C94" s="33"/>
      <c r="D94" s="33"/>
      <c r="E94" s="106"/>
      <c r="F94" s="108"/>
      <c r="G94" s="108"/>
      <c r="H94" s="108"/>
      <c r="I94" s="108"/>
      <c r="J94" s="108"/>
      <c r="N94" s="108">
        <f t="shared" si="2"/>
        <v>0</v>
      </c>
      <c r="O94" s="108" t="e">
        <f>IF(D94="X",0,IF(E94="X",0,VLOOKUP(E94,'46'!$K$3:$L$16,2,FALSE)))</f>
        <v>#N/A</v>
      </c>
      <c r="P94" s="108" t="e">
        <f t="shared" si="3"/>
        <v>#N/A</v>
      </c>
    </row>
    <row r="95" spans="1:16">
      <c r="A95" s="30"/>
      <c r="B95" s="106"/>
      <c r="C95" s="33"/>
      <c r="D95" s="33"/>
      <c r="E95" s="106"/>
      <c r="F95" s="108"/>
      <c r="G95" s="108"/>
      <c r="H95" s="108"/>
      <c r="I95" s="108"/>
      <c r="J95" s="108"/>
      <c r="N95" s="108">
        <f t="shared" si="2"/>
        <v>0</v>
      </c>
      <c r="O95" s="108" t="e">
        <f>IF(D95="X",0,IF(E95="X",0,VLOOKUP(E95,'46'!$K$3:$L$16,2,FALSE)))</f>
        <v>#N/A</v>
      </c>
      <c r="P95" s="108" t="e">
        <f t="shared" si="3"/>
        <v>#N/A</v>
      </c>
    </row>
    <row r="96" spans="1:16">
      <c r="A96" s="30"/>
      <c r="B96" s="106"/>
      <c r="C96" s="33"/>
      <c r="D96" s="33"/>
      <c r="E96" s="106"/>
      <c r="F96" s="108"/>
      <c r="G96" s="108"/>
      <c r="H96" s="108"/>
      <c r="I96" s="108"/>
      <c r="J96" s="108"/>
      <c r="N96" s="108">
        <f t="shared" si="2"/>
        <v>0</v>
      </c>
      <c r="O96" s="108" t="e">
        <f>IF(D96="X",0,IF(E96="X",0,VLOOKUP(E96,'46'!$K$3:$L$16,2,FALSE)))</f>
        <v>#N/A</v>
      </c>
      <c r="P96" s="108" t="e">
        <f t="shared" si="3"/>
        <v>#N/A</v>
      </c>
    </row>
    <row r="97" spans="1:16">
      <c r="A97" s="30"/>
      <c r="B97" s="106"/>
      <c r="C97" s="33"/>
      <c r="D97" s="33"/>
      <c r="E97" s="106"/>
      <c r="F97" s="108"/>
      <c r="G97" s="108"/>
      <c r="H97" s="108"/>
      <c r="I97" s="108"/>
      <c r="J97" s="108"/>
      <c r="N97" s="108">
        <f t="shared" si="2"/>
        <v>0</v>
      </c>
      <c r="O97" s="108" t="e">
        <f>IF(D97="X",0,IF(E97="X",0,VLOOKUP(E97,'46'!$K$3:$L$16,2,FALSE)))</f>
        <v>#N/A</v>
      </c>
      <c r="P97" s="108" t="e">
        <f t="shared" si="3"/>
        <v>#N/A</v>
      </c>
    </row>
    <row r="98" spans="1:16">
      <c r="A98" s="30"/>
      <c r="B98" s="106"/>
      <c r="C98" s="33"/>
      <c r="D98" s="33"/>
      <c r="E98" s="106"/>
      <c r="F98" s="108"/>
      <c r="G98" s="108"/>
      <c r="H98" s="108"/>
      <c r="I98" s="108"/>
      <c r="J98" s="108"/>
      <c r="N98" s="108">
        <f t="shared" si="2"/>
        <v>0</v>
      </c>
      <c r="O98" s="108" t="e">
        <f>IF(D98="X",0,IF(E98="X",0,VLOOKUP(E98,'46'!$K$3:$L$16,2,FALSE)))</f>
        <v>#N/A</v>
      </c>
      <c r="P98" s="108" t="e">
        <f t="shared" si="3"/>
        <v>#N/A</v>
      </c>
    </row>
    <row r="99" spans="1:16">
      <c r="A99" s="30"/>
      <c r="B99" s="106"/>
      <c r="C99" s="33"/>
      <c r="D99" s="33"/>
      <c r="E99" s="106"/>
      <c r="F99" s="108"/>
      <c r="G99" s="108"/>
      <c r="H99" s="108"/>
      <c r="I99" s="108"/>
      <c r="J99" s="108"/>
      <c r="N99" s="108">
        <f t="shared" si="2"/>
        <v>0</v>
      </c>
      <c r="O99" s="108" t="e">
        <f>IF(D99="X",0,IF(E99="X",0,VLOOKUP(E99,'46'!$K$3:$L$16,2,FALSE)))</f>
        <v>#N/A</v>
      </c>
      <c r="P99" s="108" t="e">
        <f t="shared" si="3"/>
        <v>#N/A</v>
      </c>
    </row>
    <row r="100" spans="1:16">
      <c r="A100" s="30"/>
      <c r="B100" s="106"/>
      <c r="C100" s="33"/>
      <c r="D100" s="33"/>
      <c r="E100" s="106"/>
      <c r="F100" s="108"/>
      <c r="G100" s="108"/>
      <c r="H100" s="108"/>
      <c r="I100" s="108"/>
      <c r="J100" s="108"/>
      <c r="N100" s="108">
        <f t="shared" si="2"/>
        <v>0</v>
      </c>
      <c r="O100" s="108" t="e">
        <f>IF(D100="X",0,IF(E100="X",0,VLOOKUP(E100,'46'!$K$3:$L$16,2,FALSE)))</f>
        <v>#N/A</v>
      </c>
      <c r="P100" s="108" t="e">
        <f t="shared" si="3"/>
        <v>#N/A</v>
      </c>
    </row>
    <row r="101" spans="1:16">
      <c r="A101" s="30"/>
      <c r="B101" s="106"/>
      <c r="C101" s="33"/>
      <c r="D101" s="33"/>
      <c r="E101" s="106"/>
      <c r="F101" s="108"/>
      <c r="G101" s="108"/>
      <c r="H101" s="108"/>
      <c r="I101" s="108"/>
      <c r="J101" s="108"/>
      <c r="N101" s="108">
        <f t="shared" si="2"/>
        <v>0</v>
      </c>
      <c r="O101" s="108" t="e">
        <f>IF(D101="X",0,IF(E101="X",0,VLOOKUP(E101,'46'!$K$3:$L$16,2,FALSE)))</f>
        <v>#N/A</v>
      </c>
      <c r="P101" s="108" t="e">
        <f t="shared" si="3"/>
        <v>#N/A</v>
      </c>
    </row>
    <row r="102" spans="1:16">
      <c r="A102" s="30"/>
      <c r="B102" s="106"/>
      <c r="C102" s="33"/>
      <c r="D102" s="33"/>
      <c r="E102" s="106"/>
      <c r="F102" s="108"/>
      <c r="G102" s="108"/>
      <c r="H102" s="108"/>
      <c r="I102" s="108"/>
      <c r="J102" s="108"/>
      <c r="N102" s="108">
        <f t="shared" si="2"/>
        <v>0</v>
      </c>
      <c r="O102" s="108" t="e">
        <f>IF(D102="X",0,IF(E102="X",0,VLOOKUP(E102,'46'!$K$3:$L$16,2,FALSE)))</f>
        <v>#N/A</v>
      </c>
      <c r="P102" s="108" t="e">
        <f t="shared" si="3"/>
        <v>#N/A</v>
      </c>
    </row>
    <row r="103" spans="1:16">
      <c r="A103" s="30"/>
      <c r="B103" s="106"/>
      <c r="C103" s="33"/>
      <c r="D103" s="33"/>
      <c r="E103" s="106"/>
      <c r="F103" s="108"/>
      <c r="G103" s="108"/>
      <c r="H103" s="108"/>
      <c r="I103" s="108"/>
      <c r="J103" s="108"/>
      <c r="N103" s="108">
        <f t="shared" si="2"/>
        <v>0</v>
      </c>
      <c r="O103" s="108" t="e">
        <f>IF(D103="X",0,IF(E103="X",0,VLOOKUP(E103,'46'!$K$3:$L$16,2,FALSE)))</f>
        <v>#N/A</v>
      </c>
      <c r="P103" s="108" t="e">
        <f t="shared" si="3"/>
        <v>#N/A</v>
      </c>
    </row>
    <row r="104" spans="1:16">
      <c r="A104" s="30"/>
      <c r="B104" s="106"/>
      <c r="C104" s="33"/>
      <c r="D104" s="33"/>
      <c r="E104" s="106"/>
      <c r="F104" s="108"/>
      <c r="G104" s="108"/>
      <c r="H104" s="108"/>
      <c r="I104" s="108"/>
      <c r="J104" s="108"/>
      <c r="N104" s="108">
        <f t="shared" si="2"/>
        <v>0</v>
      </c>
      <c r="O104" s="108" t="e">
        <f>IF(D104="X",0,IF(E104="X",0,VLOOKUP(E104,'46'!$K$3:$L$16,2,FALSE)))</f>
        <v>#N/A</v>
      </c>
      <c r="P104" s="108" t="e">
        <f t="shared" si="3"/>
        <v>#N/A</v>
      </c>
    </row>
    <row r="105" spans="1:16">
      <c r="A105" s="30"/>
      <c r="B105" s="106"/>
      <c r="C105" s="33"/>
      <c r="D105" s="33"/>
      <c r="E105" s="106"/>
      <c r="F105" s="108"/>
      <c r="G105" s="108"/>
      <c r="H105" s="108"/>
      <c r="I105" s="108"/>
      <c r="J105" s="108"/>
      <c r="N105" s="108">
        <f t="shared" si="2"/>
        <v>0</v>
      </c>
      <c r="O105" s="108" t="e">
        <f>IF(D105="X",0,IF(E105="X",0,VLOOKUP(E105,'46'!$K$3:$L$16,2,FALSE)))</f>
        <v>#N/A</v>
      </c>
      <c r="P105" s="108" t="e">
        <f t="shared" si="3"/>
        <v>#N/A</v>
      </c>
    </row>
    <row r="106" spans="1:16">
      <c r="A106" s="30"/>
      <c r="B106" s="106"/>
      <c r="C106" s="33"/>
      <c r="D106" s="33"/>
      <c r="E106" s="106"/>
      <c r="F106" s="108"/>
      <c r="G106" s="108"/>
      <c r="H106" s="108"/>
      <c r="I106" s="108"/>
      <c r="J106" s="108"/>
      <c r="N106" s="108">
        <f t="shared" si="2"/>
        <v>0</v>
      </c>
      <c r="O106" s="108" t="e">
        <f>IF(D106="X",0,IF(E106="X",0,VLOOKUP(E106,'46'!$K$3:$L$16,2,FALSE)))</f>
        <v>#N/A</v>
      </c>
      <c r="P106" s="108" t="e">
        <f t="shared" si="3"/>
        <v>#N/A</v>
      </c>
    </row>
    <row r="107" spans="1:16">
      <c r="A107" s="30"/>
      <c r="B107" s="106"/>
      <c r="C107" s="33"/>
      <c r="D107" s="33"/>
      <c r="E107" s="106"/>
      <c r="F107" s="108"/>
      <c r="G107" s="108"/>
      <c r="H107" s="108"/>
      <c r="I107" s="108"/>
      <c r="J107" s="108"/>
      <c r="N107" s="108">
        <f t="shared" si="2"/>
        <v>0</v>
      </c>
      <c r="O107" s="108" t="e">
        <f>IF(D107="X",0,IF(E107="X",0,VLOOKUP(E107,'46'!$K$3:$L$16,2,FALSE)))</f>
        <v>#N/A</v>
      </c>
      <c r="P107" s="108" t="e">
        <f t="shared" si="3"/>
        <v>#N/A</v>
      </c>
    </row>
    <row r="108" spans="1:16">
      <c r="A108" s="30"/>
      <c r="B108" s="106"/>
      <c r="C108" s="33"/>
      <c r="D108" s="33"/>
      <c r="E108" s="106"/>
      <c r="F108" s="108"/>
      <c r="G108" s="108"/>
      <c r="H108" s="108"/>
      <c r="I108" s="108"/>
      <c r="J108" s="108"/>
      <c r="N108" s="108">
        <f t="shared" si="2"/>
        <v>0</v>
      </c>
      <c r="O108" s="108" t="e">
        <f>IF(D108="X",0,IF(E108="X",0,VLOOKUP(E108,'46'!$K$3:$L$16,2,FALSE)))</f>
        <v>#N/A</v>
      </c>
      <c r="P108" s="108" t="e">
        <f t="shared" si="3"/>
        <v>#N/A</v>
      </c>
    </row>
    <row r="109" spans="1:16">
      <c r="A109" s="30"/>
      <c r="B109" s="106"/>
      <c r="C109" s="33"/>
      <c r="D109" s="33"/>
      <c r="E109" s="106"/>
      <c r="F109" s="108"/>
      <c r="G109" s="108"/>
      <c r="H109" s="108"/>
      <c r="I109" s="108"/>
      <c r="J109" s="108"/>
      <c r="N109" s="108">
        <f t="shared" si="2"/>
        <v>0</v>
      </c>
      <c r="O109" s="108" t="e">
        <f>IF(D109="X",0,IF(E109="X",0,VLOOKUP(E109,'46'!$K$3:$L$16,2,FALSE)))</f>
        <v>#N/A</v>
      </c>
      <c r="P109" s="108" t="e">
        <f t="shared" si="3"/>
        <v>#N/A</v>
      </c>
    </row>
    <row r="110" spans="1:16">
      <c r="A110" s="30"/>
      <c r="B110" s="106"/>
      <c r="C110" s="33"/>
      <c r="D110" s="33"/>
      <c r="E110" s="106"/>
      <c r="F110" s="108"/>
      <c r="G110" s="108"/>
      <c r="H110" s="108"/>
      <c r="I110" s="108"/>
      <c r="J110" s="108"/>
      <c r="N110" s="108">
        <f t="shared" si="2"/>
        <v>0</v>
      </c>
      <c r="O110" s="108" t="e">
        <f>IF(D110="X",0,IF(E110="X",0,VLOOKUP(E110,'46'!$K$3:$L$16,2,FALSE)))</f>
        <v>#N/A</v>
      </c>
      <c r="P110" s="108" t="e">
        <f t="shared" si="3"/>
        <v>#N/A</v>
      </c>
    </row>
    <row r="111" spans="1:16">
      <c r="A111" s="30"/>
      <c r="B111" s="106"/>
      <c r="C111" s="33"/>
      <c r="D111" s="33"/>
      <c r="E111" s="106"/>
      <c r="F111" s="108"/>
      <c r="G111" s="108"/>
      <c r="H111" s="108"/>
      <c r="I111" s="108"/>
      <c r="J111" s="108"/>
      <c r="N111" s="108">
        <f t="shared" si="2"/>
        <v>0</v>
      </c>
      <c r="O111" s="108" t="e">
        <f>IF(D111="X",0,IF(E111="X",0,VLOOKUP(E111,'46'!$K$3:$L$16,2,FALSE)))</f>
        <v>#N/A</v>
      </c>
      <c r="P111" s="108" t="e">
        <f t="shared" si="3"/>
        <v>#N/A</v>
      </c>
    </row>
    <row r="112" spans="1:16">
      <c r="A112" s="30"/>
      <c r="B112" s="106"/>
      <c r="C112" s="33"/>
      <c r="D112" s="33"/>
      <c r="E112" s="106"/>
      <c r="F112" s="108"/>
      <c r="G112" s="108"/>
      <c r="H112" s="108"/>
      <c r="I112" s="108"/>
      <c r="J112" s="108"/>
      <c r="N112" s="108">
        <f t="shared" si="2"/>
        <v>0</v>
      </c>
      <c r="O112" s="108" t="e">
        <f>IF(D112="X",0,IF(E112="X",0,VLOOKUP(E112,'46'!$K$3:$L$16,2,FALSE)))</f>
        <v>#N/A</v>
      </c>
      <c r="P112" s="108" t="e">
        <f t="shared" si="3"/>
        <v>#N/A</v>
      </c>
    </row>
    <row r="113" spans="1:16">
      <c r="A113" s="30"/>
      <c r="B113" s="106"/>
      <c r="C113" s="33"/>
      <c r="D113" s="33"/>
      <c r="E113" s="106"/>
      <c r="F113" s="108"/>
      <c r="G113" s="108"/>
      <c r="H113" s="108"/>
      <c r="I113" s="108"/>
      <c r="J113" s="108"/>
      <c r="N113" s="108">
        <f t="shared" si="2"/>
        <v>0</v>
      </c>
      <c r="O113" s="108" t="e">
        <f>IF(D113="X",0,IF(E113="X",0,VLOOKUP(E113,'46'!$K$3:$L$16,2,FALSE)))</f>
        <v>#N/A</v>
      </c>
      <c r="P113" s="108" t="e">
        <f t="shared" si="3"/>
        <v>#N/A</v>
      </c>
    </row>
    <row r="114" spans="1:16">
      <c r="A114" s="30"/>
      <c r="B114" s="106"/>
      <c r="C114" s="33"/>
      <c r="D114" s="33"/>
      <c r="E114" s="106"/>
      <c r="F114" s="108"/>
      <c r="G114" s="108"/>
      <c r="H114" s="108"/>
      <c r="I114" s="108"/>
      <c r="J114" s="108"/>
      <c r="N114" s="108">
        <f t="shared" si="2"/>
        <v>0</v>
      </c>
      <c r="O114" s="108" t="e">
        <f>IF(D114="X",0,IF(E114="X",0,VLOOKUP(E114,'46'!$K$3:$L$16,2,FALSE)))</f>
        <v>#N/A</v>
      </c>
      <c r="P114" s="108" t="e">
        <f t="shared" si="3"/>
        <v>#N/A</v>
      </c>
    </row>
    <row r="115" spans="1:16">
      <c r="A115" s="30"/>
      <c r="B115" s="106"/>
      <c r="C115" s="33"/>
      <c r="D115" s="33"/>
      <c r="E115" s="106"/>
      <c r="F115" s="108"/>
      <c r="G115" s="108"/>
      <c r="H115" s="108"/>
      <c r="I115" s="108"/>
      <c r="J115" s="108"/>
      <c r="N115" s="108">
        <f t="shared" si="2"/>
        <v>0</v>
      </c>
      <c r="O115" s="108" t="e">
        <f>IF(D115="X",0,IF(E115="X",0,VLOOKUP(E115,'46'!$K$3:$L$16,2,FALSE)))</f>
        <v>#N/A</v>
      </c>
      <c r="P115" s="108" t="e">
        <f t="shared" si="3"/>
        <v>#N/A</v>
      </c>
    </row>
    <row r="116" spans="1:16">
      <c r="A116" s="30"/>
      <c r="B116" s="106"/>
      <c r="C116" s="33"/>
      <c r="D116" s="33"/>
      <c r="E116" s="106"/>
      <c r="F116" s="108"/>
      <c r="G116" s="108"/>
      <c r="H116" s="108"/>
      <c r="I116" s="108"/>
      <c r="J116" s="108"/>
      <c r="N116" s="108">
        <f t="shared" si="2"/>
        <v>0</v>
      </c>
      <c r="O116" s="108" t="e">
        <f>IF(D116="X",0,IF(E116="X",0,VLOOKUP(E116,'46'!$K$3:$L$16,2,FALSE)))</f>
        <v>#N/A</v>
      </c>
      <c r="P116" s="108" t="e">
        <f t="shared" si="3"/>
        <v>#N/A</v>
      </c>
    </row>
    <row r="117" spans="1:16">
      <c r="A117" s="30"/>
      <c r="B117" s="106"/>
      <c r="C117" s="116"/>
      <c r="D117" s="116"/>
      <c r="E117" s="117"/>
      <c r="F117" s="118"/>
      <c r="G117" s="118"/>
      <c r="H117" s="118"/>
      <c r="I117" s="118"/>
      <c r="J117" s="118"/>
      <c r="K117" s="118"/>
      <c r="L117" s="118"/>
      <c r="M117" s="118"/>
      <c r="N117" s="108">
        <f t="shared" si="2"/>
        <v>0</v>
      </c>
      <c r="O117" s="108" t="e">
        <f>IF(D117="X",0,IF(E117="X",0,VLOOKUP(E117,'46'!$K$3:$L$16,2,FALSE)))</f>
        <v>#N/A</v>
      </c>
      <c r="P117" s="108" t="e">
        <f t="shared" si="3"/>
        <v>#N/A</v>
      </c>
    </row>
    <row r="118" spans="1:16">
      <c r="A118" s="110"/>
      <c r="B118" s="106"/>
      <c r="C118" s="33"/>
      <c r="D118" s="33"/>
      <c r="E118" s="106"/>
      <c r="F118" s="108"/>
      <c r="G118" s="108"/>
      <c r="H118" s="108"/>
      <c r="I118" s="108"/>
      <c r="J118" s="108"/>
      <c r="N118" s="108">
        <f t="shared" si="2"/>
        <v>0</v>
      </c>
      <c r="O118" s="108" t="e">
        <f>IF(D118="X",0,IF(E118="X",0,VLOOKUP(E118,'46'!$K$3:$L$16,2,FALSE)))</f>
        <v>#N/A</v>
      </c>
      <c r="P118" s="108" t="e">
        <f t="shared" si="3"/>
        <v>#N/A</v>
      </c>
    </row>
    <row r="119" spans="1:16">
      <c r="A119" s="110"/>
      <c r="B119" s="106"/>
      <c r="C119" s="107"/>
      <c r="D119" s="33"/>
      <c r="E119" s="106"/>
      <c r="F119" s="108"/>
      <c r="G119" s="108"/>
      <c r="H119" s="108"/>
      <c r="I119" s="108"/>
      <c r="J119" s="108"/>
      <c r="N119" s="108">
        <f t="shared" si="2"/>
        <v>0</v>
      </c>
      <c r="O119" s="108" t="e">
        <f>IF(D119="X",0,IF(E119="X",0,VLOOKUP(E119,'46'!$K$3:$L$16,2,FALSE)))</f>
        <v>#N/A</v>
      </c>
      <c r="P119" s="108" t="e">
        <f t="shared" si="3"/>
        <v>#N/A</v>
      </c>
    </row>
    <row r="120" spans="1:16">
      <c r="A120" s="110"/>
      <c r="B120" s="106"/>
      <c r="C120" s="33"/>
      <c r="D120" s="33"/>
      <c r="E120" s="106"/>
      <c r="F120" s="108"/>
      <c r="G120" s="108"/>
      <c r="H120" s="108"/>
      <c r="I120" s="108"/>
      <c r="J120" s="108"/>
      <c r="N120" s="108">
        <f t="shared" si="2"/>
        <v>0</v>
      </c>
      <c r="O120" s="108" t="e">
        <f>IF(D120="X",0,IF(E120="X",0,VLOOKUP(E120,'46'!$K$3:$L$16,2,FALSE)))</f>
        <v>#N/A</v>
      </c>
      <c r="P120" s="108" t="e">
        <f t="shared" si="3"/>
        <v>#N/A</v>
      </c>
    </row>
    <row r="121" spans="1:16">
      <c r="A121" s="110"/>
      <c r="B121" s="106"/>
      <c r="C121" s="33"/>
      <c r="D121" s="33"/>
      <c r="E121" s="106"/>
      <c r="F121" s="108"/>
      <c r="G121" s="108"/>
      <c r="H121" s="108"/>
      <c r="I121" s="108"/>
      <c r="J121" s="108"/>
      <c r="N121" s="108">
        <f t="shared" si="2"/>
        <v>0</v>
      </c>
      <c r="O121" s="108" t="e">
        <f>IF(D121="X",0,IF(E121="X",0,VLOOKUP(E121,'46'!$K$3:$L$16,2,FALSE)))</f>
        <v>#N/A</v>
      </c>
      <c r="P121" s="108" t="e">
        <f t="shared" si="3"/>
        <v>#N/A</v>
      </c>
    </row>
    <row r="122" spans="1:16">
      <c r="A122" s="110"/>
      <c r="B122" s="106"/>
      <c r="C122" s="33"/>
      <c r="D122" s="33"/>
      <c r="E122" s="106"/>
      <c r="F122" s="108"/>
      <c r="G122" s="108"/>
      <c r="H122" s="108"/>
      <c r="I122" s="108"/>
      <c r="J122" s="108"/>
      <c r="N122" s="108">
        <f t="shared" si="2"/>
        <v>0</v>
      </c>
      <c r="O122" s="108" t="e">
        <f>IF(D122="X",0,IF(E122="X",0,VLOOKUP(E122,'46'!$K$3:$L$16,2,FALSE)))</f>
        <v>#N/A</v>
      </c>
      <c r="P122" s="108" t="e">
        <f t="shared" si="3"/>
        <v>#N/A</v>
      </c>
    </row>
    <row r="123" spans="1:16">
      <c r="A123" s="110"/>
      <c r="B123" s="106"/>
      <c r="C123" s="33"/>
      <c r="D123" s="33"/>
      <c r="E123" s="106"/>
      <c r="F123" s="108"/>
      <c r="G123" s="108"/>
      <c r="H123" s="108"/>
      <c r="I123" s="108"/>
      <c r="J123" s="108"/>
      <c r="N123" s="108">
        <f t="shared" si="2"/>
        <v>0</v>
      </c>
      <c r="O123" s="108" t="e">
        <f>IF(D123="X",0,IF(E123="X",0,VLOOKUP(E123,'46'!$K$3:$L$16,2,FALSE)))</f>
        <v>#N/A</v>
      </c>
      <c r="P123" s="108" t="e">
        <f t="shared" si="3"/>
        <v>#N/A</v>
      </c>
    </row>
    <row r="124" spans="1:16">
      <c r="A124" s="110"/>
      <c r="B124" s="106"/>
      <c r="C124" s="33"/>
      <c r="D124" s="33"/>
      <c r="E124" s="106"/>
      <c r="F124" s="108"/>
      <c r="G124" s="108"/>
      <c r="H124" s="108"/>
      <c r="I124" s="108"/>
      <c r="J124" s="108"/>
      <c r="N124" s="108">
        <f t="shared" si="2"/>
        <v>0</v>
      </c>
      <c r="O124" s="108" t="e">
        <f>IF(D124="X",0,IF(E124="X",0,VLOOKUP(E124,'46'!$K$3:$L$16,2,FALSE)))</f>
        <v>#N/A</v>
      </c>
      <c r="P124" s="108" t="e">
        <f t="shared" si="3"/>
        <v>#N/A</v>
      </c>
    </row>
    <row r="125" spans="1:16">
      <c r="A125" s="110"/>
      <c r="B125" s="106"/>
      <c r="C125" s="33"/>
      <c r="D125" s="33"/>
      <c r="E125" s="106"/>
      <c r="F125" s="108"/>
      <c r="G125" s="108"/>
      <c r="H125" s="108"/>
      <c r="I125" s="108"/>
      <c r="J125" s="108"/>
      <c r="N125" s="108">
        <f t="shared" si="2"/>
        <v>0</v>
      </c>
      <c r="O125" s="108" t="e">
        <f>IF(D125="X",0,IF(E125="X",0,VLOOKUP(E125,'46'!$K$3:$L$16,2,FALSE)))</f>
        <v>#N/A</v>
      </c>
      <c r="P125" s="108" t="e">
        <f t="shared" si="3"/>
        <v>#N/A</v>
      </c>
    </row>
    <row r="126" spans="1:16">
      <c r="A126" s="110"/>
      <c r="B126" s="106"/>
      <c r="C126" s="116"/>
      <c r="D126" s="116"/>
      <c r="E126" s="116"/>
      <c r="F126" s="118"/>
      <c r="G126" s="118"/>
      <c r="H126" s="118"/>
      <c r="I126" s="118"/>
      <c r="J126" s="118"/>
      <c r="K126" s="118"/>
      <c r="L126" s="118"/>
      <c r="M126" s="118"/>
      <c r="N126" s="108">
        <f t="shared" si="2"/>
        <v>0</v>
      </c>
      <c r="O126" s="108" t="e">
        <f>IF(D126="X",0,IF(E126="X",0,VLOOKUP(E126,'46'!$K$3:$L$16,2,FALSE)))</f>
        <v>#N/A</v>
      </c>
      <c r="P126" s="108" t="e">
        <f t="shared" si="3"/>
        <v>#N/A</v>
      </c>
    </row>
    <row r="127" spans="1:16">
      <c r="N127" s="108">
        <f t="shared" si="2"/>
        <v>0</v>
      </c>
      <c r="O127" s="108" t="e">
        <f>IF(D127="X",0,IF(E127="X",0,VLOOKUP(E127,'46'!$K$3:$L$16,2,FALSE)))</f>
        <v>#N/A</v>
      </c>
      <c r="P127" s="108" t="e">
        <f t="shared" si="3"/>
        <v>#N/A</v>
      </c>
    </row>
    <row r="128" spans="1:16">
      <c r="N128" s="108">
        <f t="shared" si="2"/>
        <v>0</v>
      </c>
      <c r="O128" s="108" t="e">
        <f>IF(D128="X",0,IF(E128="X",0,VLOOKUP(E128,'46'!$K$3:$L$16,2,FALSE)))</f>
        <v>#N/A</v>
      </c>
      <c r="P128" s="108" t="e">
        <f t="shared" si="3"/>
        <v>#N/A</v>
      </c>
    </row>
    <row r="129" spans="14:16">
      <c r="N129" s="108">
        <f t="shared" si="2"/>
        <v>0</v>
      </c>
      <c r="O129" s="108" t="e">
        <f>IF(D129="X",0,IF(E129="X",0,VLOOKUP(E129,'46'!$K$3:$L$16,2,FALSE)))</f>
        <v>#N/A</v>
      </c>
      <c r="P129" s="108" t="e">
        <f t="shared" si="3"/>
        <v>#N/A</v>
      </c>
    </row>
    <row r="130" spans="14:16">
      <c r="N130" s="108">
        <f t="shared" si="2"/>
        <v>0</v>
      </c>
      <c r="O130" s="108" t="e">
        <f>IF(D130="X",0,IF(E130="X",0,VLOOKUP(E130,'46'!$K$3:$L$16,2,FALSE)))</f>
        <v>#N/A</v>
      </c>
      <c r="P130" s="108" t="e">
        <f t="shared" si="3"/>
        <v>#N/A</v>
      </c>
    </row>
    <row r="131" spans="14:16">
      <c r="N131" s="108">
        <f t="shared" si="2"/>
        <v>0</v>
      </c>
      <c r="O131" s="108" t="e">
        <f>IF(D131="X",0,IF(E131="X",0,VLOOKUP(E131,'46'!$K$3:$L$16,2,FALSE)))</f>
        <v>#N/A</v>
      </c>
      <c r="P131" s="108" t="e">
        <f t="shared" si="3"/>
        <v>#N/A</v>
      </c>
    </row>
    <row r="132" spans="14:16">
      <c r="N132" s="108">
        <f t="shared" ref="N132:N195" si="4">SUM(F132:M132)</f>
        <v>0</v>
      </c>
      <c r="O132" s="108" t="e">
        <f>IF(D132="X",0,IF(E132="X",0,VLOOKUP(E132,'46'!$K$3:$L$16,2,FALSE)))</f>
        <v>#N/A</v>
      </c>
      <c r="P132" s="108" t="e">
        <f t="shared" ref="P132:P195" si="5">N132*O132</f>
        <v>#N/A</v>
      </c>
    </row>
    <row r="133" spans="14:16">
      <c r="N133" s="108">
        <f t="shared" si="4"/>
        <v>0</v>
      </c>
      <c r="O133" s="108" t="e">
        <f>IF(D133="X",0,IF(E133="X",0,VLOOKUP(E133,'46'!$K$3:$L$16,2,FALSE)))</f>
        <v>#N/A</v>
      </c>
      <c r="P133" s="108" t="e">
        <f t="shared" si="5"/>
        <v>#N/A</v>
      </c>
    </row>
    <row r="134" spans="14:16">
      <c r="N134" s="108">
        <f t="shared" si="4"/>
        <v>0</v>
      </c>
      <c r="O134" s="108" t="e">
        <f>IF(D134="X",0,IF(E134="X",0,VLOOKUP(E134,'46'!$K$3:$L$16,2,FALSE)))</f>
        <v>#N/A</v>
      </c>
      <c r="P134" s="108" t="e">
        <f t="shared" si="5"/>
        <v>#N/A</v>
      </c>
    </row>
    <row r="135" spans="14:16">
      <c r="N135" s="108">
        <f t="shared" si="4"/>
        <v>0</v>
      </c>
      <c r="O135" s="108" t="e">
        <f>IF(D135="X",0,IF(E135="X",0,VLOOKUP(E135,'46'!$K$3:$L$16,2,FALSE)))</f>
        <v>#N/A</v>
      </c>
      <c r="P135" s="108" t="e">
        <f t="shared" si="5"/>
        <v>#N/A</v>
      </c>
    </row>
    <row r="136" spans="14:16">
      <c r="N136" s="108">
        <f t="shared" si="4"/>
        <v>0</v>
      </c>
      <c r="O136" s="108" t="e">
        <f>IF(D136="X",0,IF(E136="X",0,VLOOKUP(E136,'46'!$K$3:$L$16,2,FALSE)))</f>
        <v>#N/A</v>
      </c>
      <c r="P136" s="108" t="e">
        <f t="shared" si="5"/>
        <v>#N/A</v>
      </c>
    </row>
    <row r="137" spans="14:16">
      <c r="N137" s="108">
        <f t="shared" si="4"/>
        <v>0</v>
      </c>
      <c r="O137" s="108" t="e">
        <f>IF(D137="X",0,IF(E137="X",0,VLOOKUP(E137,'46'!$K$3:$L$16,2,FALSE)))</f>
        <v>#N/A</v>
      </c>
      <c r="P137" s="108" t="e">
        <f t="shared" si="5"/>
        <v>#N/A</v>
      </c>
    </row>
    <row r="138" spans="14:16">
      <c r="N138" s="108">
        <f t="shared" si="4"/>
        <v>0</v>
      </c>
      <c r="O138" s="108" t="e">
        <f>IF(D138="X",0,IF(E138="X",0,VLOOKUP(E138,'46'!$K$3:$L$16,2,FALSE)))</f>
        <v>#N/A</v>
      </c>
      <c r="P138" s="108" t="e">
        <f t="shared" si="5"/>
        <v>#N/A</v>
      </c>
    </row>
    <row r="139" spans="14:16">
      <c r="N139" s="108">
        <f t="shared" si="4"/>
        <v>0</v>
      </c>
      <c r="O139" s="108" t="e">
        <f>IF(D139="X",0,IF(E139="X",0,VLOOKUP(E139,'46'!$K$3:$L$16,2,FALSE)))</f>
        <v>#N/A</v>
      </c>
      <c r="P139" s="108" t="e">
        <f t="shared" si="5"/>
        <v>#N/A</v>
      </c>
    </row>
    <row r="140" spans="14:16">
      <c r="N140" s="108">
        <f t="shared" si="4"/>
        <v>0</v>
      </c>
      <c r="O140" s="108" t="e">
        <f>IF(D140="X",0,IF(E140="X",0,VLOOKUP(E140,'46'!$K$3:$L$16,2,FALSE)))</f>
        <v>#N/A</v>
      </c>
      <c r="P140" s="108" t="e">
        <f t="shared" si="5"/>
        <v>#N/A</v>
      </c>
    </row>
    <row r="141" spans="14:16">
      <c r="N141" s="108">
        <f t="shared" si="4"/>
        <v>0</v>
      </c>
      <c r="O141" s="108" t="e">
        <f>IF(D141="X",0,IF(E141="X",0,VLOOKUP(E141,'46'!$K$3:$L$16,2,FALSE)))</f>
        <v>#N/A</v>
      </c>
      <c r="P141" s="108" t="e">
        <f t="shared" si="5"/>
        <v>#N/A</v>
      </c>
    </row>
    <row r="142" spans="14:16">
      <c r="N142" s="108">
        <f t="shared" si="4"/>
        <v>0</v>
      </c>
      <c r="O142" s="108" t="e">
        <f>IF(D142="X",0,IF(E142="X",0,VLOOKUP(E142,'46'!$K$3:$L$16,2,FALSE)))</f>
        <v>#N/A</v>
      </c>
      <c r="P142" s="108" t="e">
        <f t="shared" si="5"/>
        <v>#N/A</v>
      </c>
    </row>
    <row r="143" spans="14:16">
      <c r="N143" s="108">
        <f t="shared" si="4"/>
        <v>0</v>
      </c>
      <c r="O143" s="108" t="e">
        <f>IF(D143="X",0,IF(E143="X",0,VLOOKUP(E143,'46'!$K$3:$L$16,2,FALSE)))</f>
        <v>#N/A</v>
      </c>
      <c r="P143" s="108" t="e">
        <f t="shared" si="5"/>
        <v>#N/A</v>
      </c>
    </row>
    <row r="144" spans="14:16">
      <c r="N144" s="108">
        <f t="shared" si="4"/>
        <v>0</v>
      </c>
      <c r="O144" s="108" t="e">
        <f>IF(D144="X",0,IF(E144="X",0,VLOOKUP(E144,'46'!$K$3:$L$16,2,FALSE)))</f>
        <v>#N/A</v>
      </c>
      <c r="P144" s="108" t="e">
        <f t="shared" si="5"/>
        <v>#N/A</v>
      </c>
    </row>
    <row r="145" spans="14:16">
      <c r="N145" s="108">
        <f t="shared" si="4"/>
        <v>0</v>
      </c>
      <c r="O145" s="108" t="e">
        <f>IF(D145="X",0,IF(E145="X",0,VLOOKUP(E145,'46'!$K$3:$L$16,2,FALSE)))</f>
        <v>#N/A</v>
      </c>
      <c r="P145" s="108" t="e">
        <f t="shared" si="5"/>
        <v>#N/A</v>
      </c>
    </row>
    <row r="146" spans="14:16">
      <c r="N146" s="108">
        <f t="shared" si="4"/>
        <v>0</v>
      </c>
      <c r="O146" s="108" t="e">
        <f>IF(D146="X",0,IF(E146="X",0,VLOOKUP(E146,'46'!$K$3:$L$16,2,FALSE)))</f>
        <v>#N/A</v>
      </c>
      <c r="P146" s="108" t="e">
        <f t="shared" si="5"/>
        <v>#N/A</v>
      </c>
    </row>
    <row r="147" spans="14:16">
      <c r="N147" s="108">
        <f t="shared" si="4"/>
        <v>0</v>
      </c>
      <c r="O147" s="108" t="e">
        <f>IF(D147="X",0,IF(E147="X",0,VLOOKUP(E147,'46'!$K$3:$L$16,2,FALSE)))</f>
        <v>#N/A</v>
      </c>
      <c r="P147" s="108" t="e">
        <f t="shared" si="5"/>
        <v>#N/A</v>
      </c>
    </row>
    <row r="148" spans="14:16">
      <c r="N148" s="108">
        <f t="shared" si="4"/>
        <v>0</v>
      </c>
      <c r="O148" s="108" t="e">
        <f>IF(D148="X",0,IF(E148="X",0,VLOOKUP(E148,'46'!$K$3:$L$16,2,FALSE)))</f>
        <v>#N/A</v>
      </c>
      <c r="P148" s="108" t="e">
        <f t="shared" si="5"/>
        <v>#N/A</v>
      </c>
    </row>
    <row r="149" spans="14:16">
      <c r="N149" s="108">
        <f t="shared" si="4"/>
        <v>0</v>
      </c>
      <c r="O149" s="108" t="e">
        <f>IF(D149="X",0,IF(E149="X",0,VLOOKUP(E149,'46'!$K$3:$L$16,2,FALSE)))</f>
        <v>#N/A</v>
      </c>
      <c r="P149" s="108" t="e">
        <f t="shared" si="5"/>
        <v>#N/A</v>
      </c>
    </row>
    <row r="150" spans="14:16">
      <c r="N150" s="108">
        <f t="shared" si="4"/>
        <v>0</v>
      </c>
      <c r="O150" s="108" t="e">
        <f>IF(D150="X",0,IF(E150="X",0,VLOOKUP(E150,'46'!$K$3:$L$16,2,FALSE)))</f>
        <v>#N/A</v>
      </c>
      <c r="P150" s="108" t="e">
        <f t="shared" si="5"/>
        <v>#N/A</v>
      </c>
    </row>
    <row r="151" spans="14:16">
      <c r="N151" s="108">
        <f t="shared" si="4"/>
        <v>0</v>
      </c>
      <c r="O151" s="108" t="e">
        <f>IF(D151="X",0,IF(E151="X",0,VLOOKUP(E151,'46'!$K$3:$L$16,2,FALSE)))</f>
        <v>#N/A</v>
      </c>
      <c r="P151" s="108" t="e">
        <f t="shared" si="5"/>
        <v>#N/A</v>
      </c>
    </row>
    <row r="152" spans="14:16">
      <c r="N152" s="108">
        <f t="shared" si="4"/>
        <v>0</v>
      </c>
      <c r="O152" s="108" t="e">
        <f>IF(D152="X",0,IF(E152="X",0,VLOOKUP(E152,'46'!$K$3:$L$16,2,FALSE)))</f>
        <v>#N/A</v>
      </c>
      <c r="P152" s="108" t="e">
        <f t="shared" si="5"/>
        <v>#N/A</v>
      </c>
    </row>
    <row r="153" spans="14:16">
      <c r="N153" s="108">
        <f t="shared" si="4"/>
        <v>0</v>
      </c>
      <c r="O153" s="108" t="e">
        <f>IF(D153="X",0,IF(E153="X",0,VLOOKUP(E153,'46'!$K$3:$L$16,2,FALSE)))</f>
        <v>#N/A</v>
      </c>
      <c r="P153" s="108" t="e">
        <f t="shared" si="5"/>
        <v>#N/A</v>
      </c>
    </row>
    <row r="154" spans="14:16">
      <c r="N154" s="108">
        <f t="shared" si="4"/>
        <v>0</v>
      </c>
      <c r="O154" s="108" t="e">
        <f>IF(D154="X",0,IF(E154="X",0,VLOOKUP(E154,'46'!$K$3:$L$16,2,FALSE)))</f>
        <v>#N/A</v>
      </c>
      <c r="P154" s="108" t="e">
        <f t="shared" si="5"/>
        <v>#N/A</v>
      </c>
    </row>
    <row r="155" spans="14:16">
      <c r="N155" s="108">
        <f t="shared" si="4"/>
        <v>0</v>
      </c>
      <c r="O155" s="108" t="e">
        <f>IF(D155="X",0,IF(E155="X",0,VLOOKUP(E155,'46'!$K$3:$L$16,2,FALSE)))</f>
        <v>#N/A</v>
      </c>
      <c r="P155" s="108" t="e">
        <f t="shared" si="5"/>
        <v>#N/A</v>
      </c>
    </row>
    <row r="156" spans="14:16">
      <c r="N156" s="108">
        <f t="shared" si="4"/>
        <v>0</v>
      </c>
      <c r="O156" s="108" t="e">
        <f>IF(D156="X",0,IF(E156="X",0,VLOOKUP(E156,'46'!$K$3:$L$16,2,FALSE)))</f>
        <v>#N/A</v>
      </c>
      <c r="P156" s="108" t="e">
        <f t="shared" si="5"/>
        <v>#N/A</v>
      </c>
    </row>
    <row r="157" spans="14:16">
      <c r="N157" s="108">
        <f t="shared" si="4"/>
        <v>0</v>
      </c>
      <c r="O157" s="108" t="e">
        <f>IF(D157="X",0,IF(E157="X",0,VLOOKUP(E157,'46'!$K$3:$L$16,2,FALSE)))</f>
        <v>#N/A</v>
      </c>
      <c r="P157" s="108" t="e">
        <f t="shared" si="5"/>
        <v>#N/A</v>
      </c>
    </row>
    <row r="158" spans="14:16">
      <c r="N158" s="108">
        <f t="shared" si="4"/>
        <v>0</v>
      </c>
      <c r="O158" s="108" t="e">
        <f>IF(D158="X",0,IF(E158="X",0,VLOOKUP(E158,'46'!$K$3:$L$16,2,FALSE)))</f>
        <v>#N/A</v>
      </c>
      <c r="P158" s="108" t="e">
        <f t="shared" si="5"/>
        <v>#N/A</v>
      </c>
    </row>
    <row r="159" spans="14:16">
      <c r="N159" s="108">
        <f t="shared" si="4"/>
        <v>0</v>
      </c>
      <c r="O159" s="108" t="e">
        <f>IF(D159="X",0,IF(E159="X",0,VLOOKUP(E159,'46'!$K$3:$L$16,2,FALSE)))</f>
        <v>#N/A</v>
      </c>
      <c r="P159" s="108" t="e">
        <f t="shared" si="5"/>
        <v>#N/A</v>
      </c>
    </row>
    <row r="160" spans="14:16">
      <c r="N160" s="108">
        <f t="shared" si="4"/>
        <v>0</v>
      </c>
      <c r="O160" s="108" t="e">
        <f>IF(D160="X",0,IF(E160="X",0,VLOOKUP(E160,'46'!$K$3:$L$16,2,FALSE)))</f>
        <v>#N/A</v>
      </c>
      <c r="P160" s="108" t="e">
        <f t="shared" si="5"/>
        <v>#N/A</v>
      </c>
    </row>
    <row r="161" spans="14:16">
      <c r="N161" s="108">
        <f t="shared" si="4"/>
        <v>0</v>
      </c>
      <c r="O161" s="108" t="e">
        <f>IF(D161="X",0,IF(E161="X",0,VLOOKUP(E161,'46'!$K$3:$L$16,2,FALSE)))</f>
        <v>#N/A</v>
      </c>
      <c r="P161" s="108" t="e">
        <f t="shared" si="5"/>
        <v>#N/A</v>
      </c>
    </row>
    <row r="162" spans="14:16">
      <c r="N162" s="108">
        <f t="shared" si="4"/>
        <v>0</v>
      </c>
      <c r="O162" s="108" t="e">
        <f>IF(D162="X",0,IF(E162="X",0,VLOOKUP(E162,'46'!$K$3:$L$16,2,FALSE)))</f>
        <v>#N/A</v>
      </c>
      <c r="P162" s="108" t="e">
        <f t="shared" si="5"/>
        <v>#N/A</v>
      </c>
    </row>
    <row r="163" spans="14:16">
      <c r="N163" s="108">
        <f t="shared" si="4"/>
        <v>0</v>
      </c>
      <c r="O163" s="108" t="e">
        <f>IF(D163="X",0,IF(E163="X",0,VLOOKUP(E163,'46'!$K$3:$L$16,2,FALSE)))</f>
        <v>#N/A</v>
      </c>
      <c r="P163" s="108" t="e">
        <f t="shared" si="5"/>
        <v>#N/A</v>
      </c>
    </row>
    <row r="164" spans="14:16">
      <c r="N164" s="108">
        <f t="shared" si="4"/>
        <v>0</v>
      </c>
      <c r="O164" s="108" t="e">
        <f>IF(D164="X",0,IF(E164="X",0,VLOOKUP(E164,'46'!$K$3:$L$16,2,FALSE)))</f>
        <v>#N/A</v>
      </c>
      <c r="P164" s="108" t="e">
        <f t="shared" si="5"/>
        <v>#N/A</v>
      </c>
    </row>
    <row r="165" spans="14:16">
      <c r="N165" s="108">
        <f t="shared" si="4"/>
        <v>0</v>
      </c>
      <c r="O165" s="108" t="e">
        <f>IF(D165="X",0,IF(E165="X",0,VLOOKUP(E165,'46'!$K$3:$L$16,2,FALSE)))</f>
        <v>#N/A</v>
      </c>
      <c r="P165" s="108" t="e">
        <f t="shared" si="5"/>
        <v>#N/A</v>
      </c>
    </row>
    <row r="166" spans="14:16">
      <c r="N166" s="108">
        <f t="shared" si="4"/>
        <v>0</v>
      </c>
      <c r="O166" s="108" t="e">
        <f>IF(D166="X",0,IF(E166="X",0,VLOOKUP(E166,'46'!$K$3:$L$16,2,FALSE)))</f>
        <v>#N/A</v>
      </c>
      <c r="P166" s="108" t="e">
        <f t="shared" si="5"/>
        <v>#N/A</v>
      </c>
    </row>
    <row r="167" spans="14:16">
      <c r="N167" s="108">
        <f t="shared" si="4"/>
        <v>0</v>
      </c>
      <c r="O167" s="108" t="e">
        <f>IF(D167="X",0,IF(E167="X",0,VLOOKUP(E167,'46'!$K$3:$L$16,2,FALSE)))</f>
        <v>#N/A</v>
      </c>
      <c r="P167" s="108" t="e">
        <f t="shared" si="5"/>
        <v>#N/A</v>
      </c>
    </row>
    <row r="168" spans="14:16">
      <c r="N168" s="108">
        <f t="shared" si="4"/>
        <v>0</v>
      </c>
      <c r="O168" s="108" t="e">
        <f>IF(D168="X",0,IF(E168="X",0,VLOOKUP(E168,'46'!$K$3:$L$16,2,FALSE)))</f>
        <v>#N/A</v>
      </c>
      <c r="P168" s="108" t="e">
        <f t="shared" si="5"/>
        <v>#N/A</v>
      </c>
    </row>
    <row r="169" spans="14:16">
      <c r="N169" s="108">
        <f t="shared" si="4"/>
        <v>0</v>
      </c>
      <c r="O169" s="108" t="e">
        <f>IF(D169="X",0,IF(E169="X",0,VLOOKUP(E169,'46'!$K$3:$L$16,2,FALSE)))</f>
        <v>#N/A</v>
      </c>
      <c r="P169" s="108" t="e">
        <f t="shared" si="5"/>
        <v>#N/A</v>
      </c>
    </row>
    <row r="170" spans="14:16">
      <c r="N170" s="108">
        <f t="shared" si="4"/>
        <v>0</v>
      </c>
      <c r="O170" s="108" t="e">
        <f>IF(D170="X",0,IF(E170="X",0,VLOOKUP(E170,'46'!$K$3:$L$16,2,FALSE)))</f>
        <v>#N/A</v>
      </c>
      <c r="P170" s="108" t="e">
        <f t="shared" si="5"/>
        <v>#N/A</v>
      </c>
    </row>
    <row r="171" spans="14:16">
      <c r="N171" s="108">
        <f t="shared" si="4"/>
        <v>0</v>
      </c>
      <c r="O171" s="108" t="e">
        <f>IF(D171="X",0,IF(E171="X",0,VLOOKUP(E171,'46'!$K$3:$L$16,2,FALSE)))</f>
        <v>#N/A</v>
      </c>
      <c r="P171" s="108" t="e">
        <f t="shared" si="5"/>
        <v>#N/A</v>
      </c>
    </row>
    <row r="172" spans="14:16">
      <c r="N172" s="108">
        <f t="shared" si="4"/>
        <v>0</v>
      </c>
      <c r="O172" s="108" t="e">
        <f>IF(D172="X",0,IF(E172="X",0,VLOOKUP(E172,'46'!$K$3:$L$16,2,FALSE)))</f>
        <v>#N/A</v>
      </c>
      <c r="P172" s="108" t="e">
        <f t="shared" si="5"/>
        <v>#N/A</v>
      </c>
    </row>
    <row r="173" spans="14:16">
      <c r="N173" s="108">
        <f t="shared" si="4"/>
        <v>0</v>
      </c>
      <c r="O173" s="108" t="e">
        <f>IF(D173="X",0,IF(E173="X",0,VLOOKUP(E173,'46'!$K$3:$L$16,2,FALSE)))</f>
        <v>#N/A</v>
      </c>
      <c r="P173" s="108" t="e">
        <f t="shared" si="5"/>
        <v>#N/A</v>
      </c>
    </row>
    <row r="174" spans="14:16">
      <c r="N174" s="108">
        <f t="shared" si="4"/>
        <v>0</v>
      </c>
      <c r="O174" s="108" t="e">
        <f>IF(D174="X",0,IF(E174="X",0,VLOOKUP(E174,'46'!$K$3:$L$16,2,FALSE)))</f>
        <v>#N/A</v>
      </c>
      <c r="P174" s="108" t="e">
        <f t="shared" si="5"/>
        <v>#N/A</v>
      </c>
    </row>
    <row r="175" spans="14:16">
      <c r="N175" s="108">
        <f t="shared" si="4"/>
        <v>0</v>
      </c>
      <c r="O175" s="108" t="e">
        <f>IF(D175="X",0,IF(E175="X",0,VLOOKUP(E175,'46'!$K$3:$L$16,2,FALSE)))</f>
        <v>#N/A</v>
      </c>
      <c r="P175" s="108" t="e">
        <f t="shared" si="5"/>
        <v>#N/A</v>
      </c>
    </row>
    <row r="176" spans="14:16">
      <c r="N176" s="108">
        <f t="shared" si="4"/>
        <v>0</v>
      </c>
      <c r="O176" s="108" t="e">
        <f>IF(D176="X",0,IF(E176="X",0,VLOOKUP(E176,'46'!$K$3:$L$16,2,FALSE)))</f>
        <v>#N/A</v>
      </c>
      <c r="P176" s="108" t="e">
        <f t="shared" si="5"/>
        <v>#N/A</v>
      </c>
    </row>
    <row r="177" spans="14:16">
      <c r="N177" s="108">
        <f t="shared" si="4"/>
        <v>0</v>
      </c>
      <c r="O177" s="108" t="e">
        <f>IF(D177="X",0,IF(E177="X",0,VLOOKUP(E177,'46'!$K$3:$L$16,2,FALSE)))</f>
        <v>#N/A</v>
      </c>
      <c r="P177" s="108" t="e">
        <f t="shared" si="5"/>
        <v>#N/A</v>
      </c>
    </row>
    <row r="178" spans="14:16">
      <c r="N178" s="108">
        <f t="shared" si="4"/>
        <v>0</v>
      </c>
      <c r="O178" s="108" t="e">
        <f>IF(D178="X",0,IF(E178="X",0,VLOOKUP(E178,'46'!$K$3:$L$16,2,FALSE)))</f>
        <v>#N/A</v>
      </c>
      <c r="P178" s="108" t="e">
        <f t="shared" si="5"/>
        <v>#N/A</v>
      </c>
    </row>
    <row r="179" spans="14:16">
      <c r="N179" s="108">
        <f t="shared" si="4"/>
        <v>0</v>
      </c>
      <c r="O179" s="108" t="e">
        <f>IF(D179="X",0,IF(E179="X",0,VLOOKUP(E179,'46'!$K$3:$L$16,2,FALSE)))</f>
        <v>#N/A</v>
      </c>
      <c r="P179" s="108" t="e">
        <f t="shared" si="5"/>
        <v>#N/A</v>
      </c>
    </row>
    <row r="180" spans="14:16">
      <c r="N180" s="108">
        <f t="shared" si="4"/>
        <v>0</v>
      </c>
      <c r="O180" s="108" t="e">
        <f>IF(D180="X",0,IF(E180="X",0,VLOOKUP(E180,'46'!$K$3:$L$16,2,FALSE)))</f>
        <v>#N/A</v>
      </c>
      <c r="P180" s="108" t="e">
        <f t="shared" si="5"/>
        <v>#N/A</v>
      </c>
    </row>
    <row r="181" spans="14:16">
      <c r="N181" s="108">
        <f t="shared" si="4"/>
        <v>0</v>
      </c>
      <c r="O181" s="108" t="e">
        <f>IF(D181="X",0,IF(E181="X",0,VLOOKUP(E181,'46'!$K$3:$L$16,2,FALSE)))</f>
        <v>#N/A</v>
      </c>
      <c r="P181" s="108" t="e">
        <f t="shared" si="5"/>
        <v>#N/A</v>
      </c>
    </row>
    <row r="182" spans="14:16">
      <c r="N182" s="108">
        <f t="shared" si="4"/>
        <v>0</v>
      </c>
      <c r="O182" s="108" t="e">
        <f>IF(D182="X",0,IF(E182="X",0,VLOOKUP(E182,'46'!$K$3:$L$16,2,FALSE)))</f>
        <v>#N/A</v>
      </c>
      <c r="P182" s="108" t="e">
        <f t="shared" si="5"/>
        <v>#N/A</v>
      </c>
    </row>
    <row r="183" spans="14:16">
      <c r="N183" s="108">
        <f t="shared" si="4"/>
        <v>0</v>
      </c>
      <c r="O183" s="108" t="e">
        <f>IF(D183="X",0,IF(E183="X",0,VLOOKUP(E183,'46'!$K$3:$L$16,2,FALSE)))</f>
        <v>#N/A</v>
      </c>
      <c r="P183" s="108" t="e">
        <f t="shared" si="5"/>
        <v>#N/A</v>
      </c>
    </row>
    <row r="184" spans="14:16">
      <c r="N184" s="108">
        <f t="shared" si="4"/>
        <v>0</v>
      </c>
      <c r="O184" s="108" t="e">
        <f>IF(D184="X",0,IF(E184="X",0,VLOOKUP(E184,'46'!$K$3:$L$16,2,FALSE)))</f>
        <v>#N/A</v>
      </c>
      <c r="P184" s="108" t="e">
        <f t="shared" si="5"/>
        <v>#N/A</v>
      </c>
    </row>
    <row r="185" spans="14:16">
      <c r="N185" s="108">
        <f t="shared" si="4"/>
        <v>0</v>
      </c>
      <c r="O185" s="108" t="e">
        <f>IF(D185="X",0,IF(E185="X",0,VLOOKUP(E185,'46'!$K$3:$L$16,2,FALSE)))</f>
        <v>#N/A</v>
      </c>
      <c r="P185" s="108" t="e">
        <f t="shared" si="5"/>
        <v>#N/A</v>
      </c>
    </row>
    <row r="186" spans="14:16">
      <c r="N186" s="108">
        <f t="shared" si="4"/>
        <v>0</v>
      </c>
      <c r="O186" s="108" t="e">
        <f>IF(D186="X",0,IF(E186="X",0,VLOOKUP(E186,'46'!$K$3:$L$16,2,FALSE)))</f>
        <v>#N/A</v>
      </c>
      <c r="P186" s="108" t="e">
        <f t="shared" si="5"/>
        <v>#N/A</v>
      </c>
    </row>
    <row r="187" spans="14:16">
      <c r="N187" s="108">
        <f t="shared" si="4"/>
        <v>0</v>
      </c>
      <c r="O187" s="108" t="e">
        <f>IF(D187="X",0,IF(E187="X",0,VLOOKUP(E187,'46'!$K$3:$L$16,2,FALSE)))</f>
        <v>#N/A</v>
      </c>
      <c r="P187" s="108" t="e">
        <f t="shared" si="5"/>
        <v>#N/A</v>
      </c>
    </row>
    <row r="188" spans="14:16">
      <c r="N188" s="108">
        <f t="shared" si="4"/>
        <v>0</v>
      </c>
      <c r="O188" s="108" t="e">
        <f>IF(D188="X",0,IF(E188="X",0,VLOOKUP(E188,'46'!$K$3:$L$16,2,FALSE)))</f>
        <v>#N/A</v>
      </c>
      <c r="P188" s="108" t="e">
        <f t="shared" si="5"/>
        <v>#N/A</v>
      </c>
    </row>
    <row r="189" spans="14:16">
      <c r="N189" s="108">
        <f t="shared" si="4"/>
        <v>0</v>
      </c>
      <c r="O189" s="108" t="e">
        <f>IF(D189="X",0,IF(E189="X",0,VLOOKUP(E189,'46'!$K$3:$L$16,2,FALSE)))</f>
        <v>#N/A</v>
      </c>
      <c r="P189" s="108" t="e">
        <f t="shared" si="5"/>
        <v>#N/A</v>
      </c>
    </row>
    <row r="190" spans="14:16">
      <c r="N190" s="108">
        <f t="shared" si="4"/>
        <v>0</v>
      </c>
      <c r="O190" s="108" t="e">
        <f>IF(D190="X",0,IF(E190="X",0,VLOOKUP(E190,'46'!$K$3:$L$16,2,FALSE)))</f>
        <v>#N/A</v>
      </c>
      <c r="P190" s="108" t="e">
        <f t="shared" si="5"/>
        <v>#N/A</v>
      </c>
    </row>
    <row r="191" spans="14:16">
      <c r="N191" s="108">
        <f t="shared" si="4"/>
        <v>0</v>
      </c>
      <c r="O191" s="108" t="e">
        <f>IF(D191="X",0,IF(E191="X",0,VLOOKUP(E191,'46'!$K$3:$L$16,2,FALSE)))</f>
        <v>#N/A</v>
      </c>
      <c r="P191" s="108" t="e">
        <f t="shared" si="5"/>
        <v>#N/A</v>
      </c>
    </row>
    <row r="192" spans="14:16">
      <c r="N192" s="108">
        <f t="shared" si="4"/>
        <v>0</v>
      </c>
      <c r="O192" s="108" t="e">
        <f>IF(D192="X",0,IF(E192="X",0,VLOOKUP(E192,'46'!$K$3:$L$16,2,FALSE)))</f>
        <v>#N/A</v>
      </c>
      <c r="P192" s="108" t="e">
        <f t="shared" si="5"/>
        <v>#N/A</v>
      </c>
    </row>
    <row r="193" spans="14:16">
      <c r="N193" s="108">
        <f t="shared" si="4"/>
        <v>0</v>
      </c>
      <c r="O193" s="108" t="e">
        <f>IF(D193="X",0,IF(E193="X",0,VLOOKUP(E193,'46'!$K$3:$L$16,2,FALSE)))</f>
        <v>#N/A</v>
      </c>
      <c r="P193" s="108" t="e">
        <f t="shared" si="5"/>
        <v>#N/A</v>
      </c>
    </row>
    <row r="194" spans="14:16">
      <c r="N194" s="108">
        <f t="shared" si="4"/>
        <v>0</v>
      </c>
      <c r="O194" s="108" t="e">
        <f>IF(D194="X",0,IF(E194="X",0,VLOOKUP(E194,'46'!$K$3:$L$16,2,FALSE)))</f>
        <v>#N/A</v>
      </c>
      <c r="P194" s="108" t="e">
        <f t="shared" si="5"/>
        <v>#N/A</v>
      </c>
    </row>
    <row r="195" spans="14:16">
      <c r="N195" s="108">
        <f t="shared" si="4"/>
        <v>0</v>
      </c>
      <c r="O195" s="108" t="e">
        <f>IF(D195="X",0,IF(E195="X",0,VLOOKUP(E195,'46'!$K$3:$L$16,2,FALSE)))</f>
        <v>#N/A</v>
      </c>
      <c r="P195" s="108" t="e">
        <f t="shared" si="5"/>
        <v>#N/A</v>
      </c>
    </row>
    <row r="196" spans="14:16">
      <c r="N196" s="108">
        <f t="shared" ref="N196:N259" si="6">SUM(F196:M196)</f>
        <v>0</v>
      </c>
      <c r="O196" s="108" t="e">
        <f>IF(D196="X",0,IF(E196="X",0,VLOOKUP(E196,'46'!$K$3:$L$16,2,FALSE)))</f>
        <v>#N/A</v>
      </c>
      <c r="P196" s="108" t="e">
        <f t="shared" ref="P196:P259" si="7">N196*O196</f>
        <v>#N/A</v>
      </c>
    </row>
    <row r="197" spans="14:16">
      <c r="N197" s="108">
        <f t="shared" si="6"/>
        <v>0</v>
      </c>
      <c r="O197" s="108" t="e">
        <f>IF(D197="X",0,IF(E197="X",0,VLOOKUP(E197,'46'!$K$3:$L$16,2,FALSE)))</f>
        <v>#N/A</v>
      </c>
      <c r="P197" s="108" t="e">
        <f t="shared" si="7"/>
        <v>#N/A</v>
      </c>
    </row>
    <row r="198" spans="14:16">
      <c r="N198" s="108">
        <f t="shared" si="6"/>
        <v>0</v>
      </c>
      <c r="O198" s="108" t="e">
        <f>IF(D198="X",0,IF(E198="X",0,VLOOKUP(E198,'46'!$K$3:$L$16,2,FALSE)))</f>
        <v>#N/A</v>
      </c>
      <c r="P198" s="108" t="e">
        <f t="shared" si="7"/>
        <v>#N/A</v>
      </c>
    </row>
    <row r="199" spans="14:16">
      <c r="N199" s="108">
        <f t="shared" si="6"/>
        <v>0</v>
      </c>
      <c r="O199" s="108" t="e">
        <f>IF(D199="X",0,IF(E199="X",0,VLOOKUP(E199,'46'!$K$3:$L$16,2,FALSE)))</f>
        <v>#N/A</v>
      </c>
      <c r="P199" s="108" t="e">
        <f t="shared" si="7"/>
        <v>#N/A</v>
      </c>
    </row>
    <row r="200" spans="14:16">
      <c r="N200" s="108">
        <f t="shared" si="6"/>
        <v>0</v>
      </c>
      <c r="O200" s="108" t="e">
        <f>IF(D200="X",0,IF(E200="X",0,VLOOKUP(E200,'46'!$K$3:$L$16,2,FALSE)))</f>
        <v>#N/A</v>
      </c>
      <c r="P200" s="108" t="e">
        <f t="shared" si="7"/>
        <v>#N/A</v>
      </c>
    </row>
    <row r="201" spans="14:16">
      <c r="N201" s="108">
        <f t="shared" si="6"/>
        <v>0</v>
      </c>
      <c r="O201" s="108" t="e">
        <f>IF(D201="X",0,IF(E201="X",0,VLOOKUP(E201,'46'!$K$3:$L$16,2,FALSE)))</f>
        <v>#N/A</v>
      </c>
      <c r="P201" s="108" t="e">
        <f t="shared" si="7"/>
        <v>#N/A</v>
      </c>
    </row>
    <row r="202" spans="14:16">
      <c r="N202" s="108">
        <f t="shared" si="6"/>
        <v>0</v>
      </c>
      <c r="O202" s="108" t="e">
        <f>IF(D202="X",0,IF(E202="X",0,VLOOKUP(E202,'46'!$K$3:$L$16,2,FALSE)))</f>
        <v>#N/A</v>
      </c>
      <c r="P202" s="108" t="e">
        <f t="shared" si="7"/>
        <v>#N/A</v>
      </c>
    </row>
    <row r="203" spans="14:16">
      <c r="N203" s="108">
        <f t="shared" si="6"/>
        <v>0</v>
      </c>
      <c r="O203" s="108" t="e">
        <f>IF(D203="X",0,IF(E203="X",0,VLOOKUP(E203,'46'!$K$3:$L$16,2,FALSE)))</f>
        <v>#N/A</v>
      </c>
      <c r="P203" s="108" t="e">
        <f t="shared" si="7"/>
        <v>#N/A</v>
      </c>
    </row>
    <row r="204" spans="14:16">
      <c r="N204" s="108">
        <f t="shared" si="6"/>
        <v>0</v>
      </c>
      <c r="O204" s="108" t="e">
        <f>IF(D204="X",0,IF(E204="X",0,VLOOKUP(E204,'46'!$K$3:$L$16,2,FALSE)))</f>
        <v>#N/A</v>
      </c>
      <c r="P204" s="108" t="e">
        <f t="shared" si="7"/>
        <v>#N/A</v>
      </c>
    </row>
    <row r="205" spans="14:16">
      <c r="N205" s="108">
        <f t="shared" si="6"/>
        <v>0</v>
      </c>
      <c r="O205" s="108" t="e">
        <f>IF(D205="X",0,IF(E205="X",0,VLOOKUP(E205,'46'!$K$3:$L$16,2,FALSE)))</f>
        <v>#N/A</v>
      </c>
      <c r="P205" s="108" t="e">
        <f t="shared" si="7"/>
        <v>#N/A</v>
      </c>
    </row>
    <row r="206" spans="14:16">
      <c r="N206" s="108">
        <f t="shared" si="6"/>
        <v>0</v>
      </c>
      <c r="O206" s="108" t="e">
        <f>IF(D206="X",0,IF(E206="X",0,VLOOKUP(E206,'46'!$K$3:$L$16,2,FALSE)))</f>
        <v>#N/A</v>
      </c>
      <c r="P206" s="108" t="e">
        <f t="shared" si="7"/>
        <v>#N/A</v>
      </c>
    </row>
    <row r="207" spans="14:16">
      <c r="N207" s="108">
        <f t="shared" si="6"/>
        <v>0</v>
      </c>
      <c r="O207" s="108" t="e">
        <f>IF(D207="X",0,IF(E207="X",0,VLOOKUP(E207,'46'!$K$3:$L$16,2,FALSE)))</f>
        <v>#N/A</v>
      </c>
      <c r="P207" s="108" t="e">
        <f t="shared" si="7"/>
        <v>#N/A</v>
      </c>
    </row>
    <row r="208" spans="14:16">
      <c r="N208" s="108">
        <f t="shared" si="6"/>
        <v>0</v>
      </c>
      <c r="O208" s="108" t="e">
        <f>IF(D208="X",0,IF(E208="X",0,VLOOKUP(E208,'46'!$K$3:$L$16,2,FALSE)))</f>
        <v>#N/A</v>
      </c>
      <c r="P208" s="108" t="e">
        <f t="shared" si="7"/>
        <v>#N/A</v>
      </c>
    </row>
    <row r="209" spans="14:16">
      <c r="N209" s="108">
        <f t="shared" si="6"/>
        <v>0</v>
      </c>
      <c r="O209" s="108" t="e">
        <f>IF(D209="X",0,IF(E209="X",0,VLOOKUP(E209,'46'!$K$3:$L$16,2,FALSE)))</f>
        <v>#N/A</v>
      </c>
      <c r="P209" s="108" t="e">
        <f t="shared" si="7"/>
        <v>#N/A</v>
      </c>
    </row>
    <row r="210" spans="14:16">
      <c r="N210" s="108">
        <f t="shared" si="6"/>
        <v>0</v>
      </c>
      <c r="O210" s="108" t="e">
        <f>IF(D210="X",0,IF(E210="X",0,VLOOKUP(E210,'46'!$K$3:$L$16,2,FALSE)))</f>
        <v>#N/A</v>
      </c>
      <c r="P210" s="108" t="e">
        <f t="shared" si="7"/>
        <v>#N/A</v>
      </c>
    </row>
    <row r="211" spans="14:16">
      <c r="N211" s="108">
        <f t="shared" si="6"/>
        <v>0</v>
      </c>
      <c r="O211" s="108" t="e">
        <f>IF(D211="X",0,IF(E211="X",0,VLOOKUP(E211,'46'!$K$3:$L$16,2,FALSE)))</f>
        <v>#N/A</v>
      </c>
      <c r="P211" s="108" t="e">
        <f t="shared" si="7"/>
        <v>#N/A</v>
      </c>
    </row>
    <row r="212" spans="14:16">
      <c r="N212" s="108">
        <f t="shared" si="6"/>
        <v>0</v>
      </c>
      <c r="O212" s="108" t="e">
        <f>IF(D212="X",0,IF(E212="X",0,VLOOKUP(E212,'46'!$K$3:$L$16,2,FALSE)))</f>
        <v>#N/A</v>
      </c>
      <c r="P212" s="108" t="e">
        <f t="shared" si="7"/>
        <v>#N/A</v>
      </c>
    </row>
    <row r="213" spans="14:16">
      <c r="N213" s="108">
        <f t="shared" si="6"/>
        <v>0</v>
      </c>
      <c r="O213" s="108" t="e">
        <f>IF(D213="X",0,IF(E213="X",0,VLOOKUP(E213,'46'!$K$3:$L$16,2,FALSE)))</f>
        <v>#N/A</v>
      </c>
      <c r="P213" s="108" t="e">
        <f t="shared" si="7"/>
        <v>#N/A</v>
      </c>
    </row>
    <row r="214" spans="14:16">
      <c r="N214" s="108">
        <f t="shared" si="6"/>
        <v>0</v>
      </c>
      <c r="O214" s="108" t="e">
        <f>IF(D214="X",0,IF(E214="X",0,VLOOKUP(E214,'46'!$K$3:$L$16,2,FALSE)))</f>
        <v>#N/A</v>
      </c>
      <c r="P214" s="108" t="e">
        <f t="shared" si="7"/>
        <v>#N/A</v>
      </c>
    </row>
    <row r="215" spans="14:16">
      <c r="N215" s="108">
        <f t="shared" si="6"/>
        <v>0</v>
      </c>
      <c r="O215" s="108" t="e">
        <f>IF(D215="X",0,IF(E215="X",0,VLOOKUP(E215,'46'!$K$3:$L$16,2,FALSE)))</f>
        <v>#N/A</v>
      </c>
      <c r="P215" s="108" t="e">
        <f t="shared" si="7"/>
        <v>#N/A</v>
      </c>
    </row>
    <row r="216" spans="14:16">
      <c r="N216" s="108">
        <f t="shared" si="6"/>
        <v>0</v>
      </c>
      <c r="O216" s="108" t="e">
        <f>IF(D216="X",0,IF(E216="X",0,VLOOKUP(E216,'46'!$K$3:$L$16,2,FALSE)))</f>
        <v>#N/A</v>
      </c>
      <c r="P216" s="108" t="e">
        <f t="shared" si="7"/>
        <v>#N/A</v>
      </c>
    </row>
    <row r="217" spans="14:16">
      <c r="N217" s="108">
        <f t="shared" si="6"/>
        <v>0</v>
      </c>
      <c r="O217" s="108" t="e">
        <f>IF(D217="X",0,IF(E217="X",0,VLOOKUP(E217,'46'!$K$3:$L$16,2,FALSE)))</f>
        <v>#N/A</v>
      </c>
      <c r="P217" s="108" t="e">
        <f t="shared" si="7"/>
        <v>#N/A</v>
      </c>
    </row>
    <row r="218" spans="14:16">
      <c r="N218" s="108">
        <f t="shared" si="6"/>
        <v>0</v>
      </c>
      <c r="O218" s="108" t="e">
        <f>IF(D218="X",0,IF(E218="X",0,VLOOKUP(E218,'46'!$K$3:$L$16,2,FALSE)))</f>
        <v>#N/A</v>
      </c>
      <c r="P218" s="108" t="e">
        <f t="shared" si="7"/>
        <v>#N/A</v>
      </c>
    </row>
    <row r="219" spans="14:16">
      <c r="N219" s="108">
        <f t="shared" si="6"/>
        <v>0</v>
      </c>
      <c r="O219" s="108" t="e">
        <f>IF(D219="X",0,IF(E219="X",0,VLOOKUP(E219,'46'!$K$3:$L$16,2,FALSE)))</f>
        <v>#N/A</v>
      </c>
      <c r="P219" s="108" t="e">
        <f t="shared" si="7"/>
        <v>#N/A</v>
      </c>
    </row>
    <row r="220" spans="14:16">
      <c r="N220" s="108">
        <f t="shared" si="6"/>
        <v>0</v>
      </c>
      <c r="O220" s="108" t="e">
        <f>IF(D220="X",0,IF(E220="X",0,VLOOKUP(E220,'46'!$K$3:$L$16,2,FALSE)))</f>
        <v>#N/A</v>
      </c>
      <c r="P220" s="108" t="e">
        <f t="shared" si="7"/>
        <v>#N/A</v>
      </c>
    </row>
    <row r="221" spans="14:16">
      <c r="N221" s="108">
        <f t="shared" si="6"/>
        <v>0</v>
      </c>
      <c r="O221" s="108" t="e">
        <f>IF(D221="X",0,IF(E221="X",0,VLOOKUP(E221,'46'!$K$3:$L$16,2,FALSE)))</f>
        <v>#N/A</v>
      </c>
      <c r="P221" s="108" t="e">
        <f t="shared" si="7"/>
        <v>#N/A</v>
      </c>
    </row>
    <row r="222" spans="14:16">
      <c r="N222" s="108">
        <f t="shared" si="6"/>
        <v>0</v>
      </c>
      <c r="O222" s="108" t="e">
        <f>IF(D222="X",0,IF(E222="X",0,VLOOKUP(E222,'46'!$K$3:$L$16,2,FALSE)))</f>
        <v>#N/A</v>
      </c>
      <c r="P222" s="108" t="e">
        <f t="shared" si="7"/>
        <v>#N/A</v>
      </c>
    </row>
    <row r="223" spans="14:16">
      <c r="N223" s="108">
        <f t="shared" si="6"/>
        <v>0</v>
      </c>
      <c r="O223" s="108" t="e">
        <f>IF(D223="X",0,IF(E223="X",0,VLOOKUP(E223,'46'!$K$3:$L$16,2,FALSE)))</f>
        <v>#N/A</v>
      </c>
      <c r="P223" s="108" t="e">
        <f t="shared" si="7"/>
        <v>#N/A</v>
      </c>
    </row>
    <row r="224" spans="14:16">
      <c r="N224" s="108">
        <f t="shared" si="6"/>
        <v>0</v>
      </c>
      <c r="O224" s="108" t="e">
        <f>IF(D224="X",0,IF(E224="X",0,VLOOKUP(E224,'46'!$K$3:$L$16,2,FALSE)))</f>
        <v>#N/A</v>
      </c>
      <c r="P224" s="108" t="e">
        <f t="shared" si="7"/>
        <v>#N/A</v>
      </c>
    </row>
    <row r="225" spans="14:16">
      <c r="N225" s="108">
        <f t="shared" si="6"/>
        <v>0</v>
      </c>
      <c r="O225" s="108" t="e">
        <f>IF(D225="X",0,IF(E225="X",0,VLOOKUP(E225,'46'!$K$3:$L$16,2,FALSE)))</f>
        <v>#N/A</v>
      </c>
      <c r="P225" s="108" t="e">
        <f t="shared" si="7"/>
        <v>#N/A</v>
      </c>
    </row>
    <row r="226" spans="14:16">
      <c r="N226" s="108">
        <f t="shared" si="6"/>
        <v>0</v>
      </c>
      <c r="O226" s="108" t="e">
        <f>IF(D226="X",0,IF(E226="X",0,VLOOKUP(E226,'46'!$K$3:$L$16,2,FALSE)))</f>
        <v>#N/A</v>
      </c>
      <c r="P226" s="108" t="e">
        <f t="shared" si="7"/>
        <v>#N/A</v>
      </c>
    </row>
    <row r="227" spans="14:16">
      <c r="N227" s="108">
        <f t="shared" si="6"/>
        <v>0</v>
      </c>
      <c r="O227" s="108" t="e">
        <f>IF(D227="X",0,IF(E227="X",0,VLOOKUP(E227,'46'!$K$3:$L$16,2,FALSE)))</f>
        <v>#N/A</v>
      </c>
      <c r="P227" s="108" t="e">
        <f t="shared" si="7"/>
        <v>#N/A</v>
      </c>
    </row>
    <row r="228" spans="14:16">
      <c r="N228" s="108">
        <f t="shared" si="6"/>
        <v>0</v>
      </c>
      <c r="O228" s="108" t="e">
        <f>IF(D228="X",0,IF(E228="X",0,VLOOKUP(E228,'46'!$K$3:$L$16,2,FALSE)))</f>
        <v>#N/A</v>
      </c>
      <c r="P228" s="108" t="e">
        <f t="shared" si="7"/>
        <v>#N/A</v>
      </c>
    </row>
    <row r="229" spans="14:16">
      <c r="N229" s="108">
        <f t="shared" si="6"/>
        <v>0</v>
      </c>
      <c r="O229" s="108" t="e">
        <f>IF(D229="X",0,IF(E229="X",0,VLOOKUP(E229,'46'!$K$3:$L$16,2,FALSE)))</f>
        <v>#N/A</v>
      </c>
      <c r="P229" s="108" t="e">
        <f t="shared" si="7"/>
        <v>#N/A</v>
      </c>
    </row>
    <row r="230" spans="14:16">
      <c r="N230" s="108">
        <f t="shared" si="6"/>
        <v>0</v>
      </c>
      <c r="O230" s="108" t="e">
        <f>IF(D230="X",0,IF(E230="X",0,VLOOKUP(E230,'46'!$K$3:$L$16,2,FALSE)))</f>
        <v>#N/A</v>
      </c>
      <c r="P230" s="108" t="e">
        <f t="shared" si="7"/>
        <v>#N/A</v>
      </c>
    </row>
    <row r="231" spans="14:16">
      <c r="N231" s="108">
        <f t="shared" si="6"/>
        <v>0</v>
      </c>
      <c r="O231" s="108" t="e">
        <f>IF(D231="X",0,IF(E231="X",0,VLOOKUP(E231,'46'!$K$3:$L$16,2,FALSE)))</f>
        <v>#N/A</v>
      </c>
      <c r="P231" s="108" t="e">
        <f t="shared" si="7"/>
        <v>#N/A</v>
      </c>
    </row>
    <row r="232" spans="14:16">
      <c r="N232" s="108">
        <f t="shared" si="6"/>
        <v>0</v>
      </c>
      <c r="O232" s="108" t="e">
        <f>IF(D232="X",0,IF(E232="X",0,VLOOKUP(E232,'46'!$K$3:$L$16,2,FALSE)))</f>
        <v>#N/A</v>
      </c>
      <c r="P232" s="108" t="e">
        <f t="shared" si="7"/>
        <v>#N/A</v>
      </c>
    </row>
    <row r="233" spans="14:16">
      <c r="N233" s="108">
        <f t="shared" si="6"/>
        <v>0</v>
      </c>
      <c r="O233" s="108" t="e">
        <f>IF(D233="X",0,IF(E233="X",0,VLOOKUP(E233,'46'!$K$3:$L$16,2,FALSE)))</f>
        <v>#N/A</v>
      </c>
      <c r="P233" s="108" t="e">
        <f t="shared" si="7"/>
        <v>#N/A</v>
      </c>
    </row>
    <row r="234" spans="14:16">
      <c r="N234" s="108">
        <f t="shared" si="6"/>
        <v>0</v>
      </c>
      <c r="O234" s="108" t="e">
        <f>IF(D234="X",0,IF(E234="X",0,VLOOKUP(E234,'46'!$K$3:$L$16,2,FALSE)))</f>
        <v>#N/A</v>
      </c>
      <c r="P234" s="108" t="e">
        <f t="shared" si="7"/>
        <v>#N/A</v>
      </c>
    </row>
    <row r="235" spans="14:16">
      <c r="N235" s="108">
        <f t="shared" si="6"/>
        <v>0</v>
      </c>
      <c r="O235" s="108" t="e">
        <f>IF(D235="X",0,IF(E235="X",0,VLOOKUP(E235,'46'!$K$3:$L$16,2,FALSE)))</f>
        <v>#N/A</v>
      </c>
      <c r="P235" s="108" t="e">
        <f t="shared" si="7"/>
        <v>#N/A</v>
      </c>
    </row>
    <row r="236" spans="14:16">
      <c r="N236" s="108">
        <f t="shared" si="6"/>
        <v>0</v>
      </c>
      <c r="O236" s="108" t="e">
        <f>IF(D236="X",0,IF(E236="X",0,VLOOKUP(E236,'46'!$K$3:$L$16,2,FALSE)))</f>
        <v>#N/A</v>
      </c>
      <c r="P236" s="108" t="e">
        <f t="shared" si="7"/>
        <v>#N/A</v>
      </c>
    </row>
    <row r="237" spans="14:16">
      <c r="N237" s="108">
        <f t="shared" si="6"/>
        <v>0</v>
      </c>
      <c r="O237" s="108" t="e">
        <f>IF(D237="X",0,IF(E237="X",0,VLOOKUP(E237,'46'!$K$3:$L$16,2,FALSE)))</f>
        <v>#N/A</v>
      </c>
      <c r="P237" s="108" t="e">
        <f t="shared" si="7"/>
        <v>#N/A</v>
      </c>
    </row>
    <row r="238" spans="14:16">
      <c r="N238" s="108">
        <f t="shared" si="6"/>
        <v>0</v>
      </c>
      <c r="O238" s="108" t="e">
        <f>IF(D238="X",0,IF(E238="X",0,VLOOKUP(E238,'46'!$K$3:$L$16,2,FALSE)))</f>
        <v>#N/A</v>
      </c>
      <c r="P238" s="108" t="e">
        <f t="shared" si="7"/>
        <v>#N/A</v>
      </c>
    </row>
    <row r="239" spans="14:16">
      <c r="N239" s="108">
        <f t="shared" si="6"/>
        <v>0</v>
      </c>
      <c r="O239" s="108" t="e">
        <f>IF(D239="X",0,IF(E239="X",0,VLOOKUP(E239,'46'!$K$3:$L$16,2,FALSE)))</f>
        <v>#N/A</v>
      </c>
      <c r="P239" s="108" t="e">
        <f t="shared" si="7"/>
        <v>#N/A</v>
      </c>
    </row>
    <row r="240" spans="14:16">
      <c r="N240" s="108">
        <f t="shared" si="6"/>
        <v>0</v>
      </c>
      <c r="O240" s="108" t="e">
        <f>IF(D240="X",0,IF(E240="X",0,VLOOKUP(E240,'46'!$K$3:$L$16,2,FALSE)))</f>
        <v>#N/A</v>
      </c>
      <c r="P240" s="108" t="e">
        <f t="shared" si="7"/>
        <v>#N/A</v>
      </c>
    </row>
    <row r="241" spans="14:16">
      <c r="N241" s="108">
        <f t="shared" si="6"/>
        <v>0</v>
      </c>
      <c r="O241" s="108" t="e">
        <f>IF(D241="X",0,IF(E241="X",0,VLOOKUP(E241,'46'!$K$3:$L$16,2,FALSE)))</f>
        <v>#N/A</v>
      </c>
      <c r="P241" s="108" t="e">
        <f t="shared" si="7"/>
        <v>#N/A</v>
      </c>
    </row>
    <row r="242" spans="14:16">
      <c r="N242" s="108">
        <f t="shared" si="6"/>
        <v>0</v>
      </c>
      <c r="O242" s="108" t="e">
        <f>IF(D242="X",0,IF(E242="X",0,VLOOKUP(E242,'46'!$K$3:$L$16,2,FALSE)))</f>
        <v>#N/A</v>
      </c>
      <c r="P242" s="108" t="e">
        <f t="shared" si="7"/>
        <v>#N/A</v>
      </c>
    </row>
    <row r="243" spans="14:16">
      <c r="N243" s="108">
        <f t="shared" si="6"/>
        <v>0</v>
      </c>
      <c r="O243" s="108" t="e">
        <f>IF(D243="X",0,IF(E243="X",0,VLOOKUP(E243,'46'!$K$3:$L$16,2,FALSE)))</f>
        <v>#N/A</v>
      </c>
      <c r="P243" s="108" t="e">
        <f t="shared" si="7"/>
        <v>#N/A</v>
      </c>
    </row>
    <row r="244" spans="14:16">
      <c r="N244" s="108">
        <f t="shared" si="6"/>
        <v>0</v>
      </c>
      <c r="O244" s="108" t="e">
        <f>IF(D244="X",0,IF(E244="X",0,VLOOKUP(E244,'46'!$K$3:$L$16,2,FALSE)))</f>
        <v>#N/A</v>
      </c>
      <c r="P244" s="108" t="e">
        <f t="shared" si="7"/>
        <v>#N/A</v>
      </c>
    </row>
    <row r="245" spans="14:16">
      <c r="N245" s="108">
        <f t="shared" si="6"/>
        <v>0</v>
      </c>
      <c r="O245" s="108" t="e">
        <f>IF(D245="X",0,IF(E245="X",0,VLOOKUP(E245,'46'!$K$3:$L$16,2,FALSE)))</f>
        <v>#N/A</v>
      </c>
      <c r="P245" s="108" t="e">
        <f t="shared" si="7"/>
        <v>#N/A</v>
      </c>
    </row>
    <row r="246" spans="14:16">
      <c r="N246" s="108">
        <f t="shared" si="6"/>
        <v>0</v>
      </c>
      <c r="O246" s="108" t="e">
        <f>IF(D246="X",0,IF(E246="X",0,VLOOKUP(E246,'46'!$K$3:$L$16,2,FALSE)))</f>
        <v>#N/A</v>
      </c>
      <c r="P246" s="108" t="e">
        <f t="shared" si="7"/>
        <v>#N/A</v>
      </c>
    </row>
    <row r="247" spans="14:16">
      <c r="N247" s="108">
        <f t="shared" si="6"/>
        <v>0</v>
      </c>
      <c r="O247" s="108" t="e">
        <f>IF(D247="X",0,IF(E247="X",0,VLOOKUP(E247,'46'!$K$3:$L$16,2,FALSE)))</f>
        <v>#N/A</v>
      </c>
      <c r="P247" s="108" t="e">
        <f t="shared" si="7"/>
        <v>#N/A</v>
      </c>
    </row>
    <row r="248" spans="14:16">
      <c r="N248" s="108">
        <f t="shared" si="6"/>
        <v>0</v>
      </c>
      <c r="O248" s="108" t="e">
        <f>IF(D248="X",0,IF(E248="X",0,VLOOKUP(E248,'46'!$K$3:$L$16,2,FALSE)))</f>
        <v>#N/A</v>
      </c>
      <c r="P248" s="108" t="e">
        <f t="shared" si="7"/>
        <v>#N/A</v>
      </c>
    </row>
    <row r="249" spans="14:16">
      <c r="N249" s="108">
        <f t="shared" si="6"/>
        <v>0</v>
      </c>
      <c r="O249" s="108" t="e">
        <f>IF(D249="X",0,IF(E249="X",0,VLOOKUP(E249,'46'!$K$3:$L$16,2,FALSE)))</f>
        <v>#N/A</v>
      </c>
      <c r="P249" s="108" t="e">
        <f t="shared" si="7"/>
        <v>#N/A</v>
      </c>
    </row>
    <row r="250" spans="14:16">
      <c r="N250" s="108">
        <f t="shared" si="6"/>
        <v>0</v>
      </c>
      <c r="O250" s="108" t="e">
        <f>IF(D250="X",0,IF(E250="X",0,VLOOKUP(E250,'46'!$K$3:$L$16,2,FALSE)))</f>
        <v>#N/A</v>
      </c>
      <c r="P250" s="108" t="e">
        <f t="shared" si="7"/>
        <v>#N/A</v>
      </c>
    </row>
    <row r="251" spans="14:16">
      <c r="N251" s="108">
        <f t="shared" si="6"/>
        <v>0</v>
      </c>
      <c r="O251" s="108" t="e">
        <f>IF(D251="X",0,IF(E251="X",0,VLOOKUP(E251,'46'!$K$3:$L$16,2,FALSE)))</f>
        <v>#N/A</v>
      </c>
      <c r="P251" s="108" t="e">
        <f t="shared" si="7"/>
        <v>#N/A</v>
      </c>
    </row>
    <row r="252" spans="14:16">
      <c r="N252" s="108">
        <f t="shared" si="6"/>
        <v>0</v>
      </c>
      <c r="O252" s="108" t="e">
        <f>IF(D252="X",0,IF(E252="X",0,VLOOKUP(E252,'46'!$K$3:$L$16,2,FALSE)))</f>
        <v>#N/A</v>
      </c>
      <c r="P252" s="108" t="e">
        <f t="shared" si="7"/>
        <v>#N/A</v>
      </c>
    </row>
    <row r="253" spans="14:16">
      <c r="N253" s="108">
        <f t="shared" si="6"/>
        <v>0</v>
      </c>
      <c r="O253" s="108" t="e">
        <f>IF(D253="X",0,IF(E253="X",0,VLOOKUP(E253,'46'!$K$3:$L$16,2,FALSE)))</f>
        <v>#N/A</v>
      </c>
      <c r="P253" s="108" t="e">
        <f t="shared" si="7"/>
        <v>#N/A</v>
      </c>
    </row>
    <row r="254" spans="14:16">
      <c r="N254" s="108">
        <f t="shared" si="6"/>
        <v>0</v>
      </c>
      <c r="O254" s="108" t="e">
        <f>IF(D254="X",0,IF(E254="X",0,VLOOKUP(E254,'46'!$K$3:$L$16,2,FALSE)))</f>
        <v>#N/A</v>
      </c>
      <c r="P254" s="108" t="e">
        <f t="shared" si="7"/>
        <v>#N/A</v>
      </c>
    </row>
    <row r="255" spans="14:16">
      <c r="N255" s="108">
        <f t="shared" si="6"/>
        <v>0</v>
      </c>
      <c r="O255" s="108" t="e">
        <f>IF(D255="X",0,IF(E255="X",0,VLOOKUP(E255,'46'!$K$3:$L$16,2,FALSE)))</f>
        <v>#N/A</v>
      </c>
      <c r="P255" s="108" t="e">
        <f t="shared" si="7"/>
        <v>#N/A</v>
      </c>
    </row>
    <row r="256" spans="14:16">
      <c r="N256" s="108">
        <f t="shared" si="6"/>
        <v>0</v>
      </c>
      <c r="O256" s="108" t="e">
        <f>IF(D256="X",0,IF(E256="X",0,VLOOKUP(E256,'46'!$K$3:$L$16,2,FALSE)))</f>
        <v>#N/A</v>
      </c>
      <c r="P256" s="108" t="e">
        <f t="shared" si="7"/>
        <v>#N/A</v>
      </c>
    </row>
    <row r="257" spans="14:16">
      <c r="N257" s="108">
        <f t="shared" si="6"/>
        <v>0</v>
      </c>
      <c r="O257" s="108" t="e">
        <f>IF(D257="X",0,IF(E257="X",0,VLOOKUP(E257,'46'!$K$3:$L$16,2,FALSE)))</f>
        <v>#N/A</v>
      </c>
      <c r="P257" s="108" t="e">
        <f t="shared" si="7"/>
        <v>#N/A</v>
      </c>
    </row>
    <row r="258" spans="14:16">
      <c r="N258" s="108">
        <f t="shared" si="6"/>
        <v>0</v>
      </c>
      <c r="O258" s="108" t="e">
        <f>IF(D258="X",0,IF(E258="X",0,VLOOKUP(E258,'46'!$K$3:$L$16,2,FALSE)))</f>
        <v>#N/A</v>
      </c>
      <c r="P258" s="108" t="e">
        <f t="shared" si="7"/>
        <v>#N/A</v>
      </c>
    </row>
    <row r="259" spans="14:16">
      <c r="N259" s="108">
        <f t="shared" si="6"/>
        <v>0</v>
      </c>
      <c r="O259" s="108" t="e">
        <f>IF(D259="X",0,IF(E259="X",0,VLOOKUP(E259,'46'!$K$3:$L$16,2,FALSE)))</f>
        <v>#N/A</v>
      </c>
      <c r="P259" s="108" t="e">
        <f t="shared" si="7"/>
        <v>#N/A</v>
      </c>
    </row>
    <row r="260" spans="14:16">
      <c r="N260" s="108">
        <f t="shared" ref="N260:N323" si="8">SUM(F260:M260)</f>
        <v>0</v>
      </c>
      <c r="O260" s="108" t="e">
        <f>IF(D260="X",0,IF(E260="X",0,VLOOKUP(E260,'46'!$K$3:$L$16,2,FALSE)))</f>
        <v>#N/A</v>
      </c>
      <c r="P260" s="108" t="e">
        <f t="shared" ref="P260:P323" si="9">N260*O260</f>
        <v>#N/A</v>
      </c>
    </row>
    <row r="261" spans="14:16">
      <c r="N261" s="108">
        <f t="shared" si="8"/>
        <v>0</v>
      </c>
      <c r="O261" s="108" t="e">
        <f>IF(D261="X",0,IF(E261="X",0,VLOOKUP(E261,'46'!$K$3:$L$16,2,FALSE)))</f>
        <v>#N/A</v>
      </c>
      <c r="P261" s="108" t="e">
        <f t="shared" si="9"/>
        <v>#N/A</v>
      </c>
    </row>
    <row r="262" spans="14:16">
      <c r="N262" s="108">
        <f t="shared" si="8"/>
        <v>0</v>
      </c>
      <c r="O262" s="108" t="e">
        <f>IF(D262="X",0,IF(E262="X",0,VLOOKUP(E262,'46'!$K$3:$L$16,2,FALSE)))</f>
        <v>#N/A</v>
      </c>
      <c r="P262" s="108" t="e">
        <f t="shared" si="9"/>
        <v>#N/A</v>
      </c>
    </row>
    <row r="263" spans="14:16">
      <c r="N263" s="108">
        <f t="shared" si="8"/>
        <v>0</v>
      </c>
      <c r="O263" s="108" t="e">
        <f>IF(D263="X",0,IF(E263="X",0,VLOOKUP(E263,'46'!$K$3:$L$16,2,FALSE)))</f>
        <v>#N/A</v>
      </c>
      <c r="P263" s="108" t="e">
        <f t="shared" si="9"/>
        <v>#N/A</v>
      </c>
    </row>
    <row r="264" spans="14:16">
      <c r="N264" s="108">
        <f t="shared" si="8"/>
        <v>0</v>
      </c>
      <c r="O264" s="108" t="e">
        <f>IF(D264="X",0,IF(E264="X",0,VLOOKUP(E264,'46'!$K$3:$L$16,2,FALSE)))</f>
        <v>#N/A</v>
      </c>
      <c r="P264" s="108" t="e">
        <f t="shared" si="9"/>
        <v>#N/A</v>
      </c>
    </row>
    <row r="265" spans="14:16">
      <c r="N265" s="108">
        <f t="shared" si="8"/>
        <v>0</v>
      </c>
      <c r="O265" s="108" t="e">
        <f>IF(D265="X",0,IF(E265="X",0,VLOOKUP(E265,'46'!$K$3:$L$16,2,FALSE)))</f>
        <v>#N/A</v>
      </c>
      <c r="P265" s="108" t="e">
        <f t="shared" si="9"/>
        <v>#N/A</v>
      </c>
    </row>
    <row r="266" spans="14:16">
      <c r="N266" s="108">
        <f t="shared" si="8"/>
        <v>0</v>
      </c>
      <c r="O266" s="108" t="e">
        <f>IF(D266="X",0,IF(E266="X",0,VLOOKUP(E266,'46'!$K$3:$L$16,2,FALSE)))</f>
        <v>#N/A</v>
      </c>
      <c r="P266" s="108" t="e">
        <f t="shared" si="9"/>
        <v>#N/A</v>
      </c>
    </row>
    <row r="267" spans="14:16">
      <c r="N267" s="108">
        <f t="shared" si="8"/>
        <v>0</v>
      </c>
      <c r="O267" s="108" t="e">
        <f>IF(D267="X",0,IF(E267="X",0,VLOOKUP(E267,'46'!$K$3:$L$16,2,FALSE)))</f>
        <v>#N/A</v>
      </c>
      <c r="P267" s="108" t="e">
        <f t="shared" si="9"/>
        <v>#N/A</v>
      </c>
    </row>
    <row r="268" spans="14:16">
      <c r="N268" s="108">
        <f t="shared" si="8"/>
        <v>0</v>
      </c>
      <c r="O268" s="108" t="e">
        <f>IF(D268="X",0,IF(E268="X",0,VLOOKUP(E268,'46'!$K$3:$L$16,2,FALSE)))</f>
        <v>#N/A</v>
      </c>
      <c r="P268" s="108" t="e">
        <f t="shared" si="9"/>
        <v>#N/A</v>
      </c>
    </row>
    <row r="269" spans="14:16">
      <c r="N269" s="108">
        <f t="shared" si="8"/>
        <v>0</v>
      </c>
      <c r="O269" s="108" t="e">
        <f>IF(D269="X",0,IF(E269="X",0,VLOOKUP(E269,'46'!$K$3:$L$16,2,FALSE)))</f>
        <v>#N/A</v>
      </c>
      <c r="P269" s="108" t="e">
        <f t="shared" si="9"/>
        <v>#N/A</v>
      </c>
    </row>
    <row r="270" spans="14:16">
      <c r="N270" s="108">
        <f t="shared" si="8"/>
        <v>0</v>
      </c>
      <c r="O270" s="108" t="e">
        <f>IF(D270="X",0,IF(E270="X",0,VLOOKUP(E270,'46'!$K$3:$L$16,2,FALSE)))</f>
        <v>#N/A</v>
      </c>
      <c r="P270" s="108" t="e">
        <f t="shared" si="9"/>
        <v>#N/A</v>
      </c>
    </row>
    <row r="271" spans="14:16">
      <c r="N271" s="108">
        <f t="shared" si="8"/>
        <v>0</v>
      </c>
      <c r="O271" s="108" t="e">
        <f>IF(D271="X",0,IF(E271="X",0,VLOOKUP(E271,'46'!$K$3:$L$16,2,FALSE)))</f>
        <v>#N/A</v>
      </c>
      <c r="P271" s="108" t="e">
        <f t="shared" si="9"/>
        <v>#N/A</v>
      </c>
    </row>
    <row r="272" spans="14:16">
      <c r="N272" s="108">
        <f t="shared" si="8"/>
        <v>0</v>
      </c>
      <c r="O272" s="108" t="e">
        <f>IF(D272="X",0,IF(E272="X",0,VLOOKUP(E272,'46'!$K$3:$L$16,2,FALSE)))</f>
        <v>#N/A</v>
      </c>
      <c r="P272" s="108" t="e">
        <f t="shared" si="9"/>
        <v>#N/A</v>
      </c>
    </row>
    <row r="273" spans="14:16">
      <c r="N273" s="108">
        <f t="shared" si="8"/>
        <v>0</v>
      </c>
      <c r="O273" s="108" t="e">
        <f>IF(D273="X",0,IF(E273="X",0,VLOOKUP(E273,'46'!$K$3:$L$16,2,FALSE)))</f>
        <v>#N/A</v>
      </c>
      <c r="P273" s="108" t="e">
        <f t="shared" si="9"/>
        <v>#N/A</v>
      </c>
    </row>
    <row r="274" spans="14:16">
      <c r="N274" s="108">
        <f t="shared" si="8"/>
        <v>0</v>
      </c>
      <c r="O274" s="108" t="e">
        <f>IF(D274="X",0,IF(E274="X",0,VLOOKUP(E274,'46'!$K$3:$L$16,2,FALSE)))</f>
        <v>#N/A</v>
      </c>
      <c r="P274" s="108" t="e">
        <f t="shared" si="9"/>
        <v>#N/A</v>
      </c>
    </row>
    <row r="275" spans="14:16">
      <c r="N275" s="108">
        <f t="shared" si="8"/>
        <v>0</v>
      </c>
      <c r="O275" s="108" t="e">
        <f>IF(D275="X",0,IF(E275="X",0,VLOOKUP(E275,'46'!$K$3:$L$16,2,FALSE)))</f>
        <v>#N/A</v>
      </c>
      <c r="P275" s="108" t="e">
        <f t="shared" si="9"/>
        <v>#N/A</v>
      </c>
    </row>
    <row r="276" spans="14:16">
      <c r="N276" s="108">
        <f t="shared" si="8"/>
        <v>0</v>
      </c>
      <c r="O276" s="108" t="e">
        <f>IF(D276="X",0,IF(E276="X",0,VLOOKUP(E276,'46'!$K$3:$L$16,2,FALSE)))</f>
        <v>#N/A</v>
      </c>
      <c r="P276" s="108" t="e">
        <f t="shared" si="9"/>
        <v>#N/A</v>
      </c>
    </row>
    <row r="277" spans="14:16">
      <c r="N277" s="108">
        <f t="shared" si="8"/>
        <v>0</v>
      </c>
      <c r="O277" s="108" t="e">
        <f>IF(D277="X",0,IF(E277="X",0,VLOOKUP(E277,'46'!$K$3:$L$16,2,FALSE)))</f>
        <v>#N/A</v>
      </c>
      <c r="P277" s="108" t="e">
        <f t="shared" si="9"/>
        <v>#N/A</v>
      </c>
    </row>
    <row r="278" spans="14:16">
      <c r="N278" s="108">
        <f t="shared" si="8"/>
        <v>0</v>
      </c>
      <c r="O278" s="108" t="e">
        <f>IF(D278="X",0,IF(E278="X",0,VLOOKUP(E278,'46'!$K$3:$L$16,2,FALSE)))</f>
        <v>#N/A</v>
      </c>
      <c r="P278" s="108" t="e">
        <f t="shared" si="9"/>
        <v>#N/A</v>
      </c>
    </row>
    <row r="279" spans="14:16">
      <c r="N279" s="108">
        <f t="shared" si="8"/>
        <v>0</v>
      </c>
      <c r="O279" s="108" t="e">
        <f>IF(D279="X",0,IF(E279="X",0,VLOOKUP(E279,'46'!$K$3:$L$16,2,FALSE)))</f>
        <v>#N/A</v>
      </c>
      <c r="P279" s="108" t="e">
        <f t="shared" si="9"/>
        <v>#N/A</v>
      </c>
    </row>
    <row r="280" spans="14:16">
      <c r="N280" s="108">
        <f t="shared" si="8"/>
        <v>0</v>
      </c>
      <c r="O280" s="108" t="e">
        <f>IF(D280="X",0,IF(E280="X",0,VLOOKUP(E280,'46'!$K$3:$L$16,2,FALSE)))</f>
        <v>#N/A</v>
      </c>
      <c r="P280" s="108" t="e">
        <f t="shared" si="9"/>
        <v>#N/A</v>
      </c>
    </row>
    <row r="281" spans="14:16">
      <c r="N281" s="108">
        <f t="shared" si="8"/>
        <v>0</v>
      </c>
      <c r="O281" s="108" t="e">
        <f>IF(D281="X",0,IF(E281="X",0,VLOOKUP(E281,'46'!$K$3:$L$16,2,FALSE)))</f>
        <v>#N/A</v>
      </c>
      <c r="P281" s="108" t="e">
        <f t="shared" si="9"/>
        <v>#N/A</v>
      </c>
    </row>
    <row r="282" spans="14:16">
      <c r="N282" s="108">
        <f t="shared" si="8"/>
        <v>0</v>
      </c>
      <c r="O282" s="108" t="e">
        <f>IF(D282="X",0,IF(E282="X",0,VLOOKUP(E282,'46'!$K$3:$L$16,2,FALSE)))</f>
        <v>#N/A</v>
      </c>
      <c r="P282" s="108" t="e">
        <f t="shared" si="9"/>
        <v>#N/A</v>
      </c>
    </row>
    <row r="283" spans="14:16">
      <c r="N283" s="108">
        <f t="shared" si="8"/>
        <v>0</v>
      </c>
      <c r="O283" s="108" t="e">
        <f>IF(D283="X",0,IF(E283="X",0,VLOOKUP(E283,'46'!$K$3:$L$16,2,FALSE)))</f>
        <v>#N/A</v>
      </c>
      <c r="P283" s="108" t="e">
        <f t="shared" si="9"/>
        <v>#N/A</v>
      </c>
    </row>
    <row r="284" spans="14:16">
      <c r="N284" s="108">
        <f t="shared" si="8"/>
        <v>0</v>
      </c>
      <c r="O284" s="108" t="e">
        <f>IF(D284="X",0,IF(E284="X",0,VLOOKUP(E284,'46'!$K$3:$L$16,2,FALSE)))</f>
        <v>#N/A</v>
      </c>
      <c r="P284" s="108" t="e">
        <f t="shared" si="9"/>
        <v>#N/A</v>
      </c>
    </row>
    <row r="285" spans="14:16">
      <c r="N285" s="108">
        <f t="shared" si="8"/>
        <v>0</v>
      </c>
      <c r="O285" s="108" t="e">
        <f>IF(D285="X",0,IF(E285="X",0,VLOOKUP(E285,'46'!$K$3:$L$16,2,FALSE)))</f>
        <v>#N/A</v>
      </c>
      <c r="P285" s="108" t="e">
        <f t="shared" si="9"/>
        <v>#N/A</v>
      </c>
    </row>
    <row r="286" spans="14:16">
      <c r="N286" s="108">
        <f t="shared" si="8"/>
        <v>0</v>
      </c>
      <c r="O286" s="108" t="e">
        <f>IF(D286="X",0,IF(E286="X",0,VLOOKUP(E286,'46'!$K$3:$L$16,2,FALSE)))</f>
        <v>#N/A</v>
      </c>
      <c r="P286" s="108" t="e">
        <f t="shared" si="9"/>
        <v>#N/A</v>
      </c>
    </row>
    <row r="287" spans="14:16">
      <c r="N287" s="108">
        <f t="shared" si="8"/>
        <v>0</v>
      </c>
      <c r="O287" s="108" t="e">
        <f>IF(D287="X",0,IF(E287="X",0,VLOOKUP(E287,'46'!$K$3:$L$16,2,FALSE)))</f>
        <v>#N/A</v>
      </c>
      <c r="P287" s="108" t="e">
        <f t="shared" si="9"/>
        <v>#N/A</v>
      </c>
    </row>
    <row r="288" spans="14:16">
      <c r="N288" s="108">
        <f t="shared" si="8"/>
        <v>0</v>
      </c>
      <c r="O288" s="108" t="e">
        <f>IF(D288="X",0,IF(E288="X",0,VLOOKUP(E288,'46'!$K$3:$L$16,2,FALSE)))</f>
        <v>#N/A</v>
      </c>
      <c r="P288" s="108" t="e">
        <f t="shared" si="9"/>
        <v>#N/A</v>
      </c>
    </row>
    <row r="289" spans="14:16">
      <c r="N289" s="108">
        <f t="shared" si="8"/>
        <v>0</v>
      </c>
      <c r="O289" s="108" t="e">
        <f>IF(D289="X",0,IF(E289="X",0,VLOOKUP(E289,'46'!$K$3:$L$16,2,FALSE)))</f>
        <v>#N/A</v>
      </c>
      <c r="P289" s="108" t="e">
        <f t="shared" si="9"/>
        <v>#N/A</v>
      </c>
    </row>
    <row r="290" spans="14:16">
      <c r="N290" s="108">
        <f t="shared" si="8"/>
        <v>0</v>
      </c>
      <c r="O290" s="108" t="e">
        <f>IF(D290="X",0,IF(E290="X",0,VLOOKUP(E290,'46'!$K$3:$L$16,2,FALSE)))</f>
        <v>#N/A</v>
      </c>
      <c r="P290" s="108" t="e">
        <f t="shared" si="9"/>
        <v>#N/A</v>
      </c>
    </row>
    <row r="291" spans="14:16">
      <c r="N291" s="108">
        <f t="shared" si="8"/>
        <v>0</v>
      </c>
      <c r="O291" s="108" t="e">
        <f>IF(D291="X",0,IF(E291="X",0,VLOOKUP(E291,'46'!$K$3:$L$16,2,FALSE)))</f>
        <v>#N/A</v>
      </c>
      <c r="P291" s="108" t="e">
        <f t="shared" si="9"/>
        <v>#N/A</v>
      </c>
    </row>
    <row r="292" spans="14:16">
      <c r="N292" s="108">
        <f t="shared" si="8"/>
        <v>0</v>
      </c>
      <c r="O292" s="108" t="e">
        <f>IF(D292="X",0,IF(E292="X",0,VLOOKUP(E292,'46'!$K$3:$L$16,2,FALSE)))</f>
        <v>#N/A</v>
      </c>
      <c r="P292" s="108" t="e">
        <f t="shared" si="9"/>
        <v>#N/A</v>
      </c>
    </row>
    <row r="293" spans="14:16">
      <c r="N293" s="108">
        <f t="shared" si="8"/>
        <v>0</v>
      </c>
      <c r="O293" s="108" t="e">
        <f>IF(D293="X",0,IF(E293="X",0,VLOOKUP(E293,'46'!$K$3:$L$16,2,FALSE)))</f>
        <v>#N/A</v>
      </c>
      <c r="P293" s="108" t="e">
        <f t="shared" si="9"/>
        <v>#N/A</v>
      </c>
    </row>
    <row r="294" spans="14:16">
      <c r="N294" s="108">
        <f t="shared" si="8"/>
        <v>0</v>
      </c>
      <c r="O294" s="108" t="e">
        <f>IF(D294="X",0,IF(E294="X",0,VLOOKUP(E294,'46'!$K$3:$L$16,2,FALSE)))</f>
        <v>#N/A</v>
      </c>
      <c r="P294" s="108" t="e">
        <f t="shared" si="9"/>
        <v>#N/A</v>
      </c>
    </row>
    <row r="295" spans="14:16">
      <c r="N295" s="108">
        <f t="shared" si="8"/>
        <v>0</v>
      </c>
      <c r="O295" s="108" t="e">
        <f>IF(D295="X",0,IF(E295="X",0,VLOOKUP(E295,'46'!$K$3:$L$16,2,FALSE)))</f>
        <v>#N/A</v>
      </c>
      <c r="P295" s="108" t="e">
        <f t="shared" si="9"/>
        <v>#N/A</v>
      </c>
    </row>
    <row r="296" spans="14:16">
      <c r="N296" s="108">
        <f t="shared" si="8"/>
        <v>0</v>
      </c>
      <c r="O296" s="108" t="e">
        <f>IF(D296="X",0,IF(E296="X",0,VLOOKUP(E296,'46'!$K$3:$L$16,2,FALSE)))</f>
        <v>#N/A</v>
      </c>
      <c r="P296" s="108" t="e">
        <f t="shared" si="9"/>
        <v>#N/A</v>
      </c>
    </row>
    <row r="297" spans="14:16">
      <c r="N297" s="108">
        <f t="shared" si="8"/>
        <v>0</v>
      </c>
      <c r="O297" s="108" t="e">
        <f>IF(D297="X",0,IF(E297="X",0,VLOOKUP(E297,'46'!$K$3:$L$16,2,FALSE)))</f>
        <v>#N/A</v>
      </c>
      <c r="P297" s="108" t="e">
        <f t="shared" si="9"/>
        <v>#N/A</v>
      </c>
    </row>
    <row r="298" spans="14:16">
      <c r="N298" s="108">
        <f t="shared" si="8"/>
        <v>0</v>
      </c>
      <c r="O298" s="108" t="e">
        <f>IF(D298="X",0,IF(E298="X",0,VLOOKUP(E298,'46'!$K$3:$L$16,2,FALSE)))</f>
        <v>#N/A</v>
      </c>
      <c r="P298" s="108" t="e">
        <f t="shared" si="9"/>
        <v>#N/A</v>
      </c>
    </row>
    <row r="299" spans="14:16">
      <c r="N299" s="108">
        <f t="shared" si="8"/>
        <v>0</v>
      </c>
      <c r="O299" s="108" t="e">
        <f>IF(D299="X",0,IF(E299="X",0,VLOOKUP(E299,'46'!$K$3:$L$16,2,FALSE)))</f>
        <v>#N/A</v>
      </c>
      <c r="P299" s="108" t="e">
        <f t="shared" si="9"/>
        <v>#N/A</v>
      </c>
    </row>
    <row r="300" spans="14:16">
      <c r="N300" s="108">
        <f t="shared" si="8"/>
        <v>0</v>
      </c>
      <c r="O300" s="108" t="e">
        <f>IF(D300="X",0,IF(E300="X",0,VLOOKUP(E300,'46'!$K$3:$L$16,2,FALSE)))</f>
        <v>#N/A</v>
      </c>
      <c r="P300" s="108" t="e">
        <f t="shared" si="9"/>
        <v>#N/A</v>
      </c>
    </row>
    <row r="301" spans="14:16">
      <c r="N301" s="108">
        <f t="shared" si="8"/>
        <v>0</v>
      </c>
      <c r="O301" s="108" t="e">
        <f>IF(D301="X",0,IF(E301="X",0,VLOOKUP(E301,'46'!$K$3:$L$16,2,FALSE)))</f>
        <v>#N/A</v>
      </c>
      <c r="P301" s="108" t="e">
        <f t="shared" si="9"/>
        <v>#N/A</v>
      </c>
    </row>
    <row r="302" spans="14:16">
      <c r="N302" s="108">
        <f t="shared" si="8"/>
        <v>0</v>
      </c>
      <c r="O302" s="108" t="e">
        <f>IF(D302="X",0,IF(E302="X",0,VLOOKUP(E302,'46'!$K$3:$L$16,2,FALSE)))</f>
        <v>#N/A</v>
      </c>
      <c r="P302" s="108" t="e">
        <f t="shared" si="9"/>
        <v>#N/A</v>
      </c>
    </row>
    <row r="303" spans="14:16">
      <c r="N303" s="108">
        <f t="shared" si="8"/>
        <v>0</v>
      </c>
      <c r="O303" s="108" t="e">
        <f>IF(D303="X",0,IF(E303="X",0,VLOOKUP(E303,'46'!$K$3:$L$16,2,FALSE)))</f>
        <v>#N/A</v>
      </c>
      <c r="P303" s="108" t="e">
        <f t="shared" si="9"/>
        <v>#N/A</v>
      </c>
    </row>
    <row r="304" spans="14:16">
      <c r="N304" s="108">
        <f t="shared" si="8"/>
        <v>0</v>
      </c>
      <c r="O304" s="108" t="e">
        <f>IF(D304="X",0,IF(E304="X",0,VLOOKUP(E304,'46'!$K$3:$L$16,2,FALSE)))</f>
        <v>#N/A</v>
      </c>
      <c r="P304" s="108" t="e">
        <f t="shared" si="9"/>
        <v>#N/A</v>
      </c>
    </row>
    <row r="305" spans="14:16">
      <c r="N305" s="108">
        <f t="shared" si="8"/>
        <v>0</v>
      </c>
      <c r="O305" s="108" t="e">
        <f>IF(D305="X",0,IF(E305="X",0,VLOOKUP(E305,'46'!$K$3:$L$16,2,FALSE)))</f>
        <v>#N/A</v>
      </c>
      <c r="P305" s="108" t="e">
        <f t="shared" si="9"/>
        <v>#N/A</v>
      </c>
    </row>
    <row r="306" spans="14:16">
      <c r="N306" s="108">
        <f t="shared" si="8"/>
        <v>0</v>
      </c>
      <c r="O306" s="108" t="e">
        <f>IF(D306="X",0,IF(E306="X",0,VLOOKUP(E306,'46'!$K$3:$L$16,2,FALSE)))</f>
        <v>#N/A</v>
      </c>
      <c r="P306" s="108" t="e">
        <f t="shared" si="9"/>
        <v>#N/A</v>
      </c>
    </row>
    <row r="307" spans="14:16">
      <c r="N307" s="108">
        <f t="shared" si="8"/>
        <v>0</v>
      </c>
      <c r="O307" s="108" t="e">
        <f>IF(D307="X",0,IF(E307="X",0,VLOOKUP(E307,'46'!$K$3:$L$16,2,FALSE)))</f>
        <v>#N/A</v>
      </c>
      <c r="P307" s="108" t="e">
        <f t="shared" si="9"/>
        <v>#N/A</v>
      </c>
    </row>
    <row r="308" spans="14:16">
      <c r="N308" s="108">
        <f t="shared" si="8"/>
        <v>0</v>
      </c>
      <c r="O308" s="108" t="e">
        <f>IF(D308="X",0,IF(E308="X",0,VLOOKUP(E308,'46'!$K$3:$L$16,2,FALSE)))</f>
        <v>#N/A</v>
      </c>
      <c r="P308" s="108" t="e">
        <f t="shared" si="9"/>
        <v>#N/A</v>
      </c>
    </row>
    <row r="309" spans="14:16">
      <c r="N309" s="108">
        <f t="shared" si="8"/>
        <v>0</v>
      </c>
      <c r="O309" s="108" t="e">
        <f>IF(D309="X",0,IF(E309="X",0,VLOOKUP(E309,'46'!$K$3:$L$16,2,FALSE)))</f>
        <v>#N/A</v>
      </c>
      <c r="P309" s="108" t="e">
        <f t="shared" si="9"/>
        <v>#N/A</v>
      </c>
    </row>
    <row r="310" spans="14:16">
      <c r="N310" s="108">
        <f t="shared" si="8"/>
        <v>0</v>
      </c>
      <c r="O310" s="108" t="e">
        <f>IF(D310="X",0,IF(E310="X",0,VLOOKUP(E310,'46'!$K$3:$L$16,2,FALSE)))</f>
        <v>#N/A</v>
      </c>
      <c r="P310" s="108" t="e">
        <f t="shared" si="9"/>
        <v>#N/A</v>
      </c>
    </row>
    <row r="311" spans="14:16">
      <c r="N311" s="108">
        <f t="shared" si="8"/>
        <v>0</v>
      </c>
      <c r="O311" s="108" t="e">
        <f>IF(D311="X",0,IF(E311="X",0,VLOOKUP(E311,'46'!$K$3:$L$16,2,FALSE)))</f>
        <v>#N/A</v>
      </c>
      <c r="P311" s="108" t="e">
        <f t="shared" si="9"/>
        <v>#N/A</v>
      </c>
    </row>
    <row r="312" spans="14:16">
      <c r="N312" s="108">
        <f t="shared" si="8"/>
        <v>0</v>
      </c>
      <c r="O312" s="108" t="e">
        <f>IF(D312="X",0,IF(E312="X",0,VLOOKUP(E312,'46'!$K$3:$L$16,2,FALSE)))</f>
        <v>#N/A</v>
      </c>
      <c r="P312" s="108" t="e">
        <f t="shared" si="9"/>
        <v>#N/A</v>
      </c>
    </row>
    <row r="313" spans="14:16">
      <c r="N313" s="108">
        <f t="shared" si="8"/>
        <v>0</v>
      </c>
      <c r="O313" s="108" t="e">
        <f>IF(D313="X",0,IF(E313="X",0,VLOOKUP(E313,'46'!$K$3:$L$16,2,FALSE)))</f>
        <v>#N/A</v>
      </c>
      <c r="P313" s="108" t="e">
        <f t="shared" si="9"/>
        <v>#N/A</v>
      </c>
    </row>
    <row r="314" spans="14:16">
      <c r="N314" s="108">
        <f t="shared" si="8"/>
        <v>0</v>
      </c>
      <c r="O314" s="108" t="e">
        <f>IF(D314="X",0,IF(E314="X",0,VLOOKUP(E314,'46'!$K$3:$L$16,2,FALSE)))</f>
        <v>#N/A</v>
      </c>
      <c r="P314" s="108" t="e">
        <f t="shared" si="9"/>
        <v>#N/A</v>
      </c>
    </row>
    <row r="315" spans="14:16">
      <c r="N315" s="108">
        <f t="shared" si="8"/>
        <v>0</v>
      </c>
      <c r="O315" s="108" t="e">
        <f>IF(D315="X",0,IF(E315="X",0,VLOOKUP(E315,'46'!$K$3:$L$16,2,FALSE)))</f>
        <v>#N/A</v>
      </c>
      <c r="P315" s="108" t="e">
        <f t="shared" si="9"/>
        <v>#N/A</v>
      </c>
    </row>
    <row r="316" spans="14:16">
      <c r="N316" s="108">
        <f t="shared" si="8"/>
        <v>0</v>
      </c>
      <c r="O316" s="108" t="e">
        <f>IF(D316="X",0,IF(E316="X",0,VLOOKUP(E316,'46'!$K$3:$L$16,2,FALSE)))</f>
        <v>#N/A</v>
      </c>
      <c r="P316" s="108" t="e">
        <f t="shared" si="9"/>
        <v>#N/A</v>
      </c>
    </row>
    <row r="317" spans="14:16">
      <c r="N317" s="108">
        <f t="shared" si="8"/>
        <v>0</v>
      </c>
      <c r="O317" s="108" t="e">
        <f>IF(D317="X",0,IF(E317="X",0,VLOOKUP(E317,'46'!$K$3:$L$16,2,FALSE)))</f>
        <v>#N/A</v>
      </c>
      <c r="P317" s="108" t="e">
        <f t="shared" si="9"/>
        <v>#N/A</v>
      </c>
    </row>
    <row r="318" spans="14:16">
      <c r="N318" s="108">
        <f t="shared" si="8"/>
        <v>0</v>
      </c>
      <c r="O318" s="108" t="e">
        <f>IF(D318="X",0,IF(E318="X",0,VLOOKUP(E318,'46'!$K$3:$L$16,2,FALSE)))</f>
        <v>#N/A</v>
      </c>
      <c r="P318" s="108" t="e">
        <f t="shared" si="9"/>
        <v>#N/A</v>
      </c>
    </row>
    <row r="319" spans="14:16">
      <c r="N319" s="108">
        <f t="shared" si="8"/>
        <v>0</v>
      </c>
      <c r="O319" s="108" t="e">
        <f>IF(D319="X",0,IF(E319="X",0,VLOOKUP(E319,'46'!$K$3:$L$16,2,FALSE)))</f>
        <v>#N/A</v>
      </c>
      <c r="P319" s="108" t="e">
        <f t="shared" si="9"/>
        <v>#N/A</v>
      </c>
    </row>
    <row r="320" spans="14:16">
      <c r="N320" s="108">
        <f t="shared" si="8"/>
        <v>0</v>
      </c>
      <c r="O320" s="108" t="e">
        <f>IF(D320="X",0,IF(E320="X",0,VLOOKUP(E320,'46'!$K$3:$L$16,2,FALSE)))</f>
        <v>#N/A</v>
      </c>
      <c r="P320" s="108" t="e">
        <f t="shared" si="9"/>
        <v>#N/A</v>
      </c>
    </row>
    <row r="321" spans="14:16">
      <c r="N321" s="108">
        <f t="shared" si="8"/>
        <v>0</v>
      </c>
      <c r="O321" s="108" t="e">
        <f>IF(D321="X",0,IF(E321="X",0,VLOOKUP(E321,'46'!$K$3:$L$16,2,FALSE)))</f>
        <v>#N/A</v>
      </c>
      <c r="P321" s="108" t="e">
        <f t="shared" si="9"/>
        <v>#N/A</v>
      </c>
    </row>
    <row r="322" spans="14:16">
      <c r="N322" s="108">
        <f t="shared" si="8"/>
        <v>0</v>
      </c>
      <c r="O322" s="108" t="e">
        <f>IF(D322="X",0,IF(E322="X",0,VLOOKUP(E322,'46'!$K$3:$L$16,2,FALSE)))</f>
        <v>#N/A</v>
      </c>
      <c r="P322" s="108" t="e">
        <f t="shared" si="9"/>
        <v>#N/A</v>
      </c>
    </row>
    <row r="323" spans="14:16">
      <c r="N323" s="108">
        <f t="shared" si="8"/>
        <v>0</v>
      </c>
      <c r="O323" s="108" t="e">
        <f>IF(D323="X",0,IF(E323="X",0,VLOOKUP(E323,'46'!$K$3:$L$16,2,FALSE)))</f>
        <v>#N/A</v>
      </c>
      <c r="P323" s="108" t="e">
        <f t="shared" si="9"/>
        <v>#N/A</v>
      </c>
    </row>
    <row r="324" spans="14:16">
      <c r="N324" s="108">
        <f t="shared" ref="N324:N387" si="10">SUM(F324:M324)</f>
        <v>0</v>
      </c>
      <c r="O324" s="108" t="e">
        <f>IF(D324="X",0,IF(E324="X",0,VLOOKUP(E324,'46'!$K$3:$L$16,2,FALSE)))</f>
        <v>#N/A</v>
      </c>
      <c r="P324" s="108" t="e">
        <f t="shared" ref="P324:P387" si="11">N324*O324</f>
        <v>#N/A</v>
      </c>
    </row>
    <row r="325" spans="14:16">
      <c r="N325" s="108">
        <f t="shared" si="10"/>
        <v>0</v>
      </c>
      <c r="O325" s="108" t="e">
        <f>IF(D325="X",0,IF(E325="X",0,VLOOKUP(E325,'46'!$K$3:$L$16,2,FALSE)))</f>
        <v>#N/A</v>
      </c>
      <c r="P325" s="108" t="e">
        <f t="shared" si="11"/>
        <v>#N/A</v>
      </c>
    </row>
    <row r="326" spans="14:16">
      <c r="N326" s="108">
        <f t="shared" si="10"/>
        <v>0</v>
      </c>
      <c r="O326" s="108" t="e">
        <f>IF(D326="X",0,IF(E326="X",0,VLOOKUP(E326,'46'!$K$3:$L$16,2,FALSE)))</f>
        <v>#N/A</v>
      </c>
      <c r="P326" s="108" t="e">
        <f t="shared" si="11"/>
        <v>#N/A</v>
      </c>
    </row>
    <row r="327" spans="14:16">
      <c r="N327" s="108">
        <f t="shared" si="10"/>
        <v>0</v>
      </c>
      <c r="O327" s="108" t="e">
        <f>IF(D327="X",0,IF(E327="X",0,VLOOKUP(E327,'46'!$K$3:$L$16,2,FALSE)))</f>
        <v>#N/A</v>
      </c>
      <c r="P327" s="108" t="e">
        <f t="shared" si="11"/>
        <v>#N/A</v>
      </c>
    </row>
    <row r="328" spans="14:16">
      <c r="N328" s="108">
        <f t="shared" si="10"/>
        <v>0</v>
      </c>
      <c r="O328" s="108" t="e">
        <f>IF(D328="X",0,IF(E328="X",0,VLOOKUP(E328,'46'!$K$3:$L$16,2,FALSE)))</f>
        <v>#N/A</v>
      </c>
      <c r="P328" s="108" t="e">
        <f t="shared" si="11"/>
        <v>#N/A</v>
      </c>
    </row>
    <row r="329" spans="14:16">
      <c r="N329" s="108">
        <f t="shared" si="10"/>
        <v>0</v>
      </c>
      <c r="O329" s="108" t="e">
        <f>IF(D329="X",0,IF(E329="X",0,VLOOKUP(E329,'46'!$K$3:$L$16,2,FALSE)))</f>
        <v>#N/A</v>
      </c>
      <c r="P329" s="108" t="e">
        <f t="shared" si="11"/>
        <v>#N/A</v>
      </c>
    </row>
    <row r="330" spans="14:16">
      <c r="N330" s="108">
        <f t="shared" si="10"/>
        <v>0</v>
      </c>
      <c r="O330" s="108" t="e">
        <f>IF(D330="X",0,IF(E330="X",0,VLOOKUP(E330,'46'!$K$3:$L$16,2,FALSE)))</f>
        <v>#N/A</v>
      </c>
      <c r="P330" s="108" t="e">
        <f t="shared" si="11"/>
        <v>#N/A</v>
      </c>
    </row>
    <row r="331" spans="14:16">
      <c r="N331" s="108">
        <f t="shared" si="10"/>
        <v>0</v>
      </c>
      <c r="O331" s="108" t="e">
        <f>IF(D331="X",0,IF(E331="X",0,VLOOKUP(E331,'46'!$K$3:$L$16,2,FALSE)))</f>
        <v>#N/A</v>
      </c>
      <c r="P331" s="108" t="e">
        <f t="shared" si="11"/>
        <v>#N/A</v>
      </c>
    </row>
    <row r="332" spans="14:16">
      <c r="N332" s="108">
        <f t="shared" si="10"/>
        <v>0</v>
      </c>
      <c r="O332" s="108" t="e">
        <f>IF(D332="X",0,IF(E332="X",0,VLOOKUP(E332,'46'!$K$3:$L$16,2,FALSE)))</f>
        <v>#N/A</v>
      </c>
      <c r="P332" s="108" t="e">
        <f t="shared" si="11"/>
        <v>#N/A</v>
      </c>
    </row>
    <row r="333" spans="14:16">
      <c r="N333" s="108">
        <f t="shared" si="10"/>
        <v>0</v>
      </c>
      <c r="O333" s="108" t="e">
        <f>IF(D333="X",0,IF(E333="X",0,VLOOKUP(E333,'46'!$K$3:$L$16,2,FALSE)))</f>
        <v>#N/A</v>
      </c>
      <c r="P333" s="108" t="e">
        <f t="shared" si="11"/>
        <v>#N/A</v>
      </c>
    </row>
    <row r="334" spans="14:16">
      <c r="N334" s="108">
        <f t="shared" si="10"/>
        <v>0</v>
      </c>
      <c r="O334" s="108" t="e">
        <f>IF(D334="X",0,IF(E334="X",0,VLOOKUP(E334,'46'!$K$3:$L$16,2,FALSE)))</f>
        <v>#N/A</v>
      </c>
      <c r="P334" s="108" t="e">
        <f t="shared" si="11"/>
        <v>#N/A</v>
      </c>
    </row>
    <row r="335" spans="14:16">
      <c r="N335" s="108">
        <f t="shared" si="10"/>
        <v>0</v>
      </c>
      <c r="O335" s="108" t="e">
        <f>IF(D335="X",0,IF(E335="X",0,VLOOKUP(E335,'46'!$K$3:$L$16,2,FALSE)))</f>
        <v>#N/A</v>
      </c>
      <c r="P335" s="108" t="e">
        <f t="shared" si="11"/>
        <v>#N/A</v>
      </c>
    </row>
    <row r="336" spans="14:16">
      <c r="N336" s="108">
        <f t="shared" si="10"/>
        <v>0</v>
      </c>
      <c r="O336" s="108" t="e">
        <f>IF(D336="X",0,IF(E336="X",0,VLOOKUP(E336,'46'!$K$3:$L$16,2,FALSE)))</f>
        <v>#N/A</v>
      </c>
      <c r="P336" s="108" t="e">
        <f t="shared" si="11"/>
        <v>#N/A</v>
      </c>
    </row>
    <row r="337" spans="14:16">
      <c r="N337" s="108">
        <f t="shared" si="10"/>
        <v>0</v>
      </c>
      <c r="O337" s="108" t="e">
        <f>IF(D337="X",0,IF(E337="X",0,VLOOKUP(E337,'46'!$K$3:$L$16,2,FALSE)))</f>
        <v>#N/A</v>
      </c>
      <c r="P337" s="108" t="e">
        <f t="shared" si="11"/>
        <v>#N/A</v>
      </c>
    </row>
    <row r="338" spans="14:16">
      <c r="N338" s="108">
        <f t="shared" si="10"/>
        <v>0</v>
      </c>
      <c r="O338" s="108" t="e">
        <f>IF(D338="X",0,IF(E338="X",0,VLOOKUP(E338,'46'!$K$3:$L$16,2,FALSE)))</f>
        <v>#N/A</v>
      </c>
      <c r="P338" s="108" t="e">
        <f t="shared" si="11"/>
        <v>#N/A</v>
      </c>
    </row>
    <row r="339" spans="14:16">
      <c r="N339" s="108">
        <f t="shared" si="10"/>
        <v>0</v>
      </c>
      <c r="O339" s="108" t="e">
        <f>IF(D339="X",0,IF(E339="X",0,VLOOKUP(E339,'46'!$K$3:$L$16,2,FALSE)))</f>
        <v>#N/A</v>
      </c>
      <c r="P339" s="108" t="e">
        <f t="shared" si="11"/>
        <v>#N/A</v>
      </c>
    </row>
    <row r="340" spans="14:16">
      <c r="N340" s="108">
        <f t="shared" si="10"/>
        <v>0</v>
      </c>
      <c r="O340" s="108" t="e">
        <f>IF(D340="X",0,IF(E340="X",0,VLOOKUP(E340,'46'!$K$3:$L$16,2,FALSE)))</f>
        <v>#N/A</v>
      </c>
      <c r="P340" s="108" t="e">
        <f t="shared" si="11"/>
        <v>#N/A</v>
      </c>
    </row>
    <row r="341" spans="14:16">
      <c r="N341" s="108">
        <f t="shared" si="10"/>
        <v>0</v>
      </c>
      <c r="O341" s="108" t="e">
        <f>IF(D341="X",0,IF(E341="X",0,VLOOKUP(E341,'46'!$K$3:$L$16,2,FALSE)))</f>
        <v>#N/A</v>
      </c>
      <c r="P341" s="108" t="e">
        <f t="shared" si="11"/>
        <v>#N/A</v>
      </c>
    </row>
    <row r="342" spans="14:16">
      <c r="N342" s="108">
        <f t="shared" si="10"/>
        <v>0</v>
      </c>
      <c r="O342" s="108" t="e">
        <f>IF(D342="X",0,IF(E342="X",0,VLOOKUP(E342,'46'!$K$3:$L$16,2,FALSE)))</f>
        <v>#N/A</v>
      </c>
      <c r="P342" s="108" t="e">
        <f t="shared" si="11"/>
        <v>#N/A</v>
      </c>
    </row>
    <row r="343" spans="14:16">
      <c r="N343" s="108">
        <f t="shared" si="10"/>
        <v>0</v>
      </c>
      <c r="O343" s="108" t="e">
        <f>IF(D343="X",0,IF(E343="X",0,VLOOKUP(E343,'46'!$K$3:$L$16,2,FALSE)))</f>
        <v>#N/A</v>
      </c>
      <c r="P343" s="108" t="e">
        <f t="shared" si="11"/>
        <v>#N/A</v>
      </c>
    </row>
    <row r="344" spans="14:16">
      <c r="N344" s="108">
        <f t="shared" si="10"/>
        <v>0</v>
      </c>
      <c r="O344" s="108" t="e">
        <f>IF(D344="X",0,IF(E344="X",0,VLOOKUP(E344,'46'!$K$3:$L$16,2,FALSE)))</f>
        <v>#N/A</v>
      </c>
      <c r="P344" s="108" t="e">
        <f t="shared" si="11"/>
        <v>#N/A</v>
      </c>
    </row>
    <row r="345" spans="14:16">
      <c r="N345" s="108">
        <f t="shared" si="10"/>
        <v>0</v>
      </c>
      <c r="O345" s="108" t="e">
        <f>IF(D345="X",0,IF(E345="X",0,VLOOKUP(E345,'46'!$K$3:$L$16,2,FALSE)))</f>
        <v>#N/A</v>
      </c>
      <c r="P345" s="108" t="e">
        <f t="shared" si="11"/>
        <v>#N/A</v>
      </c>
    </row>
    <row r="346" spans="14:16">
      <c r="N346" s="108">
        <f t="shared" si="10"/>
        <v>0</v>
      </c>
      <c r="O346" s="108" t="e">
        <f>IF(D346="X",0,IF(E346="X",0,VLOOKUP(E346,'46'!$K$3:$L$16,2,FALSE)))</f>
        <v>#N/A</v>
      </c>
      <c r="P346" s="108" t="e">
        <f t="shared" si="11"/>
        <v>#N/A</v>
      </c>
    </row>
    <row r="347" spans="14:16">
      <c r="N347" s="108">
        <f t="shared" si="10"/>
        <v>0</v>
      </c>
      <c r="O347" s="108" t="e">
        <f>IF(D347="X",0,IF(E347="X",0,VLOOKUP(E347,'46'!$K$3:$L$16,2,FALSE)))</f>
        <v>#N/A</v>
      </c>
      <c r="P347" s="108" t="e">
        <f t="shared" si="11"/>
        <v>#N/A</v>
      </c>
    </row>
    <row r="348" spans="14:16">
      <c r="N348" s="108">
        <f t="shared" si="10"/>
        <v>0</v>
      </c>
      <c r="O348" s="108" t="e">
        <f>IF(D348="X",0,IF(E348="X",0,VLOOKUP(E348,'46'!$K$3:$L$16,2,FALSE)))</f>
        <v>#N/A</v>
      </c>
      <c r="P348" s="108" t="e">
        <f t="shared" si="11"/>
        <v>#N/A</v>
      </c>
    </row>
    <row r="349" spans="14:16">
      <c r="N349" s="108">
        <f t="shared" si="10"/>
        <v>0</v>
      </c>
      <c r="O349" s="108" t="e">
        <f>IF(D349="X",0,IF(E349="X",0,VLOOKUP(E349,'46'!$K$3:$L$16,2,FALSE)))</f>
        <v>#N/A</v>
      </c>
      <c r="P349" s="108" t="e">
        <f t="shared" si="11"/>
        <v>#N/A</v>
      </c>
    </row>
    <row r="350" spans="14:16">
      <c r="N350" s="108">
        <f t="shared" si="10"/>
        <v>0</v>
      </c>
      <c r="O350" s="108" t="e">
        <f>IF(D350="X",0,IF(E350="X",0,VLOOKUP(E350,'46'!$K$3:$L$16,2,FALSE)))</f>
        <v>#N/A</v>
      </c>
      <c r="P350" s="108" t="e">
        <f t="shared" si="11"/>
        <v>#N/A</v>
      </c>
    </row>
    <row r="351" spans="14:16">
      <c r="N351" s="108">
        <f t="shared" si="10"/>
        <v>0</v>
      </c>
      <c r="O351" s="108" t="e">
        <f>IF(D351="X",0,IF(E351="X",0,VLOOKUP(E351,'46'!$K$3:$L$16,2,FALSE)))</f>
        <v>#N/A</v>
      </c>
      <c r="P351" s="108" t="e">
        <f t="shared" si="11"/>
        <v>#N/A</v>
      </c>
    </row>
    <row r="352" spans="14:16">
      <c r="N352" s="108">
        <f t="shared" si="10"/>
        <v>0</v>
      </c>
      <c r="O352" s="108" t="e">
        <f>IF(D352="X",0,IF(E352="X",0,VLOOKUP(E352,'46'!$K$3:$L$16,2,FALSE)))</f>
        <v>#N/A</v>
      </c>
      <c r="P352" s="108" t="e">
        <f t="shared" si="11"/>
        <v>#N/A</v>
      </c>
    </row>
    <row r="353" spans="14:16">
      <c r="N353" s="108">
        <f t="shared" si="10"/>
        <v>0</v>
      </c>
      <c r="O353" s="108" t="e">
        <f>IF(D353="X",0,IF(E353="X",0,VLOOKUP(E353,'46'!$K$3:$L$16,2,FALSE)))</f>
        <v>#N/A</v>
      </c>
      <c r="P353" s="108" t="e">
        <f t="shared" si="11"/>
        <v>#N/A</v>
      </c>
    </row>
    <row r="354" spans="14:16">
      <c r="N354" s="108">
        <f t="shared" si="10"/>
        <v>0</v>
      </c>
      <c r="O354" s="108" t="e">
        <f>IF(D354="X",0,IF(E354="X",0,VLOOKUP(E354,'46'!$K$3:$L$16,2,FALSE)))</f>
        <v>#N/A</v>
      </c>
      <c r="P354" s="108" t="e">
        <f t="shared" si="11"/>
        <v>#N/A</v>
      </c>
    </row>
    <row r="355" spans="14:16">
      <c r="N355" s="108">
        <f t="shared" si="10"/>
        <v>0</v>
      </c>
      <c r="O355" s="108" t="e">
        <f>IF(D355="X",0,IF(E355="X",0,VLOOKUP(E355,'46'!$K$3:$L$16,2,FALSE)))</f>
        <v>#N/A</v>
      </c>
      <c r="P355" s="108" t="e">
        <f t="shared" si="11"/>
        <v>#N/A</v>
      </c>
    </row>
    <row r="356" spans="14:16">
      <c r="N356" s="108">
        <f t="shared" si="10"/>
        <v>0</v>
      </c>
      <c r="O356" s="108" t="e">
        <f>IF(D356="X",0,IF(E356="X",0,VLOOKUP(E356,'46'!$K$3:$L$16,2,FALSE)))</f>
        <v>#N/A</v>
      </c>
      <c r="P356" s="108" t="e">
        <f t="shared" si="11"/>
        <v>#N/A</v>
      </c>
    </row>
    <row r="357" spans="14:16">
      <c r="N357" s="108">
        <f t="shared" si="10"/>
        <v>0</v>
      </c>
      <c r="O357" s="108" t="e">
        <f>IF(D357="X",0,IF(E357="X",0,VLOOKUP(E357,'46'!$K$3:$L$16,2,FALSE)))</f>
        <v>#N/A</v>
      </c>
      <c r="P357" s="108" t="e">
        <f t="shared" si="11"/>
        <v>#N/A</v>
      </c>
    </row>
    <row r="358" spans="14:16">
      <c r="N358" s="108">
        <f t="shared" si="10"/>
        <v>0</v>
      </c>
      <c r="O358" s="108" t="e">
        <f>IF(D358="X",0,IF(E358="X",0,VLOOKUP(E358,'46'!$K$3:$L$16,2,FALSE)))</f>
        <v>#N/A</v>
      </c>
      <c r="P358" s="108" t="e">
        <f t="shared" si="11"/>
        <v>#N/A</v>
      </c>
    </row>
    <row r="359" spans="14:16">
      <c r="N359" s="108">
        <f t="shared" si="10"/>
        <v>0</v>
      </c>
      <c r="O359" s="108" t="e">
        <f>IF(D359="X",0,IF(E359="X",0,VLOOKUP(E359,'46'!$K$3:$L$16,2,FALSE)))</f>
        <v>#N/A</v>
      </c>
      <c r="P359" s="108" t="e">
        <f t="shared" si="11"/>
        <v>#N/A</v>
      </c>
    </row>
    <row r="360" spans="14:16">
      <c r="N360" s="108">
        <f t="shared" si="10"/>
        <v>0</v>
      </c>
      <c r="O360" s="108" t="e">
        <f>IF(D360="X",0,IF(E360="X",0,VLOOKUP(E360,'46'!$K$3:$L$16,2,FALSE)))</f>
        <v>#N/A</v>
      </c>
      <c r="P360" s="108" t="e">
        <f t="shared" si="11"/>
        <v>#N/A</v>
      </c>
    </row>
    <row r="361" spans="14:16">
      <c r="N361" s="108">
        <f t="shared" si="10"/>
        <v>0</v>
      </c>
      <c r="O361" s="108" t="e">
        <f>IF(D361="X",0,IF(E361="X",0,VLOOKUP(E361,'46'!$K$3:$L$16,2,FALSE)))</f>
        <v>#N/A</v>
      </c>
      <c r="P361" s="108" t="e">
        <f t="shared" si="11"/>
        <v>#N/A</v>
      </c>
    </row>
    <row r="362" spans="14:16">
      <c r="N362" s="108">
        <f t="shared" si="10"/>
        <v>0</v>
      </c>
      <c r="O362" s="108" t="e">
        <f>IF(D362="X",0,IF(E362="X",0,VLOOKUP(E362,'46'!$K$3:$L$16,2,FALSE)))</f>
        <v>#N/A</v>
      </c>
      <c r="P362" s="108" t="e">
        <f t="shared" si="11"/>
        <v>#N/A</v>
      </c>
    </row>
    <row r="363" spans="14:16">
      <c r="N363" s="108">
        <f t="shared" si="10"/>
        <v>0</v>
      </c>
      <c r="O363" s="108" t="e">
        <f>IF(D363="X",0,IF(E363="X",0,VLOOKUP(E363,'46'!$K$3:$L$16,2,FALSE)))</f>
        <v>#N/A</v>
      </c>
      <c r="P363" s="108" t="e">
        <f t="shared" si="11"/>
        <v>#N/A</v>
      </c>
    </row>
    <row r="364" spans="14:16">
      <c r="N364" s="108">
        <f t="shared" si="10"/>
        <v>0</v>
      </c>
      <c r="O364" s="108" t="e">
        <f>IF(D364="X",0,IF(E364="X",0,VLOOKUP(E364,'46'!$K$3:$L$16,2,FALSE)))</f>
        <v>#N/A</v>
      </c>
      <c r="P364" s="108" t="e">
        <f t="shared" si="11"/>
        <v>#N/A</v>
      </c>
    </row>
    <row r="365" spans="14:16">
      <c r="N365" s="108">
        <f t="shared" si="10"/>
        <v>0</v>
      </c>
      <c r="O365" s="108" t="e">
        <f>IF(D365="X",0,IF(E365="X",0,VLOOKUP(E365,'46'!$K$3:$L$16,2,FALSE)))</f>
        <v>#N/A</v>
      </c>
      <c r="P365" s="108" t="e">
        <f t="shared" si="11"/>
        <v>#N/A</v>
      </c>
    </row>
    <row r="366" spans="14:16">
      <c r="N366" s="108">
        <f t="shared" si="10"/>
        <v>0</v>
      </c>
      <c r="O366" s="108" t="e">
        <f>IF(D366="X",0,IF(E366="X",0,VLOOKUP(E366,'46'!$K$3:$L$16,2,FALSE)))</f>
        <v>#N/A</v>
      </c>
      <c r="P366" s="108" t="e">
        <f t="shared" si="11"/>
        <v>#N/A</v>
      </c>
    </row>
    <row r="367" spans="14:16">
      <c r="N367" s="108">
        <f t="shared" si="10"/>
        <v>0</v>
      </c>
      <c r="O367" s="108" t="e">
        <f>IF(D367="X",0,IF(E367="X",0,VLOOKUP(E367,'46'!$K$3:$L$16,2,FALSE)))</f>
        <v>#N/A</v>
      </c>
      <c r="P367" s="108" t="e">
        <f t="shared" si="11"/>
        <v>#N/A</v>
      </c>
    </row>
    <row r="368" spans="14:16">
      <c r="N368" s="108">
        <f t="shared" si="10"/>
        <v>0</v>
      </c>
      <c r="O368" s="108" t="e">
        <f>IF(D368="X",0,IF(E368="X",0,VLOOKUP(E368,'46'!$K$3:$L$16,2,FALSE)))</f>
        <v>#N/A</v>
      </c>
      <c r="P368" s="108" t="e">
        <f t="shared" si="11"/>
        <v>#N/A</v>
      </c>
    </row>
    <row r="369" spans="14:16">
      <c r="N369" s="108">
        <f t="shared" si="10"/>
        <v>0</v>
      </c>
      <c r="O369" s="108" t="e">
        <f>IF(D369="X",0,IF(E369="X",0,VLOOKUP(E369,'46'!$K$3:$L$16,2,FALSE)))</f>
        <v>#N/A</v>
      </c>
      <c r="P369" s="108" t="e">
        <f t="shared" si="11"/>
        <v>#N/A</v>
      </c>
    </row>
    <row r="370" spans="14:16">
      <c r="N370" s="108">
        <f t="shared" si="10"/>
        <v>0</v>
      </c>
      <c r="O370" s="108" t="e">
        <f>IF(D370="X",0,IF(E370="X",0,VLOOKUP(E370,'46'!$K$3:$L$16,2,FALSE)))</f>
        <v>#N/A</v>
      </c>
      <c r="P370" s="108" t="e">
        <f t="shared" si="11"/>
        <v>#N/A</v>
      </c>
    </row>
    <row r="371" spans="14:16">
      <c r="N371" s="108">
        <f t="shared" si="10"/>
        <v>0</v>
      </c>
      <c r="O371" s="108" t="e">
        <f>IF(D371="X",0,IF(E371="X",0,VLOOKUP(E371,'46'!$K$3:$L$16,2,FALSE)))</f>
        <v>#N/A</v>
      </c>
      <c r="P371" s="108" t="e">
        <f t="shared" si="11"/>
        <v>#N/A</v>
      </c>
    </row>
    <row r="372" spans="14:16">
      <c r="N372" s="108">
        <f t="shared" si="10"/>
        <v>0</v>
      </c>
      <c r="O372" s="108" t="e">
        <f>IF(D372="X",0,IF(E372="X",0,VLOOKUP(E372,'46'!$K$3:$L$16,2,FALSE)))</f>
        <v>#N/A</v>
      </c>
      <c r="P372" s="108" t="e">
        <f t="shared" si="11"/>
        <v>#N/A</v>
      </c>
    </row>
    <row r="373" spans="14:16">
      <c r="N373" s="108">
        <f t="shared" si="10"/>
        <v>0</v>
      </c>
      <c r="O373" s="108" t="e">
        <f>IF(D373="X",0,IF(E373="X",0,VLOOKUP(E373,'46'!$K$3:$L$16,2,FALSE)))</f>
        <v>#N/A</v>
      </c>
      <c r="P373" s="108" t="e">
        <f t="shared" si="11"/>
        <v>#N/A</v>
      </c>
    </row>
    <row r="374" spans="14:16">
      <c r="N374" s="108">
        <f t="shared" si="10"/>
        <v>0</v>
      </c>
      <c r="O374" s="108" t="e">
        <f>IF(D374="X",0,IF(E374="X",0,VLOOKUP(E374,'46'!$K$3:$L$16,2,FALSE)))</f>
        <v>#N/A</v>
      </c>
      <c r="P374" s="108" t="e">
        <f t="shared" si="11"/>
        <v>#N/A</v>
      </c>
    </row>
    <row r="375" spans="14:16">
      <c r="N375" s="108">
        <f t="shared" si="10"/>
        <v>0</v>
      </c>
      <c r="O375" s="108" t="e">
        <f>IF(D375="X",0,IF(E375="X",0,VLOOKUP(E375,'46'!$K$3:$L$16,2,FALSE)))</f>
        <v>#N/A</v>
      </c>
      <c r="P375" s="108" t="e">
        <f t="shared" si="11"/>
        <v>#N/A</v>
      </c>
    </row>
    <row r="376" spans="14:16">
      <c r="N376" s="108">
        <f t="shared" si="10"/>
        <v>0</v>
      </c>
      <c r="O376" s="108" t="e">
        <f>IF(D376="X",0,IF(E376="X",0,VLOOKUP(E376,'46'!$K$3:$L$16,2,FALSE)))</f>
        <v>#N/A</v>
      </c>
      <c r="P376" s="108" t="e">
        <f t="shared" si="11"/>
        <v>#N/A</v>
      </c>
    </row>
    <row r="377" spans="14:16">
      <c r="N377" s="108">
        <f t="shared" si="10"/>
        <v>0</v>
      </c>
      <c r="O377" s="108" t="e">
        <f>IF(D377="X",0,IF(E377="X",0,VLOOKUP(E377,'46'!$K$3:$L$16,2,FALSE)))</f>
        <v>#N/A</v>
      </c>
      <c r="P377" s="108" t="e">
        <f t="shared" si="11"/>
        <v>#N/A</v>
      </c>
    </row>
    <row r="378" spans="14:16">
      <c r="N378" s="108">
        <f t="shared" si="10"/>
        <v>0</v>
      </c>
      <c r="O378" s="108" t="e">
        <f>IF(D378="X",0,IF(E378="X",0,VLOOKUP(E378,'46'!$K$3:$L$16,2,FALSE)))</f>
        <v>#N/A</v>
      </c>
      <c r="P378" s="108" t="e">
        <f t="shared" si="11"/>
        <v>#N/A</v>
      </c>
    </row>
    <row r="379" spans="14:16">
      <c r="N379" s="108">
        <f t="shared" si="10"/>
        <v>0</v>
      </c>
      <c r="O379" s="108" t="e">
        <f>IF(D379="X",0,IF(E379="X",0,VLOOKUP(E379,'46'!$K$3:$L$16,2,FALSE)))</f>
        <v>#N/A</v>
      </c>
      <c r="P379" s="108" t="e">
        <f t="shared" si="11"/>
        <v>#N/A</v>
      </c>
    </row>
    <row r="380" spans="14:16">
      <c r="N380" s="108">
        <f t="shared" si="10"/>
        <v>0</v>
      </c>
      <c r="O380" s="108" t="e">
        <f>IF(D380="X",0,IF(E380="X",0,VLOOKUP(E380,'46'!$K$3:$L$16,2,FALSE)))</f>
        <v>#N/A</v>
      </c>
      <c r="P380" s="108" t="e">
        <f t="shared" si="11"/>
        <v>#N/A</v>
      </c>
    </row>
    <row r="381" spans="14:16">
      <c r="N381" s="108">
        <f t="shared" si="10"/>
        <v>0</v>
      </c>
      <c r="O381" s="108" t="e">
        <f>IF(D381="X",0,IF(E381="X",0,VLOOKUP(E381,'46'!$K$3:$L$16,2,FALSE)))</f>
        <v>#N/A</v>
      </c>
      <c r="P381" s="108" t="e">
        <f t="shared" si="11"/>
        <v>#N/A</v>
      </c>
    </row>
    <row r="382" spans="14:16">
      <c r="N382" s="108">
        <f t="shared" si="10"/>
        <v>0</v>
      </c>
      <c r="O382" s="108" t="e">
        <f>IF(D382="X",0,IF(E382="X",0,VLOOKUP(E382,'46'!$K$3:$L$16,2,FALSE)))</f>
        <v>#N/A</v>
      </c>
      <c r="P382" s="108" t="e">
        <f t="shared" si="11"/>
        <v>#N/A</v>
      </c>
    </row>
    <row r="383" spans="14:16">
      <c r="N383" s="108">
        <f t="shared" si="10"/>
        <v>0</v>
      </c>
      <c r="O383" s="108" t="e">
        <f>IF(D383="X",0,IF(E383="X",0,VLOOKUP(E383,'46'!$K$3:$L$16,2,FALSE)))</f>
        <v>#N/A</v>
      </c>
      <c r="P383" s="108" t="e">
        <f t="shared" si="11"/>
        <v>#N/A</v>
      </c>
    </row>
    <row r="384" spans="14:16">
      <c r="N384" s="108">
        <f t="shared" si="10"/>
        <v>0</v>
      </c>
      <c r="O384" s="108" t="e">
        <f>IF(D384="X",0,IF(E384="X",0,VLOOKUP(E384,'46'!$K$3:$L$16,2,FALSE)))</f>
        <v>#N/A</v>
      </c>
      <c r="P384" s="108" t="e">
        <f t="shared" si="11"/>
        <v>#N/A</v>
      </c>
    </row>
    <row r="385" spans="14:16">
      <c r="N385" s="108">
        <f t="shared" si="10"/>
        <v>0</v>
      </c>
      <c r="O385" s="108" t="e">
        <f>IF(D385="X",0,IF(E385="X",0,VLOOKUP(E385,'46'!$K$3:$L$16,2,FALSE)))</f>
        <v>#N/A</v>
      </c>
      <c r="P385" s="108" t="e">
        <f t="shared" si="11"/>
        <v>#N/A</v>
      </c>
    </row>
    <row r="386" spans="14:16">
      <c r="N386" s="108">
        <f t="shared" si="10"/>
        <v>0</v>
      </c>
      <c r="O386" s="108" t="e">
        <f>IF(D386="X",0,IF(E386="X",0,VLOOKUP(E386,'46'!$K$3:$L$16,2,FALSE)))</f>
        <v>#N/A</v>
      </c>
      <c r="P386" s="108" t="e">
        <f t="shared" si="11"/>
        <v>#N/A</v>
      </c>
    </row>
    <row r="387" spans="14:16">
      <c r="N387" s="108">
        <f t="shared" si="10"/>
        <v>0</v>
      </c>
      <c r="O387" s="108" t="e">
        <f>IF(D387="X",0,IF(E387="X",0,VLOOKUP(E387,'46'!$K$3:$L$16,2,FALSE)))</f>
        <v>#N/A</v>
      </c>
      <c r="P387" s="108" t="e">
        <f t="shared" si="11"/>
        <v>#N/A</v>
      </c>
    </row>
    <row r="388" spans="14:16">
      <c r="N388" s="108">
        <f t="shared" ref="N388:N451" si="12">SUM(F388:M388)</f>
        <v>0</v>
      </c>
      <c r="O388" s="108" t="e">
        <f>IF(D388="X",0,IF(E388="X",0,VLOOKUP(E388,'46'!$K$3:$L$16,2,FALSE)))</f>
        <v>#N/A</v>
      </c>
      <c r="P388" s="108" t="e">
        <f t="shared" ref="P388:P451" si="13">N388*O388</f>
        <v>#N/A</v>
      </c>
    </row>
    <row r="389" spans="14:16">
      <c r="N389" s="108">
        <f t="shared" si="12"/>
        <v>0</v>
      </c>
      <c r="O389" s="108" t="e">
        <f>IF(D389="X",0,IF(E389="X",0,VLOOKUP(E389,'46'!$K$3:$L$16,2,FALSE)))</f>
        <v>#N/A</v>
      </c>
      <c r="P389" s="108" t="e">
        <f t="shared" si="13"/>
        <v>#N/A</v>
      </c>
    </row>
    <row r="390" spans="14:16">
      <c r="N390" s="108">
        <f t="shared" si="12"/>
        <v>0</v>
      </c>
      <c r="O390" s="108" t="e">
        <f>IF(D390="X",0,IF(E390="X",0,VLOOKUP(E390,'46'!$K$3:$L$16,2,FALSE)))</f>
        <v>#N/A</v>
      </c>
      <c r="P390" s="108" t="e">
        <f t="shared" si="13"/>
        <v>#N/A</v>
      </c>
    </row>
    <row r="391" spans="14:16">
      <c r="N391" s="108">
        <f t="shared" si="12"/>
        <v>0</v>
      </c>
      <c r="O391" s="108" t="e">
        <f>IF(D391="X",0,IF(E391="X",0,VLOOKUP(E391,'46'!$K$3:$L$16,2,FALSE)))</f>
        <v>#N/A</v>
      </c>
      <c r="P391" s="108" t="e">
        <f t="shared" si="13"/>
        <v>#N/A</v>
      </c>
    </row>
    <row r="392" spans="14:16">
      <c r="N392" s="108">
        <f t="shared" si="12"/>
        <v>0</v>
      </c>
      <c r="O392" s="108" t="e">
        <f>IF(D392="X",0,IF(E392="X",0,VLOOKUP(E392,'46'!$K$3:$L$16,2,FALSE)))</f>
        <v>#N/A</v>
      </c>
      <c r="P392" s="108" t="e">
        <f t="shared" si="13"/>
        <v>#N/A</v>
      </c>
    </row>
    <row r="393" spans="14:16">
      <c r="N393" s="108">
        <f t="shared" si="12"/>
        <v>0</v>
      </c>
      <c r="O393" s="108" t="e">
        <f>IF(D393="X",0,IF(E393="X",0,VLOOKUP(E393,'46'!$K$3:$L$16,2,FALSE)))</f>
        <v>#N/A</v>
      </c>
      <c r="P393" s="108" t="e">
        <f t="shared" si="13"/>
        <v>#N/A</v>
      </c>
    </row>
    <row r="394" spans="14:16">
      <c r="N394" s="108">
        <f t="shared" si="12"/>
        <v>0</v>
      </c>
      <c r="O394" s="108" t="e">
        <f>IF(D394="X",0,IF(E394="X",0,VLOOKUP(E394,'46'!$K$3:$L$16,2,FALSE)))</f>
        <v>#N/A</v>
      </c>
      <c r="P394" s="108" t="e">
        <f t="shared" si="13"/>
        <v>#N/A</v>
      </c>
    </row>
    <row r="395" spans="14:16">
      <c r="N395" s="108">
        <f t="shared" si="12"/>
        <v>0</v>
      </c>
      <c r="O395" s="108" t="e">
        <f>IF(D395="X",0,IF(E395="X",0,VLOOKUP(E395,'46'!$K$3:$L$16,2,FALSE)))</f>
        <v>#N/A</v>
      </c>
      <c r="P395" s="108" t="e">
        <f t="shared" si="13"/>
        <v>#N/A</v>
      </c>
    </row>
    <row r="396" spans="14:16">
      <c r="N396" s="108">
        <f t="shared" si="12"/>
        <v>0</v>
      </c>
      <c r="O396" s="108" t="e">
        <f>IF(D396="X",0,IF(E396="X",0,VLOOKUP(E396,'46'!$K$3:$L$16,2,FALSE)))</f>
        <v>#N/A</v>
      </c>
      <c r="P396" s="108" t="e">
        <f t="shared" si="13"/>
        <v>#N/A</v>
      </c>
    </row>
    <row r="397" spans="14:16">
      <c r="N397" s="108">
        <f t="shared" si="12"/>
        <v>0</v>
      </c>
      <c r="O397" s="108" t="e">
        <f>IF(D397="X",0,IF(E397="X",0,VLOOKUP(E397,'46'!$K$3:$L$16,2,FALSE)))</f>
        <v>#N/A</v>
      </c>
      <c r="P397" s="108" t="e">
        <f t="shared" si="13"/>
        <v>#N/A</v>
      </c>
    </row>
    <row r="398" spans="14:16">
      <c r="N398" s="108">
        <f t="shared" si="12"/>
        <v>0</v>
      </c>
      <c r="O398" s="108" t="e">
        <f>IF(D398="X",0,IF(E398="X",0,VLOOKUP(E398,'46'!$K$3:$L$16,2,FALSE)))</f>
        <v>#N/A</v>
      </c>
      <c r="P398" s="108" t="e">
        <f t="shared" si="13"/>
        <v>#N/A</v>
      </c>
    </row>
    <row r="399" spans="14:16">
      <c r="N399" s="108">
        <f t="shared" si="12"/>
        <v>0</v>
      </c>
      <c r="O399" s="108" t="e">
        <f>IF(D399="X",0,IF(E399="X",0,VLOOKUP(E399,'46'!$K$3:$L$16,2,FALSE)))</f>
        <v>#N/A</v>
      </c>
      <c r="P399" s="108" t="e">
        <f t="shared" si="13"/>
        <v>#N/A</v>
      </c>
    </row>
    <row r="400" spans="14:16">
      <c r="N400" s="108">
        <f t="shared" si="12"/>
        <v>0</v>
      </c>
      <c r="O400" s="108" t="e">
        <f>IF(D400="X",0,IF(E400="X",0,VLOOKUP(E400,'46'!$K$3:$L$16,2,FALSE)))</f>
        <v>#N/A</v>
      </c>
      <c r="P400" s="108" t="e">
        <f t="shared" si="13"/>
        <v>#N/A</v>
      </c>
    </row>
    <row r="401" spans="14:16">
      <c r="N401" s="108">
        <f t="shared" si="12"/>
        <v>0</v>
      </c>
      <c r="O401" s="108" t="e">
        <f>IF(D401="X",0,IF(E401="X",0,VLOOKUP(E401,'46'!$K$3:$L$16,2,FALSE)))</f>
        <v>#N/A</v>
      </c>
      <c r="P401" s="108" t="e">
        <f t="shared" si="13"/>
        <v>#N/A</v>
      </c>
    </row>
    <row r="402" spans="14:16">
      <c r="N402" s="108">
        <f t="shared" si="12"/>
        <v>0</v>
      </c>
      <c r="O402" s="108" t="e">
        <f>IF(D402="X",0,IF(E402="X",0,VLOOKUP(E402,'46'!$K$3:$L$16,2,FALSE)))</f>
        <v>#N/A</v>
      </c>
      <c r="P402" s="108" t="e">
        <f t="shared" si="13"/>
        <v>#N/A</v>
      </c>
    </row>
    <row r="403" spans="14:16">
      <c r="N403" s="108">
        <f t="shared" si="12"/>
        <v>0</v>
      </c>
      <c r="O403" s="108" t="e">
        <f>IF(D403="X",0,IF(E403="X",0,VLOOKUP(E403,'46'!$K$3:$L$16,2,FALSE)))</f>
        <v>#N/A</v>
      </c>
      <c r="P403" s="108" t="e">
        <f t="shared" si="13"/>
        <v>#N/A</v>
      </c>
    </row>
    <row r="404" spans="14:16">
      <c r="N404" s="108">
        <f t="shared" si="12"/>
        <v>0</v>
      </c>
      <c r="O404" s="108" t="e">
        <f>IF(D404="X",0,IF(E404="X",0,VLOOKUP(E404,'46'!$K$3:$L$16,2,FALSE)))</f>
        <v>#N/A</v>
      </c>
      <c r="P404" s="108" t="e">
        <f t="shared" si="13"/>
        <v>#N/A</v>
      </c>
    </row>
    <row r="405" spans="14:16">
      <c r="N405" s="108">
        <f t="shared" si="12"/>
        <v>0</v>
      </c>
      <c r="O405" s="108" t="e">
        <f>IF(D405="X",0,IF(E405="X",0,VLOOKUP(E405,'46'!$K$3:$L$16,2,FALSE)))</f>
        <v>#N/A</v>
      </c>
      <c r="P405" s="108" t="e">
        <f t="shared" si="13"/>
        <v>#N/A</v>
      </c>
    </row>
    <row r="406" spans="14:16">
      <c r="N406" s="108">
        <f t="shared" si="12"/>
        <v>0</v>
      </c>
      <c r="O406" s="108" t="e">
        <f>IF(D406="X",0,IF(E406="X",0,VLOOKUP(E406,'46'!$K$3:$L$16,2,FALSE)))</f>
        <v>#N/A</v>
      </c>
      <c r="P406" s="108" t="e">
        <f t="shared" si="13"/>
        <v>#N/A</v>
      </c>
    </row>
    <row r="407" spans="14:16">
      <c r="N407" s="108">
        <f t="shared" si="12"/>
        <v>0</v>
      </c>
      <c r="O407" s="108" t="e">
        <f>IF(D407="X",0,IF(E407="X",0,VLOOKUP(E407,'46'!$K$3:$L$16,2,FALSE)))</f>
        <v>#N/A</v>
      </c>
      <c r="P407" s="108" t="e">
        <f t="shared" si="13"/>
        <v>#N/A</v>
      </c>
    </row>
    <row r="408" spans="14:16">
      <c r="N408" s="108">
        <f t="shared" si="12"/>
        <v>0</v>
      </c>
      <c r="O408" s="108" t="e">
        <f>IF(D408="X",0,IF(E408="X",0,VLOOKUP(E408,'46'!$K$3:$L$16,2,FALSE)))</f>
        <v>#N/A</v>
      </c>
      <c r="P408" s="108" t="e">
        <f t="shared" si="13"/>
        <v>#N/A</v>
      </c>
    </row>
    <row r="409" spans="14:16">
      <c r="N409" s="108">
        <f t="shared" si="12"/>
        <v>0</v>
      </c>
      <c r="O409" s="108" t="e">
        <f>IF(D409="X",0,IF(E409="X",0,VLOOKUP(E409,'46'!$K$3:$L$16,2,FALSE)))</f>
        <v>#N/A</v>
      </c>
      <c r="P409" s="108" t="e">
        <f t="shared" si="13"/>
        <v>#N/A</v>
      </c>
    </row>
    <row r="410" spans="14:16">
      <c r="N410" s="108">
        <f t="shared" si="12"/>
        <v>0</v>
      </c>
      <c r="O410" s="108" t="e">
        <f>IF(D410="X",0,IF(E410="X",0,VLOOKUP(E410,'46'!$K$3:$L$16,2,FALSE)))</f>
        <v>#N/A</v>
      </c>
      <c r="P410" s="108" t="e">
        <f t="shared" si="13"/>
        <v>#N/A</v>
      </c>
    </row>
    <row r="411" spans="14:16">
      <c r="N411" s="108">
        <f t="shared" si="12"/>
        <v>0</v>
      </c>
      <c r="O411" s="108" t="e">
        <f>IF(D411="X",0,IF(E411="X",0,VLOOKUP(E411,'46'!$K$3:$L$16,2,FALSE)))</f>
        <v>#N/A</v>
      </c>
      <c r="P411" s="108" t="e">
        <f t="shared" si="13"/>
        <v>#N/A</v>
      </c>
    </row>
    <row r="412" spans="14:16">
      <c r="N412" s="108">
        <f t="shared" si="12"/>
        <v>0</v>
      </c>
      <c r="O412" s="108" t="e">
        <f>IF(D412="X",0,IF(E412="X",0,VLOOKUP(E412,'46'!$K$3:$L$16,2,FALSE)))</f>
        <v>#N/A</v>
      </c>
      <c r="P412" s="108" t="e">
        <f t="shared" si="13"/>
        <v>#N/A</v>
      </c>
    </row>
    <row r="413" spans="14:16">
      <c r="N413" s="108">
        <f t="shared" si="12"/>
        <v>0</v>
      </c>
      <c r="O413" s="108" t="e">
        <f>IF(D413="X",0,IF(E413="X",0,VLOOKUP(E413,'46'!$K$3:$L$16,2,FALSE)))</f>
        <v>#N/A</v>
      </c>
      <c r="P413" s="108" t="e">
        <f t="shared" si="13"/>
        <v>#N/A</v>
      </c>
    </row>
    <row r="414" spans="14:16">
      <c r="N414" s="108">
        <f t="shared" si="12"/>
        <v>0</v>
      </c>
      <c r="O414" s="108" t="e">
        <f>IF(D414="X",0,IF(E414="X",0,VLOOKUP(E414,'46'!$K$3:$L$16,2,FALSE)))</f>
        <v>#N/A</v>
      </c>
      <c r="P414" s="108" t="e">
        <f t="shared" si="13"/>
        <v>#N/A</v>
      </c>
    </row>
    <row r="415" spans="14:16">
      <c r="N415" s="108">
        <f t="shared" si="12"/>
        <v>0</v>
      </c>
      <c r="O415" s="108" t="e">
        <f>IF(D415="X",0,IF(E415="X",0,VLOOKUP(E415,'46'!$K$3:$L$16,2,FALSE)))</f>
        <v>#N/A</v>
      </c>
      <c r="P415" s="108" t="e">
        <f t="shared" si="13"/>
        <v>#N/A</v>
      </c>
    </row>
    <row r="416" spans="14:16">
      <c r="N416" s="108">
        <f t="shared" si="12"/>
        <v>0</v>
      </c>
      <c r="O416" s="108" t="e">
        <f>IF(D416="X",0,IF(E416="X",0,VLOOKUP(E416,'46'!$K$3:$L$16,2,FALSE)))</f>
        <v>#N/A</v>
      </c>
      <c r="P416" s="108" t="e">
        <f t="shared" si="13"/>
        <v>#N/A</v>
      </c>
    </row>
    <row r="417" spans="14:16">
      <c r="N417" s="108">
        <f t="shared" si="12"/>
        <v>0</v>
      </c>
      <c r="O417" s="108" t="e">
        <f>IF(D417="X",0,IF(E417="X",0,VLOOKUP(E417,'46'!$K$3:$L$16,2,FALSE)))</f>
        <v>#N/A</v>
      </c>
      <c r="P417" s="108" t="e">
        <f t="shared" si="13"/>
        <v>#N/A</v>
      </c>
    </row>
    <row r="418" spans="14:16">
      <c r="N418" s="108">
        <f t="shared" si="12"/>
        <v>0</v>
      </c>
      <c r="O418" s="108" t="e">
        <f>IF(D418="X",0,IF(E418="X",0,VLOOKUP(E418,'46'!$K$3:$L$16,2,FALSE)))</f>
        <v>#N/A</v>
      </c>
      <c r="P418" s="108" t="e">
        <f t="shared" si="13"/>
        <v>#N/A</v>
      </c>
    </row>
    <row r="419" spans="14:16">
      <c r="N419" s="108">
        <f t="shared" si="12"/>
        <v>0</v>
      </c>
      <c r="O419" s="108" t="e">
        <f>IF(D419="X",0,IF(E419="X",0,VLOOKUP(E419,'46'!$K$3:$L$16,2,FALSE)))</f>
        <v>#N/A</v>
      </c>
      <c r="P419" s="108" t="e">
        <f t="shared" si="13"/>
        <v>#N/A</v>
      </c>
    </row>
    <row r="420" spans="14:16">
      <c r="N420" s="108">
        <f t="shared" si="12"/>
        <v>0</v>
      </c>
      <c r="O420" s="108" t="e">
        <f>IF(D420="X",0,IF(E420="X",0,VLOOKUP(E420,'46'!$K$3:$L$16,2,FALSE)))</f>
        <v>#N/A</v>
      </c>
      <c r="P420" s="108" t="e">
        <f t="shared" si="13"/>
        <v>#N/A</v>
      </c>
    </row>
    <row r="421" spans="14:16">
      <c r="N421" s="108">
        <f t="shared" si="12"/>
        <v>0</v>
      </c>
      <c r="O421" s="108" t="e">
        <f>IF(D421="X",0,IF(E421="X",0,VLOOKUP(E421,'46'!$K$3:$L$16,2,FALSE)))</f>
        <v>#N/A</v>
      </c>
      <c r="P421" s="108" t="e">
        <f t="shared" si="13"/>
        <v>#N/A</v>
      </c>
    </row>
    <row r="422" spans="14:16">
      <c r="N422" s="108">
        <f t="shared" si="12"/>
        <v>0</v>
      </c>
      <c r="O422" s="108" t="e">
        <f>IF(D422="X",0,IF(E422="X",0,VLOOKUP(E422,'46'!$K$3:$L$16,2,FALSE)))</f>
        <v>#N/A</v>
      </c>
      <c r="P422" s="108" t="e">
        <f t="shared" si="13"/>
        <v>#N/A</v>
      </c>
    </row>
    <row r="423" spans="14:16">
      <c r="N423" s="108">
        <f t="shared" si="12"/>
        <v>0</v>
      </c>
      <c r="O423" s="108" t="e">
        <f>IF(D423="X",0,IF(E423="X",0,VLOOKUP(E423,'46'!$K$3:$L$16,2,FALSE)))</f>
        <v>#N/A</v>
      </c>
      <c r="P423" s="108" t="e">
        <f t="shared" si="13"/>
        <v>#N/A</v>
      </c>
    </row>
    <row r="424" spans="14:16">
      <c r="N424" s="108">
        <f t="shared" si="12"/>
        <v>0</v>
      </c>
      <c r="O424" s="108" t="e">
        <f>IF(D424="X",0,IF(E424="X",0,VLOOKUP(E424,'46'!$K$3:$L$16,2,FALSE)))</f>
        <v>#N/A</v>
      </c>
      <c r="P424" s="108" t="e">
        <f t="shared" si="13"/>
        <v>#N/A</v>
      </c>
    </row>
    <row r="425" spans="14:16">
      <c r="N425" s="108">
        <f t="shared" si="12"/>
        <v>0</v>
      </c>
      <c r="O425" s="108" t="e">
        <f>IF(D425="X",0,IF(E425="X",0,VLOOKUP(E425,'46'!$K$3:$L$16,2,FALSE)))</f>
        <v>#N/A</v>
      </c>
      <c r="P425" s="108" t="e">
        <f t="shared" si="13"/>
        <v>#N/A</v>
      </c>
    </row>
    <row r="426" spans="14:16">
      <c r="N426" s="108">
        <f t="shared" si="12"/>
        <v>0</v>
      </c>
      <c r="O426" s="108" t="e">
        <f>IF(D426="X",0,IF(E426="X",0,VLOOKUP(E426,'46'!$K$3:$L$16,2,FALSE)))</f>
        <v>#N/A</v>
      </c>
      <c r="P426" s="108" t="e">
        <f t="shared" si="13"/>
        <v>#N/A</v>
      </c>
    </row>
    <row r="427" spans="14:16">
      <c r="N427" s="108">
        <f t="shared" si="12"/>
        <v>0</v>
      </c>
      <c r="O427" s="108" t="e">
        <f>IF(D427="X",0,IF(E427="X",0,VLOOKUP(E427,'46'!$K$3:$L$16,2,FALSE)))</f>
        <v>#N/A</v>
      </c>
      <c r="P427" s="108" t="e">
        <f t="shared" si="13"/>
        <v>#N/A</v>
      </c>
    </row>
    <row r="428" spans="14:16">
      <c r="N428" s="108">
        <f t="shared" si="12"/>
        <v>0</v>
      </c>
      <c r="O428" s="108" t="e">
        <f>IF(D428="X",0,IF(E428="X",0,VLOOKUP(E428,'46'!$K$3:$L$16,2,FALSE)))</f>
        <v>#N/A</v>
      </c>
      <c r="P428" s="108" t="e">
        <f t="shared" si="13"/>
        <v>#N/A</v>
      </c>
    </row>
    <row r="429" spans="14:16">
      <c r="N429" s="108">
        <f t="shared" si="12"/>
        <v>0</v>
      </c>
      <c r="O429" s="108" t="e">
        <f>IF(D429="X",0,IF(E429="X",0,VLOOKUP(E429,'46'!$K$3:$L$16,2,FALSE)))</f>
        <v>#N/A</v>
      </c>
      <c r="P429" s="108" t="e">
        <f t="shared" si="13"/>
        <v>#N/A</v>
      </c>
    </row>
    <row r="430" spans="14:16">
      <c r="N430" s="108">
        <f t="shared" si="12"/>
        <v>0</v>
      </c>
      <c r="O430" s="108" t="e">
        <f>IF(D430="X",0,IF(E430="X",0,VLOOKUP(E430,'46'!$K$3:$L$16,2,FALSE)))</f>
        <v>#N/A</v>
      </c>
      <c r="P430" s="108" t="e">
        <f t="shared" si="13"/>
        <v>#N/A</v>
      </c>
    </row>
    <row r="431" spans="14:16">
      <c r="N431" s="108">
        <f t="shared" si="12"/>
        <v>0</v>
      </c>
      <c r="O431" s="108" t="e">
        <f>IF(D431="X",0,IF(E431="X",0,VLOOKUP(E431,'46'!$K$3:$L$16,2,FALSE)))</f>
        <v>#N/A</v>
      </c>
      <c r="P431" s="108" t="e">
        <f t="shared" si="13"/>
        <v>#N/A</v>
      </c>
    </row>
    <row r="432" spans="14:16">
      <c r="N432" s="108">
        <f t="shared" si="12"/>
        <v>0</v>
      </c>
      <c r="O432" s="108" t="e">
        <f>IF(D432="X",0,IF(E432="X",0,VLOOKUP(E432,'46'!$K$3:$L$16,2,FALSE)))</f>
        <v>#N/A</v>
      </c>
      <c r="P432" s="108" t="e">
        <f t="shared" si="13"/>
        <v>#N/A</v>
      </c>
    </row>
    <row r="433" spans="14:16">
      <c r="N433" s="108">
        <f t="shared" si="12"/>
        <v>0</v>
      </c>
      <c r="O433" s="108" t="e">
        <f>IF(D433="X",0,IF(E433="X",0,VLOOKUP(E433,'46'!$K$3:$L$16,2,FALSE)))</f>
        <v>#N/A</v>
      </c>
      <c r="P433" s="108" t="e">
        <f t="shared" si="13"/>
        <v>#N/A</v>
      </c>
    </row>
    <row r="434" spans="14:16">
      <c r="N434" s="108">
        <f t="shared" si="12"/>
        <v>0</v>
      </c>
      <c r="O434" s="108" t="e">
        <f>IF(D434="X",0,IF(E434="X",0,VLOOKUP(E434,'46'!$K$3:$L$16,2,FALSE)))</f>
        <v>#N/A</v>
      </c>
      <c r="P434" s="108" t="e">
        <f t="shared" si="13"/>
        <v>#N/A</v>
      </c>
    </row>
    <row r="435" spans="14:16">
      <c r="N435" s="108">
        <f t="shared" si="12"/>
        <v>0</v>
      </c>
      <c r="O435" s="108" t="e">
        <f>IF(D435="X",0,IF(E435="X",0,VLOOKUP(E435,'46'!$K$3:$L$16,2,FALSE)))</f>
        <v>#N/A</v>
      </c>
      <c r="P435" s="108" t="e">
        <f t="shared" si="13"/>
        <v>#N/A</v>
      </c>
    </row>
    <row r="436" spans="14:16">
      <c r="N436" s="108">
        <f t="shared" si="12"/>
        <v>0</v>
      </c>
      <c r="O436" s="108" t="e">
        <f>IF(D436="X",0,IF(E436="X",0,VLOOKUP(E436,'46'!$K$3:$L$16,2,FALSE)))</f>
        <v>#N/A</v>
      </c>
      <c r="P436" s="108" t="e">
        <f t="shared" si="13"/>
        <v>#N/A</v>
      </c>
    </row>
    <row r="437" spans="14:16">
      <c r="N437" s="108">
        <f t="shared" si="12"/>
        <v>0</v>
      </c>
      <c r="O437" s="108" t="e">
        <f>IF(D437="X",0,IF(E437="X",0,VLOOKUP(E437,'46'!$K$3:$L$16,2,FALSE)))</f>
        <v>#N/A</v>
      </c>
      <c r="P437" s="108" t="e">
        <f t="shared" si="13"/>
        <v>#N/A</v>
      </c>
    </row>
    <row r="438" spans="14:16">
      <c r="N438" s="108">
        <f t="shared" si="12"/>
        <v>0</v>
      </c>
      <c r="O438" s="108" t="e">
        <f>IF(D438="X",0,IF(E438="X",0,VLOOKUP(E438,'46'!$K$3:$L$16,2,FALSE)))</f>
        <v>#N/A</v>
      </c>
      <c r="P438" s="108" t="e">
        <f t="shared" si="13"/>
        <v>#N/A</v>
      </c>
    </row>
    <row r="439" spans="14:16">
      <c r="N439" s="108">
        <f t="shared" si="12"/>
        <v>0</v>
      </c>
      <c r="O439" s="108" t="e">
        <f>IF(D439="X",0,IF(E439="X",0,VLOOKUP(E439,'46'!$K$3:$L$16,2,FALSE)))</f>
        <v>#N/A</v>
      </c>
      <c r="P439" s="108" t="e">
        <f t="shared" si="13"/>
        <v>#N/A</v>
      </c>
    </row>
    <row r="440" spans="14:16">
      <c r="N440" s="108">
        <f t="shared" si="12"/>
        <v>0</v>
      </c>
      <c r="O440" s="108" t="e">
        <f>IF(D440="X",0,IF(E440="X",0,VLOOKUP(E440,'46'!$K$3:$L$16,2,FALSE)))</f>
        <v>#N/A</v>
      </c>
      <c r="P440" s="108" t="e">
        <f t="shared" si="13"/>
        <v>#N/A</v>
      </c>
    </row>
    <row r="441" spans="14:16">
      <c r="N441" s="108">
        <f t="shared" si="12"/>
        <v>0</v>
      </c>
      <c r="O441" s="108" t="e">
        <f>IF(D441="X",0,IF(E441="X",0,VLOOKUP(E441,'46'!$K$3:$L$16,2,FALSE)))</f>
        <v>#N/A</v>
      </c>
      <c r="P441" s="108" t="e">
        <f t="shared" si="13"/>
        <v>#N/A</v>
      </c>
    </row>
    <row r="442" spans="14:16">
      <c r="N442" s="108">
        <f t="shared" si="12"/>
        <v>0</v>
      </c>
      <c r="O442" s="108" t="e">
        <f>IF(D442="X",0,IF(E442="X",0,VLOOKUP(E442,'46'!$K$3:$L$16,2,FALSE)))</f>
        <v>#N/A</v>
      </c>
      <c r="P442" s="108" t="e">
        <f t="shared" si="13"/>
        <v>#N/A</v>
      </c>
    </row>
    <row r="443" spans="14:16">
      <c r="N443" s="108">
        <f t="shared" si="12"/>
        <v>0</v>
      </c>
      <c r="O443" s="108" t="e">
        <f>IF(D443="X",0,IF(E443="X",0,VLOOKUP(E443,'46'!$K$3:$L$16,2,FALSE)))</f>
        <v>#N/A</v>
      </c>
      <c r="P443" s="108" t="e">
        <f t="shared" si="13"/>
        <v>#N/A</v>
      </c>
    </row>
    <row r="444" spans="14:16">
      <c r="N444" s="108">
        <f t="shared" si="12"/>
        <v>0</v>
      </c>
      <c r="O444" s="108" t="e">
        <f>IF(D444="X",0,IF(E444="X",0,VLOOKUP(E444,'46'!$K$3:$L$16,2,FALSE)))</f>
        <v>#N/A</v>
      </c>
      <c r="P444" s="108" t="e">
        <f t="shared" si="13"/>
        <v>#N/A</v>
      </c>
    </row>
    <row r="445" spans="14:16">
      <c r="N445" s="108">
        <f t="shared" si="12"/>
        <v>0</v>
      </c>
      <c r="O445" s="108" t="e">
        <f>IF(D445="X",0,IF(E445="X",0,VLOOKUP(E445,'46'!$K$3:$L$16,2,FALSE)))</f>
        <v>#N/A</v>
      </c>
      <c r="P445" s="108" t="e">
        <f t="shared" si="13"/>
        <v>#N/A</v>
      </c>
    </row>
    <row r="446" spans="14:16">
      <c r="N446" s="108">
        <f t="shared" si="12"/>
        <v>0</v>
      </c>
      <c r="O446" s="108" t="e">
        <f>IF(D446="X",0,IF(E446="X",0,VLOOKUP(E446,'46'!$K$3:$L$16,2,FALSE)))</f>
        <v>#N/A</v>
      </c>
      <c r="P446" s="108" t="e">
        <f t="shared" si="13"/>
        <v>#N/A</v>
      </c>
    </row>
    <row r="447" spans="14:16">
      <c r="N447" s="108">
        <f t="shared" si="12"/>
        <v>0</v>
      </c>
      <c r="O447" s="108" t="e">
        <f>IF(D447="X",0,IF(E447="X",0,VLOOKUP(E447,'46'!$K$3:$L$16,2,FALSE)))</f>
        <v>#N/A</v>
      </c>
      <c r="P447" s="108" t="e">
        <f t="shared" si="13"/>
        <v>#N/A</v>
      </c>
    </row>
    <row r="448" spans="14:16">
      <c r="N448" s="108">
        <f t="shared" si="12"/>
        <v>0</v>
      </c>
      <c r="O448" s="108" t="e">
        <f>IF(D448="X",0,IF(E448="X",0,VLOOKUP(E448,'46'!$K$3:$L$16,2,FALSE)))</f>
        <v>#N/A</v>
      </c>
      <c r="P448" s="108" t="e">
        <f t="shared" si="13"/>
        <v>#N/A</v>
      </c>
    </row>
    <row r="449" spans="14:16">
      <c r="N449" s="108">
        <f t="shared" si="12"/>
        <v>0</v>
      </c>
      <c r="O449" s="108" t="e">
        <f>IF(D449="X",0,IF(E449="X",0,VLOOKUP(E449,'46'!$K$3:$L$16,2,FALSE)))</f>
        <v>#N/A</v>
      </c>
      <c r="P449" s="108" t="e">
        <f t="shared" si="13"/>
        <v>#N/A</v>
      </c>
    </row>
    <row r="450" spans="14:16">
      <c r="N450" s="108">
        <f t="shared" si="12"/>
        <v>0</v>
      </c>
      <c r="O450" s="108" t="e">
        <f>IF(D450="X",0,IF(E450="X",0,VLOOKUP(E450,'46'!$K$3:$L$16,2,FALSE)))</f>
        <v>#N/A</v>
      </c>
      <c r="P450" s="108" t="e">
        <f t="shared" si="13"/>
        <v>#N/A</v>
      </c>
    </row>
    <row r="451" spans="14:16">
      <c r="N451" s="108">
        <f t="shared" si="12"/>
        <v>0</v>
      </c>
      <c r="O451" s="108" t="e">
        <f>IF(D451="X",0,IF(E451="X",0,VLOOKUP(E451,'46'!$K$3:$L$16,2,FALSE)))</f>
        <v>#N/A</v>
      </c>
      <c r="P451" s="108" t="e">
        <f t="shared" si="13"/>
        <v>#N/A</v>
      </c>
    </row>
    <row r="452" spans="14:16">
      <c r="N452" s="108">
        <f t="shared" ref="N452:N494" si="14">SUM(F452:M452)</f>
        <v>0</v>
      </c>
      <c r="O452" s="108" t="e">
        <f>IF(D452="X",0,IF(E452="X",0,VLOOKUP(E452,'46'!$K$3:$L$16,2,FALSE)))</f>
        <v>#N/A</v>
      </c>
      <c r="P452" s="108" t="e">
        <f t="shared" ref="P452:P494" si="15">N452*O452</f>
        <v>#N/A</v>
      </c>
    </row>
    <row r="453" spans="14:16">
      <c r="N453" s="108">
        <f t="shared" si="14"/>
        <v>0</v>
      </c>
      <c r="O453" s="108" t="e">
        <f>IF(D453="X",0,IF(E453="X",0,VLOOKUP(E453,'46'!$K$3:$L$16,2,FALSE)))</f>
        <v>#N/A</v>
      </c>
      <c r="P453" s="108" t="e">
        <f t="shared" si="15"/>
        <v>#N/A</v>
      </c>
    </row>
    <row r="454" spans="14:16">
      <c r="N454" s="108">
        <f t="shared" si="14"/>
        <v>0</v>
      </c>
      <c r="O454" s="108" t="e">
        <f>IF(D454="X",0,IF(E454="X",0,VLOOKUP(E454,'46'!$K$3:$L$16,2,FALSE)))</f>
        <v>#N/A</v>
      </c>
      <c r="P454" s="108" t="e">
        <f t="shared" si="15"/>
        <v>#N/A</v>
      </c>
    </row>
    <row r="455" spans="14:16">
      <c r="N455" s="108">
        <f t="shared" si="14"/>
        <v>0</v>
      </c>
      <c r="O455" s="108" t="e">
        <f>IF(D455="X",0,IF(E455="X",0,VLOOKUP(E455,'46'!$K$3:$L$16,2,FALSE)))</f>
        <v>#N/A</v>
      </c>
      <c r="P455" s="108" t="e">
        <f t="shared" si="15"/>
        <v>#N/A</v>
      </c>
    </row>
    <row r="456" spans="14:16">
      <c r="N456" s="108">
        <f t="shared" si="14"/>
        <v>0</v>
      </c>
      <c r="O456" s="108" t="e">
        <f>IF(D456="X",0,IF(E456="X",0,VLOOKUP(E456,'46'!$K$3:$L$16,2,FALSE)))</f>
        <v>#N/A</v>
      </c>
      <c r="P456" s="108" t="e">
        <f t="shared" si="15"/>
        <v>#N/A</v>
      </c>
    </row>
    <row r="457" spans="14:16">
      <c r="N457" s="108">
        <f t="shared" si="14"/>
        <v>0</v>
      </c>
      <c r="O457" s="108" t="e">
        <f>IF(D457="X",0,IF(E457="X",0,VLOOKUP(E457,'46'!$K$3:$L$16,2,FALSE)))</f>
        <v>#N/A</v>
      </c>
      <c r="P457" s="108" t="e">
        <f t="shared" si="15"/>
        <v>#N/A</v>
      </c>
    </row>
    <row r="458" spans="14:16">
      <c r="N458" s="108">
        <f t="shared" si="14"/>
        <v>0</v>
      </c>
      <c r="O458" s="108" t="e">
        <f>IF(D458="X",0,IF(E458="X",0,VLOOKUP(E458,'46'!$K$3:$L$16,2,FALSE)))</f>
        <v>#N/A</v>
      </c>
      <c r="P458" s="108" t="e">
        <f t="shared" si="15"/>
        <v>#N/A</v>
      </c>
    </row>
    <row r="459" spans="14:16">
      <c r="N459" s="108">
        <f t="shared" si="14"/>
        <v>0</v>
      </c>
      <c r="O459" s="108" t="e">
        <f>IF(D459="X",0,IF(E459="X",0,VLOOKUP(E459,'46'!$K$3:$L$16,2,FALSE)))</f>
        <v>#N/A</v>
      </c>
      <c r="P459" s="108" t="e">
        <f t="shared" si="15"/>
        <v>#N/A</v>
      </c>
    </row>
    <row r="460" spans="14:16">
      <c r="N460" s="108">
        <f t="shared" si="14"/>
        <v>0</v>
      </c>
      <c r="O460" s="108" t="e">
        <f>IF(D460="X",0,IF(E460="X",0,VLOOKUP(E460,'46'!$K$3:$L$16,2,FALSE)))</f>
        <v>#N/A</v>
      </c>
      <c r="P460" s="108" t="e">
        <f t="shared" si="15"/>
        <v>#N/A</v>
      </c>
    </row>
    <row r="461" spans="14:16">
      <c r="N461" s="108">
        <f t="shared" si="14"/>
        <v>0</v>
      </c>
      <c r="O461" s="108" t="e">
        <f>IF(D461="X",0,IF(E461="X",0,VLOOKUP(E461,'46'!$K$3:$L$16,2,FALSE)))</f>
        <v>#N/A</v>
      </c>
      <c r="P461" s="108" t="e">
        <f t="shared" si="15"/>
        <v>#N/A</v>
      </c>
    </row>
    <row r="462" spans="14:16">
      <c r="N462" s="108">
        <f t="shared" si="14"/>
        <v>0</v>
      </c>
      <c r="O462" s="108" t="e">
        <f>IF(D462="X",0,IF(E462="X",0,VLOOKUP(E462,'46'!$K$3:$L$16,2,FALSE)))</f>
        <v>#N/A</v>
      </c>
      <c r="P462" s="108" t="e">
        <f t="shared" si="15"/>
        <v>#N/A</v>
      </c>
    </row>
    <row r="463" spans="14:16">
      <c r="N463" s="108">
        <f t="shared" si="14"/>
        <v>0</v>
      </c>
      <c r="O463" s="108" t="e">
        <f>IF(D463="X",0,IF(E463="X",0,VLOOKUP(E463,'46'!$K$3:$L$16,2,FALSE)))</f>
        <v>#N/A</v>
      </c>
      <c r="P463" s="108" t="e">
        <f t="shared" si="15"/>
        <v>#N/A</v>
      </c>
    </row>
    <row r="464" spans="14:16">
      <c r="N464" s="108">
        <f t="shared" si="14"/>
        <v>0</v>
      </c>
      <c r="O464" s="108" t="e">
        <f>IF(D464="X",0,IF(E464="X",0,VLOOKUP(E464,'46'!$K$3:$L$16,2,FALSE)))</f>
        <v>#N/A</v>
      </c>
      <c r="P464" s="108" t="e">
        <f t="shared" si="15"/>
        <v>#N/A</v>
      </c>
    </row>
    <row r="465" spans="14:16">
      <c r="N465" s="108">
        <f t="shared" si="14"/>
        <v>0</v>
      </c>
      <c r="O465" s="108" t="e">
        <f>IF(D465="X",0,IF(E465="X",0,VLOOKUP(E465,'46'!$K$3:$L$16,2,FALSE)))</f>
        <v>#N/A</v>
      </c>
      <c r="P465" s="108" t="e">
        <f t="shared" si="15"/>
        <v>#N/A</v>
      </c>
    </row>
    <row r="466" spans="14:16">
      <c r="N466" s="108">
        <f t="shared" si="14"/>
        <v>0</v>
      </c>
      <c r="O466" s="108" t="e">
        <f>IF(D466="X",0,IF(E466="X",0,VLOOKUP(E466,'46'!$K$3:$L$16,2,FALSE)))</f>
        <v>#N/A</v>
      </c>
      <c r="P466" s="108" t="e">
        <f t="shared" si="15"/>
        <v>#N/A</v>
      </c>
    </row>
    <row r="467" spans="14:16">
      <c r="N467" s="108">
        <f t="shared" si="14"/>
        <v>0</v>
      </c>
      <c r="O467" s="108" t="e">
        <f>IF(D467="X",0,IF(E467="X",0,VLOOKUP(E467,'46'!$K$3:$L$16,2,FALSE)))</f>
        <v>#N/A</v>
      </c>
      <c r="P467" s="108" t="e">
        <f t="shared" si="15"/>
        <v>#N/A</v>
      </c>
    </row>
    <row r="468" spans="14:16">
      <c r="N468" s="108">
        <f t="shared" si="14"/>
        <v>0</v>
      </c>
      <c r="O468" s="108" t="e">
        <f>IF(D468="X",0,IF(E468="X",0,VLOOKUP(E468,'46'!$K$3:$L$16,2,FALSE)))</f>
        <v>#N/A</v>
      </c>
      <c r="P468" s="108" t="e">
        <f t="shared" si="15"/>
        <v>#N/A</v>
      </c>
    </row>
    <row r="469" spans="14:16">
      <c r="N469" s="108">
        <f t="shared" si="14"/>
        <v>0</v>
      </c>
      <c r="O469" s="108" t="e">
        <f>IF(D469="X",0,IF(E469="X",0,VLOOKUP(E469,'46'!$K$3:$L$16,2,FALSE)))</f>
        <v>#N/A</v>
      </c>
      <c r="P469" s="108" t="e">
        <f t="shared" si="15"/>
        <v>#N/A</v>
      </c>
    </row>
    <row r="470" spans="14:16">
      <c r="N470" s="108">
        <f t="shared" si="14"/>
        <v>0</v>
      </c>
      <c r="O470" s="108" t="e">
        <f>IF(D470="X",0,IF(E470="X",0,VLOOKUP(E470,'46'!$K$3:$L$16,2,FALSE)))</f>
        <v>#N/A</v>
      </c>
      <c r="P470" s="108" t="e">
        <f t="shared" si="15"/>
        <v>#N/A</v>
      </c>
    </row>
    <row r="471" spans="14:16">
      <c r="N471" s="108">
        <f t="shared" si="14"/>
        <v>0</v>
      </c>
      <c r="O471" s="108" t="e">
        <f>IF(D471="X",0,IF(E471="X",0,VLOOKUP(E471,'46'!$K$3:$L$16,2,FALSE)))</f>
        <v>#N/A</v>
      </c>
      <c r="P471" s="108" t="e">
        <f t="shared" si="15"/>
        <v>#N/A</v>
      </c>
    </row>
    <row r="472" spans="14:16">
      <c r="N472" s="108">
        <f t="shared" si="14"/>
        <v>0</v>
      </c>
      <c r="O472" s="108" t="e">
        <f>IF(D472="X",0,IF(E472="X",0,VLOOKUP(E472,'46'!$K$3:$L$16,2,FALSE)))</f>
        <v>#N/A</v>
      </c>
      <c r="P472" s="108" t="e">
        <f t="shared" si="15"/>
        <v>#N/A</v>
      </c>
    </row>
    <row r="473" spans="14:16">
      <c r="N473" s="108">
        <f t="shared" si="14"/>
        <v>0</v>
      </c>
      <c r="O473" s="108" t="e">
        <f>IF(D473="X",0,IF(E473="X",0,VLOOKUP(E473,'46'!$K$3:$L$16,2,FALSE)))</f>
        <v>#N/A</v>
      </c>
      <c r="P473" s="108" t="e">
        <f t="shared" si="15"/>
        <v>#N/A</v>
      </c>
    </row>
    <row r="474" spans="14:16">
      <c r="N474" s="108">
        <f t="shared" si="14"/>
        <v>0</v>
      </c>
      <c r="O474" s="108" t="e">
        <f>IF(D474="X",0,IF(E474="X",0,VLOOKUP(E474,'46'!$K$3:$L$16,2,FALSE)))</f>
        <v>#N/A</v>
      </c>
      <c r="P474" s="108" t="e">
        <f t="shared" si="15"/>
        <v>#N/A</v>
      </c>
    </row>
    <row r="475" spans="14:16">
      <c r="N475" s="108">
        <f t="shared" si="14"/>
        <v>0</v>
      </c>
      <c r="O475" s="108" t="e">
        <f>IF(D475="X",0,IF(E475="X",0,VLOOKUP(E475,'46'!$K$3:$L$16,2,FALSE)))</f>
        <v>#N/A</v>
      </c>
      <c r="P475" s="108" t="e">
        <f t="shared" si="15"/>
        <v>#N/A</v>
      </c>
    </row>
    <row r="476" spans="14:16">
      <c r="N476" s="108">
        <f t="shared" si="14"/>
        <v>0</v>
      </c>
      <c r="O476" s="108" t="e">
        <f>IF(D476="X",0,IF(E476="X",0,VLOOKUP(E476,'46'!$K$3:$L$16,2,FALSE)))</f>
        <v>#N/A</v>
      </c>
      <c r="P476" s="108" t="e">
        <f t="shared" si="15"/>
        <v>#N/A</v>
      </c>
    </row>
    <row r="477" spans="14:16">
      <c r="N477" s="108">
        <f t="shared" si="14"/>
        <v>0</v>
      </c>
      <c r="O477" s="108" t="e">
        <f>IF(D477="X",0,IF(E477="X",0,VLOOKUP(E477,'46'!$K$3:$L$16,2,FALSE)))</f>
        <v>#N/A</v>
      </c>
      <c r="P477" s="108" t="e">
        <f t="shared" si="15"/>
        <v>#N/A</v>
      </c>
    </row>
    <row r="478" spans="14:16">
      <c r="N478" s="108">
        <f t="shared" si="14"/>
        <v>0</v>
      </c>
      <c r="O478" s="108" t="e">
        <f>IF(D478="X",0,IF(E478="X",0,VLOOKUP(E478,'46'!$K$3:$L$16,2,FALSE)))</f>
        <v>#N/A</v>
      </c>
      <c r="P478" s="108" t="e">
        <f t="shared" si="15"/>
        <v>#N/A</v>
      </c>
    </row>
    <row r="479" spans="14:16">
      <c r="N479" s="108">
        <f t="shared" si="14"/>
        <v>0</v>
      </c>
      <c r="O479" s="108" t="e">
        <f>IF(D479="X",0,IF(E479="X",0,VLOOKUP(E479,'46'!$K$3:$L$16,2,FALSE)))</f>
        <v>#N/A</v>
      </c>
      <c r="P479" s="108" t="e">
        <f t="shared" si="15"/>
        <v>#N/A</v>
      </c>
    </row>
    <row r="480" spans="14:16">
      <c r="N480" s="108">
        <f t="shared" si="14"/>
        <v>0</v>
      </c>
      <c r="O480" s="108" t="e">
        <f>IF(D480="X",0,IF(E480="X",0,VLOOKUP(E480,'46'!$K$3:$L$16,2,FALSE)))</f>
        <v>#N/A</v>
      </c>
      <c r="P480" s="108" t="e">
        <f t="shared" si="15"/>
        <v>#N/A</v>
      </c>
    </row>
    <row r="481" spans="3:23">
      <c r="N481" s="108">
        <f t="shared" si="14"/>
        <v>0</v>
      </c>
      <c r="O481" s="108" t="e">
        <f>IF(D481="X",0,IF(E481="X",0,VLOOKUP(E481,'46'!$K$3:$L$16,2,FALSE)))</f>
        <v>#N/A</v>
      </c>
      <c r="P481" s="108" t="e">
        <f t="shared" si="15"/>
        <v>#N/A</v>
      </c>
    </row>
    <row r="482" spans="3:23">
      <c r="N482" s="108">
        <f t="shared" si="14"/>
        <v>0</v>
      </c>
      <c r="O482" s="108" t="e">
        <f>IF(D482="X",0,IF(E482="X",0,VLOOKUP(E482,'46'!$K$3:$L$16,2,FALSE)))</f>
        <v>#N/A</v>
      </c>
      <c r="P482" s="108" t="e">
        <f t="shared" si="15"/>
        <v>#N/A</v>
      </c>
    </row>
    <row r="483" spans="3:23">
      <c r="N483" s="108">
        <f t="shared" si="14"/>
        <v>0</v>
      </c>
      <c r="O483" s="108" t="e">
        <f>IF(D483="X",0,IF(E483="X",0,VLOOKUP(E483,'46'!$K$3:$L$16,2,FALSE)))</f>
        <v>#N/A</v>
      </c>
      <c r="P483" s="108" t="e">
        <f t="shared" si="15"/>
        <v>#N/A</v>
      </c>
    </row>
    <row r="484" spans="3:23">
      <c r="N484" s="108">
        <f t="shared" si="14"/>
        <v>0</v>
      </c>
      <c r="O484" s="108" t="e">
        <f>IF(D484="X",0,IF(E484="X",0,VLOOKUP(E484,'46'!$K$3:$L$16,2,FALSE)))</f>
        <v>#N/A</v>
      </c>
      <c r="P484" s="108" t="e">
        <f t="shared" si="15"/>
        <v>#N/A</v>
      </c>
    </row>
    <row r="485" spans="3:23">
      <c r="N485" s="108">
        <f t="shared" si="14"/>
        <v>0</v>
      </c>
      <c r="O485" s="108" t="e">
        <f>IF(D485="X",0,IF(E485="X",0,VLOOKUP(E485,'46'!$K$3:$L$16,2,FALSE)))</f>
        <v>#N/A</v>
      </c>
      <c r="P485" s="108" t="e">
        <f t="shared" si="15"/>
        <v>#N/A</v>
      </c>
    </row>
    <row r="486" spans="3:23">
      <c r="N486" s="108">
        <f t="shared" si="14"/>
        <v>0</v>
      </c>
      <c r="O486" s="108" t="e">
        <f>IF(D486="X",0,IF(E486="X",0,VLOOKUP(E486,'46'!$K$3:$L$16,2,FALSE)))</f>
        <v>#N/A</v>
      </c>
      <c r="P486" s="108" t="e">
        <f t="shared" si="15"/>
        <v>#N/A</v>
      </c>
    </row>
    <row r="487" spans="3:23">
      <c r="N487" s="108">
        <f t="shared" si="14"/>
        <v>0</v>
      </c>
      <c r="O487" s="108" t="e">
        <f>IF(D487="X",0,IF(E487="X",0,VLOOKUP(E487,'46'!$K$3:$L$16,2,FALSE)))</f>
        <v>#N/A</v>
      </c>
      <c r="P487" s="108" t="e">
        <f t="shared" si="15"/>
        <v>#N/A</v>
      </c>
    </row>
    <row r="488" spans="3:23">
      <c r="N488" s="108">
        <f t="shared" si="14"/>
        <v>0</v>
      </c>
      <c r="O488" s="108" t="e">
        <f>IF(D488="X",0,IF(E488="X",0,VLOOKUP(E488,'46'!$K$3:$L$16,2,FALSE)))</f>
        <v>#N/A</v>
      </c>
      <c r="P488" s="108" t="e">
        <f t="shared" si="15"/>
        <v>#N/A</v>
      </c>
    </row>
    <row r="489" spans="3:23">
      <c r="N489" s="108">
        <f t="shared" si="14"/>
        <v>0</v>
      </c>
      <c r="O489" s="108" t="e">
        <f>IF(D489="X",0,IF(E489="X",0,VLOOKUP(E489,'46'!$K$3:$L$16,2,FALSE)))</f>
        <v>#N/A</v>
      </c>
      <c r="P489" s="108" t="e">
        <f t="shared" si="15"/>
        <v>#N/A</v>
      </c>
    </row>
    <row r="490" spans="3:23">
      <c r="N490" s="108">
        <f t="shared" si="14"/>
        <v>0</v>
      </c>
      <c r="O490" s="108" t="e">
        <f>IF(D490="X",0,IF(E490="X",0,VLOOKUP(E490,'46'!$K$3:$L$16,2,FALSE)))</f>
        <v>#N/A</v>
      </c>
      <c r="P490" s="108" t="e">
        <f t="shared" si="15"/>
        <v>#N/A</v>
      </c>
    </row>
    <row r="491" spans="3:23">
      <c r="N491" s="108">
        <f t="shared" si="14"/>
        <v>0</v>
      </c>
      <c r="O491" s="108" t="e">
        <f>IF(D491="X",0,IF(E491="X",0,VLOOKUP(E491,'46'!$K$3:$L$16,2,FALSE)))</f>
        <v>#N/A</v>
      </c>
      <c r="P491" s="108" t="e">
        <f t="shared" si="15"/>
        <v>#N/A</v>
      </c>
    </row>
    <row r="492" spans="3:23">
      <c r="N492" s="108">
        <f t="shared" si="14"/>
        <v>0</v>
      </c>
      <c r="O492" s="108" t="e">
        <f>IF(D492="X",0,IF(E492="X",0,VLOOKUP(E492,'46'!$K$3:$L$16,2,FALSE)))</f>
        <v>#N/A</v>
      </c>
      <c r="P492" s="108" t="e">
        <f t="shared" si="15"/>
        <v>#N/A</v>
      </c>
    </row>
    <row r="493" spans="3:23">
      <c r="N493" s="108">
        <f t="shared" si="14"/>
        <v>0</v>
      </c>
      <c r="O493" s="108" t="e">
        <f>IF(D493="X",0,IF(E493="X",0,VLOOKUP(E493,'46'!$K$3:$L$16,2,FALSE)))</f>
        <v>#N/A</v>
      </c>
      <c r="P493" s="108" t="e">
        <f t="shared" si="15"/>
        <v>#N/A</v>
      </c>
    </row>
    <row r="494" spans="3:23">
      <c r="N494" s="108">
        <f t="shared" si="14"/>
        <v>0</v>
      </c>
      <c r="O494" s="108" t="e">
        <f>IF(D494="X",0,IF(E494="X",0,VLOOKUP(E494,'46'!$K$3:$L$16,2,FALSE)))</f>
        <v>#N/A</v>
      </c>
      <c r="P494" s="108" t="e">
        <f t="shared" si="15"/>
        <v>#N/A</v>
      </c>
    </row>
    <row r="495" spans="3:23" ht="15.75" thickBot="1">
      <c r="C495" s="109" t="s">
        <v>173</v>
      </c>
      <c r="D495" s="79"/>
      <c r="E495" s="79"/>
      <c r="F495" s="91">
        <f t="shared" ref="F495:M495" si="16">SUM(F4:F494)</f>
        <v>0</v>
      </c>
      <c r="G495" s="91">
        <f t="shared" si="16"/>
        <v>0</v>
      </c>
      <c r="H495" s="91">
        <f t="shared" si="16"/>
        <v>0</v>
      </c>
      <c r="I495" s="91">
        <f t="shared" si="16"/>
        <v>0</v>
      </c>
      <c r="J495" s="91">
        <f t="shared" si="16"/>
        <v>0</v>
      </c>
      <c r="K495" s="91">
        <f t="shared" si="16"/>
        <v>0</v>
      </c>
      <c r="L495" s="91">
        <f t="shared" si="16"/>
        <v>0</v>
      </c>
      <c r="M495" s="91">
        <f t="shared" si="16"/>
        <v>0</v>
      </c>
      <c r="Q495" s="79" t="s">
        <v>174</v>
      </c>
      <c r="R495" s="91">
        <f t="shared" ref="R495:W495" si="17">SUM(R4:R494)</f>
        <v>0</v>
      </c>
      <c r="S495" s="91">
        <f t="shared" si="17"/>
        <v>0</v>
      </c>
      <c r="T495" s="91">
        <f t="shared" si="17"/>
        <v>0</v>
      </c>
      <c r="U495" s="91">
        <f t="shared" si="17"/>
        <v>0</v>
      </c>
      <c r="V495" s="91">
        <f t="shared" si="17"/>
        <v>0</v>
      </c>
      <c r="W495" s="91">
        <f t="shared" si="17"/>
        <v>0</v>
      </c>
    </row>
    <row r="496" spans="3:23" ht="15.75" thickTop="1"/>
    <row r="498" spans="3:16">
      <c r="C498" s="80" t="s">
        <v>172</v>
      </c>
      <c r="F498" s="33"/>
      <c r="G498" s="33"/>
      <c r="H498" s="33"/>
      <c r="I498" s="33"/>
      <c r="J498" s="33"/>
      <c r="K498" s="33"/>
      <c r="L498" s="33"/>
      <c r="M498" s="33"/>
      <c r="N498" s="81" t="s">
        <v>186</v>
      </c>
      <c r="O498" s="33"/>
      <c r="P498" s="81" t="s">
        <v>177</v>
      </c>
    </row>
    <row r="499" spans="3:16">
      <c r="C499" s="81" t="str">
        <f>IF('46'!K3="", "Vrije categorie",'46'!K3)</f>
        <v>A</v>
      </c>
      <c r="F499" s="92" cm="1">
        <f t="array" ref="F499">SUMPRODUCT(--($E$4:$E$494=C499),--($D$4:$D$494=""),$F$4:$F$494)</f>
        <v>0</v>
      </c>
      <c r="G499" s="92" cm="1">
        <f t="array" ref="G499">SUMPRODUCT(--($E$4:$E$494=C499),--($D$4:$D$494=""),$G$4:$G$494)</f>
        <v>0</v>
      </c>
      <c r="H499" s="92" cm="1">
        <f t="array" ref="H499">SUMPRODUCT(--($E$4:$E$494=C499),--($D$4:$D$494=""),$H$4:$H$494)</f>
        <v>0</v>
      </c>
      <c r="I499" s="92" cm="1">
        <f t="array" ref="I499">SUMPRODUCT(--($E$4:$E$494=C499),--($D$4:$D$494=""),$I$4:$I$494)</f>
        <v>0</v>
      </c>
      <c r="J499" s="92" cm="1">
        <f t="array" ref="J499">SUMPRODUCT(--($E$4:$E$494=C499),--($D$4:$D$494=""),$J$4:$J$494)</f>
        <v>0</v>
      </c>
      <c r="K499" s="92" cm="1">
        <f t="array" ref="K499">SUMPRODUCT(--($E$4:$E$494=C499),--($D$4:$D$494=""),$K$4:$K$494)</f>
        <v>0</v>
      </c>
      <c r="L499" s="92" cm="1">
        <f t="array" ref="L499">SUMPRODUCT(--($E$4:$E$494=C499),--($D$4:$D$494=""),$L$4:$L$494)</f>
        <v>0</v>
      </c>
      <c r="M499" s="92" cm="1">
        <f t="array" ref="M499">SUMPRODUCT(--($E$4:$E$494=C499),--($D$4:$D$494=""),$M$4:$M$494)</f>
        <v>0</v>
      </c>
      <c r="N499" s="92">
        <f>SUM(F499:M499)</f>
        <v>0</v>
      </c>
      <c r="O499" s="81"/>
      <c r="P499" s="92" t="e" cm="1">
        <f t="array" ref="P499">SUMPRODUCT(--($E$4:$E$494=C499),--($D$4:$D$494=""),$P$4:$P$494)</f>
        <v>#N/A</v>
      </c>
    </row>
    <row r="500" spans="3:16">
      <c r="C500" s="81" t="str">
        <f>IF('46'!K4="", "Vrije categorie",'46'!K4)</f>
        <v>B</v>
      </c>
      <c r="F500" s="92" cm="1">
        <f t="array" ref="F500">SUMPRODUCT(--($E$4:$E$494=C500),--($D$4:$D$494=""),$F$4:$F$494)</f>
        <v>0</v>
      </c>
      <c r="G500" s="92" cm="1">
        <f t="array" ref="G500">SUMPRODUCT(--($E$4:$E$494=C500),--($D$4:$D$494=""),$G$4:$G$494)</f>
        <v>0</v>
      </c>
      <c r="H500" s="92" cm="1">
        <f t="array" ref="H500">SUMPRODUCT(--($E$4:$E$494=C500),--($D$4:$D$494=""),$H$4:$H$494)</f>
        <v>0</v>
      </c>
      <c r="I500" s="92" cm="1">
        <f t="array" ref="I500">SUMPRODUCT(--($E$4:$E$494=C500),--($D$4:$D$494=""),$I$4:$I$494)</f>
        <v>0</v>
      </c>
      <c r="J500" s="92" cm="1">
        <f t="array" ref="J500">SUMPRODUCT(--($E$4:$E$494=C500),--($D$4:$D$494=""),$J$4:$J$494)</f>
        <v>0</v>
      </c>
      <c r="K500" s="92" cm="1">
        <f t="array" ref="K500">SUMPRODUCT(--($E$4:$E$494=C500),--($D$4:$D$494=""),$K$4:$K$494)</f>
        <v>0</v>
      </c>
      <c r="L500" s="92" cm="1">
        <f t="array" ref="L500">SUMPRODUCT(--($E$4:$E$494=C500),--($D$4:$D$494=""),$L$4:$L$494)</f>
        <v>0</v>
      </c>
      <c r="M500" s="92" cm="1">
        <f t="array" ref="M500">SUMPRODUCT(--($E$4:$E$494=C500),--($D$4:$D$494=""),$M$4:$M$494)</f>
        <v>0</v>
      </c>
      <c r="N500" s="92">
        <f t="shared" ref="N500:N512" si="18">SUM(F500:M500)</f>
        <v>0</v>
      </c>
      <c r="O500" s="81"/>
      <c r="P500" s="92" t="e" cm="1">
        <f t="array" ref="P500">SUMPRODUCT(--($E$4:$E$494=C500),--($D$4:$D$494=""),$P$4:$P$494)</f>
        <v>#N/A</v>
      </c>
    </row>
    <row r="501" spans="3:16">
      <c r="C501" s="81" t="str">
        <f>IF('46'!K5="", "Vrije categorie",'46'!K5)</f>
        <v>C</v>
      </c>
      <c r="F501" s="92" cm="1">
        <f t="array" ref="F501">SUMPRODUCT(--($E$4:$E$494=C501),--($D$4:$D$494=""),$F$4:$F$494)</f>
        <v>0</v>
      </c>
      <c r="G501" s="92" cm="1">
        <f t="array" ref="G501">SUMPRODUCT(--($E$4:$E$494=C501),--($D$4:$D$494=""),$G$4:$G$494)</f>
        <v>0</v>
      </c>
      <c r="H501" s="92" cm="1">
        <f t="array" ref="H501">SUMPRODUCT(--($E$4:$E$494=C501),--($D$4:$D$494=""),$H$4:$H$494)</f>
        <v>0</v>
      </c>
      <c r="I501" s="92" cm="1">
        <f t="array" ref="I501">SUMPRODUCT(--($E$4:$E$494=C501),--($D$4:$D$494=""),$I$4:$I$494)</f>
        <v>0</v>
      </c>
      <c r="J501" s="92" cm="1">
        <f t="array" ref="J501">SUMPRODUCT(--($E$4:$E$494=C501),--($D$4:$D$494=""),$J$4:$J$494)</f>
        <v>0</v>
      </c>
      <c r="K501" s="92" cm="1">
        <f t="array" ref="K501">SUMPRODUCT(--($E$4:$E$494=C501),--($D$4:$D$494=""),$K$4:$K$494)</f>
        <v>0</v>
      </c>
      <c r="L501" s="92" cm="1">
        <f t="array" ref="L501">SUMPRODUCT(--($E$4:$E$494=C501),--($D$4:$D$494=""),$L$4:$L$494)</f>
        <v>0</v>
      </c>
      <c r="M501" s="92" cm="1">
        <f t="array" ref="M501">SUMPRODUCT(--($E$4:$E$494=C501),--($D$4:$D$494=""),$M$4:$M$494)</f>
        <v>0</v>
      </c>
      <c r="N501" s="92">
        <f t="shared" si="18"/>
        <v>0</v>
      </c>
      <c r="O501" s="81"/>
      <c r="P501" s="92" t="e" cm="1">
        <f t="array" ref="P501">SUMPRODUCT(--($E$4:$E$494=C501),--($D$4:$D$494=""),$P$4:$P$494)</f>
        <v>#N/A</v>
      </c>
    </row>
    <row r="502" spans="3:16">
      <c r="C502" s="81" t="str">
        <f>IF('46'!K6="", "Vrije categorie",'46'!K6)</f>
        <v>D</v>
      </c>
      <c r="F502" s="92" cm="1">
        <f t="array" ref="F502">SUMPRODUCT(--($E$4:$E$494=C502),--($D$4:$D$494=""),$F$4:$F$494)</f>
        <v>0</v>
      </c>
      <c r="G502" s="92" cm="1">
        <f t="array" ref="G502">SUMPRODUCT(--($E$4:$E$494=C502),--($D$4:$D$494=""),$G$4:$G$494)</f>
        <v>0</v>
      </c>
      <c r="H502" s="92" cm="1">
        <f t="array" ref="H502">SUMPRODUCT(--($E$4:$E$494=C502),--($D$4:$D$494=""),$H$4:$H$494)</f>
        <v>0</v>
      </c>
      <c r="I502" s="92" cm="1">
        <f t="array" ref="I502">SUMPRODUCT(--($E$4:$E$494=C502),--($D$4:$D$494=""),$I$4:$I$494)</f>
        <v>0</v>
      </c>
      <c r="J502" s="92" cm="1">
        <f t="array" ref="J502">SUMPRODUCT(--($E$4:$E$494=C502),--($D$4:$D$494=""),$J$4:$J$494)</f>
        <v>0</v>
      </c>
      <c r="K502" s="92" cm="1">
        <f t="array" ref="K502">SUMPRODUCT(--($E$4:$E$494=C502),--($D$4:$D$494=""),$K$4:$K$494)</f>
        <v>0</v>
      </c>
      <c r="L502" s="92" cm="1">
        <f t="array" ref="L502">SUMPRODUCT(--($E$4:$E$494=C502),--($D$4:$D$494=""),$L$4:$L$494)</f>
        <v>0</v>
      </c>
      <c r="M502" s="92" cm="1">
        <f t="array" ref="M502">SUMPRODUCT(--($E$4:$E$494=C502),--($D$4:$D$494=""),$M$4:$M$494)</f>
        <v>0</v>
      </c>
      <c r="N502" s="92">
        <f t="shared" si="18"/>
        <v>0</v>
      </c>
      <c r="O502" s="81"/>
      <c r="P502" s="92" t="e" cm="1">
        <f t="array" ref="P502">SUMPRODUCT(--($E$4:$E$494=C502),--($D$4:$D$494=""),$P$4:$P$494)</f>
        <v>#N/A</v>
      </c>
    </row>
    <row r="503" spans="3:16">
      <c r="C503" s="81" t="str">
        <f>IF('46'!K7="", "Vrije categorie",'46'!K7)</f>
        <v>E</v>
      </c>
      <c r="F503" s="92" cm="1">
        <f t="array" ref="F503">SUMPRODUCT(--($E$4:$E$494=C503),--($D$4:$D$494=""),$F$4:$F$494)</f>
        <v>0</v>
      </c>
      <c r="G503" s="92" cm="1">
        <f t="array" ref="G503">SUMPRODUCT(--($E$4:$E$494=C503),--($D$4:$D$494=""),$G$4:$G$494)</f>
        <v>0</v>
      </c>
      <c r="H503" s="92" cm="1">
        <f t="array" ref="H503">SUMPRODUCT(--($E$4:$E$494=C503),--($D$4:$D$494=""),$H$4:$H$494)</f>
        <v>0</v>
      </c>
      <c r="I503" s="92" cm="1">
        <f t="array" ref="I503">SUMPRODUCT(--($E$4:$E$494=C503),--($D$4:$D$494=""),$I$4:$I$494)</f>
        <v>0</v>
      </c>
      <c r="J503" s="92" cm="1">
        <f t="array" ref="J503">SUMPRODUCT(--($E$4:$E$494=C503),--($D$4:$D$494=""),$J$4:$J$494)</f>
        <v>0</v>
      </c>
      <c r="K503" s="92" cm="1">
        <f t="array" ref="K503">SUMPRODUCT(--($E$4:$E$494=C503),--($D$4:$D$494=""),$K$4:$K$494)</f>
        <v>0</v>
      </c>
      <c r="L503" s="92" cm="1">
        <f t="array" ref="L503">SUMPRODUCT(--($E$4:$E$494=C503),--($D$4:$D$494=""),$L$4:$L$494)</f>
        <v>0</v>
      </c>
      <c r="M503" s="92" cm="1">
        <f t="array" ref="M503">SUMPRODUCT(--($E$4:$E$494=C503),--($D$4:$D$494=""),$M$4:$M$494)</f>
        <v>0</v>
      </c>
      <c r="N503" s="92">
        <f t="shared" si="18"/>
        <v>0</v>
      </c>
      <c r="O503" s="81"/>
      <c r="P503" s="92" t="e" cm="1">
        <f t="array" ref="P503">SUMPRODUCT(--($E$4:$E$494=C503),--($D$4:$D$494=""),$P$4:$P$494)</f>
        <v>#N/A</v>
      </c>
    </row>
    <row r="504" spans="3:16">
      <c r="C504" s="81" t="str">
        <f>IF('46'!K8="", "Vrije categorie",'46'!K8)</f>
        <v>F</v>
      </c>
      <c r="F504" s="92" cm="1">
        <f t="array" ref="F504">SUMPRODUCT(--($E$4:$E$494=C504),--($D$4:$D$494=""),$F$4:$F$494)</f>
        <v>0</v>
      </c>
      <c r="G504" s="92" cm="1">
        <f t="array" ref="G504">SUMPRODUCT(--($E$4:$E$494=C504),--($D$4:$D$494=""),$G$4:$G$494)</f>
        <v>0</v>
      </c>
      <c r="H504" s="92" cm="1">
        <f t="array" ref="H504">SUMPRODUCT(--($E$4:$E$494=C504),--($D$4:$D$494=""),$H$4:$H$494)</f>
        <v>0</v>
      </c>
      <c r="I504" s="92" cm="1">
        <f t="array" ref="I504">SUMPRODUCT(--($E$4:$E$494=C504),--($D$4:$D$494=""),$I$4:$I$494)</f>
        <v>0</v>
      </c>
      <c r="J504" s="92" cm="1">
        <f t="array" ref="J504">SUMPRODUCT(--($E$4:$E$494=C504),--($D$4:$D$494=""),$J$4:$J$494)</f>
        <v>0</v>
      </c>
      <c r="K504" s="92" cm="1">
        <f t="array" ref="K504">SUMPRODUCT(--($E$4:$E$494=C504),--($D$4:$D$494=""),$K$4:$K$494)</f>
        <v>0</v>
      </c>
      <c r="L504" s="92" cm="1">
        <f t="array" ref="L504">SUMPRODUCT(--($E$4:$E$494=C504),--($D$4:$D$494=""),$L$4:$L$494)</f>
        <v>0</v>
      </c>
      <c r="M504" s="92" cm="1">
        <f t="array" ref="M504">SUMPRODUCT(--($E$4:$E$494=C504),--($D$4:$D$494=""),$M$4:$M$494)</f>
        <v>0</v>
      </c>
      <c r="N504" s="92">
        <f t="shared" si="18"/>
        <v>0</v>
      </c>
      <c r="O504" s="81"/>
      <c r="P504" s="92" t="e" cm="1">
        <f t="array" ref="P504">SUMPRODUCT(--($E$4:$E$494=C504),--($D$4:$D$494=""),$P$4:$P$494)</f>
        <v>#N/A</v>
      </c>
    </row>
    <row r="505" spans="3:16">
      <c r="C505" s="81" t="str">
        <f>IF('46'!K9="", "Vrije categorie",'46'!K9)</f>
        <v>G</v>
      </c>
      <c r="F505" s="92" cm="1">
        <f t="array" ref="F505">SUMPRODUCT(--($E$4:$E$494=C505),--($D$4:$D$494=""),$F$4:$F$494)</f>
        <v>0</v>
      </c>
      <c r="G505" s="92" cm="1">
        <f t="array" ref="G505">SUMPRODUCT(--($E$4:$E$494=C505),--($D$4:$D$494=""),$G$4:$G$494)</f>
        <v>0</v>
      </c>
      <c r="H505" s="92" cm="1">
        <f t="array" ref="H505">SUMPRODUCT(--($E$4:$E$494=C505),--($D$4:$D$494=""),$H$4:$H$494)</f>
        <v>0</v>
      </c>
      <c r="I505" s="92" cm="1">
        <f t="array" ref="I505">SUMPRODUCT(--($E$4:$E$494=C505),--($D$4:$D$494=""),$I$4:$I$494)</f>
        <v>0</v>
      </c>
      <c r="J505" s="92" cm="1">
        <f t="array" ref="J505">SUMPRODUCT(--($E$4:$E$494=C505),--($D$4:$D$494=""),$J$4:$J$494)</f>
        <v>0</v>
      </c>
      <c r="K505" s="92" cm="1">
        <f t="array" ref="K505">SUMPRODUCT(--($E$4:$E$494=C505),--($D$4:$D$494=""),$K$4:$K$494)</f>
        <v>0</v>
      </c>
      <c r="L505" s="92" cm="1">
        <f t="array" ref="L505">SUMPRODUCT(--($E$4:$E$494=C505),--($D$4:$D$494=""),$L$4:$L$494)</f>
        <v>0</v>
      </c>
      <c r="M505" s="92" cm="1">
        <f t="array" ref="M505">SUMPRODUCT(--($E$4:$E$494=C505),--($D$4:$D$494=""),$M$4:$M$494)</f>
        <v>0</v>
      </c>
      <c r="N505" s="92">
        <f t="shared" si="18"/>
        <v>0</v>
      </c>
      <c r="O505" s="81"/>
      <c r="P505" s="92" t="e" cm="1">
        <f t="array" ref="P505">SUMPRODUCT(--($E$4:$E$494=C505),--($D$4:$D$494=""),$P$4:$P$494)</f>
        <v>#N/A</v>
      </c>
    </row>
    <row r="506" spans="3:16">
      <c r="C506" s="81" t="str">
        <f>IF('46'!K10="", "Vrije categorie",'46'!K10)</f>
        <v>H</v>
      </c>
      <c r="F506" s="92" cm="1">
        <f t="array" ref="F506">SUMPRODUCT(--($E$4:$E$494=C506),--($D$4:$D$494=""),$F$4:$F$494)</f>
        <v>0</v>
      </c>
      <c r="G506" s="92" cm="1">
        <f t="array" ref="G506">SUMPRODUCT(--($E$4:$E$494=C506),--($D$4:$D$494=""),$G$4:$G$494)</f>
        <v>0</v>
      </c>
      <c r="H506" s="92" cm="1">
        <f t="array" ref="H506">SUMPRODUCT(--($E$4:$E$494=C506),--($D$4:$D$494=""),$H$4:$H$494)</f>
        <v>0</v>
      </c>
      <c r="I506" s="92" cm="1">
        <f t="array" ref="I506">SUMPRODUCT(--($E$4:$E$494=C506),--($D$4:$D$494=""),$I$4:$I$494)</f>
        <v>0</v>
      </c>
      <c r="J506" s="92" cm="1">
        <f t="array" ref="J506">SUMPRODUCT(--($E$4:$E$494=C506),--($D$4:$D$494=""),$J$4:$J$494)</f>
        <v>0</v>
      </c>
      <c r="K506" s="92" cm="1">
        <f t="array" ref="K506">SUMPRODUCT(--($E$4:$E$494=C506),--($D$4:$D$494=""),$K$4:$K$494)</f>
        <v>0</v>
      </c>
      <c r="L506" s="92" cm="1">
        <f t="array" ref="L506">SUMPRODUCT(--($E$4:$E$494=C506),--($D$4:$D$494=""),$L$4:$L$494)</f>
        <v>0</v>
      </c>
      <c r="M506" s="92" cm="1">
        <f t="array" ref="M506">SUMPRODUCT(--($E$4:$E$494=C506),--($D$4:$D$494=""),$M$4:$M$494)</f>
        <v>0</v>
      </c>
      <c r="N506" s="92">
        <f t="shared" si="18"/>
        <v>0</v>
      </c>
      <c r="O506" s="81"/>
      <c r="P506" s="92" t="e" cm="1">
        <f t="array" ref="P506">SUMPRODUCT(--($E$4:$E$494=C506),--($D$4:$D$494=""),$P$4:$P$494)</f>
        <v>#N/A</v>
      </c>
    </row>
    <row r="507" spans="3:16">
      <c r="C507" s="81" t="str">
        <f>IF('46'!K11="", "Vrije categorie",'46'!K11)</f>
        <v>I</v>
      </c>
      <c r="F507" s="92" cm="1">
        <f t="array" ref="F507">SUMPRODUCT(--($E$4:$E$494=C507),--($D$4:$D$494=""),$F$4:$F$494)</f>
        <v>0</v>
      </c>
      <c r="G507" s="92" cm="1">
        <f t="array" ref="G507">SUMPRODUCT(--($E$4:$E$494=C507),--($D$4:$D$494=""),$G$4:$G$494)</f>
        <v>0</v>
      </c>
      <c r="H507" s="92" cm="1">
        <f t="array" ref="H507">SUMPRODUCT(--($E$4:$E$494=C507),--($D$4:$D$494=""),$H$4:$H$494)</f>
        <v>0</v>
      </c>
      <c r="I507" s="92" cm="1">
        <f t="array" ref="I507">SUMPRODUCT(--($E$4:$E$494=C507),--($D$4:$D$494=""),$I$4:$I$494)</f>
        <v>0</v>
      </c>
      <c r="J507" s="92" cm="1">
        <f t="array" ref="J507">SUMPRODUCT(--($E$4:$E$494=C507),--($D$4:$D$494=""),$J$4:$J$494)</f>
        <v>0</v>
      </c>
      <c r="K507" s="92" cm="1">
        <f t="array" ref="K507">SUMPRODUCT(--($E$4:$E$494=C507),--($D$4:$D$494=""),$K$4:$K$494)</f>
        <v>0</v>
      </c>
      <c r="L507" s="92" cm="1">
        <f t="array" ref="L507">SUMPRODUCT(--($E$4:$E$494=C507),--($D$4:$D$494=""),$L$4:$L$494)</f>
        <v>0</v>
      </c>
      <c r="M507" s="92" cm="1">
        <f t="array" ref="M507">SUMPRODUCT(--($E$4:$E$494=C507),--($D$4:$D$494=""),$M$4:$M$494)</f>
        <v>0</v>
      </c>
      <c r="N507" s="92">
        <f t="shared" si="18"/>
        <v>0</v>
      </c>
      <c r="O507" s="81"/>
      <c r="P507" s="92" t="e" cm="1">
        <f t="array" ref="P507">SUMPRODUCT(--($E$4:$E$494=C507),--($D$4:$D$494=""),$P$4:$P$494)</f>
        <v>#N/A</v>
      </c>
    </row>
    <row r="508" spans="3:16">
      <c r="C508" s="81" t="str">
        <f>IF('46'!K12="", "Vrije categorie",'46'!K12)</f>
        <v>J</v>
      </c>
      <c r="F508" s="92" cm="1">
        <f t="array" ref="F508">SUMPRODUCT(--($E$4:$E$494=C508),--($D$4:$D$494=""),$F$4:$F$494)</f>
        <v>0</v>
      </c>
      <c r="G508" s="92" cm="1">
        <f t="array" ref="G508">SUMPRODUCT(--($E$4:$E$494=C508),--($D$4:$D$494=""),$G$4:$G$494)</f>
        <v>0</v>
      </c>
      <c r="H508" s="92" cm="1">
        <f t="array" ref="H508">SUMPRODUCT(--($E$4:$E$494=C508),--($D$4:$D$494=""),$H$4:$H$494)</f>
        <v>0</v>
      </c>
      <c r="I508" s="92" cm="1">
        <f t="array" ref="I508">SUMPRODUCT(--($E$4:$E$494=C508),--($D$4:$D$494=""),$I$4:$I$494)</f>
        <v>0</v>
      </c>
      <c r="J508" s="92" cm="1">
        <f t="array" ref="J508">SUMPRODUCT(--($E$4:$E$494=C508),--($D$4:$D$494=""),$J$4:$J$494)</f>
        <v>0</v>
      </c>
      <c r="K508" s="92" cm="1">
        <f t="array" ref="K508">SUMPRODUCT(--($E$4:$E$494=C508),--($D$4:$D$494=""),$K$4:$K$494)</f>
        <v>0</v>
      </c>
      <c r="L508" s="92" cm="1">
        <f t="array" ref="L508">SUMPRODUCT(--($E$4:$E$494=C508),--($D$4:$D$494=""),$L$4:$L$494)</f>
        <v>0</v>
      </c>
      <c r="M508" s="92" cm="1">
        <f t="array" ref="M508">SUMPRODUCT(--($E$4:$E$494=C508),--($D$4:$D$494=""),$M$4:$M$494)</f>
        <v>0</v>
      </c>
      <c r="N508" s="92">
        <f t="shared" si="18"/>
        <v>0</v>
      </c>
      <c r="O508" s="81"/>
      <c r="P508" s="92" t="e" cm="1">
        <f t="array" ref="P508">SUMPRODUCT(--($E$4:$E$494=C508),--($D$4:$D$494=""),$P$4:$P$494)</f>
        <v>#N/A</v>
      </c>
    </row>
    <row r="509" spans="3:16">
      <c r="C509" s="81" t="str">
        <f>IF('46'!K13="", "Vrije categorie",'46'!K13)</f>
        <v>K</v>
      </c>
      <c r="F509" s="92" cm="1">
        <f t="array" ref="F509">SUMPRODUCT(--($E$4:$E$494=C509),--($D$4:$D$494=""),$F$4:$F$494)</f>
        <v>0</v>
      </c>
      <c r="G509" s="92" cm="1">
        <f t="array" ref="G509">SUMPRODUCT(--($E$4:$E$494=C509),--($D$4:$D$494=""),$G$4:$G$494)</f>
        <v>0</v>
      </c>
      <c r="H509" s="92" cm="1">
        <f t="array" ref="H509">SUMPRODUCT(--($E$4:$E$494=C509),--($D$4:$D$494=""),$H$4:$H$494)</f>
        <v>0</v>
      </c>
      <c r="I509" s="92" cm="1">
        <f t="array" ref="I509">SUMPRODUCT(--($E$4:$E$494=C509),--($D$4:$D$494=""),$I$4:$I$494)</f>
        <v>0</v>
      </c>
      <c r="J509" s="92" cm="1">
        <f t="array" ref="J509">SUMPRODUCT(--($E$4:$E$494=C509),--($D$4:$D$494=""),$J$4:$J$494)</f>
        <v>0</v>
      </c>
      <c r="K509" s="92" cm="1">
        <f t="array" ref="K509">SUMPRODUCT(--($E$4:$E$494=C509),--($D$4:$D$494=""),$K$4:$K$494)</f>
        <v>0</v>
      </c>
      <c r="L509" s="92" cm="1">
        <f t="array" ref="L509">SUMPRODUCT(--($E$4:$E$494=C509),--($D$4:$D$494=""),$L$4:$L$494)</f>
        <v>0</v>
      </c>
      <c r="M509" s="92" cm="1">
        <f t="array" ref="M509">SUMPRODUCT(--($E$4:$E$494=C509),--($D$4:$D$494=""),$M$4:$M$494)</f>
        <v>0</v>
      </c>
      <c r="N509" s="92">
        <f t="shared" si="18"/>
        <v>0</v>
      </c>
      <c r="O509" s="81"/>
      <c r="P509" s="92" t="e" cm="1">
        <f t="array" ref="P509">SUMPRODUCT(--($E$4:$E$494=C509),--($D$4:$D$494=""),$P$4:$P$494)</f>
        <v>#N/A</v>
      </c>
    </row>
    <row r="510" spans="3:16">
      <c r="C510" s="81" t="str">
        <f>IF('46'!K14="", "Vrije categorie",'46'!K14)</f>
        <v>Vrije categorie</v>
      </c>
      <c r="F510" s="92" cm="1">
        <f t="array" ref="F510">SUMPRODUCT(--($E$4:$E$494=C510),--($D$4:$D$494=""),$F$4:$F$494)</f>
        <v>0</v>
      </c>
      <c r="G510" s="92" cm="1">
        <f t="array" ref="G510">SUMPRODUCT(--($E$4:$E$494=C510),--($D$4:$D$494=""),$G$4:$G$494)</f>
        <v>0</v>
      </c>
      <c r="H510" s="92" cm="1">
        <f t="array" ref="H510">SUMPRODUCT(--($E$4:$E$494=C510),--($D$4:$D$494=""),$H$4:$H$494)</f>
        <v>0</v>
      </c>
      <c r="I510" s="92" cm="1">
        <f t="array" ref="I510">SUMPRODUCT(--($E$4:$E$494=C510),--($D$4:$D$494=""),$I$4:$I$494)</f>
        <v>0</v>
      </c>
      <c r="J510" s="92" cm="1">
        <f t="array" ref="J510">SUMPRODUCT(--($E$4:$E$494=C510),--($D$4:$D$494=""),$J$4:$J$494)</f>
        <v>0</v>
      </c>
      <c r="K510" s="92" cm="1">
        <f t="array" ref="K510">SUMPRODUCT(--($E$4:$E$494=C510),--($D$4:$D$494=""),$K$4:$K$494)</f>
        <v>0</v>
      </c>
      <c r="L510" s="92" cm="1">
        <f t="array" ref="L510">SUMPRODUCT(--($E$4:$E$494=C510),--($D$4:$D$494=""),$L$4:$L$494)</f>
        <v>0</v>
      </c>
      <c r="M510" s="92" cm="1">
        <f t="array" ref="M510">SUMPRODUCT(--($E$4:$E$494=C510),--($D$4:$D$494=""),$M$4:$M$494)</f>
        <v>0</v>
      </c>
      <c r="N510" s="92">
        <f t="shared" si="18"/>
        <v>0</v>
      </c>
      <c r="O510" s="81"/>
      <c r="P510" s="92" t="e" cm="1">
        <f t="array" ref="P510">SUMPRODUCT(--($E$4:$E$494=C510),--($D$4:$D$494=""),$P$4:$P$494)</f>
        <v>#N/A</v>
      </c>
    </row>
    <row r="511" spans="3:16">
      <c r="C511" s="81" t="str">
        <f>IF('46'!K15="", "Vrije categorie",'46'!K15)</f>
        <v>Vrije categorie</v>
      </c>
      <c r="F511" s="92" cm="1">
        <f t="array" ref="F511">SUMPRODUCT(--($E$4:$E$494=C511),--($D$4:$D$494=""),$F$4:$F$494)</f>
        <v>0</v>
      </c>
      <c r="G511" s="92" cm="1">
        <f t="array" ref="G511">SUMPRODUCT(--($E$4:$E$494=C511),--($D$4:$D$494=""),$G$4:$G$494)</f>
        <v>0</v>
      </c>
      <c r="H511" s="92" cm="1">
        <f t="array" ref="H511">SUMPRODUCT(--($E$4:$E$494=C511),--($D$4:$D$494=""),$H$4:$H$494)</f>
        <v>0</v>
      </c>
      <c r="I511" s="92" cm="1">
        <f t="array" ref="I511">SUMPRODUCT(--($E$4:$E$494=C511),--($D$4:$D$494=""),$I$4:$I$494)</f>
        <v>0</v>
      </c>
      <c r="J511" s="92" cm="1">
        <f t="array" ref="J511">SUMPRODUCT(--($E$4:$E$494=C511),--($D$4:$D$494=""),$J$4:$J$494)</f>
        <v>0</v>
      </c>
      <c r="K511" s="92" cm="1">
        <f t="array" ref="K511">SUMPRODUCT(--($E$4:$E$494=C511),--($D$4:$D$494=""),$K$4:$K$494)</f>
        <v>0</v>
      </c>
      <c r="L511" s="92" cm="1">
        <f t="array" ref="L511">SUMPRODUCT(--($E$4:$E$494=C511),--($D$4:$D$494=""),$L$4:$L$494)</f>
        <v>0</v>
      </c>
      <c r="M511" s="92" cm="1">
        <f t="array" ref="M511">SUMPRODUCT(--($E$4:$E$494=C511),--($D$4:$D$494=""),$M$4:$M$494)</f>
        <v>0</v>
      </c>
      <c r="N511" s="92">
        <f t="shared" si="18"/>
        <v>0</v>
      </c>
      <c r="O511" s="81"/>
      <c r="P511" s="92" t="e" cm="1">
        <f t="array" ref="P511">SUMPRODUCT(--($E$4:$E$494=C511),--($D$4:$D$494=""),$P$4:$P$494)</f>
        <v>#N/A</v>
      </c>
    </row>
    <row r="512" spans="3:16" ht="15.75" thickBot="1">
      <c r="C512" s="94" t="s">
        <v>176</v>
      </c>
      <c r="D512" s="90"/>
      <c r="E512" s="90"/>
      <c r="F512" s="93">
        <f>SUM(F499:F511)</f>
        <v>0</v>
      </c>
      <c r="G512" s="93">
        <f t="shared" ref="G512:M512" si="19">SUM(G499:G511)</f>
        <v>0</v>
      </c>
      <c r="H512" s="93">
        <f t="shared" si="19"/>
        <v>0</v>
      </c>
      <c r="I512" s="93">
        <f t="shared" si="19"/>
        <v>0</v>
      </c>
      <c r="J512" s="93">
        <f t="shared" si="19"/>
        <v>0</v>
      </c>
      <c r="K512" s="93">
        <f t="shared" si="19"/>
        <v>0</v>
      </c>
      <c r="L512" s="93">
        <f t="shared" si="19"/>
        <v>0</v>
      </c>
      <c r="M512" s="93">
        <f t="shared" si="19"/>
        <v>0</v>
      </c>
      <c r="N512" s="93">
        <f t="shared" si="18"/>
        <v>0</v>
      </c>
      <c r="O512" s="93"/>
      <c r="P512" s="93" t="e">
        <f>SUM(P499:P511)</f>
        <v>#N/A</v>
      </c>
    </row>
    <row r="513" spans="3:16" ht="15.75" thickTop="1">
      <c r="C513" s="80"/>
      <c r="F513" s="33"/>
      <c r="G513" s="33"/>
      <c r="H513" s="33"/>
      <c r="I513" s="33"/>
      <c r="J513" s="33"/>
      <c r="K513" s="33"/>
      <c r="L513" s="33"/>
      <c r="M513" s="33"/>
      <c r="N513" s="33"/>
      <c r="O513" s="33"/>
      <c r="P513" s="33"/>
    </row>
    <row r="514" spans="3:16" ht="15.75" thickBot="1">
      <c r="C514" s="94" t="s">
        <v>175</v>
      </c>
      <c r="D514" s="90"/>
      <c r="E514" s="90"/>
      <c r="F514" s="93" cm="1">
        <f t="array" ref="F514">SUMPRODUCT(--($E$4:$E$494="X"),F4:F494)</f>
        <v>0</v>
      </c>
      <c r="G514" s="93" cm="1">
        <f t="array" ref="G514">SUMPRODUCT(--($E$4:$E$494="X"),G4:G494)</f>
        <v>0</v>
      </c>
      <c r="H514" s="93" cm="1">
        <f t="array" ref="H514">SUMPRODUCT(--($E$4:$E$494="X"),H4:H494)</f>
        <v>0</v>
      </c>
      <c r="I514" s="93" cm="1">
        <f t="array" ref="I514">SUMPRODUCT(--($E$4:$E$494="X"),I4:I494)</f>
        <v>0</v>
      </c>
      <c r="J514" s="93" cm="1">
        <f t="array" ref="J514">SUMPRODUCT(--($E$4:$E$494="X"),J4:J494)</f>
        <v>0</v>
      </c>
      <c r="K514" s="93" cm="1">
        <f t="array" ref="K514">SUMPRODUCT(--($E$4:$E$494="X"),K4:K494)</f>
        <v>0</v>
      </c>
      <c r="L514" s="93" cm="1">
        <f t="array" ref="L514">SUMPRODUCT(--($E$4:$E$494="X"),L4:L494)</f>
        <v>0</v>
      </c>
      <c r="M514" s="93" cm="1">
        <f t="array" ref="M514">SUMPRODUCT(--($E$4:$E$494="X"),M4:M494)</f>
        <v>0</v>
      </c>
      <c r="N514" s="33"/>
      <c r="O514" s="33"/>
      <c r="P514" s="33"/>
    </row>
    <row r="515" spans="3:16" ht="15.75" thickTop="1"/>
    <row r="517" spans="3:16">
      <c r="C517" s="95" t="s">
        <v>178</v>
      </c>
      <c r="D517" s="96"/>
      <c r="E517" s="96"/>
      <c r="F517" s="96"/>
      <c r="G517" s="96"/>
      <c r="H517" s="96"/>
      <c r="I517" s="96"/>
      <c r="J517" s="96"/>
      <c r="K517" s="96"/>
      <c r="L517" s="96"/>
      <c r="M517" s="96"/>
      <c r="N517" s="95" t="s">
        <v>186</v>
      </c>
    </row>
    <row r="518" spans="3:16">
      <c r="C518" s="95" t="str">
        <f>C499</f>
        <v>A</v>
      </c>
      <c r="D518" s="96"/>
      <c r="E518" s="96"/>
      <c r="F518" s="99" cm="1">
        <f t="array" ref="F518">SUMPRODUCT(--($E$4:$E$494=C518),--($D$4:$D$494="X"),$F$4:$F$494)</f>
        <v>0</v>
      </c>
      <c r="G518" s="99" cm="1">
        <f t="array" ref="G518">SUMPRODUCT(--($E$4:$E$494=C518),--($D$4:$D$494="X"),$G$4:$G$494)</f>
        <v>0</v>
      </c>
      <c r="H518" s="99" cm="1">
        <f t="array" ref="H518">SUMPRODUCT(--($E$4:$E$494=C518),--($D$4:$D$494="X"),$H$4:$H$494)</f>
        <v>0</v>
      </c>
      <c r="I518" s="99" cm="1">
        <f t="array" ref="I518">SUMPRODUCT(--($E$4:$E$494=C518),--($D$4:$D$494="X"),$I$4:$I$494)</f>
        <v>0</v>
      </c>
      <c r="J518" s="99" cm="1">
        <f t="array" ref="J518">SUMPRODUCT(--($E$4:$E$494=C518),--($D$4:$D$494="X"),$J$4:$J$494)</f>
        <v>0</v>
      </c>
      <c r="K518" s="99" cm="1">
        <f t="array" ref="K518">SUMPRODUCT(--($E$4:$E$494=C518),--($D$4:$D$494="X"),$K$4:$K$494)</f>
        <v>0</v>
      </c>
      <c r="L518" s="99" cm="1">
        <f t="array" ref="L518">SUMPRODUCT(--($E$4:$E$494=C518),--($D$4:$D$494="X"),$L$4:$L$494)</f>
        <v>0</v>
      </c>
      <c r="M518" s="99" cm="1">
        <f t="array" ref="M518">SUMPRODUCT(--($E$4:$E$494=C518),--($D$4:$D$494="X"),$M$4:$M$494)</f>
        <v>0</v>
      </c>
      <c r="N518" s="99">
        <f>SUM(F518:M518)</f>
        <v>0</v>
      </c>
    </row>
    <row r="519" spans="3:16">
      <c r="C519" s="95" t="str">
        <f t="shared" ref="C519:C530" si="20">C500</f>
        <v>B</v>
      </c>
      <c r="D519" s="96"/>
      <c r="E519" s="96"/>
      <c r="F519" s="99" cm="1">
        <f t="array" ref="F519">SUMPRODUCT(--($E$4:$E$494=C519),--($D$4:$D$494="X"),$F$4:$F$494)</f>
        <v>0</v>
      </c>
      <c r="G519" s="99" cm="1">
        <f t="array" ref="G519">SUMPRODUCT(--($E$4:$E$494=C519),--($D$4:$D$494="X"),$G$4:$G$494)</f>
        <v>0</v>
      </c>
      <c r="H519" s="99" cm="1">
        <f t="array" ref="H519">SUMPRODUCT(--($E$4:$E$494=C519),--($D$4:$D$494="X"),$H$4:$H$494)</f>
        <v>0</v>
      </c>
      <c r="I519" s="99" cm="1">
        <f t="array" ref="I519">SUMPRODUCT(--($E$4:$E$494=C519),--($D$4:$D$494="X"),$I$4:$I$494)</f>
        <v>0</v>
      </c>
      <c r="J519" s="99" cm="1">
        <f t="array" ref="J519">SUMPRODUCT(--($E$4:$E$494=C519),--($D$4:$D$494="X"),$J$4:$J$494)</f>
        <v>0</v>
      </c>
      <c r="K519" s="99" cm="1">
        <f t="array" ref="K519">SUMPRODUCT(--($E$4:$E$494=C519),--($D$4:$D$494="X"),$K$4:$K$494)</f>
        <v>0</v>
      </c>
      <c r="L519" s="99" cm="1">
        <f t="array" ref="L519">SUMPRODUCT(--($E$4:$E$494=C519),--($D$4:$D$494="X"),$L$4:$L$494)</f>
        <v>0</v>
      </c>
      <c r="M519" s="99" cm="1">
        <f t="array" ref="M519">SUMPRODUCT(--($E$4:$E$494=C519),--($D$4:$D$494="X"),$M$4:$M$494)</f>
        <v>0</v>
      </c>
      <c r="N519" s="99">
        <f t="shared" ref="N519:N530" si="21">SUM(F519:M519)</f>
        <v>0</v>
      </c>
    </row>
    <row r="520" spans="3:16">
      <c r="C520" s="95" t="str">
        <f t="shared" si="20"/>
        <v>C</v>
      </c>
      <c r="D520" s="96"/>
      <c r="E520" s="96"/>
      <c r="F520" s="99" cm="1">
        <f t="array" ref="F520">SUMPRODUCT(--($E$4:$E$494=C520),--($D$4:$D$494="X"),$F$4:$F$494)</f>
        <v>0</v>
      </c>
      <c r="G520" s="99" cm="1">
        <f t="array" ref="G520">SUMPRODUCT(--($E$4:$E$494=C520),--($D$4:$D$494="X"),$G$4:$G$494)</f>
        <v>0</v>
      </c>
      <c r="H520" s="99" cm="1">
        <f t="array" ref="H520">SUMPRODUCT(--($E$4:$E$494=C520),--($D$4:$D$494="X"),$H$4:$H$494)</f>
        <v>0</v>
      </c>
      <c r="I520" s="99" cm="1">
        <f t="array" ref="I520">SUMPRODUCT(--($E$4:$E$494=C520),--($D$4:$D$494="X"),$I$4:$I$494)</f>
        <v>0</v>
      </c>
      <c r="J520" s="99" cm="1">
        <f t="array" ref="J520">SUMPRODUCT(--($E$4:$E$494=C520),--($D$4:$D$494="X"),$J$4:$J$494)</f>
        <v>0</v>
      </c>
      <c r="K520" s="99" cm="1">
        <f t="array" ref="K520">SUMPRODUCT(--($E$4:$E$494=C520),--($D$4:$D$494="X"),$K$4:$K$494)</f>
        <v>0</v>
      </c>
      <c r="L520" s="99" cm="1">
        <f t="array" ref="L520">SUMPRODUCT(--($E$4:$E$494=C520),--($D$4:$D$494="X"),$L$4:$L$494)</f>
        <v>0</v>
      </c>
      <c r="M520" s="99" cm="1">
        <f t="array" ref="M520">SUMPRODUCT(--($E$4:$E$494=C520),--($D$4:$D$494="X"),$M$4:$M$494)</f>
        <v>0</v>
      </c>
      <c r="N520" s="99">
        <f t="shared" si="21"/>
        <v>0</v>
      </c>
    </row>
    <row r="521" spans="3:16">
      <c r="C521" s="95" t="str">
        <f t="shared" si="20"/>
        <v>D</v>
      </c>
      <c r="D521" s="96"/>
      <c r="E521" s="96"/>
      <c r="F521" s="99" cm="1">
        <f t="array" ref="F521">SUMPRODUCT(--($E$4:$E$494=C521),--($D$4:$D$494="X"),$F$4:$F$494)</f>
        <v>0</v>
      </c>
      <c r="G521" s="99" cm="1">
        <f t="array" ref="G521">SUMPRODUCT(--($E$4:$E$494=C521),--($D$4:$D$494="X"),$G$4:$G$494)</f>
        <v>0</v>
      </c>
      <c r="H521" s="99" cm="1">
        <f t="array" ref="H521">SUMPRODUCT(--($E$4:$E$494=C521),--($D$4:$D$494="X"),$H$4:$H$494)</f>
        <v>0</v>
      </c>
      <c r="I521" s="99" cm="1">
        <f t="array" ref="I521">SUMPRODUCT(--($E$4:$E$494=C521),--($D$4:$D$494="X"),$I$4:$I$494)</f>
        <v>0</v>
      </c>
      <c r="J521" s="99" cm="1">
        <f t="array" ref="J521">SUMPRODUCT(--($E$4:$E$494=C521),--($D$4:$D$494="X"),$J$4:$J$494)</f>
        <v>0</v>
      </c>
      <c r="K521" s="99" cm="1">
        <f t="array" ref="K521">SUMPRODUCT(--($E$4:$E$494=C521),--($D$4:$D$494="X"),$K$4:$K$494)</f>
        <v>0</v>
      </c>
      <c r="L521" s="99" cm="1">
        <f t="array" ref="L521">SUMPRODUCT(--($E$4:$E$494=C521),--($D$4:$D$494="X"),$L$4:$L$494)</f>
        <v>0</v>
      </c>
      <c r="M521" s="99" cm="1">
        <f t="array" ref="M521">SUMPRODUCT(--($E$4:$E$494=C521),--($D$4:$D$494="X"),$M$4:$M$494)</f>
        <v>0</v>
      </c>
      <c r="N521" s="99">
        <f t="shared" si="21"/>
        <v>0</v>
      </c>
    </row>
    <row r="522" spans="3:16">
      <c r="C522" s="95" t="str">
        <f t="shared" si="20"/>
        <v>E</v>
      </c>
      <c r="D522" s="96"/>
      <c r="E522" s="96"/>
      <c r="F522" s="99" cm="1">
        <f t="array" ref="F522">SUMPRODUCT(--($E$4:$E$494=C522),--($D$4:$D$494="X"),$F$4:$F$494)</f>
        <v>0</v>
      </c>
      <c r="G522" s="99" cm="1">
        <f t="array" ref="G522">SUMPRODUCT(--($E$4:$E$494=C522),--($D$4:$D$494="X"),$G$4:$G$494)</f>
        <v>0</v>
      </c>
      <c r="H522" s="99" cm="1">
        <f t="array" ref="H522">SUMPRODUCT(--($E$4:$E$494=C522),--($D$4:$D$494="X"),$H$4:$H$494)</f>
        <v>0</v>
      </c>
      <c r="I522" s="99" cm="1">
        <f t="array" ref="I522">SUMPRODUCT(--($E$4:$E$494=C522),--($D$4:$D$494="X"),$I$4:$I$494)</f>
        <v>0</v>
      </c>
      <c r="J522" s="99" cm="1">
        <f t="array" ref="J522">SUMPRODUCT(--($E$4:$E$494=C522),--($D$4:$D$494="X"),$J$4:$J$494)</f>
        <v>0</v>
      </c>
      <c r="K522" s="99" cm="1">
        <f t="array" ref="K522">SUMPRODUCT(--($E$4:$E$494=C522),--($D$4:$D$494="X"),$K$4:$K$494)</f>
        <v>0</v>
      </c>
      <c r="L522" s="99" cm="1">
        <f t="array" ref="L522">SUMPRODUCT(--($E$4:$E$494=C522),--($D$4:$D$494="X"),$L$4:$L$494)</f>
        <v>0</v>
      </c>
      <c r="M522" s="99" cm="1">
        <f t="array" ref="M522">SUMPRODUCT(--($E$4:$E$494=C522),--($D$4:$D$494="X"),$M$4:$M$494)</f>
        <v>0</v>
      </c>
      <c r="N522" s="99">
        <f t="shared" si="21"/>
        <v>0</v>
      </c>
    </row>
    <row r="523" spans="3:16">
      <c r="C523" s="95" t="str">
        <f t="shared" si="20"/>
        <v>F</v>
      </c>
      <c r="D523" s="96"/>
      <c r="E523" s="96"/>
      <c r="F523" s="99" cm="1">
        <f t="array" ref="F523">SUMPRODUCT(--($E$4:$E$494=C523),--($D$4:$D$494="X"),$F$4:$F$494)</f>
        <v>0</v>
      </c>
      <c r="G523" s="99" cm="1">
        <f t="array" ref="G523">SUMPRODUCT(--($E$4:$E$494=C523),--($D$4:$D$494="X"),$G$4:$G$494)</f>
        <v>0</v>
      </c>
      <c r="H523" s="99" cm="1">
        <f t="array" ref="H523">SUMPRODUCT(--($E$4:$E$494=C523),--($D$4:$D$494="X"),$H$4:$H$494)</f>
        <v>0</v>
      </c>
      <c r="I523" s="99" cm="1">
        <f t="array" ref="I523">SUMPRODUCT(--($E$4:$E$494=C523),--($D$4:$D$494="X"),$I$4:$I$494)</f>
        <v>0</v>
      </c>
      <c r="J523" s="99" cm="1">
        <f t="array" ref="J523">SUMPRODUCT(--($E$4:$E$494=C523),--($D$4:$D$494="X"),$J$4:$J$494)</f>
        <v>0</v>
      </c>
      <c r="K523" s="99" cm="1">
        <f t="array" ref="K523">SUMPRODUCT(--($E$4:$E$494=C523),--($D$4:$D$494="X"),$K$4:$K$494)</f>
        <v>0</v>
      </c>
      <c r="L523" s="99" cm="1">
        <f t="array" ref="L523">SUMPRODUCT(--($E$4:$E$494=C523),--($D$4:$D$494="X"),$L$4:$L$494)</f>
        <v>0</v>
      </c>
      <c r="M523" s="99" cm="1">
        <f t="array" ref="M523">SUMPRODUCT(--($E$4:$E$494=C523),--($D$4:$D$494="X"),$M$4:$M$494)</f>
        <v>0</v>
      </c>
      <c r="N523" s="99">
        <f t="shared" si="21"/>
        <v>0</v>
      </c>
    </row>
    <row r="524" spans="3:16">
      <c r="C524" s="95" t="str">
        <f t="shared" si="20"/>
        <v>G</v>
      </c>
      <c r="D524" s="96"/>
      <c r="E524" s="96"/>
      <c r="F524" s="99" cm="1">
        <f t="array" ref="F524">SUMPRODUCT(--($E$4:$E$494=C524),--($D$4:$D$494="X"),$F$4:$F$494)</f>
        <v>0</v>
      </c>
      <c r="G524" s="99" cm="1">
        <f t="array" ref="G524">SUMPRODUCT(--($E$4:$E$494=C524),--($D$4:$D$494="X"),$G$4:$G$494)</f>
        <v>0</v>
      </c>
      <c r="H524" s="99" cm="1">
        <f t="array" ref="H524">SUMPRODUCT(--($E$4:$E$494=C524),--($D$4:$D$494="X"),$H$4:$H$494)</f>
        <v>0</v>
      </c>
      <c r="I524" s="99" cm="1">
        <f t="array" ref="I524">SUMPRODUCT(--($E$4:$E$494=C524),--($D$4:$D$494="X"),$I$4:$I$494)</f>
        <v>0</v>
      </c>
      <c r="J524" s="99" cm="1">
        <f t="array" ref="J524">SUMPRODUCT(--($E$4:$E$494=C524),--($D$4:$D$494="X"),$J$4:$J$494)</f>
        <v>0</v>
      </c>
      <c r="K524" s="99" cm="1">
        <f t="array" ref="K524">SUMPRODUCT(--($E$4:$E$494=C524),--($D$4:$D$494="X"),$K$4:$K$494)</f>
        <v>0</v>
      </c>
      <c r="L524" s="99" cm="1">
        <f t="array" ref="L524">SUMPRODUCT(--($E$4:$E$494=C524),--($D$4:$D$494="X"),$L$4:$L$494)</f>
        <v>0</v>
      </c>
      <c r="M524" s="99" cm="1">
        <f t="array" ref="M524">SUMPRODUCT(--($E$4:$E$494=C524),--($D$4:$D$494="X"),$M$4:$M$494)</f>
        <v>0</v>
      </c>
      <c r="N524" s="99">
        <f t="shared" si="21"/>
        <v>0</v>
      </c>
    </row>
    <row r="525" spans="3:16">
      <c r="C525" s="95" t="str">
        <f t="shared" si="20"/>
        <v>H</v>
      </c>
      <c r="D525" s="96"/>
      <c r="E525" s="96"/>
      <c r="F525" s="99" cm="1">
        <f t="array" ref="F525">SUMPRODUCT(--($E$4:$E$494=C525),--($D$4:$D$494="X"),$F$4:$F$494)</f>
        <v>0</v>
      </c>
      <c r="G525" s="99" cm="1">
        <f t="array" ref="G525">SUMPRODUCT(--($E$4:$E$494=C525),--($D$4:$D$494="X"),$G$4:$G$494)</f>
        <v>0</v>
      </c>
      <c r="H525" s="99" cm="1">
        <f t="array" ref="H525">SUMPRODUCT(--($E$4:$E$494=C525),--($D$4:$D$494="X"),$H$4:$H$494)</f>
        <v>0</v>
      </c>
      <c r="I525" s="99" cm="1">
        <f t="array" ref="I525">SUMPRODUCT(--($E$4:$E$494=C525),--($D$4:$D$494="X"),$I$4:$I$494)</f>
        <v>0</v>
      </c>
      <c r="J525" s="99" cm="1">
        <f t="array" ref="J525">SUMPRODUCT(--($E$4:$E$494=C525),--($D$4:$D$494="X"),$J$4:$J$494)</f>
        <v>0</v>
      </c>
      <c r="K525" s="99" cm="1">
        <f t="array" ref="K525">SUMPRODUCT(--($E$4:$E$494=C525),--($D$4:$D$494="X"),$K$4:$K$494)</f>
        <v>0</v>
      </c>
      <c r="L525" s="99" cm="1">
        <f t="array" ref="L525">SUMPRODUCT(--($E$4:$E$494=C525),--($D$4:$D$494="X"),$L$4:$L$494)</f>
        <v>0</v>
      </c>
      <c r="M525" s="99" cm="1">
        <f t="array" ref="M525">SUMPRODUCT(--($E$4:$E$494=C525),--($D$4:$D$494="X"),$M$4:$M$494)</f>
        <v>0</v>
      </c>
      <c r="N525" s="99">
        <f t="shared" si="21"/>
        <v>0</v>
      </c>
    </row>
    <row r="526" spans="3:16">
      <c r="C526" s="95" t="str">
        <f t="shared" si="20"/>
        <v>I</v>
      </c>
      <c r="D526" s="96"/>
      <c r="E526" s="96"/>
      <c r="F526" s="99" cm="1">
        <f t="array" ref="F526">SUMPRODUCT(--($E$4:$E$494=C526),--($D$4:$D$494="X"),$F$4:$F$494)</f>
        <v>0</v>
      </c>
      <c r="G526" s="99" cm="1">
        <f t="array" ref="G526">SUMPRODUCT(--($E$4:$E$494=C526),--($D$4:$D$494="X"),$G$4:$G$494)</f>
        <v>0</v>
      </c>
      <c r="H526" s="99" cm="1">
        <f t="array" ref="H526">SUMPRODUCT(--($E$4:$E$494=C526),--($D$4:$D$494="X"),$H$4:$H$494)</f>
        <v>0</v>
      </c>
      <c r="I526" s="99" cm="1">
        <f t="array" ref="I526">SUMPRODUCT(--($E$4:$E$494=C526),--($D$4:$D$494="X"),$I$4:$I$494)</f>
        <v>0</v>
      </c>
      <c r="J526" s="99" cm="1">
        <f t="array" ref="J526">SUMPRODUCT(--($E$4:$E$494=C526),--($D$4:$D$494="X"),$J$4:$J$494)</f>
        <v>0</v>
      </c>
      <c r="K526" s="99" cm="1">
        <f t="array" ref="K526">SUMPRODUCT(--($E$4:$E$494=C526),--($D$4:$D$494="X"),$K$4:$K$494)</f>
        <v>0</v>
      </c>
      <c r="L526" s="99" cm="1">
        <f t="array" ref="L526">SUMPRODUCT(--($E$4:$E$494=C526),--($D$4:$D$494="X"),$L$4:$L$494)</f>
        <v>0</v>
      </c>
      <c r="M526" s="99" cm="1">
        <f t="array" ref="M526">SUMPRODUCT(--($E$4:$E$494=C526),--($D$4:$D$494="X"),$M$4:$M$494)</f>
        <v>0</v>
      </c>
      <c r="N526" s="99">
        <f t="shared" si="21"/>
        <v>0</v>
      </c>
    </row>
    <row r="527" spans="3:16">
      <c r="C527" s="95" t="str">
        <f t="shared" si="20"/>
        <v>J</v>
      </c>
      <c r="D527" s="96"/>
      <c r="E527" s="96"/>
      <c r="F527" s="99" cm="1">
        <f t="array" ref="F527">SUMPRODUCT(--($E$4:$E$494=C527),--($D$4:$D$494="X"),$F$4:$F$494)</f>
        <v>0</v>
      </c>
      <c r="G527" s="99" cm="1">
        <f t="array" ref="G527">SUMPRODUCT(--($E$4:$E$494=C527),--($D$4:$D$494="X"),$G$4:$G$494)</f>
        <v>0</v>
      </c>
      <c r="H527" s="99" cm="1">
        <f t="array" ref="H527">SUMPRODUCT(--($E$4:$E$494=C527),--($D$4:$D$494="X"),$H$4:$H$494)</f>
        <v>0</v>
      </c>
      <c r="I527" s="99" cm="1">
        <f t="array" ref="I527">SUMPRODUCT(--($E$4:$E$494=C527),--($D$4:$D$494="X"),$I$4:$I$494)</f>
        <v>0</v>
      </c>
      <c r="J527" s="99" cm="1">
        <f t="array" ref="J527">SUMPRODUCT(--($E$4:$E$494=C527),--($D$4:$D$494="X"),$J$4:$J$494)</f>
        <v>0</v>
      </c>
      <c r="K527" s="99" cm="1">
        <f t="array" ref="K527">SUMPRODUCT(--($E$4:$E$494=C527),--($D$4:$D$494="X"),$K$4:$K$494)</f>
        <v>0</v>
      </c>
      <c r="L527" s="99" cm="1">
        <f t="array" ref="L527">SUMPRODUCT(--($E$4:$E$494=C527),--($D$4:$D$494="X"),$L$4:$L$494)</f>
        <v>0</v>
      </c>
      <c r="M527" s="99" cm="1">
        <f t="array" ref="M527">SUMPRODUCT(--($E$4:$E$494=C527),--($D$4:$D$494="X"),$M$4:$M$494)</f>
        <v>0</v>
      </c>
      <c r="N527" s="99">
        <f t="shared" si="21"/>
        <v>0</v>
      </c>
    </row>
    <row r="528" spans="3:16">
      <c r="C528" s="95" t="str">
        <f t="shared" si="20"/>
        <v>K</v>
      </c>
      <c r="D528" s="96"/>
      <c r="E528" s="96"/>
      <c r="F528" s="99" cm="1">
        <f t="array" ref="F528">SUMPRODUCT(--($E$4:$E$494=C528),--($D$4:$D$494="X"),$F$4:$F$494)</f>
        <v>0</v>
      </c>
      <c r="G528" s="99" cm="1">
        <f t="array" ref="G528">SUMPRODUCT(--($E$4:$E$494=C528),--($D$4:$D$494="X"),$G$4:$G$494)</f>
        <v>0</v>
      </c>
      <c r="H528" s="99" cm="1">
        <f t="array" ref="H528">SUMPRODUCT(--($E$4:$E$494=C528),--($D$4:$D$494="X"),$H$4:$H$494)</f>
        <v>0</v>
      </c>
      <c r="I528" s="99" cm="1">
        <f t="array" ref="I528">SUMPRODUCT(--($E$4:$E$494=C528),--($D$4:$D$494="X"),$I$4:$I$494)</f>
        <v>0</v>
      </c>
      <c r="J528" s="99" cm="1">
        <f t="array" ref="J528">SUMPRODUCT(--($E$4:$E$494=C528),--($D$4:$D$494="X"),$J$4:$J$494)</f>
        <v>0</v>
      </c>
      <c r="K528" s="99" cm="1">
        <f t="array" ref="K528">SUMPRODUCT(--($E$4:$E$494=C528),--($D$4:$D$494="X"),$K$4:$K$494)</f>
        <v>0</v>
      </c>
      <c r="L528" s="99" cm="1">
        <f t="array" ref="L528">SUMPRODUCT(--($E$4:$E$494=C528),--($D$4:$D$494="X"),$L$4:$L$494)</f>
        <v>0</v>
      </c>
      <c r="M528" s="99" cm="1">
        <f t="array" ref="M528">SUMPRODUCT(--($E$4:$E$494=C528),--($D$4:$D$494="X"),$M$4:$M$494)</f>
        <v>0</v>
      </c>
      <c r="N528" s="99">
        <f t="shared" si="21"/>
        <v>0</v>
      </c>
    </row>
    <row r="529" spans="3:14">
      <c r="C529" s="95" t="str">
        <f t="shared" si="20"/>
        <v>Vrije categorie</v>
      </c>
      <c r="D529" s="96"/>
      <c r="E529" s="96"/>
      <c r="F529" s="99" cm="1">
        <f t="array" ref="F529">SUMPRODUCT(--($E$4:$E$494=C529),--($D$4:$D$494="X"),$F$4:$F$494)</f>
        <v>0</v>
      </c>
      <c r="G529" s="99" cm="1">
        <f t="array" ref="G529">SUMPRODUCT(--($E$4:$E$494=C529),--($D$4:$D$494="X"),$G$4:$G$494)</f>
        <v>0</v>
      </c>
      <c r="H529" s="99" cm="1">
        <f t="array" ref="H529">SUMPRODUCT(--($E$4:$E$494=C529),--($D$4:$D$494="X"),$H$4:$H$494)</f>
        <v>0</v>
      </c>
      <c r="I529" s="99" cm="1">
        <f t="array" ref="I529">SUMPRODUCT(--($E$4:$E$494=C529),--($D$4:$D$494="X"),$I$4:$I$494)</f>
        <v>0</v>
      </c>
      <c r="J529" s="99" cm="1">
        <f t="array" ref="J529">SUMPRODUCT(--($E$4:$E$494=C529),--($D$4:$D$494="X"),$J$4:$J$494)</f>
        <v>0</v>
      </c>
      <c r="K529" s="99" cm="1">
        <f t="array" ref="K529">SUMPRODUCT(--($E$4:$E$494=C529),--($D$4:$D$494="X"),$K$4:$K$494)</f>
        <v>0</v>
      </c>
      <c r="L529" s="99" cm="1">
        <f t="array" ref="L529">SUMPRODUCT(--($E$4:$E$494=C529),--($D$4:$D$494="X"),$L$4:$L$494)</f>
        <v>0</v>
      </c>
      <c r="M529" s="99" cm="1">
        <f t="array" ref="M529">SUMPRODUCT(--($E$4:$E$494=C529),--($D$4:$D$494="X"),$M$4:$M$494)</f>
        <v>0</v>
      </c>
      <c r="N529" s="99">
        <f t="shared" si="21"/>
        <v>0</v>
      </c>
    </row>
    <row r="530" spans="3:14">
      <c r="C530" s="95" t="str">
        <f t="shared" si="20"/>
        <v>Vrije categorie</v>
      </c>
      <c r="D530" s="96"/>
      <c r="E530" s="96"/>
      <c r="F530" s="99" cm="1">
        <f t="array" ref="F530">SUMPRODUCT(--($E$4:$E$494=C530),--($D$4:$D$494="X"),$F$4:$F$494)</f>
        <v>0</v>
      </c>
      <c r="G530" s="99" cm="1">
        <f t="array" ref="G530">SUMPRODUCT(--($E$4:$E$494=C530),--($D$4:$D$494="X"),$G$4:$G$494)</f>
        <v>0</v>
      </c>
      <c r="H530" s="99" cm="1">
        <f t="array" ref="H530">SUMPRODUCT(--($E$4:$E$494=C530),--($D$4:$D$494="X"),$H$4:$H$494)</f>
        <v>0</v>
      </c>
      <c r="I530" s="99" cm="1">
        <f t="array" ref="I530">SUMPRODUCT(--($E$4:$E$494=C530),--($D$4:$D$494="X"),$I$4:$I$494)</f>
        <v>0</v>
      </c>
      <c r="J530" s="99" cm="1">
        <f t="array" ref="J530">SUMPRODUCT(--($E$4:$E$494=C530),--($D$4:$D$494="X"),$J$4:$J$494)</f>
        <v>0</v>
      </c>
      <c r="K530" s="99" cm="1">
        <f t="array" ref="K530">SUMPRODUCT(--($E$4:$E$494=C530),--($D$4:$D$494="X"),$K$4:$K$494)</f>
        <v>0</v>
      </c>
      <c r="L530" s="99" cm="1">
        <f t="array" ref="L530">SUMPRODUCT(--($E$4:$E$494=C530),--($D$4:$D$494="X"),$L$4:$L$494)</f>
        <v>0</v>
      </c>
      <c r="M530" s="99" cm="1">
        <f t="array" ref="M530">SUMPRODUCT(--($E$4:$E$494=C530),--($D$4:$D$494="X"),$M$4:$M$494)</f>
        <v>0</v>
      </c>
      <c r="N530" s="99">
        <f t="shared" si="21"/>
        <v>0</v>
      </c>
    </row>
    <row r="531" spans="3:14" ht="15.75" thickBot="1">
      <c r="C531" s="97" t="s">
        <v>179</v>
      </c>
      <c r="D531" s="98"/>
      <c r="E531" s="98"/>
      <c r="F531" s="100">
        <f>SUM(F518:F530)</f>
        <v>0</v>
      </c>
      <c r="G531" s="100">
        <f t="shared" ref="G531:M531" si="22">SUM(G518:G530)</f>
        <v>0</v>
      </c>
      <c r="H531" s="100">
        <f t="shared" si="22"/>
        <v>0</v>
      </c>
      <c r="I531" s="100">
        <f t="shared" si="22"/>
        <v>0</v>
      </c>
      <c r="J531" s="100">
        <f t="shared" si="22"/>
        <v>0</v>
      </c>
      <c r="K531" s="100">
        <f t="shared" si="22"/>
        <v>0</v>
      </c>
      <c r="L531" s="100">
        <f t="shared" si="22"/>
        <v>0</v>
      </c>
      <c r="M531" s="100">
        <f t="shared" si="22"/>
        <v>0</v>
      </c>
      <c r="N531" s="100">
        <f>SUM(N518:N530)</f>
        <v>0</v>
      </c>
    </row>
    <row r="532" spans="3:14" ht="15.75" thickTop="1"/>
  </sheetData>
  <mergeCells count="4">
    <mergeCell ref="B1:C1"/>
    <mergeCell ref="D1:J1"/>
    <mergeCell ref="B2:C2"/>
    <mergeCell ref="D2:J2"/>
  </mergeCells>
  <pageMargins left="0.7" right="0.7" top="0.75" bottom="0.75" header="0.3" footer="0.3"/>
  <pageSetup paperSize="9" orientation="portrait" r:id="rId1"/>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09E2C0-BB25-495E-AF23-0B5C135664E4}">
  <sheetPr>
    <tabColor rgb="FFC2E76B"/>
  </sheetPr>
  <dimension ref="A2:N63"/>
  <sheetViews>
    <sheetView showGridLines="0" workbookViewId="0">
      <selection activeCell="A35" sqref="A35:D35"/>
    </sheetView>
  </sheetViews>
  <sheetFormatPr defaultRowHeight="15"/>
  <cols>
    <col min="1" max="1" width="30" customWidth="1"/>
    <col min="4" max="4" width="13.28515625" customWidth="1"/>
    <col min="5" max="5" width="16.140625" customWidth="1"/>
    <col min="6" max="6" width="17.85546875" customWidth="1"/>
    <col min="7" max="7" width="13.85546875" customWidth="1"/>
    <col min="8" max="8" width="16.7109375" bestFit="1" customWidth="1"/>
    <col min="9" max="9" width="18.42578125" bestFit="1" customWidth="1"/>
    <col min="11" max="11" width="10" customWidth="1"/>
    <col min="12" max="12" width="10.85546875" bestFit="1" customWidth="1"/>
    <col min="13" max="13" width="16" customWidth="1"/>
    <col min="14" max="14" width="16.7109375" bestFit="1" customWidth="1"/>
  </cols>
  <sheetData>
    <row r="2" spans="1:14" ht="45">
      <c r="A2" s="74"/>
      <c r="B2" s="75"/>
      <c r="C2" s="75"/>
      <c r="D2" s="76" t="str">
        <f>CONCATENATE("Uitvoeringsbepaling"," ",H5,", onderdeel van ",Kwaliteitscontroles!A2," ",Kwaliteitscontroles!A3)</f>
        <v xml:space="preserve">Uitvoeringsbepaling 47, onderdeel van bestek </v>
      </c>
      <c r="E2" s="76"/>
      <c r="F2" s="76"/>
      <c r="G2" s="76"/>
      <c r="H2" s="77"/>
      <c r="I2" s="37"/>
      <c r="K2" t="s">
        <v>67</v>
      </c>
      <c r="L2" t="s">
        <v>170</v>
      </c>
      <c r="M2" s="65" t="s">
        <v>169</v>
      </c>
      <c r="N2" t="s">
        <v>183</v>
      </c>
    </row>
    <row r="3" spans="1:14">
      <c r="K3" s="58" t="s">
        <v>50</v>
      </c>
      <c r="L3" s="71"/>
      <c r="M3" s="132"/>
      <c r="N3" s="112" t="e">
        <f>'47a'!P499/M3</f>
        <v>#N/A</v>
      </c>
    </row>
    <row r="4" spans="1:14">
      <c r="A4" s="42" t="s">
        <v>78</v>
      </c>
      <c r="B4" s="229" t="str">
        <f>VLOOKUP(H5,Kwaliteitscontroles!A5:E54,3)</f>
        <v>Complex 47</v>
      </c>
      <c r="C4" s="229"/>
      <c r="D4" s="229"/>
      <c r="E4" s="229"/>
      <c r="F4" s="45"/>
      <c r="G4" s="45"/>
      <c r="H4" s="38"/>
      <c r="K4" s="60" t="s">
        <v>53</v>
      </c>
      <c r="L4" s="72"/>
      <c r="M4" s="133"/>
      <c r="N4" s="113" t="e">
        <f>'47a'!P500/M4</f>
        <v>#N/A</v>
      </c>
    </row>
    <row r="5" spans="1:14">
      <c r="A5" s="43" t="s">
        <v>79</v>
      </c>
      <c r="B5" s="230" t="str">
        <f>VLOOKUP(H5,Kwaliteitscontroles!A5:E54,4)</f>
        <v>Complex 47</v>
      </c>
      <c r="C5" s="230"/>
      <c r="D5" s="230"/>
      <c r="E5" s="230"/>
      <c r="F5" s="245" t="s">
        <v>81</v>
      </c>
      <c r="G5" s="245"/>
      <c r="H5" s="39">
        <f>Kwaliteitscontroles!A51</f>
        <v>47</v>
      </c>
      <c r="K5" s="60" t="s">
        <v>54</v>
      </c>
      <c r="L5" s="72"/>
      <c r="M5" s="133"/>
      <c r="N5" s="113" t="e">
        <f>'47a'!P501/M5</f>
        <v>#N/A</v>
      </c>
    </row>
    <row r="6" spans="1:14">
      <c r="A6" s="44" t="s">
        <v>80</v>
      </c>
      <c r="B6" s="231" t="str">
        <f>VLOOKUP(H5,Kwaliteitscontroles!A5:E54,5)</f>
        <v>Complex 47</v>
      </c>
      <c r="C6" s="231"/>
      <c r="D6" s="231"/>
      <c r="E6" s="231"/>
      <c r="F6" s="246" t="s">
        <v>82</v>
      </c>
      <c r="G6" s="246"/>
      <c r="H6" s="40" t="str">
        <f>CONCATENATE(H5,"a")</f>
        <v>47a</v>
      </c>
      <c r="K6" s="60" t="s">
        <v>55</v>
      </c>
      <c r="L6" s="72"/>
      <c r="M6" s="133"/>
      <c r="N6" s="113" t="e">
        <f>'47a'!P502/M6</f>
        <v>#N/A</v>
      </c>
    </row>
    <row r="7" spans="1:14">
      <c r="K7" s="60" t="s">
        <v>51</v>
      </c>
      <c r="L7" s="72"/>
      <c r="M7" s="133"/>
      <c r="N7" s="113" t="e">
        <f>'47a'!P503/M7</f>
        <v>#N/A</v>
      </c>
    </row>
    <row r="8" spans="1:14">
      <c r="A8" s="11" t="s">
        <v>83</v>
      </c>
      <c r="B8" s="12"/>
      <c r="C8" s="12"/>
      <c r="D8" s="12"/>
      <c r="E8" s="41">
        <f>MAX(L3:L16)</f>
        <v>0</v>
      </c>
      <c r="K8" s="60" t="s">
        <v>56</v>
      </c>
      <c r="L8" s="72"/>
      <c r="M8" s="133"/>
      <c r="N8" s="113" t="e">
        <f>'47a'!P504/M8</f>
        <v>#N/A</v>
      </c>
    </row>
    <row r="9" spans="1:14">
      <c r="A9" s="11" t="s">
        <v>26</v>
      </c>
      <c r="B9" s="12"/>
      <c r="C9" s="12"/>
      <c r="D9" s="12"/>
      <c r="E9" s="152">
        <v>0.08</v>
      </c>
      <c r="K9" s="60" t="s">
        <v>185</v>
      </c>
      <c r="L9" s="72"/>
      <c r="M9" s="133"/>
      <c r="N9" s="113" t="e">
        <f>'47a'!P505/M9</f>
        <v>#N/A</v>
      </c>
    </row>
    <row r="10" spans="1:14">
      <c r="H10" s="33" t="s">
        <v>92</v>
      </c>
      <c r="K10" s="60" t="s">
        <v>57</v>
      </c>
      <c r="L10" s="72"/>
      <c r="M10" s="133"/>
      <c r="N10" s="113" t="e">
        <f>'47a'!P506/M10</f>
        <v>#N/A</v>
      </c>
    </row>
    <row r="11" spans="1:14">
      <c r="A11" s="11" t="s">
        <v>84</v>
      </c>
      <c r="B11" s="12"/>
      <c r="C11" s="12"/>
      <c r="D11" s="12"/>
      <c r="E11" s="12"/>
      <c r="F11" s="46"/>
      <c r="G11" s="46"/>
      <c r="H11" s="48" t="e">
        <f>SUM(N3:N16)*Offertetarief</f>
        <v>#N/A</v>
      </c>
      <c r="K11" s="60" t="s">
        <v>58</v>
      </c>
      <c r="L11" s="72"/>
      <c r="M11" s="133"/>
      <c r="N11" s="113" t="e">
        <f>'47a'!P507/M11</f>
        <v>#N/A</v>
      </c>
    </row>
    <row r="12" spans="1:14">
      <c r="F12" s="33" t="s">
        <v>60</v>
      </c>
      <c r="G12" s="33" t="s">
        <v>86</v>
      </c>
      <c r="K12" s="60" t="s">
        <v>59</v>
      </c>
      <c r="L12" s="72"/>
      <c r="M12" s="133"/>
      <c r="N12" s="113" t="e">
        <f>'47a'!P508/M12</f>
        <v>#N/A</v>
      </c>
    </row>
    <row r="13" spans="1:14">
      <c r="A13" s="12" t="s">
        <v>152</v>
      </c>
      <c r="B13" s="12"/>
      <c r="C13" s="12"/>
      <c r="D13" s="12"/>
      <c r="E13" s="13"/>
      <c r="F13" s="69">
        <f>'47a'!N512</f>
        <v>0</v>
      </c>
      <c r="G13" s="115"/>
      <c r="H13" s="49">
        <f>(F13*G13)*4</f>
        <v>0</v>
      </c>
      <c r="K13" s="60" t="s">
        <v>52</v>
      </c>
      <c r="L13" s="72"/>
      <c r="M13" s="133"/>
      <c r="N13" s="113" t="e">
        <f>'47a'!P509/M13</f>
        <v>#N/A</v>
      </c>
    </row>
    <row r="14" spans="1:14" ht="15.75">
      <c r="F14" s="47" t="s">
        <v>85</v>
      </c>
      <c r="G14" s="102"/>
      <c r="H14" s="49" t="e">
        <f>SUM(H11:H13)</f>
        <v>#N/A</v>
      </c>
      <c r="K14" s="60"/>
      <c r="L14" s="72"/>
      <c r="M14" s="133"/>
      <c r="N14" s="113"/>
    </row>
    <row r="15" spans="1:14">
      <c r="K15" s="60"/>
      <c r="L15" s="72"/>
      <c r="M15" s="133"/>
      <c r="N15" s="113"/>
    </row>
    <row r="16" spans="1:14">
      <c r="A16" t="s">
        <v>165</v>
      </c>
      <c r="K16" s="62"/>
      <c r="L16" s="73"/>
      <c r="M16" s="134"/>
      <c r="N16" s="114"/>
    </row>
    <row r="17" spans="1:9">
      <c r="A17" s="241" t="s">
        <v>166</v>
      </c>
      <c r="B17" s="241"/>
      <c r="C17" s="241"/>
      <c r="D17" s="70" t="e">
        <f>'47a'!P512</f>
        <v>#N/A</v>
      </c>
      <c r="E17" s="241" t="s">
        <v>167</v>
      </c>
      <c r="F17" s="241"/>
      <c r="G17" s="70" t="e">
        <f>D17/E8</f>
        <v>#N/A</v>
      </c>
      <c r="H17" s="67" t="s">
        <v>168</v>
      </c>
      <c r="I17" s="69" t="e">
        <f>D17/SUM(N3:N16)</f>
        <v>#N/A</v>
      </c>
    </row>
    <row r="20" spans="1:9">
      <c r="A20" s="50" t="s">
        <v>153</v>
      </c>
      <c r="E20" s="33" t="s">
        <v>60</v>
      </c>
      <c r="F20" s="33" t="s">
        <v>86</v>
      </c>
      <c r="G20" s="33" t="s">
        <v>87</v>
      </c>
      <c r="H20" s="33" t="s">
        <v>88</v>
      </c>
      <c r="I20" s="33" t="s">
        <v>92</v>
      </c>
    </row>
    <row r="21" spans="1:9">
      <c r="A21" s="125"/>
      <c r="B21" s="119"/>
      <c r="C21" s="119"/>
      <c r="D21" s="119"/>
      <c r="E21" s="225"/>
      <c r="F21" s="225"/>
      <c r="G21" s="225"/>
      <c r="H21" s="225"/>
      <c r="I21" s="120"/>
    </row>
    <row r="22" spans="1:9">
      <c r="A22" s="262" t="s">
        <v>155</v>
      </c>
      <c r="B22" s="263"/>
      <c r="C22" s="263"/>
      <c r="D22" s="227"/>
      <c r="E22" s="121">
        <f>'47a'!G512</f>
        <v>0</v>
      </c>
      <c r="F22" s="122"/>
      <c r="G22" s="123">
        <f t="shared" ref="G22:G34" si="0">E22*F22</f>
        <v>0</v>
      </c>
      <c r="H22" s="124"/>
      <c r="I22" s="123">
        <f t="shared" ref="I22:I34" si="1">G22*H22</f>
        <v>0</v>
      </c>
    </row>
    <row r="23" spans="1:9">
      <c r="A23" s="224" t="s">
        <v>156</v>
      </c>
      <c r="B23" s="225"/>
      <c r="C23" s="225"/>
      <c r="D23" s="226"/>
      <c r="E23" s="51">
        <f>E22</f>
        <v>0</v>
      </c>
      <c r="F23" s="88"/>
      <c r="G23" s="83">
        <f t="shared" si="0"/>
        <v>0</v>
      </c>
      <c r="H23" s="61"/>
      <c r="I23" s="83">
        <f t="shared" si="1"/>
        <v>0</v>
      </c>
    </row>
    <row r="24" spans="1:9">
      <c r="A24" s="224" t="s">
        <v>157</v>
      </c>
      <c r="B24" s="225"/>
      <c r="C24" s="225"/>
      <c r="D24" s="226"/>
      <c r="E24" s="51">
        <f>E22</f>
        <v>0</v>
      </c>
      <c r="F24" s="88"/>
      <c r="G24" s="83">
        <f t="shared" si="0"/>
        <v>0</v>
      </c>
      <c r="H24" s="61"/>
      <c r="I24" s="83">
        <f t="shared" si="1"/>
        <v>0</v>
      </c>
    </row>
    <row r="25" spans="1:9">
      <c r="A25" s="224" t="s">
        <v>158</v>
      </c>
      <c r="B25" s="225"/>
      <c r="C25" s="225"/>
      <c r="D25" s="226"/>
      <c r="E25" s="51">
        <f>E22</f>
        <v>0</v>
      </c>
      <c r="F25" s="88"/>
      <c r="G25" s="83">
        <f t="shared" si="0"/>
        <v>0</v>
      </c>
      <c r="H25" s="61"/>
      <c r="I25" s="83">
        <f t="shared" si="1"/>
        <v>0</v>
      </c>
    </row>
    <row r="26" spans="1:9">
      <c r="A26" s="224" t="s">
        <v>61</v>
      </c>
      <c r="B26" s="225"/>
      <c r="C26" s="225"/>
      <c r="D26" s="226"/>
      <c r="E26" s="51">
        <f>'47a'!F512-E27</f>
        <v>0</v>
      </c>
      <c r="F26" s="88"/>
      <c r="G26" s="83">
        <f t="shared" si="0"/>
        <v>0</v>
      </c>
      <c r="H26" s="61"/>
      <c r="I26" s="83">
        <f t="shared" si="1"/>
        <v>0</v>
      </c>
    </row>
    <row r="27" spans="1:9">
      <c r="A27" s="224" t="s">
        <v>62</v>
      </c>
      <c r="B27" s="225"/>
      <c r="C27" s="225"/>
      <c r="D27" s="264"/>
      <c r="E27" s="126"/>
      <c r="F27" s="127"/>
      <c r="G27" s="128">
        <f t="shared" si="0"/>
        <v>0</v>
      </c>
      <c r="H27" s="129"/>
      <c r="I27" s="128">
        <f t="shared" si="1"/>
        <v>0</v>
      </c>
    </row>
    <row r="28" spans="1:9">
      <c r="A28" s="125"/>
      <c r="B28" s="119"/>
      <c r="C28" s="119"/>
      <c r="D28" s="119"/>
      <c r="E28" s="225"/>
      <c r="F28" s="225"/>
      <c r="G28" s="225"/>
      <c r="H28" s="225"/>
      <c r="I28" s="120"/>
    </row>
    <row r="29" spans="1:9">
      <c r="A29" s="224" t="s">
        <v>159</v>
      </c>
      <c r="B29" s="225"/>
      <c r="C29" s="225"/>
      <c r="D29" s="227"/>
      <c r="E29" s="121">
        <f>'47a'!S495</f>
        <v>0</v>
      </c>
      <c r="F29" s="122"/>
      <c r="G29" s="123">
        <f t="shared" si="0"/>
        <v>0</v>
      </c>
      <c r="H29" s="124"/>
      <c r="I29" s="123">
        <f t="shared" si="1"/>
        <v>0</v>
      </c>
    </row>
    <row r="30" spans="1:9">
      <c r="A30" s="224" t="s">
        <v>160</v>
      </c>
      <c r="B30" s="225"/>
      <c r="C30" s="225"/>
      <c r="D30" s="226"/>
      <c r="E30" s="51">
        <f>'47a'!R495</f>
        <v>0</v>
      </c>
      <c r="F30" s="88"/>
      <c r="G30" s="83">
        <f t="shared" si="0"/>
        <v>0</v>
      </c>
      <c r="H30" s="61"/>
      <c r="I30" s="83">
        <f t="shared" si="1"/>
        <v>0</v>
      </c>
    </row>
    <row r="31" spans="1:9">
      <c r="A31" s="224" t="s">
        <v>161</v>
      </c>
      <c r="B31" s="225"/>
      <c r="C31" s="225"/>
      <c r="D31" s="226"/>
      <c r="E31" s="51">
        <f>'47a'!T495</f>
        <v>0</v>
      </c>
      <c r="F31" s="88"/>
      <c r="G31" s="83">
        <f t="shared" si="0"/>
        <v>0</v>
      </c>
      <c r="H31" s="61"/>
      <c r="I31" s="83">
        <f t="shared" si="1"/>
        <v>0</v>
      </c>
    </row>
    <row r="32" spans="1:9">
      <c r="A32" s="224" t="s">
        <v>162</v>
      </c>
      <c r="B32" s="225"/>
      <c r="C32" s="225"/>
      <c r="D32" s="226"/>
      <c r="E32" s="51">
        <f>'47a'!U495</f>
        <v>0</v>
      </c>
      <c r="F32" s="88"/>
      <c r="G32" s="83">
        <f t="shared" si="0"/>
        <v>0</v>
      </c>
      <c r="H32" s="61"/>
      <c r="I32" s="83">
        <f t="shared" si="1"/>
        <v>0</v>
      </c>
    </row>
    <row r="33" spans="1:9">
      <c r="A33" s="224" t="s">
        <v>151</v>
      </c>
      <c r="B33" s="225"/>
      <c r="C33" s="225"/>
      <c r="D33" s="226"/>
      <c r="E33" s="51">
        <f>'47a'!V495</f>
        <v>0</v>
      </c>
      <c r="F33" s="88"/>
      <c r="G33" s="83">
        <f t="shared" si="0"/>
        <v>0</v>
      </c>
      <c r="H33" s="61"/>
      <c r="I33" s="83">
        <f t="shared" si="1"/>
        <v>0</v>
      </c>
    </row>
    <row r="34" spans="1:9">
      <c r="A34" s="224" t="s">
        <v>163</v>
      </c>
      <c r="B34" s="225"/>
      <c r="C34" s="225"/>
      <c r="D34" s="226"/>
      <c r="E34" s="51">
        <f>'47a'!W495</f>
        <v>0</v>
      </c>
      <c r="F34" s="88"/>
      <c r="G34" s="83">
        <f t="shared" si="0"/>
        <v>0</v>
      </c>
      <c r="H34" s="61"/>
      <c r="I34" s="83">
        <f t="shared" si="1"/>
        <v>0</v>
      </c>
    </row>
    <row r="35" spans="1:9">
      <c r="A35" s="224"/>
      <c r="B35" s="225"/>
      <c r="C35" s="225"/>
      <c r="D35" s="226"/>
      <c r="E35" s="51"/>
      <c r="F35" s="88"/>
      <c r="G35" s="83"/>
      <c r="H35" s="61"/>
      <c r="I35" s="83"/>
    </row>
    <row r="36" spans="1:9">
      <c r="A36" s="224"/>
      <c r="B36" s="225"/>
      <c r="C36" s="225"/>
      <c r="D36" s="226"/>
      <c r="E36" s="51"/>
      <c r="F36" s="88"/>
      <c r="G36" s="83"/>
      <c r="H36" s="61"/>
      <c r="I36" s="83"/>
    </row>
    <row r="37" spans="1:9">
      <c r="A37" s="238"/>
      <c r="B37" s="239"/>
      <c r="C37" s="239"/>
      <c r="D37" s="240"/>
      <c r="E37" s="52"/>
      <c r="F37" s="89"/>
      <c r="G37" s="84"/>
      <c r="H37" s="63"/>
      <c r="I37" s="84"/>
    </row>
    <row r="38" spans="1:9" ht="15.75">
      <c r="H38" s="53" t="s">
        <v>85</v>
      </c>
      <c r="I38" s="54">
        <f>SUM(I22:I37)</f>
        <v>0</v>
      </c>
    </row>
    <row r="40" spans="1:9">
      <c r="A40" s="50" t="s">
        <v>89</v>
      </c>
      <c r="D40" t="s">
        <v>49</v>
      </c>
      <c r="E40" t="s">
        <v>90</v>
      </c>
      <c r="F40" t="s">
        <v>91</v>
      </c>
      <c r="G40" t="s">
        <v>87</v>
      </c>
      <c r="H40" t="s">
        <v>88</v>
      </c>
      <c r="I40" t="s">
        <v>92</v>
      </c>
    </row>
    <row r="41" spans="1:9">
      <c r="A41" s="236" t="s">
        <v>154</v>
      </c>
      <c r="B41" s="237"/>
      <c r="C41" s="237"/>
      <c r="D41" s="34" t="s">
        <v>60</v>
      </c>
      <c r="E41" s="111">
        <f>'47a'!N505</f>
        <v>0</v>
      </c>
      <c r="F41" s="85"/>
      <c r="G41" s="82">
        <f>E41*F41</f>
        <v>0</v>
      </c>
      <c r="H41" s="59" t="s">
        <v>164</v>
      </c>
      <c r="I41" s="82"/>
    </row>
    <row r="42" spans="1:9">
      <c r="A42" s="234"/>
      <c r="B42" s="235"/>
      <c r="C42" s="235"/>
      <c r="D42" s="35"/>
      <c r="E42" s="35"/>
      <c r="F42" s="86"/>
      <c r="G42" s="83"/>
      <c r="H42" s="61"/>
      <c r="I42" s="83"/>
    </row>
    <row r="43" spans="1:9">
      <c r="A43" s="234"/>
      <c r="B43" s="235"/>
      <c r="C43" s="235"/>
      <c r="D43" s="35"/>
      <c r="E43" s="35"/>
      <c r="F43" s="86"/>
      <c r="G43" s="83"/>
      <c r="H43" s="61"/>
      <c r="I43" s="83"/>
    </row>
    <row r="44" spans="1:9">
      <c r="A44" s="234"/>
      <c r="B44" s="235"/>
      <c r="C44" s="235"/>
      <c r="D44" s="35"/>
      <c r="E44" s="35"/>
      <c r="F44" s="86"/>
      <c r="G44" s="83"/>
      <c r="H44" s="61"/>
      <c r="I44" s="83"/>
    </row>
    <row r="45" spans="1:9">
      <c r="A45" s="234"/>
      <c r="B45" s="235"/>
      <c r="C45" s="235"/>
      <c r="D45" s="35"/>
      <c r="E45" s="35"/>
      <c r="F45" s="86"/>
      <c r="G45" s="83"/>
      <c r="H45" s="61"/>
      <c r="I45" s="83"/>
    </row>
    <row r="46" spans="1:9">
      <c r="A46" s="234"/>
      <c r="B46" s="235"/>
      <c r="C46" s="235"/>
      <c r="D46" s="35"/>
      <c r="E46" s="35"/>
      <c r="F46" s="86"/>
      <c r="G46" s="83"/>
      <c r="H46" s="61"/>
      <c r="I46" s="83"/>
    </row>
    <row r="47" spans="1:9">
      <c r="A47" s="234"/>
      <c r="B47" s="235"/>
      <c r="C47" s="235"/>
      <c r="D47" s="35"/>
      <c r="E47" s="35"/>
      <c r="F47" s="86"/>
      <c r="G47" s="83"/>
      <c r="H47" s="61"/>
      <c r="I47" s="83"/>
    </row>
    <row r="48" spans="1:9">
      <c r="A48" s="234"/>
      <c r="B48" s="235"/>
      <c r="C48" s="235"/>
      <c r="D48" s="35"/>
      <c r="E48" s="35"/>
      <c r="F48" s="86"/>
      <c r="G48" s="83"/>
      <c r="H48" s="61"/>
      <c r="I48" s="83"/>
    </row>
    <row r="49" spans="1:9">
      <c r="A49" s="234"/>
      <c r="B49" s="235"/>
      <c r="C49" s="235"/>
      <c r="D49" s="35"/>
      <c r="E49" s="35"/>
      <c r="F49" s="86"/>
      <c r="G49" s="83"/>
      <c r="H49" s="61"/>
      <c r="I49" s="83"/>
    </row>
    <row r="50" spans="1:9">
      <c r="A50" s="234"/>
      <c r="B50" s="235"/>
      <c r="C50" s="235"/>
      <c r="D50" s="35"/>
      <c r="E50" s="35"/>
      <c r="F50" s="86"/>
      <c r="G50" s="83"/>
      <c r="H50" s="61"/>
      <c r="I50" s="83"/>
    </row>
    <row r="51" spans="1:9">
      <c r="A51" s="232"/>
      <c r="B51" s="233"/>
      <c r="C51" s="233"/>
      <c r="D51" s="36"/>
      <c r="E51" s="36"/>
      <c r="F51" s="87"/>
      <c r="G51" s="84"/>
      <c r="H51" s="63"/>
      <c r="I51" s="84"/>
    </row>
    <row r="52" spans="1:9" ht="15.75">
      <c r="H52" s="53" t="s">
        <v>85</v>
      </c>
      <c r="I52" s="54">
        <f>SUM(I41:I51)</f>
        <v>0</v>
      </c>
    </row>
    <row r="54" spans="1:9" ht="15.75">
      <c r="A54" s="11" t="s">
        <v>93</v>
      </c>
      <c r="B54" s="12"/>
      <c r="C54" s="12"/>
      <c r="D54" s="12"/>
      <c r="E54" s="12"/>
      <c r="F54" s="12"/>
      <c r="G54" s="12"/>
      <c r="H54" s="55" t="s">
        <v>85</v>
      </c>
      <c r="I54" s="56" t="e">
        <f>SUM(H14+I38+I52)</f>
        <v>#N/A</v>
      </c>
    </row>
    <row r="56" spans="1:9" ht="15.75">
      <c r="A56" s="11" t="s">
        <v>184</v>
      </c>
      <c r="B56" s="12"/>
      <c r="C56" s="12"/>
      <c r="D56" s="12"/>
      <c r="E56" s="12"/>
      <c r="F56" s="12"/>
      <c r="G56" s="12"/>
      <c r="H56" s="55" t="s">
        <v>85</v>
      </c>
      <c r="I56" s="56" t="e">
        <f>H11/12</f>
        <v>#N/A</v>
      </c>
    </row>
    <row r="58" spans="1:9">
      <c r="A58" s="50" t="s">
        <v>191</v>
      </c>
    </row>
    <row r="59" spans="1:9">
      <c r="A59" s="253"/>
      <c r="B59" s="254"/>
      <c r="C59" s="254"/>
      <c r="D59" s="254"/>
      <c r="E59" s="254"/>
      <c r="F59" s="254"/>
      <c r="G59" s="254"/>
      <c r="H59" s="254"/>
      <c r="I59" s="255"/>
    </row>
    <row r="60" spans="1:9">
      <c r="A60" s="256"/>
      <c r="B60" s="257"/>
      <c r="C60" s="257"/>
      <c r="D60" s="257"/>
      <c r="E60" s="257"/>
      <c r="F60" s="257"/>
      <c r="G60" s="257"/>
      <c r="H60" s="257"/>
      <c r="I60" s="258"/>
    </row>
    <row r="61" spans="1:9">
      <c r="A61" s="256"/>
      <c r="B61" s="257"/>
      <c r="C61" s="257"/>
      <c r="D61" s="257"/>
      <c r="E61" s="257"/>
      <c r="F61" s="257"/>
      <c r="G61" s="257"/>
      <c r="H61" s="257"/>
      <c r="I61" s="258"/>
    </row>
    <row r="62" spans="1:9">
      <c r="A62" s="256"/>
      <c r="B62" s="257"/>
      <c r="C62" s="257"/>
      <c r="D62" s="257"/>
      <c r="E62" s="257"/>
      <c r="F62" s="257"/>
      <c r="G62" s="257"/>
      <c r="H62" s="257"/>
      <c r="I62" s="258"/>
    </row>
    <row r="63" spans="1:9">
      <c r="A63" s="259"/>
      <c r="B63" s="260"/>
      <c r="C63" s="260"/>
      <c r="D63" s="260"/>
      <c r="E63" s="260"/>
      <c r="F63" s="260"/>
      <c r="G63" s="260"/>
      <c r="H63" s="260"/>
      <c r="I63" s="261"/>
    </row>
  </sheetData>
  <mergeCells count="36">
    <mergeCell ref="A48:C48"/>
    <mergeCell ref="A49:C49"/>
    <mergeCell ref="A50:C50"/>
    <mergeCell ref="A51:C51"/>
    <mergeCell ref="A59:I63"/>
    <mergeCell ref="A47:C47"/>
    <mergeCell ref="A33:D33"/>
    <mergeCell ref="A34:D34"/>
    <mergeCell ref="A35:D35"/>
    <mergeCell ref="A36:D36"/>
    <mergeCell ref="A37:D37"/>
    <mergeCell ref="A41:C41"/>
    <mergeCell ref="A42:C42"/>
    <mergeCell ref="A43:C43"/>
    <mergeCell ref="A44:C44"/>
    <mergeCell ref="A45:C45"/>
    <mergeCell ref="A46:C46"/>
    <mergeCell ref="A32:D32"/>
    <mergeCell ref="E21:H21"/>
    <mergeCell ref="A22:D22"/>
    <mergeCell ref="A23:D23"/>
    <mergeCell ref="A24:D24"/>
    <mergeCell ref="A25:D25"/>
    <mergeCell ref="A26:D26"/>
    <mergeCell ref="A27:D27"/>
    <mergeCell ref="E28:H28"/>
    <mergeCell ref="A29:D29"/>
    <mergeCell ref="A30:D30"/>
    <mergeCell ref="A31:D31"/>
    <mergeCell ref="A17:C17"/>
    <mergeCell ref="E17:F17"/>
    <mergeCell ref="B4:E4"/>
    <mergeCell ref="B5:E5"/>
    <mergeCell ref="F5:G5"/>
    <mergeCell ref="B6:E6"/>
    <mergeCell ref="F6:G6"/>
  </mergeCells>
  <pageMargins left="0.7" right="0.7" top="0.75" bottom="0.75" header="0.3" footer="0.3"/>
  <pageSetup paperSize="9" orientation="portrait" r:id="rId1"/>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EF543E-A37F-4EF8-9771-9537C22295BB}">
  <sheetPr>
    <tabColor rgb="FF173583"/>
  </sheetPr>
  <dimension ref="A1:Z532"/>
  <sheetViews>
    <sheetView topLeftCell="B1" workbookViewId="0">
      <selection activeCell="A35" sqref="A35:D35"/>
    </sheetView>
  </sheetViews>
  <sheetFormatPr defaultRowHeight="15"/>
  <cols>
    <col min="1" max="1" width="5.42578125" bestFit="1" customWidth="1"/>
    <col min="2" max="2" width="2.85546875" bestFit="1" customWidth="1"/>
    <col min="3" max="3" width="29.7109375" bestFit="1" customWidth="1"/>
    <col min="4" max="4" width="3.28515625" bestFit="1" customWidth="1"/>
    <col min="5" max="5" width="4.42578125" bestFit="1" customWidth="1"/>
    <col min="6" max="13" width="11.85546875" customWidth="1"/>
    <col min="14" max="14" width="7.5703125" bestFit="1" customWidth="1"/>
    <col min="15" max="15" width="5.42578125" bestFit="1" customWidth="1"/>
    <col min="16" max="16" width="20" bestFit="1" customWidth="1"/>
    <col min="17" max="17" width="19.28515625" customWidth="1"/>
    <col min="18" max="18" width="10.140625" bestFit="1" customWidth="1"/>
    <col min="19" max="20" width="12.7109375" bestFit="1" customWidth="1"/>
    <col min="21" max="21" width="10.140625" bestFit="1" customWidth="1"/>
    <col min="22" max="23" width="14.42578125" bestFit="1" customWidth="1"/>
    <col min="24" max="26" width="9.140625" style="156"/>
  </cols>
  <sheetData>
    <row r="1" spans="1:24">
      <c r="A1">
        <f>'47'!H5</f>
        <v>47</v>
      </c>
      <c r="B1" s="247" t="s">
        <v>78</v>
      </c>
      <c r="C1" s="248"/>
      <c r="D1" s="249" t="str">
        <f>VLOOKUP(A1,Kwaliteitscontroles!A5:J54,3)</f>
        <v>Complex 47</v>
      </c>
      <c r="E1" s="250"/>
      <c r="F1" s="250"/>
      <c r="G1" s="250"/>
      <c r="H1" s="250"/>
      <c r="I1" s="250"/>
      <c r="J1" s="251"/>
      <c r="K1" s="68"/>
      <c r="X1" s="156" t="s">
        <v>238</v>
      </c>
    </row>
    <row r="2" spans="1:24">
      <c r="B2" s="247" t="s">
        <v>94</v>
      </c>
      <c r="C2" s="248"/>
      <c r="D2" s="249" t="str">
        <f>CONCATENATE(VLOOKUP(A1,Kwaliteitscontroles!A5:K54,4)," te ",VLOOKUP(A1,Kwaliteitscontroles!A5:K54,5))</f>
        <v>Complex 47 te Complex 47</v>
      </c>
      <c r="E2" s="250"/>
      <c r="F2" s="250"/>
      <c r="G2" s="250"/>
      <c r="H2" s="250"/>
      <c r="I2" s="250"/>
      <c r="J2" s="251"/>
      <c r="K2" s="68"/>
    </row>
    <row r="3" spans="1:24" ht="30">
      <c r="A3" s="33" t="s">
        <v>148</v>
      </c>
      <c r="B3" s="33" t="s">
        <v>95</v>
      </c>
      <c r="C3" s="33" t="s">
        <v>68</v>
      </c>
      <c r="D3" s="33" t="s">
        <v>96</v>
      </c>
      <c r="E3" s="33" t="s">
        <v>97</v>
      </c>
      <c r="F3" s="33" t="s">
        <v>66</v>
      </c>
      <c r="G3" s="33" t="s">
        <v>64</v>
      </c>
      <c r="H3" s="33" t="s">
        <v>65</v>
      </c>
      <c r="I3" s="33" t="s">
        <v>63</v>
      </c>
      <c r="J3" s="66" t="s">
        <v>189</v>
      </c>
      <c r="K3" s="33" t="s">
        <v>190</v>
      </c>
      <c r="L3" s="33" t="s">
        <v>149</v>
      </c>
      <c r="M3" s="33" t="s">
        <v>149</v>
      </c>
      <c r="N3" s="33" t="s">
        <v>60</v>
      </c>
      <c r="O3" s="33" t="s">
        <v>150</v>
      </c>
      <c r="P3" s="33" t="s">
        <v>98</v>
      </c>
      <c r="R3" s="66" t="s">
        <v>99</v>
      </c>
      <c r="S3" s="66" t="s">
        <v>100</v>
      </c>
      <c r="T3" s="33" t="s">
        <v>101</v>
      </c>
      <c r="U3" s="33" t="s">
        <v>102</v>
      </c>
      <c r="V3" s="33" t="s">
        <v>103</v>
      </c>
      <c r="W3" s="33" t="s">
        <v>104</v>
      </c>
    </row>
    <row r="4" spans="1:24">
      <c r="A4" s="30"/>
      <c r="B4" s="106"/>
      <c r="C4" s="33"/>
      <c r="D4" s="33"/>
      <c r="E4" s="106"/>
      <c r="F4" s="108"/>
      <c r="G4" s="108"/>
      <c r="H4" s="108"/>
      <c r="I4" s="108"/>
      <c r="J4" s="108"/>
      <c r="N4" s="108">
        <f t="shared" ref="N4:N67" si="0">SUM(F4:M4)</f>
        <v>0</v>
      </c>
      <c r="O4" s="108" t="e">
        <f>IF(D4="X",0,IF(E4="X",0,VLOOKUP(E4,'47'!$K$3:$L$16,2,FALSE)))</f>
        <v>#N/A</v>
      </c>
      <c r="P4" s="108" t="e">
        <f t="shared" ref="P4:P67" si="1">N4*O4</f>
        <v>#N/A</v>
      </c>
    </row>
    <row r="5" spans="1:24">
      <c r="A5" s="30"/>
      <c r="B5" s="106"/>
      <c r="C5" s="33"/>
      <c r="D5" s="33"/>
      <c r="E5" s="106"/>
      <c r="F5" s="108"/>
      <c r="G5" s="108"/>
      <c r="H5" s="108"/>
      <c r="I5" s="108"/>
      <c r="J5" s="108"/>
      <c r="N5" s="108">
        <f t="shared" si="0"/>
        <v>0</v>
      </c>
      <c r="O5" s="108" t="e">
        <f>IF(D5="X",0,IF(E5="X",0,VLOOKUP(E5,'47'!$K$3:$L$16,2,FALSE)))</f>
        <v>#N/A</v>
      </c>
      <c r="P5" s="108" t="e">
        <f t="shared" si="1"/>
        <v>#N/A</v>
      </c>
    </row>
    <row r="6" spans="1:24">
      <c r="A6" s="30"/>
      <c r="B6" s="106"/>
      <c r="C6" s="33"/>
      <c r="D6" s="33"/>
      <c r="E6" s="106"/>
      <c r="F6" s="108"/>
      <c r="G6" s="108"/>
      <c r="H6" s="108"/>
      <c r="I6" s="108"/>
      <c r="J6" s="108"/>
      <c r="N6" s="108">
        <f t="shared" si="0"/>
        <v>0</v>
      </c>
      <c r="O6" s="108" t="e">
        <f>IF(D6="X",0,IF(E6="X",0,VLOOKUP(E6,'47'!$K$3:$L$16,2,FALSE)))</f>
        <v>#N/A</v>
      </c>
      <c r="P6" s="108" t="e">
        <f t="shared" si="1"/>
        <v>#N/A</v>
      </c>
    </row>
    <row r="7" spans="1:24">
      <c r="A7" s="30"/>
      <c r="B7" s="106"/>
      <c r="C7" s="33"/>
      <c r="D7" s="33"/>
      <c r="E7" s="106"/>
      <c r="F7" s="108"/>
      <c r="G7" s="108"/>
      <c r="H7" s="108"/>
      <c r="I7" s="108"/>
      <c r="J7" s="108"/>
      <c r="N7" s="108">
        <f t="shared" si="0"/>
        <v>0</v>
      </c>
      <c r="O7" s="108" t="e">
        <f>IF(D7="X",0,IF(E7="X",0,VLOOKUP(E7,'47'!$K$3:$L$16,2,FALSE)))</f>
        <v>#N/A</v>
      </c>
      <c r="P7" s="108" t="e">
        <f t="shared" si="1"/>
        <v>#N/A</v>
      </c>
    </row>
    <row r="8" spans="1:24">
      <c r="A8" s="30"/>
      <c r="B8" s="106"/>
      <c r="C8" s="33"/>
      <c r="D8" s="33"/>
      <c r="E8" s="106"/>
      <c r="F8" s="108"/>
      <c r="G8" s="108"/>
      <c r="H8" s="108"/>
      <c r="I8" s="108"/>
      <c r="J8" s="108"/>
      <c r="N8" s="108">
        <f t="shared" si="0"/>
        <v>0</v>
      </c>
      <c r="O8" s="108" t="e">
        <f>IF(D8="X",0,IF(E8="X",0,VLOOKUP(E8,'47'!$K$3:$L$16,2,FALSE)))</f>
        <v>#N/A</v>
      </c>
      <c r="P8" s="108" t="e">
        <f t="shared" si="1"/>
        <v>#N/A</v>
      </c>
    </row>
    <row r="9" spans="1:24">
      <c r="A9" s="30"/>
      <c r="B9" s="106"/>
      <c r="C9" s="33"/>
      <c r="D9" s="33"/>
      <c r="E9" s="106"/>
      <c r="F9" s="108"/>
      <c r="G9" s="108"/>
      <c r="H9" s="108"/>
      <c r="I9" s="108"/>
      <c r="J9" s="108"/>
      <c r="N9" s="108">
        <f t="shared" si="0"/>
        <v>0</v>
      </c>
      <c r="O9" s="108" t="e">
        <f>IF(D9="X",0,IF(E9="X",0,VLOOKUP(E9,'47'!$K$3:$L$16,2,FALSE)))</f>
        <v>#N/A</v>
      </c>
      <c r="P9" s="108" t="e">
        <f t="shared" si="1"/>
        <v>#N/A</v>
      </c>
    </row>
    <row r="10" spans="1:24">
      <c r="A10" s="30"/>
      <c r="B10" s="106"/>
      <c r="C10" s="33"/>
      <c r="D10" s="33"/>
      <c r="E10" s="106"/>
      <c r="F10" s="108"/>
      <c r="G10" s="108"/>
      <c r="H10" s="108"/>
      <c r="I10" s="108"/>
      <c r="J10" s="108"/>
      <c r="N10" s="108">
        <f t="shared" si="0"/>
        <v>0</v>
      </c>
      <c r="O10" s="108" t="e">
        <f>IF(D10="X",0,IF(E10="X",0,VLOOKUP(E10,'47'!$K$3:$L$16,2,FALSE)))</f>
        <v>#N/A</v>
      </c>
      <c r="P10" s="108" t="e">
        <f t="shared" si="1"/>
        <v>#N/A</v>
      </c>
    </row>
    <row r="11" spans="1:24">
      <c r="A11" s="30"/>
      <c r="B11" s="106"/>
      <c r="C11" s="33"/>
      <c r="D11" s="33"/>
      <c r="E11" s="106"/>
      <c r="F11" s="108"/>
      <c r="G11" s="108"/>
      <c r="H11" s="108"/>
      <c r="I11" s="108"/>
      <c r="J11" s="108"/>
      <c r="N11" s="108">
        <f t="shared" si="0"/>
        <v>0</v>
      </c>
      <c r="O11" s="108" t="e">
        <f>IF(D11="X",0,IF(E11="X",0,VLOOKUP(E11,'47'!$K$3:$L$16,2,FALSE)))</f>
        <v>#N/A</v>
      </c>
      <c r="P11" s="108" t="e">
        <f t="shared" si="1"/>
        <v>#N/A</v>
      </c>
    </row>
    <row r="12" spans="1:24">
      <c r="A12" s="30"/>
      <c r="B12" s="106"/>
      <c r="C12" s="33"/>
      <c r="D12" s="33"/>
      <c r="E12" s="106"/>
      <c r="F12" s="108"/>
      <c r="G12" s="108"/>
      <c r="H12" s="108"/>
      <c r="I12" s="108"/>
      <c r="J12" s="108"/>
      <c r="N12" s="108">
        <f t="shared" si="0"/>
        <v>0</v>
      </c>
      <c r="O12" s="108" t="e">
        <f>IF(D12="X",0,IF(E12="X",0,VLOOKUP(E12,'47'!$K$3:$L$16,2,FALSE)))</f>
        <v>#N/A</v>
      </c>
      <c r="P12" s="108" t="e">
        <f t="shared" si="1"/>
        <v>#N/A</v>
      </c>
    </row>
    <row r="13" spans="1:24">
      <c r="A13" s="30"/>
      <c r="B13" s="106"/>
      <c r="C13" s="33"/>
      <c r="D13" s="33"/>
      <c r="E13" s="106"/>
      <c r="F13" s="108"/>
      <c r="G13" s="108"/>
      <c r="H13" s="108"/>
      <c r="I13" s="108"/>
      <c r="J13" s="108"/>
      <c r="N13" s="108">
        <f t="shared" si="0"/>
        <v>0</v>
      </c>
      <c r="O13" s="108" t="e">
        <f>IF(D13="X",0,IF(E13="X",0,VLOOKUP(E13,'47'!$K$3:$L$16,2,FALSE)))</f>
        <v>#N/A</v>
      </c>
      <c r="P13" s="108" t="e">
        <f t="shared" si="1"/>
        <v>#N/A</v>
      </c>
    </row>
    <row r="14" spans="1:24">
      <c r="A14" s="30"/>
      <c r="B14" s="106"/>
      <c r="C14" s="33"/>
      <c r="D14" s="33"/>
      <c r="E14" s="106"/>
      <c r="F14" s="108"/>
      <c r="G14" s="108"/>
      <c r="H14" s="108"/>
      <c r="I14" s="108"/>
      <c r="J14" s="108"/>
      <c r="N14" s="108">
        <f t="shared" si="0"/>
        <v>0</v>
      </c>
      <c r="O14" s="108" t="e">
        <f>IF(D14="X",0,IF(E14="X",0,VLOOKUP(E14,'47'!$K$3:$L$16,2,FALSE)))</f>
        <v>#N/A</v>
      </c>
      <c r="P14" s="108" t="e">
        <f t="shared" si="1"/>
        <v>#N/A</v>
      </c>
    </row>
    <row r="15" spans="1:24">
      <c r="A15" s="30"/>
      <c r="B15" s="106"/>
      <c r="C15" s="33"/>
      <c r="D15" s="33"/>
      <c r="E15" s="106"/>
      <c r="F15" s="108"/>
      <c r="G15" s="108"/>
      <c r="H15" s="108"/>
      <c r="I15" s="108"/>
      <c r="J15" s="108"/>
      <c r="N15" s="108">
        <f t="shared" si="0"/>
        <v>0</v>
      </c>
      <c r="O15" s="108" t="e">
        <f>IF(D15="X",0,IF(E15="X",0,VLOOKUP(E15,'47'!$K$3:$L$16,2,FALSE)))</f>
        <v>#N/A</v>
      </c>
      <c r="P15" s="108" t="e">
        <f t="shared" si="1"/>
        <v>#N/A</v>
      </c>
    </row>
    <row r="16" spans="1:24">
      <c r="A16" s="30"/>
      <c r="B16" s="106"/>
      <c r="C16" s="33"/>
      <c r="D16" s="33"/>
      <c r="E16" s="106"/>
      <c r="F16" s="108"/>
      <c r="G16" s="108"/>
      <c r="H16" s="108"/>
      <c r="I16" s="108"/>
      <c r="J16" s="108"/>
      <c r="N16" s="108">
        <f t="shared" si="0"/>
        <v>0</v>
      </c>
      <c r="O16" s="108" t="e">
        <f>IF(D16="X",0,IF(E16="X",0,VLOOKUP(E16,'47'!$K$3:$L$16,2,FALSE)))</f>
        <v>#N/A</v>
      </c>
      <c r="P16" s="108" t="e">
        <f t="shared" si="1"/>
        <v>#N/A</v>
      </c>
    </row>
    <row r="17" spans="1:16">
      <c r="A17" s="30"/>
      <c r="B17" s="106"/>
      <c r="C17" s="33"/>
      <c r="D17" s="33"/>
      <c r="E17" s="106"/>
      <c r="F17" s="108"/>
      <c r="G17" s="108"/>
      <c r="H17" s="108"/>
      <c r="I17" s="108"/>
      <c r="J17" s="108"/>
      <c r="N17" s="108">
        <f t="shared" si="0"/>
        <v>0</v>
      </c>
      <c r="O17" s="108" t="e">
        <f>IF(D17="X",0,IF(E17="X",0,VLOOKUP(E17,'47'!$K$3:$L$16,2,FALSE)))</f>
        <v>#N/A</v>
      </c>
      <c r="P17" s="108" t="e">
        <f t="shared" si="1"/>
        <v>#N/A</v>
      </c>
    </row>
    <row r="18" spans="1:16">
      <c r="A18" s="30"/>
      <c r="B18" s="106"/>
      <c r="C18" s="33"/>
      <c r="D18" s="33"/>
      <c r="E18" s="106"/>
      <c r="F18" s="108"/>
      <c r="G18" s="108"/>
      <c r="H18" s="108"/>
      <c r="I18" s="108"/>
      <c r="J18" s="108"/>
      <c r="N18" s="108">
        <f t="shared" si="0"/>
        <v>0</v>
      </c>
      <c r="O18" s="108" t="e">
        <f>IF(D18="X",0,IF(E18="X",0,VLOOKUP(E18,'47'!$K$3:$L$16,2,FALSE)))</f>
        <v>#N/A</v>
      </c>
      <c r="P18" s="108" t="e">
        <f t="shared" si="1"/>
        <v>#N/A</v>
      </c>
    </row>
    <row r="19" spans="1:16">
      <c r="A19" s="30"/>
      <c r="B19" s="106"/>
      <c r="C19" s="33"/>
      <c r="D19" s="33"/>
      <c r="E19" s="106"/>
      <c r="F19" s="108"/>
      <c r="G19" s="108"/>
      <c r="H19" s="108"/>
      <c r="I19" s="108"/>
      <c r="J19" s="108"/>
      <c r="N19" s="108">
        <f t="shared" si="0"/>
        <v>0</v>
      </c>
      <c r="O19" s="108" t="e">
        <f>IF(D19="X",0,IF(E19="X",0,VLOOKUP(E19,'47'!$K$3:$L$16,2,FALSE)))</f>
        <v>#N/A</v>
      </c>
      <c r="P19" s="108" t="e">
        <f t="shared" si="1"/>
        <v>#N/A</v>
      </c>
    </row>
    <row r="20" spans="1:16">
      <c r="A20" s="30"/>
      <c r="B20" s="106"/>
      <c r="C20" s="33"/>
      <c r="D20" s="33"/>
      <c r="E20" s="106"/>
      <c r="F20" s="108"/>
      <c r="G20" s="108"/>
      <c r="H20" s="108"/>
      <c r="I20" s="108"/>
      <c r="J20" s="108"/>
      <c r="N20" s="108">
        <f t="shared" si="0"/>
        <v>0</v>
      </c>
      <c r="O20" s="108" t="e">
        <f>IF(D20="X",0,IF(E20="X",0,VLOOKUP(E20,'47'!$K$3:$L$16,2,FALSE)))</f>
        <v>#N/A</v>
      </c>
      <c r="P20" s="108" t="e">
        <f t="shared" si="1"/>
        <v>#N/A</v>
      </c>
    </row>
    <row r="21" spans="1:16">
      <c r="A21" s="30"/>
      <c r="B21" s="106"/>
      <c r="C21" s="33"/>
      <c r="D21" s="33"/>
      <c r="E21" s="106"/>
      <c r="F21" s="108"/>
      <c r="G21" s="108"/>
      <c r="H21" s="108"/>
      <c r="I21" s="108"/>
      <c r="J21" s="108"/>
      <c r="N21" s="108">
        <f t="shared" si="0"/>
        <v>0</v>
      </c>
      <c r="O21" s="108" t="e">
        <f>IF(D21="X",0,IF(E21="X",0,VLOOKUP(E21,'47'!$K$3:$L$16,2,FALSE)))</f>
        <v>#N/A</v>
      </c>
      <c r="P21" s="108" t="e">
        <f t="shared" si="1"/>
        <v>#N/A</v>
      </c>
    </row>
    <row r="22" spans="1:16">
      <c r="A22" s="30"/>
      <c r="B22" s="106"/>
      <c r="C22" s="33"/>
      <c r="D22" s="33"/>
      <c r="E22" s="106"/>
      <c r="F22" s="108"/>
      <c r="G22" s="108"/>
      <c r="H22" s="108"/>
      <c r="I22" s="108"/>
      <c r="J22" s="108"/>
      <c r="N22" s="108">
        <f t="shared" si="0"/>
        <v>0</v>
      </c>
      <c r="O22" s="108" t="e">
        <f>IF(D22="X",0,IF(E22="X",0,VLOOKUP(E22,'47'!$K$3:$L$16,2,FALSE)))</f>
        <v>#N/A</v>
      </c>
      <c r="P22" s="108" t="e">
        <f t="shared" si="1"/>
        <v>#N/A</v>
      </c>
    </row>
    <row r="23" spans="1:16">
      <c r="A23" s="30"/>
      <c r="B23" s="106"/>
      <c r="C23" s="33"/>
      <c r="D23" s="33"/>
      <c r="E23" s="106"/>
      <c r="F23" s="108"/>
      <c r="G23" s="108"/>
      <c r="H23" s="108"/>
      <c r="I23" s="108"/>
      <c r="J23" s="108"/>
      <c r="N23" s="108">
        <f t="shared" si="0"/>
        <v>0</v>
      </c>
      <c r="O23" s="108" t="e">
        <f>IF(D23="X",0,IF(E23="X",0,VLOOKUP(E23,'47'!$K$3:$L$16,2,FALSE)))</f>
        <v>#N/A</v>
      </c>
      <c r="P23" s="108" t="e">
        <f t="shared" si="1"/>
        <v>#N/A</v>
      </c>
    </row>
    <row r="24" spans="1:16">
      <c r="A24" s="30"/>
      <c r="B24" s="106"/>
      <c r="C24" s="33"/>
      <c r="D24" s="33"/>
      <c r="E24" s="106"/>
      <c r="F24" s="108"/>
      <c r="G24" s="108"/>
      <c r="H24" s="108"/>
      <c r="I24" s="108"/>
      <c r="J24" s="108"/>
      <c r="N24" s="108">
        <f t="shared" si="0"/>
        <v>0</v>
      </c>
      <c r="O24" s="108" t="e">
        <f>IF(D24="X",0,IF(E24="X",0,VLOOKUP(E24,'47'!$K$3:$L$16,2,FALSE)))</f>
        <v>#N/A</v>
      </c>
      <c r="P24" s="108" t="e">
        <f t="shared" si="1"/>
        <v>#N/A</v>
      </c>
    </row>
    <row r="25" spans="1:16">
      <c r="A25" s="30"/>
      <c r="B25" s="106"/>
      <c r="C25" s="33"/>
      <c r="D25" s="33"/>
      <c r="E25" s="106"/>
      <c r="F25" s="108"/>
      <c r="G25" s="108"/>
      <c r="H25" s="108"/>
      <c r="I25" s="108"/>
      <c r="J25" s="108"/>
      <c r="N25" s="108">
        <f t="shared" si="0"/>
        <v>0</v>
      </c>
      <c r="O25" s="108" t="e">
        <f>IF(D25="X",0,IF(E25="X",0,VLOOKUP(E25,'47'!$K$3:$L$16,2,FALSE)))</f>
        <v>#N/A</v>
      </c>
      <c r="P25" s="108" t="e">
        <f t="shared" si="1"/>
        <v>#N/A</v>
      </c>
    </row>
    <row r="26" spans="1:16">
      <c r="A26" s="30"/>
      <c r="B26" s="106"/>
      <c r="C26" s="33"/>
      <c r="D26" s="33"/>
      <c r="E26" s="106"/>
      <c r="F26" s="108"/>
      <c r="G26" s="108"/>
      <c r="H26" s="108"/>
      <c r="I26" s="108"/>
      <c r="J26" s="108"/>
      <c r="N26" s="108">
        <f t="shared" si="0"/>
        <v>0</v>
      </c>
      <c r="O26" s="108" t="e">
        <f>IF(D26="X",0,IF(E26="X",0,VLOOKUP(E26,'47'!$K$3:$L$16,2,FALSE)))</f>
        <v>#N/A</v>
      </c>
      <c r="P26" s="108" t="e">
        <f t="shared" si="1"/>
        <v>#N/A</v>
      </c>
    </row>
    <row r="27" spans="1:16">
      <c r="A27" s="30"/>
      <c r="B27" s="106"/>
      <c r="C27" s="33"/>
      <c r="D27" s="33"/>
      <c r="E27" s="106"/>
      <c r="F27" s="108"/>
      <c r="G27" s="108"/>
      <c r="H27" s="108"/>
      <c r="I27" s="108"/>
      <c r="J27" s="108"/>
      <c r="N27" s="108">
        <f t="shared" si="0"/>
        <v>0</v>
      </c>
      <c r="O27" s="108" t="e">
        <f>IF(D27="X",0,IF(E27="X",0,VLOOKUP(E27,'47'!$K$3:$L$16,2,FALSE)))</f>
        <v>#N/A</v>
      </c>
      <c r="P27" s="108" t="e">
        <f t="shared" si="1"/>
        <v>#N/A</v>
      </c>
    </row>
    <row r="28" spans="1:16">
      <c r="A28" s="30"/>
      <c r="B28" s="106"/>
      <c r="C28" s="33"/>
      <c r="D28" s="33"/>
      <c r="E28" s="106"/>
      <c r="F28" s="108"/>
      <c r="G28" s="108"/>
      <c r="H28" s="108"/>
      <c r="I28" s="108"/>
      <c r="J28" s="108"/>
      <c r="N28" s="108">
        <f t="shared" si="0"/>
        <v>0</v>
      </c>
      <c r="O28" s="108" t="e">
        <f>IF(D28="X",0,IF(E28="X",0,VLOOKUP(E28,'47'!$K$3:$L$16,2,FALSE)))</f>
        <v>#N/A</v>
      </c>
      <c r="P28" s="108" t="e">
        <f t="shared" si="1"/>
        <v>#N/A</v>
      </c>
    </row>
    <row r="29" spans="1:16">
      <c r="A29" s="30"/>
      <c r="B29" s="106"/>
      <c r="C29" s="33"/>
      <c r="D29" s="33"/>
      <c r="E29" s="106"/>
      <c r="F29" s="108"/>
      <c r="G29" s="108"/>
      <c r="H29" s="108"/>
      <c r="I29" s="108"/>
      <c r="J29" s="108"/>
      <c r="N29" s="108">
        <f t="shared" si="0"/>
        <v>0</v>
      </c>
      <c r="O29" s="108" t="e">
        <f>IF(D29="X",0,IF(E29="X",0,VLOOKUP(E29,'47'!$K$3:$L$16,2,FALSE)))</f>
        <v>#N/A</v>
      </c>
      <c r="P29" s="108" t="e">
        <f t="shared" si="1"/>
        <v>#N/A</v>
      </c>
    </row>
    <row r="30" spans="1:16">
      <c r="A30" s="30"/>
      <c r="B30" s="106"/>
      <c r="C30" s="33"/>
      <c r="D30" s="33"/>
      <c r="E30" s="106"/>
      <c r="F30" s="108"/>
      <c r="G30" s="108"/>
      <c r="H30" s="108"/>
      <c r="I30" s="108"/>
      <c r="J30" s="108"/>
      <c r="N30" s="108">
        <f t="shared" si="0"/>
        <v>0</v>
      </c>
      <c r="O30" s="108" t="e">
        <f>IF(D30="X",0,IF(E30="X",0,VLOOKUP(E30,'47'!$K$3:$L$16,2,FALSE)))</f>
        <v>#N/A</v>
      </c>
      <c r="P30" s="108" t="e">
        <f t="shared" si="1"/>
        <v>#N/A</v>
      </c>
    </row>
    <row r="31" spans="1:16">
      <c r="A31" s="30"/>
      <c r="B31" s="106"/>
      <c r="C31" s="33"/>
      <c r="D31" s="33"/>
      <c r="E31" s="106"/>
      <c r="F31" s="108"/>
      <c r="G31" s="108"/>
      <c r="H31" s="108"/>
      <c r="I31" s="108"/>
      <c r="J31" s="108"/>
      <c r="N31" s="108">
        <f t="shared" si="0"/>
        <v>0</v>
      </c>
      <c r="O31" s="108" t="e">
        <f>IF(D31="X",0,IF(E31="X",0,VLOOKUP(E31,'47'!$K$3:$L$16,2,FALSE)))</f>
        <v>#N/A</v>
      </c>
      <c r="P31" s="108" t="e">
        <f t="shared" si="1"/>
        <v>#N/A</v>
      </c>
    </row>
    <row r="32" spans="1:16">
      <c r="A32" s="30"/>
      <c r="B32" s="106"/>
      <c r="C32" s="33"/>
      <c r="D32" s="33"/>
      <c r="E32" s="106"/>
      <c r="F32" s="108"/>
      <c r="G32" s="108"/>
      <c r="H32" s="108"/>
      <c r="I32" s="108"/>
      <c r="J32" s="108"/>
      <c r="N32" s="108">
        <f t="shared" si="0"/>
        <v>0</v>
      </c>
      <c r="O32" s="108" t="e">
        <f>IF(D32="X",0,IF(E32="X",0,VLOOKUP(E32,'47'!$K$3:$L$16,2,FALSE)))</f>
        <v>#N/A</v>
      </c>
      <c r="P32" s="108" t="e">
        <f t="shared" si="1"/>
        <v>#N/A</v>
      </c>
    </row>
    <row r="33" spans="1:16">
      <c r="A33" s="30"/>
      <c r="B33" s="106"/>
      <c r="C33" s="33"/>
      <c r="D33" s="33"/>
      <c r="E33" s="106"/>
      <c r="F33" s="108"/>
      <c r="G33" s="108"/>
      <c r="H33" s="108"/>
      <c r="I33" s="108"/>
      <c r="J33" s="108"/>
      <c r="N33" s="108">
        <f t="shared" si="0"/>
        <v>0</v>
      </c>
      <c r="O33" s="108" t="e">
        <f>IF(D33="X",0,IF(E33="X",0,VLOOKUP(E33,'47'!$K$3:$L$16,2,FALSE)))</f>
        <v>#N/A</v>
      </c>
      <c r="P33" s="108" t="e">
        <f t="shared" si="1"/>
        <v>#N/A</v>
      </c>
    </row>
    <row r="34" spans="1:16">
      <c r="A34" s="30"/>
      <c r="B34" s="106"/>
      <c r="C34" s="33"/>
      <c r="D34" s="33"/>
      <c r="E34" s="106"/>
      <c r="F34" s="108"/>
      <c r="G34" s="108"/>
      <c r="H34" s="108"/>
      <c r="I34" s="108"/>
      <c r="J34" s="108"/>
      <c r="N34" s="108">
        <f t="shared" si="0"/>
        <v>0</v>
      </c>
      <c r="O34" s="108" t="e">
        <f>IF(D34="X",0,IF(E34="X",0,VLOOKUP(E34,'47'!$K$3:$L$16,2,FALSE)))</f>
        <v>#N/A</v>
      </c>
      <c r="P34" s="108" t="e">
        <f t="shared" si="1"/>
        <v>#N/A</v>
      </c>
    </row>
    <row r="35" spans="1:16">
      <c r="A35" s="30"/>
      <c r="B35" s="106"/>
      <c r="C35" s="33"/>
      <c r="D35" s="33"/>
      <c r="E35" s="106"/>
      <c r="F35" s="108"/>
      <c r="G35" s="108"/>
      <c r="H35" s="108"/>
      <c r="I35" s="108"/>
      <c r="J35" s="108"/>
      <c r="N35" s="108">
        <f t="shared" si="0"/>
        <v>0</v>
      </c>
      <c r="O35" s="108" t="e">
        <f>IF(D35="X",0,IF(E35="X",0,VLOOKUP(E35,'47'!$K$3:$L$16,2,FALSE)))</f>
        <v>#N/A</v>
      </c>
      <c r="P35" s="108" t="e">
        <f t="shared" si="1"/>
        <v>#N/A</v>
      </c>
    </row>
    <row r="36" spans="1:16">
      <c r="A36" s="30"/>
      <c r="B36" s="106"/>
      <c r="C36" s="33"/>
      <c r="D36" s="33"/>
      <c r="E36" s="106"/>
      <c r="F36" s="108"/>
      <c r="G36" s="108"/>
      <c r="H36" s="108"/>
      <c r="I36" s="108"/>
      <c r="J36" s="108"/>
      <c r="N36" s="108">
        <f t="shared" si="0"/>
        <v>0</v>
      </c>
      <c r="O36" s="108" t="e">
        <f>IF(D36="X",0,IF(E36="X",0,VLOOKUP(E36,'47'!$K$3:$L$16,2,FALSE)))</f>
        <v>#N/A</v>
      </c>
      <c r="P36" s="108" t="e">
        <f t="shared" si="1"/>
        <v>#N/A</v>
      </c>
    </row>
    <row r="37" spans="1:16">
      <c r="A37" s="30"/>
      <c r="B37" s="106"/>
      <c r="C37" s="33"/>
      <c r="D37" s="33"/>
      <c r="E37" s="106"/>
      <c r="F37" s="108"/>
      <c r="G37" s="108"/>
      <c r="H37" s="108"/>
      <c r="I37" s="108"/>
      <c r="J37" s="108"/>
      <c r="N37" s="108">
        <f t="shared" si="0"/>
        <v>0</v>
      </c>
      <c r="O37" s="108" t="e">
        <f>IF(D37="X",0,IF(E37="X",0,VLOOKUP(E37,'47'!$K$3:$L$16,2,FALSE)))</f>
        <v>#N/A</v>
      </c>
      <c r="P37" s="108" t="e">
        <f t="shared" si="1"/>
        <v>#N/A</v>
      </c>
    </row>
    <row r="38" spans="1:16">
      <c r="A38" s="30"/>
      <c r="B38" s="106"/>
      <c r="C38" s="33"/>
      <c r="D38" s="33"/>
      <c r="E38" s="106"/>
      <c r="F38" s="108"/>
      <c r="G38" s="108"/>
      <c r="H38" s="108"/>
      <c r="I38" s="108"/>
      <c r="J38" s="108"/>
      <c r="N38" s="108">
        <f t="shared" si="0"/>
        <v>0</v>
      </c>
      <c r="O38" s="108" t="e">
        <f>IF(D38="X",0,IF(E38="X",0,VLOOKUP(E38,'47'!$K$3:$L$16,2,FALSE)))</f>
        <v>#N/A</v>
      </c>
      <c r="P38" s="108" t="e">
        <f t="shared" si="1"/>
        <v>#N/A</v>
      </c>
    </row>
    <row r="39" spans="1:16">
      <c r="A39" s="30"/>
      <c r="B39" s="106"/>
      <c r="C39" s="33"/>
      <c r="D39" s="33"/>
      <c r="E39" s="106"/>
      <c r="F39" s="108"/>
      <c r="G39" s="108"/>
      <c r="H39" s="108"/>
      <c r="I39" s="108"/>
      <c r="J39" s="108"/>
      <c r="N39" s="108">
        <f t="shared" si="0"/>
        <v>0</v>
      </c>
      <c r="O39" s="108" t="e">
        <f>IF(D39="X",0,IF(E39="X",0,VLOOKUP(E39,'47'!$K$3:$L$16,2,FALSE)))</f>
        <v>#N/A</v>
      </c>
      <c r="P39" s="108" t="e">
        <f t="shared" si="1"/>
        <v>#N/A</v>
      </c>
    </row>
    <row r="40" spans="1:16">
      <c r="A40" s="30"/>
      <c r="B40" s="106"/>
      <c r="C40" s="33"/>
      <c r="D40" s="33"/>
      <c r="E40" s="106"/>
      <c r="F40" s="108"/>
      <c r="G40" s="108"/>
      <c r="H40" s="108"/>
      <c r="I40" s="108"/>
      <c r="J40" s="108"/>
      <c r="N40" s="108">
        <f t="shared" si="0"/>
        <v>0</v>
      </c>
      <c r="O40" s="108" t="e">
        <f>IF(D40="X",0,IF(E40="X",0,VLOOKUP(E40,'47'!$K$3:$L$16,2,FALSE)))</f>
        <v>#N/A</v>
      </c>
      <c r="P40" s="108" t="e">
        <f t="shared" si="1"/>
        <v>#N/A</v>
      </c>
    </row>
    <row r="41" spans="1:16">
      <c r="A41" s="30"/>
      <c r="B41" s="106"/>
      <c r="C41" s="33"/>
      <c r="D41" s="33"/>
      <c r="E41" s="106"/>
      <c r="F41" s="108"/>
      <c r="G41" s="108"/>
      <c r="H41" s="108"/>
      <c r="I41" s="108"/>
      <c r="J41" s="108"/>
      <c r="N41" s="108">
        <f t="shared" si="0"/>
        <v>0</v>
      </c>
      <c r="O41" s="108" t="e">
        <f>IF(D41="X",0,IF(E41="X",0,VLOOKUP(E41,'47'!$K$3:$L$16,2,FALSE)))</f>
        <v>#N/A</v>
      </c>
      <c r="P41" s="108" t="e">
        <f t="shared" si="1"/>
        <v>#N/A</v>
      </c>
    </row>
    <row r="42" spans="1:16">
      <c r="A42" s="30"/>
      <c r="B42" s="106"/>
      <c r="C42" s="33"/>
      <c r="D42" s="33"/>
      <c r="E42" s="106"/>
      <c r="F42" s="108"/>
      <c r="G42" s="108"/>
      <c r="H42" s="108"/>
      <c r="I42" s="108"/>
      <c r="J42" s="108"/>
      <c r="N42" s="108">
        <f t="shared" si="0"/>
        <v>0</v>
      </c>
      <c r="O42" s="108" t="e">
        <f>IF(D42="X",0,IF(E42="X",0,VLOOKUP(E42,'47'!$K$3:$L$16,2,FALSE)))</f>
        <v>#N/A</v>
      </c>
      <c r="P42" s="108" t="e">
        <f t="shared" si="1"/>
        <v>#N/A</v>
      </c>
    </row>
    <row r="43" spans="1:16">
      <c r="A43" s="30"/>
      <c r="B43" s="106"/>
      <c r="C43" s="33"/>
      <c r="D43" s="33"/>
      <c r="E43" s="106"/>
      <c r="F43" s="108"/>
      <c r="G43" s="108"/>
      <c r="H43" s="108"/>
      <c r="I43" s="108"/>
      <c r="J43" s="108"/>
      <c r="N43" s="108">
        <f t="shared" si="0"/>
        <v>0</v>
      </c>
      <c r="O43" s="108" t="e">
        <f>IF(D43="X",0,IF(E43="X",0,VLOOKUP(E43,'47'!$K$3:$L$16,2,FALSE)))</f>
        <v>#N/A</v>
      </c>
      <c r="P43" s="108" t="e">
        <f t="shared" si="1"/>
        <v>#N/A</v>
      </c>
    </row>
    <row r="44" spans="1:16">
      <c r="A44" s="30"/>
      <c r="B44" s="106"/>
      <c r="C44" s="33"/>
      <c r="D44" s="33"/>
      <c r="E44" s="106"/>
      <c r="F44" s="108"/>
      <c r="G44" s="108"/>
      <c r="H44" s="108"/>
      <c r="I44" s="108"/>
      <c r="J44" s="108"/>
      <c r="N44" s="108">
        <f t="shared" si="0"/>
        <v>0</v>
      </c>
      <c r="O44" s="108" t="e">
        <f>IF(D44="X",0,IF(E44="X",0,VLOOKUP(E44,'47'!$K$3:$L$16,2,FALSE)))</f>
        <v>#N/A</v>
      </c>
      <c r="P44" s="108" t="e">
        <f t="shared" si="1"/>
        <v>#N/A</v>
      </c>
    </row>
    <row r="45" spans="1:16">
      <c r="A45" s="30"/>
      <c r="B45" s="106"/>
      <c r="C45" s="33"/>
      <c r="D45" s="33"/>
      <c r="E45" s="106"/>
      <c r="F45" s="108"/>
      <c r="G45" s="108"/>
      <c r="H45" s="108"/>
      <c r="I45" s="108"/>
      <c r="J45" s="108"/>
      <c r="N45" s="108">
        <f t="shared" si="0"/>
        <v>0</v>
      </c>
      <c r="O45" s="108" t="e">
        <f>IF(D45="X",0,IF(E45="X",0,VLOOKUP(E45,'47'!$K$3:$L$16,2,FALSE)))</f>
        <v>#N/A</v>
      </c>
      <c r="P45" s="108" t="e">
        <f t="shared" si="1"/>
        <v>#N/A</v>
      </c>
    </row>
    <row r="46" spans="1:16">
      <c r="A46" s="30"/>
      <c r="B46" s="106"/>
      <c r="C46" s="33"/>
      <c r="D46" s="33"/>
      <c r="E46" s="106"/>
      <c r="F46" s="108"/>
      <c r="G46" s="108"/>
      <c r="H46" s="108"/>
      <c r="I46" s="108"/>
      <c r="J46" s="108"/>
      <c r="N46" s="108">
        <f t="shared" si="0"/>
        <v>0</v>
      </c>
      <c r="O46" s="108" t="e">
        <f>IF(D46="X",0,IF(E46="X",0,VLOOKUP(E46,'47'!$K$3:$L$16,2,FALSE)))</f>
        <v>#N/A</v>
      </c>
      <c r="P46" s="108" t="e">
        <f t="shared" si="1"/>
        <v>#N/A</v>
      </c>
    </row>
    <row r="47" spans="1:16">
      <c r="A47" s="30"/>
      <c r="B47" s="106"/>
      <c r="C47" s="33"/>
      <c r="D47" s="33"/>
      <c r="E47" s="106"/>
      <c r="F47" s="108"/>
      <c r="G47" s="108"/>
      <c r="H47" s="108"/>
      <c r="I47" s="108"/>
      <c r="J47" s="108"/>
      <c r="N47" s="108">
        <f t="shared" si="0"/>
        <v>0</v>
      </c>
      <c r="O47" s="108" t="e">
        <f>IF(D47="X",0,IF(E47="X",0,VLOOKUP(E47,'47'!$K$3:$L$16,2,FALSE)))</f>
        <v>#N/A</v>
      </c>
      <c r="P47" s="108" t="e">
        <f t="shared" si="1"/>
        <v>#N/A</v>
      </c>
    </row>
    <row r="48" spans="1:16">
      <c r="A48" s="30"/>
      <c r="B48" s="106"/>
      <c r="C48" s="33"/>
      <c r="D48" s="33"/>
      <c r="E48" s="106"/>
      <c r="F48" s="108"/>
      <c r="G48" s="108"/>
      <c r="H48" s="108"/>
      <c r="I48" s="108"/>
      <c r="J48" s="108"/>
      <c r="N48" s="108">
        <f t="shared" si="0"/>
        <v>0</v>
      </c>
      <c r="O48" s="108" t="e">
        <f>IF(D48="X",0,IF(E48="X",0,VLOOKUP(E48,'47'!$K$3:$L$16,2,FALSE)))</f>
        <v>#N/A</v>
      </c>
      <c r="P48" s="108" t="e">
        <f t="shared" si="1"/>
        <v>#N/A</v>
      </c>
    </row>
    <row r="49" spans="1:16">
      <c r="A49" s="30"/>
      <c r="B49" s="106"/>
      <c r="C49" s="33"/>
      <c r="D49" s="33"/>
      <c r="E49" s="106"/>
      <c r="F49" s="108"/>
      <c r="G49" s="108"/>
      <c r="H49" s="108"/>
      <c r="I49" s="108"/>
      <c r="J49" s="108"/>
      <c r="N49" s="108">
        <f t="shared" si="0"/>
        <v>0</v>
      </c>
      <c r="O49" s="108" t="e">
        <f>IF(D49="X",0,IF(E49="X",0,VLOOKUP(E49,'47'!$K$3:$L$16,2,FALSE)))</f>
        <v>#N/A</v>
      </c>
      <c r="P49" s="108" t="e">
        <f t="shared" si="1"/>
        <v>#N/A</v>
      </c>
    </row>
    <row r="50" spans="1:16">
      <c r="A50" s="30"/>
      <c r="B50" s="106"/>
      <c r="C50" s="33"/>
      <c r="D50" s="33"/>
      <c r="E50" s="106"/>
      <c r="F50" s="108"/>
      <c r="G50" s="108"/>
      <c r="H50" s="108"/>
      <c r="I50" s="108"/>
      <c r="J50" s="108"/>
      <c r="N50" s="108">
        <f t="shared" si="0"/>
        <v>0</v>
      </c>
      <c r="O50" s="108" t="e">
        <f>IF(D50="X",0,IF(E50="X",0,VLOOKUP(E50,'47'!$K$3:$L$16,2,FALSE)))</f>
        <v>#N/A</v>
      </c>
      <c r="P50" s="108" t="e">
        <f t="shared" si="1"/>
        <v>#N/A</v>
      </c>
    </row>
    <row r="51" spans="1:16">
      <c r="A51" s="30"/>
      <c r="B51" s="106"/>
      <c r="C51" s="33"/>
      <c r="D51" s="33"/>
      <c r="E51" s="106"/>
      <c r="F51" s="108"/>
      <c r="G51" s="108"/>
      <c r="H51" s="108"/>
      <c r="I51" s="108"/>
      <c r="J51" s="108"/>
      <c r="N51" s="108">
        <f t="shared" si="0"/>
        <v>0</v>
      </c>
      <c r="O51" s="108" t="e">
        <f>IF(D51="X",0,IF(E51="X",0,VLOOKUP(E51,'47'!$K$3:$L$16,2,FALSE)))</f>
        <v>#N/A</v>
      </c>
      <c r="P51" s="108" t="e">
        <f t="shared" si="1"/>
        <v>#N/A</v>
      </c>
    </row>
    <row r="52" spans="1:16">
      <c r="A52" s="30"/>
      <c r="B52" s="106"/>
      <c r="C52" s="33"/>
      <c r="D52" s="33"/>
      <c r="E52" s="106"/>
      <c r="F52" s="108"/>
      <c r="G52" s="108"/>
      <c r="H52" s="108"/>
      <c r="I52" s="108"/>
      <c r="J52" s="108"/>
      <c r="N52" s="108">
        <f t="shared" si="0"/>
        <v>0</v>
      </c>
      <c r="O52" s="108" t="e">
        <f>IF(D52="X",0,IF(E52="X",0,VLOOKUP(E52,'47'!$K$3:$L$16,2,FALSE)))</f>
        <v>#N/A</v>
      </c>
      <c r="P52" s="108" t="e">
        <f t="shared" si="1"/>
        <v>#N/A</v>
      </c>
    </row>
    <row r="53" spans="1:16">
      <c r="A53" s="30"/>
      <c r="B53" s="106"/>
      <c r="C53" s="33"/>
      <c r="D53" s="33"/>
      <c r="E53" s="106"/>
      <c r="F53" s="108"/>
      <c r="G53" s="108"/>
      <c r="H53" s="108"/>
      <c r="I53" s="108"/>
      <c r="J53" s="108"/>
      <c r="N53" s="108">
        <f t="shared" si="0"/>
        <v>0</v>
      </c>
      <c r="O53" s="108" t="e">
        <f>IF(D53="X",0,IF(E53="X",0,VLOOKUP(E53,'47'!$K$3:$L$16,2,FALSE)))</f>
        <v>#N/A</v>
      </c>
      <c r="P53" s="108" t="e">
        <f t="shared" si="1"/>
        <v>#N/A</v>
      </c>
    </row>
    <row r="54" spans="1:16">
      <c r="A54" s="30"/>
      <c r="B54" s="106"/>
      <c r="C54" s="33"/>
      <c r="D54" s="33"/>
      <c r="E54" s="106"/>
      <c r="F54" s="108"/>
      <c r="G54" s="108"/>
      <c r="H54" s="108"/>
      <c r="I54" s="108"/>
      <c r="J54" s="108"/>
      <c r="N54" s="108">
        <f t="shared" si="0"/>
        <v>0</v>
      </c>
      <c r="O54" s="108" t="e">
        <f>IF(D54="X",0,IF(E54="X",0,VLOOKUP(E54,'47'!$K$3:$L$16,2,FALSE)))</f>
        <v>#N/A</v>
      </c>
      <c r="P54" s="108" t="e">
        <f t="shared" si="1"/>
        <v>#N/A</v>
      </c>
    </row>
    <row r="55" spans="1:16">
      <c r="A55" s="30"/>
      <c r="B55" s="106"/>
      <c r="C55" s="33"/>
      <c r="D55" s="33"/>
      <c r="E55" s="106"/>
      <c r="F55" s="108"/>
      <c r="G55" s="108"/>
      <c r="H55" s="108"/>
      <c r="I55" s="108"/>
      <c r="J55" s="108"/>
      <c r="N55" s="108">
        <f t="shared" si="0"/>
        <v>0</v>
      </c>
      <c r="O55" s="108" t="e">
        <f>IF(D55="X",0,IF(E55="X",0,VLOOKUP(E55,'47'!$K$3:$L$16,2,FALSE)))</f>
        <v>#N/A</v>
      </c>
      <c r="P55" s="108" t="e">
        <f t="shared" si="1"/>
        <v>#N/A</v>
      </c>
    </row>
    <row r="56" spans="1:16">
      <c r="A56" s="30"/>
      <c r="B56" s="106"/>
      <c r="C56" s="33"/>
      <c r="D56" s="33"/>
      <c r="E56" s="106"/>
      <c r="F56" s="108"/>
      <c r="G56" s="108"/>
      <c r="H56" s="108"/>
      <c r="I56" s="108"/>
      <c r="J56" s="108"/>
      <c r="N56" s="108">
        <f t="shared" si="0"/>
        <v>0</v>
      </c>
      <c r="O56" s="108" t="e">
        <f>IF(D56="X",0,IF(E56="X",0,VLOOKUP(E56,'47'!$K$3:$L$16,2,FALSE)))</f>
        <v>#N/A</v>
      </c>
      <c r="P56" s="108" t="e">
        <f t="shared" si="1"/>
        <v>#N/A</v>
      </c>
    </row>
    <row r="57" spans="1:16">
      <c r="A57" s="30"/>
      <c r="B57" s="106"/>
      <c r="C57" s="33"/>
      <c r="D57" s="33"/>
      <c r="E57" s="106"/>
      <c r="F57" s="108"/>
      <c r="G57" s="108"/>
      <c r="H57" s="108"/>
      <c r="I57" s="108"/>
      <c r="J57" s="108"/>
      <c r="N57" s="108">
        <f t="shared" si="0"/>
        <v>0</v>
      </c>
      <c r="O57" s="108" t="e">
        <f>IF(D57="X",0,IF(E57="X",0,VLOOKUP(E57,'47'!$K$3:$L$16,2,FALSE)))</f>
        <v>#N/A</v>
      </c>
      <c r="P57" s="108" t="e">
        <f t="shared" si="1"/>
        <v>#N/A</v>
      </c>
    </row>
    <row r="58" spans="1:16">
      <c r="A58" s="30"/>
      <c r="B58" s="106"/>
      <c r="C58" s="33"/>
      <c r="D58" s="33"/>
      <c r="E58" s="106"/>
      <c r="F58" s="108"/>
      <c r="G58" s="108"/>
      <c r="H58" s="108"/>
      <c r="I58" s="108"/>
      <c r="J58" s="108"/>
      <c r="N58" s="108">
        <f t="shared" si="0"/>
        <v>0</v>
      </c>
      <c r="O58" s="108" t="e">
        <f>IF(D58="X",0,IF(E58="X",0,VLOOKUP(E58,'47'!$K$3:$L$16,2,FALSE)))</f>
        <v>#N/A</v>
      </c>
      <c r="P58" s="108" t="e">
        <f t="shared" si="1"/>
        <v>#N/A</v>
      </c>
    </row>
    <row r="59" spans="1:16">
      <c r="A59" s="30"/>
      <c r="B59" s="106"/>
      <c r="C59" s="33"/>
      <c r="D59" s="33"/>
      <c r="E59" s="106"/>
      <c r="F59" s="108"/>
      <c r="G59" s="108"/>
      <c r="H59" s="108"/>
      <c r="I59" s="108"/>
      <c r="J59" s="108"/>
      <c r="N59" s="108">
        <f t="shared" si="0"/>
        <v>0</v>
      </c>
      <c r="O59" s="108" t="e">
        <f>IF(D59="X",0,IF(E59="X",0,VLOOKUP(E59,'47'!$K$3:$L$16,2,FALSE)))</f>
        <v>#N/A</v>
      </c>
      <c r="P59" s="108" t="e">
        <f t="shared" si="1"/>
        <v>#N/A</v>
      </c>
    </row>
    <row r="60" spans="1:16">
      <c r="A60" s="30"/>
      <c r="B60" s="106"/>
      <c r="C60" s="33"/>
      <c r="D60" s="33"/>
      <c r="E60" s="106"/>
      <c r="F60" s="108"/>
      <c r="G60" s="108"/>
      <c r="H60" s="108"/>
      <c r="I60" s="108"/>
      <c r="J60" s="108"/>
      <c r="N60" s="108">
        <f t="shared" si="0"/>
        <v>0</v>
      </c>
      <c r="O60" s="108" t="e">
        <f>IF(D60="X",0,IF(E60="X",0,VLOOKUP(E60,'47'!$K$3:$L$16,2,FALSE)))</f>
        <v>#N/A</v>
      </c>
      <c r="P60" s="108" t="e">
        <f t="shared" si="1"/>
        <v>#N/A</v>
      </c>
    </row>
    <row r="61" spans="1:16">
      <c r="A61" s="30"/>
      <c r="B61" s="106"/>
      <c r="C61" s="33"/>
      <c r="D61" s="33"/>
      <c r="E61" s="106"/>
      <c r="F61" s="108"/>
      <c r="G61" s="108"/>
      <c r="H61" s="108"/>
      <c r="I61" s="108"/>
      <c r="J61" s="108"/>
      <c r="N61" s="108">
        <f t="shared" si="0"/>
        <v>0</v>
      </c>
      <c r="O61" s="108" t="e">
        <f>IF(D61="X",0,IF(E61="X",0,VLOOKUP(E61,'47'!$K$3:$L$16,2,FALSE)))</f>
        <v>#N/A</v>
      </c>
      <c r="P61" s="108" t="e">
        <f t="shared" si="1"/>
        <v>#N/A</v>
      </c>
    </row>
    <row r="62" spans="1:16">
      <c r="A62" s="30"/>
      <c r="B62" s="106"/>
      <c r="C62" s="33"/>
      <c r="D62" s="33"/>
      <c r="E62" s="106"/>
      <c r="F62" s="108"/>
      <c r="G62" s="108"/>
      <c r="H62" s="108"/>
      <c r="I62" s="108"/>
      <c r="J62" s="108"/>
      <c r="N62" s="108">
        <f t="shared" si="0"/>
        <v>0</v>
      </c>
      <c r="O62" s="108" t="e">
        <f>IF(D62="X",0,IF(E62="X",0,VLOOKUP(E62,'47'!$K$3:$L$16,2,FALSE)))</f>
        <v>#N/A</v>
      </c>
      <c r="P62" s="108" t="e">
        <f t="shared" si="1"/>
        <v>#N/A</v>
      </c>
    </row>
    <row r="63" spans="1:16">
      <c r="A63" s="30"/>
      <c r="B63" s="106"/>
      <c r="C63" s="33"/>
      <c r="D63" s="33"/>
      <c r="E63" s="106"/>
      <c r="F63" s="108"/>
      <c r="G63" s="108"/>
      <c r="H63" s="108"/>
      <c r="I63" s="108"/>
      <c r="J63" s="108"/>
      <c r="N63" s="108">
        <f t="shared" si="0"/>
        <v>0</v>
      </c>
      <c r="O63" s="108" t="e">
        <f>IF(D63="X",0,IF(E63="X",0,VLOOKUP(E63,'47'!$K$3:$L$16,2,FALSE)))</f>
        <v>#N/A</v>
      </c>
      <c r="P63" s="108" t="e">
        <f t="shared" si="1"/>
        <v>#N/A</v>
      </c>
    </row>
    <row r="64" spans="1:16">
      <c r="A64" s="30"/>
      <c r="B64" s="106"/>
      <c r="C64" s="33"/>
      <c r="D64" s="33"/>
      <c r="E64" s="106"/>
      <c r="F64" s="108"/>
      <c r="G64" s="108"/>
      <c r="H64" s="108"/>
      <c r="I64" s="108"/>
      <c r="J64" s="108"/>
      <c r="N64" s="108">
        <f t="shared" si="0"/>
        <v>0</v>
      </c>
      <c r="O64" s="108" t="e">
        <f>IF(D64="X",0,IF(E64="X",0,VLOOKUP(E64,'47'!$K$3:$L$16,2,FALSE)))</f>
        <v>#N/A</v>
      </c>
      <c r="P64" s="108" t="e">
        <f t="shared" si="1"/>
        <v>#N/A</v>
      </c>
    </row>
    <row r="65" spans="1:16">
      <c r="A65" s="30"/>
      <c r="B65" s="106"/>
      <c r="C65" s="33"/>
      <c r="D65" s="33"/>
      <c r="E65" s="106"/>
      <c r="F65" s="108"/>
      <c r="G65" s="108"/>
      <c r="H65" s="108"/>
      <c r="I65" s="108"/>
      <c r="J65" s="108"/>
      <c r="N65" s="108">
        <f t="shared" si="0"/>
        <v>0</v>
      </c>
      <c r="O65" s="108" t="e">
        <f>IF(D65="X",0,IF(E65="X",0,VLOOKUP(E65,'47'!$K$3:$L$16,2,FALSE)))</f>
        <v>#N/A</v>
      </c>
      <c r="P65" s="108" t="e">
        <f t="shared" si="1"/>
        <v>#N/A</v>
      </c>
    </row>
    <row r="66" spans="1:16">
      <c r="A66" s="30"/>
      <c r="B66" s="106"/>
      <c r="C66" s="33"/>
      <c r="D66" s="33"/>
      <c r="E66" s="106"/>
      <c r="F66" s="108"/>
      <c r="G66" s="108"/>
      <c r="H66" s="108"/>
      <c r="I66" s="108"/>
      <c r="J66" s="108"/>
      <c r="N66" s="108">
        <f t="shared" si="0"/>
        <v>0</v>
      </c>
      <c r="O66" s="108" t="e">
        <f>IF(D66="X",0,IF(E66="X",0,VLOOKUP(E66,'47'!$K$3:$L$16,2,FALSE)))</f>
        <v>#N/A</v>
      </c>
      <c r="P66" s="108" t="e">
        <f t="shared" si="1"/>
        <v>#N/A</v>
      </c>
    </row>
    <row r="67" spans="1:16">
      <c r="A67" s="30"/>
      <c r="B67" s="106"/>
      <c r="C67" s="33"/>
      <c r="D67" s="33"/>
      <c r="E67" s="106"/>
      <c r="F67" s="108"/>
      <c r="G67" s="108"/>
      <c r="H67" s="108"/>
      <c r="I67" s="108"/>
      <c r="J67" s="108"/>
      <c r="N67" s="108">
        <f t="shared" si="0"/>
        <v>0</v>
      </c>
      <c r="O67" s="108" t="e">
        <f>IF(D67="X",0,IF(E67="X",0,VLOOKUP(E67,'47'!$K$3:$L$16,2,FALSE)))</f>
        <v>#N/A</v>
      </c>
      <c r="P67" s="108" t="e">
        <f t="shared" si="1"/>
        <v>#N/A</v>
      </c>
    </row>
    <row r="68" spans="1:16">
      <c r="A68" s="30"/>
      <c r="B68" s="106"/>
      <c r="C68" s="33"/>
      <c r="D68" s="33"/>
      <c r="E68" s="106"/>
      <c r="F68" s="108"/>
      <c r="G68" s="108"/>
      <c r="H68" s="108"/>
      <c r="I68" s="108"/>
      <c r="J68" s="108"/>
      <c r="N68" s="108">
        <f t="shared" ref="N68:N131" si="2">SUM(F68:M68)</f>
        <v>0</v>
      </c>
      <c r="O68" s="108" t="e">
        <f>IF(D68="X",0,IF(E68="X",0,VLOOKUP(E68,'47'!$K$3:$L$16,2,FALSE)))</f>
        <v>#N/A</v>
      </c>
      <c r="P68" s="108" t="e">
        <f t="shared" ref="P68:P131" si="3">N68*O68</f>
        <v>#N/A</v>
      </c>
    </row>
    <row r="69" spans="1:16">
      <c r="A69" s="30"/>
      <c r="B69" s="106"/>
      <c r="C69" s="33"/>
      <c r="D69" s="33"/>
      <c r="E69" s="106"/>
      <c r="F69" s="108"/>
      <c r="G69" s="108"/>
      <c r="H69" s="108"/>
      <c r="I69" s="108"/>
      <c r="J69" s="108"/>
      <c r="N69" s="108">
        <f t="shared" si="2"/>
        <v>0</v>
      </c>
      <c r="O69" s="108" t="e">
        <f>IF(D69="X",0,IF(E69="X",0,VLOOKUP(E69,'47'!$K$3:$L$16,2,FALSE)))</f>
        <v>#N/A</v>
      </c>
      <c r="P69" s="108" t="e">
        <f t="shared" si="3"/>
        <v>#N/A</v>
      </c>
    </row>
    <row r="70" spans="1:16">
      <c r="A70" s="30"/>
      <c r="B70" s="106"/>
      <c r="C70" s="33"/>
      <c r="D70" s="33"/>
      <c r="E70" s="106"/>
      <c r="F70" s="108"/>
      <c r="G70" s="108"/>
      <c r="H70" s="108"/>
      <c r="I70" s="108"/>
      <c r="J70" s="108"/>
      <c r="N70" s="108">
        <f t="shared" si="2"/>
        <v>0</v>
      </c>
      <c r="O70" s="108" t="e">
        <f>IF(D70="X",0,IF(E70="X",0,VLOOKUP(E70,'47'!$K$3:$L$16,2,FALSE)))</f>
        <v>#N/A</v>
      </c>
      <c r="P70" s="108" t="e">
        <f t="shared" si="3"/>
        <v>#N/A</v>
      </c>
    </row>
    <row r="71" spans="1:16">
      <c r="A71" s="30"/>
      <c r="B71" s="106"/>
      <c r="C71" s="33"/>
      <c r="D71" s="33"/>
      <c r="E71" s="106"/>
      <c r="F71" s="108"/>
      <c r="G71" s="108"/>
      <c r="H71" s="108"/>
      <c r="I71" s="108"/>
      <c r="J71" s="108"/>
      <c r="N71" s="108">
        <f t="shared" si="2"/>
        <v>0</v>
      </c>
      <c r="O71" s="108" t="e">
        <f>IF(D71="X",0,IF(E71="X",0,VLOOKUP(E71,'47'!$K$3:$L$16,2,FALSE)))</f>
        <v>#N/A</v>
      </c>
      <c r="P71" s="108" t="e">
        <f t="shared" si="3"/>
        <v>#N/A</v>
      </c>
    </row>
    <row r="72" spans="1:16">
      <c r="A72" s="30"/>
      <c r="B72" s="106"/>
      <c r="C72" s="33"/>
      <c r="D72" s="33"/>
      <c r="E72" s="106"/>
      <c r="F72" s="108"/>
      <c r="G72" s="108"/>
      <c r="H72" s="108"/>
      <c r="I72" s="108"/>
      <c r="J72" s="108"/>
      <c r="N72" s="108">
        <f t="shared" si="2"/>
        <v>0</v>
      </c>
      <c r="O72" s="108" t="e">
        <f>IF(D72="X",0,IF(E72="X",0,VLOOKUP(E72,'47'!$K$3:$L$16,2,FALSE)))</f>
        <v>#N/A</v>
      </c>
      <c r="P72" s="108" t="e">
        <f t="shared" si="3"/>
        <v>#N/A</v>
      </c>
    </row>
    <row r="73" spans="1:16">
      <c r="A73" s="30"/>
      <c r="B73" s="106"/>
      <c r="C73" s="33"/>
      <c r="D73" s="33"/>
      <c r="E73" s="106"/>
      <c r="F73" s="108"/>
      <c r="G73" s="108"/>
      <c r="H73" s="108"/>
      <c r="I73" s="108"/>
      <c r="J73" s="108"/>
      <c r="N73" s="108">
        <f t="shared" si="2"/>
        <v>0</v>
      </c>
      <c r="O73" s="108" t="e">
        <f>IF(D73="X",0,IF(E73="X",0,VLOOKUP(E73,'47'!$K$3:$L$16,2,FALSE)))</f>
        <v>#N/A</v>
      </c>
      <c r="P73" s="108" t="e">
        <f t="shared" si="3"/>
        <v>#N/A</v>
      </c>
    </row>
    <row r="74" spans="1:16">
      <c r="A74" s="30"/>
      <c r="B74" s="106"/>
      <c r="C74" s="116"/>
      <c r="D74" s="116"/>
      <c r="E74" s="117"/>
      <c r="F74" s="118"/>
      <c r="G74" s="118"/>
      <c r="H74" s="118"/>
      <c r="I74" s="118"/>
      <c r="J74" s="118"/>
      <c r="K74" s="118"/>
      <c r="L74" s="118"/>
      <c r="M74" s="118"/>
      <c r="N74" s="108">
        <f t="shared" si="2"/>
        <v>0</v>
      </c>
      <c r="O74" s="108" t="e">
        <f>IF(D74="X",0,IF(E74="X",0,VLOOKUP(E74,'47'!$K$3:$L$16,2,FALSE)))</f>
        <v>#N/A</v>
      </c>
      <c r="P74" s="108" t="e">
        <f t="shared" si="3"/>
        <v>#N/A</v>
      </c>
    </row>
    <row r="75" spans="1:16">
      <c r="A75" s="30"/>
      <c r="B75" s="106"/>
      <c r="C75" s="33"/>
      <c r="D75" s="33"/>
      <c r="E75" s="106"/>
      <c r="F75" s="108"/>
      <c r="G75" s="108"/>
      <c r="H75" s="108"/>
      <c r="I75" s="108"/>
      <c r="J75" s="108"/>
      <c r="N75" s="108">
        <f t="shared" si="2"/>
        <v>0</v>
      </c>
      <c r="O75" s="108" t="e">
        <f>IF(D75="X",0,IF(E75="X",0,VLOOKUP(E75,'47'!$K$3:$L$16,2,FALSE)))</f>
        <v>#N/A</v>
      </c>
      <c r="P75" s="108" t="e">
        <f t="shared" si="3"/>
        <v>#N/A</v>
      </c>
    </row>
    <row r="76" spans="1:16">
      <c r="A76" s="30"/>
      <c r="B76" s="106"/>
      <c r="C76" s="107"/>
      <c r="D76" s="33"/>
      <c r="E76" s="106"/>
      <c r="F76" s="108"/>
      <c r="G76" s="108"/>
      <c r="H76" s="108"/>
      <c r="I76" s="108"/>
      <c r="J76" s="108"/>
      <c r="N76" s="108">
        <f t="shared" si="2"/>
        <v>0</v>
      </c>
      <c r="O76" s="108" t="e">
        <f>IF(D76="X",0,IF(E76="X",0,VLOOKUP(E76,'47'!$K$3:$L$16,2,FALSE)))</f>
        <v>#N/A</v>
      </c>
      <c r="P76" s="108" t="e">
        <f t="shared" si="3"/>
        <v>#N/A</v>
      </c>
    </row>
    <row r="77" spans="1:16">
      <c r="A77" s="30"/>
      <c r="B77" s="106"/>
      <c r="C77" s="33"/>
      <c r="D77" s="33"/>
      <c r="E77" s="106"/>
      <c r="F77" s="108"/>
      <c r="G77" s="108"/>
      <c r="H77" s="108"/>
      <c r="I77" s="108"/>
      <c r="J77" s="108"/>
      <c r="N77" s="108">
        <f t="shared" si="2"/>
        <v>0</v>
      </c>
      <c r="O77" s="108" t="e">
        <f>IF(D77="X",0,IF(E77="X",0,VLOOKUP(E77,'47'!$K$3:$L$16,2,FALSE)))</f>
        <v>#N/A</v>
      </c>
      <c r="P77" s="108" t="e">
        <f t="shared" si="3"/>
        <v>#N/A</v>
      </c>
    </row>
    <row r="78" spans="1:16">
      <c r="A78" s="30"/>
      <c r="B78" s="106"/>
      <c r="C78" s="33"/>
      <c r="D78" s="33"/>
      <c r="E78" s="106"/>
      <c r="F78" s="108"/>
      <c r="G78" s="108"/>
      <c r="H78" s="108"/>
      <c r="I78" s="108"/>
      <c r="J78" s="108"/>
      <c r="N78" s="108">
        <f t="shared" si="2"/>
        <v>0</v>
      </c>
      <c r="O78" s="108" t="e">
        <f>IF(D78="X",0,IF(E78="X",0,VLOOKUP(E78,'47'!$K$3:$L$16,2,FALSE)))</f>
        <v>#N/A</v>
      </c>
      <c r="P78" s="108" t="e">
        <f t="shared" si="3"/>
        <v>#N/A</v>
      </c>
    </row>
    <row r="79" spans="1:16">
      <c r="A79" s="30"/>
      <c r="B79" s="106"/>
      <c r="C79" s="33"/>
      <c r="D79" s="33"/>
      <c r="E79" s="106"/>
      <c r="F79" s="108"/>
      <c r="G79" s="108"/>
      <c r="H79" s="108"/>
      <c r="I79" s="108"/>
      <c r="J79" s="108"/>
      <c r="N79" s="108">
        <f t="shared" si="2"/>
        <v>0</v>
      </c>
      <c r="O79" s="108" t="e">
        <f>IF(D79="X",0,IF(E79="X",0,VLOOKUP(E79,'47'!$K$3:$L$16,2,FALSE)))</f>
        <v>#N/A</v>
      </c>
      <c r="P79" s="108" t="e">
        <f t="shared" si="3"/>
        <v>#N/A</v>
      </c>
    </row>
    <row r="80" spans="1:16">
      <c r="A80" s="30"/>
      <c r="B80" s="106"/>
      <c r="C80" s="33"/>
      <c r="D80" s="33"/>
      <c r="E80" s="106"/>
      <c r="F80" s="108"/>
      <c r="G80" s="108"/>
      <c r="H80" s="108"/>
      <c r="I80" s="108"/>
      <c r="J80" s="108"/>
      <c r="N80" s="108">
        <f t="shared" si="2"/>
        <v>0</v>
      </c>
      <c r="O80" s="108" t="e">
        <f>IF(D80="X",0,IF(E80="X",0,VLOOKUP(E80,'47'!$K$3:$L$16,2,FALSE)))</f>
        <v>#N/A</v>
      </c>
      <c r="P80" s="108" t="e">
        <f t="shared" si="3"/>
        <v>#N/A</v>
      </c>
    </row>
    <row r="81" spans="1:16">
      <c r="A81" s="30"/>
      <c r="B81" s="106"/>
      <c r="C81" s="33"/>
      <c r="D81" s="33"/>
      <c r="E81" s="106"/>
      <c r="F81" s="108"/>
      <c r="G81" s="108"/>
      <c r="H81" s="108"/>
      <c r="I81" s="108"/>
      <c r="J81" s="108"/>
      <c r="N81" s="108">
        <f t="shared" si="2"/>
        <v>0</v>
      </c>
      <c r="O81" s="108" t="e">
        <f>IF(D81="X",0,IF(E81="X",0,VLOOKUP(E81,'47'!$K$3:$L$16,2,FALSE)))</f>
        <v>#N/A</v>
      </c>
      <c r="P81" s="108" t="e">
        <f t="shared" si="3"/>
        <v>#N/A</v>
      </c>
    </row>
    <row r="82" spans="1:16">
      <c r="A82" s="30"/>
      <c r="B82" s="106"/>
      <c r="C82" s="33"/>
      <c r="D82" s="33"/>
      <c r="E82" s="106"/>
      <c r="F82" s="108"/>
      <c r="G82" s="108"/>
      <c r="H82" s="108"/>
      <c r="I82" s="108"/>
      <c r="J82" s="108"/>
      <c r="N82" s="108">
        <f t="shared" si="2"/>
        <v>0</v>
      </c>
      <c r="O82" s="108" t="e">
        <f>IF(D82="X",0,IF(E82="X",0,VLOOKUP(E82,'47'!$K$3:$L$16,2,FALSE)))</f>
        <v>#N/A</v>
      </c>
      <c r="P82" s="108" t="e">
        <f t="shared" si="3"/>
        <v>#N/A</v>
      </c>
    </row>
    <row r="83" spans="1:16">
      <c r="A83" s="30"/>
      <c r="B83" s="106"/>
      <c r="C83" s="33"/>
      <c r="D83" s="33"/>
      <c r="E83" s="106"/>
      <c r="F83" s="108"/>
      <c r="G83" s="108"/>
      <c r="H83" s="108"/>
      <c r="I83" s="108"/>
      <c r="J83" s="108"/>
      <c r="N83" s="108">
        <f t="shared" si="2"/>
        <v>0</v>
      </c>
      <c r="O83" s="108" t="e">
        <f>IF(D83="X",0,IF(E83="X",0,VLOOKUP(E83,'47'!$K$3:$L$16,2,FALSE)))</f>
        <v>#N/A</v>
      </c>
      <c r="P83" s="108" t="e">
        <f t="shared" si="3"/>
        <v>#N/A</v>
      </c>
    </row>
    <row r="84" spans="1:16">
      <c r="A84" s="30"/>
      <c r="B84" s="106"/>
      <c r="C84" s="33"/>
      <c r="D84" s="33"/>
      <c r="E84" s="106"/>
      <c r="F84" s="108"/>
      <c r="G84" s="108"/>
      <c r="H84" s="108"/>
      <c r="I84" s="108"/>
      <c r="J84" s="108"/>
      <c r="N84" s="108">
        <f t="shared" si="2"/>
        <v>0</v>
      </c>
      <c r="O84" s="108" t="e">
        <f>IF(D84="X",0,IF(E84="X",0,VLOOKUP(E84,'47'!$K$3:$L$16,2,FALSE)))</f>
        <v>#N/A</v>
      </c>
      <c r="P84" s="108" t="e">
        <f t="shared" si="3"/>
        <v>#N/A</v>
      </c>
    </row>
    <row r="85" spans="1:16">
      <c r="A85" s="30"/>
      <c r="B85" s="106"/>
      <c r="C85" s="33"/>
      <c r="D85" s="33"/>
      <c r="E85" s="106"/>
      <c r="F85" s="108"/>
      <c r="G85" s="108"/>
      <c r="H85" s="108"/>
      <c r="I85" s="108"/>
      <c r="J85" s="108"/>
      <c r="N85" s="108">
        <f t="shared" si="2"/>
        <v>0</v>
      </c>
      <c r="O85" s="108" t="e">
        <f>IF(D85="X",0,IF(E85="X",0,VLOOKUP(E85,'47'!$K$3:$L$16,2,FALSE)))</f>
        <v>#N/A</v>
      </c>
      <c r="P85" s="108" t="e">
        <f t="shared" si="3"/>
        <v>#N/A</v>
      </c>
    </row>
    <row r="86" spans="1:16">
      <c r="A86" s="30"/>
      <c r="B86" s="106"/>
      <c r="C86" s="33"/>
      <c r="D86" s="33"/>
      <c r="E86" s="106"/>
      <c r="F86" s="108"/>
      <c r="G86" s="108"/>
      <c r="H86" s="108"/>
      <c r="I86" s="108"/>
      <c r="J86" s="108"/>
      <c r="N86" s="108">
        <f t="shared" si="2"/>
        <v>0</v>
      </c>
      <c r="O86" s="108" t="e">
        <f>IF(D86="X",0,IF(E86="X",0,VLOOKUP(E86,'47'!$K$3:$L$16,2,FALSE)))</f>
        <v>#N/A</v>
      </c>
      <c r="P86" s="108" t="e">
        <f t="shared" si="3"/>
        <v>#N/A</v>
      </c>
    </row>
    <row r="87" spans="1:16">
      <c r="A87" s="30"/>
      <c r="B87" s="106"/>
      <c r="C87" s="33"/>
      <c r="D87" s="33"/>
      <c r="E87" s="106"/>
      <c r="F87" s="108"/>
      <c r="G87" s="108"/>
      <c r="H87" s="108"/>
      <c r="I87" s="108"/>
      <c r="J87" s="108"/>
      <c r="N87" s="108">
        <f t="shared" si="2"/>
        <v>0</v>
      </c>
      <c r="O87" s="108" t="e">
        <f>IF(D87="X",0,IF(E87="X",0,VLOOKUP(E87,'47'!$K$3:$L$16,2,FALSE)))</f>
        <v>#N/A</v>
      </c>
      <c r="P87" s="108" t="e">
        <f t="shared" si="3"/>
        <v>#N/A</v>
      </c>
    </row>
    <row r="88" spans="1:16">
      <c r="A88" s="30"/>
      <c r="B88" s="106"/>
      <c r="C88" s="33"/>
      <c r="D88" s="33"/>
      <c r="E88" s="106"/>
      <c r="F88" s="108"/>
      <c r="G88" s="108"/>
      <c r="H88" s="108"/>
      <c r="I88" s="108"/>
      <c r="J88" s="108"/>
      <c r="N88" s="108">
        <f t="shared" si="2"/>
        <v>0</v>
      </c>
      <c r="O88" s="108" t="e">
        <f>IF(D88="X",0,IF(E88="X",0,VLOOKUP(E88,'47'!$K$3:$L$16,2,FALSE)))</f>
        <v>#N/A</v>
      </c>
      <c r="P88" s="108" t="e">
        <f t="shared" si="3"/>
        <v>#N/A</v>
      </c>
    </row>
    <row r="89" spans="1:16">
      <c r="A89" s="30"/>
      <c r="B89" s="106"/>
      <c r="C89" s="33"/>
      <c r="D89" s="33"/>
      <c r="E89" s="106"/>
      <c r="F89" s="108"/>
      <c r="G89" s="108"/>
      <c r="H89" s="108"/>
      <c r="I89" s="108"/>
      <c r="J89" s="108"/>
      <c r="N89" s="108">
        <f t="shared" si="2"/>
        <v>0</v>
      </c>
      <c r="O89" s="108" t="e">
        <f>IF(D89="X",0,IF(E89="X",0,VLOOKUP(E89,'47'!$K$3:$L$16,2,FALSE)))</f>
        <v>#N/A</v>
      </c>
      <c r="P89" s="108" t="e">
        <f t="shared" si="3"/>
        <v>#N/A</v>
      </c>
    </row>
    <row r="90" spans="1:16">
      <c r="A90" s="30"/>
      <c r="B90" s="106"/>
      <c r="C90" s="33"/>
      <c r="D90" s="33"/>
      <c r="E90" s="106"/>
      <c r="F90" s="108"/>
      <c r="G90" s="108"/>
      <c r="H90" s="108"/>
      <c r="I90" s="108"/>
      <c r="J90" s="108"/>
      <c r="N90" s="108">
        <f t="shared" si="2"/>
        <v>0</v>
      </c>
      <c r="O90" s="108" t="e">
        <f>IF(D90="X",0,IF(E90="X",0,VLOOKUP(E90,'47'!$K$3:$L$16,2,FALSE)))</f>
        <v>#N/A</v>
      </c>
      <c r="P90" s="108" t="e">
        <f t="shared" si="3"/>
        <v>#N/A</v>
      </c>
    </row>
    <row r="91" spans="1:16">
      <c r="A91" s="30"/>
      <c r="B91" s="106"/>
      <c r="C91" s="33"/>
      <c r="D91" s="33"/>
      <c r="E91" s="106"/>
      <c r="F91" s="108"/>
      <c r="G91" s="108"/>
      <c r="H91" s="108"/>
      <c r="I91" s="108"/>
      <c r="J91" s="108"/>
      <c r="N91" s="108">
        <f t="shared" si="2"/>
        <v>0</v>
      </c>
      <c r="O91" s="108" t="e">
        <f>IF(D91="X",0,IF(E91="X",0,VLOOKUP(E91,'47'!$K$3:$L$16,2,FALSE)))</f>
        <v>#N/A</v>
      </c>
      <c r="P91" s="108" t="e">
        <f t="shared" si="3"/>
        <v>#N/A</v>
      </c>
    </row>
    <row r="92" spans="1:16">
      <c r="A92" s="30"/>
      <c r="B92" s="106"/>
      <c r="C92" s="33"/>
      <c r="D92" s="33"/>
      <c r="E92" s="106"/>
      <c r="F92" s="108"/>
      <c r="G92" s="108"/>
      <c r="H92" s="108"/>
      <c r="I92" s="108"/>
      <c r="J92" s="108"/>
      <c r="N92" s="108">
        <f t="shared" si="2"/>
        <v>0</v>
      </c>
      <c r="O92" s="108" t="e">
        <f>IF(D92="X",0,IF(E92="X",0,VLOOKUP(E92,'47'!$K$3:$L$16,2,FALSE)))</f>
        <v>#N/A</v>
      </c>
      <c r="P92" s="108" t="e">
        <f t="shared" si="3"/>
        <v>#N/A</v>
      </c>
    </row>
    <row r="93" spans="1:16">
      <c r="A93" s="30"/>
      <c r="B93" s="106"/>
      <c r="C93" s="33"/>
      <c r="D93" s="33"/>
      <c r="E93" s="106"/>
      <c r="F93" s="108"/>
      <c r="G93" s="108"/>
      <c r="H93" s="108"/>
      <c r="I93" s="108"/>
      <c r="J93" s="108"/>
      <c r="N93" s="108">
        <f t="shared" si="2"/>
        <v>0</v>
      </c>
      <c r="O93" s="108" t="e">
        <f>IF(D93="X",0,IF(E93="X",0,VLOOKUP(E93,'47'!$K$3:$L$16,2,FALSE)))</f>
        <v>#N/A</v>
      </c>
      <c r="P93" s="108" t="e">
        <f t="shared" si="3"/>
        <v>#N/A</v>
      </c>
    </row>
    <row r="94" spans="1:16">
      <c r="A94" s="30"/>
      <c r="B94" s="106"/>
      <c r="C94" s="33"/>
      <c r="D94" s="33"/>
      <c r="E94" s="106"/>
      <c r="F94" s="108"/>
      <c r="G94" s="108"/>
      <c r="H94" s="108"/>
      <c r="I94" s="108"/>
      <c r="J94" s="108"/>
      <c r="N94" s="108">
        <f t="shared" si="2"/>
        <v>0</v>
      </c>
      <c r="O94" s="108" t="e">
        <f>IF(D94="X",0,IF(E94="X",0,VLOOKUP(E94,'47'!$K$3:$L$16,2,FALSE)))</f>
        <v>#N/A</v>
      </c>
      <c r="P94" s="108" t="e">
        <f t="shared" si="3"/>
        <v>#N/A</v>
      </c>
    </row>
    <row r="95" spans="1:16">
      <c r="A95" s="30"/>
      <c r="B95" s="106"/>
      <c r="C95" s="33"/>
      <c r="D95" s="33"/>
      <c r="E95" s="106"/>
      <c r="F95" s="108"/>
      <c r="G95" s="108"/>
      <c r="H95" s="108"/>
      <c r="I95" s="108"/>
      <c r="J95" s="108"/>
      <c r="N95" s="108">
        <f t="shared" si="2"/>
        <v>0</v>
      </c>
      <c r="O95" s="108" t="e">
        <f>IF(D95="X",0,IF(E95="X",0,VLOOKUP(E95,'47'!$K$3:$L$16,2,FALSE)))</f>
        <v>#N/A</v>
      </c>
      <c r="P95" s="108" t="e">
        <f t="shared" si="3"/>
        <v>#N/A</v>
      </c>
    </row>
    <row r="96" spans="1:16">
      <c r="A96" s="30"/>
      <c r="B96" s="106"/>
      <c r="C96" s="33"/>
      <c r="D96" s="33"/>
      <c r="E96" s="106"/>
      <c r="F96" s="108"/>
      <c r="G96" s="108"/>
      <c r="H96" s="108"/>
      <c r="I96" s="108"/>
      <c r="J96" s="108"/>
      <c r="N96" s="108">
        <f t="shared" si="2"/>
        <v>0</v>
      </c>
      <c r="O96" s="108" t="e">
        <f>IF(D96="X",0,IF(E96="X",0,VLOOKUP(E96,'47'!$K$3:$L$16,2,FALSE)))</f>
        <v>#N/A</v>
      </c>
      <c r="P96" s="108" t="e">
        <f t="shared" si="3"/>
        <v>#N/A</v>
      </c>
    </row>
    <row r="97" spans="1:16">
      <c r="A97" s="30"/>
      <c r="B97" s="106"/>
      <c r="C97" s="33"/>
      <c r="D97" s="33"/>
      <c r="E97" s="106"/>
      <c r="F97" s="108"/>
      <c r="G97" s="108"/>
      <c r="H97" s="108"/>
      <c r="I97" s="108"/>
      <c r="J97" s="108"/>
      <c r="N97" s="108">
        <f t="shared" si="2"/>
        <v>0</v>
      </c>
      <c r="O97" s="108" t="e">
        <f>IF(D97="X",0,IF(E97="X",0,VLOOKUP(E97,'47'!$K$3:$L$16,2,FALSE)))</f>
        <v>#N/A</v>
      </c>
      <c r="P97" s="108" t="e">
        <f t="shared" si="3"/>
        <v>#N/A</v>
      </c>
    </row>
    <row r="98" spans="1:16">
      <c r="A98" s="30"/>
      <c r="B98" s="106"/>
      <c r="C98" s="33"/>
      <c r="D98" s="33"/>
      <c r="E98" s="106"/>
      <c r="F98" s="108"/>
      <c r="G98" s="108"/>
      <c r="H98" s="108"/>
      <c r="I98" s="108"/>
      <c r="J98" s="108"/>
      <c r="N98" s="108">
        <f t="shared" si="2"/>
        <v>0</v>
      </c>
      <c r="O98" s="108" t="e">
        <f>IF(D98="X",0,IF(E98="X",0,VLOOKUP(E98,'47'!$K$3:$L$16,2,FALSE)))</f>
        <v>#N/A</v>
      </c>
      <c r="P98" s="108" t="e">
        <f t="shared" si="3"/>
        <v>#N/A</v>
      </c>
    </row>
    <row r="99" spans="1:16">
      <c r="A99" s="30"/>
      <c r="B99" s="106"/>
      <c r="C99" s="33"/>
      <c r="D99" s="33"/>
      <c r="E99" s="106"/>
      <c r="F99" s="108"/>
      <c r="G99" s="108"/>
      <c r="H99" s="108"/>
      <c r="I99" s="108"/>
      <c r="J99" s="108"/>
      <c r="N99" s="108">
        <f t="shared" si="2"/>
        <v>0</v>
      </c>
      <c r="O99" s="108" t="e">
        <f>IF(D99="X",0,IF(E99="X",0,VLOOKUP(E99,'47'!$K$3:$L$16,2,FALSE)))</f>
        <v>#N/A</v>
      </c>
      <c r="P99" s="108" t="e">
        <f t="shared" si="3"/>
        <v>#N/A</v>
      </c>
    </row>
    <row r="100" spans="1:16">
      <c r="A100" s="30"/>
      <c r="B100" s="106"/>
      <c r="C100" s="33"/>
      <c r="D100" s="33"/>
      <c r="E100" s="106"/>
      <c r="F100" s="108"/>
      <c r="G100" s="108"/>
      <c r="H100" s="108"/>
      <c r="I100" s="108"/>
      <c r="J100" s="108"/>
      <c r="N100" s="108">
        <f t="shared" si="2"/>
        <v>0</v>
      </c>
      <c r="O100" s="108" t="e">
        <f>IF(D100="X",0,IF(E100="X",0,VLOOKUP(E100,'47'!$K$3:$L$16,2,FALSE)))</f>
        <v>#N/A</v>
      </c>
      <c r="P100" s="108" t="e">
        <f t="shared" si="3"/>
        <v>#N/A</v>
      </c>
    </row>
    <row r="101" spans="1:16">
      <c r="A101" s="30"/>
      <c r="B101" s="106"/>
      <c r="C101" s="33"/>
      <c r="D101" s="33"/>
      <c r="E101" s="106"/>
      <c r="F101" s="108"/>
      <c r="G101" s="108"/>
      <c r="H101" s="108"/>
      <c r="I101" s="108"/>
      <c r="J101" s="108"/>
      <c r="N101" s="108">
        <f t="shared" si="2"/>
        <v>0</v>
      </c>
      <c r="O101" s="108" t="e">
        <f>IF(D101="X",0,IF(E101="X",0,VLOOKUP(E101,'47'!$K$3:$L$16,2,FALSE)))</f>
        <v>#N/A</v>
      </c>
      <c r="P101" s="108" t="e">
        <f t="shared" si="3"/>
        <v>#N/A</v>
      </c>
    </row>
    <row r="102" spans="1:16">
      <c r="A102" s="30"/>
      <c r="B102" s="106"/>
      <c r="C102" s="33"/>
      <c r="D102" s="33"/>
      <c r="E102" s="106"/>
      <c r="F102" s="108"/>
      <c r="G102" s="108"/>
      <c r="H102" s="108"/>
      <c r="I102" s="108"/>
      <c r="J102" s="108"/>
      <c r="N102" s="108">
        <f t="shared" si="2"/>
        <v>0</v>
      </c>
      <c r="O102" s="108" t="e">
        <f>IF(D102="X",0,IF(E102="X",0,VLOOKUP(E102,'47'!$K$3:$L$16,2,FALSE)))</f>
        <v>#N/A</v>
      </c>
      <c r="P102" s="108" t="e">
        <f t="shared" si="3"/>
        <v>#N/A</v>
      </c>
    </row>
    <row r="103" spans="1:16">
      <c r="A103" s="30"/>
      <c r="B103" s="106"/>
      <c r="C103" s="33"/>
      <c r="D103" s="33"/>
      <c r="E103" s="106"/>
      <c r="F103" s="108"/>
      <c r="G103" s="108"/>
      <c r="H103" s="108"/>
      <c r="I103" s="108"/>
      <c r="J103" s="108"/>
      <c r="N103" s="108">
        <f t="shared" si="2"/>
        <v>0</v>
      </c>
      <c r="O103" s="108" t="e">
        <f>IF(D103="X",0,IF(E103="X",0,VLOOKUP(E103,'47'!$K$3:$L$16,2,FALSE)))</f>
        <v>#N/A</v>
      </c>
      <c r="P103" s="108" t="e">
        <f t="shared" si="3"/>
        <v>#N/A</v>
      </c>
    </row>
    <row r="104" spans="1:16">
      <c r="A104" s="30"/>
      <c r="B104" s="106"/>
      <c r="C104" s="33"/>
      <c r="D104" s="33"/>
      <c r="E104" s="106"/>
      <c r="F104" s="108"/>
      <c r="G104" s="108"/>
      <c r="H104" s="108"/>
      <c r="I104" s="108"/>
      <c r="J104" s="108"/>
      <c r="N104" s="108">
        <f t="shared" si="2"/>
        <v>0</v>
      </c>
      <c r="O104" s="108" t="e">
        <f>IF(D104="X",0,IF(E104="X",0,VLOOKUP(E104,'47'!$K$3:$L$16,2,FALSE)))</f>
        <v>#N/A</v>
      </c>
      <c r="P104" s="108" t="e">
        <f t="shared" si="3"/>
        <v>#N/A</v>
      </c>
    </row>
    <row r="105" spans="1:16">
      <c r="A105" s="30"/>
      <c r="B105" s="106"/>
      <c r="C105" s="33"/>
      <c r="D105" s="33"/>
      <c r="E105" s="106"/>
      <c r="F105" s="108"/>
      <c r="G105" s="108"/>
      <c r="H105" s="108"/>
      <c r="I105" s="108"/>
      <c r="J105" s="108"/>
      <c r="N105" s="108">
        <f t="shared" si="2"/>
        <v>0</v>
      </c>
      <c r="O105" s="108" t="e">
        <f>IF(D105="X",0,IF(E105="X",0,VLOOKUP(E105,'47'!$K$3:$L$16,2,FALSE)))</f>
        <v>#N/A</v>
      </c>
      <c r="P105" s="108" t="e">
        <f t="shared" si="3"/>
        <v>#N/A</v>
      </c>
    </row>
    <row r="106" spans="1:16">
      <c r="A106" s="30"/>
      <c r="B106" s="106"/>
      <c r="C106" s="33"/>
      <c r="D106" s="33"/>
      <c r="E106" s="106"/>
      <c r="F106" s="108"/>
      <c r="G106" s="108"/>
      <c r="H106" s="108"/>
      <c r="I106" s="108"/>
      <c r="J106" s="108"/>
      <c r="N106" s="108">
        <f t="shared" si="2"/>
        <v>0</v>
      </c>
      <c r="O106" s="108" t="e">
        <f>IF(D106="X",0,IF(E106="X",0,VLOOKUP(E106,'47'!$K$3:$L$16,2,FALSE)))</f>
        <v>#N/A</v>
      </c>
      <c r="P106" s="108" t="e">
        <f t="shared" si="3"/>
        <v>#N/A</v>
      </c>
    </row>
    <row r="107" spans="1:16">
      <c r="A107" s="30"/>
      <c r="B107" s="106"/>
      <c r="C107" s="33"/>
      <c r="D107" s="33"/>
      <c r="E107" s="106"/>
      <c r="F107" s="108"/>
      <c r="G107" s="108"/>
      <c r="H107" s="108"/>
      <c r="I107" s="108"/>
      <c r="J107" s="108"/>
      <c r="N107" s="108">
        <f t="shared" si="2"/>
        <v>0</v>
      </c>
      <c r="O107" s="108" t="e">
        <f>IF(D107="X",0,IF(E107="X",0,VLOOKUP(E107,'47'!$K$3:$L$16,2,FALSE)))</f>
        <v>#N/A</v>
      </c>
      <c r="P107" s="108" t="e">
        <f t="shared" si="3"/>
        <v>#N/A</v>
      </c>
    </row>
    <row r="108" spans="1:16">
      <c r="A108" s="30"/>
      <c r="B108" s="106"/>
      <c r="C108" s="33"/>
      <c r="D108" s="33"/>
      <c r="E108" s="106"/>
      <c r="F108" s="108"/>
      <c r="G108" s="108"/>
      <c r="H108" s="108"/>
      <c r="I108" s="108"/>
      <c r="J108" s="108"/>
      <c r="N108" s="108">
        <f t="shared" si="2"/>
        <v>0</v>
      </c>
      <c r="O108" s="108" t="e">
        <f>IF(D108="X",0,IF(E108="X",0,VLOOKUP(E108,'47'!$K$3:$L$16,2,FALSE)))</f>
        <v>#N/A</v>
      </c>
      <c r="P108" s="108" t="e">
        <f t="shared" si="3"/>
        <v>#N/A</v>
      </c>
    </row>
    <row r="109" spans="1:16">
      <c r="A109" s="30"/>
      <c r="B109" s="106"/>
      <c r="C109" s="33"/>
      <c r="D109" s="33"/>
      <c r="E109" s="106"/>
      <c r="F109" s="108"/>
      <c r="G109" s="108"/>
      <c r="H109" s="108"/>
      <c r="I109" s="108"/>
      <c r="J109" s="108"/>
      <c r="N109" s="108">
        <f t="shared" si="2"/>
        <v>0</v>
      </c>
      <c r="O109" s="108" t="e">
        <f>IF(D109="X",0,IF(E109="X",0,VLOOKUP(E109,'47'!$K$3:$L$16,2,FALSE)))</f>
        <v>#N/A</v>
      </c>
      <c r="P109" s="108" t="e">
        <f t="shared" si="3"/>
        <v>#N/A</v>
      </c>
    </row>
    <row r="110" spans="1:16">
      <c r="A110" s="30"/>
      <c r="B110" s="106"/>
      <c r="C110" s="33"/>
      <c r="D110" s="33"/>
      <c r="E110" s="106"/>
      <c r="F110" s="108"/>
      <c r="G110" s="108"/>
      <c r="H110" s="108"/>
      <c r="I110" s="108"/>
      <c r="J110" s="108"/>
      <c r="N110" s="108">
        <f t="shared" si="2"/>
        <v>0</v>
      </c>
      <c r="O110" s="108" t="e">
        <f>IF(D110="X",0,IF(E110="X",0,VLOOKUP(E110,'47'!$K$3:$L$16,2,FALSE)))</f>
        <v>#N/A</v>
      </c>
      <c r="P110" s="108" t="e">
        <f t="shared" si="3"/>
        <v>#N/A</v>
      </c>
    </row>
    <row r="111" spans="1:16">
      <c r="A111" s="30"/>
      <c r="B111" s="106"/>
      <c r="C111" s="33"/>
      <c r="D111" s="33"/>
      <c r="E111" s="106"/>
      <c r="F111" s="108"/>
      <c r="G111" s="108"/>
      <c r="H111" s="108"/>
      <c r="I111" s="108"/>
      <c r="J111" s="108"/>
      <c r="N111" s="108">
        <f t="shared" si="2"/>
        <v>0</v>
      </c>
      <c r="O111" s="108" t="e">
        <f>IF(D111="X",0,IF(E111="X",0,VLOOKUP(E111,'47'!$K$3:$L$16,2,FALSE)))</f>
        <v>#N/A</v>
      </c>
      <c r="P111" s="108" t="e">
        <f t="shared" si="3"/>
        <v>#N/A</v>
      </c>
    </row>
    <row r="112" spans="1:16">
      <c r="A112" s="30"/>
      <c r="B112" s="106"/>
      <c r="C112" s="33"/>
      <c r="D112" s="33"/>
      <c r="E112" s="106"/>
      <c r="F112" s="108"/>
      <c r="G112" s="108"/>
      <c r="H112" s="108"/>
      <c r="I112" s="108"/>
      <c r="J112" s="108"/>
      <c r="N112" s="108">
        <f t="shared" si="2"/>
        <v>0</v>
      </c>
      <c r="O112" s="108" t="e">
        <f>IF(D112="X",0,IF(E112="X",0,VLOOKUP(E112,'47'!$K$3:$L$16,2,FALSE)))</f>
        <v>#N/A</v>
      </c>
      <c r="P112" s="108" t="e">
        <f t="shared" si="3"/>
        <v>#N/A</v>
      </c>
    </row>
    <row r="113" spans="1:16">
      <c r="A113" s="30"/>
      <c r="B113" s="106"/>
      <c r="C113" s="33"/>
      <c r="D113" s="33"/>
      <c r="E113" s="106"/>
      <c r="F113" s="108"/>
      <c r="G113" s="108"/>
      <c r="H113" s="108"/>
      <c r="I113" s="108"/>
      <c r="J113" s="108"/>
      <c r="N113" s="108">
        <f t="shared" si="2"/>
        <v>0</v>
      </c>
      <c r="O113" s="108" t="e">
        <f>IF(D113="X",0,IF(E113="X",0,VLOOKUP(E113,'47'!$K$3:$L$16,2,FALSE)))</f>
        <v>#N/A</v>
      </c>
      <c r="P113" s="108" t="e">
        <f t="shared" si="3"/>
        <v>#N/A</v>
      </c>
    </row>
    <row r="114" spans="1:16">
      <c r="A114" s="30"/>
      <c r="B114" s="106"/>
      <c r="C114" s="33"/>
      <c r="D114" s="33"/>
      <c r="E114" s="106"/>
      <c r="F114" s="108"/>
      <c r="G114" s="108"/>
      <c r="H114" s="108"/>
      <c r="I114" s="108"/>
      <c r="J114" s="108"/>
      <c r="N114" s="108">
        <f t="shared" si="2"/>
        <v>0</v>
      </c>
      <c r="O114" s="108" t="e">
        <f>IF(D114="X",0,IF(E114="X",0,VLOOKUP(E114,'47'!$K$3:$L$16,2,FALSE)))</f>
        <v>#N/A</v>
      </c>
      <c r="P114" s="108" t="e">
        <f t="shared" si="3"/>
        <v>#N/A</v>
      </c>
    </row>
    <row r="115" spans="1:16">
      <c r="A115" s="30"/>
      <c r="B115" s="106"/>
      <c r="C115" s="33"/>
      <c r="D115" s="33"/>
      <c r="E115" s="106"/>
      <c r="F115" s="108"/>
      <c r="G115" s="108"/>
      <c r="H115" s="108"/>
      <c r="I115" s="108"/>
      <c r="J115" s="108"/>
      <c r="N115" s="108">
        <f t="shared" si="2"/>
        <v>0</v>
      </c>
      <c r="O115" s="108" t="e">
        <f>IF(D115="X",0,IF(E115="X",0,VLOOKUP(E115,'47'!$K$3:$L$16,2,FALSE)))</f>
        <v>#N/A</v>
      </c>
      <c r="P115" s="108" t="e">
        <f t="shared" si="3"/>
        <v>#N/A</v>
      </c>
    </row>
    <row r="116" spans="1:16">
      <c r="A116" s="30"/>
      <c r="B116" s="106"/>
      <c r="C116" s="33"/>
      <c r="D116" s="33"/>
      <c r="E116" s="106"/>
      <c r="F116" s="108"/>
      <c r="G116" s="108"/>
      <c r="H116" s="108"/>
      <c r="I116" s="108"/>
      <c r="J116" s="108"/>
      <c r="N116" s="108">
        <f t="shared" si="2"/>
        <v>0</v>
      </c>
      <c r="O116" s="108" t="e">
        <f>IF(D116="X",0,IF(E116="X",0,VLOOKUP(E116,'47'!$K$3:$L$16,2,FALSE)))</f>
        <v>#N/A</v>
      </c>
      <c r="P116" s="108" t="e">
        <f t="shared" si="3"/>
        <v>#N/A</v>
      </c>
    </row>
    <row r="117" spans="1:16">
      <c r="A117" s="30"/>
      <c r="B117" s="106"/>
      <c r="C117" s="116"/>
      <c r="D117" s="116"/>
      <c r="E117" s="117"/>
      <c r="F117" s="118"/>
      <c r="G117" s="118"/>
      <c r="H117" s="118"/>
      <c r="I117" s="118"/>
      <c r="J117" s="118"/>
      <c r="K117" s="118"/>
      <c r="L117" s="118"/>
      <c r="M117" s="118"/>
      <c r="N117" s="108">
        <f t="shared" si="2"/>
        <v>0</v>
      </c>
      <c r="O117" s="108" t="e">
        <f>IF(D117="X",0,IF(E117="X",0,VLOOKUP(E117,'47'!$K$3:$L$16,2,FALSE)))</f>
        <v>#N/A</v>
      </c>
      <c r="P117" s="108" t="e">
        <f t="shared" si="3"/>
        <v>#N/A</v>
      </c>
    </row>
    <row r="118" spans="1:16">
      <c r="A118" s="110"/>
      <c r="B118" s="106"/>
      <c r="C118" s="33"/>
      <c r="D118" s="33"/>
      <c r="E118" s="106"/>
      <c r="F118" s="108"/>
      <c r="G118" s="108"/>
      <c r="H118" s="108"/>
      <c r="I118" s="108"/>
      <c r="J118" s="108"/>
      <c r="N118" s="108">
        <f t="shared" si="2"/>
        <v>0</v>
      </c>
      <c r="O118" s="108" t="e">
        <f>IF(D118="X",0,IF(E118="X",0,VLOOKUP(E118,'47'!$K$3:$L$16,2,FALSE)))</f>
        <v>#N/A</v>
      </c>
      <c r="P118" s="108" t="e">
        <f t="shared" si="3"/>
        <v>#N/A</v>
      </c>
    </row>
    <row r="119" spans="1:16">
      <c r="A119" s="110"/>
      <c r="B119" s="106"/>
      <c r="C119" s="107"/>
      <c r="D119" s="33"/>
      <c r="E119" s="106"/>
      <c r="F119" s="108"/>
      <c r="G119" s="108"/>
      <c r="H119" s="108"/>
      <c r="I119" s="108"/>
      <c r="J119" s="108"/>
      <c r="N119" s="108">
        <f t="shared" si="2"/>
        <v>0</v>
      </c>
      <c r="O119" s="108" t="e">
        <f>IF(D119="X",0,IF(E119="X",0,VLOOKUP(E119,'47'!$K$3:$L$16,2,FALSE)))</f>
        <v>#N/A</v>
      </c>
      <c r="P119" s="108" t="e">
        <f t="shared" si="3"/>
        <v>#N/A</v>
      </c>
    </row>
    <row r="120" spans="1:16">
      <c r="A120" s="110"/>
      <c r="B120" s="106"/>
      <c r="C120" s="33"/>
      <c r="D120" s="33"/>
      <c r="E120" s="106"/>
      <c r="F120" s="108"/>
      <c r="G120" s="108"/>
      <c r="H120" s="108"/>
      <c r="I120" s="108"/>
      <c r="J120" s="108"/>
      <c r="N120" s="108">
        <f t="shared" si="2"/>
        <v>0</v>
      </c>
      <c r="O120" s="108" t="e">
        <f>IF(D120="X",0,IF(E120="X",0,VLOOKUP(E120,'47'!$K$3:$L$16,2,FALSE)))</f>
        <v>#N/A</v>
      </c>
      <c r="P120" s="108" t="e">
        <f t="shared" si="3"/>
        <v>#N/A</v>
      </c>
    </row>
    <row r="121" spans="1:16">
      <c r="A121" s="110"/>
      <c r="B121" s="106"/>
      <c r="C121" s="33"/>
      <c r="D121" s="33"/>
      <c r="E121" s="106"/>
      <c r="F121" s="108"/>
      <c r="G121" s="108"/>
      <c r="H121" s="108"/>
      <c r="I121" s="108"/>
      <c r="J121" s="108"/>
      <c r="N121" s="108">
        <f t="shared" si="2"/>
        <v>0</v>
      </c>
      <c r="O121" s="108" t="e">
        <f>IF(D121="X",0,IF(E121="X",0,VLOOKUP(E121,'47'!$K$3:$L$16,2,FALSE)))</f>
        <v>#N/A</v>
      </c>
      <c r="P121" s="108" t="e">
        <f t="shared" si="3"/>
        <v>#N/A</v>
      </c>
    </row>
    <row r="122" spans="1:16">
      <c r="A122" s="110"/>
      <c r="B122" s="106"/>
      <c r="C122" s="33"/>
      <c r="D122" s="33"/>
      <c r="E122" s="106"/>
      <c r="F122" s="108"/>
      <c r="G122" s="108"/>
      <c r="H122" s="108"/>
      <c r="I122" s="108"/>
      <c r="J122" s="108"/>
      <c r="N122" s="108">
        <f t="shared" si="2"/>
        <v>0</v>
      </c>
      <c r="O122" s="108" t="e">
        <f>IF(D122="X",0,IF(E122="X",0,VLOOKUP(E122,'47'!$K$3:$L$16,2,FALSE)))</f>
        <v>#N/A</v>
      </c>
      <c r="P122" s="108" t="e">
        <f t="shared" si="3"/>
        <v>#N/A</v>
      </c>
    </row>
    <row r="123" spans="1:16">
      <c r="A123" s="110"/>
      <c r="B123" s="106"/>
      <c r="C123" s="33"/>
      <c r="D123" s="33"/>
      <c r="E123" s="106"/>
      <c r="F123" s="108"/>
      <c r="G123" s="108"/>
      <c r="H123" s="108"/>
      <c r="I123" s="108"/>
      <c r="J123" s="108"/>
      <c r="N123" s="108">
        <f t="shared" si="2"/>
        <v>0</v>
      </c>
      <c r="O123" s="108" t="e">
        <f>IF(D123="X",0,IF(E123="X",0,VLOOKUP(E123,'47'!$K$3:$L$16,2,FALSE)))</f>
        <v>#N/A</v>
      </c>
      <c r="P123" s="108" t="e">
        <f t="shared" si="3"/>
        <v>#N/A</v>
      </c>
    </row>
    <row r="124" spans="1:16">
      <c r="A124" s="110"/>
      <c r="B124" s="106"/>
      <c r="C124" s="33"/>
      <c r="D124" s="33"/>
      <c r="E124" s="106"/>
      <c r="F124" s="108"/>
      <c r="G124" s="108"/>
      <c r="H124" s="108"/>
      <c r="I124" s="108"/>
      <c r="J124" s="108"/>
      <c r="N124" s="108">
        <f t="shared" si="2"/>
        <v>0</v>
      </c>
      <c r="O124" s="108" t="e">
        <f>IF(D124="X",0,IF(E124="X",0,VLOOKUP(E124,'47'!$K$3:$L$16,2,FALSE)))</f>
        <v>#N/A</v>
      </c>
      <c r="P124" s="108" t="e">
        <f t="shared" si="3"/>
        <v>#N/A</v>
      </c>
    </row>
    <row r="125" spans="1:16">
      <c r="A125" s="110"/>
      <c r="B125" s="106"/>
      <c r="C125" s="33"/>
      <c r="D125" s="33"/>
      <c r="E125" s="106"/>
      <c r="F125" s="108"/>
      <c r="G125" s="108"/>
      <c r="H125" s="108"/>
      <c r="I125" s="108"/>
      <c r="J125" s="108"/>
      <c r="N125" s="108">
        <f t="shared" si="2"/>
        <v>0</v>
      </c>
      <c r="O125" s="108" t="e">
        <f>IF(D125="X",0,IF(E125="X",0,VLOOKUP(E125,'47'!$K$3:$L$16,2,FALSE)))</f>
        <v>#N/A</v>
      </c>
      <c r="P125" s="108" t="e">
        <f t="shared" si="3"/>
        <v>#N/A</v>
      </c>
    </row>
    <row r="126" spans="1:16">
      <c r="A126" s="110"/>
      <c r="B126" s="106"/>
      <c r="C126" s="116"/>
      <c r="D126" s="116"/>
      <c r="E126" s="116"/>
      <c r="F126" s="118"/>
      <c r="G126" s="118"/>
      <c r="H126" s="118"/>
      <c r="I126" s="118"/>
      <c r="J126" s="118"/>
      <c r="K126" s="118"/>
      <c r="L126" s="118"/>
      <c r="M126" s="118"/>
      <c r="N126" s="108">
        <f t="shared" si="2"/>
        <v>0</v>
      </c>
      <c r="O126" s="108" t="e">
        <f>IF(D126="X",0,IF(E126="X",0,VLOOKUP(E126,'47'!$K$3:$L$16,2,FALSE)))</f>
        <v>#N/A</v>
      </c>
      <c r="P126" s="108" t="e">
        <f t="shared" si="3"/>
        <v>#N/A</v>
      </c>
    </row>
    <row r="127" spans="1:16">
      <c r="N127" s="108">
        <f t="shared" si="2"/>
        <v>0</v>
      </c>
      <c r="O127" s="108" t="e">
        <f>IF(D127="X",0,IF(E127="X",0,VLOOKUP(E127,'47'!$K$3:$L$16,2,FALSE)))</f>
        <v>#N/A</v>
      </c>
      <c r="P127" s="108" t="e">
        <f t="shared" si="3"/>
        <v>#N/A</v>
      </c>
    </row>
    <row r="128" spans="1:16">
      <c r="N128" s="108">
        <f t="shared" si="2"/>
        <v>0</v>
      </c>
      <c r="O128" s="108" t="e">
        <f>IF(D128="X",0,IF(E128="X",0,VLOOKUP(E128,'47'!$K$3:$L$16,2,FALSE)))</f>
        <v>#N/A</v>
      </c>
      <c r="P128" s="108" t="e">
        <f t="shared" si="3"/>
        <v>#N/A</v>
      </c>
    </row>
    <row r="129" spans="14:16">
      <c r="N129" s="108">
        <f t="shared" si="2"/>
        <v>0</v>
      </c>
      <c r="O129" s="108" t="e">
        <f>IF(D129="X",0,IF(E129="X",0,VLOOKUP(E129,'47'!$K$3:$L$16,2,FALSE)))</f>
        <v>#N/A</v>
      </c>
      <c r="P129" s="108" t="e">
        <f t="shared" si="3"/>
        <v>#N/A</v>
      </c>
    </row>
    <row r="130" spans="14:16">
      <c r="N130" s="108">
        <f t="shared" si="2"/>
        <v>0</v>
      </c>
      <c r="O130" s="108" t="e">
        <f>IF(D130="X",0,IF(E130="X",0,VLOOKUP(E130,'47'!$K$3:$L$16,2,FALSE)))</f>
        <v>#N/A</v>
      </c>
      <c r="P130" s="108" t="e">
        <f t="shared" si="3"/>
        <v>#N/A</v>
      </c>
    </row>
    <row r="131" spans="14:16">
      <c r="N131" s="108">
        <f t="shared" si="2"/>
        <v>0</v>
      </c>
      <c r="O131" s="108" t="e">
        <f>IF(D131="X",0,IF(E131="X",0,VLOOKUP(E131,'47'!$K$3:$L$16,2,FALSE)))</f>
        <v>#N/A</v>
      </c>
      <c r="P131" s="108" t="e">
        <f t="shared" si="3"/>
        <v>#N/A</v>
      </c>
    </row>
    <row r="132" spans="14:16">
      <c r="N132" s="108">
        <f t="shared" ref="N132:N195" si="4">SUM(F132:M132)</f>
        <v>0</v>
      </c>
      <c r="O132" s="108" t="e">
        <f>IF(D132="X",0,IF(E132="X",0,VLOOKUP(E132,'47'!$K$3:$L$16,2,FALSE)))</f>
        <v>#N/A</v>
      </c>
      <c r="P132" s="108" t="e">
        <f t="shared" ref="P132:P195" si="5">N132*O132</f>
        <v>#N/A</v>
      </c>
    </row>
    <row r="133" spans="14:16">
      <c r="N133" s="108">
        <f t="shared" si="4"/>
        <v>0</v>
      </c>
      <c r="O133" s="108" t="e">
        <f>IF(D133="X",0,IF(E133="X",0,VLOOKUP(E133,'47'!$K$3:$L$16,2,FALSE)))</f>
        <v>#N/A</v>
      </c>
      <c r="P133" s="108" t="e">
        <f t="shared" si="5"/>
        <v>#N/A</v>
      </c>
    </row>
    <row r="134" spans="14:16">
      <c r="N134" s="108">
        <f t="shared" si="4"/>
        <v>0</v>
      </c>
      <c r="O134" s="108" t="e">
        <f>IF(D134="X",0,IF(E134="X",0,VLOOKUP(E134,'47'!$K$3:$L$16,2,FALSE)))</f>
        <v>#N/A</v>
      </c>
      <c r="P134" s="108" t="e">
        <f t="shared" si="5"/>
        <v>#N/A</v>
      </c>
    </row>
    <row r="135" spans="14:16">
      <c r="N135" s="108">
        <f t="shared" si="4"/>
        <v>0</v>
      </c>
      <c r="O135" s="108" t="e">
        <f>IF(D135="X",0,IF(E135="X",0,VLOOKUP(E135,'47'!$K$3:$L$16,2,FALSE)))</f>
        <v>#N/A</v>
      </c>
      <c r="P135" s="108" t="e">
        <f t="shared" si="5"/>
        <v>#N/A</v>
      </c>
    </row>
    <row r="136" spans="14:16">
      <c r="N136" s="108">
        <f t="shared" si="4"/>
        <v>0</v>
      </c>
      <c r="O136" s="108" t="e">
        <f>IF(D136="X",0,IF(E136="X",0,VLOOKUP(E136,'47'!$K$3:$L$16,2,FALSE)))</f>
        <v>#N/A</v>
      </c>
      <c r="P136" s="108" t="e">
        <f t="shared" si="5"/>
        <v>#N/A</v>
      </c>
    </row>
    <row r="137" spans="14:16">
      <c r="N137" s="108">
        <f t="shared" si="4"/>
        <v>0</v>
      </c>
      <c r="O137" s="108" t="e">
        <f>IF(D137="X",0,IF(E137="X",0,VLOOKUP(E137,'47'!$K$3:$L$16,2,FALSE)))</f>
        <v>#N/A</v>
      </c>
      <c r="P137" s="108" t="e">
        <f t="shared" si="5"/>
        <v>#N/A</v>
      </c>
    </row>
    <row r="138" spans="14:16">
      <c r="N138" s="108">
        <f t="shared" si="4"/>
        <v>0</v>
      </c>
      <c r="O138" s="108" t="e">
        <f>IF(D138="X",0,IF(E138="X",0,VLOOKUP(E138,'47'!$K$3:$L$16,2,FALSE)))</f>
        <v>#N/A</v>
      </c>
      <c r="P138" s="108" t="e">
        <f t="shared" si="5"/>
        <v>#N/A</v>
      </c>
    </row>
    <row r="139" spans="14:16">
      <c r="N139" s="108">
        <f t="shared" si="4"/>
        <v>0</v>
      </c>
      <c r="O139" s="108" t="e">
        <f>IF(D139="X",0,IF(E139="X",0,VLOOKUP(E139,'47'!$K$3:$L$16,2,FALSE)))</f>
        <v>#N/A</v>
      </c>
      <c r="P139" s="108" t="e">
        <f t="shared" si="5"/>
        <v>#N/A</v>
      </c>
    </row>
    <row r="140" spans="14:16">
      <c r="N140" s="108">
        <f t="shared" si="4"/>
        <v>0</v>
      </c>
      <c r="O140" s="108" t="e">
        <f>IF(D140="X",0,IF(E140="X",0,VLOOKUP(E140,'47'!$K$3:$L$16,2,FALSE)))</f>
        <v>#N/A</v>
      </c>
      <c r="P140" s="108" t="e">
        <f t="shared" si="5"/>
        <v>#N/A</v>
      </c>
    </row>
    <row r="141" spans="14:16">
      <c r="N141" s="108">
        <f t="shared" si="4"/>
        <v>0</v>
      </c>
      <c r="O141" s="108" t="e">
        <f>IF(D141="X",0,IF(E141="X",0,VLOOKUP(E141,'47'!$K$3:$L$16,2,FALSE)))</f>
        <v>#N/A</v>
      </c>
      <c r="P141" s="108" t="e">
        <f t="shared" si="5"/>
        <v>#N/A</v>
      </c>
    </row>
    <row r="142" spans="14:16">
      <c r="N142" s="108">
        <f t="shared" si="4"/>
        <v>0</v>
      </c>
      <c r="O142" s="108" t="e">
        <f>IF(D142="X",0,IF(E142="X",0,VLOOKUP(E142,'47'!$K$3:$L$16,2,FALSE)))</f>
        <v>#N/A</v>
      </c>
      <c r="P142" s="108" t="e">
        <f t="shared" si="5"/>
        <v>#N/A</v>
      </c>
    </row>
    <row r="143" spans="14:16">
      <c r="N143" s="108">
        <f t="shared" si="4"/>
        <v>0</v>
      </c>
      <c r="O143" s="108" t="e">
        <f>IF(D143="X",0,IF(E143="X",0,VLOOKUP(E143,'47'!$K$3:$L$16,2,FALSE)))</f>
        <v>#N/A</v>
      </c>
      <c r="P143" s="108" t="e">
        <f t="shared" si="5"/>
        <v>#N/A</v>
      </c>
    </row>
    <row r="144" spans="14:16">
      <c r="N144" s="108">
        <f t="shared" si="4"/>
        <v>0</v>
      </c>
      <c r="O144" s="108" t="e">
        <f>IF(D144="X",0,IF(E144="X",0,VLOOKUP(E144,'47'!$K$3:$L$16,2,FALSE)))</f>
        <v>#N/A</v>
      </c>
      <c r="P144" s="108" t="e">
        <f t="shared" si="5"/>
        <v>#N/A</v>
      </c>
    </row>
    <row r="145" spans="14:16">
      <c r="N145" s="108">
        <f t="shared" si="4"/>
        <v>0</v>
      </c>
      <c r="O145" s="108" t="e">
        <f>IF(D145="X",0,IF(E145="X",0,VLOOKUP(E145,'47'!$K$3:$L$16,2,FALSE)))</f>
        <v>#N/A</v>
      </c>
      <c r="P145" s="108" t="e">
        <f t="shared" si="5"/>
        <v>#N/A</v>
      </c>
    </row>
    <row r="146" spans="14:16">
      <c r="N146" s="108">
        <f t="shared" si="4"/>
        <v>0</v>
      </c>
      <c r="O146" s="108" t="e">
        <f>IF(D146="X",0,IF(E146="X",0,VLOOKUP(E146,'47'!$K$3:$L$16,2,FALSE)))</f>
        <v>#N/A</v>
      </c>
      <c r="P146" s="108" t="e">
        <f t="shared" si="5"/>
        <v>#N/A</v>
      </c>
    </row>
    <row r="147" spans="14:16">
      <c r="N147" s="108">
        <f t="shared" si="4"/>
        <v>0</v>
      </c>
      <c r="O147" s="108" t="e">
        <f>IF(D147="X",0,IF(E147="X",0,VLOOKUP(E147,'47'!$K$3:$L$16,2,FALSE)))</f>
        <v>#N/A</v>
      </c>
      <c r="P147" s="108" t="e">
        <f t="shared" si="5"/>
        <v>#N/A</v>
      </c>
    </row>
    <row r="148" spans="14:16">
      <c r="N148" s="108">
        <f t="shared" si="4"/>
        <v>0</v>
      </c>
      <c r="O148" s="108" t="e">
        <f>IF(D148="X",0,IF(E148="X",0,VLOOKUP(E148,'47'!$K$3:$L$16,2,FALSE)))</f>
        <v>#N/A</v>
      </c>
      <c r="P148" s="108" t="e">
        <f t="shared" si="5"/>
        <v>#N/A</v>
      </c>
    </row>
    <row r="149" spans="14:16">
      <c r="N149" s="108">
        <f t="shared" si="4"/>
        <v>0</v>
      </c>
      <c r="O149" s="108" t="e">
        <f>IF(D149="X",0,IF(E149="X",0,VLOOKUP(E149,'47'!$K$3:$L$16,2,FALSE)))</f>
        <v>#N/A</v>
      </c>
      <c r="P149" s="108" t="e">
        <f t="shared" si="5"/>
        <v>#N/A</v>
      </c>
    </row>
    <row r="150" spans="14:16">
      <c r="N150" s="108">
        <f t="shared" si="4"/>
        <v>0</v>
      </c>
      <c r="O150" s="108" t="e">
        <f>IF(D150="X",0,IF(E150="X",0,VLOOKUP(E150,'47'!$K$3:$L$16,2,FALSE)))</f>
        <v>#N/A</v>
      </c>
      <c r="P150" s="108" t="e">
        <f t="shared" si="5"/>
        <v>#N/A</v>
      </c>
    </row>
    <row r="151" spans="14:16">
      <c r="N151" s="108">
        <f t="shared" si="4"/>
        <v>0</v>
      </c>
      <c r="O151" s="108" t="e">
        <f>IF(D151="X",0,IF(E151="X",0,VLOOKUP(E151,'47'!$K$3:$L$16,2,FALSE)))</f>
        <v>#N/A</v>
      </c>
      <c r="P151" s="108" t="e">
        <f t="shared" si="5"/>
        <v>#N/A</v>
      </c>
    </row>
    <row r="152" spans="14:16">
      <c r="N152" s="108">
        <f t="shared" si="4"/>
        <v>0</v>
      </c>
      <c r="O152" s="108" t="e">
        <f>IF(D152="X",0,IF(E152="X",0,VLOOKUP(E152,'47'!$K$3:$L$16,2,FALSE)))</f>
        <v>#N/A</v>
      </c>
      <c r="P152" s="108" t="e">
        <f t="shared" si="5"/>
        <v>#N/A</v>
      </c>
    </row>
    <row r="153" spans="14:16">
      <c r="N153" s="108">
        <f t="shared" si="4"/>
        <v>0</v>
      </c>
      <c r="O153" s="108" t="e">
        <f>IF(D153="X",0,IF(E153="X",0,VLOOKUP(E153,'47'!$K$3:$L$16,2,FALSE)))</f>
        <v>#N/A</v>
      </c>
      <c r="P153" s="108" t="e">
        <f t="shared" si="5"/>
        <v>#N/A</v>
      </c>
    </row>
    <row r="154" spans="14:16">
      <c r="N154" s="108">
        <f t="shared" si="4"/>
        <v>0</v>
      </c>
      <c r="O154" s="108" t="e">
        <f>IF(D154="X",0,IF(E154="X",0,VLOOKUP(E154,'47'!$K$3:$L$16,2,FALSE)))</f>
        <v>#N/A</v>
      </c>
      <c r="P154" s="108" t="e">
        <f t="shared" si="5"/>
        <v>#N/A</v>
      </c>
    </row>
    <row r="155" spans="14:16">
      <c r="N155" s="108">
        <f t="shared" si="4"/>
        <v>0</v>
      </c>
      <c r="O155" s="108" t="e">
        <f>IF(D155="X",0,IF(E155="X",0,VLOOKUP(E155,'47'!$K$3:$L$16,2,FALSE)))</f>
        <v>#N/A</v>
      </c>
      <c r="P155" s="108" t="e">
        <f t="shared" si="5"/>
        <v>#N/A</v>
      </c>
    </row>
    <row r="156" spans="14:16">
      <c r="N156" s="108">
        <f t="shared" si="4"/>
        <v>0</v>
      </c>
      <c r="O156" s="108" t="e">
        <f>IF(D156="X",0,IF(E156="X",0,VLOOKUP(E156,'47'!$K$3:$L$16,2,FALSE)))</f>
        <v>#N/A</v>
      </c>
      <c r="P156" s="108" t="e">
        <f t="shared" si="5"/>
        <v>#N/A</v>
      </c>
    </row>
    <row r="157" spans="14:16">
      <c r="N157" s="108">
        <f t="shared" si="4"/>
        <v>0</v>
      </c>
      <c r="O157" s="108" t="e">
        <f>IF(D157="X",0,IF(E157="X",0,VLOOKUP(E157,'47'!$K$3:$L$16,2,FALSE)))</f>
        <v>#N/A</v>
      </c>
      <c r="P157" s="108" t="e">
        <f t="shared" si="5"/>
        <v>#N/A</v>
      </c>
    </row>
    <row r="158" spans="14:16">
      <c r="N158" s="108">
        <f t="shared" si="4"/>
        <v>0</v>
      </c>
      <c r="O158" s="108" t="e">
        <f>IF(D158="X",0,IF(E158="X",0,VLOOKUP(E158,'47'!$K$3:$L$16,2,FALSE)))</f>
        <v>#N/A</v>
      </c>
      <c r="P158" s="108" t="e">
        <f t="shared" si="5"/>
        <v>#N/A</v>
      </c>
    </row>
    <row r="159" spans="14:16">
      <c r="N159" s="108">
        <f t="shared" si="4"/>
        <v>0</v>
      </c>
      <c r="O159" s="108" t="e">
        <f>IF(D159="X",0,IF(E159="X",0,VLOOKUP(E159,'47'!$K$3:$L$16,2,FALSE)))</f>
        <v>#N/A</v>
      </c>
      <c r="P159" s="108" t="e">
        <f t="shared" si="5"/>
        <v>#N/A</v>
      </c>
    </row>
    <row r="160" spans="14:16">
      <c r="N160" s="108">
        <f t="shared" si="4"/>
        <v>0</v>
      </c>
      <c r="O160" s="108" t="e">
        <f>IF(D160="X",0,IF(E160="X",0,VLOOKUP(E160,'47'!$K$3:$L$16,2,FALSE)))</f>
        <v>#N/A</v>
      </c>
      <c r="P160" s="108" t="e">
        <f t="shared" si="5"/>
        <v>#N/A</v>
      </c>
    </row>
    <row r="161" spans="14:16">
      <c r="N161" s="108">
        <f t="shared" si="4"/>
        <v>0</v>
      </c>
      <c r="O161" s="108" t="e">
        <f>IF(D161="X",0,IF(E161="X",0,VLOOKUP(E161,'47'!$K$3:$L$16,2,FALSE)))</f>
        <v>#N/A</v>
      </c>
      <c r="P161" s="108" t="e">
        <f t="shared" si="5"/>
        <v>#N/A</v>
      </c>
    </row>
    <row r="162" spans="14:16">
      <c r="N162" s="108">
        <f t="shared" si="4"/>
        <v>0</v>
      </c>
      <c r="O162" s="108" t="e">
        <f>IF(D162="X",0,IF(E162="X",0,VLOOKUP(E162,'47'!$K$3:$L$16,2,FALSE)))</f>
        <v>#N/A</v>
      </c>
      <c r="P162" s="108" t="e">
        <f t="shared" si="5"/>
        <v>#N/A</v>
      </c>
    </row>
    <row r="163" spans="14:16">
      <c r="N163" s="108">
        <f t="shared" si="4"/>
        <v>0</v>
      </c>
      <c r="O163" s="108" t="e">
        <f>IF(D163="X",0,IF(E163="X",0,VLOOKUP(E163,'47'!$K$3:$L$16,2,FALSE)))</f>
        <v>#N/A</v>
      </c>
      <c r="P163" s="108" t="e">
        <f t="shared" si="5"/>
        <v>#N/A</v>
      </c>
    </row>
    <row r="164" spans="14:16">
      <c r="N164" s="108">
        <f t="shared" si="4"/>
        <v>0</v>
      </c>
      <c r="O164" s="108" t="e">
        <f>IF(D164="X",0,IF(E164="X",0,VLOOKUP(E164,'47'!$K$3:$L$16,2,FALSE)))</f>
        <v>#N/A</v>
      </c>
      <c r="P164" s="108" t="e">
        <f t="shared" si="5"/>
        <v>#N/A</v>
      </c>
    </row>
    <row r="165" spans="14:16">
      <c r="N165" s="108">
        <f t="shared" si="4"/>
        <v>0</v>
      </c>
      <c r="O165" s="108" t="e">
        <f>IF(D165="X",0,IF(E165="X",0,VLOOKUP(E165,'47'!$K$3:$L$16,2,FALSE)))</f>
        <v>#N/A</v>
      </c>
      <c r="P165" s="108" t="e">
        <f t="shared" si="5"/>
        <v>#N/A</v>
      </c>
    </row>
    <row r="166" spans="14:16">
      <c r="N166" s="108">
        <f t="shared" si="4"/>
        <v>0</v>
      </c>
      <c r="O166" s="108" t="e">
        <f>IF(D166="X",0,IF(E166="X",0,VLOOKUP(E166,'47'!$K$3:$L$16,2,FALSE)))</f>
        <v>#N/A</v>
      </c>
      <c r="P166" s="108" t="e">
        <f t="shared" si="5"/>
        <v>#N/A</v>
      </c>
    </row>
    <row r="167" spans="14:16">
      <c r="N167" s="108">
        <f t="shared" si="4"/>
        <v>0</v>
      </c>
      <c r="O167" s="108" t="e">
        <f>IF(D167="X",0,IF(E167="X",0,VLOOKUP(E167,'47'!$K$3:$L$16,2,FALSE)))</f>
        <v>#N/A</v>
      </c>
      <c r="P167" s="108" t="e">
        <f t="shared" si="5"/>
        <v>#N/A</v>
      </c>
    </row>
    <row r="168" spans="14:16">
      <c r="N168" s="108">
        <f t="shared" si="4"/>
        <v>0</v>
      </c>
      <c r="O168" s="108" t="e">
        <f>IF(D168="X",0,IF(E168="X",0,VLOOKUP(E168,'47'!$K$3:$L$16,2,FALSE)))</f>
        <v>#N/A</v>
      </c>
      <c r="P168" s="108" t="e">
        <f t="shared" si="5"/>
        <v>#N/A</v>
      </c>
    </row>
    <row r="169" spans="14:16">
      <c r="N169" s="108">
        <f t="shared" si="4"/>
        <v>0</v>
      </c>
      <c r="O169" s="108" t="e">
        <f>IF(D169="X",0,IF(E169="X",0,VLOOKUP(E169,'47'!$K$3:$L$16,2,FALSE)))</f>
        <v>#N/A</v>
      </c>
      <c r="P169" s="108" t="e">
        <f t="shared" si="5"/>
        <v>#N/A</v>
      </c>
    </row>
    <row r="170" spans="14:16">
      <c r="N170" s="108">
        <f t="shared" si="4"/>
        <v>0</v>
      </c>
      <c r="O170" s="108" t="e">
        <f>IF(D170="X",0,IF(E170="X",0,VLOOKUP(E170,'47'!$K$3:$L$16,2,FALSE)))</f>
        <v>#N/A</v>
      </c>
      <c r="P170" s="108" t="e">
        <f t="shared" si="5"/>
        <v>#N/A</v>
      </c>
    </row>
    <row r="171" spans="14:16">
      <c r="N171" s="108">
        <f t="shared" si="4"/>
        <v>0</v>
      </c>
      <c r="O171" s="108" t="e">
        <f>IF(D171="X",0,IF(E171="X",0,VLOOKUP(E171,'47'!$K$3:$L$16,2,FALSE)))</f>
        <v>#N/A</v>
      </c>
      <c r="P171" s="108" t="e">
        <f t="shared" si="5"/>
        <v>#N/A</v>
      </c>
    </row>
    <row r="172" spans="14:16">
      <c r="N172" s="108">
        <f t="shared" si="4"/>
        <v>0</v>
      </c>
      <c r="O172" s="108" t="e">
        <f>IF(D172="X",0,IF(E172="X",0,VLOOKUP(E172,'47'!$K$3:$L$16,2,FALSE)))</f>
        <v>#N/A</v>
      </c>
      <c r="P172" s="108" t="e">
        <f t="shared" si="5"/>
        <v>#N/A</v>
      </c>
    </row>
    <row r="173" spans="14:16">
      <c r="N173" s="108">
        <f t="shared" si="4"/>
        <v>0</v>
      </c>
      <c r="O173" s="108" t="e">
        <f>IF(D173="X",0,IF(E173="X",0,VLOOKUP(E173,'47'!$K$3:$L$16,2,FALSE)))</f>
        <v>#N/A</v>
      </c>
      <c r="P173" s="108" t="e">
        <f t="shared" si="5"/>
        <v>#N/A</v>
      </c>
    </row>
    <row r="174" spans="14:16">
      <c r="N174" s="108">
        <f t="shared" si="4"/>
        <v>0</v>
      </c>
      <c r="O174" s="108" t="e">
        <f>IF(D174="X",0,IF(E174="X",0,VLOOKUP(E174,'47'!$K$3:$L$16,2,FALSE)))</f>
        <v>#N/A</v>
      </c>
      <c r="P174" s="108" t="e">
        <f t="shared" si="5"/>
        <v>#N/A</v>
      </c>
    </row>
    <row r="175" spans="14:16">
      <c r="N175" s="108">
        <f t="shared" si="4"/>
        <v>0</v>
      </c>
      <c r="O175" s="108" t="e">
        <f>IF(D175="X",0,IF(E175="X",0,VLOOKUP(E175,'47'!$K$3:$L$16,2,FALSE)))</f>
        <v>#N/A</v>
      </c>
      <c r="P175" s="108" t="e">
        <f t="shared" si="5"/>
        <v>#N/A</v>
      </c>
    </row>
    <row r="176" spans="14:16">
      <c r="N176" s="108">
        <f t="shared" si="4"/>
        <v>0</v>
      </c>
      <c r="O176" s="108" t="e">
        <f>IF(D176="X",0,IF(E176="X",0,VLOOKUP(E176,'47'!$K$3:$L$16,2,FALSE)))</f>
        <v>#N/A</v>
      </c>
      <c r="P176" s="108" t="e">
        <f t="shared" si="5"/>
        <v>#N/A</v>
      </c>
    </row>
    <row r="177" spans="14:16">
      <c r="N177" s="108">
        <f t="shared" si="4"/>
        <v>0</v>
      </c>
      <c r="O177" s="108" t="e">
        <f>IF(D177="X",0,IF(E177="X",0,VLOOKUP(E177,'47'!$K$3:$L$16,2,FALSE)))</f>
        <v>#N/A</v>
      </c>
      <c r="P177" s="108" t="e">
        <f t="shared" si="5"/>
        <v>#N/A</v>
      </c>
    </row>
    <row r="178" spans="14:16">
      <c r="N178" s="108">
        <f t="shared" si="4"/>
        <v>0</v>
      </c>
      <c r="O178" s="108" t="e">
        <f>IF(D178="X",0,IF(E178="X",0,VLOOKUP(E178,'47'!$K$3:$L$16,2,FALSE)))</f>
        <v>#N/A</v>
      </c>
      <c r="P178" s="108" t="e">
        <f t="shared" si="5"/>
        <v>#N/A</v>
      </c>
    </row>
    <row r="179" spans="14:16">
      <c r="N179" s="108">
        <f t="shared" si="4"/>
        <v>0</v>
      </c>
      <c r="O179" s="108" t="e">
        <f>IF(D179="X",0,IF(E179="X",0,VLOOKUP(E179,'47'!$K$3:$L$16,2,FALSE)))</f>
        <v>#N/A</v>
      </c>
      <c r="P179" s="108" t="e">
        <f t="shared" si="5"/>
        <v>#N/A</v>
      </c>
    </row>
    <row r="180" spans="14:16">
      <c r="N180" s="108">
        <f t="shared" si="4"/>
        <v>0</v>
      </c>
      <c r="O180" s="108" t="e">
        <f>IF(D180="X",0,IF(E180="X",0,VLOOKUP(E180,'47'!$K$3:$L$16,2,FALSE)))</f>
        <v>#N/A</v>
      </c>
      <c r="P180" s="108" t="e">
        <f t="shared" si="5"/>
        <v>#N/A</v>
      </c>
    </row>
    <row r="181" spans="14:16">
      <c r="N181" s="108">
        <f t="shared" si="4"/>
        <v>0</v>
      </c>
      <c r="O181" s="108" t="e">
        <f>IF(D181="X",0,IF(E181="X",0,VLOOKUP(E181,'47'!$K$3:$L$16,2,FALSE)))</f>
        <v>#N/A</v>
      </c>
      <c r="P181" s="108" t="e">
        <f t="shared" si="5"/>
        <v>#N/A</v>
      </c>
    </row>
    <row r="182" spans="14:16">
      <c r="N182" s="108">
        <f t="shared" si="4"/>
        <v>0</v>
      </c>
      <c r="O182" s="108" t="e">
        <f>IF(D182="X",0,IF(E182="X",0,VLOOKUP(E182,'47'!$K$3:$L$16,2,FALSE)))</f>
        <v>#N/A</v>
      </c>
      <c r="P182" s="108" t="e">
        <f t="shared" si="5"/>
        <v>#N/A</v>
      </c>
    </row>
    <row r="183" spans="14:16">
      <c r="N183" s="108">
        <f t="shared" si="4"/>
        <v>0</v>
      </c>
      <c r="O183" s="108" t="e">
        <f>IF(D183="X",0,IF(E183="X",0,VLOOKUP(E183,'47'!$K$3:$L$16,2,FALSE)))</f>
        <v>#N/A</v>
      </c>
      <c r="P183" s="108" t="e">
        <f t="shared" si="5"/>
        <v>#N/A</v>
      </c>
    </row>
    <row r="184" spans="14:16">
      <c r="N184" s="108">
        <f t="shared" si="4"/>
        <v>0</v>
      </c>
      <c r="O184" s="108" t="e">
        <f>IF(D184="X",0,IF(E184="X",0,VLOOKUP(E184,'47'!$K$3:$L$16,2,FALSE)))</f>
        <v>#N/A</v>
      </c>
      <c r="P184" s="108" t="e">
        <f t="shared" si="5"/>
        <v>#N/A</v>
      </c>
    </row>
    <row r="185" spans="14:16">
      <c r="N185" s="108">
        <f t="shared" si="4"/>
        <v>0</v>
      </c>
      <c r="O185" s="108" t="e">
        <f>IF(D185="X",0,IF(E185="X",0,VLOOKUP(E185,'47'!$K$3:$L$16,2,FALSE)))</f>
        <v>#N/A</v>
      </c>
      <c r="P185" s="108" t="e">
        <f t="shared" si="5"/>
        <v>#N/A</v>
      </c>
    </row>
    <row r="186" spans="14:16">
      <c r="N186" s="108">
        <f t="shared" si="4"/>
        <v>0</v>
      </c>
      <c r="O186" s="108" t="e">
        <f>IF(D186="X",0,IF(E186="X",0,VLOOKUP(E186,'47'!$K$3:$L$16,2,FALSE)))</f>
        <v>#N/A</v>
      </c>
      <c r="P186" s="108" t="e">
        <f t="shared" si="5"/>
        <v>#N/A</v>
      </c>
    </row>
    <row r="187" spans="14:16">
      <c r="N187" s="108">
        <f t="shared" si="4"/>
        <v>0</v>
      </c>
      <c r="O187" s="108" t="e">
        <f>IF(D187="X",0,IF(E187="X",0,VLOOKUP(E187,'47'!$K$3:$L$16,2,FALSE)))</f>
        <v>#N/A</v>
      </c>
      <c r="P187" s="108" t="e">
        <f t="shared" si="5"/>
        <v>#N/A</v>
      </c>
    </row>
    <row r="188" spans="14:16">
      <c r="N188" s="108">
        <f t="shared" si="4"/>
        <v>0</v>
      </c>
      <c r="O188" s="108" t="e">
        <f>IF(D188="X",0,IF(E188="X",0,VLOOKUP(E188,'47'!$K$3:$L$16,2,FALSE)))</f>
        <v>#N/A</v>
      </c>
      <c r="P188" s="108" t="e">
        <f t="shared" si="5"/>
        <v>#N/A</v>
      </c>
    </row>
    <row r="189" spans="14:16">
      <c r="N189" s="108">
        <f t="shared" si="4"/>
        <v>0</v>
      </c>
      <c r="O189" s="108" t="e">
        <f>IF(D189="X",0,IF(E189="X",0,VLOOKUP(E189,'47'!$K$3:$L$16,2,FALSE)))</f>
        <v>#N/A</v>
      </c>
      <c r="P189" s="108" t="e">
        <f t="shared" si="5"/>
        <v>#N/A</v>
      </c>
    </row>
    <row r="190" spans="14:16">
      <c r="N190" s="108">
        <f t="shared" si="4"/>
        <v>0</v>
      </c>
      <c r="O190" s="108" t="e">
        <f>IF(D190="X",0,IF(E190="X",0,VLOOKUP(E190,'47'!$K$3:$L$16,2,FALSE)))</f>
        <v>#N/A</v>
      </c>
      <c r="P190" s="108" t="e">
        <f t="shared" si="5"/>
        <v>#N/A</v>
      </c>
    </row>
    <row r="191" spans="14:16">
      <c r="N191" s="108">
        <f t="shared" si="4"/>
        <v>0</v>
      </c>
      <c r="O191" s="108" t="e">
        <f>IF(D191="X",0,IF(E191="X",0,VLOOKUP(E191,'47'!$K$3:$L$16,2,FALSE)))</f>
        <v>#N/A</v>
      </c>
      <c r="P191" s="108" t="e">
        <f t="shared" si="5"/>
        <v>#N/A</v>
      </c>
    </row>
    <row r="192" spans="14:16">
      <c r="N192" s="108">
        <f t="shared" si="4"/>
        <v>0</v>
      </c>
      <c r="O192" s="108" t="e">
        <f>IF(D192="X",0,IF(E192="X",0,VLOOKUP(E192,'47'!$K$3:$L$16,2,FALSE)))</f>
        <v>#N/A</v>
      </c>
      <c r="P192" s="108" t="e">
        <f t="shared" si="5"/>
        <v>#N/A</v>
      </c>
    </row>
    <row r="193" spans="14:16">
      <c r="N193" s="108">
        <f t="shared" si="4"/>
        <v>0</v>
      </c>
      <c r="O193" s="108" t="e">
        <f>IF(D193="X",0,IF(E193="X",0,VLOOKUP(E193,'47'!$K$3:$L$16,2,FALSE)))</f>
        <v>#N/A</v>
      </c>
      <c r="P193" s="108" t="e">
        <f t="shared" si="5"/>
        <v>#N/A</v>
      </c>
    </row>
    <row r="194" spans="14:16">
      <c r="N194" s="108">
        <f t="shared" si="4"/>
        <v>0</v>
      </c>
      <c r="O194" s="108" t="e">
        <f>IF(D194="X",0,IF(E194="X",0,VLOOKUP(E194,'47'!$K$3:$L$16,2,FALSE)))</f>
        <v>#N/A</v>
      </c>
      <c r="P194" s="108" t="e">
        <f t="shared" si="5"/>
        <v>#N/A</v>
      </c>
    </row>
    <row r="195" spans="14:16">
      <c r="N195" s="108">
        <f t="shared" si="4"/>
        <v>0</v>
      </c>
      <c r="O195" s="108" t="e">
        <f>IF(D195="X",0,IF(E195="X",0,VLOOKUP(E195,'47'!$K$3:$L$16,2,FALSE)))</f>
        <v>#N/A</v>
      </c>
      <c r="P195" s="108" t="e">
        <f t="shared" si="5"/>
        <v>#N/A</v>
      </c>
    </row>
    <row r="196" spans="14:16">
      <c r="N196" s="108">
        <f t="shared" ref="N196:N259" si="6">SUM(F196:M196)</f>
        <v>0</v>
      </c>
      <c r="O196" s="108" t="e">
        <f>IF(D196="X",0,IF(E196="X",0,VLOOKUP(E196,'47'!$K$3:$L$16,2,FALSE)))</f>
        <v>#N/A</v>
      </c>
      <c r="P196" s="108" t="e">
        <f t="shared" ref="P196:P259" si="7">N196*O196</f>
        <v>#N/A</v>
      </c>
    </row>
    <row r="197" spans="14:16">
      <c r="N197" s="108">
        <f t="shared" si="6"/>
        <v>0</v>
      </c>
      <c r="O197" s="108" t="e">
        <f>IF(D197="X",0,IF(E197="X",0,VLOOKUP(E197,'47'!$K$3:$L$16,2,FALSE)))</f>
        <v>#N/A</v>
      </c>
      <c r="P197" s="108" t="e">
        <f t="shared" si="7"/>
        <v>#N/A</v>
      </c>
    </row>
    <row r="198" spans="14:16">
      <c r="N198" s="108">
        <f t="shared" si="6"/>
        <v>0</v>
      </c>
      <c r="O198" s="108" t="e">
        <f>IF(D198="X",0,IF(E198="X",0,VLOOKUP(E198,'47'!$K$3:$L$16,2,FALSE)))</f>
        <v>#N/A</v>
      </c>
      <c r="P198" s="108" t="e">
        <f t="shared" si="7"/>
        <v>#N/A</v>
      </c>
    </row>
    <row r="199" spans="14:16">
      <c r="N199" s="108">
        <f t="shared" si="6"/>
        <v>0</v>
      </c>
      <c r="O199" s="108" t="e">
        <f>IF(D199="X",0,IF(E199="X",0,VLOOKUP(E199,'47'!$K$3:$L$16,2,FALSE)))</f>
        <v>#N/A</v>
      </c>
      <c r="P199" s="108" t="e">
        <f t="shared" si="7"/>
        <v>#N/A</v>
      </c>
    </row>
    <row r="200" spans="14:16">
      <c r="N200" s="108">
        <f t="shared" si="6"/>
        <v>0</v>
      </c>
      <c r="O200" s="108" t="e">
        <f>IF(D200="X",0,IF(E200="X",0,VLOOKUP(E200,'47'!$K$3:$L$16,2,FALSE)))</f>
        <v>#N/A</v>
      </c>
      <c r="P200" s="108" t="e">
        <f t="shared" si="7"/>
        <v>#N/A</v>
      </c>
    </row>
    <row r="201" spans="14:16">
      <c r="N201" s="108">
        <f t="shared" si="6"/>
        <v>0</v>
      </c>
      <c r="O201" s="108" t="e">
        <f>IF(D201="X",0,IF(E201="X",0,VLOOKUP(E201,'47'!$K$3:$L$16,2,FALSE)))</f>
        <v>#N/A</v>
      </c>
      <c r="P201" s="108" t="e">
        <f t="shared" si="7"/>
        <v>#N/A</v>
      </c>
    </row>
    <row r="202" spans="14:16">
      <c r="N202" s="108">
        <f t="shared" si="6"/>
        <v>0</v>
      </c>
      <c r="O202" s="108" t="e">
        <f>IF(D202="X",0,IF(E202="X",0,VLOOKUP(E202,'47'!$K$3:$L$16,2,FALSE)))</f>
        <v>#N/A</v>
      </c>
      <c r="P202" s="108" t="e">
        <f t="shared" si="7"/>
        <v>#N/A</v>
      </c>
    </row>
    <row r="203" spans="14:16">
      <c r="N203" s="108">
        <f t="shared" si="6"/>
        <v>0</v>
      </c>
      <c r="O203" s="108" t="e">
        <f>IF(D203="X",0,IF(E203="X",0,VLOOKUP(E203,'47'!$K$3:$L$16,2,FALSE)))</f>
        <v>#N/A</v>
      </c>
      <c r="P203" s="108" t="e">
        <f t="shared" si="7"/>
        <v>#N/A</v>
      </c>
    </row>
    <row r="204" spans="14:16">
      <c r="N204" s="108">
        <f t="shared" si="6"/>
        <v>0</v>
      </c>
      <c r="O204" s="108" t="e">
        <f>IF(D204="X",0,IF(E204="X",0,VLOOKUP(E204,'47'!$K$3:$L$16,2,FALSE)))</f>
        <v>#N/A</v>
      </c>
      <c r="P204" s="108" t="e">
        <f t="shared" si="7"/>
        <v>#N/A</v>
      </c>
    </row>
    <row r="205" spans="14:16">
      <c r="N205" s="108">
        <f t="shared" si="6"/>
        <v>0</v>
      </c>
      <c r="O205" s="108" t="e">
        <f>IF(D205="X",0,IF(E205="X",0,VLOOKUP(E205,'47'!$K$3:$L$16,2,FALSE)))</f>
        <v>#N/A</v>
      </c>
      <c r="P205" s="108" t="e">
        <f t="shared" si="7"/>
        <v>#N/A</v>
      </c>
    </row>
    <row r="206" spans="14:16">
      <c r="N206" s="108">
        <f t="shared" si="6"/>
        <v>0</v>
      </c>
      <c r="O206" s="108" t="e">
        <f>IF(D206="X",0,IF(E206="X",0,VLOOKUP(E206,'47'!$K$3:$L$16,2,FALSE)))</f>
        <v>#N/A</v>
      </c>
      <c r="P206" s="108" t="e">
        <f t="shared" si="7"/>
        <v>#N/A</v>
      </c>
    </row>
    <row r="207" spans="14:16">
      <c r="N207" s="108">
        <f t="shared" si="6"/>
        <v>0</v>
      </c>
      <c r="O207" s="108" t="e">
        <f>IF(D207="X",0,IF(E207="X",0,VLOOKUP(E207,'47'!$K$3:$L$16,2,FALSE)))</f>
        <v>#N/A</v>
      </c>
      <c r="P207" s="108" t="e">
        <f t="shared" si="7"/>
        <v>#N/A</v>
      </c>
    </row>
    <row r="208" spans="14:16">
      <c r="N208" s="108">
        <f t="shared" si="6"/>
        <v>0</v>
      </c>
      <c r="O208" s="108" t="e">
        <f>IF(D208="X",0,IF(E208="X",0,VLOOKUP(E208,'47'!$K$3:$L$16,2,FALSE)))</f>
        <v>#N/A</v>
      </c>
      <c r="P208" s="108" t="e">
        <f t="shared" si="7"/>
        <v>#N/A</v>
      </c>
    </row>
    <row r="209" spans="14:16">
      <c r="N209" s="108">
        <f t="shared" si="6"/>
        <v>0</v>
      </c>
      <c r="O209" s="108" t="e">
        <f>IF(D209="X",0,IF(E209="X",0,VLOOKUP(E209,'47'!$K$3:$L$16,2,FALSE)))</f>
        <v>#N/A</v>
      </c>
      <c r="P209" s="108" t="e">
        <f t="shared" si="7"/>
        <v>#N/A</v>
      </c>
    </row>
    <row r="210" spans="14:16">
      <c r="N210" s="108">
        <f t="shared" si="6"/>
        <v>0</v>
      </c>
      <c r="O210" s="108" t="e">
        <f>IF(D210="X",0,IF(E210="X",0,VLOOKUP(E210,'47'!$K$3:$L$16,2,FALSE)))</f>
        <v>#N/A</v>
      </c>
      <c r="P210" s="108" t="e">
        <f t="shared" si="7"/>
        <v>#N/A</v>
      </c>
    </row>
    <row r="211" spans="14:16">
      <c r="N211" s="108">
        <f t="shared" si="6"/>
        <v>0</v>
      </c>
      <c r="O211" s="108" t="e">
        <f>IF(D211="X",0,IF(E211="X",0,VLOOKUP(E211,'47'!$K$3:$L$16,2,FALSE)))</f>
        <v>#N/A</v>
      </c>
      <c r="P211" s="108" t="e">
        <f t="shared" si="7"/>
        <v>#N/A</v>
      </c>
    </row>
    <row r="212" spans="14:16">
      <c r="N212" s="108">
        <f t="shared" si="6"/>
        <v>0</v>
      </c>
      <c r="O212" s="108" t="e">
        <f>IF(D212="X",0,IF(E212="X",0,VLOOKUP(E212,'47'!$K$3:$L$16,2,FALSE)))</f>
        <v>#N/A</v>
      </c>
      <c r="P212" s="108" t="e">
        <f t="shared" si="7"/>
        <v>#N/A</v>
      </c>
    </row>
    <row r="213" spans="14:16">
      <c r="N213" s="108">
        <f t="shared" si="6"/>
        <v>0</v>
      </c>
      <c r="O213" s="108" t="e">
        <f>IF(D213="X",0,IF(E213="X",0,VLOOKUP(E213,'47'!$K$3:$L$16,2,FALSE)))</f>
        <v>#N/A</v>
      </c>
      <c r="P213" s="108" t="e">
        <f t="shared" si="7"/>
        <v>#N/A</v>
      </c>
    </row>
    <row r="214" spans="14:16">
      <c r="N214" s="108">
        <f t="shared" si="6"/>
        <v>0</v>
      </c>
      <c r="O214" s="108" t="e">
        <f>IF(D214="X",0,IF(E214="X",0,VLOOKUP(E214,'47'!$K$3:$L$16,2,FALSE)))</f>
        <v>#N/A</v>
      </c>
      <c r="P214" s="108" t="e">
        <f t="shared" si="7"/>
        <v>#N/A</v>
      </c>
    </row>
    <row r="215" spans="14:16">
      <c r="N215" s="108">
        <f t="shared" si="6"/>
        <v>0</v>
      </c>
      <c r="O215" s="108" t="e">
        <f>IF(D215="X",0,IF(E215="X",0,VLOOKUP(E215,'47'!$K$3:$L$16,2,FALSE)))</f>
        <v>#N/A</v>
      </c>
      <c r="P215" s="108" t="e">
        <f t="shared" si="7"/>
        <v>#N/A</v>
      </c>
    </row>
    <row r="216" spans="14:16">
      <c r="N216" s="108">
        <f t="shared" si="6"/>
        <v>0</v>
      </c>
      <c r="O216" s="108" t="e">
        <f>IF(D216="X",0,IF(E216="X",0,VLOOKUP(E216,'47'!$K$3:$L$16,2,FALSE)))</f>
        <v>#N/A</v>
      </c>
      <c r="P216" s="108" t="e">
        <f t="shared" si="7"/>
        <v>#N/A</v>
      </c>
    </row>
    <row r="217" spans="14:16">
      <c r="N217" s="108">
        <f t="shared" si="6"/>
        <v>0</v>
      </c>
      <c r="O217" s="108" t="e">
        <f>IF(D217="X",0,IF(E217="X",0,VLOOKUP(E217,'47'!$K$3:$L$16,2,FALSE)))</f>
        <v>#N/A</v>
      </c>
      <c r="P217" s="108" t="e">
        <f t="shared" si="7"/>
        <v>#N/A</v>
      </c>
    </row>
    <row r="218" spans="14:16">
      <c r="N218" s="108">
        <f t="shared" si="6"/>
        <v>0</v>
      </c>
      <c r="O218" s="108" t="e">
        <f>IF(D218="X",0,IF(E218="X",0,VLOOKUP(E218,'47'!$K$3:$L$16,2,FALSE)))</f>
        <v>#N/A</v>
      </c>
      <c r="P218" s="108" t="e">
        <f t="shared" si="7"/>
        <v>#N/A</v>
      </c>
    </row>
    <row r="219" spans="14:16">
      <c r="N219" s="108">
        <f t="shared" si="6"/>
        <v>0</v>
      </c>
      <c r="O219" s="108" t="e">
        <f>IF(D219="X",0,IF(E219="X",0,VLOOKUP(E219,'47'!$K$3:$L$16,2,FALSE)))</f>
        <v>#N/A</v>
      </c>
      <c r="P219" s="108" t="e">
        <f t="shared" si="7"/>
        <v>#N/A</v>
      </c>
    </row>
    <row r="220" spans="14:16">
      <c r="N220" s="108">
        <f t="shared" si="6"/>
        <v>0</v>
      </c>
      <c r="O220" s="108" t="e">
        <f>IF(D220="X",0,IF(E220="X",0,VLOOKUP(E220,'47'!$K$3:$L$16,2,FALSE)))</f>
        <v>#N/A</v>
      </c>
      <c r="P220" s="108" t="e">
        <f t="shared" si="7"/>
        <v>#N/A</v>
      </c>
    </row>
    <row r="221" spans="14:16">
      <c r="N221" s="108">
        <f t="shared" si="6"/>
        <v>0</v>
      </c>
      <c r="O221" s="108" t="e">
        <f>IF(D221="X",0,IF(E221="X",0,VLOOKUP(E221,'47'!$K$3:$L$16,2,FALSE)))</f>
        <v>#N/A</v>
      </c>
      <c r="P221" s="108" t="e">
        <f t="shared" si="7"/>
        <v>#N/A</v>
      </c>
    </row>
    <row r="222" spans="14:16">
      <c r="N222" s="108">
        <f t="shared" si="6"/>
        <v>0</v>
      </c>
      <c r="O222" s="108" t="e">
        <f>IF(D222="X",0,IF(E222="X",0,VLOOKUP(E222,'47'!$K$3:$L$16,2,FALSE)))</f>
        <v>#N/A</v>
      </c>
      <c r="P222" s="108" t="e">
        <f t="shared" si="7"/>
        <v>#N/A</v>
      </c>
    </row>
    <row r="223" spans="14:16">
      <c r="N223" s="108">
        <f t="shared" si="6"/>
        <v>0</v>
      </c>
      <c r="O223" s="108" t="e">
        <f>IF(D223="X",0,IF(E223="X",0,VLOOKUP(E223,'47'!$K$3:$L$16,2,FALSE)))</f>
        <v>#N/A</v>
      </c>
      <c r="P223" s="108" t="e">
        <f t="shared" si="7"/>
        <v>#N/A</v>
      </c>
    </row>
    <row r="224" spans="14:16">
      <c r="N224" s="108">
        <f t="shared" si="6"/>
        <v>0</v>
      </c>
      <c r="O224" s="108" t="e">
        <f>IF(D224="X",0,IF(E224="X",0,VLOOKUP(E224,'47'!$K$3:$L$16,2,FALSE)))</f>
        <v>#N/A</v>
      </c>
      <c r="P224" s="108" t="e">
        <f t="shared" si="7"/>
        <v>#N/A</v>
      </c>
    </row>
    <row r="225" spans="14:16">
      <c r="N225" s="108">
        <f t="shared" si="6"/>
        <v>0</v>
      </c>
      <c r="O225" s="108" t="e">
        <f>IF(D225="X",0,IF(E225="X",0,VLOOKUP(E225,'47'!$K$3:$L$16,2,FALSE)))</f>
        <v>#N/A</v>
      </c>
      <c r="P225" s="108" t="e">
        <f t="shared" si="7"/>
        <v>#N/A</v>
      </c>
    </row>
    <row r="226" spans="14:16">
      <c r="N226" s="108">
        <f t="shared" si="6"/>
        <v>0</v>
      </c>
      <c r="O226" s="108" t="e">
        <f>IF(D226="X",0,IF(E226="X",0,VLOOKUP(E226,'47'!$K$3:$L$16,2,FALSE)))</f>
        <v>#N/A</v>
      </c>
      <c r="P226" s="108" t="e">
        <f t="shared" si="7"/>
        <v>#N/A</v>
      </c>
    </row>
    <row r="227" spans="14:16">
      <c r="N227" s="108">
        <f t="shared" si="6"/>
        <v>0</v>
      </c>
      <c r="O227" s="108" t="e">
        <f>IF(D227="X",0,IF(E227="X",0,VLOOKUP(E227,'47'!$K$3:$L$16,2,FALSE)))</f>
        <v>#N/A</v>
      </c>
      <c r="P227" s="108" t="e">
        <f t="shared" si="7"/>
        <v>#N/A</v>
      </c>
    </row>
    <row r="228" spans="14:16">
      <c r="N228" s="108">
        <f t="shared" si="6"/>
        <v>0</v>
      </c>
      <c r="O228" s="108" t="e">
        <f>IF(D228="X",0,IF(E228="X",0,VLOOKUP(E228,'47'!$K$3:$L$16,2,FALSE)))</f>
        <v>#N/A</v>
      </c>
      <c r="P228" s="108" t="e">
        <f t="shared" si="7"/>
        <v>#N/A</v>
      </c>
    </row>
    <row r="229" spans="14:16">
      <c r="N229" s="108">
        <f t="shared" si="6"/>
        <v>0</v>
      </c>
      <c r="O229" s="108" t="e">
        <f>IF(D229="X",0,IF(E229="X",0,VLOOKUP(E229,'47'!$K$3:$L$16,2,FALSE)))</f>
        <v>#N/A</v>
      </c>
      <c r="P229" s="108" t="e">
        <f t="shared" si="7"/>
        <v>#N/A</v>
      </c>
    </row>
    <row r="230" spans="14:16">
      <c r="N230" s="108">
        <f t="shared" si="6"/>
        <v>0</v>
      </c>
      <c r="O230" s="108" t="e">
        <f>IF(D230="X",0,IF(E230="X",0,VLOOKUP(E230,'47'!$K$3:$L$16,2,FALSE)))</f>
        <v>#N/A</v>
      </c>
      <c r="P230" s="108" t="e">
        <f t="shared" si="7"/>
        <v>#N/A</v>
      </c>
    </row>
    <row r="231" spans="14:16">
      <c r="N231" s="108">
        <f t="shared" si="6"/>
        <v>0</v>
      </c>
      <c r="O231" s="108" t="e">
        <f>IF(D231="X",0,IF(E231="X",0,VLOOKUP(E231,'47'!$K$3:$L$16,2,FALSE)))</f>
        <v>#N/A</v>
      </c>
      <c r="P231" s="108" t="e">
        <f t="shared" si="7"/>
        <v>#N/A</v>
      </c>
    </row>
    <row r="232" spans="14:16">
      <c r="N232" s="108">
        <f t="shared" si="6"/>
        <v>0</v>
      </c>
      <c r="O232" s="108" t="e">
        <f>IF(D232="X",0,IF(E232="X",0,VLOOKUP(E232,'47'!$K$3:$L$16,2,FALSE)))</f>
        <v>#N/A</v>
      </c>
      <c r="P232" s="108" t="e">
        <f t="shared" si="7"/>
        <v>#N/A</v>
      </c>
    </row>
    <row r="233" spans="14:16">
      <c r="N233" s="108">
        <f t="shared" si="6"/>
        <v>0</v>
      </c>
      <c r="O233" s="108" t="e">
        <f>IF(D233="X",0,IF(E233="X",0,VLOOKUP(E233,'47'!$K$3:$L$16,2,FALSE)))</f>
        <v>#N/A</v>
      </c>
      <c r="P233" s="108" t="e">
        <f t="shared" si="7"/>
        <v>#N/A</v>
      </c>
    </row>
    <row r="234" spans="14:16">
      <c r="N234" s="108">
        <f t="shared" si="6"/>
        <v>0</v>
      </c>
      <c r="O234" s="108" t="e">
        <f>IF(D234="X",0,IF(E234="X",0,VLOOKUP(E234,'47'!$K$3:$L$16,2,FALSE)))</f>
        <v>#N/A</v>
      </c>
      <c r="P234" s="108" t="e">
        <f t="shared" si="7"/>
        <v>#N/A</v>
      </c>
    </row>
    <row r="235" spans="14:16">
      <c r="N235" s="108">
        <f t="shared" si="6"/>
        <v>0</v>
      </c>
      <c r="O235" s="108" t="e">
        <f>IF(D235="X",0,IF(E235="X",0,VLOOKUP(E235,'47'!$K$3:$L$16,2,FALSE)))</f>
        <v>#N/A</v>
      </c>
      <c r="P235" s="108" t="e">
        <f t="shared" si="7"/>
        <v>#N/A</v>
      </c>
    </row>
    <row r="236" spans="14:16">
      <c r="N236" s="108">
        <f t="shared" si="6"/>
        <v>0</v>
      </c>
      <c r="O236" s="108" t="e">
        <f>IF(D236="X",0,IF(E236="X",0,VLOOKUP(E236,'47'!$K$3:$L$16,2,FALSE)))</f>
        <v>#N/A</v>
      </c>
      <c r="P236" s="108" t="e">
        <f t="shared" si="7"/>
        <v>#N/A</v>
      </c>
    </row>
    <row r="237" spans="14:16">
      <c r="N237" s="108">
        <f t="shared" si="6"/>
        <v>0</v>
      </c>
      <c r="O237" s="108" t="e">
        <f>IF(D237="X",0,IF(E237="X",0,VLOOKUP(E237,'47'!$K$3:$L$16,2,FALSE)))</f>
        <v>#N/A</v>
      </c>
      <c r="P237" s="108" t="e">
        <f t="shared" si="7"/>
        <v>#N/A</v>
      </c>
    </row>
    <row r="238" spans="14:16">
      <c r="N238" s="108">
        <f t="shared" si="6"/>
        <v>0</v>
      </c>
      <c r="O238" s="108" t="e">
        <f>IF(D238="X",0,IF(E238="X",0,VLOOKUP(E238,'47'!$K$3:$L$16,2,FALSE)))</f>
        <v>#N/A</v>
      </c>
      <c r="P238" s="108" t="e">
        <f t="shared" si="7"/>
        <v>#N/A</v>
      </c>
    </row>
    <row r="239" spans="14:16">
      <c r="N239" s="108">
        <f t="shared" si="6"/>
        <v>0</v>
      </c>
      <c r="O239" s="108" t="e">
        <f>IF(D239="X",0,IF(E239="X",0,VLOOKUP(E239,'47'!$K$3:$L$16,2,FALSE)))</f>
        <v>#N/A</v>
      </c>
      <c r="P239" s="108" t="e">
        <f t="shared" si="7"/>
        <v>#N/A</v>
      </c>
    </row>
    <row r="240" spans="14:16">
      <c r="N240" s="108">
        <f t="shared" si="6"/>
        <v>0</v>
      </c>
      <c r="O240" s="108" t="e">
        <f>IF(D240="X",0,IF(E240="X",0,VLOOKUP(E240,'47'!$K$3:$L$16,2,FALSE)))</f>
        <v>#N/A</v>
      </c>
      <c r="P240" s="108" t="e">
        <f t="shared" si="7"/>
        <v>#N/A</v>
      </c>
    </row>
    <row r="241" spans="14:16">
      <c r="N241" s="108">
        <f t="shared" si="6"/>
        <v>0</v>
      </c>
      <c r="O241" s="108" t="e">
        <f>IF(D241="X",0,IF(E241="X",0,VLOOKUP(E241,'47'!$K$3:$L$16,2,FALSE)))</f>
        <v>#N/A</v>
      </c>
      <c r="P241" s="108" t="e">
        <f t="shared" si="7"/>
        <v>#N/A</v>
      </c>
    </row>
    <row r="242" spans="14:16">
      <c r="N242" s="108">
        <f t="shared" si="6"/>
        <v>0</v>
      </c>
      <c r="O242" s="108" t="e">
        <f>IF(D242="X",0,IF(E242="X",0,VLOOKUP(E242,'47'!$K$3:$L$16,2,FALSE)))</f>
        <v>#N/A</v>
      </c>
      <c r="P242" s="108" t="e">
        <f t="shared" si="7"/>
        <v>#N/A</v>
      </c>
    </row>
    <row r="243" spans="14:16">
      <c r="N243" s="108">
        <f t="shared" si="6"/>
        <v>0</v>
      </c>
      <c r="O243" s="108" t="e">
        <f>IF(D243="X",0,IF(E243="X",0,VLOOKUP(E243,'47'!$K$3:$L$16,2,FALSE)))</f>
        <v>#N/A</v>
      </c>
      <c r="P243" s="108" t="e">
        <f t="shared" si="7"/>
        <v>#N/A</v>
      </c>
    </row>
    <row r="244" spans="14:16">
      <c r="N244" s="108">
        <f t="shared" si="6"/>
        <v>0</v>
      </c>
      <c r="O244" s="108" t="e">
        <f>IF(D244="X",0,IF(E244="X",0,VLOOKUP(E244,'47'!$K$3:$L$16,2,FALSE)))</f>
        <v>#N/A</v>
      </c>
      <c r="P244" s="108" t="e">
        <f t="shared" si="7"/>
        <v>#N/A</v>
      </c>
    </row>
    <row r="245" spans="14:16">
      <c r="N245" s="108">
        <f t="shared" si="6"/>
        <v>0</v>
      </c>
      <c r="O245" s="108" t="e">
        <f>IF(D245="X",0,IF(E245="X",0,VLOOKUP(E245,'47'!$K$3:$L$16,2,FALSE)))</f>
        <v>#N/A</v>
      </c>
      <c r="P245" s="108" t="e">
        <f t="shared" si="7"/>
        <v>#N/A</v>
      </c>
    </row>
    <row r="246" spans="14:16">
      <c r="N246" s="108">
        <f t="shared" si="6"/>
        <v>0</v>
      </c>
      <c r="O246" s="108" t="e">
        <f>IF(D246="X",0,IF(E246="X",0,VLOOKUP(E246,'47'!$K$3:$L$16,2,FALSE)))</f>
        <v>#N/A</v>
      </c>
      <c r="P246" s="108" t="e">
        <f t="shared" si="7"/>
        <v>#N/A</v>
      </c>
    </row>
    <row r="247" spans="14:16">
      <c r="N247" s="108">
        <f t="shared" si="6"/>
        <v>0</v>
      </c>
      <c r="O247" s="108" t="e">
        <f>IF(D247="X",0,IF(E247="X",0,VLOOKUP(E247,'47'!$K$3:$L$16,2,FALSE)))</f>
        <v>#N/A</v>
      </c>
      <c r="P247" s="108" t="e">
        <f t="shared" si="7"/>
        <v>#N/A</v>
      </c>
    </row>
    <row r="248" spans="14:16">
      <c r="N248" s="108">
        <f t="shared" si="6"/>
        <v>0</v>
      </c>
      <c r="O248" s="108" t="e">
        <f>IF(D248="X",0,IF(E248="X",0,VLOOKUP(E248,'47'!$K$3:$L$16,2,FALSE)))</f>
        <v>#N/A</v>
      </c>
      <c r="P248" s="108" t="e">
        <f t="shared" si="7"/>
        <v>#N/A</v>
      </c>
    </row>
    <row r="249" spans="14:16">
      <c r="N249" s="108">
        <f t="shared" si="6"/>
        <v>0</v>
      </c>
      <c r="O249" s="108" t="e">
        <f>IF(D249="X",0,IF(E249="X",0,VLOOKUP(E249,'47'!$K$3:$L$16,2,FALSE)))</f>
        <v>#N/A</v>
      </c>
      <c r="P249" s="108" t="e">
        <f t="shared" si="7"/>
        <v>#N/A</v>
      </c>
    </row>
    <row r="250" spans="14:16">
      <c r="N250" s="108">
        <f t="shared" si="6"/>
        <v>0</v>
      </c>
      <c r="O250" s="108" t="e">
        <f>IF(D250="X",0,IF(E250="X",0,VLOOKUP(E250,'47'!$K$3:$L$16,2,FALSE)))</f>
        <v>#N/A</v>
      </c>
      <c r="P250" s="108" t="e">
        <f t="shared" si="7"/>
        <v>#N/A</v>
      </c>
    </row>
    <row r="251" spans="14:16">
      <c r="N251" s="108">
        <f t="shared" si="6"/>
        <v>0</v>
      </c>
      <c r="O251" s="108" t="e">
        <f>IF(D251="X",0,IF(E251="X",0,VLOOKUP(E251,'47'!$K$3:$L$16,2,FALSE)))</f>
        <v>#N/A</v>
      </c>
      <c r="P251" s="108" t="e">
        <f t="shared" si="7"/>
        <v>#N/A</v>
      </c>
    </row>
    <row r="252" spans="14:16">
      <c r="N252" s="108">
        <f t="shared" si="6"/>
        <v>0</v>
      </c>
      <c r="O252" s="108" t="e">
        <f>IF(D252="X",0,IF(E252="X",0,VLOOKUP(E252,'47'!$K$3:$L$16,2,FALSE)))</f>
        <v>#N/A</v>
      </c>
      <c r="P252" s="108" t="e">
        <f t="shared" si="7"/>
        <v>#N/A</v>
      </c>
    </row>
    <row r="253" spans="14:16">
      <c r="N253" s="108">
        <f t="shared" si="6"/>
        <v>0</v>
      </c>
      <c r="O253" s="108" t="e">
        <f>IF(D253="X",0,IF(E253="X",0,VLOOKUP(E253,'47'!$K$3:$L$16,2,FALSE)))</f>
        <v>#N/A</v>
      </c>
      <c r="P253" s="108" t="e">
        <f t="shared" si="7"/>
        <v>#N/A</v>
      </c>
    </row>
    <row r="254" spans="14:16">
      <c r="N254" s="108">
        <f t="shared" si="6"/>
        <v>0</v>
      </c>
      <c r="O254" s="108" t="e">
        <f>IF(D254="X",0,IF(E254="X",0,VLOOKUP(E254,'47'!$K$3:$L$16,2,FALSE)))</f>
        <v>#N/A</v>
      </c>
      <c r="P254" s="108" t="e">
        <f t="shared" si="7"/>
        <v>#N/A</v>
      </c>
    </row>
    <row r="255" spans="14:16">
      <c r="N255" s="108">
        <f t="shared" si="6"/>
        <v>0</v>
      </c>
      <c r="O255" s="108" t="e">
        <f>IF(D255="X",0,IF(E255="X",0,VLOOKUP(E255,'47'!$K$3:$L$16,2,FALSE)))</f>
        <v>#N/A</v>
      </c>
      <c r="P255" s="108" t="e">
        <f t="shared" si="7"/>
        <v>#N/A</v>
      </c>
    </row>
    <row r="256" spans="14:16">
      <c r="N256" s="108">
        <f t="shared" si="6"/>
        <v>0</v>
      </c>
      <c r="O256" s="108" t="e">
        <f>IF(D256="X",0,IF(E256="X",0,VLOOKUP(E256,'47'!$K$3:$L$16,2,FALSE)))</f>
        <v>#N/A</v>
      </c>
      <c r="P256" s="108" t="e">
        <f t="shared" si="7"/>
        <v>#N/A</v>
      </c>
    </row>
    <row r="257" spans="14:16">
      <c r="N257" s="108">
        <f t="shared" si="6"/>
        <v>0</v>
      </c>
      <c r="O257" s="108" t="e">
        <f>IF(D257="X",0,IF(E257="X",0,VLOOKUP(E257,'47'!$K$3:$L$16,2,FALSE)))</f>
        <v>#N/A</v>
      </c>
      <c r="P257" s="108" t="e">
        <f t="shared" si="7"/>
        <v>#N/A</v>
      </c>
    </row>
    <row r="258" spans="14:16">
      <c r="N258" s="108">
        <f t="shared" si="6"/>
        <v>0</v>
      </c>
      <c r="O258" s="108" t="e">
        <f>IF(D258="X",0,IF(E258="X",0,VLOOKUP(E258,'47'!$K$3:$L$16,2,FALSE)))</f>
        <v>#N/A</v>
      </c>
      <c r="P258" s="108" t="e">
        <f t="shared" si="7"/>
        <v>#N/A</v>
      </c>
    </row>
    <row r="259" spans="14:16">
      <c r="N259" s="108">
        <f t="shared" si="6"/>
        <v>0</v>
      </c>
      <c r="O259" s="108" t="e">
        <f>IF(D259="X",0,IF(E259="X",0,VLOOKUP(E259,'47'!$K$3:$L$16,2,FALSE)))</f>
        <v>#N/A</v>
      </c>
      <c r="P259" s="108" t="e">
        <f t="shared" si="7"/>
        <v>#N/A</v>
      </c>
    </row>
    <row r="260" spans="14:16">
      <c r="N260" s="108">
        <f t="shared" ref="N260:N323" si="8">SUM(F260:M260)</f>
        <v>0</v>
      </c>
      <c r="O260" s="108" t="e">
        <f>IF(D260="X",0,IF(E260="X",0,VLOOKUP(E260,'47'!$K$3:$L$16,2,FALSE)))</f>
        <v>#N/A</v>
      </c>
      <c r="P260" s="108" t="e">
        <f t="shared" ref="P260:P323" si="9">N260*O260</f>
        <v>#N/A</v>
      </c>
    </row>
    <row r="261" spans="14:16">
      <c r="N261" s="108">
        <f t="shared" si="8"/>
        <v>0</v>
      </c>
      <c r="O261" s="108" t="e">
        <f>IF(D261="X",0,IF(E261="X",0,VLOOKUP(E261,'47'!$K$3:$L$16,2,FALSE)))</f>
        <v>#N/A</v>
      </c>
      <c r="P261" s="108" t="e">
        <f t="shared" si="9"/>
        <v>#N/A</v>
      </c>
    </row>
    <row r="262" spans="14:16">
      <c r="N262" s="108">
        <f t="shared" si="8"/>
        <v>0</v>
      </c>
      <c r="O262" s="108" t="e">
        <f>IF(D262="X",0,IF(E262="X",0,VLOOKUP(E262,'47'!$K$3:$L$16,2,FALSE)))</f>
        <v>#N/A</v>
      </c>
      <c r="P262" s="108" t="e">
        <f t="shared" si="9"/>
        <v>#N/A</v>
      </c>
    </row>
    <row r="263" spans="14:16">
      <c r="N263" s="108">
        <f t="shared" si="8"/>
        <v>0</v>
      </c>
      <c r="O263" s="108" t="e">
        <f>IF(D263="X",0,IF(E263="X",0,VLOOKUP(E263,'47'!$K$3:$L$16,2,FALSE)))</f>
        <v>#N/A</v>
      </c>
      <c r="P263" s="108" t="e">
        <f t="shared" si="9"/>
        <v>#N/A</v>
      </c>
    </row>
    <row r="264" spans="14:16">
      <c r="N264" s="108">
        <f t="shared" si="8"/>
        <v>0</v>
      </c>
      <c r="O264" s="108" t="e">
        <f>IF(D264="X",0,IF(E264="X",0,VLOOKUP(E264,'47'!$K$3:$L$16,2,FALSE)))</f>
        <v>#N/A</v>
      </c>
      <c r="P264" s="108" t="e">
        <f t="shared" si="9"/>
        <v>#N/A</v>
      </c>
    </row>
    <row r="265" spans="14:16">
      <c r="N265" s="108">
        <f t="shared" si="8"/>
        <v>0</v>
      </c>
      <c r="O265" s="108" t="e">
        <f>IF(D265="X",0,IF(E265="X",0,VLOOKUP(E265,'47'!$K$3:$L$16,2,FALSE)))</f>
        <v>#N/A</v>
      </c>
      <c r="P265" s="108" t="e">
        <f t="shared" si="9"/>
        <v>#N/A</v>
      </c>
    </row>
    <row r="266" spans="14:16">
      <c r="N266" s="108">
        <f t="shared" si="8"/>
        <v>0</v>
      </c>
      <c r="O266" s="108" t="e">
        <f>IF(D266="X",0,IF(E266="X",0,VLOOKUP(E266,'47'!$K$3:$L$16,2,FALSE)))</f>
        <v>#N/A</v>
      </c>
      <c r="P266" s="108" t="e">
        <f t="shared" si="9"/>
        <v>#N/A</v>
      </c>
    </row>
    <row r="267" spans="14:16">
      <c r="N267" s="108">
        <f t="shared" si="8"/>
        <v>0</v>
      </c>
      <c r="O267" s="108" t="e">
        <f>IF(D267="X",0,IF(E267="X",0,VLOOKUP(E267,'47'!$K$3:$L$16,2,FALSE)))</f>
        <v>#N/A</v>
      </c>
      <c r="P267" s="108" t="e">
        <f t="shared" si="9"/>
        <v>#N/A</v>
      </c>
    </row>
    <row r="268" spans="14:16">
      <c r="N268" s="108">
        <f t="shared" si="8"/>
        <v>0</v>
      </c>
      <c r="O268" s="108" t="e">
        <f>IF(D268="X",0,IF(E268="X",0,VLOOKUP(E268,'47'!$K$3:$L$16,2,FALSE)))</f>
        <v>#N/A</v>
      </c>
      <c r="P268" s="108" t="e">
        <f t="shared" si="9"/>
        <v>#N/A</v>
      </c>
    </row>
    <row r="269" spans="14:16">
      <c r="N269" s="108">
        <f t="shared" si="8"/>
        <v>0</v>
      </c>
      <c r="O269" s="108" t="e">
        <f>IF(D269="X",0,IF(E269="X",0,VLOOKUP(E269,'47'!$K$3:$L$16,2,FALSE)))</f>
        <v>#N/A</v>
      </c>
      <c r="P269" s="108" t="e">
        <f t="shared" si="9"/>
        <v>#N/A</v>
      </c>
    </row>
    <row r="270" spans="14:16">
      <c r="N270" s="108">
        <f t="shared" si="8"/>
        <v>0</v>
      </c>
      <c r="O270" s="108" t="e">
        <f>IF(D270="X",0,IF(E270="X",0,VLOOKUP(E270,'47'!$K$3:$L$16,2,FALSE)))</f>
        <v>#N/A</v>
      </c>
      <c r="P270" s="108" t="e">
        <f t="shared" si="9"/>
        <v>#N/A</v>
      </c>
    </row>
    <row r="271" spans="14:16">
      <c r="N271" s="108">
        <f t="shared" si="8"/>
        <v>0</v>
      </c>
      <c r="O271" s="108" t="e">
        <f>IF(D271="X",0,IF(E271="X",0,VLOOKUP(E271,'47'!$K$3:$L$16,2,FALSE)))</f>
        <v>#N/A</v>
      </c>
      <c r="P271" s="108" t="e">
        <f t="shared" si="9"/>
        <v>#N/A</v>
      </c>
    </row>
    <row r="272" spans="14:16">
      <c r="N272" s="108">
        <f t="shared" si="8"/>
        <v>0</v>
      </c>
      <c r="O272" s="108" t="e">
        <f>IF(D272="X",0,IF(E272="X",0,VLOOKUP(E272,'47'!$K$3:$L$16,2,FALSE)))</f>
        <v>#N/A</v>
      </c>
      <c r="P272" s="108" t="e">
        <f t="shared" si="9"/>
        <v>#N/A</v>
      </c>
    </row>
    <row r="273" spans="14:16">
      <c r="N273" s="108">
        <f t="shared" si="8"/>
        <v>0</v>
      </c>
      <c r="O273" s="108" t="e">
        <f>IF(D273="X",0,IF(E273="X",0,VLOOKUP(E273,'47'!$K$3:$L$16,2,FALSE)))</f>
        <v>#N/A</v>
      </c>
      <c r="P273" s="108" t="e">
        <f t="shared" si="9"/>
        <v>#N/A</v>
      </c>
    </row>
    <row r="274" spans="14:16">
      <c r="N274" s="108">
        <f t="shared" si="8"/>
        <v>0</v>
      </c>
      <c r="O274" s="108" t="e">
        <f>IF(D274="X",0,IF(E274="X",0,VLOOKUP(E274,'47'!$K$3:$L$16,2,FALSE)))</f>
        <v>#N/A</v>
      </c>
      <c r="P274" s="108" t="e">
        <f t="shared" si="9"/>
        <v>#N/A</v>
      </c>
    </row>
    <row r="275" spans="14:16">
      <c r="N275" s="108">
        <f t="shared" si="8"/>
        <v>0</v>
      </c>
      <c r="O275" s="108" t="e">
        <f>IF(D275="X",0,IF(E275="X",0,VLOOKUP(E275,'47'!$K$3:$L$16,2,FALSE)))</f>
        <v>#N/A</v>
      </c>
      <c r="P275" s="108" t="e">
        <f t="shared" si="9"/>
        <v>#N/A</v>
      </c>
    </row>
    <row r="276" spans="14:16">
      <c r="N276" s="108">
        <f t="shared" si="8"/>
        <v>0</v>
      </c>
      <c r="O276" s="108" t="e">
        <f>IF(D276="X",0,IF(E276="X",0,VLOOKUP(E276,'47'!$K$3:$L$16,2,FALSE)))</f>
        <v>#N/A</v>
      </c>
      <c r="P276" s="108" t="e">
        <f t="shared" si="9"/>
        <v>#N/A</v>
      </c>
    </row>
    <row r="277" spans="14:16">
      <c r="N277" s="108">
        <f t="shared" si="8"/>
        <v>0</v>
      </c>
      <c r="O277" s="108" t="e">
        <f>IF(D277="X",0,IF(E277="X",0,VLOOKUP(E277,'47'!$K$3:$L$16,2,FALSE)))</f>
        <v>#N/A</v>
      </c>
      <c r="P277" s="108" t="e">
        <f t="shared" si="9"/>
        <v>#N/A</v>
      </c>
    </row>
    <row r="278" spans="14:16">
      <c r="N278" s="108">
        <f t="shared" si="8"/>
        <v>0</v>
      </c>
      <c r="O278" s="108" t="e">
        <f>IF(D278="X",0,IF(E278="X",0,VLOOKUP(E278,'47'!$K$3:$L$16,2,FALSE)))</f>
        <v>#N/A</v>
      </c>
      <c r="P278" s="108" t="e">
        <f t="shared" si="9"/>
        <v>#N/A</v>
      </c>
    </row>
    <row r="279" spans="14:16">
      <c r="N279" s="108">
        <f t="shared" si="8"/>
        <v>0</v>
      </c>
      <c r="O279" s="108" t="e">
        <f>IF(D279="X",0,IF(E279="X",0,VLOOKUP(E279,'47'!$K$3:$L$16,2,FALSE)))</f>
        <v>#N/A</v>
      </c>
      <c r="P279" s="108" t="e">
        <f t="shared" si="9"/>
        <v>#N/A</v>
      </c>
    </row>
    <row r="280" spans="14:16">
      <c r="N280" s="108">
        <f t="shared" si="8"/>
        <v>0</v>
      </c>
      <c r="O280" s="108" t="e">
        <f>IF(D280="X",0,IF(E280="X",0,VLOOKUP(E280,'47'!$K$3:$L$16,2,FALSE)))</f>
        <v>#N/A</v>
      </c>
      <c r="P280" s="108" t="e">
        <f t="shared" si="9"/>
        <v>#N/A</v>
      </c>
    </row>
    <row r="281" spans="14:16">
      <c r="N281" s="108">
        <f t="shared" si="8"/>
        <v>0</v>
      </c>
      <c r="O281" s="108" t="e">
        <f>IF(D281="X",0,IF(E281="X",0,VLOOKUP(E281,'47'!$K$3:$L$16,2,FALSE)))</f>
        <v>#N/A</v>
      </c>
      <c r="P281" s="108" t="e">
        <f t="shared" si="9"/>
        <v>#N/A</v>
      </c>
    </row>
    <row r="282" spans="14:16">
      <c r="N282" s="108">
        <f t="shared" si="8"/>
        <v>0</v>
      </c>
      <c r="O282" s="108" t="e">
        <f>IF(D282="X",0,IF(E282="X",0,VLOOKUP(E282,'47'!$K$3:$L$16,2,FALSE)))</f>
        <v>#N/A</v>
      </c>
      <c r="P282" s="108" t="e">
        <f t="shared" si="9"/>
        <v>#N/A</v>
      </c>
    </row>
    <row r="283" spans="14:16">
      <c r="N283" s="108">
        <f t="shared" si="8"/>
        <v>0</v>
      </c>
      <c r="O283" s="108" t="e">
        <f>IF(D283="X",0,IF(E283="X",0,VLOOKUP(E283,'47'!$K$3:$L$16,2,FALSE)))</f>
        <v>#N/A</v>
      </c>
      <c r="P283" s="108" t="e">
        <f t="shared" si="9"/>
        <v>#N/A</v>
      </c>
    </row>
    <row r="284" spans="14:16">
      <c r="N284" s="108">
        <f t="shared" si="8"/>
        <v>0</v>
      </c>
      <c r="O284" s="108" t="e">
        <f>IF(D284="X",0,IF(E284="X",0,VLOOKUP(E284,'47'!$K$3:$L$16,2,FALSE)))</f>
        <v>#N/A</v>
      </c>
      <c r="P284" s="108" t="e">
        <f t="shared" si="9"/>
        <v>#N/A</v>
      </c>
    </row>
    <row r="285" spans="14:16">
      <c r="N285" s="108">
        <f t="shared" si="8"/>
        <v>0</v>
      </c>
      <c r="O285" s="108" t="e">
        <f>IF(D285="X",0,IF(E285="X",0,VLOOKUP(E285,'47'!$K$3:$L$16,2,FALSE)))</f>
        <v>#N/A</v>
      </c>
      <c r="P285" s="108" t="e">
        <f t="shared" si="9"/>
        <v>#N/A</v>
      </c>
    </row>
    <row r="286" spans="14:16">
      <c r="N286" s="108">
        <f t="shared" si="8"/>
        <v>0</v>
      </c>
      <c r="O286" s="108" t="e">
        <f>IF(D286="X",0,IF(E286="X",0,VLOOKUP(E286,'47'!$K$3:$L$16,2,FALSE)))</f>
        <v>#N/A</v>
      </c>
      <c r="P286" s="108" t="e">
        <f t="shared" si="9"/>
        <v>#N/A</v>
      </c>
    </row>
    <row r="287" spans="14:16">
      <c r="N287" s="108">
        <f t="shared" si="8"/>
        <v>0</v>
      </c>
      <c r="O287" s="108" t="e">
        <f>IF(D287="X",0,IF(E287="X",0,VLOOKUP(E287,'47'!$K$3:$L$16,2,FALSE)))</f>
        <v>#N/A</v>
      </c>
      <c r="P287" s="108" t="e">
        <f t="shared" si="9"/>
        <v>#N/A</v>
      </c>
    </row>
    <row r="288" spans="14:16">
      <c r="N288" s="108">
        <f t="shared" si="8"/>
        <v>0</v>
      </c>
      <c r="O288" s="108" t="e">
        <f>IF(D288="X",0,IF(E288="X",0,VLOOKUP(E288,'47'!$K$3:$L$16,2,FALSE)))</f>
        <v>#N/A</v>
      </c>
      <c r="P288" s="108" t="e">
        <f t="shared" si="9"/>
        <v>#N/A</v>
      </c>
    </row>
    <row r="289" spans="14:16">
      <c r="N289" s="108">
        <f t="shared" si="8"/>
        <v>0</v>
      </c>
      <c r="O289" s="108" t="e">
        <f>IF(D289="X",0,IF(E289="X",0,VLOOKUP(E289,'47'!$K$3:$L$16,2,FALSE)))</f>
        <v>#N/A</v>
      </c>
      <c r="P289" s="108" t="e">
        <f t="shared" si="9"/>
        <v>#N/A</v>
      </c>
    </row>
    <row r="290" spans="14:16">
      <c r="N290" s="108">
        <f t="shared" si="8"/>
        <v>0</v>
      </c>
      <c r="O290" s="108" t="e">
        <f>IF(D290="X",0,IF(E290="X",0,VLOOKUP(E290,'47'!$K$3:$L$16,2,FALSE)))</f>
        <v>#N/A</v>
      </c>
      <c r="P290" s="108" t="e">
        <f t="shared" si="9"/>
        <v>#N/A</v>
      </c>
    </row>
    <row r="291" spans="14:16">
      <c r="N291" s="108">
        <f t="shared" si="8"/>
        <v>0</v>
      </c>
      <c r="O291" s="108" t="e">
        <f>IF(D291="X",0,IF(E291="X",0,VLOOKUP(E291,'47'!$K$3:$L$16,2,FALSE)))</f>
        <v>#N/A</v>
      </c>
      <c r="P291" s="108" t="e">
        <f t="shared" si="9"/>
        <v>#N/A</v>
      </c>
    </row>
    <row r="292" spans="14:16">
      <c r="N292" s="108">
        <f t="shared" si="8"/>
        <v>0</v>
      </c>
      <c r="O292" s="108" t="e">
        <f>IF(D292="X",0,IF(E292="X",0,VLOOKUP(E292,'47'!$K$3:$L$16,2,FALSE)))</f>
        <v>#N/A</v>
      </c>
      <c r="P292" s="108" t="e">
        <f t="shared" si="9"/>
        <v>#N/A</v>
      </c>
    </row>
    <row r="293" spans="14:16">
      <c r="N293" s="108">
        <f t="shared" si="8"/>
        <v>0</v>
      </c>
      <c r="O293" s="108" t="e">
        <f>IF(D293="X",0,IF(E293="X",0,VLOOKUP(E293,'47'!$K$3:$L$16,2,FALSE)))</f>
        <v>#N/A</v>
      </c>
      <c r="P293" s="108" t="e">
        <f t="shared" si="9"/>
        <v>#N/A</v>
      </c>
    </row>
    <row r="294" spans="14:16">
      <c r="N294" s="108">
        <f t="shared" si="8"/>
        <v>0</v>
      </c>
      <c r="O294" s="108" t="e">
        <f>IF(D294="X",0,IF(E294="X",0,VLOOKUP(E294,'47'!$K$3:$L$16,2,FALSE)))</f>
        <v>#N/A</v>
      </c>
      <c r="P294" s="108" t="e">
        <f t="shared" si="9"/>
        <v>#N/A</v>
      </c>
    </row>
    <row r="295" spans="14:16">
      <c r="N295" s="108">
        <f t="shared" si="8"/>
        <v>0</v>
      </c>
      <c r="O295" s="108" t="e">
        <f>IF(D295="X",0,IF(E295="X",0,VLOOKUP(E295,'47'!$K$3:$L$16,2,FALSE)))</f>
        <v>#N/A</v>
      </c>
      <c r="P295" s="108" t="e">
        <f t="shared" si="9"/>
        <v>#N/A</v>
      </c>
    </row>
    <row r="296" spans="14:16">
      <c r="N296" s="108">
        <f t="shared" si="8"/>
        <v>0</v>
      </c>
      <c r="O296" s="108" t="e">
        <f>IF(D296="X",0,IF(E296="X",0,VLOOKUP(E296,'47'!$K$3:$L$16,2,FALSE)))</f>
        <v>#N/A</v>
      </c>
      <c r="P296" s="108" t="e">
        <f t="shared" si="9"/>
        <v>#N/A</v>
      </c>
    </row>
    <row r="297" spans="14:16">
      <c r="N297" s="108">
        <f t="shared" si="8"/>
        <v>0</v>
      </c>
      <c r="O297" s="108" t="e">
        <f>IF(D297="X",0,IF(E297="X",0,VLOOKUP(E297,'47'!$K$3:$L$16,2,FALSE)))</f>
        <v>#N/A</v>
      </c>
      <c r="P297" s="108" t="e">
        <f t="shared" si="9"/>
        <v>#N/A</v>
      </c>
    </row>
    <row r="298" spans="14:16">
      <c r="N298" s="108">
        <f t="shared" si="8"/>
        <v>0</v>
      </c>
      <c r="O298" s="108" t="e">
        <f>IF(D298="X",0,IF(E298="X",0,VLOOKUP(E298,'47'!$K$3:$L$16,2,FALSE)))</f>
        <v>#N/A</v>
      </c>
      <c r="P298" s="108" t="e">
        <f t="shared" si="9"/>
        <v>#N/A</v>
      </c>
    </row>
    <row r="299" spans="14:16">
      <c r="N299" s="108">
        <f t="shared" si="8"/>
        <v>0</v>
      </c>
      <c r="O299" s="108" t="e">
        <f>IF(D299="X",0,IF(E299="X",0,VLOOKUP(E299,'47'!$K$3:$L$16,2,FALSE)))</f>
        <v>#N/A</v>
      </c>
      <c r="P299" s="108" t="e">
        <f t="shared" si="9"/>
        <v>#N/A</v>
      </c>
    </row>
    <row r="300" spans="14:16">
      <c r="N300" s="108">
        <f t="shared" si="8"/>
        <v>0</v>
      </c>
      <c r="O300" s="108" t="e">
        <f>IF(D300="X",0,IF(E300="X",0,VLOOKUP(E300,'47'!$K$3:$L$16,2,FALSE)))</f>
        <v>#N/A</v>
      </c>
      <c r="P300" s="108" t="e">
        <f t="shared" si="9"/>
        <v>#N/A</v>
      </c>
    </row>
    <row r="301" spans="14:16">
      <c r="N301" s="108">
        <f t="shared" si="8"/>
        <v>0</v>
      </c>
      <c r="O301" s="108" t="e">
        <f>IF(D301="X",0,IF(E301="X",0,VLOOKUP(E301,'47'!$K$3:$L$16,2,FALSE)))</f>
        <v>#N/A</v>
      </c>
      <c r="P301" s="108" t="e">
        <f t="shared" si="9"/>
        <v>#N/A</v>
      </c>
    </row>
    <row r="302" spans="14:16">
      <c r="N302" s="108">
        <f t="shared" si="8"/>
        <v>0</v>
      </c>
      <c r="O302" s="108" t="e">
        <f>IF(D302="X",0,IF(E302="X",0,VLOOKUP(E302,'47'!$K$3:$L$16,2,FALSE)))</f>
        <v>#N/A</v>
      </c>
      <c r="P302" s="108" t="e">
        <f t="shared" si="9"/>
        <v>#N/A</v>
      </c>
    </row>
    <row r="303" spans="14:16">
      <c r="N303" s="108">
        <f t="shared" si="8"/>
        <v>0</v>
      </c>
      <c r="O303" s="108" t="e">
        <f>IF(D303="X",0,IF(E303="X",0,VLOOKUP(E303,'47'!$K$3:$L$16,2,FALSE)))</f>
        <v>#N/A</v>
      </c>
      <c r="P303" s="108" t="e">
        <f t="shared" si="9"/>
        <v>#N/A</v>
      </c>
    </row>
    <row r="304" spans="14:16">
      <c r="N304" s="108">
        <f t="shared" si="8"/>
        <v>0</v>
      </c>
      <c r="O304" s="108" t="e">
        <f>IF(D304="X",0,IF(E304="X",0,VLOOKUP(E304,'47'!$K$3:$L$16,2,FALSE)))</f>
        <v>#N/A</v>
      </c>
      <c r="P304" s="108" t="e">
        <f t="shared" si="9"/>
        <v>#N/A</v>
      </c>
    </row>
    <row r="305" spans="14:16">
      <c r="N305" s="108">
        <f t="shared" si="8"/>
        <v>0</v>
      </c>
      <c r="O305" s="108" t="e">
        <f>IF(D305="X",0,IF(E305="X",0,VLOOKUP(E305,'47'!$K$3:$L$16,2,FALSE)))</f>
        <v>#N/A</v>
      </c>
      <c r="P305" s="108" t="e">
        <f t="shared" si="9"/>
        <v>#N/A</v>
      </c>
    </row>
    <row r="306" spans="14:16">
      <c r="N306" s="108">
        <f t="shared" si="8"/>
        <v>0</v>
      </c>
      <c r="O306" s="108" t="e">
        <f>IF(D306="X",0,IF(E306="X",0,VLOOKUP(E306,'47'!$K$3:$L$16,2,FALSE)))</f>
        <v>#N/A</v>
      </c>
      <c r="P306" s="108" t="e">
        <f t="shared" si="9"/>
        <v>#N/A</v>
      </c>
    </row>
    <row r="307" spans="14:16">
      <c r="N307" s="108">
        <f t="shared" si="8"/>
        <v>0</v>
      </c>
      <c r="O307" s="108" t="e">
        <f>IF(D307="X",0,IF(E307="X",0,VLOOKUP(E307,'47'!$K$3:$L$16,2,FALSE)))</f>
        <v>#N/A</v>
      </c>
      <c r="P307" s="108" t="e">
        <f t="shared" si="9"/>
        <v>#N/A</v>
      </c>
    </row>
    <row r="308" spans="14:16">
      <c r="N308" s="108">
        <f t="shared" si="8"/>
        <v>0</v>
      </c>
      <c r="O308" s="108" t="e">
        <f>IF(D308="X",0,IF(E308="X",0,VLOOKUP(E308,'47'!$K$3:$L$16,2,FALSE)))</f>
        <v>#N/A</v>
      </c>
      <c r="P308" s="108" t="e">
        <f t="shared" si="9"/>
        <v>#N/A</v>
      </c>
    </row>
    <row r="309" spans="14:16">
      <c r="N309" s="108">
        <f t="shared" si="8"/>
        <v>0</v>
      </c>
      <c r="O309" s="108" t="e">
        <f>IF(D309="X",0,IF(E309="X",0,VLOOKUP(E309,'47'!$K$3:$L$16,2,FALSE)))</f>
        <v>#N/A</v>
      </c>
      <c r="P309" s="108" t="e">
        <f t="shared" si="9"/>
        <v>#N/A</v>
      </c>
    </row>
    <row r="310" spans="14:16">
      <c r="N310" s="108">
        <f t="shared" si="8"/>
        <v>0</v>
      </c>
      <c r="O310" s="108" t="e">
        <f>IF(D310="X",0,IF(E310="X",0,VLOOKUP(E310,'47'!$K$3:$L$16,2,FALSE)))</f>
        <v>#N/A</v>
      </c>
      <c r="P310" s="108" t="e">
        <f t="shared" si="9"/>
        <v>#N/A</v>
      </c>
    </row>
    <row r="311" spans="14:16">
      <c r="N311" s="108">
        <f t="shared" si="8"/>
        <v>0</v>
      </c>
      <c r="O311" s="108" t="e">
        <f>IF(D311="X",0,IF(E311="X",0,VLOOKUP(E311,'47'!$K$3:$L$16,2,FALSE)))</f>
        <v>#N/A</v>
      </c>
      <c r="P311" s="108" t="e">
        <f t="shared" si="9"/>
        <v>#N/A</v>
      </c>
    </row>
    <row r="312" spans="14:16">
      <c r="N312" s="108">
        <f t="shared" si="8"/>
        <v>0</v>
      </c>
      <c r="O312" s="108" t="e">
        <f>IF(D312="X",0,IF(E312="X",0,VLOOKUP(E312,'47'!$K$3:$L$16,2,FALSE)))</f>
        <v>#N/A</v>
      </c>
      <c r="P312" s="108" t="e">
        <f t="shared" si="9"/>
        <v>#N/A</v>
      </c>
    </row>
    <row r="313" spans="14:16">
      <c r="N313" s="108">
        <f t="shared" si="8"/>
        <v>0</v>
      </c>
      <c r="O313" s="108" t="e">
        <f>IF(D313="X",0,IF(E313="X",0,VLOOKUP(E313,'47'!$K$3:$L$16,2,FALSE)))</f>
        <v>#N/A</v>
      </c>
      <c r="P313" s="108" t="e">
        <f t="shared" si="9"/>
        <v>#N/A</v>
      </c>
    </row>
    <row r="314" spans="14:16">
      <c r="N314" s="108">
        <f t="shared" si="8"/>
        <v>0</v>
      </c>
      <c r="O314" s="108" t="e">
        <f>IF(D314="X",0,IF(E314="X",0,VLOOKUP(E314,'47'!$K$3:$L$16,2,FALSE)))</f>
        <v>#N/A</v>
      </c>
      <c r="P314" s="108" t="e">
        <f t="shared" si="9"/>
        <v>#N/A</v>
      </c>
    </row>
    <row r="315" spans="14:16">
      <c r="N315" s="108">
        <f t="shared" si="8"/>
        <v>0</v>
      </c>
      <c r="O315" s="108" t="e">
        <f>IF(D315="X",0,IF(E315="X",0,VLOOKUP(E315,'47'!$K$3:$L$16,2,FALSE)))</f>
        <v>#N/A</v>
      </c>
      <c r="P315" s="108" t="e">
        <f t="shared" si="9"/>
        <v>#N/A</v>
      </c>
    </row>
    <row r="316" spans="14:16">
      <c r="N316" s="108">
        <f t="shared" si="8"/>
        <v>0</v>
      </c>
      <c r="O316" s="108" t="e">
        <f>IF(D316="X",0,IF(E316="X",0,VLOOKUP(E316,'47'!$K$3:$L$16,2,FALSE)))</f>
        <v>#N/A</v>
      </c>
      <c r="P316" s="108" t="e">
        <f t="shared" si="9"/>
        <v>#N/A</v>
      </c>
    </row>
    <row r="317" spans="14:16">
      <c r="N317" s="108">
        <f t="shared" si="8"/>
        <v>0</v>
      </c>
      <c r="O317" s="108" t="e">
        <f>IF(D317="X",0,IF(E317="X",0,VLOOKUP(E317,'47'!$K$3:$L$16,2,FALSE)))</f>
        <v>#N/A</v>
      </c>
      <c r="P317" s="108" t="e">
        <f t="shared" si="9"/>
        <v>#N/A</v>
      </c>
    </row>
    <row r="318" spans="14:16">
      <c r="N318" s="108">
        <f t="shared" si="8"/>
        <v>0</v>
      </c>
      <c r="O318" s="108" t="e">
        <f>IF(D318="X",0,IF(E318="X",0,VLOOKUP(E318,'47'!$K$3:$L$16,2,FALSE)))</f>
        <v>#N/A</v>
      </c>
      <c r="P318" s="108" t="e">
        <f t="shared" si="9"/>
        <v>#N/A</v>
      </c>
    </row>
    <row r="319" spans="14:16">
      <c r="N319" s="108">
        <f t="shared" si="8"/>
        <v>0</v>
      </c>
      <c r="O319" s="108" t="e">
        <f>IF(D319="X",0,IF(E319="X",0,VLOOKUP(E319,'47'!$K$3:$L$16,2,FALSE)))</f>
        <v>#N/A</v>
      </c>
      <c r="P319" s="108" t="e">
        <f t="shared" si="9"/>
        <v>#N/A</v>
      </c>
    </row>
    <row r="320" spans="14:16">
      <c r="N320" s="108">
        <f t="shared" si="8"/>
        <v>0</v>
      </c>
      <c r="O320" s="108" t="e">
        <f>IF(D320="X",0,IF(E320="X",0,VLOOKUP(E320,'47'!$K$3:$L$16,2,FALSE)))</f>
        <v>#N/A</v>
      </c>
      <c r="P320" s="108" t="e">
        <f t="shared" si="9"/>
        <v>#N/A</v>
      </c>
    </row>
    <row r="321" spans="14:16">
      <c r="N321" s="108">
        <f t="shared" si="8"/>
        <v>0</v>
      </c>
      <c r="O321" s="108" t="e">
        <f>IF(D321="X",0,IF(E321="X",0,VLOOKUP(E321,'47'!$K$3:$L$16,2,FALSE)))</f>
        <v>#N/A</v>
      </c>
      <c r="P321" s="108" t="e">
        <f t="shared" si="9"/>
        <v>#N/A</v>
      </c>
    </row>
    <row r="322" spans="14:16">
      <c r="N322" s="108">
        <f t="shared" si="8"/>
        <v>0</v>
      </c>
      <c r="O322" s="108" t="e">
        <f>IF(D322="X",0,IF(E322="X",0,VLOOKUP(E322,'47'!$K$3:$L$16,2,FALSE)))</f>
        <v>#N/A</v>
      </c>
      <c r="P322" s="108" t="e">
        <f t="shared" si="9"/>
        <v>#N/A</v>
      </c>
    </row>
    <row r="323" spans="14:16">
      <c r="N323" s="108">
        <f t="shared" si="8"/>
        <v>0</v>
      </c>
      <c r="O323" s="108" t="e">
        <f>IF(D323="X",0,IF(E323="X",0,VLOOKUP(E323,'47'!$K$3:$L$16,2,FALSE)))</f>
        <v>#N/A</v>
      </c>
      <c r="P323" s="108" t="e">
        <f t="shared" si="9"/>
        <v>#N/A</v>
      </c>
    </row>
    <row r="324" spans="14:16">
      <c r="N324" s="108">
        <f t="shared" ref="N324:N387" si="10">SUM(F324:M324)</f>
        <v>0</v>
      </c>
      <c r="O324" s="108" t="e">
        <f>IF(D324="X",0,IF(E324="X",0,VLOOKUP(E324,'47'!$K$3:$L$16,2,FALSE)))</f>
        <v>#N/A</v>
      </c>
      <c r="P324" s="108" t="e">
        <f t="shared" ref="P324:P387" si="11">N324*O324</f>
        <v>#N/A</v>
      </c>
    </row>
    <row r="325" spans="14:16">
      <c r="N325" s="108">
        <f t="shared" si="10"/>
        <v>0</v>
      </c>
      <c r="O325" s="108" t="e">
        <f>IF(D325="X",0,IF(E325="X",0,VLOOKUP(E325,'47'!$K$3:$L$16,2,FALSE)))</f>
        <v>#N/A</v>
      </c>
      <c r="P325" s="108" t="e">
        <f t="shared" si="11"/>
        <v>#N/A</v>
      </c>
    </row>
    <row r="326" spans="14:16">
      <c r="N326" s="108">
        <f t="shared" si="10"/>
        <v>0</v>
      </c>
      <c r="O326" s="108" t="e">
        <f>IF(D326="X",0,IF(E326="X",0,VLOOKUP(E326,'47'!$K$3:$L$16,2,FALSE)))</f>
        <v>#N/A</v>
      </c>
      <c r="P326" s="108" t="e">
        <f t="shared" si="11"/>
        <v>#N/A</v>
      </c>
    </row>
    <row r="327" spans="14:16">
      <c r="N327" s="108">
        <f t="shared" si="10"/>
        <v>0</v>
      </c>
      <c r="O327" s="108" t="e">
        <f>IF(D327="X",0,IF(E327="X",0,VLOOKUP(E327,'47'!$K$3:$L$16,2,FALSE)))</f>
        <v>#N/A</v>
      </c>
      <c r="P327" s="108" t="e">
        <f t="shared" si="11"/>
        <v>#N/A</v>
      </c>
    </row>
    <row r="328" spans="14:16">
      <c r="N328" s="108">
        <f t="shared" si="10"/>
        <v>0</v>
      </c>
      <c r="O328" s="108" t="e">
        <f>IF(D328="X",0,IF(E328="X",0,VLOOKUP(E328,'47'!$K$3:$L$16,2,FALSE)))</f>
        <v>#N/A</v>
      </c>
      <c r="P328" s="108" t="e">
        <f t="shared" si="11"/>
        <v>#N/A</v>
      </c>
    </row>
    <row r="329" spans="14:16">
      <c r="N329" s="108">
        <f t="shared" si="10"/>
        <v>0</v>
      </c>
      <c r="O329" s="108" t="e">
        <f>IF(D329="X",0,IF(E329="X",0,VLOOKUP(E329,'47'!$K$3:$L$16,2,FALSE)))</f>
        <v>#N/A</v>
      </c>
      <c r="P329" s="108" t="e">
        <f t="shared" si="11"/>
        <v>#N/A</v>
      </c>
    </row>
    <row r="330" spans="14:16">
      <c r="N330" s="108">
        <f t="shared" si="10"/>
        <v>0</v>
      </c>
      <c r="O330" s="108" t="e">
        <f>IF(D330="X",0,IF(E330="X",0,VLOOKUP(E330,'47'!$K$3:$L$16,2,FALSE)))</f>
        <v>#N/A</v>
      </c>
      <c r="P330" s="108" t="e">
        <f t="shared" si="11"/>
        <v>#N/A</v>
      </c>
    </row>
    <row r="331" spans="14:16">
      <c r="N331" s="108">
        <f t="shared" si="10"/>
        <v>0</v>
      </c>
      <c r="O331" s="108" t="e">
        <f>IF(D331="X",0,IF(E331="X",0,VLOOKUP(E331,'47'!$K$3:$L$16,2,FALSE)))</f>
        <v>#N/A</v>
      </c>
      <c r="P331" s="108" t="e">
        <f t="shared" si="11"/>
        <v>#N/A</v>
      </c>
    </row>
    <row r="332" spans="14:16">
      <c r="N332" s="108">
        <f t="shared" si="10"/>
        <v>0</v>
      </c>
      <c r="O332" s="108" t="e">
        <f>IF(D332="X",0,IF(E332="X",0,VLOOKUP(E332,'47'!$K$3:$L$16,2,FALSE)))</f>
        <v>#N/A</v>
      </c>
      <c r="P332" s="108" t="e">
        <f t="shared" si="11"/>
        <v>#N/A</v>
      </c>
    </row>
    <row r="333" spans="14:16">
      <c r="N333" s="108">
        <f t="shared" si="10"/>
        <v>0</v>
      </c>
      <c r="O333" s="108" t="e">
        <f>IF(D333="X",0,IF(E333="X",0,VLOOKUP(E333,'47'!$K$3:$L$16,2,FALSE)))</f>
        <v>#N/A</v>
      </c>
      <c r="P333" s="108" t="e">
        <f t="shared" si="11"/>
        <v>#N/A</v>
      </c>
    </row>
    <row r="334" spans="14:16">
      <c r="N334" s="108">
        <f t="shared" si="10"/>
        <v>0</v>
      </c>
      <c r="O334" s="108" t="e">
        <f>IF(D334="X",0,IF(E334="X",0,VLOOKUP(E334,'47'!$K$3:$L$16,2,FALSE)))</f>
        <v>#N/A</v>
      </c>
      <c r="P334" s="108" t="e">
        <f t="shared" si="11"/>
        <v>#N/A</v>
      </c>
    </row>
    <row r="335" spans="14:16">
      <c r="N335" s="108">
        <f t="shared" si="10"/>
        <v>0</v>
      </c>
      <c r="O335" s="108" t="e">
        <f>IF(D335="X",0,IF(E335="X",0,VLOOKUP(E335,'47'!$K$3:$L$16,2,FALSE)))</f>
        <v>#N/A</v>
      </c>
      <c r="P335" s="108" t="e">
        <f t="shared" si="11"/>
        <v>#N/A</v>
      </c>
    </row>
    <row r="336" spans="14:16">
      <c r="N336" s="108">
        <f t="shared" si="10"/>
        <v>0</v>
      </c>
      <c r="O336" s="108" t="e">
        <f>IF(D336="X",0,IF(E336="X",0,VLOOKUP(E336,'47'!$K$3:$L$16,2,FALSE)))</f>
        <v>#N/A</v>
      </c>
      <c r="P336" s="108" t="e">
        <f t="shared" si="11"/>
        <v>#N/A</v>
      </c>
    </row>
    <row r="337" spans="14:16">
      <c r="N337" s="108">
        <f t="shared" si="10"/>
        <v>0</v>
      </c>
      <c r="O337" s="108" t="e">
        <f>IF(D337="X",0,IF(E337="X",0,VLOOKUP(E337,'47'!$K$3:$L$16,2,FALSE)))</f>
        <v>#N/A</v>
      </c>
      <c r="P337" s="108" t="e">
        <f t="shared" si="11"/>
        <v>#N/A</v>
      </c>
    </row>
    <row r="338" spans="14:16">
      <c r="N338" s="108">
        <f t="shared" si="10"/>
        <v>0</v>
      </c>
      <c r="O338" s="108" t="e">
        <f>IF(D338="X",0,IF(E338="X",0,VLOOKUP(E338,'47'!$K$3:$L$16,2,FALSE)))</f>
        <v>#N/A</v>
      </c>
      <c r="P338" s="108" t="e">
        <f t="shared" si="11"/>
        <v>#N/A</v>
      </c>
    </row>
    <row r="339" spans="14:16">
      <c r="N339" s="108">
        <f t="shared" si="10"/>
        <v>0</v>
      </c>
      <c r="O339" s="108" t="e">
        <f>IF(D339="X",0,IF(E339="X",0,VLOOKUP(E339,'47'!$K$3:$L$16,2,FALSE)))</f>
        <v>#N/A</v>
      </c>
      <c r="P339" s="108" t="e">
        <f t="shared" si="11"/>
        <v>#N/A</v>
      </c>
    </row>
    <row r="340" spans="14:16">
      <c r="N340" s="108">
        <f t="shared" si="10"/>
        <v>0</v>
      </c>
      <c r="O340" s="108" t="e">
        <f>IF(D340="X",0,IF(E340="X",0,VLOOKUP(E340,'47'!$K$3:$L$16,2,FALSE)))</f>
        <v>#N/A</v>
      </c>
      <c r="P340" s="108" t="e">
        <f t="shared" si="11"/>
        <v>#N/A</v>
      </c>
    </row>
    <row r="341" spans="14:16">
      <c r="N341" s="108">
        <f t="shared" si="10"/>
        <v>0</v>
      </c>
      <c r="O341" s="108" t="e">
        <f>IF(D341="X",0,IF(E341="X",0,VLOOKUP(E341,'47'!$K$3:$L$16,2,FALSE)))</f>
        <v>#N/A</v>
      </c>
      <c r="P341" s="108" t="e">
        <f t="shared" si="11"/>
        <v>#N/A</v>
      </c>
    </row>
    <row r="342" spans="14:16">
      <c r="N342" s="108">
        <f t="shared" si="10"/>
        <v>0</v>
      </c>
      <c r="O342" s="108" t="e">
        <f>IF(D342="X",0,IF(E342="X",0,VLOOKUP(E342,'47'!$K$3:$L$16,2,FALSE)))</f>
        <v>#N/A</v>
      </c>
      <c r="P342" s="108" t="e">
        <f t="shared" si="11"/>
        <v>#N/A</v>
      </c>
    </row>
    <row r="343" spans="14:16">
      <c r="N343" s="108">
        <f t="shared" si="10"/>
        <v>0</v>
      </c>
      <c r="O343" s="108" t="e">
        <f>IF(D343="X",0,IF(E343="X",0,VLOOKUP(E343,'47'!$K$3:$L$16,2,FALSE)))</f>
        <v>#N/A</v>
      </c>
      <c r="P343" s="108" t="e">
        <f t="shared" si="11"/>
        <v>#N/A</v>
      </c>
    </row>
    <row r="344" spans="14:16">
      <c r="N344" s="108">
        <f t="shared" si="10"/>
        <v>0</v>
      </c>
      <c r="O344" s="108" t="e">
        <f>IF(D344="X",0,IF(E344="X",0,VLOOKUP(E344,'47'!$K$3:$L$16,2,FALSE)))</f>
        <v>#N/A</v>
      </c>
      <c r="P344" s="108" t="e">
        <f t="shared" si="11"/>
        <v>#N/A</v>
      </c>
    </row>
    <row r="345" spans="14:16">
      <c r="N345" s="108">
        <f t="shared" si="10"/>
        <v>0</v>
      </c>
      <c r="O345" s="108" t="e">
        <f>IF(D345="X",0,IF(E345="X",0,VLOOKUP(E345,'47'!$K$3:$L$16,2,FALSE)))</f>
        <v>#N/A</v>
      </c>
      <c r="P345" s="108" t="e">
        <f t="shared" si="11"/>
        <v>#N/A</v>
      </c>
    </row>
    <row r="346" spans="14:16">
      <c r="N346" s="108">
        <f t="shared" si="10"/>
        <v>0</v>
      </c>
      <c r="O346" s="108" t="e">
        <f>IF(D346="X",0,IF(E346="X",0,VLOOKUP(E346,'47'!$K$3:$L$16,2,FALSE)))</f>
        <v>#N/A</v>
      </c>
      <c r="P346" s="108" t="e">
        <f t="shared" si="11"/>
        <v>#N/A</v>
      </c>
    </row>
    <row r="347" spans="14:16">
      <c r="N347" s="108">
        <f t="shared" si="10"/>
        <v>0</v>
      </c>
      <c r="O347" s="108" t="e">
        <f>IF(D347="X",0,IF(E347="X",0,VLOOKUP(E347,'47'!$K$3:$L$16,2,FALSE)))</f>
        <v>#N/A</v>
      </c>
      <c r="P347" s="108" t="e">
        <f t="shared" si="11"/>
        <v>#N/A</v>
      </c>
    </row>
    <row r="348" spans="14:16">
      <c r="N348" s="108">
        <f t="shared" si="10"/>
        <v>0</v>
      </c>
      <c r="O348" s="108" t="e">
        <f>IF(D348="X",0,IF(E348="X",0,VLOOKUP(E348,'47'!$K$3:$L$16,2,FALSE)))</f>
        <v>#N/A</v>
      </c>
      <c r="P348" s="108" t="e">
        <f t="shared" si="11"/>
        <v>#N/A</v>
      </c>
    </row>
    <row r="349" spans="14:16">
      <c r="N349" s="108">
        <f t="shared" si="10"/>
        <v>0</v>
      </c>
      <c r="O349" s="108" t="e">
        <f>IF(D349="X",0,IF(E349="X",0,VLOOKUP(E349,'47'!$K$3:$L$16,2,FALSE)))</f>
        <v>#N/A</v>
      </c>
      <c r="P349" s="108" t="e">
        <f t="shared" si="11"/>
        <v>#N/A</v>
      </c>
    </row>
    <row r="350" spans="14:16">
      <c r="N350" s="108">
        <f t="shared" si="10"/>
        <v>0</v>
      </c>
      <c r="O350" s="108" t="e">
        <f>IF(D350="X",0,IF(E350="X",0,VLOOKUP(E350,'47'!$K$3:$L$16,2,FALSE)))</f>
        <v>#N/A</v>
      </c>
      <c r="P350" s="108" t="e">
        <f t="shared" si="11"/>
        <v>#N/A</v>
      </c>
    </row>
    <row r="351" spans="14:16">
      <c r="N351" s="108">
        <f t="shared" si="10"/>
        <v>0</v>
      </c>
      <c r="O351" s="108" t="e">
        <f>IF(D351="X",0,IF(E351="X",0,VLOOKUP(E351,'47'!$K$3:$L$16,2,FALSE)))</f>
        <v>#N/A</v>
      </c>
      <c r="P351" s="108" t="e">
        <f t="shared" si="11"/>
        <v>#N/A</v>
      </c>
    </row>
    <row r="352" spans="14:16">
      <c r="N352" s="108">
        <f t="shared" si="10"/>
        <v>0</v>
      </c>
      <c r="O352" s="108" t="e">
        <f>IF(D352="X",0,IF(E352="X",0,VLOOKUP(E352,'47'!$K$3:$L$16,2,FALSE)))</f>
        <v>#N/A</v>
      </c>
      <c r="P352" s="108" t="e">
        <f t="shared" si="11"/>
        <v>#N/A</v>
      </c>
    </row>
    <row r="353" spans="14:16">
      <c r="N353" s="108">
        <f t="shared" si="10"/>
        <v>0</v>
      </c>
      <c r="O353" s="108" t="e">
        <f>IF(D353="X",0,IF(E353="X",0,VLOOKUP(E353,'47'!$K$3:$L$16,2,FALSE)))</f>
        <v>#N/A</v>
      </c>
      <c r="P353" s="108" t="e">
        <f t="shared" si="11"/>
        <v>#N/A</v>
      </c>
    </row>
    <row r="354" spans="14:16">
      <c r="N354" s="108">
        <f t="shared" si="10"/>
        <v>0</v>
      </c>
      <c r="O354" s="108" t="e">
        <f>IF(D354="X",0,IF(E354="X",0,VLOOKUP(E354,'47'!$K$3:$L$16,2,FALSE)))</f>
        <v>#N/A</v>
      </c>
      <c r="P354" s="108" t="e">
        <f t="shared" si="11"/>
        <v>#N/A</v>
      </c>
    </row>
    <row r="355" spans="14:16">
      <c r="N355" s="108">
        <f t="shared" si="10"/>
        <v>0</v>
      </c>
      <c r="O355" s="108" t="e">
        <f>IF(D355="X",0,IF(E355="X",0,VLOOKUP(E355,'47'!$K$3:$L$16,2,FALSE)))</f>
        <v>#N/A</v>
      </c>
      <c r="P355" s="108" t="e">
        <f t="shared" si="11"/>
        <v>#N/A</v>
      </c>
    </row>
    <row r="356" spans="14:16">
      <c r="N356" s="108">
        <f t="shared" si="10"/>
        <v>0</v>
      </c>
      <c r="O356" s="108" t="e">
        <f>IF(D356="X",0,IF(E356="X",0,VLOOKUP(E356,'47'!$K$3:$L$16,2,FALSE)))</f>
        <v>#N/A</v>
      </c>
      <c r="P356" s="108" t="e">
        <f t="shared" si="11"/>
        <v>#N/A</v>
      </c>
    </row>
    <row r="357" spans="14:16">
      <c r="N357" s="108">
        <f t="shared" si="10"/>
        <v>0</v>
      </c>
      <c r="O357" s="108" t="e">
        <f>IF(D357="X",0,IF(E357="X",0,VLOOKUP(E357,'47'!$K$3:$L$16,2,FALSE)))</f>
        <v>#N/A</v>
      </c>
      <c r="P357" s="108" t="e">
        <f t="shared" si="11"/>
        <v>#N/A</v>
      </c>
    </row>
    <row r="358" spans="14:16">
      <c r="N358" s="108">
        <f t="shared" si="10"/>
        <v>0</v>
      </c>
      <c r="O358" s="108" t="e">
        <f>IF(D358="X",0,IF(E358="X",0,VLOOKUP(E358,'47'!$K$3:$L$16,2,FALSE)))</f>
        <v>#N/A</v>
      </c>
      <c r="P358" s="108" t="e">
        <f t="shared" si="11"/>
        <v>#N/A</v>
      </c>
    </row>
    <row r="359" spans="14:16">
      <c r="N359" s="108">
        <f t="shared" si="10"/>
        <v>0</v>
      </c>
      <c r="O359" s="108" t="e">
        <f>IF(D359="X",0,IF(E359="X",0,VLOOKUP(E359,'47'!$K$3:$L$16,2,FALSE)))</f>
        <v>#N/A</v>
      </c>
      <c r="P359" s="108" t="e">
        <f t="shared" si="11"/>
        <v>#N/A</v>
      </c>
    </row>
    <row r="360" spans="14:16">
      <c r="N360" s="108">
        <f t="shared" si="10"/>
        <v>0</v>
      </c>
      <c r="O360" s="108" t="e">
        <f>IF(D360="X",0,IF(E360="X",0,VLOOKUP(E360,'47'!$K$3:$L$16,2,FALSE)))</f>
        <v>#N/A</v>
      </c>
      <c r="P360" s="108" t="e">
        <f t="shared" si="11"/>
        <v>#N/A</v>
      </c>
    </row>
    <row r="361" spans="14:16">
      <c r="N361" s="108">
        <f t="shared" si="10"/>
        <v>0</v>
      </c>
      <c r="O361" s="108" t="e">
        <f>IF(D361="X",0,IF(E361="X",0,VLOOKUP(E361,'47'!$K$3:$L$16,2,FALSE)))</f>
        <v>#N/A</v>
      </c>
      <c r="P361" s="108" t="e">
        <f t="shared" si="11"/>
        <v>#N/A</v>
      </c>
    </row>
    <row r="362" spans="14:16">
      <c r="N362" s="108">
        <f t="shared" si="10"/>
        <v>0</v>
      </c>
      <c r="O362" s="108" t="e">
        <f>IF(D362="X",0,IF(E362="X",0,VLOOKUP(E362,'47'!$K$3:$L$16,2,FALSE)))</f>
        <v>#N/A</v>
      </c>
      <c r="P362" s="108" t="e">
        <f t="shared" si="11"/>
        <v>#N/A</v>
      </c>
    </row>
    <row r="363" spans="14:16">
      <c r="N363" s="108">
        <f t="shared" si="10"/>
        <v>0</v>
      </c>
      <c r="O363" s="108" t="e">
        <f>IF(D363="X",0,IF(E363="X",0,VLOOKUP(E363,'47'!$K$3:$L$16,2,FALSE)))</f>
        <v>#N/A</v>
      </c>
      <c r="P363" s="108" t="e">
        <f t="shared" si="11"/>
        <v>#N/A</v>
      </c>
    </row>
    <row r="364" spans="14:16">
      <c r="N364" s="108">
        <f t="shared" si="10"/>
        <v>0</v>
      </c>
      <c r="O364" s="108" t="e">
        <f>IF(D364="X",0,IF(E364="X",0,VLOOKUP(E364,'47'!$K$3:$L$16,2,FALSE)))</f>
        <v>#N/A</v>
      </c>
      <c r="P364" s="108" t="e">
        <f t="shared" si="11"/>
        <v>#N/A</v>
      </c>
    </row>
    <row r="365" spans="14:16">
      <c r="N365" s="108">
        <f t="shared" si="10"/>
        <v>0</v>
      </c>
      <c r="O365" s="108" t="e">
        <f>IF(D365="X",0,IF(E365="X",0,VLOOKUP(E365,'47'!$K$3:$L$16,2,FALSE)))</f>
        <v>#N/A</v>
      </c>
      <c r="P365" s="108" t="e">
        <f t="shared" si="11"/>
        <v>#N/A</v>
      </c>
    </row>
    <row r="366" spans="14:16">
      <c r="N366" s="108">
        <f t="shared" si="10"/>
        <v>0</v>
      </c>
      <c r="O366" s="108" t="e">
        <f>IF(D366="X",0,IF(E366="X",0,VLOOKUP(E366,'47'!$K$3:$L$16,2,FALSE)))</f>
        <v>#N/A</v>
      </c>
      <c r="P366" s="108" t="e">
        <f t="shared" si="11"/>
        <v>#N/A</v>
      </c>
    </row>
    <row r="367" spans="14:16">
      <c r="N367" s="108">
        <f t="shared" si="10"/>
        <v>0</v>
      </c>
      <c r="O367" s="108" t="e">
        <f>IF(D367="X",0,IF(E367="X",0,VLOOKUP(E367,'47'!$K$3:$L$16,2,FALSE)))</f>
        <v>#N/A</v>
      </c>
      <c r="P367" s="108" t="e">
        <f t="shared" si="11"/>
        <v>#N/A</v>
      </c>
    </row>
    <row r="368" spans="14:16">
      <c r="N368" s="108">
        <f t="shared" si="10"/>
        <v>0</v>
      </c>
      <c r="O368" s="108" t="e">
        <f>IF(D368="X",0,IF(E368="X",0,VLOOKUP(E368,'47'!$K$3:$L$16,2,FALSE)))</f>
        <v>#N/A</v>
      </c>
      <c r="P368" s="108" t="e">
        <f t="shared" si="11"/>
        <v>#N/A</v>
      </c>
    </row>
    <row r="369" spans="14:16">
      <c r="N369" s="108">
        <f t="shared" si="10"/>
        <v>0</v>
      </c>
      <c r="O369" s="108" t="e">
        <f>IF(D369="X",0,IF(E369="X",0,VLOOKUP(E369,'47'!$K$3:$L$16,2,FALSE)))</f>
        <v>#N/A</v>
      </c>
      <c r="P369" s="108" t="e">
        <f t="shared" si="11"/>
        <v>#N/A</v>
      </c>
    </row>
    <row r="370" spans="14:16">
      <c r="N370" s="108">
        <f t="shared" si="10"/>
        <v>0</v>
      </c>
      <c r="O370" s="108" t="e">
        <f>IF(D370="X",0,IF(E370="X",0,VLOOKUP(E370,'47'!$K$3:$L$16,2,FALSE)))</f>
        <v>#N/A</v>
      </c>
      <c r="P370" s="108" t="e">
        <f t="shared" si="11"/>
        <v>#N/A</v>
      </c>
    </row>
    <row r="371" spans="14:16">
      <c r="N371" s="108">
        <f t="shared" si="10"/>
        <v>0</v>
      </c>
      <c r="O371" s="108" t="e">
        <f>IF(D371="X",0,IF(E371="X",0,VLOOKUP(E371,'47'!$K$3:$L$16,2,FALSE)))</f>
        <v>#N/A</v>
      </c>
      <c r="P371" s="108" t="e">
        <f t="shared" si="11"/>
        <v>#N/A</v>
      </c>
    </row>
    <row r="372" spans="14:16">
      <c r="N372" s="108">
        <f t="shared" si="10"/>
        <v>0</v>
      </c>
      <c r="O372" s="108" t="e">
        <f>IF(D372="X",0,IF(E372="X",0,VLOOKUP(E372,'47'!$K$3:$L$16,2,FALSE)))</f>
        <v>#N/A</v>
      </c>
      <c r="P372" s="108" t="e">
        <f t="shared" si="11"/>
        <v>#N/A</v>
      </c>
    </row>
    <row r="373" spans="14:16">
      <c r="N373" s="108">
        <f t="shared" si="10"/>
        <v>0</v>
      </c>
      <c r="O373" s="108" t="e">
        <f>IF(D373="X",0,IF(E373="X",0,VLOOKUP(E373,'47'!$K$3:$L$16,2,FALSE)))</f>
        <v>#N/A</v>
      </c>
      <c r="P373" s="108" t="e">
        <f t="shared" si="11"/>
        <v>#N/A</v>
      </c>
    </row>
    <row r="374" spans="14:16">
      <c r="N374" s="108">
        <f t="shared" si="10"/>
        <v>0</v>
      </c>
      <c r="O374" s="108" t="e">
        <f>IF(D374="X",0,IF(E374="X",0,VLOOKUP(E374,'47'!$K$3:$L$16,2,FALSE)))</f>
        <v>#N/A</v>
      </c>
      <c r="P374" s="108" t="e">
        <f t="shared" si="11"/>
        <v>#N/A</v>
      </c>
    </row>
    <row r="375" spans="14:16">
      <c r="N375" s="108">
        <f t="shared" si="10"/>
        <v>0</v>
      </c>
      <c r="O375" s="108" t="e">
        <f>IF(D375="X",0,IF(E375="X",0,VLOOKUP(E375,'47'!$K$3:$L$16,2,FALSE)))</f>
        <v>#N/A</v>
      </c>
      <c r="P375" s="108" t="e">
        <f t="shared" si="11"/>
        <v>#N/A</v>
      </c>
    </row>
    <row r="376" spans="14:16">
      <c r="N376" s="108">
        <f t="shared" si="10"/>
        <v>0</v>
      </c>
      <c r="O376" s="108" t="e">
        <f>IF(D376="X",0,IF(E376="X",0,VLOOKUP(E376,'47'!$K$3:$L$16,2,FALSE)))</f>
        <v>#N/A</v>
      </c>
      <c r="P376" s="108" t="e">
        <f t="shared" si="11"/>
        <v>#N/A</v>
      </c>
    </row>
    <row r="377" spans="14:16">
      <c r="N377" s="108">
        <f t="shared" si="10"/>
        <v>0</v>
      </c>
      <c r="O377" s="108" t="e">
        <f>IF(D377="X",0,IF(E377="X",0,VLOOKUP(E377,'47'!$K$3:$L$16,2,FALSE)))</f>
        <v>#N/A</v>
      </c>
      <c r="P377" s="108" t="e">
        <f t="shared" si="11"/>
        <v>#N/A</v>
      </c>
    </row>
    <row r="378" spans="14:16">
      <c r="N378" s="108">
        <f t="shared" si="10"/>
        <v>0</v>
      </c>
      <c r="O378" s="108" t="e">
        <f>IF(D378="X",0,IF(E378="X",0,VLOOKUP(E378,'47'!$K$3:$L$16,2,FALSE)))</f>
        <v>#N/A</v>
      </c>
      <c r="P378" s="108" t="e">
        <f t="shared" si="11"/>
        <v>#N/A</v>
      </c>
    </row>
    <row r="379" spans="14:16">
      <c r="N379" s="108">
        <f t="shared" si="10"/>
        <v>0</v>
      </c>
      <c r="O379" s="108" t="e">
        <f>IF(D379="X",0,IF(E379="X",0,VLOOKUP(E379,'47'!$K$3:$L$16,2,FALSE)))</f>
        <v>#N/A</v>
      </c>
      <c r="P379" s="108" t="e">
        <f t="shared" si="11"/>
        <v>#N/A</v>
      </c>
    </row>
    <row r="380" spans="14:16">
      <c r="N380" s="108">
        <f t="shared" si="10"/>
        <v>0</v>
      </c>
      <c r="O380" s="108" t="e">
        <f>IF(D380="X",0,IF(E380="X",0,VLOOKUP(E380,'47'!$K$3:$L$16,2,FALSE)))</f>
        <v>#N/A</v>
      </c>
      <c r="P380" s="108" t="e">
        <f t="shared" si="11"/>
        <v>#N/A</v>
      </c>
    </row>
    <row r="381" spans="14:16">
      <c r="N381" s="108">
        <f t="shared" si="10"/>
        <v>0</v>
      </c>
      <c r="O381" s="108" t="e">
        <f>IF(D381="X",0,IF(E381="X",0,VLOOKUP(E381,'47'!$K$3:$L$16,2,FALSE)))</f>
        <v>#N/A</v>
      </c>
      <c r="P381" s="108" t="e">
        <f t="shared" si="11"/>
        <v>#N/A</v>
      </c>
    </row>
    <row r="382" spans="14:16">
      <c r="N382" s="108">
        <f t="shared" si="10"/>
        <v>0</v>
      </c>
      <c r="O382" s="108" t="e">
        <f>IF(D382="X",0,IF(E382="X",0,VLOOKUP(E382,'47'!$K$3:$L$16,2,FALSE)))</f>
        <v>#N/A</v>
      </c>
      <c r="P382" s="108" t="e">
        <f t="shared" si="11"/>
        <v>#N/A</v>
      </c>
    </row>
    <row r="383" spans="14:16">
      <c r="N383" s="108">
        <f t="shared" si="10"/>
        <v>0</v>
      </c>
      <c r="O383" s="108" t="e">
        <f>IF(D383="X",0,IF(E383="X",0,VLOOKUP(E383,'47'!$K$3:$L$16,2,FALSE)))</f>
        <v>#N/A</v>
      </c>
      <c r="P383" s="108" t="e">
        <f t="shared" si="11"/>
        <v>#N/A</v>
      </c>
    </row>
    <row r="384" spans="14:16">
      <c r="N384" s="108">
        <f t="shared" si="10"/>
        <v>0</v>
      </c>
      <c r="O384" s="108" t="e">
        <f>IF(D384="X",0,IF(E384="X",0,VLOOKUP(E384,'47'!$K$3:$L$16,2,FALSE)))</f>
        <v>#N/A</v>
      </c>
      <c r="P384" s="108" t="e">
        <f t="shared" si="11"/>
        <v>#N/A</v>
      </c>
    </row>
    <row r="385" spans="14:16">
      <c r="N385" s="108">
        <f t="shared" si="10"/>
        <v>0</v>
      </c>
      <c r="O385" s="108" t="e">
        <f>IF(D385="X",0,IF(E385="X",0,VLOOKUP(E385,'47'!$K$3:$L$16,2,FALSE)))</f>
        <v>#N/A</v>
      </c>
      <c r="P385" s="108" t="e">
        <f t="shared" si="11"/>
        <v>#N/A</v>
      </c>
    </row>
    <row r="386" spans="14:16">
      <c r="N386" s="108">
        <f t="shared" si="10"/>
        <v>0</v>
      </c>
      <c r="O386" s="108" t="e">
        <f>IF(D386="X",0,IF(E386="X",0,VLOOKUP(E386,'47'!$K$3:$L$16,2,FALSE)))</f>
        <v>#N/A</v>
      </c>
      <c r="P386" s="108" t="e">
        <f t="shared" si="11"/>
        <v>#N/A</v>
      </c>
    </row>
    <row r="387" spans="14:16">
      <c r="N387" s="108">
        <f t="shared" si="10"/>
        <v>0</v>
      </c>
      <c r="O387" s="108" t="e">
        <f>IF(D387="X",0,IF(E387="X",0,VLOOKUP(E387,'47'!$K$3:$L$16,2,FALSE)))</f>
        <v>#N/A</v>
      </c>
      <c r="P387" s="108" t="e">
        <f t="shared" si="11"/>
        <v>#N/A</v>
      </c>
    </row>
    <row r="388" spans="14:16">
      <c r="N388" s="108">
        <f t="shared" ref="N388:N451" si="12">SUM(F388:M388)</f>
        <v>0</v>
      </c>
      <c r="O388" s="108" t="e">
        <f>IF(D388="X",0,IF(E388="X",0,VLOOKUP(E388,'47'!$K$3:$L$16,2,FALSE)))</f>
        <v>#N/A</v>
      </c>
      <c r="P388" s="108" t="e">
        <f t="shared" ref="P388:P451" si="13">N388*O388</f>
        <v>#N/A</v>
      </c>
    </row>
    <row r="389" spans="14:16">
      <c r="N389" s="108">
        <f t="shared" si="12"/>
        <v>0</v>
      </c>
      <c r="O389" s="108" t="e">
        <f>IF(D389="X",0,IF(E389="X",0,VLOOKUP(E389,'47'!$K$3:$L$16,2,FALSE)))</f>
        <v>#N/A</v>
      </c>
      <c r="P389" s="108" t="e">
        <f t="shared" si="13"/>
        <v>#N/A</v>
      </c>
    </row>
    <row r="390" spans="14:16">
      <c r="N390" s="108">
        <f t="shared" si="12"/>
        <v>0</v>
      </c>
      <c r="O390" s="108" t="e">
        <f>IF(D390="X",0,IF(E390="X",0,VLOOKUP(E390,'47'!$K$3:$L$16,2,FALSE)))</f>
        <v>#N/A</v>
      </c>
      <c r="P390" s="108" t="e">
        <f t="shared" si="13"/>
        <v>#N/A</v>
      </c>
    </row>
    <row r="391" spans="14:16">
      <c r="N391" s="108">
        <f t="shared" si="12"/>
        <v>0</v>
      </c>
      <c r="O391" s="108" t="e">
        <f>IF(D391="X",0,IF(E391="X",0,VLOOKUP(E391,'47'!$K$3:$L$16,2,FALSE)))</f>
        <v>#N/A</v>
      </c>
      <c r="P391" s="108" t="e">
        <f t="shared" si="13"/>
        <v>#N/A</v>
      </c>
    </row>
    <row r="392" spans="14:16">
      <c r="N392" s="108">
        <f t="shared" si="12"/>
        <v>0</v>
      </c>
      <c r="O392" s="108" t="e">
        <f>IF(D392="X",0,IF(E392="X",0,VLOOKUP(E392,'47'!$K$3:$L$16,2,FALSE)))</f>
        <v>#N/A</v>
      </c>
      <c r="P392" s="108" t="e">
        <f t="shared" si="13"/>
        <v>#N/A</v>
      </c>
    </row>
    <row r="393" spans="14:16">
      <c r="N393" s="108">
        <f t="shared" si="12"/>
        <v>0</v>
      </c>
      <c r="O393" s="108" t="e">
        <f>IF(D393="X",0,IF(E393="X",0,VLOOKUP(E393,'47'!$K$3:$L$16,2,FALSE)))</f>
        <v>#N/A</v>
      </c>
      <c r="P393" s="108" t="e">
        <f t="shared" si="13"/>
        <v>#N/A</v>
      </c>
    </row>
    <row r="394" spans="14:16">
      <c r="N394" s="108">
        <f t="shared" si="12"/>
        <v>0</v>
      </c>
      <c r="O394" s="108" t="e">
        <f>IF(D394="X",0,IF(E394="X",0,VLOOKUP(E394,'47'!$K$3:$L$16,2,FALSE)))</f>
        <v>#N/A</v>
      </c>
      <c r="P394" s="108" t="e">
        <f t="shared" si="13"/>
        <v>#N/A</v>
      </c>
    </row>
    <row r="395" spans="14:16">
      <c r="N395" s="108">
        <f t="shared" si="12"/>
        <v>0</v>
      </c>
      <c r="O395" s="108" t="e">
        <f>IF(D395="X",0,IF(E395="X",0,VLOOKUP(E395,'47'!$K$3:$L$16,2,FALSE)))</f>
        <v>#N/A</v>
      </c>
      <c r="P395" s="108" t="e">
        <f t="shared" si="13"/>
        <v>#N/A</v>
      </c>
    </row>
    <row r="396" spans="14:16">
      <c r="N396" s="108">
        <f t="shared" si="12"/>
        <v>0</v>
      </c>
      <c r="O396" s="108" t="e">
        <f>IF(D396="X",0,IF(E396="X",0,VLOOKUP(E396,'47'!$K$3:$L$16,2,FALSE)))</f>
        <v>#N/A</v>
      </c>
      <c r="P396" s="108" t="e">
        <f t="shared" si="13"/>
        <v>#N/A</v>
      </c>
    </row>
    <row r="397" spans="14:16">
      <c r="N397" s="108">
        <f t="shared" si="12"/>
        <v>0</v>
      </c>
      <c r="O397" s="108" t="e">
        <f>IF(D397="X",0,IF(E397="X",0,VLOOKUP(E397,'47'!$K$3:$L$16,2,FALSE)))</f>
        <v>#N/A</v>
      </c>
      <c r="P397" s="108" t="e">
        <f t="shared" si="13"/>
        <v>#N/A</v>
      </c>
    </row>
    <row r="398" spans="14:16">
      <c r="N398" s="108">
        <f t="shared" si="12"/>
        <v>0</v>
      </c>
      <c r="O398" s="108" t="e">
        <f>IF(D398="X",0,IF(E398="X",0,VLOOKUP(E398,'47'!$K$3:$L$16,2,FALSE)))</f>
        <v>#N/A</v>
      </c>
      <c r="P398" s="108" t="e">
        <f t="shared" si="13"/>
        <v>#N/A</v>
      </c>
    </row>
    <row r="399" spans="14:16">
      <c r="N399" s="108">
        <f t="shared" si="12"/>
        <v>0</v>
      </c>
      <c r="O399" s="108" t="e">
        <f>IF(D399="X",0,IF(E399="X",0,VLOOKUP(E399,'47'!$K$3:$L$16,2,FALSE)))</f>
        <v>#N/A</v>
      </c>
      <c r="P399" s="108" t="e">
        <f t="shared" si="13"/>
        <v>#N/A</v>
      </c>
    </row>
    <row r="400" spans="14:16">
      <c r="N400" s="108">
        <f t="shared" si="12"/>
        <v>0</v>
      </c>
      <c r="O400" s="108" t="e">
        <f>IF(D400="X",0,IF(E400="X",0,VLOOKUP(E400,'47'!$K$3:$L$16,2,FALSE)))</f>
        <v>#N/A</v>
      </c>
      <c r="P400" s="108" t="e">
        <f t="shared" si="13"/>
        <v>#N/A</v>
      </c>
    </row>
    <row r="401" spans="14:16">
      <c r="N401" s="108">
        <f t="shared" si="12"/>
        <v>0</v>
      </c>
      <c r="O401" s="108" t="e">
        <f>IF(D401="X",0,IF(E401="X",0,VLOOKUP(E401,'47'!$K$3:$L$16,2,FALSE)))</f>
        <v>#N/A</v>
      </c>
      <c r="P401" s="108" t="e">
        <f t="shared" si="13"/>
        <v>#N/A</v>
      </c>
    </row>
    <row r="402" spans="14:16">
      <c r="N402" s="108">
        <f t="shared" si="12"/>
        <v>0</v>
      </c>
      <c r="O402" s="108" t="e">
        <f>IF(D402="X",0,IF(E402="X",0,VLOOKUP(E402,'47'!$K$3:$L$16,2,FALSE)))</f>
        <v>#N/A</v>
      </c>
      <c r="P402" s="108" t="e">
        <f t="shared" si="13"/>
        <v>#N/A</v>
      </c>
    </row>
    <row r="403" spans="14:16">
      <c r="N403" s="108">
        <f t="shared" si="12"/>
        <v>0</v>
      </c>
      <c r="O403" s="108" t="e">
        <f>IF(D403="X",0,IF(E403="X",0,VLOOKUP(E403,'47'!$K$3:$L$16,2,FALSE)))</f>
        <v>#N/A</v>
      </c>
      <c r="P403" s="108" t="e">
        <f t="shared" si="13"/>
        <v>#N/A</v>
      </c>
    </row>
    <row r="404" spans="14:16">
      <c r="N404" s="108">
        <f t="shared" si="12"/>
        <v>0</v>
      </c>
      <c r="O404" s="108" t="e">
        <f>IF(D404="X",0,IF(E404="X",0,VLOOKUP(E404,'47'!$K$3:$L$16,2,FALSE)))</f>
        <v>#N/A</v>
      </c>
      <c r="P404" s="108" t="e">
        <f t="shared" si="13"/>
        <v>#N/A</v>
      </c>
    </row>
    <row r="405" spans="14:16">
      <c r="N405" s="108">
        <f t="shared" si="12"/>
        <v>0</v>
      </c>
      <c r="O405" s="108" t="e">
        <f>IF(D405="X",0,IF(E405="X",0,VLOOKUP(E405,'47'!$K$3:$L$16,2,FALSE)))</f>
        <v>#N/A</v>
      </c>
      <c r="P405" s="108" t="e">
        <f t="shared" si="13"/>
        <v>#N/A</v>
      </c>
    </row>
    <row r="406" spans="14:16">
      <c r="N406" s="108">
        <f t="shared" si="12"/>
        <v>0</v>
      </c>
      <c r="O406" s="108" t="e">
        <f>IF(D406="X",0,IF(E406="X",0,VLOOKUP(E406,'47'!$K$3:$L$16,2,FALSE)))</f>
        <v>#N/A</v>
      </c>
      <c r="P406" s="108" t="e">
        <f t="shared" si="13"/>
        <v>#N/A</v>
      </c>
    </row>
    <row r="407" spans="14:16">
      <c r="N407" s="108">
        <f t="shared" si="12"/>
        <v>0</v>
      </c>
      <c r="O407" s="108" t="e">
        <f>IF(D407="X",0,IF(E407="X",0,VLOOKUP(E407,'47'!$K$3:$L$16,2,FALSE)))</f>
        <v>#N/A</v>
      </c>
      <c r="P407" s="108" t="e">
        <f t="shared" si="13"/>
        <v>#N/A</v>
      </c>
    </row>
    <row r="408" spans="14:16">
      <c r="N408" s="108">
        <f t="shared" si="12"/>
        <v>0</v>
      </c>
      <c r="O408" s="108" t="e">
        <f>IF(D408="X",0,IF(E408="X",0,VLOOKUP(E408,'47'!$K$3:$L$16,2,FALSE)))</f>
        <v>#N/A</v>
      </c>
      <c r="P408" s="108" t="e">
        <f t="shared" si="13"/>
        <v>#N/A</v>
      </c>
    </row>
    <row r="409" spans="14:16">
      <c r="N409" s="108">
        <f t="shared" si="12"/>
        <v>0</v>
      </c>
      <c r="O409" s="108" t="e">
        <f>IF(D409="X",0,IF(E409="X",0,VLOOKUP(E409,'47'!$K$3:$L$16,2,FALSE)))</f>
        <v>#N/A</v>
      </c>
      <c r="P409" s="108" t="e">
        <f t="shared" si="13"/>
        <v>#N/A</v>
      </c>
    </row>
    <row r="410" spans="14:16">
      <c r="N410" s="108">
        <f t="shared" si="12"/>
        <v>0</v>
      </c>
      <c r="O410" s="108" t="e">
        <f>IF(D410="X",0,IF(E410="X",0,VLOOKUP(E410,'47'!$K$3:$L$16,2,FALSE)))</f>
        <v>#N/A</v>
      </c>
      <c r="P410" s="108" t="e">
        <f t="shared" si="13"/>
        <v>#N/A</v>
      </c>
    </row>
    <row r="411" spans="14:16">
      <c r="N411" s="108">
        <f t="shared" si="12"/>
        <v>0</v>
      </c>
      <c r="O411" s="108" t="e">
        <f>IF(D411="X",0,IF(E411="X",0,VLOOKUP(E411,'47'!$K$3:$L$16,2,FALSE)))</f>
        <v>#N/A</v>
      </c>
      <c r="P411" s="108" t="e">
        <f t="shared" si="13"/>
        <v>#N/A</v>
      </c>
    </row>
    <row r="412" spans="14:16">
      <c r="N412" s="108">
        <f t="shared" si="12"/>
        <v>0</v>
      </c>
      <c r="O412" s="108" t="e">
        <f>IF(D412="X",0,IF(E412="X",0,VLOOKUP(E412,'47'!$K$3:$L$16,2,FALSE)))</f>
        <v>#N/A</v>
      </c>
      <c r="P412" s="108" t="e">
        <f t="shared" si="13"/>
        <v>#N/A</v>
      </c>
    </row>
    <row r="413" spans="14:16">
      <c r="N413" s="108">
        <f t="shared" si="12"/>
        <v>0</v>
      </c>
      <c r="O413" s="108" t="e">
        <f>IF(D413="X",0,IF(E413="X",0,VLOOKUP(E413,'47'!$K$3:$L$16,2,FALSE)))</f>
        <v>#N/A</v>
      </c>
      <c r="P413" s="108" t="e">
        <f t="shared" si="13"/>
        <v>#N/A</v>
      </c>
    </row>
    <row r="414" spans="14:16">
      <c r="N414" s="108">
        <f t="shared" si="12"/>
        <v>0</v>
      </c>
      <c r="O414" s="108" t="e">
        <f>IF(D414="X",0,IF(E414="X",0,VLOOKUP(E414,'47'!$K$3:$L$16,2,FALSE)))</f>
        <v>#N/A</v>
      </c>
      <c r="P414" s="108" t="e">
        <f t="shared" si="13"/>
        <v>#N/A</v>
      </c>
    </row>
    <row r="415" spans="14:16">
      <c r="N415" s="108">
        <f t="shared" si="12"/>
        <v>0</v>
      </c>
      <c r="O415" s="108" t="e">
        <f>IF(D415="X",0,IF(E415="X",0,VLOOKUP(E415,'47'!$K$3:$L$16,2,FALSE)))</f>
        <v>#N/A</v>
      </c>
      <c r="P415" s="108" t="e">
        <f t="shared" si="13"/>
        <v>#N/A</v>
      </c>
    </row>
    <row r="416" spans="14:16">
      <c r="N416" s="108">
        <f t="shared" si="12"/>
        <v>0</v>
      </c>
      <c r="O416" s="108" t="e">
        <f>IF(D416="X",0,IF(E416="X",0,VLOOKUP(E416,'47'!$K$3:$L$16,2,FALSE)))</f>
        <v>#N/A</v>
      </c>
      <c r="P416" s="108" t="e">
        <f t="shared" si="13"/>
        <v>#N/A</v>
      </c>
    </row>
    <row r="417" spans="14:16">
      <c r="N417" s="108">
        <f t="shared" si="12"/>
        <v>0</v>
      </c>
      <c r="O417" s="108" t="e">
        <f>IF(D417="X",0,IF(E417="X",0,VLOOKUP(E417,'47'!$K$3:$L$16,2,FALSE)))</f>
        <v>#N/A</v>
      </c>
      <c r="P417" s="108" t="e">
        <f t="shared" si="13"/>
        <v>#N/A</v>
      </c>
    </row>
    <row r="418" spans="14:16">
      <c r="N418" s="108">
        <f t="shared" si="12"/>
        <v>0</v>
      </c>
      <c r="O418" s="108" t="e">
        <f>IF(D418="X",0,IF(E418="X",0,VLOOKUP(E418,'47'!$K$3:$L$16,2,FALSE)))</f>
        <v>#N/A</v>
      </c>
      <c r="P418" s="108" t="e">
        <f t="shared" si="13"/>
        <v>#N/A</v>
      </c>
    </row>
    <row r="419" spans="14:16">
      <c r="N419" s="108">
        <f t="shared" si="12"/>
        <v>0</v>
      </c>
      <c r="O419" s="108" t="e">
        <f>IF(D419="X",0,IF(E419="X",0,VLOOKUP(E419,'47'!$K$3:$L$16,2,FALSE)))</f>
        <v>#N/A</v>
      </c>
      <c r="P419" s="108" t="e">
        <f t="shared" si="13"/>
        <v>#N/A</v>
      </c>
    </row>
    <row r="420" spans="14:16">
      <c r="N420" s="108">
        <f t="shared" si="12"/>
        <v>0</v>
      </c>
      <c r="O420" s="108" t="e">
        <f>IF(D420="X",0,IF(E420="X",0,VLOOKUP(E420,'47'!$K$3:$L$16,2,FALSE)))</f>
        <v>#N/A</v>
      </c>
      <c r="P420" s="108" t="e">
        <f t="shared" si="13"/>
        <v>#N/A</v>
      </c>
    </row>
    <row r="421" spans="14:16">
      <c r="N421" s="108">
        <f t="shared" si="12"/>
        <v>0</v>
      </c>
      <c r="O421" s="108" t="e">
        <f>IF(D421="X",0,IF(E421="X",0,VLOOKUP(E421,'47'!$K$3:$L$16,2,FALSE)))</f>
        <v>#N/A</v>
      </c>
      <c r="P421" s="108" t="e">
        <f t="shared" si="13"/>
        <v>#N/A</v>
      </c>
    </row>
    <row r="422" spans="14:16">
      <c r="N422" s="108">
        <f t="shared" si="12"/>
        <v>0</v>
      </c>
      <c r="O422" s="108" t="e">
        <f>IF(D422="X",0,IF(E422="X",0,VLOOKUP(E422,'47'!$K$3:$L$16,2,FALSE)))</f>
        <v>#N/A</v>
      </c>
      <c r="P422" s="108" t="e">
        <f t="shared" si="13"/>
        <v>#N/A</v>
      </c>
    </row>
    <row r="423" spans="14:16">
      <c r="N423" s="108">
        <f t="shared" si="12"/>
        <v>0</v>
      </c>
      <c r="O423" s="108" t="e">
        <f>IF(D423="X",0,IF(E423="X",0,VLOOKUP(E423,'47'!$K$3:$L$16,2,FALSE)))</f>
        <v>#N/A</v>
      </c>
      <c r="P423" s="108" t="e">
        <f t="shared" si="13"/>
        <v>#N/A</v>
      </c>
    </row>
    <row r="424" spans="14:16">
      <c r="N424" s="108">
        <f t="shared" si="12"/>
        <v>0</v>
      </c>
      <c r="O424" s="108" t="e">
        <f>IF(D424="X",0,IF(E424="X",0,VLOOKUP(E424,'47'!$K$3:$L$16,2,FALSE)))</f>
        <v>#N/A</v>
      </c>
      <c r="P424" s="108" t="e">
        <f t="shared" si="13"/>
        <v>#N/A</v>
      </c>
    </row>
    <row r="425" spans="14:16">
      <c r="N425" s="108">
        <f t="shared" si="12"/>
        <v>0</v>
      </c>
      <c r="O425" s="108" t="e">
        <f>IF(D425="X",0,IF(E425="X",0,VLOOKUP(E425,'47'!$K$3:$L$16,2,FALSE)))</f>
        <v>#N/A</v>
      </c>
      <c r="P425" s="108" t="e">
        <f t="shared" si="13"/>
        <v>#N/A</v>
      </c>
    </row>
    <row r="426" spans="14:16">
      <c r="N426" s="108">
        <f t="shared" si="12"/>
        <v>0</v>
      </c>
      <c r="O426" s="108" t="e">
        <f>IF(D426="X",0,IF(E426="X",0,VLOOKUP(E426,'47'!$K$3:$L$16,2,FALSE)))</f>
        <v>#N/A</v>
      </c>
      <c r="P426" s="108" t="e">
        <f t="shared" si="13"/>
        <v>#N/A</v>
      </c>
    </row>
    <row r="427" spans="14:16">
      <c r="N427" s="108">
        <f t="shared" si="12"/>
        <v>0</v>
      </c>
      <c r="O427" s="108" t="e">
        <f>IF(D427="X",0,IF(E427="X",0,VLOOKUP(E427,'47'!$K$3:$L$16,2,FALSE)))</f>
        <v>#N/A</v>
      </c>
      <c r="P427" s="108" t="e">
        <f t="shared" si="13"/>
        <v>#N/A</v>
      </c>
    </row>
    <row r="428" spans="14:16">
      <c r="N428" s="108">
        <f t="shared" si="12"/>
        <v>0</v>
      </c>
      <c r="O428" s="108" t="e">
        <f>IF(D428="X",0,IF(E428="X",0,VLOOKUP(E428,'47'!$K$3:$L$16,2,FALSE)))</f>
        <v>#N/A</v>
      </c>
      <c r="P428" s="108" t="e">
        <f t="shared" si="13"/>
        <v>#N/A</v>
      </c>
    </row>
    <row r="429" spans="14:16">
      <c r="N429" s="108">
        <f t="shared" si="12"/>
        <v>0</v>
      </c>
      <c r="O429" s="108" t="e">
        <f>IF(D429="X",0,IF(E429="X",0,VLOOKUP(E429,'47'!$K$3:$L$16,2,FALSE)))</f>
        <v>#N/A</v>
      </c>
      <c r="P429" s="108" t="e">
        <f t="shared" si="13"/>
        <v>#N/A</v>
      </c>
    </row>
    <row r="430" spans="14:16">
      <c r="N430" s="108">
        <f t="shared" si="12"/>
        <v>0</v>
      </c>
      <c r="O430" s="108" t="e">
        <f>IF(D430="X",0,IF(E430="X",0,VLOOKUP(E430,'47'!$K$3:$L$16,2,FALSE)))</f>
        <v>#N/A</v>
      </c>
      <c r="P430" s="108" t="e">
        <f t="shared" si="13"/>
        <v>#N/A</v>
      </c>
    </row>
    <row r="431" spans="14:16">
      <c r="N431" s="108">
        <f t="shared" si="12"/>
        <v>0</v>
      </c>
      <c r="O431" s="108" t="e">
        <f>IF(D431="X",0,IF(E431="X",0,VLOOKUP(E431,'47'!$K$3:$L$16,2,FALSE)))</f>
        <v>#N/A</v>
      </c>
      <c r="P431" s="108" t="e">
        <f t="shared" si="13"/>
        <v>#N/A</v>
      </c>
    </row>
    <row r="432" spans="14:16">
      <c r="N432" s="108">
        <f t="shared" si="12"/>
        <v>0</v>
      </c>
      <c r="O432" s="108" t="e">
        <f>IF(D432="X",0,IF(E432="X",0,VLOOKUP(E432,'47'!$K$3:$L$16,2,FALSE)))</f>
        <v>#N/A</v>
      </c>
      <c r="P432" s="108" t="e">
        <f t="shared" si="13"/>
        <v>#N/A</v>
      </c>
    </row>
    <row r="433" spans="14:16">
      <c r="N433" s="108">
        <f t="shared" si="12"/>
        <v>0</v>
      </c>
      <c r="O433" s="108" t="e">
        <f>IF(D433="X",0,IF(E433="X",0,VLOOKUP(E433,'47'!$K$3:$L$16,2,FALSE)))</f>
        <v>#N/A</v>
      </c>
      <c r="P433" s="108" t="e">
        <f t="shared" si="13"/>
        <v>#N/A</v>
      </c>
    </row>
    <row r="434" spans="14:16">
      <c r="N434" s="108">
        <f t="shared" si="12"/>
        <v>0</v>
      </c>
      <c r="O434" s="108" t="e">
        <f>IF(D434="X",0,IF(E434="X",0,VLOOKUP(E434,'47'!$K$3:$L$16,2,FALSE)))</f>
        <v>#N/A</v>
      </c>
      <c r="P434" s="108" t="e">
        <f t="shared" si="13"/>
        <v>#N/A</v>
      </c>
    </row>
    <row r="435" spans="14:16">
      <c r="N435" s="108">
        <f t="shared" si="12"/>
        <v>0</v>
      </c>
      <c r="O435" s="108" t="e">
        <f>IF(D435="X",0,IF(E435="X",0,VLOOKUP(E435,'47'!$K$3:$L$16,2,FALSE)))</f>
        <v>#N/A</v>
      </c>
      <c r="P435" s="108" t="e">
        <f t="shared" si="13"/>
        <v>#N/A</v>
      </c>
    </row>
    <row r="436" spans="14:16">
      <c r="N436" s="108">
        <f t="shared" si="12"/>
        <v>0</v>
      </c>
      <c r="O436" s="108" t="e">
        <f>IF(D436="X",0,IF(E436="X",0,VLOOKUP(E436,'47'!$K$3:$L$16,2,FALSE)))</f>
        <v>#N/A</v>
      </c>
      <c r="P436" s="108" t="e">
        <f t="shared" si="13"/>
        <v>#N/A</v>
      </c>
    </row>
    <row r="437" spans="14:16">
      <c r="N437" s="108">
        <f t="shared" si="12"/>
        <v>0</v>
      </c>
      <c r="O437" s="108" t="e">
        <f>IF(D437="X",0,IF(E437="X",0,VLOOKUP(E437,'47'!$K$3:$L$16,2,FALSE)))</f>
        <v>#N/A</v>
      </c>
      <c r="P437" s="108" t="e">
        <f t="shared" si="13"/>
        <v>#N/A</v>
      </c>
    </row>
    <row r="438" spans="14:16">
      <c r="N438" s="108">
        <f t="shared" si="12"/>
        <v>0</v>
      </c>
      <c r="O438" s="108" t="e">
        <f>IF(D438="X",0,IF(E438="X",0,VLOOKUP(E438,'47'!$K$3:$L$16,2,FALSE)))</f>
        <v>#N/A</v>
      </c>
      <c r="P438" s="108" t="e">
        <f t="shared" si="13"/>
        <v>#N/A</v>
      </c>
    </row>
    <row r="439" spans="14:16">
      <c r="N439" s="108">
        <f t="shared" si="12"/>
        <v>0</v>
      </c>
      <c r="O439" s="108" t="e">
        <f>IF(D439="X",0,IF(E439="X",0,VLOOKUP(E439,'47'!$K$3:$L$16,2,FALSE)))</f>
        <v>#N/A</v>
      </c>
      <c r="P439" s="108" t="e">
        <f t="shared" si="13"/>
        <v>#N/A</v>
      </c>
    </row>
    <row r="440" spans="14:16">
      <c r="N440" s="108">
        <f t="shared" si="12"/>
        <v>0</v>
      </c>
      <c r="O440" s="108" t="e">
        <f>IF(D440="X",0,IF(E440="X",0,VLOOKUP(E440,'47'!$K$3:$L$16,2,FALSE)))</f>
        <v>#N/A</v>
      </c>
      <c r="P440" s="108" t="e">
        <f t="shared" si="13"/>
        <v>#N/A</v>
      </c>
    </row>
    <row r="441" spans="14:16">
      <c r="N441" s="108">
        <f t="shared" si="12"/>
        <v>0</v>
      </c>
      <c r="O441" s="108" t="e">
        <f>IF(D441="X",0,IF(E441="X",0,VLOOKUP(E441,'47'!$K$3:$L$16,2,FALSE)))</f>
        <v>#N/A</v>
      </c>
      <c r="P441" s="108" t="e">
        <f t="shared" si="13"/>
        <v>#N/A</v>
      </c>
    </row>
    <row r="442" spans="14:16">
      <c r="N442" s="108">
        <f t="shared" si="12"/>
        <v>0</v>
      </c>
      <c r="O442" s="108" t="e">
        <f>IF(D442="X",0,IF(E442="X",0,VLOOKUP(E442,'47'!$K$3:$L$16,2,FALSE)))</f>
        <v>#N/A</v>
      </c>
      <c r="P442" s="108" t="e">
        <f t="shared" si="13"/>
        <v>#N/A</v>
      </c>
    </row>
    <row r="443" spans="14:16">
      <c r="N443" s="108">
        <f t="shared" si="12"/>
        <v>0</v>
      </c>
      <c r="O443" s="108" t="e">
        <f>IF(D443="X",0,IF(E443="X",0,VLOOKUP(E443,'47'!$K$3:$L$16,2,FALSE)))</f>
        <v>#N/A</v>
      </c>
      <c r="P443" s="108" t="e">
        <f t="shared" si="13"/>
        <v>#N/A</v>
      </c>
    </row>
    <row r="444" spans="14:16">
      <c r="N444" s="108">
        <f t="shared" si="12"/>
        <v>0</v>
      </c>
      <c r="O444" s="108" t="e">
        <f>IF(D444="X",0,IF(E444="X",0,VLOOKUP(E444,'47'!$K$3:$L$16,2,FALSE)))</f>
        <v>#N/A</v>
      </c>
      <c r="P444" s="108" t="e">
        <f t="shared" si="13"/>
        <v>#N/A</v>
      </c>
    </row>
    <row r="445" spans="14:16">
      <c r="N445" s="108">
        <f t="shared" si="12"/>
        <v>0</v>
      </c>
      <c r="O445" s="108" t="e">
        <f>IF(D445="X",0,IF(E445="X",0,VLOOKUP(E445,'47'!$K$3:$L$16,2,FALSE)))</f>
        <v>#N/A</v>
      </c>
      <c r="P445" s="108" t="e">
        <f t="shared" si="13"/>
        <v>#N/A</v>
      </c>
    </row>
    <row r="446" spans="14:16">
      <c r="N446" s="108">
        <f t="shared" si="12"/>
        <v>0</v>
      </c>
      <c r="O446" s="108" t="e">
        <f>IF(D446="X",0,IF(E446="X",0,VLOOKUP(E446,'47'!$K$3:$L$16,2,FALSE)))</f>
        <v>#N/A</v>
      </c>
      <c r="P446" s="108" t="e">
        <f t="shared" si="13"/>
        <v>#N/A</v>
      </c>
    </row>
    <row r="447" spans="14:16">
      <c r="N447" s="108">
        <f t="shared" si="12"/>
        <v>0</v>
      </c>
      <c r="O447" s="108" t="e">
        <f>IF(D447="X",0,IF(E447="X",0,VLOOKUP(E447,'47'!$K$3:$L$16,2,FALSE)))</f>
        <v>#N/A</v>
      </c>
      <c r="P447" s="108" t="e">
        <f t="shared" si="13"/>
        <v>#N/A</v>
      </c>
    </row>
    <row r="448" spans="14:16">
      <c r="N448" s="108">
        <f t="shared" si="12"/>
        <v>0</v>
      </c>
      <c r="O448" s="108" t="e">
        <f>IF(D448="X",0,IF(E448="X",0,VLOOKUP(E448,'47'!$K$3:$L$16,2,FALSE)))</f>
        <v>#N/A</v>
      </c>
      <c r="P448" s="108" t="e">
        <f t="shared" si="13"/>
        <v>#N/A</v>
      </c>
    </row>
    <row r="449" spans="14:16">
      <c r="N449" s="108">
        <f t="shared" si="12"/>
        <v>0</v>
      </c>
      <c r="O449" s="108" t="e">
        <f>IF(D449="X",0,IF(E449="X",0,VLOOKUP(E449,'47'!$K$3:$L$16,2,FALSE)))</f>
        <v>#N/A</v>
      </c>
      <c r="P449" s="108" t="e">
        <f t="shared" si="13"/>
        <v>#N/A</v>
      </c>
    </row>
    <row r="450" spans="14:16">
      <c r="N450" s="108">
        <f t="shared" si="12"/>
        <v>0</v>
      </c>
      <c r="O450" s="108" t="e">
        <f>IF(D450="X",0,IF(E450="X",0,VLOOKUP(E450,'47'!$K$3:$L$16,2,FALSE)))</f>
        <v>#N/A</v>
      </c>
      <c r="P450" s="108" t="e">
        <f t="shared" si="13"/>
        <v>#N/A</v>
      </c>
    </row>
    <row r="451" spans="14:16">
      <c r="N451" s="108">
        <f t="shared" si="12"/>
        <v>0</v>
      </c>
      <c r="O451" s="108" t="e">
        <f>IF(D451="X",0,IF(E451="X",0,VLOOKUP(E451,'47'!$K$3:$L$16,2,FALSE)))</f>
        <v>#N/A</v>
      </c>
      <c r="P451" s="108" t="e">
        <f t="shared" si="13"/>
        <v>#N/A</v>
      </c>
    </row>
    <row r="452" spans="14:16">
      <c r="N452" s="108">
        <f t="shared" ref="N452:N494" si="14">SUM(F452:M452)</f>
        <v>0</v>
      </c>
      <c r="O452" s="108" t="e">
        <f>IF(D452="X",0,IF(E452="X",0,VLOOKUP(E452,'47'!$K$3:$L$16,2,FALSE)))</f>
        <v>#N/A</v>
      </c>
      <c r="P452" s="108" t="e">
        <f t="shared" ref="P452:P494" si="15">N452*O452</f>
        <v>#N/A</v>
      </c>
    </row>
    <row r="453" spans="14:16">
      <c r="N453" s="108">
        <f t="shared" si="14"/>
        <v>0</v>
      </c>
      <c r="O453" s="108" t="e">
        <f>IF(D453="X",0,IF(E453="X",0,VLOOKUP(E453,'47'!$K$3:$L$16,2,FALSE)))</f>
        <v>#N/A</v>
      </c>
      <c r="P453" s="108" t="e">
        <f t="shared" si="15"/>
        <v>#N/A</v>
      </c>
    </row>
    <row r="454" spans="14:16">
      <c r="N454" s="108">
        <f t="shared" si="14"/>
        <v>0</v>
      </c>
      <c r="O454" s="108" t="e">
        <f>IF(D454="X",0,IF(E454="X",0,VLOOKUP(E454,'47'!$K$3:$L$16,2,FALSE)))</f>
        <v>#N/A</v>
      </c>
      <c r="P454" s="108" t="e">
        <f t="shared" si="15"/>
        <v>#N/A</v>
      </c>
    </row>
    <row r="455" spans="14:16">
      <c r="N455" s="108">
        <f t="shared" si="14"/>
        <v>0</v>
      </c>
      <c r="O455" s="108" t="e">
        <f>IF(D455="X",0,IF(E455="X",0,VLOOKUP(E455,'47'!$K$3:$L$16,2,FALSE)))</f>
        <v>#N/A</v>
      </c>
      <c r="P455" s="108" t="e">
        <f t="shared" si="15"/>
        <v>#N/A</v>
      </c>
    </row>
    <row r="456" spans="14:16">
      <c r="N456" s="108">
        <f t="shared" si="14"/>
        <v>0</v>
      </c>
      <c r="O456" s="108" t="e">
        <f>IF(D456="X",0,IF(E456="X",0,VLOOKUP(E456,'47'!$K$3:$L$16,2,FALSE)))</f>
        <v>#N/A</v>
      </c>
      <c r="P456" s="108" t="e">
        <f t="shared" si="15"/>
        <v>#N/A</v>
      </c>
    </row>
    <row r="457" spans="14:16">
      <c r="N457" s="108">
        <f t="shared" si="14"/>
        <v>0</v>
      </c>
      <c r="O457" s="108" t="e">
        <f>IF(D457="X",0,IF(E457="X",0,VLOOKUP(E457,'47'!$K$3:$L$16,2,FALSE)))</f>
        <v>#N/A</v>
      </c>
      <c r="P457" s="108" t="e">
        <f t="shared" si="15"/>
        <v>#N/A</v>
      </c>
    </row>
    <row r="458" spans="14:16">
      <c r="N458" s="108">
        <f t="shared" si="14"/>
        <v>0</v>
      </c>
      <c r="O458" s="108" t="e">
        <f>IF(D458="X",0,IF(E458="X",0,VLOOKUP(E458,'47'!$K$3:$L$16,2,FALSE)))</f>
        <v>#N/A</v>
      </c>
      <c r="P458" s="108" t="e">
        <f t="shared" si="15"/>
        <v>#N/A</v>
      </c>
    </row>
    <row r="459" spans="14:16">
      <c r="N459" s="108">
        <f t="shared" si="14"/>
        <v>0</v>
      </c>
      <c r="O459" s="108" t="e">
        <f>IF(D459="X",0,IF(E459="X",0,VLOOKUP(E459,'47'!$K$3:$L$16,2,FALSE)))</f>
        <v>#N/A</v>
      </c>
      <c r="P459" s="108" t="e">
        <f t="shared" si="15"/>
        <v>#N/A</v>
      </c>
    </row>
    <row r="460" spans="14:16">
      <c r="N460" s="108">
        <f t="shared" si="14"/>
        <v>0</v>
      </c>
      <c r="O460" s="108" t="e">
        <f>IF(D460="X",0,IF(E460="X",0,VLOOKUP(E460,'47'!$K$3:$L$16,2,FALSE)))</f>
        <v>#N/A</v>
      </c>
      <c r="P460" s="108" t="e">
        <f t="shared" si="15"/>
        <v>#N/A</v>
      </c>
    </row>
    <row r="461" spans="14:16">
      <c r="N461" s="108">
        <f t="shared" si="14"/>
        <v>0</v>
      </c>
      <c r="O461" s="108" t="e">
        <f>IF(D461="X",0,IF(E461="X",0,VLOOKUP(E461,'47'!$K$3:$L$16,2,FALSE)))</f>
        <v>#N/A</v>
      </c>
      <c r="P461" s="108" t="e">
        <f t="shared" si="15"/>
        <v>#N/A</v>
      </c>
    </row>
    <row r="462" spans="14:16">
      <c r="N462" s="108">
        <f t="shared" si="14"/>
        <v>0</v>
      </c>
      <c r="O462" s="108" t="e">
        <f>IF(D462="X",0,IF(E462="X",0,VLOOKUP(E462,'47'!$K$3:$L$16,2,FALSE)))</f>
        <v>#N/A</v>
      </c>
      <c r="P462" s="108" t="e">
        <f t="shared" si="15"/>
        <v>#N/A</v>
      </c>
    </row>
    <row r="463" spans="14:16">
      <c r="N463" s="108">
        <f t="shared" si="14"/>
        <v>0</v>
      </c>
      <c r="O463" s="108" t="e">
        <f>IF(D463="X",0,IF(E463="X",0,VLOOKUP(E463,'47'!$K$3:$L$16,2,FALSE)))</f>
        <v>#N/A</v>
      </c>
      <c r="P463" s="108" t="e">
        <f t="shared" si="15"/>
        <v>#N/A</v>
      </c>
    </row>
    <row r="464" spans="14:16">
      <c r="N464" s="108">
        <f t="shared" si="14"/>
        <v>0</v>
      </c>
      <c r="O464" s="108" t="e">
        <f>IF(D464="X",0,IF(E464="X",0,VLOOKUP(E464,'47'!$K$3:$L$16,2,FALSE)))</f>
        <v>#N/A</v>
      </c>
      <c r="P464" s="108" t="e">
        <f t="shared" si="15"/>
        <v>#N/A</v>
      </c>
    </row>
    <row r="465" spans="14:16">
      <c r="N465" s="108">
        <f t="shared" si="14"/>
        <v>0</v>
      </c>
      <c r="O465" s="108" t="e">
        <f>IF(D465="X",0,IF(E465="X",0,VLOOKUP(E465,'47'!$K$3:$L$16,2,FALSE)))</f>
        <v>#N/A</v>
      </c>
      <c r="P465" s="108" t="e">
        <f t="shared" si="15"/>
        <v>#N/A</v>
      </c>
    </row>
    <row r="466" spans="14:16">
      <c r="N466" s="108">
        <f t="shared" si="14"/>
        <v>0</v>
      </c>
      <c r="O466" s="108" t="e">
        <f>IF(D466="X",0,IF(E466="X",0,VLOOKUP(E466,'47'!$K$3:$L$16,2,FALSE)))</f>
        <v>#N/A</v>
      </c>
      <c r="P466" s="108" t="e">
        <f t="shared" si="15"/>
        <v>#N/A</v>
      </c>
    </row>
    <row r="467" spans="14:16">
      <c r="N467" s="108">
        <f t="shared" si="14"/>
        <v>0</v>
      </c>
      <c r="O467" s="108" t="e">
        <f>IF(D467="X",0,IF(E467="X",0,VLOOKUP(E467,'47'!$K$3:$L$16,2,FALSE)))</f>
        <v>#N/A</v>
      </c>
      <c r="P467" s="108" t="e">
        <f t="shared" si="15"/>
        <v>#N/A</v>
      </c>
    </row>
    <row r="468" spans="14:16">
      <c r="N468" s="108">
        <f t="shared" si="14"/>
        <v>0</v>
      </c>
      <c r="O468" s="108" t="e">
        <f>IF(D468="X",0,IF(E468="X",0,VLOOKUP(E468,'47'!$K$3:$L$16,2,FALSE)))</f>
        <v>#N/A</v>
      </c>
      <c r="P468" s="108" t="e">
        <f t="shared" si="15"/>
        <v>#N/A</v>
      </c>
    </row>
    <row r="469" spans="14:16">
      <c r="N469" s="108">
        <f t="shared" si="14"/>
        <v>0</v>
      </c>
      <c r="O469" s="108" t="e">
        <f>IF(D469="X",0,IF(E469="X",0,VLOOKUP(E469,'47'!$K$3:$L$16,2,FALSE)))</f>
        <v>#N/A</v>
      </c>
      <c r="P469" s="108" t="e">
        <f t="shared" si="15"/>
        <v>#N/A</v>
      </c>
    </row>
    <row r="470" spans="14:16">
      <c r="N470" s="108">
        <f t="shared" si="14"/>
        <v>0</v>
      </c>
      <c r="O470" s="108" t="e">
        <f>IF(D470="X",0,IF(E470="X",0,VLOOKUP(E470,'47'!$K$3:$L$16,2,FALSE)))</f>
        <v>#N/A</v>
      </c>
      <c r="P470" s="108" t="e">
        <f t="shared" si="15"/>
        <v>#N/A</v>
      </c>
    </row>
    <row r="471" spans="14:16">
      <c r="N471" s="108">
        <f t="shared" si="14"/>
        <v>0</v>
      </c>
      <c r="O471" s="108" t="e">
        <f>IF(D471="X",0,IF(E471="X",0,VLOOKUP(E471,'47'!$K$3:$L$16,2,FALSE)))</f>
        <v>#N/A</v>
      </c>
      <c r="P471" s="108" t="e">
        <f t="shared" si="15"/>
        <v>#N/A</v>
      </c>
    </row>
    <row r="472" spans="14:16">
      <c r="N472" s="108">
        <f t="shared" si="14"/>
        <v>0</v>
      </c>
      <c r="O472" s="108" t="e">
        <f>IF(D472="X",0,IF(E472="X",0,VLOOKUP(E472,'47'!$K$3:$L$16,2,FALSE)))</f>
        <v>#N/A</v>
      </c>
      <c r="P472" s="108" t="e">
        <f t="shared" si="15"/>
        <v>#N/A</v>
      </c>
    </row>
    <row r="473" spans="14:16">
      <c r="N473" s="108">
        <f t="shared" si="14"/>
        <v>0</v>
      </c>
      <c r="O473" s="108" t="e">
        <f>IF(D473="X",0,IF(E473="X",0,VLOOKUP(E473,'47'!$K$3:$L$16,2,FALSE)))</f>
        <v>#N/A</v>
      </c>
      <c r="P473" s="108" t="e">
        <f t="shared" si="15"/>
        <v>#N/A</v>
      </c>
    </row>
    <row r="474" spans="14:16">
      <c r="N474" s="108">
        <f t="shared" si="14"/>
        <v>0</v>
      </c>
      <c r="O474" s="108" t="e">
        <f>IF(D474="X",0,IF(E474="X",0,VLOOKUP(E474,'47'!$K$3:$L$16,2,FALSE)))</f>
        <v>#N/A</v>
      </c>
      <c r="P474" s="108" t="e">
        <f t="shared" si="15"/>
        <v>#N/A</v>
      </c>
    </row>
    <row r="475" spans="14:16">
      <c r="N475" s="108">
        <f t="shared" si="14"/>
        <v>0</v>
      </c>
      <c r="O475" s="108" t="e">
        <f>IF(D475="X",0,IF(E475="X",0,VLOOKUP(E475,'47'!$K$3:$L$16,2,FALSE)))</f>
        <v>#N/A</v>
      </c>
      <c r="P475" s="108" t="e">
        <f t="shared" si="15"/>
        <v>#N/A</v>
      </c>
    </row>
    <row r="476" spans="14:16">
      <c r="N476" s="108">
        <f t="shared" si="14"/>
        <v>0</v>
      </c>
      <c r="O476" s="108" t="e">
        <f>IF(D476="X",0,IF(E476="X",0,VLOOKUP(E476,'47'!$K$3:$L$16,2,FALSE)))</f>
        <v>#N/A</v>
      </c>
      <c r="P476" s="108" t="e">
        <f t="shared" si="15"/>
        <v>#N/A</v>
      </c>
    </row>
    <row r="477" spans="14:16">
      <c r="N477" s="108">
        <f t="shared" si="14"/>
        <v>0</v>
      </c>
      <c r="O477" s="108" t="e">
        <f>IF(D477="X",0,IF(E477="X",0,VLOOKUP(E477,'47'!$K$3:$L$16,2,FALSE)))</f>
        <v>#N/A</v>
      </c>
      <c r="P477" s="108" t="e">
        <f t="shared" si="15"/>
        <v>#N/A</v>
      </c>
    </row>
    <row r="478" spans="14:16">
      <c r="N478" s="108">
        <f t="shared" si="14"/>
        <v>0</v>
      </c>
      <c r="O478" s="108" t="e">
        <f>IF(D478="X",0,IF(E478="X",0,VLOOKUP(E478,'47'!$K$3:$L$16,2,FALSE)))</f>
        <v>#N/A</v>
      </c>
      <c r="P478" s="108" t="e">
        <f t="shared" si="15"/>
        <v>#N/A</v>
      </c>
    </row>
    <row r="479" spans="14:16">
      <c r="N479" s="108">
        <f t="shared" si="14"/>
        <v>0</v>
      </c>
      <c r="O479" s="108" t="e">
        <f>IF(D479="X",0,IF(E479="X",0,VLOOKUP(E479,'47'!$K$3:$L$16,2,FALSE)))</f>
        <v>#N/A</v>
      </c>
      <c r="P479" s="108" t="e">
        <f t="shared" si="15"/>
        <v>#N/A</v>
      </c>
    </row>
    <row r="480" spans="14:16">
      <c r="N480" s="108">
        <f t="shared" si="14"/>
        <v>0</v>
      </c>
      <c r="O480" s="108" t="e">
        <f>IF(D480="X",0,IF(E480="X",0,VLOOKUP(E480,'47'!$K$3:$L$16,2,FALSE)))</f>
        <v>#N/A</v>
      </c>
      <c r="P480" s="108" t="e">
        <f t="shared" si="15"/>
        <v>#N/A</v>
      </c>
    </row>
    <row r="481" spans="3:23">
      <c r="N481" s="108">
        <f t="shared" si="14"/>
        <v>0</v>
      </c>
      <c r="O481" s="108" t="e">
        <f>IF(D481="X",0,IF(E481="X",0,VLOOKUP(E481,'47'!$K$3:$L$16,2,FALSE)))</f>
        <v>#N/A</v>
      </c>
      <c r="P481" s="108" t="e">
        <f t="shared" si="15"/>
        <v>#N/A</v>
      </c>
    </row>
    <row r="482" spans="3:23">
      <c r="N482" s="108">
        <f t="shared" si="14"/>
        <v>0</v>
      </c>
      <c r="O482" s="108" t="e">
        <f>IF(D482="X",0,IF(E482="X",0,VLOOKUP(E482,'47'!$K$3:$L$16,2,FALSE)))</f>
        <v>#N/A</v>
      </c>
      <c r="P482" s="108" t="e">
        <f t="shared" si="15"/>
        <v>#N/A</v>
      </c>
    </row>
    <row r="483" spans="3:23">
      <c r="N483" s="108">
        <f t="shared" si="14"/>
        <v>0</v>
      </c>
      <c r="O483" s="108" t="e">
        <f>IF(D483="X",0,IF(E483="X",0,VLOOKUP(E483,'47'!$K$3:$L$16,2,FALSE)))</f>
        <v>#N/A</v>
      </c>
      <c r="P483" s="108" t="e">
        <f t="shared" si="15"/>
        <v>#N/A</v>
      </c>
    </row>
    <row r="484" spans="3:23">
      <c r="N484" s="108">
        <f t="shared" si="14"/>
        <v>0</v>
      </c>
      <c r="O484" s="108" t="e">
        <f>IF(D484="X",0,IF(E484="X",0,VLOOKUP(E484,'47'!$K$3:$L$16,2,FALSE)))</f>
        <v>#N/A</v>
      </c>
      <c r="P484" s="108" t="e">
        <f t="shared" si="15"/>
        <v>#N/A</v>
      </c>
    </row>
    <row r="485" spans="3:23">
      <c r="N485" s="108">
        <f t="shared" si="14"/>
        <v>0</v>
      </c>
      <c r="O485" s="108" t="e">
        <f>IF(D485="X",0,IF(E485="X",0,VLOOKUP(E485,'47'!$K$3:$L$16,2,FALSE)))</f>
        <v>#N/A</v>
      </c>
      <c r="P485" s="108" t="e">
        <f t="shared" si="15"/>
        <v>#N/A</v>
      </c>
    </row>
    <row r="486" spans="3:23">
      <c r="N486" s="108">
        <f t="shared" si="14"/>
        <v>0</v>
      </c>
      <c r="O486" s="108" t="e">
        <f>IF(D486="X",0,IF(E486="X",0,VLOOKUP(E486,'47'!$K$3:$L$16,2,FALSE)))</f>
        <v>#N/A</v>
      </c>
      <c r="P486" s="108" t="e">
        <f t="shared" si="15"/>
        <v>#N/A</v>
      </c>
    </row>
    <row r="487" spans="3:23">
      <c r="N487" s="108">
        <f t="shared" si="14"/>
        <v>0</v>
      </c>
      <c r="O487" s="108" t="e">
        <f>IF(D487="X",0,IF(E487="X",0,VLOOKUP(E487,'47'!$K$3:$L$16,2,FALSE)))</f>
        <v>#N/A</v>
      </c>
      <c r="P487" s="108" t="e">
        <f t="shared" si="15"/>
        <v>#N/A</v>
      </c>
    </row>
    <row r="488" spans="3:23">
      <c r="N488" s="108">
        <f t="shared" si="14"/>
        <v>0</v>
      </c>
      <c r="O488" s="108" t="e">
        <f>IF(D488="X",0,IF(E488="X",0,VLOOKUP(E488,'47'!$K$3:$L$16,2,FALSE)))</f>
        <v>#N/A</v>
      </c>
      <c r="P488" s="108" t="e">
        <f t="shared" si="15"/>
        <v>#N/A</v>
      </c>
    </row>
    <row r="489" spans="3:23">
      <c r="N489" s="108">
        <f t="shared" si="14"/>
        <v>0</v>
      </c>
      <c r="O489" s="108" t="e">
        <f>IF(D489="X",0,IF(E489="X",0,VLOOKUP(E489,'47'!$K$3:$L$16,2,FALSE)))</f>
        <v>#N/A</v>
      </c>
      <c r="P489" s="108" t="e">
        <f t="shared" si="15"/>
        <v>#N/A</v>
      </c>
    </row>
    <row r="490" spans="3:23">
      <c r="N490" s="108">
        <f t="shared" si="14"/>
        <v>0</v>
      </c>
      <c r="O490" s="108" t="e">
        <f>IF(D490="X",0,IF(E490="X",0,VLOOKUP(E490,'47'!$K$3:$L$16,2,FALSE)))</f>
        <v>#N/A</v>
      </c>
      <c r="P490" s="108" t="e">
        <f t="shared" si="15"/>
        <v>#N/A</v>
      </c>
    </row>
    <row r="491" spans="3:23">
      <c r="N491" s="108">
        <f t="shared" si="14"/>
        <v>0</v>
      </c>
      <c r="O491" s="108" t="e">
        <f>IF(D491="X",0,IF(E491="X",0,VLOOKUP(E491,'47'!$K$3:$L$16,2,FALSE)))</f>
        <v>#N/A</v>
      </c>
      <c r="P491" s="108" t="e">
        <f t="shared" si="15"/>
        <v>#N/A</v>
      </c>
    </row>
    <row r="492" spans="3:23">
      <c r="N492" s="108">
        <f t="shared" si="14"/>
        <v>0</v>
      </c>
      <c r="O492" s="108" t="e">
        <f>IF(D492="X",0,IF(E492="X",0,VLOOKUP(E492,'47'!$K$3:$L$16,2,FALSE)))</f>
        <v>#N/A</v>
      </c>
      <c r="P492" s="108" t="e">
        <f t="shared" si="15"/>
        <v>#N/A</v>
      </c>
    </row>
    <row r="493" spans="3:23">
      <c r="N493" s="108">
        <f t="shared" si="14"/>
        <v>0</v>
      </c>
      <c r="O493" s="108" t="e">
        <f>IF(D493="X",0,IF(E493="X",0,VLOOKUP(E493,'47'!$K$3:$L$16,2,FALSE)))</f>
        <v>#N/A</v>
      </c>
      <c r="P493" s="108" t="e">
        <f t="shared" si="15"/>
        <v>#N/A</v>
      </c>
    </row>
    <row r="494" spans="3:23">
      <c r="N494" s="108">
        <f t="shared" si="14"/>
        <v>0</v>
      </c>
      <c r="O494" s="108" t="e">
        <f>IF(D494="X",0,IF(E494="X",0,VLOOKUP(E494,'47'!$K$3:$L$16,2,FALSE)))</f>
        <v>#N/A</v>
      </c>
      <c r="P494" s="108" t="e">
        <f t="shared" si="15"/>
        <v>#N/A</v>
      </c>
    </row>
    <row r="495" spans="3:23" ht="15.75" thickBot="1">
      <c r="C495" s="109" t="s">
        <v>173</v>
      </c>
      <c r="D495" s="79"/>
      <c r="E495" s="79"/>
      <c r="F495" s="91">
        <f t="shared" ref="F495:M495" si="16">SUM(F4:F494)</f>
        <v>0</v>
      </c>
      <c r="G495" s="91">
        <f t="shared" si="16"/>
        <v>0</v>
      </c>
      <c r="H495" s="91">
        <f t="shared" si="16"/>
        <v>0</v>
      </c>
      <c r="I495" s="91">
        <f t="shared" si="16"/>
        <v>0</v>
      </c>
      <c r="J495" s="91">
        <f t="shared" si="16"/>
        <v>0</v>
      </c>
      <c r="K495" s="91">
        <f t="shared" si="16"/>
        <v>0</v>
      </c>
      <c r="L495" s="91">
        <f t="shared" si="16"/>
        <v>0</v>
      </c>
      <c r="M495" s="91">
        <f t="shared" si="16"/>
        <v>0</v>
      </c>
      <c r="Q495" s="79" t="s">
        <v>174</v>
      </c>
      <c r="R495" s="91">
        <f t="shared" ref="R495:W495" si="17">SUM(R4:R494)</f>
        <v>0</v>
      </c>
      <c r="S495" s="91">
        <f t="shared" si="17"/>
        <v>0</v>
      </c>
      <c r="T495" s="91">
        <f t="shared" si="17"/>
        <v>0</v>
      </c>
      <c r="U495" s="91">
        <f t="shared" si="17"/>
        <v>0</v>
      </c>
      <c r="V495" s="91">
        <f t="shared" si="17"/>
        <v>0</v>
      </c>
      <c r="W495" s="91">
        <f t="shared" si="17"/>
        <v>0</v>
      </c>
    </row>
    <row r="496" spans="3:23" ht="15.75" thickTop="1"/>
    <row r="498" spans="3:16">
      <c r="C498" s="80" t="s">
        <v>172</v>
      </c>
      <c r="F498" s="33"/>
      <c r="G498" s="33"/>
      <c r="H498" s="33"/>
      <c r="I498" s="33"/>
      <c r="J498" s="33"/>
      <c r="K498" s="33"/>
      <c r="L498" s="33"/>
      <c r="M498" s="33"/>
      <c r="N498" s="81" t="s">
        <v>186</v>
      </c>
      <c r="O498" s="33"/>
      <c r="P498" s="81" t="s">
        <v>177</v>
      </c>
    </row>
    <row r="499" spans="3:16">
      <c r="C499" s="81" t="str">
        <f>IF('47'!K3="", "Vrije categorie",'47'!K3)</f>
        <v>A</v>
      </c>
      <c r="F499" s="92" cm="1">
        <f t="array" ref="F499">SUMPRODUCT(--($E$4:$E$494=C499),--($D$4:$D$494=""),$F$4:$F$494)</f>
        <v>0</v>
      </c>
      <c r="G499" s="92" cm="1">
        <f t="array" ref="G499">SUMPRODUCT(--($E$4:$E$494=C499),--($D$4:$D$494=""),$G$4:$G$494)</f>
        <v>0</v>
      </c>
      <c r="H499" s="92" cm="1">
        <f t="array" ref="H499">SUMPRODUCT(--($E$4:$E$494=C499),--($D$4:$D$494=""),$H$4:$H$494)</f>
        <v>0</v>
      </c>
      <c r="I499" s="92" cm="1">
        <f t="array" ref="I499">SUMPRODUCT(--($E$4:$E$494=C499),--($D$4:$D$494=""),$I$4:$I$494)</f>
        <v>0</v>
      </c>
      <c r="J499" s="92" cm="1">
        <f t="array" ref="J499">SUMPRODUCT(--($E$4:$E$494=C499),--($D$4:$D$494=""),$J$4:$J$494)</f>
        <v>0</v>
      </c>
      <c r="K499" s="92" cm="1">
        <f t="array" ref="K499">SUMPRODUCT(--($E$4:$E$494=C499),--($D$4:$D$494=""),$K$4:$K$494)</f>
        <v>0</v>
      </c>
      <c r="L499" s="92" cm="1">
        <f t="array" ref="L499">SUMPRODUCT(--($E$4:$E$494=C499),--($D$4:$D$494=""),$L$4:$L$494)</f>
        <v>0</v>
      </c>
      <c r="M499" s="92" cm="1">
        <f t="array" ref="M499">SUMPRODUCT(--($E$4:$E$494=C499),--($D$4:$D$494=""),$M$4:$M$494)</f>
        <v>0</v>
      </c>
      <c r="N499" s="92">
        <f>SUM(F499:M499)</f>
        <v>0</v>
      </c>
      <c r="O499" s="81"/>
      <c r="P499" s="92" t="e" cm="1">
        <f t="array" ref="P499">SUMPRODUCT(--($E$4:$E$494=C499),--($D$4:$D$494=""),$P$4:$P$494)</f>
        <v>#N/A</v>
      </c>
    </row>
    <row r="500" spans="3:16">
      <c r="C500" s="81" t="str">
        <f>IF('47'!K4="", "Vrije categorie",'47'!K4)</f>
        <v>B</v>
      </c>
      <c r="F500" s="92" cm="1">
        <f t="array" ref="F500">SUMPRODUCT(--($E$4:$E$494=C500),--($D$4:$D$494=""),$F$4:$F$494)</f>
        <v>0</v>
      </c>
      <c r="G500" s="92" cm="1">
        <f t="array" ref="G500">SUMPRODUCT(--($E$4:$E$494=C500),--($D$4:$D$494=""),$G$4:$G$494)</f>
        <v>0</v>
      </c>
      <c r="H500" s="92" cm="1">
        <f t="array" ref="H500">SUMPRODUCT(--($E$4:$E$494=C500),--($D$4:$D$494=""),$H$4:$H$494)</f>
        <v>0</v>
      </c>
      <c r="I500" s="92" cm="1">
        <f t="array" ref="I500">SUMPRODUCT(--($E$4:$E$494=C500),--($D$4:$D$494=""),$I$4:$I$494)</f>
        <v>0</v>
      </c>
      <c r="J500" s="92" cm="1">
        <f t="array" ref="J500">SUMPRODUCT(--($E$4:$E$494=C500),--($D$4:$D$494=""),$J$4:$J$494)</f>
        <v>0</v>
      </c>
      <c r="K500" s="92" cm="1">
        <f t="array" ref="K500">SUMPRODUCT(--($E$4:$E$494=C500),--($D$4:$D$494=""),$K$4:$K$494)</f>
        <v>0</v>
      </c>
      <c r="L500" s="92" cm="1">
        <f t="array" ref="L500">SUMPRODUCT(--($E$4:$E$494=C500),--($D$4:$D$494=""),$L$4:$L$494)</f>
        <v>0</v>
      </c>
      <c r="M500" s="92" cm="1">
        <f t="array" ref="M500">SUMPRODUCT(--($E$4:$E$494=C500),--($D$4:$D$494=""),$M$4:$M$494)</f>
        <v>0</v>
      </c>
      <c r="N500" s="92">
        <f t="shared" ref="N500:N512" si="18">SUM(F500:M500)</f>
        <v>0</v>
      </c>
      <c r="O500" s="81"/>
      <c r="P500" s="92" t="e" cm="1">
        <f t="array" ref="P500">SUMPRODUCT(--($E$4:$E$494=C500),--($D$4:$D$494=""),$P$4:$P$494)</f>
        <v>#N/A</v>
      </c>
    </row>
    <row r="501" spans="3:16">
      <c r="C501" s="81" t="str">
        <f>IF('47'!K5="", "Vrije categorie",'47'!K5)</f>
        <v>C</v>
      </c>
      <c r="F501" s="92" cm="1">
        <f t="array" ref="F501">SUMPRODUCT(--($E$4:$E$494=C501),--($D$4:$D$494=""),$F$4:$F$494)</f>
        <v>0</v>
      </c>
      <c r="G501" s="92" cm="1">
        <f t="array" ref="G501">SUMPRODUCT(--($E$4:$E$494=C501),--($D$4:$D$494=""),$G$4:$G$494)</f>
        <v>0</v>
      </c>
      <c r="H501" s="92" cm="1">
        <f t="array" ref="H501">SUMPRODUCT(--($E$4:$E$494=C501),--($D$4:$D$494=""),$H$4:$H$494)</f>
        <v>0</v>
      </c>
      <c r="I501" s="92" cm="1">
        <f t="array" ref="I501">SUMPRODUCT(--($E$4:$E$494=C501),--($D$4:$D$494=""),$I$4:$I$494)</f>
        <v>0</v>
      </c>
      <c r="J501" s="92" cm="1">
        <f t="array" ref="J501">SUMPRODUCT(--($E$4:$E$494=C501),--($D$4:$D$494=""),$J$4:$J$494)</f>
        <v>0</v>
      </c>
      <c r="K501" s="92" cm="1">
        <f t="array" ref="K501">SUMPRODUCT(--($E$4:$E$494=C501),--($D$4:$D$494=""),$K$4:$K$494)</f>
        <v>0</v>
      </c>
      <c r="L501" s="92" cm="1">
        <f t="array" ref="L501">SUMPRODUCT(--($E$4:$E$494=C501),--($D$4:$D$494=""),$L$4:$L$494)</f>
        <v>0</v>
      </c>
      <c r="M501" s="92" cm="1">
        <f t="array" ref="M501">SUMPRODUCT(--($E$4:$E$494=C501),--($D$4:$D$494=""),$M$4:$M$494)</f>
        <v>0</v>
      </c>
      <c r="N501" s="92">
        <f t="shared" si="18"/>
        <v>0</v>
      </c>
      <c r="O501" s="81"/>
      <c r="P501" s="92" t="e" cm="1">
        <f t="array" ref="P501">SUMPRODUCT(--($E$4:$E$494=C501),--($D$4:$D$494=""),$P$4:$P$494)</f>
        <v>#N/A</v>
      </c>
    </row>
    <row r="502" spans="3:16">
      <c r="C502" s="81" t="str">
        <f>IF('47'!K6="", "Vrije categorie",'47'!K6)</f>
        <v>D</v>
      </c>
      <c r="F502" s="92" cm="1">
        <f t="array" ref="F502">SUMPRODUCT(--($E$4:$E$494=C502),--($D$4:$D$494=""),$F$4:$F$494)</f>
        <v>0</v>
      </c>
      <c r="G502" s="92" cm="1">
        <f t="array" ref="G502">SUMPRODUCT(--($E$4:$E$494=C502),--($D$4:$D$494=""),$G$4:$G$494)</f>
        <v>0</v>
      </c>
      <c r="H502" s="92" cm="1">
        <f t="array" ref="H502">SUMPRODUCT(--($E$4:$E$494=C502),--($D$4:$D$494=""),$H$4:$H$494)</f>
        <v>0</v>
      </c>
      <c r="I502" s="92" cm="1">
        <f t="array" ref="I502">SUMPRODUCT(--($E$4:$E$494=C502),--($D$4:$D$494=""),$I$4:$I$494)</f>
        <v>0</v>
      </c>
      <c r="J502" s="92" cm="1">
        <f t="array" ref="J502">SUMPRODUCT(--($E$4:$E$494=C502),--($D$4:$D$494=""),$J$4:$J$494)</f>
        <v>0</v>
      </c>
      <c r="K502" s="92" cm="1">
        <f t="array" ref="K502">SUMPRODUCT(--($E$4:$E$494=C502),--($D$4:$D$494=""),$K$4:$K$494)</f>
        <v>0</v>
      </c>
      <c r="L502" s="92" cm="1">
        <f t="array" ref="L502">SUMPRODUCT(--($E$4:$E$494=C502),--($D$4:$D$494=""),$L$4:$L$494)</f>
        <v>0</v>
      </c>
      <c r="M502" s="92" cm="1">
        <f t="array" ref="M502">SUMPRODUCT(--($E$4:$E$494=C502),--($D$4:$D$494=""),$M$4:$M$494)</f>
        <v>0</v>
      </c>
      <c r="N502" s="92">
        <f t="shared" si="18"/>
        <v>0</v>
      </c>
      <c r="O502" s="81"/>
      <c r="P502" s="92" t="e" cm="1">
        <f t="array" ref="P502">SUMPRODUCT(--($E$4:$E$494=C502),--($D$4:$D$494=""),$P$4:$P$494)</f>
        <v>#N/A</v>
      </c>
    </row>
    <row r="503" spans="3:16">
      <c r="C503" s="81" t="str">
        <f>IF('47'!K7="", "Vrije categorie",'47'!K7)</f>
        <v>E</v>
      </c>
      <c r="F503" s="92" cm="1">
        <f t="array" ref="F503">SUMPRODUCT(--($E$4:$E$494=C503),--($D$4:$D$494=""),$F$4:$F$494)</f>
        <v>0</v>
      </c>
      <c r="G503" s="92" cm="1">
        <f t="array" ref="G503">SUMPRODUCT(--($E$4:$E$494=C503),--($D$4:$D$494=""),$G$4:$G$494)</f>
        <v>0</v>
      </c>
      <c r="H503" s="92" cm="1">
        <f t="array" ref="H503">SUMPRODUCT(--($E$4:$E$494=C503),--($D$4:$D$494=""),$H$4:$H$494)</f>
        <v>0</v>
      </c>
      <c r="I503" s="92" cm="1">
        <f t="array" ref="I503">SUMPRODUCT(--($E$4:$E$494=C503),--($D$4:$D$494=""),$I$4:$I$494)</f>
        <v>0</v>
      </c>
      <c r="J503" s="92" cm="1">
        <f t="array" ref="J503">SUMPRODUCT(--($E$4:$E$494=C503),--($D$4:$D$494=""),$J$4:$J$494)</f>
        <v>0</v>
      </c>
      <c r="K503" s="92" cm="1">
        <f t="array" ref="K503">SUMPRODUCT(--($E$4:$E$494=C503),--($D$4:$D$494=""),$K$4:$K$494)</f>
        <v>0</v>
      </c>
      <c r="L503" s="92" cm="1">
        <f t="array" ref="L503">SUMPRODUCT(--($E$4:$E$494=C503),--($D$4:$D$494=""),$L$4:$L$494)</f>
        <v>0</v>
      </c>
      <c r="M503" s="92" cm="1">
        <f t="array" ref="M503">SUMPRODUCT(--($E$4:$E$494=C503),--($D$4:$D$494=""),$M$4:$M$494)</f>
        <v>0</v>
      </c>
      <c r="N503" s="92">
        <f t="shared" si="18"/>
        <v>0</v>
      </c>
      <c r="O503" s="81"/>
      <c r="P503" s="92" t="e" cm="1">
        <f t="array" ref="P503">SUMPRODUCT(--($E$4:$E$494=C503),--($D$4:$D$494=""),$P$4:$P$494)</f>
        <v>#N/A</v>
      </c>
    </row>
    <row r="504" spans="3:16">
      <c r="C504" s="81" t="str">
        <f>IF('47'!K8="", "Vrije categorie",'47'!K8)</f>
        <v>F</v>
      </c>
      <c r="F504" s="92" cm="1">
        <f t="array" ref="F504">SUMPRODUCT(--($E$4:$E$494=C504),--($D$4:$D$494=""),$F$4:$F$494)</f>
        <v>0</v>
      </c>
      <c r="G504" s="92" cm="1">
        <f t="array" ref="G504">SUMPRODUCT(--($E$4:$E$494=C504),--($D$4:$D$494=""),$G$4:$G$494)</f>
        <v>0</v>
      </c>
      <c r="H504" s="92" cm="1">
        <f t="array" ref="H504">SUMPRODUCT(--($E$4:$E$494=C504),--($D$4:$D$494=""),$H$4:$H$494)</f>
        <v>0</v>
      </c>
      <c r="I504" s="92" cm="1">
        <f t="array" ref="I504">SUMPRODUCT(--($E$4:$E$494=C504),--($D$4:$D$494=""),$I$4:$I$494)</f>
        <v>0</v>
      </c>
      <c r="J504" s="92" cm="1">
        <f t="array" ref="J504">SUMPRODUCT(--($E$4:$E$494=C504),--($D$4:$D$494=""),$J$4:$J$494)</f>
        <v>0</v>
      </c>
      <c r="K504" s="92" cm="1">
        <f t="array" ref="K504">SUMPRODUCT(--($E$4:$E$494=C504),--($D$4:$D$494=""),$K$4:$K$494)</f>
        <v>0</v>
      </c>
      <c r="L504" s="92" cm="1">
        <f t="array" ref="L504">SUMPRODUCT(--($E$4:$E$494=C504),--($D$4:$D$494=""),$L$4:$L$494)</f>
        <v>0</v>
      </c>
      <c r="M504" s="92" cm="1">
        <f t="array" ref="M504">SUMPRODUCT(--($E$4:$E$494=C504),--($D$4:$D$494=""),$M$4:$M$494)</f>
        <v>0</v>
      </c>
      <c r="N504" s="92">
        <f t="shared" si="18"/>
        <v>0</v>
      </c>
      <c r="O504" s="81"/>
      <c r="P504" s="92" t="e" cm="1">
        <f t="array" ref="P504">SUMPRODUCT(--($E$4:$E$494=C504),--($D$4:$D$494=""),$P$4:$P$494)</f>
        <v>#N/A</v>
      </c>
    </row>
    <row r="505" spans="3:16">
      <c r="C505" s="81" t="str">
        <f>IF('47'!K9="", "Vrije categorie",'47'!K9)</f>
        <v>G</v>
      </c>
      <c r="F505" s="92" cm="1">
        <f t="array" ref="F505">SUMPRODUCT(--($E$4:$E$494=C505),--($D$4:$D$494=""),$F$4:$F$494)</f>
        <v>0</v>
      </c>
      <c r="G505" s="92" cm="1">
        <f t="array" ref="G505">SUMPRODUCT(--($E$4:$E$494=C505),--($D$4:$D$494=""),$G$4:$G$494)</f>
        <v>0</v>
      </c>
      <c r="H505" s="92" cm="1">
        <f t="array" ref="H505">SUMPRODUCT(--($E$4:$E$494=C505),--($D$4:$D$494=""),$H$4:$H$494)</f>
        <v>0</v>
      </c>
      <c r="I505" s="92" cm="1">
        <f t="array" ref="I505">SUMPRODUCT(--($E$4:$E$494=C505),--($D$4:$D$494=""),$I$4:$I$494)</f>
        <v>0</v>
      </c>
      <c r="J505" s="92" cm="1">
        <f t="array" ref="J505">SUMPRODUCT(--($E$4:$E$494=C505),--($D$4:$D$494=""),$J$4:$J$494)</f>
        <v>0</v>
      </c>
      <c r="K505" s="92" cm="1">
        <f t="array" ref="K505">SUMPRODUCT(--($E$4:$E$494=C505),--($D$4:$D$494=""),$K$4:$K$494)</f>
        <v>0</v>
      </c>
      <c r="L505" s="92" cm="1">
        <f t="array" ref="L505">SUMPRODUCT(--($E$4:$E$494=C505),--($D$4:$D$494=""),$L$4:$L$494)</f>
        <v>0</v>
      </c>
      <c r="M505" s="92" cm="1">
        <f t="array" ref="M505">SUMPRODUCT(--($E$4:$E$494=C505),--($D$4:$D$494=""),$M$4:$M$494)</f>
        <v>0</v>
      </c>
      <c r="N505" s="92">
        <f t="shared" si="18"/>
        <v>0</v>
      </c>
      <c r="O505" s="81"/>
      <c r="P505" s="92" t="e" cm="1">
        <f t="array" ref="P505">SUMPRODUCT(--($E$4:$E$494=C505),--($D$4:$D$494=""),$P$4:$P$494)</f>
        <v>#N/A</v>
      </c>
    </row>
    <row r="506" spans="3:16">
      <c r="C506" s="81" t="str">
        <f>IF('47'!K10="", "Vrije categorie",'47'!K10)</f>
        <v>H</v>
      </c>
      <c r="F506" s="92" cm="1">
        <f t="array" ref="F506">SUMPRODUCT(--($E$4:$E$494=C506),--($D$4:$D$494=""),$F$4:$F$494)</f>
        <v>0</v>
      </c>
      <c r="G506" s="92" cm="1">
        <f t="array" ref="G506">SUMPRODUCT(--($E$4:$E$494=C506),--($D$4:$D$494=""),$G$4:$G$494)</f>
        <v>0</v>
      </c>
      <c r="H506" s="92" cm="1">
        <f t="array" ref="H506">SUMPRODUCT(--($E$4:$E$494=C506),--($D$4:$D$494=""),$H$4:$H$494)</f>
        <v>0</v>
      </c>
      <c r="I506" s="92" cm="1">
        <f t="array" ref="I506">SUMPRODUCT(--($E$4:$E$494=C506),--($D$4:$D$494=""),$I$4:$I$494)</f>
        <v>0</v>
      </c>
      <c r="J506" s="92" cm="1">
        <f t="array" ref="J506">SUMPRODUCT(--($E$4:$E$494=C506),--($D$4:$D$494=""),$J$4:$J$494)</f>
        <v>0</v>
      </c>
      <c r="K506" s="92" cm="1">
        <f t="array" ref="K506">SUMPRODUCT(--($E$4:$E$494=C506),--($D$4:$D$494=""),$K$4:$K$494)</f>
        <v>0</v>
      </c>
      <c r="L506" s="92" cm="1">
        <f t="array" ref="L506">SUMPRODUCT(--($E$4:$E$494=C506),--($D$4:$D$494=""),$L$4:$L$494)</f>
        <v>0</v>
      </c>
      <c r="M506" s="92" cm="1">
        <f t="array" ref="M506">SUMPRODUCT(--($E$4:$E$494=C506),--($D$4:$D$494=""),$M$4:$M$494)</f>
        <v>0</v>
      </c>
      <c r="N506" s="92">
        <f t="shared" si="18"/>
        <v>0</v>
      </c>
      <c r="O506" s="81"/>
      <c r="P506" s="92" t="e" cm="1">
        <f t="array" ref="P506">SUMPRODUCT(--($E$4:$E$494=C506),--($D$4:$D$494=""),$P$4:$P$494)</f>
        <v>#N/A</v>
      </c>
    </row>
    <row r="507" spans="3:16">
      <c r="C507" s="81" t="str">
        <f>IF('47'!K11="", "Vrije categorie",'47'!K11)</f>
        <v>I</v>
      </c>
      <c r="F507" s="92" cm="1">
        <f t="array" ref="F507">SUMPRODUCT(--($E$4:$E$494=C507),--($D$4:$D$494=""),$F$4:$F$494)</f>
        <v>0</v>
      </c>
      <c r="G507" s="92" cm="1">
        <f t="array" ref="G507">SUMPRODUCT(--($E$4:$E$494=C507),--($D$4:$D$494=""),$G$4:$G$494)</f>
        <v>0</v>
      </c>
      <c r="H507" s="92" cm="1">
        <f t="array" ref="H507">SUMPRODUCT(--($E$4:$E$494=C507),--($D$4:$D$494=""),$H$4:$H$494)</f>
        <v>0</v>
      </c>
      <c r="I507" s="92" cm="1">
        <f t="array" ref="I507">SUMPRODUCT(--($E$4:$E$494=C507),--($D$4:$D$494=""),$I$4:$I$494)</f>
        <v>0</v>
      </c>
      <c r="J507" s="92" cm="1">
        <f t="array" ref="J507">SUMPRODUCT(--($E$4:$E$494=C507),--($D$4:$D$494=""),$J$4:$J$494)</f>
        <v>0</v>
      </c>
      <c r="K507" s="92" cm="1">
        <f t="array" ref="K507">SUMPRODUCT(--($E$4:$E$494=C507),--($D$4:$D$494=""),$K$4:$K$494)</f>
        <v>0</v>
      </c>
      <c r="L507" s="92" cm="1">
        <f t="array" ref="L507">SUMPRODUCT(--($E$4:$E$494=C507),--($D$4:$D$494=""),$L$4:$L$494)</f>
        <v>0</v>
      </c>
      <c r="M507" s="92" cm="1">
        <f t="array" ref="M507">SUMPRODUCT(--($E$4:$E$494=C507),--($D$4:$D$494=""),$M$4:$M$494)</f>
        <v>0</v>
      </c>
      <c r="N507" s="92">
        <f t="shared" si="18"/>
        <v>0</v>
      </c>
      <c r="O507" s="81"/>
      <c r="P507" s="92" t="e" cm="1">
        <f t="array" ref="P507">SUMPRODUCT(--($E$4:$E$494=C507),--($D$4:$D$494=""),$P$4:$P$494)</f>
        <v>#N/A</v>
      </c>
    </row>
    <row r="508" spans="3:16">
      <c r="C508" s="81" t="str">
        <f>IF('47'!K12="", "Vrije categorie",'47'!K12)</f>
        <v>J</v>
      </c>
      <c r="F508" s="92" cm="1">
        <f t="array" ref="F508">SUMPRODUCT(--($E$4:$E$494=C508),--($D$4:$D$494=""),$F$4:$F$494)</f>
        <v>0</v>
      </c>
      <c r="G508" s="92" cm="1">
        <f t="array" ref="G508">SUMPRODUCT(--($E$4:$E$494=C508),--($D$4:$D$494=""),$G$4:$G$494)</f>
        <v>0</v>
      </c>
      <c r="H508" s="92" cm="1">
        <f t="array" ref="H508">SUMPRODUCT(--($E$4:$E$494=C508),--($D$4:$D$494=""),$H$4:$H$494)</f>
        <v>0</v>
      </c>
      <c r="I508" s="92" cm="1">
        <f t="array" ref="I508">SUMPRODUCT(--($E$4:$E$494=C508),--($D$4:$D$494=""),$I$4:$I$494)</f>
        <v>0</v>
      </c>
      <c r="J508" s="92" cm="1">
        <f t="array" ref="J508">SUMPRODUCT(--($E$4:$E$494=C508),--($D$4:$D$494=""),$J$4:$J$494)</f>
        <v>0</v>
      </c>
      <c r="K508" s="92" cm="1">
        <f t="array" ref="K508">SUMPRODUCT(--($E$4:$E$494=C508),--($D$4:$D$494=""),$K$4:$K$494)</f>
        <v>0</v>
      </c>
      <c r="L508" s="92" cm="1">
        <f t="array" ref="L508">SUMPRODUCT(--($E$4:$E$494=C508),--($D$4:$D$494=""),$L$4:$L$494)</f>
        <v>0</v>
      </c>
      <c r="M508" s="92" cm="1">
        <f t="array" ref="M508">SUMPRODUCT(--($E$4:$E$494=C508),--($D$4:$D$494=""),$M$4:$M$494)</f>
        <v>0</v>
      </c>
      <c r="N508" s="92">
        <f t="shared" si="18"/>
        <v>0</v>
      </c>
      <c r="O508" s="81"/>
      <c r="P508" s="92" t="e" cm="1">
        <f t="array" ref="P508">SUMPRODUCT(--($E$4:$E$494=C508),--($D$4:$D$494=""),$P$4:$P$494)</f>
        <v>#N/A</v>
      </c>
    </row>
    <row r="509" spans="3:16">
      <c r="C509" s="81" t="str">
        <f>IF('47'!K13="", "Vrije categorie",'47'!K13)</f>
        <v>K</v>
      </c>
      <c r="F509" s="92" cm="1">
        <f t="array" ref="F509">SUMPRODUCT(--($E$4:$E$494=C509),--($D$4:$D$494=""),$F$4:$F$494)</f>
        <v>0</v>
      </c>
      <c r="G509" s="92" cm="1">
        <f t="array" ref="G509">SUMPRODUCT(--($E$4:$E$494=C509),--($D$4:$D$494=""),$G$4:$G$494)</f>
        <v>0</v>
      </c>
      <c r="H509" s="92" cm="1">
        <f t="array" ref="H509">SUMPRODUCT(--($E$4:$E$494=C509),--($D$4:$D$494=""),$H$4:$H$494)</f>
        <v>0</v>
      </c>
      <c r="I509" s="92" cm="1">
        <f t="array" ref="I509">SUMPRODUCT(--($E$4:$E$494=C509),--($D$4:$D$494=""),$I$4:$I$494)</f>
        <v>0</v>
      </c>
      <c r="J509" s="92" cm="1">
        <f t="array" ref="J509">SUMPRODUCT(--($E$4:$E$494=C509),--($D$4:$D$494=""),$J$4:$J$494)</f>
        <v>0</v>
      </c>
      <c r="K509" s="92" cm="1">
        <f t="array" ref="K509">SUMPRODUCT(--($E$4:$E$494=C509),--($D$4:$D$494=""),$K$4:$K$494)</f>
        <v>0</v>
      </c>
      <c r="L509" s="92" cm="1">
        <f t="array" ref="L509">SUMPRODUCT(--($E$4:$E$494=C509),--($D$4:$D$494=""),$L$4:$L$494)</f>
        <v>0</v>
      </c>
      <c r="M509" s="92" cm="1">
        <f t="array" ref="M509">SUMPRODUCT(--($E$4:$E$494=C509),--($D$4:$D$494=""),$M$4:$M$494)</f>
        <v>0</v>
      </c>
      <c r="N509" s="92">
        <f t="shared" si="18"/>
        <v>0</v>
      </c>
      <c r="O509" s="81"/>
      <c r="P509" s="92" t="e" cm="1">
        <f t="array" ref="P509">SUMPRODUCT(--($E$4:$E$494=C509),--($D$4:$D$494=""),$P$4:$P$494)</f>
        <v>#N/A</v>
      </c>
    </row>
    <row r="510" spans="3:16">
      <c r="C510" s="81" t="str">
        <f>IF('47'!K14="", "Vrije categorie",'47'!K14)</f>
        <v>Vrije categorie</v>
      </c>
      <c r="F510" s="92" cm="1">
        <f t="array" ref="F510">SUMPRODUCT(--($E$4:$E$494=C510),--($D$4:$D$494=""),$F$4:$F$494)</f>
        <v>0</v>
      </c>
      <c r="G510" s="92" cm="1">
        <f t="array" ref="G510">SUMPRODUCT(--($E$4:$E$494=C510),--($D$4:$D$494=""),$G$4:$G$494)</f>
        <v>0</v>
      </c>
      <c r="H510" s="92" cm="1">
        <f t="array" ref="H510">SUMPRODUCT(--($E$4:$E$494=C510),--($D$4:$D$494=""),$H$4:$H$494)</f>
        <v>0</v>
      </c>
      <c r="I510" s="92" cm="1">
        <f t="array" ref="I510">SUMPRODUCT(--($E$4:$E$494=C510),--($D$4:$D$494=""),$I$4:$I$494)</f>
        <v>0</v>
      </c>
      <c r="J510" s="92" cm="1">
        <f t="array" ref="J510">SUMPRODUCT(--($E$4:$E$494=C510),--($D$4:$D$494=""),$J$4:$J$494)</f>
        <v>0</v>
      </c>
      <c r="K510" s="92" cm="1">
        <f t="array" ref="K510">SUMPRODUCT(--($E$4:$E$494=C510),--($D$4:$D$494=""),$K$4:$K$494)</f>
        <v>0</v>
      </c>
      <c r="L510" s="92" cm="1">
        <f t="array" ref="L510">SUMPRODUCT(--($E$4:$E$494=C510),--($D$4:$D$494=""),$L$4:$L$494)</f>
        <v>0</v>
      </c>
      <c r="M510" s="92" cm="1">
        <f t="array" ref="M510">SUMPRODUCT(--($E$4:$E$494=C510),--($D$4:$D$494=""),$M$4:$M$494)</f>
        <v>0</v>
      </c>
      <c r="N510" s="92">
        <f t="shared" si="18"/>
        <v>0</v>
      </c>
      <c r="O510" s="81"/>
      <c r="P510" s="92" t="e" cm="1">
        <f t="array" ref="P510">SUMPRODUCT(--($E$4:$E$494=C510),--($D$4:$D$494=""),$P$4:$P$494)</f>
        <v>#N/A</v>
      </c>
    </row>
    <row r="511" spans="3:16">
      <c r="C511" s="81" t="str">
        <f>IF('47'!K15="", "Vrije categorie",'47'!K15)</f>
        <v>Vrije categorie</v>
      </c>
      <c r="F511" s="92" cm="1">
        <f t="array" ref="F511">SUMPRODUCT(--($E$4:$E$494=C511),--($D$4:$D$494=""),$F$4:$F$494)</f>
        <v>0</v>
      </c>
      <c r="G511" s="92" cm="1">
        <f t="array" ref="G511">SUMPRODUCT(--($E$4:$E$494=C511),--($D$4:$D$494=""),$G$4:$G$494)</f>
        <v>0</v>
      </c>
      <c r="H511" s="92" cm="1">
        <f t="array" ref="H511">SUMPRODUCT(--($E$4:$E$494=C511),--($D$4:$D$494=""),$H$4:$H$494)</f>
        <v>0</v>
      </c>
      <c r="I511" s="92" cm="1">
        <f t="array" ref="I511">SUMPRODUCT(--($E$4:$E$494=C511),--($D$4:$D$494=""),$I$4:$I$494)</f>
        <v>0</v>
      </c>
      <c r="J511" s="92" cm="1">
        <f t="array" ref="J511">SUMPRODUCT(--($E$4:$E$494=C511),--($D$4:$D$494=""),$J$4:$J$494)</f>
        <v>0</v>
      </c>
      <c r="K511" s="92" cm="1">
        <f t="array" ref="K511">SUMPRODUCT(--($E$4:$E$494=C511),--($D$4:$D$494=""),$K$4:$K$494)</f>
        <v>0</v>
      </c>
      <c r="L511" s="92" cm="1">
        <f t="array" ref="L511">SUMPRODUCT(--($E$4:$E$494=C511),--($D$4:$D$494=""),$L$4:$L$494)</f>
        <v>0</v>
      </c>
      <c r="M511" s="92" cm="1">
        <f t="array" ref="M511">SUMPRODUCT(--($E$4:$E$494=C511),--($D$4:$D$494=""),$M$4:$M$494)</f>
        <v>0</v>
      </c>
      <c r="N511" s="92">
        <f t="shared" si="18"/>
        <v>0</v>
      </c>
      <c r="O511" s="81"/>
      <c r="P511" s="92" t="e" cm="1">
        <f t="array" ref="P511">SUMPRODUCT(--($E$4:$E$494=C511),--($D$4:$D$494=""),$P$4:$P$494)</f>
        <v>#N/A</v>
      </c>
    </row>
    <row r="512" spans="3:16" ht="15.75" thickBot="1">
      <c r="C512" s="94" t="s">
        <v>176</v>
      </c>
      <c r="D512" s="90"/>
      <c r="E512" s="90"/>
      <c r="F512" s="93">
        <f>SUM(F499:F511)</f>
        <v>0</v>
      </c>
      <c r="G512" s="93">
        <f t="shared" ref="G512:M512" si="19">SUM(G499:G511)</f>
        <v>0</v>
      </c>
      <c r="H512" s="93">
        <f t="shared" si="19"/>
        <v>0</v>
      </c>
      <c r="I512" s="93">
        <f t="shared" si="19"/>
        <v>0</v>
      </c>
      <c r="J512" s="93">
        <f t="shared" si="19"/>
        <v>0</v>
      </c>
      <c r="K512" s="93">
        <f t="shared" si="19"/>
        <v>0</v>
      </c>
      <c r="L512" s="93">
        <f t="shared" si="19"/>
        <v>0</v>
      </c>
      <c r="M512" s="93">
        <f t="shared" si="19"/>
        <v>0</v>
      </c>
      <c r="N512" s="93">
        <f t="shared" si="18"/>
        <v>0</v>
      </c>
      <c r="O512" s="93"/>
      <c r="P512" s="93" t="e">
        <f>SUM(P499:P511)</f>
        <v>#N/A</v>
      </c>
    </row>
    <row r="513" spans="3:16" ht="15.75" thickTop="1">
      <c r="C513" s="80"/>
      <c r="F513" s="33"/>
      <c r="G513" s="33"/>
      <c r="H513" s="33"/>
      <c r="I513" s="33"/>
      <c r="J513" s="33"/>
      <c r="K513" s="33"/>
      <c r="L513" s="33"/>
      <c r="M513" s="33"/>
      <c r="N513" s="33"/>
      <c r="O513" s="33"/>
      <c r="P513" s="33"/>
    </row>
    <row r="514" spans="3:16" ht="15.75" thickBot="1">
      <c r="C514" s="94" t="s">
        <v>175</v>
      </c>
      <c r="D514" s="90"/>
      <c r="E514" s="90"/>
      <c r="F514" s="93" cm="1">
        <f t="array" ref="F514">SUMPRODUCT(--($E$4:$E$494="X"),F4:F494)</f>
        <v>0</v>
      </c>
      <c r="G514" s="93" cm="1">
        <f t="array" ref="G514">SUMPRODUCT(--($E$4:$E$494="X"),G4:G494)</f>
        <v>0</v>
      </c>
      <c r="H514" s="93" cm="1">
        <f t="array" ref="H514">SUMPRODUCT(--($E$4:$E$494="X"),H4:H494)</f>
        <v>0</v>
      </c>
      <c r="I514" s="93" cm="1">
        <f t="array" ref="I514">SUMPRODUCT(--($E$4:$E$494="X"),I4:I494)</f>
        <v>0</v>
      </c>
      <c r="J514" s="93" cm="1">
        <f t="array" ref="J514">SUMPRODUCT(--($E$4:$E$494="X"),J4:J494)</f>
        <v>0</v>
      </c>
      <c r="K514" s="93" cm="1">
        <f t="array" ref="K514">SUMPRODUCT(--($E$4:$E$494="X"),K4:K494)</f>
        <v>0</v>
      </c>
      <c r="L514" s="93" cm="1">
        <f t="array" ref="L514">SUMPRODUCT(--($E$4:$E$494="X"),L4:L494)</f>
        <v>0</v>
      </c>
      <c r="M514" s="93" cm="1">
        <f t="array" ref="M514">SUMPRODUCT(--($E$4:$E$494="X"),M4:M494)</f>
        <v>0</v>
      </c>
      <c r="N514" s="33"/>
      <c r="O514" s="33"/>
      <c r="P514" s="33"/>
    </row>
    <row r="515" spans="3:16" ht="15.75" thickTop="1"/>
    <row r="517" spans="3:16">
      <c r="C517" s="95" t="s">
        <v>178</v>
      </c>
      <c r="D517" s="96"/>
      <c r="E517" s="96"/>
      <c r="F517" s="96"/>
      <c r="G517" s="96"/>
      <c r="H517" s="96"/>
      <c r="I517" s="96"/>
      <c r="J517" s="96"/>
      <c r="K517" s="96"/>
      <c r="L517" s="96"/>
      <c r="M517" s="96"/>
      <c r="N517" s="95" t="s">
        <v>186</v>
      </c>
    </row>
    <row r="518" spans="3:16">
      <c r="C518" s="95" t="str">
        <f>C499</f>
        <v>A</v>
      </c>
      <c r="D518" s="96"/>
      <c r="E518" s="96"/>
      <c r="F518" s="99" cm="1">
        <f t="array" ref="F518">SUMPRODUCT(--($E$4:$E$494=C518),--($D$4:$D$494="X"),$F$4:$F$494)</f>
        <v>0</v>
      </c>
      <c r="G518" s="99" cm="1">
        <f t="array" ref="G518">SUMPRODUCT(--($E$4:$E$494=C518),--($D$4:$D$494="X"),$G$4:$G$494)</f>
        <v>0</v>
      </c>
      <c r="H518" s="99" cm="1">
        <f t="array" ref="H518">SUMPRODUCT(--($E$4:$E$494=C518),--($D$4:$D$494="X"),$H$4:$H$494)</f>
        <v>0</v>
      </c>
      <c r="I518" s="99" cm="1">
        <f t="array" ref="I518">SUMPRODUCT(--($E$4:$E$494=C518),--($D$4:$D$494="X"),$I$4:$I$494)</f>
        <v>0</v>
      </c>
      <c r="J518" s="99" cm="1">
        <f t="array" ref="J518">SUMPRODUCT(--($E$4:$E$494=C518),--($D$4:$D$494="X"),$J$4:$J$494)</f>
        <v>0</v>
      </c>
      <c r="K518" s="99" cm="1">
        <f t="array" ref="K518">SUMPRODUCT(--($E$4:$E$494=C518),--($D$4:$D$494="X"),$K$4:$K$494)</f>
        <v>0</v>
      </c>
      <c r="L518" s="99" cm="1">
        <f t="array" ref="L518">SUMPRODUCT(--($E$4:$E$494=C518),--($D$4:$D$494="X"),$L$4:$L$494)</f>
        <v>0</v>
      </c>
      <c r="M518" s="99" cm="1">
        <f t="array" ref="M518">SUMPRODUCT(--($E$4:$E$494=C518),--($D$4:$D$494="X"),$M$4:$M$494)</f>
        <v>0</v>
      </c>
      <c r="N518" s="99">
        <f>SUM(F518:M518)</f>
        <v>0</v>
      </c>
    </row>
    <row r="519" spans="3:16">
      <c r="C519" s="95" t="str">
        <f t="shared" ref="C519:C530" si="20">C500</f>
        <v>B</v>
      </c>
      <c r="D519" s="96"/>
      <c r="E519" s="96"/>
      <c r="F519" s="99" cm="1">
        <f t="array" ref="F519">SUMPRODUCT(--($E$4:$E$494=C519),--($D$4:$D$494="X"),$F$4:$F$494)</f>
        <v>0</v>
      </c>
      <c r="G519" s="99" cm="1">
        <f t="array" ref="G519">SUMPRODUCT(--($E$4:$E$494=C519),--($D$4:$D$494="X"),$G$4:$G$494)</f>
        <v>0</v>
      </c>
      <c r="H519" s="99" cm="1">
        <f t="array" ref="H519">SUMPRODUCT(--($E$4:$E$494=C519),--($D$4:$D$494="X"),$H$4:$H$494)</f>
        <v>0</v>
      </c>
      <c r="I519" s="99" cm="1">
        <f t="array" ref="I519">SUMPRODUCT(--($E$4:$E$494=C519),--($D$4:$D$494="X"),$I$4:$I$494)</f>
        <v>0</v>
      </c>
      <c r="J519" s="99" cm="1">
        <f t="array" ref="J519">SUMPRODUCT(--($E$4:$E$494=C519),--($D$4:$D$494="X"),$J$4:$J$494)</f>
        <v>0</v>
      </c>
      <c r="K519" s="99" cm="1">
        <f t="array" ref="K519">SUMPRODUCT(--($E$4:$E$494=C519),--($D$4:$D$494="X"),$K$4:$K$494)</f>
        <v>0</v>
      </c>
      <c r="L519" s="99" cm="1">
        <f t="array" ref="L519">SUMPRODUCT(--($E$4:$E$494=C519),--($D$4:$D$494="X"),$L$4:$L$494)</f>
        <v>0</v>
      </c>
      <c r="M519" s="99" cm="1">
        <f t="array" ref="M519">SUMPRODUCT(--($E$4:$E$494=C519),--($D$4:$D$494="X"),$M$4:$M$494)</f>
        <v>0</v>
      </c>
      <c r="N519" s="99">
        <f t="shared" ref="N519:N530" si="21">SUM(F519:M519)</f>
        <v>0</v>
      </c>
    </row>
    <row r="520" spans="3:16">
      <c r="C520" s="95" t="str">
        <f t="shared" si="20"/>
        <v>C</v>
      </c>
      <c r="D520" s="96"/>
      <c r="E520" s="96"/>
      <c r="F520" s="99" cm="1">
        <f t="array" ref="F520">SUMPRODUCT(--($E$4:$E$494=C520),--($D$4:$D$494="X"),$F$4:$F$494)</f>
        <v>0</v>
      </c>
      <c r="G520" s="99" cm="1">
        <f t="array" ref="G520">SUMPRODUCT(--($E$4:$E$494=C520),--($D$4:$D$494="X"),$G$4:$G$494)</f>
        <v>0</v>
      </c>
      <c r="H520" s="99" cm="1">
        <f t="array" ref="H520">SUMPRODUCT(--($E$4:$E$494=C520),--($D$4:$D$494="X"),$H$4:$H$494)</f>
        <v>0</v>
      </c>
      <c r="I520" s="99" cm="1">
        <f t="array" ref="I520">SUMPRODUCT(--($E$4:$E$494=C520),--($D$4:$D$494="X"),$I$4:$I$494)</f>
        <v>0</v>
      </c>
      <c r="J520" s="99" cm="1">
        <f t="array" ref="J520">SUMPRODUCT(--($E$4:$E$494=C520),--($D$4:$D$494="X"),$J$4:$J$494)</f>
        <v>0</v>
      </c>
      <c r="K520" s="99" cm="1">
        <f t="array" ref="K520">SUMPRODUCT(--($E$4:$E$494=C520),--($D$4:$D$494="X"),$K$4:$K$494)</f>
        <v>0</v>
      </c>
      <c r="L520" s="99" cm="1">
        <f t="array" ref="L520">SUMPRODUCT(--($E$4:$E$494=C520),--($D$4:$D$494="X"),$L$4:$L$494)</f>
        <v>0</v>
      </c>
      <c r="M520" s="99" cm="1">
        <f t="array" ref="M520">SUMPRODUCT(--($E$4:$E$494=C520),--($D$4:$D$494="X"),$M$4:$M$494)</f>
        <v>0</v>
      </c>
      <c r="N520" s="99">
        <f t="shared" si="21"/>
        <v>0</v>
      </c>
    </row>
    <row r="521" spans="3:16">
      <c r="C521" s="95" t="str">
        <f t="shared" si="20"/>
        <v>D</v>
      </c>
      <c r="D521" s="96"/>
      <c r="E521" s="96"/>
      <c r="F521" s="99" cm="1">
        <f t="array" ref="F521">SUMPRODUCT(--($E$4:$E$494=C521),--($D$4:$D$494="X"),$F$4:$F$494)</f>
        <v>0</v>
      </c>
      <c r="G521" s="99" cm="1">
        <f t="array" ref="G521">SUMPRODUCT(--($E$4:$E$494=C521),--($D$4:$D$494="X"),$G$4:$G$494)</f>
        <v>0</v>
      </c>
      <c r="H521" s="99" cm="1">
        <f t="array" ref="H521">SUMPRODUCT(--($E$4:$E$494=C521),--($D$4:$D$494="X"),$H$4:$H$494)</f>
        <v>0</v>
      </c>
      <c r="I521" s="99" cm="1">
        <f t="array" ref="I521">SUMPRODUCT(--($E$4:$E$494=C521),--($D$4:$D$494="X"),$I$4:$I$494)</f>
        <v>0</v>
      </c>
      <c r="J521" s="99" cm="1">
        <f t="array" ref="J521">SUMPRODUCT(--($E$4:$E$494=C521),--($D$4:$D$494="X"),$J$4:$J$494)</f>
        <v>0</v>
      </c>
      <c r="K521" s="99" cm="1">
        <f t="array" ref="K521">SUMPRODUCT(--($E$4:$E$494=C521),--($D$4:$D$494="X"),$K$4:$K$494)</f>
        <v>0</v>
      </c>
      <c r="L521" s="99" cm="1">
        <f t="array" ref="L521">SUMPRODUCT(--($E$4:$E$494=C521),--($D$4:$D$494="X"),$L$4:$L$494)</f>
        <v>0</v>
      </c>
      <c r="M521" s="99" cm="1">
        <f t="array" ref="M521">SUMPRODUCT(--($E$4:$E$494=C521),--($D$4:$D$494="X"),$M$4:$M$494)</f>
        <v>0</v>
      </c>
      <c r="N521" s="99">
        <f t="shared" si="21"/>
        <v>0</v>
      </c>
    </row>
    <row r="522" spans="3:16">
      <c r="C522" s="95" t="str">
        <f t="shared" si="20"/>
        <v>E</v>
      </c>
      <c r="D522" s="96"/>
      <c r="E522" s="96"/>
      <c r="F522" s="99" cm="1">
        <f t="array" ref="F522">SUMPRODUCT(--($E$4:$E$494=C522),--($D$4:$D$494="X"),$F$4:$F$494)</f>
        <v>0</v>
      </c>
      <c r="G522" s="99" cm="1">
        <f t="array" ref="G522">SUMPRODUCT(--($E$4:$E$494=C522),--($D$4:$D$494="X"),$G$4:$G$494)</f>
        <v>0</v>
      </c>
      <c r="H522" s="99" cm="1">
        <f t="array" ref="H522">SUMPRODUCT(--($E$4:$E$494=C522),--($D$4:$D$494="X"),$H$4:$H$494)</f>
        <v>0</v>
      </c>
      <c r="I522" s="99" cm="1">
        <f t="array" ref="I522">SUMPRODUCT(--($E$4:$E$494=C522),--($D$4:$D$494="X"),$I$4:$I$494)</f>
        <v>0</v>
      </c>
      <c r="J522" s="99" cm="1">
        <f t="array" ref="J522">SUMPRODUCT(--($E$4:$E$494=C522),--($D$4:$D$494="X"),$J$4:$J$494)</f>
        <v>0</v>
      </c>
      <c r="K522" s="99" cm="1">
        <f t="array" ref="K522">SUMPRODUCT(--($E$4:$E$494=C522),--($D$4:$D$494="X"),$K$4:$K$494)</f>
        <v>0</v>
      </c>
      <c r="L522" s="99" cm="1">
        <f t="array" ref="L522">SUMPRODUCT(--($E$4:$E$494=C522),--($D$4:$D$494="X"),$L$4:$L$494)</f>
        <v>0</v>
      </c>
      <c r="M522" s="99" cm="1">
        <f t="array" ref="M522">SUMPRODUCT(--($E$4:$E$494=C522),--($D$4:$D$494="X"),$M$4:$M$494)</f>
        <v>0</v>
      </c>
      <c r="N522" s="99">
        <f t="shared" si="21"/>
        <v>0</v>
      </c>
    </row>
    <row r="523" spans="3:16">
      <c r="C523" s="95" t="str">
        <f t="shared" si="20"/>
        <v>F</v>
      </c>
      <c r="D523" s="96"/>
      <c r="E523" s="96"/>
      <c r="F523" s="99" cm="1">
        <f t="array" ref="F523">SUMPRODUCT(--($E$4:$E$494=C523),--($D$4:$D$494="X"),$F$4:$F$494)</f>
        <v>0</v>
      </c>
      <c r="G523" s="99" cm="1">
        <f t="array" ref="G523">SUMPRODUCT(--($E$4:$E$494=C523),--($D$4:$D$494="X"),$G$4:$G$494)</f>
        <v>0</v>
      </c>
      <c r="H523" s="99" cm="1">
        <f t="array" ref="H523">SUMPRODUCT(--($E$4:$E$494=C523),--($D$4:$D$494="X"),$H$4:$H$494)</f>
        <v>0</v>
      </c>
      <c r="I523" s="99" cm="1">
        <f t="array" ref="I523">SUMPRODUCT(--($E$4:$E$494=C523),--($D$4:$D$494="X"),$I$4:$I$494)</f>
        <v>0</v>
      </c>
      <c r="J523" s="99" cm="1">
        <f t="array" ref="J523">SUMPRODUCT(--($E$4:$E$494=C523),--($D$4:$D$494="X"),$J$4:$J$494)</f>
        <v>0</v>
      </c>
      <c r="K523" s="99" cm="1">
        <f t="array" ref="K523">SUMPRODUCT(--($E$4:$E$494=C523),--($D$4:$D$494="X"),$K$4:$K$494)</f>
        <v>0</v>
      </c>
      <c r="L523" s="99" cm="1">
        <f t="array" ref="L523">SUMPRODUCT(--($E$4:$E$494=C523),--($D$4:$D$494="X"),$L$4:$L$494)</f>
        <v>0</v>
      </c>
      <c r="M523" s="99" cm="1">
        <f t="array" ref="M523">SUMPRODUCT(--($E$4:$E$494=C523),--($D$4:$D$494="X"),$M$4:$M$494)</f>
        <v>0</v>
      </c>
      <c r="N523" s="99">
        <f t="shared" si="21"/>
        <v>0</v>
      </c>
    </row>
    <row r="524" spans="3:16">
      <c r="C524" s="95" t="str">
        <f t="shared" si="20"/>
        <v>G</v>
      </c>
      <c r="D524" s="96"/>
      <c r="E524" s="96"/>
      <c r="F524" s="99" cm="1">
        <f t="array" ref="F524">SUMPRODUCT(--($E$4:$E$494=C524),--($D$4:$D$494="X"),$F$4:$F$494)</f>
        <v>0</v>
      </c>
      <c r="G524" s="99" cm="1">
        <f t="array" ref="G524">SUMPRODUCT(--($E$4:$E$494=C524),--($D$4:$D$494="X"),$G$4:$G$494)</f>
        <v>0</v>
      </c>
      <c r="H524" s="99" cm="1">
        <f t="array" ref="H524">SUMPRODUCT(--($E$4:$E$494=C524),--($D$4:$D$494="X"),$H$4:$H$494)</f>
        <v>0</v>
      </c>
      <c r="I524" s="99" cm="1">
        <f t="array" ref="I524">SUMPRODUCT(--($E$4:$E$494=C524),--($D$4:$D$494="X"),$I$4:$I$494)</f>
        <v>0</v>
      </c>
      <c r="J524" s="99" cm="1">
        <f t="array" ref="J524">SUMPRODUCT(--($E$4:$E$494=C524),--($D$4:$D$494="X"),$J$4:$J$494)</f>
        <v>0</v>
      </c>
      <c r="K524" s="99" cm="1">
        <f t="array" ref="K524">SUMPRODUCT(--($E$4:$E$494=C524),--($D$4:$D$494="X"),$K$4:$K$494)</f>
        <v>0</v>
      </c>
      <c r="L524" s="99" cm="1">
        <f t="array" ref="L524">SUMPRODUCT(--($E$4:$E$494=C524),--($D$4:$D$494="X"),$L$4:$L$494)</f>
        <v>0</v>
      </c>
      <c r="M524" s="99" cm="1">
        <f t="array" ref="M524">SUMPRODUCT(--($E$4:$E$494=C524),--($D$4:$D$494="X"),$M$4:$M$494)</f>
        <v>0</v>
      </c>
      <c r="N524" s="99">
        <f t="shared" si="21"/>
        <v>0</v>
      </c>
    </row>
    <row r="525" spans="3:16">
      <c r="C525" s="95" t="str">
        <f t="shared" si="20"/>
        <v>H</v>
      </c>
      <c r="D525" s="96"/>
      <c r="E525" s="96"/>
      <c r="F525" s="99" cm="1">
        <f t="array" ref="F525">SUMPRODUCT(--($E$4:$E$494=C525),--($D$4:$D$494="X"),$F$4:$F$494)</f>
        <v>0</v>
      </c>
      <c r="G525" s="99" cm="1">
        <f t="array" ref="G525">SUMPRODUCT(--($E$4:$E$494=C525),--($D$4:$D$494="X"),$G$4:$G$494)</f>
        <v>0</v>
      </c>
      <c r="H525" s="99" cm="1">
        <f t="array" ref="H525">SUMPRODUCT(--($E$4:$E$494=C525),--($D$4:$D$494="X"),$H$4:$H$494)</f>
        <v>0</v>
      </c>
      <c r="I525" s="99" cm="1">
        <f t="array" ref="I525">SUMPRODUCT(--($E$4:$E$494=C525),--($D$4:$D$494="X"),$I$4:$I$494)</f>
        <v>0</v>
      </c>
      <c r="J525" s="99" cm="1">
        <f t="array" ref="J525">SUMPRODUCT(--($E$4:$E$494=C525),--($D$4:$D$494="X"),$J$4:$J$494)</f>
        <v>0</v>
      </c>
      <c r="K525" s="99" cm="1">
        <f t="array" ref="K525">SUMPRODUCT(--($E$4:$E$494=C525),--($D$4:$D$494="X"),$K$4:$K$494)</f>
        <v>0</v>
      </c>
      <c r="L525" s="99" cm="1">
        <f t="array" ref="L525">SUMPRODUCT(--($E$4:$E$494=C525),--($D$4:$D$494="X"),$L$4:$L$494)</f>
        <v>0</v>
      </c>
      <c r="M525" s="99" cm="1">
        <f t="array" ref="M525">SUMPRODUCT(--($E$4:$E$494=C525),--($D$4:$D$494="X"),$M$4:$M$494)</f>
        <v>0</v>
      </c>
      <c r="N525" s="99">
        <f t="shared" si="21"/>
        <v>0</v>
      </c>
    </row>
    <row r="526" spans="3:16">
      <c r="C526" s="95" t="str">
        <f t="shared" si="20"/>
        <v>I</v>
      </c>
      <c r="D526" s="96"/>
      <c r="E526" s="96"/>
      <c r="F526" s="99" cm="1">
        <f t="array" ref="F526">SUMPRODUCT(--($E$4:$E$494=C526),--($D$4:$D$494="X"),$F$4:$F$494)</f>
        <v>0</v>
      </c>
      <c r="G526" s="99" cm="1">
        <f t="array" ref="G526">SUMPRODUCT(--($E$4:$E$494=C526),--($D$4:$D$494="X"),$G$4:$G$494)</f>
        <v>0</v>
      </c>
      <c r="H526" s="99" cm="1">
        <f t="array" ref="H526">SUMPRODUCT(--($E$4:$E$494=C526),--($D$4:$D$494="X"),$H$4:$H$494)</f>
        <v>0</v>
      </c>
      <c r="I526" s="99" cm="1">
        <f t="array" ref="I526">SUMPRODUCT(--($E$4:$E$494=C526),--($D$4:$D$494="X"),$I$4:$I$494)</f>
        <v>0</v>
      </c>
      <c r="J526" s="99" cm="1">
        <f t="array" ref="J526">SUMPRODUCT(--($E$4:$E$494=C526),--($D$4:$D$494="X"),$J$4:$J$494)</f>
        <v>0</v>
      </c>
      <c r="K526" s="99" cm="1">
        <f t="array" ref="K526">SUMPRODUCT(--($E$4:$E$494=C526),--($D$4:$D$494="X"),$K$4:$K$494)</f>
        <v>0</v>
      </c>
      <c r="L526" s="99" cm="1">
        <f t="array" ref="L526">SUMPRODUCT(--($E$4:$E$494=C526),--($D$4:$D$494="X"),$L$4:$L$494)</f>
        <v>0</v>
      </c>
      <c r="M526" s="99" cm="1">
        <f t="array" ref="M526">SUMPRODUCT(--($E$4:$E$494=C526),--($D$4:$D$494="X"),$M$4:$M$494)</f>
        <v>0</v>
      </c>
      <c r="N526" s="99">
        <f t="shared" si="21"/>
        <v>0</v>
      </c>
    </row>
    <row r="527" spans="3:16">
      <c r="C527" s="95" t="str">
        <f t="shared" si="20"/>
        <v>J</v>
      </c>
      <c r="D527" s="96"/>
      <c r="E527" s="96"/>
      <c r="F527" s="99" cm="1">
        <f t="array" ref="F527">SUMPRODUCT(--($E$4:$E$494=C527),--($D$4:$D$494="X"),$F$4:$F$494)</f>
        <v>0</v>
      </c>
      <c r="G527" s="99" cm="1">
        <f t="array" ref="G527">SUMPRODUCT(--($E$4:$E$494=C527),--($D$4:$D$494="X"),$G$4:$G$494)</f>
        <v>0</v>
      </c>
      <c r="H527" s="99" cm="1">
        <f t="array" ref="H527">SUMPRODUCT(--($E$4:$E$494=C527),--($D$4:$D$494="X"),$H$4:$H$494)</f>
        <v>0</v>
      </c>
      <c r="I527" s="99" cm="1">
        <f t="array" ref="I527">SUMPRODUCT(--($E$4:$E$494=C527),--($D$4:$D$494="X"),$I$4:$I$494)</f>
        <v>0</v>
      </c>
      <c r="J527" s="99" cm="1">
        <f t="array" ref="J527">SUMPRODUCT(--($E$4:$E$494=C527),--($D$4:$D$494="X"),$J$4:$J$494)</f>
        <v>0</v>
      </c>
      <c r="K527" s="99" cm="1">
        <f t="array" ref="K527">SUMPRODUCT(--($E$4:$E$494=C527),--($D$4:$D$494="X"),$K$4:$K$494)</f>
        <v>0</v>
      </c>
      <c r="L527" s="99" cm="1">
        <f t="array" ref="L527">SUMPRODUCT(--($E$4:$E$494=C527),--($D$4:$D$494="X"),$L$4:$L$494)</f>
        <v>0</v>
      </c>
      <c r="M527" s="99" cm="1">
        <f t="array" ref="M527">SUMPRODUCT(--($E$4:$E$494=C527),--($D$4:$D$494="X"),$M$4:$M$494)</f>
        <v>0</v>
      </c>
      <c r="N527" s="99">
        <f t="shared" si="21"/>
        <v>0</v>
      </c>
    </row>
    <row r="528" spans="3:16">
      <c r="C528" s="95" t="str">
        <f t="shared" si="20"/>
        <v>K</v>
      </c>
      <c r="D528" s="96"/>
      <c r="E528" s="96"/>
      <c r="F528" s="99" cm="1">
        <f t="array" ref="F528">SUMPRODUCT(--($E$4:$E$494=C528),--($D$4:$D$494="X"),$F$4:$F$494)</f>
        <v>0</v>
      </c>
      <c r="G528" s="99" cm="1">
        <f t="array" ref="G528">SUMPRODUCT(--($E$4:$E$494=C528),--($D$4:$D$494="X"),$G$4:$G$494)</f>
        <v>0</v>
      </c>
      <c r="H528" s="99" cm="1">
        <f t="array" ref="H528">SUMPRODUCT(--($E$4:$E$494=C528),--($D$4:$D$494="X"),$H$4:$H$494)</f>
        <v>0</v>
      </c>
      <c r="I528" s="99" cm="1">
        <f t="array" ref="I528">SUMPRODUCT(--($E$4:$E$494=C528),--($D$4:$D$494="X"),$I$4:$I$494)</f>
        <v>0</v>
      </c>
      <c r="J528" s="99" cm="1">
        <f t="array" ref="J528">SUMPRODUCT(--($E$4:$E$494=C528),--($D$4:$D$494="X"),$J$4:$J$494)</f>
        <v>0</v>
      </c>
      <c r="K528" s="99" cm="1">
        <f t="array" ref="K528">SUMPRODUCT(--($E$4:$E$494=C528),--($D$4:$D$494="X"),$K$4:$K$494)</f>
        <v>0</v>
      </c>
      <c r="L528" s="99" cm="1">
        <f t="array" ref="L528">SUMPRODUCT(--($E$4:$E$494=C528),--($D$4:$D$494="X"),$L$4:$L$494)</f>
        <v>0</v>
      </c>
      <c r="M528" s="99" cm="1">
        <f t="array" ref="M528">SUMPRODUCT(--($E$4:$E$494=C528),--($D$4:$D$494="X"),$M$4:$M$494)</f>
        <v>0</v>
      </c>
      <c r="N528" s="99">
        <f t="shared" si="21"/>
        <v>0</v>
      </c>
    </row>
    <row r="529" spans="3:14">
      <c r="C529" s="95" t="str">
        <f t="shared" si="20"/>
        <v>Vrije categorie</v>
      </c>
      <c r="D529" s="96"/>
      <c r="E529" s="96"/>
      <c r="F529" s="99" cm="1">
        <f t="array" ref="F529">SUMPRODUCT(--($E$4:$E$494=C529),--($D$4:$D$494="X"),$F$4:$F$494)</f>
        <v>0</v>
      </c>
      <c r="G529" s="99" cm="1">
        <f t="array" ref="G529">SUMPRODUCT(--($E$4:$E$494=C529),--($D$4:$D$494="X"),$G$4:$G$494)</f>
        <v>0</v>
      </c>
      <c r="H529" s="99" cm="1">
        <f t="array" ref="H529">SUMPRODUCT(--($E$4:$E$494=C529),--($D$4:$D$494="X"),$H$4:$H$494)</f>
        <v>0</v>
      </c>
      <c r="I529" s="99" cm="1">
        <f t="array" ref="I529">SUMPRODUCT(--($E$4:$E$494=C529),--($D$4:$D$494="X"),$I$4:$I$494)</f>
        <v>0</v>
      </c>
      <c r="J529" s="99" cm="1">
        <f t="array" ref="J529">SUMPRODUCT(--($E$4:$E$494=C529),--($D$4:$D$494="X"),$J$4:$J$494)</f>
        <v>0</v>
      </c>
      <c r="K529" s="99" cm="1">
        <f t="array" ref="K529">SUMPRODUCT(--($E$4:$E$494=C529),--($D$4:$D$494="X"),$K$4:$K$494)</f>
        <v>0</v>
      </c>
      <c r="L529" s="99" cm="1">
        <f t="array" ref="L529">SUMPRODUCT(--($E$4:$E$494=C529),--($D$4:$D$494="X"),$L$4:$L$494)</f>
        <v>0</v>
      </c>
      <c r="M529" s="99" cm="1">
        <f t="array" ref="M529">SUMPRODUCT(--($E$4:$E$494=C529),--($D$4:$D$494="X"),$M$4:$M$494)</f>
        <v>0</v>
      </c>
      <c r="N529" s="99">
        <f t="shared" si="21"/>
        <v>0</v>
      </c>
    </row>
    <row r="530" spans="3:14">
      <c r="C530" s="95" t="str">
        <f t="shared" si="20"/>
        <v>Vrije categorie</v>
      </c>
      <c r="D530" s="96"/>
      <c r="E530" s="96"/>
      <c r="F530" s="99" cm="1">
        <f t="array" ref="F530">SUMPRODUCT(--($E$4:$E$494=C530),--($D$4:$D$494="X"),$F$4:$F$494)</f>
        <v>0</v>
      </c>
      <c r="G530" s="99" cm="1">
        <f t="array" ref="G530">SUMPRODUCT(--($E$4:$E$494=C530),--($D$4:$D$494="X"),$G$4:$G$494)</f>
        <v>0</v>
      </c>
      <c r="H530" s="99" cm="1">
        <f t="array" ref="H530">SUMPRODUCT(--($E$4:$E$494=C530),--($D$4:$D$494="X"),$H$4:$H$494)</f>
        <v>0</v>
      </c>
      <c r="I530" s="99" cm="1">
        <f t="array" ref="I530">SUMPRODUCT(--($E$4:$E$494=C530),--($D$4:$D$494="X"),$I$4:$I$494)</f>
        <v>0</v>
      </c>
      <c r="J530" s="99" cm="1">
        <f t="array" ref="J530">SUMPRODUCT(--($E$4:$E$494=C530),--($D$4:$D$494="X"),$J$4:$J$494)</f>
        <v>0</v>
      </c>
      <c r="K530" s="99" cm="1">
        <f t="array" ref="K530">SUMPRODUCT(--($E$4:$E$494=C530),--($D$4:$D$494="X"),$K$4:$K$494)</f>
        <v>0</v>
      </c>
      <c r="L530" s="99" cm="1">
        <f t="array" ref="L530">SUMPRODUCT(--($E$4:$E$494=C530),--($D$4:$D$494="X"),$L$4:$L$494)</f>
        <v>0</v>
      </c>
      <c r="M530" s="99" cm="1">
        <f t="array" ref="M530">SUMPRODUCT(--($E$4:$E$494=C530),--($D$4:$D$494="X"),$M$4:$M$494)</f>
        <v>0</v>
      </c>
      <c r="N530" s="99">
        <f t="shared" si="21"/>
        <v>0</v>
      </c>
    </row>
    <row r="531" spans="3:14" ht="15.75" thickBot="1">
      <c r="C531" s="97" t="s">
        <v>179</v>
      </c>
      <c r="D531" s="98"/>
      <c r="E531" s="98"/>
      <c r="F531" s="100">
        <f>SUM(F518:F530)</f>
        <v>0</v>
      </c>
      <c r="G531" s="100">
        <f t="shared" ref="G531:M531" si="22">SUM(G518:G530)</f>
        <v>0</v>
      </c>
      <c r="H531" s="100">
        <f t="shared" si="22"/>
        <v>0</v>
      </c>
      <c r="I531" s="100">
        <f t="shared" si="22"/>
        <v>0</v>
      </c>
      <c r="J531" s="100">
        <f t="shared" si="22"/>
        <v>0</v>
      </c>
      <c r="K531" s="100">
        <f t="shared" si="22"/>
        <v>0</v>
      </c>
      <c r="L531" s="100">
        <f t="shared" si="22"/>
        <v>0</v>
      </c>
      <c r="M531" s="100">
        <f t="shared" si="22"/>
        <v>0</v>
      </c>
      <c r="N531" s="100">
        <f>SUM(N518:N530)</f>
        <v>0</v>
      </c>
    </row>
    <row r="532" spans="3:14" ht="15.75" thickTop="1"/>
  </sheetData>
  <mergeCells count="4">
    <mergeCell ref="B1:C1"/>
    <mergeCell ref="D1:J1"/>
    <mergeCell ref="B2:C2"/>
    <mergeCell ref="D2:J2"/>
  </mergeCells>
  <pageMargins left="0.7" right="0.7" top="0.75" bottom="0.75" header="0.3" footer="0.3"/>
  <pageSetup paperSize="9" orientation="portrait" r:id="rId1"/>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870A43-77C8-4A9B-9708-163004A00C29}">
  <sheetPr>
    <tabColor rgb="FFC2E76B"/>
  </sheetPr>
  <dimension ref="A2:N63"/>
  <sheetViews>
    <sheetView showGridLines="0" workbookViewId="0">
      <selection activeCell="A35" sqref="A35:D35"/>
    </sheetView>
  </sheetViews>
  <sheetFormatPr defaultRowHeight="15"/>
  <cols>
    <col min="1" max="1" width="30" customWidth="1"/>
    <col min="4" max="4" width="13.28515625" customWidth="1"/>
    <col min="5" max="5" width="16.140625" customWidth="1"/>
    <col min="6" max="6" width="17.85546875" customWidth="1"/>
    <col min="7" max="7" width="13.85546875" customWidth="1"/>
    <col min="8" max="8" width="16.7109375" bestFit="1" customWidth="1"/>
    <col min="9" max="9" width="18.42578125" bestFit="1" customWidth="1"/>
    <col min="11" max="11" width="10" customWidth="1"/>
    <col min="12" max="12" width="10.85546875" bestFit="1" customWidth="1"/>
    <col min="13" max="13" width="16" customWidth="1"/>
    <col min="14" max="14" width="16.7109375" bestFit="1" customWidth="1"/>
  </cols>
  <sheetData>
    <row r="2" spans="1:14" ht="45">
      <c r="A2" s="74"/>
      <c r="B2" s="75"/>
      <c r="C2" s="75"/>
      <c r="D2" s="76" t="str">
        <f>CONCATENATE("Uitvoeringsbepaling"," ",H5,", onderdeel van ",Kwaliteitscontroles!A2," ",Kwaliteitscontroles!A3)</f>
        <v xml:space="preserve">Uitvoeringsbepaling 48, onderdeel van bestek </v>
      </c>
      <c r="E2" s="76"/>
      <c r="F2" s="76"/>
      <c r="G2" s="76"/>
      <c r="H2" s="77"/>
      <c r="I2" s="37"/>
      <c r="K2" t="s">
        <v>67</v>
      </c>
      <c r="L2" t="s">
        <v>170</v>
      </c>
      <c r="M2" s="65" t="s">
        <v>169</v>
      </c>
      <c r="N2" t="s">
        <v>183</v>
      </c>
    </row>
    <row r="3" spans="1:14">
      <c r="K3" s="58" t="s">
        <v>50</v>
      </c>
      <c r="L3" s="71"/>
      <c r="M3" s="132"/>
      <c r="N3" s="112" t="e">
        <f>'48a'!P499/M3</f>
        <v>#N/A</v>
      </c>
    </row>
    <row r="4" spans="1:14">
      <c r="A4" s="42" t="s">
        <v>78</v>
      </c>
      <c r="B4" s="229" t="str">
        <f>VLOOKUP(H5,Kwaliteitscontroles!A5:E54,3)</f>
        <v>Complex 48</v>
      </c>
      <c r="C4" s="229"/>
      <c r="D4" s="229"/>
      <c r="E4" s="229"/>
      <c r="F4" s="45"/>
      <c r="G4" s="45"/>
      <c r="H4" s="38"/>
      <c r="K4" s="60" t="s">
        <v>53</v>
      </c>
      <c r="L4" s="72"/>
      <c r="M4" s="133"/>
      <c r="N4" s="113" t="e">
        <f>'48a'!P500/M4</f>
        <v>#N/A</v>
      </c>
    </row>
    <row r="5" spans="1:14">
      <c r="A5" s="43" t="s">
        <v>79</v>
      </c>
      <c r="B5" s="230" t="str">
        <f>VLOOKUP(H5,Kwaliteitscontroles!A5:E54,4)</f>
        <v>Complex 48</v>
      </c>
      <c r="C5" s="230"/>
      <c r="D5" s="230"/>
      <c r="E5" s="230"/>
      <c r="F5" s="245" t="s">
        <v>81</v>
      </c>
      <c r="G5" s="245"/>
      <c r="H5" s="39">
        <f>Kwaliteitscontroles!A52</f>
        <v>48</v>
      </c>
      <c r="K5" s="60" t="s">
        <v>54</v>
      </c>
      <c r="L5" s="72"/>
      <c r="M5" s="133"/>
      <c r="N5" s="113" t="e">
        <f>'48a'!P501/M5</f>
        <v>#N/A</v>
      </c>
    </row>
    <row r="6" spans="1:14">
      <c r="A6" s="44" t="s">
        <v>80</v>
      </c>
      <c r="B6" s="231" t="str">
        <f>VLOOKUP(H5,Kwaliteitscontroles!A5:E54,5)</f>
        <v>Complex 48</v>
      </c>
      <c r="C6" s="231"/>
      <c r="D6" s="231"/>
      <c r="E6" s="231"/>
      <c r="F6" s="246" t="s">
        <v>82</v>
      </c>
      <c r="G6" s="246"/>
      <c r="H6" s="40" t="str">
        <f>CONCATENATE(H5,"a")</f>
        <v>48a</v>
      </c>
      <c r="K6" s="60" t="s">
        <v>55</v>
      </c>
      <c r="L6" s="72"/>
      <c r="M6" s="133"/>
      <c r="N6" s="113" t="e">
        <f>'48a'!P502/M6</f>
        <v>#N/A</v>
      </c>
    </row>
    <row r="7" spans="1:14">
      <c r="K7" s="60" t="s">
        <v>51</v>
      </c>
      <c r="L7" s="72"/>
      <c r="M7" s="133"/>
      <c r="N7" s="113" t="e">
        <f>'48a'!P503/M7</f>
        <v>#N/A</v>
      </c>
    </row>
    <row r="8" spans="1:14">
      <c r="A8" s="11" t="s">
        <v>83</v>
      </c>
      <c r="B8" s="12"/>
      <c r="C8" s="12"/>
      <c r="D8" s="12"/>
      <c r="E8" s="41">
        <f>MAX(L3:L16)</f>
        <v>0</v>
      </c>
      <c r="K8" s="60" t="s">
        <v>56</v>
      </c>
      <c r="L8" s="72"/>
      <c r="M8" s="133"/>
      <c r="N8" s="113" t="e">
        <f>'48a'!P504/M8</f>
        <v>#N/A</v>
      </c>
    </row>
    <row r="9" spans="1:14">
      <c r="A9" s="11" t="s">
        <v>26</v>
      </c>
      <c r="B9" s="12"/>
      <c r="C9" s="12"/>
      <c r="D9" s="12"/>
      <c r="E9" s="152">
        <v>0.08</v>
      </c>
      <c r="K9" s="60" t="s">
        <v>185</v>
      </c>
      <c r="L9" s="72"/>
      <c r="M9" s="133"/>
      <c r="N9" s="113" t="e">
        <f>'48a'!P505/M9</f>
        <v>#N/A</v>
      </c>
    </row>
    <row r="10" spans="1:14">
      <c r="H10" s="33" t="s">
        <v>92</v>
      </c>
      <c r="K10" s="60" t="s">
        <v>57</v>
      </c>
      <c r="L10" s="72"/>
      <c r="M10" s="133"/>
      <c r="N10" s="113" t="e">
        <f>'48a'!P506/M10</f>
        <v>#N/A</v>
      </c>
    </row>
    <row r="11" spans="1:14">
      <c r="A11" s="11" t="s">
        <v>84</v>
      </c>
      <c r="B11" s="12"/>
      <c r="C11" s="12"/>
      <c r="D11" s="12"/>
      <c r="E11" s="12"/>
      <c r="F11" s="46"/>
      <c r="G11" s="46"/>
      <c r="H11" s="48" t="e">
        <f>SUM(N3:N16)*Offertetarief</f>
        <v>#N/A</v>
      </c>
      <c r="K11" s="60" t="s">
        <v>58</v>
      </c>
      <c r="L11" s="72"/>
      <c r="M11" s="133"/>
      <c r="N11" s="113" t="e">
        <f>'48a'!P507/M11</f>
        <v>#N/A</v>
      </c>
    </row>
    <row r="12" spans="1:14">
      <c r="F12" s="33" t="s">
        <v>60</v>
      </c>
      <c r="G12" s="33" t="s">
        <v>86</v>
      </c>
      <c r="K12" s="60" t="s">
        <v>59</v>
      </c>
      <c r="L12" s="72"/>
      <c r="M12" s="133"/>
      <c r="N12" s="113" t="e">
        <f>'48a'!P508/M12</f>
        <v>#N/A</v>
      </c>
    </row>
    <row r="13" spans="1:14">
      <c r="A13" s="12" t="s">
        <v>152</v>
      </c>
      <c r="B13" s="12"/>
      <c r="C13" s="12"/>
      <c r="D13" s="12"/>
      <c r="E13" s="13"/>
      <c r="F13" s="69">
        <f>'48a'!N512</f>
        <v>0</v>
      </c>
      <c r="G13" s="115"/>
      <c r="H13" s="49">
        <f>(F13*G13)*4</f>
        <v>0</v>
      </c>
      <c r="K13" s="60" t="s">
        <v>52</v>
      </c>
      <c r="L13" s="72"/>
      <c r="M13" s="133"/>
      <c r="N13" s="113" t="e">
        <f>'48a'!P509/M13</f>
        <v>#N/A</v>
      </c>
    </row>
    <row r="14" spans="1:14" ht="15.75">
      <c r="F14" s="47" t="s">
        <v>85</v>
      </c>
      <c r="G14" s="102"/>
      <c r="H14" s="49" t="e">
        <f>SUM(H11:H13)</f>
        <v>#N/A</v>
      </c>
      <c r="K14" s="60"/>
      <c r="L14" s="72"/>
      <c r="M14" s="133"/>
      <c r="N14" s="113"/>
    </row>
    <row r="15" spans="1:14">
      <c r="K15" s="60"/>
      <c r="L15" s="72"/>
      <c r="M15" s="133"/>
      <c r="N15" s="113"/>
    </row>
    <row r="16" spans="1:14">
      <c r="A16" t="s">
        <v>165</v>
      </c>
      <c r="K16" s="62"/>
      <c r="L16" s="73"/>
      <c r="M16" s="134"/>
      <c r="N16" s="114"/>
    </row>
    <row r="17" spans="1:9">
      <c r="A17" s="241" t="s">
        <v>166</v>
      </c>
      <c r="B17" s="241"/>
      <c r="C17" s="241"/>
      <c r="D17" s="70" t="e">
        <f>'48a'!P512</f>
        <v>#N/A</v>
      </c>
      <c r="E17" s="241" t="s">
        <v>167</v>
      </c>
      <c r="F17" s="241"/>
      <c r="G17" s="70" t="e">
        <f>D17/E8</f>
        <v>#N/A</v>
      </c>
      <c r="H17" s="67" t="s">
        <v>168</v>
      </c>
      <c r="I17" s="69" t="e">
        <f>D17/SUM(N3:N16)</f>
        <v>#N/A</v>
      </c>
    </row>
    <row r="20" spans="1:9">
      <c r="A20" s="50" t="s">
        <v>153</v>
      </c>
      <c r="E20" s="33" t="s">
        <v>60</v>
      </c>
      <c r="F20" s="33" t="s">
        <v>86</v>
      </c>
      <c r="G20" s="33" t="s">
        <v>87</v>
      </c>
      <c r="H20" s="33" t="s">
        <v>88</v>
      </c>
      <c r="I20" s="33" t="s">
        <v>92</v>
      </c>
    </row>
    <row r="21" spans="1:9">
      <c r="A21" s="125"/>
      <c r="B21" s="119"/>
      <c r="C21" s="119"/>
      <c r="D21" s="119"/>
      <c r="E21" s="225"/>
      <c r="F21" s="225"/>
      <c r="G21" s="225"/>
      <c r="H21" s="225"/>
      <c r="I21" s="120"/>
    </row>
    <row r="22" spans="1:9">
      <c r="A22" s="262" t="s">
        <v>155</v>
      </c>
      <c r="B22" s="263"/>
      <c r="C22" s="263"/>
      <c r="D22" s="227"/>
      <c r="E22" s="121">
        <f>'48a'!G512</f>
        <v>0</v>
      </c>
      <c r="F22" s="122"/>
      <c r="G22" s="123">
        <f t="shared" ref="G22:G34" si="0">E22*F22</f>
        <v>0</v>
      </c>
      <c r="H22" s="124"/>
      <c r="I22" s="123">
        <f t="shared" ref="I22:I34" si="1">G22*H22</f>
        <v>0</v>
      </c>
    </row>
    <row r="23" spans="1:9">
      <c r="A23" s="224" t="s">
        <v>156</v>
      </c>
      <c r="B23" s="225"/>
      <c r="C23" s="225"/>
      <c r="D23" s="226"/>
      <c r="E23" s="51">
        <f>E22</f>
        <v>0</v>
      </c>
      <c r="F23" s="88"/>
      <c r="G23" s="83">
        <f t="shared" si="0"/>
        <v>0</v>
      </c>
      <c r="H23" s="61"/>
      <c r="I23" s="83">
        <f t="shared" si="1"/>
        <v>0</v>
      </c>
    </row>
    <row r="24" spans="1:9">
      <c r="A24" s="224" t="s">
        <v>157</v>
      </c>
      <c r="B24" s="225"/>
      <c r="C24" s="225"/>
      <c r="D24" s="226"/>
      <c r="E24" s="51">
        <f>E22</f>
        <v>0</v>
      </c>
      <c r="F24" s="88"/>
      <c r="G24" s="83">
        <f t="shared" si="0"/>
        <v>0</v>
      </c>
      <c r="H24" s="61"/>
      <c r="I24" s="83">
        <f t="shared" si="1"/>
        <v>0</v>
      </c>
    </row>
    <row r="25" spans="1:9">
      <c r="A25" s="224" t="s">
        <v>158</v>
      </c>
      <c r="B25" s="225"/>
      <c r="C25" s="225"/>
      <c r="D25" s="226"/>
      <c r="E25" s="51">
        <f>E22</f>
        <v>0</v>
      </c>
      <c r="F25" s="88"/>
      <c r="G25" s="83">
        <f t="shared" si="0"/>
        <v>0</v>
      </c>
      <c r="H25" s="61"/>
      <c r="I25" s="83">
        <f t="shared" si="1"/>
        <v>0</v>
      </c>
    </row>
    <row r="26" spans="1:9">
      <c r="A26" s="224" t="s">
        <v>61</v>
      </c>
      <c r="B26" s="225"/>
      <c r="C26" s="225"/>
      <c r="D26" s="226"/>
      <c r="E26" s="51">
        <f>'48a'!F512-E27</f>
        <v>0</v>
      </c>
      <c r="F26" s="88"/>
      <c r="G26" s="83">
        <f t="shared" si="0"/>
        <v>0</v>
      </c>
      <c r="H26" s="61"/>
      <c r="I26" s="83">
        <f t="shared" si="1"/>
        <v>0</v>
      </c>
    </row>
    <row r="27" spans="1:9">
      <c r="A27" s="224" t="s">
        <v>62</v>
      </c>
      <c r="B27" s="225"/>
      <c r="C27" s="225"/>
      <c r="D27" s="264"/>
      <c r="E27" s="126"/>
      <c r="F27" s="127"/>
      <c r="G27" s="128">
        <f t="shared" si="0"/>
        <v>0</v>
      </c>
      <c r="H27" s="129"/>
      <c r="I27" s="128">
        <f t="shared" si="1"/>
        <v>0</v>
      </c>
    </row>
    <row r="28" spans="1:9">
      <c r="A28" s="125"/>
      <c r="B28" s="119"/>
      <c r="C28" s="119"/>
      <c r="D28" s="119"/>
      <c r="E28" s="225"/>
      <c r="F28" s="225"/>
      <c r="G28" s="225"/>
      <c r="H28" s="225"/>
      <c r="I28" s="120"/>
    </row>
    <row r="29" spans="1:9">
      <c r="A29" s="224" t="s">
        <v>159</v>
      </c>
      <c r="B29" s="225"/>
      <c r="C29" s="225"/>
      <c r="D29" s="227"/>
      <c r="E29" s="121">
        <f>'48a'!S495</f>
        <v>0</v>
      </c>
      <c r="F29" s="122"/>
      <c r="G29" s="123">
        <f t="shared" si="0"/>
        <v>0</v>
      </c>
      <c r="H29" s="124"/>
      <c r="I29" s="123">
        <f t="shared" si="1"/>
        <v>0</v>
      </c>
    </row>
    <row r="30" spans="1:9">
      <c r="A30" s="224" t="s">
        <v>160</v>
      </c>
      <c r="B30" s="225"/>
      <c r="C30" s="225"/>
      <c r="D30" s="226"/>
      <c r="E30" s="51">
        <f>'48a'!R495</f>
        <v>0</v>
      </c>
      <c r="F30" s="88"/>
      <c r="G30" s="83">
        <f t="shared" si="0"/>
        <v>0</v>
      </c>
      <c r="H30" s="61"/>
      <c r="I30" s="83">
        <f t="shared" si="1"/>
        <v>0</v>
      </c>
    </row>
    <row r="31" spans="1:9">
      <c r="A31" s="224" t="s">
        <v>161</v>
      </c>
      <c r="B31" s="225"/>
      <c r="C31" s="225"/>
      <c r="D31" s="226"/>
      <c r="E31" s="51">
        <f>'48a'!T495</f>
        <v>0</v>
      </c>
      <c r="F31" s="88"/>
      <c r="G31" s="83">
        <f t="shared" si="0"/>
        <v>0</v>
      </c>
      <c r="H31" s="61"/>
      <c r="I31" s="83">
        <f t="shared" si="1"/>
        <v>0</v>
      </c>
    </row>
    <row r="32" spans="1:9">
      <c r="A32" s="224" t="s">
        <v>162</v>
      </c>
      <c r="B32" s="225"/>
      <c r="C32" s="225"/>
      <c r="D32" s="226"/>
      <c r="E32" s="51">
        <f>'48a'!U495</f>
        <v>0</v>
      </c>
      <c r="F32" s="88"/>
      <c r="G32" s="83">
        <f t="shared" si="0"/>
        <v>0</v>
      </c>
      <c r="H32" s="61"/>
      <c r="I32" s="83">
        <f t="shared" si="1"/>
        <v>0</v>
      </c>
    </row>
    <row r="33" spans="1:9">
      <c r="A33" s="224" t="s">
        <v>151</v>
      </c>
      <c r="B33" s="225"/>
      <c r="C33" s="225"/>
      <c r="D33" s="226"/>
      <c r="E33" s="51">
        <f>'48a'!V495</f>
        <v>0</v>
      </c>
      <c r="F33" s="88"/>
      <c r="G33" s="83">
        <f t="shared" si="0"/>
        <v>0</v>
      </c>
      <c r="H33" s="61"/>
      <c r="I33" s="83">
        <f t="shared" si="1"/>
        <v>0</v>
      </c>
    </row>
    <row r="34" spans="1:9">
      <c r="A34" s="224" t="s">
        <v>163</v>
      </c>
      <c r="B34" s="225"/>
      <c r="C34" s="225"/>
      <c r="D34" s="226"/>
      <c r="E34" s="51">
        <f>'48a'!W495</f>
        <v>0</v>
      </c>
      <c r="F34" s="88"/>
      <c r="G34" s="83">
        <f t="shared" si="0"/>
        <v>0</v>
      </c>
      <c r="H34" s="61"/>
      <c r="I34" s="83">
        <f t="shared" si="1"/>
        <v>0</v>
      </c>
    </row>
    <row r="35" spans="1:9">
      <c r="A35" s="224"/>
      <c r="B35" s="225"/>
      <c r="C35" s="225"/>
      <c r="D35" s="226"/>
      <c r="E35" s="51"/>
      <c r="F35" s="88"/>
      <c r="G35" s="83"/>
      <c r="H35" s="61"/>
      <c r="I35" s="83"/>
    </row>
    <row r="36" spans="1:9">
      <c r="A36" s="224"/>
      <c r="B36" s="225"/>
      <c r="C36" s="225"/>
      <c r="D36" s="226"/>
      <c r="E36" s="51"/>
      <c r="F36" s="88"/>
      <c r="G36" s="83"/>
      <c r="H36" s="61"/>
      <c r="I36" s="83"/>
    </row>
    <row r="37" spans="1:9">
      <c r="A37" s="238"/>
      <c r="B37" s="239"/>
      <c r="C37" s="239"/>
      <c r="D37" s="240"/>
      <c r="E37" s="52"/>
      <c r="F37" s="89"/>
      <c r="G37" s="84"/>
      <c r="H37" s="63"/>
      <c r="I37" s="84"/>
    </row>
    <row r="38" spans="1:9" ht="15.75">
      <c r="H38" s="53" t="s">
        <v>85</v>
      </c>
      <c r="I38" s="54">
        <f>SUM(I22:I37)</f>
        <v>0</v>
      </c>
    </row>
    <row r="40" spans="1:9">
      <c r="A40" s="50" t="s">
        <v>89</v>
      </c>
      <c r="D40" t="s">
        <v>49</v>
      </c>
      <c r="E40" t="s">
        <v>90</v>
      </c>
      <c r="F40" t="s">
        <v>91</v>
      </c>
      <c r="G40" t="s">
        <v>87</v>
      </c>
      <c r="H40" t="s">
        <v>88</v>
      </c>
      <c r="I40" t="s">
        <v>92</v>
      </c>
    </row>
    <row r="41" spans="1:9">
      <c r="A41" s="236" t="s">
        <v>154</v>
      </c>
      <c r="B41" s="237"/>
      <c r="C41" s="237"/>
      <c r="D41" s="34" t="s">
        <v>60</v>
      </c>
      <c r="E41" s="111">
        <f>'48a'!N505</f>
        <v>0</v>
      </c>
      <c r="F41" s="85"/>
      <c r="G41" s="82">
        <f>E41*F41</f>
        <v>0</v>
      </c>
      <c r="H41" s="59" t="s">
        <v>164</v>
      </c>
      <c r="I41" s="82"/>
    </row>
    <row r="42" spans="1:9">
      <c r="A42" s="234"/>
      <c r="B42" s="235"/>
      <c r="C42" s="235"/>
      <c r="D42" s="35"/>
      <c r="E42" s="35"/>
      <c r="F42" s="86"/>
      <c r="G42" s="83"/>
      <c r="H42" s="61"/>
      <c r="I42" s="83"/>
    </row>
    <row r="43" spans="1:9">
      <c r="A43" s="234"/>
      <c r="B43" s="235"/>
      <c r="C43" s="235"/>
      <c r="D43" s="35"/>
      <c r="E43" s="35"/>
      <c r="F43" s="86"/>
      <c r="G43" s="83"/>
      <c r="H43" s="61"/>
      <c r="I43" s="83"/>
    </row>
    <row r="44" spans="1:9">
      <c r="A44" s="234"/>
      <c r="B44" s="235"/>
      <c r="C44" s="235"/>
      <c r="D44" s="35"/>
      <c r="E44" s="35"/>
      <c r="F44" s="86"/>
      <c r="G44" s="83"/>
      <c r="H44" s="61"/>
      <c r="I44" s="83"/>
    </row>
    <row r="45" spans="1:9">
      <c r="A45" s="234"/>
      <c r="B45" s="235"/>
      <c r="C45" s="235"/>
      <c r="D45" s="35"/>
      <c r="E45" s="35"/>
      <c r="F45" s="86"/>
      <c r="G45" s="83"/>
      <c r="H45" s="61"/>
      <c r="I45" s="83"/>
    </row>
    <row r="46" spans="1:9">
      <c r="A46" s="234"/>
      <c r="B46" s="235"/>
      <c r="C46" s="235"/>
      <c r="D46" s="35"/>
      <c r="E46" s="35"/>
      <c r="F46" s="86"/>
      <c r="G46" s="83"/>
      <c r="H46" s="61"/>
      <c r="I46" s="83"/>
    </row>
    <row r="47" spans="1:9">
      <c r="A47" s="234"/>
      <c r="B47" s="235"/>
      <c r="C47" s="235"/>
      <c r="D47" s="35"/>
      <c r="E47" s="35"/>
      <c r="F47" s="86"/>
      <c r="G47" s="83"/>
      <c r="H47" s="61"/>
      <c r="I47" s="83"/>
    </row>
    <row r="48" spans="1:9">
      <c r="A48" s="234"/>
      <c r="B48" s="235"/>
      <c r="C48" s="235"/>
      <c r="D48" s="35"/>
      <c r="E48" s="35"/>
      <c r="F48" s="86"/>
      <c r="G48" s="83"/>
      <c r="H48" s="61"/>
      <c r="I48" s="83"/>
    </row>
    <row r="49" spans="1:9">
      <c r="A49" s="234"/>
      <c r="B49" s="235"/>
      <c r="C49" s="235"/>
      <c r="D49" s="35"/>
      <c r="E49" s="35"/>
      <c r="F49" s="86"/>
      <c r="G49" s="83"/>
      <c r="H49" s="61"/>
      <c r="I49" s="83"/>
    </row>
    <row r="50" spans="1:9">
      <c r="A50" s="234"/>
      <c r="B50" s="235"/>
      <c r="C50" s="235"/>
      <c r="D50" s="35"/>
      <c r="E50" s="35"/>
      <c r="F50" s="86"/>
      <c r="G50" s="83"/>
      <c r="H50" s="61"/>
      <c r="I50" s="83"/>
    </row>
    <row r="51" spans="1:9">
      <c r="A51" s="232"/>
      <c r="B51" s="233"/>
      <c r="C51" s="233"/>
      <c r="D51" s="36"/>
      <c r="E51" s="36"/>
      <c r="F51" s="87"/>
      <c r="G51" s="84"/>
      <c r="H51" s="63"/>
      <c r="I51" s="84"/>
    </row>
    <row r="52" spans="1:9" ht="15.75">
      <c r="H52" s="53" t="s">
        <v>85</v>
      </c>
      <c r="I52" s="54">
        <f>SUM(I41:I51)</f>
        <v>0</v>
      </c>
    </row>
    <row r="54" spans="1:9" ht="15.75">
      <c r="A54" s="11" t="s">
        <v>93</v>
      </c>
      <c r="B54" s="12"/>
      <c r="C54" s="12"/>
      <c r="D54" s="12"/>
      <c r="E54" s="12"/>
      <c r="F54" s="12"/>
      <c r="G54" s="12"/>
      <c r="H54" s="55" t="s">
        <v>85</v>
      </c>
      <c r="I54" s="56" t="e">
        <f>SUM(H14+I38+I52)</f>
        <v>#N/A</v>
      </c>
    </row>
    <row r="56" spans="1:9" ht="15.75">
      <c r="A56" s="11" t="s">
        <v>184</v>
      </c>
      <c r="B56" s="12"/>
      <c r="C56" s="12"/>
      <c r="D56" s="12"/>
      <c r="E56" s="12"/>
      <c r="F56" s="12"/>
      <c r="G56" s="12"/>
      <c r="H56" s="55" t="s">
        <v>85</v>
      </c>
      <c r="I56" s="56" t="e">
        <f>H11/12</f>
        <v>#N/A</v>
      </c>
    </row>
    <row r="58" spans="1:9">
      <c r="A58" s="50" t="s">
        <v>191</v>
      </c>
    </row>
    <row r="59" spans="1:9">
      <c r="A59" s="253"/>
      <c r="B59" s="254"/>
      <c r="C59" s="254"/>
      <c r="D59" s="254"/>
      <c r="E59" s="254"/>
      <c r="F59" s="254"/>
      <c r="G59" s="254"/>
      <c r="H59" s="254"/>
      <c r="I59" s="255"/>
    </row>
    <row r="60" spans="1:9">
      <c r="A60" s="256"/>
      <c r="B60" s="257"/>
      <c r="C60" s="257"/>
      <c r="D60" s="257"/>
      <c r="E60" s="257"/>
      <c r="F60" s="257"/>
      <c r="G60" s="257"/>
      <c r="H60" s="257"/>
      <c r="I60" s="258"/>
    </row>
    <row r="61" spans="1:9">
      <c r="A61" s="256"/>
      <c r="B61" s="257"/>
      <c r="C61" s="257"/>
      <c r="D61" s="257"/>
      <c r="E61" s="257"/>
      <c r="F61" s="257"/>
      <c r="G61" s="257"/>
      <c r="H61" s="257"/>
      <c r="I61" s="258"/>
    </row>
    <row r="62" spans="1:9">
      <c r="A62" s="256"/>
      <c r="B62" s="257"/>
      <c r="C62" s="257"/>
      <c r="D62" s="257"/>
      <c r="E62" s="257"/>
      <c r="F62" s="257"/>
      <c r="G62" s="257"/>
      <c r="H62" s="257"/>
      <c r="I62" s="258"/>
    </row>
    <row r="63" spans="1:9">
      <c r="A63" s="259"/>
      <c r="B63" s="260"/>
      <c r="C63" s="260"/>
      <c r="D63" s="260"/>
      <c r="E63" s="260"/>
      <c r="F63" s="260"/>
      <c r="G63" s="260"/>
      <c r="H63" s="260"/>
      <c r="I63" s="261"/>
    </row>
  </sheetData>
  <mergeCells count="36">
    <mergeCell ref="A48:C48"/>
    <mergeCell ref="A49:C49"/>
    <mergeCell ref="A50:C50"/>
    <mergeCell ref="A51:C51"/>
    <mergeCell ref="A59:I63"/>
    <mergeCell ref="A47:C47"/>
    <mergeCell ref="A33:D33"/>
    <mergeCell ref="A34:D34"/>
    <mergeCell ref="A35:D35"/>
    <mergeCell ref="A36:D36"/>
    <mergeCell ref="A37:D37"/>
    <mergeCell ref="A41:C41"/>
    <mergeCell ref="A42:C42"/>
    <mergeCell ref="A43:C43"/>
    <mergeCell ref="A44:C44"/>
    <mergeCell ref="A45:C45"/>
    <mergeCell ref="A46:C46"/>
    <mergeCell ref="A32:D32"/>
    <mergeCell ref="E21:H21"/>
    <mergeCell ref="A22:D22"/>
    <mergeCell ref="A23:D23"/>
    <mergeCell ref="A24:D24"/>
    <mergeCell ref="A25:D25"/>
    <mergeCell ref="A26:D26"/>
    <mergeCell ref="A27:D27"/>
    <mergeCell ref="E28:H28"/>
    <mergeCell ref="A29:D29"/>
    <mergeCell ref="A30:D30"/>
    <mergeCell ref="A31:D31"/>
    <mergeCell ref="A17:C17"/>
    <mergeCell ref="E17:F17"/>
    <mergeCell ref="B4:E4"/>
    <mergeCell ref="B5:E5"/>
    <mergeCell ref="F5:G5"/>
    <mergeCell ref="B6:E6"/>
    <mergeCell ref="F6:G6"/>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C7620617454FB4E994FF5988DDACDB3" ma:contentTypeVersion="3" ma:contentTypeDescription="Een nieuw document maken." ma:contentTypeScope="" ma:versionID="ffbcedf48fd20025030595ade71f09d2">
  <xsd:schema xmlns:xsd="http://www.w3.org/2001/XMLSchema" xmlns:xs="http://www.w3.org/2001/XMLSchema" xmlns:p="http://schemas.microsoft.com/office/2006/metadata/properties" xmlns:ns2="70f9bcc2-12d9-4d12-9f79-fb979dcd7faf" targetNamespace="http://schemas.microsoft.com/office/2006/metadata/properties" ma:root="true" ma:fieldsID="28d2563d878c151d36f303e589b9049b" ns2:_="">
    <xsd:import namespace="70f9bcc2-12d9-4d12-9f79-fb979dcd7faf"/>
    <xsd:element name="properties">
      <xsd:complexType>
        <xsd:sequence>
          <xsd:element name="documentManagement">
            <xsd:complexType>
              <xsd:all>
                <xsd:element ref="ns2:MediaServiceMetadata" minOccurs="0"/>
                <xsd:element ref="ns2:MediaServiceFastMetadata"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0f9bcc2-12d9-4d12-9f79-fb979dcd7f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52E73B3-A652-4D75-8A64-43F3768F287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0f9bcc2-12d9-4d12-9f79-fb979dcd7fa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54E58DB-53C7-429E-B26C-CAA053D27478}">
  <ds:schemaRefs>
    <ds:schemaRef ds:uri="http://schemas.microsoft.com/sharepoint/v3/contenttype/forms"/>
  </ds:schemaRefs>
</ds:datastoreItem>
</file>

<file path=customXml/itemProps3.xml><?xml version="1.0" encoding="utf-8"?>
<ds:datastoreItem xmlns:ds="http://schemas.openxmlformats.org/officeDocument/2006/customXml" ds:itemID="{862B4D86-7C15-4A95-94AF-3022325D623A}">
  <ds:schemaRefs>
    <ds:schemaRef ds:uri="http://purl.org/dc/terms/"/>
    <ds:schemaRef ds:uri="http://schemas.openxmlformats.org/package/2006/metadata/core-properties"/>
    <ds:schemaRef ds:uri="3d81422e-5fa8-453e-af90-623fbabe7493"/>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114</vt:i4>
      </vt:variant>
      <vt:variant>
        <vt:lpstr>Benoemde bereiken</vt:lpstr>
      </vt:variant>
      <vt:variant>
        <vt:i4>3</vt:i4>
      </vt:variant>
    </vt:vector>
  </HeadingPairs>
  <TitlesOfParts>
    <vt:vector size="117" baseType="lpstr">
      <vt:lpstr>basisgegevens</vt:lpstr>
      <vt:lpstr>uurtariefopbouw</vt:lpstr>
      <vt:lpstr>Kwaliteitscontroles</vt:lpstr>
      <vt:lpstr>Totaalblad</vt:lpstr>
      <vt:lpstr>1</vt:lpstr>
      <vt:lpstr>1a</vt:lpstr>
      <vt:lpstr>2</vt:lpstr>
      <vt:lpstr>2a</vt:lpstr>
      <vt:lpstr>3</vt:lpstr>
      <vt:lpstr>3a</vt:lpstr>
      <vt:lpstr>4</vt:lpstr>
      <vt:lpstr>4a</vt:lpstr>
      <vt:lpstr>5</vt:lpstr>
      <vt:lpstr>5a</vt:lpstr>
      <vt:lpstr>6</vt:lpstr>
      <vt:lpstr>6a</vt:lpstr>
      <vt:lpstr>7</vt:lpstr>
      <vt:lpstr>7a</vt:lpstr>
      <vt:lpstr>8</vt:lpstr>
      <vt:lpstr>8a</vt:lpstr>
      <vt:lpstr>9</vt:lpstr>
      <vt:lpstr>9a</vt:lpstr>
      <vt:lpstr>10</vt:lpstr>
      <vt:lpstr>10a</vt:lpstr>
      <vt:lpstr>11</vt:lpstr>
      <vt:lpstr>11a</vt:lpstr>
      <vt:lpstr>12</vt:lpstr>
      <vt:lpstr>12a</vt:lpstr>
      <vt:lpstr>13</vt:lpstr>
      <vt:lpstr>13a</vt:lpstr>
      <vt:lpstr>14</vt:lpstr>
      <vt:lpstr>14a</vt:lpstr>
      <vt:lpstr>15</vt:lpstr>
      <vt:lpstr>15a</vt:lpstr>
      <vt:lpstr>16</vt:lpstr>
      <vt:lpstr>16a</vt:lpstr>
      <vt:lpstr>17</vt:lpstr>
      <vt:lpstr>17a</vt:lpstr>
      <vt:lpstr>18</vt:lpstr>
      <vt:lpstr>18a</vt:lpstr>
      <vt:lpstr>19</vt:lpstr>
      <vt:lpstr>19a</vt:lpstr>
      <vt:lpstr>20</vt:lpstr>
      <vt:lpstr>20a</vt:lpstr>
      <vt:lpstr>21</vt:lpstr>
      <vt:lpstr>21a</vt:lpstr>
      <vt:lpstr>22</vt:lpstr>
      <vt:lpstr>22a</vt:lpstr>
      <vt:lpstr>23</vt:lpstr>
      <vt:lpstr>23a</vt:lpstr>
      <vt:lpstr>24</vt:lpstr>
      <vt:lpstr>24a</vt:lpstr>
      <vt:lpstr>25</vt:lpstr>
      <vt:lpstr>25a</vt:lpstr>
      <vt:lpstr>26</vt:lpstr>
      <vt:lpstr>26a</vt:lpstr>
      <vt:lpstr>27</vt:lpstr>
      <vt:lpstr>27a</vt:lpstr>
      <vt:lpstr>28</vt:lpstr>
      <vt:lpstr>28a</vt:lpstr>
      <vt:lpstr>29</vt:lpstr>
      <vt:lpstr>29a</vt:lpstr>
      <vt:lpstr>30</vt:lpstr>
      <vt:lpstr>30a</vt:lpstr>
      <vt:lpstr>31</vt:lpstr>
      <vt:lpstr>31a</vt:lpstr>
      <vt:lpstr>32</vt:lpstr>
      <vt:lpstr>32a</vt:lpstr>
      <vt:lpstr>33</vt:lpstr>
      <vt:lpstr>33a</vt:lpstr>
      <vt:lpstr>34</vt:lpstr>
      <vt:lpstr>34a</vt:lpstr>
      <vt:lpstr>35</vt:lpstr>
      <vt:lpstr>35a</vt:lpstr>
      <vt:lpstr>36</vt:lpstr>
      <vt:lpstr>36a</vt:lpstr>
      <vt:lpstr>37</vt:lpstr>
      <vt:lpstr>37a</vt:lpstr>
      <vt:lpstr>38</vt:lpstr>
      <vt:lpstr>38a</vt:lpstr>
      <vt:lpstr>39</vt:lpstr>
      <vt:lpstr>39a</vt:lpstr>
      <vt:lpstr>40</vt:lpstr>
      <vt:lpstr>40a</vt:lpstr>
      <vt:lpstr>41</vt:lpstr>
      <vt:lpstr>41a</vt:lpstr>
      <vt:lpstr>42</vt:lpstr>
      <vt:lpstr>42a</vt:lpstr>
      <vt:lpstr>43</vt:lpstr>
      <vt:lpstr>43a</vt:lpstr>
      <vt:lpstr>44</vt:lpstr>
      <vt:lpstr>44a</vt:lpstr>
      <vt:lpstr>45</vt:lpstr>
      <vt:lpstr>45a</vt:lpstr>
      <vt:lpstr>46</vt:lpstr>
      <vt:lpstr>46a</vt:lpstr>
      <vt:lpstr>47</vt:lpstr>
      <vt:lpstr>47a</vt:lpstr>
      <vt:lpstr>48</vt:lpstr>
      <vt:lpstr>48a</vt:lpstr>
      <vt:lpstr>49</vt:lpstr>
      <vt:lpstr>49a</vt:lpstr>
      <vt:lpstr>50</vt:lpstr>
      <vt:lpstr>50a</vt:lpstr>
      <vt:lpstr>51</vt:lpstr>
      <vt:lpstr>51-1</vt:lpstr>
      <vt:lpstr>51-2</vt:lpstr>
      <vt:lpstr>51-3</vt:lpstr>
      <vt:lpstr>51-4</vt:lpstr>
      <vt:lpstr>51-5</vt:lpstr>
      <vt:lpstr>51a</vt:lpstr>
      <vt:lpstr>Factuurblad</vt:lpstr>
      <vt:lpstr>Registratie afkeur</vt:lpstr>
      <vt:lpstr>Wijzigingenblad</vt:lpstr>
      <vt:lpstr>Offertetarief</vt:lpstr>
      <vt:lpstr>opdrachtgever</vt:lpstr>
      <vt:lpstr>opdrachtnemer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Vincent Noordhof</dc:creator>
  <cp:lastModifiedBy>Linda De Jong-De Boer</cp:lastModifiedBy>
  <dcterms:created xsi:type="dcterms:W3CDTF">2022-03-02T07:05:40Z</dcterms:created>
  <dcterms:modified xsi:type="dcterms:W3CDTF">2024-07-02T11:52:41Z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0x0101006C7620617454FB4E994FF5988DDACDB3</vt:lpwstr>
  </property>
</Properties>
</file>